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49B4B069-A737-4941-B880-E27ED7DF60D5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/>
  <c r="F42" i="4" s="1"/>
  <c r="F43" i="4"/>
  <c r="F44" i="4"/>
  <c r="F45" i="4" s="1"/>
  <c r="F46" i="4" s="1"/>
  <c r="F47" i="4" s="1"/>
  <c r="F48" i="4" s="1"/>
  <c r="F49" i="4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8" i="1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9" i="1" s="1"/>
  <c r="H8" i="1"/>
  <c r="H7" i="1"/>
  <c r="H6" i="1"/>
  <c r="J2701" i="7"/>
  <c r="B2694" i="5"/>
  <c r="C2694" i="5"/>
  <c r="D2694" i="5"/>
  <c r="E2694" i="5"/>
  <c r="B2695" i="5"/>
  <c r="C2695" i="5"/>
  <c r="D2695" i="5"/>
  <c r="E2695" i="5"/>
  <c r="G2700" i="5" s="1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G2703" i="5" s="1"/>
  <c r="B2699" i="5"/>
  <c r="C2699" i="5"/>
  <c r="D2699" i="5"/>
  <c r="E2699" i="5"/>
  <c r="G2699" i="5" s="1"/>
  <c r="F2699" i="5"/>
  <c r="J2699" i="6" s="1"/>
  <c r="B2700" i="5"/>
  <c r="C2700" i="5"/>
  <c r="D2700" i="5"/>
  <c r="E2700" i="5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B2704" i="5"/>
  <c r="C2704" i="5"/>
  <c r="D2704" i="5"/>
  <c r="E2704" i="5"/>
  <c r="G2704" i="5" s="1"/>
  <c r="B2705" i="5"/>
  <c r="C2705" i="5"/>
  <c r="D2705" i="5"/>
  <c r="E2705" i="5"/>
  <c r="F2705" i="5" s="1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C2695" i="3"/>
  <c r="D2695" i="3" s="1"/>
  <c r="B2696" i="3"/>
  <c r="B2696" i="6" s="1"/>
  <c r="B2697" i="3"/>
  <c r="B2697" i="6" s="1"/>
  <c r="B2698" i="3"/>
  <c r="B2698" i="7" s="1"/>
  <c r="C2698" i="3"/>
  <c r="D2698" i="3" s="1"/>
  <c r="B2699" i="3"/>
  <c r="B2699" i="6" s="1"/>
  <c r="B2700" i="3"/>
  <c r="B2701" i="3"/>
  <c r="B2701" i="7" s="1"/>
  <c r="B2702" i="3"/>
  <c r="B2702" i="6" s="1"/>
  <c r="B2703" i="3"/>
  <c r="B2703" i="7" s="1"/>
  <c r="B2704" i="3"/>
  <c r="C2705" i="3" s="1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C2695" i="2" s="1"/>
  <c r="B2696" i="2"/>
  <c r="B2697" i="2"/>
  <c r="B2698" i="2"/>
  <c r="B2699" i="2"/>
  <c r="C2699" i="2" s="1"/>
  <c r="B2700" i="2"/>
  <c r="B2701" i="2"/>
  <c r="B2702" i="2"/>
  <c r="B2703" i="2"/>
  <c r="C2703" i="2"/>
  <c r="B2704" i="2"/>
  <c r="C2705" i="2" s="1"/>
  <c r="B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2700" i="6" l="1"/>
  <c r="K2700" i="7"/>
  <c r="K2703" i="6"/>
  <c r="K2703" i="7"/>
  <c r="J2706" i="7"/>
  <c r="J2706" i="6"/>
  <c r="J2705" i="7"/>
  <c r="J2705" i="6"/>
  <c r="F2703" i="5"/>
  <c r="J2703" i="6" s="1"/>
  <c r="B2701" i="6"/>
  <c r="F2700" i="5"/>
  <c r="B2698" i="6"/>
  <c r="B2699" i="7"/>
  <c r="K10" i="1"/>
  <c r="K11" i="1" s="1"/>
  <c r="D2706" i="2"/>
  <c r="A2704" i="7"/>
  <c r="B2694" i="7"/>
  <c r="H2700" i="5"/>
  <c r="L2700" i="6" s="1"/>
  <c r="A2703" i="7"/>
  <c r="A2700" i="7"/>
  <c r="B2706" i="7"/>
  <c r="D2704" i="2"/>
  <c r="F2704" i="7" s="1"/>
  <c r="A2701" i="6"/>
  <c r="C2698" i="2"/>
  <c r="C2700" i="3"/>
  <c r="J2703" i="7"/>
  <c r="F2706" i="7"/>
  <c r="F2706" i="6"/>
  <c r="K2699" i="6"/>
  <c r="K2699" i="7"/>
  <c r="K2704" i="7"/>
  <c r="K2704" i="6"/>
  <c r="A2694" i="6"/>
  <c r="B2704" i="6"/>
  <c r="A2697" i="7"/>
  <c r="E2706" i="2"/>
  <c r="C2699" i="3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E2695" i="3"/>
  <c r="A2702" i="6"/>
  <c r="H2702" i="5"/>
  <c r="C2701" i="3"/>
  <c r="H2704" i="5"/>
  <c r="A2699" i="6"/>
  <c r="J2699" i="7"/>
  <c r="C2702" i="3"/>
  <c r="D2702" i="3" s="1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0" i="3"/>
  <c r="E2700" i="3"/>
  <c r="D2699" i="3"/>
  <c r="E2699" i="3"/>
  <c r="D2705" i="3"/>
  <c r="E2705" i="3"/>
  <c r="D2703" i="3"/>
  <c r="E2703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I2706" i="2" s="1" a="1"/>
  <c r="I2706" i="2" s="1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I2699" i="2" l="1" a="1"/>
  <c r="I2699" i="2" s="1"/>
  <c r="G2696" i="2"/>
  <c r="H2702" i="2"/>
  <c r="F2701" i="2"/>
  <c r="G2695" i="2"/>
  <c r="H2695" i="7" s="1"/>
  <c r="J2700" i="6"/>
  <c r="J2700" i="7"/>
  <c r="F2700" i="2"/>
  <c r="G2706" i="2"/>
  <c r="H2706" i="7" s="1"/>
  <c r="H2700" i="2"/>
  <c r="F2699" i="2"/>
  <c r="G2699" i="6" s="1"/>
  <c r="G2705" i="2"/>
  <c r="H2705" i="7" s="1"/>
  <c r="H2699" i="2"/>
  <c r="F2704" i="6"/>
  <c r="I2695" i="2" a="1"/>
  <c r="I2695" i="2" s="1"/>
  <c r="G2704" i="2"/>
  <c r="H2698" i="2"/>
  <c r="F2697" i="2"/>
  <c r="G2703" i="2"/>
  <c r="H2703" i="7" s="1"/>
  <c r="H2697" i="2"/>
  <c r="I2697" i="6" s="1"/>
  <c r="F2696" i="2"/>
  <c r="G2696" i="6" s="1"/>
  <c r="G2702" i="2"/>
  <c r="H2696" i="2"/>
  <c r="I2696" i="6" s="1"/>
  <c r="E2697" i="2"/>
  <c r="F2695" i="2"/>
  <c r="G2701" i="2"/>
  <c r="H2695" i="2"/>
  <c r="I2695" i="7" s="1"/>
  <c r="I2703" i="2" a="1"/>
  <c r="I2703" i="2" s="1"/>
  <c r="H2706" i="2"/>
  <c r="I2706" i="7" s="1"/>
  <c r="O2706" i="7" s="1"/>
  <c r="E2702" i="3"/>
  <c r="L2700" i="7"/>
  <c r="P2700" i="7" s="1"/>
  <c r="G2699" i="2"/>
  <c r="H2705" i="2"/>
  <c r="I2705" i="7" s="1"/>
  <c r="E2694" i="2"/>
  <c r="G2698" i="2"/>
  <c r="H2698" i="6" s="1"/>
  <c r="H2704" i="2"/>
  <c r="I2704" i="7" s="1"/>
  <c r="O2704" i="7" s="1"/>
  <c r="I2700" i="2" a="1"/>
  <c r="I2700" i="2" s="1"/>
  <c r="G2697" i="2"/>
  <c r="H2703" i="2"/>
  <c r="I2703" i="7" s="1"/>
  <c r="H2697" i="6"/>
  <c r="H2697" i="7"/>
  <c r="I2703" i="6"/>
  <c r="H2696" i="6"/>
  <c r="H2696" i="7"/>
  <c r="I2702" i="7"/>
  <c r="I2702" i="6"/>
  <c r="G2701" i="7"/>
  <c r="G2701" i="6"/>
  <c r="H2695" i="6"/>
  <c r="D2694" i="3"/>
  <c r="E2694" i="3"/>
  <c r="G2700" i="7"/>
  <c r="G2700" i="6"/>
  <c r="H2706" i="6"/>
  <c r="I2700" i="7"/>
  <c r="I2700" i="6"/>
  <c r="F2696" i="7"/>
  <c r="F2696" i="6"/>
  <c r="I2699" i="7"/>
  <c r="I2699" i="6"/>
  <c r="H2704" i="7"/>
  <c r="H2704" i="6"/>
  <c r="I2698" i="6"/>
  <c r="I2698" i="7"/>
  <c r="L2698" i="6"/>
  <c r="L2698" i="7"/>
  <c r="G2697" i="7"/>
  <c r="G2697" i="6"/>
  <c r="H2703" i="6"/>
  <c r="I2697" i="7"/>
  <c r="H2702" i="7"/>
  <c r="H2702" i="6"/>
  <c r="I2696" i="7"/>
  <c r="G2695" i="7"/>
  <c r="G2695" i="6"/>
  <c r="H2701" i="7"/>
  <c r="H2701" i="6"/>
  <c r="I2695" i="6"/>
  <c r="I2706" i="6"/>
  <c r="H2699" i="7"/>
  <c r="H2699" i="6"/>
  <c r="I2705" i="6"/>
  <c r="H2698" i="7"/>
  <c r="H2701" i="2"/>
  <c r="K2698" i="6"/>
  <c r="K2698" i="7"/>
  <c r="F2698" i="2"/>
  <c r="F2704" i="2"/>
  <c r="F2700" i="7"/>
  <c r="O2700" i="7" s="1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G2699" i="7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O2702" i="7" s="1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O2699" i="7" s="1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P2706" i="7" s="1"/>
  <c r="L2706" i="6"/>
  <c r="F2698" i="5"/>
  <c r="S2" i="7"/>
  <c r="Q2" i="7"/>
  <c r="R2" i="7"/>
  <c r="Q4" i="7"/>
  <c r="T4" i="7"/>
  <c r="R4" i="7"/>
  <c r="S4" i="7"/>
  <c r="Q3" i="7"/>
  <c r="G2696" i="7" l="1"/>
  <c r="O2697" i="7"/>
  <c r="O2705" i="7"/>
  <c r="O2703" i="7"/>
  <c r="O2698" i="7"/>
  <c r="H2705" i="6"/>
  <c r="I2704" i="6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I2701" i="6"/>
  <c r="G2694" i="7"/>
  <c r="G2694" i="6"/>
  <c r="O2701" i="7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V3" i="7"/>
  <c r="U3" i="7"/>
  <c r="U4" i="7"/>
  <c r="V4" i="7"/>
  <c r="V2" i="7"/>
  <c r="U2" i="7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O288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O500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F586" i="7"/>
  <c r="O586" i="7" s="1"/>
  <c r="F588" i="7"/>
  <c r="O589" i="7"/>
  <c r="F591" i="7"/>
  <c r="O591" i="7" s="1"/>
  <c r="F593" i="7"/>
  <c r="O593" i="7" s="1"/>
  <c r="O594" i="7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O726" i="7" s="1"/>
  <c r="F728" i="7"/>
  <c r="O728" i="7" s="1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O762" i="7" s="1"/>
  <c r="F764" i="7"/>
  <c r="O764" i="7" s="1"/>
  <c r="F767" i="7"/>
  <c r="O768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O788" i="7" s="1"/>
  <c r="F791" i="7"/>
  <c r="O792" i="7"/>
  <c r="F793" i="7"/>
  <c r="F796" i="7"/>
  <c r="F798" i="7"/>
  <c r="O798" i="7" s="1"/>
  <c r="F800" i="7"/>
  <c r="O800" i="7" s="1"/>
  <c r="O802" i="7"/>
  <c r="F803" i="7"/>
  <c r="O804" i="7"/>
  <c r="F805" i="7"/>
  <c r="F808" i="7"/>
  <c r="F810" i="7"/>
  <c r="O810" i="7" s="1"/>
  <c r="F812" i="7"/>
  <c r="O812" i="7" s="1"/>
  <c r="F815" i="7"/>
  <c r="O816" i="7"/>
  <c r="F817" i="7"/>
  <c r="F820" i="7"/>
  <c r="F822" i="7"/>
  <c r="O822" i="7" s="1"/>
  <c r="F825" i="7"/>
  <c r="O825" i="7" s="1"/>
  <c r="F827" i="7"/>
  <c r="F830" i="7"/>
  <c r="O830" i="7" s="1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8" i="7"/>
  <c r="F861" i="7"/>
  <c r="O861" i="7" s="1"/>
  <c r="O863" i="7"/>
  <c r="F866" i="7"/>
  <c r="O866" i="7" s="1"/>
  <c r="F878" i="7"/>
  <c r="O878" i="7" s="1"/>
  <c r="O889" i="7"/>
  <c r="F890" i="7"/>
  <c r="O890" i="7" s="1"/>
  <c r="O894" i="7"/>
  <c r="O897" i="7"/>
  <c r="F902" i="7"/>
  <c r="O902" i="7" s="1"/>
  <c r="F914" i="7"/>
  <c r="O914" i="7" s="1"/>
  <c r="O923" i="7"/>
  <c r="O925" i="7"/>
  <c r="F926" i="7"/>
  <c r="O926" i="7" s="1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90" i="7"/>
  <c r="F997" i="7"/>
  <c r="O997" i="7" s="1"/>
  <c r="O998" i="7"/>
  <c r="O1002" i="7"/>
  <c r="F1009" i="7"/>
  <c r="O1010" i="7"/>
  <c r="O1019" i="7"/>
  <c r="O1022" i="7"/>
  <c r="O1024" i="7"/>
  <c r="F1026" i="7"/>
  <c r="O1029" i="7"/>
  <c r="F1031" i="7"/>
  <c r="F1036" i="7"/>
  <c r="O1039" i="7"/>
  <c r="O1046" i="7"/>
  <c r="F1048" i="7"/>
  <c r="O1049" i="7"/>
  <c r="O1058" i="7"/>
  <c r="F1060" i="7"/>
  <c r="O1060" i="7" s="1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74" i="7"/>
  <c r="O1295" i="7"/>
  <c r="O1308" i="7"/>
  <c r="O1310" i="7"/>
  <c r="O1964" i="7"/>
  <c r="O2181" i="7"/>
  <c r="O1471" i="7"/>
  <c r="O2299" i="7"/>
  <c r="O2082" i="7"/>
  <c r="O1809" i="7"/>
  <c r="O2646" i="7"/>
  <c r="O1749" i="7"/>
  <c r="O2612" i="7"/>
  <c r="O2111" i="7"/>
  <c r="O2230" i="7"/>
  <c r="O2398" i="7"/>
  <c r="O1411" i="7"/>
  <c r="O1438" i="7"/>
  <c r="O1474" i="7"/>
  <c r="O1785" i="7"/>
  <c r="O2167" i="7"/>
  <c r="O2661" i="7"/>
  <c r="O1988" i="7"/>
  <c r="O2118" i="7"/>
  <c r="O1510" i="7"/>
  <c r="O1879" i="7"/>
  <c r="O2002" i="7"/>
  <c r="O2147" i="7"/>
  <c r="O1758" i="7"/>
  <c r="O2106" i="7"/>
  <c r="O2456" i="7"/>
  <c r="O2600" i="7"/>
  <c r="O1737" i="7"/>
  <c r="O2085" i="7"/>
  <c r="O2193" i="7"/>
  <c r="O2574" i="7"/>
  <c r="O1727" i="7"/>
  <c r="O2075" i="7"/>
  <c r="O1725" i="7"/>
  <c r="O2026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53" i="7"/>
  <c r="G1938" i="7"/>
  <c r="O1985" i="7"/>
  <c r="O2009" i="7"/>
  <c r="H2035" i="7"/>
  <c r="F2165" i="7"/>
  <c r="F2177" i="7"/>
  <c r="G2250" i="7"/>
  <c r="O2273" i="7"/>
  <c r="G2286" i="7"/>
  <c r="G2298" i="7"/>
  <c r="O2333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O2581" i="7" l="1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P269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7" i="7" s="1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 s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R29" i="7" l="1"/>
  <c r="S29" i="7"/>
  <c r="V29" i="7" s="1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P40" i="7" l="1"/>
  <c r="L41" i="6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P149" i="7" l="1"/>
  <c r="K150" i="6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I549" i="3" s="1"/>
  <c r="G550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P788" i="7" l="1"/>
  <c r="K789" i="6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P1148" i="7" l="1"/>
  <c r="L1149" i="6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P1393" i="7" l="1"/>
  <c r="L1394" i="6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P1419" i="7" l="1"/>
  <c r="K1420" i="6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P1502" i="7" l="1"/>
  <c r="J1503" i="6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P1510" i="7" l="1"/>
  <c r="J1511" i="6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P1512" i="7" l="1"/>
  <c r="K1513" i="6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P1567" i="7" l="1"/>
  <c r="K1568" i="6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P1707" i="7" l="1"/>
  <c r="K1708" i="6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P1744" i="7" l="1"/>
  <c r="K1745" i="6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I1759" i="3" s="1"/>
  <c r="G1760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P1767" i="7" l="1"/>
  <c r="J1768" i="6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I1889" i="3" s="1"/>
  <c r="G1890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 s="1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P2057" i="7" l="1"/>
  <c r="J2058" i="6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P2256" i="7" l="1"/>
  <c r="L2257" i="6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I2346" i="3" s="1"/>
  <c r="F2347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I2379" i="3" s="1"/>
  <c r="G2380" i="3"/>
  <c r="P2369" i="7" l="1"/>
  <c r="K2370" i="6"/>
  <c r="K2370" i="7"/>
  <c r="J2370" i="6"/>
  <c r="J2370" i="7"/>
  <c r="L2370" i="6"/>
  <c r="L2370" i="7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P2370" i="7" l="1"/>
  <c r="K2371" i="6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I2660" i="3" s="1"/>
  <c r="F2661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E2699" i="4" l="1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E2701" i="4" l="1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E2703" i="4" l="1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G2695" i="4"/>
  <c r="H2695" i="4" s="1"/>
  <c r="V2694" i="7" l="1"/>
  <c r="E2696" i="7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<sst xmlns="http://schemas.openxmlformats.org/spreadsheetml/2006/main" count="60" uniqueCount="57">
  <si>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</si>
  <si>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</si>
  <si>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</si>
  <si>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</si>
  <si>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</si>
  <si>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</si>
  <si>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</si>
  <si>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</si>
  <si>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</si>
  <si>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</si>
  <si>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</si>
  <si>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</si>
  <si>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</si>
  <si>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</si>
  <si>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</si>
  <si>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</si>
  <si>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</si>
  <si>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</si>
  <si>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</si>
  <si>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</si>
  <si>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</si>
  <si>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</si>
  <si>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</si>
  <si>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</si>
  <si>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</si>
  <si>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</si>
  <si>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</si>
  <si>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</si>
  <si>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</si>
  <si>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</si>
  <si>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</si>
  <si>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</si>
  <si>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</si>
  <si>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</si>
  <si>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</si>
  <si>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</si>
  <si>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</si>
  <si>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</si>
  <si>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</si>
  <si>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</si>
  <si>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</si>
  <si>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</si>
  <si>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</si>
  <si>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</si>
  <si>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</si>
  <si>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</si>
  <si>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</si>
  <si>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</si>
  <si>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</si>
  <si>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</si>
  <si>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</si>
  <si>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</si>
  <si>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</si>
  <si>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</si>
  <si>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</si>
  <si>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</si>
  <si>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SITS,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</si>
</sst>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opLeftCell="A2485" workbookViewId="0">
      <selection activeCell="J2511" sqref="J2511:K2511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42310</v>
      </c>
      <c r="C5" s="2">
        <v>1.86</v>
      </c>
      <c r="D5" s="2">
        <v>1.7692000000000001</v>
      </c>
      <c r="E5" s="2">
        <v>30087</v>
      </c>
      <c r="F5" s="2"/>
      <c r="G5" s="2"/>
      <c r="H5" s="12"/>
    </row>
    <row r="6" spans="1:11" ht="13.5" x14ac:dyDescent="0.25">
      <c r="A6" s="12"/>
      <c r="B6" s="11">
        <v>42311</v>
      </c>
      <c r="C6" s="2">
        <v>1.91</v>
      </c>
      <c r="D6" s="2">
        <v>1.8168</v>
      </c>
      <c r="E6" s="2">
        <v>2</v>
      </c>
      <c r="F6" s="2"/>
      <c r="G6" s="2"/>
      <c r="H6" s="17">
        <f>(D6-D5)/D5</f>
        <v>2.6904815735925763E-2</v>
      </c>
      <c r="J6" t="s">
        <v>7</v>
      </c>
      <c r="K6">
        <v>252</v>
      </c>
    </row>
    <row r="7" spans="1:11" ht="13.5" x14ac:dyDescent="0.25">
      <c r="A7" s="12"/>
      <c r="B7" s="11">
        <v>42312</v>
      </c>
      <c r="C7" s="2">
        <v>1.88</v>
      </c>
      <c r="D7" s="2">
        <v>1.7883</v>
      </c>
      <c r="E7" s="2">
        <v>8293</v>
      </c>
      <c r="F7" s="2"/>
      <c r="G7" s="2"/>
      <c r="H7" s="17">
        <f t="shared" ref="H7:H70" si="0">(D7-D6)/D6</f>
        <v>-1.5686922060766165E-2</v>
      </c>
    </row>
    <row r="8" spans="1:11" ht="13.5" x14ac:dyDescent="0.25">
      <c r="A8" s="12"/>
      <c r="B8" s="11">
        <v>42313</v>
      </c>
      <c r="C8" s="2">
        <v>1.83</v>
      </c>
      <c r="D8" s="2">
        <v>1.7406999999999999</v>
      </c>
      <c r="E8" s="2">
        <v>2731</v>
      </c>
      <c r="F8" s="2"/>
      <c r="G8" s="2"/>
      <c r="H8" s="17">
        <f t="shared" si="0"/>
        <v>-2.6617457920930541E-2</v>
      </c>
      <c r="J8" t="s">
        <v>8</v>
      </c>
      <c r="K8" s="10">
        <f>AVERAGE(H6:H2511)</f>
        <v>4.3300819639424643E-4</v>
      </c>
    </row>
    <row r="9" spans="1:11" ht="13.5" x14ac:dyDescent="0.25">
      <c r="A9" s="12"/>
      <c r="B9" s="11">
        <v>42314</v>
      </c>
      <c r="C9" s="2">
        <v>1.81</v>
      </c>
      <c r="D9" s="2">
        <v>1.7217</v>
      </c>
      <c r="E9" s="2">
        <v>1008</v>
      </c>
      <c r="F9" s="2"/>
      <c r="G9" s="2"/>
      <c r="H9" s="17">
        <f t="shared" si="0"/>
        <v>-1.0915149077957089E-2</v>
      </c>
      <c r="J9" t="s">
        <v>9</v>
      </c>
      <c r="K9" s="10">
        <f>K8*K6</f>
        <v>0.1091180654913501</v>
      </c>
    </row>
    <row r="10" spans="1:11" ht="13.5" x14ac:dyDescent="0.25">
      <c r="A10" s="12"/>
      <c r="B10" s="11">
        <v>42317</v>
      </c>
      <c r="C10" s="2">
        <v>1.75</v>
      </c>
      <c r="D10" s="2">
        <v>1.6646000000000001</v>
      </c>
      <c r="E10" s="2">
        <v>2797</v>
      </c>
      <c r="F10" s="2"/>
      <c r="G10" s="2"/>
      <c r="H10" s="17">
        <f t="shared" si="0"/>
        <v>-3.3164895161758683E-2</v>
      </c>
      <c r="J10" t="s">
        <v>10</v>
      </c>
      <c r="K10" s="10">
        <f>STDEV(H6:H2511)</f>
        <v>1.7213819389474767E-2</v>
      </c>
    </row>
    <row r="11" spans="1:11" ht="13.5" x14ac:dyDescent="0.25">
      <c r="A11" s="12"/>
      <c r="B11" s="11">
        <v>42318</v>
      </c>
      <c r="C11" s="2">
        <v>1.73</v>
      </c>
      <c r="D11" s="2">
        <v>1.6456</v>
      </c>
      <c r="E11" s="2">
        <v>612</v>
      </c>
      <c r="F11" s="2"/>
      <c r="G11" s="2"/>
      <c r="H11" s="17">
        <f t="shared" si="0"/>
        <v>-1.1414153550402576E-2</v>
      </c>
      <c r="J11" t="s">
        <v>11</v>
      </c>
      <c r="K11" s="10">
        <f>K10*SQRT(K6)</f>
        <v>0.2732609113087916</v>
      </c>
    </row>
    <row r="12" spans="1:11" ht="13.5" x14ac:dyDescent="0.25">
      <c r="A12" s="12"/>
      <c r="B12" s="11">
        <v>42319</v>
      </c>
      <c r="C12" s="2">
        <v>1.73</v>
      </c>
      <c r="D12" s="2">
        <v>1.6456</v>
      </c>
      <c r="E12" s="2">
        <v>4313</v>
      </c>
      <c r="F12" s="2"/>
      <c r="G12" s="2"/>
      <c r="H12" s="17">
        <f t="shared" si="0"/>
        <v>0</v>
      </c>
    </row>
    <row r="13" spans="1:11" ht="13.5" x14ac:dyDescent="0.25">
      <c r="A13" s="12"/>
      <c r="B13" s="11">
        <v>42320</v>
      </c>
      <c r="C13" s="2">
        <v>1.83</v>
      </c>
      <c r="D13" s="2">
        <v>1.7406999999999999</v>
      </c>
      <c r="E13" s="2">
        <v>37387</v>
      </c>
      <c r="F13" s="2"/>
      <c r="G13" s="2"/>
      <c r="H13" s="17">
        <f t="shared" si="0"/>
        <v>5.7790471560525018E-2</v>
      </c>
    </row>
    <row r="14" spans="1:11" ht="13.5" x14ac:dyDescent="0.25">
      <c r="A14" s="12"/>
      <c r="B14" s="11">
        <v>42321</v>
      </c>
      <c r="C14" s="2">
        <v>1.83</v>
      </c>
      <c r="D14" s="2">
        <v>1.7406999999999999</v>
      </c>
      <c r="E14" s="2">
        <v>23465</v>
      </c>
      <c r="F14" s="2"/>
      <c r="G14" s="2"/>
      <c r="H14" s="17">
        <f t="shared" si="0"/>
        <v>0</v>
      </c>
    </row>
    <row r="15" spans="1:11" ht="13.5" x14ac:dyDescent="0.25">
      <c r="A15" s="12"/>
      <c r="B15" s="11">
        <v>42324</v>
      </c>
      <c r="C15" s="2">
        <v>1.86</v>
      </c>
      <c r="D15" s="2">
        <v>1.7692000000000001</v>
      </c>
      <c r="E15" s="2">
        <v>729</v>
      </c>
      <c r="F15" s="2"/>
      <c r="G15" s="2"/>
      <c r="H15" s="17">
        <f t="shared" si="0"/>
        <v>1.6372723616935828E-2</v>
      </c>
    </row>
    <row r="16" spans="1:11" ht="13.5" x14ac:dyDescent="0.25">
      <c r="A16" s="12"/>
      <c r="B16" s="11">
        <v>42325</v>
      </c>
      <c r="C16" s="2">
        <v>1.86</v>
      </c>
      <c r="D16" s="2">
        <v>1.7692000000000001</v>
      </c>
      <c r="E16" s="2">
        <v>3634</v>
      </c>
      <c r="F16" s="2"/>
      <c r="G16" s="2"/>
      <c r="H16" s="17">
        <f t="shared" si="0"/>
        <v>0</v>
      </c>
    </row>
    <row r="17" spans="1:8" ht="13.5" x14ac:dyDescent="0.25">
      <c r="A17" s="12"/>
      <c r="B17" s="11">
        <v>42326</v>
      </c>
      <c r="C17" s="2">
        <v>1.84</v>
      </c>
      <c r="D17" s="2">
        <v>1.7502</v>
      </c>
      <c r="E17" s="2">
        <v>6634</v>
      </c>
      <c r="F17" s="2"/>
      <c r="G17" s="2"/>
      <c r="H17" s="17">
        <f t="shared" si="0"/>
        <v>-1.0739317205516689E-2</v>
      </c>
    </row>
    <row r="18" spans="1:8" ht="13.5" x14ac:dyDescent="0.25">
      <c r="A18" s="12"/>
      <c r="B18" s="11">
        <v>42327</v>
      </c>
      <c r="C18" s="2">
        <v>1.84</v>
      </c>
      <c r="D18" s="2">
        <v>1.7502</v>
      </c>
      <c r="E18" s="2">
        <v>0</v>
      </c>
      <c r="F18" s="2"/>
      <c r="G18" s="2"/>
      <c r="H18" s="17">
        <f t="shared" si="0"/>
        <v>0</v>
      </c>
    </row>
    <row r="19" spans="1:8" ht="13.5" x14ac:dyDescent="0.25">
      <c r="A19" s="12"/>
      <c r="B19" s="11">
        <v>42328</v>
      </c>
      <c r="C19" s="2">
        <v>1.81</v>
      </c>
      <c r="D19" s="2">
        <v>1.7217</v>
      </c>
      <c r="E19" s="2">
        <v>5031</v>
      </c>
      <c r="F19" s="2"/>
      <c r="G19" s="2"/>
      <c r="H19" s="17">
        <f t="shared" si="0"/>
        <v>-1.6283853273911537E-2</v>
      </c>
    </row>
    <row r="20" spans="1:8" ht="13.5" x14ac:dyDescent="0.25">
      <c r="A20" s="12"/>
      <c r="B20" s="11">
        <v>42331</v>
      </c>
      <c r="C20" s="2">
        <v>1.81</v>
      </c>
      <c r="D20" s="2">
        <v>1.7217</v>
      </c>
      <c r="E20" s="2">
        <v>2860</v>
      </c>
      <c r="F20" s="2"/>
      <c r="G20" s="2"/>
      <c r="H20" s="17">
        <f t="shared" si="0"/>
        <v>0</v>
      </c>
    </row>
    <row r="21" spans="1:8" ht="13.5" x14ac:dyDescent="0.25">
      <c r="A21" s="12"/>
      <c r="B21" s="11">
        <v>42332</v>
      </c>
      <c r="C21" s="2">
        <v>1.82</v>
      </c>
      <c r="D21" s="2">
        <v>1.7312000000000001</v>
      </c>
      <c r="E21" s="2">
        <v>11610</v>
      </c>
      <c r="F21" s="2"/>
      <c r="G21" s="2"/>
      <c r="H21" s="17">
        <f t="shared" si="0"/>
        <v>5.5178021722716289E-3</v>
      </c>
    </row>
    <row r="22" spans="1:8" ht="13.5" x14ac:dyDescent="0.25">
      <c r="A22" s="12"/>
      <c r="B22" s="11">
        <v>42333</v>
      </c>
      <c r="C22" s="2">
        <v>1.81</v>
      </c>
      <c r="D22" s="2">
        <v>1.7217</v>
      </c>
      <c r="E22" s="2">
        <v>38010</v>
      </c>
      <c r="F22" s="2"/>
      <c r="G22" s="2"/>
      <c r="H22" s="17">
        <f t="shared" si="0"/>
        <v>-5.4875231053604801E-3</v>
      </c>
    </row>
    <row r="23" spans="1:8" ht="13.5" x14ac:dyDescent="0.25">
      <c r="A23" s="12"/>
      <c r="B23" s="11">
        <v>42334</v>
      </c>
      <c r="C23" s="2">
        <v>1.85</v>
      </c>
      <c r="D23" s="2">
        <v>1.7597</v>
      </c>
      <c r="E23" s="2">
        <v>1073</v>
      </c>
      <c r="F23" s="2"/>
      <c r="G23" s="2"/>
      <c r="H23" s="17">
        <f t="shared" si="0"/>
        <v>2.2071208689086387E-2</v>
      </c>
    </row>
    <row r="24" spans="1:8" ht="13.5" x14ac:dyDescent="0.25">
      <c r="A24" s="12"/>
      <c r="B24" s="11">
        <v>42335</v>
      </c>
      <c r="C24" s="2">
        <v>1.85</v>
      </c>
      <c r="D24" s="2">
        <v>1.7597</v>
      </c>
      <c r="E24" s="2">
        <v>2720</v>
      </c>
      <c r="F24" s="2"/>
      <c r="G24" s="2"/>
      <c r="H24" s="17">
        <f t="shared" si="0"/>
        <v>0</v>
      </c>
    </row>
    <row r="25" spans="1:8" ht="13.5" x14ac:dyDescent="0.25">
      <c r="A25" s="12"/>
      <c r="B25" s="11">
        <v>42338</v>
      </c>
      <c r="C25" s="2">
        <v>1.86</v>
      </c>
      <c r="D25" s="2">
        <v>1.7692000000000001</v>
      </c>
      <c r="E25" s="2">
        <v>636</v>
      </c>
      <c r="F25" s="2"/>
      <c r="G25" s="2"/>
      <c r="H25" s="17">
        <f t="shared" si="0"/>
        <v>5.3986474967324342E-3</v>
      </c>
    </row>
    <row r="26" spans="1:8" ht="13.5" x14ac:dyDescent="0.25">
      <c r="A26" s="12"/>
      <c r="B26" s="11">
        <v>42339</v>
      </c>
      <c r="C26" s="2">
        <v>1.91</v>
      </c>
      <c r="D26" s="2">
        <v>1.8168</v>
      </c>
      <c r="E26" s="2">
        <v>4515</v>
      </c>
      <c r="F26" s="2"/>
      <c r="G26" s="2"/>
      <c r="H26" s="17">
        <f t="shared" si="0"/>
        <v>2.6904815735925763E-2</v>
      </c>
    </row>
    <row r="27" spans="1:8" ht="13.5" x14ac:dyDescent="0.25">
      <c r="A27" s="12"/>
      <c r="B27" s="11">
        <v>42340</v>
      </c>
      <c r="C27" s="2">
        <v>1.91</v>
      </c>
      <c r="D27" s="2">
        <v>1.8168</v>
      </c>
      <c r="E27" s="2">
        <v>50293</v>
      </c>
      <c r="F27" s="2"/>
      <c r="G27" s="2"/>
      <c r="H27" s="17">
        <f t="shared" si="0"/>
        <v>0</v>
      </c>
    </row>
    <row r="28" spans="1:8" ht="13.5" x14ac:dyDescent="0.25">
      <c r="A28" s="12"/>
      <c r="B28" s="11">
        <v>42341</v>
      </c>
      <c r="C28" s="2">
        <v>1.89</v>
      </c>
      <c r="D28" s="2">
        <v>1.7978000000000001</v>
      </c>
      <c r="E28" s="2">
        <v>31810</v>
      </c>
      <c r="F28" s="2"/>
      <c r="G28" s="2"/>
      <c r="H28" s="17">
        <f t="shared" si="0"/>
        <v>-1.0457948040510737E-2</v>
      </c>
    </row>
    <row r="29" spans="1:8" ht="13.5" x14ac:dyDescent="0.25">
      <c r="A29" s="12"/>
      <c r="B29" s="11">
        <v>42342</v>
      </c>
      <c r="C29" s="2">
        <v>1.89</v>
      </c>
      <c r="D29" s="2">
        <v>1.7978000000000001</v>
      </c>
      <c r="E29" s="2">
        <v>30074</v>
      </c>
      <c r="F29" s="2"/>
      <c r="G29" s="2"/>
      <c r="H29" s="17">
        <f t="shared" si="0"/>
        <v>0</v>
      </c>
    </row>
    <row r="30" spans="1:8" ht="13.5" x14ac:dyDescent="0.25">
      <c r="A30" s="12"/>
      <c r="B30" s="11">
        <v>42345</v>
      </c>
      <c r="C30" s="2">
        <v>1.85</v>
      </c>
      <c r="D30" s="2">
        <v>1.7597</v>
      </c>
      <c r="E30" s="2">
        <v>37710</v>
      </c>
      <c r="F30" s="2"/>
      <c r="G30" s="2"/>
      <c r="H30" s="17">
        <f t="shared" si="0"/>
        <v>-2.1192568695071766E-2</v>
      </c>
    </row>
    <row r="31" spans="1:8" ht="13.5" x14ac:dyDescent="0.25">
      <c r="A31" s="12"/>
      <c r="B31" s="11">
        <v>42346</v>
      </c>
      <c r="C31" s="2">
        <v>1.85</v>
      </c>
      <c r="D31" s="2">
        <v>1.7597</v>
      </c>
      <c r="E31" s="2">
        <v>11639</v>
      </c>
      <c r="F31" s="2"/>
      <c r="G31" s="2"/>
      <c r="H31" s="17">
        <f t="shared" si="0"/>
        <v>0</v>
      </c>
    </row>
    <row r="32" spans="1:8" ht="13.5" x14ac:dyDescent="0.25">
      <c r="A32" s="12"/>
      <c r="B32" s="11">
        <v>42347</v>
      </c>
      <c r="C32" s="2">
        <v>1.87</v>
      </c>
      <c r="D32" s="2">
        <v>1.7786999999999999</v>
      </c>
      <c r="E32" s="2">
        <v>39592</v>
      </c>
      <c r="F32" s="2"/>
      <c r="G32" s="2"/>
      <c r="H32" s="17">
        <f t="shared" si="0"/>
        <v>1.0797294993464742E-2</v>
      </c>
    </row>
    <row r="33" spans="1:8" ht="13.5" x14ac:dyDescent="0.25">
      <c r="A33" s="12"/>
      <c r="B33" s="11">
        <v>42348</v>
      </c>
      <c r="C33" s="2">
        <v>1.89</v>
      </c>
      <c r="D33" s="2">
        <v>1.7978000000000001</v>
      </c>
      <c r="E33" s="2">
        <v>1760</v>
      </c>
      <c r="F33" s="2"/>
      <c r="G33" s="2"/>
      <c r="H33" s="17">
        <f t="shared" si="0"/>
        <v>1.0738179569348466E-2</v>
      </c>
    </row>
    <row r="34" spans="1:8" ht="13.5" x14ac:dyDescent="0.25">
      <c r="A34" s="12"/>
      <c r="B34" s="11">
        <v>42349</v>
      </c>
      <c r="C34" s="2">
        <v>1.87</v>
      </c>
      <c r="D34" s="2">
        <v>1.7786999999999999</v>
      </c>
      <c r="E34" s="2">
        <v>8601</v>
      </c>
      <c r="F34" s="2"/>
      <c r="G34" s="2"/>
      <c r="H34" s="17">
        <f t="shared" si="0"/>
        <v>-1.0624096117476981E-2</v>
      </c>
    </row>
    <row r="35" spans="1:8" ht="13.5" x14ac:dyDescent="0.25">
      <c r="A35" s="12"/>
      <c r="B35" s="11">
        <v>42352</v>
      </c>
      <c r="C35" s="2">
        <v>1.86</v>
      </c>
      <c r="D35" s="2">
        <v>1.7692000000000001</v>
      </c>
      <c r="E35" s="2">
        <v>6268</v>
      </c>
      <c r="F35" s="2"/>
      <c r="G35" s="2"/>
      <c r="H35" s="17">
        <f t="shared" si="0"/>
        <v>-5.3409793669533046E-3</v>
      </c>
    </row>
    <row r="36" spans="1:8" ht="13.5" x14ac:dyDescent="0.25">
      <c r="A36" s="12"/>
      <c r="B36" s="11">
        <v>42353</v>
      </c>
      <c r="C36" s="2">
        <v>1.9</v>
      </c>
      <c r="D36" s="2">
        <v>1.8072999999999999</v>
      </c>
      <c r="E36" s="2">
        <v>27541</v>
      </c>
      <c r="F36" s="2"/>
      <c r="G36" s="2"/>
      <c r="H36" s="17">
        <f t="shared" si="0"/>
        <v>2.1535157133167421E-2</v>
      </c>
    </row>
    <row r="37" spans="1:8" ht="13.5" x14ac:dyDescent="0.25">
      <c r="A37" s="12"/>
      <c r="B37" s="11">
        <v>42354</v>
      </c>
      <c r="C37" s="2">
        <v>1.92</v>
      </c>
      <c r="D37" s="2">
        <v>1.8263</v>
      </c>
      <c r="E37" s="2">
        <v>14298</v>
      </c>
      <c r="F37" s="2"/>
      <c r="G37" s="2"/>
      <c r="H37" s="17">
        <f t="shared" si="0"/>
        <v>1.0512919825153615E-2</v>
      </c>
    </row>
    <row r="38" spans="1:8" ht="13.5" x14ac:dyDescent="0.25">
      <c r="A38" s="12"/>
      <c r="B38" s="11">
        <v>42355</v>
      </c>
      <c r="C38" s="2">
        <v>1.89</v>
      </c>
      <c r="D38" s="2">
        <v>1.7978000000000001</v>
      </c>
      <c r="E38" s="2">
        <v>1523</v>
      </c>
      <c r="F38" s="2"/>
      <c r="G38" s="2"/>
      <c r="H38" s="17">
        <f t="shared" si="0"/>
        <v>-1.5605322236215281E-2</v>
      </c>
    </row>
    <row r="39" spans="1:8" ht="13.5" x14ac:dyDescent="0.25">
      <c r="A39" s="12"/>
      <c r="B39" s="11">
        <v>42356</v>
      </c>
      <c r="C39" s="2">
        <v>1.89</v>
      </c>
      <c r="D39" s="2">
        <v>1.7978000000000001</v>
      </c>
      <c r="E39" s="2">
        <v>4030</v>
      </c>
      <c r="F39" s="2"/>
      <c r="G39" s="2"/>
      <c r="H39" s="17">
        <f t="shared" si="0"/>
        <v>0</v>
      </c>
    </row>
    <row r="40" spans="1:8" ht="13.5" x14ac:dyDescent="0.25">
      <c r="A40" s="12"/>
      <c r="B40" s="11">
        <v>42359</v>
      </c>
      <c r="C40" s="2">
        <v>1.94</v>
      </c>
      <c r="D40" s="2">
        <v>1.8452999999999999</v>
      </c>
      <c r="E40" s="2">
        <v>28125</v>
      </c>
      <c r="F40" s="2"/>
      <c r="G40" s="2"/>
      <c r="H40" s="17">
        <f t="shared" si="0"/>
        <v>2.6421181443987026E-2</v>
      </c>
    </row>
    <row r="41" spans="1:8" ht="13.5" x14ac:dyDescent="0.25">
      <c r="A41" s="12"/>
      <c r="B41" s="11">
        <v>42360</v>
      </c>
      <c r="C41" s="2">
        <v>1.99</v>
      </c>
      <c r="D41" s="2">
        <v>1.8929</v>
      </c>
      <c r="E41" s="2">
        <v>18739</v>
      </c>
      <c r="F41" s="2"/>
      <c r="G41" s="2"/>
      <c r="H41" s="17">
        <f t="shared" si="0"/>
        <v>2.579526364276816E-2</v>
      </c>
    </row>
    <row r="42" spans="1:8" ht="13.5" x14ac:dyDescent="0.25">
      <c r="A42" s="12"/>
      <c r="B42" s="11">
        <v>42361</v>
      </c>
      <c r="C42" s="2">
        <v>2.09</v>
      </c>
      <c r="D42" s="2">
        <v>1.988</v>
      </c>
      <c r="E42" s="2">
        <v>13690</v>
      </c>
      <c r="F42" s="2"/>
      <c r="G42" s="2"/>
      <c r="H42" s="17">
        <f t="shared" si="0"/>
        <v>5.0240371916107536E-2</v>
      </c>
    </row>
    <row r="43" spans="1:8" ht="13.5" x14ac:dyDescent="0.25">
      <c r="A43" s="12"/>
      <c r="B43" s="11">
        <v>42363</v>
      </c>
      <c r="C43" s="2">
        <v>2.16</v>
      </c>
      <c r="D43" s="2">
        <v>2.0546000000000002</v>
      </c>
      <c r="E43" s="2">
        <v>12167</v>
      </c>
      <c r="F43" s="2"/>
      <c r="G43" s="2"/>
      <c r="H43" s="17">
        <f t="shared" si="0"/>
        <v>3.3501006036217411E-2</v>
      </c>
    </row>
    <row r="44" spans="1:8" ht="13.5" x14ac:dyDescent="0.25">
      <c r="A44" s="12"/>
      <c r="B44" s="11">
        <v>42366</v>
      </c>
      <c r="C44" s="2">
        <v>2.2000000000000002</v>
      </c>
      <c r="D44" s="2">
        <v>2.0926</v>
      </c>
      <c r="E44" s="2">
        <v>15043</v>
      </c>
      <c r="F44" s="2"/>
      <c r="G44" s="2"/>
      <c r="H44" s="17">
        <f t="shared" si="0"/>
        <v>1.8495084201304298E-2</v>
      </c>
    </row>
    <row r="45" spans="1:8" ht="13.5" x14ac:dyDescent="0.25">
      <c r="A45" s="12"/>
      <c r="B45" s="11">
        <v>42367</v>
      </c>
      <c r="C45" s="2">
        <v>2.25</v>
      </c>
      <c r="D45" s="2">
        <v>2.1402000000000001</v>
      </c>
      <c r="E45" s="2">
        <v>12223</v>
      </c>
      <c r="F45" s="2"/>
      <c r="G45" s="2"/>
      <c r="H45" s="17">
        <f t="shared" si="0"/>
        <v>2.2746822135142925E-2</v>
      </c>
    </row>
    <row r="46" spans="1:8" ht="13.5" x14ac:dyDescent="0.25">
      <c r="A46" s="12"/>
      <c r="B46" s="11">
        <v>42368</v>
      </c>
      <c r="C46" s="2">
        <v>2.2799999999999998</v>
      </c>
      <c r="D46" s="2">
        <v>2.1686999999999999</v>
      </c>
      <c r="E46" s="2">
        <v>15234</v>
      </c>
      <c r="F46" s="2"/>
      <c r="G46" s="2"/>
      <c r="H46" s="17">
        <f t="shared" si="0"/>
        <v>1.3316512475469463E-2</v>
      </c>
    </row>
    <row r="47" spans="1:8" ht="13.5" x14ac:dyDescent="0.25">
      <c r="A47" s="12"/>
      <c r="B47" s="11">
        <v>42369</v>
      </c>
      <c r="C47" s="2">
        <v>2.2999999999999998</v>
      </c>
      <c r="D47" s="2">
        <v>2.1878000000000002</v>
      </c>
      <c r="E47" s="2">
        <v>22781</v>
      </c>
      <c r="F47" s="2"/>
      <c r="G47" s="2"/>
      <c r="H47" s="17">
        <f t="shared" si="0"/>
        <v>8.8071194724951996E-3</v>
      </c>
    </row>
    <row r="48" spans="1:8" ht="13.5" x14ac:dyDescent="0.25">
      <c r="A48" s="12"/>
      <c r="B48" s="11">
        <v>42373</v>
      </c>
      <c r="C48" s="2">
        <v>2.35</v>
      </c>
      <c r="D48" s="2">
        <v>2.2353000000000001</v>
      </c>
      <c r="E48" s="2">
        <v>5320</v>
      </c>
      <c r="F48" s="2"/>
      <c r="G48" s="2"/>
      <c r="H48" s="17">
        <f t="shared" si="0"/>
        <v>2.171130816345181E-2</v>
      </c>
    </row>
    <row r="49" spans="1:8" ht="13.5" x14ac:dyDescent="0.25">
      <c r="A49" s="12"/>
      <c r="B49" s="11">
        <v>42374</v>
      </c>
      <c r="C49" s="2">
        <v>2.34</v>
      </c>
      <c r="D49" s="2">
        <v>2.2258</v>
      </c>
      <c r="E49" s="2">
        <v>20838</v>
      </c>
      <c r="F49" s="2"/>
      <c r="G49" s="2"/>
      <c r="H49" s="17">
        <f t="shared" si="0"/>
        <v>-4.2499888158189338E-3</v>
      </c>
    </row>
    <row r="50" spans="1:8" ht="13.5" x14ac:dyDescent="0.25">
      <c r="A50" s="12"/>
      <c r="B50" s="11">
        <v>42375</v>
      </c>
      <c r="C50" s="2">
        <v>2.34</v>
      </c>
      <c r="D50" s="2">
        <v>2.2258</v>
      </c>
      <c r="E50" s="2">
        <v>21205</v>
      </c>
      <c r="F50" s="2"/>
      <c r="G50" s="2"/>
      <c r="H50" s="17">
        <f t="shared" si="0"/>
        <v>0</v>
      </c>
    </row>
    <row r="51" spans="1:8" ht="13.5" x14ac:dyDescent="0.25">
      <c r="A51" s="12"/>
      <c r="B51" s="11">
        <v>42376</v>
      </c>
      <c r="C51" s="2">
        <v>2.39</v>
      </c>
      <c r="D51" s="2">
        <v>2.2734000000000001</v>
      </c>
      <c r="E51" s="2">
        <v>48212</v>
      </c>
      <c r="F51" s="2"/>
      <c r="G51" s="2"/>
      <c r="H51" s="17">
        <f t="shared" si="0"/>
        <v>2.138556923353405E-2</v>
      </c>
    </row>
    <row r="52" spans="1:8" ht="13.5" x14ac:dyDescent="0.25">
      <c r="A52" s="12"/>
      <c r="B52" s="11">
        <v>42377</v>
      </c>
      <c r="C52" s="2">
        <v>2.34</v>
      </c>
      <c r="D52" s="2">
        <v>2.2258</v>
      </c>
      <c r="E52" s="2">
        <v>25027</v>
      </c>
      <c r="F52" s="2"/>
      <c r="G52" s="2"/>
      <c r="H52" s="17">
        <f t="shared" si="0"/>
        <v>-2.0937802410486532E-2</v>
      </c>
    </row>
    <row r="53" spans="1:8" ht="13.5" x14ac:dyDescent="0.25">
      <c r="A53" s="12"/>
      <c r="B53" s="11">
        <v>42380</v>
      </c>
      <c r="C53" s="2">
        <v>2.39</v>
      </c>
      <c r="D53" s="2">
        <v>2.2734000000000001</v>
      </c>
      <c r="E53" s="2">
        <v>203</v>
      </c>
      <c r="F53" s="2"/>
      <c r="G53" s="2"/>
      <c r="H53" s="17">
        <f t="shared" si="0"/>
        <v>2.138556923353405E-2</v>
      </c>
    </row>
    <row r="54" spans="1:8" ht="13.5" x14ac:dyDescent="0.25">
      <c r="A54" s="12"/>
      <c r="B54" s="11">
        <v>42381</v>
      </c>
      <c r="C54" s="2">
        <v>2.38</v>
      </c>
      <c r="D54" s="2">
        <v>2.2639</v>
      </c>
      <c r="E54" s="2">
        <v>2288</v>
      </c>
      <c r="F54" s="2"/>
      <c r="G54" s="2"/>
      <c r="H54" s="17">
        <f t="shared" si="0"/>
        <v>-4.1787630861265341E-3</v>
      </c>
    </row>
    <row r="55" spans="1:8" ht="13.5" x14ac:dyDescent="0.25">
      <c r="A55" s="12"/>
      <c r="B55" s="11">
        <v>42382</v>
      </c>
      <c r="C55" s="2">
        <v>2.38</v>
      </c>
      <c r="D55" s="2">
        <v>2.2639</v>
      </c>
      <c r="E55" s="2">
        <v>24832</v>
      </c>
      <c r="F55" s="2"/>
      <c r="G55" s="2"/>
      <c r="H55" s="17">
        <f t="shared" si="0"/>
        <v>0</v>
      </c>
    </row>
    <row r="56" spans="1:8" ht="13.5" x14ac:dyDescent="0.25">
      <c r="A56" s="12"/>
      <c r="B56" s="11">
        <v>42384</v>
      </c>
      <c r="C56" s="2">
        <v>2.38</v>
      </c>
      <c r="D56" s="2">
        <v>2.2639</v>
      </c>
      <c r="E56" s="2">
        <v>5215</v>
      </c>
      <c r="F56" s="2"/>
      <c r="G56" s="2"/>
      <c r="H56" s="17">
        <f t="shared" si="0"/>
        <v>0</v>
      </c>
    </row>
    <row r="57" spans="1:8" ht="13.5" x14ac:dyDescent="0.25">
      <c r="A57" s="12"/>
      <c r="B57" s="11">
        <v>42387</v>
      </c>
      <c r="C57" s="2">
        <v>2.38</v>
      </c>
      <c r="D57" s="2">
        <v>2.2639</v>
      </c>
      <c r="E57" s="2">
        <v>10020</v>
      </c>
      <c r="F57" s="2"/>
      <c r="G57" s="2"/>
      <c r="H57" s="17">
        <f t="shared" si="0"/>
        <v>0</v>
      </c>
    </row>
    <row r="58" spans="1:8" ht="13.5" x14ac:dyDescent="0.25">
      <c r="A58" s="12"/>
      <c r="B58" s="11">
        <v>42388</v>
      </c>
      <c r="C58" s="2">
        <v>2.31</v>
      </c>
      <c r="D58" s="2">
        <v>2.1972999999999998</v>
      </c>
      <c r="E58" s="2">
        <v>11511</v>
      </c>
      <c r="F58" s="2"/>
      <c r="G58" s="2"/>
      <c r="H58" s="17">
        <f t="shared" si="0"/>
        <v>-2.9418260523874824E-2</v>
      </c>
    </row>
    <row r="59" spans="1:8" ht="13.5" x14ac:dyDescent="0.25">
      <c r="A59" s="12"/>
      <c r="B59" s="11">
        <v>42389</v>
      </c>
      <c r="C59" s="2">
        <v>2.25</v>
      </c>
      <c r="D59" s="2">
        <v>2.1402000000000001</v>
      </c>
      <c r="E59" s="2">
        <v>17449</v>
      </c>
      <c r="F59" s="2"/>
      <c r="G59" s="2"/>
      <c r="H59" s="17">
        <f t="shared" si="0"/>
        <v>-2.5986437901060262E-2</v>
      </c>
    </row>
    <row r="60" spans="1:8" ht="13.5" x14ac:dyDescent="0.25">
      <c r="A60" s="12"/>
      <c r="B60" s="11">
        <v>42390</v>
      </c>
      <c r="C60" s="2">
        <v>2.1800000000000002</v>
      </c>
      <c r="D60" s="2">
        <v>2.0735999999999999</v>
      </c>
      <c r="E60" s="2">
        <v>12289</v>
      </c>
      <c r="F60" s="2"/>
      <c r="G60" s="2"/>
      <c r="H60" s="17">
        <f t="shared" si="0"/>
        <v>-3.1118587047939544E-2</v>
      </c>
    </row>
    <row r="61" spans="1:8" ht="13.5" x14ac:dyDescent="0.25">
      <c r="A61" s="12"/>
      <c r="B61" s="11">
        <v>42391</v>
      </c>
      <c r="C61" s="2">
        <v>2.1800000000000002</v>
      </c>
      <c r="D61" s="2">
        <v>2.0735999999999999</v>
      </c>
      <c r="E61" s="2">
        <v>10045</v>
      </c>
      <c r="F61" s="2"/>
      <c r="G61" s="2"/>
      <c r="H61" s="17">
        <f t="shared" si="0"/>
        <v>0</v>
      </c>
    </row>
    <row r="62" spans="1:8" ht="13.5" x14ac:dyDescent="0.25">
      <c r="A62" s="12"/>
      <c r="B62" s="11">
        <v>42394</v>
      </c>
      <c r="C62" s="2">
        <v>2.2000000000000002</v>
      </c>
      <c r="D62" s="2">
        <v>2.0926</v>
      </c>
      <c r="E62" s="2">
        <v>10186</v>
      </c>
      <c r="F62" s="2"/>
      <c r="G62" s="2"/>
      <c r="H62" s="17">
        <f t="shared" si="0"/>
        <v>9.1628086419753701E-3</v>
      </c>
    </row>
    <row r="63" spans="1:8" ht="13.5" x14ac:dyDescent="0.25">
      <c r="A63" s="12"/>
      <c r="B63" s="11">
        <v>42395</v>
      </c>
      <c r="C63" s="2">
        <v>2.17</v>
      </c>
      <c r="D63" s="2">
        <v>2.0640999999999998</v>
      </c>
      <c r="E63" s="2">
        <v>48058</v>
      </c>
      <c r="F63" s="2"/>
      <c r="G63" s="2"/>
      <c r="H63" s="17">
        <f t="shared" si="0"/>
        <v>-1.3619420816209591E-2</v>
      </c>
    </row>
    <row r="64" spans="1:8" ht="13.5" x14ac:dyDescent="0.25">
      <c r="A64" s="12"/>
      <c r="B64" s="11">
        <v>42396</v>
      </c>
      <c r="C64" s="2">
        <v>2.2000000000000002</v>
      </c>
      <c r="D64" s="2">
        <v>2.0926</v>
      </c>
      <c r="E64" s="2">
        <v>77151</v>
      </c>
      <c r="F64" s="2"/>
      <c r="G64" s="2"/>
      <c r="H64" s="17">
        <f t="shared" si="0"/>
        <v>1.3807470568286514E-2</v>
      </c>
    </row>
    <row r="65" spans="1:8" ht="13.5" x14ac:dyDescent="0.25">
      <c r="A65" s="12"/>
      <c r="B65" s="11">
        <v>42397</v>
      </c>
      <c r="C65" s="2">
        <v>2.14</v>
      </c>
      <c r="D65" s="2">
        <v>2.0356000000000001</v>
      </c>
      <c r="E65" s="2">
        <v>58426</v>
      </c>
      <c r="F65" s="2"/>
      <c r="G65" s="2"/>
      <c r="H65" s="17">
        <f t="shared" si="0"/>
        <v>-2.7238841632418971E-2</v>
      </c>
    </row>
    <row r="66" spans="1:8" ht="13.5" x14ac:dyDescent="0.25">
      <c r="A66" s="12"/>
      <c r="B66" s="11">
        <v>42398</v>
      </c>
      <c r="C66" s="2">
        <v>2.08</v>
      </c>
      <c r="D66" s="2">
        <v>1.9784999999999999</v>
      </c>
      <c r="E66" s="2">
        <v>18981</v>
      </c>
      <c r="F66" s="2"/>
      <c r="G66" s="2"/>
      <c r="H66" s="17">
        <f t="shared" si="0"/>
        <v>-2.8050697583022279E-2</v>
      </c>
    </row>
    <row r="67" spans="1:8" ht="13.5" x14ac:dyDescent="0.25">
      <c r="A67" s="12"/>
      <c r="B67" s="11">
        <v>42401</v>
      </c>
      <c r="C67" s="2">
        <v>2.0499999999999998</v>
      </c>
      <c r="D67" s="2">
        <v>1.95</v>
      </c>
      <c r="E67" s="2">
        <v>41206</v>
      </c>
      <c r="F67" s="2"/>
      <c r="G67" s="2"/>
      <c r="H67" s="17">
        <f t="shared" si="0"/>
        <v>-1.4404852160727809E-2</v>
      </c>
    </row>
    <row r="68" spans="1:8" ht="13.5" x14ac:dyDescent="0.25">
      <c r="A68" s="12"/>
      <c r="B68" s="11">
        <v>42402</v>
      </c>
      <c r="C68" s="2">
        <v>2.02</v>
      </c>
      <c r="D68" s="2">
        <v>1.9214</v>
      </c>
      <c r="E68" s="2">
        <v>15495</v>
      </c>
      <c r="F68" s="2"/>
      <c r="G68" s="2"/>
      <c r="H68" s="17">
        <f t="shared" si="0"/>
        <v>-1.4666666666666646E-2</v>
      </c>
    </row>
    <row r="69" spans="1:8" ht="13.5" x14ac:dyDescent="0.25">
      <c r="A69" s="12"/>
      <c r="B69" s="11">
        <v>42403</v>
      </c>
      <c r="C69" s="2">
        <v>2</v>
      </c>
      <c r="D69" s="2">
        <v>1.9024000000000001</v>
      </c>
      <c r="E69" s="2">
        <v>1177</v>
      </c>
      <c r="F69" s="2"/>
      <c r="G69" s="2"/>
      <c r="H69" s="17">
        <f t="shared" si="0"/>
        <v>-9.8886228791505697E-3</v>
      </c>
    </row>
    <row r="70" spans="1:8" ht="13.5" x14ac:dyDescent="0.25">
      <c r="A70" s="12"/>
      <c r="B70" s="11">
        <v>42404</v>
      </c>
      <c r="C70" s="2">
        <v>2.04</v>
      </c>
      <c r="D70" s="2">
        <v>1.9403999999999999</v>
      </c>
      <c r="E70" s="2">
        <v>21166</v>
      </c>
      <c r="F70" s="2"/>
      <c r="G70" s="2"/>
      <c r="H70" s="17">
        <f t="shared" si="0"/>
        <v>1.9974768713204274E-2</v>
      </c>
    </row>
    <row r="71" spans="1:8" ht="13.5" x14ac:dyDescent="0.25">
      <c r="A71" s="12"/>
      <c r="B71" s="11">
        <v>42405</v>
      </c>
      <c r="C71" s="2">
        <v>2.04</v>
      </c>
      <c r="D71" s="2">
        <v>1.9403999999999999</v>
      </c>
      <c r="E71" s="2">
        <v>15851</v>
      </c>
      <c r="F71" s="2"/>
      <c r="G71" s="2"/>
      <c r="H71" s="17">
        <f t="shared" ref="H71:H134" si="1">(D71-D70)/D70</f>
        <v>0</v>
      </c>
    </row>
    <row r="72" spans="1:8" ht="13.5" x14ac:dyDescent="0.25">
      <c r="A72" s="12"/>
      <c r="B72" s="11">
        <v>42408</v>
      </c>
      <c r="C72" s="2">
        <v>2.0499999999999998</v>
      </c>
      <c r="D72" s="2">
        <v>1.95</v>
      </c>
      <c r="E72" s="2">
        <v>98</v>
      </c>
      <c r="F72" s="2"/>
      <c r="G72" s="2"/>
      <c r="H72" s="17">
        <f t="shared" si="1"/>
        <v>4.9474335188621175E-3</v>
      </c>
    </row>
    <row r="73" spans="1:8" ht="13.5" x14ac:dyDescent="0.25">
      <c r="A73" s="12"/>
      <c r="B73" s="11">
        <v>42409</v>
      </c>
      <c r="C73" s="2">
        <v>2</v>
      </c>
      <c r="D73" s="2">
        <v>1.9024000000000001</v>
      </c>
      <c r="E73" s="2">
        <v>7085</v>
      </c>
      <c r="F73" s="2"/>
      <c r="G73" s="2"/>
      <c r="H73" s="17">
        <f t="shared" si="1"/>
        <v>-2.4410256410256341E-2</v>
      </c>
    </row>
    <row r="74" spans="1:8" ht="13.5" x14ac:dyDescent="0.25">
      <c r="A74" s="12"/>
      <c r="B74" s="11">
        <v>42410</v>
      </c>
      <c r="C74" s="2">
        <v>2</v>
      </c>
      <c r="D74" s="2">
        <v>1.9024000000000001</v>
      </c>
      <c r="E74" s="2">
        <v>18872</v>
      </c>
      <c r="F74" s="2"/>
      <c r="G74" s="2"/>
      <c r="H74" s="17">
        <f t="shared" si="1"/>
        <v>0</v>
      </c>
    </row>
    <row r="75" spans="1:8" ht="13.5" x14ac:dyDescent="0.25">
      <c r="A75" s="12"/>
      <c r="B75" s="11">
        <v>42411</v>
      </c>
      <c r="C75" s="2">
        <v>2</v>
      </c>
      <c r="D75" s="2">
        <v>1.9024000000000001</v>
      </c>
      <c r="E75" s="2">
        <v>5565</v>
      </c>
      <c r="F75" s="2"/>
      <c r="G75" s="2"/>
      <c r="H75" s="17">
        <f t="shared" si="1"/>
        <v>0</v>
      </c>
    </row>
    <row r="76" spans="1:8" ht="13.5" x14ac:dyDescent="0.25">
      <c r="A76" s="12"/>
      <c r="B76" s="11">
        <v>42412</v>
      </c>
      <c r="C76" s="2">
        <v>2</v>
      </c>
      <c r="D76" s="2">
        <v>1.9024000000000001</v>
      </c>
      <c r="E76" s="2">
        <v>9996</v>
      </c>
      <c r="F76" s="2"/>
      <c r="G76" s="2"/>
      <c r="H76" s="17">
        <f t="shared" si="1"/>
        <v>0</v>
      </c>
    </row>
    <row r="77" spans="1:8" ht="13.5" x14ac:dyDescent="0.25">
      <c r="A77" s="12"/>
      <c r="B77" s="11">
        <v>42415</v>
      </c>
      <c r="C77" s="2">
        <v>2</v>
      </c>
      <c r="D77" s="2">
        <v>1.9024000000000001</v>
      </c>
      <c r="E77" s="2">
        <v>6198</v>
      </c>
      <c r="F77" s="2"/>
      <c r="G77" s="2"/>
      <c r="H77" s="17">
        <f t="shared" si="1"/>
        <v>0</v>
      </c>
    </row>
    <row r="78" spans="1:8" ht="13.5" x14ac:dyDescent="0.25">
      <c r="A78" s="12"/>
      <c r="B78" s="11">
        <v>42416</v>
      </c>
      <c r="C78" s="2">
        <v>2.06</v>
      </c>
      <c r="D78" s="2">
        <v>1.9595</v>
      </c>
      <c r="E78" s="2">
        <v>6922</v>
      </c>
      <c r="F78" s="2"/>
      <c r="G78" s="2"/>
      <c r="H78" s="17">
        <f t="shared" si="1"/>
        <v>3.0014718250630745E-2</v>
      </c>
    </row>
    <row r="79" spans="1:8" ht="13.5" x14ac:dyDescent="0.25">
      <c r="A79" s="12"/>
      <c r="B79" s="11">
        <v>42417</v>
      </c>
      <c r="C79" s="2">
        <v>2.0499999999999998</v>
      </c>
      <c r="D79" s="2">
        <v>1.95</v>
      </c>
      <c r="E79" s="2">
        <v>730</v>
      </c>
      <c r="F79" s="2"/>
      <c r="G79" s="2"/>
      <c r="H79" s="17">
        <f t="shared" si="1"/>
        <v>-4.8481755549885505E-3</v>
      </c>
    </row>
    <row r="80" spans="1:8" ht="13.5" x14ac:dyDescent="0.25">
      <c r="A80" s="12"/>
      <c r="B80" s="11">
        <v>42418</v>
      </c>
      <c r="C80" s="2">
        <v>2</v>
      </c>
      <c r="D80" s="2">
        <v>1.9024000000000001</v>
      </c>
      <c r="E80" s="2">
        <v>5818</v>
      </c>
      <c r="F80" s="2"/>
      <c r="G80" s="2"/>
      <c r="H80" s="17">
        <f t="shared" si="1"/>
        <v>-2.4410256410256341E-2</v>
      </c>
    </row>
    <row r="81" spans="1:8" ht="13.5" x14ac:dyDescent="0.25">
      <c r="A81" s="12"/>
      <c r="B81" s="11">
        <v>42419</v>
      </c>
      <c r="C81" s="2">
        <v>2</v>
      </c>
      <c r="D81" s="2">
        <v>1.9024000000000001</v>
      </c>
      <c r="E81" s="2">
        <v>9440</v>
      </c>
      <c r="F81" s="2"/>
      <c r="G81" s="2"/>
      <c r="H81" s="17">
        <f t="shared" si="1"/>
        <v>0</v>
      </c>
    </row>
    <row r="82" spans="1:8" ht="13.5" x14ac:dyDescent="0.25">
      <c r="A82" s="12"/>
      <c r="B82" s="11">
        <v>42422</v>
      </c>
      <c r="C82" s="2">
        <v>2.02</v>
      </c>
      <c r="D82" s="2">
        <v>1.9214</v>
      </c>
      <c r="E82" s="2">
        <v>4250</v>
      </c>
      <c r="F82" s="2"/>
      <c r="G82" s="2"/>
      <c r="H82" s="17">
        <f t="shared" si="1"/>
        <v>9.9873843566021369E-3</v>
      </c>
    </row>
    <row r="83" spans="1:8" ht="13.5" x14ac:dyDescent="0.25">
      <c r="A83" s="12"/>
      <c r="B83" s="11">
        <v>42423</v>
      </c>
      <c r="C83" s="2">
        <v>2.04</v>
      </c>
      <c r="D83" s="2">
        <v>1.9403999999999999</v>
      </c>
      <c r="E83" s="2">
        <v>11060</v>
      </c>
      <c r="F83" s="2"/>
      <c r="G83" s="2"/>
      <c r="H83" s="17">
        <f t="shared" si="1"/>
        <v>9.8886228791505697E-3</v>
      </c>
    </row>
    <row r="84" spans="1:8" ht="13.5" x14ac:dyDescent="0.25">
      <c r="A84" s="12"/>
      <c r="B84" s="11">
        <v>42424</v>
      </c>
      <c r="C84" s="2">
        <v>2</v>
      </c>
      <c r="D84" s="2">
        <v>1.9024000000000001</v>
      </c>
      <c r="E84" s="2">
        <v>50884</v>
      </c>
      <c r="F84" s="2"/>
      <c r="G84" s="2"/>
      <c r="H84" s="17">
        <f t="shared" si="1"/>
        <v>-1.9583591012162345E-2</v>
      </c>
    </row>
    <row r="85" spans="1:8" ht="13.5" x14ac:dyDescent="0.25">
      <c r="A85" s="12"/>
      <c r="B85" s="11">
        <v>42425</v>
      </c>
      <c r="C85" s="2">
        <v>2</v>
      </c>
      <c r="D85" s="2">
        <v>1.9024000000000001</v>
      </c>
      <c r="E85" s="2">
        <v>2281</v>
      </c>
      <c r="F85" s="2"/>
      <c r="G85" s="2"/>
      <c r="H85" s="17">
        <f t="shared" si="1"/>
        <v>0</v>
      </c>
    </row>
    <row r="86" spans="1:8" ht="13.5" x14ac:dyDescent="0.25">
      <c r="A86" s="12"/>
      <c r="B86" s="11">
        <v>42426</v>
      </c>
      <c r="C86" s="2">
        <v>1.98</v>
      </c>
      <c r="D86" s="2">
        <v>1.8834</v>
      </c>
      <c r="E86" s="2">
        <v>5878</v>
      </c>
      <c r="F86" s="2"/>
      <c r="G86" s="2"/>
      <c r="H86" s="17">
        <f t="shared" si="1"/>
        <v>-9.9873843566022531E-3</v>
      </c>
    </row>
    <row r="87" spans="1:8" ht="13.5" x14ac:dyDescent="0.25">
      <c r="A87" s="12"/>
      <c r="B87" s="11">
        <v>42429</v>
      </c>
      <c r="C87" s="2">
        <v>2</v>
      </c>
      <c r="D87" s="2">
        <v>1.9024000000000001</v>
      </c>
      <c r="E87" s="2">
        <v>1474</v>
      </c>
      <c r="F87" s="2"/>
      <c r="G87" s="2"/>
      <c r="H87" s="17">
        <f t="shared" si="1"/>
        <v>1.0088138472974476E-2</v>
      </c>
    </row>
    <row r="88" spans="1:8" ht="13.5" x14ac:dyDescent="0.25">
      <c r="A88" s="12"/>
      <c r="B88" s="11">
        <v>42430</v>
      </c>
      <c r="C88" s="2">
        <v>2.0299999999999998</v>
      </c>
      <c r="D88" s="2">
        <v>1.9309000000000001</v>
      </c>
      <c r="E88" s="2">
        <v>60</v>
      </c>
      <c r="F88" s="2"/>
      <c r="G88" s="2"/>
      <c r="H88" s="17">
        <f t="shared" si="1"/>
        <v>1.4981076534903263E-2</v>
      </c>
    </row>
    <row r="89" spans="1:8" ht="13.5" x14ac:dyDescent="0.25">
      <c r="A89" s="12"/>
      <c r="B89" s="11">
        <v>42431</v>
      </c>
      <c r="C89" s="2">
        <v>1.98</v>
      </c>
      <c r="D89" s="2">
        <v>1.8834</v>
      </c>
      <c r="E89" s="2">
        <v>10978</v>
      </c>
      <c r="F89" s="2"/>
      <c r="G89" s="2"/>
      <c r="H89" s="17">
        <f t="shared" si="1"/>
        <v>-2.4599927494950592E-2</v>
      </c>
    </row>
    <row r="90" spans="1:8" ht="13.5" x14ac:dyDescent="0.25">
      <c r="A90" s="12"/>
      <c r="B90" s="11">
        <v>42432</v>
      </c>
      <c r="C90" s="2">
        <v>1.93</v>
      </c>
      <c r="D90" s="2">
        <v>1.8358000000000001</v>
      </c>
      <c r="E90" s="2">
        <v>9450</v>
      </c>
      <c r="F90" s="2"/>
      <c r="G90" s="2"/>
      <c r="H90" s="17">
        <f t="shared" si="1"/>
        <v>-2.5273441648083182E-2</v>
      </c>
    </row>
    <row r="91" spans="1:8" ht="13.5" x14ac:dyDescent="0.25">
      <c r="A91" s="12"/>
      <c r="B91" s="11">
        <v>42433</v>
      </c>
      <c r="C91" s="2">
        <v>1.9</v>
      </c>
      <c r="D91" s="2">
        <v>1.8072999999999999</v>
      </c>
      <c r="E91" s="2">
        <v>17893</v>
      </c>
      <c r="F91" s="2"/>
      <c r="G91" s="2"/>
      <c r="H91" s="17">
        <f t="shared" si="1"/>
        <v>-1.5524566946290549E-2</v>
      </c>
    </row>
    <row r="92" spans="1:8" ht="13.5" x14ac:dyDescent="0.25">
      <c r="A92" s="12"/>
      <c r="B92" s="11">
        <v>42436</v>
      </c>
      <c r="C92" s="2">
        <v>1.95</v>
      </c>
      <c r="D92" s="2">
        <v>1.8548</v>
      </c>
      <c r="E92" s="2">
        <v>427</v>
      </c>
      <c r="F92" s="2"/>
      <c r="G92" s="2"/>
      <c r="H92" s="17">
        <f t="shared" si="1"/>
        <v>2.6282299562883915E-2</v>
      </c>
    </row>
    <row r="93" spans="1:8" ht="13.5" x14ac:dyDescent="0.25">
      <c r="A93" s="12"/>
      <c r="B93" s="11">
        <v>42437</v>
      </c>
      <c r="C93" s="2">
        <v>1.91</v>
      </c>
      <c r="D93" s="2">
        <v>1.8168</v>
      </c>
      <c r="E93" s="2">
        <v>7875</v>
      </c>
      <c r="F93" s="2"/>
      <c r="G93" s="2"/>
      <c r="H93" s="17">
        <f t="shared" si="1"/>
        <v>-2.0487384084537433E-2</v>
      </c>
    </row>
    <row r="94" spans="1:8" ht="13.5" x14ac:dyDescent="0.25">
      <c r="A94" s="12"/>
      <c r="B94" s="11">
        <v>42438</v>
      </c>
      <c r="C94" s="2">
        <v>1.86</v>
      </c>
      <c r="D94" s="2">
        <v>1.7692000000000001</v>
      </c>
      <c r="E94" s="2">
        <v>70771</v>
      </c>
      <c r="F94" s="2"/>
      <c r="G94" s="2"/>
      <c r="H94" s="17">
        <f t="shared" si="1"/>
        <v>-2.6199911933069059E-2</v>
      </c>
    </row>
    <row r="95" spans="1:8" ht="13.5" x14ac:dyDescent="0.25">
      <c r="A95" s="12"/>
      <c r="B95" s="11">
        <v>42439</v>
      </c>
      <c r="C95" s="2">
        <v>1.89</v>
      </c>
      <c r="D95" s="2">
        <v>1.7978000000000001</v>
      </c>
      <c r="E95" s="2">
        <v>1500</v>
      </c>
      <c r="F95" s="2"/>
      <c r="G95" s="2"/>
      <c r="H95" s="17">
        <f t="shared" si="1"/>
        <v>1.61654985304092E-2</v>
      </c>
    </row>
    <row r="96" spans="1:8" ht="13.5" x14ac:dyDescent="0.25">
      <c r="A96" s="12"/>
      <c r="B96" s="11">
        <v>42440</v>
      </c>
      <c r="C96" s="2">
        <v>1.9</v>
      </c>
      <c r="D96" s="2">
        <v>1.8072999999999999</v>
      </c>
      <c r="E96" s="2">
        <v>3900</v>
      </c>
      <c r="F96" s="2"/>
      <c r="G96" s="2"/>
      <c r="H96" s="17">
        <f t="shared" si="1"/>
        <v>5.284236288797331E-3</v>
      </c>
    </row>
    <row r="97" spans="1:8" ht="13.5" x14ac:dyDescent="0.25">
      <c r="A97" s="12"/>
      <c r="B97" s="11">
        <v>42443</v>
      </c>
      <c r="C97" s="2">
        <v>1.93</v>
      </c>
      <c r="D97" s="2">
        <v>1.8358000000000001</v>
      </c>
      <c r="E97" s="2">
        <v>2079</v>
      </c>
      <c r="F97" s="2"/>
      <c r="G97" s="2"/>
      <c r="H97" s="17">
        <f t="shared" si="1"/>
        <v>1.5769379737730422E-2</v>
      </c>
    </row>
    <row r="98" spans="1:8" ht="13.5" x14ac:dyDescent="0.25">
      <c r="A98" s="12"/>
      <c r="B98" s="11">
        <v>42444</v>
      </c>
      <c r="C98" s="2">
        <v>1.9</v>
      </c>
      <c r="D98" s="2">
        <v>1.8072999999999999</v>
      </c>
      <c r="E98" s="2">
        <v>1025</v>
      </c>
      <c r="F98" s="2"/>
      <c r="G98" s="2"/>
      <c r="H98" s="17">
        <f t="shared" si="1"/>
        <v>-1.5524566946290549E-2</v>
      </c>
    </row>
    <row r="99" spans="1:8" ht="13.5" x14ac:dyDescent="0.25">
      <c r="A99" s="12"/>
      <c r="B99" s="11">
        <v>42445</v>
      </c>
      <c r="C99" s="2">
        <v>1.95</v>
      </c>
      <c r="D99" s="2">
        <v>1.8548</v>
      </c>
      <c r="E99" s="2">
        <v>1</v>
      </c>
      <c r="F99" s="2"/>
      <c r="G99" s="2"/>
      <c r="H99" s="17">
        <f t="shared" si="1"/>
        <v>2.6282299562883915E-2</v>
      </c>
    </row>
    <row r="100" spans="1:8" ht="13.5" x14ac:dyDescent="0.25">
      <c r="A100" s="12"/>
      <c r="B100" s="11">
        <v>42446</v>
      </c>
      <c r="C100" s="2">
        <v>1.9</v>
      </c>
      <c r="D100" s="2">
        <v>1.8072999999999999</v>
      </c>
      <c r="E100" s="2">
        <v>545</v>
      </c>
      <c r="F100" s="2"/>
      <c r="G100" s="2"/>
      <c r="H100" s="17">
        <f t="shared" si="1"/>
        <v>-2.5609230105671822E-2</v>
      </c>
    </row>
    <row r="101" spans="1:8" ht="13.5" x14ac:dyDescent="0.25">
      <c r="A101" s="12"/>
      <c r="B101" s="11">
        <v>42447</v>
      </c>
      <c r="C101" s="2">
        <v>1.94</v>
      </c>
      <c r="D101" s="2">
        <v>1.8452999999999999</v>
      </c>
      <c r="E101" s="2">
        <v>112</v>
      </c>
      <c r="F101" s="2"/>
      <c r="G101" s="2"/>
      <c r="H101" s="17">
        <f t="shared" si="1"/>
        <v>2.1025839650307108E-2</v>
      </c>
    </row>
    <row r="102" spans="1:8" ht="13.5" x14ac:dyDescent="0.25">
      <c r="A102" s="12"/>
      <c r="B102" s="11">
        <v>42450</v>
      </c>
      <c r="C102" s="2">
        <v>1.94</v>
      </c>
      <c r="D102" s="2">
        <v>1.8452999999999999</v>
      </c>
      <c r="E102" s="2">
        <v>0</v>
      </c>
      <c r="F102" s="2"/>
      <c r="G102" s="2"/>
      <c r="H102" s="17">
        <f t="shared" si="1"/>
        <v>0</v>
      </c>
    </row>
    <row r="103" spans="1:8" ht="13.5" x14ac:dyDescent="0.25">
      <c r="A103" s="12"/>
      <c r="B103" s="11">
        <v>42451</v>
      </c>
      <c r="C103" s="2">
        <v>1.9</v>
      </c>
      <c r="D103" s="2">
        <v>1.8072999999999999</v>
      </c>
      <c r="E103" s="2">
        <v>8942</v>
      </c>
      <c r="F103" s="2"/>
      <c r="G103" s="2"/>
      <c r="H103" s="17">
        <f t="shared" si="1"/>
        <v>-2.0592857529940951E-2</v>
      </c>
    </row>
    <row r="104" spans="1:8" ht="13.5" x14ac:dyDescent="0.25">
      <c r="A104" s="12"/>
      <c r="B104" s="11">
        <v>42452</v>
      </c>
      <c r="C104" s="2">
        <v>1.9</v>
      </c>
      <c r="D104" s="2">
        <v>1.8072999999999999</v>
      </c>
      <c r="E104" s="2">
        <v>1098</v>
      </c>
      <c r="F104" s="2"/>
      <c r="G104" s="2"/>
      <c r="H104" s="17">
        <f t="shared" si="1"/>
        <v>0</v>
      </c>
    </row>
    <row r="105" spans="1:8" ht="13.5" x14ac:dyDescent="0.25">
      <c r="A105" s="12"/>
      <c r="B105" s="11">
        <v>42453</v>
      </c>
      <c r="C105" s="2">
        <v>1.9</v>
      </c>
      <c r="D105" s="2">
        <v>1.8072999999999999</v>
      </c>
      <c r="E105" s="2">
        <v>256</v>
      </c>
      <c r="F105" s="2"/>
      <c r="G105" s="2"/>
      <c r="H105" s="17">
        <f t="shared" si="1"/>
        <v>0</v>
      </c>
    </row>
    <row r="106" spans="1:8" ht="13.5" x14ac:dyDescent="0.25">
      <c r="A106" s="12"/>
      <c r="B106" s="11">
        <v>42454</v>
      </c>
      <c r="C106" s="2">
        <v>1.94</v>
      </c>
      <c r="D106" s="2">
        <v>1.8452999999999999</v>
      </c>
      <c r="E106" s="2">
        <v>9007</v>
      </c>
      <c r="F106" s="2"/>
      <c r="G106" s="2"/>
      <c r="H106" s="17">
        <f t="shared" si="1"/>
        <v>2.1025839650307108E-2</v>
      </c>
    </row>
    <row r="107" spans="1:8" ht="13.5" x14ac:dyDescent="0.25">
      <c r="A107" s="12"/>
      <c r="B107" s="11">
        <v>42457</v>
      </c>
      <c r="C107" s="2">
        <v>1.9</v>
      </c>
      <c r="D107" s="2">
        <v>1.8072999999999999</v>
      </c>
      <c r="E107" s="2">
        <v>16621</v>
      </c>
      <c r="F107" s="2"/>
      <c r="G107" s="2"/>
      <c r="H107" s="17">
        <f t="shared" si="1"/>
        <v>-2.0592857529940951E-2</v>
      </c>
    </row>
    <row r="108" spans="1:8" ht="13.5" x14ac:dyDescent="0.25">
      <c r="A108" s="12"/>
      <c r="B108" s="11">
        <v>42458</v>
      </c>
      <c r="C108" s="2">
        <v>1.9</v>
      </c>
      <c r="D108" s="2">
        <v>1.8072999999999999</v>
      </c>
      <c r="E108" s="2">
        <v>8755</v>
      </c>
      <c r="F108" s="2"/>
      <c r="G108" s="2"/>
      <c r="H108" s="17">
        <f t="shared" si="1"/>
        <v>0</v>
      </c>
    </row>
    <row r="109" spans="1:8" ht="13.5" x14ac:dyDescent="0.25">
      <c r="A109" s="12"/>
      <c r="B109" s="11">
        <v>42459</v>
      </c>
      <c r="C109" s="2">
        <v>1.9</v>
      </c>
      <c r="D109" s="2">
        <v>1.8072999999999999</v>
      </c>
      <c r="E109" s="2">
        <v>24113</v>
      </c>
      <c r="F109" s="2"/>
      <c r="G109" s="2"/>
      <c r="H109" s="17">
        <f t="shared" si="1"/>
        <v>0</v>
      </c>
    </row>
    <row r="110" spans="1:8" ht="13.5" x14ac:dyDescent="0.25">
      <c r="A110" s="12"/>
      <c r="B110" s="11">
        <v>42460</v>
      </c>
      <c r="C110" s="2">
        <v>1.87</v>
      </c>
      <c r="D110" s="2">
        <v>1.7786999999999999</v>
      </c>
      <c r="E110" s="2">
        <v>6834</v>
      </c>
      <c r="F110" s="2"/>
      <c r="G110" s="2"/>
      <c r="H110" s="17">
        <f t="shared" si="1"/>
        <v>-1.5824710894704785E-2</v>
      </c>
    </row>
    <row r="111" spans="1:8" ht="13.5" x14ac:dyDescent="0.25">
      <c r="A111" s="12"/>
      <c r="B111" s="11">
        <v>42461</v>
      </c>
      <c r="C111" s="2">
        <v>1.85</v>
      </c>
      <c r="D111" s="2">
        <v>1.7597</v>
      </c>
      <c r="E111" s="2">
        <v>4423</v>
      </c>
      <c r="F111" s="2"/>
      <c r="G111" s="2"/>
      <c r="H111" s="17">
        <f t="shared" si="1"/>
        <v>-1.0681958733906734E-2</v>
      </c>
    </row>
    <row r="112" spans="1:8" ht="13.5" x14ac:dyDescent="0.25">
      <c r="A112" s="12"/>
      <c r="B112" s="11">
        <v>42464</v>
      </c>
      <c r="C112" s="2">
        <v>1.85</v>
      </c>
      <c r="D112" s="2">
        <v>1.7597</v>
      </c>
      <c r="E112" s="2">
        <v>16964</v>
      </c>
      <c r="F112" s="2"/>
      <c r="G112" s="2"/>
      <c r="H112" s="17">
        <f t="shared" si="1"/>
        <v>0</v>
      </c>
    </row>
    <row r="113" spans="1:8" ht="13.5" x14ac:dyDescent="0.25">
      <c r="A113" s="12"/>
      <c r="B113" s="11">
        <v>42465</v>
      </c>
      <c r="C113" s="2">
        <v>1.88</v>
      </c>
      <c r="D113" s="2">
        <v>1.7883</v>
      </c>
      <c r="E113" s="2">
        <v>10515</v>
      </c>
      <c r="F113" s="2"/>
      <c r="G113" s="2"/>
      <c r="H113" s="17">
        <f t="shared" si="1"/>
        <v>1.6252770358583826E-2</v>
      </c>
    </row>
    <row r="114" spans="1:8" ht="13.5" x14ac:dyDescent="0.25">
      <c r="A114" s="12"/>
      <c r="B114" s="11">
        <v>42466</v>
      </c>
      <c r="C114" s="2">
        <v>1.84</v>
      </c>
      <c r="D114" s="2">
        <v>1.7502</v>
      </c>
      <c r="E114" s="2">
        <v>100</v>
      </c>
      <c r="F114" s="2"/>
      <c r="G114" s="2"/>
      <c r="H114" s="17">
        <f t="shared" si="1"/>
        <v>-2.1305150142593536E-2</v>
      </c>
    </row>
    <row r="115" spans="1:8" ht="13.5" x14ac:dyDescent="0.25">
      <c r="A115" s="12"/>
      <c r="B115" s="11">
        <v>42467</v>
      </c>
      <c r="C115" s="2">
        <v>1.85</v>
      </c>
      <c r="D115" s="2">
        <v>1.7597</v>
      </c>
      <c r="E115" s="2">
        <v>6305</v>
      </c>
      <c r="F115" s="2"/>
      <c r="G115" s="2"/>
      <c r="H115" s="17">
        <f t="shared" si="1"/>
        <v>5.4279510913038875E-3</v>
      </c>
    </row>
    <row r="116" spans="1:8" ht="13.5" x14ac:dyDescent="0.25">
      <c r="A116" s="12"/>
      <c r="B116" s="11">
        <v>42468</v>
      </c>
      <c r="C116" s="2">
        <v>1.86</v>
      </c>
      <c r="D116" s="2">
        <v>1.7692000000000001</v>
      </c>
      <c r="E116" s="2">
        <v>7846</v>
      </c>
      <c r="F116" s="2"/>
      <c r="G116" s="2"/>
      <c r="H116" s="17">
        <f t="shared" si="1"/>
        <v>5.3986474967324342E-3</v>
      </c>
    </row>
    <row r="117" spans="1:8" ht="13.5" x14ac:dyDescent="0.25">
      <c r="A117" s="12"/>
      <c r="B117" s="11">
        <v>42471</v>
      </c>
      <c r="C117" s="2">
        <v>1.89</v>
      </c>
      <c r="D117" s="2">
        <v>1.7978000000000001</v>
      </c>
      <c r="E117" s="2">
        <v>35309</v>
      </c>
      <c r="F117" s="2"/>
      <c r="G117" s="2"/>
      <c r="H117" s="17">
        <f t="shared" si="1"/>
        <v>1.61654985304092E-2</v>
      </c>
    </row>
    <row r="118" spans="1:8" ht="13.5" x14ac:dyDescent="0.25">
      <c r="A118" s="12"/>
      <c r="B118" s="11">
        <v>42472</v>
      </c>
      <c r="C118" s="2">
        <v>1.86</v>
      </c>
      <c r="D118" s="2">
        <v>1.7692000000000001</v>
      </c>
      <c r="E118" s="2">
        <v>1416</v>
      </c>
      <c r="F118" s="2"/>
      <c r="G118" s="2"/>
      <c r="H118" s="17">
        <f t="shared" si="1"/>
        <v>-1.5908332406274314E-2</v>
      </c>
    </row>
    <row r="119" spans="1:8" ht="13.5" x14ac:dyDescent="0.25">
      <c r="A119" s="12"/>
      <c r="B119" s="11">
        <v>42473</v>
      </c>
      <c r="C119" s="2">
        <v>1.85</v>
      </c>
      <c r="D119" s="2">
        <v>1.7597</v>
      </c>
      <c r="E119" s="2">
        <v>1455</v>
      </c>
      <c r="F119" s="2"/>
      <c r="G119" s="2"/>
      <c r="H119" s="17">
        <f t="shared" si="1"/>
        <v>-5.3696586027583443E-3</v>
      </c>
    </row>
    <row r="120" spans="1:8" ht="13.5" x14ac:dyDescent="0.25">
      <c r="A120" s="12"/>
      <c r="B120" s="11">
        <v>42474</v>
      </c>
      <c r="C120" s="2">
        <v>1.8</v>
      </c>
      <c r="D120" s="2">
        <v>1.7121999999999999</v>
      </c>
      <c r="E120" s="2">
        <v>6956</v>
      </c>
      <c r="F120" s="2"/>
      <c r="G120" s="2"/>
      <c r="H120" s="17">
        <f t="shared" si="1"/>
        <v>-2.6993237483662044E-2</v>
      </c>
    </row>
    <row r="121" spans="1:8" ht="13.5" x14ac:dyDescent="0.25">
      <c r="A121" s="12"/>
      <c r="B121" s="11">
        <v>42475</v>
      </c>
      <c r="C121" s="2">
        <v>1.8</v>
      </c>
      <c r="D121" s="2">
        <v>1.7121999999999999</v>
      </c>
      <c r="E121" s="2">
        <v>3071</v>
      </c>
      <c r="F121" s="2"/>
      <c r="G121" s="2"/>
      <c r="H121" s="17">
        <f t="shared" si="1"/>
        <v>0</v>
      </c>
    </row>
    <row r="122" spans="1:8" ht="13.5" x14ac:dyDescent="0.25">
      <c r="A122" s="12"/>
      <c r="B122" s="11">
        <v>42478</v>
      </c>
      <c r="C122" s="2">
        <v>1.8</v>
      </c>
      <c r="D122" s="2">
        <v>1.7121999999999999</v>
      </c>
      <c r="E122" s="2">
        <v>3583</v>
      </c>
      <c r="F122" s="2"/>
      <c r="G122" s="2"/>
      <c r="H122" s="17">
        <f t="shared" si="1"/>
        <v>0</v>
      </c>
    </row>
    <row r="123" spans="1:8" ht="13.5" x14ac:dyDescent="0.25">
      <c r="A123" s="12"/>
      <c r="B123" s="11">
        <v>42479</v>
      </c>
      <c r="C123" s="2">
        <v>1.8</v>
      </c>
      <c r="D123" s="2">
        <v>1.7121999999999999</v>
      </c>
      <c r="E123" s="2">
        <v>6405</v>
      </c>
      <c r="F123" s="2"/>
      <c r="G123" s="2"/>
      <c r="H123" s="17">
        <f t="shared" si="1"/>
        <v>0</v>
      </c>
    </row>
    <row r="124" spans="1:8" ht="13.5" x14ac:dyDescent="0.25">
      <c r="A124" s="12"/>
      <c r="B124" s="11">
        <v>42480</v>
      </c>
      <c r="C124" s="2">
        <v>1.79</v>
      </c>
      <c r="D124" s="2">
        <v>1.7025999999999999</v>
      </c>
      <c r="E124" s="2">
        <v>4656</v>
      </c>
      <c r="F124" s="2"/>
      <c r="G124" s="2"/>
      <c r="H124" s="17">
        <f t="shared" si="1"/>
        <v>-5.6068216329868319E-3</v>
      </c>
    </row>
    <row r="125" spans="1:8" ht="13.5" x14ac:dyDescent="0.25">
      <c r="A125" s="12"/>
      <c r="B125" s="11">
        <v>42481</v>
      </c>
      <c r="C125" s="2">
        <v>1.79</v>
      </c>
      <c r="D125" s="2">
        <v>1.7025999999999999</v>
      </c>
      <c r="E125" s="2">
        <v>2253</v>
      </c>
      <c r="F125" s="2"/>
      <c r="G125" s="2"/>
      <c r="H125" s="17">
        <f t="shared" si="1"/>
        <v>0</v>
      </c>
    </row>
    <row r="126" spans="1:8" ht="13.5" x14ac:dyDescent="0.25">
      <c r="A126" s="12"/>
      <c r="B126" s="11">
        <v>42482</v>
      </c>
      <c r="C126" s="2">
        <v>1.79</v>
      </c>
      <c r="D126" s="2">
        <v>1.7025999999999999</v>
      </c>
      <c r="E126" s="2">
        <v>1118</v>
      </c>
      <c r="F126" s="2"/>
      <c r="G126" s="2"/>
      <c r="H126" s="17">
        <f t="shared" si="1"/>
        <v>0</v>
      </c>
    </row>
    <row r="127" spans="1:8" ht="13.5" x14ac:dyDescent="0.25">
      <c r="A127" s="12"/>
      <c r="B127" s="11">
        <v>42485</v>
      </c>
      <c r="C127" s="2">
        <v>1.79</v>
      </c>
      <c r="D127" s="2">
        <v>1.7025999999999999</v>
      </c>
      <c r="E127" s="2">
        <v>0</v>
      </c>
      <c r="F127" s="2"/>
      <c r="G127" s="2"/>
      <c r="H127" s="17">
        <f t="shared" si="1"/>
        <v>0</v>
      </c>
    </row>
    <row r="128" spans="1:8" ht="13.5" x14ac:dyDescent="0.25">
      <c r="A128" s="12"/>
      <c r="B128" s="11">
        <v>42486</v>
      </c>
      <c r="C128" s="2">
        <v>1.79</v>
      </c>
      <c r="D128" s="2">
        <v>1.7025999999999999</v>
      </c>
      <c r="E128" s="2">
        <v>5170</v>
      </c>
      <c r="F128" s="2"/>
      <c r="G128" s="2"/>
      <c r="H128" s="17">
        <f t="shared" si="1"/>
        <v>0</v>
      </c>
    </row>
    <row r="129" spans="1:8" ht="13.5" x14ac:dyDescent="0.25">
      <c r="A129" s="12"/>
      <c r="B129" s="11">
        <v>42487</v>
      </c>
      <c r="C129" s="2">
        <v>1.74</v>
      </c>
      <c r="D129" s="2">
        <v>1.6551</v>
      </c>
      <c r="E129" s="2">
        <v>10</v>
      </c>
      <c r="F129" s="2"/>
      <c r="G129" s="2"/>
      <c r="H129" s="17">
        <f t="shared" si="1"/>
        <v>-2.7898508163984422E-2</v>
      </c>
    </row>
    <row r="130" spans="1:8" ht="13.5" x14ac:dyDescent="0.25">
      <c r="A130" s="12"/>
      <c r="B130" s="11">
        <v>42488</v>
      </c>
      <c r="C130" s="2">
        <v>1.78</v>
      </c>
      <c r="D130" s="2">
        <v>1.6931</v>
      </c>
      <c r="E130" s="2">
        <v>200</v>
      </c>
      <c r="F130" s="2"/>
      <c r="G130" s="2"/>
      <c r="H130" s="17">
        <f t="shared" si="1"/>
        <v>2.2959337804362295E-2</v>
      </c>
    </row>
    <row r="131" spans="1:8" ht="13.5" x14ac:dyDescent="0.25">
      <c r="A131" s="12"/>
      <c r="B131" s="11">
        <v>42489</v>
      </c>
      <c r="C131" s="2">
        <v>1.86</v>
      </c>
      <c r="D131" s="2">
        <v>1.7692000000000001</v>
      </c>
      <c r="E131" s="2">
        <v>7154</v>
      </c>
      <c r="F131" s="2"/>
      <c r="G131" s="2"/>
      <c r="H131" s="17">
        <f t="shared" si="1"/>
        <v>4.494713838521059E-2</v>
      </c>
    </row>
    <row r="132" spans="1:8" ht="13.5" x14ac:dyDescent="0.25">
      <c r="A132" s="12"/>
      <c r="B132" s="11">
        <v>42492</v>
      </c>
      <c r="C132" s="2">
        <v>1.81</v>
      </c>
      <c r="D132" s="2">
        <v>1.7217</v>
      </c>
      <c r="E132" s="2">
        <v>3840</v>
      </c>
      <c r="F132" s="2"/>
      <c r="G132" s="2"/>
      <c r="H132" s="17">
        <f t="shared" si="1"/>
        <v>-2.6848293013791599E-2</v>
      </c>
    </row>
    <row r="133" spans="1:8" ht="13.5" x14ac:dyDescent="0.25">
      <c r="A133" s="12"/>
      <c r="B133" s="11">
        <v>42493</v>
      </c>
      <c r="C133" s="2">
        <v>1.82</v>
      </c>
      <c r="D133" s="2">
        <v>1.7312000000000001</v>
      </c>
      <c r="E133" s="2">
        <v>6395</v>
      </c>
      <c r="F133" s="2"/>
      <c r="G133" s="2"/>
      <c r="H133" s="17">
        <f t="shared" si="1"/>
        <v>5.5178021722716289E-3</v>
      </c>
    </row>
    <row r="134" spans="1:8" ht="13.5" x14ac:dyDescent="0.25">
      <c r="A134" s="12"/>
      <c r="B134" s="11">
        <v>42494</v>
      </c>
      <c r="C134" s="2">
        <v>1.84</v>
      </c>
      <c r="D134" s="2">
        <v>1.7502</v>
      </c>
      <c r="E134" s="2">
        <v>10</v>
      </c>
      <c r="F134" s="2"/>
      <c r="G134" s="2"/>
      <c r="H134" s="17">
        <f t="shared" si="1"/>
        <v>1.0975046210720832E-2</v>
      </c>
    </row>
    <row r="135" spans="1:8" ht="13.5" x14ac:dyDescent="0.25">
      <c r="A135" s="12"/>
      <c r="B135" s="11">
        <v>42495</v>
      </c>
      <c r="C135" s="2">
        <v>1.81</v>
      </c>
      <c r="D135" s="2">
        <v>1.7217</v>
      </c>
      <c r="E135" s="2">
        <v>20218</v>
      </c>
      <c r="F135" s="2"/>
      <c r="G135" s="2"/>
      <c r="H135" s="17">
        <f t="shared" ref="H135:H198" si="2">(D135-D134)/D134</f>
        <v>-1.6283853273911537E-2</v>
      </c>
    </row>
    <row r="136" spans="1:8" ht="13.5" x14ac:dyDescent="0.25">
      <c r="A136" s="12"/>
      <c r="B136" s="11">
        <v>42496</v>
      </c>
      <c r="C136" s="2">
        <v>1.8</v>
      </c>
      <c r="D136" s="2">
        <v>1.7121999999999999</v>
      </c>
      <c r="E136" s="2">
        <v>13468</v>
      </c>
      <c r="F136" s="2"/>
      <c r="G136" s="2"/>
      <c r="H136" s="17">
        <f t="shared" si="2"/>
        <v>-5.5178021722716289E-3</v>
      </c>
    </row>
    <row r="137" spans="1:8" ht="13.5" x14ac:dyDescent="0.25">
      <c r="A137" s="12"/>
      <c r="B137" s="11">
        <v>42499</v>
      </c>
      <c r="C137" s="2">
        <v>1.8</v>
      </c>
      <c r="D137" s="2">
        <v>1.7121999999999999</v>
      </c>
      <c r="E137" s="2">
        <v>70</v>
      </c>
      <c r="F137" s="2"/>
      <c r="G137" s="2"/>
      <c r="H137" s="17">
        <f t="shared" si="2"/>
        <v>0</v>
      </c>
    </row>
    <row r="138" spans="1:8" ht="13.5" x14ac:dyDescent="0.25">
      <c r="A138" s="12"/>
      <c r="B138" s="11">
        <v>42500</v>
      </c>
      <c r="C138" s="2">
        <v>1.84</v>
      </c>
      <c r="D138" s="2">
        <v>1.7502</v>
      </c>
      <c r="E138" s="2">
        <v>12473</v>
      </c>
      <c r="F138" s="2"/>
      <c r="G138" s="2"/>
      <c r="H138" s="17">
        <f t="shared" si="2"/>
        <v>2.2193668963906107E-2</v>
      </c>
    </row>
    <row r="139" spans="1:8" ht="13.5" x14ac:dyDescent="0.25">
      <c r="A139" s="12"/>
      <c r="B139" s="11">
        <v>42501</v>
      </c>
      <c r="C139" s="2">
        <v>1.85</v>
      </c>
      <c r="D139" s="2">
        <v>1.7597</v>
      </c>
      <c r="E139" s="2">
        <v>9521</v>
      </c>
      <c r="F139" s="2"/>
      <c r="G139" s="2"/>
      <c r="H139" s="17">
        <f t="shared" si="2"/>
        <v>5.4279510913038875E-3</v>
      </c>
    </row>
    <row r="140" spans="1:8" ht="13.5" x14ac:dyDescent="0.25">
      <c r="A140" s="12"/>
      <c r="B140" s="11">
        <v>42502</v>
      </c>
      <c r="C140" s="2">
        <v>1.86</v>
      </c>
      <c r="D140" s="2">
        <v>1.7692000000000001</v>
      </c>
      <c r="E140" s="2">
        <v>81708</v>
      </c>
      <c r="F140" s="2"/>
      <c r="G140" s="2"/>
      <c r="H140" s="17">
        <f t="shared" si="2"/>
        <v>5.3986474967324342E-3</v>
      </c>
    </row>
    <row r="141" spans="1:8" ht="13.5" x14ac:dyDescent="0.25">
      <c r="A141" s="12"/>
      <c r="B141" s="11">
        <v>42503</v>
      </c>
      <c r="C141" s="2">
        <v>1.88</v>
      </c>
      <c r="D141" s="2">
        <v>1.7883</v>
      </c>
      <c r="E141" s="2">
        <v>33437</v>
      </c>
      <c r="F141" s="2"/>
      <c r="G141" s="2"/>
      <c r="H141" s="17">
        <f t="shared" si="2"/>
        <v>1.0795839927650855E-2</v>
      </c>
    </row>
    <row r="142" spans="1:8" ht="13.5" x14ac:dyDescent="0.25">
      <c r="A142" s="12"/>
      <c r="B142" s="11">
        <v>42506</v>
      </c>
      <c r="C142" s="2">
        <v>1.91</v>
      </c>
      <c r="D142" s="2">
        <v>1.8168</v>
      </c>
      <c r="E142" s="2">
        <v>15000</v>
      </c>
      <c r="F142" s="2"/>
      <c r="G142" s="2"/>
      <c r="H142" s="17">
        <f t="shared" si="2"/>
        <v>1.5936923335010886E-2</v>
      </c>
    </row>
    <row r="143" spans="1:8" ht="13.5" x14ac:dyDescent="0.25">
      <c r="A143" s="12"/>
      <c r="B143" s="11">
        <v>42507</v>
      </c>
      <c r="C143" s="2">
        <v>1.9</v>
      </c>
      <c r="D143" s="2">
        <v>1.8072999999999999</v>
      </c>
      <c r="E143" s="2">
        <v>2250</v>
      </c>
      <c r="F143" s="2"/>
      <c r="G143" s="2"/>
      <c r="H143" s="17">
        <f t="shared" si="2"/>
        <v>-5.2289740202554292E-3</v>
      </c>
    </row>
    <row r="144" spans="1:8" ht="13.5" x14ac:dyDescent="0.25">
      <c r="A144" s="12"/>
      <c r="B144" s="11">
        <v>42508</v>
      </c>
      <c r="C144" s="2">
        <v>1.9</v>
      </c>
      <c r="D144" s="2">
        <v>1.8072999999999999</v>
      </c>
      <c r="E144" s="2">
        <v>3482</v>
      </c>
      <c r="F144" s="2"/>
      <c r="G144" s="2"/>
      <c r="H144" s="17">
        <f t="shared" si="2"/>
        <v>0</v>
      </c>
    </row>
    <row r="145" spans="1:8" ht="13.5" x14ac:dyDescent="0.25">
      <c r="A145" s="12"/>
      <c r="B145" s="11">
        <v>42509</v>
      </c>
      <c r="C145" s="2">
        <v>2.0099999999999998</v>
      </c>
      <c r="D145" s="2">
        <v>1.9118999999999999</v>
      </c>
      <c r="E145" s="2">
        <v>65432</v>
      </c>
      <c r="F145" s="2"/>
      <c r="G145" s="2"/>
      <c r="H145" s="17">
        <f t="shared" si="2"/>
        <v>5.7876390195319004E-2</v>
      </c>
    </row>
    <row r="146" spans="1:8" ht="13.5" x14ac:dyDescent="0.25">
      <c r="A146" s="12"/>
      <c r="B146" s="11">
        <v>42510</v>
      </c>
      <c r="C146" s="2">
        <v>2.13</v>
      </c>
      <c r="D146" s="2">
        <v>2.0261</v>
      </c>
      <c r="E146" s="2">
        <v>62613</v>
      </c>
      <c r="F146" s="2"/>
      <c r="G146" s="2"/>
      <c r="H146" s="17">
        <f t="shared" si="2"/>
        <v>5.9731157487316326E-2</v>
      </c>
    </row>
    <row r="147" spans="1:8" ht="13.5" x14ac:dyDescent="0.25">
      <c r="A147" s="12"/>
      <c r="B147" s="11">
        <v>42513</v>
      </c>
      <c r="C147" s="2">
        <v>2.2200000000000002</v>
      </c>
      <c r="D147" s="2">
        <v>2.1116999999999999</v>
      </c>
      <c r="E147" s="2">
        <v>30361</v>
      </c>
      <c r="F147" s="2"/>
      <c r="G147" s="2"/>
      <c r="H147" s="17">
        <f t="shared" si="2"/>
        <v>4.2248655051576871E-2</v>
      </c>
    </row>
    <row r="148" spans="1:8" ht="13.5" x14ac:dyDescent="0.25">
      <c r="A148" s="12"/>
      <c r="B148" s="11">
        <v>42514</v>
      </c>
      <c r="C148" s="2">
        <v>2.35</v>
      </c>
      <c r="D148" s="2">
        <v>2.2353000000000001</v>
      </c>
      <c r="E148" s="2">
        <v>58743</v>
      </c>
      <c r="F148" s="2"/>
      <c r="G148" s="2"/>
      <c r="H148" s="17">
        <f t="shared" si="2"/>
        <v>5.8531041341099661E-2</v>
      </c>
    </row>
    <row r="149" spans="1:8" ht="13.5" x14ac:dyDescent="0.25">
      <c r="A149" s="12"/>
      <c r="B149" s="11">
        <v>42515</v>
      </c>
      <c r="C149" s="2">
        <v>2.4</v>
      </c>
      <c r="D149" s="2">
        <v>2.2829000000000002</v>
      </c>
      <c r="E149" s="2">
        <v>106109</v>
      </c>
      <c r="F149" s="2"/>
      <c r="G149" s="2"/>
      <c r="H149" s="17">
        <f t="shared" si="2"/>
        <v>2.1294680803471609E-2</v>
      </c>
    </row>
    <row r="150" spans="1:8" ht="13.5" x14ac:dyDescent="0.25">
      <c r="A150" s="12"/>
      <c r="B150" s="11">
        <v>42516</v>
      </c>
      <c r="C150" s="2">
        <v>2.42</v>
      </c>
      <c r="D150" s="2">
        <v>2.3018999999999998</v>
      </c>
      <c r="E150" s="2">
        <v>71211</v>
      </c>
      <c r="F150" s="2"/>
      <c r="G150" s="2"/>
      <c r="H150" s="17">
        <f t="shared" si="2"/>
        <v>8.3227473827148287E-3</v>
      </c>
    </row>
    <row r="151" spans="1:8" ht="13.5" x14ac:dyDescent="0.25">
      <c r="A151" s="12"/>
      <c r="B151" s="11">
        <v>42517</v>
      </c>
      <c r="C151" s="2">
        <v>2.46</v>
      </c>
      <c r="D151" s="2">
        <v>2.34</v>
      </c>
      <c r="E151" s="2">
        <v>51854</v>
      </c>
      <c r="F151" s="2"/>
      <c r="G151" s="2"/>
      <c r="H151" s="17">
        <f t="shared" si="2"/>
        <v>1.6551544376384737E-2</v>
      </c>
    </row>
    <row r="152" spans="1:8" ht="13.5" x14ac:dyDescent="0.25">
      <c r="A152" s="12"/>
      <c r="B152" s="11">
        <v>42520</v>
      </c>
      <c r="C152" s="2">
        <v>2.52</v>
      </c>
      <c r="D152" s="2">
        <v>2.3969999999999998</v>
      </c>
      <c r="E152" s="2">
        <v>42097</v>
      </c>
      <c r="F152" s="2"/>
      <c r="G152" s="2"/>
      <c r="H152" s="17">
        <f t="shared" si="2"/>
        <v>2.4358974358974335E-2</v>
      </c>
    </row>
    <row r="153" spans="1:8" ht="13.5" x14ac:dyDescent="0.25">
      <c r="A153" s="12"/>
      <c r="B153" s="11">
        <v>42521</v>
      </c>
      <c r="C153" s="2">
        <v>2.54</v>
      </c>
      <c r="D153" s="2">
        <v>2.4159999999999999</v>
      </c>
      <c r="E153" s="2">
        <v>221696</v>
      </c>
      <c r="F153" s="2"/>
      <c r="G153" s="2"/>
      <c r="H153" s="17">
        <f t="shared" si="2"/>
        <v>7.9265748852733117E-3</v>
      </c>
    </row>
    <row r="154" spans="1:8" ht="13.5" x14ac:dyDescent="0.25">
      <c r="A154" s="12"/>
      <c r="B154" s="11">
        <v>42522</v>
      </c>
      <c r="C154" s="2">
        <v>2.4300000000000002</v>
      </c>
      <c r="D154" s="2">
        <v>2.3113999999999999</v>
      </c>
      <c r="E154" s="2">
        <v>68645</v>
      </c>
      <c r="F154" s="2"/>
      <c r="G154" s="2"/>
      <c r="H154" s="17">
        <f t="shared" si="2"/>
        <v>-4.3294701986754981E-2</v>
      </c>
    </row>
    <row r="155" spans="1:8" ht="13.5" x14ac:dyDescent="0.25">
      <c r="A155" s="12"/>
      <c r="B155" s="11">
        <v>42523</v>
      </c>
      <c r="C155" s="2">
        <v>2.36</v>
      </c>
      <c r="D155" s="2">
        <v>2.2448000000000001</v>
      </c>
      <c r="E155" s="2">
        <v>63572</v>
      </c>
      <c r="F155" s="2"/>
      <c r="G155" s="2"/>
      <c r="H155" s="17">
        <f t="shared" si="2"/>
        <v>-2.8813705979060213E-2</v>
      </c>
    </row>
    <row r="156" spans="1:8" ht="13.5" x14ac:dyDescent="0.25">
      <c r="A156" s="12"/>
      <c r="B156" s="11">
        <v>42524</v>
      </c>
      <c r="C156" s="2">
        <v>2.2400000000000002</v>
      </c>
      <c r="D156" s="2">
        <v>2.1307</v>
      </c>
      <c r="E156" s="2">
        <v>8097</v>
      </c>
      <c r="F156" s="2"/>
      <c r="G156" s="2"/>
      <c r="H156" s="17">
        <f t="shared" si="2"/>
        <v>-5.0828581610833964E-2</v>
      </c>
    </row>
    <row r="157" spans="1:8" ht="13.5" x14ac:dyDescent="0.25">
      <c r="A157" s="12"/>
      <c r="B157" s="11">
        <v>42527</v>
      </c>
      <c r="C157" s="2">
        <v>2.17</v>
      </c>
      <c r="D157" s="2">
        <v>2.0640999999999998</v>
      </c>
      <c r="E157" s="2">
        <v>20982</v>
      </c>
      <c r="F157" s="2"/>
      <c r="G157" s="2"/>
      <c r="H157" s="17">
        <f t="shared" si="2"/>
        <v>-3.1257333270756187E-2</v>
      </c>
    </row>
    <row r="158" spans="1:8" ht="13.5" x14ac:dyDescent="0.25">
      <c r="A158" s="12"/>
      <c r="B158" s="11">
        <v>42528</v>
      </c>
      <c r="C158" s="2">
        <v>2.08</v>
      </c>
      <c r="D158" s="2">
        <v>1.9784999999999999</v>
      </c>
      <c r="E158" s="2">
        <v>270</v>
      </c>
      <c r="F158" s="2"/>
      <c r="G158" s="2"/>
      <c r="H158" s="17">
        <f t="shared" si="2"/>
        <v>-4.1470858970011099E-2</v>
      </c>
    </row>
    <row r="159" spans="1:8" ht="13.5" x14ac:dyDescent="0.25">
      <c r="A159" s="12"/>
      <c r="B159" s="11">
        <v>42529</v>
      </c>
      <c r="C159" s="2">
        <v>1.99</v>
      </c>
      <c r="D159" s="2">
        <v>1.8929</v>
      </c>
      <c r="E159" s="2">
        <v>2877</v>
      </c>
      <c r="F159" s="2"/>
      <c r="G159" s="2"/>
      <c r="H159" s="17">
        <f t="shared" si="2"/>
        <v>-4.3265099823098258E-2</v>
      </c>
    </row>
    <row r="160" spans="1:8" ht="13.5" x14ac:dyDescent="0.25">
      <c r="A160" s="12"/>
      <c r="B160" s="11">
        <v>42530</v>
      </c>
      <c r="C160" s="2">
        <v>1.94</v>
      </c>
      <c r="D160" s="2">
        <v>1.8452999999999999</v>
      </c>
      <c r="E160" s="2">
        <v>1883</v>
      </c>
      <c r="F160" s="2"/>
      <c r="G160" s="2"/>
      <c r="H160" s="17">
        <f t="shared" si="2"/>
        <v>-2.5146600454329381E-2</v>
      </c>
    </row>
    <row r="161" spans="1:8" ht="13.5" x14ac:dyDescent="0.25">
      <c r="A161" s="12"/>
      <c r="B161" s="11">
        <v>42531</v>
      </c>
      <c r="C161" s="2">
        <v>1.89</v>
      </c>
      <c r="D161" s="2">
        <v>1.7978000000000001</v>
      </c>
      <c r="E161" s="2">
        <v>2586</v>
      </c>
      <c r="F161" s="2"/>
      <c r="G161" s="2"/>
      <c r="H161" s="17">
        <f t="shared" si="2"/>
        <v>-2.5741071912426097E-2</v>
      </c>
    </row>
    <row r="162" spans="1:8" ht="13.5" x14ac:dyDescent="0.25">
      <c r="A162" s="12"/>
      <c r="B162" s="11">
        <v>42534</v>
      </c>
      <c r="C162" s="2">
        <v>2</v>
      </c>
      <c r="D162" s="2">
        <v>1.9024000000000001</v>
      </c>
      <c r="E162" s="2">
        <v>35509</v>
      </c>
      <c r="F162" s="2"/>
      <c r="G162" s="2"/>
      <c r="H162" s="17">
        <f t="shared" si="2"/>
        <v>5.81822227166537E-2</v>
      </c>
    </row>
    <row r="163" spans="1:8" ht="13.5" x14ac:dyDescent="0.25">
      <c r="A163" s="12"/>
      <c r="B163" s="11">
        <v>42535</v>
      </c>
      <c r="C163" s="2">
        <v>2.09</v>
      </c>
      <c r="D163" s="2">
        <v>1.988</v>
      </c>
      <c r="E163" s="2">
        <v>0</v>
      </c>
      <c r="F163" s="2"/>
      <c r="G163" s="2"/>
      <c r="H163" s="17">
        <f t="shared" si="2"/>
        <v>4.4995794785534005E-2</v>
      </c>
    </row>
    <row r="164" spans="1:8" ht="13.5" x14ac:dyDescent="0.25">
      <c r="A164" s="12"/>
      <c r="B164" s="11">
        <v>42536</v>
      </c>
      <c r="C164" s="2">
        <v>2.21</v>
      </c>
      <c r="D164" s="2">
        <v>2.1021999999999998</v>
      </c>
      <c r="E164" s="2">
        <v>69093</v>
      </c>
      <c r="F164" s="2"/>
      <c r="G164" s="2"/>
      <c r="H164" s="17">
        <f t="shared" si="2"/>
        <v>5.7444668008048219E-2</v>
      </c>
    </row>
    <row r="165" spans="1:8" ht="13.5" x14ac:dyDescent="0.25">
      <c r="A165" s="12"/>
      <c r="B165" s="11">
        <v>42537</v>
      </c>
      <c r="C165" s="2">
        <v>2.2999999999999998</v>
      </c>
      <c r="D165" s="2">
        <v>2.1878000000000002</v>
      </c>
      <c r="E165" s="2">
        <v>0</v>
      </c>
      <c r="F165" s="2"/>
      <c r="G165" s="2"/>
      <c r="H165" s="17">
        <f t="shared" si="2"/>
        <v>4.0719246503662994E-2</v>
      </c>
    </row>
    <row r="166" spans="1:8" ht="13.5" x14ac:dyDescent="0.25">
      <c r="A166" s="12"/>
      <c r="B166" s="11">
        <v>42538</v>
      </c>
      <c r="C166" s="2">
        <v>2.2799999999999998</v>
      </c>
      <c r="D166" s="2">
        <v>2.1686999999999999</v>
      </c>
      <c r="E166" s="2">
        <v>37692</v>
      </c>
      <c r="F166" s="2"/>
      <c r="G166" s="2"/>
      <c r="H166" s="17">
        <f t="shared" si="2"/>
        <v>-8.730231282567117E-3</v>
      </c>
    </row>
    <row r="167" spans="1:8" ht="13.5" x14ac:dyDescent="0.25">
      <c r="A167" s="12"/>
      <c r="B167" s="11">
        <v>42541</v>
      </c>
      <c r="C167" s="2">
        <v>2.2200000000000002</v>
      </c>
      <c r="D167" s="2">
        <v>2.1116999999999999</v>
      </c>
      <c r="E167" s="2">
        <v>10</v>
      </c>
      <c r="F167" s="2"/>
      <c r="G167" s="2"/>
      <c r="H167" s="17">
        <f t="shared" si="2"/>
        <v>-2.6283026698021829E-2</v>
      </c>
    </row>
    <row r="168" spans="1:8" ht="13.5" x14ac:dyDescent="0.25">
      <c r="A168" s="12"/>
      <c r="B168" s="11">
        <v>42542</v>
      </c>
      <c r="C168" s="2">
        <v>2.1</v>
      </c>
      <c r="D168" s="2">
        <v>1.9975000000000001</v>
      </c>
      <c r="E168" s="2">
        <v>11808</v>
      </c>
      <c r="F168" s="2"/>
      <c r="G168" s="2"/>
      <c r="H168" s="17">
        <f t="shared" si="2"/>
        <v>-5.4079651465643731E-2</v>
      </c>
    </row>
    <row r="169" spans="1:8" ht="13.5" x14ac:dyDescent="0.25">
      <c r="A169" s="12"/>
      <c r="B169" s="11">
        <v>42543</v>
      </c>
      <c r="C169" s="2">
        <v>2.2000000000000002</v>
      </c>
      <c r="D169" s="2">
        <v>2.0926</v>
      </c>
      <c r="E169" s="2">
        <v>29368</v>
      </c>
      <c r="F169" s="2"/>
      <c r="G169" s="2"/>
      <c r="H169" s="17">
        <f t="shared" si="2"/>
        <v>4.7609511889862309E-2</v>
      </c>
    </row>
    <row r="170" spans="1:8" ht="13.5" x14ac:dyDescent="0.25">
      <c r="A170" s="12"/>
      <c r="B170" s="11">
        <v>42544</v>
      </c>
      <c r="C170" s="2">
        <v>2.17</v>
      </c>
      <c r="D170" s="2">
        <v>2.0640999999999998</v>
      </c>
      <c r="E170" s="2">
        <v>5780</v>
      </c>
      <c r="F170" s="2"/>
      <c r="G170" s="2"/>
      <c r="H170" s="17">
        <f t="shared" si="2"/>
        <v>-1.3619420816209591E-2</v>
      </c>
    </row>
    <row r="171" spans="1:8" ht="13.5" x14ac:dyDescent="0.25">
      <c r="A171" s="12"/>
      <c r="B171" s="11">
        <v>42545</v>
      </c>
      <c r="C171" s="2">
        <v>2.0499999999999998</v>
      </c>
      <c r="D171" s="2">
        <v>1.95</v>
      </c>
      <c r="E171" s="2">
        <v>9102</v>
      </c>
      <c r="F171" s="2"/>
      <c r="G171" s="2"/>
      <c r="H171" s="17">
        <f t="shared" si="2"/>
        <v>-5.5278329538297505E-2</v>
      </c>
    </row>
    <row r="172" spans="1:8" ht="13.5" x14ac:dyDescent="0.25">
      <c r="A172" s="12"/>
      <c r="B172" s="11">
        <v>42548</v>
      </c>
      <c r="C172" s="2">
        <v>2.0499999999999998</v>
      </c>
      <c r="D172" s="2">
        <v>1.95</v>
      </c>
      <c r="E172" s="2">
        <v>150</v>
      </c>
      <c r="F172" s="2"/>
      <c r="G172" s="2"/>
      <c r="H172" s="17">
        <f t="shared" si="2"/>
        <v>0</v>
      </c>
    </row>
    <row r="173" spans="1:8" ht="13.5" x14ac:dyDescent="0.25">
      <c r="A173" s="12"/>
      <c r="B173" s="11">
        <v>42549</v>
      </c>
      <c r="C173" s="2">
        <v>2.0299999999999998</v>
      </c>
      <c r="D173" s="2">
        <v>1.9309000000000001</v>
      </c>
      <c r="E173" s="2">
        <v>2499</v>
      </c>
      <c r="F173" s="2"/>
      <c r="G173" s="2"/>
      <c r="H173" s="17">
        <f t="shared" si="2"/>
        <v>-9.7948717948717415E-3</v>
      </c>
    </row>
    <row r="174" spans="1:8" ht="13.5" x14ac:dyDescent="0.25">
      <c r="A174" s="12"/>
      <c r="B174" s="11">
        <v>42550</v>
      </c>
      <c r="C174" s="2">
        <v>1.97</v>
      </c>
      <c r="D174" s="2">
        <v>1.8738999999999999</v>
      </c>
      <c r="E174" s="2">
        <v>746</v>
      </c>
      <c r="F174" s="2"/>
      <c r="G174" s="2"/>
      <c r="H174" s="17">
        <f t="shared" si="2"/>
        <v>-2.9519912993940731E-2</v>
      </c>
    </row>
    <row r="175" spans="1:8" ht="13.5" x14ac:dyDescent="0.25">
      <c r="A175" s="12"/>
      <c r="B175" s="11">
        <v>42551</v>
      </c>
      <c r="C175" s="2">
        <v>1.99</v>
      </c>
      <c r="D175" s="2">
        <v>1.8929</v>
      </c>
      <c r="E175" s="2">
        <v>4520</v>
      </c>
      <c r="F175" s="2"/>
      <c r="G175" s="2"/>
      <c r="H175" s="17">
        <f t="shared" si="2"/>
        <v>1.013928171193774E-2</v>
      </c>
    </row>
    <row r="176" spans="1:8" ht="13.5" x14ac:dyDescent="0.25">
      <c r="A176" s="12"/>
      <c r="B176" s="11">
        <v>42552</v>
      </c>
      <c r="C176" s="2">
        <v>1.98</v>
      </c>
      <c r="D176" s="2">
        <v>1.8834</v>
      </c>
      <c r="E176" s="2">
        <v>4600</v>
      </c>
      <c r="F176" s="2"/>
      <c r="G176" s="2"/>
      <c r="H176" s="17">
        <f t="shared" si="2"/>
        <v>-5.0187542923556781E-3</v>
      </c>
    </row>
    <row r="177" spans="1:8" ht="13.5" x14ac:dyDescent="0.25">
      <c r="A177" s="12"/>
      <c r="B177" s="11">
        <v>42555</v>
      </c>
      <c r="C177" s="2">
        <v>1.98</v>
      </c>
      <c r="D177" s="2">
        <v>1.8834</v>
      </c>
      <c r="E177" s="2">
        <v>1567</v>
      </c>
      <c r="F177" s="2"/>
      <c r="G177" s="2"/>
      <c r="H177" s="17">
        <f t="shared" si="2"/>
        <v>0</v>
      </c>
    </row>
    <row r="178" spans="1:8" ht="13.5" x14ac:dyDescent="0.25">
      <c r="A178" s="12"/>
      <c r="B178" s="11">
        <v>42559</v>
      </c>
      <c r="C178" s="2">
        <v>1.98</v>
      </c>
      <c r="D178" s="2">
        <v>1.8834</v>
      </c>
      <c r="E178" s="2">
        <v>4402</v>
      </c>
      <c r="F178" s="2"/>
      <c r="G178" s="2"/>
      <c r="H178" s="17">
        <f t="shared" si="2"/>
        <v>0</v>
      </c>
    </row>
    <row r="179" spans="1:8" ht="13.5" x14ac:dyDescent="0.25">
      <c r="A179" s="12"/>
      <c r="B179" s="11">
        <v>42562</v>
      </c>
      <c r="C179" s="2">
        <v>1.98</v>
      </c>
      <c r="D179" s="2">
        <v>1.8834</v>
      </c>
      <c r="E179" s="2">
        <v>4782</v>
      </c>
      <c r="F179" s="2"/>
      <c r="G179" s="2"/>
      <c r="H179" s="17">
        <f t="shared" si="2"/>
        <v>0</v>
      </c>
    </row>
    <row r="180" spans="1:8" ht="13.5" x14ac:dyDescent="0.25">
      <c r="A180" s="12"/>
      <c r="B180" s="11">
        <v>42563</v>
      </c>
      <c r="C180" s="2">
        <v>1.98</v>
      </c>
      <c r="D180" s="2">
        <v>1.8834</v>
      </c>
      <c r="E180" s="2">
        <v>6800</v>
      </c>
      <c r="F180" s="2"/>
      <c r="G180" s="2"/>
      <c r="H180" s="17">
        <f t="shared" si="2"/>
        <v>0</v>
      </c>
    </row>
    <row r="181" spans="1:8" ht="13.5" x14ac:dyDescent="0.25">
      <c r="A181" s="12"/>
      <c r="B181" s="11">
        <v>42564</v>
      </c>
      <c r="C181" s="2">
        <v>1.93</v>
      </c>
      <c r="D181" s="2">
        <v>1.8358000000000001</v>
      </c>
      <c r="E181" s="2">
        <v>3992</v>
      </c>
      <c r="F181" s="2"/>
      <c r="G181" s="2"/>
      <c r="H181" s="17">
        <f t="shared" si="2"/>
        <v>-2.5273441648083182E-2</v>
      </c>
    </row>
    <row r="182" spans="1:8" ht="13.5" x14ac:dyDescent="0.25">
      <c r="A182" s="12"/>
      <c r="B182" s="11">
        <v>42565</v>
      </c>
      <c r="C182" s="2">
        <v>2</v>
      </c>
      <c r="D182" s="2">
        <v>1.9024000000000001</v>
      </c>
      <c r="E182" s="2">
        <v>17</v>
      </c>
      <c r="F182" s="2"/>
      <c r="G182" s="2"/>
      <c r="H182" s="17">
        <f t="shared" si="2"/>
        <v>3.6278461706068195E-2</v>
      </c>
    </row>
    <row r="183" spans="1:8" ht="13.5" x14ac:dyDescent="0.25">
      <c r="A183" s="12"/>
      <c r="B183" s="11">
        <v>42566</v>
      </c>
      <c r="C183" s="2">
        <v>1.98</v>
      </c>
      <c r="D183" s="2">
        <v>1.8834</v>
      </c>
      <c r="E183" s="2">
        <v>36139</v>
      </c>
      <c r="F183" s="2"/>
      <c r="G183" s="2"/>
      <c r="H183" s="17">
        <f t="shared" si="2"/>
        <v>-9.9873843566022531E-3</v>
      </c>
    </row>
    <row r="184" spans="1:8" ht="13.5" x14ac:dyDescent="0.25">
      <c r="A184" s="12"/>
      <c r="B184" s="11">
        <v>42569</v>
      </c>
      <c r="C184" s="2">
        <v>1.95</v>
      </c>
      <c r="D184" s="2">
        <v>1.8548</v>
      </c>
      <c r="E184" s="2">
        <v>5650</v>
      </c>
      <c r="F184" s="2"/>
      <c r="G184" s="2"/>
      <c r="H184" s="17">
        <f t="shared" si="2"/>
        <v>-1.5185303175108824E-2</v>
      </c>
    </row>
    <row r="185" spans="1:8" ht="13.5" x14ac:dyDescent="0.25">
      <c r="A185" s="12"/>
      <c r="B185" s="11">
        <v>42570</v>
      </c>
      <c r="C185" s="2">
        <v>1.93</v>
      </c>
      <c r="D185" s="2">
        <v>1.8358000000000001</v>
      </c>
      <c r="E185" s="2">
        <v>9932</v>
      </c>
      <c r="F185" s="2"/>
      <c r="G185" s="2"/>
      <c r="H185" s="17">
        <f t="shared" si="2"/>
        <v>-1.0243692042268658E-2</v>
      </c>
    </row>
    <row r="186" spans="1:8" ht="13.5" x14ac:dyDescent="0.25">
      <c r="A186" s="12"/>
      <c r="B186" s="11">
        <v>42571</v>
      </c>
      <c r="C186" s="2">
        <v>1.94</v>
      </c>
      <c r="D186" s="2">
        <v>1.8452999999999999</v>
      </c>
      <c r="E186" s="2">
        <v>34608</v>
      </c>
      <c r="F186" s="2"/>
      <c r="G186" s="2"/>
      <c r="H186" s="17">
        <f t="shared" si="2"/>
        <v>5.1748556487633953E-3</v>
      </c>
    </row>
    <row r="187" spans="1:8" ht="13.5" x14ac:dyDescent="0.25">
      <c r="A187" s="12"/>
      <c r="B187" s="11">
        <v>42572</v>
      </c>
      <c r="C187" s="2">
        <v>1.94</v>
      </c>
      <c r="D187" s="2">
        <v>1.8452999999999999</v>
      </c>
      <c r="E187" s="2">
        <v>15910</v>
      </c>
      <c r="F187" s="2"/>
      <c r="G187" s="2"/>
      <c r="H187" s="17">
        <f t="shared" si="2"/>
        <v>0</v>
      </c>
    </row>
    <row r="188" spans="1:8" ht="13.5" x14ac:dyDescent="0.25">
      <c r="A188" s="12"/>
      <c r="B188" s="11">
        <v>42573</v>
      </c>
      <c r="C188" s="2">
        <v>1.94</v>
      </c>
      <c r="D188" s="2">
        <v>1.8452999999999999</v>
      </c>
      <c r="E188" s="2">
        <v>533</v>
      </c>
      <c r="F188" s="2"/>
      <c r="G188" s="2"/>
      <c r="H188" s="17">
        <f t="shared" si="2"/>
        <v>0</v>
      </c>
    </row>
    <row r="189" spans="1:8" ht="13.5" x14ac:dyDescent="0.25">
      <c r="A189" s="12"/>
      <c r="B189" s="11">
        <v>42577</v>
      </c>
      <c r="C189" s="2">
        <v>1.98</v>
      </c>
      <c r="D189" s="2">
        <v>1.8834</v>
      </c>
      <c r="E189" s="2">
        <v>2900</v>
      </c>
      <c r="F189" s="2"/>
      <c r="G189" s="2"/>
      <c r="H189" s="17">
        <f t="shared" si="2"/>
        <v>2.0647049260282893E-2</v>
      </c>
    </row>
    <row r="190" spans="1:8" ht="13.5" x14ac:dyDescent="0.25">
      <c r="A190" s="12"/>
      <c r="B190" s="11">
        <v>42578</v>
      </c>
      <c r="C190" s="2">
        <v>2.0099999999999998</v>
      </c>
      <c r="D190" s="2">
        <v>1.9118999999999999</v>
      </c>
      <c r="E190" s="2">
        <v>9150</v>
      </c>
      <c r="F190" s="2"/>
      <c r="G190" s="2"/>
      <c r="H190" s="17">
        <f t="shared" si="2"/>
        <v>1.5132207709461597E-2</v>
      </c>
    </row>
    <row r="191" spans="1:8" ht="13.5" x14ac:dyDescent="0.25">
      <c r="A191" s="12"/>
      <c r="B191" s="11">
        <v>42579</v>
      </c>
      <c r="C191" s="2">
        <v>2.04</v>
      </c>
      <c r="D191" s="2">
        <v>1.9403999999999999</v>
      </c>
      <c r="E191" s="2">
        <v>5231</v>
      </c>
      <c r="F191" s="2"/>
      <c r="G191" s="2"/>
      <c r="H191" s="17">
        <f t="shared" si="2"/>
        <v>1.4906637376431806E-2</v>
      </c>
    </row>
    <row r="192" spans="1:8" ht="13.5" x14ac:dyDescent="0.25">
      <c r="A192" s="12"/>
      <c r="B192" s="11">
        <v>42580</v>
      </c>
      <c r="C192" s="2">
        <v>2</v>
      </c>
      <c r="D192" s="2">
        <v>1.9024000000000001</v>
      </c>
      <c r="E192" s="2">
        <v>1770</v>
      </c>
      <c r="F192" s="2"/>
      <c r="G192" s="2"/>
      <c r="H192" s="17">
        <f t="shared" si="2"/>
        <v>-1.9583591012162345E-2</v>
      </c>
    </row>
    <row r="193" spans="1:8" ht="13.5" x14ac:dyDescent="0.25">
      <c r="A193" s="12"/>
      <c r="B193" s="11">
        <v>42583</v>
      </c>
      <c r="C193" s="2">
        <v>2</v>
      </c>
      <c r="D193" s="2">
        <v>1.9024000000000001</v>
      </c>
      <c r="E193" s="2">
        <v>6435</v>
      </c>
      <c r="F193" s="2"/>
      <c r="G193" s="2"/>
      <c r="H193" s="17">
        <f t="shared" si="2"/>
        <v>0</v>
      </c>
    </row>
    <row r="194" spans="1:8" ht="13.5" x14ac:dyDescent="0.25">
      <c r="A194" s="12"/>
      <c r="B194" s="11">
        <v>42584</v>
      </c>
      <c r="C194" s="2">
        <v>2.0499999999999998</v>
      </c>
      <c r="D194" s="2">
        <v>1.95</v>
      </c>
      <c r="E194" s="2">
        <v>7125</v>
      </c>
      <c r="F194" s="2"/>
      <c r="G194" s="2"/>
      <c r="H194" s="17">
        <f t="shared" si="2"/>
        <v>2.5021026072329616E-2</v>
      </c>
    </row>
    <row r="195" spans="1:8" ht="13.5" x14ac:dyDescent="0.25">
      <c r="A195" s="12"/>
      <c r="B195" s="11">
        <v>42585</v>
      </c>
      <c r="C195" s="2">
        <v>2.0499999999999998</v>
      </c>
      <c r="D195" s="2">
        <v>1.95</v>
      </c>
      <c r="E195" s="2">
        <v>6384</v>
      </c>
      <c r="F195" s="2"/>
      <c r="G195" s="2"/>
      <c r="H195" s="17">
        <f t="shared" si="2"/>
        <v>0</v>
      </c>
    </row>
    <row r="196" spans="1:8" ht="13.5" x14ac:dyDescent="0.25">
      <c r="A196" s="12"/>
      <c r="B196" s="11">
        <v>42586</v>
      </c>
      <c r="C196" s="2">
        <v>2</v>
      </c>
      <c r="D196" s="2">
        <v>2</v>
      </c>
      <c r="E196" s="2">
        <v>1652</v>
      </c>
      <c r="F196" s="2"/>
      <c r="G196" s="2"/>
      <c r="H196" s="17">
        <f t="shared" si="2"/>
        <v>2.5641025641025664E-2</v>
      </c>
    </row>
    <row r="197" spans="1:8" ht="13.5" x14ac:dyDescent="0.25">
      <c r="A197" s="12"/>
      <c r="B197" s="11">
        <v>42587</v>
      </c>
      <c r="C197" s="2">
        <v>2.1</v>
      </c>
      <c r="D197" s="2">
        <v>2.1</v>
      </c>
      <c r="E197" s="2">
        <v>147</v>
      </c>
      <c r="F197" s="2"/>
      <c r="G197" s="2"/>
      <c r="H197" s="17">
        <f t="shared" si="2"/>
        <v>5.0000000000000044E-2</v>
      </c>
    </row>
    <row r="198" spans="1:8" ht="13.5" x14ac:dyDescent="0.25">
      <c r="A198" s="12"/>
      <c r="B198" s="11">
        <v>42590</v>
      </c>
      <c r="C198" s="2">
        <v>2.1</v>
      </c>
      <c r="D198" s="2">
        <v>2.1</v>
      </c>
      <c r="E198" s="2">
        <v>2456</v>
      </c>
      <c r="F198" s="2"/>
      <c r="G198" s="2"/>
      <c r="H198" s="17">
        <f t="shared" si="2"/>
        <v>0</v>
      </c>
    </row>
    <row r="199" spans="1:8" ht="13.5" x14ac:dyDescent="0.25">
      <c r="A199" s="12"/>
      <c r="B199" s="11">
        <v>42591</v>
      </c>
      <c r="C199" s="2">
        <v>2.1</v>
      </c>
      <c r="D199" s="2">
        <v>2.1</v>
      </c>
      <c r="E199" s="2">
        <v>2456</v>
      </c>
      <c r="F199" s="2"/>
      <c r="G199" s="2"/>
      <c r="H199" s="17">
        <f t="shared" ref="H199:H262" si="3">(D199-D198)/D198</f>
        <v>0</v>
      </c>
    </row>
    <row r="200" spans="1:8" ht="13.5" x14ac:dyDescent="0.25">
      <c r="A200" s="12"/>
      <c r="B200" s="11">
        <v>42592</v>
      </c>
      <c r="C200" s="2">
        <v>2.1</v>
      </c>
      <c r="D200" s="2">
        <v>2.1</v>
      </c>
      <c r="E200" s="2">
        <v>13491</v>
      </c>
      <c r="F200" s="2"/>
      <c r="G200" s="2"/>
      <c r="H200" s="17">
        <f t="shared" si="3"/>
        <v>0</v>
      </c>
    </row>
    <row r="201" spans="1:8" ht="13.5" x14ac:dyDescent="0.25">
      <c r="A201" s="12"/>
      <c r="B201" s="11">
        <v>42593</v>
      </c>
      <c r="C201" s="2">
        <v>2.13</v>
      </c>
      <c r="D201" s="2">
        <v>2.13</v>
      </c>
      <c r="E201" s="2">
        <v>5</v>
      </c>
      <c r="F201" s="2"/>
      <c r="G201" s="2"/>
      <c r="H201" s="17">
        <f t="shared" si="3"/>
        <v>1.4285714285714192E-2</v>
      </c>
    </row>
    <row r="202" spans="1:8" ht="13.5" x14ac:dyDescent="0.25">
      <c r="A202" s="12"/>
      <c r="B202" s="11">
        <v>42594</v>
      </c>
      <c r="C202" s="2">
        <v>2.1</v>
      </c>
      <c r="D202" s="2">
        <v>2.1</v>
      </c>
      <c r="E202" s="2">
        <v>689</v>
      </c>
      <c r="F202" s="2"/>
      <c r="G202" s="2"/>
      <c r="H202" s="17">
        <f t="shared" si="3"/>
        <v>-1.408450704225343E-2</v>
      </c>
    </row>
    <row r="203" spans="1:8" ht="13.5" x14ac:dyDescent="0.25">
      <c r="A203" s="12"/>
      <c r="B203" s="11">
        <v>42597</v>
      </c>
      <c r="C203" s="2">
        <v>2.12</v>
      </c>
      <c r="D203" s="2">
        <v>2.12</v>
      </c>
      <c r="E203" s="2">
        <v>3164</v>
      </c>
      <c r="F203" s="2"/>
      <c r="G203" s="2"/>
      <c r="H203" s="17">
        <f t="shared" si="3"/>
        <v>9.5238095238095316E-3</v>
      </c>
    </row>
    <row r="204" spans="1:8" ht="13.5" x14ac:dyDescent="0.25">
      <c r="A204" s="12"/>
      <c r="B204" s="11">
        <v>42598</v>
      </c>
      <c r="C204" s="2">
        <v>2.06</v>
      </c>
      <c r="D204" s="2">
        <v>2.06</v>
      </c>
      <c r="E204" s="2">
        <v>600</v>
      </c>
      <c r="F204" s="2"/>
      <c r="G204" s="2"/>
      <c r="H204" s="17">
        <f t="shared" si="3"/>
        <v>-2.8301886792452855E-2</v>
      </c>
    </row>
    <row r="205" spans="1:8" ht="13.5" x14ac:dyDescent="0.25">
      <c r="A205" s="12"/>
      <c r="B205" s="11">
        <v>42599</v>
      </c>
      <c r="C205" s="2">
        <v>2.12</v>
      </c>
      <c r="D205" s="2">
        <v>2.12</v>
      </c>
      <c r="E205" s="2">
        <v>546</v>
      </c>
      <c r="F205" s="2"/>
      <c r="G205" s="2"/>
      <c r="H205" s="17">
        <f t="shared" si="3"/>
        <v>2.9126213592233035E-2</v>
      </c>
    </row>
    <row r="206" spans="1:8" ht="13.5" x14ac:dyDescent="0.25">
      <c r="A206" s="12"/>
      <c r="B206" s="11">
        <v>42600</v>
      </c>
      <c r="C206" s="2">
        <v>2.1</v>
      </c>
      <c r="D206" s="2">
        <v>2.1</v>
      </c>
      <c r="E206" s="2">
        <v>7715</v>
      </c>
      <c r="F206" s="2"/>
      <c r="G206" s="2"/>
      <c r="H206" s="17">
        <f t="shared" si="3"/>
        <v>-9.4339622641509517E-3</v>
      </c>
    </row>
    <row r="207" spans="1:8" ht="13.5" x14ac:dyDescent="0.25">
      <c r="A207" s="12"/>
      <c r="B207" s="11">
        <v>42601</v>
      </c>
      <c r="C207" s="2">
        <v>2.04</v>
      </c>
      <c r="D207" s="2">
        <v>2.04</v>
      </c>
      <c r="E207" s="2">
        <v>5000</v>
      </c>
      <c r="F207" s="2"/>
      <c r="G207" s="2"/>
      <c r="H207" s="17">
        <f t="shared" si="3"/>
        <v>-2.8571428571428595E-2</v>
      </c>
    </row>
    <row r="208" spans="1:8" ht="13.5" x14ac:dyDescent="0.25">
      <c r="A208" s="12"/>
      <c r="B208" s="11">
        <v>42604</v>
      </c>
      <c r="C208" s="2">
        <v>2.1</v>
      </c>
      <c r="D208" s="2">
        <v>2.1</v>
      </c>
      <c r="E208" s="2">
        <v>10015</v>
      </c>
      <c r="F208" s="2"/>
      <c r="G208" s="2"/>
      <c r="H208" s="17">
        <f t="shared" si="3"/>
        <v>2.9411764705882377E-2</v>
      </c>
    </row>
    <row r="209" spans="1:8" ht="13.5" x14ac:dyDescent="0.25">
      <c r="A209" s="12"/>
      <c r="B209" s="11">
        <v>42605</v>
      </c>
      <c r="C209" s="2">
        <v>2.0499999999999998</v>
      </c>
      <c r="D209" s="2">
        <v>2.0499999999999998</v>
      </c>
      <c r="E209" s="2">
        <v>3257</v>
      </c>
      <c r="F209" s="2"/>
      <c r="G209" s="2"/>
      <c r="H209" s="17">
        <f t="shared" si="3"/>
        <v>-2.3809523809523937E-2</v>
      </c>
    </row>
    <row r="210" spans="1:8" ht="13.5" x14ac:dyDescent="0.25">
      <c r="A210" s="12"/>
      <c r="B210" s="11">
        <v>42606</v>
      </c>
      <c r="C210" s="2">
        <v>2.0699999999999998</v>
      </c>
      <c r="D210" s="2">
        <v>2.0699999999999998</v>
      </c>
      <c r="E210" s="2">
        <v>16576</v>
      </c>
      <c r="F210" s="2"/>
      <c r="G210" s="2"/>
      <c r="H210" s="17">
        <f t="shared" si="3"/>
        <v>9.7560975609756184E-3</v>
      </c>
    </row>
    <row r="211" spans="1:8" ht="13.5" x14ac:dyDescent="0.25">
      <c r="A211" s="12"/>
      <c r="B211" s="11">
        <v>42607</v>
      </c>
      <c r="C211" s="2">
        <v>2.0699999999999998</v>
      </c>
      <c r="D211" s="2">
        <v>2.0699999999999998</v>
      </c>
      <c r="E211" s="2">
        <v>20001</v>
      </c>
      <c r="F211" s="2"/>
      <c r="G211" s="2"/>
      <c r="H211" s="17">
        <f t="shared" si="3"/>
        <v>0</v>
      </c>
    </row>
    <row r="212" spans="1:8" ht="13.5" x14ac:dyDescent="0.25">
      <c r="A212" s="12"/>
      <c r="B212" s="11">
        <v>42608</v>
      </c>
      <c r="C212" s="2">
        <v>2.02</v>
      </c>
      <c r="D212" s="2">
        <v>2.02</v>
      </c>
      <c r="E212" s="2">
        <v>8951</v>
      </c>
      <c r="F212" s="2"/>
      <c r="G212" s="2"/>
      <c r="H212" s="17">
        <f t="shared" si="3"/>
        <v>-2.4154589371980593E-2</v>
      </c>
    </row>
    <row r="213" spans="1:8" ht="13.5" x14ac:dyDescent="0.25">
      <c r="A213" s="12"/>
      <c r="B213" s="11">
        <v>42611</v>
      </c>
      <c r="C213" s="2">
        <v>2.02</v>
      </c>
      <c r="D213" s="2">
        <v>2.02</v>
      </c>
      <c r="E213" s="2">
        <v>14790</v>
      </c>
      <c r="F213" s="2"/>
      <c r="G213" s="2"/>
      <c r="H213" s="17">
        <f t="shared" si="3"/>
        <v>0</v>
      </c>
    </row>
    <row r="214" spans="1:8" ht="13.5" x14ac:dyDescent="0.25">
      <c r="A214" s="12"/>
      <c r="B214" s="11">
        <v>42612</v>
      </c>
      <c r="C214" s="2">
        <v>2.02</v>
      </c>
      <c r="D214" s="2">
        <v>2.02</v>
      </c>
      <c r="E214" s="2">
        <v>461</v>
      </c>
      <c r="F214" s="2"/>
      <c r="G214" s="2"/>
      <c r="H214" s="17">
        <f t="shared" si="3"/>
        <v>0</v>
      </c>
    </row>
    <row r="215" spans="1:8" ht="13.5" x14ac:dyDescent="0.25">
      <c r="A215" s="12"/>
      <c r="B215" s="11">
        <v>42613</v>
      </c>
      <c r="C215" s="2">
        <v>2.0099999999999998</v>
      </c>
      <c r="D215" s="2">
        <v>2.0099999999999998</v>
      </c>
      <c r="E215" s="2">
        <v>8389</v>
      </c>
      <c r="F215" s="2"/>
      <c r="G215" s="2"/>
      <c r="H215" s="17">
        <f t="shared" si="3"/>
        <v>-4.950495049505065E-3</v>
      </c>
    </row>
    <row r="216" spans="1:8" ht="13.5" x14ac:dyDescent="0.25">
      <c r="A216" s="12"/>
      <c r="B216" s="11">
        <v>42614</v>
      </c>
      <c r="C216" s="2">
        <v>2.0099999999999998</v>
      </c>
      <c r="D216" s="2">
        <v>2.0099999999999998</v>
      </c>
      <c r="E216" s="2">
        <v>4506</v>
      </c>
      <c r="F216" s="2"/>
      <c r="G216" s="2"/>
      <c r="H216" s="17">
        <f t="shared" si="3"/>
        <v>0</v>
      </c>
    </row>
    <row r="217" spans="1:8" ht="13.5" x14ac:dyDescent="0.25">
      <c r="A217" s="12"/>
      <c r="B217" s="11">
        <v>42615</v>
      </c>
      <c r="C217" s="2">
        <v>2.02</v>
      </c>
      <c r="D217" s="2">
        <v>2.02</v>
      </c>
      <c r="E217" s="2">
        <v>10960</v>
      </c>
      <c r="F217" s="2"/>
      <c r="G217" s="2"/>
      <c r="H217" s="17">
        <f t="shared" si="3"/>
        <v>4.975124378109568E-3</v>
      </c>
    </row>
    <row r="218" spans="1:8" ht="13.5" x14ac:dyDescent="0.25">
      <c r="A218" s="12"/>
      <c r="B218" s="11">
        <v>42618</v>
      </c>
      <c r="C218" s="2">
        <v>2.02</v>
      </c>
      <c r="D218" s="2">
        <v>2.02</v>
      </c>
      <c r="E218" s="2">
        <v>19043</v>
      </c>
      <c r="F218" s="2"/>
      <c r="G218" s="2"/>
      <c r="H218" s="17">
        <f t="shared" si="3"/>
        <v>0</v>
      </c>
    </row>
    <row r="219" spans="1:8" ht="13.5" x14ac:dyDescent="0.25">
      <c r="A219" s="12"/>
      <c r="B219" s="11">
        <v>42619</v>
      </c>
      <c r="C219" s="2">
        <v>2.02</v>
      </c>
      <c r="D219" s="2">
        <v>2.02</v>
      </c>
      <c r="E219" s="2">
        <v>9215</v>
      </c>
      <c r="F219" s="2"/>
      <c r="G219" s="2"/>
      <c r="H219" s="17">
        <f t="shared" si="3"/>
        <v>0</v>
      </c>
    </row>
    <row r="220" spans="1:8" ht="13.5" x14ac:dyDescent="0.25">
      <c r="A220" s="12"/>
      <c r="B220" s="11">
        <v>42620</v>
      </c>
      <c r="C220" s="2">
        <v>2.02</v>
      </c>
      <c r="D220" s="2">
        <v>2.02</v>
      </c>
      <c r="E220" s="2">
        <v>1845</v>
      </c>
      <c r="F220" s="2"/>
      <c r="G220" s="2"/>
      <c r="H220" s="17">
        <f t="shared" si="3"/>
        <v>0</v>
      </c>
    </row>
    <row r="221" spans="1:8" ht="13.5" x14ac:dyDescent="0.25">
      <c r="A221" s="12"/>
      <c r="B221" s="11">
        <v>42621</v>
      </c>
      <c r="C221" s="2">
        <v>2.0099999999999998</v>
      </c>
      <c r="D221" s="2">
        <v>2.0099999999999998</v>
      </c>
      <c r="E221" s="2">
        <v>22164</v>
      </c>
      <c r="F221" s="2"/>
      <c r="G221" s="2"/>
      <c r="H221" s="17">
        <f t="shared" si="3"/>
        <v>-4.950495049505065E-3</v>
      </c>
    </row>
    <row r="222" spans="1:8" ht="13.5" x14ac:dyDescent="0.25">
      <c r="A222" s="12"/>
      <c r="B222" s="11">
        <v>42622</v>
      </c>
      <c r="C222" s="2">
        <v>2.02</v>
      </c>
      <c r="D222" s="2">
        <v>2.02</v>
      </c>
      <c r="E222" s="2">
        <v>10432</v>
      </c>
      <c r="F222" s="2"/>
      <c r="G222" s="2"/>
      <c r="H222" s="17">
        <f t="shared" si="3"/>
        <v>4.975124378109568E-3</v>
      </c>
    </row>
    <row r="223" spans="1:8" ht="13.5" x14ac:dyDescent="0.25">
      <c r="A223" s="12"/>
      <c r="B223" s="11">
        <v>42627</v>
      </c>
      <c r="C223" s="2">
        <v>2.02</v>
      </c>
      <c r="D223" s="2">
        <v>2.02</v>
      </c>
      <c r="E223" s="2">
        <v>10432</v>
      </c>
      <c r="F223" s="2"/>
      <c r="G223" s="2"/>
      <c r="H223" s="17">
        <f t="shared" si="3"/>
        <v>0</v>
      </c>
    </row>
    <row r="224" spans="1:8" ht="13.5" x14ac:dyDescent="0.25">
      <c r="A224" s="12"/>
      <c r="B224" s="11">
        <v>42628</v>
      </c>
      <c r="C224" s="2">
        <v>2.0299999999999998</v>
      </c>
      <c r="D224" s="2">
        <v>2.0299999999999998</v>
      </c>
      <c r="E224" s="2">
        <v>946</v>
      </c>
      <c r="F224" s="2"/>
      <c r="G224" s="2"/>
      <c r="H224" s="17">
        <f t="shared" si="3"/>
        <v>4.9504950495048447E-3</v>
      </c>
    </row>
    <row r="225" spans="1:8" ht="13.5" x14ac:dyDescent="0.25">
      <c r="A225" s="12"/>
      <c r="B225" s="11">
        <v>42629</v>
      </c>
      <c r="C225" s="2">
        <v>2.0299999999999998</v>
      </c>
      <c r="D225" s="2">
        <v>2.0299999999999998</v>
      </c>
      <c r="E225" s="2">
        <v>6257</v>
      </c>
      <c r="F225" s="2"/>
      <c r="G225" s="2"/>
      <c r="H225" s="17">
        <f t="shared" si="3"/>
        <v>0</v>
      </c>
    </row>
    <row r="226" spans="1:8" ht="13.5" x14ac:dyDescent="0.25">
      <c r="A226" s="12"/>
      <c r="B226" s="11">
        <v>42632</v>
      </c>
      <c r="C226" s="2">
        <v>2.04</v>
      </c>
      <c r="D226" s="2">
        <v>2.04</v>
      </c>
      <c r="E226" s="2">
        <v>1961</v>
      </c>
      <c r="F226" s="2"/>
      <c r="G226" s="2"/>
      <c r="H226" s="17">
        <f t="shared" si="3"/>
        <v>4.926108374384351E-3</v>
      </c>
    </row>
    <row r="227" spans="1:8" ht="13.5" x14ac:dyDescent="0.25">
      <c r="A227" s="12"/>
      <c r="B227" s="11">
        <v>42633</v>
      </c>
      <c r="C227" s="2">
        <v>2.02</v>
      </c>
      <c r="D227" s="2">
        <v>2.02</v>
      </c>
      <c r="E227" s="2">
        <v>10760</v>
      </c>
      <c r="F227" s="2"/>
      <c r="G227" s="2"/>
      <c r="H227" s="17">
        <f t="shared" si="3"/>
        <v>-9.8039215686274595E-3</v>
      </c>
    </row>
    <row r="228" spans="1:8" ht="13.5" x14ac:dyDescent="0.25">
      <c r="A228" s="12"/>
      <c r="B228" s="11">
        <v>42634</v>
      </c>
      <c r="C228" s="2">
        <v>2.0299999999999998</v>
      </c>
      <c r="D228" s="2">
        <v>2.0299999999999998</v>
      </c>
      <c r="E228" s="2">
        <v>350</v>
      </c>
      <c r="F228" s="2"/>
      <c r="G228" s="2"/>
      <c r="H228" s="17">
        <f t="shared" si="3"/>
        <v>4.9504950495048447E-3</v>
      </c>
    </row>
    <row r="229" spans="1:8" ht="13.5" x14ac:dyDescent="0.25">
      <c r="A229" s="12"/>
      <c r="B229" s="11">
        <v>42635</v>
      </c>
      <c r="C229" s="2">
        <v>2.02</v>
      </c>
      <c r="D229" s="2">
        <v>2.02</v>
      </c>
      <c r="E229" s="2">
        <v>5020</v>
      </c>
      <c r="F229" s="2"/>
      <c r="G229" s="2"/>
      <c r="H229" s="17">
        <f t="shared" si="3"/>
        <v>-4.9261083743841316E-3</v>
      </c>
    </row>
    <row r="230" spans="1:8" ht="13.5" x14ac:dyDescent="0.25">
      <c r="A230" s="12"/>
      <c r="B230" s="11">
        <v>42636</v>
      </c>
      <c r="C230" s="2">
        <v>2.0299999999999998</v>
      </c>
      <c r="D230" s="2">
        <v>2.0299999999999998</v>
      </c>
      <c r="E230" s="2">
        <v>1954</v>
      </c>
      <c r="F230" s="2"/>
      <c r="G230" s="2"/>
      <c r="H230" s="17">
        <f t="shared" si="3"/>
        <v>4.9504950495048447E-3</v>
      </c>
    </row>
    <row r="231" spans="1:8" ht="13.5" x14ac:dyDescent="0.25">
      <c r="A231" s="12"/>
      <c r="B231" s="11">
        <v>42639</v>
      </c>
      <c r="C231" s="2">
        <v>2.09</v>
      </c>
      <c r="D231" s="2">
        <v>2.09</v>
      </c>
      <c r="E231" s="2">
        <v>120</v>
      </c>
      <c r="F231" s="2"/>
      <c r="G231" s="2"/>
      <c r="H231" s="17">
        <f t="shared" si="3"/>
        <v>2.9556650246305449E-2</v>
      </c>
    </row>
    <row r="232" spans="1:8" ht="13.5" x14ac:dyDescent="0.25">
      <c r="A232" s="12"/>
      <c r="B232" s="11">
        <v>42640</v>
      </c>
      <c r="C232" s="2">
        <v>2.1</v>
      </c>
      <c r="D232" s="2">
        <v>2.1</v>
      </c>
      <c r="E232" s="2">
        <v>2201</v>
      </c>
      <c r="F232" s="2"/>
      <c r="G232" s="2"/>
      <c r="H232" s="17">
        <f t="shared" si="3"/>
        <v>4.7846889952154218E-3</v>
      </c>
    </row>
    <row r="233" spans="1:8" ht="13.5" x14ac:dyDescent="0.25">
      <c r="A233" s="12"/>
      <c r="B233" s="11">
        <v>42641</v>
      </c>
      <c r="C233" s="2">
        <v>2.04</v>
      </c>
      <c r="D233" s="2">
        <v>2.04</v>
      </c>
      <c r="E233" s="2">
        <v>1800</v>
      </c>
      <c r="F233" s="2"/>
      <c r="G233" s="2"/>
      <c r="H233" s="17">
        <f t="shared" si="3"/>
        <v>-2.8571428571428595E-2</v>
      </c>
    </row>
    <row r="234" spans="1:8" ht="13.5" x14ac:dyDescent="0.25">
      <c r="A234" s="12"/>
      <c r="B234" s="11">
        <v>42642</v>
      </c>
      <c r="C234" s="2">
        <v>2.1</v>
      </c>
      <c r="D234" s="2">
        <v>2.1</v>
      </c>
      <c r="E234" s="2">
        <v>187423</v>
      </c>
      <c r="F234" s="2"/>
      <c r="G234" s="2"/>
      <c r="H234" s="17">
        <f t="shared" si="3"/>
        <v>2.9411764705882377E-2</v>
      </c>
    </row>
    <row r="235" spans="1:8" ht="13.5" x14ac:dyDescent="0.25">
      <c r="A235" s="12"/>
      <c r="B235" s="11">
        <v>42643</v>
      </c>
      <c r="C235" s="2">
        <v>2.15</v>
      </c>
      <c r="D235" s="2">
        <v>2.15</v>
      </c>
      <c r="E235" s="2">
        <v>35240</v>
      </c>
      <c r="F235" s="2"/>
      <c r="G235" s="2"/>
      <c r="H235" s="17">
        <f t="shared" si="3"/>
        <v>2.3809523809523725E-2</v>
      </c>
    </row>
    <row r="236" spans="1:8" ht="13.5" x14ac:dyDescent="0.25">
      <c r="A236" s="12"/>
      <c r="B236" s="11">
        <v>42647</v>
      </c>
      <c r="C236" s="2">
        <v>2.12</v>
      </c>
      <c r="D236" s="2">
        <v>2.12</v>
      </c>
      <c r="E236" s="2">
        <v>6713</v>
      </c>
      <c r="F236" s="2"/>
      <c r="G236" s="2"/>
      <c r="H236" s="17">
        <f t="shared" si="3"/>
        <v>-1.3953488372092933E-2</v>
      </c>
    </row>
    <row r="237" spans="1:8" ht="13.5" x14ac:dyDescent="0.25">
      <c r="A237" s="12"/>
      <c r="B237" s="11">
        <v>42648</v>
      </c>
      <c r="C237" s="2">
        <v>2.1</v>
      </c>
      <c r="D237" s="2">
        <v>2.1</v>
      </c>
      <c r="E237" s="2">
        <v>16268</v>
      </c>
      <c r="F237" s="2"/>
      <c r="G237" s="2"/>
      <c r="H237" s="17">
        <f t="shared" si="3"/>
        <v>-9.4339622641509517E-3</v>
      </c>
    </row>
    <row r="238" spans="1:8" ht="13.5" x14ac:dyDescent="0.25">
      <c r="A238" s="12"/>
      <c r="B238" s="11">
        <v>42649</v>
      </c>
      <c r="C238" s="2">
        <v>2.15</v>
      </c>
      <c r="D238" s="2">
        <v>2.15</v>
      </c>
      <c r="E238" s="2">
        <v>30352</v>
      </c>
      <c r="F238" s="2"/>
      <c r="G238" s="2"/>
      <c r="H238" s="17">
        <f t="shared" si="3"/>
        <v>2.3809523809523725E-2</v>
      </c>
    </row>
    <row r="239" spans="1:8" ht="13.5" x14ac:dyDescent="0.25">
      <c r="A239" s="12"/>
      <c r="B239" s="11">
        <v>42650</v>
      </c>
      <c r="C239" s="2">
        <v>2.14</v>
      </c>
      <c r="D239" s="2">
        <v>2.14</v>
      </c>
      <c r="E239" s="2">
        <v>2750</v>
      </c>
      <c r="F239" s="2"/>
      <c r="G239" s="2"/>
      <c r="H239" s="17">
        <f t="shared" si="3"/>
        <v>-4.6511627906975755E-3</v>
      </c>
    </row>
    <row r="240" spans="1:8" ht="13.5" x14ac:dyDescent="0.25">
      <c r="A240" s="12"/>
      <c r="B240" s="11">
        <v>42653</v>
      </c>
      <c r="C240" s="2">
        <v>2.2000000000000002</v>
      </c>
      <c r="D240" s="2">
        <v>2.2000000000000002</v>
      </c>
      <c r="E240" s="2">
        <v>23184</v>
      </c>
      <c r="F240" s="2"/>
      <c r="G240" s="2"/>
      <c r="H240" s="17">
        <f t="shared" si="3"/>
        <v>2.8037383177570117E-2</v>
      </c>
    </row>
    <row r="241" spans="1:8" ht="13.5" x14ac:dyDescent="0.25">
      <c r="A241" s="12"/>
      <c r="B241" s="11">
        <v>42654</v>
      </c>
      <c r="C241" s="2">
        <v>2.2799999999999998</v>
      </c>
      <c r="D241" s="2">
        <v>2.2799999999999998</v>
      </c>
      <c r="E241" s="2">
        <v>43759</v>
      </c>
      <c r="F241" s="2"/>
      <c r="G241" s="2"/>
      <c r="H241" s="17">
        <f t="shared" si="3"/>
        <v>3.6363636363636188E-2</v>
      </c>
    </row>
    <row r="242" spans="1:8" ht="13.5" x14ac:dyDescent="0.25">
      <c r="A242" s="12"/>
      <c r="B242" s="11">
        <v>42655</v>
      </c>
      <c r="C242" s="2">
        <v>2.27</v>
      </c>
      <c r="D242" s="2">
        <v>2.27</v>
      </c>
      <c r="E242" s="2">
        <v>5299</v>
      </c>
      <c r="F242" s="2"/>
      <c r="G242" s="2"/>
      <c r="H242" s="17">
        <f t="shared" si="3"/>
        <v>-4.3859649122806087E-3</v>
      </c>
    </row>
    <row r="243" spans="1:8" ht="13.5" x14ac:dyDescent="0.25">
      <c r="A243" s="12"/>
      <c r="B243" s="11">
        <v>42656</v>
      </c>
      <c r="C243" s="2">
        <v>2.2400000000000002</v>
      </c>
      <c r="D243" s="2">
        <v>2.2400000000000002</v>
      </c>
      <c r="E243" s="2">
        <v>1119</v>
      </c>
      <c r="F243" s="2"/>
      <c r="G243" s="2"/>
      <c r="H243" s="17">
        <f t="shared" si="3"/>
        <v>-1.3215859030836918E-2</v>
      </c>
    </row>
    <row r="244" spans="1:8" ht="13.5" x14ac:dyDescent="0.25">
      <c r="A244" s="12"/>
      <c r="B244" s="11">
        <v>42657</v>
      </c>
      <c r="C244" s="2">
        <v>2.23</v>
      </c>
      <c r="D244" s="2">
        <v>2.23</v>
      </c>
      <c r="E244" s="2">
        <v>3509</v>
      </c>
      <c r="F244" s="2"/>
      <c r="G244" s="2"/>
      <c r="H244" s="17">
        <f t="shared" si="3"/>
        <v>-4.4642857142858173E-3</v>
      </c>
    </row>
    <row r="245" spans="1:8" ht="13.5" x14ac:dyDescent="0.25">
      <c r="A245" s="12"/>
      <c r="B245" s="11">
        <v>42660</v>
      </c>
      <c r="C245" s="2">
        <v>2.2200000000000002</v>
      </c>
      <c r="D245" s="2">
        <v>2.2200000000000002</v>
      </c>
      <c r="E245" s="2">
        <v>1448</v>
      </c>
      <c r="F245" s="2"/>
      <c r="G245" s="2"/>
      <c r="H245" s="17">
        <f t="shared" si="3"/>
        <v>-4.4843049327353305E-3</v>
      </c>
    </row>
    <row r="246" spans="1:8" ht="13.5" x14ac:dyDescent="0.25">
      <c r="A246" s="12"/>
      <c r="B246" s="11">
        <v>42661</v>
      </c>
      <c r="C246" s="2">
        <v>2.2799999999999998</v>
      </c>
      <c r="D246" s="2">
        <v>2.2799999999999998</v>
      </c>
      <c r="E246" s="2">
        <v>3693</v>
      </c>
      <c r="F246" s="2"/>
      <c r="G246" s="2"/>
      <c r="H246" s="17">
        <f t="shared" si="3"/>
        <v>2.7027027027026848E-2</v>
      </c>
    </row>
    <row r="247" spans="1:8" ht="13.5" x14ac:dyDescent="0.25">
      <c r="A247" s="12"/>
      <c r="B247" s="11">
        <v>42662</v>
      </c>
      <c r="C247" s="2">
        <v>2.27</v>
      </c>
      <c r="D247" s="2">
        <v>2.27</v>
      </c>
      <c r="E247" s="2">
        <v>15355</v>
      </c>
      <c r="F247" s="2"/>
      <c r="G247" s="2"/>
      <c r="H247" s="17">
        <f t="shared" si="3"/>
        <v>-4.3859649122806087E-3</v>
      </c>
    </row>
    <row r="248" spans="1:8" ht="13.5" x14ac:dyDescent="0.25">
      <c r="A248" s="12"/>
      <c r="B248" s="11">
        <v>42663</v>
      </c>
      <c r="C248" s="2">
        <v>2.2999999999999998</v>
      </c>
      <c r="D248" s="2">
        <v>2.2999999999999998</v>
      </c>
      <c r="E248" s="2">
        <v>16869</v>
      </c>
      <c r="F248" s="2"/>
      <c r="G248" s="2"/>
      <c r="H248" s="17">
        <f t="shared" si="3"/>
        <v>1.3215859030836918E-2</v>
      </c>
    </row>
    <row r="249" spans="1:8" ht="13.5" x14ac:dyDescent="0.25">
      <c r="A249" s="12"/>
      <c r="B249" s="11">
        <v>42664</v>
      </c>
      <c r="C249" s="2">
        <v>2.35</v>
      </c>
      <c r="D249" s="2">
        <v>2.35</v>
      </c>
      <c r="E249" s="2">
        <v>20431</v>
      </c>
      <c r="F249" s="2"/>
      <c r="G249" s="2"/>
      <c r="H249" s="17">
        <f t="shared" si="3"/>
        <v>2.1739130434782726E-2</v>
      </c>
    </row>
    <row r="250" spans="1:8" ht="13.5" x14ac:dyDescent="0.25">
      <c r="A250" s="12"/>
      <c r="B250" s="11">
        <v>42667</v>
      </c>
      <c r="C250" s="2">
        <v>2.36</v>
      </c>
      <c r="D250" s="2">
        <v>2.36</v>
      </c>
      <c r="E250" s="2">
        <v>34166</v>
      </c>
      <c r="F250" s="2"/>
      <c r="G250" s="2"/>
      <c r="H250" s="17">
        <f t="shared" si="3"/>
        <v>4.2553191489360792E-3</v>
      </c>
    </row>
    <row r="251" spans="1:8" ht="13.5" x14ac:dyDescent="0.25">
      <c r="A251" s="12"/>
      <c r="B251" s="11">
        <v>42668</v>
      </c>
      <c r="C251" s="2">
        <v>2.38</v>
      </c>
      <c r="D251" s="2">
        <v>2.38</v>
      </c>
      <c r="E251" s="2">
        <v>35442</v>
      </c>
      <c r="F251" s="2"/>
      <c r="G251" s="2"/>
      <c r="H251" s="17">
        <f t="shared" si="3"/>
        <v>8.4745762711864493E-3</v>
      </c>
    </row>
    <row r="252" spans="1:8" ht="13.5" x14ac:dyDescent="0.25">
      <c r="A252" s="12"/>
      <c r="B252" s="11">
        <v>42669</v>
      </c>
      <c r="C252" s="2">
        <v>2.5</v>
      </c>
      <c r="D252" s="2">
        <v>2.5</v>
      </c>
      <c r="E252" s="2">
        <v>44494</v>
      </c>
      <c r="F252" s="2"/>
      <c r="G252" s="2"/>
      <c r="H252" s="17">
        <f t="shared" si="3"/>
        <v>5.0420168067226941E-2</v>
      </c>
    </row>
    <row r="253" spans="1:8" ht="13.5" x14ac:dyDescent="0.25">
      <c r="A253" s="12"/>
      <c r="B253" s="11">
        <v>42670</v>
      </c>
      <c r="C253" s="2">
        <v>2.61</v>
      </c>
      <c r="D253" s="2">
        <v>2.61</v>
      </c>
      <c r="E253" s="2">
        <v>49498</v>
      </c>
      <c r="F253" s="2"/>
      <c r="G253" s="2"/>
      <c r="H253" s="17">
        <f t="shared" si="3"/>
        <v>4.3999999999999949E-2</v>
      </c>
    </row>
    <row r="254" spans="1:8" ht="13.5" x14ac:dyDescent="0.25">
      <c r="A254" s="12"/>
      <c r="B254" s="11">
        <v>42671</v>
      </c>
      <c r="C254" s="2">
        <v>2.6</v>
      </c>
      <c r="D254" s="2">
        <v>2.6</v>
      </c>
      <c r="E254" s="2">
        <v>83862</v>
      </c>
      <c r="F254" s="2"/>
      <c r="G254" s="2"/>
      <c r="H254" s="17">
        <f t="shared" si="3"/>
        <v>-3.8314176245209915E-3</v>
      </c>
    </row>
    <row r="255" spans="1:8" ht="13.5" x14ac:dyDescent="0.25">
      <c r="A255" s="12"/>
      <c r="B255" s="11">
        <v>42674</v>
      </c>
      <c r="C255" s="2">
        <v>2.58</v>
      </c>
      <c r="D255" s="2">
        <v>2.58</v>
      </c>
      <c r="E255" s="2">
        <v>7842</v>
      </c>
      <c r="F255" s="2"/>
      <c r="G255" s="2"/>
      <c r="H255" s="17">
        <f t="shared" si="3"/>
        <v>-7.6923076923076988E-3</v>
      </c>
    </row>
    <row r="256" spans="1:8" ht="13.5" x14ac:dyDescent="0.25">
      <c r="A256" s="12"/>
      <c r="B256" s="11">
        <v>42675</v>
      </c>
      <c r="C256" s="2">
        <v>2.5099999999999998</v>
      </c>
      <c r="D256" s="2">
        <v>2.5099999999999998</v>
      </c>
      <c r="E256" s="2">
        <v>10600</v>
      </c>
      <c r="F256" s="2"/>
      <c r="G256" s="2"/>
      <c r="H256" s="17">
        <f t="shared" si="3"/>
        <v>-2.7131782945736545E-2</v>
      </c>
    </row>
    <row r="257" spans="1:8" ht="13.5" x14ac:dyDescent="0.25">
      <c r="A257" s="12"/>
      <c r="B257" s="11">
        <v>42676</v>
      </c>
      <c r="C257" s="2">
        <v>2.4</v>
      </c>
      <c r="D257" s="2">
        <v>2.4</v>
      </c>
      <c r="E257" s="2">
        <v>25625</v>
      </c>
      <c r="F257" s="2"/>
      <c r="G257" s="2"/>
      <c r="H257" s="17">
        <f t="shared" si="3"/>
        <v>-4.3824701195219078E-2</v>
      </c>
    </row>
    <row r="258" spans="1:8" ht="13.5" x14ac:dyDescent="0.25">
      <c r="A258" s="12"/>
      <c r="B258" s="11">
        <v>42677</v>
      </c>
      <c r="C258" s="2">
        <v>2.39</v>
      </c>
      <c r="D258" s="2">
        <v>2.39</v>
      </c>
      <c r="E258" s="2">
        <v>1806</v>
      </c>
      <c r="F258" s="2"/>
      <c r="G258" s="2"/>
      <c r="H258" s="17">
        <f t="shared" si="3"/>
        <v>-4.1666666666665781E-3</v>
      </c>
    </row>
    <row r="259" spans="1:8" ht="13.5" x14ac:dyDescent="0.25">
      <c r="A259" s="12"/>
      <c r="B259" s="11">
        <v>42678</v>
      </c>
      <c r="C259" s="2">
        <v>2.33</v>
      </c>
      <c r="D259" s="2">
        <v>2.33</v>
      </c>
      <c r="E259" s="2">
        <v>753</v>
      </c>
      <c r="F259" s="2"/>
      <c r="G259" s="2"/>
      <c r="H259" s="17">
        <f t="shared" si="3"/>
        <v>-2.5104602510460271E-2</v>
      </c>
    </row>
    <row r="260" spans="1:8" ht="13.5" x14ac:dyDescent="0.25">
      <c r="A260" s="12"/>
      <c r="B260" s="11">
        <v>42681</v>
      </c>
      <c r="C260" s="2">
        <v>2.39</v>
      </c>
      <c r="D260" s="2">
        <v>2.39</v>
      </c>
      <c r="E260" s="2">
        <v>1084</v>
      </c>
      <c r="F260" s="2"/>
      <c r="G260" s="2"/>
      <c r="H260" s="17">
        <f t="shared" si="3"/>
        <v>2.5751072961373411E-2</v>
      </c>
    </row>
    <row r="261" spans="1:8" ht="13.5" x14ac:dyDescent="0.25">
      <c r="A261" s="12"/>
      <c r="B261" s="11">
        <v>42682</v>
      </c>
      <c r="C261" s="2">
        <v>2.3199999999999998</v>
      </c>
      <c r="D261" s="2">
        <v>2.3199999999999998</v>
      </c>
      <c r="E261" s="2">
        <v>901</v>
      </c>
      <c r="F261" s="2"/>
      <c r="G261" s="2"/>
      <c r="H261" s="17">
        <f t="shared" si="3"/>
        <v>-2.9288702928870411E-2</v>
      </c>
    </row>
    <row r="262" spans="1:8" ht="13.5" x14ac:dyDescent="0.25">
      <c r="A262" s="12"/>
      <c r="B262" s="11">
        <v>42683</v>
      </c>
      <c r="C262" s="2">
        <v>2.2999999999999998</v>
      </c>
      <c r="D262" s="2">
        <v>2.2999999999999998</v>
      </c>
      <c r="E262" s="2">
        <v>9136</v>
      </c>
      <c r="F262" s="2"/>
      <c r="G262" s="2"/>
      <c r="H262" s="17">
        <f t="shared" si="3"/>
        <v>-8.6206896551724223E-3</v>
      </c>
    </row>
    <row r="263" spans="1:8" ht="13.5" x14ac:dyDescent="0.25">
      <c r="A263" s="12"/>
      <c r="B263" s="11">
        <v>42684</v>
      </c>
      <c r="C263" s="2">
        <v>2.2999999999999998</v>
      </c>
      <c r="D263" s="2">
        <v>2.2999999999999998</v>
      </c>
      <c r="E263" s="2">
        <v>280</v>
      </c>
      <c r="F263" s="2"/>
      <c r="G263" s="2"/>
      <c r="H263" s="17">
        <f t="shared" ref="H263:H326" si="4">(D263-D262)/D262</f>
        <v>0</v>
      </c>
    </row>
    <row r="264" spans="1:8" ht="13.5" x14ac:dyDescent="0.25">
      <c r="A264" s="12"/>
      <c r="B264" s="11">
        <v>42685</v>
      </c>
      <c r="C264" s="2">
        <v>2.1800000000000002</v>
      </c>
      <c r="D264" s="2">
        <v>2.1800000000000002</v>
      </c>
      <c r="E264" s="2">
        <v>13481</v>
      </c>
      <c r="F264" s="2"/>
      <c r="G264" s="2"/>
      <c r="H264" s="17">
        <f t="shared" si="4"/>
        <v>-5.2173913043478119E-2</v>
      </c>
    </row>
    <row r="265" spans="1:8" ht="13.5" x14ac:dyDescent="0.25">
      <c r="A265" s="12"/>
      <c r="B265" s="11">
        <v>42688</v>
      </c>
      <c r="C265" s="2">
        <v>2.15</v>
      </c>
      <c r="D265" s="2">
        <v>2.15</v>
      </c>
      <c r="E265" s="2">
        <v>14051</v>
      </c>
      <c r="F265" s="2"/>
      <c r="G265" s="2"/>
      <c r="H265" s="17">
        <f t="shared" si="4"/>
        <v>-1.376146788990837E-2</v>
      </c>
    </row>
    <row r="266" spans="1:8" ht="13.5" x14ac:dyDescent="0.25">
      <c r="A266" s="12"/>
      <c r="B266" s="11">
        <v>42689</v>
      </c>
      <c r="C266" s="2">
        <v>2.16</v>
      </c>
      <c r="D266" s="2">
        <v>2.16</v>
      </c>
      <c r="E266" s="2">
        <v>11880</v>
      </c>
      <c r="F266" s="2"/>
      <c r="G266" s="2"/>
      <c r="H266" s="17">
        <f t="shared" si="4"/>
        <v>4.6511627906977819E-3</v>
      </c>
    </row>
    <row r="267" spans="1:8" ht="13.5" x14ac:dyDescent="0.25">
      <c r="A267" s="12"/>
      <c r="B267" s="11">
        <v>42690</v>
      </c>
      <c r="C267" s="2">
        <v>2.1800000000000002</v>
      </c>
      <c r="D267" s="2">
        <v>2.1800000000000002</v>
      </c>
      <c r="E267" s="2">
        <v>628</v>
      </c>
      <c r="F267" s="2"/>
      <c r="G267" s="2"/>
      <c r="H267" s="17">
        <f t="shared" si="4"/>
        <v>9.2592592592592674E-3</v>
      </c>
    </row>
    <row r="268" spans="1:8" ht="13.5" x14ac:dyDescent="0.25">
      <c r="A268" s="12"/>
      <c r="B268" s="11">
        <v>42691</v>
      </c>
      <c r="C268" s="2">
        <v>2.15</v>
      </c>
      <c r="D268" s="2">
        <v>2.15</v>
      </c>
      <c r="E268" s="2">
        <v>794</v>
      </c>
      <c r="F268" s="2"/>
      <c r="G268" s="2"/>
      <c r="H268" s="17">
        <f t="shared" si="4"/>
        <v>-1.376146788990837E-2</v>
      </c>
    </row>
    <row r="269" spans="1:8" ht="13.5" x14ac:dyDescent="0.25">
      <c r="A269" s="12"/>
      <c r="B269" s="11">
        <v>42692</v>
      </c>
      <c r="C269" s="2">
        <v>2.15</v>
      </c>
      <c r="D269" s="2">
        <v>2.15</v>
      </c>
      <c r="E269" s="2">
        <v>624</v>
      </c>
      <c r="F269" s="2"/>
      <c r="G269" s="2"/>
      <c r="H269" s="17">
        <f t="shared" si="4"/>
        <v>0</v>
      </c>
    </row>
    <row r="270" spans="1:8" ht="13.5" x14ac:dyDescent="0.25">
      <c r="A270" s="12"/>
      <c r="B270" s="11">
        <v>42695</v>
      </c>
      <c r="C270" s="2">
        <v>2.17</v>
      </c>
      <c r="D270" s="2">
        <v>2.17</v>
      </c>
      <c r="E270" s="2">
        <v>973</v>
      </c>
      <c r="F270" s="2"/>
      <c r="G270" s="2"/>
      <c r="H270" s="17">
        <f t="shared" si="4"/>
        <v>9.3023255813953574E-3</v>
      </c>
    </row>
    <row r="271" spans="1:8" ht="13.5" x14ac:dyDescent="0.25">
      <c r="A271" s="12"/>
      <c r="B271" s="11">
        <v>42696</v>
      </c>
      <c r="C271" s="2">
        <v>2.15</v>
      </c>
      <c r="D271" s="2">
        <v>2.15</v>
      </c>
      <c r="E271" s="2">
        <v>60</v>
      </c>
      <c r="F271" s="2"/>
      <c r="G271" s="2"/>
      <c r="H271" s="17">
        <f t="shared" si="4"/>
        <v>-9.2165898617511607E-3</v>
      </c>
    </row>
    <row r="272" spans="1:8" ht="13.5" x14ac:dyDescent="0.25">
      <c r="A272" s="12"/>
      <c r="B272" s="11">
        <v>42697</v>
      </c>
      <c r="C272" s="2">
        <v>2.17</v>
      </c>
      <c r="D272" s="2">
        <v>2.17</v>
      </c>
      <c r="E272" s="2">
        <v>375</v>
      </c>
      <c r="F272" s="2"/>
      <c r="G272" s="2"/>
      <c r="H272" s="17">
        <f t="shared" si="4"/>
        <v>9.3023255813953574E-3</v>
      </c>
    </row>
    <row r="273" spans="1:8" ht="13.5" x14ac:dyDescent="0.25">
      <c r="A273" s="12"/>
      <c r="B273" s="11">
        <v>42698</v>
      </c>
      <c r="C273" s="2">
        <v>2.1800000000000002</v>
      </c>
      <c r="D273" s="2">
        <v>2.1800000000000002</v>
      </c>
      <c r="E273" s="2">
        <v>8</v>
      </c>
      <c r="F273" s="2"/>
      <c r="G273" s="2"/>
      <c r="H273" s="17">
        <f t="shared" si="4"/>
        <v>4.6082949308756827E-3</v>
      </c>
    </row>
    <row r="274" spans="1:8" ht="13.5" x14ac:dyDescent="0.25">
      <c r="A274" s="12"/>
      <c r="B274" s="11">
        <v>42699</v>
      </c>
      <c r="C274" s="2">
        <v>2.1800000000000002</v>
      </c>
      <c r="D274" s="2">
        <v>2.1800000000000002</v>
      </c>
      <c r="E274" s="2">
        <v>0</v>
      </c>
      <c r="F274" s="2"/>
      <c r="G274" s="2"/>
      <c r="H274" s="17">
        <f t="shared" si="4"/>
        <v>0</v>
      </c>
    </row>
    <row r="275" spans="1:8" ht="13.5" x14ac:dyDescent="0.25">
      <c r="A275" s="12"/>
      <c r="B275" s="11">
        <v>42702</v>
      </c>
      <c r="C275" s="2">
        <v>2.17</v>
      </c>
      <c r="D275" s="2">
        <v>2.17</v>
      </c>
      <c r="E275" s="2">
        <v>2306</v>
      </c>
      <c r="F275" s="2"/>
      <c r="G275" s="2"/>
      <c r="H275" s="17">
        <f t="shared" si="4"/>
        <v>-4.5871559633028575E-3</v>
      </c>
    </row>
    <row r="276" spans="1:8" ht="13.5" x14ac:dyDescent="0.25">
      <c r="A276" s="12"/>
      <c r="B276" s="11">
        <v>42703</v>
      </c>
      <c r="C276" s="2">
        <v>2.1800000000000002</v>
      </c>
      <c r="D276" s="2">
        <v>2.1800000000000002</v>
      </c>
      <c r="E276" s="2">
        <v>193</v>
      </c>
      <c r="F276" s="2"/>
      <c r="G276" s="2"/>
      <c r="H276" s="17">
        <f t="shared" si="4"/>
        <v>4.6082949308756827E-3</v>
      </c>
    </row>
    <row r="277" spans="1:8" ht="13.5" x14ac:dyDescent="0.25">
      <c r="A277" s="12"/>
      <c r="B277" s="11">
        <v>42704</v>
      </c>
      <c r="C277" s="2">
        <v>2.14</v>
      </c>
      <c r="D277" s="2">
        <v>2.14</v>
      </c>
      <c r="E277" s="2">
        <v>4760</v>
      </c>
      <c r="F277" s="2"/>
      <c r="G277" s="2"/>
      <c r="H277" s="17">
        <f t="shared" si="4"/>
        <v>-1.8348623853211024E-2</v>
      </c>
    </row>
    <row r="278" spans="1:8" ht="13.5" x14ac:dyDescent="0.25">
      <c r="A278" s="12"/>
      <c r="B278" s="11">
        <v>42705</v>
      </c>
      <c r="C278" s="2">
        <v>2.13</v>
      </c>
      <c r="D278" s="2">
        <v>2.13</v>
      </c>
      <c r="E278" s="2">
        <v>1295</v>
      </c>
      <c r="F278" s="2"/>
      <c r="G278" s="2"/>
      <c r="H278" s="17">
        <f t="shared" si="4"/>
        <v>-4.6728971962617903E-3</v>
      </c>
    </row>
    <row r="279" spans="1:8" ht="13.5" x14ac:dyDescent="0.25">
      <c r="A279" s="12"/>
      <c r="B279" s="11">
        <v>42706</v>
      </c>
      <c r="C279" s="2">
        <v>2.19</v>
      </c>
      <c r="D279" s="2">
        <v>2.19</v>
      </c>
      <c r="E279" s="2">
        <v>175</v>
      </c>
      <c r="F279" s="2"/>
      <c r="G279" s="2"/>
      <c r="H279" s="17">
        <f t="shared" si="4"/>
        <v>2.8169014084507067E-2</v>
      </c>
    </row>
    <row r="280" spans="1:8" ht="13.5" x14ac:dyDescent="0.25">
      <c r="A280" s="12"/>
      <c r="B280" s="11">
        <v>42709</v>
      </c>
      <c r="C280" s="2">
        <v>2.2400000000000002</v>
      </c>
      <c r="D280" s="2">
        <v>2.2400000000000002</v>
      </c>
      <c r="E280" s="2">
        <v>269</v>
      </c>
      <c r="F280" s="2"/>
      <c r="G280" s="2"/>
      <c r="H280" s="17">
        <f t="shared" si="4"/>
        <v>2.2831050228310626E-2</v>
      </c>
    </row>
    <row r="281" spans="1:8" ht="13.5" x14ac:dyDescent="0.25">
      <c r="A281" s="12"/>
      <c r="B281" s="11">
        <v>42710</v>
      </c>
      <c r="C281" s="2">
        <v>2.21</v>
      </c>
      <c r="D281" s="2">
        <v>2.21</v>
      </c>
      <c r="E281" s="2">
        <v>265</v>
      </c>
      <c r="F281" s="2"/>
      <c r="G281" s="2"/>
      <c r="H281" s="17">
        <f t="shared" si="4"/>
        <v>-1.3392857142857253E-2</v>
      </c>
    </row>
    <row r="282" spans="1:8" ht="13.5" x14ac:dyDescent="0.25">
      <c r="A282" s="12"/>
      <c r="B282" s="11">
        <v>42711</v>
      </c>
      <c r="C282" s="2">
        <v>2.2200000000000002</v>
      </c>
      <c r="D282" s="2">
        <v>2.2200000000000002</v>
      </c>
      <c r="E282" s="2">
        <v>180</v>
      </c>
      <c r="F282" s="2"/>
      <c r="G282" s="2"/>
      <c r="H282" s="17">
        <f t="shared" si="4"/>
        <v>4.5248868778281588E-3</v>
      </c>
    </row>
    <row r="283" spans="1:8" ht="13.5" x14ac:dyDescent="0.25">
      <c r="A283" s="12"/>
      <c r="B283" s="11">
        <v>42712</v>
      </c>
      <c r="C283" s="2">
        <v>2.2200000000000002</v>
      </c>
      <c r="D283" s="2">
        <v>2.2200000000000002</v>
      </c>
      <c r="E283" s="2">
        <v>129</v>
      </c>
      <c r="F283" s="2"/>
      <c r="G283" s="2"/>
      <c r="H283" s="17">
        <f t="shared" si="4"/>
        <v>0</v>
      </c>
    </row>
    <row r="284" spans="1:8" ht="13.5" x14ac:dyDescent="0.25">
      <c r="A284" s="12"/>
      <c r="B284" s="11">
        <v>42713</v>
      </c>
      <c r="C284" s="2">
        <v>2.2200000000000002</v>
      </c>
      <c r="D284" s="2">
        <v>2.2200000000000002</v>
      </c>
      <c r="E284" s="2">
        <v>100</v>
      </c>
      <c r="F284" s="2"/>
      <c r="G284" s="2"/>
      <c r="H284" s="17">
        <f t="shared" si="4"/>
        <v>0</v>
      </c>
    </row>
    <row r="285" spans="1:8" ht="13.5" x14ac:dyDescent="0.25">
      <c r="A285" s="12"/>
      <c r="B285" s="11">
        <v>42717</v>
      </c>
      <c r="C285" s="2">
        <v>2.23</v>
      </c>
      <c r="D285" s="2">
        <v>2.23</v>
      </c>
      <c r="E285" s="2">
        <v>10</v>
      </c>
      <c r="F285" s="2"/>
      <c r="G285" s="2"/>
      <c r="H285" s="17">
        <f t="shared" si="4"/>
        <v>4.5045045045044082E-3</v>
      </c>
    </row>
    <row r="286" spans="1:8" ht="13.5" x14ac:dyDescent="0.25">
      <c r="A286" s="12"/>
      <c r="B286" s="11">
        <v>42718</v>
      </c>
      <c r="C286" s="2">
        <v>2.23</v>
      </c>
      <c r="D286" s="2">
        <v>2.23</v>
      </c>
      <c r="E286" s="2">
        <v>10</v>
      </c>
      <c r="F286" s="2"/>
      <c r="G286" s="2"/>
      <c r="H286" s="17">
        <f t="shared" si="4"/>
        <v>0</v>
      </c>
    </row>
    <row r="287" spans="1:8" ht="13.5" x14ac:dyDescent="0.25">
      <c r="A287" s="12"/>
      <c r="B287" s="11">
        <v>42719</v>
      </c>
      <c r="C287" s="2">
        <v>2.23</v>
      </c>
      <c r="D287" s="2">
        <v>2.23</v>
      </c>
      <c r="E287" s="2">
        <v>1</v>
      </c>
      <c r="F287" s="2"/>
      <c r="G287" s="2"/>
      <c r="H287" s="17">
        <f t="shared" si="4"/>
        <v>0</v>
      </c>
    </row>
    <row r="288" spans="1:8" ht="13.5" x14ac:dyDescent="0.25">
      <c r="A288" s="12"/>
      <c r="B288" s="11">
        <v>42720</v>
      </c>
      <c r="C288" s="2">
        <v>2.23</v>
      </c>
      <c r="D288" s="2">
        <v>2.23</v>
      </c>
      <c r="E288" s="2">
        <v>0</v>
      </c>
      <c r="F288" s="2"/>
      <c r="G288" s="2"/>
      <c r="H288" s="17">
        <f t="shared" si="4"/>
        <v>0</v>
      </c>
    </row>
    <row r="289" spans="1:8" ht="13.5" x14ac:dyDescent="0.25">
      <c r="A289" s="12"/>
      <c r="B289" s="11">
        <v>42723</v>
      </c>
      <c r="C289" s="2">
        <v>2.23</v>
      </c>
      <c r="D289" s="2">
        <v>2.23</v>
      </c>
      <c r="E289" s="2">
        <v>566</v>
      </c>
      <c r="F289" s="2"/>
      <c r="G289" s="2"/>
      <c r="H289" s="17">
        <f t="shared" si="4"/>
        <v>0</v>
      </c>
    </row>
    <row r="290" spans="1:8" ht="13.5" x14ac:dyDescent="0.25">
      <c r="A290" s="12"/>
      <c r="B290" s="11">
        <v>42724</v>
      </c>
      <c r="C290" s="2">
        <v>2.23</v>
      </c>
      <c r="D290" s="2">
        <v>2.23</v>
      </c>
      <c r="E290" s="2">
        <v>0</v>
      </c>
      <c r="F290" s="2"/>
      <c r="G290" s="2"/>
      <c r="H290" s="17">
        <f t="shared" si="4"/>
        <v>0</v>
      </c>
    </row>
    <row r="291" spans="1:8" ht="13.5" x14ac:dyDescent="0.25">
      <c r="A291" s="12"/>
      <c r="B291" s="11">
        <v>42725</v>
      </c>
      <c r="C291" s="2">
        <v>2.2200000000000002</v>
      </c>
      <c r="D291" s="2">
        <v>2.2200000000000002</v>
      </c>
      <c r="E291" s="2">
        <v>3080</v>
      </c>
      <c r="F291" s="2"/>
      <c r="G291" s="2"/>
      <c r="H291" s="17">
        <f t="shared" si="4"/>
        <v>-4.4843049327353305E-3</v>
      </c>
    </row>
    <row r="292" spans="1:8" ht="13.5" x14ac:dyDescent="0.25">
      <c r="A292" s="12"/>
      <c r="B292" s="11">
        <v>42726</v>
      </c>
      <c r="C292" s="2">
        <v>2.21</v>
      </c>
      <c r="D292" s="2">
        <v>2.21</v>
      </c>
      <c r="E292" s="2">
        <v>220</v>
      </c>
      <c r="F292" s="2"/>
      <c r="G292" s="2"/>
      <c r="H292" s="17">
        <f t="shared" si="4"/>
        <v>-4.5045045045046085E-3</v>
      </c>
    </row>
    <row r="293" spans="1:8" ht="13.5" x14ac:dyDescent="0.25">
      <c r="A293" s="12"/>
      <c r="B293" s="11">
        <v>42727</v>
      </c>
      <c r="C293" s="2">
        <v>2.21</v>
      </c>
      <c r="D293" s="2">
        <v>2.21</v>
      </c>
      <c r="E293" s="2">
        <v>20100</v>
      </c>
      <c r="F293" s="2"/>
      <c r="G293" s="2"/>
      <c r="H293" s="17">
        <f t="shared" si="4"/>
        <v>0</v>
      </c>
    </row>
    <row r="294" spans="1:8" ht="13.5" x14ac:dyDescent="0.25">
      <c r="A294" s="12"/>
      <c r="B294" s="11">
        <v>42730</v>
      </c>
      <c r="C294" s="2">
        <v>2.21</v>
      </c>
      <c r="D294" s="2">
        <v>2.21</v>
      </c>
      <c r="E294" s="2">
        <v>0</v>
      </c>
      <c r="F294" s="2"/>
      <c r="G294" s="2"/>
      <c r="H294" s="17">
        <f t="shared" si="4"/>
        <v>0</v>
      </c>
    </row>
    <row r="295" spans="1:8" ht="13.5" x14ac:dyDescent="0.25">
      <c r="A295" s="12"/>
      <c r="B295" s="11">
        <v>42731</v>
      </c>
      <c r="C295" s="2">
        <v>2.21</v>
      </c>
      <c r="D295" s="2">
        <v>2.21</v>
      </c>
      <c r="E295" s="2">
        <v>0</v>
      </c>
      <c r="F295" s="2"/>
      <c r="G295" s="2"/>
      <c r="H295" s="17">
        <f t="shared" si="4"/>
        <v>0</v>
      </c>
    </row>
    <row r="296" spans="1:8" ht="13.5" x14ac:dyDescent="0.25">
      <c r="A296" s="12"/>
      <c r="B296" s="11">
        <v>42732</v>
      </c>
      <c r="C296" s="2">
        <v>2.15</v>
      </c>
      <c r="D296" s="2">
        <v>2.15</v>
      </c>
      <c r="E296" s="2">
        <v>50</v>
      </c>
      <c r="F296" s="2"/>
      <c r="G296" s="2"/>
      <c r="H296" s="17">
        <f t="shared" si="4"/>
        <v>-2.7149321266968351E-2</v>
      </c>
    </row>
    <row r="297" spans="1:8" ht="13.5" x14ac:dyDescent="0.25">
      <c r="A297" s="12"/>
      <c r="B297" s="11">
        <v>42733</v>
      </c>
      <c r="C297" s="2">
        <v>2.09</v>
      </c>
      <c r="D297" s="2">
        <v>2.09</v>
      </c>
      <c r="E297" s="2">
        <v>25095</v>
      </c>
      <c r="F297" s="2"/>
      <c r="G297" s="2"/>
      <c r="H297" s="17">
        <f t="shared" si="4"/>
        <v>-2.7906976744186074E-2</v>
      </c>
    </row>
    <row r="298" spans="1:8" ht="13.5" x14ac:dyDescent="0.25">
      <c r="A298" s="12"/>
      <c r="B298" s="11">
        <v>42734</v>
      </c>
      <c r="C298" s="2">
        <v>2.04</v>
      </c>
      <c r="D298" s="2">
        <v>2.04</v>
      </c>
      <c r="E298" s="2">
        <v>8212</v>
      </c>
      <c r="F298" s="2"/>
      <c r="G298" s="2"/>
      <c r="H298" s="17">
        <f t="shared" si="4"/>
        <v>-2.3923444976076472E-2</v>
      </c>
    </row>
    <row r="299" spans="1:8" ht="13.5" x14ac:dyDescent="0.25">
      <c r="A299" s="12"/>
      <c r="B299" s="11">
        <v>42737</v>
      </c>
      <c r="C299" s="2">
        <v>2.13</v>
      </c>
      <c r="D299" s="2">
        <v>2.13</v>
      </c>
      <c r="E299" s="2">
        <v>20</v>
      </c>
      <c r="F299" s="2"/>
      <c r="G299" s="2"/>
      <c r="H299" s="17">
        <f t="shared" si="4"/>
        <v>4.4117647058823456E-2</v>
      </c>
    </row>
    <row r="300" spans="1:8" ht="13.5" x14ac:dyDescent="0.25">
      <c r="A300" s="12"/>
      <c r="B300" s="11">
        <v>42738</v>
      </c>
      <c r="C300" s="2">
        <v>2.0699999999999998</v>
      </c>
      <c r="D300" s="2">
        <v>2.0699999999999998</v>
      </c>
      <c r="E300" s="2">
        <v>156</v>
      </c>
      <c r="F300" s="2"/>
      <c r="G300" s="2"/>
      <c r="H300" s="17">
        <f t="shared" si="4"/>
        <v>-2.8169014084507067E-2</v>
      </c>
    </row>
    <row r="301" spans="1:8" ht="13.5" x14ac:dyDescent="0.25">
      <c r="A301" s="12"/>
      <c r="B301" s="11">
        <v>42739</v>
      </c>
      <c r="C301" s="2">
        <v>2.0099999999999998</v>
      </c>
      <c r="D301" s="2">
        <v>2.0099999999999998</v>
      </c>
      <c r="E301" s="2">
        <v>1727</v>
      </c>
      <c r="F301" s="2"/>
      <c r="G301" s="2"/>
      <c r="H301" s="17">
        <f t="shared" si="4"/>
        <v>-2.898550724637684E-2</v>
      </c>
    </row>
    <row r="302" spans="1:8" ht="13.5" x14ac:dyDescent="0.25">
      <c r="A302" s="12"/>
      <c r="B302" s="11">
        <v>42740</v>
      </c>
      <c r="C302" s="2">
        <v>2</v>
      </c>
      <c r="D302" s="2">
        <v>2</v>
      </c>
      <c r="E302" s="2">
        <v>1211</v>
      </c>
      <c r="F302" s="2"/>
      <c r="G302" s="2"/>
      <c r="H302" s="17">
        <f t="shared" si="4"/>
        <v>-4.9751243781093468E-3</v>
      </c>
    </row>
    <row r="303" spans="1:8" ht="13.5" x14ac:dyDescent="0.25">
      <c r="A303" s="12"/>
      <c r="B303" s="11">
        <v>42741</v>
      </c>
      <c r="C303" s="2">
        <v>2</v>
      </c>
      <c r="D303" s="2">
        <v>2</v>
      </c>
      <c r="E303" s="2">
        <v>812</v>
      </c>
      <c r="F303" s="2"/>
      <c r="G303" s="2"/>
      <c r="H303" s="17">
        <f t="shared" si="4"/>
        <v>0</v>
      </c>
    </row>
    <row r="304" spans="1:8" ht="13.5" x14ac:dyDescent="0.25">
      <c r="A304" s="12"/>
      <c r="B304" s="11">
        <v>42744</v>
      </c>
      <c r="C304" s="2">
        <v>2</v>
      </c>
      <c r="D304" s="2">
        <v>2</v>
      </c>
      <c r="E304" s="2">
        <v>1700</v>
      </c>
      <c r="F304" s="2"/>
      <c r="G304" s="2"/>
      <c r="H304" s="17">
        <f t="shared" si="4"/>
        <v>0</v>
      </c>
    </row>
    <row r="305" spans="1:8" ht="13.5" x14ac:dyDescent="0.25">
      <c r="A305" s="12"/>
      <c r="B305" s="11">
        <v>42745</v>
      </c>
      <c r="C305" s="2">
        <v>1.99</v>
      </c>
      <c r="D305" s="2">
        <v>1.99</v>
      </c>
      <c r="E305" s="2">
        <v>119</v>
      </c>
      <c r="F305" s="2"/>
      <c r="G305" s="2"/>
      <c r="H305" s="17">
        <f t="shared" si="4"/>
        <v>-5.0000000000000044E-3</v>
      </c>
    </row>
    <row r="306" spans="1:8" ht="13.5" x14ac:dyDescent="0.25">
      <c r="A306" s="12"/>
      <c r="B306" s="11">
        <v>42746</v>
      </c>
      <c r="C306" s="2">
        <v>1.99</v>
      </c>
      <c r="D306" s="2">
        <v>1.99</v>
      </c>
      <c r="E306" s="2">
        <v>50</v>
      </c>
      <c r="F306" s="2"/>
      <c r="G306" s="2"/>
      <c r="H306" s="17">
        <f t="shared" si="4"/>
        <v>0</v>
      </c>
    </row>
    <row r="307" spans="1:8" ht="13.5" x14ac:dyDescent="0.25">
      <c r="A307" s="12"/>
      <c r="B307" s="11">
        <v>42747</v>
      </c>
      <c r="C307" s="2">
        <v>1.99</v>
      </c>
      <c r="D307" s="2">
        <v>1.99</v>
      </c>
      <c r="E307" s="2">
        <v>562</v>
      </c>
      <c r="F307" s="2"/>
      <c r="G307" s="2"/>
      <c r="H307" s="17">
        <f t="shared" si="4"/>
        <v>0</v>
      </c>
    </row>
    <row r="308" spans="1:8" ht="13.5" x14ac:dyDescent="0.25">
      <c r="A308" s="12"/>
      <c r="B308" s="11">
        <v>42748</v>
      </c>
      <c r="C308" s="2">
        <v>1.98</v>
      </c>
      <c r="D308" s="2">
        <v>1.98</v>
      </c>
      <c r="E308" s="2">
        <v>82</v>
      </c>
      <c r="F308" s="2"/>
      <c r="G308" s="2"/>
      <c r="H308" s="17">
        <f t="shared" si="4"/>
        <v>-5.0251256281407079E-3</v>
      </c>
    </row>
    <row r="309" spans="1:8" ht="13.5" x14ac:dyDescent="0.25">
      <c r="A309" s="12"/>
      <c r="B309" s="11">
        <v>42751</v>
      </c>
      <c r="C309" s="2">
        <v>1.99</v>
      </c>
      <c r="D309" s="2">
        <v>1.99</v>
      </c>
      <c r="E309" s="2">
        <v>251</v>
      </c>
      <c r="F309" s="2"/>
      <c r="G309" s="2"/>
      <c r="H309" s="17">
        <f t="shared" si="4"/>
        <v>5.0505050505050553E-3</v>
      </c>
    </row>
    <row r="310" spans="1:8" ht="13.5" x14ac:dyDescent="0.25">
      <c r="A310" s="12"/>
      <c r="B310" s="11">
        <v>42752</v>
      </c>
      <c r="C310" s="2">
        <v>1.99</v>
      </c>
      <c r="D310" s="2">
        <v>1.99</v>
      </c>
      <c r="E310" s="2">
        <v>4591</v>
      </c>
      <c r="F310" s="2"/>
      <c r="G310" s="2"/>
      <c r="H310" s="17">
        <f t="shared" si="4"/>
        <v>0</v>
      </c>
    </row>
    <row r="311" spans="1:8" ht="13.5" x14ac:dyDescent="0.25">
      <c r="A311" s="12"/>
      <c r="B311" s="11">
        <v>42753</v>
      </c>
      <c r="C311" s="2">
        <v>2.04</v>
      </c>
      <c r="D311" s="2">
        <v>2.04</v>
      </c>
      <c r="E311" s="2">
        <v>5502</v>
      </c>
      <c r="F311" s="2"/>
      <c r="G311" s="2"/>
      <c r="H311" s="17">
        <f t="shared" si="4"/>
        <v>2.512562814070354E-2</v>
      </c>
    </row>
    <row r="312" spans="1:8" ht="13.5" x14ac:dyDescent="0.25">
      <c r="A312" s="12"/>
      <c r="B312" s="11">
        <v>42754</v>
      </c>
      <c r="C312" s="2">
        <v>2.04</v>
      </c>
      <c r="D312" s="2">
        <v>2.04</v>
      </c>
      <c r="E312" s="2">
        <v>0</v>
      </c>
      <c r="F312" s="2"/>
      <c r="G312" s="2"/>
      <c r="H312" s="17">
        <f t="shared" si="4"/>
        <v>0</v>
      </c>
    </row>
    <row r="313" spans="1:8" ht="13.5" x14ac:dyDescent="0.25">
      <c r="A313" s="12"/>
      <c r="B313" s="11">
        <v>42755</v>
      </c>
      <c r="C313" s="2">
        <v>2.04</v>
      </c>
      <c r="D313" s="2">
        <v>2.04</v>
      </c>
      <c r="E313" s="2">
        <v>0</v>
      </c>
      <c r="F313" s="2"/>
      <c r="G313" s="2"/>
      <c r="H313" s="17">
        <f t="shared" si="4"/>
        <v>0</v>
      </c>
    </row>
    <row r="314" spans="1:8" ht="13.5" x14ac:dyDescent="0.25">
      <c r="A314" s="12"/>
      <c r="B314" s="11">
        <v>42758</v>
      </c>
      <c r="C314" s="2">
        <v>2.04</v>
      </c>
      <c r="D314" s="2">
        <v>2.04</v>
      </c>
      <c r="E314" s="2">
        <v>0</v>
      </c>
      <c r="F314" s="2"/>
      <c r="G314" s="2"/>
      <c r="H314" s="17">
        <f t="shared" si="4"/>
        <v>0</v>
      </c>
    </row>
    <row r="315" spans="1:8" ht="13.5" x14ac:dyDescent="0.25">
      <c r="A315" s="12"/>
      <c r="B315" s="11">
        <v>42759</v>
      </c>
      <c r="C315" s="2">
        <v>2.04</v>
      </c>
      <c r="D315" s="2">
        <v>2.04</v>
      </c>
      <c r="E315" s="2">
        <v>0</v>
      </c>
      <c r="F315" s="2"/>
      <c r="G315" s="2"/>
      <c r="H315" s="17">
        <f t="shared" si="4"/>
        <v>0</v>
      </c>
    </row>
    <row r="316" spans="1:8" ht="13.5" x14ac:dyDescent="0.25">
      <c r="A316" s="12"/>
      <c r="B316" s="11">
        <v>42760</v>
      </c>
      <c r="C316" s="2">
        <v>2.04</v>
      </c>
      <c r="D316" s="2">
        <v>2.04</v>
      </c>
      <c r="E316" s="2">
        <v>0</v>
      </c>
      <c r="F316" s="2"/>
      <c r="G316" s="2"/>
      <c r="H316" s="17">
        <f t="shared" si="4"/>
        <v>0</v>
      </c>
    </row>
    <row r="317" spans="1:8" ht="13.5" x14ac:dyDescent="0.25">
      <c r="A317" s="12"/>
      <c r="B317" s="11">
        <v>42761</v>
      </c>
      <c r="C317" s="2">
        <v>2.04</v>
      </c>
      <c r="D317" s="2">
        <v>2.04</v>
      </c>
      <c r="E317" s="2">
        <v>0</v>
      </c>
      <c r="F317" s="2"/>
      <c r="G317" s="2"/>
      <c r="H317" s="17">
        <f t="shared" si="4"/>
        <v>0</v>
      </c>
    </row>
    <row r="318" spans="1:8" ht="13.5" x14ac:dyDescent="0.25">
      <c r="A318" s="12"/>
      <c r="B318" s="11">
        <v>42762</v>
      </c>
      <c r="C318" s="2">
        <v>2.04</v>
      </c>
      <c r="D318" s="2">
        <v>2.04</v>
      </c>
      <c r="E318" s="2">
        <v>0</v>
      </c>
      <c r="F318" s="2"/>
      <c r="G318" s="2"/>
      <c r="H318" s="17">
        <f t="shared" si="4"/>
        <v>0</v>
      </c>
    </row>
    <row r="319" spans="1:8" ht="13.5" x14ac:dyDescent="0.25">
      <c r="A319" s="12"/>
      <c r="B319" s="11">
        <v>42765</v>
      </c>
      <c r="C319" s="2">
        <v>2.04</v>
      </c>
      <c r="D319" s="2">
        <v>2.04</v>
      </c>
      <c r="E319" s="2">
        <v>0</v>
      </c>
      <c r="F319" s="2"/>
      <c r="G319" s="2"/>
      <c r="H319" s="17">
        <f t="shared" si="4"/>
        <v>0</v>
      </c>
    </row>
    <row r="320" spans="1:8" ht="13.5" x14ac:dyDescent="0.25">
      <c r="A320" s="12"/>
      <c r="B320" s="11">
        <v>42766</v>
      </c>
      <c r="C320" s="2">
        <v>2.04</v>
      </c>
      <c r="D320" s="2">
        <v>2.04</v>
      </c>
      <c r="E320" s="2">
        <v>0</v>
      </c>
      <c r="F320" s="2"/>
      <c r="G320" s="2"/>
      <c r="H320" s="17">
        <f t="shared" si="4"/>
        <v>0</v>
      </c>
    </row>
    <row r="321" spans="1:8" ht="13.5" x14ac:dyDescent="0.25">
      <c r="A321" s="12"/>
      <c r="B321" s="11">
        <v>42767</v>
      </c>
      <c r="C321" s="2">
        <v>2.04</v>
      </c>
      <c r="D321" s="2">
        <v>2.04</v>
      </c>
      <c r="E321" s="2">
        <v>0</v>
      </c>
      <c r="F321" s="2"/>
      <c r="G321" s="2"/>
      <c r="H321" s="17">
        <f t="shared" si="4"/>
        <v>0</v>
      </c>
    </row>
    <row r="322" spans="1:8" ht="13.5" x14ac:dyDescent="0.25">
      <c r="A322" s="12"/>
      <c r="B322" s="11">
        <v>42768</v>
      </c>
      <c r="C322" s="2">
        <v>2.04</v>
      </c>
      <c r="D322" s="2">
        <v>2.04</v>
      </c>
      <c r="E322" s="2">
        <v>0</v>
      </c>
      <c r="F322" s="2"/>
      <c r="G322" s="2"/>
      <c r="H322" s="17">
        <f t="shared" si="4"/>
        <v>0</v>
      </c>
    </row>
    <row r="323" spans="1:8" ht="13.5" x14ac:dyDescent="0.25">
      <c r="A323" s="12"/>
      <c r="B323" s="11">
        <v>42769</v>
      </c>
      <c r="C323" s="2">
        <v>2.04</v>
      </c>
      <c r="D323" s="2">
        <v>2.04</v>
      </c>
      <c r="E323" s="2">
        <v>0</v>
      </c>
      <c r="F323" s="2"/>
      <c r="G323" s="2"/>
      <c r="H323" s="17">
        <f t="shared" si="4"/>
        <v>0</v>
      </c>
    </row>
    <row r="324" spans="1:8" ht="13.5" x14ac:dyDescent="0.25">
      <c r="A324" s="12"/>
      <c r="B324" s="11">
        <v>42772</v>
      </c>
      <c r="C324" s="2">
        <v>2.04</v>
      </c>
      <c r="D324" s="2">
        <v>2.04</v>
      </c>
      <c r="E324" s="2">
        <v>0</v>
      </c>
      <c r="F324" s="2"/>
      <c r="G324" s="2"/>
      <c r="H324" s="17">
        <f t="shared" si="4"/>
        <v>0</v>
      </c>
    </row>
    <row r="325" spans="1:8" ht="13.5" x14ac:dyDescent="0.25">
      <c r="A325" s="12"/>
      <c r="B325" s="11">
        <v>42773</v>
      </c>
      <c r="C325" s="2">
        <v>2.04</v>
      </c>
      <c r="D325" s="2">
        <v>2.04</v>
      </c>
      <c r="E325" s="2">
        <v>0</v>
      </c>
      <c r="F325" s="2"/>
      <c r="G325" s="2"/>
      <c r="H325" s="17">
        <f t="shared" si="4"/>
        <v>0</v>
      </c>
    </row>
    <row r="326" spans="1:8" ht="13.5" x14ac:dyDescent="0.25">
      <c r="A326" s="12"/>
      <c r="B326" s="11">
        <v>42774</v>
      </c>
      <c r="C326" s="2">
        <v>2.04</v>
      </c>
      <c r="D326" s="2">
        <v>2.04</v>
      </c>
      <c r="E326" s="2">
        <v>0</v>
      </c>
      <c r="F326" s="2"/>
      <c r="G326" s="2"/>
      <c r="H326" s="17">
        <f t="shared" si="4"/>
        <v>0</v>
      </c>
    </row>
    <row r="327" spans="1:8" ht="13.5" x14ac:dyDescent="0.25">
      <c r="A327" s="12"/>
      <c r="B327" s="11">
        <v>42775</v>
      </c>
      <c r="C327" s="2">
        <v>2.04</v>
      </c>
      <c r="D327" s="2">
        <v>2.04</v>
      </c>
      <c r="E327" s="2">
        <v>0</v>
      </c>
      <c r="F327" s="2"/>
      <c r="G327" s="2"/>
      <c r="H327" s="17">
        <f t="shared" ref="H327:H390" si="5">(D327-D326)/D326</f>
        <v>0</v>
      </c>
    </row>
    <row r="328" spans="1:8" ht="13.5" x14ac:dyDescent="0.25">
      <c r="A328" s="12"/>
      <c r="B328" s="11">
        <v>42776</v>
      </c>
      <c r="C328" s="2">
        <v>2.04</v>
      </c>
      <c r="D328" s="2">
        <v>2.04</v>
      </c>
      <c r="E328" s="2">
        <v>0</v>
      </c>
      <c r="F328" s="2"/>
      <c r="G328" s="2"/>
      <c r="H328" s="17">
        <f t="shared" si="5"/>
        <v>0</v>
      </c>
    </row>
    <row r="329" spans="1:8" ht="13.5" x14ac:dyDescent="0.25">
      <c r="A329" s="12"/>
      <c r="B329" s="11">
        <v>42779</v>
      </c>
      <c r="C329" s="2">
        <v>2.04</v>
      </c>
      <c r="D329" s="2">
        <v>2.04</v>
      </c>
      <c r="E329" s="2">
        <v>0</v>
      </c>
      <c r="F329" s="2"/>
      <c r="G329" s="2"/>
      <c r="H329" s="17">
        <f t="shared" si="5"/>
        <v>0</v>
      </c>
    </row>
    <row r="330" spans="1:8" ht="13.5" x14ac:dyDescent="0.25">
      <c r="A330" s="12"/>
      <c r="B330" s="11">
        <v>42780</v>
      </c>
      <c r="C330" s="2">
        <v>2.04</v>
      </c>
      <c r="D330" s="2">
        <v>2.04</v>
      </c>
      <c r="E330" s="2">
        <v>0</v>
      </c>
      <c r="F330" s="2"/>
      <c r="G330" s="2"/>
      <c r="H330" s="17">
        <f t="shared" si="5"/>
        <v>0</v>
      </c>
    </row>
    <row r="331" spans="1:8" ht="13.5" x14ac:dyDescent="0.25">
      <c r="A331" s="12"/>
      <c r="B331" s="11">
        <v>42781</v>
      </c>
      <c r="C331" s="2">
        <v>2.04</v>
      </c>
      <c r="D331" s="2">
        <v>2.04</v>
      </c>
      <c r="E331" s="2">
        <v>0</v>
      </c>
      <c r="F331" s="2"/>
      <c r="G331" s="2"/>
      <c r="H331" s="17">
        <f t="shared" si="5"/>
        <v>0</v>
      </c>
    </row>
    <row r="332" spans="1:8" ht="13.5" x14ac:dyDescent="0.25">
      <c r="A332" s="12"/>
      <c r="B332" s="11">
        <v>42782</v>
      </c>
      <c r="C332" s="2">
        <v>2.04</v>
      </c>
      <c r="D332" s="2">
        <v>2.04</v>
      </c>
      <c r="E332" s="2">
        <v>0</v>
      </c>
      <c r="F332" s="2"/>
      <c r="G332" s="2"/>
      <c r="H332" s="17">
        <f t="shared" si="5"/>
        <v>0</v>
      </c>
    </row>
    <row r="333" spans="1:8" ht="13.5" x14ac:dyDescent="0.25">
      <c r="A333" s="12"/>
      <c r="B333" s="11">
        <v>42783</v>
      </c>
      <c r="C333" s="2">
        <v>2.04</v>
      </c>
      <c r="D333" s="2">
        <v>2.04</v>
      </c>
      <c r="E333" s="2">
        <v>0</v>
      </c>
      <c r="F333" s="2"/>
      <c r="G333" s="2"/>
      <c r="H333" s="17">
        <f t="shared" si="5"/>
        <v>0</v>
      </c>
    </row>
    <row r="334" spans="1:8" ht="13.5" x14ac:dyDescent="0.25">
      <c r="A334" s="12"/>
      <c r="B334" s="11">
        <v>42786</v>
      </c>
      <c r="C334" s="2">
        <v>2.04</v>
      </c>
      <c r="D334" s="2">
        <v>2.04</v>
      </c>
      <c r="E334" s="2">
        <v>0</v>
      </c>
      <c r="F334" s="2"/>
      <c r="G334" s="2"/>
      <c r="H334" s="17">
        <f t="shared" si="5"/>
        <v>0</v>
      </c>
    </row>
    <row r="335" spans="1:8" ht="13.5" x14ac:dyDescent="0.25">
      <c r="A335" s="12"/>
      <c r="B335" s="11">
        <v>42787</v>
      </c>
      <c r="C335" s="2">
        <v>2.04</v>
      </c>
      <c r="D335" s="2">
        <v>2.04</v>
      </c>
      <c r="E335" s="2">
        <v>0</v>
      </c>
      <c r="F335" s="2"/>
      <c r="G335" s="2"/>
      <c r="H335" s="17">
        <f t="shared" si="5"/>
        <v>0</v>
      </c>
    </row>
    <row r="336" spans="1:8" ht="13.5" x14ac:dyDescent="0.25">
      <c r="A336" s="12"/>
      <c r="B336" s="11">
        <v>42788</v>
      </c>
      <c r="C336" s="2">
        <v>2.04</v>
      </c>
      <c r="D336" s="2">
        <v>2.04</v>
      </c>
      <c r="E336" s="2">
        <v>0</v>
      </c>
      <c r="F336" s="2"/>
      <c r="G336" s="2"/>
      <c r="H336" s="17">
        <f t="shared" si="5"/>
        <v>0</v>
      </c>
    </row>
    <row r="337" spans="1:8" ht="13.5" x14ac:dyDescent="0.25">
      <c r="A337" s="12"/>
      <c r="B337" s="11">
        <v>42789</v>
      </c>
      <c r="C337" s="2">
        <v>2.04</v>
      </c>
      <c r="D337" s="2">
        <v>2.04</v>
      </c>
      <c r="E337" s="2">
        <v>0</v>
      </c>
      <c r="F337" s="2"/>
      <c r="G337" s="2"/>
      <c r="H337" s="17">
        <f t="shared" si="5"/>
        <v>0</v>
      </c>
    </row>
    <row r="338" spans="1:8" ht="13.5" x14ac:dyDescent="0.25">
      <c r="A338" s="12"/>
      <c r="B338" s="11">
        <v>42790</v>
      </c>
      <c r="C338" s="2">
        <v>2.04</v>
      </c>
      <c r="D338" s="2">
        <v>2.04</v>
      </c>
      <c r="E338" s="2">
        <v>0</v>
      </c>
      <c r="F338" s="2"/>
      <c r="G338" s="2"/>
      <c r="H338" s="17">
        <f t="shared" si="5"/>
        <v>0</v>
      </c>
    </row>
    <row r="339" spans="1:8" ht="13.5" x14ac:dyDescent="0.25">
      <c r="A339" s="12"/>
      <c r="B339" s="11">
        <v>42793</v>
      </c>
      <c r="C339" s="2">
        <v>2.04</v>
      </c>
      <c r="D339" s="2">
        <v>2.04</v>
      </c>
      <c r="E339" s="2">
        <v>0</v>
      </c>
      <c r="F339" s="2"/>
      <c r="G339" s="2"/>
      <c r="H339" s="17">
        <f t="shared" si="5"/>
        <v>0</v>
      </c>
    </row>
    <row r="340" spans="1:8" ht="13.5" x14ac:dyDescent="0.25">
      <c r="A340" s="12"/>
      <c r="B340" s="11">
        <v>42794</v>
      </c>
      <c r="C340" s="2">
        <v>2.04</v>
      </c>
      <c r="D340" s="2">
        <v>2.04</v>
      </c>
      <c r="E340" s="2">
        <v>0</v>
      </c>
      <c r="F340" s="2"/>
      <c r="G340" s="2"/>
      <c r="H340" s="17">
        <f t="shared" si="5"/>
        <v>0</v>
      </c>
    </row>
    <row r="341" spans="1:8" ht="13.5" x14ac:dyDescent="0.25">
      <c r="A341" s="12"/>
      <c r="B341" s="11">
        <v>42795</v>
      </c>
      <c r="C341" s="2">
        <v>2.04</v>
      </c>
      <c r="D341" s="2">
        <v>2.04</v>
      </c>
      <c r="E341" s="2">
        <v>0</v>
      </c>
      <c r="F341" s="2"/>
      <c r="G341" s="2"/>
      <c r="H341" s="17">
        <f t="shared" si="5"/>
        <v>0</v>
      </c>
    </row>
    <row r="342" spans="1:8" ht="13.5" x14ac:dyDescent="0.25">
      <c r="A342" s="12"/>
      <c r="B342" s="11">
        <v>42796</v>
      </c>
      <c r="C342" s="2">
        <v>2.04</v>
      </c>
      <c r="D342" s="2">
        <v>2.04</v>
      </c>
      <c r="E342" s="2">
        <v>0</v>
      </c>
      <c r="F342" s="2"/>
      <c r="G342" s="2"/>
      <c r="H342" s="17">
        <f t="shared" si="5"/>
        <v>0</v>
      </c>
    </row>
    <row r="343" spans="1:8" ht="13.5" x14ac:dyDescent="0.25">
      <c r="A343" s="12"/>
      <c r="B343" s="11">
        <v>42797</v>
      </c>
      <c r="C343" s="2">
        <v>2.04</v>
      </c>
      <c r="D343" s="2">
        <v>2.04</v>
      </c>
      <c r="E343" s="2">
        <v>0</v>
      </c>
      <c r="F343" s="2"/>
      <c r="G343" s="2"/>
      <c r="H343" s="17">
        <f t="shared" si="5"/>
        <v>0</v>
      </c>
    </row>
    <row r="344" spans="1:8" ht="13.5" x14ac:dyDescent="0.25">
      <c r="A344" s="12"/>
      <c r="B344" s="11">
        <v>42800</v>
      </c>
      <c r="C344" s="2">
        <v>2.04</v>
      </c>
      <c r="D344" s="2">
        <v>2.04</v>
      </c>
      <c r="E344" s="2">
        <v>0</v>
      </c>
      <c r="F344" s="2"/>
      <c r="G344" s="2"/>
      <c r="H344" s="17">
        <f t="shared" si="5"/>
        <v>0</v>
      </c>
    </row>
    <row r="345" spans="1:8" ht="13.5" x14ac:dyDescent="0.25">
      <c r="A345" s="12"/>
      <c r="B345" s="11">
        <v>42801</v>
      </c>
      <c r="C345" s="2">
        <v>2.04</v>
      </c>
      <c r="D345" s="2">
        <v>2.04</v>
      </c>
      <c r="E345" s="2">
        <v>0</v>
      </c>
      <c r="F345" s="2"/>
      <c r="G345" s="2"/>
      <c r="H345" s="17">
        <f t="shared" si="5"/>
        <v>0</v>
      </c>
    </row>
    <row r="346" spans="1:8" ht="13.5" x14ac:dyDescent="0.25">
      <c r="A346" s="12"/>
      <c r="B346" s="11">
        <v>42802</v>
      </c>
      <c r="C346" s="2">
        <v>2.04</v>
      </c>
      <c r="D346" s="2">
        <v>2.04</v>
      </c>
      <c r="E346" s="2">
        <v>0</v>
      </c>
      <c r="F346" s="2"/>
      <c r="G346" s="2"/>
      <c r="H346" s="17">
        <f t="shared" si="5"/>
        <v>0</v>
      </c>
    </row>
    <row r="347" spans="1:8" ht="13.5" x14ac:dyDescent="0.25">
      <c r="A347" s="12"/>
      <c r="B347" s="11">
        <v>42803</v>
      </c>
      <c r="C347" s="2">
        <v>2.04</v>
      </c>
      <c r="D347" s="2">
        <v>2.04</v>
      </c>
      <c r="E347" s="2">
        <v>0</v>
      </c>
      <c r="F347" s="2"/>
      <c r="G347" s="2"/>
      <c r="H347" s="17">
        <f t="shared" si="5"/>
        <v>0</v>
      </c>
    </row>
    <row r="348" spans="1:8" ht="13.5" x14ac:dyDescent="0.25">
      <c r="A348" s="12"/>
      <c r="B348" s="11">
        <v>42804</v>
      </c>
      <c r="C348" s="2">
        <v>2.04</v>
      </c>
      <c r="D348" s="2">
        <v>2.04</v>
      </c>
      <c r="E348" s="2">
        <v>0</v>
      </c>
      <c r="F348" s="2"/>
      <c r="G348" s="2"/>
      <c r="H348" s="17">
        <f t="shared" si="5"/>
        <v>0</v>
      </c>
    </row>
    <row r="349" spans="1:8" ht="13.5" x14ac:dyDescent="0.25">
      <c r="A349" s="12"/>
      <c r="B349" s="11">
        <v>42807</v>
      </c>
      <c r="C349" s="2">
        <v>2.04</v>
      </c>
      <c r="D349" s="2">
        <v>2.04</v>
      </c>
      <c r="E349" s="2">
        <v>0</v>
      </c>
      <c r="F349" s="2"/>
      <c r="G349" s="2"/>
      <c r="H349" s="17">
        <f t="shared" si="5"/>
        <v>0</v>
      </c>
    </row>
    <row r="350" spans="1:8" ht="13.5" x14ac:dyDescent="0.25">
      <c r="A350" s="12"/>
      <c r="B350" s="11">
        <v>42808</v>
      </c>
      <c r="C350" s="2">
        <v>2.04</v>
      </c>
      <c r="D350" s="2">
        <v>2.04</v>
      </c>
      <c r="E350" s="2">
        <v>0</v>
      </c>
      <c r="F350" s="2"/>
      <c r="G350" s="2"/>
      <c r="H350" s="17">
        <f t="shared" si="5"/>
        <v>0</v>
      </c>
    </row>
    <row r="351" spans="1:8" ht="13.5" x14ac:dyDescent="0.25">
      <c r="A351" s="12"/>
      <c r="B351" s="11">
        <v>42809</v>
      </c>
      <c r="C351" s="2">
        <v>2.04</v>
      </c>
      <c r="D351" s="2">
        <v>2.04</v>
      </c>
      <c r="E351" s="2">
        <v>0</v>
      </c>
      <c r="F351" s="2"/>
      <c r="G351" s="2"/>
      <c r="H351" s="17">
        <f t="shared" si="5"/>
        <v>0</v>
      </c>
    </row>
    <row r="352" spans="1:8" ht="13.5" x14ac:dyDescent="0.25">
      <c r="A352" s="12"/>
      <c r="B352" s="11">
        <v>42810</v>
      </c>
      <c r="C352" s="2">
        <v>2.04</v>
      </c>
      <c r="D352" s="2">
        <v>2.04</v>
      </c>
      <c r="E352" s="2">
        <v>0</v>
      </c>
      <c r="F352" s="2"/>
      <c r="G352" s="2"/>
      <c r="H352" s="17">
        <f t="shared" si="5"/>
        <v>0</v>
      </c>
    </row>
    <row r="353" spans="1:8" ht="13.5" x14ac:dyDescent="0.25">
      <c r="A353" s="12"/>
      <c r="B353" s="11">
        <v>42811</v>
      </c>
      <c r="C353" s="2">
        <v>2.02</v>
      </c>
      <c r="D353" s="2">
        <v>2.02</v>
      </c>
      <c r="E353" s="2">
        <v>14611</v>
      </c>
      <c r="F353" s="2"/>
      <c r="G353" s="2"/>
      <c r="H353" s="17">
        <f t="shared" si="5"/>
        <v>-9.8039215686274595E-3</v>
      </c>
    </row>
    <row r="354" spans="1:8" ht="13.5" x14ac:dyDescent="0.25">
      <c r="A354" s="12"/>
      <c r="B354" s="11">
        <v>42815</v>
      </c>
      <c r="C354" s="2">
        <v>2</v>
      </c>
      <c r="D354" s="2">
        <v>2</v>
      </c>
      <c r="E354" s="2">
        <v>5793</v>
      </c>
      <c r="F354" s="2"/>
      <c r="G354" s="2"/>
      <c r="H354" s="17">
        <f t="shared" si="5"/>
        <v>-9.9009900990099098E-3</v>
      </c>
    </row>
    <row r="355" spans="1:8" ht="13.5" x14ac:dyDescent="0.25">
      <c r="A355" s="12"/>
      <c r="B355" s="11">
        <v>42816</v>
      </c>
      <c r="C355" s="2">
        <v>2</v>
      </c>
      <c r="D355" s="2">
        <v>2</v>
      </c>
      <c r="E355" s="2">
        <v>15300</v>
      </c>
      <c r="F355" s="2"/>
      <c r="G355" s="2"/>
      <c r="H355" s="17">
        <f t="shared" si="5"/>
        <v>0</v>
      </c>
    </row>
    <row r="356" spans="1:8" ht="13.5" x14ac:dyDescent="0.25">
      <c r="A356" s="12"/>
      <c r="B356" s="11">
        <v>42817</v>
      </c>
      <c r="C356" s="2">
        <v>1.96</v>
      </c>
      <c r="D356" s="2">
        <v>1.96</v>
      </c>
      <c r="E356" s="2">
        <v>7211</v>
      </c>
      <c r="F356" s="2"/>
      <c r="G356" s="2"/>
      <c r="H356" s="17">
        <f t="shared" si="5"/>
        <v>-2.0000000000000018E-2</v>
      </c>
    </row>
    <row r="357" spans="1:8" ht="13.5" x14ac:dyDescent="0.25">
      <c r="A357" s="12"/>
      <c r="B357" s="11">
        <v>42818</v>
      </c>
      <c r="C357" s="2">
        <v>1.98</v>
      </c>
      <c r="D357" s="2">
        <v>1.98</v>
      </c>
      <c r="E357" s="2">
        <v>6841</v>
      </c>
      <c r="F357" s="2"/>
      <c r="G357" s="2"/>
      <c r="H357" s="17">
        <f t="shared" si="5"/>
        <v>1.0204081632653071E-2</v>
      </c>
    </row>
    <row r="358" spans="1:8" ht="13.5" x14ac:dyDescent="0.25">
      <c r="A358" s="12"/>
      <c r="B358" s="11">
        <v>42821</v>
      </c>
      <c r="C358" s="2">
        <v>1.98</v>
      </c>
      <c r="D358" s="2">
        <v>1.98</v>
      </c>
      <c r="E358" s="2">
        <v>0</v>
      </c>
      <c r="F358" s="2"/>
      <c r="G358" s="2"/>
      <c r="H358" s="17">
        <f t="shared" si="5"/>
        <v>0</v>
      </c>
    </row>
    <row r="359" spans="1:8" ht="13.5" x14ac:dyDescent="0.25">
      <c r="A359" s="12"/>
      <c r="B359" s="11">
        <v>42822</v>
      </c>
      <c r="C359" s="2">
        <v>1.93</v>
      </c>
      <c r="D359" s="2">
        <v>1.93</v>
      </c>
      <c r="E359" s="2">
        <v>24037</v>
      </c>
      <c r="F359" s="2"/>
      <c r="G359" s="2"/>
      <c r="H359" s="17">
        <f t="shared" si="5"/>
        <v>-2.5252525252525276E-2</v>
      </c>
    </row>
    <row r="360" spans="1:8" ht="13.5" x14ac:dyDescent="0.25">
      <c r="A360" s="12"/>
      <c r="B360" s="11">
        <v>42823</v>
      </c>
      <c r="C360" s="2">
        <v>1.89</v>
      </c>
      <c r="D360" s="2">
        <v>1.89</v>
      </c>
      <c r="E360" s="2">
        <v>3371</v>
      </c>
      <c r="F360" s="2"/>
      <c r="G360" s="2"/>
      <c r="H360" s="17">
        <f t="shared" si="5"/>
        <v>-2.0725388601036288E-2</v>
      </c>
    </row>
    <row r="361" spans="1:8" ht="13.5" x14ac:dyDescent="0.25">
      <c r="A361" s="12"/>
      <c r="B361" s="11">
        <v>42824</v>
      </c>
      <c r="C361" s="2">
        <v>1.9</v>
      </c>
      <c r="D361" s="2">
        <v>1.9</v>
      </c>
      <c r="E361" s="2">
        <v>7745</v>
      </c>
      <c r="F361" s="2"/>
      <c r="G361" s="2"/>
      <c r="H361" s="17">
        <f t="shared" si="5"/>
        <v>5.2910052910052959E-3</v>
      </c>
    </row>
    <row r="362" spans="1:8" ht="13.5" x14ac:dyDescent="0.25">
      <c r="A362" s="12"/>
      <c r="B362" s="11">
        <v>42825</v>
      </c>
      <c r="C362" s="2">
        <v>1.92</v>
      </c>
      <c r="D362" s="2">
        <v>1.92</v>
      </c>
      <c r="E362" s="2">
        <v>3220</v>
      </c>
      <c r="F362" s="2"/>
      <c r="G362" s="2"/>
      <c r="H362" s="17">
        <f t="shared" si="5"/>
        <v>1.0526315789473694E-2</v>
      </c>
    </row>
    <row r="363" spans="1:8" ht="13.5" x14ac:dyDescent="0.25">
      <c r="A363" s="12"/>
      <c r="B363" s="11">
        <v>42828</v>
      </c>
      <c r="C363" s="2">
        <v>1.89</v>
      </c>
      <c r="D363" s="2">
        <v>1.89</v>
      </c>
      <c r="E363" s="2">
        <v>16470</v>
      </c>
      <c r="F363" s="2"/>
      <c r="G363" s="2"/>
      <c r="H363" s="17">
        <f t="shared" si="5"/>
        <v>-1.5625000000000014E-2</v>
      </c>
    </row>
    <row r="364" spans="1:8" ht="13.5" x14ac:dyDescent="0.25">
      <c r="A364" s="12"/>
      <c r="B364" s="11">
        <v>42829</v>
      </c>
      <c r="C364" s="2">
        <v>1.9</v>
      </c>
      <c r="D364" s="2">
        <v>1.9</v>
      </c>
      <c r="E364" s="2">
        <v>42605</v>
      </c>
      <c r="F364" s="2"/>
      <c r="G364" s="2"/>
      <c r="H364" s="17">
        <f t="shared" si="5"/>
        <v>5.2910052910052959E-3</v>
      </c>
    </row>
    <row r="365" spans="1:8" ht="13.5" x14ac:dyDescent="0.25">
      <c r="A365" s="12"/>
      <c r="B365" s="11">
        <v>42830</v>
      </c>
      <c r="C365" s="2">
        <v>1.89</v>
      </c>
      <c r="D365" s="2">
        <v>1.89</v>
      </c>
      <c r="E365" s="2">
        <v>4155</v>
      </c>
      <c r="F365" s="2"/>
      <c r="G365" s="2"/>
      <c r="H365" s="17">
        <f t="shared" si="5"/>
        <v>-5.2631578947368472E-3</v>
      </c>
    </row>
    <row r="366" spans="1:8" ht="13.5" x14ac:dyDescent="0.25">
      <c r="A366" s="12"/>
      <c r="B366" s="11">
        <v>42831</v>
      </c>
      <c r="C366" s="2">
        <v>1.85</v>
      </c>
      <c r="D366" s="2">
        <v>1.85</v>
      </c>
      <c r="E366" s="2">
        <v>37104</v>
      </c>
      <c r="F366" s="2"/>
      <c r="G366" s="2"/>
      <c r="H366" s="17">
        <f t="shared" si="5"/>
        <v>-2.1164021164021066E-2</v>
      </c>
    </row>
    <row r="367" spans="1:8" ht="13.5" x14ac:dyDescent="0.25">
      <c r="A367" s="12"/>
      <c r="B367" s="11">
        <v>42832</v>
      </c>
      <c r="C367" s="2">
        <v>1.84</v>
      </c>
      <c r="D367" s="2">
        <v>1.84</v>
      </c>
      <c r="E367" s="2">
        <v>150</v>
      </c>
      <c r="F367" s="2"/>
      <c r="G367" s="2"/>
      <c r="H367" s="17">
        <f t="shared" si="5"/>
        <v>-5.40540540540541E-3</v>
      </c>
    </row>
    <row r="368" spans="1:8" ht="13.5" x14ac:dyDescent="0.25">
      <c r="A368" s="12"/>
      <c r="B368" s="11">
        <v>42835</v>
      </c>
      <c r="C368" s="2">
        <v>1.85</v>
      </c>
      <c r="D368" s="2">
        <v>1.85</v>
      </c>
      <c r="E368" s="2">
        <v>428</v>
      </c>
      <c r="F368" s="2"/>
      <c r="G368" s="2"/>
      <c r="H368" s="17">
        <f t="shared" si="5"/>
        <v>5.4347826086956564E-3</v>
      </c>
    </row>
    <row r="369" spans="1:8" ht="13.5" x14ac:dyDescent="0.25">
      <c r="A369" s="12"/>
      <c r="B369" s="11">
        <v>42836</v>
      </c>
      <c r="C369" s="2">
        <v>1.84</v>
      </c>
      <c r="D369" s="2">
        <v>1.84</v>
      </c>
      <c r="E369" s="2">
        <v>2480</v>
      </c>
      <c r="F369" s="2"/>
      <c r="G369" s="2"/>
      <c r="H369" s="17">
        <f t="shared" si="5"/>
        <v>-5.40540540540541E-3</v>
      </c>
    </row>
    <row r="370" spans="1:8" ht="13.5" x14ac:dyDescent="0.25">
      <c r="A370" s="12"/>
      <c r="B370" s="11">
        <v>42837</v>
      </c>
      <c r="C370" s="2">
        <v>1.84</v>
      </c>
      <c r="D370" s="2">
        <v>1.84</v>
      </c>
      <c r="E370" s="2">
        <v>50</v>
      </c>
      <c r="F370" s="2"/>
      <c r="G370" s="2"/>
      <c r="H370" s="17">
        <f t="shared" si="5"/>
        <v>0</v>
      </c>
    </row>
    <row r="371" spans="1:8" ht="13.5" x14ac:dyDescent="0.25">
      <c r="A371" s="12"/>
      <c r="B371" s="11">
        <v>42838</v>
      </c>
      <c r="C371" s="2">
        <v>1.84</v>
      </c>
      <c r="D371" s="2">
        <v>1.84</v>
      </c>
      <c r="E371" s="2">
        <v>368</v>
      </c>
      <c r="F371" s="2"/>
      <c r="G371" s="2"/>
      <c r="H371" s="17">
        <f t="shared" si="5"/>
        <v>0</v>
      </c>
    </row>
    <row r="372" spans="1:8" ht="13.5" x14ac:dyDescent="0.25">
      <c r="A372" s="12"/>
      <c r="B372" s="11">
        <v>42839</v>
      </c>
      <c r="C372" s="2">
        <v>1.84</v>
      </c>
      <c r="D372" s="2">
        <v>1.84</v>
      </c>
      <c r="E372" s="2">
        <v>0</v>
      </c>
      <c r="F372" s="2"/>
      <c r="G372" s="2"/>
      <c r="H372" s="17">
        <f t="shared" si="5"/>
        <v>0</v>
      </c>
    </row>
    <row r="373" spans="1:8" ht="13.5" x14ac:dyDescent="0.25">
      <c r="A373" s="12"/>
      <c r="B373" s="11">
        <v>42842</v>
      </c>
      <c r="C373" s="2">
        <v>1.84</v>
      </c>
      <c r="D373" s="2">
        <v>1.84</v>
      </c>
      <c r="E373" s="2">
        <v>0</v>
      </c>
      <c r="F373" s="2"/>
      <c r="G373" s="2"/>
      <c r="H373" s="17">
        <f t="shared" si="5"/>
        <v>0</v>
      </c>
    </row>
    <row r="374" spans="1:8" ht="13.5" x14ac:dyDescent="0.25">
      <c r="A374" s="12"/>
      <c r="B374" s="11">
        <v>42843</v>
      </c>
      <c r="C374" s="2">
        <v>1.84</v>
      </c>
      <c r="D374" s="2">
        <v>1.84</v>
      </c>
      <c r="E374" s="2">
        <v>361</v>
      </c>
      <c r="F374" s="2"/>
      <c r="G374" s="2"/>
      <c r="H374" s="17">
        <f t="shared" si="5"/>
        <v>0</v>
      </c>
    </row>
    <row r="375" spans="1:8" ht="13.5" x14ac:dyDescent="0.25">
      <c r="A375" s="12"/>
      <c r="B375" s="11">
        <v>42844</v>
      </c>
      <c r="C375" s="2">
        <v>1.84</v>
      </c>
      <c r="D375" s="2">
        <v>1.84</v>
      </c>
      <c r="E375" s="2">
        <v>0</v>
      </c>
      <c r="F375" s="2"/>
      <c r="G375" s="2"/>
      <c r="H375" s="17">
        <f t="shared" si="5"/>
        <v>0</v>
      </c>
    </row>
    <row r="376" spans="1:8" ht="13.5" x14ac:dyDescent="0.25">
      <c r="A376" s="12"/>
      <c r="B376" s="11">
        <v>42845</v>
      </c>
      <c r="C376" s="2">
        <v>1.84</v>
      </c>
      <c r="D376" s="2">
        <v>1.84</v>
      </c>
      <c r="E376" s="2">
        <v>0</v>
      </c>
      <c r="F376" s="2"/>
      <c r="G376" s="2"/>
      <c r="H376" s="17">
        <f t="shared" si="5"/>
        <v>0</v>
      </c>
    </row>
    <row r="377" spans="1:8" ht="13.5" x14ac:dyDescent="0.25">
      <c r="A377" s="12"/>
      <c r="B377" s="11">
        <v>42846</v>
      </c>
      <c r="C377" s="2">
        <v>1.81</v>
      </c>
      <c r="D377" s="2">
        <v>1.81</v>
      </c>
      <c r="E377" s="2">
        <v>1902</v>
      </c>
      <c r="F377" s="2"/>
      <c r="G377" s="2"/>
      <c r="H377" s="17">
        <f t="shared" si="5"/>
        <v>-1.630434782608697E-2</v>
      </c>
    </row>
    <row r="378" spans="1:8" ht="13.5" x14ac:dyDescent="0.25">
      <c r="A378" s="12"/>
      <c r="B378" s="11">
        <v>42849</v>
      </c>
      <c r="C378" s="2">
        <v>1.8</v>
      </c>
      <c r="D378" s="2">
        <v>1.8</v>
      </c>
      <c r="E378" s="2">
        <v>1125</v>
      </c>
      <c r="F378" s="2"/>
      <c r="G378" s="2"/>
      <c r="H378" s="17">
        <f t="shared" si="5"/>
        <v>-5.5248618784530436E-3</v>
      </c>
    </row>
    <row r="379" spans="1:8" ht="13.5" x14ac:dyDescent="0.25">
      <c r="A379" s="12"/>
      <c r="B379" s="11">
        <v>42850</v>
      </c>
      <c r="C379" s="2">
        <v>1.79</v>
      </c>
      <c r="D379" s="2">
        <v>1.79</v>
      </c>
      <c r="E379" s="2">
        <v>1957</v>
      </c>
      <c r="F379" s="2"/>
      <c r="G379" s="2"/>
      <c r="H379" s="17">
        <f t="shared" si="5"/>
        <v>-5.5555555555555601E-3</v>
      </c>
    </row>
    <row r="380" spans="1:8" ht="13.5" x14ac:dyDescent="0.25">
      <c r="A380" s="12"/>
      <c r="B380" s="11">
        <v>42851</v>
      </c>
      <c r="C380" s="2">
        <v>1.82</v>
      </c>
      <c r="D380" s="2">
        <v>1.82</v>
      </c>
      <c r="E380" s="2">
        <v>4782</v>
      </c>
      <c r="F380" s="2"/>
      <c r="G380" s="2"/>
      <c r="H380" s="17">
        <f t="shared" si="5"/>
        <v>1.6759776536312863E-2</v>
      </c>
    </row>
    <row r="381" spans="1:8" ht="13.5" x14ac:dyDescent="0.25">
      <c r="A381" s="12"/>
      <c r="B381" s="11">
        <v>42852</v>
      </c>
      <c r="C381" s="2">
        <v>1.83</v>
      </c>
      <c r="D381" s="2">
        <v>1.83</v>
      </c>
      <c r="E381" s="2">
        <v>2081</v>
      </c>
      <c r="F381" s="2"/>
      <c r="G381" s="2"/>
      <c r="H381" s="17">
        <f t="shared" si="5"/>
        <v>5.4945054945054993E-3</v>
      </c>
    </row>
    <row r="382" spans="1:8" ht="13.5" x14ac:dyDescent="0.25">
      <c r="A382" s="12"/>
      <c r="B382" s="11">
        <v>42853</v>
      </c>
      <c r="C382" s="2">
        <v>1.81</v>
      </c>
      <c r="D382" s="2">
        <v>1.81</v>
      </c>
      <c r="E382" s="2">
        <v>3800</v>
      </c>
      <c r="F382" s="2"/>
      <c r="G382" s="2"/>
      <c r="H382" s="17">
        <f t="shared" si="5"/>
        <v>-1.0928961748633888E-2</v>
      </c>
    </row>
    <row r="383" spans="1:8" ht="13.5" x14ac:dyDescent="0.25">
      <c r="A383" s="12"/>
      <c r="B383" s="11">
        <v>42857</v>
      </c>
      <c r="C383" s="2">
        <v>1.8</v>
      </c>
      <c r="D383" s="2">
        <v>1.8</v>
      </c>
      <c r="E383" s="2">
        <v>1998</v>
      </c>
      <c r="F383" s="2"/>
      <c r="G383" s="2"/>
      <c r="H383" s="17">
        <f t="shared" si="5"/>
        <v>-5.5248618784530436E-3</v>
      </c>
    </row>
    <row r="384" spans="1:8" ht="13.5" x14ac:dyDescent="0.25">
      <c r="A384" s="12"/>
      <c r="B384" s="11">
        <v>42858</v>
      </c>
      <c r="C384" s="2">
        <v>1.82</v>
      </c>
      <c r="D384" s="2">
        <v>1.82</v>
      </c>
      <c r="E384" s="2">
        <v>5417</v>
      </c>
      <c r="F384" s="2"/>
      <c r="G384" s="2"/>
      <c r="H384" s="17">
        <f t="shared" si="5"/>
        <v>1.111111111111112E-2</v>
      </c>
    </row>
    <row r="385" spans="1:8" ht="13.5" x14ac:dyDescent="0.25">
      <c r="A385" s="12"/>
      <c r="B385" s="11">
        <v>42859</v>
      </c>
      <c r="C385" s="2">
        <v>1.81</v>
      </c>
      <c r="D385" s="2">
        <v>1.81</v>
      </c>
      <c r="E385" s="2">
        <v>1100</v>
      </c>
      <c r="F385" s="2"/>
      <c r="G385" s="2"/>
      <c r="H385" s="17">
        <f t="shared" si="5"/>
        <v>-5.4945054945054993E-3</v>
      </c>
    </row>
    <row r="386" spans="1:8" ht="13.5" x14ac:dyDescent="0.25">
      <c r="A386" s="12"/>
      <c r="B386" s="11">
        <v>42860</v>
      </c>
      <c r="C386" s="2">
        <v>1.82</v>
      </c>
      <c r="D386" s="2">
        <v>1.82</v>
      </c>
      <c r="E386" s="2">
        <v>8455</v>
      </c>
      <c r="F386" s="2"/>
      <c r="G386" s="2"/>
      <c r="H386" s="17">
        <f t="shared" si="5"/>
        <v>5.5248618784530436E-3</v>
      </c>
    </row>
    <row r="387" spans="1:8" ht="13.5" x14ac:dyDescent="0.25">
      <c r="A387" s="12"/>
      <c r="B387" s="11">
        <v>42863</v>
      </c>
      <c r="C387" s="2">
        <v>1.82</v>
      </c>
      <c r="D387" s="2">
        <v>1.82</v>
      </c>
      <c r="E387" s="2">
        <v>13</v>
      </c>
      <c r="F387" s="2"/>
      <c r="G387" s="2"/>
      <c r="H387" s="17">
        <f t="shared" si="5"/>
        <v>0</v>
      </c>
    </row>
    <row r="388" spans="1:8" ht="13.5" x14ac:dyDescent="0.25">
      <c r="A388" s="12"/>
      <c r="B388" s="11">
        <v>42864</v>
      </c>
      <c r="C388" s="2">
        <v>1.86</v>
      </c>
      <c r="D388" s="2">
        <v>1.86</v>
      </c>
      <c r="E388" s="2">
        <v>1576</v>
      </c>
      <c r="F388" s="2"/>
      <c r="G388" s="2"/>
      <c r="H388" s="17">
        <f t="shared" si="5"/>
        <v>2.1978021978021997E-2</v>
      </c>
    </row>
    <row r="389" spans="1:8" ht="13.5" x14ac:dyDescent="0.25">
      <c r="A389" s="12"/>
      <c r="B389" s="11">
        <v>42865</v>
      </c>
      <c r="C389" s="2">
        <v>1.82</v>
      </c>
      <c r="D389" s="2">
        <v>1.82</v>
      </c>
      <c r="E389" s="2">
        <v>9663</v>
      </c>
      <c r="F389" s="2"/>
      <c r="G389" s="2"/>
      <c r="H389" s="17">
        <f t="shared" si="5"/>
        <v>-2.1505376344086041E-2</v>
      </c>
    </row>
    <row r="390" spans="1:8" ht="13.5" x14ac:dyDescent="0.25">
      <c r="A390" s="12"/>
      <c r="B390" s="11">
        <v>42866</v>
      </c>
      <c r="C390" s="2">
        <v>1.81</v>
      </c>
      <c r="D390" s="2">
        <v>1.81</v>
      </c>
      <c r="E390" s="2">
        <v>3900</v>
      </c>
      <c r="F390" s="2"/>
      <c r="G390" s="2"/>
      <c r="H390" s="17">
        <f t="shared" si="5"/>
        <v>-5.4945054945054993E-3</v>
      </c>
    </row>
    <row r="391" spans="1:8" ht="13.5" x14ac:dyDescent="0.25">
      <c r="A391" s="12"/>
      <c r="B391" s="11">
        <v>42867</v>
      </c>
      <c r="C391" s="2">
        <v>1.81</v>
      </c>
      <c r="D391" s="2">
        <v>1.81</v>
      </c>
      <c r="E391" s="2">
        <v>240</v>
      </c>
      <c r="F391" s="2"/>
      <c r="G391" s="2"/>
      <c r="H391" s="17">
        <f t="shared" ref="H391:H454" si="6">(D391-D390)/D390</f>
        <v>0</v>
      </c>
    </row>
    <row r="392" spans="1:8" ht="13.5" x14ac:dyDescent="0.25">
      <c r="A392" s="12"/>
      <c r="B392" s="11">
        <v>42870</v>
      </c>
      <c r="C392" s="2">
        <v>1.81</v>
      </c>
      <c r="D392" s="2">
        <v>1.81</v>
      </c>
      <c r="E392" s="2">
        <v>380</v>
      </c>
      <c r="F392" s="2"/>
      <c r="G392" s="2"/>
      <c r="H392" s="17">
        <f t="shared" si="6"/>
        <v>0</v>
      </c>
    </row>
    <row r="393" spans="1:8" ht="13.5" x14ac:dyDescent="0.25">
      <c r="A393" s="12"/>
      <c r="B393" s="11">
        <v>42871</v>
      </c>
      <c r="C393" s="2">
        <v>1.81</v>
      </c>
      <c r="D393" s="2">
        <v>1.81</v>
      </c>
      <c r="E393" s="2">
        <v>0</v>
      </c>
      <c r="F393" s="2"/>
      <c r="G393" s="2"/>
      <c r="H393" s="17">
        <f t="shared" si="6"/>
        <v>0</v>
      </c>
    </row>
    <row r="394" spans="1:8" ht="13.5" x14ac:dyDescent="0.25">
      <c r="A394" s="12"/>
      <c r="B394" s="11">
        <v>42872</v>
      </c>
      <c r="C394" s="2">
        <v>1.81</v>
      </c>
      <c r="D394" s="2">
        <v>1.81</v>
      </c>
      <c r="E394" s="2">
        <v>1125</v>
      </c>
      <c r="F394" s="2"/>
      <c r="G394" s="2"/>
      <c r="H394" s="17">
        <f t="shared" si="6"/>
        <v>0</v>
      </c>
    </row>
    <row r="395" spans="1:8" ht="13.5" x14ac:dyDescent="0.25">
      <c r="A395" s="12"/>
      <c r="B395" s="11">
        <v>42873</v>
      </c>
      <c r="C395" s="2">
        <v>1.8</v>
      </c>
      <c r="D395" s="2">
        <v>1.8</v>
      </c>
      <c r="E395" s="2">
        <v>600</v>
      </c>
      <c r="F395" s="2"/>
      <c r="G395" s="2"/>
      <c r="H395" s="17">
        <f t="shared" si="6"/>
        <v>-5.5248618784530436E-3</v>
      </c>
    </row>
    <row r="396" spans="1:8" ht="13.5" x14ac:dyDescent="0.25">
      <c r="A396" s="12"/>
      <c r="B396" s="11">
        <v>42874</v>
      </c>
      <c r="C396" s="2">
        <v>1.8</v>
      </c>
      <c r="D396" s="2">
        <v>1.8</v>
      </c>
      <c r="E396" s="2">
        <v>650</v>
      </c>
      <c r="F396" s="2"/>
      <c r="G396" s="2"/>
      <c r="H396" s="17">
        <f t="shared" si="6"/>
        <v>0</v>
      </c>
    </row>
    <row r="397" spans="1:8" ht="13.5" x14ac:dyDescent="0.25">
      <c r="A397" s="12"/>
      <c r="B397" s="11">
        <v>42877</v>
      </c>
      <c r="C397" s="2">
        <v>1.8</v>
      </c>
      <c r="D397" s="2">
        <v>1.8</v>
      </c>
      <c r="E397" s="2">
        <v>9218</v>
      </c>
      <c r="F397" s="2"/>
      <c r="G397" s="2"/>
      <c r="H397" s="17">
        <f t="shared" si="6"/>
        <v>0</v>
      </c>
    </row>
    <row r="398" spans="1:8" ht="13.5" x14ac:dyDescent="0.25">
      <c r="A398" s="12"/>
      <c r="B398" s="11">
        <v>42878</v>
      </c>
      <c r="C398" s="2">
        <v>1.82</v>
      </c>
      <c r="D398" s="2">
        <v>1.82</v>
      </c>
      <c r="E398" s="2">
        <v>341</v>
      </c>
      <c r="F398" s="2"/>
      <c r="G398" s="2"/>
      <c r="H398" s="17">
        <f t="shared" si="6"/>
        <v>1.111111111111112E-2</v>
      </c>
    </row>
    <row r="399" spans="1:8" ht="13.5" x14ac:dyDescent="0.25">
      <c r="A399" s="12"/>
      <c r="B399" s="11">
        <v>42879</v>
      </c>
      <c r="C399" s="2">
        <v>1.8</v>
      </c>
      <c r="D399" s="2">
        <v>1.8</v>
      </c>
      <c r="E399" s="2">
        <v>655</v>
      </c>
      <c r="F399" s="2"/>
      <c r="G399" s="2"/>
      <c r="H399" s="17">
        <f t="shared" si="6"/>
        <v>-1.0989010989010999E-2</v>
      </c>
    </row>
    <row r="400" spans="1:8" ht="13.5" x14ac:dyDescent="0.25">
      <c r="A400" s="12"/>
      <c r="B400" s="11">
        <v>42880</v>
      </c>
      <c r="C400" s="2">
        <v>1.8</v>
      </c>
      <c r="D400" s="2">
        <v>1.8</v>
      </c>
      <c r="E400" s="2">
        <v>3114</v>
      </c>
      <c r="F400" s="2"/>
      <c r="G400" s="2"/>
      <c r="H400" s="17">
        <f t="shared" si="6"/>
        <v>0</v>
      </c>
    </row>
    <row r="401" spans="1:8" ht="13.5" x14ac:dyDescent="0.25">
      <c r="A401" s="12"/>
      <c r="B401" s="11">
        <v>42881</v>
      </c>
      <c r="C401" s="2">
        <v>1.8</v>
      </c>
      <c r="D401" s="2">
        <v>1.8</v>
      </c>
      <c r="E401" s="2">
        <v>1615</v>
      </c>
      <c r="F401" s="2"/>
      <c r="G401" s="2"/>
      <c r="H401" s="17">
        <f t="shared" si="6"/>
        <v>0</v>
      </c>
    </row>
    <row r="402" spans="1:8" ht="13.5" x14ac:dyDescent="0.25">
      <c r="A402" s="12"/>
      <c r="B402" s="11">
        <v>42884</v>
      </c>
      <c r="C402" s="2">
        <v>1.8</v>
      </c>
      <c r="D402" s="2">
        <v>1.8</v>
      </c>
      <c r="E402" s="2">
        <v>0</v>
      </c>
      <c r="F402" s="2"/>
      <c r="G402" s="2"/>
      <c r="H402" s="17">
        <f t="shared" si="6"/>
        <v>0</v>
      </c>
    </row>
    <row r="403" spans="1:8" ht="13.5" x14ac:dyDescent="0.25">
      <c r="A403" s="12"/>
      <c r="B403" s="11">
        <v>42885</v>
      </c>
      <c r="C403" s="2">
        <v>1.8</v>
      </c>
      <c r="D403" s="2">
        <v>1.8</v>
      </c>
      <c r="E403" s="2">
        <v>0</v>
      </c>
      <c r="F403" s="2"/>
      <c r="G403" s="2"/>
      <c r="H403" s="17">
        <f t="shared" si="6"/>
        <v>0</v>
      </c>
    </row>
    <row r="404" spans="1:8" ht="13.5" x14ac:dyDescent="0.25">
      <c r="A404" s="12"/>
      <c r="B404" s="11">
        <v>42886</v>
      </c>
      <c r="C404" s="2">
        <v>1.83</v>
      </c>
      <c r="D404" s="2">
        <v>1.83</v>
      </c>
      <c r="E404" s="2">
        <v>7125</v>
      </c>
      <c r="F404" s="2"/>
      <c r="G404" s="2"/>
      <c r="H404" s="17">
        <f t="shared" si="6"/>
        <v>1.666666666666668E-2</v>
      </c>
    </row>
    <row r="405" spans="1:8" ht="13.5" x14ac:dyDescent="0.25">
      <c r="A405" s="12"/>
      <c r="B405" s="11">
        <v>42887</v>
      </c>
      <c r="C405" s="2">
        <v>1.83</v>
      </c>
      <c r="D405" s="2">
        <v>1.83</v>
      </c>
      <c r="E405" s="2">
        <v>92</v>
      </c>
      <c r="F405" s="2"/>
      <c r="G405" s="2"/>
      <c r="H405" s="17">
        <f t="shared" si="6"/>
        <v>0</v>
      </c>
    </row>
    <row r="406" spans="1:8" ht="13.5" x14ac:dyDescent="0.25">
      <c r="A406" s="12"/>
      <c r="B406" s="11">
        <v>42888</v>
      </c>
      <c r="C406" s="2">
        <v>1.83</v>
      </c>
      <c r="D406" s="2">
        <v>1.83</v>
      </c>
      <c r="E406" s="2">
        <v>0</v>
      </c>
      <c r="F406" s="2"/>
      <c r="G406" s="2"/>
      <c r="H406" s="17">
        <f t="shared" si="6"/>
        <v>0</v>
      </c>
    </row>
    <row r="407" spans="1:8" ht="13.5" x14ac:dyDescent="0.25">
      <c r="A407" s="12"/>
      <c r="B407" s="11">
        <v>42891</v>
      </c>
      <c r="C407" s="2">
        <v>1.83</v>
      </c>
      <c r="D407" s="2">
        <v>1.83</v>
      </c>
      <c r="E407" s="2">
        <v>0</v>
      </c>
      <c r="F407" s="2"/>
      <c r="G407" s="2"/>
      <c r="H407" s="17">
        <f t="shared" si="6"/>
        <v>0</v>
      </c>
    </row>
    <row r="408" spans="1:8" ht="13.5" x14ac:dyDescent="0.25">
      <c r="A408" s="12"/>
      <c r="B408" s="11">
        <v>42892</v>
      </c>
      <c r="C408" s="2">
        <v>1.82</v>
      </c>
      <c r="D408" s="2">
        <v>1.82</v>
      </c>
      <c r="E408" s="2">
        <v>50</v>
      </c>
      <c r="F408" s="2"/>
      <c r="G408" s="2"/>
      <c r="H408" s="17">
        <f t="shared" si="6"/>
        <v>-5.4644808743169442E-3</v>
      </c>
    </row>
    <row r="409" spans="1:8" ht="13.5" x14ac:dyDescent="0.25">
      <c r="A409" s="12"/>
      <c r="B409" s="11">
        <v>42893</v>
      </c>
      <c r="C409" s="2">
        <v>1.8</v>
      </c>
      <c r="D409" s="2">
        <v>1.8</v>
      </c>
      <c r="E409" s="2">
        <v>452</v>
      </c>
      <c r="F409" s="2"/>
      <c r="G409" s="2"/>
      <c r="H409" s="17">
        <f t="shared" si="6"/>
        <v>-1.0989010989010999E-2</v>
      </c>
    </row>
    <row r="410" spans="1:8" ht="13.5" x14ac:dyDescent="0.25">
      <c r="A410" s="12"/>
      <c r="B410" s="11">
        <v>42894</v>
      </c>
      <c r="C410" s="2">
        <v>1.8</v>
      </c>
      <c r="D410" s="2">
        <v>1.8</v>
      </c>
      <c r="E410" s="2">
        <v>0</v>
      </c>
      <c r="F410" s="2"/>
      <c r="G410" s="2"/>
      <c r="H410" s="17">
        <f t="shared" si="6"/>
        <v>0</v>
      </c>
    </row>
    <row r="411" spans="1:8" ht="13.5" x14ac:dyDescent="0.25">
      <c r="A411" s="12"/>
      <c r="B411" s="11">
        <v>42895</v>
      </c>
      <c r="C411" s="2">
        <v>1.8</v>
      </c>
      <c r="D411" s="2">
        <v>1.8</v>
      </c>
      <c r="E411" s="2">
        <v>896</v>
      </c>
      <c r="F411" s="2"/>
      <c r="G411" s="2"/>
      <c r="H411" s="17">
        <f t="shared" si="6"/>
        <v>0</v>
      </c>
    </row>
    <row r="412" spans="1:8" ht="13.5" x14ac:dyDescent="0.25">
      <c r="A412" s="12"/>
      <c r="B412" s="11">
        <v>42898</v>
      </c>
      <c r="C412" s="2">
        <v>1.8</v>
      </c>
      <c r="D412" s="2">
        <v>1.8</v>
      </c>
      <c r="E412" s="2">
        <v>0</v>
      </c>
      <c r="F412" s="2"/>
      <c r="G412" s="2"/>
      <c r="H412" s="17">
        <f t="shared" si="6"/>
        <v>0</v>
      </c>
    </row>
    <row r="413" spans="1:8" ht="13.5" x14ac:dyDescent="0.25">
      <c r="A413" s="12"/>
      <c r="B413" s="11">
        <v>42899</v>
      </c>
      <c r="C413" s="2">
        <v>1.78</v>
      </c>
      <c r="D413" s="2">
        <v>1.78</v>
      </c>
      <c r="E413" s="2">
        <v>247</v>
      </c>
      <c r="F413" s="2"/>
      <c r="G413" s="2"/>
      <c r="H413" s="17">
        <f t="shared" si="6"/>
        <v>-1.111111111111112E-2</v>
      </c>
    </row>
    <row r="414" spans="1:8" ht="13.5" x14ac:dyDescent="0.25">
      <c r="A414" s="12"/>
      <c r="B414" s="11">
        <v>42900</v>
      </c>
      <c r="C414" s="2">
        <v>1.8</v>
      </c>
      <c r="D414" s="2">
        <v>1.8</v>
      </c>
      <c r="E414" s="2">
        <v>74</v>
      </c>
      <c r="F414" s="2"/>
      <c r="G414" s="2"/>
      <c r="H414" s="17">
        <f t="shared" si="6"/>
        <v>1.1235955056179785E-2</v>
      </c>
    </row>
    <row r="415" spans="1:8" ht="13.5" x14ac:dyDescent="0.25">
      <c r="A415" s="12"/>
      <c r="B415" s="11">
        <v>42901</v>
      </c>
      <c r="C415" s="2">
        <v>1.78</v>
      </c>
      <c r="D415" s="2">
        <v>1.78</v>
      </c>
      <c r="E415" s="2">
        <v>426</v>
      </c>
      <c r="F415" s="2"/>
      <c r="G415" s="2"/>
      <c r="H415" s="17">
        <f t="shared" si="6"/>
        <v>-1.111111111111112E-2</v>
      </c>
    </row>
    <row r="416" spans="1:8" ht="13.5" x14ac:dyDescent="0.25">
      <c r="A416" s="12"/>
      <c r="B416" s="11">
        <v>42902</v>
      </c>
      <c r="C416" s="2">
        <v>1.78</v>
      </c>
      <c r="D416" s="2">
        <v>1.78</v>
      </c>
      <c r="E416" s="2">
        <v>0</v>
      </c>
      <c r="F416" s="2"/>
      <c r="G416" s="2"/>
      <c r="H416" s="17">
        <f t="shared" si="6"/>
        <v>0</v>
      </c>
    </row>
    <row r="417" spans="1:8" ht="13.5" x14ac:dyDescent="0.25">
      <c r="A417" s="12"/>
      <c r="B417" s="11">
        <v>42905</v>
      </c>
      <c r="C417" s="2">
        <v>1.78</v>
      </c>
      <c r="D417" s="2">
        <v>1.78</v>
      </c>
      <c r="E417" s="2">
        <v>2849</v>
      </c>
      <c r="F417" s="2"/>
      <c r="G417" s="2"/>
      <c r="H417" s="17">
        <f t="shared" si="6"/>
        <v>0</v>
      </c>
    </row>
    <row r="418" spans="1:8" ht="13.5" x14ac:dyDescent="0.25">
      <c r="A418" s="12"/>
      <c r="B418" s="11">
        <v>42906</v>
      </c>
      <c r="C418" s="2">
        <v>1.73</v>
      </c>
      <c r="D418" s="2">
        <v>1.73</v>
      </c>
      <c r="E418" s="2">
        <v>7402</v>
      </c>
      <c r="F418" s="2"/>
      <c r="G418" s="2"/>
      <c r="H418" s="17">
        <f t="shared" si="6"/>
        <v>-2.8089887640449462E-2</v>
      </c>
    </row>
    <row r="419" spans="1:8" ht="13.5" x14ac:dyDescent="0.25">
      <c r="A419" s="12"/>
      <c r="B419" s="11">
        <v>42907</v>
      </c>
      <c r="C419" s="2">
        <v>1.78</v>
      </c>
      <c r="D419" s="2">
        <v>1.78</v>
      </c>
      <c r="E419" s="2">
        <v>825</v>
      </c>
      <c r="F419" s="2"/>
      <c r="G419" s="2"/>
      <c r="H419" s="17">
        <f t="shared" si="6"/>
        <v>2.890173410404627E-2</v>
      </c>
    </row>
    <row r="420" spans="1:8" ht="13.5" x14ac:dyDescent="0.25">
      <c r="A420" s="12"/>
      <c r="B420" s="11">
        <v>42908</v>
      </c>
      <c r="C420" s="2">
        <v>1.8</v>
      </c>
      <c r="D420" s="2">
        <v>1.8</v>
      </c>
      <c r="E420" s="2">
        <v>8505</v>
      </c>
      <c r="F420" s="2"/>
      <c r="G420" s="2"/>
      <c r="H420" s="17">
        <f t="shared" si="6"/>
        <v>1.1235955056179785E-2</v>
      </c>
    </row>
    <row r="421" spans="1:8" ht="13.5" x14ac:dyDescent="0.25">
      <c r="A421" s="12"/>
      <c r="B421" s="11">
        <v>42909</v>
      </c>
      <c r="C421" s="2">
        <v>1.8</v>
      </c>
      <c r="D421" s="2">
        <v>1.8</v>
      </c>
      <c r="E421" s="2">
        <v>0</v>
      </c>
      <c r="F421" s="2"/>
      <c r="G421" s="2"/>
      <c r="H421" s="17">
        <f t="shared" si="6"/>
        <v>0</v>
      </c>
    </row>
    <row r="422" spans="1:8" ht="13.5" x14ac:dyDescent="0.25">
      <c r="A422" s="12"/>
      <c r="B422" s="11">
        <v>42914</v>
      </c>
      <c r="C422" s="2">
        <v>1.8</v>
      </c>
      <c r="D422" s="2">
        <v>1.8</v>
      </c>
      <c r="E422" s="2">
        <v>406</v>
      </c>
      <c r="F422" s="2"/>
      <c r="G422" s="2"/>
      <c r="H422" s="17">
        <f t="shared" si="6"/>
        <v>0</v>
      </c>
    </row>
    <row r="423" spans="1:8" ht="13.5" x14ac:dyDescent="0.25">
      <c r="A423" s="12"/>
      <c r="B423" s="11">
        <v>42915</v>
      </c>
      <c r="C423" s="2">
        <v>1.8</v>
      </c>
      <c r="D423" s="2">
        <v>1.8</v>
      </c>
      <c r="E423" s="2">
        <v>38</v>
      </c>
      <c r="F423" s="2"/>
      <c r="G423" s="2"/>
      <c r="H423" s="17">
        <f t="shared" si="6"/>
        <v>0</v>
      </c>
    </row>
    <row r="424" spans="1:8" ht="13.5" x14ac:dyDescent="0.25">
      <c r="A424" s="12"/>
      <c r="B424" s="11">
        <v>42916</v>
      </c>
      <c r="C424" s="2">
        <v>1.8</v>
      </c>
      <c r="D424" s="2">
        <v>1.8</v>
      </c>
      <c r="E424" s="2">
        <v>0</v>
      </c>
      <c r="F424" s="2"/>
      <c r="G424" s="2"/>
      <c r="H424" s="17">
        <f t="shared" si="6"/>
        <v>0</v>
      </c>
    </row>
    <row r="425" spans="1:8" ht="13.5" x14ac:dyDescent="0.25">
      <c r="A425" s="12"/>
      <c r="B425" s="11">
        <v>42919</v>
      </c>
      <c r="C425" s="2">
        <v>1.8</v>
      </c>
      <c r="D425" s="2">
        <v>1.8</v>
      </c>
      <c r="E425" s="2">
        <v>100</v>
      </c>
      <c r="F425" s="2"/>
      <c r="G425" s="2"/>
      <c r="H425" s="17">
        <f t="shared" si="6"/>
        <v>0</v>
      </c>
    </row>
    <row r="426" spans="1:8" ht="13.5" x14ac:dyDescent="0.25">
      <c r="A426" s="12"/>
      <c r="B426" s="11">
        <v>42920</v>
      </c>
      <c r="C426" s="2">
        <v>1.8</v>
      </c>
      <c r="D426" s="2">
        <v>1.8</v>
      </c>
      <c r="E426" s="2">
        <v>4980</v>
      </c>
      <c r="F426" s="2"/>
      <c r="G426" s="2"/>
      <c r="H426" s="17">
        <f t="shared" si="6"/>
        <v>0</v>
      </c>
    </row>
    <row r="427" spans="1:8" ht="13.5" x14ac:dyDescent="0.25">
      <c r="A427" s="12"/>
      <c r="B427" s="11">
        <v>42921</v>
      </c>
      <c r="C427" s="2">
        <v>1.8</v>
      </c>
      <c r="D427" s="2">
        <v>1.8</v>
      </c>
      <c r="E427" s="2">
        <v>2634</v>
      </c>
      <c r="F427" s="2"/>
      <c r="G427" s="2"/>
      <c r="H427" s="17">
        <f t="shared" si="6"/>
        <v>0</v>
      </c>
    </row>
    <row r="428" spans="1:8" ht="13.5" x14ac:dyDescent="0.25">
      <c r="A428" s="12"/>
      <c r="B428" s="11">
        <v>42922</v>
      </c>
      <c r="C428" s="2">
        <v>1.81</v>
      </c>
      <c r="D428" s="2">
        <v>1.81</v>
      </c>
      <c r="E428" s="2">
        <v>2955</v>
      </c>
      <c r="F428" s="2"/>
      <c r="G428" s="2"/>
      <c r="H428" s="17">
        <f t="shared" si="6"/>
        <v>5.5555555555555601E-3</v>
      </c>
    </row>
    <row r="429" spans="1:8" ht="13.5" x14ac:dyDescent="0.25">
      <c r="A429" s="12"/>
      <c r="B429" s="11">
        <v>42923</v>
      </c>
      <c r="C429" s="2">
        <v>1.8</v>
      </c>
      <c r="D429" s="2">
        <v>1.8</v>
      </c>
      <c r="E429" s="2">
        <v>2720</v>
      </c>
      <c r="F429" s="2"/>
      <c r="G429" s="2"/>
      <c r="H429" s="17">
        <f t="shared" si="6"/>
        <v>-5.5248618784530436E-3</v>
      </c>
    </row>
    <row r="430" spans="1:8" ht="13.5" x14ac:dyDescent="0.25">
      <c r="A430" s="12"/>
      <c r="B430" s="11">
        <v>42926</v>
      </c>
      <c r="C430" s="2">
        <v>1.78</v>
      </c>
      <c r="D430" s="2">
        <v>1.78</v>
      </c>
      <c r="E430" s="2">
        <v>2500</v>
      </c>
      <c r="F430" s="2"/>
      <c r="G430" s="2"/>
      <c r="H430" s="17">
        <f t="shared" si="6"/>
        <v>-1.111111111111112E-2</v>
      </c>
    </row>
    <row r="431" spans="1:8" ht="13.5" x14ac:dyDescent="0.25">
      <c r="A431" s="12"/>
      <c r="B431" s="11">
        <v>42927</v>
      </c>
      <c r="C431" s="2">
        <v>1.78</v>
      </c>
      <c r="D431" s="2">
        <v>1.78</v>
      </c>
      <c r="E431" s="2">
        <v>2139</v>
      </c>
      <c r="F431" s="2"/>
      <c r="G431" s="2"/>
      <c r="H431" s="17">
        <f t="shared" si="6"/>
        <v>0</v>
      </c>
    </row>
    <row r="432" spans="1:8" ht="13.5" x14ac:dyDescent="0.25">
      <c r="A432" s="12"/>
      <c r="B432" s="11">
        <v>42928</v>
      </c>
      <c r="C432" s="2">
        <v>1.78</v>
      </c>
      <c r="D432" s="2">
        <v>1.78</v>
      </c>
      <c r="E432" s="2">
        <v>0</v>
      </c>
      <c r="F432" s="2"/>
      <c r="G432" s="2"/>
      <c r="H432" s="17">
        <f t="shared" si="6"/>
        <v>0</v>
      </c>
    </row>
    <row r="433" spans="1:8" ht="13.5" x14ac:dyDescent="0.25">
      <c r="A433" s="12"/>
      <c r="B433" s="11">
        <v>42929</v>
      </c>
      <c r="C433" s="2">
        <v>1.8</v>
      </c>
      <c r="D433" s="2">
        <v>1.8</v>
      </c>
      <c r="E433" s="2">
        <v>5645</v>
      </c>
      <c r="F433" s="2"/>
      <c r="G433" s="2"/>
      <c r="H433" s="17">
        <f t="shared" si="6"/>
        <v>1.1235955056179785E-2</v>
      </c>
    </row>
    <row r="434" spans="1:8" ht="13.5" x14ac:dyDescent="0.25">
      <c r="A434" s="12"/>
      <c r="B434" s="11">
        <v>42930</v>
      </c>
      <c r="C434" s="2">
        <v>1.8</v>
      </c>
      <c r="D434" s="2">
        <v>1.8</v>
      </c>
      <c r="E434" s="2">
        <v>0</v>
      </c>
      <c r="F434" s="2"/>
      <c r="G434" s="2"/>
      <c r="H434" s="17">
        <f t="shared" si="6"/>
        <v>0</v>
      </c>
    </row>
    <row r="435" spans="1:8" ht="13.5" x14ac:dyDescent="0.25">
      <c r="A435" s="12"/>
      <c r="B435" s="11">
        <v>42933</v>
      </c>
      <c r="C435" s="2">
        <v>1.76</v>
      </c>
      <c r="D435" s="2">
        <v>1.76</v>
      </c>
      <c r="E435" s="2">
        <v>1200</v>
      </c>
      <c r="F435" s="2"/>
      <c r="G435" s="2"/>
      <c r="H435" s="17">
        <f t="shared" si="6"/>
        <v>-2.222222222222224E-2</v>
      </c>
    </row>
    <row r="436" spans="1:8" ht="13.5" x14ac:dyDescent="0.25">
      <c r="A436" s="12"/>
      <c r="B436" s="11">
        <v>42934</v>
      </c>
      <c r="C436" s="2">
        <v>1.76</v>
      </c>
      <c r="D436" s="2">
        <v>1.76</v>
      </c>
      <c r="E436" s="2">
        <v>52</v>
      </c>
      <c r="F436" s="2"/>
      <c r="G436" s="2"/>
      <c r="H436" s="17">
        <f t="shared" si="6"/>
        <v>0</v>
      </c>
    </row>
    <row r="437" spans="1:8" ht="13.5" x14ac:dyDescent="0.25">
      <c r="A437" s="12"/>
      <c r="B437" s="11">
        <v>42935</v>
      </c>
      <c r="C437" s="2">
        <v>1.76</v>
      </c>
      <c r="D437" s="2">
        <v>1.76</v>
      </c>
      <c r="E437" s="2">
        <v>0</v>
      </c>
      <c r="F437" s="2"/>
      <c r="G437" s="2"/>
      <c r="H437" s="17">
        <f t="shared" si="6"/>
        <v>0</v>
      </c>
    </row>
    <row r="438" spans="1:8" ht="13.5" x14ac:dyDescent="0.25">
      <c r="A438" s="12"/>
      <c r="B438" s="11">
        <v>42936</v>
      </c>
      <c r="C438" s="2">
        <v>1.8</v>
      </c>
      <c r="D438" s="2">
        <v>1.8</v>
      </c>
      <c r="E438" s="2">
        <v>1318</v>
      </c>
      <c r="F438" s="2"/>
      <c r="G438" s="2"/>
      <c r="H438" s="17">
        <f t="shared" si="6"/>
        <v>2.2727272727272749E-2</v>
      </c>
    </row>
    <row r="439" spans="1:8" ht="13.5" x14ac:dyDescent="0.25">
      <c r="A439" s="12"/>
      <c r="B439" s="11">
        <v>42937</v>
      </c>
      <c r="C439" s="2">
        <v>1.8</v>
      </c>
      <c r="D439" s="2">
        <v>1.8</v>
      </c>
      <c r="E439" s="2">
        <v>0</v>
      </c>
      <c r="F439" s="2"/>
      <c r="G439" s="2"/>
      <c r="H439" s="17">
        <f t="shared" si="6"/>
        <v>0</v>
      </c>
    </row>
    <row r="440" spans="1:8" ht="13.5" x14ac:dyDescent="0.25">
      <c r="A440" s="12"/>
      <c r="B440" s="11">
        <v>42940</v>
      </c>
      <c r="C440" s="2">
        <v>1.8</v>
      </c>
      <c r="D440" s="2">
        <v>1.8</v>
      </c>
      <c r="E440" s="2">
        <v>15</v>
      </c>
      <c r="F440" s="2"/>
      <c r="G440" s="2"/>
      <c r="H440" s="17">
        <f t="shared" si="6"/>
        <v>0</v>
      </c>
    </row>
    <row r="441" spans="1:8" ht="13.5" x14ac:dyDescent="0.25">
      <c r="A441" s="12"/>
      <c r="B441" s="11">
        <v>42942</v>
      </c>
      <c r="C441" s="2">
        <v>1.81</v>
      </c>
      <c r="D441" s="2">
        <v>1.81</v>
      </c>
      <c r="E441" s="2">
        <v>144</v>
      </c>
      <c r="F441" s="2"/>
      <c r="G441" s="2"/>
      <c r="H441" s="17">
        <f t="shared" si="6"/>
        <v>5.5555555555555601E-3</v>
      </c>
    </row>
    <row r="442" spans="1:8" ht="13.5" x14ac:dyDescent="0.25">
      <c r="A442" s="12"/>
      <c r="B442" s="11">
        <v>42943</v>
      </c>
      <c r="C442" s="2">
        <v>1.81</v>
      </c>
      <c r="D442" s="2">
        <v>1.81</v>
      </c>
      <c r="E442" s="2">
        <v>0</v>
      </c>
      <c r="F442" s="2"/>
      <c r="G442" s="2"/>
      <c r="H442" s="17">
        <f t="shared" si="6"/>
        <v>0</v>
      </c>
    </row>
    <row r="443" spans="1:8" ht="13.5" x14ac:dyDescent="0.25">
      <c r="A443" s="12"/>
      <c r="B443" s="11">
        <v>42944</v>
      </c>
      <c r="C443" s="2">
        <v>1.8</v>
      </c>
      <c r="D443" s="2">
        <v>1.8</v>
      </c>
      <c r="E443" s="2">
        <v>361</v>
      </c>
      <c r="F443" s="2"/>
      <c r="G443" s="2"/>
      <c r="H443" s="17">
        <f t="shared" si="6"/>
        <v>-5.5248618784530436E-3</v>
      </c>
    </row>
    <row r="444" spans="1:8" ht="13.5" x14ac:dyDescent="0.25">
      <c r="A444" s="12"/>
      <c r="B444" s="11">
        <v>42947</v>
      </c>
      <c r="C444" s="2">
        <v>1.8</v>
      </c>
      <c r="D444" s="2">
        <v>1.8</v>
      </c>
      <c r="E444" s="2">
        <v>4861</v>
      </c>
      <c r="F444" s="2"/>
      <c r="G444" s="2"/>
      <c r="H444" s="17">
        <f t="shared" si="6"/>
        <v>0</v>
      </c>
    </row>
    <row r="445" spans="1:8" ht="13.5" x14ac:dyDescent="0.25">
      <c r="A445" s="12"/>
      <c r="B445" s="11">
        <v>42948</v>
      </c>
      <c r="C445" s="2">
        <v>1.82</v>
      </c>
      <c r="D445" s="2">
        <v>1.82</v>
      </c>
      <c r="E445" s="2">
        <v>374</v>
      </c>
      <c r="F445" s="2"/>
      <c r="G445" s="2"/>
      <c r="H445" s="17">
        <f t="shared" si="6"/>
        <v>1.111111111111112E-2</v>
      </c>
    </row>
    <row r="446" spans="1:8" ht="13.5" x14ac:dyDescent="0.25">
      <c r="A446" s="12"/>
      <c r="B446" s="11">
        <v>42949</v>
      </c>
      <c r="C446" s="2">
        <v>1.87</v>
      </c>
      <c r="D446" s="2">
        <v>1.87</v>
      </c>
      <c r="E446" s="2">
        <v>10408</v>
      </c>
      <c r="F446" s="2"/>
      <c r="G446" s="2"/>
      <c r="H446" s="17">
        <f t="shared" si="6"/>
        <v>2.7472527472527496E-2</v>
      </c>
    </row>
    <row r="447" spans="1:8" ht="13.5" x14ac:dyDescent="0.25">
      <c r="A447" s="12"/>
      <c r="B447" s="11">
        <v>42950</v>
      </c>
      <c r="C447" s="2">
        <v>1.87</v>
      </c>
      <c r="D447" s="2">
        <v>1.87</v>
      </c>
      <c r="E447" s="2">
        <v>500</v>
      </c>
      <c r="F447" s="2"/>
      <c r="G447" s="2"/>
      <c r="H447" s="17">
        <f t="shared" si="6"/>
        <v>0</v>
      </c>
    </row>
    <row r="448" spans="1:8" ht="13.5" x14ac:dyDescent="0.25">
      <c r="A448" s="12"/>
      <c r="B448" s="11">
        <v>42951</v>
      </c>
      <c r="C448" s="2">
        <v>1.87</v>
      </c>
      <c r="D448" s="2">
        <v>1.87</v>
      </c>
      <c r="E448" s="2">
        <v>0</v>
      </c>
      <c r="F448" s="2"/>
      <c r="G448" s="2"/>
      <c r="H448" s="17">
        <f t="shared" si="6"/>
        <v>0</v>
      </c>
    </row>
    <row r="449" spans="1:8" ht="13.5" x14ac:dyDescent="0.25">
      <c r="A449" s="12"/>
      <c r="B449" s="11">
        <v>42954</v>
      </c>
      <c r="C449" s="2">
        <v>1.82</v>
      </c>
      <c r="D449" s="2">
        <v>1.82</v>
      </c>
      <c r="E449" s="2">
        <v>400</v>
      </c>
      <c r="F449" s="2"/>
      <c r="G449" s="2"/>
      <c r="H449" s="17">
        <f t="shared" si="6"/>
        <v>-2.6737967914438526E-2</v>
      </c>
    </row>
    <row r="450" spans="1:8" ht="13.5" x14ac:dyDescent="0.25">
      <c r="A450" s="12"/>
      <c r="B450" s="11">
        <v>42955</v>
      </c>
      <c r="C450" s="2">
        <v>1.86</v>
      </c>
      <c r="D450" s="2">
        <v>1.86</v>
      </c>
      <c r="E450" s="2">
        <v>5</v>
      </c>
      <c r="F450" s="2"/>
      <c r="G450" s="2"/>
      <c r="H450" s="17">
        <f t="shared" si="6"/>
        <v>2.1978021978021997E-2</v>
      </c>
    </row>
    <row r="451" spans="1:8" ht="13.5" x14ac:dyDescent="0.25">
      <c r="A451" s="12"/>
      <c r="B451" s="11">
        <v>42956</v>
      </c>
      <c r="C451" s="2">
        <v>1.81</v>
      </c>
      <c r="D451" s="2">
        <v>1.81</v>
      </c>
      <c r="E451" s="2">
        <v>2993</v>
      </c>
      <c r="F451" s="2"/>
      <c r="G451" s="2"/>
      <c r="H451" s="17">
        <f t="shared" si="6"/>
        <v>-2.6881720430107548E-2</v>
      </c>
    </row>
    <row r="452" spans="1:8" ht="13.5" x14ac:dyDescent="0.25">
      <c r="A452" s="12"/>
      <c r="B452" s="11">
        <v>42957</v>
      </c>
      <c r="C452" s="2">
        <v>1.8</v>
      </c>
      <c r="D452" s="2">
        <v>1.8</v>
      </c>
      <c r="E452" s="2">
        <v>12857</v>
      </c>
      <c r="F452" s="2"/>
      <c r="G452" s="2"/>
      <c r="H452" s="17">
        <f t="shared" si="6"/>
        <v>-5.5248618784530436E-3</v>
      </c>
    </row>
    <row r="453" spans="1:8" ht="13.5" x14ac:dyDescent="0.25">
      <c r="A453" s="12"/>
      <c r="B453" s="11">
        <v>42958</v>
      </c>
      <c r="C453" s="2">
        <v>1.8</v>
      </c>
      <c r="D453" s="2">
        <v>1.8</v>
      </c>
      <c r="E453" s="2">
        <v>3000</v>
      </c>
      <c r="F453" s="2"/>
      <c r="G453" s="2"/>
      <c r="H453" s="17">
        <f t="shared" si="6"/>
        <v>0</v>
      </c>
    </row>
    <row r="454" spans="1:8" ht="13.5" x14ac:dyDescent="0.25">
      <c r="A454" s="12"/>
      <c r="B454" s="11">
        <v>42961</v>
      </c>
      <c r="C454" s="2">
        <v>1.8</v>
      </c>
      <c r="D454" s="2">
        <v>1.8</v>
      </c>
      <c r="E454" s="2">
        <v>0</v>
      </c>
      <c r="F454" s="2"/>
      <c r="G454" s="2"/>
      <c r="H454" s="17">
        <f t="shared" si="6"/>
        <v>0</v>
      </c>
    </row>
    <row r="455" spans="1:8" ht="13.5" x14ac:dyDescent="0.25">
      <c r="A455" s="12"/>
      <c r="B455" s="11">
        <v>42962</v>
      </c>
      <c r="C455" s="2">
        <v>1.83</v>
      </c>
      <c r="D455" s="2">
        <v>1.83</v>
      </c>
      <c r="E455" s="2">
        <v>5468</v>
      </c>
      <c r="F455" s="2"/>
      <c r="G455" s="2"/>
      <c r="H455" s="17">
        <f t="shared" ref="H455:H518" si="7">(D455-D454)/D454</f>
        <v>1.666666666666668E-2</v>
      </c>
    </row>
    <row r="456" spans="1:8" ht="13.5" x14ac:dyDescent="0.25">
      <c r="A456" s="12"/>
      <c r="B456" s="11">
        <v>42963</v>
      </c>
      <c r="C456" s="2">
        <v>1.8</v>
      </c>
      <c r="D456" s="2">
        <v>1.8</v>
      </c>
      <c r="E456" s="2">
        <v>504</v>
      </c>
      <c r="F456" s="2"/>
      <c r="G456" s="2"/>
      <c r="H456" s="17">
        <f t="shared" si="7"/>
        <v>-1.6393442622950834E-2</v>
      </c>
    </row>
    <row r="457" spans="1:8" ht="13.5" x14ac:dyDescent="0.25">
      <c r="A457" s="12"/>
      <c r="B457" s="11">
        <v>42964</v>
      </c>
      <c r="C457" s="2">
        <v>1.85</v>
      </c>
      <c r="D457" s="2">
        <v>1.85</v>
      </c>
      <c r="E457" s="2">
        <v>80</v>
      </c>
      <c r="F457" s="2"/>
      <c r="G457" s="2"/>
      <c r="H457" s="17">
        <f t="shared" si="7"/>
        <v>2.7777777777777801E-2</v>
      </c>
    </row>
    <row r="458" spans="1:8" ht="13.5" x14ac:dyDescent="0.25">
      <c r="A458" s="12"/>
      <c r="B458" s="11">
        <v>42965</v>
      </c>
      <c r="C458" s="2">
        <v>1.85</v>
      </c>
      <c r="D458" s="2">
        <v>1.85</v>
      </c>
      <c r="E458" s="2">
        <v>1917</v>
      </c>
      <c r="F458" s="2"/>
      <c r="G458" s="2"/>
      <c r="H458" s="17">
        <f t="shared" si="7"/>
        <v>0</v>
      </c>
    </row>
    <row r="459" spans="1:8" ht="13.5" x14ac:dyDescent="0.25">
      <c r="A459" s="12"/>
      <c r="B459" s="11">
        <v>42968</v>
      </c>
      <c r="C459" s="2">
        <v>1.8</v>
      </c>
      <c r="D459" s="2">
        <v>1.8</v>
      </c>
      <c r="E459" s="2">
        <v>1000</v>
      </c>
      <c r="F459" s="2"/>
      <c r="G459" s="2"/>
      <c r="H459" s="17">
        <f t="shared" si="7"/>
        <v>-2.7027027027027049E-2</v>
      </c>
    </row>
    <row r="460" spans="1:8" ht="13.5" x14ac:dyDescent="0.25">
      <c r="A460" s="12"/>
      <c r="B460" s="11">
        <v>42969</v>
      </c>
      <c r="C460" s="2">
        <v>1.8</v>
      </c>
      <c r="D460" s="2">
        <v>1.8</v>
      </c>
      <c r="E460" s="2">
        <v>2662</v>
      </c>
      <c r="F460" s="2"/>
      <c r="G460" s="2"/>
      <c r="H460" s="17">
        <f t="shared" si="7"/>
        <v>0</v>
      </c>
    </row>
    <row r="461" spans="1:8" ht="13.5" x14ac:dyDescent="0.25">
      <c r="A461" s="12"/>
      <c r="B461" s="11">
        <v>42970</v>
      </c>
      <c r="C461" s="2">
        <v>1.84</v>
      </c>
      <c r="D461" s="2">
        <v>1.84</v>
      </c>
      <c r="E461" s="2">
        <v>4980</v>
      </c>
      <c r="F461" s="2"/>
      <c r="G461" s="2"/>
      <c r="H461" s="17">
        <f t="shared" si="7"/>
        <v>2.222222222222224E-2</v>
      </c>
    </row>
    <row r="462" spans="1:8" ht="13.5" x14ac:dyDescent="0.25">
      <c r="A462" s="12"/>
      <c r="B462" s="11">
        <v>42971</v>
      </c>
      <c r="C462" s="2">
        <v>1.84</v>
      </c>
      <c r="D462" s="2">
        <v>1.84</v>
      </c>
      <c r="E462" s="2">
        <v>0</v>
      </c>
      <c r="F462" s="2"/>
      <c r="G462" s="2"/>
      <c r="H462" s="17">
        <f t="shared" si="7"/>
        <v>0</v>
      </c>
    </row>
    <row r="463" spans="1:8" ht="13.5" x14ac:dyDescent="0.25">
      <c r="A463" s="12"/>
      <c r="B463" s="11">
        <v>42972</v>
      </c>
      <c r="C463" s="2">
        <v>1.8</v>
      </c>
      <c r="D463" s="2">
        <v>1.8</v>
      </c>
      <c r="E463" s="2">
        <v>3500</v>
      </c>
      <c r="F463" s="2"/>
      <c r="G463" s="2"/>
      <c r="H463" s="17">
        <f t="shared" si="7"/>
        <v>-2.1739130434782625E-2</v>
      </c>
    </row>
    <row r="464" spans="1:8" ht="13.5" x14ac:dyDescent="0.25">
      <c r="A464" s="12"/>
      <c r="B464" s="11">
        <v>42975</v>
      </c>
      <c r="C464" s="2">
        <v>1.8</v>
      </c>
      <c r="D464" s="2">
        <v>1.8</v>
      </c>
      <c r="E464" s="2">
        <v>8400</v>
      </c>
      <c r="F464" s="2"/>
      <c r="G464" s="2"/>
      <c r="H464" s="17">
        <f t="shared" si="7"/>
        <v>0</v>
      </c>
    </row>
    <row r="465" spans="1:8" ht="13.5" x14ac:dyDescent="0.25">
      <c r="A465" s="12"/>
      <c r="B465" s="11">
        <v>42976</v>
      </c>
      <c r="C465" s="2">
        <v>1.82</v>
      </c>
      <c r="D465" s="2">
        <v>1.82</v>
      </c>
      <c r="E465" s="2">
        <v>74</v>
      </c>
      <c r="F465" s="2"/>
      <c r="G465" s="2"/>
      <c r="H465" s="17">
        <f t="shared" si="7"/>
        <v>1.111111111111112E-2</v>
      </c>
    </row>
    <row r="466" spans="1:8" ht="13.5" x14ac:dyDescent="0.25">
      <c r="A466" s="12"/>
      <c r="B466" s="11">
        <v>42977</v>
      </c>
      <c r="C466" s="2">
        <v>1.8</v>
      </c>
      <c r="D466" s="2">
        <v>1.8</v>
      </c>
      <c r="E466" s="2">
        <v>600</v>
      </c>
      <c r="F466" s="2"/>
      <c r="G466" s="2"/>
      <c r="H466" s="17">
        <f t="shared" si="7"/>
        <v>-1.0989010989010999E-2</v>
      </c>
    </row>
    <row r="467" spans="1:8" ht="13.5" x14ac:dyDescent="0.25">
      <c r="A467" s="12"/>
      <c r="B467" s="11">
        <v>42978</v>
      </c>
      <c r="C467" s="2">
        <v>1.8</v>
      </c>
      <c r="D467" s="2">
        <v>1.8</v>
      </c>
      <c r="E467" s="2">
        <v>1514</v>
      </c>
      <c r="F467" s="2"/>
      <c r="G467" s="2"/>
      <c r="H467" s="17">
        <f t="shared" si="7"/>
        <v>0</v>
      </c>
    </row>
    <row r="468" spans="1:8" ht="13.5" x14ac:dyDescent="0.25">
      <c r="A468" s="12"/>
      <c r="B468" s="11">
        <v>42982</v>
      </c>
      <c r="C468" s="2">
        <v>1.8</v>
      </c>
      <c r="D468" s="2">
        <v>1.8</v>
      </c>
      <c r="E468" s="2">
        <v>1389</v>
      </c>
      <c r="F468" s="2"/>
      <c r="G468" s="2"/>
      <c r="H468" s="17">
        <f t="shared" si="7"/>
        <v>0</v>
      </c>
    </row>
    <row r="469" spans="1:8" ht="13.5" x14ac:dyDescent="0.25">
      <c r="A469" s="12"/>
      <c r="B469" s="11">
        <v>42983</v>
      </c>
      <c r="C469" s="2">
        <v>1.81</v>
      </c>
      <c r="D469" s="2">
        <v>1.81</v>
      </c>
      <c r="E469" s="2">
        <v>900</v>
      </c>
      <c r="F469" s="2"/>
      <c r="G469" s="2"/>
      <c r="H469" s="17">
        <f t="shared" si="7"/>
        <v>5.5555555555555601E-3</v>
      </c>
    </row>
    <row r="470" spans="1:8" ht="13.5" x14ac:dyDescent="0.25">
      <c r="A470" s="12"/>
      <c r="B470" s="11">
        <v>42984</v>
      </c>
      <c r="C470" s="2">
        <v>1.81</v>
      </c>
      <c r="D470" s="2">
        <v>1.81</v>
      </c>
      <c r="E470" s="2">
        <v>1808</v>
      </c>
      <c r="F470" s="2"/>
      <c r="G470" s="2"/>
      <c r="H470" s="17">
        <f t="shared" si="7"/>
        <v>0</v>
      </c>
    </row>
    <row r="471" spans="1:8" ht="13.5" x14ac:dyDescent="0.25">
      <c r="A471" s="12"/>
      <c r="B471" s="11">
        <v>42985</v>
      </c>
      <c r="C471" s="2">
        <v>1.81</v>
      </c>
      <c r="D471" s="2">
        <v>1.81</v>
      </c>
      <c r="E471" s="2">
        <v>0</v>
      </c>
      <c r="F471" s="2"/>
      <c r="G471" s="2"/>
      <c r="H471" s="17">
        <f t="shared" si="7"/>
        <v>0</v>
      </c>
    </row>
    <row r="472" spans="1:8" ht="13.5" x14ac:dyDescent="0.25">
      <c r="A472" s="12"/>
      <c r="B472" s="11">
        <v>42986</v>
      </c>
      <c r="C472" s="2">
        <v>1.79</v>
      </c>
      <c r="D472" s="2">
        <v>1.79</v>
      </c>
      <c r="E472" s="2">
        <v>130</v>
      </c>
      <c r="F472" s="2"/>
      <c r="G472" s="2"/>
      <c r="H472" s="17">
        <f t="shared" si="7"/>
        <v>-1.1049723756906087E-2</v>
      </c>
    </row>
    <row r="473" spans="1:8" ht="13.5" x14ac:dyDescent="0.25">
      <c r="A473" s="12"/>
      <c r="B473" s="11">
        <v>42989</v>
      </c>
      <c r="C473" s="2">
        <v>1.82</v>
      </c>
      <c r="D473" s="2">
        <v>1.82</v>
      </c>
      <c r="E473" s="2">
        <v>19951</v>
      </c>
      <c r="F473" s="2"/>
      <c r="G473" s="2"/>
      <c r="H473" s="17">
        <f t="shared" si="7"/>
        <v>1.6759776536312863E-2</v>
      </c>
    </row>
    <row r="474" spans="1:8" ht="13.5" x14ac:dyDescent="0.25">
      <c r="A474" s="12"/>
      <c r="B474" s="11">
        <v>42990</v>
      </c>
      <c r="C474" s="2">
        <v>1.81</v>
      </c>
      <c r="D474" s="2">
        <v>1.81</v>
      </c>
      <c r="E474" s="2">
        <v>20028</v>
      </c>
      <c r="F474" s="2"/>
      <c r="G474" s="2"/>
      <c r="H474" s="17">
        <f t="shared" si="7"/>
        <v>-5.4945054945054993E-3</v>
      </c>
    </row>
    <row r="475" spans="1:8" ht="13.5" x14ac:dyDescent="0.25">
      <c r="A475" s="12"/>
      <c r="B475" s="11">
        <v>42991</v>
      </c>
      <c r="C475" s="2">
        <v>1.79</v>
      </c>
      <c r="D475" s="2">
        <v>1.79</v>
      </c>
      <c r="E475" s="2">
        <v>7831</v>
      </c>
      <c r="F475" s="2"/>
      <c r="G475" s="2"/>
      <c r="H475" s="17">
        <f t="shared" si="7"/>
        <v>-1.1049723756906087E-2</v>
      </c>
    </row>
    <row r="476" spans="1:8" ht="13.5" x14ac:dyDescent="0.25">
      <c r="A476" s="12"/>
      <c r="B476" s="11">
        <v>42992</v>
      </c>
      <c r="C476" s="2">
        <v>1.8</v>
      </c>
      <c r="D476" s="2">
        <v>1.8</v>
      </c>
      <c r="E476" s="2">
        <v>250</v>
      </c>
      <c r="F476" s="2"/>
      <c r="G476" s="2"/>
      <c r="H476" s="17">
        <f t="shared" si="7"/>
        <v>5.5865921787709542E-3</v>
      </c>
    </row>
    <row r="477" spans="1:8" ht="13.5" x14ac:dyDescent="0.25">
      <c r="A477" s="12"/>
      <c r="B477" s="11">
        <v>42993</v>
      </c>
      <c r="C477" s="2">
        <v>1.8</v>
      </c>
      <c r="D477" s="2">
        <v>1.8</v>
      </c>
      <c r="E477" s="2">
        <v>1629</v>
      </c>
      <c r="F477" s="2"/>
      <c r="G477" s="2"/>
      <c r="H477" s="17">
        <f t="shared" si="7"/>
        <v>0</v>
      </c>
    </row>
    <row r="478" spans="1:8" ht="13.5" x14ac:dyDescent="0.25">
      <c r="A478" s="12"/>
      <c r="B478" s="11">
        <v>42996</v>
      </c>
      <c r="C478" s="2">
        <v>1.8</v>
      </c>
      <c r="D478" s="2">
        <v>1.8</v>
      </c>
      <c r="E478" s="2">
        <v>15731</v>
      </c>
      <c r="F478" s="2"/>
      <c r="G478" s="2"/>
      <c r="H478" s="17">
        <f t="shared" si="7"/>
        <v>0</v>
      </c>
    </row>
    <row r="479" spans="1:8" ht="13.5" x14ac:dyDescent="0.25">
      <c r="A479" s="12"/>
      <c r="B479" s="11">
        <v>42997</v>
      </c>
      <c r="C479" s="2">
        <v>1.79</v>
      </c>
      <c r="D479" s="2">
        <v>1.79</v>
      </c>
      <c r="E479" s="2">
        <v>16500</v>
      </c>
      <c r="F479" s="2"/>
      <c r="G479" s="2"/>
      <c r="H479" s="17">
        <f t="shared" si="7"/>
        <v>-5.5555555555555601E-3</v>
      </c>
    </row>
    <row r="480" spans="1:8" ht="13.5" x14ac:dyDescent="0.25">
      <c r="A480" s="12"/>
      <c r="B480" s="11">
        <v>42998</v>
      </c>
      <c r="C480" s="2">
        <v>1.82</v>
      </c>
      <c r="D480" s="2">
        <v>1.82</v>
      </c>
      <c r="E480" s="2">
        <v>14655</v>
      </c>
      <c r="F480" s="2"/>
      <c r="G480" s="2"/>
      <c r="H480" s="17">
        <f t="shared" si="7"/>
        <v>1.6759776536312863E-2</v>
      </c>
    </row>
    <row r="481" spans="1:8" ht="13.5" x14ac:dyDescent="0.25">
      <c r="A481" s="12"/>
      <c r="B481" s="11">
        <v>43000</v>
      </c>
      <c r="C481" s="2">
        <v>1.82</v>
      </c>
      <c r="D481" s="2">
        <v>1.82</v>
      </c>
      <c r="E481" s="2">
        <v>0</v>
      </c>
      <c r="F481" s="2"/>
      <c r="G481" s="2"/>
      <c r="H481" s="17">
        <f t="shared" si="7"/>
        <v>0</v>
      </c>
    </row>
    <row r="482" spans="1:8" ht="13.5" x14ac:dyDescent="0.25">
      <c r="A482" s="12"/>
      <c r="B482" s="11">
        <v>43003</v>
      </c>
      <c r="C482" s="2">
        <v>1.82</v>
      </c>
      <c r="D482" s="2">
        <v>1.82</v>
      </c>
      <c r="E482" s="2">
        <v>0</v>
      </c>
      <c r="F482" s="2"/>
      <c r="G482" s="2"/>
      <c r="H482" s="17">
        <f t="shared" si="7"/>
        <v>0</v>
      </c>
    </row>
    <row r="483" spans="1:8" ht="13.5" x14ac:dyDescent="0.25">
      <c r="A483" s="12"/>
      <c r="B483" s="11">
        <v>43004</v>
      </c>
      <c r="C483" s="2">
        <v>1.78</v>
      </c>
      <c r="D483" s="2">
        <v>1.78</v>
      </c>
      <c r="E483" s="2">
        <v>1056</v>
      </c>
      <c r="F483" s="2"/>
      <c r="G483" s="2"/>
      <c r="H483" s="17">
        <f t="shared" si="7"/>
        <v>-2.1978021978021997E-2</v>
      </c>
    </row>
    <row r="484" spans="1:8" ht="13.5" x14ac:dyDescent="0.25">
      <c r="A484" s="12"/>
      <c r="B484" s="11">
        <v>43005</v>
      </c>
      <c r="C484" s="2">
        <v>1.81</v>
      </c>
      <c r="D484" s="2">
        <v>1.81</v>
      </c>
      <c r="E484" s="2">
        <v>214</v>
      </c>
      <c r="F484" s="2"/>
      <c r="G484" s="2"/>
      <c r="H484" s="17">
        <f t="shared" si="7"/>
        <v>1.6853932584269676E-2</v>
      </c>
    </row>
    <row r="485" spans="1:8" ht="13.5" x14ac:dyDescent="0.25">
      <c r="A485" s="12"/>
      <c r="B485" s="11">
        <v>43006</v>
      </c>
      <c r="C485" s="2">
        <v>1.8</v>
      </c>
      <c r="D485" s="2">
        <v>1.8</v>
      </c>
      <c r="E485" s="2">
        <v>5804</v>
      </c>
      <c r="F485" s="2"/>
      <c r="G485" s="2"/>
      <c r="H485" s="17">
        <f t="shared" si="7"/>
        <v>-5.5248618784530436E-3</v>
      </c>
    </row>
    <row r="486" spans="1:8" ht="13.5" x14ac:dyDescent="0.25">
      <c r="A486" s="12"/>
      <c r="B486" s="11">
        <v>43007</v>
      </c>
      <c r="C486" s="2">
        <v>1.8</v>
      </c>
      <c r="D486" s="2">
        <v>1.8</v>
      </c>
      <c r="E486" s="2">
        <v>2061</v>
      </c>
      <c r="F486" s="2"/>
      <c r="G486" s="2"/>
      <c r="H486" s="17">
        <f t="shared" si="7"/>
        <v>0</v>
      </c>
    </row>
    <row r="487" spans="1:8" ht="13.5" x14ac:dyDescent="0.25">
      <c r="A487" s="12"/>
      <c r="B487" s="11">
        <v>43010</v>
      </c>
      <c r="C487" s="2">
        <v>1.8</v>
      </c>
      <c r="D487" s="2">
        <v>1.8</v>
      </c>
      <c r="E487" s="2">
        <v>1363</v>
      </c>
      <c r="F487" s="2"/>
      <c r="G487" s="2"/>
      <c r="H487" s="17">
        <f t="shared" si="7"/>
        <v>0</v>
      </c>
    </row>
    <row r="488" spans="1:8" ht="13.5" x14ac:dyDescent="0.25">
      <c r="A488" s="12"/>
      <c r="B488" s="11">
        <v>43011</v>
      </c>
      <c r="C488" s="2">
        <v>1.8</v>
      </c>
      <c r="D488" s="2">
        <v>1.8</v>
      </c>
      <c r="E488" s="2">
        <v>1950</v>
      </c>
      <c r="F488" s="2"/>
      <c r="G488" s="2"/>
      <c r="H488" s="17">
        <f t="shared" si="7"/>
        <v>0</v>
      </c>
    </row>
    <row r="489" spans="1:8" ht="13.5" x14ac:dyDescent="0.25">
      <c r="A489" s="12"/>
      <c r="B489" s="11">
        <v>43012</v>
      </c>
      <c r="C489" s="2">
        <v>1.79</v>
      </c>
      <c r="D489" s="2">
        <v>1.79</v>
      </c>
      <c r="E489" s="2">
        <v>10200</v>
      </c>
      <c r="F489" s="2"/>
      <c r="G489" s="2"/>
      <c r="H489" s="17">
        <f t="shared" si="7"/>
        <v>-5.5555555555555601E-3</v>
      </c>
    </row>
    <row r="490" spans="1:8" ht="13.5" x14ac:dyDescent="0.25">
      <c r="A490" s="12"/>
      <c r="B490" s="11">
        <v>43013</v>
      </c>
      <c r="C490" s="2">
        <v>1.78</v>
      </c>
      <c r="D490" s="2">
        <v>1.78</v>
      </c>
      <c r="E490" s="2">
        <v>31862</v>
      </c>
      <c r="F490" s="2"/>
      <c r="G490" s="2"/>
      <c r="H490" s="17">
        <f t="shared" si="7"/>
        <v>-5.5865921787709542E-3</v>
      </c>
    </row>
    <row r="491" spans="1:8" ht="13.5" x14ac:dyDescent="0.25">
      <c r="A491" s="12"/>
      <c r="B491" s="11">
        <v>43014</v>
      </c>
      <c r="C491" s="2">
        <v>1.78</v>
      </c>
      <c r="D491" s="2">
        <v>1.78</v>
      </c>
      <c r="E491" s="2">
        <v>1000</v>
      </c>
      <c r="F491" s="2"/>
      <c r="G491" s="2"/>
      <c r="H491" s="17">
        <f t="shared" si="7"/>
        <v>0</v>
      </c>
    </row>
    <row r="492" spans="1:8" ht="13.5" x14ac:dyDescent="0.25">
      <c r="A492" s="12"/>
      <c r="B492" s="11">
        <v>43017</v>
      </c>
      <c r="C492" s="2">
        <v>1.82</v>
      </c>
      <c r="D492" s="2">
        <v>1.82</v>
      </c>
      <c r="E492" s="2">
        <v>4039</v>
      </c>
      <c r="F492" s="2"/>
      <c r="G492" s="2"/>
      <c r="H492" s="17">
        <f t="shared" si="7"/>
        <v>2.2471910112359571E-2</v>
      </c>
    </row>
    <row r="493" spans="1:8" ht="13.5" x14ac:dyDescent="0.25">
      <c r="A493" s="12"/>
      <c r="B493" s="11">
        <v>43018</v>
      </c>
      <c r="C493" s="2">
        <v>1.82</v>
      </c>
      <c r="D493" s="2">
        <v>1.82</v>
      </c>
      <c r="E493" s="2">
        <v>2940</v>
      </c>
      <c r="F493" s="2"/>
      <c r="G493" s="2"/>
      <c r="H493" s="17">
        <f t="shared" si="7"/>
        <v>0</v>
      </c>
    </row>
    <row r="494" spans="1:8" ht="13.5" x14ac:dyDescent="0.25">
      <c r="A494" s="12"/>
      <c r="B494" s="11">
        <v>43019</v>
      </c>
      <c r="C494" s="2">
        <v>1.82</v>
      </c>
      <c r="D494" s="2">
        <v>1.82</v>
      </c>
      <c r="E494" s="2">
        <v>6746</v>
      </c>
      <c r="F494" s="2"/>
      <c r="G494" s="2"/>
      <c r="H494" s="17">
        <f t="shared" si="7"/>
        <v>0</v>
      </c>
    </row>
    <row r="495" spans="1:8" ht="13.5" x14ac:dyDescent="0.25">
      <c r="A495" s="12"/>
      <c r="B495" s="11">
        <v>43020</v>
      </c>
      <c r="C495" s="2">
        <v>1.79</v>
      </c>
      <c r="D495" s="2">
        <v>1.79</v>
      </c>
      <c r="E495" s="2">
        <v>132</v>
      </c>
      <c r="F495" s="2"/>
      <c r="G495" s="2"/>
      <c r="H495" s="17">
        <f t="shared" si="7"/>
        <v>-1.6483516483516498E-2</v>
      </c>
    </row>
    <row r="496" spans="1:8" ht="13.5" x14ac:dyDescent="0.25">
      <c r="A496" s="12"/>
      <c r="B496" s="11">
        <v>43021</v>
      </c>
      <c r="C496" s="2">
        <v>1.82</v>
      </c>
      <c r="D496" s="2">
        <v>1.82</v>
      </c>
      <c r="E496" s="2">
        <v>1</v>
      </c>
      <c r="F496" s="2"/>
      <c r="G496" s="2"/>
      <c r="H496" s="17">
        <f t="shared" si="7"/>
        <v>1.6759776536312863E-2</v>
      </c>
    </row>
    <row r="497" spans="1:8" ht="13.5" x14ac:dyDescent="0.25">
      <c r="A497" s="12"/>
      <c r="B497" s="11">
        <v>43024</v>
      </c>
      <c r="C497" s="2">
        <v>1.82</v>
      </c>
      <c r="D497" s="2">
        <v>1.82</v>
      </c>
      <c r="E497" s="2">
        <v>0</v>
      </c>
      <c r="F497" s="2"/>
      <c r="G497" s="2"/>
      <c r="H497" s="17">
        <f t="shared" si="7"/>
        <v>0</v>
      </c>
    </row>
    <row r="498" spans="1:8" ht="13.5" x14ac:dyDescent="0.25">
      <c r="A498" s="12"/>
      <c r="B498" s="11">
        <v>43025</v>
      </c>
      <c r="C498" s="2">
        <v>1.82</v>
      </c>
      <c r="D498" s="2">
        <v>1.82</v>
      </c>
      <c r="E498" s="2">
        <v>0</v>
      </c>
      <c r="F498" s="2"/>
      <c r="G498" s="2"/>
      <c r="H498" s="17">
        <f t="shared" si="7"/>
        <v>0</v>
      </c>
    </row>
    <row r="499" spans="1:8" ht="13.5" x14ac:dyDescent="0.25">
      <c r="A499" s="12"/>
      <c r="B499" s="11">
        <v>43026</v>
      </c>
      <c r="C499" s="2">
        <v>1.81</v>
      </c>
      <c r="D499" s="2">
        <v>1.81</v>
      </c>
      <c r="E499" s="2">
        <v>2008</v>
      </c>
      <c r="F499" s="2"/>
      <c r="G499" s="2"/>
      <c r="H499" s="17">
        <f t="shared" si="7"/>
        <v>-5.4945054945054993E-3</v>
      </c>
    </row>
    <row r="500" spans="1:8" ht="13.5" x14ac:dyDescent="0.25">
      <c r="A500" s="12"/>
      <c r="B500" s="11">
        <v>43027</v>
      </c>
      <c r="C500" s="2">
        <v>1.79</v>
      </c>
      <c r="D500" s="2">
        <v>1.79</v>
      </c>
      <c r="E500" s="2">
        <v>2044</v>
      </c>
      <c r="F500" s="2"/>
      <c r="G500" s="2"/>
      <c r="H500" s="17">
        <f t="shared" si="7"/>
        <v>-1.1049723756906087E-2</v>
      </c>
    </row>
    <row r="501" spans="1:8" ht="13.5" x14ac:dyDescent="0.25">
      <c r="A501" s="12"/>
      <c r="B501" s="11">
        <v>43028</v>
      </c>
      <c r="C501" s="2">
        <v>1.8</v>
      </c>
      <c r="D501" s="2">
        <v>1.8</v>
      </c>
      <c r="E501" s="2">
        <v>554</v>
      </c>
      <c r="F501" s="2"/>
      <c r="G501" s="2"/>
      <c r="H501" s="17">
        <f t="shared" si="7"/>
        <v>5.5865921787709542E-3</v>
      </c>
    </row>
    <row r="502" spans="1:8" ht="13.5" x14ac:dyDescent="0.25">
      <c r="A502" s="12"/>
      <c r="B502" s="11">
        <v>43031</v>
      </c>
      <c r="C502" s="2">
        <v>1.8</v>
      </c>
      <c r="D502" s="2">
        <v>1.8</v>
      </c>
      <c r="E502" s="2">
        <v>1051</v>
      </c>
      <c r="F502" s="2"/>
      <c r="G502" s="2"/>
      <c r="H502" s="17">
        <f t="shared" si="7"/>
        <v>0</v>
      </c>
    </row>
    <row r="503" spans="1:8" ht="13.5" x14ac:dyDescent="0.25">
      <c r="A503" s="12"/>
      <c r="B503" s="11">
        <v>43032</v>
      </c>
      <c r="C503" s="2">
        <v>1.8</v>
      </c>
      <c r="D503" s="2">
        <v>1.8</v>
      </c>
      <c r="E503" s="2">
        <v>4688</v>
      </c>
      <c r="F503" s="2"/>
      <c r="G503" s="2"/>
      <c r="H503" s="17">
        <f t="shared" si="7"/>
        <v>0</v>
      </c>
    </row>
    <row r="504" spans="1:8" ht="13.5" x14ac:dyDescent="0.25">
      <c r="A504" s="12"/>
      <c r="B504" s="11">
        <v>43033</v>
      </c>
      <c r="C504" s="2">
        <v>1.79</v>
      </c>
      <c r="D504" s="2">
        <v>1.79</v>
      </c>
      <c r="E504" s="2">
        <v>8590</v>
      </c>
      <c r="F504" s="2"/>
      <c r="G504" s="2"/>
      <c r="H504" s="17">
        <f t="shared" si="7"/>
        <v>-5.5555555555555601E-3</v>
      </c>
    </row>
    <row r="505" spans="1:8" ht="13.5" x14ac:dyDescent="0.25">
      <c r="A505" s="12"/>
      <c r="B505" s="11">
        <v>43034</v>
      </c>
      <c r="C505" s="2">
        <v>1.79</v>
      </c>
      <c r="D505" s="2">
        <v>1.79</v>
      </c>
      <c r="E505" s="2">
        <v>240</v>
      </c>
      <c r="F505" s="2"/>
      <c r="G505" s="2"/>
      <c r="H505" s="17">
        <f t="shared" si="7"/>
        <v>0</v>
      </c>
    </row>
    <row r="506" spans="1:8" ht="13.5" x14ac:dyDescent="0.25">
      <c r="A506" s="12"/>
      <c r="B506" s="11">
        <v>43035</v>
      </c>
      <c r="C506" s="2">
        <v>1.82</v>
      </c>
      <c r="D506" s="2">
        <v>1.82</v>
      </c>
      <c r="E506" s="2">
        <v>17499</v>
      </c>
      <c r="F506" s="2"/>
      <c r="G506" s="2"/>
      <c r="H506" s="17">
        <f t="shared" si="7"/>
        <v>1.6759776536312863E-2</v>
      </c>
    </row>
    <row r="507" spans="1:8" ht="13.5" x14ac:dyDescent="0.25">
      <c r="A507" s="12"/>
      <c r="B507" s="11">
        <v>43038</v>
      </c>
      <c r="C507" s="2">
        <v>1.82</v>
      </c>
      <c r="D507" s="2">
        <v>1.82</v>
      </c>
      <c r="E507" s="2">
        <v>80</v>
      </c>
      <c r="F507" s="2"/>
      <c r="G507" s="2"/>
      <c r="H507" s="17">
        <f t="shared" si="7"/>
        <v>0</v>
      </c>
    </row>
    <row r="508" spans="1:8" ht="13.5" x14ac:dyDescent="0.25">
      <c r="A508" s="12"/>
      <c r="B508" s="11">
        <v>43039</v>
      </c>
      <c r="C508" s="2">
        <v>1.82</v>
      </c>
      <c r="D508" s="2">
        <v>1.82</v>
      </c>
      <c r="E508" s="2">
        <v>75</v>
      </c>
      <c r="F508" s="2"/>
      <c r="G508" s="2"/>
      <c r="H508" s="17">
        <f t="shared" si="7"/>
        <v>0</v>
      </c>
    </row>
    <row r="509" spans="1:8" ht="13.5" x14ac:dyDescent="0.25">
      <c r="A509" s="12"/>
      <c r="B509" s="11">
        <v>43040</v>
      </c>
      <c r="C509" s="2">
        <v>1.8</v>
      </c>
      <c r="D509" s="2">
        <v>1.8</v>
      </c>
      <c r="E509" s="2">
        <v>314</v>
      </c>
      <c r="F509" s="2"/>
      <c r="G509" s="2"/>
      <c r="H509" s="17">
        <f t="shared" si="7"/>
        <v>-1.0989010989010999E-2</v>
      </c>
    </row>
    <row r="510" spans="1:8" ht="13.5" x14ac:dyDescent="0.25">
      <c r="A510" s="12"/>
      <c r="B510" s="11">
        <v>43041</v>
      </c>
      <c r="C510" s="2">
        <v>1.82</v>
      </c>
      <c r="D510" s="2">
        <v>1.82</v>
      </c>
      <c r="E510" s="2">
        <v>5838</v>
      </c>
      <c r="F510" s="2"/>
      <c r="G510" s="2"/>
      <c r="H510" s="17">
        <f t="shared" si="7"/>
        <v>1.111111111111112E-2</v>
      </c>
    </row>
    <row r="511" spans="1:8" ht="13.5" x14ac:dyDescent="0.25">
      <c r="A511" s="12"/>
      <c r="B511" s="11">
        <v>43042</v>
      </c>
      <c r="C511" s="2">
        <v>1.81</v>
      </c>
      <c r="D511" s="2">
        <v>1.81</v>
      </c>
      <c r="E511" s="2">
        <v>10</v>
      </c>
      <c r="F511" s="2"/>
      <c r="G511" s="2"/>
      <c r="H511" s="17">
        <f t="shared" si="7"/>
        <v>-5.4945054945054993E-3</v>
      </c>
    </row>
    <row r="512" spans="1:8" ht="13.5" x14ac:dyDescent="0.25">
      <c r="A512" s="12"/>
      <c r="B512" s="11">
        <v>43045</v>
      </c>
      <c r="C512" s="2">
        <v>1.81</v>
      </c>
      <c r="D512" s="2">
        <v>1.81</v>
      </c>
      <c r="E512" s="2">
        <v>0</v>
      </c>
      <c r="F512" s="2"/>
      <c r="G512" s="2"/>
      <c r="H512" s="17">
        <f t="shared" si="7"/>
        <v>0</v>
      </c>
    </row>
    <row r="513" spans="1:8" ht="13.5" x14ac:dyDescent="0.25">
      <c r="A513" s="12"/>
      <c r="B513" s="11">
        <v>43046</v>
      </c>
      <c r="C513" s="2">
        <v>1.81</v>
      </c>
      <c r="D513" s="2">
        <v>1.81</v>
      </c>
      <c r="E513" s="2">
        <v>3159</v>
      </c>
      <c r="F513" s="2"/>
      <c r="G513" s="2"/>
      <c r="H513" s="17">
        <f t="shared" si="7"/>
        <v>0</v>
      </c>
    </row>
    <row r="514" spans="1:8" ht="13.5" x14ac:dyDescent="0.25">
      <c r="A514" s="12"/>
      <c r="B514" s="11">
        <v>43047</v>
      </c>
      <c r="C514" s="2">
        <v>1.82</v>
      </c>
      <c r="D514" s="2">
        <v>1.82</v>
      </c>
      <c r="E514" s="2">
        <v>150</v>
      </c>
      <c r="F514" s="2"/>
      <c r="G514" s="2"/>
      <c r="H514" s="17">
        <f t="shared" si="7"/>
        <v>5.5248618784530436E-3</v>
      </c>
    </row>
    <row r="515" spans="1:8" ht="13.5" x14ac:dyDescent="0.25">
      <c r="A515" s="12"/>
      <c r="B515" s="11">
        <v>43048</v>
      </c>
      <c r="C515" s="2">
        <v>1.83</v>
      </c>
      <c r="D515" s="2">
        <v>1.83</v>
      </c>
      <c r="E515" s="2">
        <v>18708</v>
      </c>
      <c r="F515" s="2"/>
      <c r="G515" s="2"/>
      <c r="H515" s="17">
        <f t="shared" si="7"/>
        <v>5.4945054945054993E-3</v>
      </c>
    </row>
    <row r="516" spans="1:8" ht="13.5" x14ac:dyDescent="0.25">
      <c r="A516" s="12"/>
      <c r="B516" s="11">
        <v>43049</v>
      </c>
      <c r="C516" s="2">
        <v>1.83</v>
      </c>
      <c r="D516" s="2">
        <v>1.83</v>
      </c>
      <c r="E516" s="2">
        <v>4500</v>
      </c>
      <c r="F516" s="2"/>
      <c r="G516" s="2"/>
      <c r="H516" s="17">
        <f t="shared" si="7"/>
        <v>0</v>
      </c>
    </row>
    <row r="517" spans="1:8" ht="13.5" x14ac:dyDescent="0.25">
      <c r="A517" s="12"/>
      <c r="B517" s="11">
        <v>43052</v>
      </c>
      <c r="C517" s="2">
        <v>1.82</v>
      </c>
      <c r="D517" s="2">
        <v>1.82</v>
      </c>
      <c r="E517" s="2">
        <v>7595</v>
      </c>
      <c r="F517" s="2"/>
      <c r="G517" s="2"/>
      <c r="H517" s="17">
        <f t="shared" si="7"/>
        <v>-5.4644808743169442E-3</v>
      </c>
    </row>
    <row r="518" spans="1:8" ht="13.5" x14ac:dyDescent="0.25">
      <c r="A518" s="12"/>
      <c r="B518" s="11">
        <v>43053</v>
      </c>
      <c r="C518" s="2">
        <v>1.87</v>
      </c>
      <c r="D518" s="2">
        <v>1.87</v>
      </c>
      <c r="E518" s="2">
        <v>4487</v>
      </c>
      <c r="F518" s="2"/>
      <c r="G518" s="2"/>
      <c r="H518" s="17">
        <f t="shared" si="7"/>
        <v>2.7472527472527496E-2</v>
      </c>
    </row>
    <row r="519" spans="1:8" ht="13.5" x14ac:dyDescent="0.25">
      <c r="A519" s="12"/>
      <c r="B519" s="11">
        <v>43054</v>
      </c>
      <c r="C519" s="2">
        <v>1.82</v>
      </c>
      <c r="D519" s="2">
        <v>1.82</v>
      </c>
      <c r="E519" s="2">
        <v>2800</v>
      </c>
      <c r="F519" s="2"/>
      <c r="G519" s="2"/>
      <c r="H519" s="17">
        <f t="shared" ref="H519:H582" si="8">(D519-D518)/D518</f>
        <v>-2.6737967914438526E-2</v>
      </c>
    </row>
    <row r="520" spans="1:8" ht="13.5" x14ac:dyDescent="0.25">
      <c r="A520" s="12"/>
      <c r="B520" s="11">
        <v>43055</v>
      </c>
      <c r="C520" s="2">
        <v>1.82</v>
      </c>
      <c r="D520" s="2">
        <v>1.82</v>
      </c>
      <c r="E520" s="2">
        <v>1127</v>
      </c>
      <c r="F520" s="2"/>
      <c r="G520" s="2"/>
      <c r="H520" s="17">
        <f t="shared" si="8"/>
        <v>0</v>
      </c>
    </row>
    <row r="521" spans="1:8" ht="13.5" x14ac:dyDescent="0.25">
      <c r="A521" s="12"/>
      <c r="B521" s="11">
        <v>43056</v>
      </c>
      <c r="C521" s="2">
        <v>1.82</v>
      </c>
      <c r="D521" s="2">
        <v>1.82</v>
      </c>
      <c r="E521" s="2">
        <v>540</v>
      </c>
      <c r="F521" s="2"/>
      <c r="G521" s="2"/>
      <c r="H521" s="17">
        <f t="shared" si="8"/>
        <v>0</v>
      </c>
    </row>
    <row r="522" spans="1:8" ht="13.5" x14ac:dyDescent="0.25">
      <c r="A522" s="12"/>
      <c r="B522" s="11">
        <v>43059</v>
      </c>
      <c r="C522" s="2">
        <v>1.82</v>
      </c>
      <c r="D522" s="2">
        <v>1.82</v>
      </c>
      <c r="E522" s="2">
        <v>774</v>
      </c>
      <c r="F522" s="2"/>
      <c r="G522" s="2"/>
      <c r="H522" s="17">
        <f t="shared" si="8"/>
        <v>0</v>
      </c>
    </row>
    <row r="523" spans="1:8" ht="13.5" x14ac:dyDescent="0.25">
      <c r="A523" s="12"/>
      <c r="B523" s="11">
        <v>43060</v>
      </c>
      <c r="C523" s="2">
        <v>1.82</v>
      </c>
      <c r="D523" s="2">
        <v>1.82</v>
      </c>
      <c r="E523" s="2">
        <v>495</v>
      </c>
      <c r="F523" s="2"/>
      <c r="G523" s="2"/>
      <c r="H523" s="17">
        <f t="shared" si="8"/>
        <v>0</v>
      </c>
    </row>
    <row r="524" spans="1:8" ht="13.5" x14ac:dyDescent="0.25">
      <c r="A524" s="12"/>
      <c r="B524" s="11">
        <v>43061</v>
      </c>
      <c r="C524" s="2">
        <v>1.82</v>
      </c>
      <c r="D524" s="2">
        <v>1.82</v>
      </c>
      <c r="E524" s="2">
        <v>15625</v>
      </c>
      <c r="F524" s="2"/>
      <c r="G524" s="2"/>
      <c r="H524" s="17">
        <f t="shared" si="8"/>
        <v>0</v>
      </c>
    </row>
    <row r="525" spans="1:8" ht="13.5" x14ac:dyDescent="0.25">
      <c r="A525" s="12"/>
      <c r="B525" s="11">
        <v>43062</v>
      </c>
      <c r="C525" s="2">
        <v>1.83</v>
      </c>
      <c r="D525" s="2">
        <v>1.83</v>
      </c>
      <c r="E525" s="2">
        <v>2840</v>
      </c>
      <c r="F525" s="2"/>
      <c r="G525" s="2"/>
      <c r="H525" s="17">
        <f t="shared" si="8"/>
        <v>5.4945054945054993E-3</v>
      </c>
    </row>
    <row r="526" spans="1:8" ht="13.5" x14ac:dyDescent="0.25">
      <c r="A526" s="12"/>
      <c r="B526" s="11">
        <v>43063</v>
      </c>
      <c r="C526" s="2">
        <v>1.87</v>
      </c>
      <c r="D526" s="2">
        <v>1.87</v>
      </c>
      <c r="E526" s="2">
        <v>31952</v>
      </c>
      <c r="F526" s="2"/>
      <c r="G526" s="2"/>
      <c r="H526" s="17">
        <f t="shared" si="8"/>
        <v>2.1857923497267777E-2</v>
      </c>
    </row>
    <row r="527" spans="1:8" ht="13.5" x14ac:dyDescent="0.25">
      <c r="A527" s="12"/>
      <c r="B527" s="11">
        <v>43066</v>
      </c>
      <c r="C527" s="2">
        <v>1.92</v>
      </c>
      <c r="D527" s="2">
        <v>1.92</v>
      </c>
      <c r="E527" s="2">
        <v>7954</v>
      </c>
      <c r="F527" s="2"/>
      <c r="G527" s="2"/>
      <c r="H527" s="17">
        <f t="shared" si="8"/>
        <v>2.6737967914438405E-2</v>
      </c>
    </row>
    <row r="528" spans="1:8" ht="13.5" x14ac:dyDescent="0.25">
      <c r="A528" s="12"/>
      <c r="B528" s="11">
        <v>43067</v>
      </c>
      <c r="C528" s="2">
        <v>2.0299999999999998</v>
      </c>
      <c r="D528" s="2">
        <v>2.0299999999999998</v>
      </c>
      <c r="E528" s="2">
        <v>5173</v>
      </c>
      <c r="F528" s="2"/>
      <c r="G528" s="2"/>
      <c r="H528" s="17">
        <f t="shared" si="8"/>
        <v>5.7291666666666602E-2</v>
      </c>
    </row>
    <row r="529" spans="1:8" ht="13.5" x14ac:dyDescent="0.25">
      <c r="A529" s="12"/>
      <c r="B529" s="11">
        <v>43068</v>
      </c>
      <c r="C529" s="2">
        <v>2.09</v>
      </c>
      <c r="D529" s="2">
        <v>2.09</v>
      </c>
      <c r="E529" s="2">
        <v>2170</v>
      </c>
      <c r="F529" s="2"/>
      <c r="G529" s="2"/>
      <c r="H529" s="17">
        <f t="shared" si="8"/>
        <v>2.9556650246305449E-2</v>
      </c>
    </row>
    <row r="530" spans="1:8" ht="13.5" x14ac:dyDescent="0.25">
      <c r="A530" s="12"/>
      <c r="B530" s="11">
        <v>43069</v>
      </c>
      <c r="C530" s="2">
        <v>2.09</v>
      </c>
      <c r="D530" s="2">
        <v>2.09</v>
      </c>
      <c r="E530" s="2">
        <v>12499</v>
      </c>
      <c r="F530" s="2"/>
      <c r="G530" s="2"/>
      <c r="H530" s="17">
        <f t="shared" si="8"/>
        <v>0</v>
      </c>
    </row>
    <row r="531" spans="1:8" ht="13.5" x14ac:dyDescent="0.25">
      <c r="A531" s="12"/>
      <c r="B531" s="11">
        <v>43073</v>
      </c>
      <c r="C531" s="2">
        <v>2.15</v>
      </c>
      <c r="D531" s="2">
        <v>2.15</v>
      </c>
      <c r="E531" s="2">
        <v>6263</v>
      </c>
      <c r="F531" s="2"/>
      <c r="G531" s="2"/>
      <c r="H531" s="17">
        <f t="shared" si="8"/>
        <v>2.8708133971291894E-2</v>
      </c>
    </row>
    <row r="532" spans="1:8" ht="13.5" x14ac:dyDescent="0.25">
      <c r="A532" s="12"/>
      <c r="B532" s="11">
        <v>43074</v>
      </c>
      <c r="C532" s="2">
        <v>2.2799999999999998</v>
      </c>
      <c r="D532" s="2">
        <v>2.2799999999999998</v>
      </c>
      <c r="E532" s="2">
        <v>15856</v>
      </c>
      <c r="F532" s="2"/>
      <c r="G532" s="2"/>
      <c r="H532" s="17">
        <f t="shared" si="8"/>
        <v>6.0465116279069718E-2</v>
      </c>
    </row>
    <row r="533" spans="1:8" ht="13.5" x14ac:dyDescent="0.25">
      <c r="A533" s="12"/>
      <c r="B533" s="11">
        <v>43075</v>
      </c>
      <c r="C533" s="2">
        <v>2.38</v>
      </c>
      <c r="D533" s="2">
        <v>2.38</v>
      </c>
      <c r="E533" s="2">
        <v>0</v>
      </c>
      <c r="F533" s="2"/>
      <c r="G533" s="2"/>
      <c r="H533" s="17">
        <f t="shared" si="8"/>
        <v>4.3859649122807064E-2</v>
      </c>
    </row>
    <row r="534" spans="1:8" ht="13.5" x14ac:dyDescent="0.25">
      <c r="A534" s="12"/>
      <c r="B534" s="11">
        <v>43076</v>
      </c>
      <c r="C534" s="2">
        <v>2.52</v>
      </c>
      <c r="D534" s="2">
        <v>2.52</v>
      </c>
      <c r="E534" s="2">
        <v>68153</v>
      </c>
      <c r="F534" s="2"/>
      <c r="G534" s="2"/>
      <c r="H534" s="17">
        <f t="shared" si="8"/>
        <v>5.8823529411764761E-2</v>
      </c>
    </row>
    <row r="535" spans="1:8" ht="13.5" x14ac:dyDescent="0.25">
      <c r="A535" s="12"/>
      <c r="B535" s="11">
        <v>43077</v>
      </c>
      <c r="C535" s="2">
        <v>2.59</v>
      </c>
      <c r="D535" s="2">
        <v>2.59</v>
      </c>
      <c r="E535" s="2">
        <v>22200</v>
      </c>
      <c r="F535" s="2"/>
      <c r="G535" s="2"/>
      <c r="H535" s="17">
        <f t="shared" si="8"/>
        <v>2.7777777777777714E-2</v>
      </c>
    </row>
    <row r="536" spans="1:8" ht="13.5" x14ac:dyDescent="0.25">
      <c r="A536" s="12"/>
      <c r="B536" s="11">
        <v>43080</v>
      </c>
      <c r="C536" s="2">
        <v>2.7</v>
      </c>
      <c r="D536" s="2">
        <v>2.7</v>
      </c>
      <c r="E536" s="2">
        <v>0</v>
      </c>
      <c r="F536" s="2"/>
      <c r="G536" s="2"/>
      <c r="H536" s="17">
        <f t="shared" si="8"/>
        <v>4.2471042471042594E-2</v>
      </c>
    </row>
    <row r="537" spans="1:8" ht="13.5" x14ac:dyDescent="0.25">
      <c r="A537" s="12"/>
      <c r="B537" s="11">
        <v>43081</v>
      </c>
      <c r="C537" s="2">
        <v>2.85</v>
      </c>
      <c r="D537" s="2">
        <v>2.85</v>
      </c>
      <c r="E537" s="2">
        <v>201896</v>
      </c>
      <c r="F537" s="2"/>
      <c r="G537" s="2"/>
      <c r="H537" s="17">
        <f t="shared" si="8"/>
        <v>5.5555555555555518E-2</v>
      </c>
    </row>
    <row r="538" spans="1:8" ht="13.5" x14ac:dyDescent="0.25">
      <c r="A538" s="12"/>
      <c r="B538" s="11">
        <v>43082</v>
      </c>
      <c r="C538" s="2">
        <v>2.68</v>
      </c>
      <c r="D538" s="2">
        <v>2.68</v>
      </c>
      <c r="E538" s="2">
        <v>268947</v>
      </c>
      <c r="F538" s="2"/>
      <c r="G538" s="2"/>
      <c r="H538" s="17">
        <f t="shared" si="8"/>
        <v>-5.9649122807017514E-2</v>
      </c>
    </row>
    <row r="539" spans="1:8" ht="13.5" x14ac:dyDescent="0.25">
      <c r="A539" s="12"/>
      <c r="B539" s="11">
        <v>43083</v>
      </c>
      <c r="C539" s="2">
        <v>2.56</v>
      </c>
      <c r="D539" s="2">
        <v>2.56</v>
      </c>
      <c r="E539" s="2">
        <v>0</v>
      </c>
      <c r="F539" s="2"/>
      <c r="G539" s="2"/>
      <c r="H539" s="17">
        <f t="shared" si="8"/>
        <v>-4.4776119402985114E-2</v>
      </c>
    </row>
    <row r="540" spans="1:8" ht="13.5" x14ac:dyDescent="0.25">
      <c r="A540" s="12"/>
      <c r="B540" s="11">
        <v>43084</v>
      </c>
      <c r="C540" s="2">
        <v>2.41</v>
      </c>
      <c r="D540" s="2">
        <v>2.41</v>
      </c>
      <c r="E540" s="2">
        <v>40403</v>
      </c>
      <c r="F540" s="2"/>
      <c r="G540" s="2"/>
      <c r="H540" s="17">
        <f t="shared" si="8"/>
        <v>-5.8593749999999965E-2</v>
      </c>
    </row>
    <row r="541" spans="1:8" ht="13.5" x14ac:dyDescent="0.25">
      <c r="A541" s="12"/>
      <c r="B541" s="11">
        <v>43087</v>
      </c>
      <c r="C541" s="2">
        <v>2.4500000000000002</v>
      </c>
      <c r="D541" s="2">
        <v>2.4500000000000002</v>
      </c>
      <c r="E541" s="2">
        <v>200</v>
      </c>
      <c r="F541" s="2"/>
      <c r="G541" s="2"/>
      <c r="H541" s="17">
        <f t="shared" si="8"/>
        <v>1.6597510373443997E-2</v>
      </c>
    </row>
    <row r="542" spans="1:8" ht="13.5" x14ac:dyDescent="0.25">
      <c r="A542" s="12"/>
      <c r="B542" s="11">
        <v>43088</v>
      </c>
      <c r="C542" s="2">
        <v>2.4</v>
      </c>
      <c r="D542" s="2">
        <v>2.4</v>
      </c>
      <c r="E542" s="2">
        <v>18166</v>
      </c>
      <c r="F542" s="2"/>
      <c r="G542" s="2"/>
      <c r="H542" s="17">
        <f t="shared" si="8"/>
        <v>-2.0408163265306228E-2</v>
      </c>
    </row>
    <row r="543" spans="1:8" ht="13.5" x14ac:dyDescent="0.25">
      <c r="A543" s="12"/>
      <c r="B543" s="11">
        <v>43089</v>
      </c>
      <c r="C543" s="2">
        <v>2.4</v>
      </c>
      <c r="D543" s="2">
        <v>2.4</v>
      </c>
      <c r="E543" s="2">
        <v>13435</v>
      </c>
      <c r="F543" s="2"/>
      <c r="G543" s="2"/>
      <c r="H543" s="17">
        <f t="shared" si="8"/>
        <v>0</v>
      </c>
    </row>
    <row r="544" spans="1:8" ht="13.5" x14ac:dyDescent="0.25">
      <c r="A544" s="12"/>
      <c r="B544" s="11">
        <v>43090</v>
      </c>
      <c r="C544" s="2">
        <v>2.34</v>
      </c>
      <c r="D544" s="2">
        <v>2.34</v>
      </c>
      <c r="E544" s="2">
        <v>13550</v>
      </c>
      <c r="F544" s="2"/>
      <c r="G544" s="2"/>
      <c r="H544" s="17">
        <f t="shared" si="8"/>
        <v>-2.5000000000000022E-2</v>
      </c>
    </row>
    <row r="545" spans="1:8" ht="13.5" x14ac:dyDescent="0.25">
      <c r="A545" s="12"/>
      <c r="B545" s="11">
        <v>43091</v>
      </c>
      <c r="C545" s="2">
        <v>2.3199999999999998</v>
      </c>
      <c r="D545" s="2">
        <v>2.3199999999999998</v>
      </c>
      <c r="E545" s="2">
        <v>3434</v>
      </c>
      <c r="F545" s="2"/>
      <c r="G545" s="2"/>
      <c r="H545" s="17">
        <f t="shared" si="8"/>
        <v>-8.5470085470085548E-3</v>
      </c>
    </row>
    <row r="546" spans="1:8" ht="13.5" x14ac:dyDescent="0.25">
      <c r="A546" s="12"/>
      <c r="B546" s="11">
        <v>43094</v>
      </c>
      <c r="C546" s="2">
        <v>2.3199999999999998</v>
      </c>
      <c r="D546" s="2">
        <v>2.3199999999999998</v>
      </c>
      <c r="E546" s="2">
        <v>1304</v>
      </c>
      <c r="F546" s="2"/>
      <c r="G546" s="2"/>
      <c r="H546" s="17">
        <f t="shared" si="8"/>
        <v>0</v>
      </c>
    </row>
    <row r="547" spans="1:8" ht="13.5" x14ac:dyDescent="0.25">
      <c r="A547" s="12"/>
      <c r="B547" s="11">
        <v>43095</v>
      </c>
      <c r="C547" s="2">
        <v>2.2999999999999998</v>
      </c>
      <c r="D547" s="2">
        <v>2.2999999999999998</v>
      </c>
      <c r="E547" s="2">
        <v>2624</v>
      </c>
      <c r="F547" s="2"/>
      <c r="G547" s="2"/>
      <c r="H547" s="17">
        <f t="shared" si="8"/>
        <v>-8.6206896551724223E-3</v>
      </c>
    </row>
    <row r="548" spans="1:8" ht="13.5" x14ac:dyDescent="0.25">
      <c r="A548" s="12"/>
      <c r="B548" s="11">
        <v>43096</v>
      </c>
      <c r="C548" s="2">
        <v>2.35</v>
      </c>
      <c r="D548" s="2">
        <v>2.35</v>
      </c>
      <c r="E548" s="2">
        <v>3903</v>
      </c>
      <c r="F548" s="2"/>
      <c r="G548" s="2"/>
      <c r="H548" s="17">
        <f t="shared" si="8"/>
        <v>2.1739130434782726E-2</v>
      </c>
    </row>
    <row r="549" spans="1:8" ht="13.5" x14ac:dyDescent="0.25">
      <c r="A549" s="12"/>
      <c r="B549" s="11">
        <v>43097</v>
      </c>
      <c r="C549" s="2">
        <v>2.36</v>
      </c>
      <c r="D549" s="2">
        <v>2.36</v>
      </c>
      <c r="E549" s="2">
        <v>4860</v>
      </c>
      <c r="F549" s="2"/>
      <c r="G549" s="2"/>
      <c r="H549" s="17">
        <f t="shared" si="8"/>
        <v>4.2553191489360792E-3</v>
      </c>
    </row>
    <row r="550" spans="1:8" ht="13.5" x14ac:dyDescent="0.25">
      <c r="A550" s="12"/>
      <c r="B550" s="11">
        <v>43098</v>
      </c>
      <c r="C550" s="2">
        <v>2.38</v>
      </c>
      <c r="D550" s="2">
        <v>2.38</v>
      </c>
      <c r="E550" s="2">
        <v>3650</v>
      </c>
      <c r="F550" s="2"/>
      <c r="G550" s="2"/>
      <c r="H550" s="17">
        <f t="shared" si="8"/>
        <v>8.4745762711864493E-3</v>
      </c>
    </row>
    <row r="551" spans="1:8" ht="13.5" x14ac:dyDescent="0.25">
      <c r="A551" s="12"/>
      <c r="B551" s="11">
        <v>43102</v>
      </c>
      <c r="C551" s="2">
        <v>2.35</v>
      </c>
      <c r="D551" s="2">
        <v>2.35</v>
      </c>
      <c r="E551" s="2">
        <v>5000</v>
      </c>
      <c r="F551" s="2"/>
      <c r="G551" s="2"/>
      <c r="H551" s="17">
        <f t="shared" si="8"/>
        <v>-1.2605042016806641E-2</v>
      </c>
    </row>
    <row r="552" spans="1:8" ht="13.5" x14ac:dyDescent="0.25">
      <c r="A552" s="12"/>
      <c r="B552" s="11">
        <v>43103</v>
      </c>
      <c r="C552" s="2">
        <v>2.35</v>
      </c>
      <c r="D552" s="2">
        <v>2.35</v>
      </c>
      <c r="E552" s="2">
        <v>1249</v>
      </c>
      <c r="F552" s="2"/>
      <c r="G552" s="2"/>
      <c r="H552" s="17">
        <f t="shared" si="8"/>
        <v>0</v>
      </c>
    </row>
    <row r="553" spans="1:8" ht="13.5" x14ac:dyDescent="0.25">
      <c r="A553" s="12"/>
      <c r="B553" s="11">
        <v>43104</v>
      </c>
      <c r="C553" s="2">
        <v>2.46</v>
      </c>
      <c r="D553" s="2">
        <v>2.46</v>
      </c>
      <c r="E553" s="2">
        <v>9408</v>
      </c>
      <c r="F553" s="2"/>
      <c r="G553" s="2"/>
      <c r="H553" s="17">
        <f t="shared" si="8"/>
        <v>4.6808510638297815E-2</v>
      </c>
    </row>
    <row r="554" spans="1:8" ht="13.5" x14ac:dyDescent="0.25">
      <c r="A554" s="12"/>
      <c r="B554" s="11">
        <v>43105</v>
      </c>
      <c r="C554" s="2">
        <v>2.6</v>
      </c>
      <c r="D554" s="2">
        <v>2.6</v>
      </c>
      <c r="E554" s="2">
        <v>9007</v>
      </c>
      <c r="F554" s="2"/>
      <c r="G554" s="2"/>
      <c r="H554" s="17">
        <f t="shared" si="8"/>
        <v>5.691056910569111E-2</v>
      </c>
    </row>
    <row r="555" spans="1:8" ht="13.5" x14ac:dyDescent="0.25">
      <c r="A555" s="12"/>
      <c r="B555" s="11">
        <v>43108</v>
      </c>
      <c r="C555" s="2">
        <v>2.7</v>
      </c>
      <c r="D555" s="2">
        <v>2.7</v>
      </c>
      <c r="E555" s="2">
        <v>17242</v>
      </c>
      <c r="F555" s="2"/>
      <c r="G555" s="2"/>
      <c r="H555" s="17">
        <f t="shared" si="8"/>
        <v>3.8461538461538491E-2</v>
      </c>
    </row>
    <row r="556" spans="1:8" ht="13.5" x14ac:dyDescent="0.25">
      <c r="A556" s="12"/>
      <c r="B556" s="11">
        <v>43109</v>
      </c>
      <c r="C556" s="2">
        <v>2.59</v>
      </c>
      <c r="D556" s="2">
        <v>2.59</v>
      </c>
      <c r="E556" s="2">
        <v>15076</v>
      </c>
      <c r="F556" s="2"/>
      <c r="G556" s="2"/>
      <c r="H556" s="17">
        <f t="shared" si="8"/>
        <v>-4.0740740740740855E-2</v>
      </c>
    </row>
    <row r="557" spans="1:8" ht="13.5" x14ac:dyDescent="0.25">
      <c r="A557" s="12"/>
      <c r="B557" s="11">
        <v>43110</v>
      </c>
      <c r="C557" s="2">
        <v>2.4900000000000002</v>
      </c>
      <c r="D557" s="2">
        <v>2.4900000000000002</v>
      </c>
      <c r="E557" s="2">
        <v>3567</v>
      </c>
      <c r="F557" s="2"/>
      <c r="G557" s="2"/>
      <c r="H557" s="17">
        <f t="shared" si="8"/>
        <v>-3.8610038610038477E-2</v>
      </c>
    </row>
    <row r="558" spans="1:8" ht="13.5" x14ac:dyDescent="0.25">
      <c r="A558" s="12"/>
      <c r="B558" s="11">
        <v>43111</v>
      </c>
      <c r="C558" s="2">
        <v>2.5499999999999998</v>
      </c>
      <c r="D558" s="2">
        <v>2.5499999999999998</v>
      </c>
      <c r="E558" s="2">
        <v>2972</v>
      </c>
      <c r="F558" s="2"/>
      <c r="G558" s="2"/>
      <c r="H558" s="17">
        <f t="shared" si="8"/>
        <v>2.4096385542168516E-2</v>
      </c>
    </row>
    <row r="559" spans="1:8" ht="13.5" x14ac:dyDescent="0.25">
      <c r="A559" s="12"/>
      <c r="B559" s="11">
        <v>43112</v>
      </c>
      <c r="C559" s="2">
        <v>2.5499999999999998</v>
      </c>
      <c r="D559" s="2">
        <v>2.5499999999999998</v>
      </c>
      <c r="E559" s="2">
        <v>2473</v>
      </c>
      <c r="F559" s="2"/>
      <c r="G559" s="2"/>
      <c r="H559" s="17">
        <f t="shared" si="8"/>
        <v>0</v>
      </c>
    </row>
    <row r="560" spans="1:8" ht="13.5" x14ac:dyDescent="0.25">
      <c r="A560" s="12"/>
      <c r="B560" s="11">
        <v>43115</v>
      </c>
      <c r="C560" s="2">
        <v>2.5</v>
      </c>
      <c r="D560" s="2">
        <v>2.5</v>
      </c>
      <c r="E560" s="2">
        <v>3253</v>
      </c>
      <c r="F560" s="2"/>
      <c r="G560" s="2"/>
      <c r="H560" s="17">
        <f t="shared" si="8"/>
        <v>-1.9607843137254832E-2</v>
      </c>
    </row>
    <row r="561" spans="1:8" ht="13.5" x14ac:dyDescent="0.25">
      <c r="A561" s="12"/>
      <c r="B561" s="11">
        <v>43116</v>
      </c>
      <c r="C561" s="2">
        <v>2.5</v>
      </c>
      <c r="D561" s="2">
        <v>2.5</v>
      </c>
      <c r="E561" s="2">
        <v>1587</v>
      </c>
      <c r="F561" s="2"/>
      <c r="G561" s="2"/>
      <c r="H561" s="17">
        <f t="shared" si="8"/>
        <v>0</v>
      </c>
    </row>
    <row r="562" spans="1:8" ht="13.5" x14ac:dyDescent="0.25">
      <c r="A562" s="12"/>
      <c r="B562" s="11">
        <v>43117</v>
      </c>
      <c r="C562" s="2">
        <v>2.46</v>
      </c>
      <c r="D562" s="2">
        <v>2.46</v>
      </c>
      <c r="E562" s="2">
        <v>8282</v>
      </c>
      <c r="F562" s="2"/>
      <c r="G562" s="2"/>
      <c r="H562" s="17">
        <f t="shared" si="8"/>
        <v>-1.6000000000000014E-2</v>
      </c>
    </row>
    <row r="563" spans="1:8" ht="13.5" x14ac:dyDescent="0.25">
      <c r="A563" s="12"/>
      <c r="B563" s="11">
        <v>43118</v>
      </c>
      <c r="C563" s="2">
        <v>2.52</v>
      </c>
      <c r="D563" s="2">
        <v>2.52</v>
      </c>
      <c r="E563" s="2">
        <v>3011</v>
      </c>
      <c r="F563" s="2"/>
      <c r="G563" s="2"/>
      <c r="H563" s="17">
        <f t="shared" si="8"/>
        <v>2.4390243902439046E-2</v>
      </c>
    </row>
    <row r="564" spans="1:8" ht="13.5" x14ac:dyDescent="0.25">
      <c r="A564" s="12"/>
      <c r="B564" s="11">
        <v>43119</v>
      </c>
      <c r="C564" s="2">
        <v>2.5</v>
      </c>
      <c r="D564" s="2">
        <v>2.5</v>
      </c>
      <c r="E564" s="2">
        <v>1477</v>
      </c>
      <c r="F564" s="2"/>
      <c r="G564" s="2"/>
      <c r="H564" s="17">
        <f t="shared" si="8"/>
        <v>-7.936507936507943E-3</v>
      </c>
    </row>
    <row r="565" spans="1:8" ht="13.5" x14ac:dyDescent="0.25">
      <c r="A565" s="12"/>
      <c r="B565" s="11">
        <v>43122</v>
      </c>
      <c r="C565" s="2">
        <v>2.4500000000000002</v>
      </c>
      <c r="D565" s="2">
        <v>2.4500000000000002</v>
      </c>
      <c r="E565" s="2">
        <v>50</v>
      </c>
      <c r="F565" s="2"/>
      <c r="G565" s="2"/>
      <c r="H565" s="17">
        <f t="shared" si="8"/>
        <v>-1.9999999999999928E-2</v>
      </c>
    </row>
    <row r="566" spans="1:8" ht="13.5" x14ac:dyDescent="0.25">
      <c r="A566" s="12"/>
      <c r="B566" s="11">
        <v>43123</v>
      </c>
      <c r="C566" s="2">
        <v>2.4500000000000002</v>
      </c>
      <c r="D566" s="2">
        <v>2.4500000000000002</v>
      </c>
      <c r="E566" s="2">
        <v>9659</v>
      </c>
      <c r="F566" s="2"/>
      <c r="G566" s="2"/>
      <c r="H566" s="17">
        <f t="shared" si="8"/>
        <v>0</v>
      </c>
    </row>
    <row r="567" spans="1:8" ht="13.5" x14ac:dyDescent="0.25">
      <c r="A567" s="12"/>
      <c r="B567" s="11">
        <v>43124</v>
      </c>
      <c r="C567" s="2">
        <v>2.4</v>
      </c>
      <c r="D567" s="2">
        <v>2.4</v>
      </c>
      <c r="E567" s="2">
        <v>6412</v>
      </c>
      <c r="F567" s="2"/>
      <c r="G567" s="2"/>
      <c r="H567" s="17">
        <f t="shared" si="8"/>
        <v>-2.0408163265306228E-2</v>
      </c>
    </row>
    <row r="568" spans="1:8" ht="13.5" x14ac:dyDescent="0.25">
      <c r="A568" s="12"/>
      <c r="B568" s="11">
        <v>43125</v>
      </c>
      <c r="C568" s="2">
        <v>2.4</v>
      </c>
      <c r="D568" s="2">
        <v>2.4</v>
      </c>
      <c r="E568" s="2">
        <v>300</v>
      </c>
      <c r="F568" s="2"/>
      <c r="G568" s="2"/>
      <c r="H568" s="17">
        <f t="shared" si="8"/>
        <v>0</v>
      </c>
    </row>
    <row r="569" spans="1:8" ht="13.5" x14ac:dyDescent="0.25">
      <c r="A569" s="12"/>
      <c r="B569" s="11">
        <v>43126</v>
      </c>
      <c r="C569" s="2">
        <v>2.35</v>
      </c>
      <c r="D569" s="2">
        <v>2.35</v>
      </c>
      <c r="E569" s="2">
        <v>185</v>
      </c>
      <c r="F569" s="2"/>
      <c r="G569" s="2"/>
      <c r="H569" s="17">
        <f t="shared" si="8"/>
        <v>-2.0833333333333259E-2</v>
      </c>
    </row>
    <row r="570" spans="1:8" ht="13.5" x14ac:dyDescent="0.25">
      <c r="A570" s="12"/>
      <c r="B570" s="11">
        <v>43129</v>
      </c>
      <c r="C570" s="2">
        <v>2.31</v>
      </c>
      <c r="D570" s="2">
        <v>2.31</v>
      </c>
      <c r="E570" s="2">
        <v>5316</v>
      </c>
      <c r="F570" s="2"/>
      <c r="G570" s="2"/>
      <c r="H570" s="17">
        <f t="shared" si="8"/>
        <v>-1.7021276595744695E-2</v>
      </c>
    </row>
    <row r="571" spans="1:8" ht="13.5" x14ac:dyDescent="0.25">
      <c r="A571" s="12"/>
      <c r="B571" s="11">
        <v>43130</v>
      </c>
      <c r="C571" s="2">
        <v>2.2200000000000002</v>
      </c>
      <c r="D571" s="2">
        <v>2.2200000000000002</v>
      </c>
      <c r="E571" s="2">
        <v>4283</v>
      </c>
      <c r="F571" s="2"/>
      <c r="G571" s="2"/>
      <c r="H571" s="17">
        <f t="shared" si="8"/>
        <v>-3.8961038961038898E-2</v>
      </c>
    </row>
    <row r="572" spans="1:8" ht="13.5" x14ac:dyDescent="0.25">
      <c r="A572" s="12"/>
      <c r="B572" s="11">
        <v>43131</v>
      </c>
      <c r="C572" s="2">
        <v>2.2200000000000002</v>
      </c>
      <c r="D572" s="2">
        <v>2.2200000000000002</v>
      </c>
      <c r="E572" s="2">
        <v>2659</v>
      </c>
      <c r="F572" s="2"/>
      <c r="G572" s="2"/>
      <c r="H572" s="17">
        <f t="shared" si="8"/>
        <v>0</v>
      </c>
    </row>
    <row r="573" spans="1:8" ht="13.5" x14ac:dyDescent="0.25">
      <c r="A573" s="12"/>
      <c r="B573" s="11">
        <v>43132</v>
      </c>
      <c r="C573" s="2">
        <v>2.2799999999999998</v>
      </c>
      <c r="D573" s="2">
        <v>2.2799999999999998</v>
      </c>
      <c r="E573" s="2">
        <v>3180</v>
      </c>
      <c r="F573" s="2"/>
      <c r="G573" s="2"/>
      <c r="H573" s="17">
        <f t="shared" si="8"/>
        <v>2.7027027027026848E-2</v>
      </c>
    </row>
    <row r="574" spans="1:8" ht="13.5" x14ac:dyDescent="0.25">
      <c r="A574" s="12"/>
      <c r="B574" s="11">
        <v>43133</v>
      </c>
      <c r="C574" s="2">
        <v>2.34</v>
      </c>
      <c r="D574" s="2">
        <v>2.34</v>
      </c>
      <c r="E574" s="2">
        <v>950</v>
      </c>
      <c r="F574" s="2"/>
      <c r="G574" s="2"/>
      <c r="H574" s="17">
        <f t="shared" si="8"/>
        <v>2.6315789473684237E-2</v>
      </c>
    </row>
    <row r="575" spans="1:8" ht="13.5" x14ac:dyDescent="0.25">
      <c r="A575" s="12"/>
      <c r="B575" s="11">
        <v>43136</v>
      </c>
      <c r="C575" s="2">
        <v>2.2799999999999998</v>
      </c>
      <c r="D575" s="2">
        <v>2.2799999999999998</v>
      </c>
      <c r="E575" s="2">
        <v>6000</v>
      </c>
      <c r="F575" s="2"/>
      <c r="G575" s="2"/>
      <c r="H575" s="17">
        <f t="shared" si="8"/>
        <v>-2.5641025641025664E-2</v>
      </c>
    </row>
    <row r="576" spans="1:8" ht="13.5" x14ac:dyDescent="0.25">
      <c r="A576" s="12"/>
      <c r="B576" s="11">
        <v>43137</v>
      </c>
      <c r="C576" s="2">
        <v>2.1800000000000002</v>
      </c>
      <c r="D576" s="2">
        <v>2.1800000000000002</v>
      </c>
      <c r="E576" s="2">
        <v>5955</v>
      </c>
      <c r="F576" s="2"/>
      <c r="G576" s="2"/>
      <c r="H576" s="17">
        <f t="shared" si="8"/>
        <v>-4.3859649122806862E-2</v>
      </c>
    </row>
    <row r="577" spans="1:8" ht="13.5" x14ac:dyDescent="0.25">
      <c r="A577" s="12"/>
      <c r="B577" s="11">
        <v>43138</v>
      </c>
      <c r="C577" s="2">
        <v>2.2200000000000002</v>
      </c>
      <c r="D577" s="2">
        <v>2.2200000000000002</v>
      </c>
      <c r="E577" s="2">
        <v>12070</v>
      </c>
      <c r="F577" s="2"/>
      <c r="G577" s="2"/>
      <c r="H577" s="17">
        <f t="shared" si="8"/>
        <v>1.8348623853211024E-2</v>
      </c>
    </row>
    <row r="578" spans="1:8" ht="13.5" x14ac:dyDescent="0.25">
      <c r="A578" s="12"/>
      <c r="B578" s="11">
        <v>43139</v>
      </c>
      <c r="C578" s="2">
        <v>2.27</v>
      </c>
      <c r="D578" s="2">
        <v>2.27</v>
      </c>
      <c r="E578" s="2">
        <v>355</v>
      </c>
      <c r="F578" s="2"/>
      <c r="G578" s="2"/>
      <c r="H578" s="17">
        <f t="shared" si="8"/>
        <v>2.2522522522522442E-2</v>
      </c>
    </row>
    <row r="579" spans="1:8" ht="13.5" x14ac:dyDescent="0.25">
      <c r="A579" s="12"/>
      <c r="B579" s="11">
        <v>43140</v>
      </c>
      <c r="C579" s="2">
        <v>2.29</v>
      </c>
      <c r="D579" s="2">
        <v>2.29</v>
      </c>
      <c r="E579" s="2">
        <v>535</v>
      </c>
      <c r="F579" s="2"/>
      <c r="G579" s="2"/>
      <c r="H579" s="17">
        <f t="shared" si="8"/>
        <v>8.8105726872246774E-3</v>
      </c>
    </row>
    <row r="580" spans="1:8" ht="13.5" x14ac:dyDescent="0.25">
      <c r="A580" s="12"/>
      <c r="B580" s="11">
        <v>43143</v>
      </c>
      <c r="C580" s="2">
        <v>2.2999999999999998</v>
      </c>
      <c r="D580" s="2">
        <v>2.2999999999999998</v>
      </c>
      <c r="E580" s="2">
        <v>1610</v>
      </c>
      <c r="F580" s="2"/>
      <c r="G580" s="2"/>
      <c r="H580" s="17">
        <f t="shared" si="8"/>
        <v>4.3668122270741428E-3</v>
      </c>
    </row>
    <row r="581" spans="1:8" ht="13.5" x14ac:dyDescent="0.25">
      <c r="A581" s="12"/>
      <c r="B581" s="11">
        <v>43144</v>
      </c>
      <c r="C581" s="2">
        <v>2.33</v>
      </c>
      <c r="D581" s="2">
        <v>2.33</v>
      </c>
      <c r="E581" s="2">
        <v>11248</v>
      </c>
      <c r="F581" s="2"/>
      <c r="G581" s="2"/>
      <c r="H581" s="17">
        <f t="shared" si="8"/>
        <v>1.3043478260869674E-2</v>
      </c>
    </row>
    <row r="582" spans="1:8" ht="13.5" x14ac:dyDescent="0.25">
      <c r="A582" s="12"/>
      <c r="B582" s="11">
        <v>43145</v>
      </c>
      <c r="C582" s="2">
        <v>2.29</v>
      </c>
      <c r="D582" s="2">
        <v>2.29</v>
      </c>
      <c r="E582" s="2">
        <v>6214</v>
      </c>
      <c r="F582" s="2"/>
      <c r="G582" s="2"/>
      <c r="H582" s="17">
        <f t="shared" si="8"/>
        <v>-1.7167381974248941E-2</v>
      </c>
    </row>
    <row r="583" spans="1:8" ht="13.5" x14ac:dyDescent="0.25">
      <c r="A583" s="12"/>
      <c r="B583" s="11">
        <v>43146</v>
      </c>
      <c r="C583" s="2">
        <v>2.33</v>
      </c>
      <c r="D583" s="2">
        <v>2.33</v>
      </c>
      <c r="E583" s="2">
        <v>1979</v>
      </c>
      <c r="F583" s="2"/>
      <c r="G583" s="2"/>
      <c r="H583" s="17">
        <f t="shared" ref="H583:H646" si="9">(D583-D582)/D582</f>
        <v>1.746724890829696E-2</v>
      </c>
    </row>
    <row r="584" spans="1:8" ht="13.5" x14ac:dyDescent="0.25">
      <c r="A584" s="12"/>
      <c r="B584" s="11">
        <v>43147</v>
      </c>
      <c r="C584" s="2">
        <v>2.33</v>
      </c>
      <c r="D584" s="2">
        <v>2.33</v>
      </c>
      <c r="E584" s="2">
        <v>138</v>
      </c>
      <c r="F584" s="2"/>
      <c r="G584" s="2"/>
      <c r="H584" s="17">
        <f t="shared" si="9"/>
        <v>0</v>
      </c>
    </row>
    <row r="585" spans="1:8" ht="13.5" x14ac:dyDescent="0.25">
      <c r="A585" s="12"/>
      <c r="B585" s="11">
        <v>43150</v>
      </c>
      <c r="C585" s="2">
        <v>2.34</v>
      </c>
      <c r="D585" s="2">
        <v>2.34</v>
      </c>
      <c r="E585" s="2">
        <v>4155</v>
      </c>
      <c r="F585" s="2"/>
      <c r="G585" s="2"/>
      <c r="H585" s="17">
        <f t="shared" si="9"/>
        <v>4.2918454935621398E-3</v>
      </c>
    </row>
    <row r="586" spans="1:8" ht="13.5" x14ac:dyDescent="0.25">
      <c r="A586" s="12"/>
      <c r="B586" s="11">
        <v>43151</v>
      </c>
      <c r="C586" s="2">
        <v>2.34</v>
      </c>
      <c r="D586" s="2">
        <v>2.34</v>
      </c>
      <c r="E586" s="2">
        <v>0</v>
      </c>
      <c r="F586" s="2"/>
      <c r="G586" s="2"/>
      <c r="H586" s="17">
        <f t="shared" si="9"/>
        <v>0</v>
      </c>
    </row>
    <row r="587" spans="1:8" ht="13.5" x14ac:dyDescent="0.25">
      <c r="A587" s="12"/>
      <c r="B587" s="11">
        <v>43152</v>
      </c>
      <c r="C587" s="2">
        <v>2.34</v>
      </c>
      <c r="D587" s="2">
        <v>2.34</v>
      </c>
      <c r="E587" s="2">
        <v>0</v>
      </c>
      <c r="F587" s="2"/>
      <c r="G587" s="2"/>
      <c r="H587" s="17">
        <f t="shared" si="9"/>
        <v>0</v>
      </c>
    </row>
    <row r="588" spans="1:8" ht="13.5" x14ac:dyDescent="0.25">
      <c r="A588" s="12"/>
      <c r="B588" s="11">
        <v>43153</v>
      </c>
      <c r="C588" s="2">
        <v>2.36</v>
      </c>
      <c r="D588" s="2">
        <v>2.36</v>
      </c>
      <c r="E588" s="2">
        <v>640</v>
      </c>
      <c r="F588" s="2"/>
      <c r="G588" s="2"/>
      <c r="H588" s="17">
        <f t="shared" si="9"/>
        <v>8.5470085470085548E-3</v>
      </c>
    </row>
    <row r="589" spans="1:8" ht="13.5" x14ac:dyDescent="0.25">
      <c r="A589" s="12"/>
      <c r="B589" s="11">
        <v>43154</v>
      </c>
      <c r="C589" s="2">
        <v>2.35</v>
      </c>
      <c r="D589" s="2">
        <v>2.35</v>
      </c>
      <c r="E589" s="2">
        <v>1040</v>
      </c>
      <c r="F589" s="2"/>
      <c r="G589" s="2"/>
      <c r="H589" s="17">
        <f t="shared" si="9"/>
        <v>-4.2372881355931301E-3</v>
      </c>
    </row>
    <row r="590" spans="1:8" ht="13.5" x14ac:dyDescent="0.25">
      <c r="A590" s="12"/>
      <c r="B590" s="11">
        <v>43157</v>
      </c>
      <c r="C590" s="2">
        <v>2.35</v>
      </c>
      <c r="D590" s="2">
        <v>2.35</v>
      </c>
      <c r="E590" s="2">
        <v>0</v>
      </c>
      <c r="F590" s="2"/>
      <c r="G590" s="2"/>
      <c r="H590" s="17">
        <f t="shared" si="9"/>
        <v>0</v>
      </c>
    </row>
    <row r="591" spans="1:8" ht="13.5" x14ac:dyDescent="0.25">
      <c r="A591" s="12"/>
      <c r="B591" s="11">
        <v>43158</v>
      </c>
      <c r="C591" s="2">
        <v>2.3199999999999998</v>
      </c>
      <c r="D591" s="2">
        <v>2.3199999999999998</v>
      </c>
      <c r="E591" s="2">
        <v>1106</v>
      </c>
      <c r="F591" s="2"/>
      <c r="G591" s="2"/>
      <c r="H591" s="17">
        <f t="shared" si="9"/>
        <v>-1.2765957446808616E-2</v>
      </c>
    </row>
    <row r="592" spans="1:8" ht="13.5" x14ac:dyDescent="0.25">
      <c r="A592" s="12"/>
      <c r="B592" s="11">
        <v>43159</v>
      </c>
      <c r="C592" s="2">
        <v>2.3199999999999998</v>
      </c>
      <c r="D592" s="2">
        <v>2.3199999999999998</v>
      </c>
      <c r="E592" s="2">
        <v>0</v>
      </c>
      <c r="F592" s="2"/>
      <c r="G592" s="2"/>
      <c r="H592" s="17">
        <f t="shared" si="9"/>
        <v>0</v>
      </c>
    </row>
    <row r="593" spans="1:8" ht="13.5" x14ac:dyDescent="0.25">
      <c r="A593" s="12"/>
      <c r="B593" s="11">
        <v>43160</v>
      </c>
      <c r="C593" s="2">
        <v>2.2999999999999998</v>
      </c>
      <c r="D593" s="2">
        <v>2.2999999999999998</v>
      </c>
      <c r="E593" s="2">
        <v>636</v>
      </c>
      <c r="F593" s="2"/>
      <c r="G593" s="2"/>
      <c r="H593" s="17">
        <f t="shared" si="9"/>
        <v>-8.6206896551724223E-3</v>
      </c>
    </row>
    <row r="594" spans="1:8" ht="13.5" x14ac:dyDescent="0.25">
      <c r="A594" s="12"/>
      <c r="B594" s="11">
        <v>43161</v>
      </c>
      <c r="C594" s="2">
        <v>2.2999999999999998</v>
      </c>
      <c r="D594" s="2">
        <v>2.2999999999999998</v>
      </c>
      <c r="E594" s="2">
        <v>250</v>
      </c>
      <c r="F594" s="2"/>
      <c r="G594" s="2"/>
      <c r="H594" s="17">
        <f t="shared" si="9"/>
        <v>0</v>
      </c>
    </row>
    <row r="595" spans="1:8" ht="13.5" x14ac:dyDescent="0.25">
      <c r="A595" s="12"/>
      <c r="B595" s="11">
        <v>43164</v>
      </c>
      <c r="C595" s="2">
        <v>2.35</v>
      </c>
      <c r="D595" s="2">
        <v>2.35</v>
      </c>
      <c r="E595" s="2">
        <v>105</v>
      </c>
      <c r="F595" s="2"/>
      <c r="G595" s="2"/>
      <c r="H595" s="17">
        <f t="shared" si="9"/>
        <v>2.1739130434782726E-2</v>
      </c>
    </row>
    <row r="596" spans="1:8" ht="13.5" x14ac:dyDescent="0.25">
      <c r="A596" s="12"/>
      <c r="B596" s="11">
        <v>43165</v>
      </c>
      <c r="C596" s="2">
        <v>2.35</v>
      </c>
      <c r="D596" s="2">
        <v>2.35</v>
      </c>
      <c r="E596" s="2">
        <v>0</v>
      </c>
      <c r="F596" s="2"/>
      <c r="G596" s="2"/>
      <c r="H596" s="17">
        <f t="shared" si="9"/>
        <v>0</v>
      </c>
    </row>
    <row r="597" spans="1:8" ht="13.5" x14ac:dyDescent="0.25">
      <c r="A597" s="12"/>
      <c r="B597" s="11">
        <v>43166</v>
      </c>
      <c r="C597" s="2">
        <v>2.35</v>
      </c>
      <c r="D597" s="2">
        <v>2.35</v>
      </c>
      <c r="E597" s="2">
        <v>1570</v>
      </c>
      <c r="F597" s="2"/>
      <c r="G597" s="2"/>
      <c r="H597" s="17">
        <f t="shared" si="9"/>
        <v>0</v>
      </c>
    </row>
    <row r="598" spans="1:8" ht="13.5" x14ac:dyDescent="0.25">
      <c r="A598" s="12"/>
      <c r="B598" s="11">
        <v>43167</v>
      </c>
      <c r="C598" s="2">
        <v>2.35</v>
      </c>
      <c r="D598" s="2">
        <v>2.35</v>
      </c>
      <c r="E598" s="2">
        <v>2060</v>
      </c>
      <c r="F598" s="2"/>
      <c r="G598" s="2"/>
      <c r="H598" s="17">
        <f t="shared" si="9"/>
        <v>0</v>
      </c>
    </row>
    <row r="599" spans="1:8" ht="13.5" x14ac:dyDescent="0.25">
      <c r="A599" s="12"/>
      <c r="B599" s="11">
        <v>43168</v>
      </c>
      <c r="C599" s="2">
        <v>2.35</v>
      </c>
      <c r="D599" s="2">
        <v>2.35</v>
      </c>
      <c r="E599" s="2">
        <v>5050</v>
      </c>
      <c r="F599" s="2"/>
      <c r="G599" s="2"/>
      <c r="H599" s="17">
        <f t="shared" si="9"/>
        <v>0</v>
      </c>
    </row>
    <row r="600" spans="1:8" ht="13.5" x14ac:dyDescent="0.25">
      <c r="A600" s="12"/>
      <c r="B600" s="11">
        <v>43171</v>
      </c>
      <c r="C600" s="2">
        <v>2.4</v>
      </c>
      <c r="D600" s="2">
        <v>2.4</v>
      </c>
      <c r="E600" s="2">
        <v>777</v>
      </c>
      <c r="F600" s="2"/>
      <c r="G600" s="2"/>
      <c r="H600" s="17">
        <f t="shared" si="9"/>
        <v>2.1276595744680774E-2</v>
      </c>
    </row>
    <row r="601" spans="1:8" ht="13.5" x14ac:dyDescent="0.25">
      <c r="A601" s="12"/>
      <c r="B601" s="11">
        <v>43172</v>
      </c>
      <c r="C601" s="2">
        <v>2.4</v>
      </c>
      <c r="D601" s="2">
        <v>2.4</v>
      </c>
      <c r="E601" s="2">
        <v>0</v>
      </c>
      <c r="F601" s="2"/>
      <c r="G601" s="2"/>
      <c r="H601" s="17">
        <f t="shared" si="9"/>
        <v>0</v>
      </c>
    </row>
    <row r="602" spans="1:8" ht="13.5" x14ac:dyDescent="0.25">
      <c r="A602" s="12"/>
      <c r="B602" s="11">
        <v>43173</v>
      </c>
      <c r="C602" s="2">
        <v>2.33</v>
      </c>
      <c r="D602" s="2">
        <v>2.33</v>
      </c>
      <c r="E602" s="2">
        <v>1496</v>
      </c>
      <c r="F602" s="2"/>
      <c r="G602" s="2"/>
      <c r="H602" s="17">
        <f t="shared" si="9"/>
        <v>-2.9166666666666601E-2</v>
      </c>
    </row>
    <row r="603" spans="1:8" ht="13.5" x14ac:dyDescent="0.25">
      <c r="A603" s="12"/>
      <c r="B603" s="11">
        <v>43174</v>
      </c>
      <c r="C603" s="2">
        <v>2.2999999999999998</v>
      </c>
      <c r="D603" s="2">
        <v>2.2999999999999998</v>
      </c>
      <c r="E603" s="2">
        <v>5135</v>
      </c>
      <c r="F603" s="2"/>
      <c r="G603" s="2"/>
      <c r="H603" s="17">
        <f t="shared" si="9"/>
        <v>-1.2875536480686801E-2</v>
      </c>
    </row>
    <row r="604" spans="1:8" ht="13.5" x14ac:dyDescent="0.25">
      <c r="A604" s="12"/>
      <c r="B604" s="11">
        <v>43175</v>
      </c>
      <c r="C604" s="2">
        <v>2.2999999999999998</v>
      </c>
      <c r="D604" s="2">
        <v>2.2999999999999998</v>
      </c>
      <c r="E604" s="2">
        <v>6508</v>
      </c>
      <c r="F604" s="2"/>
      <c r="G604" s="2"/>
      <c r="H604" s="17">
        <f t="shared" si="9"/>
        <v>0</v>
      </c>
    </row>
    <row r="605" spans="1:8" ht="13.5" x14ac:dyDescent="0.25">
      <c r="A605" s="12"/>
      <c r="B605" s="11">
        <v>43178</v>
      </c>
      <c r="C605" s="2">
        <v>2.2999999999999998</v>
      </c>
      <c r="D605" s="2">
        <v>2.2999999999999998</v>
      </c>
      <c r="E605" s="2">
        <v>0</v>
      </c>
      <c r="F605" s="2"/>
      <c r="G605" s="2"/>
      <c r="H605" s="17">
        <f t="shared" si="9"/>
        <v>0</v>
      </c>
    </row>
    <row r="606" spans="1:8" ht="13.5" x14ac:dyDescent="0.25">
      <c r="A606" s="12"/>
      <c r="B606" s="11">
        <v>43180</v>
      </c>
      <c r="C606" s="2">
        <v>2.2999999999999998</v>
      </c>
      <c r="D606" s="2">
        <v>2.2999999999999998</v>
      </c>
      <c r="E606" s="2">
        <v>0</v>
      </c>
      <c r="F606" s="2"/>
      <c r="G606" s="2"/>
      <c r="H606" s="17">
        <f t="shared" si="9"/>
        <v>0</v>
      </c>
    </row>
    <row r="607" spans="1:8" ht="13.5" x14ac:dyDescent="0.25">
      <c r="A607" s="12"/>
      <c r="B607" s="11">
        <v>43181</v>
      </c>
      <c r="C607" s="2">
        <v>2.2999999999999998</v>
      </c>
      <c r="D607" s="2">
        <v>2.2999999999999998</v>
      </c>
      <c r="E607" s="2">
        <v>0</v>
      </c>
      <c r="F607" s="2"/>
      <c r="G607" s="2"/>
      <c r="H607" s="17">
        <f t="shared" si="9"/>
        <v>0</v>
      </c>
    </row>
    <row r="608" spans="1:8" ht="13.5" x14ac:dyDescent="0.25">
      <c r="A608" s="12"/>
      <c r="B608" s="11">
        <v>43182</v>
      </c>
      <c r="C608" s="2">
        <v>2.2999999999999998</v>
      </c>
      <c r="D608" s="2">
        <v>2.2999999999999998</v>
      </c>
      <c r="E608" s="2">
        <v>0</v>
      </c>
      <c r="F608" s="2"/>
      <c r="G608" s="2"/>
      <c r="H608" s="17">
        <f t="shared" si="9"/>
        <v>0</v>
      </c>
    </row>
    <row r="609" spans="1:8" ht="13.5" x14ac:dyDescent="0.25">
      <c r="A609" s="12"/>
      <c r="B609" s="11">
        <v>43185</v>
      </c>
      <c r="C609" s="2">
        <v>2.2999999999999998</v>
      </c>
      <c r="D609" s="2">
        <v>2.2999999999999998</v>
      </c>
      <c r="E609" s="2">
        <v>0</v>
      </c>
      <c r="F609" s="2"/>
      <c r="G609" s="2"/>
      <c r="H609" s="17">
        <f t="shared" si="9"/>
        <v>0</v>
      </c>
    </row>
    <row r="610" spans="1:8" ht="13.5" x14ac:dyDescent="0.25">
      <c r="A610" s="12"/>
      <c r="B610" s="11">
        <v>43186</v>
      </c>
      <c r="C610" s="2">
        <v>2.2999999999999998</v>
      </c>
      <c r="D610" s="2">
        <v>2.2999999999999998</v>
      </c>
      <c r="E610" s="2">
        <v>0</v>
      </c>
      <c r="F610" s="2"/>
      <c r="G610" s="2"/>
      <c r="H610" s="17">
        <f t="shared" si="9"/>
        <v>0</v>
      </c>
    </row>
    <row r="611" spans="1:8" ht="13.5" x14ac:dyDescent="0.25">
      <c r="A611" s="12"/>
      <c r="B611" s="11">
        <v>43187</v>
      </c>
      <c r="C611" s="2">
        <v>2.2999999999999998</v>
      </c>
      <c r="D611" s="2">
        <v>2.2999999999999998</v>
      </c>
      <c r="E611" s="2">
        <v>0</v>
      </c>
      <c r="F611" s="2"/>
      <c r="G611" s="2"/>
      <c r="H611" s="17">
        <f t="shared" si="9"/>
        <v>0</v>
      </c>
    </row>
    <row r="612" spans="1:8" ht="13.5" x14ac:dyDescent="0.25">
      <c r="A612" s="12"/>
      <c r="B612" s="11">
        <v>43188</v>
      </c>
      <c r="C612" s="2">
        <v>2.2999999999999998</v>
      </c>
      <c r="D612" s="2">
        <v>2.2999999999999998</v>
      </c>
      <c r="E612" s="2">
        <v>0</v>
      </c>
      <c r="F612" s="2"/>
      <c r="G612" s="2"/>
      <c r="H612" s="17">
        <f t="shared" si="9"/>
        <v>0</v>
      </c>
    </row>
    <row r="613" spans="1:8" ht="13.5" x14ac:dyDescent="0.25">
      <c r="A613" s="12"/>
      <c r="B613" s="11">
        <v>43189</v>
      </c>
      <c r="C613" s="2">
        <v>2.2999999999999998</v>
      </c>
      <c r="D613" s="2">
        <v>2.2999999999999998</v>
      </c>
      <c r="E613" s="2">
        <v>0</v>
      </c>
      <c r="F613" s="2"/>
      <c r="G613" s="2"/>
      <c r="H613" s="17">
        <f t="shared" si="9"/>
        <v>0</v>
      </c>
    </row>
    <row r="614" spans="1:8" ht="13.5" x14ac:dyDescent="0.25">
      <c r="A614" s="12"/>
      <c r="B614" s="11">
        <v>43192</v>
      </c>
      <c r="C614" s="2">
        <v>2.2999999999999998</v>
      </c>
      <c r="D614" s="2">
        <v>2.2999999999999998</v>
      </c>
      <c r="E614" s="2">
        <v>0</v>
      </c>
      <c r="F614" s="2"/>
      <c r="G614" s="2"/>
      <c r="H614" s="17">
        <f t="shared" si="9"/>
        <v>0</v>
      </c>
    </row>
    <row r="615" spans="1:8" ht="13.5" x14ac:dyDescent="0.25">
      <c r="A615" s="12"/>
      <c r="B615" s="11">
        <v>43193</v>
      </c>
      <c r="C615" s="2">
        <v>2.2999999999999998</v>
      </c>
      <c r="D615" s="2">
        <v>2.2999999999999998</v>
      </c>
      <c r="E615" s="2">
        <v>0</v>
      </c>
      <c r="F615" s="2"/>
      <c r="G615" s="2"/>
      <c r="H615" s="17">
        <f t="shared" si="9"/>
        <v>0</v>
      </c>
    </row>
    <row r="616" spans="1:8" ht="13.5" x14ac:dyDescent="0.25">
      <c r="A616" s="12"/>
      <c r="B616" s="11">
        <v>43194</v>
      </c>
      <c r="C616" s="2">
        <v>2.2999999999999998</v>
      </c>
      <c r="D616" s="2">
        <v>2.2999999999999998</v>
      </c>
      <c r="E616" s="2">
        <v>0</v>
      </c>
      <c r="F616" s="2"/>
      <c r="G616" s="2"/>
      <c r="H616" s="17">
        <f t="shared" si="9"/>
        <v>0</v>
      </c>
    </row>
    <row r="617" spans="1:8" ht="13.5" x14ac:dyDescent="0.25">
      <c r="A617" s="12"/>
      <c r="B617" s="11">
        <v>43195</v>
      </c>
      <c r="C617" s="2">
        <v>2.2999999999999998</v>
      </c>
      <c r="D617" s="2">
        <v>2.2999999999999998</v>
      </c>
      <c r="E617" s="2">
        <v>0</v>
      </c>
      <c r="F617" s="2"/>
      <c r="G617" s="2"/>
      <c r="H617" s="17">
        <f t="shared" si="9"/>
        <v>0</v>
      </c>
    </row>
    <row r="618" spans="1:8" ht="13.5" x14ac:dyDescent="0.25">
      <c r="A618" s="12"/>
      <c r="B618" s="11">
        <v>43196</v>
      </c>
      <c r="C618" s="2">
        <v>2.2999999999999998</v>
      </c>
      <c r="D618" s="2">
        <v>2.2999999999999998</v>
      </c>
      <c r="E618" s="2">
        <v>0</v>
      </c>
      <c r="F618" s="2"/>
      <c r="G618" s="2"/>
      <c r="H618" s="17">
        <f t="shared" si="9"/>
        <v>0</v>
      </c>
    </row>
    <row r="619" spans="1:8" ht="13.5" x14ac:dyDescent="0.25">
      <c r="A619" s="12"/>
      <c r="B619" s="11">
        <v>43200</v>
      </c>
      <c r="C619" s="2">
        <v>2.2999999999999998</v>
      </c>
      <c r="D619" s="2">
        <v>2.2999999999999998</v>
      </c>
      <c r="E619" s="2">
        <v>0</v>
      </c>
      <c r="F619" s="2"/>
      <c r="G619" s="2"/>
      <c r="H619" s="17">
        <f t="shared" si="9"/>
        <v>0</v>
      </c>
    </row>
    <row r="620" spans="1:8" ht="13.5" x14ac:dyDescent="0.25">
      <c r="A620" s="12"/>
      <c r="B620" s="11">
        <v>43201</v>
      </c>
      <c r="C620" s="2">
        <v>2.2999999999999998</v>
      </c>
      <c r="D620" s="2">
        <v>2.2999999999999998</v>
      </c>
      <c r="E620" s="2">
        <v>0</v>
      </c>
      <c r="F620" s="2"/>
      <c r="G620" s="2"/>
      <c r="H620" s="17">
        <f t="shared" si="9"/>
        <v>0</v>
      </c>
    </row>
    <row r="621" spans="1:8" ht="13.5" x14ac:dyDescent="0.25">
      <c r="A621" s="12"/>
      <c r="B621" s="11">
        <v>43202</v>
      </c>
      <c r="C621" s="2">
        <v>2.2999999999999998</v>
      </c>
      <c r="D621" s="2">
        <v>2.2999999999999998</v>
      </c>
      <c r="E621" s="2">
        <v>0</v>
      </c>
      <c r="F621" s="2"/>
      <c r="G621" s="2"/>
      <c r="H621" s="17">
        <f t="shared" si="9"/>
        <v>0</v>
      </c>
    </row>
    <row r="622" spans="1:8" ht="13.5" x14ac:dyDescent="0.25">
      <c r="A622" s="12"/>
      <c r="B622" s="11">
        <v>43203</v>
      </c>
      <c r="C622" s="2">
        <v>2.2999999999999998</v>
      </c>
      <c r="D622" s="2">
        <v>2.2999999999999998</v>
      </c>
      <c r="E622" s="2">
        <v>0</v>
      </c>
      <c r="F622" s="2"/>
      <c r="G622" s="2"/>
      <c r="H622" s="17">
        <f t="shared" si="9"/>
        <v>0</v>
      </c>
    </row>
    <row r="623" spans="1:8" ht="13.5" x14ac:dyDescent="0.25">
      <c r="A623" s="12"/>
      <c r="B623" s="11">
        <v>43206</v>
      </c>
      <c r="C623" s="2">
        <v>2.2999999999999998</v>
      </c>
      <c r="D623" s="2">
        <v>2.2999999999999998</v>
      </c>
      <c r="E623" s="2">
        <v>0</v>
      </c>
      <c r="F623" s="2"/>
      <c r="G623" s="2"/>
      <c r="H623" s="17">
        <f t="shared" si="9"/>
        <v>0</v>
      </c>
    </row>
    <row r="624" spans="1:8" ht="13.5" x14ac:dyDescent="0.25">
      <c r="A624" s="12"/>
      <c r="B624" s="11">
        <v>43207</v>
      </c>
      <c r="C624" s="2">
        <v>2.2999999999999998</v>
      </c>
      <c r="D624" s="2">
        <v>2.2999999999999998</v>
      </c>
      <c r="E624" s="2">
        <v>0</v>
      </c>
      <c r="F624" s="2"/>
      <c r="G624" s="2"/>
      <c r="H624" s="17">
        <f t="shared" si="9"/>
        <v>0</v>
      </c>
    </row>
    <row r="625" spans="1:8" ht="13.5" x14ac:dyDescent="0.25">
      <c r="A625" s="12"/>
      <c r="B625" s="11">
        <v>43208</v>
      </c>
      <c r="C625" s="2">
        <v>2.2999999999999998</v>
      </c>
      <c r="D625" s="2">
        <v>2.2999999999999998</v>
      </c>
      <c r="E625" s="2">
        <v>0</v>
      </c>
      <c r="F625" s="2"/>
      <c r="G625" s="2"/>
      <c r="H625" s="17">
        <f t="shared" si="9"/>
        <v>0</v>
      </c>
    </row>
    <row r="626" spans="1:8" ht="13.5" x14ac:dyDescent="0.25">
      <c r="A626" s="12"/>
      <c r="B626" s="11">
        <v>43209</v>
      </c>
      <c r="C626" s="2">
        <v>2.2999999999999998</v>
      </c>
      <c r="D626" s="2">
        <v>2.2999999999999998</v>
      </c>
      <c r="E626" s="2">
        <v>0</v>
      </c>
      <c r="F626" s="2"/>
      <c r="G626" s="2"/>
      <c r="H626" s="17">
        <f t="shared" si="9"/>
        <v>0</v>
      </c>
    </row>
    <row r="627" spans="1:8" ht="13.5" x14ac:dyDescent="0.25">
      <c r="A627" s="12"/>
      <c r="B627" s="11">
        <v>43210</v>
      </c>
      <c r="C627" s="2">
        <v>2.2999999999999998</v>
      </c>
      <c r="D627" s="2">
        <v>2.2999999999999998</v>
      </c>
      <c r="E627" s="2">
        <v>0</v>
      </c>
      <c r="F627" s="2"/>
      <c r="G627" s="2"/>
      <c r="H627" s="17">
        <f t="shared" si="9"/>
        <v>0</v>
      </c>
    </row>
    <row r="628" spans="1:8" ht="13.5" x14ac:dyDescent="0.25">
      <c r="A628" s="12"/>
      <c r="B628" s="11">
        <v>43213</v>
      </c>
      <c r="C628" s="2">
        <v>2.2999999999999998</v>
      </c>
      <c r="D628" s="2">
        <v>2.2999999999999998</v>
      </c>
      <c r="E628" s="2">
        <v>0</v>
      </c>
      <c r="F628" s="2"/>
      <c r="G628" s="2"/>
      <c r="H628" s="17">
        <f t="shared" si="9"/>
        <v>0</v>
      </c>
    </row>
    <row r="629" spans="1:8" ht="13.5" x14ac:dyDescent="0.25">
      <c r="A629" s="12"/>
      <c r="B629" s="11">
        <v>43214</v>
      </c>
      <c r="C629" s="2">
        <v>2.2999999999999998</v>
      </c>
      <c r="D629" s="2">
        <v>2.2999999999999998</v>
      </c>
      <c r="E629" s="2">
        <v>0</v>
      </c>
      <c r="F629" s="2"/>
      <c r="G629" s="2"/>
      <c r="H629" s="17">
        <f t="shared" si="9"/>
        <v>0</v>
      </c>
    </row>
    <row r="630" spans="1:8" ht="13.5" x14ac:dyDescent="0.25">
      <c r="A630" s="12"/>
      <c r="B630" s="11">
        <v>43215</v>
      </c>
      <c r="C630" s="2">
        <v>2.2999999999999998</v>
      </c>
      <c r="D630" s="2">
        <v>2.2999999999999998</v>
      </c>
      <c r="E630" s="2">
        <v>0</v>
      </c>
      <c r="F630" s="2"/>
      <c r="G630" s="2"/>
      <c r="H630" s="17">
        <f t="shared" si="9"/>
        <v>0</v>
      </c>
    </row>
    <row r="631" spans="1:8" ht="13.5" x14ac:dyDescent="0.25">
      <c r="A631" s="12"/>
      <c r="B631" s="11">
        <v>43216</v>
      </c>
      <c r="C631" s="2">
        <v>2.2999999999999998</v>
      </c>
      <c r="D631" s="2">
        <v>2.2999999999999998</v>
      </c>
      <c r="E631" s="2">
        <v>0</v>
      </c>
      <c r="F631" s="2"/>
      <c r="G631" s="2"/>
      <c r="H631" s="17">
        <f t="shared" si="9"/>
        <v>0</v>
      </c>
    </row>
    <row r="632" spans="1:8" ht="13.5" x14ac:dyDescent="0.25">
      <c r="A632" s="12"/>
      <c r="B632" s="11">
        <v>43217</v>
      </c>
      <c r="C632" s="2">
        <v>2.2999999999999998</v>
      </c>
      <c r="D632" s="2">
        <v>2.2999999999999998</v>
      </c>
      <c r="E632" s="2">
        <v>0</v>
      </c>
      <c r="F632" s="2"/>
      <c r="G632" s="2"/>
      <c r="H632" s="17">
        <f t="shared" si="9"/>
        <v>0</v>
      </c>
    </row>
    <row r="633" spans="1:8" ht="13.5" x14ac:dyDescent="0.25">
      <c r="A633" s="12"/>
      <c r="B633" s="11">
        <v>43220</v>
      </c>
      <c r="C633" s="2">
        <v>2.2999999999999998</v>
      </c>
      <c r="D633" s="2">
        <v>2.2999999999999998</v>
      </c>
      <c r="E633" s="2">
        <v>0</v>
      </c>
      <c r="F633" s="2"/>
      <c r="G633" s="2"/>
      <c r="H633" s="17">
        <f t="shared" si="9"/>
        <v>0</v>
      </c>
    </row>
    <row r="634" spans="1:8" ht="13.5" x14ac:dyDescent="0.25">
      <c r="A634" s="12"/>
      <c r="B634" s="11">
        <v>43222</v>
      </c>
      <c r="C634" s="2">
        <v>2.2999999999999998</v>
      </c>
      <c r="D634" s="2">
        <v>2.2999999999999998</v>
      </c>
      <c r="E634" s="2">
        <v>0</v>
      </c>
      <c r="F634" s="2"/>
      <c r="G634" s="2"/>
      <c r="H634" s="17">
        <f t="shared" si="9"/>
        <v>0</v>
      </c>
    </row>
    <row r="635" spans="1:8" ht="13.5" x14ac:dyDescent="0.25">
      <c r="A635" s="12"/>
      <c r="B635" s="11">
        <v>43223</v>
      </c>
      <c r="C635" s="2">
        <v>2.2999999999999998</v>
      </c>
      <c r="D635" s="2">
        <v>2.2999999999999998</v>
      </c>
      <c r="E635" s="2">
        <v>0</v>
      </c>
      <c r="F635" s="2"/>
      <c r="G635" s="2"/>
      <c r="H635" s="17">
        <f t="shared" si="9"/>
        <v>0</v>
      </c>
    </row>
    <row r="636" spans="1:8" ht="13.5" x14ac:dyDescent="0.25">
      <c r="A636" s="12"/>
      <c r="B636" s="11">
        <v>43224</v>
      </c>
      <c r="C636" s="2">
        <v>2.2999999999999998</v>
      </c>
      <c r="D636" s="2">
        <v>2.2999999999999998</v>
      </c>
      <c r="E636" s="2">
        <v>0</v>
      </c>
      <c r="F636" s="2"/>
      <c r="G636" s="2"/>
      <c r="H636" s="17">
        <f t="shared" si="9"/>
        <v>0</v>
      </c>
    </row>
    <row r="637" spans="1:8" ht="13.5" x14ac:dyDescent="0.25">
      <c r="A637" s="12"/>
      <c r="B637" s="11">
        <v>43227</v>
      </c>
      <c r="C637" s="2">
        <v>2.2999999999999998</v>
      </c>
      <c r="D637" s="2">
        <v>2.2999999999999998</v>
      </c>
      <c r="E637" s="2">
        <v>0</v>
      </c>
      <c r="F637" s="2"/>
      <c r="G637" s="2"/>
      <c r="H637" s="17">
        <f t="shared" si="9"/>
        <v>0</v>
      </c>
    </row>
    <row r="638" spans="1:8" ht="13.5" x14ac:dyDescent="0.25">
      <c r="A638" s="12"/>
      <c r="B638" s="11">
        <v>43228</v>
      </c>
      <c r="C638" s="2">
        <v>2.2999999999999998</v>
      </c>
      <c r="D638" s="2">
        <v>2.2999999999999998</v>
      </c>
      <c r="E638" s="2">
        <v>0</v>
      </c>
      <c r="F638" s="2"/>
      <c r="G638" s="2"/>
      <c r="H638" s="17">
        <f t="shared" si="9"/>
        <v>0</v>
      </c>
    </row>
    <row r="639" spans="1:8" ht="13.5" x14ac:dyDescent="0.25">
      <c r="A639" s="12"/>
      <c r="B639" s="11">
        <v>43229</v>
      </c>
      <c r="C639" s="2">
        <v>2.2999999999999998</v>
      </c>
      <c r="D639" s="2">
        <v>2.2999999999999998</v>
      </c>
      <c r="E639" s="2">
        <v>0</v>
      </c>
      <c r="F639" s="2"/>
      <c r="G639" s="2"/>
      <c r="H639" s="17">
        <f t="shared" si="9"/>
        <v>0</v>
      </c>
    </row>
    <row r="640" spans="1:8" ht="13.5" x14ac:dyDescent="0.25">
      <c r="A640" s="12"/>
      <c r="B640" s="11">
        <v>43230</v>
      </c>
      <c r="C640" s="2">
        <v>2.2999999999999998</v>
      </c>
      <c r="D640" s="2">
        <v>2.2999999999999998</v>
      </c>
      <c r="E640" s="2">
        <v>0</v>
      </c>
      <c r="F640" s="2"/>
      <c r="G640" s="2"/>
      <c r="H640" s="17">
        <f t="shared" si="9"/>
        <v>0</v>
      </c>
    </row>
    <row r="641" spans="1:8" ht="13.5" x14ac:dyDescent="0.25">
      <c r="A641" s="12"/>
      <c r="B641" s="11">
        <v>43231</v>
      </c>
      <c r="C641" s="2">
        <v>2.2999999999999998</v>
      </c>
      <c r="D641" s="2">
        <v>2.2999999999999998</v>
      </c>
      <c r="E641" s="2">
        <v>0</v>
      </c>
      <c r="F641" s="2"/>
      <c r="G641" s="2"/>
      <c r="H641" s="17">
        <f t="shared" si="9"/>
        <v>0</v>
      </c>
    </row>
    <row r="642" spans="1:8" ht="13.5" x14ac:dyDescent="0.25">
      <c r="A642" s="12"/>
      <c r="B642" s="11">
        <v>43234</v>
      </c>
      <c r="C642" s="2">
        <v>2.2999999999999998</v>
      </c>
      <c r="D642" s="2">
        <v>2.2999999999999998</v>
      </c>
      <c r="E642" s="2">
        <v>0</v>
      </c>
      <c r="F642" s="2"/>
      <c r="G642" s="2"/>
      <c r="H642" s="17">
        <f t="shared" si="9"/>
        <v>0</v>
      </c>
    </row>
    <row r="643" spans="1:8" ht="13.5" x14ac:dyDescent="0.25">
      <c r="A643" s="12"/>
      <c r="B643" s="11">
        <v>43235</v>
      </c>
      <c r="C643" s="2">
        <v>2.2999999999999998</v>
      </c>
      <c r="D643" s="2">
        <v>2.2999999999999998</v>
      </c>
      <c r="E643" s="2">
        <v>0</v>
      </c>
      <c r="F643" s="2"/>
      <c r="G643" s="2"/>
      <c r="H643" s="17">
        <f t="shared" si="9"/>
        <v>0</v>
      </c>
    </row>
    <row r="644" spans="1:8" ht="13.5" x14ac:dyDescent="0.25">
      <c r="A644" s="12"/>
      <c r="B644" s="11">
        <v>43236</v>
      </c>
      <c r="C644" s="2">
        <v>2.2999999999999998</v>
      </c>
      <c r="D644" s="2">
        <v>2.2999999999999998</v>
      </c>
      <c r="E644" s="2">
        <v>0</v>
      </c>
      <c r="F644" s="2"/>
      <c r="G644" s="2"/>
      <c r="H644" s="17">
        <f t="shared" si="9"/>
        <v>0</v>
      </c>
    </row>
    <row r="645" spans="1:8" ht="13.5" x14ac:dyDescent="0.25">
      <c r="A645" s="12"/>
      <c r="B645" s="11">
        <v>43237</v>
      </c>
      <c r="C645" s="2">
        <v>2.2999999999999998</v>
      </c>
      <c r="D645" s="2">
        <v>2.2999999999999998</v>
      </c>
      <c r="E645" s="2">
        <v>0</v>
      </c>
      <c r="F645" s="2"/>
      <c r="G645" s="2"/>
      <c r="H645" s="17">
        <f t="shared" si="9"/>
        <v>0</v>
      </c>
    </row>
    <row r="646" spans="1:8" ht="13.5" x14ac:dyDescent="0.25">
      <c r="A646" s="12"/>
      <c r="B646" s="11">
        <v>43238</v>
      </c>
      <c r="C646" s="2">
        <v>2.2999999999999998</v>
      </c>
      <c r="D646" s="2">
        <v>2.2999999999999998</v>
      </c>
      <c r="E646" s="2">
        <v>0</v>
      </c>
      <c r="F646" s="2"/>
      <c r="G646" s="2"/>
      <c r="H646" s="17">
        <f t="shared" si="9"/>
        <v>0</v>
      </c>
    </row>
    <row r="647" spans="1:8" ht="13.5" x14ac:dyDescent="0.25">
      <c r="A647" s="12"/>
      <c r="B647" s="11">
        <v>43241</v>
      </c>
      <c r="C647" s="2">
        <v>2.2999999999999998</v>
      </c>
      <c r="D647" s="2">
        <v>2.2999999999999998</v>
      </c>
      <c r="E647" s="2">
        <v>0</v>
      </c>
      <c r="F647" s="2"/>
      <c r="G647" s="2"/>
      <c r="H647" s="17">
        <f t="shared" ref="H647:H710" si="10">(D647-D646)/D646</f>
        <v>0</v>
      </c>
    </row>
    <row r="648" spans="1:8" ht="13.5" x14ac:dyDescent="0.25">
      <c r="A648" s="12"/>
      <c r="B648" s="11">
        <v>43242</v>
      </c>
      <c r="C648" s="2">
        <v>2.2999999999999998</v>
      </c>
      <c r="D648" s="2">
        <v>2.2999999999999998</v>
      </c>
      <c r="E648" s="2">
        <v>0</v>
      </c>
      <c r="F648" s="2"/>
      <c r="G648" s="2"/>
      <c r="H648" s="17">
        <f t="shared" si="10"/>
        <v>0</v>
      </c>
    </row>
    <row r="649" spans="1:8" ht="13.5" x14ac:dyDescent="0.25">
      <c r="A649" s="12"/>
      <c r="B649" s="11">
        <v>43243</v>
      </c>
      <c r="C649" s="2">
        <v>2.2999999999999998</v>
      </c>
      <c r="D649" s="2">
        <v>2.2999999999999998</v>
      </c>
      <c r="E649" s="2">
        <v>0</v>
      </c>
      <c r="F649" s="2"/>
      <c r="G649" s="2"/>
      <c r="H649" s="17">
        <f t="shared" si="10"/>
        <v>0</v>
      </c>
    </row>
    <row r="650" spans="1:8" ht="13.5" x14ac:dyDescent="0.25">
      <c r="A650" s="12"/>
      <c r="B650" s="11">
        <v>43244</v>
      </c>
      <c r="C650" s="2">
        <v>2.2999999999999998</v>
      </c>
      <c r="D650" s="2">
        <v>2.2999999999999998</v>
      </c>
      <c r="E650" s="2">
        <v>0</v>
      </c>
      <c r="F650" s="2"/>
      <c r="G650" s="2"/>
      <c r="H650" s="17">
        <f t="shared" si="10"/>
        <v>0</v>
      </c>
    </row>
    <row r="651" spans="1:8" ht="13.5" x14ac:dyDescent="0.25">
      <c r="A651" s="12"/>
      <c r="B651" s="11">
        <v>43245</v>
      </c>
      <c r="C651" s="2">
        <v>2.2999999999999998</v>
      </c>
      <c r="D651" s="2">
        <v>2.2999999999999998</v>
      </c>
      <c r="E651" s="2">
        <v>0</v>
      </c>
      <c r="F651" s="2"/>
      <c r="G651" s="2"/>
      <c r="H651" s="17">
        <f t="shared" si="10"/>
        <v>0</v>
      </c>
    </row>
    <row r="652" spans="1:8" ht="13.5" x14ac:dyDescent="0.25">
      <c r="A652" s="12"/>
      <c r="B652" s="11">
        <v>43248</v>
      </c>
      <c r="C652" s="2">
        <v>2.2999999999999998</v>
      </c>
      <c r="D652" s="2">
        <v>2.2999999999999998</v>
      </c>
      <c r="E652" s="2">
        <v>0</v>
      </c>
      <c r="F652" s="2"/>
      <c r="G652" s="2"/>
      <c r="H652" s="17">
        <f t="shared" si="10"/>
        <v>0</v>
      </c>
    </row>
    <row r="653" spans="1:8" ht="13.5" x14ac:dyDescent="0.25">
      <c r="A653" s="12"/>
      <c r="B653" s="11">
        <v>43249</v>
      </c>
      <c r="C653" s="2">
        <v>2.2999999999999998</v>
      </c>
      <c r="D653" s="2">
        <v>2.2999999999999998</v>
      </c>
      <c r="E653" s="2">
        <v>0</v>
      </c>
      <c r="F653" s="2"/>
      <c r="G653" s="2"/>
      <c r="H653" s="17">
        <f t="shared" si="10"/>
        <v>0</v>
      </c>
    </row>
    <row r="654" spans="1:8" ht="13.5" x14ac:dyDescent="0.25">
      <c r="A654" s="12"/>
      <c r="B654" s="11">
        <v>43250</v>
      </c>
      <c r="C654" s="2">
        <v>2.2999999999999998</v>
      </c>
      <c r="D654" s="2">
        <v>2.2999999999999998</v>
      </c>
      <c r="E654" s="2">
        <v>0</v>
      </c>
      <c r="F654" s="2"/>
      <c r="G654" s="2"/>
      <c r="H654" s="17">
        <f t="shared" si="10"/>
        <v>0</v>
      </c>
    </row>
    <row r="655" spans="1:8" ht="13.5" x14ac:dyDescent="0.25">
      <c r="A655" s="12"/>
      <c r="B655" s="11">
        <v>43251</v>
      </c>
      <c r="C655" s="2">
        <v>2.2999999999999998</v>
      </c>
      <c r="D655" s="2">
        <v>2.2999999999999998</v>
      </c>
      <c r="E655" s="2">
        <v>0</v>
      </c>
      <c r="F655" s="2"/>
      <c r="G655" s="2"/>
      <c r="H655" s="17">
        <f t="shared" si="10"/>
        <v>0</v>
      </c>
    </row>
    <row r="656" spans="1:8" ht="13.5" x14ac:dyDescent="0.25">
      <c r="A656" s="12"/>
      <c r="B656" s="11">
        <v>43252</v>
      </c>
      <c r="C656" s="2">
        <v>2.2999999999999998</v>
      </c>
      <c r="D656" s="2">
        <v>2.2999999999999998</v>
      </c>
      <c r="E656" s="2">
        <v>0</v>
      </c>
      <c r="F656" s="2"/>
      <c r="G656" s="2"/>
      <c r="H656" s="17">
        <f t="shared" si="10"/>
        <v>0</v>
      </c>
    </row>
    <row r="657" spans="1:8" ht="13.5" x14ac:dyDescent="0.25">
      <c r="A657" s="12"/>
      <c r="B657" s="11">
        <v>43255</v>
      </c>
      <c r="C657" s="2">
        <v>2.2999999999999998</v>
      </c>
      <c r="D657" s="2">
        <v>2.2999999999999998</v>
      </c>
      <c r="E657" s="2">
        <v>0</v>
      </c>
      <c r="F657" s="2"/>
      <c r="G657" s="2"/>
      <c r="H657" s="17">
        <f t="shared" si="10"/>
        <v>0</v>
      </c>
    </row>
    <row r="658" spans="1:8" ht="13.5" x14ac:dyDescent="0.25">
      <c r="A658" s="12"/>
      <c r="B658" s="11">
        <v>43256</v>
      </c>
      <c r="C658" s="2">
        <v>2.2999999999999998</v>
      </c>
      <c r="D658" s="2">
        <v>2.2999999999999998</v>
      </c>
      <c r="E658" s="2">
        <v>0</v>
      </c>
      <c r="F658" s="2"/>
      <c r="G658" s="2"/>
      <c r="H658" s="17">
        <f t="shared" si="10"/>
        <v>0</v>
      </c>
    </row>
    <row r="659" spans="1:8" ht="13.5" x14ac:dyDescent="0.25">
      <c r="A659" s="12"/>
      <c r="B659" s="11">
        <v>43257</v>
      </c>
      <c r="C659" s="2">
        <v>2.2999999999999998</v>
      </c>
      <c r="D659" s="2">
        <v>2.2999999999999998</v>
      </c>
      <c r="E659" s="2">
        <v>0</v>
      </c>
      <c r="F659" s="2"/>
      <c r="G659" s="2"/>
      <c r="H659" s="17">
        <f t="shared" si="10"/>
        <v>0</v>
      </c>
    </row>
    <row r="660" spans="1:8" ht="13.5" x14ac:dyDescent="0.25">
      <c r="A660" s="12"/>
      <c r="B660" s="11">
        <v>43258</v>
      </c>
      <c r="C660" s="2">
        <v>2.2999999999999998</v>
      </c>
      <c r="D660" s="2">
        <v>2.2999999999999998</v>
      </c>
      <c r="E660" s="2">
        <v>0</v>
      </c>
      <c r="F660" s="2"/>
      <c r="G660" s="2"/>
      <c r="H660" s="17">
        <f t="shared" si="10"/>
        <v>0</v>
      </c>
    </row>
    <row r="661" spans="1:8" ht="13.5" x14ac:dyDescent="0.25">
      <c r="A661" s="12"/>
      <c r="B661" s="11">
        <v>43259</v>
      </c>
      <c r="C661" s="2">
        <v>2.2999999999999998</v>
      </c>
      <c r="D661" s="2">
        <v>2.2999999999999998</v>
      </c>
      <c r="E661" s="2">
        <v>0</v>
      </c>
      <c r="F661" s="2"/>
      <c r="G661" s="2"/>
      <c r="H661" s="17">
        <f t="shared" si="10"/>
        <v>0</v>
      </c>
    </row>
    <row r="662" spans="1:8" ht="13.5" x14ac:dyDescent="0.25">
      <c r="A662" s="12"/>
      <c r="B662" s="11">
        <v>43262</v>
      </c>
      <c r="C662" s="2">
        <v>2.2999999999999998</v>
      </c>
      <c r="D662" s="2">
        <v>2.2999999999999998</v>
      </c>
      <c r="E662" s="2">
        <v>0</v>
      </c>
      <c r="F662" s="2"/>
      <c r="G662" s="2"/>
      <c r="H662" s="17">
        <f t="shared" si="10"/>
        <v>0</v>
      </c>
    </row>
    <row r="663" spans="1:8" ht="13.5" x14ac:dyDescent="0.25">
      <c r="A663" s="12"/>
      <c r="B663" s="11">
        <v>43263</v>
      </c>
      <c r="C663" s="2">
        <v>2.2999999999999998</v>
      </c>
      <c r="D663" s="2">
        <v>2.2999999999999998</v>
      </c>
      <c r="E663" s="2">
        <v>0</v>
      </c>
      <c r="F663" s="2"/>
      <c r="G663" s="2"/>
      <c r="H663" s="17">
        <f t="shared" si="10"/>
        <v>0</v>
      </c>
    </row>
    <row r="664" spans="1:8" ht="13.5" x14ac:dyDescent="0.25">
      <c r="A664" s="12"/>
      <c r="B664" s="11">
        <v>43264</v>
      </c>
      <c r="C664" s="2">
        <v>2.2999999999999998</v>
      </c>
      <c r="D664" s="2">
        <v>2.2999999999999998</v>
      </c>
      <c r="E664" s="2">
        <v>0</v>
      </c>
      <c r="F664" s="2"/>
      <c r="G664" s="2"/>
      <c r="H664" s="17">
        <f t="shared" si="10"/>
        <v>0</v>
      </c>
    </row>
    <row r="665" spans="1:8" ht="13.5" x14ac:dyDescent="0.25">
      <c r="A665" s="12"/>
      <c r="B665" s="11">
        <v>43265</v>
      </c>
      <c r="C665" s="2">
        <v>2.2999999999999998</v>
      </c>
      <c r="D665" s="2">
        <v>2.2999999999999998</v>
      </c>
      <c r="E665" s="2">
        <v>0</v>
      </c>
      <c r="F665" s="2"/>
      <c r="G665" s="2"/>
      <c r="H665" s="17">
        <f t="shared" si="10"/>
        <v>0</v>
      </c>
    </row>
    <row r="666" spans="1:8" ht="13.5" x14ac:dyDescent="0.25">
      <c r="A666" s="12"/>
      <c r="B666" s="11">
        <v>43269</v>
      </c>
      <c r="C666" s="2">
        <v>2.2999999999999998</v>
      </c>
      <c r="D666" s="2">
        <v>2.2999999999999998</v>
      </c>
      <c r="E666" s="2">
        <v>0</v>
      </c>
      <c r="F666" s="2"/>
      <c r="G666" s="2"/>
      <c r="H666" s="17">
        <f t="shared" si="10"/>
        <v>0</v>
      </c>
    </row>
    <row r="667" spans="1:8" ht="13.5" x14ac:dyDescent="0.25">
      <c r="A667" s="12"/>
      <c r="B667" s="11">
        <v>43270</v>
      </c>
      <c r="C667" s="2">
        <v>2.2999999999999998</v>
      </c>
      <c r="D667" s="2">
        <v>2.2999999999999998</v>
      </c>
      <c r="E667" s="2">
        <v>0</v>
      </c>
      <c r="F667" s="2"/>
      <c r="G667" s="2"/>
      <c r="H667" s="17">
        <f t="shared" si="10"/>
        <v>0</v>
      </c>
    </row>
    <row r="668" spans="1:8" ht="13.5" x14ac:dyDescent="0.25">
      <c r="A668" s="12"/>
      <c r="B668" s="11">
        <v>43271</v>
      </c>
      <c r="C668" s="2">
        <v>2.2999999999999998</v>
      </c>
      <c r="D668" s="2">
        <v>2.2999999999999998</v>
      </c>
      <c r="E668" s="2">
        <v>0</v>
      </c>
      <c r="F668" s="2"/>
      <c r="G668" s="2"/>
      <c r="H668" s="17">
        <f t="shared" si="10"/>
        <v>0</v>
      </c>
    </row>
    <row r="669" spans="1:8" ht="13.5" x14ac:dyDescent="0.25">
      <c r="A669" s="12"/>
      <c r="B669" s="11">
        <v>43272</v>
      </c>
      <c r="C669" s="2">
        <v>2.2999999999999998</v>
      </c>
      <c r="D669" s="2">
        <v>2.2999999999999998</v>
      </c>
      <c r="E669" s="2">
        <v>0</v>
      </c>
      <c r="F669" s="2"/>
      <c r="G669" s="2"/>
      <c r="H669" s="17">
        <f t="shared" si="10"/>
        <v>0</v>
      </c>
    </row>
    <row r="670" spans="1:8" ht="13.5" x14ac:dyDescent="0.25">
      <c r="A670" s="12"/>
      <c r="B670" s="11">
        <v>43273</v>
      </c>
      <c r="C670" s="2">
        <v>2.2999999999999998</v>
      </c>
      <c r="D670" s="2">
        <v>2.2999999999999998</v>
      </c>
      <c r="E670" s="2">
        <v>0</v>
      </c>
      <c r="F670" s="2"/>
      <c r="G670" s="2"/>
      <c r="H670" s="17">
        <f t="shared" si="10"/>
        <v>0</v>
      </c>
    </row>
    <row r="671" spans="1:8" ht="13.5" x14ac:dyDescent="0.25">
      <c r="A671" s="12"/>
      <c r="B671" s="11">
        <v>43276</v>
      </c>
      <c r="C671" s="2">
        <v>2.16</v>
      </c>
      <c r="D671" s="2">
        <v>2.16</v>
      </c>
      <c r="E671" s="2">
        <v>6631</v>
      </c>
      <c r="F671" s="2"/>
      <c r="G671" s="2"/>
      <c r="H671" s="17">
        <f t="shared" si="10"/>
        <v>-6.0869565217391168E-2</v>
      </c>
    </row>
    <row r="672" spans="1:8" ht="13.5" x14ac:dyDescent="0.25">
      <c r="A672" s="12"/>
      <c r="B672" s="11">
        <v>43277</v>
      </c>
      <c r="C672" s="2">
        <v>2.1</v>
      </c>
      <c r="D672" s="2">
        <v>2.1</v>
      </c>
      <c r="E672" s="2">
        <v>7060</v>
      </c>
      <c r="F672" s="2"/>
      <c r="G672" s="2"/>
      <c r="H672" s="17">
        <f t="shared" si="10"/>
        <v>-2.7777777777777801E-2</v>
      </c>
    </row>
    <row r="673" spans="1:8" ht="13.5" x14ac:dyDescent="0.25">
      <c r="A673" s="12"/>
      <c r="B673" s="11">
        <v>43278</v>
      </c>
      <c r="C673" s="2">
        <v>2.1</v>
      </c>
      <c r="D673" s="2">
        <v>2.1</v>
      </c>
      <c r="E673" s="2">
        <v>18245</v>
      </c>
      <c r="F673" s="2"/>
      <c r="G673" s="2"/>
      <c r="H673" s="17">
        <f t="shared" si="10"/>
        <v>0</v>
      </c>
    </row>
    <row r="674" spans="1:8" ht="13.5" x14ac:dyDescent="0.25">
      <c r="A674" s="12"/>
      <c r="B674" s="11">
        <v>43279</v>
      </c>
      <c r="C674" s="2">
        <v>2.16</v>
      </c>
      <c r="D674" s="2">
        <v>2.16</v>
      </c>
      <c r="E674" s="2">
        <v>3055</v>
      </c>
      <c r="F674" s="2"/>
      <c r="G674" s="2"/>
      <c r="H674" s="17">
        <f t="shared" si="10"/>
        <v>2.8571428571428595E-2</v>
      </c>
    </row>
    <row r="675" spans="1:8" ht="13.5" x14ac:dyDescent="0.25">
      <c r="A675" s="12"/>
      <c r="B675" s="11">
        <v>43280</v>
      </c>
      <c r="C675" s="2">
        <v>2.16</v>
      </c>
      <c r="D675" s="2">
        <v>2.16</v>
      </c>
      <c r="E675" s="2">
        <v>51</v>
      </c>
      <c r="F675" s="2"/>
      <c r="G675" s="2"/>
      <c r="H675" s="17">
        <f t="shared" si="10"/>
        <v>0</v>
      </c>
    </row>
    <row r="676" spans="1:8" ht="13.5" x14ac:dyDescent="0.25">
      <c r="A676" s="12"/>
      <c r="B676" s="11">
        <v>43283</v>
      </c>
      <c r="C676" s="2">
        <v>2.1</v>
      </c>
      <c r="D676" s="2">
        <v>2.1</v>
      </c>
      <c r="E676" s="2">
        <v>5103</v>
      </c>
      <c r="F676" s="2"/>
      <c r="G676" s="2"/>
      <c r="H676" s="17">
        <f t="shared" si="10"/>
        <v>-2.7777777777777801E-2</v>
      </c>
    </row>
    <row r="677" spans="1:8" ht="13.5" x14ac:dyDescent="0.25">
      <c r="A677" s="12"/>
      <c r="B677" s="11">
        <v>43284</v>
      </c>
      <c r="C677" s="2">
        <v>2.1</v>
      </c>
      <c r="D677" s="2">
        <v>2.1</v>
      </c>
      <c r="E677" s="2">
        <v>4432</v>
      </c>
      <c r="F677" s="2"/>
      <c r="G677" s="2"/>
      <c r="H677" s="17">
        <f t="shared" si="10"/>
        <v>0</v>
      </c>
    </row>
    <row r="678" spans="1:8" ht="13.5" x14ac:dyDescent="0.25">
      <c r="A678" s="12"/>
      <c r="B678" s="11">
        <v>43285</v>
      </c>
      <c r="C678" s="2">
        <v>2.11</v>
      </c>
      <c r="D678" s="2">
        <v>2.11</v>
      </c>
      <c r="E678" s="2">
        <v>1400</v>
      </c>
      <c r="F678" s="2"/>
      <c r="G678" s="2"/>
      <c r="H678" s="17">
        <f t="shared" si="10"/>
        <v>4.76190476190466E-3</v>
      </c>
    </row>
    <row r="679" spans="1:8" ht="13.5" x14ac:dyDescent="0.25">
      <c r="A679" s="12"/>
      <c r="B679" s="11">
        <v>43286</v>
      </c>
      <c r="C679" s="2">
        <v>2.11</v>
      </c>
      <c r="D679" s="2">
        <v>2.11</v>
      </c>
      <c r="E679" s="2">
        <v>110</v>
      </c>
      <c r="F679" s="2"/>
      <c r="G679" s="2"/>
      <c r="H679" s="17">
        <f t="shared" si="10"/>
        <v>0</v>
      </c>
    </row>
    <row r="680" spans="1:8" ht="13.5" x14ac:dyDescent="0.25">
      <c r="A680" s="12"/>
      <c r="B680" s="11">
        <v>43287</v>
      </c>
      <c r="C680" s="2">
        <v>2.11</v>
      </c>
      <c r="D680" s="2">
        <v>2.11</v>
      </c>
      <c r="E680" s="2">
        <v>0</v>
      </c>
      <c r="F680" s="2"/>
      <c r="G680" s="2"/>
      <c r="H680" s="17">
        <f t="shared" si="10"/>
        <v>0</v>
      </c>
    </row>
    <row r="681" spans="1:8" ht="13.5" x14ac:dyDescent="0.25">
      <c r="A681" s="12"/>
      <c r="B681" s="11">
        <v>43290</v>
      </c>
      <c r="C681" s="2">
        <v>2.1800000000000002</v>
      </c>
      <c r="D681" s="2">
        <v>2.1800000000000002</v>
      </c>
      <c r="E681" s="2">
        <v>12033</v>
      </c>
      <c r="F681" s="2"/>
      <c r="G681" s="2"/>
      <c r="H681" s="17">
        <f t="shared" si="10"/>
        <v>3.3175355450237101E-2</v>
      </c>
    </row>
    <row r="682" spans="1:8" ht="13.5" x14ac:dyDescent="0.25">
      <c r="A682" s="12"/>
      <c r="B682" s="11">
        <v>43291</v>
      </c>
      <c r="C682" s="2">
        <v>2.2000000000000002</v>
      </c>
      <c r="D682" s="2">
        <v>2.2000000000000002</v>
      </c>
      <c r="E682" s="2">
        <v>41</v>
      </c>
      <c r="F682" s="2"/>
      <c r="G682" s="2"/>
      <c r="H682" s="17">
        <f t="shared" si="10"/>
        <v>9.174311926605512E-3</v>
      </c>
    </row>
    <row r="683" spans="1:8" ht="13.5" x14ac:dyDescent="0.25">
      <c r="A683" s="12"/>
      <c r="B683" s="11">
        <v>43292</v>
      </c>
      <c r="C683" s="2">
        <v>2.11</v>
      </c>
      <c r="D683" s="2">
        <v>2.11</v>
      </c>
      <c r="E683" s="2">
        <v>1000</v>
      </c>
      <c r="F683" s="2"/>
      <c r="G683" s="2"/>
      <c r="H683" s="17">
        <f t="shared" si="10"/>
        <v>-4.0909090909091041E-2</v>
      </c>
    </row>
    <row r="684" spans="1:8" ht="13.5" x14ac:dyDescent="0.25">
      <c r="A684" s="12"/>
      <c r="B684" s="11">
        <v>43293</v>
      </c>
      <c r="C684" s="2">
        <v>2.15</v>
      </c>
      <c r="D684" s="2">
        <v>2.15</v>
      </c>
      <c r="E684" s="2">
        <v>5001</v>
      </c>
      <c r="F684" s="2"/>
      <c r="G684" s="2"/>
      <c r="H684" s="17">
        <f t="shared" si="10"/>
        <v>1.8957345971564E-2</v>
      </c>
    </row>
    <row r="685" spans="1:8" ht="13.5" x14ac:dyDescent="0.25">
      <c r="A685" s="12"/>
      <c r="B685" s="11">
        <v>43294</v>
      </c>
      <c r="C685" s="2">
        <v>2.17</v>
      </c>
      <c r="D685" s="2">
        <v>2.17</v>
      </c>
      <c r="E685" s="2">
        <v>20</v>
      </c>
      <c r="F685" s="2"/>
      <c r="G685" s="2"/>
      <c r="H685" s="17">
        <f t="shared" si="10"/>
        <v>9.3023255813953574E-3</v>
      </c>
    </row>
    <row r="686" spans="1:8" ht="13.5" x14ac:dyDescent="0.25">
      <c r="A686" s="12"/>
      <c r="B686" s="11">
        <v>43297</v>
      </c>
      <c r="C686" s="2">
        <v>2.17</v>
      </c>
      <c r="D686" s="2">
        <v>2.17</v>
      </c>
      <c r="E686" s="2">
        <v>12000</v>
      </c>
      <c r="F686" s="2"/>
      <c r="G686" s="2"/>
      <c r="H686" s="17">
        <f t="shared" si="10"/>
        <v>0</v>
      </c>
    </row>
    <row r="687" spans="1:8" ht="13.5" x14ac:dyDescent="0.25">
      <c r="A687" s="12"/>
      <c r="B687" s="11">
        <v>43298</v>
      </c>
      <c r="C687" s="2">
        <v>2.17</v>
      </c>
      <c r="D687" s="2">
        <v>2.17</v>
      </c>
      <c r="E687" s="2">
        <v>250</v>
      </c>
      <c r="F687" s="2"/>
      <c r="G687" s="2"/>
      <c r="H687" s="17">
        <f t="shared" si="10"/>
        <v>0</v>
      </c>
    </row>
    <row r="688" spans="1:8" ht="13.5" x14ac:dyDescent="0.25">
      <c r="A688" s="12"/>
      <c r="B688" s="11">
        <v>43299</v>
      </c>
      <c r="C688" s="2">
        <v>2.11</v>
      </c>
      <c r="D688" s="2">
        <v>2.11</v>
      </c>
      <c r="E688" s="2">
        <v>16696</v>
      </c>
      <c r="F688" s="2"/>
      <c r="G688" s="2"/>
      <c r="H688" s="17">
        <f t="shared" si="10"/>
        <v>-2.7649769585253482E-2</v>
      </c>
    </row>
    <row r="689" spans="1:8" ht="13.5" x14ac:dyDescent="0.25">
      <c r="A689" s="12"/>
      <c r="B689" s="11">
        <v>43300</v>
      </c>
      <c r="C689" s="2">
        <v>2.11</v>
      </c>
      <c r="D689" s="2">
        <v>2.11</v>
      </c>
      <c r="E689" s="2">
        <v>0</v>
      </c>
      <c r="F689" s="2"/>
      <c r="G689" s="2"/>
      <c r="H689" s="17">
        <f t="shared" si="10"/>
        <v>0</v>
      </c>
    </row>
    <row r="690" spans="1:8" ht="13.5" x14ac:dyDescent="0.25">
      <c r="A690" s="12"/>
      <c r="B690" s="11">
        <v>43301</v>
      </c>
      <c r="C690" s="2">
        <v>2.1</v>
      </c>
      <c r="D690" s="2">
        <v>2.1</v>
      </c>
      <c r="E690" s="2">
        <v>521</v>
      </c>
      <c r="F690" s="2"/>
      <c r="G690" s="2"/>
      <c r="H690" s="17">
        <f t="shared" si="10"/>
        <v>-4.7393364928908941E-3</v>
      </c>
    </row>
    <row r="691" spans="1:8" ht="13.5" x14ac:dyDescent="0.25">
      <c r="A691" s="12"/>
      <c r="B691" s="11">
        <v>43304</v>
      </c>
      <c r="C691" s="2">
        <v>2.14</v>
      </c>
      <c r="D691" s="2">
        <v>2.14</v>
      </c>
      <c r="E691" s="2">
        <v>22051</v>
      </c>
      <c r="F691" s="2"/>
      <c r="G691" s="2"/>
      <c r="H691" s="17">
        <f t="shared" si="10"/>
        <v>1.9047619047619063E-2</v>
      </c>
    </row>
    <row r="692" spans="1:8" ht="13.5" x14ac:dyDescent="0.25">
      <c r="A692" s="12"/>
      <c r="B692" s="11">
        <v>43305</v>
      </c>
      <c r="C692" s="2">
        <v>2.12</v>
      </c>
      <c r="D692" s="2">
        <v>2.12</v>
      </c>
      <c r="E692" s="2">
        <v>750</v>
      </c>
      <c r="F692" s="2"/>
      <c r="G692" s="2"/>
      <c r="H692" s="17">
        <f t="shared" si="10"/>
        <v>-9.3457943925233725E-3</v>
      </c>
    </row>
    <row r="693" spans="1:8" ht="13.5" x14ac:dyDescent="0.25">
      <c r="A693" s="12"/>
      <c r="B693" s="11">
        <v>43307</v>
      </c>
      <c r="C693" s="2">
        <v>2.12</v>
      </c>
      <c r="D693" s="2">
        <v>2.12</v>
      </c>
      <c r="E693" s="2">
        <v>870</v>
      </c>
      <c r="F693" s="2"/>
      <c r="G693" s="2"/>
      <c r="H693" s="17">
        <f t="shared" si="10"/>
        <v>0</v>
      </c>
    </row>
    <row r="694" spans="1:8" ht="13.5" x14ac:dyDescent="0.25">
      <c r="A694" s="12"/>
      <c r="B694" s="11">
        <v>43308</v>
      </c>
      <c r="C694" s="2">
        <v>2.15</v>
      </c>
      <c r="D694" s="2">
        <v>2.15</v>
      </c>
      <c r="E694" s="2">
        <v>1400</v>
      </c>
      <c r="F694" s="2"/>
      <c r="G694" s="2"/>
      <c r="H694" s="17">
        <f t="shared" si="10"/>
        <v>1.4150943396226322E-2</v>
      </c>
    </row>
    <row r="695" spans="1:8" ht="13.5" x14ac:dyDescent="0.25">
      <c r="A695" s="12"/>
      <c r="B695" s="11">
        <v>43311</v>
      </c>
      <c r="C695" s="2">
        <v>2.15</v>
      </c>
      <c r="D695" s="2">
        <v>2.15</v>
      </c>
      <c r="E695" s="2">
        <v>11081</v>
      </c>
      <c r="F695" s="2"/>
      <c r="G695" s="2"/>
      <c r="H695" s="17">
        <f t="shared" si="10"/>
        <v>0</v>
      </c>
    </row>
    <row r="696" spans="1:8" ht="13.5" x14ac:dyDescent="0.25">
      <c r="A696" s="12"/>
      <c r="B696" s="11">
        <v>43312</v>
      </c>
      <c r="C696" s="2">
        <v>2.12</v>
      </c>
      <c r="D696" s="2">
        <v>2.12</v>
      </c>
      <c r="E696" s="2">
        <v>15196</v>
      </c>
      <c r="F696" s="2"/>
      <c r="G696" s="2"/>
      <c r="H696" s="17">
        <f t="shared" si="10"/>
        <v>-1.3953488372092933E-2</v>
      </c>
    </row>
    <row r="697" spans="1:8" ht="13.5" x14ac:dyDescent="0.25">
      <c r="A697" s="12"/>
      <c r="B697" s="11">
        <v>43313</v>
      </c>
      <c r="C697" s="2">
        <v>2.12</v>
      </c>
      <c r="D697" s="2">
        <v>2.12</v>
      </c>
      <c r="E697" s="2">
        <v>1959</v>
      </c>
      <c r="F697" s="2"/>
      <c r="G697" s="2"/>
      <c r="H697" s="17">
        <f t="shared" si="10"/>
        <v>0</v>
      </c>
    </row>
    <row r="698" spans="1:8" ht="13.5" x14ac:dyDescent="0.25">
      <c r="A698" s="12"/>
      <c r="B698" s="11">
        <v>43314</v>
      </c>
      <c r="C698" s="2">
        <v>2.12</v>
      </c>
      <c r="D698" s="2">
        <v>2.12</v>
      </c>
      <c r="E698" s="2">
        <v>0</v>
      </c>
      <c r="F698" s="2"/>
      <c r="G698" s="2"/>
      <c r="H698" s="17">
        <f t="shared" si="10"/>
        <v>0</v>
      </c>
    </row>
    <row r="699" spans="1:8" ht="13.5" x14ac:dyDescent="0.25">
      <c r="A699" s="12"/>
      <c r="B699" s="11">
        <v>43315</v>
      </c>
      <c r="C699" s="2">
        <v>2.13</v>
      </c>
      <c r="D699" s="2">
        <v>2.13</v>
      </c>
      <c r="E699" s="2">
        <v>805</v>
      </c>
      <c r="F699" s="2"/>
      <c r="G699" s="2"/>
      <c r="H699" s="17">
        <f t="shared" si="10"/>
        <v>4.7169811320753709E-3</v>
      </c>
    </row>
    <row r="700" spans="1:8" ht="13.5" x14ac:dyDescent="0.25">
      <c r="A700" s="12"/>
      <c r="B700" s="11">
        <v>43318</v>
      </c>
      <c r="C700" s="2">
        <v>2.15</v>
      </c>
      <c r="D700" s="2">
        <v>2.15</v>
      </c>
      <c r="E700" s="2">
        <v>951</v>
      </c>
      <c r="F700" s="2"/>
      <c r="G700" s="2"/>
      <c r="H700" s="17">
        <f t="shared" si="10"/>
        <v>9.3896713615023563E-3</v>
      </c>
    </row>
    <row r="701" spans="1:8" ht="13.5" x14ac:dyDescent="0.25">
      <c r="A701" s="12"/>
      <c r="B701" s="11">
        <v>43319</v>
      </c>
      <c r="C701" s="2">
        <v>2.13</v>
      </c>
      <c r="D701" s="2">
        <v>2.13</v>
      </c>
      <c r="E701" s="2">
        <v>1666</v>
      </c>
      <c r="F701" s="2"/>
      <c r="G701" s="2"/>
      <c r="H701" s="17">
        <f t="shared" si="10"/>
        <v>-9.3023255813953574E-3</v>
      </c>
    </row>
    <row r="702" spans="1:8" ht="13.5" x14ac:dyDescent="0.25">
      <c r="A702" s="12"/>
      <c r="B702" s="11">
        <v>43320</v>
      </c>
      <c r="C702" s="2">
        <v>2.15</v>
      </c>
      <c r="D702" s="2">
        <v>2.15</v>
      </c>
      <c r="E702" s="2">
        <v>1245</v>
      </c>
      <c r="F702" s="2"/>
      <c r="G702" s="2"/>
      <c r="H702" s="17">
        <f t="shared" si="10"/>
        <v>9.3896713615023563E-3</v>
      </c>
    </row>
    <row r="703" spans="1:8" ht="13.5" x14ac:dyDescent="0.25">
      <c r="A703" s="12"/>
      <c r="B703" s="11">
        <v>43321</v>
      </c>
      <c r="C703" s="2">
        <v>2.16</v>
      </c>
      <c r="D703" s="2">
        <v>2.16</v>
      </c>
      <c r="E703" s="2">
        <v>350</v>
      </c>
      <c r="F703" s="2"/>
      <c r="G703" s="2"/>
      <c r="H703" s="17">
        <f t="shared" si="10"/>
        <v>4.6511627906977819E-3</v>
      </c>
    </row>
    <row r="704" spans="1:8" ht="13.5" x14ac:dyDescent="0.25">
      <c r="A704" s="12"/>
      <c r="B704" s="11">
        <v>43322</v>
      </c>
      <c r="C704" s="2">
        <v>2.16</v>
      </c>
      <c r="D704" s="2">
        <v>2.16</v>
      </c>
      <c r="E704" s="2">
        <v>352</v>
      </c>
      <c r="F704" s="2"/>
      <c r="G704" s="2"/>
      <c r="H704" s="17">
        <f t="shared" si="10"/>
        <v>0</v>
      </c>
    </row>
    <row r="705" spans="1:8" ht="13.5" x14ac:dyDescent="0.25">
      <c r="A705" s="12"/>
      <c r="B705" s="11">
        <v>43326</v>
      </c>
      <c r="C705" s="2">
        <v>2.13</v>
      </c>
      <c r="D705" s="2">
        <v>2.13</v>
      </c>
      <c r="E705" s="2">
        <v>2926</v>
      </c>
      <c r="F705" s="2"/>
      <c r="G705" s="2"/>
      <c r="H705" s="17">
        <f t="shared" si="10"/>
        <v>-1.3888888888889003E-2</v>
      </c>
    </row>
    <row r="706" spans="1:8" ht="13.5" x14ac:dyDescent="0.25">
      <c r="A706" s="12"/>
      <c r="B706" s="11">
        <v>43327</v>
      </c>
      <c r="C706" s="2">
        <v>2.15</v>
      </c>
      <c r="D706" s="2">
        <v>2.15</v>
      </c>
      <c r="E706" s="2">
        <v>1150</v>
      </c>
      <c r="F706" s="2"/>
      <c r="G706" s="2"/>
      <c r="H706" s="17">
        <f t="shared" si="10"/>
        <v>9.3896713615023563E-3</v>
      </c>
    </row>
    <row r="707" spans="1:8" ht="13.5" x14ac:dyDescent="0.25">
      <c r="A707" s="12"/>
      <c r="B707" s="11">
        <v>43328</v>
      </c>
      <c r="C707" s="2">
        <v>2.19</v>
      </c>
      <c r="D707" s="2">
        <v>2.19</v>
      </c>
      <c r="E707" s="2">
        <v>2019</v>
      </c>
      <c r="F707" s="2"/>
      <c r="G707" s="2"/>
      <c r="H707" s="17">
        <f t="shared" si="10"/>
        <v>1.8604651162790715E-2</v>
      </c>
    </row>
    <row r="708" spans="1:8" ht="13.5" x14ac:dyDescent="0.25">
      <c r="A708" s="12"/>
      <c r="B708" s="11">
        <v>43329</v>
      </c>
      <c r="C708" s="2">
        <v>2.1800000000000002</v>
      </c>
      <c r="D708" s="2">
        <v>2.1800000000000002</v>
      </c>
      <c r="E708" s="2">
        <v>653</v>
      </c>
      <c r="F708" s="2"/>
      <c r="G708" s="2"/>
      <c r="H708" s="17">
        <f t="shared" si="10"/>
        <v>-4.5662100456620031E-3</v>
      </c>
    </row>
    <row r="709" spans="1:8" ht="13.5" x14ac:dyDescent="0.25">
      <c r="A709" s="12"/>
      <c r="B709" s="11">
        <v>43332</v>
      </c>
      <c r="C709" s="2">
        <v>2.17</v>
      </c>
      <c r="D709" s="2">
        <v>2.17</v>
      </c>
      <c r="E709" s="2">
        <v>1909</v>
      </c>
      <c r="F709" s="2"/>
      <c r="G709" s="2"/>
      <c r="H709" s="17">
        <f t="shared" si="10"/>
        <v>-4.5871559633028575E-3</v>
      </c>
    </row>
    <row r="710" spans="1:8" ht="13.5" x14ac:dyDescent="0.25">
      <c r="A710" s="12"/>
      <c r="B710" s="11">
        <v>43335</v>
      </c>
      <c r="C710" s="2">
        <v>2.13</v>
      </c>
      <c r="D710" s="2">
        <v>2.13</v>
      </c>
      <c r="E710" s="2">
        <v>1250</v>
      </c>
      <c r="F710" s="2"/>
      <c r="G710" s="2"/>
      <c r="H710" s="17">
        <f t="shared" si="10"/>
        <v>-1.8433179723502321E-2</v>
      </c>
    </row>
    <row r="711" spans="1:8" ht="13.5" x14ac:dyDescent="0.25">
      <c r="A711" s="12"/>
      <c r="B711" s="11">
        <v>43336</v>
      </c>
      <c r="C711" s="2">
        <v>2.13</v>
      </c>
      <c r="D711" s="2">
        <v>2.13</v>
      </c>
      <c r="E711" s="2">
        <v>0</v>
      </c>
      <c r="F711" s="2"/>
      <c r="G711" s="2"/>
      <c r="H711" s="17">
        <f t="shared" ref="H711:H774" si="11">(D711-D710)/D710</f>
        <v>0</v>
      </c>
    </row>
    <row r="712" spans="1:8" ht="13.5" x14ac:dyDescent="0.25">
      <c r="A712" s="12"/>
      <c r="B712" s="11">
        <v>43339</v>
      </c>
      <c r="C712" s="2">
        <v>2.13</v>
      </c>
      <c r="D712" s="2">
        <v>2.13</v>
      </c>
      <c r="E712" s="2">
        <v>120</v>
      </c>
      <c r="F712" s="2"/>
      <c r="G712" s="2"/>
      <c r="H712" s="17">
        <f t="shared" si="11"/>
        <v>0</v>
      </c>
    </row>
    <row r="713" spans="1:8" ht="13.5" x14ac:dyDescent="0.25">
      <c r="A713" s="12"/>
      <c r="B713" s="11">
        <v>43340</v>
      </c>
      <c r="C713" s="2">
        <v>2.13</v>
      </c>
      <c r="D713" s="2">
        <v>2.13</v>
      </c>
      <c r="E713" s="2">
        <v>888</v>
      </c>
      <c r="F713" s="2"/>
      <c r="G713" s="2"/>
      <c r="H713" s="17">
        <f t="shared" si="11"/>
        <v>0</v>
      </c>
    </row>
    <row r="714" spans="1:8" ht="13.5" x14ac:dyDescent="0.25">
      <c r="A714" s="12"/>
      <c r="B714" s="11">
        <v>43341</v>
      </c>
      <c r="C714" s="2">
        <v>2.15</v>
      </c>
      <c r="D714" s="2">
        <v>2.15</v>
      </c>
      <c r="E714" s="2">
        <v>4410</v>
      </c>
      <c r="F714" s="2"/>
      <c r="G714" s="2"/>
      <c r="H714" s="17">
        <f t="shared" si="11"/>
        <v>9.3896713615023563E-3</v>
      </c>
    </row>
    <row r="715" spans="1:8" ht="13.5" x14ac:dyDescent="0.25">
      <c r="A715" s="12"/>
      <c r="B715" s="11">
        <v>43342</v>
      </c>
      <c r="C715" s="2">
        <v>2.13</v>
      </c>
      <c r="D715" s="2">
        <v>2.13</v>
      </c>
      <c r="E715" s="2">
        <v>4333</v>
      </c>
      <c r="F715" s="2"/>
      <c r="G715" s="2"/>
      <c r="H715" s="17">
        <f t="shared" si="11"/>
        <v>-9.3023255813953574E-3</v>
      </c>
    </row>
    <row r="716" spans="1:8" ht="13.5" x14ac:dyDescent="0.25">
      <c r="A716" s="12"/>
      <c r="B716" s="11">
        <v>43343</v>
      </c>
      <c r="C716" s="2">
        <v>2.13</v>
      </c>
      <c r="D716" s="2">
        <v>2.13</v>
      </c>
      <c r="E716" s="2">
        <v>1080</v>
      </c>
      <c r="F716" s="2"/>
      <c r="G716" s="2"/>
      <c r="H716" s="17">
        <f t="shared" si="11"/>
        <v>0</v>
      </c>
    </row>
    <row r="717" spans="1:8" ht="13.5" x14ac:dyDescent="0.25">
      <c r="A717" s="12"/>
      <c r="B717" s="11">
        <v>43346</v>
      </c>
      <c r="C717" s="2">
        <v>2.14</v>
      </c>
      <c r="D717" s="2">
        <v>2.14</v>
      </c>
      <c r="E717" s="2">
        <v>2776</v>
      </c>
      <c r="F717" s="2"/>
      <c r="G717" s="2"/>
      <c r="H717" s="17">
        <f t="shared" si="11"/>
        <v>4.6948356807512822E-3</v>
      </c>
    </row>
    <row r="718" spans="1:8" ht="13.5" x14ac:dyDescent="0.25">
      <c r="A718" s="12"/>
      <c r="B718" s="11">
        <v>43347</v>
      </c>
      <c r="C718" s="2">
        <v>2.14</v>
      </c>
      <c r="D718" s="2">
        <v>2.14</v>
      </c>
      <c r="E718" s="2">
        <v>0</v>
      </c>
      <c r="F718" s="2"/>
      <c r="G718" s="2"/>
      <c r="H718" s="17">
        <f t="shared" si="11"/>
        <v>0</v>
      </c>
    </row>
    <row r="719" spans="1:8" ht="13.5" x14ac:dyDescent="0.25">
      <c r="A719" s="12"/>
      <c r="B719" s="11">
        <v>43348</v>
      </c>
      <c r="C719" s="2">
        <v>2.13</v>
      </c>
      <c r="D719" s="2">
        <v>2.13</v>
      </c>
      <c r="E719" s="2">
        <v>10649</v>
      </c>
      <c r="F719" s="2"/>
      <c r="G719" s="2"/>
      <c r="H719" s="17">
        <f t="shared" si="11"/>
        <v>-4.6728971962617903E-3</v>
      </c>
    </row>
    <row r="720" spans="1:8" ht="13.5" x14ac:dyDescent="0.25">
      <c r="A720" s="12"/>
      <c r="B720" s="11">
        <v>43349</v>
      </c>
      <c r="C720" s="2">
        <v>2.13</v>
      </c>
      <c r="D720" s="2">
        <v>2.13</v>
      </c>
      <c r="E720" s="2">
        <v>0</v>
      </c>
      <c r="F720" s="2"/>
      <c r="G720" s="2"/>
      <c r="H720" s="17">
        <f t="shared" si="11"/>
        <v>0</v>
      </c>
    </row>
    <row r="721" spans="1:8" ht="13.5" x14ac:dyDescent="0.25">
      <c r="A721" s="12"/>
      <c r="B721" s="11">
        <v>43350</v>
      </c>
      <c r="C721" s="2">
        <v>2.13</v>
      </c>
      <c r="D721" s="2">
        <v>2.13</v>
      </c>
      <c r="E721" s="2">
        <v>0</v>
      </c>
      <c r="F721" s="2"/>
      <c r="G721" s="2"/>
      <c r="H721" s="17">
        <f t="shared" si="11"/>
        <v>0</v>
      </c>
    </row>
    <row r="722" spans="1:8" ht="13.5" x14ac:dyDescent="0.25">
      <c r="A722" s="12"/>
      <c r="B722" s="11">
        <v>43353</v>
      </c>
      <c r="C722" s="2">
        <v>2.16</v>
      </c>
      <c r="D722" s="2">
        <v>2.16</v>
      </c>
      <c r="E722" s="2">
        <v>5</v>
      </c>
      <c r="F722" s="2"/>
      <c r="G722" s="2"/>
      <c r="H722" s="17">
        <f t="shared" si="11"/>
        <v>1.4084507042253639E-2</v>
      </c>
    </row>
    <row r="723" spans="1:8" ht="13.5" x14ac:dyDescent="0.25">
      <c r="A723" s="12"/>
      <c r="B723" s="11">
        <v>43355</v>
      </c>
      <c r="C723" s="2">
        <v>2.16</v>
      </c>
      <c r="D723" s="2">
        <v>2.16</v>
      </c>
      <c r="E723" s="2">
        <v>0</v>
      </c>
      <c r="F723" s="2"/>
      <c r="G723" s="2"/>
      <c r="H723" s="17">
        <f t="shared" si="11"/>
        <v>0</v>
      </c>
    </row>
    <row r="724" spans="1:8" ht="13.5" x14ac:dyDescent="0.25">
      <c r="A724" s="12"/>
      <c r="B724" s="11">
        <v>43356</v>
      </c>
      <c r="C724" s="2">
        <v>2.13</v>
      </c>
      <c r="D724" s="2">
        <v>2.13</v>
      </c>
      <c r="E724" s="2">
        <v>11384</v>
      </c>
      <c r="F724" s="2"/>
      <c r="G724" s="2"/>
      <c r="H724" s="17">
        <f t="shared" si="11"/>
        <v>-1.3888888888889003E-2</v>
      </c>
    </row>
    <row r="725" spans="1:8" ht="13.5" x14ac:dyDescent="0.25">
      <c r="A725" s="12"/>
      <c r="B725" s="11">
        <v>43357</v>
      </c>
      <c r="C725" s="2">
        <v>2.13</v>
      </c>
      <c r="D725" s="2">
        <v>2.13</v>
      </c>
      <c r="E725" s="2">
        <v>0</v>
      </c>
      <c r="F725" s="2"/>
      <c r="G725" s="2"/>
      <c r="H725" s="17">
        <f t="shared" si="11"/>
        <v>0</v>
      </c>
    </row>
    <row r="726" spans="1:8" ht="13.5" x14ac:dyDescent="0.25">
      <c r="A726" s="12"/>
      <c r="B726" s="11">
        <v>43360</v>
      </c>
      <c r="C726" s="2">
        <v>2.13</v>
      </c>
      <c r="D726" s="2">
        <v>2.13</v>
      </c>
      <c r="E726" s="2">
        <v>0</v>
      </c>
      <c r="F726" s="2"/>
      <c r="G726" s="2"/>
      <c r="H726" s="17">
        <f t="shared" si="11"/>
        <v>0</v>
      </c>
    </row>
    <row r="727" spans="1:8" ht="13.5" x14ac:dyDescent="0.25">
      <c r="A727" s="12"/>
      <c r="B727" s="11">
        <v>43361</v>
      </c>
      <c r="C727" s="2">
        <v>2.13</v>
      </c>
      <c r="D727" s="2">
        <v>2.13</v>
      </c>
      <c r="E727" s="2">
        <v>2571</v>
      </c>
      <c r="F727" s="2"/>
      <c r="G727" s="2"/>
      <c r="H727" s="17">
        <f t="shared" si="11"/>
        <v>0</v>
      </c>
    </row>
    <row r="728" spans="1:8" ht="13.5" x14ac:dyDescent="0.25">
      <c r="A728" s="12"/>
      <c r="B728" s="11">
        <v>43362</v>
      </c>
      <c r="C728" s="2">
        <v>2.13</v>
      </c>
      <c r="D728" s="2">
        <v>2.13</v>
      </c>
      <c r="E728" s="2">
        <v>0</v>
      </c>
      <c r="F728" s="2"/>
      <c r="G728" s="2"/>
      <c r="H728" s="17">
        <f t="shared" si="11"/>
        <v>0</v>
      </c>
    </row>
    <row r="729" spans="1:8" ht="13.5" x14ac:dyDescent="0.25">
      <c r="A729" s="12"/>
      <c r="B729" s="11">
        <v>43363</v>
      </c>
      <c r="C729" s="2">
        <v>2.15</v>
      </c>
      <c r="D729" s="2">
        <v>2.15</v>
      </c>
      <c r="E729" s="2">
        <v>100</v>
      </c>
      <c r="F729" s="2"/>
      <c r="G729" s="2"/>
      <c r="H729" s="17">
        <f t="shared" si="11"/>
        <v>9.3896713615023563E-3</v>
      </c>
    </row>
    <row r="730" spans="1:8" ht="13.5" x14ac:dyDescent="0.25">
      <c r="A730" s="12"/>
      <c r="B730" s="11">
        <v>43364</v>
      </c>
      <c r="C730" s="2">
        <v>2.15</v>
      </c>
      <c r="D730" s="2">
        <v>2.15</v>
      </c>
      <c r="E730" s="2">
        <v>0</v>
      </c>
      <c r="F730" s="2"/>
      <c r="G730" s="2"/>
      <c r="H730" s="17">
        <f t="shared" si="11"/>
        <v>0</v>
      </c>
    </row>
    <row r="731" spans="1:8" ht="13.5" x14ac:dyDescent="0.25">
      <c r="A731" s="12"/>
      <c r="B731" s="11">
        <v>43367</v>
      </c>
      <c r="C731" s="2">
        <v>2.13</v>
      </c>
      <c r="D731" s="2">
        <v>2.13</v>
      </c>
      <c r="E731" s="2">
        <v>1000</v>
      </c>
      <c r="F731" s="2"/>
      <c r="G731" s="2"/>
      <c r="H731" s="17">
        <f t="shared" si="11"/>
        <v>-9.3023255813953574E-3</v>
      </c>
    </row>
    <row r="732" spans="1:8" ht="13.5" x14ac:dyDescent="0.25">
      <c r="A732" s="12"/>
      <c r="B732" s="11">
        <v>43368</v>
      </c>
      <c r="C732" s="2">
        <v>2.13</v>
      </c>
      <c r="D732" s="2">
        <v>2.13</v>
      </c>
      <c r="E732" s="2">
        <v>500</v>
      </c>
      <c r="F732" s="2"/>
      <c r="G732" s="2"/>
      <c r="H732" s="17">
        <f t="shared" si="11"/>
        <v>0</v>
      </c>
    </row>
    <row r="733" spans="1:8" ht="13.5" x14ac:dyDescent="0.25">
      <c r="A733" s="12"/>
      <c r="B733" s="11">
        <v>43369</v>
      </c>
      <c r="C733" s="2">
        <v>2.16</v>
      </c>
      <c r="D733" s="2">
        <v>2.16</v>
      </c>
      <c r="E733" s="2">
        <v>1811</v>
      </c>
      <c r="F733" s="2"/>
      <c r="G733" s="2"/>
      <c r="H733" s="17">
        <f t="shared" si="11"/>
        <v>1.4084507042253639E-2</v>
      </c>
    </row>
    <row r="734" spans="1:8" ht="13.5" x14ac:dyDescent="0.25">
      <c r="A734" s="12"/>
      <c r="B734" s="11">
        <v>43370</v>
      </c>
      <c r="C734" s="2">
        <v>2.16</v>
      </c>
      <c r="D734" s="2">
        <v>2.16</v>
      </c>
      <c r="E734" s="2">
        <v>0</v>
      </c>
      <c r="F734" s="2"/>
      <c r="G734" s="2"/>
      <c r="H734" s="17">
        <f t="shared" si="11"/>
        <v>0</v>
      </c>
    </row>
    <row r="735" spans="1:8" ht="13.5" x14ac:dyDescent="0.25">
      <c r="A735" s="12"/>
      <c r="B735" s="11">
        <v>43371</v>
      </c>
      <c r="C735" s="2">
        <v>2.13</v>
      </c>
      <c r="D735" s="2">
        <v>2.13</v>
      </c>
      <c r="E735" s="2">
        <v>5900</v>
      </c>
      <c r="F735" s="2"/>
      <c r="G735" s="2"/>
      <c r="H735" s="17">
        <f t="shared" si="11"/>
        <v>-1.3888888888889003E-2</v>
      </c>
    </row>
    <row r="736" spans="1:8" ht="13.5" x14ac:dyDescent="0.25">
      <c r="A736" s="12"/>
      <c r="B736" s="11">
        <v>43374</v>
      </c>
      <c r="C736" s="2">
        <v>2.13</v>
      </c>
      <c r="D736" s="2">
        <v>2.13</v>
      </c>
      <c r="E736" s="2">
        <v>0</v>
      </c>
      <c r="F736" s="2"/>
      <c r="G736" s="2"/>
      <c r="H736" s="17">
        <f t="shared" si="11"/>
        <v>0</v>
      </c>
    </row>
    <row r="737" spans="1:8" ht="13.5" x14ac:dyDescent="0.25">
      <c r="A737" s="12"/>
      <c r="B737" s="11">
        <v>43375</v>
      </c>
      <c r="C737" s="2">
        <v>2.13</v>
      </c>
      <c r="D737" s="2">
        <v>2.13</v>
      </c>
      <c r="E737" s="2">
        <v>3800</v>
      </c>
      <c r="F737" s="2"/>
      <c r="G737" s="2"/>
      <c r="H737" s="17">
        <f t="shared" si="11"/>
        <v>0</v>
      </c>
    </row>
    <row r="738" spans="1:8" ht="13.5" x14ac:dyDescent="0.25">
      <c r="A738" s="12"/>
      <c r="B738" s="11">
        <v>43376</v>
      </c>
      <c r="C738" s="2">
        <v>2.13</v>
      </c>
      <c r="D738" s="2">
        <v>2.13</v>
      </c>
      <c r="E738" s="2">
        <v>1000</v>
      </c>
      <c r="F738" s="2"/>
      <c r="G738" s="2"/>
      <c r="H738" s="17">
        <f t="shared" si="11"/>
        <v>0</v>
      </c>
    </row>
    <row r="739" spans="1:8" ht="13.5" x14ac:dyDescent="0.25">
      <c r="A739" s="12"/>
      <c r="B739" s="11">
        <v>43377</v>
      </c>
      <c r="C739" s="2">
        <v>2.1</v>
      </c>
      <c r="D739" s="2">
        <v>2.1</v>
      </c>
      <c r="E739" s="2">
        <v>6563</v>
      </c>
      <c r="F739" s="2"/>
      <c r="G739" s="2"/>
      <c r="H739" s="17">
        <f t="shared" si="11"/>
        <v>-1.408450704225343E-2</v>
      </c>
    </row>
    <row r="740" spans="1:8" ht="13.5" x14ac:dyDescent="0.25">
      <c r="A740" s="12"/>
      <c r="B740" s="11">
        <v>43378</v>
      </c>
      <c r="C740" s="2">
        <v>2.1</v>
      </c>
      <c r="D740" s="2">
        <v>2.1</v>
      </c>
      <c r="E740" s="2">
        <v>0</v>
      </c>
      <c r="F740" s="2"/>
      <c r="G740" s="2"/>
      <c r="H740" s="17">
        <f t="shared" si="11"/>
        <v>0</v>
      </c>
    </row>
    <row r="741" spans="1:8" ht="13.5" x14ac:dyDescent="0.25">
      <c r="A741" s="12"/>
      <c r="B741" s="11">
        <v>43381</v>
      </c>
      <c r="C741" s="2">
        <v>2.1</v>
      </c>
      <c r="D741" s="2">
        <v>2.1</v>
      </c>
      <c r="E741" s="2">
        <v>0</v>
      </c>
      <c r="F741" s="2"/>
      <c r="G741" s="2"/>
      <c r="H741" s="17">
        <f t="shared" si="11"/>
        <v>0</v>
      </c>
    </row>
    <row r="742" spans="1:8" ht="13.5" x14ac:dyDescent="0.25">
      <c r="A742" s="12"/>
      <c r="B742" s="11">
        <v>43382</v>
      </c>
      <c r="C742" s="2">
        <v>2.04</v>
      </c>
      <c r="D742" s="2">
        <v>2.04</v>
      </c>
      <c r="E742" s="2">
        <v>300</v>
      </c>
      <c r="F742" s="2"/>
      <c r="G742" s="2"/>
      <c r="H742" s="17">
        <f t="shared" si="11"/>
        <v>-2.8571428571428595E-2</v>
      </c>
    </row>
    <row r="743" spans="1:8" ht="13.5" x14ac:dyDescent="0.25">
      <c r="A743" s="12"/>
      <c r="B743" s="11">
        <v>43383</v>
      </c>
      <c r="C743" s="2">
        <v>2.04</v>
      </c>
      <c r="D743" s="2">
        <v>2.04</v>
      </c>
      <c r="E743" s="2">
        <v>0</v>
      </c>
      <c r="F743" s="2"/>
      <c r="G743" s="2"/>
      <c r="H743" s="17">
        <f t="shared" si="11"/>
        <v>0</v>
      </c>
    </row>
    <row r="744" spans="1:8" ht="13.5" x14ac:dyDescent="0.25">
      <c r="A744" s="12"/>
      <c r="B744" s="11">
        <v>43384</v>
      </c>
      <c r="C744" s="2">
        <v>2.04</v>
      </c>
      <c r="D744" s="2">
        <v>2.04</v>
      </c>
      <c r="E744" s="2">
        <v>2000</v>
      </c>
      <c r="F744" s="2"/>
      <c r="G744" s="2"/>
      <c r="H744" s="17">
        <f t="shared" si="11"/>
        <v>0</v>
      </c>
    </row>
    <row r="745" spans="1:8" ht="13.5" x14ac:dyDescent="0.25">
      <c r="A745" s="12"/>
      <c r="B745" s="11">
        <v>43385</v>
      </c>
      <c r="C745" s="2">
        <v>2.04</v>
      </c>
      <c r="D745" s="2">
        <v>2.04</v>
      </c>
      <c r="E745" s="2">
        <v>0</v>
      </c>
      <c r="F745" s="2"/>
      <c r="G745" s="2"/>
      <c r="H745" s="17">
        <f t="shared" si="11"/>
        <v>0</v>
      </c>
    </row>
    <row r="746" spans="1:8" ht="13.5" x14ac:dyDescent="0.25">
      <c r="A746" s="12"/>
      <c r="B746" s="11">
        <v>43389</v>
      </c>
      <c r="C746" s="2">
        <v>2.04</v>
      </c>
      <c r="D746" s="2">
        <v>2.04</v>
      </c>
      <c r="E746" s="2">
        <v>0</v>
      </c>
      <c r="F746" s="2"/>
      <c r="G746" s="2"/>
      <c r="H746" s="17">
        <f t="shared" si="11"/>
        <v>0</v>
      </c>
    </row>
    <row r="747" spans="1:8" ht="13.5" x14ac:dyDescent="0.25">
      <c r="A747" s="12"/>
      <c r="B747" s="11">
        <v>43390</v>
      </c>
      <c r="C747" s="2">
        <v>1.95</v>
      </c>
      <c r="D747" s="2">
        <v>1.95</v>
      </c>
      <c r="E747" s="2">
        <v>628</v>
      </c>
      <c r="F747" s="2"/>
      <c r="G747" s="2"/>
      <c r="H747" s="17">
        <f t="shared" si="11"/>
        <v>-4.4117647058823567E-2</v>
      </c>
    </row>
    <row r="748" spans="1:8" ht="13.5" x14ac:dyDescent="0.25">
      <c r="A748" s="12"/>
      <c r="B748" s="11">
        <v>43391</v>
      </c>
      <c r="C748" s="2">
        <v>1.95</v>
      </c>
      <c r="D748" s="2">
        <v>1.95</v>
      </c>
      <c r="E748" s="2">
        <v>5</v>
      </c>
      <c r="F748" s="2"/>
      <c r="G748" s="2"/>
      <c r="H748" s="17">
        <f t="shared" si="11"/>
        <v>0</v>
      </c>
    </row>
    <row r="749" spans="1:8" ht="13.5" x14ac:dyDescent="0.25">
      <c r="A749" s="12"/>
      <c r="B749" s="11">
        <v>43392</v>
      </c>
      <c r="C749" s="2">
        <v>1.99</v>
      </c>
      <c r="D749" s="2">
        <v>1.99</v>
      </c>
      <c r="E749" s="2">
        <v>608</v>
      </c>
      <c r="F749" s="2"/>
      <c r="G749" s="2"/>
      <c r="H749" s="17">
        <f t="shared" si="11"/>
        <v>2.051282051282053E-2</v>
      </c>
    </row>
    <row r="750" spans="1:8" ht="13.5" x14ac:dyDescent="0.25">
      <c r="A750" s="12"/>
      <c r="B750" s="11">
        <v>43395</v>
      </c>
      <c r="C750" s="2">
        <v>1.99</v>
      </c>
      <c r="D750" s="2">
        <v>1.99</v>
      </c>
      <c r="E750" s="2">
        <v>0</v>
      </c>
      <c r="F750" s="2"/>
      <c r="G750" s="2"/>
      <c r="H750" s="17">
        <f t="shared" si="11"/>
        <v>0</v>
      </c>
    </row>
    <row r="751" spans="1:8" ht="13.5" x14ac:dyDescent="0.25">
      <c r="A751" s="12"/>
      <c r="B751" s="11">
        <v>43396</v>
      </c>
      <c r="C751" s="2">
        <v>1.91</v>
      </c>
      <c r="D751" s="2">
        <v>1.91</v>
      </c>
      <c r="E751" s="2">
        <v>0</v>
      </c>
      <c r="F751" s="2"/>
      <c r="G751" s="2"/>
      <c r="H751" s="17">
        <f t="shared" si="11"/>
        <v>-4.0201005025125663E-2</v>
      </c>
    </row>
    <row r="752" spans="1:8" ht="13.5" x14ac:dyDescent="0.25">
      <c r="A752" s="12"/>
      <c r="B752" s="11">
        <v>43397</v>
      </c>
      <c r="C752" s="2">
        <v>1.91</v>
      </c>
      <c r="D752" s="2">
        <v>1.91</v>
      </c>
      <c r="E752" s="2">
        <v>0</v>
      </c>
      <c r="F752" s="2"/>
      <c r="G752" s="2"/>
      <c r="H752" s="17">
        <f t="shared" si="11"/>
        <v>0</v>
      </c>
    </row>
    <row r="753" spans="1:8" ht="13.5" x14ac:dyDescent="0.25">
      <c r="A753" s="12"/>
      <c r="B753" s="11">
        <v>43398</v>
      </c>
      <c r="C753" s="2">
        <v>1.9</v>
      </c>
      <c r="D753" s="2">
        <v>1.9</v>
      </c>
      <c r="E753" s="2">
        <v>172</v>
      </c>
      <c r="F753" s="2"/>
      <c r="G753" s="2"/>
      <c r="H753" s="17">
        <f t="shared" si="11"/>
        <v>-5.2356020942408424E-3</v>
      </c>
    </row>
    <row r="754" spans="1:8" ht="13.5" x14ac:dyDescent="0.25">
      <c r="A754" s="12"/>
      <c r="B754" s="11">
        <v>43399</v>
      </c>
      <c r="C754" s="2">
        <v>1.9</v>
      </c>
      <c r="D754" s="2">
        <v>1.9</v>
      </c>
      <c r="E754" s="2">
        <v>0</v>
      </c>
      <c r="F754" s="2"/>
      <c r="G754" s="2"/>
      <c r="H754" s="17">
        <f t="shared" si="11"/>
        <v>0</v>
      </c>
    </row>
    <row r="755" spans="1:8" ht="13.5" x14ac:dyDescent="0.25">
      <c r="A755" s="12"/>
      <c r="B755" s="11">
        <v>43402</v>
      </c>
      <c r="C755" s="2">
        <v>1.9</v>
      </c>
      <c r="D755" s="2">
        <v>1.9</v>
      </c>
      <c r="E755" s="2">
        <v>0</v>
      </c>
      <c r="F755" s="2"/>
      <c r="G755" s="2"/>
      <c r="H755" s="17">
        <f t="shared" si="11"/>
        <v>0</v>
      </c>
    </row>
    <row r="756" spans="1:8" ht="13.5" x14ac:dyDescent="0.25">
      <c r="A756" s="12"/>
      <c r="B756" s="11">
        <v>43403</v>
      </c>
      <c r="C756" s="2">
        <v>1.9</v>
      </c>
      <c r="D756" s="2">
        <v>1.9</v>
      </c>
      <c r="E756" s="2">
        <v>0</v>
      </c>
      <c r="F756" s="2"/>
      <c r="G756" s="2"/>
      <c r="H756" s="17">
        <f t="shared" si="11"/>
        <v>0</v>
      </c>
    </row>
    <row r="757" spans="1:8" ht="13.5" x14ac:dyDescent="0.25">
      <c r="A757" s="12"/>
      <c r="B757" s="11">
        <v>43404</v>
      </c>
      <c r="C757" s="2">
        <v>1.89</v>
      </c>
      <c r="D757" s="2">
        <v>1.89</v>
      </c>
      <c r="E757" s="2">
        <v>5069</v>
      </c>
      <c r="F757" s="2"/>
      <c r="G757" s="2"/>
      <c r="H757" s="17">
        <f t="shared" si="11"/>
        <v>-5.2631578947368472E-3</v>
      </c>
    </row>
    <row r="758" spans="1:8" ht="13.5" x14ac:dyDescent="0.25">
      <c r="A758" s="12"/>
      <c r="B758" s="11">
        <v>43405</v>
      </c>
      <c r="C758" s="2">
        <v>1.89</v>
      </c>
      <c r="D758" s="2">
        <v>1.89</v>
      </c>
      <c r="E758" s="2">
        <v>0</v>
      </c>
      <c r="F758" s="2"/>
      <c r="G758" s="2"/>
      <c r="H758" s="17">
        <f t="shared" si="11"/>
        <v>0</v>
      </c>
    </row>
    <row r="759" spans="1:8" ht="13.5" x14ac:dyDescent="0.25">
      <c r="A759" s="12"/>
      <c r="B759" s="11">
        <v>43406</v>
      </c>
      <c r="C759" s="2">
        <v>1.89</v>
      </c>
      <c r="D759" s="2">
        <v>1.89</v>
      </c>
      <c r="E759" s="2">
        <v>0</v>
      </c>
      <c r="F759" s="2"/>
      <c r="G759" s="2"/>
      <c r="H759" s="17">
        <f t="shared" si="11"/>
        <v>0</v>
      </c>
    </row>
    <row r="760" spans="1:8" ht="13.5" x14ac:dyDescent="0.25">
      <c r="A760" s="12"/>
      <c r="B760" s="11">
        <v>43409</v>
      </c>
      <c r="C760" s="2">
        <v>1.89</v>
      </c>
      <c r="D760" s="2">
        <v>1.89</v>
      </c>
      <c r="E760" s="2">
        <v>18000</v>
      </c>
      <c r="F760" s="2"/>
      <c r="G760" s="2"/>
      <c r="H760" s="17">
        <f t="shared" si="11"/>
        <v>0</v>
      </c>
    </row>
    <row r="761" spans="1:8" ht="13.5" x14ac:dyDescent="0.25">
      <c r="A761" s="12"/>
      <c r="B761" s="11">
        <v>43410</v>
      </c>
      <c r="C761" s="2">
        <v>1.89</v>
      </c>
      <c r="D761" s="2">
        <v>1.89</v>
      </c>
      <c r="E761" s="2">
        <v>0</v>
      </c>
      <c r="F761" s="2"/>
      <c r="G761" s="2"/>
      <c r="H761" s="17">
        <f t="shared" si="11"/>
        <v>0</v>
      </c>
    </row>
    <row r="762" spans="1:8" ht="13.5" x14ac:dyDescent="0.25">
      <c r="A762" s="12"/>
      <c r="B762" s="11">
        <v>43411</v>
      </c>
      <c r="C762" s="2">
        <v>1.89</v>
      </c>
      <c r="D762" s="2">
        <v>1.89</v>
      </c>
      <c r="E762" s="2">
        <v>0</v>
      </c>
      <c r="F762" s="2"/>
      <c r="G762" s="2"/>
      <c r="H762" s="17">
        <f t="shared" si="11"/>
        <v>0</v>
      </c>
    </row>
    <row r="763" spans="1:8" ht="13.5" x14ac:dyDescent="0.25">
      <c r="A763" s="12"/>
      <c r="B763" s="11">
        <v>43412</v>
      </c>
      <c r="C763" s="2">
        <v>1.89</v>
      </c>
      <c r="D763" s="2">
        <v>1.89</v>
      </c>
      <c r="E763" s="2">
        <v>50</v>
      </c>
      <c r="F763" s="2"/>
      <c r="G763" s="2"/>
      <c r="H763" s="17">
        <f t="shared" si="11"/>
        <v>0</v>
      </c>
    </row>
    <row r="764" spans="1:8" ht="13.5" x14ac:dyDescent="0.25">
      <c r="A764" s="12"/>
      <c r="B764" s="11">
        <v>43413</v>
      </c>
      <c r="C764" s="2">
        <v>1.9</v>
      </c>
      <c r="D764" s="2">
        <v>1.9</v>
      </c>
      <c r="E764" s="2">
        <v>6695</v>
      </c>
      <c r="F764" s="2"/>
      <c r="G764" s="2"/>
      <c r="H764" s="17">
        <f t="shared" si="11"/>
        <v>5.2910052910052959E-3</v>
      </c>
    </row>
    <row r="765" spans="1:8" ht="13.5" x14ac:dyDescent="0.25">
      <c r="A765" s="12"/>
      <c r="B765" s="11">
        <v>43416</v>
      </c>
      <c r="C765" s="2">
        <v>1.9</v>
      </c>
      <c r="D765" s="2">
        <v>1.9</v>
      </c>
      <c r="E765" s="2">
        <v>0</v>
      </c>
      <c r="F765" s="2"/>
      <c r="G765" s="2"/>
      <c r="H765" s="17">
        <f t="shared" si="11"/>
        <v>0</v>
      </c>
    </row>
    <row r="766" spans="1:8" ht="13.5" x14ac:dyDescent="0.25">
      <c r="A766" s="12"/>
      <c r="B766" s="11">
        <v>43417</v>
      </c>
      <c r="C766" s="2">
        <v>1.87</v>
      </c>
      <c r="D766" s="2">
        <v>1.87</v>
      </c>
      <c r="E766" s="2">
        <v>1271</v>
      </c>
      <c r="F766" s="2"/>
      <c r="G766" s="2"/>
      <c r="H766" s="17">
        <f t="shared" si="11"/>
        <v>-1.5789473684210423E-2</v>
      </c>
    </row>
    <row r="767" spans="1:8" ht="13.5" x14ac:dyDescent="0.25">
      <c r="A767" s="12"/>
      <c r="B767" s="11">
        <v>43418</v>
      </c>
      <c r="C767" s="2">
        <v>1.87</v>
      </c>
      <c r="D767" s="2">
        <v>1.87</v>
      </c>
      <c r="E767" s="2">
        <v>0</v>
      </c>
      <c r="F767" s="2"/>
      <c r="G767" s="2"/>
      <c r="H767" s="17">
        <f t="shared" si="11"/>
        <v>0</v>
      </c>
    </row>
    <row r="768" spans="1:8" ht="13.5" x14ac:dyDescent="0.25">
      <c r="A768" s="12"/>
      <c r="B768" s="11">
        <v>43419</v>
      </c>
      <c r="C768" s="2">
        <v>1.91</v>
      </c>
      <c r="D768" s="2">
        <v>1.91</v>
      </c>
      <c r="E768" s="2">
        <v>2</v>
      </c>
      <c r="F768" s="2"/>
      <c r="G768" s="2"/>
      <c r="H768" s="17">
        <f t="shared" si="11"/>
        <v>2.13903743315507E-2</v>
      </c>
    </row>
    <row r="769" spans="1:8" ht="13.5" x14ac:dyDescent="0.25">
      <c r="A769" s="12"/>
      <c r="B769" s="11">
        <v>43420</v>
      </c>
      <c r="C769" s="2">
        <v>1.93</v>
      </c>
      <c r="D769" s="2">
        <v>1.93</v>
      </c>
      <c r="E769" s="2">
        <v>100</v>
      </c>
      <c r="F769" s="2"/>
      <c r="G769" s="2"/>
      <c r="H769" s="17">
        <f t="shared" si="11"/>
        <v>1.0471204188481685E-2</v>
      </c>
    </row>
    <row r="770" spans="1:8" ht="13.5" x14ac:dyDescent="0.25">
      <c r="A770" s="12"/>
      <c r="B770" s="11">
        <v>43423</v>
      </c>
      <c r="C770" s="2">
        <v>1.92</v>
      </c>
      <c r="D770" s="2">
        <v>1.92</v>
      </c>
      <c r="E770" s="2">
        <v>801</v>
      </c>
      <c r="F770" s="2"/>
      <c r="G770" s="2"/>
      <c r="H770" s="17">
        <f t="shared" si="11"/>
        <v>-5.1813471502590719E-3</v>
      </c>
    </row>
    <row r="771" spans="1:8" ht="13.5" x14ac:dyDescent="0.25">
      <c r="A771" s="12"/>
      <c r="B771" s="11">
        <v>43425</v>
      </c>
      <c r="C771" s="2">
        <v>1.93</v>
      </c>
      <c r="D771" s="2">
        <v>1.93</v>
      </c>
      <c r="E771" s="2">
        <v>1</v>
      </c>
      <c r="F771" s="2"/>
      <c r="G771" s="2"/>
      <c r="H771" s="17">
        <f t="shared" si="11"/>
        <v>5.2083333333333382E-3</v>
      </c>
    </row>
    <row r="772" spans="1:8" ht="13.5" x14ac:dyDescent="0.25">
      <c r="A772" s="12"/>
      <c r="B772" s="11">
        <v>43426</v>
      </c>
      <c r="C772" s="2">
        <v>1.93</v>
      </c>
      <c r="D772" s="2">
        <v>1.93</v>
      </c>
      <c r="E772" s="2">
        <v>0</v>
      </c>
      <c r="F772" s="2"/>
      <c r="G772" s="2"/>
      <c r="H772" s="17">
        <f t="shared" si="11"/>
        <v>0</v>
      </c>
    </row>
    <row r="773" spans="1:8" ht="13.5" x14ac:dyDescent="0.25">
      <c r="A773" s="12"/>
      <c r="B773" s="11">
        <v>43427</v>
      </c>
      <c r="C773" s="2">
        <v>1.93</v>
      </c>
      <c r="D773" s="2">
        <v>1.93</v>
      </c>
      <c r="E773" s="2">
        <v>0</v>
      </c>
      <c r="F773" s="2"/>
      <c r="G773" s="2"/>
      <c r="H773" s="17">
        <f t="shared" si="11"/>
        <v>0</v>
      </c>
    </row>
    <row r="774" spans="1:8" ht="13.5" x14ac:dyDescent="0.25">
      <c r="A774" s="12"/>
      <c r="B774" s="11">
        <v>43430</v>
      </c>
      <c r="C774" s="2">
        <v>1.88</v>
      </c>
      <c r="D774" s="2">
        <v>1.88</v>
      </c>
      <c r="E774" s="2">
        <v>2806</v>
      </c>
      <c r="F774" s="2"/>
      <c r="G774" s="2"/>
      <c r="H774" s="17">
        <f t="shared" si="11"/>
        <v>-2.5906735751295359E-2</v>
      </c>
    </row>
    <row r="775" spans="1:8" ht="13.5" x14ac:dyDescent="0.25">
      <c r="A775" s="12"/>
      <c r="B775" s="11">
        <v>43431</v>
      </c>
      <c r="C775" s="2">
        <v>1.88</v>
      </c>
      <c r="D775" s="2">
        <v>1.88</v>
      </c>
      <c r="E775" s="2">
        <v>0</v>
      </c>
      <c r="F775" s="2"/>
      <c r="G775" s="2"/>
      <c r="H775" s="17">
        <f t="shared" ref="H775:H838" si="12">(D775-D774)/D774</f>
        <v>0</v>
      </c>
    </row>
    <row r="776" spans="1:8" ht="13.5" x14ac:dyDescent="0.25">
      <c r="A776" s="12"/>
      <c r="B776" s="11">
        <v>43432</v>
      </c>
      <c r="C776" s="2">
        <v>1.89</v>
      </c>
      <c r="D776" s="2">
        <v>1.89</v>
      </c>
      <c r="E776" s="2">
        <v>1</v>
      </c>
      <c r="F776" s="2"/>
      <c r="G776" s="2"/>
      <c r="H776" s="17">
        <f t="shared" si="12"/>
        <v>5.3191489361702178E-3</v>
      </c>
    </row>
    <row r="777" spans="1:8" ht="13.5" x14ac:dyDescent="0.25">
      <c r="A777" s="12"/>
      <c r="B777" s="11">
        <v>43433</v>
      </c>
      <c r="C777" s="2">
        <v>1.88</v>
      </c>
      <c r="D777" s="2">
        <v>1.88</v>
      </c>
      <c r="E777" s="2">
        <v>206</v>
      </c>
      <c r="F777" s="2"/>
      <c r="G777" s="2"/>
      <c r="H777" s="17">
        <f t="shared" si="12"/>
        <v>-5.2910052910052959E-3</v>
      </c>
    </row>
    <row r="778" spans="1:8" ht="13.5" x14ac:dyDescent="0.25">
      <c r="A778" s="12"/>
      <c r="B778" s="11">
        <v>43434</v>
      </c>
      <c r="C778" s="2">
        <v>1.89</v>
      </c>
      <c r="D778" s="2">
        <v>1.89</v>
      </c>
      <c r="E778" s="2">
        <v>2901</v>
      </c>
      <c r="F778" s="2"/>
      <c r="G778" s="2"/>
      <c r="H778" s="17">
        <f t="shared" si="12"/>
        <v>5.3191489361702178E-3</v>
      </c>
    </row>
    <row r="779" spans="1:8" ht="13.5" x14ac:dyDescent="0.25">
      <c r="A779" s="12"/>
      <c r="B779" s="11">
        <v>43437</v>
      </c>
      <c r="C779" s="2">
        <v>1.89</v>
      </c>
      <c r="D779" s="2">
        <v>1.89</v>
      </c>
      <c r="E779" s="2">
        <v>0</v>
      </c>
      <c r="F779" s="2"/>
      <c r="G779" s="2"/>
      <c r="H779" s="17">
        <f t="shared" si="12"/>
        <v>0</v>
      </c>
    </row>
    <row r="780" spans="1:8" ht="13.5" x14ac:dyDescent="0.25">
      <c r="A780" s="12"/>
      <c r="B780" s="11">
        <v>43438</v>
      </c>
      <c r="C780" s="2">
        <v>1.92</v>
      </c>
      <c r="D780" s="2">
        <v>1.92</v>
      </c>
      <c r="E780" s="2">
        <v>1920</v>
      </c>
      <c r="F780" s="2"/>
      <c r="G780" s="2"/>
      <c r="H780" s="17">
        <f t="shared" si="12"/>
        <v>1.5873015873015889E-2</v>
      </c>
    </row>
    <row r="781" spans="1:8" ht="13.5" x14ac:dyDescent="0.25">
      <c r="A781" s="12"/>
      <c r="B781" s="11">
        <v>43439</v>
      </c>
      <c r="C781" s="2">
        <v>1.92</v>
      </c>
      <c r="D781" s="2">
        <v>1.92</v>
      </c>
      <c r="E781" s="2">
        <v>0</v>
      </c>
      <c r="F781" s="2"/>
      <c r="G781" s="2"/>
      <c r="H781" s="17">
        <f t="shared" si="12"/>
        <v>0</v>
      </c>
    </row>
    <row r="782" spans="1:8" ht="13.5" x14ac:dyDescent="0.25">
      <c r="A782" s="12"/>
      <c r="B782" s="11">
        <v>43440</v>
      </c>
      <c r="C782" s="2">
        <v>1.92</v>
      </c>
      <c r="D782" s="2">
        <v>1.92</v>
      </c>
      <c r="E782" s="2">
        <v>0</v>
      </c>
      <c r="F782" s="2"/>
      <c r="G782" s="2"/>
      <c r="H782" s="17">
        <f t="shared" si="12"/>
        <v>0</v>
      </c>
    </row>
    <row r="783" spans="1:8" ht="13.5" x14ac:dyDescent="0.25">
      <c r="A783" s="12"/>
      <c r="B783" s="11">
        <v>43441</v>
      </c>
      <c r="C783" s="2">
        <v>1.92</v>
      </c>
      <c r="D783" s="2">
        <v>1.92</v>
      </c>
      <c r="E783" s="2">
        <v>0</v>
      </c>
      <c r="F783" s="2"/>
      <c r="G783" s="2"/>
      <c r="H783" s="17">
        <f t="shared" si="12"/>
        <v>0</v>
      </c>
    </row>
    <row r="784" spans="1:8" ht="13.5" x14ac:dyDescent="0.25">
      <c r="A784" s="12"/>
      <c r="B784" s="11">
        <v>43444</v>
      </c>
      <c r="C784" s="2">
        <v>1.92</v>
      </c>
      <c r="D784" s="2">
        <v>1.92</v>
      </c>
      <c r="E784" s="2">
        <v>0</v>
      </c>
      <c r="F784" s="2"/>
      <c r="G784" s="2"/>
      <c r="H784" s="17">
        <f t="shared" si="12"/>
        <v>0</v>
      </c>
    </row>
    <row r="785" spans="1:8" ht="13.5" x14ac:dyDescent="0.25">
      <c r="A785" s="12"/>
      <c r="B785" s="11">
        <v>43445</v>
      </c>
      <c r="C785" s="2">
        <v>1.91</v>
      </c>
      <c r="D785" s="2">
        <v>1.91</v>
      </c>
      <c r="E785" s="2">
        <v>15</v>
      </c>
      <c r="F785" s="2"/>
      <c r="G785" s="2"/>
      <c r="H785" s="17">
        <f t="shared" si="12"/>
        <v>-5.2083333333333382E-3</v>
      </c>
    </row>
    <row r="786" spans="1:8" ht="13.5" x14ac:dyDescent="0.25">
      <c r="A786" s="12"/>
      <c r="B786" s="11">
        <v>43446</v>
      </c>
      <c r="C786" s="2">
        <v>1.91</v>
      </c>
      <c r="D786" s="2">
        <v>1.91</v>
      </c>
      <c r="E786" s="2">
        <v>3552</v>
      </c>
      <c r="F786" s="2"/>
      <c r="G786" s="2"/>
      <c r="H786" s="17">
        <f t="shared" si="12"/>
        <v>0</v>
      </c>
    </row>
    <row r="787" spans="1:8" ht="13.5" x14ac:dyDescent="0.25">
      <c r="A787" s="12"/>
      <c r="B787" s="11">
        <v>43447</v>
      </c>
      <c r="C787" s="2">
        <v>1.9</v>
      </c>
      <c r="D787" s="2">
        <v>1.9</v>
      </c>
      <c r="E787" s="2">
        <v>116</v>
      </c>
      <c r="F787" s="2"/>
      <c r="G787" s="2"/>
      <c r="H787" s="17">
        <f t="shared" si="12"/>
        <v>-5.2356020942408424E-3</v>
      </c>
    </row>
    <row r="788" spans="1:8" ht="13.5" x14ac:dyDescent="0.25">
      <c r="A788" s="12"/>
      <c r="B788" s="11">
        <v>43448</v>
      </c>
      <c r="C788" s="2">
        <v>1.89</v>
      </c>
      <c r="D788" s="2">
        <v>1.89</v>
      </c>
      <c r="E788" s="2">
        <v>19719</v>
      </c>
      <c r="F788" s="2"/>
      <c r="G788" s="2"/>
      <c r="H788" s="17">
        <f t="shared" si="12"/>
        <v>-5.2631578947368472E-3</v>
      </c>
    </row>
    <row r="789" spans="1:8" ht="13.5" x14ac:dyDescent="0.25">
      <c r="A789" s="12"/>
      <c r="B789" s="11">
        <v>43451</v>
      </c>
      <c r="C789" s="2">
        <v>1.88</v>
      </c>
      <c r="D789" s="2">
        <v>1.88</v>
      </c>
      <c r="E789" s="2">
        <v>299</v>
      </c>
      <c r="F789" s="2"/>
      <c r="G789" s="2"/>
      <c r="H789" s="17">
        <f t="shared" si="12"/>
        <v>-5.2910052910052959E-3</v>
      </c>
    </row>
    <row r="790" spans="1:8" ht="13.5" x14ac:dyDescent="0.25">
      <c r="A790" s="12"/>
      <c r="B790" s="11">
        <v>43452</v>
      </c>
      <c r="C790" s="2">
        <v>1.88</v>
      </c>
      <c r="D790" s="2">
        <v>1.88</v>
      </c>
      <c r="E790" s="2">
        <v>0</v>
      </c>
      <c r="F790" s="2"/>
      <c r="G790" s="2"/>
      <c r="H790" s="17">
        <f t="shared" si="12"/>
        <v>0</v>
      </c>
    </row>
    <row r="791" spans="1:8" ht="13.5" x14ac:dyDescent="0.25">
      <c r="A791" s="12"/>
      <c r="B791" s="11">
        <v>43453</v>
      </c>
      <c r="C791" s="2">
        <v>1.89</v>
      </c>
      <c r="D791" s="2">
        <v>1.89</v>
      </c>
      <c r="E791" s="2">
        <v>117</v>
      </c>
      <c r="F791" s="2"/>
      <c r="G791" s="2"/>
      <c r="H791" s="17">
        <f t="shared" si="12"/>
        <v>5.3191489361702178E-3</v>
      </c>
    </row>
    <row r="792" spans="1:8" ht="13.5" x14ac:dyDescent="0.25">
      <c r="A792" s="12"/>
      <c r="B792" s="11">
        <v>43454</v>
      </c>
      <c r="C792" s="2">
        <v>1.84</v>
      </c>
      <c r="D792" s="2">
        <v>1.84</v>
      </c>
      <c r="E792" s="2">
        <v>4250</v>
      </c>
      <c r="F792" s="2"/>
      <c r="G792" s="2"/>
      <c r="H792" s="17">
        <f t="shared" si="12"/>
        <v>-2.6455026455026363E-2</v>
      </c>
    </row>
    <row r="793" spans="1:8" ht="13.5" x14ac:dyDescent="0.25">
      <c r="A793" s="12"/>
      <c r="B793" s="11">
        <v>43455</v>
      </c>
      <c r="C793" s="2">
        <v>1.84</v>
      </c>
      <c r="D793" s="2">
        <v>1.84</v>
      </c>
      <c r="E793" s="2">
        <v>6749</v>
      </c>
      <c r="F793" s="2"/>
      <c r="G793" s="2"/>
      <c r="H793" s="17">
        <f t="shared" si="12"/>
        <v>0</v>
      </c>
    </row>
    <row r="794" spans="1:8" ht="13.5" x14ac:dyDescent="0.25">
      <c r="A794" s="12"/>
      <c r="B794" s="11">
        <v>43458</v>
      </c>
      <c r="C794" s="2">
        <v>1.83</v>
      </c>
      <c r="D794" s="2">
        <v>1.83</v>
      </c>
      <c r="E794" s="2">
        <v>11500</v>
      </c>
      <c r="F794" s="2"/>
      <c r="G794" s="2"/>
      <c r="H794" s="17">
        <f t="shared" si="12"/>
        <v>-5.4347826086956564E-3</v>
      </c>
    </row>
    <row r="795" spans="1:8" ht="13.5" x14ac:dyDescent="0.25">
      <c r="A795" s="12"/>
      <c r="B795" s="11">
        <v>43459</v>
      </c>
      <c r="C795" s="2">
        <v>1.85</v>
      </c>
      <c r="D795" s="2">
        <v>1.85</v>
      </c>
      <c r="E795" s="2">
        <v>0</v>
      </c>
      <c r="F795" s="2"/>
      <c r="G795" s="2"/>
      <c r="H795" s="17">
        <f t="shared" si="12"/>
        <v>1.0928961748633888E-2</v>
      </c>
    </row>
    <row r="796" spans="1:8" ht="13.5" x14ac:dyDescent="0.25">
      <c r="A796" s="12"/>
      <c r="B796" s="11">
        <v>43460</v>
      </c>
      <c r="C796" s="2">
        <v>1.86</v>
      </c>
      <c r="D796" s="2">
        <v>1.86</v>
      </c>
      <c r="E796" s="2">
        <v>1</v>
      </c>
      <c r="F796" s="2"/>
      <c r="G796" s="2"/>
      <c r="H796" s="17">
        <f t="shared" si="12"/>
        <v>5.40540540540541E-3</v>
      </c>
    </row>
    <row r="797" spans="1:8" ht="13.5" x14ac:dyDescent="0.25">
      <c r="A797" s="12"/>
      <c r="B797" s="11">
        <v>43461</v>
      </c>
      <c r="C797" s="2">
        <v>1.89</v>
      </c>
      <c r="D797" s="2">
        <v>1.89</v>
      </c>
      <c r="E797" s="2">
        <v>11</v>
      </c>
      <c r="F797" s="2"/>
      <c r="G797" s="2"/>
      <c r="H797" s="17">
        <f t="shared" si="12"/>
        <v>1.6129032258064412E-2</v>
      </c>
    </row>
    <row r="798" spans="1:8" ht="13.5" x14ac:dyDescent="0.25">
      <c r="A798" s="12"/>
      <c r="B798" s="11">
        <v>43462</v>
      </c>
      <c r="C798" s="2">
        <v>1.93</v>
      </c>
      <c r="D798" s="2">
        <v>1.93</v>
      </c>
      <c r="E798" s="2">
        <v>10</v>
      </c>
      <c r="F798" s="2"/>
      <c r="G798" s="2"/>
      <c r="H798" s="17">
        <f t="shared" si="12"/>
        <v>2.1164021164021184E-2</v>
      </c>
    </row>
    <row r="799" spans="1:8" ht="13.5" x14ac:dyDescent="0.25">
      <c r="A799" s="12"/>
      <c r="B799" s="11">
        <v>43465</v>
      </c>
      <c r="C799" s="2">
        <v>1.93</v>
      </c>
      <c r="D799" s="2">
        <v>1.93</v>
      </c>
      <c r="E799" s="2">
        <v>73</v>
      </c>
      <c r="F799" s="2"/>
      <c r="G799" s="2"/>
      <c r="H799" s="17">
        <f t="shared" si="12"/>
        <v>0</v>
      </c>
    </row>
    <row r="800" spans="1:8" ht="13.5" x14ac:dyDescent="0.25">
      <c r="A800" s="12"/>
      <c r="B800" s="11">
        <v>43467</v>
      </c>
      <c r="C800" s="2">
        <v>1.85</v>
      </c>
      <c r="D800" s="2">
        <v>1.85</v>
      </c>
      <c r="E800" s="2">
        <v>143</v>
      </c>
      <c r="F800" s="2"/>
      <c r="G800" s="2"/>
      <c r="H800" s="17">
        <f t="shared" si="12"/>
        <v>-4.1450777202072464E-2</v>
      </c>
    </row>
    <row r="801" spans="1:8" ht="13.5" x14ac:dyDescent="0.25">
      <c r="A801" s="12"/>
      <c r="B801" s="11">
        <v>43468</v>
      </c>
      <c r="C801" s="2">
        <v>1.77</v>
      </c>
      <c r="D801" s="2">
        <v>1.77</v>
      </c>
      <c r="E801" s="2">
        <v>719</v>
      </c>
      <c r="F801" s="2"/>
      <c r="G801" s="2"/>
      <c r="H801" s="17">
        <f t="shared" si="12"/>
        <v>-4.324324324324328E-2</v>
      </c>
    </row>
    <row r="802" spans="1:8" ht="13.5" x14ac:dyDescent="0.25">
      <c r="A802" s="12"/>
      <c r="B802" s="11">
        <v>43469</v>
      </c>
      <c r="C802" s="2">
        <v>1.78</v>
      </c>
      <c r="D802" s="2">
        <v>1.78</v>
      </c>
      <c r="E802" s="2">
        <v>100</v>
      </c>
      <c r="F802" s="2"/>
      <c r="G802" s="2"/>
      <c r="H802" s="17">
        <f t="shared" si="12"/>
        <v>5.649717514124299E-3</v>
      </c>
    </row>
    <row r="803" spans="1:8" ht="13.5" x14ac:dyDescent="0.25">
      <c r="A803" s="12"/>
      <c r="B803" s="11">
        <v>43472</v>
      </c>
      <c r="C803" s="2">
        <v>1.78</v>
      </c>
      <c r="D803" s="2">
        <v>1.78</v>
      </c>
      <c r="E803" s="2">
        <v>0</v>
      </c>
      <c r="F803" s="2"/>
      <c r="G803" s="2"/>
      <c r="H803" s="17">
        <f t="shared" si="12"/>
        <v>0</v>
      </c>
    </row>
    <row r="804" spans="1:8" ht="13.5" x14ac:dyDescent="0.25">
      <c r="A804" s="12"/>
      <c r="B804" s="11">
        <v>43473</v>
      </c>
      <c r="C804" s="2">
        <v>1.78</v>
      </c>
      <c r="D804" s="2">
        <v>1.78</v>
      </c>
      <c r="E804" s="2">
        <v>801</v>
      </c>
      <c r="F804" s="2"/>
      <c r="G804" s="2"/>
      <c r="H804" s="17">
        <f t="shared" si="12"/>
        <v>0</v>
      </c>
    </row>
    <row r="805" spans="1:8" ht="13.5" x14ac:dyDescent="0.25">
      <c r="A805" s="12"/>
      <c r="B805" s="11">
        <v>43474</v>
      </c>
      <c r="C805" s="2">
        <v>1.81</v>
      </c>
      <c r="D805" s="2">
        <v>1.81</v>
      </c>
      <c r="E805" s="2">
        <v>221</v>
      </c>
      <c r="F805" s="2"/>
      <c r="G805" s="2"/>
      <c r="H805" s="17">
        <f t="shared" si="12"/>
        <v>1.6853932584269676E-2</v>
      </c>
    </row>
    <row r="806" spans="1:8" ht="13.5" x14ac:dyDescent="0.25">
      <c r="A806" s="12"/>
      <c r="B806" s="11">
        <v>43475</v>
      </c>
      <c r="C806" s="2">
        <v>1.81</v>
      </c>
      <c r="D806" s="2">
        <v>1.81</v>
      </c>
      <c r="E806" s="2">
        <v>115</v>
      </c>
      <c r="F806" s="2"/>
      <c r="G806" s="2"/>
      <c r="H806" s="17">
        <f t="shared" si="12"/>
        <v>0</v>
      </c>
    </row>
    <row r="807" spans="1:8" ht="13.5" x14ac:dyDescent="0.25">
      <c r="A807" s="12"/>
      <c r="B807" s="11">
        <v>43476</v>
      </c>
      <c r="C807" s="2">
        <v>1.78</v>
      </c>
      <c r="D807" s="2">
        <v>1.78</v>
      </c>
      <c r="E807" s="2">
        <v>9946</v>
      </c>
      <c r="F807" s="2"/>
      <c r="G807" s="2"/>
      <c r="H807" s="17">
        <f t="shared" si="12"/>
        <v>-1.6574585635359129E-2</v>
      </c>
    </row>
    <row r="808" spans="1:8" ht="13.5" x14ac:dyDescent="0.25">
      <c r="A808" s="12"/>
      <c r="B808" s="11">
        <v>43480</v>
      </c>
      <c r="C808" s="2">
        <v>1.81</v>
      </c>
      <c r="D808" s="2">
        <v>1.81</v>
      </c>
      <c r="E808" s="2">
        <v>400</v>
      </c>
      <c r="F808" s="2"/>
      <c r="G808" s="2"/>
      <c r="H808" s="17">
        <f t="shared" si="12"/>
        <v>1.6853932584269676E-2</v>
      </c>
    </row>
    <row r="809" spans="1:8" ht="13.5" x14ac:dyDescent="0.25">
      <c r="A809" s="12"/>
      <c r="B809" s="11">
        <v>43481</v>
      </c>
      <c r="C809" s="2">
        <v>1.77</v>
      </c>
      <c r="D809" s="2">
        <v>1.77</v>
      </c>
      <c r="E809" s="2">
        <v>2600</v>
      </c>
      <c r="F809" s="2"/>
      <c r="G809" s="2"/>
      <c r="H809" s="17">
        <f t="shared" si="12"/>
        <v>-2.2099447513812175E-2</v>
      </c>
    </row>
    <row r="810" spans="1:8" ht="13.5" x14ac:dyDescent="0.25">
      <c r="A810" s="12"/>
      <c r="B810" s="11">
        <v>43482</v>
      </c>
      <c r="C810" s="2">
        <v>1.77</v>
      </c>
      <c r="D810" s="2">
        <v>1.77</v>
      </c>
      <c r="E810" s="2">
        <v>0</v>
      </c>
      <c r="F810" s="2"/>
      <c r="G810" s="2"/>
      <c r="H810" s="17">
        <f t="shared" si="12"/>
        <v>0</v>
      </c>
    </row>
    <row r="811" spans="1:8" ht="13.5" x14ac:dyDescent="0.25">
      <c r="A811" s="12"/>
      <c r="B811" s="11">
        <v>43483</v>
      </c>
      <c r="C811" s="2">
        <v>1.81</v>
      </c>
      <c r="D811" s="2">
        <v>1.81</v>
      </c>
      <c r="E811" s="2">
        <v>1</v>
      </c>
      <c r="F811" s="2"/>
      <c r="G811" s="2"/>
      <c r="H811" s="17">
        <f t="shared" si="12"/>
        <v>2.2598870056497196E-2</v>
      </c>
    </row>
    <row r="812" spans="1:8" ht="13.5" x14ac:dyDescent="0.25">
      <c r="A812" s="12"/>
      <c r="B812" s="11">
        <v>43486</v>
      </c>
      <c r="C812" s="2">
        <v>1.78</v>
      </c>
      <c r="D812" s="2">
        <v>1.78</v>
      </c>
      <c r="E812" s="2">
        <v>2001</v>
      </c>
      <c r="F812" s="2"/>
      <c r="G812" s="2"/>
      <c r="H812" s="17">
        <f t="shared" si="12"/>
        <v>-1.6574585635359129E-2</v>
      </c>
    </row>
    <row r="813" spans="1:8" ht="13.5" x14ac:dyDescent="0.25">
      <c r="A813" s="12"/>
      <c r="B813" s="11">
        <v>43487</v>
      </c>
      <c r="C813" s="2">
        <v>1.77</v>
      </c>
      <c r="D813" s="2">
        <v>1.77</v>
      </c>
      <c r="E813" s="2">
        <v>50</v>
      </c>
      <c r="F813" s="2"/>
      <c r="G813" s="2"/>
      <c r="H813" s="17">
        <f t="shared" si="12"/>
        <v>-5.6179775280898927E-3</v>
      </c>
    </row>
    <row r="814" spans="1:8" ht="13.5" x14ac:dyDescent="0.25">
      <c r="A814" s="12"/>
      <c r="B814" s="11">
        <v>43488</v>
      </c>
      <c r="C814" s="2">
        <v>1.77</v>
      </c>
      <c r="D814" s="2">
        <v>1.77</v>
      </c>
      <c r="E814" s="2">
        <v>2155</v>
      </c>
      <c r="F814" s="2"/>
      <c r="G814" s="2"/>
      <c r="H814" s="17">
        <f t="shared" si="12"/>
        <v>0</v>
      </c>
    </row>
    <row r="815" spans="1:8" ht="13.5" x14ac:dyDescent="0.25">
      <c r="A815" s="12"/>
      <c r="B815" s="11">
        <v>43489</v>
      </c>
      <c r="C815" s="2">
        <v>1.75</v>
      </c>
      <c r="D815" s="2">
        <v>1.75</v>
      </c>
      <c r="E815" s="2">
        <v>2150</v>
      </c>
      <c r="F815" s="2"/>
      <c r="G815" s="2"/>
      <c r="H815" s="17">
        <f t="shared" si="12"/>
        <v>-1.1299435028248598E-2</v>
      </c>
    </row>
    <row r="816" spans="1:8" ht="13.5" x14ac:dyDescent="0.25">
      <c r="A816" s="12"/>
      <c r="B816" s="11">
        <v>43490</v>
      </c>
      <c r="C816" s="2">
        <v>1.81</v>
      </c>
      <c r="D816" s="2">
        <v>1.81</v>
      </c>
      <c r="E816" s="2">
        <v>2117</v>
      </c>
      <c r="F816" s="2"/>
      <c r="G816" s="2"/>
      <c r="H816" s="17">
        <f t="shared" si="12"/>
        <v>3.4285714285714315E-2</v>
      </c>
    </row>
    <row r="817" spans="1:8" ht="13.5" x14ac:dyDescent="0.25">
      <c r="A817" s="12"/>
      <c r="B817" s="11">
        <v>43493</v>
      </c>
      <c r="C817" s="2">
        <v>1.81</v>
      </c>
      <c r="D817" s="2">
        <v>1.81</v>
      </c>
      <c r="E817" s="2">
        <v>0</v>
      </c>
      <c r="F817" s="2"/>
      <c r="G817" s="2"/>
      <c r="H817" s="17">
        <f t="shared" si="12"/>
        <v>0</v>
      </c>
    </row>
    <row r="818" spans="1:8" ht="13.5" x14ac:dyDescent="0.25">
      <c r="A818" s="12"/>
      <c r="B818" s="11">
        <v>43494</v>
      </c>
      <c r="C818" s="2">
        <v>1.81</v>
      </c>
      <c r="D818" s="2">
        <v>1.81</v>
      </c>
      <c r="E818" s="2">
        <v>0</v>
      </c>
      <c r="F818" s="2"/>
      <c r="G818" s="2"/>
      <c r="H818" s="17">
        <f t="shared" si="12"/>
        <v>0</v>
      </c>
    </row>
    <row r="819" spans="1:8" ht="13.5" x14ac:dyDescent="0.25">
      <c r="A819" s="12"/>
      <c r="B819" s="11">
        <v>43495</v>
      </c>
      <c r="C819" s="2">
        <v>1.81</v>
      </c>
      <c r="D819" s="2">
        <v>1.81</v>
      </c>
      <c r="E819" s="2">
        <v>0</v>
      </c>
      <c r="F819" s="2"/>
      <c r="G819" s="2"/>
      <c r="H819" s="17">
        <f t="shared" si="12"/>
        <v>0</v>
      </c>
    </row>
    <row r="820" spans="1:8" ht="13.5" x14ac:dyDescent="0.25">
      <c r="A820" s="12"/>
      <c r="B820" s="11">
        <v>43496</v>
      </c>
      <c r="C820" s="2">
        <v>1.81</v>
      </c>
      <c r="D820" s="2">
        <v>1.81</v>
      </c>
      <c r="E820" s="2">
        <v>0</v>
      </c>
      <c r="F820" s="2"/>
      <c r="G820" s="2"/>
      <c r="H820" s="17">
        <f t="shared" si="12"/>
        <v>0</v>
      </c>
    </row>
    <row r="821" spans="1:8" ht="13.5" x14ac:dyDescent="0.25">
      <c r="A821" s="12"/>
      <c r="B821" s="11">
        <v>43497</v>
      </c>
      <c r="C821" s="2">
        <v>1.73</v>
      </c>
      <c r="D821" s="2">
        <v>1.73</v>
      </c>
      <c r="E821" s="2">
        <v>0</v>
      </c>
      <c r="F821" s="2"/>
      <c r="G821" s="2"/>
      <c r="H821" s="17">
        <f t="shared" si="12"/>
        <v>-4.4198895027624349E-2</v>
      </c>
    </row>
    <row r="822" spans="1:8" ht="13.5" x14ac:dyDescent="0.25">
      <c r="A822" s="12"/>
      <c r="B822" s="11">
        <v>43500</v>
      </c>
      <c r="C822" s="2">
        <v>1.73</v>
      </c>
      <c r="D822" s="2">
        <v>1.73</v>
      </c>
      <c r="E822" s="2">
        <v>4086</v>
      </c>
      <c r="F822" s="2"/>
      <c r="G822" s="2"/>
      <c r="H822" s="17">
        <f t="shared" si="12"/>
        <v>0</v>
      </c>
    </row>
    <row r="823" spans="1:8" ht="13.5" x14ac:dyDescent="0.25">
      <c r="A823" s="12"/>
      <c r="B823" s="11">
        <v>43501</v>
      </c>
      <c r="C823" s="2">
        <v>1.73</v>
      </c>
      <c r="D823" s="2">
        <v>1.73</v>
      </c>
      <c r="E823" s="2">
        <v>0</v>
      </c>
      <c r="F823" s="2"/>
      <c r="G823" s="2"/>
      <c r="H823" s="17">
        <f t="shared" si="12"/>
        <v>0</v>
      </c>
    </row>
    <row r="824" spans="1:8" ht="13.5" x14ac:dyDescent="0.25">
      <c r="A824" s="12"/>
      <c r="B824" s="11">
        <v>43502</v>
      </c>
      <c r="C824" s="2">
        <v>1.73</v>
      </c>
      <c r="D824" s="2">
        <v>1.73</v>
      </c>
      <c r="E824" s="2">
        <v>0</v>
      </c>
      <c r="F824" s="2"/>
      <c r="G824" s="2"/>
      <c r="H824" s="17">
        <f t="shared" si="12"/>
        <v>0</v>
      </c>
    </row>
    <row r="825" spans="1:8" ht="13.5" x14ac:dyDescent="0.25">
      <c r="A825" s="12"/>
      <c r="B825" s="11">
        <v>43503</v>
      </c>
      <c r="C825" s="2">
        <v>1.68</v>
      </c>
      <c r="D825" s="2">
        <v>1.68</v>
      </c>
      <c r="E825" s="2">
        <v>200</v>
      </c>
      <c r="F825" s="2"/>
      <c r="G825" s="2"/>
      <c r="H825" s="17">
        <f t="shared" si="12"/>
        <v>-2.890173410404627E-2</v>
      </c>
    </row>
    <row r="826" spans="1:8" ht="13.5" x14ac:dyDescent="0.25">
      <c r="A826" s="12"/>
      <c r="B826" s="11">
        <v>43504</v>
      </c>
      <c r="C826" s="2">
        <v>1.68</v>
      </c>
      <c r="D826" s="2">
        <v>1.68</v>
      </c>
      <c r="E826" s="2">
        <v>77</v>
      </c>
      <c r="F826" s="2"/>
      <c r="G826" s="2"/>
      <c r="H826" s="17">
        <f t="shared" si="12"/>
        <v>0</v>
      </c>
    </row>
    <row r="827" spans="1:8" ht="13.5" x14ac:dyDescent="0.25">
      <c r="A827" s="12"/>
      <c r="B827" s="11">
        <v>43507</v>
      </c>
      <c r="C827" s="2">
        <v>1.68</v>
      </c>
      <c r="D827" s="2">
        <v>1.68</v>
      </c>
      <c r="E827" s="2">
        <v>2</v>
      </c>
      <c r="F827" s="2"/>
      <c r="G827" s="2"/>
      <c r="H827" s="17">
        <f t="shared" si="12"/>
        <v>0</v>
      </c>
    </row>
    <row r="828" spans="1:8" ht="13.5" x14ac:dyDescent="0.25">
      <c r="A828" s="12"/>
      <c r="B828" s="11">
        <v>43508</v>
      </c>
      <c r="C828" s="2">
        <v>1.68</v>
      </c>
      <c r="D828" s="2">
        <v>1.68</v>
      </c>
      <c r="E828" s="2">
        <v>3951</v>
      </c>
      <c r="F828" s="2"/>
      <c r="G828" s="2"/>
      <c r="H828" s="17">
        <f t="shared" si="12"/>
        <v>0</v>
      </c>
    </row>
    <row r="829" spans="1:8" ht="13.5" x14ac:dyDescent="0.25">
      <c r="A829" s="12"/>
      <c r="B829" s="11">
        <v>43509</v>
      </c>
      <c r="C829" s="2">
        <v>1.68</v>
      </c>
      <c r="D829" s="2">
        <v>1.68</v>
      </c>
      <c r="E829" s="2">
        <v>3020</v>
      </c>
      <c r="F829" s="2"/>
      <c r="G829" s="2"/>
      <c r="H829" s="17">
        <f t="shared" si="12"/>
        <v>0</v>
      </c>
    </row>
    <row r="830" spans="1:8" ht="13.5" x14ac:dyDescent="0.25">
      <c r="A830" s="12"/>
      <c r="B830" s="11">
        <v>43510</v>
      </c>
      <c r="C830" s="2">
        <v>1.75</v>
      </c>
      <c r="D830" s="2">
        <v>1.75</v>
      </c>
      <c r="E830" s="2">
        <v>4400</v>
      </c>
      <c r="F830" s="2"/>
      <c r="G830" s="2"/>
      <c r="H830" s="17">
        <f t="shared" si="12"/>
        <v>4.1666666666666706E-2</v>
      </c>
    </row>
    <row r="831" spans="1:8" ht="13.5" x14ac:dyDescent="0.25">
      <c r="A831" s="12"/>
      <c r="B831" s="11">
        <v>43511</v>
      </c>
      <c r="C831" s="2">
        <v>1.7</v>
      </c>
      <c r="D831" s="2">
        <v>1.7</v>
      </c>
      <c r="E831" s="2">
        <v>620</v>
      </c>
      <c r="F831" s="2"/>
      <c r="G831" s="2"/>
      <c r="H831" s="17">
        <f t="shared" si="12"/>
        <v>-2.8571428571428598E-2</v>
      </c>
    </row>
    <row r="832" spans="1:8" ht="13.5" x14ac:dyDescent="0.25">
      <c r="A832" s="12"/>
      <c r="B832" s="11">
        <v>43514</v>
      </c>
      <c r="C832" s="2">
        <v>1.69</v>
      </c>
      <c r="D832" s="2">
        <v>1.69</v>
      </c>
      <c r="E832" s="2">
        <v>1451</v>
      </c>
      <c r="F832" s="2"/>
      <c r="G832" s="2"/>
      <c r="H832" s="17">
        <f t="shared" si="12"/>
        <v>-5.8823529411764757E-3</v>
      </c>
    </row>
    <row r="833" spans="1:8" ht="13.5" x14ac:dyDescent="0.25">
      <c r="A833" s="12"/>
      <c r="B833" s="11">
        <v>43515</v>
      </c>
      <c r="C833" s="2">
        <v>1.69</v>
      </c>
      <c r="D833" s="2">
        <v>1.69</v>
      </c>
      <c r="E833" s="2">
        <v>1091</v>
      </c>
      <c r="F833" s="2"/>
      <c r="G833" s="2"/>
      <c r="H833" s="17">
        <f t="shared" si="12"/>
        <v>0</v>
      </c>
    </row>
    <row r="834" spans="1:8" ht="13.5" x14ac:dyDescent="0.25">
      <c r="A834" s="12"/>
      <c r="B834" s="11">
        <v>43516</v>
      </c>
      <c r="C834" s="2">
        <v>1.69</v>
      </c>
      <c r="D834" s="2">
        <v>1.69</v>
      </c>
      <c r="E834" s="2">
        <v>6223</v>
      </c>
      <c r="F834" s="2"/>
      <c r="G834" s="2"/>
      <c r="H834" s="17">
        <f t="shared" si="12"/>
        <v>0</v>
      </c>
    </row>
    <row r="835" spans="1:8" ht="13.5" x14ac:dyDescent="0.25">
      <c r="A835" s="12"/>
      <c r="B835" s="11">
        <v>43517</v>
      </c>
      <c r="C835" s="2">
        <v>1.65</v>
      </c>
      <c r="D835" s="2">
        <v>1.65</v>
      </c>
      <c r="E835" s="2">
        <v>1666</v>
      </c>
      <c r="F835" s="2"/>
      <c r="G835" s="2"/>
      <c r="H835" s="17">
        <f t="shared" si="12"/>
        <v>-2.3668639053254458E-2</v>
      </c>
    </row>
    <row r="836" spans="1:8" ht="13.5" x14ac:dyDescent="0.25">
      <c r="A836" s="12"/>
      <c r="B836" s="11">
        <v>43518</v>
      </c>
      <c r="C836" s="2">
        <v>1.65</v>
      </c>
      <c r="D836" s="2">
        <v>1.65</v>
      </c>
      <c r="E836" s="2">
        <v>0</v>
      </c>
      <c r="F836" s="2"/>
      <c r="G836" s="2"/>
      <c r="H836" s="17">
        <f t="shared" si="12"/>
        <v>0</v>
      </c>
    </row>
    <row r="837" spans="1:8" ht="13.5" x14ac:dyDescent="0.25">
      <c r="A837" s="12"/>
      <c r="B837" s="11">
        <v>43521</v>
      </c>
      <c r="C837" s="2">
        <v>1.65</v>
      </c>
      <c r="D837" s="2">
        <v>1.65</v>
      </c>
      <c r="E837" s="2">
        <v>0</v>
      </c>
      <c r="F837" s="2"/>
      <c r="G837" s="2"/>
      <c r="H837" s="17">
        <f t="shared" si="12"/>
        <v>0</v>
      </c>
    </row>
    <row r="838" spans="1:8" ht="13.5" x14ac:dyDescent="0.25">
      <c r="A838" s="12"/>
      <c r="B838" s="11">
        <v>43522</v>
      </c>
      <c r="C838" s="2">
        <v>1.65</v>
      </c>
      <c r="D838" s="2">
        <v>1.65</v>
      </c>
      <c r="E838" s="2">
        <v>1401</v>
      </c>
      <c r="F838" s="2"/>
      <c r="G838" s="2"/>
      <c r="H838" s="17">
        <f t="shared" si="12"/>
        <v>0</v>
      </c>
    </row>
    <row r="839" spans="1:8" ht="13.5" x14ac:dyDescent="0.25">
      <c r="A839" s="12"/>
      <c r="B839" s="11">
        <v>43523</v>
      </c>
      <c r="C839" s="2">
        <v>1.69</v>
      </c>
      <c r="D839" s="2">
        <v>1.69</v>
      </c>
      <c r="E839" s="2">
        <v>5001</v>
      </c>
      <c r="F839" s="2"/>
      <c r="G839" s="2"/>
      <c r="H839" s="17">
        <f t="shared" ref="H839:H902" si="13">(D839-D838)/D838</f>
        <v>2.4242424242424267E-2</v>
      </c>
    </row>
    <row r="840" spans="1:8" ht="13.5" x14ac:dyDescent="0.25">
      <c r="A840" s="12"/>
      <c r="B840" s="11">
        <v>43524</v>
      </c>
      <c r="C840" s="2">
        <v>1.65</v>
      </c>
      <c r="D840" s="2">
        <v>1.65</v>
      </c>
      <c r="E840" s="2">
        <v>8752</v>
      </c>
      <c r="F840" s="2"/>
      <c r="G840" s="2"/>
      <c r="H840" s="17">
        <f t="shared" si="13"/>
        <v>-2.3668639053254458E-2</v>
      </c>
    </row>
    <row r="841" spans="1:8" ht="13.5" x14ac:dyDescent="0.25">
      <c r="A841" s="12"/>
      <c r="B841" s="11">
        <v>43525</v>
      </c>
      <c r="C841" s="2">
        <v>1.65</v>
      </c>
      <c r="D841" s="2">
        <v>1.65</v>
      </c>
      <c r="E841" s="2">
        <v>2013</v>
      </c>
      <c r="F841" s="2"/>
      <c r="G841" s="2"/>
      <c r="H841" s="17">
        <f t="shared" si="13"/>
        <v>0</v>
      </c>
    </row>
    <row r="842" spans="1:8" ht="13.5" x14ac:dyDescent="0.25">
      <c r="A842" s="12"/>
      <c r="B842" s="11">
        <v>43528</v>
      </c>
      <c r="C842" s="2">
        <v>1.61</v>
      </c>
      <c r="D842" s="2">
        <v>1.61</v>
      </c>
      <c r="E842" s="2">
        <v>30</v>
      </c>
      <c r="F842" s="2"/>
      <c r="G842" s="2"/>
      <c r="H842" s="17">
        <f t="shared" si="13"/>
        <v>-2.4242424242424131E-2</v>
      </c>
    </row>
    <row r="843" spans="1:8" ht="13.5" x14ac:dyDescent="0.25">
      <c r="A843" s="12"/>
      <c r="B843" s="11">
        <v>43529</v>
      </c>
      <c r="C843" s="2">
        <v>1.61</v>
      </c>
      <c r="D843" s="2">
        <v>1.61</v>
      </c>
      <c r="E843" s="2">
        <v>12102</v>
      </c>
      <c r="F843" s="2">
        <v>1.61</v>
      </c>
      <c r="G843" s="2">
        <v>19484.22</v>
      </c>
      <c r="H843" s="17">
        <f t="shared" si="13"/>
        <v>0</v>
      </c>
    </row>
    <row r="844" spans="1:8" ht="13.5" x14ac:dyDescent="0.25">
      <c r="A844" s="12"/>
      <c r="B844" s="11">
        <v>43530</v>
      </c>
      <c r="C844" s="2">
        <v>1.61</v>
      </c>
      <c r="D844" s="2">
        <v>1.61</v>
      </c>
      <c r="E844" s="2">
        <v>3024</v>
      </c>
      <c r="F844" s="2">
        <v>1.61</v>
      </c>
      <c r="G844" s="2">
        <v>4868.6400000000003</v>
      </c>
      <c r="H844" s="17">
        <f t="shared" si="13"/>
        <v>0</v>
      </c>
    </row>
    <row r="845" spans="1:8" ht="13.5" x14ac:dyDescent="0.25">
      <c r="A845" s="12"/>
      <c r="B845" s="11">
        <v>43531</v>
      </c>
      <c r="C845" s="2">
        <v>1.61</v>
      </c>
      <c r="D845" s="2">
        <v>1.61</v>
      </c>
      <c r="E845" s="2">
        <v>0</v>
      </c>
      <c r="F845" s="2">
        <v>0</v>
      </c>
      <c r="G845" s="2">
        <v>0</v>
      </c>
      <c r="H845" s="17">
        <f t="shared" si="13"/>
        <v>0</v>
      </c>
    </row>
    <row r="846" spans="1:8" ht="13.5" x14ac:dyDescent="0.25">
      <c r="A846" s="12"/>
      <c r="B846" s="11">
        <v>43532</v>
      </c>
      <c r="C846" s="2">
        <v>1.61</v>
      </c>
      <c r="D846" s="2">
        <v>1.61</v>
      </c>
      <c r="E846" s="2">
        <v>6477</v>
      </c>
      <c r="F846" s="2">
        <v>1.61</v>
      </c>
      <c r="G846" s="2">
        <v>10427.969999999999</v>
      </c>
      <c r="H846" s="17">
        <f t="shared" si="13"/>
        <v>0</v>
      </c>
    </row>
    <row r="847" spans="1:8" ht="13.5" x14ac:dyDescent="0.25">
      <c r="A847" s="12"/>
      <c r="B847" s="11">
        <v>43535</v>
      </c>
      <c r="C847" s="2">
        <v>1.61</v>
      </c>
      <c r="D847" s="2">
        <v>1.61</v>
      </c>
      <c r="E847" s="2">
        <v>0</v>
      </c>
      <c r="F847" s="2">
        <v>0</v>
      </c>
      <c r="G847" s="2">
        <v>0</v>
      </c>
      <c r="H847" s="17">
        <f t="shared" si="13"/>
        <v>0</v>
      </c>
    </row>
    <row r="848" spans="1:8" ht="13.5" x14ac:dyDescent="0.25">
      <c r="A848" s="12"/>
      <c r="B848" s="11">
        <v>43536</v>
      </c>
      <c r="C848" s="2">
        <v>1.61</v>
      </c>
      <c r="D848" s="2">
        <v>1.61</v>
      </c>
      <c r="E848" s="2">
        <v>0</v>
      </c>
      <c r="F848" s="2">
        <v>0</v>
      </c>
      <c r="G848" s="2">
        <v>0</v>
      </c>
      <c r="H848" s="17">
        <f t="shared" si="13"/>
        <v>0</v>
      </c>
    </row>
    <row r="849" spans="1:8" ht="13.5" x14ac:dyDescent="0.25">
      <c r="A849" s="12"/>
      <c r="B849" s="11">
        <v>43537</v>
      </c>
      <c r="C849" s="2">
        <v>1.61</v>
      </c>
      <c r="D849" s="2">
        <v>1.61</v>
      </c>
      <c r="E849" s="2">
        <v>0</v>
      </c>
      <c r="F849" s="2">
        <v>0</v>
      </c>
      <c r="G849" s="2">
        <v>0</v>
      </c>
      <c r="H849" s="17">
        <f t="shared" si="13"/>
        <v>0</v>
      </c>
    </row>
    <row r="850" spans="1:8" ht="13.5" x14ac:dyDescent="0.25">
      <c r="A850" s="12"/>
      <c r="B850" s="11">
        <v>43538</v>
      </c>
      <c r="C850" s="2">
        <v>1.61</v>
      </c>
      <c r="D850" s="2">
        <v>1.61</v>
      </c>
      <c r="E850" s="2">
        <v>5000</v>
      </c>
      <c r="F850" s="2">
        <v>1.61</v>
      </c>
      <c r="G850" s="2">
        <v>8050</v>
      </c>
      <c r="H850" s="17">
        <f t="shared" si="13"/>
        <v>0</v>
      </c>
    </row>
    <row r="851" spans="1:8" ht="13.5" x14ac:dyDescent="0.25">
      <c r="A851" s="12"/>
      <c r="B851" s="11">
        <v>43539</v>
      </c>
      <c r="C851" s="2">
        <v>1.61</v>
      </c>
      <c r="D851" s="2">
        <v>1.61</v>
      </c>
      <c r="E851" s="2">
        <v>0</v>
      </c>
      <c r="F851" s="2">
        <v>0</v>
      </c>
      <c r="G851" s="2">
        <v>0</v>
      </c>
      <c r="H851" s="17">
        <f t="shared" si="13"/>
        <v>0</v>
      </c>
    </row>
    <row r="852" spans="1:8" ht="13.5" x14ac:dyDescent="0.25">
      <c r="A852" s="12"/>
      <c r="B852" s="11">
        <v>43542</v>
      </c>
      <c r="C852" s="2">
        <v>1.61</v>
      </c>
      <c r="D852" s="2">
        <v>1.61</v>
      </c>
      <c r="E852" s="2">
        <v>0</v>
      </c>
      <c r="F852" s="2">
        <v>0</v>
      </c>
      <c r="G852" s="2">
        <v>0</v>
      </c>
      <c r="H852" s="17">
        <f t="shared" si="13"/>
        <v>0</v>
      </c>
    </row>
    <row r="853" spans="1:8" ht="13.5" x14ac:dyDescent="0.25">
      <c r="A853" s="12"/>
      <c r="B853" s="11">
        <v>43543</v>
      </c>
      <c r="C853" s="2">
        <v>1.61</v>
      </c>
      <c r="D853" s="2">
        <v>1.61</v>
      </c>
      <c r="E853" s="2">
        <v>4687</v>
      </c>
      <c r="F853" s="2">
        <v>1.61</v>
      </c>
      <c r="G853" s="2">
        <v>7546.07</v>
      </c>
      <c r="H853" s="17">
        <f t="shared" si="13"/>
        <v>0</v>
      </c>
    </row>
    <row r="854" spans="1:8" ht="13.5" x14ac:dyDescent="0.25">
      <c r="A854" s="12"/>
      <c r="B854" s="11">
        <v>43545</v>
      </c>
      <c r="C854" s="2">
        <v>1.61</v>
      </c>
      <c r="D854" s="2">
        <v>1.61</v>
      </c>
      <c r="E854" s="2">
        <v>0</v>
      </c>
      <c r="F854" s="2">
        <v>0</v>
      </c>
      <c r="G854" s="2">
        <v>0</v>
      </c>
      <c r="H854" s="17">
        <f t="shared" si="13"/>
        <v>0</v>
      </c>
    </row>
    <row r="855" spans="1:8" ht="13.5" x14ac:dyDescent="0.25">
      <c r="A855" s="12"/>
      <c r="B855" s="11">
        <v>43546</v>
      </c>
      <c r="C855" s="2">
        <v>1.63</v>
      </c>
      <c r="D855" s="2">
        <v>1.63</v>
      </c>
      <c r="E855" s="2">
        <v>260</v>
      </c>
      <c r="F855" s="2">
        <v>1.63</v>
      </c>
      <c r="G855" s="2">
        <v>423.8</v>
      </c>
      <c r="H855" s="17">
        <f t="shared" si="13"/>
        <v>1.2422360248447077E-2</v>
      </c>
    </row>
    <row r="856" spans="1:8" ht="13.5" x14ac:dyDescent="0.25">
      <c r="A856" s="12"/>
      <c r="B856" s="11">
        <v>43549</v>
      </c>
      <c r="C856" s="2">
        <v>1.63</v>
      </c>
      <c r="D856" s="2">
        <v>1.63</v>
      </c>
      <c r="E856" s="2">
        <v>0</v>
      </c>
      <c r="F856" s="2">
        <v>0</v>
      </c>
      <c r="G856" s="2">
        <v>0</v>
      </c>
      <c r="H856" s="17">
        <f t="shared" si="13"/>
        <v>0</v>
      </c>
    </row>
    <row r="857" spans="1:8" ht="13.5" x14ac:dyDescent="0.25">
      <c r="A857" s="12"/>
      <c r="B857" s="11">
        <v>43550</v>
      </c>
      <c r="C857" s="2">
        <v>1.61</v>
      </c>
      <c r="D857" s="2">
        <v>1.61</v>
      </c>
      <c r="E857" s="2">
        <v>52339</v>
      </c>
      <c r="F857" s="2">
        <v>1.61</v>
      </c>
      <c r="G857" s="2">
        <v>84265.79</v>
      </c>
      <c r="H857" s="17">
        <f t="shared" si="13"/>
        <v>-1.2269938650306624E-2</v>
      </c>
    </row>
    <row r="858" spans="1:8" ht="13.5" x14ac:dyDescent="0.25">
      <c r="A858" s="12"/>
      <c r="B858" s="11">
        <v>43551</v>
      </c>
      <c r="C858" s="2">
        <v>1.64</v>
      </c>
      <c r="D858" s="2">
        <v>1.64</v>
      </c>
      <c r="E858" s="2">
        <v>5000</v>
      </c>
      <c r="F858" s="2">
        <v>1.64</v>
      </c>
      <c r="G858" s="2">
        <v>8200</v>
      </c>
      <c r="H858" s="17">
        <f t="shared" si="13"/>
        <v>1.8633540372670686E-2</v>
      </c>
    </row>
    <row r="859" spans="1:8" ht="13.5" x14ac:dyDescent="0.25">
      <c r="A859" s="12"/>
      <c r="B859" s="11">
        <v>43552</v>
      </c>
      <c r="C859" s="2">
        <v>1.64</v>
      </c>
      <c r="D859" s="2">
        <v>1.64</v>
      </c>
      <c r="E859" s="2">
        <v>211</v>
      </c>
      <c r="F859" s="2">
        <v>1.6418999999999999</v>
      </c>
      <c r="G859" s="2">
        <v>346.4409</v>
      </c>
      <c r="H859" s="17">
        <f t="shared" si="13"/>
        <v>0</v>
      </c>
    </row>
    <row r="860" spans="1:8" ht="13.5" x14ac:dyDescent="0.25">
      <c r="A860" s="12"/>
      <c r="B860" s="11">
        <v>43553</v>
      </c>
      <c r="C860" s="2">
        <v>1.63</v>
      </c>
      <c r="D860" s="2">
        <v>1.63</v>
      </c>
      <c r="E860" s="2">
        <v>500</v>
      </c>
      <c r="F860" s="2">
        <v>1.63</v>
      </c>
      <c r="G860" s="2">
        <v>815</v>
      </c>
      <c r="H860" s="17">
        <f t="shared" si="13"/>
        <v>-6.0975609756097615E-3</v>
      </c>
    </row>
    <row r="861" spans="1:8" ht="13.5" x14ac:dyDescent="0.25">
      <c r="A861" s="12"/>
      <c r="B861" s="11">
        <v>43556</v>
      </c>
      <c r="C861" s="2">
        <v>1.63</v>
      </c>
      <c r="D861" s="2">
        <v>1.63</v>
      </c>
      <c r="E861" s="2">
        <v>25000</v>
      </c>
      <c r="F861" s="2">
        <v>1.63</v>
      </c>
      <c r="G861" s="2">
        <v>40750</v>
      </c>
      <c r="H861" s="17">
        <f t="shared" si="13"/>
        <v>0</v>
      </c>
    </row>
    <row r="862" spans="1:8" ht="13.5" x14ac:dyDescent="0.25">
      <c r="A862" s="12"/>
      <c r="B862" s="11">
        <v>43557</v>
      </c>
      <c r="C862" s="2">
        <v>1.63</v>
      </c>
      <c r="D862" s="2">
        <v>1.63</v>
      </c>
      <c r="E862" s="2">
        <v>30000</v>
      </c>
      <c r="F862" s="2">
        <v>1.63</v>
      </c>
      <c r="G862" s="2">
        <v>48900</v>
      </c>
      <c r="H862" s="17">
        <f t="shared" si="13"/>
        <v>0</v>
      </c>
    </row>
    <row r="863" spans="1:8" ht="13.5" x14ac:dyDescent="0.25">
      <c r="A863" s="12"/>
      <c r="B863" s="11">
        <v>43558</v>
      </c>
      <c r="C863" s="2">
        <v>1.63</v>
      </c>
      <c r="D863" s="2">
        <v>1.63</v>
      </c>
      <c r="E863" s="2">
        <v>0</v>
      </c>
      <c r="F863" s="2">
        <v>0</v>
      </c>
      <c r="G863" s="2">
        <v>0</v>
      </c>
      <c r="H863" s="17">
        <f t="shared" si="13"/>
        <v>0</v>
      </c>
    </row>
    <row r="864" spans="1:8" ht="13.5" x14ac:dyDescent="0.25">
      <c r="A864" s="12"/>
      <c r="B864" s="11">
        <v>43559</v>
      </c>
      <c r="C864" s="2">
        <v>1.63</v>
      </c>
      <c r="D864" s="2">
        <v>1.63</v>
      </c>
      <c r="E864" s="2">
        <v>0</v>
      </c>
      <c r="F864" s="2">
        <v>0</v>
      </c>
      <c r="G864" s="2">
        <v>0</v>
      </c>
      <c r="H864" s="17">
        <f t="shared" si="13"/>
        <v>0</v>
      </c>
    </row>
    <row r="865" spans="1:8" ht="13.5" x14ac:dyDescent="0.25">
      <c r="A865" s="12"/>
      <c r="B865" s="11">
        <v>43560</v>
      </c>
      <c r="C865" s="2">
        <v>1.61</v>
      </c>
      <c r="D865" s="2">
        <v>1.61</v>
      </c>
      <c r="E865" s="2">
        <v>2000</v>
      </c>
      <c r="F865" s="2">
        <v>1.61</v>
      </c>
      <c r="G865" s="2">
        <v>3220</v>
      </c>
      <c r="H865" s="17">
        <f t="shared" si="13"/>
        <v>-1.2269938650306624E-2</v>
      </c>
    </row>
    <row r="866" spans="1:8" ht="13.5" x14ac:dyDescent="0.25">
      <c r="A866" s="12"/>
      <c r="B866" s="11">
        <v>43563</v>
      </c>
      <c r="C866" s="2">
        <v>1.61</v>
      </c>
      <c r="D866" s="2">
        <v>1.61</v>
      </c>
      <c r="E866" s="2">
        <v>0</v>
      </c>
      <c r="F866" s="2">
        <v>0</v>
      </c>
      <c r="G866" s="2">
        <v>0</v>
      </c>
      <c r="H866" s="17">
        <f t="shared" si="13"/>
        <v>0</v>
      </c>
    </row>
    <row r="867" spans="1:8" ht="13.5" x14ac:dyDescent="0.25">
      <c r="A867" s="12"/>
      <c r="B867" s="11">
        <v>43565</v>
      </c>
      <c r="C867" s="2">
        <v>1.64</v>
      </c>
      <c r="D867" s="2">
        <v>1.64</v>
      </c>
      <c r="E867" s="2">
        <v>1000</v>
      </c>
      <c r="F867" s="2">
        <v>1.64</v>
      </c>
      <c r="G867" s="2">
        <v>1640</v>
      </c>
      <c r="H867" s="17">
        <f t="shared" si="13"/>
        <v>1.8633540372670686E-2</v>
      </c>
    </row>
    <row r="868" spans="1:8" ht="13.5" x14ac:dyDescent="0.25">
      <c r="A868" s="12"/>
      <c r="B868" s="11">
        <v>43566</v>
      </c>
      <c r="C868" s="2">
        <v>1.64</v>
      </c>
      <c r="D868" s="2">
        <v>1.64</v>
      </c>
      <c r="E868" s="2">
        <v>0</v>
      </c>
      <c r="F868" s="2">
        <v>0</v>
      </c>
      <c r="G868" s="2">
        <v>0</v>
      </c>
      <c r="H868" s="17">
        <f t="shared" si="13"/>
        <v>0</v>
      </c>
    </row>
    <row r="869" spans="1:8" ht="13.5" x14ac:dyDescent="0.25">
      <c r="A869" s="12"/>
      <c r="B869" s="11">
        <v>43567</v>
      </c>
      <c r="C869" s="2">
        <v>1.62</v>
      </c>
      <c r="D869" s="2">
        <v>1.62</v>
      </c>
      <c r="E869" s="2">
        <v>5200</v>
      </c>
      <c r="F869" s="2">
        <v>1.6104000000000001</v>
      </c>
      <c r="G869" s="2">
        <v>8374.08</v>
      </c>
      <c r="H869" s="17">
        <f t="shared" si="13"/>
        <v>-1.2195121951219388E-2</v>
      </c>
    </row>
    <row r="870" spans="1:8" ht="13.5" x14ac:dyDescent="0.25">
      <c r="A870" s="12"/>
      <c r="B870" s="11">
        <v>43570</v>
      </c>
      <c r="C870" s="2">
        <v>1.62</v>
      </c>
      <c r="D870" s="2">
        <v>1.62</v>
      </c>
      <c r="E870" s="2">
        <v>0</v>
      </c>
      <c r="F870" s="2">
        <v>0</v>
      </c>
      <c r="G870" s="2">
        <v>0</v>
      </c>
      <c r="H870" s="17">
        <f t="shared" si="13"/>
        <v>0</v>
      </c>
    </row>
    <row r="871" spans="1:8" ht="13.5" x14ac:dyDescent="0.25">
      <c r="A871" s="12"/>
      <c r="B871" s="11">
        <v>43571</v>
      </c>
      <c r="C871" s="2">
        <v>1.61</v>
      </c>
      <c r="D871" s="2">
        <v>1.61</v>
      </c>
      <c r="E871" s="2">
        <v>12283</v>
      </c>
      <c r="F871" s="2">
        <v>1.6104000000000001</v>
      </c>
      <c r="G871" s="2">
        <v>19780.5432</v>
      </c>
      <c r="H871" s="17">
        <f t="shared" si="13"/>
        <v>-6.1728395061728444E-3</v>
      </c>
    </row>
    <row r="872" spans="1:8" ht="13.5" x14ac:dyDescent="0.25">
      <c r="A872" s="12"/>
      <c r="B872" s="11">
        <v>43572</v>
      </c>
      <c r="C872" s="2">
        <v>1.61</v>
      </c>
      <c r="D872" s="2">
        <v>1.61</v>
      </c>
      <c r="E872" s="2">
        <v>4546</v>
      </c>
      <c r="F872" s="2">
        <v>1.61</v>
      </c>
      <c r="G872" s="2">
        <v>7319.06</v>
      </c>
      <c r="H872" s="17">
        <f t="shared" si="13"/>
        <v>0</v>
      </c>
    </row>
    <row r="873" spans="1:8" ht="13.5" x14ac:dyDescent="0.25">
      <c r="A873" s="12"/>
      <c r="B873" s="11">
        <v>43573</v>
      </c>
      <c r="C873" s="2">
        <v>1.59</v>
      </c>
      <c r="D873" s="2">
        <v>1.59</v>
      </c>
      <c r="E873" s="2">
        <v>42057</v>
      </c>
      <c r="F873" s="2">
        <v>1.5914999999999999</v>
      </c>
      <c r="G873" s="2">
        <v>66933.715500000006</v>
      </c>
      <c r="H873" s="17">
        <f t="shared" si="13"/>
        <v>-1.2422360248447215E-2</v>
      </c>
    </row>
    <row r="874" spans="1:8" ht="13.5" x14ac:dyDescent="0.25">
      <c r="A874" s="12"/>
      <c r="B874" s="11">
        <v>43574</v>
      </c>
      <c r="C874" s="2">
        <v>1.59</v>
      </c>
      <c r="D874" s="2">
        <v>1.59</v>
      </c>
      <c r="E874" s="2">
        <v>0</v>
      </c>
      <c r="F874" s="2">
        <v>0</v>
      </c>
      <c r="G874" s="2">
        <v>0</v>
      </c>
      <c r="H874" s="17">
        <f t="shared" si="13"/>
        <v>0</v>
      </c>
    </row>
    <row r="875" spans="1:8" ht="13.5" x14ac:dyDescent="0.25">
      <c r="A875" s="12"/>
      <c r="B875" s="11">
        <v>43577</v>
      </c>
      <c r="C875" s="2">
        <v>1.59</v>
      </c>
      <c r="D875" s="2">
        <v>1.59</v>
      </c>
      <c r="E875" s="2">
        <v>7500</v>
      </c>
      <c r="F875" s="2">
        <v>1.59</v>
      </c>
      <c r="G875" s="2">
        <v>11925</v>
      </c>
      <c r="H875" s="17">
        <f t="shared" si="13"/>
        <v>0</v>
      </c>
    </row>
    <row r="876" spans="1:8" ht="13.5" x14ac:dyDescent="0.25">
      <c r="A876" s="12"/>
      <c r="B876" s="11">
        <v>43578</v>
      </c>
      <c r="C876" s="2">
        <v>1.57</v>
      </c>
      <c r="D876" s="2">
        <v>1.57</v>
      </c>
      <c r="E876" s="2">
        <v>11390</v>
      </c>
      <c r="F876" s="2">
        <v>1.57</v>
      </c>
      <c r="G876" s="2">
        <v>17882.3</v>
      </c>
      <c r="H876" s="17">
        <f t="shared" si="13"/>
        <v>-1.2578616352201269E-2</v>
      </c>
    </row>
    <row r="877" spans="1:8" ht="13.5" x14ac:dyDescent="0.25">
      <c r="A877" s="12"/>
      <c r="B877" s="11">
        <v>43579</v>
      </c>
      <c r="C877" s="2">
        <v>1.57</v>
      </c>
      <c r="D877" s="2">
        <v>1.57</v>
      </c>
      <c r="E877" s="2">
        <v>1020</v>
      </c>
      <c r="F877" s="2">
        <v>1.57</v>
      </c>
      <c r="G877" s="2">
        <v>1601.4</v>
      </c>
      <c r="H877" s="17">
        <f t="shared" si="13"/>
        <v>0</v>
      </c>
    </row>
    <row r="878" spans="1:8" ht="13.5" x14ac:dyDescent="0.25">
      <c r="A878" s="12"/>
      <c r="B878" s="11">
        <v>43580</v>
      </c>
      <c r="C878" s="2">
        <v>1.59</v>
      </c>
      <c r="D878" s="2">
        <v>1.59</v>
      </c>
      <c r="E878" s="2">
        <v>740</v>
      </c>
      <c r="F878" s="2">
        <v>1.59</v>
      </c>
      <c r="G878" s="2">
        <v>1176.5999999999999</v>
      </c>
      <c r="H878" s="17">
        <f t="shared" si="13"/>
        <v>1.2738853503184724E-2</v>
      </c>
    </row>
    <row r="879" spans="1:8" ht="13.5" x14ac:dyDescent="0.25">
      <c r="A879" s="12"/>
      <c r="B879" s="11">
        <v>43581</v>
      </c>
      <c r="C879" s="2">
        <v>1.59</v>
      </c>
      <c r="D879" s="2">
        <v>1.59</v>
      </c>
      <c r="E879" s="2">
        <v>0</v>
      </c>
      <c r="F879" s="2">
        <v>0</v>
      </c>
      <c r="G879" s="2">
        <v>0</v>
      </c>
      <c r="H879" s="17">
        <f t="shared" si="13"/>
        <v>0</v>
      </c>
    </row>
    <row r="880" spans="1:8" ht="13.5" x14ac:dyDescent="0.25">
      <c r="A880" s="12"/>
      <c r="B880" s="11">
        <v>43584</v>
      </c>
      <c r="C880" s="2">
        <v>1.59</v>
      </c>
      <c r="D880" s="2">
        <v>1.59</v>
      </c>
      <c r="E880" s="2">
        <v>0</v>
      </c>
      <c r="F880" s="2">
        <v>0</v>
      </c>
      <c r="G880" s="2">
        <v>0</v>
      </c>
      <c r="H880" s="17">
        <f t="shared" si="13"/>
        <v>0</v>
      </c>
    </row>
    <row r="881" spans="1:8" ht="13.5" x14ac:dyDescent="0.25">
      <c r="A881" s="12"/>
      <c r="B881" s="11">
        <v>43585</v>
      </c>
      <c r="C881" s="2">
        <v>1.59</v>
      </c>
      <c r="D881" s="2">
        <v>1.59</v>
      </c>
      <c r="E881" s="2">
        <v>0</v>
      </c>
      <c r="F881" s="2">
        <v>0</v>
      </c>
      <c r="G881" s="2">
        <v>0</v>
      </c>
      <c r="H881" s="17">
        <f t="shared" si="13"/>
        <v>0</v>
      </c>
    </row>
    <row r="882" spans="1:8" ht="13.5" x14ac:dyDescent="0.25">
      <c r="A882" s="12"/>
      <c r="B882" s="11">
        <v>43587</v>
      </c>
      <c r="C882" s="2">
        <v>1.56</v>
      </c>
      <c r="D882" s="2">
        <v>1.56</v>
      </c>
      <c r="E882" s="2">
        <v>2200</v>
      </c>
      <c r="F882" s="2">
        <v>1.56</v>
      </c>
      <c r="G882" s="2">
        <v>3432</v>
      </c>
      <c r="H882" s="17">
        <f t="shared" si="13"/>
        <v>-1.8867924528301903E-2</v>
      </c>
    </row>
    <row r="883" spans="1:8" ht="13.5" x14ac:dyDescent="0.25">
      <c r="A883" s="12"/>
      <c r="B883" s="11">
        <v>43588</v>
      </c>
      <c r="C883" s="2">
        <v>1.56</v>
      </c>
      <c r="D883" s="2">
        <v>1.56</v>
      </c>
      <c r="E883" s="2">
        <v>500</v>
      </c>
      <c r="F883" s="2">
        <v>1.56</v>
      </c>
      <c r="G883" s="2">
        <v>780</v>
      </c>
      <c r="H883" s="17">
        <f t="shared" si="13"/>
        <v>0</v>
      </c>
    </row>
    <row r="884" spans="1:8" ht="13.5" x14ac:dyDescent="0.25">
      <c r="A884" s="12"/>
      <c r="B884" s="11">
        <v>43591</v>
      </c>
      <c r="C884" s="2">
        <v>1.56</v>
      </c>
      <c r="D884" s="2">
        <v>1.56</v>
      </c>
      <c r="E884" s="2">
        <v>0</v>
      </c>
      <c r="F884" s="2">
        <v>0</v>
      </c>
      <c r="G884" s="2">
        <v>0</v>
      </c>
      <c r="H884" s="17">
        <f t="shared" si="13"/>
        <v>0</v>
      </c>
    </row>
    <row r="885" spans="1:8" ht="13.5" x14ac:dyDescent="0.25">
      <c r="A885" s="12"/>
      <c r="B885" s="11">
        <v>43592</v>
      </c>
      <c r="C885" s="2">
        <v>1.56</v>
      </c>
      <c r="D885" s="2">
        <v>1.56</v>
      </c>
      <c r="E885" s="2">
        <v>0</v>
      </c>
      <c r="F885" s="2">
        <v>0</v>
      </c>
      <c r="G885" s="2">
        <v>0</v>
      </c>
      <c r="H885" s="17">
        <f t="shared" si="13"/>
        <v>0</v>
      </c>
    </row>
    <row r="886" spans="1:8" ht="13.5" x14ac:dyDescent="0.25">
      <c r="A886" s="12"/>
      <c r="B886" s="11">
        <v>43593</v>
      </c>
      <c r="C886" s="2">
        <v>1.56</v>
      </c>
      <c r="D886" s="2">
        <v>1.56</v>
      </c>
      <c r="E886" s="2">
        <v>0</v>
      </c>
      <c r="F886" s="2">
        <v>0</v>
      </c>
      <c r="G886" s="2">
        <v>0</v>
      </c>
      <c r="H886" s="17">
        <f t="shared" si="13"/>
        <v>0</v>
      </c>
    </row>
    <row r="887" spans="1:8" ht="13.5" x14ac:dyDescent="0.25">
      <c r="A887" s="12"/>
      <c r="B887" s="11">
        <v>43594</v>
      </c>
      <c r="C887" s="2">
        <v>1.56</v>
      </c>
      <c r="D887" s="2">
        <v>1.56</v>
      </c>
      <c r="E887" s="2">
        <v>1550</v>
      </c>
      <c r="F887" s="2">
        <v>1.56</v>
      </c>
      <c r="G887" s="2">
        <v>2418</v>
      </c>
      <c r="H887" s="17">
        <f t="shared" si="13"/>
        <v>0</v>
      </c>
    </row>
    <row r="888" spans="1:8" ht="13.5" x14ac:dyDescent="0.25">
      <c r="A888" s="12"/>
      <c r="B888" s="11">
        <v>43595</v>
      </c>
      <c r="C888" s="2">
        <v>1.56</v>
      </c>
      <c r="D888" s="2">
        <v>1.56</v>
      </c>
      <c r="E888" s="2">
        <v>0</v>
      </c>
      <c r="F888" s="2">
        <v>0</v>
      </c>
      <c r="G888" s="2">
        <v>0</v>
      </c>
      <c r="H888" s="17">
        <f t="shared" si="13"/>
        <v>0</v>
      </c>
    </row>
    <row r="889" spans="1:8" ht="13.5" x14ac:dyDescent="0.25">
      <c r="A889" s="12"/>
      <c r="B889" s="11">
        <v>43598</v>
      </c>
      <c r="C889" s="2">
        <v>1.56</v>
      </c>
      <c r="D889" s="2">
        <v>1.56</v>
      </c>
      <c r="E889" s="2">
        <v>0</v>
      </c>
      <c r="F889" s="2">
        <v>0</v>
      </c>
      <c r="G889" s="2">
        <v>0</v>
      </c>
      <c r="H889" s="17">
        <f t="shared" si="13"/>
        <v>0</v>
      </c>
    </row>
    <row r="890" spans="1:8" ht="13.5" x14ac:dyDescent="0.25">
      <c r="A890" s="12"/>
      <c r="B890" s="11">
        <v>43599</v>
      </c>
      <c r="C890" s="2">
        <v>1.56</v>
      </c>
      <c r="D890" s="2">
        <v>1.56</v>
      </c>
      <c r="E890" s="2">
        <v>0</v>
      </c>
      <c r="F890" s="2">
        <v>0</v>
      </c>
      <c r="G890" s="2">
        <v>0</v>
      </c>
      <c r="H890" s="17">
        <f t="shared" si="13"/>
        <v>0</v>
      </c>
    </row>
    <row r="891" spans="1:8" ht="13.5" x14ac:dyDescent="0.25">
      <c r="A891" s="12"/>
      <c r="B891" s="11">
        <v>43600</v>
      </c>
      <c r="C891" s="2">
        <v>1.56</v>
      </c>
      <c r="D891" s="2">
        <v>1.56</v>
      </c>
      <c r="E891" s="2">
        <v>0</v>
      </c>
      <c r="F891" s="2">
        <v>0</v>
      </c>
      <c r="G891" s="2">
        <v>0</v>
      </c>
      <c r="H891" s="17">
        <f t="shared" si="13"/>
        <v>0</v>
      </c>
    </row>
    <row r="892" spans="1:8" ht="13.5" x14ac:dyDescent="0.25">
      <c r="A892" s="12"/>
      <c r="B892" s="11">
        <v>43601</v>
      </c>
      <c r="C892" s="2">
        <v>1.56</v>
      </c>
      <c r="D892" s="2">
        <v>1.56</v>
      </c>
      <c r="E892" s="2">
        <v>0</v>
      </c>
      <c r="F892" s="2">
        <v>0</v>
      </c>
      <c r="G892" s="2">
        <v>0</v>
      </c>
      <c r="H892" s="17">
        <f t="shared" si="13"/>
        <v>0</v>
      </c>
    </row>
    <row r="893" spans="1:8" ht="13.5" x14ac:dyDescent="0.25">
      <c r="A893" s="12"/>
      <c r="B893" s="11">
        <v>43602</v>
      </c>
      <c r="C893" s="2">
        <v>1.56</v>
      </c>
      <c r="D893" s="2">
        <v>1.56</v>
      </c>
      <c r="E893" s="2">
        <v>0</v>
      </c>
      <c r="F893" s="2">
        <v>0</v>
      </c>
      <c r="G893" s="2">
        <v>0</v>
      </c>
      <c r="H893" s="17">
        <f t="shared" si="13"/>
        <v>0</v>
      </c>
    </row>
    <row r="894" spans="1:8" ht="13.5" x14ac:dyDescent="0.25">
      <c r="A894" s="12"/>
      <c r="B894" s="11">
        <v>43605</v>
      </c>
      <c r="C894" s="2">
        <v>1.56</v>
      </c>
      <c r="D894" s="2">
        <v>1.56</v>
      </c>
      <c r="E894" s="2">
        <v>0</v>
      </c>
      <c r="F894" s="2">
        <v>0</v>
      </c>
      <c r="G894" s="2">
        <v>0</v>
      </c>
      <c r="H894" s="17">
        <f t="shared" si="13"/>
        <v>0</v>
      </c>
    </row>
    <row r="895" spans="1:8" ht="13.5" x14ac:dyDescent="0.25">
      <c r="A895" s="12"/>
      <c r="B895" s="11">
        <v>43606</v>
      </c>
      <c r="C895" s="2">
        <v>1.56</v>
      </c>
      <c r="D895" s="2">
        <v>1.56</v>
      </c>
      <c r="E895" s="2">
        <v>0</v>
      </c>
      <c r="F895" s="2">
        <v>0</v>
      </c>
      <c r="G895" s="2">
        <v>0</v>
      </c>
      <c r="H895" s="17">
        <f t="shared" si="13"/>
        <v>0</v>
      </c>
    </row>
    <row r="896" spans="1:8" ht="13.5" x14ac:dyDescent="0.25">
      <c r="A896" s="12"/>
      <c r="B896" s="11">
        <v>43607</v>
      </c>
      <c r="C896" s="2">
        <v>1.56</v>
      </c>
      <c r="D896" s="2">
        <v>1.56</v>
      </c>
      <c r="E896" s="2">
        <v>0</v>
      </c>
      <c r="F896" s="2">
        <v>0</v>
      </c>
      <c r="G896" s="2">
        <v>0</v>
      </c>
      <c r="H896" s="17">
        <f t="shared" si="13"/>
        <v>0</v>
      </c>
    </row>
    <row r="897" spans="1:8" ht="13.5" x14ac:dyDescent="0.25">
      <c r="A897" s="12"/>
      <c r="B897" s="11">
        <v>43608</v>
      </c>
      <c r="C897" s="2">
        <v>1.56</v>
      </c>
      <c r="D897" s="2">
        <v>1.56</v>
      </c>
      <c r="E897" s="2">
        <v>0</v>
      </c>
      <c r="F897" s="2">
        <v>0</v>
      </c>
      <c r="G897" s="2">
        <v>0</v>
      </c>
      <c r="H897" s="17">
        <f t="shared" si="13"/>
        <v>0</v>
      </c>
    </row>
    <row r="898" spans="1:8" ht="13.5" x14ac:dyDescent="0.25">
      <c r="A898" s="12"/>
      <c r="B898" s="11">
        <v>43609</v>
      </c>
      <c r="C898" s="2">
        <v>1.56</v>
      </c>
      <c r="D898" s="2">
        <v>1.56</v>
      </c>
      <c r="E898" s="2">
        <v>0</v>
      </c>
      <c r="F898" s="2">
        <v>0</v>
      </c>
      <c r="G898" s="2">
        <v>0</v>
      </c>
      <c r="H898" s="17">
        <f t="shared" si="13"/>
        <v>0</v>
      </c>
    </row>
    <row r="899" spans="1:8" ht="13.5" x14ac:dyDescent="0.25">
      <c r="A899" s="12"/>
      <c r="B899" s="11">
        <v>43612</v>
      </c>
      <c r="C899" s="2">
        <v>1.6</v>
      </c>
      <c r="D899" s="2">
        <v>1.6</v>
      </c>
      <c r="E899" s="2">
        <v>1</v>
      </c>
      <c r="F899" s="2">
        <v>1.6</v>
      </c>
      <c r="G899" s="2">
        <v>1.6</v>
      </c>
      <c r="H899" s="17">
        <f t="shared" si="13"/>
        <v>2.5641025641025664E-2</v>
      </c>
    </row>
    <row r="900" spans="1:8" ht="13.5" x14ac:dyDescent="0.25">
      <c r="A900" s="12"/>
      <c r="B900" s="11">
        <v>43613</v>
      </c>
      <c r="C900" s="2">
        <v>1.64</v>
      </c>
      <c r="D900" s="2">
        <v>1.64</v>
      </c>
      <c r="E900" s="2">
        <v>1</v>
      </c>
      <c r="F900" s="2">
        <v>1.64</v>
      </c>
      <c r="G900" s="2">
        <v>1.64</v>
      </c>
      <c r="H900" s="17">
        <f t="shared" si="13"/>
        <v>2.4999999999999883E-2</v>
      </c>
    </row>
    <row r="901" spans="1:8" ht="13.5" x14ac:dyDescent="0.25">
      <c r="A901" s="12"/>
      <c r="B901" s="11">
        <v>43614</v>
      </c>
      <c r="C901" s="2">
        <v>1.64</v>
      </c>
      <c r="D901" s="2">
        <v>1.64</v>
      </c>
      <c r="E901" s="2">
        <v>2</v>
      </c>
      <c r="F901" s="2">
        <v>1.64</v>
      </c>
      <c r="G901" s="2">
        <v>3.28</v>
      </c>
      <c r="H901" s="17">
        <f t="shared" si="13"/>
        <v>0</v>
      </c>
    </row>
    <row r="902" spans="1:8" ht="13.5" x14ac:dyDescent="0.25">
      <c r="A902" s="12"/>
      <c r="B902" s="11">
        <v>43615</v>
      </c>
      <c r="C902" s="2">
        <v>1.64</v>
      </c>
      <c r="D902" s="2">
        <v>1.64</v>
      </c>
      <c r="E902" s="2">
        <v>0</v>
      </c>
      <c r="F902" s="2">
        <v>0</v>
      </c>
      <c r="G902" s="2">
        <v>0</v>
      </c>
      <c r="H902" s="17">
        <f t="shared" si="13"/>
        <v>0</v>
      </c>
    </row>
    <row r="903" spans="1:8" ht="13.5" x14ac:dyDescent="0.25">
      <c r="A903" s="12"/>
      <c r="B903" s="11">
        <v>43616</v>
      </c>
      <c r="C903" s="2">
        <v>1.68</v>
      </c>
      <c r="D903" s="2">
        <v>1.68</v>
      </c>
      <c r="E903" s="2">
        <v>1</v>
      </c>
      <c r="F903" s="2">
        <v>1.68</v>
      </c>
      <c r="G903" s="2">
        <v>1.68</v>
      </c>
      <c r="H903" s="17">
        <f t="shared" ref="H903:H966" si="14">(D903-D902)/D902</f>
        <v>2.4390243902439046E-2</v>
      </c>
    </row>
    <row r="904" spans="1:8" ht="13.5" x14ac:dyDescent="0.25">
      <c r="A904" s="12"/>
      <c r="B904" s="11">
        <v>43619</v>
      </c>
      <c r="C904" s="2">
        <v>1.73</v>
      </c>
      <c r="D904" s="2">
        <v>1.73</v>
      </c>
      <c r="E904" s="2">
        <v>1</v>
      </c>
      <c r="F904" s="2">
        <v>1.73</v>
      </c>
      <c r="G904" s="2">
        <v>1.73</v>
      </c>
      <c r="H904" s="17">
        <f t="shared" si="14"/>
        <v>2.9761904761904788E-2</v>
      </c>
    </row>
    <row r="905" spans="1:8" ht="13.5" x14ac:dyDescent="0.25">
      <c r="A905" s="12"/>
      <c r="B905" s="11">
        <v>43623</v>
      </c>
      <c r="C905" s="2">
        <v>1.78</v>
      </c>
      <c r="D905" s="2">
        <v>1.78</v>
      </c>
      <c r="E905" s="2">
        <v>1</v>
      </c>
      <c r="F905" s="2">
        <v>1.78</v>
      </c>
      <c r="G905" s="2">
        <v>1.78</v>
      </c>
      <c r="H905" s="17">
        <f t="shared" si="14"/>
        <v>2.890173410404627E-2</v>
      </c>
    </row>
    <row r="906" spans="1:8" ht="13.5" x14ac:dyDescent="0.25">
      <c r="A906" s="12"/>
      <c r="B906" s="11">
        <v>43626</v>
      </c>
      <c r="C906" s="2">
        <v>1.83</v>
      </c>
      <c r="D906" s="2">
        <v>1.83</v>
      </c>
      <c r="E906" s="2">
        <v>1</v>
      </c>
      <c r="F906" s="2">
        <v>1.83</v>
      </c>
      <c r="G906" s="2">
        <v>1.83</v>
      </c>
      <c r="H906" s="17">
        <f t="shared" si="14"/>
        <v>2.8089887640449462E-2</v>
      </c>
    </row>
    <row r="907" spans="1:8" ht="13.5" x14ac:dyDescent="0.25">
      <c r="A907" s="12"/>
      <c r="B907" s="11">
        <v>43627</v>
      </c>
      <c r="C907" s="2">
        <v>1.88</v>
      </c>
      <c r="D907" s="2">
        <v>1.88</v>
      </c>
      <c r="E907" s="2">
        <v>1</v>
      </c>
      <c r="F907" s="2">
        <v>1.88</v>
      </c>
      <c r="G907" s="2">
        <v>1.88</v>
      </c>
      <c r="H907" s="17">
        <f t="shared" si="14"/>
        <v>2.7322404371584601E-2</v>
      </c>
    </row>
    <row r="908" spans="1:8" ht="13.5" x14ac:dyDescent="0.25">
      <c r="A908" s="12"/>
      <c r="B908" s="11">
        <v>43628</v>
      </c>
      <c r="C908" s="2">
        <v>1.88</v>
      </c>
      <c r="D908" s="2">
        <v>1.88</v>
      </c>
      <c r="E908" s="2">
        <v>0</v>
      </c>
      <c r="F908" s="2">
        <v>0</v>
      </c>
      <c r="G908" s="2">
        <v>0</v>
      </c>
      <c r="H908" s="17">
        <f t="shared" si="14"/>
        <v>0</v>
      </c>
    </row>
    <row r="909" spans="1:8" ht="13.5" x14ac:dyDescent="0.25">
      <c r="A909" s="12"/>
      <c r="B909" s="11">
        <v>43629</v>
      </c>
      <c r="C909" s="2">
        <v>1.88</v>
      </c>
      <c r="D909" s="2">
        <v>1.88</v>
      </c>
      <c r="E909" s="2">
        <v>0</v>
      </c>
      <c r="F909" s="2">
        <v>0</v>
      </c>
      <c r="G909" s="2">
        <v>0</v>
      </c>
      <c r="H909" s="17">
        <f t="shared" si="14"/>
        <v>0</v>
      </c>
    </row>
    <row r="910" spans="1:8" ht="13.5" x14ac:dyDescent="0.25">
      <c r="A910" s="12"/>
      <c r="B910" s="11">
        <v>43630</v>
      </c>
      <c r="C910" s="2">
        <v>1.88</v>
      </c>
      <c r="D910" s="2">
        <v>1.88</v>
      </c>
      <c r="E910" s="2">
        <v>0</v>
      </c>
      <c r="F910" s="2">
        <v>0</v>
      </c>
      <c r="G910" s="2">
        <v>0</v>
      </c>
      <c r="H910" s="17">
        <f t="shared" si="14"/>
        <v>0</v>
      </c>
    </row>
    <row r="911" spans="1:8" ht="13.5" x14ac:dyDescent="0.25">
      <c r="A911" s="12"/>
      <c r="B911" s="11">
        <v>43633</v>
      </c>
      <c r="C911" s="2">
        <v>1.88</v>
      </c>
      <c r="D911" s="2">
        <v>1.88</v>
      </c>
      <c r="E911" s="2">
        <v>0</v>
      </c>
      <c r="F911" s="2">
        <v>0</v>
      </c>
      <c r="G911" s="2">
        <v>0</v>
      </c>
      <c r="H911" s="17">
        <f t="shared" si="14"/>
        <v>0</v>
      </c>
    </row>
    <row r="912" spans="1:8" ht="13.5" x14ac:dyDescent="0.25">
      <c r="A912" s="12"/>
      <c r="B912" s="11">
        <v>43634</v>
      </c>
      <c r="C912" s="2">
        <v>1.88</v>
      </c>
      <c r="D912" s="2">
        <v>1.88</v>
      </c>
      <c r="E912" s="2">
        <v>0</v>
      </c>
      <c r="F912" s="2">
        <v>0</v>
      </c>
      <c r="G912" s="2">
        <v>0</v>
      </c>
      <c r="H912" s="17">
        <f t="shared" si="14"/>
        <v>0</v>
      </c>
    </row>
    <row r="913" spans="1:8" ht="13.5" x14ac:dyDescent="0.25">
      <c r="A913" s="12"/>
      <c r="B913" s="11">
        <v>43635</v>
      </c>
      <c r="C913" s="2">
        <v>1.8</v>
      </c>
      <c r="D913" s="2">
        <v>1.8</v>
      </c>
      <c r="E913" s="2">
        <v>0</v>
      </c>
      <c r="F913" s="2">
        <v>0</v>
      </c>
      <c r="G913" s="2">
        <v>0</v>
      </c>
      <c r="H913" s="17">
        <f t="shared" si="14"/>
        <v>-4.2553191489361625E-2</v>
      </c>
    </row>
    <row r="914" spans="1:8" ht="13.5" x14ac:dyDescent="0.25">
      <c r="A914" s="12"/>
      <c r="B914" s="11">
        <v>43636</v>
      </c>
      <c r="C914" s="2">
        <v>1.72</v>
      </c>
      <c r="D914" s="2">
        <v>1.72</v>
      </c>
      <c r="E914" s="2">
        <v>0</v>
      </c>
      <c r="F914" s="2">
        <v>0</v>
      </c>
      <c r="G914" s="2">
        <v>0</v>
      </c>
      <c r="H914" s="17">
        <f t="shared" si="14"/>
        <v>-4.4444444444444481E-2</v>
      </c>
    </row>
    <row r="915" spans="1:8" ht="13.5" x14ac:dyDescent="0.25">
      <c r="A915" s="12"/>
      <c r="B915" s="11">
        <v>43637</v>
      </c>
      <c r="C915" s="2">
        <v>1.65</v>
      </c>
      <c r="D915" s="2">
        <v>1.65</v>
      </c>
      <c r="E915" s="2">
        <v>0</v>
      </c>
      <c r="F915" s="2">
        <v>0</v>
      </c>
      <c r="G915" s="2">
        <v>0</v>
      </c>
      <c r="H915" s="17">
        <f t="shared" si="14"/>
        <v>-4.0697674418604689E-2</v>
      </c>
    </row>
    <row r="916" spans="1:8" ht="13.5" x14ac:dyDescent="0.25">
      <c r="A916" s="12"/>
      <c r="B916" s="11">
        <v>43640</v>
      </c>
      <c r="C916" s="2">
        <v>1.65</v>
      </c>
      <c r="D916" s="2">
        <v>1.65</v>
      </c>
      <c r="E916" s="2">
        <v>0</v>
      </c>
      <c r="F916" s="2">
        <v>0</v>
      </c>
      <c r="G916" s="2">
        <v>0</v>
      </c>
      <c r="H916" s="17">
        <f t="shared" si="14"/>
        <v>0</v>
      </c>
    </row>
    <row r="917" spans="1:8" ht="13.5" x14ac:dyDescent="0.25">
      <c r="A917" s="12"/>
      <c r="B917" s="11">
        <v>43641</v>
      </c>
      <c r="C917" s="2">
        <v>1.65</v>
      </c>
      <c r="D917" s="2">
        <v>1.65</v>
      </c>
      <c r="E917" s="2">
        <v>0</v>
      </c>
      <c r="F917" s="2">
        <v>0</v>
      </c>
      <c r="G917" s="2">
        <v>0</v>
      </c>
      <c r="H917" s="17">
        <f t="shared" si="14"/>
        <v>0</v>
      </c>
    </row>
    <row r="918" spans="1:8" ht="13.5" x14ac:dyDescent="0.25">
      <c r="A918" s="12"/>
      <c r="B918" s="11">
        <v>43642</v>
      </c>
      <c r="C918" s="2">
        <v>1.65</v>
      </c>
      <c r="D918" s="2">
        <v>1.65</v>
      </c>
      <c r="E918" s="2">
        <v>0</v>
      </c>
      <c r="F918" s="2">
        <v>0</v>
      </c>
      <c r="G918" s="2">
        <v>0</v>
      </c>
      <c r="H918" s="17">
        <f t="shared" si="14"/>
        <v>0</v>
      </c>
    </row>
    <row r="919" spans="1:8" ht="13.5" x14ac:dyDescent="0.25">
      <c r="A919" s="12"/>
      <c r="B919" s="11">
        <v>43643</v>
      </c>
      <c r="C919" s="2">
        <v>1.65</v>
      </c>
      <c r="D919" s="2">
        <v>1.65</v>
      </c>
      <c r="E919" s="2">
        <v>0</v>
      </c>
      <c r="F919" s="2">
        <v>0</v>
      </c>
      <c r="G919" s="2">
        <v>0</v>
      </c>
      <c r="H919" s="17">
        <f t="shared" si="14"/>
        <v>0</v>
      </c>
    </row>
    <row r="920" spans="1:8" ht="13.5" x14ac:dyDescent="0.25">
      <c r="A920" s="12"/>
      <c r="B920" s="11">
        <v>43644</v>
      </c>
      <c r="C920" s="2">
        <v>1.58</v>
      </c>
      <c r="D920" s="2">
        <v>1.58</v>
      </c>
      <c r="E920" s="2">
        <v>230</v>
      </c>
      <c r="F920" s="2">
        <v>1.58</v>
      </c>
      <c r="G920" s="2">
        <v>363.4</v>
      </c>
      <c r="H920" s="17">
        <f t="shared" si="14"/>
        <v>-4.242424242424233E-2</v>
      </c>
    </row>
    <row r="921" spans="1:8" ht="13.5" x14ac:dyDescent="0.25">
      <c r="A921" s="12"/>
      <c r="B921" s="11">
        <v>43647</v>
      </c>
      <c r="C921" s="2">
        <v>1.58</v>
      </c>
      <c r="D921" s="2">
        <v>1.58</v>
      </c>
      <c r="E921" s="2">
        <v>0</v>
      </c>
      <c r="F921" s="2">
        <v>0</v>
      </c>
      <c r="G921" s="2">
        <v>0</v>
      </c>
      <c r="H921" s="17">
        <f t="shared" si="14"/>
        <v>0</v>
      </c>
    </row>
    <row r="922" spans="1:8" ht="13.5" x14ac:dyDescent="0.25">
      <c r="A922" s="12"/>
      <c r="B922" s="11">
        <v>43648</v>
      </c>
      <c r="C922" s="2">
        <v>1.58</v>
      </c>
      <c r="D922" s="2">
        <v>1.58</v>
      </c>
      <c r="E922" s="2">
        <v>0</v>
      </c>
      <c r="F922" s="2">
        <v>0</v>
      </c>
      <c r="G922" s="2">
        <v>0</v>
      </c>
      <c r="H922" s="17">
        <f t="shared" si="14"/>
        <v>0</v>
      </c>
    </row>
    <row r="923" spans="1:8" ht="13.5" x14ac:dyDescent="0.25">
      <c r="A923" s="12"/>
      <c r="B923" s="11">
        <v>43649</v>
      </c>
      <c r="C923" s="2">
        <v>1.58</v>
      </c>
      <c r="D923" s="2">
        <v>1.58</v>
      </c>
      <c r="E923" s="2">
        <v>0</v>
      </c>
      <c r="F923" s="2">
        <v>0</v>
      </c>
      <c r="G923" s="2">
        <v>0</v>
      </c>
      <c r="H923" s="17">
        <f t="shared" si="14"/>
        <v>0</v>
      </c>
    </row>
    <row r="924" spans="1:8" ht="13.5" x14ac:dyDescent="0.25">
      <c r="A924" s="12"/>
      <c r="B924" s="11">
        <v>43650</v>
      </c>
      <c r="C924" s="2">
        <v>1.58</v>
      </c>
      <c r="D924" s="2">
        <v>1.58</v>
      </c>
      <c r="E924" s="2">
        <v>0</v>
      </c>
      <c r="F924" s="2">
        <v>0</v>
      </c>
      <c r="G924" s="2">
        <v>0</v>
      </c>
      <c r="H924" s="17">
        <f t="shared" si="14"/>
        <v>0</v>
      </c>
    </row>
    <row r="925" spans="1:8" ht="13.5" x14ac:dyDescent="0.25">
      <c r="A925" s="12"/>
      <c r="B925" s="11">
        <v>43651</v>
      </c>
      <c r="C925" s="2">
        <v>1.58</v>
      </c>
      <c r="D925" s="2">
        <v>1.58</v>
      </c>
      <c r="E925" s="2">
        <v>0</v>
      </c>
      <c r="F925" s="2">
        <v>0</v>
      </c>
      <c r="G925" s="2">
        <v>0</v>
      </c>
      <c r="H925" s="17">
        <f t="shared" si="14"/>
        <v>0</v>
      </c>
    </row>
    <row r="926" spans="1:8" ht="13.5" x14ac:dyDescent="0.25">
      <c r="A926" s="12"/>
      <c r="B926" s="11">
        <v>43654</v>
      </c>
      <c r="C926" s="2">
        <v>1.54</v>
      </c>
      <c r="D926" s="2">
        <v>1.54</v>
      </c>
      <c r="E926" s="2">
        <v>1000</v>
      </c>
      <c r="F926" s="2">
        <v>1.54</v>
      </c>
      <c r="G926" s="2">
        <v>1540</v>
      </c>
      <c r="H926" s="17">
        <f t="shared" si="14"/>
        <v>-2.5316455696202552E-2</v>
      </c>
    </row>
    <row r="927" spans="1:8" ht="13.5" x14ac:dyDescent="0.25">
      <c r="A927" s="12"/>
      <c r="B927" s="11">
        <v>43655</v>
      </c>
      <c r="C927" s="2">
        <v>1.54</v>
      </c>
      <c r="D927" s="2">
        <v>1.54</v>
      </c>
      <c r="E927" s="2">
        <v>0</v>
      </c>
      <c r="F927" s="2">
        <v>0</v>
      </c>
      <c r="G927" s="2">
        <v>0</v>
      </c>
      <c r="H927" s="17">
        <f t="shared" si="14"/>
        <v>0</v>
      </c>
    </row>
    <row r="928" spans="1:8" ht="13.5" x14ac:dyDescent="0.25">
      <c r="A928" s="12"/>
      <c r="B928" s="11">
        <v>43656</v>
      </c>
      <c r="C928" s="2">
        <v>1.54</v>
      </c>
      <c r="D928" s="2">
        <v>1.54</v>
      </c>
      <c r="E928" s="2">
        <v>120</v>
      </c>
      <c r="F928" s="2">
        <v>1.54</v>
      </c>
      <c r="G928" s="2">
        <v>184.8</v>
      </c>
      <c r="H928" s="17">
        <f t="shared" si="14"/>
        <v>0</v>
      </c>
    </row>
    <row r="929" spans="1:8" ht="13.5" x14ac:dyDescent="0.25">
      <c r="A929" s="12"/>
      <c r="B929" s="11">
        <v>43657</v>
      </c>
      <c r="C929" s="2">
        <v>1.54</v>
      </c>
      <c r="D929" s="2">
        <v>1.54</v>
      </c>
      <c r="E929" s="2">
        <v>0</v>
      </c>
      <c r="F929" s="2">
        <v>0</v>
      </c>
      <c r="G929" s="2">
        <v>0</v>
      </c>
      <c r="H929" s="17">
        <f t="shared" si="14"/>
        <v>0</v>
      </c>
    </row>
    <row r="930" spans="1:8" ht="13.5" x14ac:dyDescent="0.25">
      <c r="A930" s="12"/>
      <c r="B930" s="11">
        <v>43658</v>
      </c>
      <c r="C930" s="2">
        <v>1.54</v>
      </c>
      <c r="D930" s="2">
        <v>1.54</v>
      </c>
      <c r="E930" s="2">
        <v>0</v>
      </c>
      <c r="F930" s="2">
        <v>0</v>
      </c>
      <c r="G930" s="2">
        <v>0</v>
      </c>
      <c r="H930" s="17">
        <f t="shared" si="14"/>
        <v>0</v>
      </c>
    </row>
    <row r="931" spans="1:8" ht="13.5" x14ac:dyDescent="0.25">
      <c r="A931" s="12"/>
      <c r="B931" s="11">
        <v>43661</v>
      </c>
      <c r="C931" s="2">
        <v>1.54</v>
      </c>
      <c r="D931" s="2">
        <v>1.54</v>
      </c>
      <c r="E931" s="2">
        <v>0</v>
      </c>
      <c r="F931" s="2">
        <v>0</v>
      </c>
      <c r="G931" s="2">
        <v>0</v>
      </c>
      <c r="H931" s="17">
        <f t="shared" si="14"/>
        <v>0</v>
      </c>
    </row>
    <row r="932" spans="1:8" ht="13.5" x14ac:dyDescent="0.25">
      <c r="A932" s="12"/>
      <c r="B932" s="11">
        <v>43662</v>
      </c>
      <c r="C932" s="2">
        <v>1.54</v>
      </c>
      <c r="D932" s="2">
        <v>1.54</v>
      </c>
      <c r="E932" s="2">
        <v>0</v>
      </c>
      <c r="F932" s="2">
        <v>0</v>
      </c>
      <c r="G932" s="2">
        <v>0</v>
      </c>
      <c r="H932" s="17">
        <f t="shared" si="14"/>
        <v>0</v>
      </c>
    </row>
    <row r="933" spans="1:8" ht="13.5" x14ac:dyDescent="0.25">
      <c r="A933" s="12"/>
      <c r="B933" s="11">
        <v>43663</v>
      </c>
      <c r="C933" s="2">
        <v>1.5</v>
      </c>
      <c r="D933" s="2">
        <v>1.5</v>
      </c>
      <c r="E933" s="2">
        <v>625</v>
      </c>
      <c r="F933" s="2">
        <v>1.5</v>
      </c>
      <c r="G933" s="2">
        <v>937.5</v>
      </c>
      <c r="H933" s="17">
        <f t="shared" si="14"/>
        <v>-2.5974025974025997E-2</v>
      </c>
    </row>
    <row r="934" spans="1:8" ht="13.5" x14ac:dyDescent="0.25">
      <c r="A934" s="12"/>
      <c r="B934" s="11">
        <v>43664</v>
      </c>
      <c r="C934" s="2">
        <v>1.5</v>
      </c>
      <c r="D934" s="2">
        <v>1.5</v>
      </c>
      <c r="E934" s="2">
        <v>10</v>
      </c>
      <c r="F934" s="2">
        <v>1.5</v>
      </c>
      <c r="G934" s="2">
        <v>15</v>
      </c>
      <c r="H934" s="17">
        <f t="shared" si="14"/>
        <v>0</v>
      </c>
    </row>
    <row r="935" spans="1:8" ht="13.5" x14ac:dyDescent="0.25">
      <c r="A935" s="12"/>
      <c r="B935" s="11">
        <v>43665</v>
      </c>
      <c r="C935" s="2">
        <v>1.5</v>
      </c>
      <c r="D935" s="2">
        <v>1.5</v>
      </c>
      <c r="E935" s="2">
        <v>52</v>
      </c>
      <c r="F935" s="2">
        <v>1.5</v>
      </c>
      <c r="G935" s="2">
        <v>78</v>
      </c>
      <c r="H935" s="17">
        <f t="shared" si="14"/>
        <v>0</v>
      </c>
    </row>
    <row r="936" spans="1:8" ht="13.5" x14ac:dyDescent="0.25">
      <c r="A936" s="12"/>
      <c r="B936" s="11">
        <v>43668</v>
      </c>
      <c r="C936" s="2">
        <v>1.5</v>
      </c>
      <c r="D936" s="2">
        <v>1.5</v>
      </c>
      <c r="E936" s="2">
        <v>0</v>
      </c>
      <c r="F936" s="2">
        <v>0</v>
      </c>
      <c r="G936" s="2">
        <v>0</v>
      </c>
      <c r="H936" s="17">
        <f t="shared" si="14"/>
        <v>0</v>
      </c>
    </row>
    <row r="937" spans="1:8" ht="13.5" x14ac:dyDescent="0.25">
      <c r="A937" s="12"/>
      <c r="B937" s="11">
        <v>43669</v>
      </c>
      <c r="C937" s="2">
        <v>1.5</v>
      </c>
      <c r="D937" s="2">
        <v>1.5</v>
      </c>
      <c r="E937" s="2">
        <v>0</v>
      </c>
      <c r="F937" s="2">
        <v>0</v>
      </c>
      <c r="G937" s="2">
        <v>0</v>
      </c>
      <c r="H937" s="17">
        <f t="shared" si="14"/>
        <v>0</v>
      </c>
    </row>
    <row r="938" spans="1:8" ht="13.5" x14ac:dyDescent="0.25">
      <c r="A938" s="12"/>
      <c r="B938" s="11">
        <v>43670</v>
      </c>
      <c r="C938" s="2">
        <v>1.54</v>
      </c>
      <c r="D938" s="2">
        <v>1.54</v>
      </c>
      <c r="E938" s="2">
        <v>0</v>
      </c>
      <c r="F938" s="2">
        <v>0</v>
      </c>
      <c r="G938" s="2">
        <v>0</v>
      </c>
      <c r="H938" s="17">
        <f t="shared" si="14"/>
        <v>2.6666666666666689E-2</v>
      </c>
    </row>
    <row r="939" spans="1:8" ht="13.5" x14ac:dyDescent="0.25">
      <c r="A939" s="12"/>
      <c r="B939" s="11">
        <v>43672</v>
      </c>
      <c r="C939" s="2">
        <v>1.57</v>
      </c>
      <c r="D939" s="2">
        <v>1.57</v>
      </c>
      <c r="E939" s="2">
        <v>10</v>
      </c>
      <c r="F939" s="2">
        <v>1.57</v>
      </c>
      <c r="G939" s="2">
        <v>15.7</v>
      </c>
      <c r="H939" s="17">
        <f t="shared" si="14"/>
        <v>1.9480519480519497E-2</v>
      </c>
    </row>
    <row r="940" spans="1:8" ht="13.5" x14ac:dyDescent="0.25">
      <c r="A940" s="12"/>
      <c r="B940" s="11">
        <v>43675</v>
      </c>
      <c r="C940" s="2">
        <v>1.57</v>
      </c>
      <c r="D940" s="2">
        <v>1.57</v>
      </c>
      <c r="E940" s="2">
        <v>0</v>
      </c>
      <c r="F940" s="2">
        <v>0</v>
      </c>
      <c r="G940" s="2">
        <v>0</v>
      </c>
      <c r="H940" s="17">
        <f t="shared" si="14"/>
        <v>0</v>
      </c>
    </row>
    <row r="941" spans="1:8" ht="13.5" x14ac:dyDescent="0.25">
      <c r="A941" s="12"/>
      <c r="B941" s="11">
        <v>43676</v>
      </c>
      <c r="C941" s="2">
        <v>1.57</v>
      </c>
      <c r="D941" s="2">
        <v>1.57</v>
      </c>
      <c r="E941" s="2">
        <v>0</v>
      </c>
      <c r="F941" s="2">
        <v>0</v>
      </c>
      <c r="G941" s="2">
        <v>0</v>
      </c>
      <c r="H941" s="17">
        <f t="shared" si="14"/>
        <v>0</v>
      </c>
    </row>
    <row r="942" spans="1:8" ht="13.5" x14ac:dyDescent="0.25">
      <c r="A942" s="12"/>
      <c r="B942" s="11">
        <v>43677</v>
      </c>
      <c r="C942" s="2">
        <v>1.57</v>
      </c>
      <c r="D942" s="2">
        <v>1.57</v>
      </c>
      <c r="E942" s="2">
        <v>0</v>
      </c>
      <c r="F942" s="2">
        <v>0</v>
      </c>
      <c r="G942" s="2">
        <v>0</v>
      </c>
      <c r="H942" s="17">
        <f t="shared" si="14"/>
        <v>0</v>
      </c>
    </row>
    <row r="943" spans="1:8" ht="13.5" x14ac:dyDescent="0.25">
      <c r="A943" s="12"/>
      <c r="B943" s="11">
        <v>43678</v>
      </c>
      <c r="C943" s="2">
        <v>1.57</v>
      </c>
      <c r="D943" s="2">
        <v>1.57</v>
      </c>
      <c r="E943" s="2">
        <v>0</v>
      </c>
      <c r="F943" s="2">
        <v>0</v>
      </c>
      <c r="G943" s="2">
        <v>0</v>
      </c>
      <c r="H943" s="17">
        <f t="shared" si="14"/>
        <v>0</v>
      </c>
    </row>
    <row r="944" spans="1:8" ht="13.5" x14ac:dyDescent="0.25">
      <c r="A944" s="12"/>
      <c r="B944" s="11">
        <v>43679</v>
      </c>
      <c r="C944" s="2">
        <v>1.57</v>
      </c>
      <c r="D944" s="2">
        <v>1.57</v>
      </c>
      <c r="E944" s="2">
        <v>0</v>
      </c>
      <c r="F944" s="2">
        <v>0</v>
      </c>
      <c r="G944" s="2">
        <v>0</v>
      </c>
      <c r="H944" s="17">
        <f t="shared" si="14"/>
        <v>0</v>
      </c>
    </row>
    <row r="945" spans="1:8" ht="13.5" x14ac:dyDescent="0.25">
      <c r="A945" s="12"/>
      <c r="B945" s="11">
        <v>43682</v>
      </c>
      <c r="C945" s="2">
        <v>1.57</v>
      </c>
      <c r="D945" s="2">
        <v>1.57</v>
      </c>
      <c r="E945" s="2">
        <v>0</v>
      </c>
      <c r="F945" s="2">
        <v>0</v>
      </c>
      <c r="G945" s="2">
        <v>0</v>
      </c>
      <c r="H945" s="17">
        <f t="shared" si="14"/>
        <v>0</v>
      </c>
    </row>
    <row r="946" spans="1:8" ht="13.5" x14ac:dyDescent="0.25">
      <c r="A946" s="12"/>
      <c r="B946" s="11">
        <v>43683</v>
      </c>
      <c r="C946" s="2">
        <v>1.53</v>
      </c>
      <c r="D946" s="2">
        <v>1.53</v>
      </c>
      <c r="E946" s="2">
        <v>0</v>
      </c>
      <c r="F946" s="2">
        <v>0</v>
      </c>
      <c r="G946" s="2">
        <v>0</v>
      </c>
      <c r="H946" s="17">
        <f t="shared" si="14"/>
        <v>-2.5477707006369449E-2</v>
      </c>
    </row>
    <row r="947" spans="1:8" ht="13.5" x14ac:dyDescent="0.25">
      <c r="A947" s="12"/>
      <c r="B947" s="11">
        <v>43684</v>
      </c>
      <c r="C947" s="2">
        <v>1.5</v>
      </c>
      <c r="D947" s="2">
        <v>1.5</v>
      </c>
      <c r="E947" s="2">
        <v>360</v>
      </c>
      <c r="F947" s="2">
        <v>1.5</v>
      </c>
      <c r="G947" s="2">
        <v>540</v>
      </c>
      <c r="H947" s="17">
        <f t="shared" si="14"/>
        <v>-1.9607843137254919E-2</v>
      </c>
    </row>
    <row r="948" spans="1:8" ht="13.5" x14ac:dyDescent="0.25">
      <c r="A948" s="12"/>
      <c r="B948" s="11">
        <v>43685</v>
      </c>
      <c r="C948" s="2">
        <v>1.51</v>
      </c>
      <c r="D948" s="2">
        <v>1.51</v>
      </c>
      <c r="E948" s="2">
        <v>750</v>
      </c>
      <c r="F948" s="2">
        <v>1.51</v>
      </c>
      <c r="G948" s="2">
        <v>1132.5</v>
      </c>
      <c r="H948" s="17">
        <f t="shared" si="14"/>
        <v>6.6666666666666723E-3</v>
      </c>
    </row>
    <row r="949" spans="1:8" ht="13.5" x14ac:dyDescent="0.25">
      <c r="A949" s="12"/>
      <c r="B949" s="11">
        <v>43686</v>
      </c>
      <c r="C949" s="2">
        <v>1.51</v>
      </c>
      <c r="D949" s="2">
        <v>1.51</v>
      </c>
      <c r="E949" s="2">
        <v>1121</v>
      </c>
      <c r="F949" s="2">
        <v>1.51</v>
      </c>
      <c r="G949" s="2">
        <v>1692.71</v>
      </c>
      <c r="H949" s="17">
        <f t="shared" si="14"/>
        <v>0</v>
      </c>
    </row>
    <row r="950" spans="1:8" ht="13.5" x14ac:dyDescent="0.25">
      <c r="A950" s="12"/>
      <c r="B950" s="11">
        <v>43691</v>
      </c>
      <c r="C950" s="2">
        <v>1.51</v>
      </c>
      <c r="D950" s="2">
        <v>1.51</v>
      </c>
      <c r="E950" s="2">
        <v>20</v>
      </c>
      <c r="F950" s="2">
        <v>1.51</v>
      </c>
      <c r="G950" s="2">
        <v>30.2</v>
      </c>
      <c r="H950" s="17">
        <f t="shared" si="14"/>
        <v>0</v>
      </c>
    </row>
    <row r="951" spans="1:8" ht="13.5" x14ac:dyDescent="0.25">
      <c r="A951" s="12"/>
      <c r="B951" s="11">
        <v>43692</v>
      </c>
      <c r="C951" s="2">
        <v>1.51</v>
      </c>
      <c r="D951" s="2">
        <v>1.51</v>
      </c>
      <c r="E951" s="2">
        <v>0</v>
      </c>
      <c r="F951" s="2">
        <v>0</v>
      </c>
      <c r="G951" s="2">
        <v>0</v>
      </c>
      <c r="H951" s="17">
        <f t="shared" si="14"/>
        <v>0</v>
      </c>
    </row>
    <row r="952" spans="1:8" ht="13.5" x14ac:dyDescent="0.25">
      <c r="A952" s="12"/>
      <c r="B952" s="11">
        <v>43693</v>
      </c>
      <c r="C952" s="2">
        <v>1.51</v>
      </c>
      <c r="D952" s="2">
        <v>1.51</v>
      </c>
      <c r="E952" s="2">
        <v>0</v>
      </c>
      <c r="F952" s="2">
        <v>0</v>
      </c>
      <c r="G952" s="2">
        <v>0</v>
      </c>
      <c r="H952" s="17">
        <f t="shared" si="14"/>
        <v>0</v>
      </c>
    </row>
    <row r="953" spans="1:8" ht="13.5" x14ac:dyDescent="0.25">
      <c r="A953" s="12"/>
      <c r="B953" s="11">
        <v>43696</v>
      </c>
      <c r="C953" s="2">
        <v>1.51</v>
      </c>
      <c r="D953" s="2">
        <v>1.51</v>
      </c>
      <c r="E953" s="2">
        <v>0</v>
      </c>
      <c r="F953" s="2">
        <v>0</v>
      </c>
      <c r="G953" s="2">
        <v>0</v>
      </c>
      <c r="H953" s="17">
        <f t="shared" si="14"/>
        <v>0</v>
      </c>
    </row>
    <row r="954" spans="1:8" ht="13.5" x14ac:dyDescent="0.25">
      <c r="A954" s="12"/>
      <c r="B954" s="11">
        <v>43697</v>
      </c>
      <c r="C954" s="2">
        <v>1.51</v>
      </c>
      <c r="D954" s="2">
        <v>1.51</v>
      </c>
      <c r="E954" s="2">
        <v>0</v>
      </c>
      <c r="F954" s="2">
        <v>0</v>
      </c>
      <c r="G954" s="2">
        <v>0</v>
      </c>
      <c r="H954" s="17">
        <f t="shared" si="14"/>
        <v>0</v>
      </c>
    </row>
    <row r="955" spans="1:8" ht="13.5" x14ac:dyDescent="0.25">
      <c r="A955" s="12"/>
      <c r="B955" s="11">
        <v>43698</v>
      </c>
      <c r="C955" s="2">
        <v>1.51</v>
      </c>
      <c r="D955" s="2">
        <v>1.51</v>
      </c>
      <c r="E955" s="2">
        <v>0</v>
      </c>
      <c r="F955" s="2">
        <v>0</v>
      </c>
      <c r="G955" s="2">
        <v>0</v>
      </c>
      <c r="H955" s="17">
        <f t="shared" si="14"/>
        <v>0</v>
      </c>
    </row>
    <row r="956" spans="1:8" ht="13.5" x14ac:dyDescent="0.25">
      <c r="A956" s="12"/>
      <c r="B956" s="11">
        <v>43699</v>
      </c>
      <c r="C956" s="2">
        <v>1.54</v>
      </c>
      <c r="D956" s="2">
        <v>1.54</v>
      </c>
      <c r="E956" s="2">
        <v>150</v>
      </c>
      <c r="F956" s="2">
        <v>1.54</v>
      </c>
      <c r="G956" s="2">
        <v>231</v>
      </c>
      <c r="H956" s="17">
        <f t="shared" si="14"/>
        <v>1.986754966887419E-2</v>
      </c>
    </row>
    <row r="957" spans="1:8" ht="13.5" x14ac:dyDescent="0.25">
      <c r="A957" s="12"/>
      <c r="B957" s="11">
        <v>43700</v>
      </c>
      <c r="C957" s="2">
        <v>1.54</v>
      </c>
      <c r="D957" s="2">
        <v>1.54</v>
      </c>
      <c r="E957" s="2">
        <v>0</v>
      </c>
      <c r="F957" s="2">
        <v>0</v>
      </c>
      <c r="G957" s="2">
        <v>0</v>
      </c>
      <c r="H957" s="17">
        <f t="shared" si="14"/>
        <v>0</v>
      </c>
    </row>
    <row r="958" spans="1:8" ht="13.5" x14ac:dyDescent="0.25">
      <c r="A958" s="12"/>
      <c r="B958" s="11">
        <v>43703</v>
      </c>
      <c r="C958" s="2">
        <v>1.54</v>
      </c>
      <c r="D958" s="2">
        <v>1.54</v>
      </c>
      <c r="E958" s="2">
        <v>0</v>
      </c>
      <c r="F958" s="2">
        <v>0</v>
      </c>
      <c r="G958" s="2">
        <v>0</v>
      </c>
      <c r="H958" s="17">
        <f t="shared" si="14"/>
        <v>0</v>
      </c>
    </row>
    <row r="959" spans="1:8" ht="13.5" x14ac:dyDescent="0.25">
      <c r="A959" s="12"/>
      <c r="B959" s="11">
        <v>43704</v>
      </c>
      <c r="C959" s="2">
        <v>1.54</v>
      </c>
      <c r="D959" s="2">
        <v>1.54</v>
      </c>
      <c r="E959" s="2">
        <v>0</v>
      </c>
      <c r="F959" s="2">
        <v>0</v>
      </c>
      <c r="G959" s="2">
        <v>0</v>
      </c>
      <c r="H959" s="17">
        <f t="shared" si="14"/>
        <v>0</v>
      </c>
    </row>
    <row r="960" spans="1:8" ht="13.5" x14ac:dyDescent="0.25">
      <c r="A960" s="12"/>
      <c r="B960" s="11">
        <v>43705</v>
      </c>
      <c r="C960" s="2">
        <v>1.54</v>
      </c>
      <c r="D960" s="2">
        <v>1.54</v>
      </c>
      <c r="E960" s="2">
        <v>0</v>
      </c>
      <c r="F960" s="2">
        <v>0</v>
      </c>
      <c r="G960" s="2">
        <v>0</v>
      </c>
      <c r="H960" s="17">
        <f t="shared" si="14"/>
        <v>0</v>
      </c>
    </row>
    <row r="961" spans="1:8" ht="13.5" x14ac:dyDescent="0.25">
      <c r="A961" s="12"/>
      <c r="B961" s="11">
        <v>43706</v>
      </c>
      <c r="C961" s="2">
        <v>1.54</v>
      </c>
      <c r="D961" s="2">
        <v>1.54</v>
      </c>
      <c r="E961" s="2">
        <v>0</v>
      </c>
      <c r="F961" s="2">
        <v>0</v>
      </c>
      <c r="G961" s="2">
        <v>0</v>
      </c>
      <c r="H961" s="17">
        <f t="shared" si="14"/>
        <v>0</v>
      </c>
    </row>
    <row r="962" spans="1:8" ht="13.5" x14ac:dyDescent="0.25">
      <c r="A962" s="12"/>
      <c r="B962" s="11">
        <v>43707</v>
      </c>
      <c r="C962" s="2">
        <v>1.54</v>
      </c>
      <c r="D962" s="2">
        <v>1.54</v>
      </c>
      <c r="E962" s="2">
        <v>0</v>
      </c>
      <c r="F962" s="2">
        <v>0</v>
      </c>
      <c r="G962" s="2">
        <v>0</v>
      </c>
      <c r="H962" s="17">
        <f t="shared" si="14"/>
        <v>0</v>
      </c>
    </row>
    <row r="963" spans="1:8" ht="13.5" x14ac:dyDescent="0.25">
      <c r="A963" s="12"/>
      <c r="B963" s="11">
        <v>43710</v>
      </c>
      <c r="C963" s="2">
        <v>1.54</v>
      </c>
      <c r="D963" s="2">
        <v>1.54</v>
      </c>
      <c r="E963" s="2">
        <v>0</v>
      </c>
      <c r="F963" s="2">
        <v>0</v>
      </c>
      <c r="G963" s="2">
        <v>0</v>
      </c>
      <c r="H963" s="17">
        <f t="shared" si="14"/>
        <v>0</v>
      </c>
    </row>
    <row r="964" spans="1:8" ht="13.5" x14ac:dyDescent="0.25">
      <c r="A964" s="12"/>
      <c r="B964" s="11">
        <v>43711</v>
      </c>
      <c r="C964" s="2">
        <v>1.54</v>
      </c>
      <c r="D964" s="2">
        <v>1.54</v>
      </c>
      <c r="E964" s="2">
        <v>0</v>
      </c>
      <c r="F964" s="2">
        <v>0</v>
      </c>
      <c r="G964" s="2">
        <v>0</v>
      </c>
      <c r="H964" s="17">
        <f t="shared" si="14"/>
        <v>0</v>
      </c>
    </row>
    <row r="965" spans="1:8" ht="13.5" x14ac:dyDescent="0.25">
      <c r="A965" s="12"/>
      <c r="B965" s="11">
        <v>43712</v>
      </c>
      <c r="C965" s="2">
        <v>1.54</v>
      </c>
      <c r="D965" s="2">
        <v>1.54</v>
      </c>
      <c r="E965" s="2">
        <v>0</v>
      </c>
      <c r="F965" s="2">
        <v>0</v>
      </c>
      <c r="G965" s="2">
        <v>0</v>
      </c>
      <c r="H965" s="17">
        <f t="shared" si="14"/>
        <v>0</v>
      </c>
    </row>
    <row r="966" spans="1:8" ht="13.5" x14ac:dyDescent="0.25">
      <c r="A966" s="12"/>
      <c r="B966" s="11">
        <v>43713</v>
      </c>
      <c r="C966" s="2">
        <v>1.54</v>
      </c>
      <c r="D966" s="2">
        <v>1.54</v>
      </c>
      <c r="E966" s="2">
        <v>0</v>
      </c>
      <c r="F966" s="2">
        <v>0</v>
      </c>
      <c r="G966" s="2">
        <v>0</v>
      </c>
      <c r="H966" s="17">
        <f t="shared" si="14"/>
        <v>0</v>
      </c>
    </row>
    <row r="967" spans="1:8" ht="13.5" x14ac:dyDescent="0.25">
      <c r="A967" s="12"/>
      <c r="B967" s="11">
        <v>43714</v>
      </c>
      <c r="C967" s="2">
        <v>1.5</v>
      </c>
      <c r="D967" s="2">
        <v>1.5</v>
      </c>
      <c r="E967" s="2">
        <v>1600</v>
      </c>
      <c r="F967" s="2">
        <v>1.5</v>
      </c>
      <c r="G967" s="2">
        <v>2400</v>
      </c>
      <c r="H967" s="17">
        <f t="shared" ref="H967:H1030" si="15">(D967-D966)/D966</f>
        <v>-2.5974025974025997E-2</v>
      </c>
    </row>
    <row r="968" spans="1:8" ht="13.5" x14ac:dyDescent="0.25">
      <c r="A968" s="12"/>
      <c r="B968" s="11">
        <v>43717</v>
      </c>
      <c r="C968" s="2">
        <v>1.5</v>
      </c>
      <c r="D968" s="2">
        <v>1.5</v>
      </c>
      <c r="E968" s="2">
        <v>0</v>
      </c>
      <c r="F968" s="2">
        <v>0</v>
      </c>
      <c r="G968" s="2">
        <v>0</v>
      </c>
      <c r="H968" s="17">
        <f t="shared" si="15"/>
        <v>0</v>
      </c>
    </row>
    <row r="969" spans="1:8" ht="13.5" x14ac:dyDescent="0.25">
      <c r="A969" s="12"/>
      <c r="B969" s="11">
        <v>43718</v>
      </c>
      <c r="C969" s="2">
        <v>1.5</v>
      </c>
      <c r="D969" s="2">
        <v>1.5</v>
      </c>
      <c r="E969" s="2">
        <v>0</v>
      </c>
      <c r="F969" s="2">
        <v>0</v>
      </c>
      <c r="G969" s="2">
        <v>0</v>
      </c>
      <c r="H969" s="17">
        <f t="shared" si="15"/>
        <v>0</v>
      </c>
    </row>
    <row r="970" spans="1:8" ht="13.5" x14ac:dyDescent="0.25">
      <c r="A970" s="12"/>
      <c r="B970" s="11">
        <v>43719</v>
      </c>
      <c r="C970" s="2">
        <v>1.5</v>
      </c>
      <c r="D970" s="2">
        <v>1.5</v>
      </c>
      <c r="E970" s="2">
        <v>0</v>
      </c>
      <c r="F970" s="2">
        <v>0</v>
      </c>
      <c r="G970" s="2">
        <v>0</v>
      </c>
      <c r="H970" s="17">
        <f t="shared" si="15"/>
        <v>0</v>
      </c>
    </row>
    <row r="971" spans="1:8" ht="13.5" x14ac:dyDescent="0.25">
      <c r="A971" s="12"/>
      <c r="B971" s="11">
        <v>43720</v>
      </c>
      <c r="C971" s="2">
        <v>1.5</v>
      </c>
      <c r="D971" s="2">
        <v>1.5</v>
      </c>
      <c r="E971" s="2">
        <v>0</v>
      </c>
      <c r="F971" s="2">
        <v>0</v>
      </c>
      <c r="G971" s="2">
        <v>0</v>
      </c>
      <c r="H971" s="17">
        <f t="shared" si="15"/>
        <v>0</v>
      </c>
    </row>
    <row r="972" spans="1:8" ht="13.5" x14ac:dyDescent="0.25">
      <c r="A972" s="12"/>
      <c r="B972" s="11">
        <v>43721</v>
      </c>
      <c r="C972" s="2">
        <v>1.5</v>
      </c>
      <c r="D972" s="2">
        <v>1.5</v>
      </c>
      <c r="E972" s="2">
        <v>0</v>
      </c>
      <c r="F972" s="2">
        <v>0</v>
      </c>
      <c r="G972" s="2">
        <v>0</v>
      </c>
      <c r="H972" s="17">
        <f t="shared" si="15"/>
        <v>0</v>
      </c>
    </row>
    <row r="973" spans="1:8" ht="13.5" x14ac:dyDescent="0.25">
      <c r="A973" s="12"/>
      <c r="B973" s="11">
        <v>43724</v>
      </c>
      <c r="C973" s="2">
        <v>1.5</v>
      </c>
      <c r="D973" s="2">
        <v>1.5</v>
      </c>
      <c r="E973" s="2">
        <v>0</v>
      </c>
      <c r="F973" s="2">
        <v>0</v>
      </c>
      <c r="G973" s="2">
        <v>0</v>
      </c>
      <c r="H973" s="17">
        <f t="shared" si="15"/>
        <v>0</v>
      </c>
    </row>
    <row r="974" spans="1:8" ht="13.5" x14ac:dyDescent="0.25">
      <c r="A974" s="12"/>
      <c r="B974" s="11">
        <v>43725</v>
      </c>
      <c r="C974" s="2">
        <v>1.5</v>
      </c>
      <c r="D974" s="2">
        <v>1.5</v>
      </c>
      <c r="E974" s="2">
        <v>0</v>
      </c>
      <c r="F974" s="2">
        <v>0</v>
      </c>
      <c r="G974" s="2">
        <v>0</v>
      </c>
      <c r="H974" s="17">
        <f t="shared" si="15"/>
        <v>0</v>
      </c>
    </row>
    <row r="975" spans="1:8" ht="13.5" x14ac:dyDescent="0.25">
      <c r="A975" s="12"/>
      <c r="B975" s="11">
        <v>43726</v>
      </c>
      <c r="C975" s="2">
        <v>1.5</v>
      </c>
      <c r="D975" s="2">
        <v>1.5</v>
      </c>
      <c r="E975" s="2">
        <v>0</v>
      </c>
      <c r="F975" s="2">
        <v>0</v>
      </c>
      <c r="G975" s="2">
        <v>0</v>
      </c>
      <c r="H975" s="17">
        <f t="shared" si="15"/>
        <v>0</v>
      </c>
    </row>
    <row r="976" spans="1:8" ht="13.5" x14ac:dyDescent="0.25">
      <c r="A976" s="12"/>
      <c r="B976" s="11">
        <v>43727</v>
      </c>
      <c r="C976" s="2">
        <v>1.5</v>
      </c>
      <c r="D976" s="2">
        <v>1.5</v>
      </c>
      <c r="E976" s="2">
        <v>0</v>
      </c>
      <c r="F976" s="2">
        <v>0</v>
      </c>
      <c r="G976" s="2">
        <v>0</v>
      </c>
      <c r="H976" s="17">
        <f t="shared" si="15"/>
        <v>0</v>
      </c>
    </row>
    <row r="977" spans="1:8" ht="13.5" x14ac:dyDescent="0.25">
      <c r="A977" s="12"/>
      <c r="B977" s="11">
        <v>43728</v>
      </c>
      <c r="C977" s="2">
        <v>1.5</v>
      </c>
      <c r="D977" s="2">
        <v>1.5</v>
      </c>
      <c r="E977" s="2">
        <v>200</v>
      </c>
      <c r="F977" s="2">
        <v>1.5</v>
      </c>
      <c r="G977" s="2">
        <v>300</v>
      </c>
      <c r="H977" s="17">
        <f t="shared" si="15"/>
        <v>0</v>
      </c>
    </row>
    <row r="978" spans="1:8" ht="13.5" x14ac:dyDescent="0.25">
      <c r="A978" s="12"/>
      <c r="B978" s="11">
        <v>43731</v>
      </c>
      <c r="C978" s="2">
        <v>1.5</v>
      </c>
      <c r="D978" s="2">
        <v>1.5</v>
      </c>
      <c r="E978" s="2">
        <v>0</v>
      </c>
      <c r="F978" s="2">
        <v>0</v>
      </c>
      <c r="G978" s="2">
        <v>0</v>
      </c>
      <c r="H978" s="17">
        <f t="shared" si="15"/>
        <v>0</v>
      </c>
    </row>
    <row r="979" spans="1:8" ht="13.5" x14ac:dyDescent="0.25">
      <c r="A979" s="12"/>
      <c r="B979" s="11">
        <v>43732</v>
      </c>
      <c r="C979" s="2">
        <v>1.5</v>
      </c>
      <c r="D979" s="2">
        <v>1.5</v>
      </c>
      <c r="E979" s="2">
        <v>0</v>
      </c>
      <c r="F979" s="2">
        <v>0</v>
      </c>
      <c r="G979" s="2">
        <v>0</v>
      </c>
      <c r="H979" s="17">
        <f t="shared" si="15"/>
        <v>0</v>
      </c>
    </row>
    <row r="980" spans="1:8" ht="13.5" x14ac:dyDescent="0.25">
      <c r="A980" s="12"/>
      <c r="B980" s="11">
        <v>43733</v>
      </c>
      <c r="C980" s="2">
        <v>1.5</v>
      </c>
      <c r="D980" s="2">
        <v>1.5</v>
      </c>
      <c r="E980" s="2">
        <v>0</v>
      </c>
      <c r="F980" s="2">
        <v>0</v>
      </c>
      <c r="G980" s="2">
        <v>0</v>
      </c>
      <c r="H980" s="17">
        <f t="shared" si="15"/>
        <v>0</v>
      </c>
    </row>
    <row r="981" spans="1:8" ht="13.5" x14ac:dyDescent="0.25">
      <c r="A981" s="12"/>
      <c r="B981" s="11">
        <v>43734</v>
      </c>
      <c r="C981" s="2">
        <v>1.5</v>
      </c>
      <c r="D981" s="2">
        <v>1.5</v>
      </c>
      <c r="E981" s="2">
        <v>11</v>
      </c>
      <c r="F981" s="2">
        <v>1.5</v>
      </c>
      <c r="G981" s="2">
        <v>16.5</v>
      </c>
      <c r="H981" s="17">
        <f t="shared" si="15"/>
        <v>0</v>
      </c>
    </row>
    <row r="982" spans="1:8" ht="13.5" x14ac:dyDescent="0.25">
      <c r="A982" s="12"/>
      <c r="B982" s="11">
        <v>43735</v>
      </c>
      <c r="C982" s="2">
        <v>1.5</v>
      </c>
      <c r="D982" s="2">
        <v>1.5</v>
      </c>
      <c r="E982" s="2">
        <v>0</v>
      </c>
      <c r="F982" s="2">
        <v>0</v>
      </c>
      <c r="G982" s="2">
        <v>0</v>
      </c>
      <c r="H982" s="17">
        <f t="shared" si="15"/>
        <v>0</v>
      </c>
    </row>
    <row r="983" spans="1:8" ht="13.5" x14ac:dyDescent="0.25">
      <c r="A983" s="12"/>
      <c r="B983" s="11">
        <v>43738</v>
      </c>
      <c r="C983" s="2">
        <v>1.5</v>
      </c>
      <c r="D983" s="2">
        <v>1.5</v>
      </c>
      <c r="E983" s="2">
        <v>0</v>
      </c>
      <c r="F983" s="2">
        <v>0</v>
      </c>
      <c r="G983" s="2">
        <v>0</v>
      </c>
      <c r="H983" s="17">
        <f t="shared" si="15"/>
        <v>0</v>
      </c>
    </row>
    <row r="984" spans="1:8" ht="13.5" x14ac:dyDescent="0.25">
      <c r="A984" s="12"/>
      <c r="B984" s="11">
        <v>43739</v>
      </c>
      <c r="C984" s="2">
        <v>1.5</v>
      </c>
      <c r="D984" s="2">
        <v>1.5</v>
      </c>
      <c r="E984" s="2">
        <v>0</v>
      </c>
      <c r="F984" s="2">
        <v>0</v>
      </c>
      <c r="G984" s="2">
        <v>0</v>
      </c>
      <c r="H984" s="17">
        <f t="shared" si="15"/>
        <v>0</v>
      </c>
    </row>
    <row r="985" spans="1:8" ht="13.5" x14ac:dyDescent="0.25">
      <c r="A985" s="12"/>
      <c r="B985" s="11">
        <v>43740</v>
      </c>
      <c r="C985" s="2">
        <v>1.5</v>
      </c>
      <c r="D985" s="2">
        <v>1.5</v>
      </c>
      <c r="E985" s="2">
        <v>0</v>
      </c>
      <c r="F985" s="2">
        <v>0</v>
      </c>
      <c r="G985" s="2">
        <v>0</v>
      </c>
      <c r="H985" s="17">
        <f t="shared" si="15"/>
        <v>0</v>
      </c>
    </row>
    <row r="986" spans="1:8" ht="13.5" x14ac:dyDescent="0.25">
      <c r="A986" s="12"/>
      <c r="B986" s="11">
        <v>43741</v>
      </c>
      <c r="C986" s="2">
        <v>1.5</v>
      </c>
      <c r="D986" s="2">
        <v>1.5</v>
      </c>
      <c r="E986" s="2">
        <v>0</v>
      </c>
      <c r="F986" s="2">
        <v>0</v>
      </c>
      <c r="G986" s="2">
        <v>0</v>
      </c>
      <c r="H986" s="17">
        <f t="shared" si="15"/>
        <v>0</v>
      </c>
    </row>
    <row r="987" spans="1:8" ht="13.5" x14ac:dyDescent="0.25">
      <c r="A987" s="12"/>
      <c r="B987" s="11">
        <v>43742</v>
      </c>
      <c r="C987" s="2">
        <v>1.5</v>
      </c>
      <c r="D987" s="2">
        <v>1.5</v>
      </c>
      <c r="E987" s="2">
        <v>0</v>
      </c>
      <c r="F987" s="2">
        <v>0</v>
      </c>
      <c r="G987" s="2">
        <v>0</v>
      </c>
      <c r="H987" s="17">
        <f t="shared" si="15"/>
        <v>0</v>
      </c>
    </row>
    <row r="988" spans="1:8" ht="13.5" x14ac:dyDescent="0.25">
      <c r="A988" s="12"/>
      <c r="B988" s="11">
        <v>43745</v>
      </c>
      <c r="C988" s="2">
        <v>1.5</v>
      </c>
      <c r="D988" s="2">
        <v>1.5</v>
      </c>
      <c r="E988" s="2">
        <v>0</v>
      </c>
      <c r="F988" s="2">
        <v>0</v>
      </c>
      <c r="G988" s="2">
        <v>0</v>
      </c>
      <c r="H988" s="17">
        <f t="shared" si="15"/>
        <v>0</v>
      </c>
    </row>
    <row r="989" spans="1:8" ht="13.5" x14ac:dyDescent="0.25">
      <c r="A989" s="12"/>
      <c r="B989" s="11">
        <v>43746</v>
      </c>
      <c r="C989" s="2">
        <v>1.5</v>
      </c>
      <c r="D989" s="2">
        <v>1.5</v>
      </c>
      <c r="E989" s="2">
        <v>0</v>
      </c>
      <c r="F989" s="2">
        <v>0</v>
      </c>
      <c r="G989" s="2">
        <v>0</v>
      </c>
      <c r="H989" s="17">
        <f t="shared" si="15"/>
        <v>0</v>
      </c>
    </row>
    <row r="990" spans="1:8" ht="13.5" x14ac:dyDescent="0.25">
      <c r="A990" s="12"/>
      <c r="B990" s="11">
        <v>43747</v>
      </c>
      <c r="C990" s="2">
        <v>1.5</v>
      </c>
      <c r="D990" s="2">
        <v>1.5</v>
      </c>
      <c r="E990" s="2">
        <v>0</v>
      </c>
      <c r="F990" s="2">
        <v>0</v>
      </c>
      <c r="G990" s="2">
        <v>0</v>
      </c>
      <c r="H990" s="17">
        <f t="shared" si="15"/>
        <v>0</v>
      </c>
    </row>
    <row r="991" spans="1:8" ht="13.5" x14ac:dyDescent="0.25">
      <c r="A991" s="12"/>
      <c r="B991" s="11">
        <v>43748</v>
      </c>
      <c r="C991" s="2">
        <v>1.5</v>
      </c>
      <c r="D991" s="2">
        <v>1.5</v>
      </c>
      <c r="E991" s="2">
        <v>0</v>
      </c>
      <c r="F991" s="2">
        <v>0</v>
      </c>
      <c r="G991" s="2">
        <v>0</v>
      </c>
      <c r="H991" s="17">
        <f t="shared" si="15"/>
        <v>0</v>
      </c>
    </row>
    <row r="992" spans="1:8" ht="13.5" x14ac:dyDescent="0.25">
      <c r="A992" s="12"/>
      <c r="B992" s="11">
        <v>43749</v>
      </c>
      <c r="C992" s="2">
        <v>1.5</v>
      </c>
      <c r="D992" s="2">
        <v>1.5</v>
      </c>
      <c r="E992" s="2">
        <v>0</v>
      </c>
      <c r="F992" s="2">
        <v>0</v>
      </c>
      <c r="G992" s="2">
        <v>0</v>
      </c>
      <c r="H992" s="17">
        <f t="shared" si="15"/>
        <v>0</v>
      </c>
    </row>
    <row r="993" spans="1:8" ht="13.5" x14ac:dyDescent="0.25">
      <c r="A993" s="12"/>
      <c r="B993" s="11">
        <v>43752</v>
      </c>
      <c r="C993" s="2">
        <v>1.5</v>
      </c>
      <c r="D993" s="2">
        <v>1.5</v>
      </c>
      <c r="E993" s="2">
        <v>0</v>
      </c>
      <c r="F993" s="2">
        <v>0</v>
      </c>
      <c r="G993" s="2">
        <v>0</v>
      </c>
      <c r="H993" s="17">
        <f t="shared" si="15"/>
        <v>0</v>
      </c>
    </row>
    <row r="994" spans="1:8" ht="13.5" x14ac:dyDescent="0.25">
      <c r="A994" s="12"/>
      <c r="B994" s="11">
        <v>43754</v>
      </c>
      <c r="C994" s="2">
        <v>1.5</v>
      </c>
      <c r="D994" s="2">
        <v>1.5</v>
      </c>
      <c r="E994" s="2">
        <v>0</v>
      </c>
      <c r="F994" s="2">
        <v>0</v>
      </c>
      <c r="G994" s="2">
        <v>0</v>
      </c>
      <c r="H994" s="17">
        <f t="shared" si="15"/>
        <v>0</v>
      </c>
    </row>
    <row r="995" spans="1:8" ht="13.5" x14ac:dyDescent="0.25">
      <c r="A995" s="12"/>
      <c r="B995" s="11">
        <v>43755</v>
      </c>
      <c r="C995" s="2">
        <v>1.5</v>
      </c>
      <c r="D995" s="2">
        <v>1.5</v>
      </c>
      <c r="E995" s="2">
        <v>0</v>
      </c>
      <c r="F995" s="2">
        <v>0</v>
      </c>
      <c r="G995" s="2">
        <v>0</v>
      </c>
      <c r="H995" s="17">
        <f t="shared" si="15"/>
        <v>0</v>
      </c>
    </row>
    <row r="996" spans="1:8" ht="13.5" x14ac:dyDescent="0.25">
      <c r="A996" s="12"/>
      <c r="B996" s="11">
        <v>43756</v>
      </c>
      <c r="C996" s="2">
        <v>1.5</v>
      </c>
      <c r="D996" s="2">
        <v>1.5</v>
      </c>
      <c r="E996" s="2">
        <v>0</v>
      </c>
      <c r="F996" s="2">
        <v>0</v>
      </c>
      <c r="G996" s="2">
        <v>0</v>
      </c>
      <c r="H996" s="17">
        <f t="shared" si="15"/>
        <v>0</v>
      </c>
    </row>
    <row r="997" spans="1:8" ht="13.5" x14ac:dyDescent="0.25">
      <c r="A997" s="12"/>
      <c r="B997" s="11">
        <v>43759</v>
      </c>
      <c r="C997" s="2">
        <v>1.44</v>
      </c>
      <c r="D997" s="2">
        <v>1.44</v>
      </c>
      <c r="E997" s="2">
        <v>0</v>
      </c>
      <c r="F997" s="2">
        <v>0</v>
      </c>
      <c r="G997" s="2">
        <v>0</v>
      </c>
      <c r="H997" s="17">
        <f t="shared" si="15"/>
        <v>-4.0000000000000036E-2</v>
      </c>
    </row>
    <row r="998" spans="1:8" ht="13.5" x14ac:dyDescent="0.25">
      <c r="A998" s="12"/>
      <c r="B998" s="11">
        <v>43760</v>
      </c>
      <c r="C998" s="2">
        <v>1.43</v>
      </c>
      <c r="D998" s="2">
        <v>1.43</v>
      </c>
      <c r="E998" s="2">
        <v>560</v>
      </c>
      <c r="F998" s="2">
        <v>1.4000999999999999</v>
      </c>
      <c r="G998" s="2">
        <v>784.05600000000004</v>
      </c>
      <c r="H998" s="17">
        <f t="shared" si="15"/>
        <v>-6.944444444444451E-3</v>
      </c>
    </row>
    <row r="999" spans="1:8" ht="13.5" x14ac:dyDescent="0.25">
      <c r="A999" s="12"/>
      <c r="B999" s="11">
        <v>43761</v>
      </c>
      <c r="C999" s="2">
        <v>1.42</v>
      </c>
      <c r="D999" s="2">
        <v>1.42</v>
      </c>
      <c r="E999" s="2">
        <v>2085</v>
      </c>
      <c r="F999" s="2">
        <v>1.42</v>
      </c>
      <c r="G999" s="2">
        <v>2960.7</v>
      </c>
      <c r="H999" s="17">
        <f t="shared" si="15"/>
        <v>-6.9930069930069999E-3</v>
      </c>
    </row>
    <row r="1000" spans="1:8" ht="13.5" x14ac:dyDescent="0.25">
      <c r="A1000" s="12"/>
      <c r="B1000" s="11">
        <v>43762</v>
      </c>
      <c r="C1000" s="2">
        <v>1.5</v>
      </c>
      <c r="D1000" s="2">
        <v>1.5</v>
      </c>
      <c r="E1000" s="2">
        <v>9409</v>
      </c>
      <c r="F1000" s="2">
        <v>1.46</v>
      </c>
      <c r="G1000" s="2">
        <v>13737.14</v>
      </c>
      <c r="H1000" s="17">
        <f t="shared" si="15"/>
        <v>5.6338028169014134E-2</v>
      </c>
    </row>
    <row r="1001" spans="1:8" ht="13.5" x14ac:dyDescent="0.25">
      <c r="A1001" s="12"/>
      <c r="B1001" s="11">
        <v>43763</v>
      </c>
      <c r="C1001" s="2">
        <v>1.56</v>
      </c>
      <c r="D1001" s="2">
        <v>1.56</v>
      </c>
      <c r="E1001" s="2">
        <v>0</v>
      </c>
      <c r="F1001" s="2">
        <v>0</v>
      </c>
      <c r="G1001" s="2">
        <v>0</v>
      </c>
      <c r="H1001" s="17">
        <f t="shared" si="15"/>
        <v>4.0000000000000036E-2</v>
      </c>
    </row>
    <row r="1002" spans="1:8" ht="13.5" x14ac:dyDescent="0.25">
      <c r="A1002" s="12"/>
      <c r="B1002" s="11">
        <v>43766</v>
      </c>
      <c r="C1002" s="2">
        <v>1.63</v>
      </c>
      <c r="D1002" s="2">
        <v>1.63</v>
      </c>
      <c r="E1002" s="2">
        <v>904</v>
      </c>
      <c r="F1002" s="2">
        <v>1.63</v>
      </c>
      <c r="G1002" s="2">
        <v>1473.52</v>
      </c>
      <c r="H1002" s="17">
        <f t="shared" si="15"/>
        <v>4.4871794871794768E-2</v>
      </c>
    </row>
    <row r="1003" spans="1:8" ht="13.5" x14ac:dyDescent="0.25">
      <c r="A1003" s="12"/>
      <c r="B1003" s="11">
        <v>43767</v>
      </c>
      <c r="C1003" s="2">
        <v>1.72</v>
      </c>
      <c r="D1003" s="2">
        <v>1.72</v>
      </c>
      <c r="E1003" s="2">
        <v>6713</v>
      </c>
      <c r="F1003" s="2">
        <v>1.7118</v>
      </c>
      <c r="G1003" s="2">
        <v>11491.313399999999</v>
      </c>
      <c r="H1003" s="17">
        <f t="shared" si="15"/>
        <v>5.5214723926380424E-2</v>
      </c>
    </row>
    <row r="1004" spans="1:8" ht="13.5" x14ac:dyDescent="0.25">
      <c r="A1004" s="12"/>
      <c r="B1004" s="11">
        <v>43768</v>
      </c>
      <c r="C1004" s="2">
        <v>1.7</v>
      </c>
      <c r="D1004" s="2">
        <v>1.7</v>
      </c>
      <c r="E1004" s="2">
        <v>1</v>
      </c>
      <c r="F1004" s="2">
        <v>1.77</v>
      </c>
      <c r="G1004" s="2">
        <v>1.77</v>
      </c>
      <c r="H1004" s="17">
        <f t="shared" si="15"/>
        <v>-1.1627906976744196E-2</v>
      </c>
    </row>
    <row r="1005" spans="1:8" ht="13.5" x14ac:dyDescent="0.25">
      <c r="A1005" s="12"/>
      <c r="B1005" s="11">
        <v>43769</v>
      </c>
      <c r="C1005" s="2">
        <v>1.8</v>
      </c>
      <c r="D1005" s="2">
        <v>1.8</v>
      </c>
      <c r="E1005" s="2">
        <v>2</v>
      </c>
      <c r="F1005" s="2">
        <v>1.7749999999999999</v>
      </c>
      <c r="G1005" s="2">
        <v>3.55</v>
      </c>
      <c r="H1005" s="17">
        <f t="shared" si="15"/>
        <v>5.8823529411764761E-2</v>
      </c>
    </row>
    <row r="1006" spans="1:8" ht="13.5" x14ac:dyDescent="0.25">
      <c r="A1006" s="12"/>
      <c r="B1006" s="11">
        <v>43770</v>
      </c>
      <c r="C1006" s="2">
        <v>1.77</v>
      </c>
      <c r="D1006" s="2">
        <v>1.77</v>
      </c>
      <c r="E1006" s="2">
        <v>7</v>
      </c>
      <c r="F1006" s="2">
        <v>1.85</v>
      </c>
      <c r="G1006" s="2">
        <v>12.95</v>
      </c>
      <c r="H1006" s="17">
        <f t="shared" si="15"/>
        <v>-1.666666666666668E-2</v>
      </c>
    </row>
    <row r="1007" spans="1:8" ht="13.5" x14ac:dyDescent="0.25">
      <c r="A1007" s="12"/>
      <c r="B1007" s="11">
        <v>43773</v>
      </c>
      <c r="C1007" s="2">
        <v>1.67</v>
      </c>
      <c r="D1007" s="2">
        <v>1.67</v>
      </c>
      <c r="E1007" s="2">
        <v>70</v>
      </c>
      <c r="F1007" s="2">
        <v>1.72</v>
      </c>
      <c r="G1007" s="2">
        <v>120.4</v>
      </c>
      <c r="H1007" s="17">
        <f t="shared" si="15"/>
        <v>-5.6497175141242986E-2</v>
      </c>
    </row>
    <row r="1008" spans="1:8" ht="13.5" x14ac:dyDescent="0.25">
      <c r="A1008" s="12"/>
      <c r="B1008" s="11">
        <v>43774</v>
      </c>
      <c r="C1008" s="2">
        <v>1.66</v>
      </c>
      <c r="D1008" s="2">
        <v>1.66</v>
      </c>
      <c r="E1008" s="2">
        <v>1200</v>
      </c>
      <c r="F1008" s="2">
        <v>1.62</v>
      </c>
      <c r="G1008" s="2">
        <v>1944</v>
      </c>
      <c r="H1008" s="17">
        <f t="shared" si="15"/>
        <v>-5.988023952095814E-3</v>
      </c>
    </row>
    <row r="1009" spans="1:8" ht="13.5" x14ac:dyDescent="0.25">
      <c r="A1009" s="12"/>
      <c r="B1009" s="11">
        <v>43775</v>
      </c>
      <c r="C1009" s="2">
        <v>1.7</v>
      </c>
      <c r="D1009" s="2">
        <v>1.7</v>
      </c>
      <c r="E1009" s="2">
        <v>105</v>
      </c>
      <c r="F1009" s="2">
        <v>1.6980999999999999</v>
      </c>
      <c r="G1009" s="2">
        <v>178.3005</v>
      </c>
      <c r="H1009" s="17">
        <f t="shared" si="15"/>
        <v>2.4096385542168697E-2</v>
      </c>
    </row>
    <row r="1010" spans="1:8" ht="13.5" x14ac:dyDescent="0.25">
      <c r="A1010" s="12"/>
      <c r="B1010" s="11">
        <v>43776</v>
      </c>
      <c r="C1010" s="2">
        <v>1.75</v>
      </c>
      <c r="D1010" s="2">
        <v>1.75</v>
      </c>
      <c r="E1010" s="2">
        <v>4645</v>
      </c>
      <c r="F1010" s="2">
        <v>1.746</v>
      </c>
      <c r="G1010" s="2">
        <v>8110.17</v>
      </c>
      <c r="H1010" s="17">
        <f t="shared" si="15"/>
        <v>2.941176470588238E-2</v>
      </c>
    </row>
    <row r="1011" spans="1:8" ht="13.5" x14ac:dyDescent="0.25">
      <c r="A1011" s="12"/>
      <c r="B1011" s="11">
        <v>43777</v>
      </c>
      <c r="C1011" s="2">
        <v>1.74</v>
      </c>
      <c r="D1011" s="2">
        <v>1.74</v>
      </c>
      <c r="E1011" s="2">
        <v>1088</v>
      </c>
      <c r="F1011" s="2">
        <v>1.74</v>
      </c>
      <c r="G1011" s="2">
        <v>1893.12</v>
      </c>
      <c r="H1011" s="17">
        <f t="shared" si="15"/>
        <v>-5.7142857142857195E-3</v>
      </c>
    </row>
    <row r="1012" spans="1:8" ht="13.5" x14ac:dyDescent="0.25">
      <c r="A1012" s="12"/>
      <c r="B1012" s="11">
        <v>43780</v>
      </c>
      <c r="C1012" s="2">
        <v>1.75</v>
      </c>
      <c r="D1012" s="2">
        <v>1.75</v>
      </c>
      <c r="E1012" s="2">
        <v>2000</v>
      </c>
      <c r="F1012" s="2">
        <v>1.75</v>
      </c>
      <c r="G1012" s="2">
        <v>3500</v>
      </c>
      <c r="H1012" s="17">
        <f t="shared" si="15"/>
        <v>5.7471264367816143E-3</v>
      </c>
    </row>
    <row r="1013" spans="1:8" ht="13.5" x14ac:dyDescent="0.25">
      <c r="A1013" s="12"/>
      <c r="B1013" s="11">
        <v>43781</v>
      </c>
      <c r="C1013" s="2">
        <v>1.75</v>
      </c>
      <c r="D1013" s="2">
        <v>1.75</v>
      </c>
      <c r="E1013" s="2">
        <v>0</v>
      </c>
      <c r="F1013" s="2">
        <v>0</v>
      </c>
      <c r="G1013" s="2">
        <v>0</v>
      </c>
      <c r="H1013" s="17">
        <f t="shared" si="15"/>
        <v>0</v>
      </c>
    </row>
    <row r="1014" spans="1:8" ht="13.5" x14ac:dyDescent="0.25">
      <c r="A1014" s="12"/>
      <c r="B1014" s="11">
        <v>43782</v>
      </c>
      <c r="C1014" s="2">
        <v>1.75</v>
      </c>
      <c r="D1014" s="2">
        <v>1.75</v>
      </c>
      <c r="E1014" s="2">
        <v>0</v>
      </c>
      <c r="F1014" s="2">
        <v>0</v>
      </c>
      <c r="G1014" s="2">
        <v>0</v>
      </c>
      <c r="H1014" s="17">
        <f t="shared" si="15"/>
        <v>0</v>
      </c>
    </row>
    <row r="1015" spans="1:8" ht="13.5" x14ac:dyDescent="0.25">
      <c r="A1015" s="12"/>
      <c r="B1015" s="11">
        <v>43783</v>
      </c>
      <c r="C1015" s="2">
        <v>1.7</v>
      </c>
      <c r="D1015" s="2">
        <v>1.7</v>
      </c>
      <c r="E1015" s="2">
        <v>1</v>
      </c>
      <c r="F1015" s="2">
        <v>1.7</v>
      </c>
      <c r="G1015" s="2">
        <v>1.7</v>
      </c>
      <c r="H1015" s="17">
        <f t="shared" si="15"/>
        <v>-2.8571428571428598E-2</v>
      </c>
    </row>
    <row r="1016" spans="1:8" ht="13.5" x14ac:dyDescent="0.25">
      <c r="A1016" s="12"/>
      <c r="B1016" s="11">
        <v>43784</v>
      </c>
      <c r="C1016" s="2">
        <v>1.7</v>
      </c>
      <c r="D1016" s="2">
        <v>1.7</v>
      </c>
      <c r="E1016" s="2">
        <v>0</v>
      </c>
      <c r="F1016" s="2">
        <v>0</v>
      </c>
      <c r="G1016" s="2">
        <v>0</v>
      </c>
      <c r="H1016" s="17">
        <f t="shared" si="15"/>
        <v>0</v>
      </c>
    </row>
    <row r="1017" spans="1:8" ht="13.5" x14ac:dyDescent="0.25">
      <c r="A1017" s="12"/>
      <c r="B1017" s="11">
        <v>43787</v>
      </c>
      <c r="C1017" s="2">
        <v>1.7</v>
      </c>
      <c r="D1017" s="2">
        <v>1.7</v>
      </c>
      <c r="E1017" s="2">
        <v>0</v>
      </c>
      <c r="F1017" s="2">
        <v>0</v>
      </c>
      <c r="G1017" s="2">
        <v>0</v>
      </c>
      <c r="H1017" s="17">
        <f t="shared" si="15"/>
        <v>0</v>
      </c>
    </row>
    <row r="1018" spans="1:8" ht="13.5" x14ac:dyDescent="0.25">
      <c r="A1018" s="12"/>
      <c r="B1018" s="11">
        <v>43788</v>
      </c>
      <c r="C1018" s="2">
        <v>1.7</v>
      </c>
      <c r="D1018" s="2">
        <v>1.7</v>
      </c>
      <c r="E1018" s="2">
        <v>500</v>
      </c>
      <c r="F1018" s="2">
        <v>1.7</v>
      </c>
      <c r="G1018" s="2">
        <v>850</v>
      </c>
      <c r="H1018" s="17">
        <f t="shared" si="15"/>
        <v>0</v>
      </c>
    </row>
    <row r="1019" spans="1:8" ht="13.5" x14ac:dyDescent="0.25">
      <c r="A1019" s="12"/>
      <c r="B1019" s="11">
        <v>43789</v>
      </c>
      <c r="C1019" s="2">
        <v>1.7</v>
      </c>
      <c r="D1019" s="2">
        <v>1.7</v>
      </c>
      <c r="E1019" s="2">
        <v>504</v>
      </c>
      <c r="F1019" s="2">
        <v>1.7</v>
      </c>
      <c r="G1019" s="2">
        <v>856.8</v>
      </c>
      <c r="H1019" s="17">
        <f t="shared" si="15"/>
        <v>0</v>
      </c>
    </row>
    <row r="1020" spans="1:8" ht="13.5" x14ac:dyDescent="0.25">
      <c r="A1020" s="12"/>
      <c r="B1020" s="11">
        <v>43790</v>
      </c>
      <c r="C1020" s="2">
        <v>1.75</v>
      </c>
      <c r="D1020" s="2">
        <v>1.75</v>
      </c>
      <c r="E1020" s="2">
        <v>1</v>
      </c>
      <c r="F1020" s="2">
        <v>1.75</v>
      </c>
      <c r="G1020" s="2">
        <v>1.75</v>
      </c>
      <c r="H1020" s="17">
        <f t="shared" si="15"/>
        <v>2.941176470588238E-2</v>
      </c>
    </row>
    <row r="1021" spans="1:8" ht="13.5" x14ac:dyDescent="0.25">
      <c r="A1021" s="12"/>
      <c r="B1021" s="11">
        <v>43791</v>
      </c>
      <c r="C1021" s="2">
        <v>1.75</v>
      </c>
      <c r="D1021" s="2">
        <v>1.75</v>
      </c>
      <c r="E1021" s="2">
        <v>0</v>
      </c>
      <c r="F1021" s="2">
        <v>0</v>
      </c>
      <c r="G1021" s="2">
        <v>0</v>
      </c>
      <c r="H1021" s="17">
        <f t="shared" si="15"/>
        <v>0</v>
      </c>
    </row>
    <row r="1022" spans="1:8" ht="13.5" x14ac:dyDescent="0.25">
      <c r="A1022" s="12"/>
      <c r="B1022" s="11">
        <v>43794</v>
      </c>
      <c r="C1022" s="2">
        <v>1.76</v>
      </c>
      <c r="D1022" s="2">
        <v>1.76</v>
      </c>
      <c r="E1022" s="2">
        <v>524</v>
      </c>
      <c r="F1022" s="2">
        <v>1.76</v>
      </c>
      <c r="G1022" s="2">
        <v>922.24</v>
      </c>
      <c r="H1022" s="17">
        <f t="shared" si="15"/>
        <v>5.7142857142857195E-3</v>
      </c>
    </row>
    <row r="1023" spans="1:8" ht="13.5" x14ac:dyDescent="0.25">
      <c r="A1023" s="12"/>
      <c r="B1023" s="11">
        <v>43795</v>
      </c>
      <c r="C1023" s="2">
        <v>1.76</v>
      </c>
      <c r="D1023" s="2">
        <v>1.76</v>
      </c>
      <c r="E1023" s="2">
        <v>2048</v>
      </c>
      <c r="F1023" s="2">
        <v>1.76</v>
      </c>
      <c r="G1023" s="2">
        <v>3604.48</v>
      </c>
      <c r="H1023" s="17">
        <f t="shared" si="15"/>
        <v>0</v>
      </c>
    </row>
    <row r="1024" spans="1:8" ht="13.5" x14ac:dyDescent="0.25">
      <c r="A1024" s="12"/>
      <c r="B1024" s="11">
        <v>43796</v>
      </c>
      <c r="C1024" s="2">
        <v>1.81</v>
      </c>
      <c r="D1024" s="2">
        <v>1.81</v>
      </c>
      <c r="E1024" s="2">
        <v>10146</v>
      </c>
      <c r="F1024" s="2">
        <v>1.76</v>
      </c>
      <c r="G1024" s="2">
        <v>17856.96</v>
      </c>
      <c r="H1024" s="17">
        <f t="shared" si="15"/>
        <v>2.8409090909090936E-2</v>
      </c>
    </row>
    <row r="1025" spans="1:8" ht="13.5" x14ac:dyDescent="0.25">
      <c r="A1025" s="12"/>
      <c r="B1025" s="11">
        <v>43797</v>
      </c>
      <c r="C1025" s="2">
        <v>1.81</v>
      </c>
      <c r="D1025" s="2">
        <v>1.81</v>
      </c>
      <c r="E1025" s="2">
        <v>12500</v>
      </c>
      <c r="F1025" s="2">
        <v>1.81</v>
      </c>
      <c r="G1025" s="2">
        <v>22625</v>
      </c>
      <c r="H1025" s="17">
        <f t="shared" si="15"/>
        <v>0</v>
      </c>
    </row>
    <row r="1026" spans="1:8" ht="13.5" x14ac:dyDescent="0.25">
      <c r="A1026" s="12"/>
      <c r="B1026" s="11">
        <v>43798</v>
      </c>
      <c r="C1026" s="2">
        <v>1.81</v>
      </c>
      <c r="D1026" s="2">
        <v>1.81</v>
      </c>
      <c r="E1026" s="2">
        <v>0</v>
      </c>
      <c r="F1026" s="2">
        <v>0</v>
      </c>
      <c r="G1026" s="2">
        <v>0</v>
      </c>
      <c r="H1026" s="17">
        <f t="shared" si="15"/>
        <v>0</v>
      </c>
    </row>
    <row r="1027" spans="1:8" ht="13.5" x14ac:dyDescent="0.25">
      <c r="A1027" s="12"/>
      <c r="B1027" s="11">
        <v>43801</v>
      </c>
      <c r="C1027" s="2">
        <v>1.81</v>
      </c>
      <c r="D1027" s="2">
        <v>1.81</v>
      </c>
      <c r="E1027" s="2">
        <v>1000</v>
      </c>
      <c r="F1027" s="2">
        <v>1.81</v>
      </c>
      <c r="G1027" s="2">
        <v>1810</v>
      </c>
      <c r="H1027" s="17">
        <f t="shared" si="15"/>
        <v>0</v>
      </c>
    </row>
    <row r="1028" spans="1:8" ht="13.5" x14ac:dyDescent="0.25">
      <c r="A1028" s="12"/>
      <c r="B1028" s="11">
        <v>43802</v>
      </c>
      <c r="C1028" s="2">
        <v>1.86</v>
      </c>
      <c r="D1028" s="2">
        <v>1.86</v>
      </c>
      <c r="E1028" s="2">
        <v>102</v>
      </c>
      <c r="F1028" s="2">
        <v>1.8105</v>
      </c>
      <c r="G1028" s="2">
        <v>184.67099999999999</v>
      </c>
      <c r="H1028" s="17">
        <f t="shared" si="15"/>
        <v>2.7624309392265217E-2</v>
      </c>
    </row>
    <row r="1029" spans="1:8" ht="13.5" x14ac:dyDescent="0.25">
      <c r="A1029" s="12"/>
      <c r="B1029" s="11">
        <v>43803</v>
      </c>
      <c r="C1029" s="2">
        <v>1.81</v>
      </c>
      <c r="D1029" s="2">
        <v>1.81</v>
      </c>
      <c r="E1029" s="2">
        <v>1300</v>
      </c>
      <c r="F1029" s="2">
        <v>1.81</v>
      </c>
      <c r="G1029" s="2">
        <v>2353</v>
      </c>
      <c r="H1029" s="17">
        <f t="shared" si="15"/>
        <v>-2.6881720430107548E-2</v>
      </c>
    </row>
    <row r="1030" spans="1:8" ht="13.5" x14ac:dyDescent="0.25">
      <c r="A1030" s="12"/>
      <c r="B1030" s="11">
        <v>43804</v>
      </c>
      <c r="C1030" s="2">
        <v>1.81</v>
      </c>
      <c r="D1030" s="2">
        <v>1.81</v>
      </c>
      <c r="E1030" s="2">
        <v>0</v>
      </c>
      <c r="F1030" s="2">
        <v>0</v>
      </c>
      <c r="G1030" s="2">
        <v>0</v>
      </c>
      <c r="H1030" s="17">
        <f t="shared" si="15"/>
        <v>0</v>
      </c>
    </row>
    <row r="1031" spans="1:8" ht="13.5" x14ac:dyDescent="0.25">
      <c r="A1031" s="12"/>
      <c r="B1031" s="11">
        <v>43805</v>
      </c>
      <c r="C1031" s="2">
        <v>1.81</v>
      </c>
      <c r="D1031" s="2">
        <v>1.81</v>
      </c>
      <c r="E1031" s="2">
        <v>726</v>
      </c>
      <c r="F1031" s="2">
        <v>1.81</v>
      </c>
      <c r="G1031" s="2">
        <v>1314.06</v>
      </c>
      <c r="H1031" s="17">
        <f t="shared" ref="H1031:H1094" si="16">(D1031-D1030)/D1030</f>
        <v>0</v>
      </c>
    </row>
    <row r="1032" spans="1:8" ht="13.5" x14ac:dyDescent="0.25">
      <c r="A1032" s="12"/>
      <c r="B1032" s="11">
        <v>43808</v>
      </c>
      <c r="C1032" s="2">
        <v>1.81</v>
      </c>
      <c r="D1032" s="2">
        <v>1.81</v>
      </c>
      <c r="E1032" s="2">
        <v>294</v>
      </c>
      <c r="F1032" s="2">
        <v>1.81</v>
      </c>
      <c r="G1032" s="2">
        <v>532.14</v>
      </c>
      <c r="H1032" s="17">
        <f t="shared" si="16"/>
        <v>0</v>
      </c>
    </row>
    <row r="1033" spans="1:8" ht="13.5" x14ac:dyDescent="0.25">
      <c r="A1033" s="12"/>
      <c r="B1033" s="11">
        <v>43809</v>
      </c>
      <c r="C1033" s="2">
        <v>1.81</v>
      </c>
      <c r="D1033" s="2">
        <v>1.81</v>
      </c>
      <c r="E1033" s="2">
        <v>904</v>
      </c>
      <c r="F1033" s="2">
        <v>1.81</v>
      </c>
      <c r="G1033" s="2">
        <v>1636.24</v>
      </c>
      <c r="H1033" s="17">
        <f t="shared" si="16"/>
        <v>0</v>
      </c>
    </row>
    <row r="1034" spans="1:8" ht="13.5" x14ac:dyDescent="0.25">
      <c r="A1034" s="12"/>
      <c r="B1034" s="11">
        <v>43810</v>
      </c>
      <c r="C1034" s="2">
        <v>1.81</v>
      </c>
      <c r="D1034" s="2">
        <v>1.81</v>
      </c>
      <c r="E1034" s="2">
        <v>3219</v>
      </c>
      <c r="F1034" s="2">
        <v>1.81</v>
      </c>
      <c r="G1034" s="2">
        <v>5826.39</v>
      </c>
      <c r="H1034" s="17">
        <f t="shared" si="16"/>
        <v>0</v>
      </c>
    </row>
    <row r="1035" spans="1:8" ht="13.5" x14ac:dyDescent="0.25">
      <c r="A1035" s="12"/>
      <c r="B1035" s="11">
        <v>43811</v>
      </c>
      <c r="C1035" s="2">
        <v>1.85</v>
      </c>
      <c r="D1035" s="2">
        <v>1.85</v>
      </c>
      <c r="E1035" s="2">
        <v>471</v>
      </c>
      <c r="F1035" s="2">
        <v>1.8101</v>
      </c>
      <c r="G1035" s="2">
        <v>852.55709999999999</v>
      </c>
      <c r="H1035" s="17">
        <f t="shared" si="16"/>
        <v>2.2099447513812175E-2</v>
      </c>
    </row>
    <row r="1036" spans="1:8" ht="13.5" x14ac:dyDescent="0.25">
      <c r="A1036" s="12"/>
      <c r="B1036" s="11">
        <v>43812</v>
      </c>
      <c r="C1036" s="2">
        <v>1.81</v>
      </c>
      <c r="D1036" s="2">
        <v>1.81</v>
      </c>
      <c r="E1036" s="2">
        <v>2000</v>
      </c>
      <c r="F1036" s="2">
        <v>1.81</v>
      </c>
      <c r="G1036" s="2">
        <v>3620</v>
      </c>
      <c r="H1036" s="17">
        <f t="shared" si="16"/>
        <v>-2.162162162162164E-2</v>
      </c>
    </row>
    <row r="1037" spans="1:8" ht="13.5" x14ac:dyDescent="0.25">
      <c r="A1037" s="12"/>
      <c r="B1037" s="11">
        <v>43815</v>
      </c>
      <c r="C1037" s="2">
        <v>1.81</v>
      </c>
      <c r="D1037" s="2">
        <v>1.81</v>
      </c>
      <c r="E1037" s="2">
        <v>1000</v>
      </c>
      <c r="F1037" s="2">
        <v>1.81</v>
      </c>
      <c r="G1037" s="2">
        <v>1810</v>
      </c>
      <c r="H1037" s="17">
        <f t="shared" si="16"/>
        <v>0</v>
      </c>
    </row>
    <row r="1038" spans="1:8" ht="13.5" x14ac:dyDescent="0.25">
      <c r="A1038" s="12"/>
      <c r="B1038" s="11">
        <v>43816</v>
      </c>
      <c r="C1038" s="2">
        <v>1.81</v>
      </c>
      <c r="D1038" s="2">
        <v>1.81</v>
      </c>
      <c r="E1038" s="2">
        <v>375</v>
      </c>
      <c r="F1038" s="2">
        <v>1.81</v>
      </c>
      <c r="G1038" s="2">
        <v>678.75</v>
      </c>
      <c r="H1038" s="17">
        <f t="shared" si="16"/>
        <v>0</v>
      </c>
    </row>
    <row r="1039" spans="1:8" ht="13.5" x14ac:dyDescent="0.25">
      <c r="A1039" s="12"/>
      <c r="B1039" s="11">
        <v>43817</v>
      </c>
      <c r="C1039" s="2">
        <v>1.81</v>
      </c>
      <c r="D1039" s="2">
        <v>1.81</v>
      </c>
      <c r="E1039" s="2">
        <v>1000</v>
      </c>
      <c r="F1039" s="2">
        <v>1.81</v>
      </c>
      <c r="G1039" s="2">
        <v>1810</v>
      </c>
      <c r="H1039" s="17">
        <f t="shared" si="16"/>
        <v>0</v>
      </c>
    </row>
    <row r="1040" spans="1:8" ht="13.5" x14ac:dyDescent="0.25">
      <c r="A1040" s="12"/>
      <c r="B1040" s="11">
        <v>43818</v>
      </c>
      <c r="C1040" s="2">
        <v>1.86</v>
      </c>
      <c r="D1040" s="2">
        <v>1.86</v>
      </c>
      <c r="E1040" s="2">
        <v>10079</v>
      </c>
      <c r="F1040" s="2">
        <v>1.8203</v>
      </c>
      <c r="G1040" s="2">
        <v>18346.8037</v>
      </c>
      <c r="H1040" s="17">
        <f t="shared" si="16"/>
        <v>2.7624309392265217E-2</v>
      </c>
    </row>
    <row r="1041" spans="1:8" ht="13.5" x14ac:dyDescent="0.25">
      <c r="A1041" s="12"/>
      <c r="B1041" s="11">
        <v>43819</v>
      </c>
      <c r="C1041" s="2">
        <v>1.88</v>
      </c>
      <c r="D1041" s="2">
        <v>1.88</v>
      </c>
      <c r="E1041" s="2">
        <v>21314</v>
      </c>
      <c r="F1041" s="2">
        <v>1.8612</v>
      </c>
      <c r="G1041" s="2">
        <v>39669.616800000003</v>
      </c>
      <c r="H1041" s="17">
        <f t="shared" si="16"/>
        <v>1.0752688172042901E-2</v>
      </c>
    </row>
    <row r="1042" spans="1:8" ht="13.5" x14ac:dyDescent="0.25">
      <c r="A1042" s="12"/>
      <c r="B1042" s="11">
        <v>43822</v>
      </c>
      <c r="C1042" s="2">
        <v>1.96</v>
      </c>
      <c r="D1042" s="2">
        <v>1.96</v>
      </c>
      <c r="E1042" s="2">
        <v>1406</v>
      </c>
      <c r="F1042" s="2">
        <v>1.9196</v>
      </c>
      <c r="G1042" s="2">
        <v>2698.9576000000002</v>
      </c>
      <c r="H1042" s="17">
        <f t="shared" si="16"/>
        <v>4.2553191489361743E-2</v>
      </c>
    </row>
    <row r="1043" spans="1:8" ht="13.5" x14ac:dyDescent="0.25">
      <c r="A1043" s="12"/>
      <c r="B1043" s="11">
        <v>43823</v>
      </c>
      <c r="C1043" s="2">
        <v>2.04</v>
      </c>
      <c r="D1043" s="2">
        <v>2.04</v>
      </c>
      <c r="E1043" s="2">
        <v>10386</v>
      </c>
      <c r="F1043" s="2">
        <v>2.0398999999999998</v>
      </c>
      <c r="G1043" s="2">
        <v>21186.401399999999</v>
      </c>
      <c r="H1043" s="17">
        <f t="shared" si="16"/>
        <v>4.0816326530612283E-2</v>
      </c>
    </row>
    <row r="1044" spans="1:8" ht="13.5" x14ac:dyDescent="0.25">
      <c r="A1044" s="12"/>
      <c r="B1044" s="11">
        <v>43824</v>
      </c>
      <c r="C1044" s="2">
        <v>2.12</v>
      </c>
      <c r="D1044" s="2">
        <v>2.12</v>
      </c>
      <c r="E1044" s="2">
        <v>1451</v>
      </c>
      <c r="F1044" s="2">
        <v>2.1269</v>
      </c>
      <c r="G1044" s="2">
        <v>3086.1318999999999</v>
      </c>
      <c r="H1044" s="17">
        <f t="shared" si="16"/>
        <v>3.9215686274509838E-2</v>
      </c>
    </row>
    <row r="1045" spans="1:8" ht="13.5" x14ac:dyDescent="0.25">
      <c r="A1045" s="12"/>
      <c r="B1045" s="11">
        <v>43825</v>
      </c>
      <c r="C1045" s="2">
        <v>2.06</v>
      </c>
      <c r="D1045" s="2">
        <v>2.06</v>
      </c>
      <c r="E1045" s="2">
        <v>3254</v>
      </c>
      <c r="F1045" s="2">
        <v>2.06</v>
      </c>
      <c r="G1045" s="2">
        <v>6703.24</v>
      </c>
      <c r="H1045" s="17">
        <f t="shared" si="16"/>
        <v>-2.8301886792452855E-2</v>
      </c>
    </row>
    <row r="1046" spans="1:8" ht="13.5" x14ac:dyDescent="0.25">
      <c r="A1046" s="12"/>
      <c r="B1046" s="11">
        <v>43826</v>
      </c>
      <c r="C1046" s="2">
        <v>2.06</v>
      </c>
      <c r="D1046" s="2">
        <v>2.06</v>
      </c>
      <c r="E1046" s="2">
        <v>2058</v>
      </c>
      <c r="F1046" s="2">
        <v>2.06</v>
      </c>
      <c r="G1046" s="2">
        <v>4239.4799999999996</v>
      </c>
      <c r="H1046" s="17">
        <f t="shared" si="16"/>
        <v>0</v>
      </c>
    </row>
    <row r="1047" spans="1:8" ht="13.5" x14ac:dyDescent="0.25">
      <c r="A1047" s="12"/>
      <c r="B1047" s="11">
        <v>43829</v>
      </c>
      <c r="C1047" s="2">
        <v>2.12</v>
      </c>
      <c r="D1047" s="2">
        <v>2.12</v>
      </c>
      <c r="E1047" s="2">
        <v>12190</v>
      </c>
      <c r="F1047" s="2">
        <v>2.1152000000000002</v>
      </c>
      <c r="G1047" s="2">
        <v>25784.288</v>
      </c>
      <c r="H1047" s="17">
        <f t="shared" si="16"/>
        <v>2.9126213592233035E-2</v>
      </c>
    </row>
    <row r="1048" spans="1:8" ht="13.5" x14ac:dyDescent="0.25">
      <c r="A1048" s="12"/>
      <c r="B1048" s="11">
        <v>43830</v>
      </c>
      <c r="C1048" s="2">
        <v>2.15</v>
      </c>
      <c r="D1048" s="2">
        <v>2.15</v>
      </c>
      <c r="E1048" s="2">
        <v>828</v>
      </c>
      <c r="F1048" s="2">
        <v>2.1576</v>
      </c>
      <c r="G1048" s="2">
        <v>1786.4928</v>
      </c>
      <c r="H1048" s="17">
        <f t="shared" si="16"/>
        <v>1.4150943396226322E-2</v>
      </c>
    </row>
    <row r="1049" spans="1:8" ht="13.5" x14ac:dyDescent="0.25">
      <c r="A1049" s="12"/>
      <c r="B1049" s="11">
        <v>43832</v>
      </c>
      <c r="C1049" s="2">
        <v>2.15</v>
      </c>
      <c r="D1049" s="2">
        <v>2.15</v>
      </c>
      <c r="E1049" s="2">
        <v>561</v>
      </c>
      <c r="F1049" s="2">
        <v>2.0901000000000001</v>
      </c>
      <c r="G1049" s="2">
        <v>1172.5461</v>
      </c>
      <c r="H1049" s="17">
        <f t="shared" si="16"/>
        <v>0</v>
      </c>
    </row>
    <row r="1050" spans="1:8" ht="13.5" x14ac:dyDescent="0.25">
      <c r="A1050" s="12"/>
      <c r="B1050" s="11">
        <v>43833</v>
      </c>
      <c r="C1050" s="2">
        <v>2.2000000000000002</v>
      </c>
      <c r="D1050" s="2">
        <v>2.2000000000000002</v>
      </c>
      <c r="E1050" s="2">
        <v>2</v>
      </c>
      <c r="F1050" s="2">
        <v>2.2000000000000002</v>
      </c>
      <c r="G1050" s="2">
        <v>4.4000000000000004</v>
      </c>
      <c r="H1050" s="17">
        <f t="shared" si="16"/>
        <v>2.3255813953488497E-2</v>
      </c>
    </row>
    <row r="1051" spans="1:8" ht="13.5" x14ac:dyDescent="0.25">
      <c r="A1051" s="12"/>
      <c r="B1051" s="11">
        <v>43836</v>
      </c>
      <c r="C1051" s="2">
        <v>2.2000000000000002</v>
      </c>
      <c r="D1051" s="2">
        <v>2.2000000000000002</v>
      </c>
      <c r="E1051" s="2">
        <v>1</v>
      </c>
      <c r="F1051" s="2">
        <v>2.2000000000000002</v>
      </c>
      <c r="G1051" s="2">
        <v>2.2000000000000002</v>
      </c>
      <c r="H1051" s="17">
        <f t="shared" si="16"/>
        <v>0</v>
      </c>
    </row>
    <row r="1052" spans="1:8" ht="13.5" x14ac:dyDescent="0.25">
      <c r="A1052" s="12"/>
      <c r="B1052" s="11">
        <v>43837</v>
      </c>
      <c r="C1052" s="2">
        <v>2.2000000000000002</v>
      </c>
      <c r="D1052" s="2">
        <v>2.2000000000000002</v>
      </c>
      <c r="E1052" s="2">
        <v>70</v>
      </c>
      <c r="F1052" s="2">
        <v>2.2000000000000002</v>
      </c>
      <c r="G1052" s="2">
        <v>154</v>
      </c>
      <c r="H1052" s="17">
        <f t="shared" si="16"/>
        <v>0</v>
      </c>
    </row>
    <row r="1053" spans="1:8" ht="13.5" x14ac:dyDescent="0.25">
      <c r="A1053" s="12"/>
      <c r="B1053" s="11">
        <v>43838</v>
      </c>
      <c r="C1053" s="2">
        <v>2.14</v>
      </c>
      <c r="D1053" s="2">
        <v>2.14</v>
      </c>
      <c r="E1053" s="2">
        <v>1045</v>
      </c>
      <c r="F1053" s="2">
        <v>2.14</v>
      </c>
      <c r="G1053" s="2">
        <v>2236.3000000000002</v>
      </c>
      <c r="H1053" s="17">
        <f t="shared" si="16"/>
        <v>-2.7272727272727296E-2</v>
      </c>
    </row>
    <row r="1054" spans="1:8" ht="13.5" x14ac:dyDescent="0.25">
      <c r="A1054" s="12"/>
      <c r="B1054" s="11">
        <v>43839</v>
      </c>
      <c r="C1054" s="2">
        <v>2.09</v>
      </c>
      <c r="D1054" s="2">
        <v>2.09</v>
      </c>
      <c r="E1054" s="2">
        <v>6177</v>
      </c>
      <c r="F1054" s="2">
        <v>2.09</v>
      </c>
      <c r="G1054" s="2">
        <v>12909.93</v>
      </c>
      <c r="H1054" s="17">
        <f t="shared" si="16"/>
        <v>-2.3364485981308535E-2</v>
      </c>
    </row>
    <row r="1055" spans="1:8" ht="13.5" x14ac:dyDescent="0.25">
      <c r="A1055" s="12"/>
      <c r="B1055" s="11">
        <v>43840</v>
      </c>
      <c r="C1055" s="2">
        <v>2.09</v>
      </c>
      <c r="D1055" s="2">
        <v>2.09</v>
      </c>
      <c r="E1055" s="2">
        <v>26</v>
      </c>
      <c r="F1055" s="2">
        <v>2.09</v>
      </c>
      <c r="G1055" s="2">
        <v>54.34</v>
      </c>
      <c r="H1055" s="17">
        <f t="shared" si="16"/>
        <v>0</v>
      </c>
    </row>
    <row r="1056" spans="1:8" ht="13.5" x14ac:dyDescent="0.25">
      <c r="A1056" s="12"/>
      <c r="B1056" s="11">
        <v>43843</v>
      </c>
      <c r="C1056" s="2">
        <v>2.09</v>
      </c>
      <c r="D1056" s="2">
        <v>2.09</v>
      </c>
      <c r="E1056" s="2">
        <v>610</v>
      </c>
      <c r="F1056" s="2">
        <v>2.09</v>
      </c>
      <c r="G1056" s="2">
        <v>1274.9000000000001</v>
      </c>
      <c r="H1056" s="17">
        <f t="shared" si="16"/>
        <v>0</v>
      </c>
    </row>
    <row r="1057" spans="1:8" ht="13.5" x14ac:dyDescent="0.25">
      <c r="A1057" s="12"/>
      <c r="B1057" s="11">
        <v>43845</v>
      </c>
      <c r="C1057" s="2">
        <v>2.09</v>
      </c>
      <c r="D1057" s="2">
        <v>2.09</v>
      </c>
      <c r="E1057" s="2">
        <v>624</v>
      </c>
      <c r="F1057" s="2">
        <v>2.09</v>
      </c>
      <c r="G1057" s="2">
        <v>1304.1600000000001</v>
      </c>
      <c r="H1057" s="17">
        <f t="shared" si="16"/>
        <v>0</v>
      </c>
    </row>
    <row r="1058" spans="1:8" ht="13.5" x14ac:dyDescent="0.25">
      <c r="A1058" s="12"/>
      <c r="B1058" s="11">
        <v>43846</v>
      </c>
      <c r="C1058" s="2">
        <v>2.09</v>
      </c>
      <c r="D1058" s="2">
        <v>2.09</v>
      </c>
      <c r="E1058" s="2">
        <v>1150</v>
      </c>
      <c r="F1058" s="2">
        <v>2.09</v>
      </c>
      <c r="G1058" s="2">
        <v>2403.5</v>
      </c>
      <c r="H1058" s="17">
        <f t="shared" si="16"/>
        <v>0</v>
      </c>
    </row>
    <row r="1059" spans="1:8" ht="13.5" x14ac:dyDescent="0.25">
      <c r="A1059" s="12"/>
      <c r="B1059" s="11">
        <v>43847</v>
      </c>
      <c r="C1059" s="2">
        <v>2.09</v>
      </c>
      <c r="D1059" s="2">
        <v>2.09</v>
      </c>
      <c r="E1059" s="2">
        <v>150</v>
      </c>
      <c r="F1059" s="2">
        <v>2.09</v>
      </c>
      <c r="G1059" s="2">
        <v>313.5</v>
      </c>
      <c r="H1059" s="17">
        <f t="shared" si="16"/>
        <v>0</v>
      </c>
    </row>
    <row r="1060" spans="1:8" ht="13.5" x14ac:dyDescent="0.25">
      <c r="A1060" s="12"/>
      <c r="B1060" s="11">
        <v>43850</v>
      </c>
      <c r="C1060" s="2">
        <v>2.09</v>
      </c>
      <c r="D1060" s="2">
        <v>2.09</v>
      </c>
      <c r="E1060" s="2">
        <v>0</v>
      </c>
      <c r="F1060" s="2">
        <v>0</v>
      </c>
      <c r="G1060" s="2">
        <v>0</v>
      </c>
      <c r="H1060" s="17">
        <f t="shared" si="16"/>
        <v>0</v>
      </c>
    </row>
    <row r="1061" spans="1:8" ht="13.5" x14ac:dyDescent="0.25">
      <c r="A1061" s="12"/>
      <c r="B1061" s="11">
        <v>43851</v>
      </c>
      <c r="C1061" s="2">
        <v>2.09</v>
      </c>
      <c r="D1061" s="2">
        <v>2.09</v>
      </c>
      <c r="E1061" s="2">
        <v>1666</v>
      </c>
      <c r="F1061" s="2">
        <v>2.0935999999999999</v>
      </c>
      <c r="G1061" s="2">
        <v>3487.9376000000002</v>
      </c>
      <c r="H1061" s="17">
        <f t="shared" si="16"/>
        <v>0</v>
      </c>
    </row>
    <row r="1062" spans="1:8" ht="13.5" x14ac:dyDescent="0.25">
      <c r="A1062" s="12"/>
      <c r="B1062" s="11">
        <v>43852</v>
      </c>
      <c r="C1062" s="2">
        <v>2.09</v>
      </c>
      <c r="D1062" s="2">
        <v>2.09</v>
      </c>
      <c r="E1062" s="2">
        <v>251</v>
      </c>
      <c r="F1062" s="2">
        <v>2.0901999999999998</v>
      </c>
      <c r="G1062" s="2">
        <v>524.64020000000005</v>
      </c>
      <c r="H1062" s="17">
        <f t="shared" si="16"/>
        <v>0</v>
      </c>
    </row>
    <row r="1063" spans="1:8" ht="13.5" x14ac:dyDescent="0.25">
      <c r="A1063" s="12"/>
      <c r="B1063" s="11">
        <v>43853</v>
      </c>
      <c r="C1063" s="2">
        <v>2.09</v>
      </c>
      <c r="D1063" s="2">
        <v>2.09</v>
      </c>
      <c r="E1063" s="2">
        <v>0</v>
      </c>
      <c r="F1063" s="2">
        <v>0</v>
      </c>
      <c r="G1063" s="2">
        <v>0</v>
      </c>
      <c r="H1063" s="17">
        <f t="shared" si="16"/>
        <v>0</v>
      </c>
    </row>
    <row r="1064" spans="1:8" ht="13.5" x14ac:dyDescent="0.25">
      <c r="A1064" s="12"/>
      <c r="B1064" s="11">
        <v>43854</v>
      </c>
      <c r="C1064" s="2">
        <v>2.09</v>
      </c>
      <c r="D1064" s="2">
        <v>2.09</v>
      </c>
      <c r="E1064" s="2">
        <v>200</v>
      </c>
      <c r="F1064" s="2">
        <v>2.09</v>
      </c>
      <c r="G1064" s="2">
        <v>418</v>
      </c>
      <c r="H1064" s="17">
        <f t="shared" si="16"/>
        <v>0</v>
      </c>
    </row>
    <row r="1065" spans="1:8" ht="13.5" x14ac:dyDescent="0.25">
      <c r="A1065" s="12"/>
      <c r="B1065" s="11">
        <v>43857</v>
      </c>
      <c r="C1065" s="2">
        <v>2.15</v>
      </c>
      <c r="D1065" s="2">
        <v>2.15</v>
      </c>
      <c r="E1065" s="2">
        <v>1</v>
      </c>
      <c r="F1065" s="2">
        <v>2.15</v>
      </c>
      <c r="G1065" s="2">
        <v>2.15</v>
      </c>
      <c r="H1065" s="17">
        <f t="shared" si="16"/>
        <v>2.8708133971291894E-2</v>
      </c>
    </row>
    <row r="1066" spans="1:8" ht="13.5" x14ac:dyDescent="0.25">
      <c r="A1066" s="12"/>
      <c r="B1066" s="11">
        <v>43858</v>
      </c>
      <c r="C1066" s="2">
        <v>2.15</v>
      </c>
      <c r="D1066" s="2">
        <v>2.15</v>
      </c>
      <c r="E1066" s="2">
        <v>0</v>
      </c>
      <c r="F1066" s="2">
        <v>0</v>
      </c>
      <c r="G1066" s="2">
        <v>0</v>
      </c>
      <c r="H1066" s="17">
        <f t="shared" si="16"/>
        <v>0</v>
      </c>
    </row>
    <row r="1067" spans="1:8" ht="13.5" x14ac:dyDescent="0.25">
      <c r="A1067" s="12"/>
      <c r="B1067" s="11">
        <v>43859</v>
      </c>
      <c r="C1067" s="2">
        <v>2.09</v>
      </c>
      <c r="D1067" s="2">
        <v>2.09</v>
      </c>
      <c r="E1067" s="2">
        <v>26</v>
      </c>
      <c r="F1067" s="2">
        <v>2.09</v>
      </c>
      <c r="G1067" s="2">
        <v>54.34</v>
      </c>
      <c r="H1067" s="17">
        <f t="shared" si="16"/>
        <v>-2.7906976744186074E-2</v>
      </c>
    </row>
    <row r="1068" spans="1:8" ht="13.5" x14ac:dyDescent="0.25">
      <c r="A1068" s="12"/>
      <c r="B1068" s="11">
        <v>43860</v>
      </c>
      <c r="C1068" s="2">
        <v>2.09</v>
      </c>
      <c r="D1068" s="2">
        <v>2.09</v>
      </c>
      <c r="E1068" s="2">
        <v>0</v>
      </c>
      <c r="F1068" s="2">
        <v>0</v>
      </c>
      <c r="G1068" s="2">
        <v>0</v>
      </c>
      <c r="H1068" s="17">
        <f t="shared" si="16"/>
        <v>0</v>
      </c>
    </row>
    <row r="1069" spans="1:8" ht="13.5" x14ac:dyDescent="0.25">
      <c r="A1069" s="12"/>
      <c r="B1069" s="11">
        <v>43861</v>
      </c>
      <c r="C1069" s="2">
        <v>2.09</v>
      </c>
      <c r="D1069" s="2">
        <v>2.09</v>
      </c>
      <c r="E1069" s="2">
        <v>4120</v>
      </c>
      <c r="F1069" s="2">
        <v>2.09</v>
      </c>
      <c r="G1069" s="2">
        <v>8610.7999999999993</v>
      </c>
      <c r="H1069" s="17">
        <f t="shared" si="16"/>
        <v>0</v>
      </c>
    </row>
    <row r="1070" spans="1:8" ht="13.5" x14ac:dyDescent="0.25">
      <c r="A1070" s="12"/>
      <c r="B1070" s="11">
        <v>43864</v>
      </c>
      <c r="C1070" s="2">
        <v>2.09</v>
      </c>
      <c r="D1070" s="2">
        <v>2.09</v>
      </c>
      <c r="E1070" s="2">
        <v>4120</v>
      </c>
      <c r="F1070" s="2">
        <v>2.09</v>
      </c>
      <c r="G1070" s="2">
        <v>8610.7999999999993</v>
      </c>
      <c r="H1070" s="17">
        <f t="shared" si="16"/>
        <v>0</v>
      </c>
    </row>
    <row r="1071" spans="1:8" ht="13.5" x14ac:dyDescent="0.25">
      <c r="A1071" s="12"/>
      <c r="B1071" s="11">
        <v>43865</v>
      </c>
      <c r="C1071" s="2">
        <v>2.1</v>
      </c>
      <c r="D1071" s="2">
        <v>2.1</v>
      </c>
      <c r="E1071" s="2">
        <v>432</v>
      </c>
      <c r="F1071" s="2">
        <v>2.1</v>
      </c>
      <c r="G1071" s="2">
        <v>907.2</v>
      </c>
      <c r="H1071" s="17">
        <f t="shared" si="16"/>
        <v>4.7846889952154218E-3</v>
      </c>
    </row>
    <row r="1072" spans="1:8" ht="13.5" x14ac:dyDescent="0.25">
      <c r="A1072" s="12"/>
      <c r="B1072" s="11">
        <v>43866</v>
      </c>
      <c r="C1072" s="2">
        <v>2.15</v>
      </c>
      <c r="D1072" s="2">
        <v>2.15</v>
      </c>
      <c r="E1072" s="2">
        <v>1431</v>
      </c>
      <c r="F1072" s="2">
        <v>2.1324999999999998</v>
      </c>
      <c r="G1072" s="2">
        <v>3051.6075000000001</v>
      </c>
      <c r="H1072" s="17">
        <f t="shared" si="16"/>
        <v>2.3809523809523725E-2</v>
      </c>
    </row>
    <row r="1073" spans="1:8" ht="13.5" x14ac:dyDescent="0.25">
      <c r="A1073" s="12"/>
      <c r="B1073" s="11">
        <v>43867</v>
      </c>
      <c r="C1073" s="2">
        <v>2.15</v>
      </c>
      <c r="D1073" s="2">
        <v>2.15</v>
      </c>
      <c r="E1073" s="2">
        <v>1060</v>
      </c>
      <c r="F1073" s="2">
        <v>2.15</v>
      </c>
      <c r="G1073" s="2">
        <v>2279</v>
      </c>
      <c r="H1073" s="17">
        <f t="shared" si="16"/>
        <v>0</v>
      </c>
    </row>
    <row r="1074" spans="1:8" ht="13.5" x14ac:dyDescent="0.25">
      <c r="A1074" s="12"/>
      <c r="B1074" s="11">
        <v>43868</v>
      </c>
      <c r="C1074" s="2">
        <v>2.15</v>
      </c>
      <c r="D1074" s="2">
        <v>2.15</v>
      </c>
      <c r="E1074" s="2">
        <v>0</v>
      </c>
      <c r="F1074" s="2">
        <v>0</v>
      </c>
      <c r="G1074" s="2">
        <v>0</v>
      </c>
      <c r="H1074" s="17">
        <f t="shared" si="16"/>
        <v>0</v>
      </c>
    </row>
    <row r="1075" spans="1:8" ht="13.5" x14ac:dyDescent="0.25">
      <c r="A1075" s="12"/>
      <c r="B1075" s="11">
        <v>43871</v>
      </c>
      <c r="C1075" s="2">
        <v>2.09</v>
      </c>
      <c r="D1075" s="2">
        <v>2.09</v>
      </c>
      <c r="E1075" s="2">
        <v>3000</v>
      </c>
      <c r="F1075" s="2">
        <v>2.09</v>
      </c>
      <c r="G1075" s="2">
        <v>6270</v>
      </c>
      <c r="H1075" s="17">
        <f t="shared" si="16"/>
        <v>-2.7906976744186074E-2</v>
      </c>
    </row>
    <row r="1076" spans="1:8" ht="13.5" x14ac:dyDescent="0.25">
      <c r="A1076" s="12"/>
      <c r="B1076" s="11">
        <v>43872</v>
      </c>
      <c r="C1076" s="2">
        <v>2.09</v>
      </c>
      <c r="D1076" s="2">
        <v>2.09</v>
      </c>
      <c r="E1076" s="2">
        <v>7781</v>
      </c>
      <c r="F1076" s="2">
        <v>2.09</v>
      </c>
      <c r="G1076" s="2">
        <v>16262.29</v>
      </c>
      <c r="H1076" s="17">
        <f t="shared" si="16"/>
        <v>0</v>
      </c>
    </row>
    <row r="1077" spans="1:8" ht="13.5" x14ac:dyDescent="0.25">
      <c r="A1077" s="12"/>
      <c r="B1077" s="11">
        <v>43873</v>
      </c>
      <c r="C1077" s="2">
        <v>2.09</v>
      </c>
      <c r="D1077" s="2">
        <v>2.09</v>
      </c>
      <c r="E1077" s="2">
        <v>12417</v>
      </c>
      <c r="F1077" s="2">
        <v>2.09</v>
      </c>
      <c r="G1077" s="2">
        <v>25951.53</v>
      </c>
      <c r="H1077" s="17">
        <f t="shared" si="16"/>
        <v>0</v>
      </c>
    </row>
    <row r="1078" spans="1:8" ht="13.5" x14ac:dyDescent="0.25">
      <c r="A1078" s="12"/>
      <c r="B1078" s="11">
        <v>43874</v>
      </c>
      <c r="C1078" s="2">
        <v>2.15</v>
      </c>
      <c r="D1078" s="2">
        <v>2.15</v>
      </c>
      <c r="E1078" s="2">
        <v>630</v>
      </c>
      <c r="F1078" s="2">
        <v>2.0910000000000002</v>
      </c>
      <c r="G1078" s="2">
        <v>1317.33</v>
      </c>
      <c r="H1078" s="17">
        <f t="shared" si="16"/>
        <v>2.8708133971291894E-2</v>
      </c>
    </row>
    <row r="1079" spans="1:8" ht="13.5" x14ac:dyDescent="0.25">
      <c r="A1079" s="12"/>
      <c r="B1079" s="11">
        <v>43875</v>
      </c>
      <c r="C1079" s="2">
        <v>2.15</v>
      </c>
      <c r="D1079" s="2">
        <v>2.15</v>
      </c>
      <c r="E1079" s="2">
        <v>287</v>
      </c>
      <c r="F1079" s="2">
        <v>2.1191</v>
      </c>
      <c r="G1079" s="2">
        <v>608.18169999999998</v>
      </c>
      <c r="H1079" s="17">
        <f t="shared" si="16"/>
        <v>0</v>
      </c>
    </row>
    <row r="1080" spans="1:8" ht="13.5" x14ac:dyDescent="0.25">
      <c r="A1080" s="12"/>
      <c r="B1080" s="11">
        <v>43878</v>
      </c>
      <c r="C1080" s="2">
        <v>2.15</v>
      </c>
      <c r="D1080" s="2">
        <v>2.15</v>
      </c>
      <c r="E1080" s="2">
        <v>0</v>
      </c>
      <c r="F1080" s="2">
        <v>0</v>
      </c>
      <c r="G1080" s="2">
        <v>0</v>
      </c>
      <c r="H1080" s="17">
        <f t="shared" si="16"/>
        <v>0</v>
      </c>
    </row>
    <row r="1081" spans="1:8" ht="13.5" x14ac:dyDescent="0.25">
      <c r="A1081" s="12"/>
      <c r="B1081" s="11">
        <v>43879</v>
      </c>
      <c r="C1081" s="2">
        <v>2.15</v>
      </c>
      <c r="D1081" s="2">
        <v>2.15</v>
      </c>
      <c r="E1081" s="2">
        <v>0</v>
      </c>
      <c r="F1081" s="2">
        <v>0</v>
      </c>
      <c r="G1081" s="2">
        <v>0</v>
      </c>
      <c r="H1081" s="17">
        <f t="shared" si="16"/>
        <v>0</v>
      </c>
    </row>
    <row r="1082" spans="1:8" ht="13.5" x14ac:dyDescent="0.25">
      <c r="A1082" s="12"/>
      <c r="B1082" s="11">
        <v>43880</v>
      </c>
      <c r="C1082" s="2">
        <v>2.15</v>
      </c>
      <c r="D1082" s="2">
        <v>2.15</v>
      </c>
      <c r="E1082" s="2">
        <v>0</v>
      </c>
      <c r="F1082" s="2">
        <v>0</v>
      </c>
      <c r="G1082" s="2">
        <v>0</v>
      </c>
      <c r="H1082" s="17">
        <f t="shared" si="16"/>
        <v>0</v>
      </c>
    </row>
    <row r="1083" spans="1:8" ht="13.5" x14ac:dyDescent="0.25">
      <c r="A1083" s="12"/>
      <c r="B1083" s="11">
        <v>43881</v>
      </c>
      <c r="C1083" s="2">
        <v>2.14</v>
      </c>
      <c r="D1083" s="2">
        <v>2.14</v>
      </c>
      <c r="E1083" s="2">
        <v>1450</v>
      </c>
      <c r="F1083" s="2">
        <v>2.14</v>
      </c>
      <c r="G1083" s="2">
        <v>3103</v>
      </c>
      <c r="H1083" s="17">
        <f t="shared" si="16"/>
        <v>-4.6511627906975755E-3</v>
      </c>
    </row>
    <row r="1084" spans="1:8" ht="13.5" x14ac:dyDescent="0.25">
      <c r="A1084" s="12"/>
      <c r="B1084" s="11">
        <v>43882</v>
      </c>
      <c r="C1084" s="2">
        <v>2.09</v>
      </c>
      <c r="D1084" s="2">
        <v>2.09</v>
      </c>
      <c r="E1084" s="2">
        <v>10000</v>
      </c>
      <c r="F1084" s="2">
        <v>2.09</v>
      </c>
      <c r="G1084" s="2">
        <v>20900</v>
      </c>
      <c r="H1084" s="17">
        <f t="shared" si="16"/>
        <v>-2.3364485981308535E-2</v>
      </c>
    </row>
    <row r="1085" spans="1:8" ht="13.5" x14ac:dyDescent="0.25">
      <c r="A1085" s="12"/>
      <c r="B1085" s="11">
        <v>43885</v>
      </c>
      <c r="C1085" s="2">
        <v>2.09</v>
      </c>
      <c r="D1085" s="2">
        <v>2.09</v>
      </c>
      <c r="E1085" s="2">
        <v>427</v>
      </c>
      <c r="F1085" s="2">
        <v>2.09</v>
      </c>
      <c r="G1085" s="2">
        <v>892.43</v>
      </c>
      <c r="H1085" s="17">
        <f t="shared" si="16"/>
        <v>0</v>
      </c>
    </row>
    <row r="1086" spans="1:8" ht="13.5" x14ac:dyDescent="0.25">
      <c r="A1086" s="12"/>
      <c r="B1086" s="11">
        <v>43886</v>
      </c>
      <c r="C1086" s="2">
        <v>2.15</v>
      </c>
      <c r="D1086" s="2">
        <v>2.15</v>
      </c>
      <c r="E1086" s="2">
        <v>4</v>
      </c>
      <c r="F1086" s="2">
        <v>2.15</v>
      </c>
      <c r="G1086" s="2">
        <v>8.6</v>
      </c>
      <c r="H1086" s="17">
        <f t="shared" si="16"/>
        <v>2.8708133971291894E-2</v>
      </c>
    </row>
    <row r="1087" spans="1:8" ht="13.5" x14ac:dyDescent="0.25">
      <c r="A1087" s="12"/>
      <c r="B1087" s="11">
        <v>43887</v>
      </c>
      <c r="C1087" s="2">
        <v>2.15</v>
      </c>
      <c r="D1087" s="2">
        <v>2.15</v>
      </c>
      <c r="E1087" s="2">
        <v>0</v>
      </c>
      <c r="F1087" s="2">
        <v>0</v>
      </c>
      <c r="G1087" s="2">
        <v>0</v>
      </c>
      <c r="H1087" s="17">
        <f t="shared" si="16"/>
        <v>0</v>
      </c>
    </row>
    <row r="1088" spans="1:8" ht="13.5" x14ac:dyDescent="0.25">
      <c r="A1088" s="12"/>
      <c r="B1088" s="11">
        <v>43888</v>
      </c>
      <c r="C1088" s="2">
        <v>2.15</v>
      </c>
      <c r="D1088" s="2">
        <v>2.15</v>
      </c>
      <c r="E1088" s="2">
        <v>8</v>
      </c>
      <c r="F1088" s="2">
        <v>2.15</v>
      </c>
      <c r="G1088" s="2">
        <v>17.2</v>
      </c>
      <c r="H1088" s="17">
        <f t="shared" si="16"/>
        <v>0</v>
      </c>
    </row>
    <row r="1089" spans="1:8" ht="13.5" x14ac:dyDescent="0.25">
      <c r="A1089" s="12"/>
      <c r="B1089" s="11">
        <v>43889</v>
      </c>
      <c r="C1089" s="2">
        <v>2.15</v>
      </c>
      <c r="D1089" s="2">
        <v>2.15</v>
      </c>
      <c r="E1089" s="2">
        <v>0</v>
      </c>
      <c r="F1089" s="2">
        <v>0</v>
      </c>
      <c r="G1089" s="2">
        <v>0</v>
      </c>
      <c r="H1089" s="17">
        <f t="shared" si="16"/>
        <v>0</v>
      </c>
    </row>
    <row r="1090" spans="1:8" ht="13.5" x14ac:dyDescent="0.25">
      <c r="A1090" s="12"/>
      <c r="B1090" s="11">
        <v>43892</v>
      </c>
      <c r="C1090" s="2">
        <v>2.15</v>
      </c>
      <c r="D1090" s="2">
        <v>2.15</v>
      </c>
      <c r="E1090" s="2">
        <v>0</v>
      </c>
      <c r="F1090" s="2">
        <v>0</v>
      </c>
      <c r="G1090" s="2">
        <v>0</v>
      </c>
      <c r="H1090" s="17">
        <f t="shared" si="16"/>
        <v>0</v>
      </c>
    </row>
    <row r="1091" spans="1:8" ht="13.5" x14ac:dyDescent="0.25">
      <c r="A1091" s="12"/>
      <c r="B1091" s="11">
        <v>43893</v>
      </c>
      <c r="C1091" s="2">
        <v>2.09</v>
      </c>
      <c r="D1091" s="2">
        <v>2.09</v>
      </c>
      <c r="E1091" s="2">
        <v>7350</v>
      </c>
      <c r="F1091" s="2">
        <v>2.09</v>
      </c>
      <c r="G1091" s="2">
        <v>15361.5</v>
      </c>
      <c r="H1091" s="17">
        <f t="shared" si="16"/>
        <v>-2.7906976744186074E-2</v>
      </c>
    </row>
    <row r="1092" spans="1:8" ht="13.5" x14ac:dyDescent="0.25">
      <c r="A1092" s="12"/>
      <c r="B1092" s="11">
        <v>43894</v>
      </c>
      <c r="C1092" s="2">
        <v>2.09</v>
      </c>
      <c r="D1092" s="2">
        <v>2.09</v>
      </c>
      <c r="E1092" s="2">
        <v>15</v>
      </c>
      <c r="F1092" s="2">
        <v>2.09</v>
      </c>
      <c r="G1092" s="2">
        <v>31.35</v>
      </c>
      <c r="H1092" s="17">
        <f t="shared" si="16"/>
        <v>0</v>
      </c>
    </row>
    <row r="1093" spans="1:8" ht="13.5" x14ac:dyDescent="0.25">
      <c r="A1093" s="12"/>
      <c r="B1093" s="11">
        <v>43895</v>
      </c>
      <c r="C1093" s="2">
        <v>2.09</v>
      </c>
      <c r="D1093" s="2">
        <v>2.09</v>
      </c>
      <c r="E1093" s="2">
        <v>0</v>
      </c>
      <c r="F1093" s="2">
        <v>0</v>
      </c>
      <c r="G1093" s="2">
        <v>0</v>
      </c>
      <c r="H1093" s="17">
        <f t="shared" si="16"/>
        <v>0</v>
      </c>
    </row>
    <row r="1094" spans="1:8" ht="13.5" x14ac:dyDescent="0.25">
      <c r="A1094" s="12"/>
      <c r="B1094" s="11">
        <v>43896</v>
      </c>
      <c r="C1094" s="2">
        <v>2.09</v>
      </c>
      <c r="D1094" s="2">
        <v>2.09</v>
      </c>
      <c r="E1094" s="2">
        <v>15</v>
      </c>
      <c r="F1094" s="2">
        <v>2.09</v>
      </c>
      <c r="G1094" s="2">
        <v>31.35</v>
      </c>
      <c r="H1094" s="17">
        <f t="shared" si="16"/>
        <v>0</v>
      </c>
    </row>
    <row r="1095" spans="1:8" ht="13.5" x14ac:dyDescent="0.25">
      <c r="A1095" s="12"/>
      <c r="B1095" s="11">
        <v>43899</v>
      </c>
      <c r="C1095" s="2">
        <v>2.09</v>
      </c>
      <c r="D1095" s="2">
        <v>2.09</v>
      </c>
      <c r="E1095" s="2">
        <v>0</v>
      </c>
      <c r="F1095" s="2">
        <v>0</v>
      </c>
      <c r="G1095" s="2">
        <v>0</v>
      </c>
      <c r="H1095" s="17">
        <f t="shared" ref="H1095:H1158" si="17">(D1095-D1094)/D1094</f>
        <v>0</v>
      </c>
    </row>
    <row r="1096" spans="1:8" ht="13.5" x14ac:dyDescent="0.25">
      <c r="A1096" s="12"/>
      <c r="B1096" s="11">
        <v>43900</v>
      </c>
      <c r="C1096" s="2">
        <v>2.09</v>
      </c>
      <c r="D1096" s="2">
        <v>2.09</v>
      </c>
      <c r="E1096" s="2">
        <v>5999</v>
      </c>
      <c r="F1096" s="2">
        <v>2.09</v>
      </c>
      <c r="G1096" s="2">
        <v>12537.91</v>
      </c>
      <c r="H1096" s="17">
        <f t="shared" si="17"/>
        <v>0</v>
      </c>
    </row>
    <row r="1097" spans="1:8" ht="13.5" x14ac:dyDescent="0.25">
      <c r="A1097" s="12"/>
      <c r="B1097" s="11">
        <v>43901</v>
      </c>
      <c r="C1097" s="2">
        <v>2.09</v>
      </c>
      <c r="D1097" s="2">
        <v>2.09</v>
      </c>
      <c r="E1097" s="2">
        <v>25</v>
      </c>
      <c r="F1097" s="2">
        <v>2.09</v>
      </c>
      <c r="G1097" s="2">
        <v>52.25</v>
      </c>
      <c r="H1097" s="17">
        <f t="shared" si="17"/>
        <v>0</v>
      </c>
    </row>
    <row r="1098" spans="1:8" ht="13.5" x14ac:dyDescent="0.25">
      <c r="A1098" s="12"/>
      <c r="B1098" s="11">
        <v>43902</v>
      </c>
      <c r="C1098" s="2">
        <v>2.09</v>
      </c>
      <c r="D1098" s="2">
        <v>2.09</v>
      </c>
      <c r="E1098" s="2">
        <v>0</v>
      </c>
      <c r="F1098" s="2">
        <v>0</v>
      </c>
      <c r="G1098" s="2">
        <v>0</v>
      </c>
      <c r="H1098" s="17">
        <f t="shared" si="17"/>
        <v>0</v>
      </c>
    </row>
    <row r="1099" spans="1:8" ht="13.5" x14ac:dyDescent="0.25">
      <c r="A1099" s="12"/>
      <c r="B1099" s="11">
        <v>43903</v>
      </c>
      <c r="C1099" s="2">
        <v>2.09</v>
      </c>
      <c r="D1099" s="2">
        <v>2.09</v>
      </c>
      <c r="E1099" s="2">
        <v>2000</v>
      </c>
      <c r="F1099" s="2">
        <v>2.09</v>
      </c>
      <c r="G1099" s="2">
        <v>4180</v>
      </c>
      <c r="H1099" s="17">
        <f t="shared" si="17"/>
        <v>0</v>
      </c>
    </row>
    <row r="1100" spans="1:8" ht="13.5" x14ac:dyDescent="0.25">
      <c r="A1100" s="12"/>
      <c r="B1100" s="11">
        <v>43906</v>
      </c>
      <c r="C1100" s="2">
        <v>2.09</v>
      </c>
      <c r="D1100" s="2">
        <v>2.09</v>
      </c>
      <c r="E1100" s="2">
        <v>7000</v>
      </c>
      <c r="F1100" s="2">
        <v>2.09</v>
      </c>
      <c r="G1100" s="2">
        <v>14630</v>
      </c>
      <c r="H1100" s="17">
        <f t="shared" si="17"/>
        <v>0</v>
      </c>
    </row>
    <row r="1101" spans="1:8" ht="13.5" x14ac:dyDescent="0.25">
      <c r="A1101" s="12"/>
      <c r="B1101" s="11">
        <v>43907</v>
      </c>
      <c r="C1101" s="2">
        <v>2.09</v>
      </c>
      <c r="D1101" s="2">
        <v>2.09</v>
      </c>
      <c r="E1101" s="2">
        <v>7946</v>
      </c>
      <c r="F1101" s="2">
        <v>2.09</v>
      </c>
      <c r="G1101" s="2">
        <v>16607.14</v>
      </c>
      <c r="H1101" s="17">
        <f t="shared" si="17"/>
        <v>0</v>
      </c>
    </row>
    <row r="1102" spans="1:8" ht="13.5" x14ac:dyDescent="0.25">
      <c r="A1102" s="12"/>
      <c r="B1102" s="11">
        <v>43908</v>
      </c>
      <c r="C1102" s="2">
        <v>2.09</v>
      </c>
      <c r="D1102" s="2">
        <v>2.09</v>
      </c>
      <c r="E1102" s="2">
        <v>0</v>
      </c>
      <c r="F1102" s="2">
        <v>0</v>
      </c>
      <c r="G1102" s="2">
        <v>0</v>
      </c>
      <c r="H1102" s="17">
        <f t="shared" si="17"/>
        <v>0</v>
      </c>
    </row>
    <row r="1103" spans="1:8" ht="13.5" x14ac:dyDescent="0.25">
      <c r="A1103" s="12"/>
      <c r="B1103" s="11">
        <v>43909</v>
      </c>
      <c r="C1103" s="2">
        <v>2.09</v>
      </c>
      <c r="D1103" s="2">
        <v>2.09</v>
      </c>
      <c r="E1103" s="2">
        <v>0</v>
      </c>
      <c r="F1103" s="2">
        <v>0</v>
      </c>
      <c r="G1103" s="2">
        <v>0</v>
      </c>
      <c r="H1103" s="17">
        <f t="shared" si="17"/>
        <v>0</v>
      </c>
    </row>
    <row r="1104" spans="1:8" ht="13.5" x14ac:dyDescent="0.25">
      <c r="A1104" s="12"/>
      <c r="B1104" s="11">
        <v>43913</v>
      </c>
      <c r="C1104" s="2">
        <v>2.09</v>
      </c>
      <c r="D1104" s="2">
        <v>2.09</v>
      </c>
      <c r="E1104" s="2">
        <v>0</v>
      </c>
      <c r="F1104" s="2">
        <v>0</v>
      </c>
      <c r="G1104" s="2">
        <v>0</v>
      </c>
      <c r="H1104" s="17">
        <f t="shared" si="17"/>
        <v>0</v>
      </c>
    </row>
    <row r="1105" spans="1:8" ht="13.5" x14ac:dyDescent="0.25">
      <c r="A1105" s="12"/>
      <c r="B1105" s="11">
        <v>43914</v>
      </c>
      <c r="C1105" s="2">
        <v>2.09</v>
      </c>
      <c r="D1105" s="2">
        <v>2.09</v>
      </c>
      <c r="E1105" s="2">
        <v>0</v>
      </c>
      <c r="F1105" s="2">
        <v>0</v>
      </c>
      <c r="G1105" s="2">
        <v>0</v>
      </c>
      <c r="H1105" s="17">
        <f t="shared" si="17"/>
        <v>0</v>
      </c>
    </row>
    <row r="1106" spans="1:8" ht="13.5" x14ac:dyDescent="0.25">
      <c r="A1106" s="12"/>
      <c r="B1106" s="11">
        <v>43915</v>
      </c>
      <c r="C1106" s="2">
        <v>2.04</v>
      </c>
      <c r="D1106" s="2">
        <v>2.04</v>
      </c>
      <c r="E1106" s="2">
        <v>2535</v>
      </c>
      <c r="F1106" s="2">
        <v>2.04</v>
      </c>
      <c r="G1106" s="2">
        <v>5171.3999999999996</v>
      </c>
      <c r="H1106" s="17">
        <f t="shared" si="17"/>
        <v>-2.3923444976076472E-2</v>
      </c>
    </row>
    <row r="1107" spans="1:8" ht="13.5" x14ac:dyDescent="0.25">
      <c r="A1107" s="12"/>
      <c r="B1107" s="11">
        <v>43916</v>
      </c>
      <c r="C1107" s="2">
        <v>2.04</v>
      </c>
      <c r="D1107" s="2">
        <v>2.04</v>
      </c>
      <c r="E1107" s="2">
        <v>0</v>
      </c>
      <c r="F1107" s="2">
        <v>0</v>
      </c>
      <c r="G1107" s="2">
        <v>0</v>
      </c>
      <c r="H1107" s="17">
        <f t="shared" si="17"/>
        <v>0</v>
      </c>
    </row>
    <row r="1108" spans="1:8" ht="13.5" x14ac:dyDescent="0.25">
      <c r="A1108" s="12"/>
      <c r="B1108" s="11">
        <v>43917</v>
      </c>
      <c r="C1108" s="2">
        <v>2.04</v>
      </c>
      <c r="D1108" s="2">
        <v>2.04</v>
      </c>
      <c r="E1108" s="2">
        <v>0</v>
      </c>
      <c r="F1108" s="2">
        <v>0</v>
      </c>
      <c r="G1108" s="2">
        <v>0</v>
      </c>
      <c r="H1108" s="17">
        <f t="shared" si="17"/>
        <v>0</v>
      </c>
    </row>
    <row r="1109" spans="1:8" ht="13.5" x14ac:dyDescent="0.25">
      <c r="A1109" s="12"/>
      <c r="B1109" s="11">
        <v>43920</v>
      </c>
      <c r="C1109" s="2">
        <v>2.04</v>
      </c>
      <c r="D1109" s="2">
        <v>2.04</v>
      </c>
      <c r="E1109" s="2">
        <v>0</v>
      </c>
      <c r="F1109" s="2">
        <v>0</v>
      </c>
      <c r="G1109" s="2">
        <v>0</v>
      </c>
      <c r="H1109" s="17">
        <f t="shared" si="17"/>
        <v>0</v>
      </c>
    </row>
    <row r="1110" spans="1:8" ht="13.5" x14ac:dyDescent="0.25">
      <c r="A1110" s="12"/>
      <c r="B1110" s="11">
        <v>43921</v>
      </c>
      <c r="C1110" s="2">
        <v>2.04</v>
      </c>
      <c r="D1110" s="2">
        <v>2.04</v>
      </c>
      <c r="E1110" s="2">
        <v>0</v>
      </c>
      <c r="F1110" s="2">
        <v>0</v>
      </c>
      <c r="G1110" s="2">
        <v>0</v>
      </c>
      <c r="H1110" s="17">
        <f t="shared" si="17"/>
        <v>0</v>
      </c>
    </row>
    <row r="1111" spans="1:8" ht="13.5" x14ac:dyDescent="0.25">
      <c r="A1111" s="12"/>
      <c r="B1111" s="11">
        <v>43922</v>
      </c>
      <c r="C1111" s="2">
        <v>2.04</v>
      </c>
      <c r="D1111" s="2">
        <v>2.04</v>
      </c>
      <c r="E1111" s="2">
        <v>0</v>
      </c>
      <c r="F1111" s="2">
        <v>0</v>
      </c>
      <c r="G1111" s="2">
        <v>0</v>
      </c>
      <c r="H1111" s="17">
        <f t="shared" si="17"/>
        <v>0</v>
      </c>
    </row>
    <row r="1112" spans="1:8" ht="13.5" x14ac:dyDescent="0.25">
      <c r="A1112" s="12"/>
      <c r="B1112" s="11">
        <v>43923</v>
      </c>
      <c r="C1112" s="2">
        <v>1.98</v>
      </c>
      <c r="D1112" s="2">
        <v>1.98</v>
      </c>
      <c r="E1112" s="2">
        <v>390</v>
      </c>
      <c r="F1112" s="2">
        <v>1.98</v>
      </c>
      <c r="G1112" s="2">
        <v>772.2</v>
      </c>
      <c r="H1112" s="17">
        <f t="shared" si="17"/>
        <v>-2.9411764705882377E-2</v>
      </c>
    </row>
    <row r="1113" spans="1:8" ht="13.5" x14ac:dyDescent="0.25">
      <c r="A1113" s="12"/>
      <c r="B1113" s="11">
        <v>43924</v>
      </c>
      <c r="C1113" s="2">
        <v>1.98</v>
      </c>
      <c r="D1113" s="2">
        <v>1.98</v>
      </c>
      <c r="E1113" s="2">
        <v>0</v>
      </c>
      <c r="F1113" s="2">
        <v>0</v>
      </c>
      <c r="G1113" s="2">
        <v>0</v>
      </c>
      <c r="H1113" s="17">
        <f t="shared" si="17"/>
        <v>0</v>
      </c>
    </row>
    <row r="1114" spans="1:8" ht="13.5" x14ac:dyDescent="0.25">
      <c r="A1114" s="12"/>
      <c r="B1114" s="11">
        <v>43927</v>
      </c>
      <c r="C1114" s="2">
        <v>1.98</v>
      </c>
      <c r="D1114" s="2">
        <v>1.98</v>
      </c>
      <c r="E1114" s="2">
        <v>25</v>
      </c>
      <c r="F1114" s="2">
        <v>1.98</v>
      </c>
      <c r="G1114" s="2">
        <v>49.5</v>
      </c>
      <c r="H1114" s="17">
        <f t="shared" si="17"/>
        <v>0</v>
      </c>
    </row>
    <row r="1115" spans="1:8" ht="13.5" x14ac:dyDescent="0.25">
      <c r="A1115" s="12"/>
      <c r="B1115" s="11">
        <v>43928</v>
      </c>
      <c r="C1115" s="2">
        <v>1.98</v>
      </c>
      <c r="D1115" s="2">
        <v>1.98</v>
      </c>
      <c r="E1115" s="2">
        <v>0</v>
      </c>
      <c r="F1115" s="2">
        <v>0</v>
      </c>
      <c r="G1115" s="2">
        <v>0</v>
      </c>
      <c r="H1115" s="17">
        <f t="shared" si="17"/>
        <v>0</v>
      </c>
    </row>
    <row r="1116" spans="1:8" ht="13.5" x14ac:dyDescent="0.25">
      <c r="A1116" s="12"/>
      <c r="B1116" s="11">
        <v>43929</v>
      </c>
      <c r="C1116" s="2">
        <v>1.98</v>
      </c>
      <c r="D1116" s="2">
        <v>1.98</v>
      </c>
      <c r="E1116" s="2">
        <v>0</v>
      </c>
      <c r="F1116" s="2">
        <v>0</v>
      </c>
      <c r="G1116" s="2">
        <v>0</v>
      </c>
      <c r="H1116" s="17">
        <f t="shared" si="17"/>
        <v>0</v>
      </c>
    </row>
    <row r="1117" spans="1:8" ht="13.5" x14ac:dyDescent="0.25">
      <c r="A1117" s="12"/>
      <c r="B1117" s="11">
        <v>43934</v>
      </c>
      <c r="C1117" s="2">
        <v>1.98</v>
      </c>
      <c r="D1117" s="2">
        <v>1.98</v>
      </c>
      <c r="E1117" s="2">
        <v>0</v>
      </c>
      <c r="F1117" s="2">
        <v>0</v>
      </c>
      <c r="G1117" s="2">
        <v>0</v>
      </c>
      <c r="H1117" s="17">
        <f t="shared" si="17"/>
        <v>0</v>
      </c>
    </row>
    <row r="1118" spans="1:8" ht="13.5" x14ac:dyDescent="0.25">
      <c r="A1118" s="12"/>
      <c r="B1118" s="11">
        <v>43935</v>
      </c>
      <c r="C1118" s="2">
        <v>1.98</v>
      </c>
      <c r="D1118" s="2">
        <v>1.98</v>
      </c>
      <c r="E1118" s="2">
        <v>0</v>
      </c>
      <c r="F1118" s="2">
        <v>0</v>
      </c>
      <c r="G1118" s="2">
        <v>0</v>
      </c>
      <c r="H1118" s="17">
        <f t="shared" si="17"/>
        <v>0</v>
      </c>
    </row>
    <row r="1119" spans="1:8" ht="13.5" x14ac:dyDescent="0.25">
      <c r="A1119" s="12"/>
      <c r="B1119" s="11">
        <v>43936</v>
      </c>
      <c r="C1119" s="2">
        <v>2.02</v>
      </c>
      <c r="D1119" s="2">
        <v>2.02</v>
      </c>
      <c r="E1119" s="2">
        <v>800</v>
      </c>
      <c r="F1119" s="2">
        <v>2.02</v>
      </c>
      <c r="G1119" s="2">
        <v>1616</v>
      </c>
      <c r="H1119" s="17">
        <f t="shared" si="17"/>
        <v>2.0202020202020221E-2</v>
      </c>
    </row>
    <row r="1120" spans="1:8" ht="13.5" x14ac:dyDescent="0.25">
      <c r="A1120" s="12"/>
      <c r="B1120" s="11">
        <v>43937</v>
      </c>
      <c r="C1120" s="2">
        <v>2.08</v>
      </c>
      <c r="D1120" s="2">
        <v>2.08</v>
      </c>
      <c r="E1120" s="2">
        <v>1</v>
      </c>
      <c r="F1120" s="2">
        <v>2.08</v>
      </c>
      <c r="G1120" s="2">
        <v>2.08</v>
      </c>
      <c r="H1120" s="17">
        <f t="shared" si="17"/>
        <v>2.9702970297029729E-2</v>
      </c>
    </row>
    <row r="1121" spans="1:8" ht="13.5" x14ac:dyDescent="0.25">
      <c r="A1121" s="12"/>
      <c r="B1121" s="11">
        <v>43938</v>
      </c>
      <c r="C1121" s="2">
        <v>2.0299999999999998</v>
      </c>
      <c r="D1121" s="2">
        <v>2.0299999999999998</v>
      </c>
      <c r="E1121" s="2">
        <v>401</v>
      </c>
      <c r="F1121" s="2">
        <v>2.0301</v>
      </c>
      <c r="G1121" s="2">
        <v>814.07010000000002</v>
      </c>
      <c r="H1121" s="17">
        <f t="shared" si="17"/>
        <v>-2.4038461538461665E-2</v>
      </c>
    </row>
    <row r="1122" spans="1:8" ht="13.5" x14ac:dyDescent="0.25">
      <c r="A1122" s="12"/>
      <c r="B1122" s="11">
        <v>43941</v>
      </c>
      <c r="C1122" s="2">
        <v>2.0299999999999998</v>
      </c>
      <c r="D1122" s="2">
        <v>2.0299999999999998</v>
      </c>
      <c r="E1122" s="2">
        <v>25</v>
      </c>
      <c r="F1122" s="2">
        <v>2.0299999999999998</v>
      </c>
      <c r="G1122" s="2">
        <v>50.75</v>
      </c>
      <c r="H1122" s="17">
        <f t="shared" si="17"/>
        <v>0</v>
      </c>
    </row>
    <row r="1123" spans="1:8" ht="13.5" x14ac:dyDescent="0.25">
      <c r="A1123" s="12"/>
      <c r="B1123" s="11">
        <v>43942</v>
      </c>
      <c r="C1123" s="2">
        <v>2.0299999999999998</v>
      </c>
      <c r="D1123" s="2">
        <v>2.0299999999999998</v>
      </c>
      <c r="E1123" s="2">
        <v>1027</v>
      </c>
      <c r="F1123" s="2">
        <v>2.0299999999999998</v>
      </c>
      <c r="G1123" s="2">
        <v>2084.81</v>
      </c>
      <c r="H1123" s="17">
        <f t="shared" si="17"/>
        <v>0</v>
      </c>
    </row>
    <row r="1124" spans="1:8" ht="13.5" x14ac:dyDescent="0.25">
      <c r="A1124" s="12"/>
      <c r="B1124" s="11">
        <v>43943</v>
      </c>
      <c r="C1124" s="2">
        <v>2.09</v>
      </c>
      <c r="D1124" s="2">
        <v>2.09</v>
      </c>
      <c r="E1124" s="2">
        <v>7886</v>
      </c>
      <c r="F1124" s="2">
        <v>2.09</v>
      </c>
      <c r="G1124" s="2">
        <v>16481.740000000002</v>
      </c>
      <c r="H1124" s="17">
        <f t="shared" si="17"/>
        <v>2.9556650246305449E-2</v>
      </c>
    </row>
    <row r="1125" spans="1:8" ht="13.5" x14ac:dyDescent="0.25">
      <c r="A1125" s="12"/>
      <c r="B1125" s="11">
        <v>43944</v>
      </c>
      <c r="C1125" s="2">
        <v>2.09</v>
      </c>
      <c r="D1125" s="2">
        <v>2.09</v>
      </c>
      <c r="E1125" s="2">
        <v>0</v>
      </c>
      <c r="F1125" s="2">
        <v>0</v>
      </c>
      <c r="G1125" s="2">
        <v>0</v>
      </c>
      <c r="H1125" s="17">
        <f t="shared" si="17"/>
        <v>0</v>
      </c>
    </row>
    <row r="1126" spans="1:8" ht="13.5" x14ac:dyDescent="0.25">
      <c r="A1126" s="12"/>
      <c r="B1126" s="11">
        <v>43945</v>
      </c>
      <c r="C1126" s="2">
        <v>2.09</v>
      </c>
      <c r="D1126" s="2">
        <v>2.09</v>
      </c>
      <c r="E1126" s="2">
        <v>0</v>
      </c>
      <c r="F1126" s="2">
        <v>0</v>
      </c>
      <c r="G1126" s="2">
        <v>0</v>
      </c>
      <c r="H1126" s="17">
        <f t="shared" si="17"/>
        <v>0</v>
      </c>
    </row>
    <row r="1127" spans="1:8" ht="13.5" x14ac:dyDescent="0.25">
      <c r="A1127" s="12"/>
      <c r="B1127" s="11">
        <v>43948</v>
      </c>
      <c r="C1127" s="2">
        <v>2.09</v>
      </c>
      <c r="D1127" s="2">
        <v>2.09</v>
      </c>
      <c r="E1127" s="2">
        <v>0</v>
      </c>
      <c r="F1127" s="2">
        <v>0</v>
      </c>
      <c r="G1127" s="2">
        <v>0</v>
      </c>
      <c r="H1127" s="17">
        <f t="shared" si="17"/>
        <v>0</v>
      </c>
    </row>
    <row r="1128" spans="1:8" ht="13.5" x14ac:dyDescent="0.25">
      <c r="A1128" s="12"/>
      <c r="B1128" s="11">
        <v>43949</v>
      </c>
      <c r="C1128" s="2">
        <v>2.0299999999999998</v>
      </c>
      <c r="D1128" s="2">
        <v>2.0299999999999998</v>
      </c>
      <c r="E1128" s="2">
        <v>104</v>
      </c>
      <c r="F1128" s="2">
        <v>2.0299999999999998</v>
      </c>
      <c r="G1128" s="2">
        <v>211.12</v>
      </c>
      <c r="H1128" s="17">
        <f t="shared" si="17"/>
        <v>-2.8708133971291894E-2</v>
      </c>
    </row>
    <row r="1129" spans="1:8" ht="13.5" x14ac:dyDescent="0.25">
      <c r="A1129" s="12"/>
      <c r="B1129" s="11">
        <v>43950</v>
      </c>
      <c r="C1129" s="2">
        <v>2.0299999999999998</v>
      </c>
      <c r="D1129" s="2">
        <v>2.0299999999999998</v>
      </c>
      <c r="E1129" s="2">
        <v>360</v>
      </c>
      <c r="F1129" s="2">
        <v>2.0299999999999998</v>
      </c>
      <c r="G1129" s="2">
        <v>730.8</v>
      </c>
      <c r="H1129" s="17">
        <f t="shared" si="17"/>
        <v>0</v>
      </c>
    </row>
    <row r="1130" spans="1:8" ht="13.5" x14ac:dyDescent="0.25">
      <c r="A1130" s="12"/>
      <c r="B1130" s="11">
        <v>43951</v>
      </c>
      <c r="C1130" s="2">
        <v>2.0299999999999998</v>
      </c>
      <c r="D1130" s="2">
        <v>2.0299999999999998</v>
      </c>
      <c r="E1130" s="2">
        <v>25</v>
      </c>
      <c r="F1130" s="2">
        <v>2.0299999999999998</v>
      </c>
      <c r="G1130" s="2">
        <v>50.75</v>
      </c>
      <c r="H1130" s="17">
        <f t="shared" si="17"/>
        <v>0</v>
      </c>
    </row>
    <row r="1131" spans="1:8" ht="13.5" x14ac:dyDescent="0.25">
      <c r="A1131" s="12"/>
      <c r="B1131" s="11">
        <v>43955</v>
      </c>
      <c r="C1131" s="2">
        <v>2.0299999999999998</v>
      </c>
      <c r="D1131" s="2">
        <v>2.0299999999999998</v>
      </c>
      <c r="E1131" s="2">
        <v>470</v>
      </c>
      <c r="F1131" s="2">
        <v>2.0299999999999998</v>
      </c>
      <c r="G1131" s="2">
        <v>954.1</v>
      </c>
      <c r="H1131" s="17">
        <f t="shared" si="17"/>
        <v>0</v>
      </c>
    </row>
    <row r="1132" spans="1:8" ht="13.5" x14ac:dyDescent="0.25">
      <c r="A1132" s="12"/>
      <c r="B1132" s="11">
        <v>43956</v>
      </c>
      <c r="C1132" s="2">
        <v>2.0299999999999998</v>
      </c>
      <c r="D1132" s="2">
        <v>2.0299999999999998</v>
      </c>
      <c r="E1132" s="2">
        <v>500</v>
      </c>
      <c r="F1132" s="2">
        <v>2.0299999999999998</v>
      </c>
      <c r="G1132" s="2">
        <v>1015</v>
      </c>
      <c r="H1132" s="17">
        <f t="shared" si="17"/>
        <v>0</v>
      </c>
    </row>
    <row r="1133" spans="1:8" ht="13.5" x14ac:dyDescent="0.25">
      <c r="A1133" s="12"/>
      <c r="B1133" s="11">
        <v>43957</v>
      </c>
      <c r="C1133" s="2">
        <v>2.0299999999999998</v>
      </c>
      <c r="D1133" s="2">
        <v>2.0299999999999998</v>
      </c>
      <c r="E1133" s="2">
        <v>0</v>
      </c>
      <c r="F1133" s="2">
        <v>0</v>
      </c>
      <c r="G1133" s="2">
        <v>0</v>
      </c>
      <c r="H1133" s="17">
        <f t="shared" si="17"/>
        <v>0</v>
      </c>
    </row>
    <row r="1134" spans="1:8" ht="13.5" x14ac:dyDescent="0.25">
      <c r="A1134" s="12"/>
      <c r="B1134" s="11">
        <v>43958</v>
      </c>
      <c r="C1134" s="2">
        <v>2.0299999999999998</v>
      </c>
      <c r="D1134" s="2">
        <v>2.0299999999999998</v>
      </c>
      <c r="E1134" s="2">
        <v>15</v>
      </c>
      <c r="F1134" s="2">
        <v>2.0299999999999998</v>
      </c>
      <c r="G1134" s="2">
        <v>30.45</v>
      </c>
      <c r="H1134" s="17">
        <f t="shared" si="17"/>
        <v>0</v>
      </c>
    </row>
    <row r="1135" spans="1:8" ht="13.5" x14ac:dyDescent="0.25">
      <c r="A1135" s="12"/>
      <c r="B1135" s="11">
        <v>43959</v>
      </c>
      <c r="C1135" s="2">
        <v>2.09</v>
      </c>
      <c r="D1135" s="2">
        <v>2.09</v>
      </c>
      <c r="E1135" s="2">
        <v>2000</v>
      </c>
      <c r="F1135" s="2">
        <v>2.09</v>
      </c>
      <c r="G1135" s="2">
        <v>4180</v>
      </c>
      <c r="H1135" s="17">
        <f t="shared" si="17"/>
        <v>2.9556650246305449E-2</v>
      </c>
    </row>
    <row r="1136" spans="1:8" ht="13.5" x14ac:dyDescent="0.25">
      <c r="A1136" s="12"/>
      <c r="B1136" s="11">
        <v>43962</v>
      </c>
      <c r="C1136" s="2">
        <v>2.09</v>
      </c>
      <c r="D1136" s="2">
        <v>2.09</v>
      </c>
      <c r="E1136" s="2">
        <v>0</v>
      </c>
      <c r="F1136" s="2">
        <v>0</v>
      </c>
      <c r="G1136" s="2">
        <v>0</v>
      </c>
      <c r="H1136" s="17">
        <f t="shared" si="17"/>
        <v>0</v>
      </c>
    </row>
    <row r="1137" spans="1:8" ht="13.5" x14ac:dyDescent="0.25">
      <c r="A1137" s="12"/>
      <c r="B1137" s="11">
        <v>43963</v>
      </c>
      <c r="C1137" s="2">
        <v>2.09</v>
      </c>
      <c r="D1137" s="2">
        <v>2.09</v>
      </c>
      <c r="E1137" s="2">
        <v>0</v>
      </c>
      <c r="F1137" s="2">
        <v>0</v>
      </c>
      <c r="G1137" s="2">
        <v>0</v>
      </c>
      <c r="H1137" s="17">
        <f t="shared" si="17"/>
        <v>0</v>
      </c>
    </row>
    <row r="1138" spans="1:8" ht="13.5" x14ac:dyDescent="0.25">
      <c r="A1138" s="12"/>
      <c r="B1138" s="11">
        <v>43964</v>
      </c>
      <c r="C1138" s="2">
        <v>2.09</v>
      </c>
      <c r="D1138" s="2">
        <v>2.09</v>
      </c>
      <c r="E1138" s="2">
        <v>0</v>
      </c>
      <c r="F1138" s="2">
        <v>0</v>
      </c>
      <c r="G1138" s="2">
        <v>0</v>
      </c>
      <c r="H1138" s="17">
        <f t="shared" si="17"/>
        <v>0</v>
      </c>
    </row>
    <row r="1139" spans="1:8" ht="13.5" x14ac:dyDescent="0.25">
      <c r="A1139" s="12"/>
      <c r="B1139" s="11">
        <v>43965</v>
      </c>
      <c r="C1139" s="2">
        <v>2.15</v>
      </c>
      <c r="D1139" s="2">
        <v>2.15</v>
      </c>
      <c r="E1139" s="2">
        <v>1919</v>
      </c>
      <c r="F1139" s="2">
        <v>2.15</v>
      </c>
      <c r="G1139" s="2">
        <v>4125.8500000000004</v>
      </c>
      <c r="H1139" s="17">
        <f t="shared" si="17"/>
        <v>2.8708133971291894E-2</v>
      </c>
    </row>
    <row r="1140" spans="1:8" ht="13.5" x14ac:dyDescent="0.25">
      <c r="A1140" s="12"/>
      <c r="B1140" s="11">
        <v>43966</v>
      </c>
      <c r="C1140" s="2">
        <v>2.15</v>
      </c>
      <c r="D1140" s="2">
        <v>2.15</v>
      </c>
      <c r="E1140" s="2">
        <v>1100</v>
      </c>
      <c r="F1140" s="2">
        <v>2.15</v>
      </c>
      <c r="G1140" s="2">
        <v>2365</v>
      </c>
      <c r="H1140" s="17">
        <f t="shared" si="17"/>
        <v>0</v>
      </c>
    </row>
    <row r="1141" spans="1:8" ht="13.5" x14ac:dyDescent="0.25">
      <c r="A1141" s="12"/>
      <c r="B1141" s="11">
        <v>43969</v>
      </c>
      <c r="C1141" s="2">
        <v>2.15</v>
      </c>
      <c r="D1141" s="2">
        <v>2.15</v>
      </c>
      <c r="E1141" s="2">
        <v>0</v>
      </c>
      <c r="F1141" s="2">
        <v>0</v>
      </c>
      <c r="G1141" s="2">
        <v>0</v>
      </c>
      <c r="H1141" s="17">
        <f t="shared" si="17"/>
        <v>0</v>
      </c>
    </row>
    <row r="1142" spans="1:8" ht="13.5" x14ac:dyDescent="0.25">
      <c r="A1142" s="12"/>
      <c r="B1142" s="11">
        <v>43970</v>
      </c>
      <c r="C1142" s="2">
        <v>2.15</v>
      </c>
      <c r="D1142" s="2">
        <v>2.15</v>
      </c>
      <c r="E1142" s="2">
        <v>0</v>
      </c>
      <c r="F1142" s="2">
        <v>0</v>
      </c>
      <c r="G1142" s="2">
        <v>0</v>
      </c>
      <c r="H1142" s="17">
        <f t="shared" si="17"/>
        <v>0</v>
      </c>
    </row>
    <row r="1143" spans="1:8" ht="13.5" x14ac:dyDescent="0.25">
      <c r="A1143" s="12"/>
      <c r="B1143" s="11">
        <v>43971</v>
      </c>
      <c r="C1143" s="2">
        <v>2.15</v>
      </c>
      <c r="D1143" s="2">
        <v>2.15</v>
      </c>
      <c r="E1143" s="2">
        <v>0</v>
      </c>
      <c r="F1143" s="2">
        <v>0</v>
      </c>
      <c r="G1143" s="2">
        <v>0</v>
      </c>
      <c r="H1143" s="17">
        <f t="shared" si="17"/>
        <v>0</v>
      </c>
    </row>
    <row r="1144" spans="1:8" ht="13.5" x14ac:dyDescent="0.25">
      <c r="A1144" s="12"/>
      <c r="B1144" s="11">
        <v>43972</v>
      </c>
      <c r="C1144" s="2">
        <v>2.15</v>
      </c>
      <c r="D1144" s="2">
        <v>2.15</v>
      </c>
      <c r="E1144" s="2">
        <v>0</v>
      </c>
      <c r="F1144" s="2">
        <v>0</v>
      </c>
      <c r="G1144" s="2">
        <v>0</v>
      </c>
      <c r="H1144" s="17">
        <f t="shared" si="17"/>
        <v>0</v>
      </c>
    </row>
    <row r="1145" spans="1:8" ht="13.5" x14ac:dyDescent="0.25">
      <c r="A1145" s="12"/>
      <c r="B1145" s="11">
        <v>43973</v>
      </c>
      <c r="C1145" s="2">
        <v>2.15</v>
      </c>
      <c r="D1145" s="2">
        <v>2.15</v>
      </c>
      <c r="E1145" s="2">
        <v>0</v>
      </c>
      <c r="F1145" s="2">
        <v>0</v>
      </c>
      <c r="G1145" s="2">
        <v>0</v>
      </c>
      <c r="H1145" s="17">
        <f t="shared" si="17"/>
        <v>0</v>
      </c>
    </row>
    <row r="1146" spans="1:8" ht="13.5" x14ac:dyDescent="0.25">
      <c r="A1146" s="12"/>
      <c r="B1146" s="11">
        <v>43977</v>
      </c>
      <c r="C1146" s="2">
        <v>2.15</v>
      </c>
      <c r="D1146" s="2">
        <v>2.15</v>
      </c>
      <c r="E1146" s="2">
        <v>0</v>
      </c>
      <c r="F1146" s="2">
        <v>0</v>
      </c>
      <c r="G1146" s="2">
        <v>0</v>
      </c>
      <c r="H1146" s="17">
        <f t="shared" si="17"/>
        <v>0</v>
      </c>
    </row>
    <row r="1147" spans="1:8" ht="13.5" x14ac:dyDescent="0.25">
      <c r="A1147" s="12"/>
      <c r="B1147" s="11">
        <v>43978</v>
      </c>
      <c r="C1147" s="2">
        <v>2.15</v>
      </c>
      <c r="D1147" s="2">
        <v>2.15</v>
      </c>
      <c r="E1147" s="2">
        <v>0</v>
      </c>
      <c r="F1147" s="2">
        <v>0</v>
      </c>
      <c r="G1147" s="2">
        <v>0</v>
      </c>
      <c r="H1147" s="17">
        <f t="shared" si="17"/>
        <v>0</v>
      </c>
    </row>
    <row r="1148" spans="1:8" ht="13.5" x14ac:dyDescent="0.25">
      <c r="A1148" s="12"/>
      <c r="B1148" s="11">
        <v>43979</v>
      </c>
      <c r="C1148" s="2">
        <v>2.15</v>
      </c>
      <c r="D1148" s="2">
        <v>2.15</v>
      </c>
      <c r="E1148" s="2">
        <v>135</v>
      </c>
      <c r="F1148" s="2">
        <v>2.15</v>
      </c>
      <c r="G1148" s="2">
        <v>290.25</v>
      </c>
      <c r="H1148" s="17">
        <f t="shared" si="17"/>
        <v>0</v>
      </c>
    </row>
    <row r="1149" spans="1:8" ht="13.5" x14ac:dyDescent="0.25">
      <c r="A1149" s="12"/>
      <c r="B1149" s="11">
        <v>43980</v>
      </c>
      <c r="C1149" s="2">
        <v>2.15</v>
      </c>
      <c r="D1149" s="2">
        <v>2.15</v>
      </c>
      <c r="E1149" s="2">
        <v>0</v>
      </c>
      <c r="F1149" s="2">
        <v>0</v>
      </c>
      <c r="G1149" s="2">
        <v>0</v>
      </c>
      <c r="H1149" s="17">
        <f t="shared" si="17"/>
        <v>0</v>
      </c>
    </row>
    <row r="1150" spans="1:8" ht="13.5" x14ac:dyDescent="0.25">
      <c r="A1150" s="12"/>
      <c r="B1150" s="11">
        <v>43983</v>
      </c>
      <c r="C1150" s="2">
        <v>2.15</v>
      </c>
      <c r="D1150" s="2">
        <v>2.15</v>
      </c>
      <c r="E1150" s="2">
        <v>0</v>
      </c>
      <c r="F1150" s="2">
        <v>0</v>
      </c>
      <c r="G1150" s="2">
        <v>0</v>
      </c>
      <c r="H1150" s="17">
        <f t="shared" si="17"/>
        <v>0</v>
      </c>
    </row>
    <row r="1151" spans="1:8" ht="13.5" x14ac:dyDescent="0.25">
      <c r="A1151" s="12"/>
      <c r="B1151" s="11">
        <v>43984</v>
      </c>
      <c r="C1151" s="2">
        <v>2.15</v>
      </c>
      <c r="D1151" s="2">
        <v>2.15</v>
      </c>
      <c r="E1151" s="2">
        <v>555</v>
      </c>
      <c r="F1151" s="2">
        <v>2.15</v>
      </c>
      <c r="G1151" s="2">
        <v>1193.25</v>
      </c>
      <c r="H1151" s="17">
        <f t="shared" si="17"/>
        <v>0</v>
      </c>
    </row>
    <row r="1152" spans="1:8" ht="13.5" x14ac:dyDescent="0.25">
      <c r="A1152" s="12"/>
      <c r="B1152" s="11">
        <v>43985</v>
      </c>
      <c r="C1152" s="2">
        <v>2.15</v>
      </c>
      <c r="D1152" s="2">
        <v>2.15</v>
      </c>
      <c r="E1152" s="2">
        <v>0</v>
      </c>
      <c r="F1152" s="2">
        <v>0</v>
      </c>
      <c r="G1152" s="2">
        <v>0</v>
      </c>
      <c r="H1152" s="17">
        <f t="shared" si="17"/>
        <v>0</v>
      </c>
    </row>
    <row r="1153" spans="1:8" ht="13.5" x14ac:dyDescent="0.25">
      <c r="A1153" s="12"/>
      <c r="B1153" s="11">
        <v>43986</v>
      </c>
      <c r="C1153" s="2">
        <v>2.15</v>
      </c>
      <c r="D1153" s="2">
        <v>2.15</v>
      </c>
      <c r="E1153" s="2">
        <v>610</v>
      </c>
      <c r="F1153" s="2">
        <v>2.15</v>
      </c>
      <c r="G1153" s="2">
        <v>1311.5</v>
      </c>
      <c r="H1153" s="17">
        <f t="shared" si="17"/>
        <v>0</v>
      </c>
    </row>
    <row r="1154" spans="1:8" ht="13.5" x14ac:dyDescent="0.25">
      <c r="A1154" s="12"/>
      <c r="B1154" s="11">
        <v>43987</v>
      </c>
      <c r="C1154" s="2">
        <v>2.15</v>
      </c>
      <c r="D1154" s="2">
        <v>2.15</v>
      </c>
      <c r="E1154" s="2">
        <v>0</v>
      </c>
      <c r="F1154" s="2">
        <v>0</v>
      </c>
      <c r="G1154" s="2">
        <v>0</v>
      </c>
      <c r="H1154" s="17">
        <f t="shared" si="17"/>
        <v>0</v>
      </c>
    </row>
    <row r="1155" spans="1:8" ht="13.5" x14ac:dyDescent="0.25">
      <c r="A1155" s="12"/>
      <c r="B1155" s="11">
        <v>43990</v>
      </c>
      <c r="C1155" s="2">
        <v>2.16</v>
      </c>
      <c r="D1155" s="2">
        <v>2.16</v>
      </c>
      <c r="E1155" s="2">
        <v>1515</v>
      </c>
      <c r="F1155" s="2">
        <v>2.16</v>
      </c>
      <c r="G1155" s="2">
        <v>3272.4</v>
      </c>
      <c r="H1155" s="17">
        <f t="shared" si="17"/>
        <v>4.6511627906977819E-3</v>
      </c>
    </row>
    <row r="1156" spans="1:8" ht="13.5" x14ac:dyDescent="0.25">
      <c r="A1156" s="12"/>
      <c r="B1156" s="11">
        <v>43991</v>
      </c>
      <c r="C1156" s="2">
        <v>2.16</v>
      </c>
      <c r="D1156" s="2">
        <v>2.16</v>
      </c>
      <c r="E1156" s="2">
        <v>185</v>
      </c>
      <c r="F1156" s="2">
        <v>2.16</v>
      </c>
      <c r="G1156" s="2">
        <v>399.6</v>
      </c>
      <c r="H1156" s="17">
        <f t="shared" si="17"/>
        <v>0</v>
      </c>
    </row>
    <row r="1157" spans="1:8" ht="13.5" x14ac:dyDescent="0.25">
      <c r="A1157" s="12"/>
      <c r="B1157" s="11">
        <v>43992</v>
      </c>
      <c r="C1157" s="2">
        <v>2.16</v>
      </c>
      <c r="D1157" s="2">
        <v>2.16</v>
      </c>
      <c r="E1157" s="2">
        <v>0</v>
      </c>
      <c r="F1157" s="2">
        <v>0</v>
      </c>
      <c r="G1157" s="2">
        <v>0</v>
      </c>
      <c r="H1157" s="17">
        <f t="shared" si="17"/>
        <v>0</v>
      </c>
    </row>
    <row r="1158" spans="1:8" ht="13.5" x14ac:dyDescent="0.25">
      <c r="A1158" s="12"/>
      <c r="B1158" s="11">
        <v>43993</v>
      </c>
      <c r="C1158" s="2">
        <v>2.16</v>
      </c>
      <c r="D1158" s="2">
        <v>2.16</v>
      </c>
      <c r="E1158" s="2">
        <v>270</v>
      </c>
      <c r="F1158" s="2">
        <v>2.16</v>
      </c>
      <c r="G1158" s="2">
        <v>583.20000000000005</v>
      </c>
      <c r="H1158" s="17">
        <f t="shared" si="17"/>
        <v>0</v>
      </c>
    </row>
    <row r="1159" spans="1:8" ht="13.5" x14ac:dyDescent="0.25">
      <c r="A1159" s="12"/>
      <c r="B1159" s="11">
        <v>43994</v>
      </c>
      <c r="C1159" s="2">
        <v>2.16</v>
      </c>
      <c r="D1159" s="2">
        <v>2.16</v>
      </c>
      <c r="E1159" s="2">
        <v>0</v>
      </c>
      <c r="F1159" s="2">
        <v>0</v>
      </c>
      <c r="G1159" s="2">
        <v>0</v>
      </c>
      <c r="H1159" s="17">
        <f t="shared" ref="H1159:H1222" si="18">(D1159-D1158)/D1158</f>
        <v>0</v>
      </c>
    </row>
    <row r="1160" spans="1:8" ht="13.5" x14ac:dyDescent="0.25">
      <c r="A1160" s="12"/>
      <c r="B1160" s="11">
        <v>43997</v>
      </c>
      <c r="C1160" s="2">
        <v>2.16</v>
      </c>
      <c r="D1160" s="2">
        <v>2.16</v>
      </c>
      <c r="E1160" s="2">
        <v>544</v>
      </c>
      <c r="F1160" s="2">
        <v>2.16</v>
      </c>
      <c r="G1160" s="2">
        <v>1175.04</v>
      </c>
      <c r="H1160" s="17">
        <f t="shared" si="18"/>
        <v>0</v>
      </c>
    </row>
    <row r="1161" spans="1:8" ht="13.5" x14ac:dyDescent="0.25">
      <c r="A1161" s="12"/>
      <c r="B1161" s="11">
        <v>43998</v>
      </c>
      <c r="C1161" s="2">
        <v>2.16</v>
      </c>
      <c r="D1161" s="2">
        <v>2.16</v>
      </c>
      <c r="E1161" s="2">
        <v>738</v>
      </c>
      <c r="F1161" s="2">
        <v>2.16</v>
      </c>
      <c r="G1161" s="2">
        <v>1594.08</v>
      </c>
      <c r="H1161" s="17">
        <f t="shared" si="18"/>
        <v>0</v>
      </c>
    </row>
    <row r="1162" spans="1:8" ht="13.5" x14ac:dyDescent="0.25">
      <c r="A1162" s="12"/>
      <c r="B1162" s="11">
        <v>43999</v>
      </c>
      <c r="C1162" s="2">
        <v>2.16</v>
      </c>
      <c r="D1162" s="2">
        <v>2.16</v>
      </c>
      <c r="E1162" s="2">
        <v>0</v>
      </c>
      <c r="F1162" s="2">
        <v>0</v>
      </c>
      <c r="G1162" s="2">
        <v>0</v>
      </c>
      <c r="H1162" s="17">
        <f t="shared" si="18"/>
        <v>0</v>
      </c>
    </row>
    <row r="1163" spans="1:8" ht="13.5" x14ac:dyDescent="0.25">
      <c r="A1163" s="12"/>
      <c r="B1163" s="11">
        <v>44000</v>
      </c>
      <c r="C1163" s="2">
        <v>2.16</v>
      </c>
      <c r="D1163" s="2">
        <v>2.16</v>
      </c>
      <c r="E1163" s="2">
        <v>0</v>
      </c>
      <c r="F1163" s="2">
        <v>0</v>
      </c>
      <c r="G1163" s="2">
        <v>0</v>
      </c>
      <c r="H1163" s="17">
        <f t="shared" si="18"/>
        <v>0</v>
      </c>
    </row>
    <row r="1164" spans="1:8" ht="13.5" x14ac:dyDescent="0.25">
      <c r="A1164" s="12"/>
      <c r="B1164" s="11">
        <v>44001</v>
      </c>
      <c r="C1164" s="2">
        <v>2.16</v>
      </c>
      <c r="D1164" s="2">
        <v>2.16</v>
      </c>
      <c r="E1164" s="2">
        <v>150</v>
      </c>
      <c r="F1164" s="2">
        <v>2.16</v>
      </c>
      <c r="G1164" s="2">
        <v>324</v>
      </c>
      <c r="H1164" s="17">
        <f t="shared" si="18"/>
        <v>0</v>
      </c>
    </row>
    <row r="1165" spans="1:8" ht="13.5" x14ac:dyDescent="0.25">
      <c r="A1165" s="12"/>
      <c r="B1165" s="11">
        <v>44004</v>
      </c>
      <c r="C1165" s="2">
        <v>2.16</v>
      </c>
      <c r="D1165" s="2">
        <v>2.16</v>
      </c>
      <c r="E1165" s="2">
        <v>0</v>
      </c>
      <c r="F1165" s="2">
        <v>0</v>
      </c>
      <c r="G1165" s="2">
        <v>0</v>
      </c>
      <c r="H1165" s="17">
        <f t="shared" si="18"/>
        <v>0</v>
      </c>
    </row>
    <row r="1166" spans="1:8" ht="13.5" x14ac:dyDescent="0.25">
      <c r="A1166" s="12"/>
      <c r="B1166" s="11">
        <v>44005</v>
      </c>
      <c r="C1166" s="2">
        <v>2.1</v>
      </c>
      <c r="D1166" s="2">
        <v>2.1</v>
      </c>
      <c r="E1166" s="2">
        <v>2000</v>
      </c>
      <c r="F1166" s="2">
        <v>2.1</v>
      </c>
      <c r="G1166" s="2">
        <v>4200</v>
      </c>
      <c r="H1166" s="17">
        <f t="shared" si="18"/>
        <v>-2.7777777777777801E-2</v>
      </c>
    </row>
    <row r="1167" spans="1:8" ht="13.5" x14ac:dyDescent="0.25">
      <c r="A1167" s="12"/>
      <c r="B1167" s="11">
        <v>44006</v>
      </c>
      <c r="C1167" s="2">
        <v>2.1</v>
      </c>
      <c r="D1167" s="2">
        <v>2.1</v>
      </c>
      <c r="E1167" s="2">
        <v>8730</v>
      </c>
      <c r="F1167" s="2">
        <v>2.1</v>
      </c>
      <c r="G1167" s="2">
        <v>18333</v>
      </c>
      <c r="H1167" s="17">
        <f t="shared" si="18"/>
        <v>0</v>
      </c>
    </row>
    <row r="1168" spans="1:8" ht="13.5" x14ac:dyDescent="0.25">
      <c r="A1168" s="12"/>
      <c r="B1168" s="11">
        <v>44007</v>
      </c>
      <c r="C1168" s="2">
        <v>2.1</v>
      </c>
      <c r="D1168" s="2">
        <v>2.1</v>
      </c>
      <c r="E1168" s="2">
        <v>356</v>
      </c>
      <c r="F1168" s="2">
        <v>2.1</v>
      </c>
      <c r="G1168" s="2">
        <v>747.6</v>
      </c>
      <c r="H1168" s="17">
        <f t="shared" si="18"/>
        <v>0</v>
      </c>
    </row>
    <row r="1169" spans="1:8" ht="13.5" x14ac:dyDescent="0.25">
      <c r="A1169" s="12"/>
      <c r="B1169" s="11">
        <v>44008</v>
      </c>
      <c r="C1169" s="2">
        <v>2.1</v>
      </c>
      <c r="D1169" s="2">
        <v>2.1</v>
      </c>
      <c r="E1169" s="2">
        <v>0</v>
      </c>
      <c r="F1169" s="2">
        <v>0</v>
      </c>
      <c r="G1169" s="2">
        <v>0</v>
      </c>
      <c r="H1169" s="17">
        <f t="shared" si="18"/>
        <v>0</v>
      </c>
    </row>
    <row r="1170" spans="1:8" ht="13.5" x14ac:dyDescent="0.25">
      <c r="A1170" s="12"/>
      <c r="B1170" s="11">
        <v>44011</v>
      </c>
      <c r="C1170" s="2">
        <v>2.1</v>
      </c>
      <c r="D1170" s="2">
        <v>2.1</v>
      </c>
      <c r="E1170" s="2">
        <v>200</v>
      </c>
      <c r="F1170" s="2">
        <v>2.1</v>
      </c>
      <c r="G1170" s="2">
        <v>420</v>
      </c>
      <c r="H1170" s="17">
        <f t="shared" si="18"/>
        <v>0</v>
      </c>
    </row>
    <row r="1171" spans="1:8" ht="13.5" x14ac:dyDescent="0.25">
      <c r="A1171" s="12"/>
      <c r="B1171" s="11">
        <v>44012</v>
      </c>
      <c r="C1171" s="2">
        <v>2.17</v>
      </c>
      <c r="D1171" s="2">
        <v>2.17</v>
      </c>
      <c r="E1171" s="2">
        <v>4060</v>
      </c>
      <c r="F1171" s="2">
        <v>2.1659000000000002</v>
      </c>
      <c r="G1171" s="2">
        <v>8793.5540000000001</v>
      </c>
      <c r="H1171" s="17">
        <f t="shared" si="18"/>
        <v>3.3333333333333257E-2</v>
      </c>
    </row>
    <row r="1172" spans="1:8" ht="13.5" x14ac:dyDescent="0.25">
      <c r="A1172" s="12"/>
      <c r="B1172" s="11">
        <v>44013</v>
      </c>
      <c r="C1172" s="2">
        <v>2.17</v>
      </c>
      <c r="D1172" s="2">
        <v>2.17</v>
      </c>
      <c r="E1172" s="2">
        <v>10</v>
      </c>
      <c r="F1172" s="2">
        <v>2.17</v>
      </c>
      <c r="G1172" s="2">
        <v>21.7</v>
      </c>
      <c r="H1172" s="17">
        <f t="shared" si="18"/>
        <v>0</v>
      </c>
    </row>
    <row r="1173" spans="1:8" ht="13.5" x14ac:dyDescent="0.25">
      <c r="A1173" s="12"/>
      <c r="B1173" s="11">
        <v>44014</v>
      </c>
      <c r="C1173" s="2">
        <v>2.17</v>
      </c>
      <c r="D1173" s="2">
        <v>2.17</v>
      </c>
      <c r="E1173" s="2">
        <v>0</v>
      </c>
      <c r="F1173" s="2">
        <v>0</v>
      </c>
      <c r="G1173" s="2">
        <v>0</v>
      </c>
      <c r="H1173" s="17">
        <f t="shared" si="18"/>
        <v>0</v>
      </c>
    </row>
    <row r="1174" spans="1:8" ht="13.5" x14ac:dyDescent="0.25">
      <c r="A1174" s="12"/>
      <c r="B1174" s="11">
        <v>44015</v>
      </c>
      <c r="C1174" s="2">
        <v>2.21</v>
      </c>
      <c r="D1174" s="2">
        <v>2.21</v>
      </c>
      <c r="E1174" s="2">
        <v>653</v>
      </c>
      <c r="F1174" s="2">
        <v>2.21</v>
      </c>
      <c r="G1174" s="2">
        <v>1443.13</v>
      </c>
      <c r="H1174" s="17">
        <f t="shared" si="18"/>
        <v>1.8433179723502321E-2</v>
      </c>
    </row>
    <row r="1175" spans="1:8" ht="13.5" x14ac:dyDescent="0.25">
      <c r="A1175" s="12"/>
      <c r="B1175" s="11">
        <v>44018</v>
      </c>
      <c r="C1175" s="2">
        <v>2.23</v>
      </c>
      <c r="D1175" s="2">
        <v>2.23</v>
      </c>
      <c r="E1175" s="2">
        <v>5508</v>
      </c>
      <c r="F1175" s="2">
        <v>2.23</v>
      </c>
      <c r="G1175" s="2">
        <v>12282.84</v>
      </c>
      <c r="H1175" s="17">
        <f t="shared" si="18"/>
        <v>9.0497737556561163E-3</v>
      </c>
    </row>
    <row r="1176" spans="1:8" ht="13.5" x14ac:dyDescent="0.25">
      <c r="A1176" s="12"/>
      <c r="B1176" s="11">
        <v>44019</v>
      </c>
      <c r="C1176" s="2">
        <v>2.23</v>
      </c>
      <c r="D1176" s="2">
        <v>2.23</v>
      </c>
      <c r="E1176" s="2">
        <v>0</v>
      </c>
      <c r="F1176" s="2">
        <v>0</v>
      </c>
      <c r="G1176" s="2">
        <v>0</v>
      </c>
      <c r="H1176" s="17">
        <f t="shared" si="18"/>
        <v>0</v>
      </c>
    </row>
    <row r="1177" spans="1:8" ht="13.5" x14ac:dyDescent="0.25">
      <c r="A1177" s="12"/>
      <c r="B1177" s="11">
        <v>44020</v>
      </c>
      <c r="C1177" s="2">
        <v>2.23</v>
      </c>
      <c r="D1177" s="2">
        <v>2.23</v>
      </c>
      <c r="E1177" s="2">
        <v>0</v>
      </c>
      <c r="F1177" s="2">
        <v>0</v>
      </c>
      <c r="G1177" s="2">
        <v>0</v>
      </c>
      <c r="H1177" s="17">
        <f t="shared" si="18"/>
        <v>0</v>
      </c>
    </row>
    <row r="1178" spans="1:8" ht="13.5" x14ac:dyDescent="0.25">
      <c r="A1178" s="12"/>
      <c r="B1178" s="11">
        <v>44021</v>
      </c>
      <c r="C1178" s="2">
        <v>2.23</v>
      </c>
      <c r="D1178" s="2">
        <v>2.23</v>
      </c>
      <c r="E1178" s="2">
        <v>100</v>
      </c>
      <c r="F1178" s="2">
        <v>2.23</v>
      </c>
      <c r="G1178" s="2">
        <v>223</v>
      </c>
      <c r="H1178" s="17">
        <f t="shared" si="18"/>
        <v>0</v>
      </c>
    </row>
    <row r="1179" spans="1:8" ht="13.5" x14ac:dyDescent="0.25">
      <c r="A1179" s="12"/>
      <c r="B1179" s="11">
        <v>44022</v>
      </c>
      <c r="C1179" s="2">
        <v>2.23</v>
      </c>
      <c r="D1179" s="2">
        <v>2.23</v>
      </c>
      <c r="E1179" s="2">
        <v>5318</v>
      </c>
      <c r="F1179" s="2">
        <v>2.23</v>
      </c>
      <c r="G1179" s="2">
        <v>11859.14</v>
      </c>
      <c r="H1179" s="17">
        <f t="shared" si="18"/>
        <v>0</v>
      </c>
    </row>
    <row r="1180" spans="1:8" ht="13.5" x14ac:dyDescent="0.25">
      <c r="A1180" s="12"/>
      <c r="B1180" s="11">
        <v>44025</v>
      </c>
      <c r="C1180" s="2">
        <v>2.23</v>
      </c>
      <c r="D1180" s="2">
        <v>2.23</v>
      </c>
      <c r="E1180" s="2">
        <v>0</v>
      </c>
      <c r="F1180" s="2">
        <v>0</v>
      </c>
      <c r="G1180" s="2">
        <v>0</v>
      </c>
      <c r="H1180" s="17">
        <f t="shared" si="18"/>
        <v>0</v>
      </c>
    </row>
    <row r="1181" spans="1:8" ht="13.5" x14ac:dyDescent="0.25">
      <c r="A1181" s="12"/>
      <c r="B1181" s="11">
        <v>44026</v>
      </c>
      <c r="C1181" s="2">
        <v>2.23</v>
      </c>
      <c r="D1181" s="2">
        <v>2.23</v>
      </c>
      <c r="E1181" s="2">
        <v>657</v>
      </c>
      <c r="F1181" s="2">
        <v>2.23</v>
      </c>
      <c r="G1181" s="2">
        <v>1465.11</v>
      </c>
      <c r="H1181" s="17">
        <f t="shared" si="18"/>
        <v>0</v>
      </c>
    </row>
    <row r="1182" spans="1:8" ht="13.5" x14ac:dyDescent="0.25">
      <c r="A1182" s="12"/>
      <c r="B1182" s="11">
        <v>44027</v>
      </c>
      <c r="C1182" s="2">
        <v>2.23</v>
      </c>
      <c r="D1182" s="2">
        <v>2.23</v>
      </c>
      <c r="E1182" s="2">
        <v>0</v>
      </c>
      <c r="F1182" s="2">
        <v>0</v>
      </c>
      <c r="G1182" s="2">
        <v>0</v>
      </c>
      <c r="H1182" s="17">
        <f t="shared" si="18"/>
        <v>0</v>
      </c>
    </row>
    <row r="1183" spans="1:8" ht="13.5" x14ac:dyDescent="0.25">
      <c r="A1183" s="12"/>
      <c r="B1183" s="11">
        <v>44028</v>
      </c>
      <c r="C1183" s="2">
        <v>2.23</v>
      </c>
      <c r="D1183" s="2">
        <v>2.23</v>
      </c>
      <c r="E1183" s="2">
        <v>700</v>
      </c>
      <c r="F1183" s="2">
        <v>2.23</v>
      </c>
      <c r="G1183" s="2">
        <v>1561</v>
      </c>
      <c r="H1183" s="17">
        <f t="shared" si="18"/>
        <v>0</v>
      </c>
    </row>
    <row r="1184" spans="1:8" ht="13.5" x14ac:dyDescent="0.25">
      <c r="A1184" s="12"/>
      <c r="B1184" s="11">
        <v>44029</v>
      </c>
      <c r="C1184" s="2">
        <v>2.23</v>
      </c>
      <c r="D1184" s="2">
        <v>2.23</v>
      </c>
      <c r="E1184" s="2">
        <v>15000</v>
      </c>
      <c r="F1184" s="2">
        <v>2.23</v>
      </c>
      <c r="G1184" s="2">
        <v>33450</v>
      </c>
      <c r="H1184" s="17">
        <f t="shared" si="18"/>
        <v>0</v>
      </c>
    </row>
    <row r="1185" spans="1:8" ht="13.5" x14ac:dyDescent="0.25">
      <c r="A1185" s="12"/>
      <c r="B1185" s="11">
        <v>44032</v>
      </c>
      <c r="C1185" s="2">
        <v>2.23</v>
      </c>
      <c r="D1185" s="2">
        <v>2.23</v>
      </c>
      <c r="E1185" s="2">
        <v>9415</v>
      </c>
      <c r="F1185" s="2">
        <v>2.23</v>
      </c>
      <c r="G1185" s="2">
        <v>20995.45</v>
      </c>
      <c r="H1185" s="17">
        <f t="shared" si="18"/>
        <v>0</v>
      </c>
    </row>
    <row r="1186" spans="1:8" ht="13.5" x14ac:dyDescent="0.25">
      <c r="A1186" s="12"/>
      <c r="B1186" s="11">
        <v>44033</v>
      </c>
      <c r="C1186" s="2">
        <v>2.23</v>
      </c>
      <c r="D1186" s="2">
        <v>2.23</v>
      </c>
      <c r="E1186" s="2">
        <v>0</v>
      </c>
      <c r="F1186" s="2">
        <v>0</v>
      </c>
      <c r="G1186" s="2">
        <v>0</v>
      </c>
      <c r="H1186" s="17">
        <f t="shared" si="18"/>
        <v>0</v>
      </c>
    </row>
    <row r="1187" spans="1:8" ht="13.5" x14ac:dyDescent="0.25">
      <c r="A1187" s="12"/>
      <c r="B1187" s="11">
        <v>44034</v>
      </c>
      <c r="C1187" s="2">
        <v>2.23</v>
      </c>
      <c r="D1187" s="2">
        <v>2.23</v>
      </c>
      <c r="E1187" s="2">
        <v>450</v>
      </c>
      <c r="F1187" s="2">
        <v>2.23</v>
      </c>
      <c r="G1187" s="2">
        <v>1003.5</v>
      </c>
      <c r="H1187" s="17">
        <f t="shared" si="18"/>
        <v>0</v>
      </c>
    </row>
    <row r="1188" spans="1:8" ht="13.5" x14ac:dyDescent="0.25">
      <c r="A1188" s="12"/>
      <c r="B1188" s="11">
        <v>44035</v>
      </c>
      <c r="C1188" s="2">
        <v>2.23</v>
      </c>
      <c r="D1188" s="2">
        <v>2.23</v>
      </c>
      <c r="E1188" s="2">
        <v>225</v>
      </c>
      <c r="F1188" s="2">
        <v>2.23</v>
      </c>
      <c r="G1188" s="2">
        <v>501.75</v>
      </c>
      <c r="H1188" s="17">
        <f t="shared" si="18"/>
        <v>0</v>
      </c>
    </row>
    <row r="1189" spans="1:8" ht="13.5" x14ac:dyDescent="0.25">
      <c r="A1189" s="12"/>
      <c r="B1189" s="11">
        <v>44036</v>
      </c>
      <c r="C1189" s="2">
        <v>2.33</v>
      </c>
      <c r="D1189" s="2">
        <v>2.33</v>
      </c>
      <c r="E1189" s="2">
        <v>0</v>
      </c>
      <c r="F1189" s="2">
        <v>0</v>
      </c>
      <c r="G1189" s="2">
        <v>0</v>
      </c>
      <c r="H1189" s="17">
        <f t="shared" si="18"/>
        <v>4.4843049327354299E-2</v>
      </c>
    </row>
    <row r="1190" spans="1:8" ht="13.5" x14ac:dyDescent="0.25">
      <c r="A1190" s="12"/>
      <c r="B1190" s="11">
        <v>44039</v>
      </c>
      <c r="C1190" s="2">
        <v>2.39</v>
      </c>
      <c r="D1190" s="2">
        <v>2.39</v>
      </c>
      <c r="E1190" s="2">
        <v>86</v>
      </c>
      <c r="F1190" s="2">
        <v>2.39</v>
      </c>
      <c r="G1190" s="2">
        <v>205.54</v>
      </c>
      <c r="H1190" s="17">
        <f t="shared" si="18"/>
        <v>2.5751072961373411E-2</v>
      </c>
    </row>
    <row r="1191" spans="1:8" ht="13.5" x14ac:dyDescent="0.25">
      <c r="A1191" s="12"/>
      <c r="B1191" s="11">
        <v>44040</v>
      </c>
      <c r="C1191" s="2">
        <v>2.39</v>
      </c>
      <c r="D1191" s="2">
        <v>2.39</v>
      </c>
      <c r="E1191" s="2">
        <v>0</v>
      </c>
      <c r="F1191" s="2">
        <v>0</v>
      </c>
      <c r="G1191" s="2">
        <v>0</v>
      </c>
      <c r="H1191" s="17">
        <f t="shared" si="18"/>
        <v>0</v>
      </c>
    </row>
    <row r="1192" spans="1:8" ht="13.5" x14ac:dyDescent="0.25">
      <c r="A1192" s="12"/>
      <c r="B1192" s="11">
        <v>44041</v>
      </c>
      <c r="C1192" s="2">
        <v>2.39</v>
      </c>
      <c r="D1192" s="2">
        <v>2.39</v>
      </c>
      <c r="E1192" s="2">
        <v>0</v>
      </c>
      <c r="F1192" s="2">
        <v>0</v>
      </c>
      <c r="G1192" s="2">
        <v>0</v>
      </c>
      <c r="H1192" s="17">
        <f t="shared" si="18"/>
        <v>0</v>
      </c>
    </row>
    <row r="1193" spans="1:8" ht="13.5" x14ac:dyDescent="0.25">
      <c r="A1193" s="12"/>
      <c r="B1193" s="11">
        <v>44042</v>
      </c>
      <c r="C1193" s="2">
        <v>2.39</v>
      </c>
      <c r="D1193" s="2">
        <v>2.39</v>
      </c>
      <c r="E1193" s="2">
        <v>0</v>
      </c>
      <c r="F1193" s="2">
        <v>0</v>
      </c>
      <c r="G1193" s="2">
        <v>0</v>
      </c>
      <c r="H1193" s="17">
        <f t="shared" si="18"/>
        <v>0</v>
      </c>
    </row>
    <row r="1194" spans="1:8" ht="13.5" x14ac:dyDescent="0.25">
      <c r="A1194" s="12"/>
      <c r="B1194" s="11">
        <v>44046</v>
      </c>
      <c r="C1194" s="2">
        <v>2.39</v>
      </c>
      <c r="D1194" s="2">
        <v>2.39</v>
      </c>
      <c r="E1194" s="2">
        <v>0</v>
      </c>
      <c r="F1194" s="2">
        <v>0</v>
      </c>
      <c r="G1194" s="2">
        <v>0</v>
      </c>
      <c r="H1194" s="17">
        <f t="shared" si="18"/>
        <v>0</v>
      </c>
    </row>
    <row r="1195" spans="1:8" ht="13.5" x14ac:dyDescent="0.25">
      <c r="A1195" s="12"/>
      <c r="B1195" s="11">
        <v>44047</v>
      </c>
      <c r="C1195" s="2">
        <v>2.39</v>
      </c>
      <c r="D1195" s="2">
        <v>2.39</v>
      </c>
      <c r="E1195" s="2">
        <v>0</v>
      </c>
      <c r="F1195" s="2">
        <v>0</v>
      </c>
      <c r="G1195" s="2">
        <v>0</v>
      </c>
      <c r="H1195" s="17">
        <f t="shared" si="18"/>
        <v>0</v>
      </c>
    </row>
    <row r="1196" spans="1:8" ht="13.5" x14ac:dyDescent="0.25">
      <c r="A1196" s="12"/>
      <c r="B1196" s="11">
        <v>44048</v>
      </c>
      <c r="C1196" s="2">
        <v>2.2999999999999998</v>
      </c>
      <c r="D1196" s="2">
        <v>2.2999999999999998</v>
      </c>
      <c r="E1196" s="2">
        <v>2400</v>
      </c>
      <c r="F1196" s="2">
        <v>2.3167</v>
      </c>
      <c r="G1196" s="2">
        <v>5560.08</v>
      </c>
      <c r="H1196" s="17">
        <f t="shared" si="18"/>
        <v>-3.7656903765690503E-2</v>
      </c>
    </row>
    <row r="1197" spans="1:8" ht="13.5" x14ac:dyDescent="0.25">
      <c r="A1197" s="12"/>
      <c r="B1197" s="11">
        <v>44049</v>
      </c>
      <c r="C1197" s="2">
        <v>2.2999999999999998</v>
      </c>
      <c r="D1197" s="2">
        <v>2.2999999999999998</v>
      </c>
      <c r="E1197" s="2">
        <v>100</v>
      </c>
      <c r="F1197" s="2">
        <v>2.2999999999999998</v>
      </c>
      <c r="G1197" s="2">
        <v>230</v>
      </c>
      <c r="H1197" s="17">
        <f t="shared" si="18"/>
        <v>0</v>
      </c>
    </row>
    <row r="1198" spans="1:8" ht="13.5" x14ac:dyDescent="0.25">
      <c r="A1198" s="12"/>
      <c r="B1198" s="11">
        <v>44050</v>
      </c>
      <c r="C1198" s="2">
        <v>2.2999999999999998</v>
      </c>
      <c r="D1198" s="2">
        <v>2.2999999999999998</v>
      </c>
      <c r="E1198" s="2">
        <v>0</v>
      </c>
      <c r="F1198" s="2">
        <v>0</v>
      </c>
      <c r="G1198" s="2">
        <v>0</v>
      </c>
      <c r="H1198" s="17">
        <f t="shared" si="18"/>
        <v>0</v>
      </c>
    </row>
    <row r="1199" spans="1:8" ht="13.5" x14ac:dyDescent="0.25">
      <c r="A1199" s="12"/>
      <c r="B1199" s="11">
        <v>44053</v>
      </c>
      <c r="C1199" s="2">
        <v>2.2999999999999998</v>
      </c>
      <c r="D1199" s="2">
        <v>2.2999999999999998</v>
      </c>
      <c r="E1199" s="2">
        <v>0</v>
      </c>
      <c r="F1199" s="2">
        <v>0</v>
      </c>
      <c r="G1199" s="2">
        <v>0</v>
      </c>
      <c r="H1199" s="17">
        <f t="shared" si="18"/>
        <v>0</v>
      </c>
    </row>
    <row r="1200" spans="1:8" ht="13.5" x14ac:dyDescent="0.25">
      <c r="A1200" s="12"/>
      <c r="B1200" s="11">
        <v>44054</v>
      </c>
      <c r="C1200" s="2">
        <v>2.2999999999999998</v>
      </c>
      <c r="D1200" s="2">
        <v>2.2999999999999998</v>
      </c>
      <c r="E1200" s="2">
        <v>0</v>
      </c>
      <c r="F1200" s="2">
        <v>0</v>
      </c>
      <c r="G1200" s="2">
        <v>0</v>
      </c>
      <c r="H1200" s="17">
        <f t="shared" si="18"/>
        <v>0</v>
      </c>
    </row>
    <row r="1201" spans="1:8" ht="13.5" x14ac:dyDescent="0.25">
      <c r="A1201" s="12"/>
      <c r="B1201" s="11">
        <v>44055</v>
      </c>
      <c r="C1201" s="2">
        <v>2.31</v>
      </c>
      <c r="D1201" s="2">
        <v>2.31</v>
      </c>
      <c r="E1201" s="2">
        <v>900</v>
      </c>
      <c r="F1201" s="2">
        <v>2.31</v>
      </c>
      <c r="G1201" s="2">
        <v>2079</v>
      </c>
      <c r="H1201" s="17">
        <f t="shared" si="18"/>
        <v>4.3478260869566224E-3</v>
      </c>
    </row>
    <row r="1202" spans="1:8" ht="13.5" x14ac:dyDescent="0.25">
      <c r="A1202" s="12"/>
      <c r="B1202" s="11">
        <v>44057</v>
      </c>
      <c r="C1202" s="2">
        <v>2.31</v>
      </c>
      <c r="D1202" s="2">
        <v>2.31</v>
      </c>
      <c r="E1202" s="2">
        <v>0</v>
      </c>
      <c r="F1202" s="2">
        <v>0</v>
      </c>
      <c r="G1202" s="2">
        <v>0</v>
      </c>
      <c r="H1202" s="17">
        <f t="shared" si="18"/>
        <v>0</v>
      </c>
    </row>
    <row r="1203" spans="1:8" ht="13.5" x14ac:dyDescent="0.25">
      <c r="A1203" s="12"/>
      <c r="B1203" s="11">
        <v>44060</v>
      </c>
      <c r="C1203" s="2">
        <v>2.31</v>
      </c>
      <c r="D1203" s="2">
        <v>2.31</v>
      </c>
      <c r="E1203" s="2">
        <v>0</v>
      </c>
      <c r="F1203" s="2">
        <v>0</v>
      </c>
      <c r="G1203" s="2">
        <v>0</v>
      </c>
      <c r="H1203" s="17">
        <f t="shared" si="18"/>
        <v>0</v>
      </c>
    </row>
    <row r="1204" spans="1:8" ht="13.5" x14ac:dyDescent="0.25">
      <c r="A1204" s="12"/>
      <c r="B1204" s="11">
        <v>44061</v>
      </c>
      <c r="C1204" s="2">
        <v>2.31</v>
      </c>
      <c r="D1204" s="2">
        <v>2.31</v>
      </c>
      <c r="E1204" s="2">
        <v>0</v>
      </c>
      <c r="F1204" s="2">
        <v>0</v>
      </c>
      <c r="G1204" s="2">
        <v>0</v>
      </c>
      <c r="H1204" s="17">
        <f t="shared" si="18"/>
        <v>0</v>
      </c>
    </row>
    <row r="1205" spans="1:8" ht="13.5" x14ac:dyDescent="0.25">
      <c r="A1205" s="12"/>
      <c r="B1205" s="11">
        <v>44062</v>
      </c>
      <c r="C1205" s="2">
        <v>2.31</v>
      </c>
      <c r="D1205" s="2">
        <v>2.31</v>
      </c>
      <c r="E1205" s="2">
        <v>1</v>
      </c>
      <c r="F1205" s="2">
        <v>2.31</v>
      </c>
      <c r="G1205" s="2">
        <v>2.31</v>
      </c>
      <c r="H1205" s="17">
        <f t="shared" si="18"/>
        <v>0</v>
      </c>
    </row>
    <row r="1206" spans="1:8" ht="13.5" x14ac:dyDescent="0.25">
      <c r="A1206" s="12"/>
      <c r="B1206" s="11">
        <v>44064</v>
      </c>
      <c r="C1206" s="2">
        <v>2.31</v>
      </c>
      <c r="D1206" s="2">
        <v>2.31</v>
      </c>
      <c r="E1206" s="2">
        <v>0</v>
      </c>
      <c r="F1206" s="2">
        <v>0</v>
      </c>
      <c r="G1206" s="2">
        <v>0</v>
      </c>
      <c r="H1206" s="17">
        <f t="shared" si="18"/>
        <v>0</v>
      </c>
    </row>
    <row r="1207" spans="1:8" ht="13.5" x14ac:dyDescent="0.25">
      <c r="A1207" s="12"/>
      <c r="B1207" s="11">
        <v>44067</v>
      </c>
      <c r="C1207" s="2">
        <v>2.25</v>
      </c>
      <c r="D1207" s="2">
        <v>2.25</v>
      </c>
      <c r="E1207" s="2">
        <v>29</v>
      </c>
      <c r="F1207" s="2">
        <v>2.25</v>
      </c>
      <c r="G1207" s="2">
        <v>65.25</v>
      </c>
      <c r="H1207" s="17">
        <f t="shared" si="18"/>
        <v>-2.5974025974025997E-2</v>
      </c>
    </row>
    <row r="1208" spans="1:8" ht="13.5" x14ac:dyDescent="0.25">
      <c r="A1208" s="12"/>
      <c r="B1208" s="11">
        <v>44068</v>
      </c>
      <c r="C1208" s="2">
        <v>2.25</v>
      </c>
      <c r="D1208" s="2">
        <v>2.25</v>
      </c>
      <c r="E1208" s="2">
        <v>0</v>
      </c>
      <c r="F1208" s="2">
        <v>0</v>
      </c>
      <c r="G1208" s="2">
        <v>0</v>
      </c>
      <c r="H1208" s="17">
        <f t="shared" si="18"/>
        <v>0</v>
      </c>
    </row>
    <row r="1209" spans="1:8" ht="13.5" x14ac:dyDescent="0.25">
      <c r="A1209" s="12"/>
      <c r="B1209" s="11">
        <v>44069</v>
      </c>
      <c r="C1209" s="2">
        <v>2.25</v>
      </c>
      <c r="D1209" s="2">
        <v>2.25</v>
      </c>
      <c r="E1209" s="2">
        <v>0</v>
      </c>
      <c r="F1209" s="2">
        <v>0</v>
      </c>
      <c r="G1209" s="2">
        <v>0</v>
      </c>
      <c r="H1209" s="17">
        <f t="shared" si="18"/>
        <v>0</v>
      </c>
    </row>
    <row r="1210" spans="1:8" ht="13.5" x14ac:dyDescent="0.25">
      <c r="A1210" s="12"/>
      <c r="B1210" s="11">
        <v>44070</v>
      </c>
      <c r="C1210" s="2">
        <v>2.25</v>
      </c>
      <c r="D1210" s="2">
        <v>2.25</v>
      </c>
      <c r="E1210" s="2">
        <v>0</v>
      </c>
      <c r="F1210" s="2">
        <v>0</v>
      </c>
      <c r="G1210" s="2">
        <v>0</v>
      </c>
      <c r="H1210" s="17">
        <f t="shared" si="18"/>
        <v>0</v>
      </c>
    </row>
    <row r="1211" spans="1:8" ht="13.5" x14ac:dyDescent="0.25">
      <c r="A1211" s="12"/>
      <c r="B1211" s="11">
        <v>44071</v>
      </c>
      <c r="C1211" s="2">
        <v>2.19</v>
      </c>
      <c r="D1211" s="2">
        <v>2.19</v>
      </c>
      <c r="E1211" s="2">
        <v>100</v>
      </c>
      <c r="F1211" s="2">
        <v>2.19</v>
      </c>
      <c r="G1211" s="2">
        <v>219</v>
      </c>
      <c r="H1211" s="17">
        <f t="shared" si="18"/>
        <v>-2.6666666666666689E-2</v>
      </c>
    </row>
    <row r="1212" spans="1:8" ht="13.5" x14ac:dyDescent="0.25">
      <c r="A1212" s="12"/>
      <c r="B1212" s="11">
        <v>44074</v>
      </c>
      <c r="C1212" s="2">
        <v>2.19</v>
      </c>
      <c r="D1212" s="2">
        <v>2.19</v>
      </c>
      <c r="E1212" s="2">
        <v>0</v>
      </c>
      <c r="F1212" s="2">
        <v>0</v>
      </c>
      <c r="G1212" s="2">
        <v>0</v>
      </c>
      <c r="H1212" s="17">
        <f t="shared" si="18"/>
        <v>0</v>
      </c>
    </row>
    <row r="1213" spans="1:8" ht="13.5" x14ac:dyDescent="0.25">
      <c r="A1213" s="12"/>
      <c r="B1213" s="11">
        <v>44075</v>
      </c>
      <c r="C1213" s="2">
        <v>2.19</v>
      </c>
      <c r="D1213" s="2">
        <v>2.19</v>
      </c>
      <c r="E1213" s="2">
        <v>0</v>
      </c>
      <c r="F1213" s="2">
        <v>0</v>
      </c>
      <c r="G1213" s="2">
        <v>0</v>
      </c>
      <c r="H1213" s="17">
        <f t="shared" si="18"/>
        <v>0</v>
      </c>
    </row>
    <row r="1214" spans="1:8" ht="13.5" x14ac:dyDescent="0.25">
      <c r="A1214" s="12"/>
      <c r="B1214" s="11">
        <v>44076</v>
      </c>
      <c r="C1214" s="2">
        <v>2.2400000000000002</v>
      </c>
      <c r="D1214" s="2">
        <v>2.2400000000000002</v>
      </c>
      <c r="E1214" s="2">
        <v>10</v>
      </c>
      <c r="F1214" s="2">
        <v>2.2400000000000002</v>
      </c>
      <c r="G1214" s="2">
        <v>22.4</v>
      </c>
      <c r="H1214" s="17">
        <f t="shared" si="18"/>
        <v>2.2831050228310626E-2</v>
      </c>
    </row>
    <row r="1215" spans="1:8" ht="13.5" x14ac:dyDescent="0.25">
      <c r="A1215" s="12"/>
      <c r="B1215" s="11">
        <v>44077</v>
      </c>
      <c r="C1215" s="2">
        <v>2.14</v>
      </c>
      <c r="D1215" s="2">
        <v>2.14</v>
      </c>
      <c r="E1215" s="2">
        <v>0</v>
      </c>
      <c r="F1215" s="2">
        <v>0</v>
      </c>
      <c r="G1215" s="2">
        <v>0</v>
      </c>
      <c r="H1215" s="17">
        <f t="shared" si="18"/>
        <v>-4.4642857142857179E-2</v>
      </c>
    </row>
    <row r="1216" spans="1:8" ht="13.5" x14ac:dyDescent="0.25">
      <c r="A1216" s="12"/>
      <c r="B1216" s="11">
        <v>44078</v>
      </c>
      <c r="C1216" s="2">
        <v>2.06</v>
      </c>
      <c r="D1216" s="2">
        <v>2.06</v>
      </c>
      <c r="E1216" s="2">
        <v>6610</v>
      </c>
      <c r="F1216" s="2">
        <v>2.0503999999999998</v>
      </c>
      <c r="G1216" s="2">
        <v>13553.144</v>
      </c>
      <c r="H1216" s="17">
        <f t="shared" si="18"/>
        <v>-3.738317757009349E-2</v>
      </c>
    </row>
    <row r="1217" spans="1:8" ht="13.5" x14ac:dyDescent="0.25">
      <c r="A1217" s="12"/>
      <c r="B1217" s="11">
        <v>44081</v>
      </c>
      <c r="C1217" s="2">
        <v>2.06</v>
      </c>
      <c r="D1217" s="2">
        <v>2.06</v>
      </c>
      <c r="E1217" s="2">
        <v>0</v>
      </c>
      <c r="F1217" s="2">
        <v>0</v>
      </c>
      <c r="G1217" s="2">
        <v>0</v>
      </c>
      <c r="H1217" s="17">
        <f t="shared" si="18"/>
        <v>0</v>
      </c>
    </row>
    <row r="1218" spans="1:8" ht="13.5" x14ac:dyDescent="0.25">
      <c r="A1218" s="12"/>
      <c r="B1218" s="11">
        <v>44082</v>
      </c>
      <c r="C1218" s="2">
        <v>2.06</v>
      </c>
      <c r="D1218" s="2">
        <v>2.06</v>
      </c>
      <c r="E1218" s="2">
        <v>0</v>
      </c>
      <c r="F1218" s="2">
        <v>0</v>
      </c>
      <c r="G1218" s="2">
        <v>0</v>
      </c>
      <c r="H1218" s="17">
        <f t="shared" si="18"/>
        <v>0</v>
      </c>
    </row>
    <row r="1219" spans="1:8" ht="13.5" x14ac:dyDescent="0.25">
      <c r="A1219" s="12"/>
      <c r="B1219" s="11">
        <v>44083</v>
      </c>
      <c r="C1219" s="2">
        <v>2</v>
      </c>
      <c r="D1219" s="2">
        <v>2</v>
      </c>
      <c r="E1219" s="2">
        <v>2050</v>
      </c>
      <c r="F1219" s="2">
        <v>2</v>
      </c>
      <c r="G1219" s="2">
        <v>4100</v>
      </c>
      <c r="H1219" s="17">
        <f t="shared" si="18"/>
        <v>-2.9126213592233035E-2</v>
      </c>
    </row>
    <row r="1220" spans="1:8" ht="13.5" x14ac:dyDescent="0.25">
      <c r="A1220" s="12"/>
      <c r="B1220" s="11">
        <v>44084</v>
      </c>
      <c r="C1220" s="2">
        <v>2</v>
      </c>
      <c r="D1220" s="2">
        <v>2</v>
      </c>
      <c r="E1220" s="2">
        <v>0</v>
      </c>
      <c r="F1220" s="2">
        <v>0</v>
      </c>
      <c r="G1220" s="2">
        <v>0</v>
      </c>
      <c r="H1220" s="17">
        <f t="shared" si="18"/>
        <v>0</v>
      </c>
    </row>
    <row r="1221" spans="1:8" ht="13.5" x14ac:dyDescent="0.25">
      <c r="A1221" s="12"/>
      <c r="B1221" s="11">
        <v>44085</v>
      </c>
      <c r="C1221" s="2">
        <v>2.0099999999999998</v>
      </c>
      <c r="D1221" s="2">
        <v>2.0099999999999998</v>
      </c>
      <c r="E1221" s="2">
        <v>1225</v>
      </c>
      <c r="F1221" s="2">
        <v>2.0099999999999998</v>
      </c>
      <c r="G1221" s="2">
        <v>2462.25</v>
      </c>
      <c r="H1221" s="17">
        <f t="shared" si="18"/>
        <v>4.9999999999998934E-3</v>
      </c>
    </row>
    <row r="1222" spans="1:8" ht="13.5" x14ac:dyDescent="0.25">
      <c r="A1222" s="12"/>
      <c r="B1222" s="11">
        <v>44088</v>
      </c>
      <c r="C1222" s="2">
        <v>2</v>
      </c>
      <c r="D1222" s="2">
        <v>2</v>
      </c>
      <c r="E1222" s="2">
        <v>900</v>
      </c>
      <c r="F1222" s="2">
        <v>2</v>
      </c>
      <c r="G1222" s="2">
        <v>1800</v>
      </c>
      <c r="H1222" s="17">
        <f t="shared" si="18"/>
        <v>-4.9751243781093468E-3</v>
      </c>
    </row>
    <row r="1223" spans="1:8" ht="13.5" x14ac:dyDescent="0.25">
      <c r="A1223" s="12"/>
      <c r="B1223" s="11">
        <v>44089</v>
      </c>
      <c r="C1223" s="2">
        <v>2</v>
      </c>
      <c r="D1223" s="2">
        <v>2</v>
      </c>
      <c r="E1223" s="2">
        <v>0</v>
      </c>
      <c r="F1223" s="2">
        <v>0</v>
      </c>
      <c r="G1223" s="2">
        <v>0</v>
      </c>
      <c r="H1223" s="17">
        <f t="shared" ref="H1223:H1286" si="19">(D1223-D1222)/D1222</f>
        <v>0</v>
      </c>
    </row>
    <row r="1224" spans="1:8" ht="13.5" x14ac:dyDescent="0.25">
      <c r="A1224" s="12"/>
      <c r="B1224" s="11">
        <v>44090</v>
      </c>
      <c r="C1224" s="2">
        <v>2</v>
      </c>
      <c r="D1224" s="2">
        <v>2</v>
      </c>
      <c r="E1224" s="2">
        <v>0</v>
      </c>
      <c r="F1224" s="2">
        <v>0</v>
      </c>
      <c r="G1224" s="2">
        <v>0</v>
      </c>
      <c r="H1224" s="17">
        <f t="shared" si="19"/>
        <v>0</v>
      </c>
    </row>
    <row r="1225" spans="1:8" ht="13.5" x14ac:dyDescent="0.25">
      <c r="A1225" s="12"/>
      <c r="B1225" s="11">
        <v>44091</v>
      </c>
      <c r="C1225" s="2">
        <v>2</v>
      </c>
      <c r="D1225" s="2">
        <v>2</v>
      </c>
      <c r="E1225" s="2">
        <v>2000</v>
      </c>
      <c r="F1225" s="2">
        <v>2</v>
      </c>
      <c r="G1225" s="2">
        <v>4000</v>
      </c>
      <c r="H1225" s="17">
        <f t="shared" si="19"/>
        <v>0</v>
      </c>
    </row>
    <row r="1226" spans="1:8" ht="13.5" x14ac:dyDescent="0.25">
      <c r="A1226" s="12"/>
      <c r="B1226" s="11">
        <v>44092</v>
      </c>
      <c r="C1226" s="2">
        <v>2</v>
      </c>
      <c r="D1226" s="2">
        <v>2</v>
      </c>
      <c r="E1226" s="2">
        <v>10</v>
      </c>
      <c r="F1226" s="2">
        <v>2</v>
      </c>
      <c r="G1226" s="2">
        <v>20</v>
      </c>
      <c r="H1226" s="17">
        <f t="shared" si="19"/>
        <v>0</v>
      </c>
    </row>
    <row r="1227" spans="1:8" ht="13.5" x14ac:dyDescent="0.25">
      <c r="A1227" s="12"/>
      <c r="B1227" s="11">
        <v>44095</v>
      </c>
      <c r="C1227" s="2">
        <v>2</v>
      </c>
      <c r="D1227" s="2">
        <v>2</v>
      </c>
      <c r="E1227" s="2">
        <v>0</v>
      </c>
      <c r="F1227" s="2">
        <v>0</v>
      </c>
      <c r="G1227" s="2">
        <v>0</v>
      </c>
      <c r="H1227" s="17">
        <f t="shared" si="19"/>
        <v>0</v>
      </c>
    </row>
    <row r="1228" spans="1:8" ht="13.5" x14ac:dyDescent="0.25">
      <c r="A1228" s="12"/>
      <c r="B1228" s="11">
        <v>44096</v>
      </c>
      <c r="C1228" s="2">
        <v>2</v>
      </c>
      <c r="D1228" s="2">
        <v>2</v>
      </c>
      <c r="E1228" s="2">
        <v>0</v>
      </c>
      <c r="F1228" s="2">
        <v>0</v>
      </c>
      <c r="G1228" s="2">
        <v>0</v>
      </c>
      <c r="H1228" s="17">
        <f t="shared" si="19"/>
        <v>0</v>
      </c>
    </row>
    <row r="1229" spans="1:8" ht="13.5" x14ac:dyDescent="0.25">
      <c r="A1229" s="12"/>
      <c r="B1229" s="11">
        <v>44097</v>
      </c>
      <c r="C1229" s="2">
        <v>2</v>
      </c>
      <c r="D1229" s="2">
        <v>2</v>
      </c>
      <c r="E1229" s="2">
        <v>0</v>
      </c>
      <c r="F1229" s="2">
        <v>0</v>
      </c>
      <c r="G1229" s="2">
        <v>0</v>
      </c>
      <c r="H1229" s="17">
        <f t="shared" si="19"/>
        <v>0</v>
      </c>
    </row>
    <row r="1230" spans="1:8" ht="13.5" x14ac:dyDescent="0.25">
      <c r="A1230" s="12"/>
      <c r="B1230" s="11">
        <v>44098</v>
      </c>
      <c r="C1230" s="2">
        <v>1.95</v>
      </c>
      <c r="D1230" s="2">
        <v>1.95</v>
      </c>
      <c r="E1230" s="2">
        <v>1376</v>
      </c>
      <c r="F1230" s="2">
        <v>1.95</v>
      </c>
      <c r="G1230" s="2">
        <v>2683.2</v>
      </c>
      <c r="H1230" s="17">
        <f t="shared" si="19"/>
        <v>-2.5000000000000022E-2</v>
      </c>
    </row>
    <row r="1231" spans="1:8" ht="13.5" x14ac:dyDescent="0.25">
      <c r="A1231" s="12"/>
      <c r="B1231" s="11">
        <v>44099</v>
      </c>
      <c r="C1231" s="2">
        <v>1.95</v>
      </c>
      <c r="D1231" s="2">
        <v>1.95</v>
      </c>
      <c r="E1231" s="2">
        <v>15</v>
      </c>
      <c r="F1231" s="2">
        <v>1.95</v>
      </c>
      <c r="G1231" s="2">
        <v>29.25</v>
      </c>
      <c r="H1231" s="17">
        <f t="shared" si="19"/>
        <v>0</v>
      </c>
    </row>
    <row r="1232" spans="1:8" ht="13.5" x14ac:dyDescent="0.25">
      <c r="A1232" s="12"/>
      <c r="B1232" s="11">
        <v>44102</v>
      </c>
      <c r="C1232" s="2">
        <v>1.95</v>
      </c>
      <c r="D1232" s="2">
        <v>1.95</v>
      </c>
      <c r="E1232" s="2">
        <v>0</v>
      </c>
      <c r="F1232" s="2">
        <v>0</v>
      </c>
      <c r="G1232" s="2">
        <v>0</v>
      </c>
      <c r="H1232" s="17">
        <f t="shared" si="19"/>
        <v>0</v>
      </c>
    </row>
    <row r="1233" spans="1:8" ht="13.5" x14ac:dyDescent="0.25">
      <c r="A1233" s="12"/>
      <c r="B1233" s="11">
        <v>44103</v>
      </c>
      <c r="C1233" s="2">
        <v>2.0299999999999998</v>
      </c>
      <c r="D1233" s="2">
        <v>2.0299999999999998</v>
      </c>
      <c r="E1233" s="2">
        <v>85148</v>
      </c>
      <c r="F1233" s="2">
        <v>2.0299999999999998</v>
      </c>
      <c r="G1233" s="2">
        <v>172850.44</v>
      </c>
      <c r="H1233" s="17">
        <f t="shared" si="19"/>
        <v>4.1025641025640949E-2</v>
      </c>
    </row>
    <row r="1234" spans="1:8" ht="13.5" x14ac:dyDescent="0.25">
      <c r="A1234" s="12"/>
      <c r="B1234" s="11">
        <v>44104</v>
      </c>
      <c r="C1234" s="2">
        <v>2.08</v>
      </c>
      <c r="D1234" s="2">
        <v>2.08</v>
      </c>
      <c r="E1234" s="2">
        <v>687</v>
      </c>
      <c r="F1234" s="2">
        <v>2.08</v>
      </c>
      <c r="G1234" s="2">
        <v>1428.96</v>
      </c>
      <c r="H1234" s="17">
        <f t="shared" si="19"/>
        <v>2.4630541871921315E-2</v>
      </c>
    </row>
    <row r="1235" spans="1:8" ht="13.5" x14ac:dyDescent="0.25">
      <c r="A1235" s="12"/>
      <c r="B1235" s="11">
        <v>44105</v>
      </c>
      <c r="C1235" s="2">
        <v>2.04</v>
      </c>
      <c r="D1235" s="2">
        <v>2.04</v>
      </c>
      <c r="E1235" s="2">
        <v>720</v>
      </c>
      <c r="F1235" s="2">
        <v>2.04</v>
      </c>
      <c r="G1235" s="2">
        <v>1468.8</v>
      </c>
      <c r="H1235" s="17">
        <f t="shared" si="19"/>
        <v>-1.9230769230769246E-2</v>
      </c>
    </row>
    <row r="1236" spans="1:8" ht="13.5" x14ac:dyDescent="0.25">
      <c r="A1236" s="12"/>
      <c r="B1236" s="11">
        <v>44106</v>
      </c>
      <c r="C1236" s="2">
        <v>2.1</v>
      </c>
      <c r="D1236" s="2">
        <v>2.1</v>
      </c>
      <c r="E1236" s="2">
        <v>3000</v>
      </c>
      <c r="F1236" s="2">
        <v>2.1</v>
      </c>
      <c r="G1236" s="2">
        <v>6300</v>
      </c>
      <c r="H1236" s="17">
        <f t="shared" si="19"/>
        <v>2.9411764705882377E-2</v>
      </c>
    </row>
    <row r="1237" spans="1:8" ht="13.5" x14ac:dyDescent="0.25">
      <c r="A1237" s="12"/>
      <c r="B1237" s="11">
        <v>44109</v>
      </c>
      <c r="C1237" s="2">
        <v>2.1</v>
      </c>
      <c r="D1237" s="2">
        <v>2.1</v>
      </c>
      <c r="E1237" s="2">
        <v>257</v>
      </c>
      <c r="F1237" s="2">
        <v>2.0941999999999998</v>
      </c>
      <c r="G1237" s="2">
        <v>538.20939999999996</v>
      </c>
      <c r="H1237" s="17">
        <f t="shared" si="19"/>
        <v>0</v>
      </c>
    </row>
    <row r="1238" spans="1:8" ht="13.5" x14ac:dyDescent="0.25">
      <c r="A1238" s="12"/>
      <c r="B1238" s="11">
        <v>44110</v>
      </c>
      <c r="C1238" s="2">
        <v>2.1</v>
      </c>
      <c r="D1238" s="2">
        <v>2.1</v>
      </c>
      <c r="E1238" s="2">
        <v>0</v>
      </c>
      <c r="F1238" s="2">
        <v>0</v>
      </c>
      <c r="G1238" s="2">
        <v>0</v>
      </c>
      <c r="H1238" s="17">
        <f t="shared" si="19"/>
        <v>0</v>
      </c>
    </row>
    <row r="1239" spans="1:8" ht="13.5" x14ac:dyDescent="0.25">
      <c r="A1239" s="12"/>
      <c r="B1239" s="11">
        <v>44111</v>
      </c>
      <c r="C1239" s="2">
        <v>2.12</v>
      </c>
      <c r="D1239" s="2">
        <v>2.12</v>
      </c>
      <c r="E1239" s="2">
        <v>545</v>
      </c>
      <c r="F1239" s="2">
        <v>2.12</v>
      </c>
      <c r="G1239" s="2">
        <v>1155.4000000000001</v>
      </c>
      <c r="H1239" s="17">
        <f t="shared" si="19"/>
        <v>9.5238095238095316E-3</v>
      </c>
    </row>
    <row r="1240" spans="1:8" ht="13.5" x14ac:dyDescent="0.25">
      <c r="A1240" s="12"/>
      <c r="B1240" s="11">
        <v>44112</v>
      </c>
      <c r="C1240" s="2">
        <v>2.16</v>
      </c>
      <c r="D1240" s="2">
        <v>2.16</v>
      </c>
      <c r="E1240" s="2">
        <v>125</v>
      </c>
      <c r="F1240" s="2">
        <v>2.16</v>
      </c>
      <c r="G1240" s="2">
        <v>270</v>
      </c>
      <c r="H1240" s="17">
        <f t="shared" si="19"/>
        <v>1.8867924528301903E-2</v>
      </c>
    </row>
    <row r="1241" spans="1:8" ht="13.5" x14ac:dyDescent="0.25">
      <c r="A1241" s="12"/>
      <c r="B1241" s="11">
        <v>44113</v>
      </c>
      <c r="C1241" s="2">
        <v>2.17</v>
      </c>
      <c r="D1241" s="2">
        <v>2.17</v>
      </c>
      <c r="E1241" s="2">
        <v>2747</v>
      </c>
      <c r="F1241" s="2">
        <v>2.17</v>
      </c>
      <c r="G1241" s="2">
        <v>5960.99</v>
      </c>
      <c r="H1241" s="17">
        <f t="shared" si="19"/>
        <v>4.6296296296295305E-3</v>
      </c>
    </row>
    <row r="1242" spans="1:8" ht="13.5" x14ac:dyDescent="0.25">
      <c r="A1242" s="12"/>
      <c r="B1242" s="11">
        <v>44116</v>
      </c>
      <c r="C1242" s="2">
        <v>2.17</v>
      </c>
      <c r="D1242" s="2">
        <v>2.17</v>
      </c>
      <c r="E1242" s="2">
        <v>0</v>
      </c>
      <c r="F1242" s="2">
        <v>0</v>
      </c>
      <c r="G1242" s="2">
        <v>0</v>
      </c>
      <c r="H1242" s="17">
        <f t="shared" si="19"/>
        <v>0</v>
      </c>
    </row>
    <row r="1243" spans="1:8" ht="13.5" x14ac:dyDescent="0.25">
      <c r="A1243" s="12"/>
      <c r="B1243" s="11">
        <v>44117</v>
      </c>
      <c r="C1243" s="2">
        <v>2.2599999999999998</v>
      </c>
      <c r="D1243" s="2">
        <v>2.2599999999999998</v>
      </c>
      <c r="E1243" s="2">
        <v>0</v>
      </c>
      <c r="F1243" s="2">
        <v>0</v>
      </c>
      <c r="G1243" s="2">
        <v>0</v>
      </c>
      <c r="H1243" s="17">
        <f t="shared" si="19"/>
        <v>4.1474654377880123E-2</v>
      </c>
    </row>
    <row r="1244" spans="1:8" ht="13.5" x14ac:dyDescent="0.25">
      <c r="A1244" s="12"/>
      <c r="B1244" s="11">
        <v>44118</v>
      </c>
      <c r="C1244" s="2">
        <v>2.2599999999999998</v>
      </c>
      <c r="D1244" s="2">
        <v>2.2599999999999998</v>
      </c>
      <c r="E1244" s="2">
        <v>1440</v>
      </c>
      <c r="F1244" s="2">
        <v>2.2599999999999998</v>
      </c>
      <c r="G1244" s="2">
        <v>3254.4</v>
      </c>
      <c r="H1244" s="17">
        <f t="shared" si="19"/>
        <v>0</v>
      </c>
    </row>
    <row r="1245" spans="1:8" ht="13.5" x14ac:dyDescent="0.25">
      <c r="A1245" s="12"/>
      <c r="B1245" s="11">
        <v>44120</v>
      </c>
      <c r="C1245" s="2">
        <v>2.2599999999999998</v>
      </c>
      <c r="D1245" s="2">
        <v>2.2599999999999998</v>
      </c>
      <c r="E1245" s="2">
        <v>0</v>
      </c>
      <c r="F1245" s="2">
        <v>0</v>
      </c>
      <c r="G1245" s="2">
        <v>0</v>
      </c>
      <c r="H1245" s="17">
        <f t="shared" si="19"/>
        <v>0</v>
      </c>
    </row>
    <row r="1246" spans="1:8" ht="13.5" x14ac:dyDescent="0.25">
      <c r="A1246" s="12"/>
      <c r="B1246" s="11">
        <v>44123</v>
      </c>
      <c r="C1246" s="2">
        <v>2.2599999999999998</v>
      </c>
      <c r="D1246" s="2">
        <v>2.2599999999999998</v>
      </c>
      <c r="E1246" s="2">
        <v>0</v>
      </c>
      <c r="F1246" s="2">
        <v>0</v>
      </c>
      <c r="G1246" s="2">
        <v>0</v>
      </c>
      <c r="H1246" s="17">
        <f t="shared" si="19"/>
        <v>0</v>
      </c>
    </row>
    <row r="1247" spans="1:8" ht="13.5" x14ac:dyDescent="0.25">
      <c r="A1247" s="12"/>
      <c r="B1247" s="11">
        <v>44124</v>
      </c>
      <c r="C1247" s="2">
        <v>2.2000000000000002</v>
      </c>
      <c r="D1247" s="2">
        <v>2.2000000000000002</v>
      </c>
      <c r="E1247" s="2">
        <v>655</v>
      </c>
      <c r="F1247" s="2">
        <v>2.2000000000000002</v>
      </c>
      <c r="G1247" s="2">
        <v>1441</v>
      </c>
      <c r="H1247" s="17">
        <f t="shared" si="19"/>
        <v>-2.6548672566371511E-2</v>
      </c>
    </row>
    <row r="1248" spans="1:8" ht="13.5" x14ac:dyDescent="0.25">
      <c r="A1248" s="12"/>
      <c r="B1248" s="11">
        <v>44125</v>
      </c>
      <c r="C1248" s="2">
        <v>2.14</v>
      </c>
      <c r="D1248" s="2">
        <v>2.14</v>
      </c>
      <c r="E1248" s="2">
        <v>8200</v>
      </c>
      <c r="F1248" s="2">
        <v>2.14</v>
      </c>
      <c r="G1248" s="2">
        <v>17548</v>
      </c>
      <c r="H1248" s="17">
        <f t="shared" si="19"/>
        <v>-2.7272727272727296E-2</v>
      </c>
    </row>
    <row r="1249" spans="1:8" ht="13.5" x14ac:dyDescent="0.25">
      <c r="A1249" s="12"/>
      <c r="B1249" s="11">
        <v>44126</v>
      </c>
      <c r="C1249" s="2">
        <v>2.2000000000000002</v>
      </c>
      <c r="D1249" s="2">
        <v>2.2000000000000002</v>
      </c>
      <c r="E1249" s="2">
        <v>132</v>
      </c>
      <c r="F1249" s="2">
        <v>2.1818</v>
      </c>
      <c r="G1249" s="2">
        <v>287.99759999999998</v>
      </c>
      <c r="H1249" s="17">
        <f t="shared" si="19"/>
        <v>2.8037383177570117E-2</v>
      </c>
    </row>
    <row r="1250" spans="1:8" ht="13.5" x14ac:dyDescent="0.25">
      <c r="A1250" s="12"/>
      <c r="B1250" s="11">
        <v>44127</v>
      </c>
      <c r="C1250" s="2">
        <v>2.2000000000000002</v>
      </c>
      <c r="D1250" s="2">
        <v>2.2000000000000002</v>
      </c>
      <c r="E1250" s="2">
        <v>0</v>
      </c>
      <c r="F1250" s="2">
        <v>0</v>
      </c>
      <c r="G1250" s="2">
        <v>0</v>
      </c>
      <c r="H1250" s="17">
        <f t="shared" si="19"/>
        <v>0</v>
      </c>
    </row>
    <row r="1251" spans="1:8" ht="13.5" x14ac:dyDescent="0.25">
      <c r="A1251" s="12"/>
      <c r="B1251" s="11">
        <v>44130</v>
      </c>
      <c r="C1251" s="2">
        <v>2.2000000000000002</v>
      </c>
      <c r="D1251" s="2">
        <v>2.2000000000000002</v>
      </c>
      <c r="E1251" s="2">
        <v>0</v>
      </c>
      <c r="F1251" s="2">
        <v>0</v>
      </c>
      <c r="G1251" s="2">
        <v>0</v>
      </c>
      <c r="H1251" s="17">
        <f t="shared" si="19"/>
        <v>0</v>
      </c>
    </row>
    <row r="1252" spans="1:8" ht="13.5" x14ac:dyDescent="0.25">
      <c r="A1252" s="12"/>
      <c r="B1252" s="11">
        <v>44131</v>
      </c>
      <c r="C1252" s="2">
        <v>2.2000000000000002</v>
      </c>
      <c r="D1252" s="2">
        <v>2.2000000000000002</v>
      </c>
      <c r="E1252" s="2">
        <v>0</v>
      </c>
      <c r="F1252" s="2">
        <v>0</v>
      </c>
      <c r="G1252" s="2">
        <v>0</v>
      </c>
      <c r="H1252" s="17">
        <f t="shared" si="19"/>
        <v>0</v>
      </c>
    </row>
    <row r="1253" spans="1:8" ht="13.5" x14ac:dyDescent="0.25">
      <c r="A1253" s="12"/>
      <c r="B1253" s="11">
        <v>44132</v>
      </c>
      <c r="C1253" s="2">
        <v>2.11</v>
      </c>
      <c r="D1253" s="2">
        <v>2.11</v>
      </c>
      <c r="E1253" s="2">
        <v>151</v>
      </c>
      <c r="F1253" s="2">
        <v>2.11</v>
      </c>
      <c r="G1253" s="2">
        <v>318.61</v>
      </c>
      <c r="H1253" s="17">
        <f t="shared" si="19"/>
        <v>-4.0909090909091041E-2</v>
      </c>
    </row>
    <row r="1254" spans="1:8" ht="13.5" x14ac:dyDescent="0.25">
      <c r="A1254" s="12"/>
      <c r="B1254" s="11">
        <v>44134</v>
      </c>
      <c r="C1254" s="2">
        <v>2.11</v>
      </c>
      <c r="D1254" s="2">
        <v>2.11</v>
      </c>
      <c r="E1254" s="2">
        <v>0</v>
      </c>
      <c r="F1254" s="2">
        <v>0</v>
      </c>
      <c r="G1254" s="2">
        <v>0</v>
      </c>
      <c r="H1254" s="17">
        <f t="shared" si="19"/>
        <v>0</v>
      </c>
    </row>
    <row r="1255" spans="1:8" ht="13.5" x14ac:dyDescent="0.25">
      <c r="A1255" s="12"/>
      <c r="B1255" s="11">
        <v>44137</v>
      </c>
      <c r="C1255" s="2">
        <v>2.0499999999999998</v>
      </c>
      <c r="D1255" s="2">
        <v>2.0499999999999998</v>
      </c>
      <c r="E1255" s="2">
        <v>304</v>
      </c>
      <c r="F1255" s="2">
        <v>2.0499999999999998</v>
      </c>
      <c r="G1255" s="2">
        <v>623.20000000000005</v>
      </c>
      <c r="H1255" s="17">
        <f t="shared" si="19"/>
        <v>-2.8436018957345998E-2</v>
      </c>
    </row>
    <row r="1256" spans="1:8" ht="13.5" x14ac:dyDescent="0.25">
      <c r="A1256" s="12"/>
      <c r="B1256" s="11">
        <v>44138</v>
      </c>
      <c r="C1256" s="2">
        <v>2.0499999999999998</v>
      </c>
      <c r="D1256" s="2">
        <v>2.0499999999999998</v>
      </c>
      <c r="E1256" s="2">
        <v>280</v>
      </c>
      <c r="F1256" s="2">
        <v>2.0499999999999998</v>
      </c>
      <c r="G1256" s="2">
        <v>574</v>
      </c>
      <c r="H1256" s="17">
        <f t="shared" si="19"/>
        <v>0</v>
      </c>
    </row>
    <row r="1257" spans="1:8" ht="13.5" x14ac:dyDescent="0.25">
      <c r="A1257" s="12"/>
      <c r="B1257" s="11">
        <v>44139</v>
      </c>
      <c r="C1257" s="2">
        <v>2.0499999999999998</v>
      </c>
      <c r="D1257" s="2">
        <v>2.0499999999999998</v>
      </c>
      <c r="E1257" s="2">
        <v>0</v>
      </c>
      <c r="F1257" s="2">
        <v>0</v>
      </c>
      <c r="G1257" s="2">
        <v>0</v>
      </c>
      <c r="H1257" s="17">
        <f t="shared" si="19"/>
        <v>0</v>
      </c>
    </row>
    <row r="1258" spans="1:8" ht="13.5" x14ac:dyDescent="0.25">
      <c r="A1258" s="12"/>
      <c r="B1258" s="11">
        <v>44140</v>
      </c>
      <c r="C1258" s="2">
        <v>2.17</v>
      </c>
      <c r="D1258" s="2">
        <v>2.17</v>
      </c>
      <c r="E1258" s="2">
        <v>134</v>
      </c>
      <c r="F1258" s="2">
        <v>2.1103999999999998</v>
      </c>
      <c r="G1258" s="2">
        <v>282.79360000000003</v>
      </c>
      <c r="H1258" s="17">
        <f t="shared" si="19"/>
        <v>5.8536585365853717E-2</v>
      </c>
    </row>
    <row r="1259" spans="1:8" ht="13.5" x14ac:dyDescent="0.25">
      <c r="A1259" s="12"/>
      <c r="B1259" s="11">
        <v>44141</v>
      </c>
      <c r="C1259" s="2">
        <v>2.2000000000000002</v>
      </c>
      <c r="D1259" s="2">
        <v>2.2000000000000002</v>
      </c>
      <c r="E1259" s="2">
        <v>1</v>
      </c>
      <c r="F1259" s="2">
        <v>2.2000000000000002</v>
      </c>
      <c r="G1259" s="2">
        <v>2.2000000000000002</v>
      </c>
      <c r="H1259" s="17">
        <f t="shared" si="19"/>
        <v>1.3824884792626843E-2</v>
      </c>
    </row>
    <row r="1260" spans="1:8" ht="13.5" x14ac:dyDescent="0.25">
      <c r="A1260" s="12"/>
      <c r="B1260" s="11">
        <v>44144</v>
      </c>
      <c r="C1260" s="2">
        <v>2.2000000000000002</v>
      </c>
      <c r="D1260" s="2">
        <v>2.2000000000000002</v>
      </c>
      <c r="E1260" s="2">
        <v>380</v>
      </c>
      <c r="F1260" s="2">
        <v>2.2000000000000002</v>
      </c>
      <c r="G1260" s="2">
        <v>836</v>
      </c>
      <c r="H1260" s="17">
        <f t="shared" si="19"/>
        <v>0</v>
      </c>
    </row>
    <row r="1261" spans="1:8" ht="13.5" x14ac:dyDescent="0.25">
      <c r="A1261" s="12"/>
      <c r="B1261" s="11">
        <v>44145</v>
      </c>
      <c r="C1261" s="2">
        <v>2.25</v>
      </c>
      <c r="D1261" s="2">
        <v>2.25</v>
      </c>
      <c r="E1261" s="2">
        <v>162</v>
      </c>
      <c r="F1261" s="2">
        <v>2.25</v>
      </c>
      <c r="G1261" s="2">
        <v>364.5</v>
      </c>
      <c r="H1261" s="17">
        <f t="shared" si="19"/>
        <v>2.2727272727272645E-2</v>
      </c>
    </row>
    <row r="1262" spans="1:8" ht="13.5" x14ac:dyDescent="0.25">
      <c r="A1262" s="12"/>
      <c r="B1262" s="11">
        <v>44146</v>
      </c>
      <c r="C1262" s="2">
        <v>2.25</v>
      </c>
      <c r="D1262" s="2">
        <v>2.25</v>
      </c>
      <c r="E1262" s="2">
        <v>35</v>
      </c>
      <c r="F1262" s="2">
        <v>2.25</v>
      </c>
      <c r="G1262" s="2">
        <v>78.75</v>
      </c>
      <c r="H1262" s="17">
        <f t="shared" si="19"/>
        <v>0</v>
      </c>
    </row>
    <row r="1263" spans="1:8" ht="13.5" x14ac:dyDescent="0.25">
      <c r="A1263" s="12"/>
      <c r="B1263" s="11">
        <v>44147</v>
      </c>
      <c r="C1263" s="2">
        <v>2.2999999999999998</v>
      </c>
      <c r="D1263" s="2">
        <v>2.2999999999999998</v>
      </c>
      <c r="E1263" s="2">
        <v>65</v>
      </c>
      <c r="F1263" s="2">
        <v>2.2999999999999998</v>
      </c>
      <c r="G1263" s="2">
        <v>149.5</v>
      </c>
      <c r="H1263" s="17">
        <f t="shared" si="19"/>
        <v>2.2222222222222143E-2</v>
      </c>
    </row>
    <row r="1264" spans="1:8" ht="13.5" x14ac:dyDescent="0.25">
      <c r="A1264" s="12"/>
      <c r="B1264" s="11">
        <v>44148</v>
      </c>
      <c r="C1264" s="2">
        <v>2.36</v>
      </c>
      <c r="D1264" s="2">
        <v>2.36</v>
      </c>
      <c r="E1264" s="2">
        <v>1</v>
      </c>
      <c r="F1264" s="2">
        <v>2.36</v>
      </c>
      <c r="G1264" s="2">
        <v>2.36</v>
      </c>
      <c r="H1264" s="17">
        <f t="shared" si="19"/>
        <v>2.6086956521739157E-2</v>
      </c>
    </row>
    <row r="1265" spans="1:8" ht="13.5" x14ac:dyDescent="0.25">
      <c r="A1265" s="12"/>
      <c r="B1265" s="11">
        <v>44151</v>
      </c>
      <c r="C1265" s="2">
        <v>2.4</v>
      </c>
      <c r="D1265" s="2">
        <v>2.4</v>
      </c>
      <c r="E1265" s="2">
        <v>1</v>
      </c>
      <c r="F1265" s="2">
        <v>2.4</v>
      </c>
      <c r="G1265" s="2">
        <v>2.4</v>
      </c>
      <c r="H1265" s="17">
        <f t="shared" si="19"/>
        <v>1.6949152542372899E-2</v>
      </c>
    </row>
    <row r="1266" spans="1:8" ht="13.5" x14ac:dyDescent="0.25">
      <c r="A1266" s="12"/>
      <c r="B1266" s="11">
        <v>44152</v>
      </c>
      <c r="C1266" s="2">
        <v>2.35</v>
      </c>
      <c r="D1266" s="2">
        <v>2.35</v>
      </c>
      <c r="E1266" s="2">
        <v>92</v>
      </c>
      <c r="F1266" s="2">
        <v>2.35</v>
      </c>
      <c r="G1266" s="2">
        <v>216.2</v>
      </c>
      <c r="H1266" s="17">
        <f t="shared" si="19"/>
        <v>-2.0833333333333259E-2</v>
      </c>
    </row>
    <row r="1267" spans="1:8" ht="13.5" x14ac:dyDescent="0.25">
      <c r="A1267" s="12"/>
      <c r="B1267" s="11">
        <v>44153</v>
      </c>
      <c r="C1267" s="2">
        <v>2.35</v>
      </c>
      <c r="D1267" s="2">
        <v>2.35</v>
      </c>
      <c r="E1267" s="2">
        <v>571</v>
      </c>
      <c r="F1267" s="2">
        <v>2.3500999999999999</v>
      </c>
      <c r="G1267" s="2">
        <v>1341.9070999999999</v>
      </c>
      <c r="H1267" s="17">
        <f t="shared" si="19"/>
        <v>0</v>
      </c>
    </row>
    <row r="1268" spans="1:8" ht="13.5" x14ac:dyDescent="0.25">
      <c r="A1268" s="12"/>
      <c r="B1268" s="11">
        <v>44154</v>
      </c>
      <c r="C1268" s="2">
        <v>2.35</v>
      </c>
      <c r="D1268" s="2">
        <v>2.35</v>
      </c>
      <c r="E1268" s="2">
        <v>393</v>
      </c>
      <c r="F1268" s="2">
        <v>2.35</v>
      </c>
      <c r="G1268" s="2">
        <v>923.55</v>
      </c>
      <c r="H1268" s="17">
        <f t="shared" si="19"/>
        <v>0</v>
      </c>
    </row>
    <row r="1269" spans="1:8" ht="13.5" x14ac:dyDescent="0.25">
      <c r="A1269" s="12"/>
      <c r="B1269" s="11">
        <v>44155</v>
      </c>
      <c r="C1269" s="2">
        <v>2.35</v>
      </c>
      <c r="D1269" s="2">
        <v>2.35</v>
      </c>
      <c r="E1269" s="2">
        <v>0</v>
      </c>
      <c r="F1269" s="2">
        <v>0</v>
      </c>
      <c r="G1269" s="2">
        <v>0</v>
      </c>
      <c r="H1269" s="17">
        <f t="shared" si="19"/>
        <v>0</v>
      </c>
    </row>
    <row r="1270" spans="1:8" ht="13.5" x14ac:dyDescent="0.25">
      <c r="A1270" s="12"/>
      <c r="B1270" s="11">
        <v>44158</v>
      </c>
      <c r="C1270" s="2">
        <v>2.35</v>
      </c>
      <c r="D1270" s="2">
        <v>2.35</v>
      </c>
      <c r="E1270" s="2">
        <v>135</v>
      </c>
      <c r="F1270" s="2">
        <v>2.35</v>
      </c>
      <c r="G1270" s="2">
        <v>317.25</v>
      </c>
      <c r="H1270" s="17">
        <f t="shared" si="19"/>
        <v>0</v>
      </c>
    </row>
    <row r="1271" spans="1:8" ht="13.5" x14ac:dyDescent="0.25">
      <c r="A1271" s="12"/>
      <c r="B1271" s="11">
        <v>44159</v>
      </c>
      <c r="C1271" s="2">
        <v>2.44</v>
      </c>
      <c r="D1271" s="2">
        <v>2.44</v>
      </c>
      <c r="E1271" s="2">
        <v>601</v>
      </c>
      <c r="F1271" s="2">
        <v>2.4001000000000001</v>
      </c>
      <c r="G1271" s="2">
        <v>1442.4601</v>
      </c>
      <c r="H1271" s="17">
        <f t="shared" si="19"/>
        <v>3.8297872340425469E-2</v>
      </c>
    </row>
    <row r="1272" spans="1:8" ht="13.5" x14ac:dyDescent="0.25">
      <c r="A1272" s="12"/>
      <c r="B1272" s="11">
        <v>44160</v>
      </c>
      <c r="C1272" s="2">
        <v>2.44</v>
      </c>
      <c r="D1272" s="2">
        <v>2.44</v>
      </c>
      <c r="E1272" s="2">
        <v>0</v>
      </c>
      <c r="F1272" s="2">
        <v>0</v>
      </c>
      <c r="G1272" s="2">
        <v>0</v>
      </c>
      <c r="H1272" s="17">
        <f t="shared" si="19"/>
        <v>0</v>
      </c>
    </row>
    <row r="1273" spans="1:8" ht="13.5" x14ac:dyDescent="0.25">
      <c r="A1273" s="12"/>
      <c r="B1273" s="11">
        <v>44161</v>
      </c>
      <c r="C1273" s="2">
        <v>2.44</v>
      </c>
      <c r="D1273" s="2">
        <v>2.44</v>
      </c>
      <c r="E1273" s="2">
        <v>0</v>
      </c>
      <c r="F1273" s="2">
        <v>0</v>
      </c>
      <c r="G1273" s="2">
        <v>0</v>
      </c>
      <c r="H1273" s="17">
        <f t="shared" si="19"/>
        <v>0</v>
      </c>
    </row>
    <row r="1274" spans="1:8" ht="13.5" x14ac:dyDescent="0.25">
      <c r="A1274" s="12"/>
      <c r="B1274" s="11">
        <v>44162</v>
      </c>
      <c r="C1274" s="2">
        <v>2.44</v>
      </c>
      <c r="D1274" s="2">
        <v>2.44</v>
      </c>
      <c r="E1274" s="2">
        <v>0</v>
      </c>
      <c r="F1274" s="2">
        <v>0</v>
      </c>
      <c r="G1274" s="2">
        <v>0</v>
      </c>
      <c r="H1274" s="17">
        <f t="shared" si="19"/>
        <v>0</v>
      </c>
    </row>
    <row r="1275" spans="1:8" ht="13.5" x14ac:dyDescent="0.25">
      <c r="A1275" s="12"/>
      <c r="B1275" s="11">
        <v>44165</v>
      </c>
      <c r="C1275" s="2">
        <v>2.44</v>
      </c>
      <c r="D1275" s="2">
        <v>2.44</v>
      </c>
      <c r="E1275" s="2">
        <v>0</v>
      </c>
      <c r="F1275" s="2">
        <v>0</v>
      </c>
      <c r="G1275" s="2">
        <v>0</v>
      </c>
      <c r="H1275" s="17">
        <f t="shared" si="19"/>
        <v>0</v>
      </c>
    </row>
    <row r="1276" spans="1:8" ht="13.5" x14ac:dyDescent="0.25">
      <c r="A1276" s="12"/>
      <c r="B1276" s="11">
        <v>44166</v>
      </c>
      <c r="C1276" s="2">
        <v>2.5099999999999998</v>
      </c>
      <c r="D1276" s="2">
        <v>2.5099999999999998</v>
      </c>
      <c r="E1276" s="2">
        <v>1</v>
      </c>
      <c r="F1276" s="2">
        <v>2.5099999999999998</v>
      </c>
      <c r="G1276" s="2">
        <v>2.5099999999999998</v>
      </c>
      <c r="H1276" s="17">
        <f t="shared" si="19"/>
        <v>2.8688524590163869E-2</v>
      </c>
    </row>
    <row r="1277" spans="1:8" ht="13.5" x14ac:dyDescent="0.25">
      <c r="A1277" s="12"/>
      <c r="B1277" s="11">
        <v>44167</v>
      </c>
      <c r="C1277" s="2">
        <v>2.5099999999999998</v>
      </c>
      <c r="D1277" s="2">
        <v>2.5099999999999998</v>
      </c>
      <c r="E1277" s="2">
        <v>391</v>
      </c>
      <c r="F1277" s="2">
        <v>2.5442</v>
      </c>
      <c r="G1277" s="2">
        <v>994.78219999999999</v>
      </c>
      <c r="H1277" s="17">
        <f t="shared" si="19"/>
        <v>0</v>
      </c>
    </row>
    <row r="1278" spans="1:8" ht="13.5" x14ac:dyDescent="0.25">
      <c r="A1278" s="12"/>
      <c r="B1278" s="11">
        <v>44168</v>
      </c>
      <c r="C1278" s="2">
        <v>2.58</v>
      </c>
      <c r="D1278" s="2">
        <v>2.58</v>
      </c>
      <c r="E1278" s="2">
        <v>1000</v>
      </c>
      <c r="F1278" s="2">
        <v>2.5099999999999998</v>
      </c>
      <c r="G1278" s="2">
        <v>2510</v>
      </c>
      <c r="H1278" s="17">
        <f t="shared" si="19"/>
        <v>2.7888446215139556E-2</v>
      </c>
    </row>
    <row r="1279" spans="1:8" ht="13.5" x14ac:dyDescent="0.25">
      <c r="A1279" s="12"/>
      <c r="B1279" s="11">
        <v>44169</v>
      </c>
      <c r="C1279" s="2">
        <v>2.54</v>
      </c>
      <c r="D1279" s="2">
        <v>2.54</v>
      </c>
      <c r="E1279" s="2">
        <v>403</v>
      </c>
      <c r="F1279" s="2">
        <v>2.54</v>
      </c>
      <c r="G1279" s="2">
        <v>1023.62</v>
      </c>
      <c r="H1279" s="17">
        <f t="shared" si="19"/>
        <v>-1.5503875968992262E-2</v>
      </c>
    </row>
    <row r="1280" spans="1:8" ht="13.5" x14ac:dyDescent="0.25">
      <c r="A1280" s="12"/>
      <c r="B1280" s="11">
        <v>44172</v>
      </c>
      <c r="C1280" s="2">
        <v>2.54</v>
      </c>
      <c r="D1280" s="2">
        <v>2.54</v>
      </c>
      <c r="E1280" s="2">
        <v>100</v>
      </c>
      <c r="F1280" s="2">
        <v>2.54</v>
      </c>
      <c r="G1280" s="2">
        <v>254</v>
      </c>
      <c r="H1280" s="17">
        <f t="shared" si="19"/>
        <v>0</v>
      </c>
    </row>
    <row r="1281" spans="1:8" ht="13.5" x14ac:dyDescent="0.25">
      <c r="A1281" s="12"/>
      <c r="B1281" s="11">
        <v>44173</v>
      </c>
      <c r="C1281" s="2">
        <v>2.4300000000000002</v>
      </c>
      <c r="D1281" s="2">
        <v>2.4300000000000002</v>
      </c>
      <c r="E1281" s="2">
        <v>51</v>
      </c>
      <c r="F1281" s="2">
        <v>2.4300000000000002</v>
      </c>
      <c r="G1281" s="2">
        <v>123.93</v>
      </c>
      <c r="H1281" s="17">
        <f t="shared" si="19"/>
        <v>-4.3307086614173179E-2</v>
      </c>
    </row>
    <row r="1282" spans="1:8" ht="13.5" x14ac:dyDescent="0.25">
      <c r="A1282" s="12"/>
      <c r="B1282" s="11">
        <v>44174</v>
      </c>
      <c r="C1282" s="2">
        <v>2.41</v>
      </c>
      <c r="D1282" s="2">
        <v>2.41</v>
      </c>
      <c r="E1282" s="2">
        <v>77</v>
      </c>
      <c r="F1282" s="2">
        <v>2.41</v>
      </c>
      <c r="G1282" s="2">
        <v>185.57</v>
      </c>
      <c r="H1282" s="17">
        <f t="shared" si="19"/>
        <v>-8.2304526748971252E-3</v>
      </c>
    </row>
    <row r="1283" spans="1:8" ht="13.5" x14ac:dyDescent="0.25">
      <c r="A1283" s="12"/>
      <c r="B1283" s="11">
        <v>44175</v>
      </c>
      <c r="C1283" s="2">
        <v>2.31</v>
      </c>
      <c r="D1283" s="2">
        <v>2.31</v>
      </c>
      <c r="E1283" s="2">
        <v>138</v>
      </c>
      <c r="F1283" s="2">
        <v>2.31</v>
      </c>
      <c r="G1283" s="2">
        <v>318.77999999999997</v>
      </c>
      <c r="H1283" s="17">
        <f t="shared" si="19"/>
        <v>-4.1493775933609992E-2</v>
      </c>
    </row>
    <row r="1284" spans="1:8" ht="13.5" x14ac:dyDescent="0.25">
      <c r="A1284" s="12"/>
      <c r="B1284" s="11">
        <v>44176</v>
      </c>
      <c r="C1284" s="2">
        <v>2.31</v>
      </c>
      <c r="D1284" s="2">
        <v>2.31</v>
      </c>
      <c r="E1284" s="2">
        <v>149</v>
      </c>
      <c r="F1284" s="2">
        <v>2.31</v>
      </c>
      <c r="G1284" s="2">
        <v>344.19</v>
      </c>
      <c r="H1284" s="17">
        <f t="shared" si="19"/>
        <v>0</v>
      </c>
    </row>
    <row r="1285" spans="1:8" ht="13.5" x14ac:dyDescent="0.25">
      <c r="A1285" s="12"/>
      <c r="B1285" s="11">
        <v>44179</v>
      </c>
      <c r="C1285" s="2">
        <v>2.37</v>
      </c>
      <c r="D1285" s="2">
        <v>2.37</v>
      </c>
      <c r="E1285" s="2">
        <v>59</v>
      </c>
      <c r="F1285" s="2">
        <v>2.37</v>
      </c>
      <c r="G1285" s="2">
        <v>139.83000000000001</v>
      </c>
      <c r="H1285" s="17">
        <f t="shared" si="19"/>
        <v>2.5974025974025997E-2</v>
      </c>
    </row>
    <row r="1286" spans="1:8" ht="13.5" x14ac:dyDescent="0.25">
      <c r="A1286" s="12"/>
      <c r="B1286" s="11">
        <v>44180</v>
      </c>
      <c r="C1286" s="2">
        <v>2.37</v>
      </c>
      <c r="D1286" s="2">
        <v>2.37</v>
      </c>
      <c r="E1286" s="2">
        <v>0</v>
      </c>
      <c r="F1286" s="2">
        <v>0</v>
      </c>
      <c r="G1286" s="2">
        <v>0</v>
      </c>
      <c r="H1286" s="17">
        <f t="shared" si="19"/>
        <v>0</v>
      </c>
    </row>
    <row r="1287" spans="1:8" ht="13.5" x14ac:dyDescent="0.25">
      <c r="A1287" s="12"/>
      <c r="B1287" s="11">
        <v>44181</v>
      </c>
      <c r="C1287" s="2">
        <v>2.37</v>
      </c>
      <c r="D1287" s="2">
        <v>2.37</v>
      </c>
      <c r="E1287" s="2">
        <v>0</v>
      </c>
      <c r="F1287" s="2">
        <v>0</v>
      </c>
      <c r="G1287" s="2">
        <v>0</v>
      </c>
      <c r="H1287" s="17">
        <f t="shared" ref="H1287:H1350" si="20">(D1287-D1286)/D1286</f>
        <v>0</v>
      </c>
    </row>
    <row r="1288" spans="1:8" ht="13.5" x14ac:dyDescent="0.25">
      <c r="A1288" s="12"/>
      <c r="B1288" s="11">
        <v>44182</v>
      </c>
      <c r="C1288" s="2">
        <v>2.37</v>
      </c>
      <c r="D1288" s="2">
        <v>2.37</v>
      </c>
      <c r="E1288" s="2">
        <v>0</v>
      </c>
      <c r="F1288" s="2">
        <v>0</v>
      </c>
      <c r="G1288" s="2">
        <v>0</v>
      </c>
      <c r="H1288" s="17">
        <f t="shared" si="20"/>
        <v>0</v>
      </c>
    </row>
    <row r="1289" spans="1:8" ht="13.5" x14ac:dyDescent="0.25">
      <c r="A1289" s="12"/>
      <c r="B1289" s="11">
        <v>44183</v>
      </c>
      <c r="C1289" s="2">
        <v>2.36</v>
      </c>
      <c r="D1289" s="2">
        <v>2.36</v>
      </c>
      <c r="E1289" s="2">
        <v>34680</v>
      </c>
      <c r="F1289" s="2">
        <v>2.36</v>
      </c>
      <c r="G1289" s="2">
        <v>81844.800000000003</v>
      </c>
      <c r="H1289" s="17">
        <f t="shared" si="20"/>
        <v>-4.2194092827005196E-3</v>
      </c>
    </row>
    <row r="1290" spans="1:8" ht="13.5" x14ac:dyDescent="0.25">
      <c r="A1290" s="12"/>
      <c r="B1290" s="11">
        <v>44186</v>
      </c>
      <c r="C1290" s="2">
        <v>2.36</v>
      </c>
      <c r="D1290" s="2">
        <v>2.36</v>
      </c>
      <c r="E1290" s="2">
        <v>377861</v>
      </c>
      <c r="F1290" s="2">
        <v>2.36</v>
      </c>
      <c r="G1290" s="2">
        <v>891751.96</v>
      </c>
      <c r="H1290" s="17">
        <f t="shared" si="20"/>
        <v>0</v>
      </c>
    </row>
    <row r="1291" spans="1:8" ht="13.5" x14ac:dyDescent="0.25">
      <c r="A1291" s="12"/>
      <c r="B1291" s="11">
        <v>44187</v>
      </c>
      <c r="C1291" s="2">
        <v>2.36</v>
      </c>
      <c r="D1291" s="2">
        <v>2.36</v>
      </c>
      <c r="E1291" s="2">
        <v>17390</v>
      </c>
      <c r="F1291" s="2">
        <v>2.36</v>
      </c>
      <c r="G1291" s="2">
        <v>41040.400000000001</v>
      </c>
      <c r="H1291" s="17">
        <f t="shared" si="20"/>
        <v>0</v>
      </c>
    </row>
    <row r="1292" spans="1:8" ht="13.5" x14ac:dyDescent="0.25">
      <c r="A1292" s="12"/>
      <c r="B1292" s="11">
        <v>44188</v>
      </c>
      <c r="C1292" s="2">
        <v>2.36</v>
      </c>
      <c r="D1292" s="2">
        <v>2.36</v>
      </c>
      <c r="E1292" s="2">
        <v>493586</v>
      </c>
      <c r="F1292" s="2">
        <v>2.36</v>
      </c>
      <c r="G1292" s="2">
        <v>1164862.96</v>
      </c>
      <c r="H1292" s="17">
        <f t="shared" si="20"/>
        <v>0</v>
      </c>
    </row>
    <row r="1293" spans="1:8" ht="13.5" x14ac:dyDescent="0.25">
      <c r="A1293" s="12"/>
      <c r="B1293" s="11">
        <v>44189</v>
      </c>
      <c r="C1293" s="2">
        <v>2.36</v>
      </c>
      <c r="D1293" s="2">
        <v>2.36</v>
      </c>
      <c r="E1293" s="2">
        <v>258747</v>
      </c>
      <c r="F1293" s="2">
        <v>2.36</v>
      </c>
      <c r="G1293" s="2">
        <v>610642.92000000004</v>
      </c>
      <c r="H1293" s="17">
        <f t="shared" si="20"/>
        <v>0</v>
      </c>
    </row>
    <row r="1294" spans="1:8" ht="13.5" x14ac:dyDescent="0.25">
      <c r="A1294" s="12"/>
      <c r="B1294" s="11">
        <v>44190</v>
      </c>
      <c r="C1294" s="2">
        <v>2.36</v>
      </c>
      <c r="D1294" s="2">
        <v>2.36</v>
      </c>
      <c r="E1294" s="2">
        <v>675265</v>
      </c>
      <c r="F1294" s="2">
        <v>2.36</v>
      </c>
      <c r="G1294" s="2">
        <v>1593625.4</v>
      </c>
      <c r="H1294" s="17">
        <f t="shared" si="20"/>
        <v>0</v>
      </c>
    </row>
    <row r="1295" spans="1:8" ht="13.5" x14ac:dyDescent="0.25">
      <c r="A1295" s="12"/>
      <c r="B1295" s="11">
        <v>44193</v>
      </c>
      <c r="C1295" s="2">
        <v>2.36</v>
      </c>
      <c r="D1295" s="2">
        <v>2.36</v>
      </c>
      <c r="E1295" s="2">
        <v>104626</v>
      </c>
      <c r="F1295" s="2">
        <v>2.36</v>
      </c>
      <c r="G1295" s="2">
        <v>246917.36</v>
      </c>
      <c r="H1295" s="17">
        <f t="shared" si="20"/>
        <v>0</v>
      </c>
    </row>
    <row r="1296" spans="1:8" ht="13.5" x14ac:dyDescent="0.25">
      <c r="A1296" s="12"/>
      <c r="B1296" s="11">
        <v>44194</v>
      </c>
      <c r="C1296" s="2">
        <v>2.36</v>
      </c>
      <c r="D1296" s="2">
        <v>2.36</v>
      </c>
      <c r="E1296" s="2">
        <v>2975239</v>
      </c>
      <c r="F1296" s="2">
        <v>2.36</v>
      </c>
      <c r="G1296" s="2">
        <v>7021564.04</v>
      </c>
      <c r="H1296" s="17">
        <f t="shared" si="20"/>
        <v>0</v>
      </c>
    </row>
    <row r="1297" spans="1:8" ht="13.5" x14ac:dyDescent="0.25">
      <c r="A1297" s="12"/>
      <c r="B1297" s="11">
        <v>44195</v>
      </c>
      <c r="C1297" s="2">
        <v>2.36</v>
      </c>
      <c r="D1297" s="2">
        <v>2.36</v>
      </c>
      <c r="E1297" s="2">
        <v>180</v>
      </c>
      <c r="F1297" s="2">
        <v>2.36</v>
      </c>
      <c r="G1297" s="2">
        <v>424.8</v>
      </c>
      <c r="H1297" s="17">
        <f t="shared" si="20"/>
        <v>0</v>
      </c>
    </row>
    <row r="1298" spans="1:8" ht="13.5" x14ac:dyDescent="0.25">
      <c r="A1298" s="12"/>
      <c r="B1298" s="11">
        <v>44196</v>
      </c>
      <c r="C1298" s="2">
        <v>2.36</v>
      </c>
      <c r="D1298" s="2">
        <v>2.36</v>
      </c>
      <c r="E1298" s="2">
        <v>2435</v>
      </c>
      <c r="F1298" s="2">
        <v>2.36</v>
      </c>
      <c r="G1298" s="2">
        <v>5746.6</v>
      </c>
      <c r="H1298" s="17">
        <f t="shared" si="20"/>
        <v>0</v>
      </c>
    </row>
    <row r="1299" spans="1:8" ht="13.5" x14ac:dyDescent="0.25">
      <c r="A1299" s="12"/>
      <c r="B1299" s="11">
        <v>44200</v>
      </c>
      <c r="C1299" s="2">
        <v>2.36</v>
      </c>
      <c r="D1299" s="2">
        <v>2.36</v>
      </c>
      <c r="E1299" s="2">
        <v>70534</v>
      </c>
      <c r="F1299" s="2">
        <v>2.36</v>
      </c>
      <c r="G1299" s="2">
        <v>166460.24</v>
      </c>
      <c r="H1299" s="17">
        <f t="shared" si="20"/>
        <v>0</v>
      </c>
    </row>
    <row r="1300" spans="1:8" ht="13.5" x14ac:dyDescent="0.25">
      <c r="A1300" s="12"/>
      <c r="B1300" s="11">
        <v>44201</v>
      </c>
      <c r="C1300" s="2">
        <v>2.36</v>
      </c>
      <c r="D1300" s="2">
        <v>2.36</v>
      </c>
      <c r="E1300" s="2">
        <v>71052</v>
      </c>
      <c r="F1300" s="2">
        <v>2.36</v>
      </c>
      <c r="G1300" s="2">
        <v>167682.72</v>
      </c>
      <c r="H1300" s="17">
        <f t="shared" si="20"/>
        <v>0</v>
      </c>
    </row>
    <row r="1301" spans="1:8" ht="13.5" x14ac:dyDescent="0.25">
      <c r="A1301" s="12"/>
      <c r="B1301" s="11">
        <v>44202</v>
      </c>
      <c r="C1301" s="2">
        <v>2.36</v>
      </c>
      <c r="D1301" s="2">
        <v>2.36</v>
      </c>
      <c r="E1301" s="2">
        <v>18270</v>
      </c>
      <c r="F1301" s="2">
        <v>2.36</v>
      </c>
      <c r="G1301" s="2">
        <v>43117.2</v>
      </c>
      <c r="H1301" s="17">
        <f t="shared" si="20"/>
        <v>0</v>
      </c>
    </row>
    <row r="1302" spans="1:8" ht="13.5" x14ac:dyDescent="0.25">
      <c r="A1302" s="12"/>
      <c r="B1302" s="11">
        <v>44203</v>
      </c>
      <c r="C1302" s="2">
        <v>2.36</v>
      </c>
      <c r="D1302" s="2">
        <v>2.36</v>
      </c>
      <c r="E1302" s="2">
        <v>13419</v>
      </c>
      <c r="F1302" s="2">
        <v>2.36</v>
      </c>
      <c r="G1302" s="2">
        <v>31668.84</v>
      </c>
      <c r="H1302" s="17">
        <f t="shared" si="20"/>
        <v>0</v>
      </c>
    </row>
    <row r="1303" spans="1:8" ht="13.5" x14ac:dyDescent="0.25">
      <c r="A1303" s="12"/>
      <c r="B1303" s="11">
        <v>44204</v>
      </c>
      <c r="C1303" s="2">
        <v>2.36</v>
      </c>
      <c r="D1303" s="2">
        <v>2.36</v>
      </c>
      <c r="E1303" s="2">
        <v>32033</v>
      </c>
      <c r="F1303" s="2">
        <v>2.36</v>
      </c>
      <c r="G1303" s="2">
        <v>75597.88</v>
      </c>
      <c r="H1303" s="17">
        <f t="shared" si="20"/>
        <v>0</v>
      </c>
    </row>
    <row r="1304" spans="1:8" ht="13.5" x14ac:dyDescent="0.25">
      <c r="A1304" s="12"/>
      <c r="B1304" s="11">
        <v>44207</v>
      </c>
      <c r="C1304" s="2">
        <v>2.36</v>
      </c>
      <c r="D1304" s="2">
        <v>2.36</v>
      </c>
      <c r="E1304" s="2">
        <v>0</v>
      </c>
      <c r="F1304" s="2">
        <v>0</v>
      </c>
      <c r="G1304" s="2">
        <v>0</v>
      </c>
      <c r="H1304" s="17">
        <f t="shared" si="20"/>
        <v>0</v>
      </c>
    </row>
    <row r="1305" spans="1:8" ht="13.5" x14ac:dyDescent="0.25">
      <c r="A1305" s="12"/>
      <c r="B1305" s="11">
        <v>44208</v>
      </c>
      <c r="C1305" s="2">
        <v>2.36</v>
      </c>
      <c r="D1305" s="2">
        <v>2.36</v>
      </c>
      <c r="E1305" s="2">
        <v>0</v>
      </c>
      <c r="F1305" s="2">
        <v>0</v>
      </c>
      <c r="G1305" s="2">
        <v>0</v>
      </c>
      <c r="H1305" s="17">
        <f t="shared" si="20"/>
        <v>0</v>
      </c>
    </row>
    <row r="1306" spans="1:8" ht="13.5" x14ac:dyDescent="0.25">
      <c r="A1306" s="12"/>
      <c r="B1306" s="11">
        <v>44209</v>
      </c>
      <c r="C1306" s="2">
        <v>2.2599999999999998</v>
      </c>
      <c r="D1306" s="2">
        <v>2.2599999999999998</v>
      </c>
      <c r="E1306" s="2">
        <v>0</v>
      </c>
      <c r="F1306" s="2">
        <v>0</v>
      </c>
      <c r="G1306" s="2">
        <v>0</v>
      </c>
      <c r="H1306" s="17">
        <f t="shared" si="20"/>
        <v>-4.2372881355932243E-2</v>
      </c>
    </row>
    <row r="1307" spans="1:8" ht="13.5" x14ac:dyDescent="0.25">
      <c r="A1307" s="12"/>
      <c r="B1307" s="11">
        <v>44211</v>
      </c>
      <c r="C1307" s="2">
        <v>2.2599999999999998</v>
      </c>
      <c r="D1307" s="2">
        <v>2.2599999999999998</v>
      </c>
      <c r="E1307" s="2">
        <v>0</v>
      </c>
      <c r="F1307" s="2">
        <v>0</v>
      </c>
      <c r="G1307" s="2">
        <v>0</v>
      </c>
      <c r="H1307" s="17">
        <f t="shared" si="20"/>
        <v>0</v>
      </c>
    </row>
    <row r="1308" spans="1:8" ht="13.5" x14ac:dyDescent="0.25">
      <c r="A1308" s="12"/>
      <c r="B1308" s="11">
        <v>44214</v>
      </c>
      <c r="C1308" s="2">
        <v>2.17</v>
      </c>
      <c r="D1308" s="2">
        <v>2.17</v>
      </c>
      <c r="E1308" s="2">
        <v>770011</v>
      </c>
      <c r="F1308" s="2">
        <v>2.17</v>
      </c>
      <c r="G1308" s="2">
        <v>1670923.87</v>
      </c>
      <c r="H1308" s="17">
        <f t="shared" si="20"/>
        <v>-3.9823008849557466E-2</v>
      </c>
    </row>
    <row r="1309" spans="1:8" ht="13.5" x14ac:dyDescent="0.25">
      <c r="A1309" s="12"/>
      <c r="B1309" s="11">
        <v>44215</v>
      </c>
      <c r="C1309" s="2">
        <v>2.17</v>
      </c>
      <c r="D1309" s="2">
        <v>2.17</v>
      </c>
      <c r="E1309" s="2">
        <v>0</v>
      </c>
      <c r="F1309" s="2">
        <v>0</v>
      </c>
      <c r="G1309" s="2">
        <v>0</v>
      </c>
      <c r="H1309" s="17">
        <f t="shared" si="20"/>
        <v>0</v>
      </c>
    </row>
    <row r="1310" spans="1:8" ht="13.5" x14ac:dyDescent="0.25">
      <c r="A1310" s="12"/>
      <c r="B1310" s="11">
        <v>44216</v>
      </c>
      <c r="C1310" s="2">
        <v>2.17</v>
      </c>
      <c r="D1310" s="2">
        <v>2.17</v>
      </c>
      <c r="E1310" s="2">
        <v>0</v>
      </c>
      <c r="F1310" s="2">
        <v>0</v>
      </c>
      <c r="G1310" s="2">
        <v>0</v>
      </c>
      <c r="H1310" s="17">
        <f t="shared" si="20"/>
        <v>0</v>
      </c>
    </row>
    <row r="1311" spans="1:8" ht="13.5" x14ac:dyDescent="0.25">
      <c r="A1311" s="12"/>
      <c r="B1311" s="11">
        <v>44217</v>
      </c>
      <c r="C1311" s="2">
        <v>2.29</v>
      </c>
      <c r="D1311" s="2">
        <v>2.29</v>
      </c>
      <c r="E1311" s="2">
        <v>2</v>
      </c>
      <c r="F1311" s="2">
        <v>2.2599999999999998</v>
      </c>
      <c r="G1311" s="2">
        <v>4.5199999999999996</v>
      </c>
      <c r="H1311" s="17">
        <f t="shared" si="20"/>
        <v>5.5299539170506964E-2</v>
      </c>
    </row>
    <row r="1312" spans="1:8" ht="13.5" x14ac:dyDescent="0.25">
      <c r="A1312" s="12"/>
      <c r="B1312" s="11">
        <v>44218</v>
      </c>
      <c r="C1312" s="2">
        <v>2.35</v>
      </c>
      <c r="D1312" s="2">
        <v>2.35</v>
      </c>
      <c r="E1312" s="2">
        <v>10</v>
      </c>
      <c r="F1312" s="2">
        <v>2.35</v>
      </c>
      <c r="G1312" s="2">
        <v>23.5</v>
      </c>
      <c r="H1312" s="17">
        <f t="shared" si="20"/>
        <v>2.6200873362445438E-2</v>
      </c>
    </row>
    <row r="1313" spans="1:8" ht="13.5" x14ac:dyDescent="0.25">
      <c r="A1313" s="12"/>
      <c r="B1313" s="11">
        <v>44221</v>
      </c>
      <c r="C1313" s="2">
        <v>2.35</v>
      </c>
      <c r="D1313" s="2">
        <v>2.35</v>
      </c>
      <c r="E1313" s="2">
        <v>0</v>
      </c>
      <c r="F1313" s="2">
        <v>0</v>
      </c>
      <c r="G1313" s="2">
        <v>0</v>
      </c>
      <c r="H1313" s="17">
        <f t="shared" si="20"/>
        <v>0</v>
      </c>
    </row>
    <row r="1314" spans="1:8" ht="13.5" x14ac:dyDescent="0.25">
      <c r="A1314" s="12"/>
      <c r="B1314" s="11">
        <v>44222</v>
      </c>
      <c r="C1314" s="2">
        <v>2.25</v>
      </c>
      <c r="D1314" s="2">
        <v>2.25</v>
      </c>
      <c r="E1314" s="2">
        <v>7</v>
      </c>
      <c r="F1314" s="2">
        <v>2.25</v>
      </c>
      <c r="G1314" s="2">
        <v>15.75</v>
      </c>
      <c r="H1314" s="17">
        <f t="shared" si="20"/>
        <v>-4.2553191489361736E-2</v>
      </c>
    </row>
    <row r="1315" spans="1:8" ht="13.5" x14ac:dyDescent="0.25">
      <c r="A1315" s="12"/>
      <c r="B1315" s="11">
        <v>44223</v>
      </c>
      <c r="C1315" s="2">
        <v>2.31</v>
      </c>
      <c r="D1315" s="2">
        <v>2.31</v>
      </c>
      <c r="E1315" s="2">
        <v>1</v>
      </c>
      <c r="F1315" s="2">
        <v>2.31</v>
      </c>
      <c r="G1315" s="2">
        <v>2.31</v>
      </c>
      <c r="H1315" s="17">
        <f t="shared" si="20"/>
        <v>2.6666666666666689E-2</v>
      </c>
    </row>
    <row r="1316" spans="1:8" ht="13.5" x14ac:dyDescent="0.25">
      <c r="A1316" s="12"/>
      <c r="B1316" s="11">
        <v>44224</v>
      </c>
      <c r="C1316" s="2">
        <v>2.31</v>
      </c>
      <c r="D1316" s="2">
        <v>2.31</v>
      </c>
      <c r="E1316" s="2">
        <v>0</v>
      </c>
      <c r="F1316" s="2">
        <v>0</v>
      </c>
      <c r="G1316" s="2">
        <v>0</v>
      </c>
      <c r="H1316" s="17">
        <f t="shared" si="20"/>
        <v>0</v>
      </c>
    </row>
    <row r="1317" spans="1:8" ht="13.5" x14ac:dyDescent="0.25">
      <c r="A1317" s="12"/>
      <c r="B1317" s="11">
        <v>44225</v>
      </c>
      <c r="C1317" s="2">
        <v>2.31</v>
      </c>
      <c r="D1317" s="2">
        <v>2.31</v>
      </c>
      <c r="E1317" s="2">
        <v>0</v>
      </c>
      <c r="F1317" s="2">
        <v>0</v>
      </c>
      <c r="G1317" s="2">
        <v>0</v>
      </c>
      <c r="H1317" s="17">
        <f t="shared" si="20"/>
        <v>0</v>
      </c>
    </row>
    <row r="1318" spans="1:8" ht="13.5" x14ac:dyDescent="0.25">
      <c r="A1318" s="12"/>
      <c r="B1318" s="11">
        <v>44228</v>
      </c>
      <c r="C1318" s="2">
        <v>2.31</v>
      </c>
      <c r="D1318" s="2">
        <v>2.31</v>
      </c>
      <c r="E1318" s="2">
        <v>0</v>
      </c>
      <c r="F1318" s="2">
        <v>0</v>
      </c>
      <c r="G1318" s="2">
        <v>0</v>
      </c>
      <c r="H1318" s="17">
        <f t="shared" si="20"/>
        <v>0</v>
      </c>
    </row>
    <row r="1319" spans="1:8" ht="13.5" x14ac:dyDescent="0.25">
      <c r="A1319" s="12"/>
      <c r="B1319" s="11">
        <v>44229</v>
      </c>
      <c r="C1319" s="2">
        <v>2.31</v>
      </c>
      <c r="D1319" s="2">
        <v>2.31</v>
      </c>
      <c r="E1319" s="2">
        <v>0</v>
      </c>
      <c r="F1319" s="2">
        <v>0</v>
      </c>
      <c r="G1319" s="2">
        <v>0</v>
      </c>
      <c r="H1319" s="17">
        <f t="shared" si="20"/>
        <v>0</v>
      </c>
    </row>
    <row r="1320" spans="1:8" ht="13.5" x14ac:dyDescent="0.25">
      <c r="A1320" s="12"/>
      <c r="B1320" s="11">
        <v>44230</v>
      </c>
      <c r="C1320" s="2">
        <v>2.31</v>
      </c>
      <c r="D1320" s="2">
        <v>2.31</v>
      </c>
      <c r="E1320" s="2">
        <v>0</v>
      </c>
      <c r="F1320" s="2">
        <v>0</v>
      </c>
      <c r="G1320" s="2">
        <v>0</v>
      </c>
      <c r="H1320" s="17">
        <f t="shared" si="20"/>
        <v>0</v>
      </c>
    </row>
    <row r="1321" spans="1:8" ht="13.5" x14ac:dyDescent="0.25">
      <c r="A1321" s="12"/>
      <c r="B1321" s="11">
        <v>44231</v>
      </c>
      <c r="C1321" s="2">
        <v>2.31</v>
      </c>
      <c r="D1321" s="2">
        <v>2.31</v>
      </c>
      <c r="E1321" s="2">
        <v>0</v>
      </c>
      <c r="F1321" s="2">
        <v>0</v>
      </c>
      <c r="G1321" s="2">
        <v>0</v>
      </c>
      <c r="H1321" s="17">
        <f t="shared" si="20"/>
        <v>0</v>
      </c>
    </row>
    <row r="1322" spans="1:8" ht="13.5" x14ac:dyDescent="0.25">
      <c r="A1322" s="12"/>
      <c r="B1322" s="11">
        <v>44232</v>
      </c>
      <c r="C1322" s="2">
        <v>2.31</v>
      </c>
      <c r="D1322" s="2">
        <v>2.31</v>
      </c>
      <c r="E1322" s="2">
        <v>0</v>
      </c>
      <c r="F1322" s="2">
        <v>0</v>
      </c>
      <c r="G1322" s="2">
        <v>0</v>
      </c>
      <c r="H1322" s="17">
        <f t="shared" si="20"/>
        <v>0</v>
      </c>
    </row>
    <row r="1323" spans="1:8" ht="13.5" x14ac:dyDescent="0.25">
      <c r="A1323" s="12"/>
      <c r="B1323" s="11">
        <v>44235</v>
      </c>
      <c r="C1323" s="2">
        <v>2.31</v>
      </c>
      <c r="D1323" s="2">
        <v>2.31</v>
      </c>
      <c r="E1323" s="2">
        <v>0</v>
      </c>
      <c r="F1323" s="2">
        <v>0</v>
      </c>
      <c r="G1323" s="2">
        <v>0</v>
      </c>
      <c r="H1323" s="17">
        <f t="shared" si="20"/>
        <v>0</v>
      </c>
    </row>
    <row r="1324" spans="1:8" ht="13.5" x14ac:dyDescent="0.25">
      <c r="A1324" s="12"/>
      <c r="B1324" s="11">
        <v>44236</v>
      </c>
      <c r="C1324" s="2">
        <v>2.21</v>
      </c>
      <c r="D1324" s="2">
        <v>2.21</v>
      </c>
      <c r="E1324" s="2">
        <v>0</v>
      </c>
      <c r="F1324" s="2">
        <v>0</v>
      </c>
      <c r="G1324" s="2">
        <v>0</v>
      </c>
      <c r="H1324" s="17">
        <f t="shared" si="20"/>
        <v>-4.329004329004333E-2</v>
      </c>
    </row>
    <row r="1325" spans="1:8" ht="13.5" x14ac:dyDescent="0.25">
      <c r="A1325" s="12"/>
      <c r="B1325" s="11">
        <v>44237</v>
      </c>
      <c r="C1325" s="2">
        <v>2.21</v>
      </c>
      <c r="D1325" s="2">
        <v>2.21</v>
      </c>
      <c r="E1325" s="2">
        <v>0</v>
      </c>
      <c r="F1325" s="2">
        <v>0</v>
      </c>
      <c r="G1325" s="2">
        <v>0</v>
      </c>
      <c r="H1325" s="17">
        <f t="shared" si="20"/>
        <v>0</v>
      </c>
    </row>
    <row r="1326" spans="1:8" ht="13.5" x14ac:dyDescent="0.25">
      <c r="A1326" s="12"/>
      <c r="B1326" s="11">
        <v>44238</v>
      </c>
      <c r="C1326" s="2">
        <v>2.21</v>
      </c>
      <c r="D1326" s="2">
        <v>2.21</v>
      </c>
      <c r="E1326" s="2">
        <v>0</v>
      </c>
      <c r="F1326" s="2">
        <v>0</v>
      </c>
      <c r="G1326" s="2">
        <v>0</v>
      </c>
      <c r="H1326" s="17">
        <f t="shared" si="20"/>
        <v>0</v>
      </c>
    </row>
    <row r="1327" spans="1:8" ht="13.5" x14ac:dyDescent="0.25">
      <c r="A1327" s="12"/>
      <c r="B1327" s="11">
        <v>44239</v>
      </c>
      <c r="C1327" s="2">
        <v>2.21</v>
      </c>
      <c r="D1327" s="2">
        <v>2.21</v>
      </c>
      <c r="E1327" s="2">
        <v>0</v>
      </c>
      <c r="F1327" s="2">
        <v>0</v>
      </c>
      <c r="G1327" s="2">
        <v>0</v>
      </c>
      <c r="H1327" s="17">
        <f t="shared" si="20"/>
        <v>0</v>
      </c>
    </row>
    <row r="1328" spans="1:8" ht="13.5" x14ac:dyDescent="0.25">
      <c r="A1328" s="12"/>
      <c r="B1328" s="11">
        <v>44242</v>
      </c>
      <c r="C1328" s="2">
        <v>2.12</v>
      </c>
      <c r="D1328" s="2">
        <v>2.12</v>
      </c>
      <c r="E1328" s="2">
        <v>7</v>
      </c>
      <c r="F1328" s="2">
        <v>2.12</v>
      </c>
      <c r="G1328" s="2">
        <v>14.84</v>
      </c>
      <c r="H1328" s="17">
        <f t="shared" si="20"/>
        <v>-4.0723981900452427E-2</v>
      </c>
    </row>
    <row r="1329" spans="1:8" ht="13.5" x14ac:dyDescent="0.25">
      <c r="A1329" s="12"/>
      <c r="B1329" s="11">
        <v>44243</v>
      </c>
      <c r="C1329" s="2">
        <v>2.12</v>
      </c>
      <c r="D1329" s="2">
        <v>2.12</v>
      </c>
      <c r="E1329" s="2">
        <v>0</v>
      </c>
      <c r="F1329" s="2">
        <v>0</v>
      </c>
      <c r="G1329" s="2">
        <v>0</v>
      </c>
      <c r="H1329" s="17">
        <f t="shared" si="20"/>
        <v>0</v>
      </c>
    </row>
    <row r="1330" spans="1:8" ht="13.5" x14ac:dyDescent="0.25">
      <c r="A1330" s="12"/>
      <c r="B1330" s="11">
        <v>44244</v>
      </c>
      <c r="C1330" s="2">
        <v>2.12</v>
      </c>
      <c r="D1330" s="2">
        <v>2.12</v>
      </c>
      <c r="E1330" s="2">
        <v>0</v>
      </c>
      <c r="F1330" s="2">
        <v>0</v>
      </c>
      <c r="G1330" s="2">
        <v>0</v>
      </c>
      <c r="H1330" s="17">
        <f t="shared" si="20"/>
        <v>0</v>
      </c>
    </row>
    <row r="1331" spans="1:8" ht="13.5" x14ac:dyDescent="0.25">
      <c r="A1331" s="12"/>
      <c r="B1331" s="11">
        <v>44245</v>
      </c>
      <c r="C1331" s="2">
        <v>2.1800000000000002</v>
      </c>
      <c r="D1331" s="2">
        <v>2.1800000000000002</v>
      </c>
      <c r="E1331" s="2">
        <v>1</v>
      </c>
      <c r="F1331" s="2">
        <v>2.1800000000000002</v>
      </c>
      <c r="G1331" s="2">
        <v>2.1800000000000002</v>
      </c>
      <c r="H1331" s="17">
        <f t="shared" si="20"/>
        <v>2.8301886792452855E-2</v>
      </c>
    </row>
    <row r="1332" spans="1:8" ht="13.5" x14ac:dyDescent="0.25">
      <c r="A1332" s="12"/>
      <c r="B1332" s="11">
        <v>44246</v>
      </c>
      <c r="C1332" s="2">
        <v>2.1800000000000002</v>
      </c>
      <c r="D1332" s="2">
        <v>2.1800000000000002</v>
      </c>
      <c r="E1332" s="2">
        <v>0</v>
      </c>
      <c r="F1332" s="2">
        <v>0</v>
      </c>
      <c r="G1332" s="2">
        <v>0</v>
      </c>
      <c r="H1332" s="17">
        <f t="shared" si="20"/>
        <v>0</v>
      </c>
    </row>
    <row r="1333" spans="1:8" ht="13.5" x14ac:dyDescent="0.25">
      <c r="A1333" s="12"/>
      <c r="B1333" s="11">
        <v>44249</v>
      </c>
      <c r="C1333" s="2">
        <v>2.1800000000000002</v>
      </c>
      <c r="D1333" s="2">
        <v>2.1800000000000002</v>
      </c>
      <c r="E1333" s="2">
        <v>0</v>
      </c>
      <c r="F1333" s="2">
        <v>0</v>
      </c>
      <c r="G1333" s="2">
        <v>0</v>
      </c>
      <c r="H1333" s="17">
        <f t="shared" si="20"/>
        <v>0</v>
      </c>
    </row>
    <row r="1334" spans="1:8" ht="13.5" x14ac:dyDescent="0.25">
      <c r="A1334" s="12"/>
      <c r="B1334" s="11">
        <v>44250</v>
      </c>
      <c r="C1334" s="2">
        <v>2.1800000000000002</v>
      </c>
      <c r="D1334" s="2">
        <v>2.1800000000000002</v>
      </c>
      <c r="E1334" s="2">
        <v>0</v>
      </c>
      <c r="F1334" s="2">
        <v>0</v>
      </c>
      <c r="G1334" s="2">
        <v>0</v>
      </c>
      <c r="H1334" s="17">
        <f t="shared" si="20"/>
        <v>0</v>
      </c>
    </row>
    <row r="1335" spans="1:8" ht="13.5" x14ac:dyDescent="0.25">
      <c r="A1335" s="12"/>
      <c r="B1335" s="11">
        <v>44251</v>
      </c>
      <c r="C1335" s="2">
        <v>2.1800000000000002</v>
      </c>
      <c r="D1335" s="2">
        <v>2.1800000000000002</v>
      </c>
      <c r="E1335" s="2">
        <v>0</v>
      </c>
      <c r="F1335" s="2">
        <v>0</v>
      </c>
      <c r="G1335" s="2">
        <v>0</v>
      </c>
      <c r="H1335" s="17">
        <f t="shared" si="20"/>
        <v>0</v>
      </c>
    </row>
    <row r="1336" spans="1:8" ht="13.5" x14ac:dyDescent="0.25">
      <c r="A1336" s="12"/>
      <c r="B1336" s="11">
        <v>44252</v>
      </c>
      <c r="C1336" s="2">
        <v>2.1800000000000002</v>
      </c>
      <c r="D1336" s="2">
        <v>2.1800000000000002</v>
      </c>
      <c r="E1336" s="2">
        <v>0</v>
      </c>
      <c r="F1336" s="2">
        <v>0</v>
      </c>
      <c r="G1336" s="2">
        <v>0</v>
      </c>
      <c r="H1336" s="17">
        <f t="shared" si="20"/>
        <v>0</v>
      </c>
    </row>
    <row r="1337" spans="1:8" ht="13.5" x14ac:dyDescent="0.25">
      <c r="A1337" s="12"/>
      <c r="B1337" s="11">
        <v>44253</v>
      </c>
      <c r="C1337" s="2">
        <v>2.1800000000000002</v>
      </c>
      <c r="D1337" s="2">
        <v>2.1800000000000002</v>
      </c>
      <c r="E1337" s="2">
        <v>324</v>
      </c>
      <c r="F1337" s="2">
        <v>2.1800000000000002</v>
      </c>
      <c r="G1337" s="2">
        <v>706.32</v>
      </c>
      <c r="H1337" s="17">
        <f t="shared" si="20"/>
        <v>0</v>
      </c>
    </row>
    <row r="1338" spans="1:8" ht="13.5" x14ac:dyDescent="0.25">
      <c r="A1338" s="12"/>
      <c r="B1338" s="11">
        <v>44256</v>
      </c>
      <c r="C1338" s="2">
        <v>2.1800000000000002</v>
      </c>
      <c r="D1338" s="2">
        <v>2.1800000000000002</v>
      </c>
      <c r="E1338" s="2">
        <v>0</v>
      </c>
      <c r="F1338" s="2">
        <v>0</v>
      </c>
      <c r="G1338" s="2">
        <v>0</v>
      </c>
      <c r="H1338" s="17">
        <f t="shared" si="20"/>
        <v>0</v>
      </c>
    </row>
    <row r="1339" spans="1:8" ht="13.5" x14ac:dyDescent="0.25">
      <c r="A1339" s="12"/>
      <c r="B1339" s="11">
        <v>44257</v>
      </c>
      <c r="C1339" s="2">
        <v>2.2999999999999998</v>
      </c>
      <c r="D1339" s="2">
        <v>2.2999999999999998</v>
      </c>
      <c r="E1339" s="2">
        <v>11</v>
      </c>
      <c r="F1339" s="2">
        <v>2.2454999999999998</v>
      </c>
      <c r="G1339" s="2">
        <v>24.700500000000002</v>
      </c>
      <c r="H1339" s="17">
        <f t="shared" si="20"/>
        <v>5.5045871559632871E-2</v>
      </c>
    </row>
    <row r="1340" spans="1:8" ht="13.5" x14ac:dyDescent="0.25">
      <c r="A1340" s="12"/>
      <c r="B1340" s="11">
        <v>44258</v>
      </c>
      <c r="C1340" s="2">
        <v>2.2999999999999998</v>
      </c>
      <c r="D1340" s="2">
        <v>2.2999999999999998</v>
      </c>
      <c r="E1340" s="2">
        <v>3024</v>
      </c>
      <c r="F1340" s="2">
        <v>2.35</v>
      </c>
      <c r="G1340" s="2">
        <v>7106.4</v>
      </c>
      <c r="H1340" s="17">
        <f t="shared" si="20"/>
        <v>0</v>
      </c>
    </row>
    <row r="1341" spans="1:8" ht="13.5" x14ac:dyDescent="0.25">
      <c r="A1341" s="12"/>
      <c r="B1341" s="11">
        <v>44259</v>
      </c>
      <c r="C1341" s="2">
        <v>2.2000000000000002</v>
      </c>
      <c r="D1341" s="2">
        <v>2.2000000000000002</v>
      </c>
      <c r="E1341" s="2">
        <v>433</v>
      </c>
      <c r="F1341" s="2">
        <v>2.2353999999999998</v>
      </c>
      <c r="G1341" s="2">
        <v>967.92819999999995</v>
      </c>
      <c r="H1341" s="17">
        <f t="shared" si="20"/>
        <v>-4.3478260869565064E-2</v>
      </c>
    </row>
    <row r="1342" spans="1:8" ht="13.5" x14ac:dyDescent="0.25">
      <c r="A1342" s="12"/>
      <c r="B1342" s="11">
        <v>44260</v>
      </c>
      <c r="C1342" s="2">
        <v>2.29</v>
      </c>
      <c r="D1342" s="2">
        <v>2.29</v>
      </c>
      <c r="E1342" s="2">
        <v>5</v>
      </c>
      <c r="F1342" s="2">
        <v>2.29</v>
      </c>
      <c r="G1342" s="2">
        <v>11.45</v>
      </c>
      <c r="H1342" s="17">
        <f t="shared" si="20"/>
        <v>4.0909090909090839E-2</v>
      </c>
    </row>
    <row r="1343" spans="1:8" ht="13.5" x14ac:dyDescent="0.25">
      <c r="A1343" s="12"/>
      <c r="B1343" s="11">
        <v>44263</v>
      </c>
      <c r="C1343" s="2">
        <v>2.29</v>
      </c>
      <c r="D1343" s="2">
        <v>2.29</v>
      </c>
      <c r="E1343" s="2">
        <v>226</v>
      </c>
      <c r="F1343" s="2">
        <v>2.29</v>
      </c>
      <c r="G1343" s="2">
        <v>517.54</v>
      </c>
      <c r="H1343" s="17">
        <f t="shared" si="20"/>
        <v>0</v>
      </c>
    </row>
    <row r="1344" spans="1:8" ht="13.5" x14ac:dyDescent="0.25">
      <c r="A1344" s="12"/>
      <c r="B1344" s="11">
        <v>44264</v>
      </c>
      <c r="C1344" s="2">
        <v>2.29</v>
      </c>
      <c r="D1344" s="2">
        <v>2.29</v>
      </c>
      <c r="E1344" s="2">
        <v>0</v>
      </c>
      <c r="F1344" s="2">
        <v>0</v>
      </c>
      <c r="G1344" s="2">
        <v>0</v>
      </c>
      <c r="H1344" s="17">
        <f t="shared" si="20"/>
        <v>0</v>
      </c>
    </row>
    <row r="1345" spans="1:8" ht="13.5" x14ac:dyDescent="0.25">
      <c r="A1345" s="12"/>
      <c r="B1345" s="11">
        <v>44265</v>
      </c>
      <c r="C1345" s="2">
        <v>2.25</v>
      </c>
      <c r="D1345" s="2">
        <v>2.25</v>
      </c>
      <c r="E1345" s="2">
        <v>5</v>
      </c>
      <c r="F1345" s="2">
        <v>2.25</v>
      </c>
      <c r="G1345" s="2">
        <v>11.25</v>
      </c>
      <c r="H1345" s="17">
        <f t="shared" si="20"/>
        <v>-1.746724890829696E-2</v>
      </c>
    </row>
    <row r="1346" spans="1:8" ht="13.5" x14ac:dyDescent="0.25">
      <c r="A1346" s="12"/>
      <c r="B1346" s="11">
        <v>44266</v>
      </c>
      <c r="C1346" s="2">
        <v>2.31</v>
      </c>
      <c r="D1346" s="2">
        <v>2.31</v>
      </c>
      <c r="E1346" s="2">
        <v>220</v>
      </c>
      <c r="F1346" s="2">
        <v>2.31</v>
      </c>
      <c r="G1346" s="2">
        <v>508.2</v>
      </c>
      <c r="H1346" s="17">
        <f t="shared" si="20"/>
        <v>2.6666666666666689E-2</v>
      </c>
    </row>
    <row r="1347" spans="1:8" ht="13.5" x14ac:dyDescent="0.25">
      <c r="A1347" s="12"/>
      <c r="B1347" s="11">
        <v>44267</v>
      </c>
      <c r="C1347" s="2">
        <v>2.25</v>
      </c>
      <c r="D1347" s="2">
        <v>2.25</v>
      </c>
      <c r="E1347" s="2">
        <v>2</v>
      </c>
      <c r="F1347" s="2">
        <v>2.25</v>
      </c>
      <c r="G1347" s="2">
        <v>4.5</v>
      </c>
      <c r="H1347" s="17">
        <f t="shared" si="20"/>
        <v>-2.5974025974025997E-2</v>
      </c>
    </row>
    <row r="1348" spans="1:8" ht="13.5" x14ac:dyDescent="0.25">
      <c r="A1348" s="12"/>
      <c r="B1348" s="11">
        <v>44270</v>
      </c>
      <c r="C1348" s="2">
        <v>2.25</v>
      </c>
      <c r="D1348" s="2">
        <v>2.25</v>
      </c>
      <c r="E1348" s="2">
        <v>7</v>
      </c>
      <c r="F1348" s="2">
        <v>2.25</v>
      </c>
      <c r="G1348" s="2">
        <v>15.75</v>
      </c>
      <c r="H1348" s="17">
        <f t="shared" si="20"/>
        <v>0</v>
      </c>
    </row>
    <row r="1349" spans="1:8" ht="13.5" x14ac:dyDescent="0.25">
      <c r="A1349" s="12"/>
      <c r="B1349" s="11">
        <v>44271</v>
      </c>
      <c r="C1349" s="2">
        <v>2.25</v>
      </c>
      <c r="D1349" s="2">
        <v>2.25</v>
      </c>
      <c r="E1349" s="2">
        <v>65</v>
      </c>
      <c r="F1349" s="2">
        <v>2.25</v>
      </c>
      <c r="G1349" s="2">
        <v>146.25</v>
      </c>
      <c r="H1349" s="17">
        <f t="shared" si="20"/>
        <v>0</v>
      </c>
    </row>
    <row r="1350" spans="1:8" ht="13.5" x14ac:dyDescent="0.25">
      <c r="A1350" s="12"/>
      <c r="B1350" s="11">
        <v>44272</v>
      </c>
      <c r="C1350" s="2">
        <v>2.35</v>
      </c>
      <c r="D1350" s="2">
        <v>2.35</v>
      </c>
      <c r="E1350" s="2">
        <v>1303</v>
      </c>
      <c r="F1350" s="2">
        <v>2.3498999999999999</v>
      </c>
      <c r="G1350" s="2">
        <v>3061.9196999999999</v>
      </c>
      <c r="H1350" s="17">
        <f t="shared" si="20"/>
        <v>4.4444444444444481E-2</v>
      </c>
    </row>
    <row r="1351" spans="1:8" ht="13.5" x14ac:dyDescent="0.25">
      <c r="A1351" s="12"/>
      <c r="B1351" s="11">
        <v>44273</v>
      </c>
      <c r="C1351" s="2">
        <v>2.36</v>
      </c>
      <c r="D1351" s="2">
        <v>2.36</v>
      </c>
      <c r="E1351" s="2">
        <v>1024</v>
      </c>
      <c r="F1351" s="2">
        <v>2.36</v>
      </c>
      <c r="G1351" s="2">
        <v>2416.64</v>
      </c>
      <c r="H1351" s="17">
        <f t="shared" ref="H1351:H1414" si="21">(D1351-D1350)/D1350</f>
        <v>4.2553191489360792E-3</v>
      </c>
    </row>
    <row r="1352" spans="1:8" ht="13.5" x14ac:dyDescent="0.25">
      <c r="A1352" s="12"/>
      <c r="B1352" s="11">
        <v>44274</v>
      </c>
      <c r="C1352" s="2">
        <v>2.44</v>
      </c>
      <c r="D1352" s="2">
        <v>2.44</v>
      </c>
      <c r="E1352" s="2">
        <v>3062</v>
      </c>
      <c r="F1352" s="2">
        <v>2.4296000000000002</v>
      </c>
      <c r="G1352" s="2">
        <v>7439.4351999999999</v>
      </c>
      <c r="H1352" s="17">
        <f t="shared" si="21"/>
        <v>3.3898305084745797E-2</v>
      </c>
    </row>
    <row r="1353" spans="1:8" ht="13.5" x14ac:dyDescent="0.25">
      <c r="A1353" s="12"/>
      <c r="B1353" s="11">
        <v>44277</v>
      </c>
      <c r="C1353" s="2">
        <v>2.5099999999999998</v>
      </c>
      <c r="D1353" s="2">
        <v>2.5099999999999998</v>
      </c>
      <c r="E1353" s="2">
        <v>19</v>
      </c>
      <c r="F1353" s="2">
        <v>2.5026000000000002</v>
      </c>
      <c r="G1353" s="2">
        <v>47.549399999999999</v>
      </c>
      <c r="H1353" s="17">
        <f t="shared" si="21"/>
        <v>2.8688524590163869E-2</v>
      </c>
    </row>
    <row r="1354" spans="1:8" ht="13.5" x14ac:dyDescent="0.25">
      <c r="A1354" s="12"/>
      <c r="B1354" s="11">
        <v>44278</v>
      </c>
      <c r="C1354" s="2">
        <v>2.62</v>
      </c>
      <c r="D1354" s="2">
        <v>2.62</v>
      </c>
      <c r="E1354" s="2">
        <v>1250</v>
      </c>
      <c r="F1354" s="2">
        <v>2.62</v>
      </c>
      <c r="G1354" s="2">
        <v>3275</v>
      </c>
      <c r="H1354" s="17">
        <f t="shared" si="21"/>
        <v>4.3824701195219258E-2</v>
      </c>
    </row>
    <row r="1355" spans="1:8" ht="13.5" x14ac:dyDescent="0.25">
      <c r="A1355" s="12"/>
      <c r="B1355" s="11">
        <v>44279</v>
      </c>
      <c r="C1355" s="2">
        <v>2.7</v>
      </c>
      <c r="D1355" s="2">
        <v>2.7</v>
      </c>
      <c r="E1355" s="2">
        <v>1212</v>
      </c>
      <c r="F1355" s="2">
        <v>2.6505000000000001</v>
      </c>
      <c r="G1355" s="2">
        <v>3212.4059999999999</v>
      </c>
      <c r="H1355" s="17">
        <f t="shared" si="21"/>
        <v>3.0534351145038195E-2</v>
      </c>
    </row>
    <row r="1356" spans="1:8" ht="13.5" x14ac:dyDescent="0.25">
      <c r="A1356" s="12"/>
      <c r="B1356" s="11">
        <v>44280</v>
      </c>
      <c r="C1356" s="2">
        <v>2.8</v>
      </c>
      <c r="D1356" s="2">
        <v>2.8</v>
      </c>
      <c r="E1356" s="2">
        <v>1878</v>
      </c>
      <c r="F1356" s="2">
        <v>2.8073000000000001</v>
      </c>
      <c r="G1356" s="2">
        <v>5272.1094000000003</v>
      </c>
      <c r="H1356" s="17">
        <f t="shared" si="21"/>
        <v>3.7037037037036903E-2</v>
      </c>
    </row>
    <row r="1357" spans="1:8" ht="13.5" x14ac:dyDescent="0.25">
      <c r="A1357" s="12"/>
      <c r="B1357" s="11">
        <v>44281</v>
      </c>
      <c r="C1357" s="2">
        <v>2.7</v>
      </c>
      <c r="D1357" s="2">
        <v>2.7</v>
      </c>
      <c r="E1357" s="2">
        <v>3553</v>
      </c>
      <c r="F1357" s="2">
        <v>2.7</v>
      </c>
      <c r="G1357" s="2">
        <v>9593.1</v>
      </c>
      <c r="H1357" s="17">
        <f t="shared" si="21"/>
        <v>-3.5714285714285587E-2</v>
      </c>
    </row>
    <row r="1358" spans="1:8" ht="13.5" x14ac:dyDescent="0.25">
      <c r="A1358" s="12"/>
      <c r="B1358" s="11">
        <v>44284</v>
      </c>
      <c r="C1358" s="2">
        <v>2.7</v>
      </c>
      <c r="D1358" s="2">
        <v>2.7</v>
      </c>
      <c r="E1358" s="2">
        <v>10351</v>
      </c>
      <c r="F1358" s="2">
        <v>2.7</v>
      </c>
      <c r="G1358" s="2">
        <v>27947.7</v>
      </c>
      <c r="H1358" s="17">
        <f t="shared" si="21"/>
        <v>0</v>
      </c>
    </row>
    <row r="1359" spans="1:8" ht="13.5" x14ac:dyDescent="0.25">
      <c r="A1359" s="12"/>
      <c r="B1359" s="11">
        <v>44285</v>
      </c>
      <c r="C1359" s="2">
        <v>2.68</v>
      </c>
      <c r="D1359" s="2">
        <v>2.68</v>
      </c>
      <c r="E1359" s="2">
        <v>2000</v>
      </c>
      <c r="F1359" s="2">
        <v>2.68</v>
      </c>
      <c r="G1359" s="2">
        <v>5360</v>
      </c>
      <c r="H1359" s="17">
        <f t="shared" si="21"/>
        <v>-7.4074074074074138E-3</v>
      </c>
    </row>
    <row r="1360" spans="1:8" ht="13.5" x14ac:dyDescent="0.25">
      <c r="A1360" s="12"/>
      <c r="B1360" s="11">
        <v>44286</v>
      </c>
      <c r="C1360" s="2">
        <v>2.63</v>
      </c>
      <c r="D1360" s="2">
        <v>2.63</v>
      </c>
      <c r="E1360" s="2">
        <v>31</v>
      </c>
      <c r="F1360" s="2">
        <v>2.6396999999999999</v>
      </c>
      <c r="G1360" s="2">
        <v>81.830699999999993</v>
      </c>
      <c r="H1360" s="17">
        <f t="shared" si="21"/>
        <v>-1.8656716417910547E-2</v>
      </c>
    </row>
    <row r="1361" spans="1:8" ht="13.5" x14ac:dyDescent="0.25">
      <c r="A1361" s="12"/>
      <c r="B1361" s="11">
        <v>44287</v>
      </c>
      <c r="C1361" s="2">
        <v>2.63</v>
      </c>
      <c r="D1361" s="2">
        <v>2.63</v>
      </c>
      <c r="E1361" s="2">
        <v>0</v>
      </c>
      <c r="F1361" s="2">
        <v>0</v>
      </c>
      <c r="G1361" s="2">
        <v>0</v>
      </c>
      <c r="H1361" s="17">
        <f t="shared" si="21"/>
        <v>0</v>
      </c>
    </row>
    <row r="1362" spans="1:8" ht="13.5" x14ac:dyDescent="0.25">
      <c r="A1362" s="12"/>
      <c r="B1362" s="11">
        <v>44288</v>
      </c>
      <c r="C1362" s="2">
        <v>2.62</v>
      </c>
      <c r="D1362" s="2">
        <v>2.62</v>
      </c>
      <c r="E1362" s="2">
        <v>1</v>
      </c>
      <c r="F1362" s="2">
        <v>2.7</v>
      </c>
      <c r="G1362" s="2">
        <v>2.7</v>
      </c>
      <c r="H1362" s="17">
        <f t="shared" si="21"/>
        <v>-3.8022813688212121E-3</v>
      </c>
    </row>
    <row r="1363" spans="1:8" ht="13.5" x14ac:dyDescent="0.25">
      <c r="A1363" s="12"/>
      <c r="B1363" s="11">
        <v>44291</v>
      </c>
      <c r="C1363" s="2">
        <v>2.6</v>
      </c>
      <c r="D1363" s="2">
        <v>2.6</v>
      </c>
      <c r="E1363" s="2">
        <v>5</v>
      </c>
      <c r="F1363" s="2">
        <v>2.6</v>
      </c>
      <c r="G1363" s="2">
        <v>13</v>
      </c>
      <c r="H1363" s="17">
        <f t="shared" si="21"/>
        <v>-7.6335877862595486E-3</v>
      </c>
    </row>
    <row r="1364" spans="1:8" ht="13.5" x14ac:dyDescent="0.25">
      <c r="A1364" s="12"/>
      <c r="B1364" s="11">
        <v>44292</v>
      </c>
      <c r="C1364" s="2">
        <v>2.5299999999999998</v>
      </c>
      <c r="D1364" s="2">
        <v>2.5299999999999998</v>
      </c>
      <c r="E1364" s="2">
        <v>0</v>
      </c>
      <c r="F1364" s="2">
        <v>0</v>
      </c>
      <c r="G1364" s="2">
        <v>0</v>
      </c>
      <c r="H1364" s="17">
        <f t="shared" si="21"/>
        <v>-2.6923076923077032E-2</v>
      </c>
    </row>
    <row r="1365" spans="1:8" ht="13.5" x14ac:dyDescent="0.25">
      <c r="A1365" s="12"/>
      <c r="B1365" s="11">
        <v>44293</v>
      </c>
      <c r="C1365" s="2">
        <v>2.46</v>
      </c>
      <c r="D1365" s="2">
        <v>2.46</v>
      </c>
      <c r="E1365" s="2">
        <v>0</v>
      </c>
      <c r="F1365" s="2">
        <v>0</v>
      </c>
      <c r="G1365" s="2">
        <v>0</v>
      </c>
      <c r="H1365" s="17">
        <f t="shared" si="21"/>
        <v>-2.7667984189723258E-2</v>
      </c>
    </row>
    <row r="1366" spans="1:8" ht="13.5" x14ac:dyDescent="0.25">
      <c r="A1366" s="12"/>
      <c r="B1366" s="11">
        <v>44294</v>
      </c>
      <c r="C1366" s="2">
        <v>2.39</v>
      </c>
      <c r="D1366" s="2">
        <v>2.39</v>
      </c>
      <c r="E1366" s="2">
        <v>201</v>
      </c>
      <c r="F1366" s="2">
        <v>2.39</v>
      </c>
      <c r="G1366" s="2">
        <v>480.39</v>
      </c>
      <c r="H1366" s="17">
        <f t="shared" si="21"/>
        <v>-2.8455284552845465E-2</v>
      </c>
    </row>
    <row r="1367" spans="1:8" ht="13.5" x14ac:dyDescent="0.25">
      <c r="A1367" s="12"/>
      <c r="B1367" s="11">
        <v>44298</v>
      </c>
      <c r="C1367" s="2">
        <v>2.3199999999999998</v>
      </c>
      <c r="D1367" s="2">
        <v>2.3199999999999998</v>
      </c>
      <c r="E1367" s="2">
        <v>1</v>
      </c>
      <c r="F1367" s="2">
        <v>2.3199999999999998</v>
      </c>
      <c r="G1367" s="2">
        <v>2.3199999999999998</v>
      </c>
      <c r="H1367" s="17">
        <f t="shared" si="21"/>
        <v>-2.9288702928870411E-2</v>
      </c>
    </row>
    <row r="1368" spans="1:8" ht="13.5" x14ac:dyDescent="0.25">
      <c r="A1368" s="12"/>
      <c r="B1368" s="11">
        <v>44299</v>
      </c>
      <c r="C1368" s="2">
        <v>2.27</v>
      </c>
      <c r="D1368" s="2">
        <v>2.27</v>
      </c>
      <c r="E1368" s="2">
        <v>2439</v>
      </c>
      <c r="F1368" s="2">
        <v>2.27</v>
      </c>
      <c r="G1368" s="2">
        <v>5536.53</v>
      </c>
      <c r="H1368" s="17">
        <f t="shared" si="21"/>
        <v>-2.155172413793096E-2</v>
      </c>
    </row>
    <row r="1369" spans="1:8" ht="13.5" x14ac:dyDescent="0.25">
      <c r="A1369" s="12"/>
      <c r="B1369" s="11">
        <v>44300</v>
      </c>
      <c r="C1369" s="2">
        <v>2.33</v>
      </c>
      <c r="D1369" s="2">
        <v>2.33</v>
      </c>
      <c r="E1369" s="2">
        <v>348</v>
      </c>
      <c r="F1369" s="2">
        <v>2.27</v>
      </c>
      <c r="G1369" s="2">
        <v>789.96</v>
      </c>
      <c r="H1369" s="17">
        <f t="shared" si="21"/>
        <v>2.6431718061674034E-2</v>
      </c>
    </row>
    <row r="1370" spans="1:8" ht="13.5" x14ac:dyDescent="0.25">
      <c r="A1370" s="12"/>
      <c r="B1370" s="11">
        <v>44301</v>
      </c>
      <c r="C1370" s="2">
        <v>2.39</v>
      </c>
      <c r="D1370" s="2">
        <v>2.39</v>
      </c>
      <c r="E1370" s="2">
        <v>2300</v>
      </c>
      <c r="F1370" s="2">
        <v>2.3822000000000001</v>
      </c>
      <c r="G1370" s="2">
        <v>5479.06</v>
      </c>
      <c r="H1370" s="17">
        <f t="shared" si="21"/>
        <v>2.5751072961373411E-2</v>
      </c>
    </row>
    <row r="1371" spans="1:8" ht="13.5" x14ac:dyDescent="0.25">
      <c r="A1371" s="12"/>
      <c r="B1371" s="11">
        <v>44302</v>
      </c>
      <c r="C1371" s="2">
        <v>2.3199999999999998</v>
      </c>
      <c r="D1371" s="2">
        <v>2.3199999999999998</v>
      </c>
      <c r="E1371" s="2">
        <v>6</v>
      </c>
      <c r="F1371" s="2">
        <v>2.3199999999999998</v>
      </c>
      <c r="G1371" s="2">
        <v>13.92</v>
      </c>
      <c r="H1371" s="17">
        <f t="shared" si="21"/>
        <v>-2.9288702928870411E-2</v>
      </c>
    </row>
    <row r="1372" spans="1:8" ht="13.5" x14ac:dyDescent="0.25">
      <c r="A1372" s="12"/>
      <c r="B1372" s="11">
        <v>44305</v>
      </c>
      <c r="C1372" s="2">
        <v>2.2799999999999998</v>
      </c>
      <c r="D1372" s="2">
        <v>2.2799999999999998</v>
      </c>
      <c r="E1372" s="2">
        <v>700</v>
      </c>
      <c r="F1372" s="2">
        <v>2.2799999999999998</v>
      </c>
      <c r="G1372" s="2">
        <v>1596</v>
      </c>
      <c r="H1372" s="17">
        <f t="shared" si="21"/>
        <v>-1.7241379310344845E-2</v>
      </c>
    </row>
    <row r="1373" spans="1:8" ht="13.5" x14ac:dyDescent="0.25">
      <c r="A1373" s="12"/>
      <c r="B1373" s="11">
        <v>44306</v>
      </c>
      <c r="C1373" s="2">
        <v>2.3199999999999998</v>
      </c>
      <c r="D1373" s="2">
        <v>2.3199999999999998</v>
      </c>
      <c r="E1373" s="2">
        <v>1188</v>
      </c>
      <c r="F1373" s="2">
        <v>2.3199999999999998</v>
      </c>
      <c r="G1373" s="2">
        <v>2756.16</v>
      </c>
      <c r="H1373" s="17">
        <f t="shared" si="21"/>
        <v>1.7543859649122823E-2</v>
      </c>
    </row>
    <row r="1374" spans="1:8" ht="13.5" x14ac:dyDescent="0.25">
      <c r="A1374" s="12"/>
      <c r="B1374" s="11">
        <v>44307</v>
      </c>
      <c r="C1374" s="2">
        <v>2.3199999999999998</v>
      </c>
      <c r="D1374" s="2">
        <v>2.3199999999999998</v>
      </c>
      <c r="E1374" s="2">
        <v>0</v>
      </c>
      <c r="F1374" s="2">
        <v>0</v>
      </c>
      <c r="G1374" s="2">
        <v>0</v>
      </c>
      <c r="H1374" s="17">
        <f t="shared" si="21"/>
        <v>0</v>
      </c>
    </row>
    <row r="1375" spans="1:8" ht="13.5" x14ac:dyDescent="0.25">
      <c r="A1375" s="12"/>
      <c r="B1375" s="11">
        <v>44308</v>
      </c>
      <c r="C1375" s="2">
        <v>2.3199999999999998</v>
      </c>
      <c r="D1375" s="2">
        <v>2.3199999999999998</v>
      </c>
      <c r="E1375" s="2">
        <v>0</v>
      </c>
      <c r="F1375" s="2">
        <v>0</v>
      </c>
      <c r="G1375" s="2">
        <v>0</v>
      </c>
      <c r="H1375" s="17">
        <f t="shared" si="21"/>
        <v>0</v>
      </c>
    </row>
    <row r="1376" spans="1:8" ht="13.5" x14ac:dyDescent="0.25">
      <c r="A1376" s="12"/>
      <c r="B1376" s="11">
        <v>44309</v>
      </c>
      <c r="C1376" s="2">
        <v>2.2599999999999998</v>
      </c>
      <c r="D1376" s="2">
        <v>2.2599999999999998</v>
      </c>
      <c r="E1376" s="2">
        <v>0</v>
      </c>
      <c r="F1376" s="2">
        <v>0</v>
      </c>
      <c r="G1376" s="2">
        <v>0</v>
      </c>
      <c r="H1376" s="17">
        <f t="shared" si="21"/>
        <v>-2.5862068965517265E-2</v>
      </c>
    </row>
    <row r="1377" spans="1:8" ht="13.5" x14ac:dyDescent="0.25">
      <c r="A1377" s="12"/>
      <c r="B1377" s="11">
        <v>44312</v>
      </c>
      <c r="C1377" s="2">
        <v>2.2000000000000002</v>
      </c>
      <c r="D1377" s="2">
        <v>2.2000000000000002</v>
      </c>
      <c r="E1377" s="2">
        <v>0</v>
      </c>
      <c r="F1377" s="2">
        <v>0</v>
      </c>
      <c r="G1377" s="2">
        <v>0</v>
      </c>
      <c r="H1377" s="17">
        <f t="shared" si="21"/>
        <v>-2.6548672566371511E-2</v>
      </c>
    </row>
    <row r="1378" spans="1:8" ht="13.5" x14ac:dyDescent="0.25">
      <c r="A1378" s="12"/>
      <c r="B1378" s="11">
        <v>44313</v>
      </c>
      <c r="C1378" s="2">
        <v>2.1800000000000002</v>
      </c>
      <c r="D1378" s="2">
        <v>2.1800000000000002</v>
      </c>
      <c r="E1378" s="2">
        <v>600</v>
      </c>
      <c r="F1378" s="2">
        <v>2.2400000000000002</v>
      </c>
      <c r="G1378" s="2">
        <v>1344</v>
      </c>
      <c r="H1378" s="17">
        <f t="shared" si="21"/>
        <v>-9.0909090909090974E-3</v>
      </c>
    </row>
    <row r="1379" spans="1:8" ht="13.5" x14ac:dyDescent="0.25">
      <c r="A1379" s="12"/>
      <c r="B1379" s="11">
        <v>44314</v>
      </c>
      <c r="C1379" s="2">
        <v>2.09</v>
      </c>
      <c r="D1379" s="2">
        <v>2.09</v>
      </c>
      <c r="E1379" s="2">
        <v>0</v>
      </c>
      <c r="F1379" s="2">
        <v>0</v>
      </c>
      <c r="G1379" s="2">
        <v>0</v>
      </c>
      <c r="H1379" s="17">
        <f t="shared" si="21"/>
        <v>-4.1284403669724905E-2</v>
      </c>
    </row>
    <row r="1380" spans="1:8" ht="13.5" x14ac:dyDescent="0.25">
      <c r="A1380" s="12"/>
      <c r="B1380" s="11">
        <v>44315</v>
      </c>
      <c r="C1380" s="2">
        <v>2.09</v>
      </c>
      <c r="D1380" s="2">
        <v>2.09</v>
      </c>
      <c r="E1380" s="2">
        <v>0</v>
      </c>
      <c r="F1380" s="2">
        <v>0</v>
      </c>
      <c r="G1380" s="2">
        <v>0</v>
      </c>
      <c r="H1380" s="17">
        <f t="shared" si="21"/>
        <v>0</v>
      </c>
    </row>
    <row r="1381" spans="1:8" ht="13.5" x14ac:dyDescent="0.25">
      <c r="A1381" s="12"/>
      <c r="B1381" s="11">
        <v>44316</v>
      </c>
      <c r="C1381" s="2">
        <v>2.15</v>
      </c>
      <c r="D1381" s="2">
        <v>2.15</v>
      </c>
      <c r="E1381" s="2">
        <v>0</v>
      </c>
      <c r="F1381" s="2">
        <v>0</v>
      </c>
      <c r="G1381" s="2">
        <v>0</v>
      </c>
      <c r="H1381" s="17">
        <f t="shared" si="21"/>
        <v>2.8708133971291894E-2</v>
      </c>
    </row>
    <row r="1382" spans="1:8" ht="13.5" x14ac:dyDescent="0.25">
      <c r="A1382" s="12"/>
      <c r="B1382" s="11">
        <v>44319</v>
      </c>
      <c r="C1382" s="2">
        <v>2.21</v>
      </c>
      <c r="D1382" s="2">
        <v>2.21</v>
      </c>
      <c r="E1382" s="2">
        <v>1</v>
      </c>
      <c r="F1382" s="2">
        <v>2.21</v>
      </c>
      <c r="G1382" s="2">
        <v>2.21</v>
      </c>
      <c r="H1382" s="17">
        <f t="shared" si="21"/>
        <v>2.7906976744186074E-2</v>
      </c>
    </row>
    <row r="1383" spans="1:8" ht="13.5" x14ac:dyDescent="0.25">
      <c r="A1383" s="12"/>
      <c r="B1383" s="11">
        <v>44320</v>
      </c>
      <c r="C1383" s="2">
        <v>2.23</v>
      </c>
      <c r="D1383" s="2">
        <v>2.23</v>
      </c>
      <c r="E1383" s="2">
        <v>1971</v>
      </c>
      <c r="F1383" s="2">
        <v>2.23</v>
      </c>
      <c r="G1383" s="2">
        <v>4395.33</v>
      </c>
      <c r="H1383" s="17">
        <f t="shared" si="21"/>
        <v>9.0497737556561163E-3</v>
      </c>
    </row>
    <row r="1384" spans="1:8" ht="13.5" x14ac:dyDescent="0.25">
      <c r="A1384" s="12"/>
      <c r="B1384" s="11">
        <v>44321</v>
      </c>
      <c r="C1384" s="2">
        <v>2.23</v>
      </c>
      <c r="D1384" s="2">
        <v>2.23</v>
      </c>
      <c r="E1384" s="2">
        <v>130</v>
      </c>
      <c r="F1384" s="2">
        <v>2.23</v>
      </c>
      <c r="G1384" s="2">
        <v>289.89999999999998</v>
      </c>
      <c r="H1384" s="17">
        <f t="shared" si="21"/>
        <v>0</v>
      </c>
    </row>
    <row r="1385" spans="1:8" ht="13.5" x14ac:dyDescent="0.25">
      <c r="A1385" s="12"/>
      <c r="B1385" s="11">
        <v>44322</v>
      </c>
      <c r="C1385" s="2">
        <v>2.23</v>
      </c>
      <c r="D1385" s="2">
        <v>2.23</v>
      </c>
      <c r="E1385" s="2">
        <v>73</v>
      </c>
      <c r="F1385" s="2">
        <v>2.23</v>
      </c>
      <c r="G1385" s="2">
        <v>162.79</v>
      </c>
      <c r="H1385" s="17">
        <f t="shared" si="21"/>
        <v>0</v>
      </c>
    </row>
    <row r="1386" spans="1:8" ht="13.5" x14ac:dyDescent="0.25">
      <c r="A1386" s="12"/>
      <c r="B1386" s="11">
        <v>44323</v>
      </c>
      <c r="C1386" s="2">
        <v>2.23</v>
      </c>
      <c r="D1386" s="2">
        <v>2.23</v>
      </c>
      <c r="E1386" s="2">
        <v>10</v>
      </c>
      <c r="F1386" s="2">
        <v>2.23</v>
      </c>
      <c r="G1386" s="2">
        <v>22.3</v>
      </c>
      <c r="H1386" s="17">
        <f t="shared" si="21"/>
        <v>0</v>
      </c>
    </row>
    <row r="1387" spans="1:8" ht="13.5" x14ac:dyDescent="0.25">
      <c r="A1387" s="12"/>
      <c r="B1387" s="11">
        <v>44326</v>
      </c>
      <c r="C1387" s="2">
        <v>2.23</v>
      </c>
      <c r="D1387" s="2">
        <v>2.23</v>
      </c>
      <c r="E1387" s="2">
        <v>0</v>
      </c>
      <c r="F1387" s="2">
        <v>0</v>
      </c>
      <c r="G1387" s="2">
        <v>0</v>
      </c>
      <c r="H1387" s="17">
        <f t="shared" si="21"/>
        <v>0</v>
      </c>
    </row>
    <row r="1388" spans="1:8" ht="13.5" x14ac:dyDescent="0.25">
      <c r="A1388" s="12"/>
      <c r="B1388" s="11">
        <v>44327</v>
      </c>
      <c r="C1388" s="2">
        <v>2.23</v>
      </c>
      <c r="D1388" s="2">
        <v>2.23</v>
      </c>
      <c r="E1388" s="2">
        <v>0</v>
      </c>
      <c r="F1388" s="2">
        <v>0</v>
      </c>
      <c r="G1388" s="2">
        <v>0</v>
      </c>
      <c r="H1388" s="17">
        <f t="shared" si="21"/>
        <v>0</v>
      </c>
    </row>
    <row r="1389" spans="1:8" ht="13.5" x14ac:dyDescent="0.25">
      <c r="A1389" s="12"/>
      <c r="B1389" s="11">
        <v>44333</v>
      </c>
      <c r="C1389" s="2">
        <v>2.23</v>
      </c>
      <c r="D1389" s="2">
        <v>2.23</v>
      </c>
      <c r="E1389" s="2">
        <v>0</v>
      </c>
      <c r="F1389" s="2">
        <v>0</v>
      </c>
      <c r="G1389" s="2">
        <v>0</v>
      </c>
      <c r="H1389" s="17">
        <f t="shared" si="21"/>
        <v>0</v>
      </c>
    </row>
    <row r="1390" spans="1:8" ht="13.5" x14ac:dyDescent="0.25">
      <c r="A1390" s="12"/>
      <c r="B1390" s="11">
        <v>44334</v>
      </c>
      <c r="C1390" s="2">
        <v>2.23</v>
      </c>
      <c r="D1390" s="2">
        <v>2.23</v>
      </c>
      <c r="E1390" s="2">
        <v>462</v>
      </c>
      <c r="F1390" s="2">
        <v>2.2301000000000002</v>
      </c>
      <c r="G1390" s="2">
        <v>1030.3062</v>
      </c>
      <c r="H1390" s="17">
        <f t="shared" si="21"/>
        <v>0</v>
      </c>
    </row>
    <row r="1391" spans="1:8" ht="13.5" x14ac:dyDescent="0.25">
      <c r="A1391" s="12"/>
      <c r="B1391" s="11">
        <v>44335</v>
      </c>
      <c r="C1391" s="2">
        <v>2.23</v>
      </c>
      <c r="D1391" s="2">
        <v>2.23</v>
      </c>
      <c r="E1391" s="2">
        <v>0</v>
      </c>
      <c r="F1391" s="2">
        <v>0</v>
      </c>
      <c r="G1391" s="2">
        <v>0</v>
      </c>
      <c r="H1391" s="17">
        <f t="shared" si="21"/>
        <v>0</v>
      </c>
    </row>
    <row r="1392" spans="1:8" ht="13.5" x14ac:dyDescent="0.25">
      <c r="A1392" s="12"/>
      <c r="B1392" s="11">
        <v>44336</v>
      </c>
      <c r="C1392" s="2">
        <v>2.23</v>
      </c>
      <c r="D1392" s="2">
        <v>2.23</v>
      </c>
      <c r="E1392" s="2">
        <v>0</v>
      </c>
      <c r="F1392" s="2">
        <v>0</v>
      </c>
      <c r="G1392" s="2">
        <v>0</v>
      </c>
      <c r="H1392" s="17">
        <f t="shared" si="21"/>
        <v>0</v>
      </c>
    </row>
    <row r="1393" spans="1:8" ht="13.5" x14ac:dyDescent="0.25">
      <c r="A1393" s="12"/>
      <c r="B1393" s="11">
        <v>44337</v>
      </c>
      <c r="C1393" s="2">
        <v>2.23</v>
      </c>
      <c r="D1393" s="2">
        <v>2.23</v>
      </c>
      <c r="E1393" s="2">
        <v>475</v>
      </c>
      <c r="F1393" s="2">
        <v>2.23</v>
      </c>
      <c r="G1393" s="2">
        <v>1059.25</v>
      </c>
      <c r="H1393" s="17">
        <f t="shared" si="21"/>
        <v>0</v>
      </c>
    </row>
    <row r="1394" spans="1:8" ht="13.5" x14ac:dyDescent="0.25">
      <c r="A1394" s="12"/>
      <c r="B1394" s="11">
        <v>44340</v>
      </c>
      <c r="C1394" s="2">
        <v>2.23</v>
      </c>
      <c r="D1394" s="2">
        <v>2.23</v>
      </c>
      <c r="E1394" s="2">
        <v>201</v>
      </c>
      <c r="F1394" s="2">
        <v>2.2896999999999998</v>
      </c>
      <c r="G1394" s="2">
        <v>460.22969999999998</v>
      </c>
      <c r="H1394" s="17">
        <f t="shared" si="21"/>
        <v>0</v>
      </c>
    </row>
    <row r="1395" spans="1:8" ht="13.5" x14ac:dyDescent="0.25">
      <c r="A1395" s="12"/>
      <c r="B1395" s="11">
        <v>44341</v>
      </c>
      <c r="C1395" s="2">
        <v>2.23</v>
      </c>
      <c r="D1395" s="2">
        <v>2.23</v>
      </c>
      <c r="E1395" s="2">
        <v>0</v>
      </c>
      <c r="F1395" s="2">
        <v>0</v>
      </c>
      <c r="G1395" s="2">
        <v>0</v>
      </c>
      <c r="H1395" s="17">
        <f t="shared" si="21"/>
        <v>0</v>
      </c>
    </row>
    <row r="1396" spans="1:8" ht="13.5" x14ac:dyDescent="0.25">
      <c r="A1396" s="12"/>
      <c r="B1396" s="11">
        <v>44342</v>
      </c>
      <c r="C1396" s="2">
        <v>2.23</v>
      </c>
      <c r="D1396" s="2">
        <v>2.23</v>
      </c>
      <c r="E1396" s="2">
        <v>0</v>
      </c>
      <c r="F1396" s="2">
        <v>0</v>
      </c>
      <c r="G1396" s="2">
        <v>0</v>
      </c>
      <c r="H1396" s="17">
        <f t="shared" si="21"/>
        <v>0</v>
      </c>
    </row>
    <row r="1397" spans="1:8" ht="13.5" x14ac:dyDescent="0.25">
      <c r="A1397" s="12"/>
      <c r="B1397" s="11">
        <v>44343</v>
      </c>
      <c r="C1397" s="2">
        <v>2.23</v>
      </c>
      <c r="D1397" s="2">
        <v>2.23</v>
      </c>
      <c r="E1397" s="2">
        <v>0</v>
      </c>
      <c r="F1397" s="2">
        <v>0</v>
      </c>
      <c r="G1397" s="2">
        <v>0</v>
      </c>
      <c r="H1397" s="17">
        <f t="shared" si="21"/>
        <v>0</v>
      </c>
    </row>
    <row r="1398" spans="1:8" ht="13.5" x14ac:dyDescent="0.25">
      <c r="A1398" s="12"/>
      <c r="B1398" s="11">
        <v>44344</v>
      </c>
      <c r="C1398" s="2">
        <v>2.23</v>
      </c>
      <c r="D1398" s="2">
        <v>2.23</v>
      </c>
      <c r="E1398" s="2">
        <v>30</v>
      </c>
      <c r="F1398" s="2">
        <v>2.23</v>
      </c>
      <c r="G1398" s="2">
        <v>66.900000000000006</v>
      </c>
      <c r="H1398" s="17">
        <f t="shared" si="21"/>
        <v>0</v>
      </c>
    </row>
    <row r="1399" spans="1:8" ht="13.5" x14ac:dyDescent="0.25">
      <c r="A1399" s="12"/>
      <c r="B1399" s="11">
        <v>44347</v>
      </c>
      <c r="C1399" s="2">
        <v>2.29</v>
      </c>
      <c r="D1399" s="2">
        <v>2.29</v>
      </c>
      <c r="E1399" s="2">
        <v>168</v>
      </c>
      <c r="F1399" s="2">
        <v>2.29</v>
      </c>
      <c r="G1399" s="2">
        <v>384.72</v>
      </c>
      <c r="H1399" s="17">
        <f t="shared" si="21"/>
        <v>2.6905829596412582E-2</v>
      </c>
    </row>
    <row r="1400" spans="1:8" ht="13.5" x14ac:dyDescent="0.25">
      <c r="A1400" s="12"/>
      <c r="B1400" s="11">
        <v>44348</v>
      </c>
      <c r="C1400" s="2">
        <v>2.34</v>
      </c>
      <c r="D1400" s="2">
        <v>2.34</v>
      </c>
      <c r="E1400" s="2">
        <v>2900</v>
      </c>
      <c r="F1400" s="2">
        <v>2.3054999999999999</v>
      </c>
      <c r="G1400" s="2">
        <v>6685.95</v>
      </c>
      <c r="H1400" s="17">
        <f t="shared" si="21"/>
        <v>2.1834061135371102E-2</v>
      </c>
    </row>
    <row r="1401" spans="1:8" ht="13.5" x14ac:dyDescent="0.25">
      <c r="A1401" s="12"/>
      <c r="B1401" s="11">
        <v>44349</v>
      </c>
      <c r="C1401" s="2">
        <v>2.39</v>
      </c>
      <c r="D1401" s="2">
        <v>2.39</v>
      </c>
      <c r="E1401" s="2">
        <v>1</v>
      </c>
      <c r="F1401" s="2">
        <v>2.39</v>
      </c>
      <c r="G1401" s="2">
        <v>2.39</v>
      </c>
      <c r="H1401" s="17">
        <f t="shared" si="21"/>
        <v>2.1367521367521482E-2</v>
      </c>
    </row>
    <row r="1402" spans="1:8" ht="13.5" x14ac:dyDescent="0.25">
      <c r="A1402" s="12"/>
      <c r="B1402" s="11">
        <v>44350</v>
      </c>
      <c r="C1402" s="2">
        <v>2.4</v>
      </c>
      <c r="D1402" s="2">
        <v>2.4</v>
      </c>
      <c r="E1402" s="2">
        <v>551</v>
      </c>
      <c r="F1402" s="2">
        <v>2.3001999999999998</v>
      </c>
      <c r="G1402" s="2">
        <v>1267.4102</v>
      </c>
      <c r="H1402" s="17">
        <f t="shared" si="21"/>
        <v>4.1841004184099521E-3</v>
      </c>
    </row>
    <row r="1403" spans="1:8" ht="13.5" x14ac:dyDescent="0.25">
      <c r="A1403" s="12"/>
      <c r="B1403" s="11">
        <v>44351</v>
      </c>
      <c r="C1403" s="2">
        <v>2.2999999999999998</v>
      </c>
      <c r="D1403" s="2">
        <v>2.2999999999999998</v>
      </c>
      <c r="E1403" s="2">
        <v>551</v>
      </c>
      <c r="F1403" s="2">
        <v>2.3001999999999998</v>
      </c>
      <c r="G1403" s="2">
        <v>1267.4102</v>
      </c>
      <c r="H1403" s="17">
        <f t="shared" si="21"/>
        <v>-4.1666666666666706E-2</v>
      </c>
    </row>
    <row r="1404" spans="1:8" ht="13.5" x14ac:dyDescent="0.25">
      <c r="A1404" s="12"/>
      <c r="B1404" s="11">
        <v>44354</v>
      </c>
      <c r="C1404" s="2">
        <v>2.2999999999999998</v>
      </c>
      <c r="D1404" s="2">
        <v>2.2999999999999998</v>
      </c>
      <c r="E1404" s="2">
        <v>1465</v>
      </c>
      <c r="F1404" s="2">
        <v>2.2999999999999998</v>
      </c>
      <c r="G1404" s="2">
        <v>3369.5</v>
      </c>
      <c r="H1404" s="17">
        <f t="shared" si="21"/>
        <v>0</v>
      </c>
    </row>
    <row r="1405" spans="1:8" ht="13.5" x14ac:dyDescent="0.25">
      <c r="A1405" s="12"/>
      <c r="B1405" s="11">
        <v>44355</v>
      </c>
      <c r="C1405" s="2">
        <v>2.2999999999999998</v>
      </c>
      <c r="D1405" s="2">
        <v>2.2999999999999998</v>
      </c>
      <c r="E1405" s="2">
        <v>1635</v>
      </c>
      <c r="F1405" s="2">
        <v>2.2999999999999998</v>
      </c>
      <c r="G1405" s="2">
        <v>3760.5</v>
      </c>
      <c r="H1405" s="17">
        <f t="shared" si="21"/>
        <v>0</v>
      </c>
    </row>
    <row r="1406" spans="1:8" ht="13.5" x14ac:dyDescent="0.25">
      <c r="A1406" s="12"/>
      <c r="B1406" s="11">
        <v>44356</v>
      </c>
      <c r="C1406" s="2">
        <v>2.2599999999999998</v>
      </c>
      <c r="D1406" s="2">
        <v>2.2599999999999998</v>
      </c>
      <c r="E1406" s="2">
        <v>559</v>
      </c>
      <c r="F1406" s="2">
        <v>2.36</v>
      </c>
      <c r="G1406" s="2">
        <v>1319.24</v>
      </c>
      <c r="H1406" s="17">
        <f t="shared" si="21"/>
        <v>-1.7391304347826105E-2</v>
      </c>
    </row>
    <row r="1407" spans="1:8" ht="13.5" x14ac:dyDescent="0.25">
      <c r="A1407" s="12"/>
      <c r="B1407" s="11">
        <v>44357</v>
      </c>
      <c r="C1407" s="2">
        <v>2.2599999999999998</v>
      </c>
      <c r="D1407" s="2">
        <v>2.2599999999999998</v>
      </c>
      <c r="E1407" s="2">
        <v>0</v>
      </c>
      <c r="F1407" s="2">
        <v>0</v>
      </c>
      <c r="G1407" s="2">
        <v>0</v>
      </c>
      <c r="H1407" s="17">
        <f t="shared" si="21"/>
        <v>0</v>
      </c>
    </row>
    <row r="1408" spans="1:8" ht="13.5" x14ac:dyDescent="0.25">
      <c r="A1408" s="12"/>
      <c r="B1408" s="11">
        <v>44358</v>
      </c>
      <c r="C1408" s="2">
        <v>2.2599999999999998</v>
      </c>
      <c r="D1408" s="2">
        <v>2.2599999999999998</v>
      </c>
      <c r="E1408" s="2">
        <v>0</v>
      </c>
      <c r="F1408" s="2">
        <v>0</v>
      </c>
      <c r="G1408" s="2">
        <v>0</v>
      </c>
      <c r="H1408" s="17">
        <f t="shared" si="21"/>
        <v>0</v>
      </c>
    </row>
    <row r="1409" spans="1:8" ht="13.5" x14ac:dyDescent="0.25">
      <c r="A1409" s="12"/>
      <c r="B1409" s="11">
        <v>44361</v>
      </c>
      <c r="C1409" s="2">
        <v>2.2599999999999998</v>
      </c>
      <c r="D1409" s="2">
        <v>2.2599999999999998</v>
      </c>
      <c r="E1409" s="2">
        <v>0</v>
      </c>
      <c r="F1409" s="2">
        <v>0</v>
      </c>
      <c r="G1409" s="2">
        <v>0</v>
      </c>
      <c r="H1409" s="17">
        <f t="shared" si="21"/>
        <v>0</v>
      </c>
    </row>
    <row r="1410" spans="1:8" ht="13.5" x14ac:dyDescent="0.25">
      <c r="A1410" s="12"/>
      <c r="B1410" s="11">
        <v>44362</v>
      </c>
      <c r="C1410" s="2">
        <v>2.2599999999999998</v>
      </c>
      <c r="D1410" s="2">
        <v>2.2599999999999998</v>
      </c>
      <c r="E1410" s="2">
        <v>0</v>
      </c>
      <c r="F1410" s="2">
        <v>0</v>
      </c>
      <c r="G1410" s="2">
        <v>0</v>
      </c>
      <c r="H1410" s="17">
        <f t="shared" si="21"/>
        <v>0</v>
      </c>
    </row>
    <row r="1411" spans="1:8" ht="13.5" x14ac:dyDescent="0.25">
      <c r="A1411" s="12"/>
      <c r="B1411" s="11">
        <v>44363</v>
      </c>
      <c r="C1411" s="2">
        <v>2.29</v>
      </c>
      <c r="D1411" s="2">
        <v>2.29</v>
      </c>
      <c r="E1411" s="2">
        <v>366</v>
      </c>
      <c r="F1411" s="2">
        <v>2.29</v>
      </c>
      <c r="G1411" s="2">
        <v>838.14</v>
      </c>
      <c r="H1411" s="17">
        <f t="shared" si="21"/>
        <v>1.3274336283185952E-2</v>
      </c>
    </row>
    <row r="1412" spans="1:8" ht="13.5" x14ac:dyDescent="0.25">
      <c r="A1412" s="12"/>
      <c r="B1412" s="11">
        <v>44364</v>
      </c>
      <c r="C1412" s="2">
        <v>2.23</v>
      </c>
      <c r="D1412" s="2">
        <v>2.23</v>
      </c>
      <c r="E1412" s="2">
        <v>366</v>
      </c>
      <c r="F1412" s="2">
        <v>2.29</v>
      </c>
      <c r="G1412" s="2">
        <v>838.14</v>
      </c>
      <c r="H1412" s="17">
        <f t="shared" si="21"/>
        <v>-2.6200873362445438E-2</v>
      </c>
    </row>
    <row r="1413" spans="1:8" ht="13.5" x14ac:dyDescent="0.25">
      <c r="A1413" s="12"/>
      <c r="B1413" s="11">
        <v>44365</v>
      </c>
      <c r="C1413" s="2">
        <v>2.29</v>
      </c>
      <c r="D1413" s="2">
        <v>2.29</v>
      </c>
      <c r="E1413" s="2">
        <v>366</v>
      </c>
      <c r="F1413" s="2">
        <v>2.29</v>
      </c>
      <c r="G1413" s="2">
        <v>838.14</v>
      </c>
      <c r="H1413" s="17">
        <f t="shared" si="21"/>
        <v>2.6905829596412582E-2</v>
      </c>
    </row>
    <row r="1414" spans="1:8" ht="13.5" x14ac:dyDescent="0.25">
      <c r="A1414" s="12"/>
      <c r="B1414" s="11">
        <v>44368</v>
      </c>
      <c r="C1414" s="2">
        <v>2.23</v>
      </c>
      <c r="D1414" s="2">
        <v>2.23</v>
      </c>
      <c r="E1414" s="2">
        <v>0</v>
      </c>
      <c r="F1414" s="2">
        <v>0</v>
      </c>
      <c r="G1414" s="2">
        <v>0</v>
      </c>
      <c r="H1414" s="17">
        <f t="shared" si="21"/>
        <v>-2.6200873362445438E-2</v>
      </c>
    </row>
    <row r="1415" spans="1:8" ht="13.5" x14ac:dyDescent="0.25">
      <c r="A1415" s="12"/>
      <c r="B1415" s="11">
        <v>44369</v>
      </c>
      <c r="C1415" s="2">
        <v>2.23</v>
      </c>
      <c r="D1415" s="2">
        <v>2.23</v>
      </c>
      <c r="E1415" s="2">
        <v>0</v>
      </c>
      <c r="F1415" s="2">
        <v>0</v>
      </c>
      <c r="G1415" s="2">
        <v>0</v>
      </c>
      <c r="H1415" s="17">
        <f t="shared" ref="H1415:H1478" si="22">(D1415-D1414)/D1414</f>
        <v>0</v>
      </c>
    </row>
    <row r="1416" spans="1:8" ht="13.5" x14ac:dyDescent="0.25">
      <c r="A1416" s="12"/>
      <c r="B1416" s="11">
        <v>44370</v>
      </c>
      <c r="C1416" s="2">
        <v>2.23</v>
      </c>
      <c r="D1416" s="2">
        <v>2.23</v>
      </c>
      <c r="E1416" s="2">
        <v>0</v>
      </c>
      <c r="F1416" s="2">
        <v>0</v>
      </c>
      <c r="G1416" s="2">
        <v>0</v>
      </c>
      <c r="H1416" s="17">
        <f t="shared" si="22"/>
        <v>0</v>
      </c>
    </row>
    <row r="1417" spans="1:8" ht="13.5" x14ac:dyDescent="0.25">
      <c r="A1417" s="12"/>
      <c r="B1417" s="11">
        <v>44371</v>
      </c>
      <c r="C1417" s="2">
        <v>2.23</v>
      </c>
      <c r="D1417" s="2">
        <v>2.23</v>
      </c>
      <c r="E1417" s="2">
        <v>0</v>
      </c>
      <c r="F1417" s="2">
        <v>0</v>
      </c>
      <c r="G1417" s="2">
        <v>0</v>
      </c>
      <c r="H1417" s="17">
        <f t="shared" si="22"/>
        <v>0</v>
      </c>
    </row>
    <row r="1418" spans="1:8" ht="13.5" x14ac:dyDescent="0.25">
      <c r="A1418" s="12"/>
      <c r="B1418" s="11">
        <v>44372</v>
      </c>
      <c r="C1418" s="2">
        <v>2.23</v>
      </c>
      <c r="D1418" s="2">
        <v>2.23</v>
      </c>
      <c r="E1418" s="2">
        <v>0</v>
      </c>
      <c r="F1418" s="2">
        <v>0</v>
      </c>
      <c r="G1418" s="2">
        <v>0</v>
      </c>
      <c r="H1418" s="17">
        <f t="shared" si="22"/>
        <v>0</v>
      </c>
    </row>
    <row r="1419" spans="1:8" ht="13.5" x14ac:dyDescent="0.25">
      <c r="A1419" s="12"/>
      <c r="B1419" s="11">
        <v>44375</v>
      </c>
      <c r="C1419" s="2">
        <v>2.23</v>
      </c>
      <c r="D1419" s="2">
        <v>2.23</v>
      </c>
      <c r="E1419" s="2">
        <v>0</v>
      </c>
      <c r="F1419" s="2">
        <v>0</v>
      </c>
      <c r="G1419" s="2">
        <v>0</v>
      </c>
      <c r="H1419" s="17">
        <f t="shared" si="22"/>
        <v>0</v>
      </c>
    </row>
    <row r="1420" spans="1:8" ht="13.5" x14ac:dyDescent="0.25">
      <c r="A1420" s="12"/>
      <c r="B1420" s="11">
        <v>44376</v>
      </c>
      <c r="C1420" s="2">
        <v>2.23</v>
      </c>
      <c r="D1420" s="2">
        <v>2.23</v>
      </c>
      <c r="E1420" s="2">
        <v>0</v>
      </c>
      <c r="F1420" s="2">
        <v>0</v>
      </c>
      <c r="G1420" s="2">
        <v>0</v>
      </c>
      <c r="H1420" s="17">
        <f t="shared" si="22"/>
        <v>0</v>
      </c>
    </row>
    <row r="1421" spans="1:8" ht="13.5" x14ac:dyDescent="0.25">
      <c r="A1421" s="12"/>
      <c r="B1421" s="11">
        <v>44377</v>
      </c>
      <c r="C1421" s="2">
        <v>2.23</v>
      </c>
      <c r="D1421" s="2">
        <v>2.23</v>
      </c>
      <c r="E1421" s="2">
        <v>0</v>
      </c>
      <c r="F1421" s="2">
        <v>0</v>
      </c>
      <c r="G1421" s="2">
        <v>0</v>
      </c>
      <c r="H1421" s="17">
        <f t="shared" si="22"/>
        <v>0</v>
      </c>
    </row>
    <row r="1422" spans="1:8" ht="13.5" x14ac:dyDescent="0.25">
      <c r="A1422" s="12"/>
      <c r="B1422" s="11">
        <v>44378</v>
      </c>
      <c r="C1422" s="2">
        <v>2.23</v>
      </c>
      <c r="D1422" s="2">
        <v>2.23</v>
      </c>
      <c r="E1422" s="2">
        <v>0</v>
      </c>
      <c r="F1422" s="2">
        <v>0</v>
      </c>
      <c r="G1422" s="2">
        <v>0</v>
      </c>
      <c r="H1422" s="17">
        <f t="shared" si="22"/>
        <v>0</v>
      </c>
    </row>
    <row r="1423" spans="1:8" ht="13.5" x14ac:dyDescent="0.25">
      <c r="A1423" s="12"/>
      <c r="B1423" s="11">
        <v>44379</v>
      </c>
      <c r="C1423" s="2">
        <v>2.23</v>
      </c>
      <c r="D1423" s="2">
        <v>2.23</v>
      </c>
      <c r="E1423" s="2">
        <v>0</v>
      </c>
      <c r="F1423" s="2">
        <v>0</v>
      </c>
      <c r="G1423" s="2">
        <v>0</v>
      </c>
      <c r="H1423" s="17">
        <f t="shared" si="22"/>
        <v>0</v>
      </c>
    </row>
    <row r="1424" spans="1:8" ht="13.5" x14ac:dyDescent="0.25">
      <c r="A1424" s="12"/>
      <c r="B1424" s="11">
        <v>44382</v>
      </c>
      <c r="C1424" s="2">
        <v>2.23</v>
      </c>
      <c r="D1424" s="2">
        <v>2.23</v>
      </c>
      <c r="E1424" s="2">
        <v>0</v>
      </c>
      <c r="F1424" s="2">
        <v>0</v>
      </c>
      <c r="G1424" s="2">
        <v>0</v>
      </c>
      <c r="H1424" s="17">
        <f t="shared" si="22"/>
        <v>0</v>
      </c>
    </row>
    <row r="1425" spans="1:8" ht="13.5" x14ac:dyDescent="0.25">
      <c r="A1425" s="12"/>
      <c r="B1425" s="11">
        <v>44383</v>
      </c>
      <c r="C1425" s="2">
        <v>2.25</v>
      </c>
      <c r="D1425" s="2">
        <v>2.25</v>
      </c>
      <c r="E1425" s="2">
        <v>50</v>
      </c>
      <c r="F1425" s="2">
        <v>2.25</v>
      </c>
      <c r="G1425" s="2">
        <v>112.5</v>
      </c>
      <c r="H1425" s="17">
        <f t="shared" si="22"/>
        <v>8.9686098654708606E-3</v>
      </c>
    </row>
    <row r="1426" spans="1:8" ht="13.5" x14ac:dyDescent="0.25">
      <c r="A1426" s="12"/>
      <c r="B1426" s="11">
        <v>44384</v>
      </c>
      <c r="C1426" s="2">
        <v>2.25</v>
      </c>
      <c r="D1426" s="2">
        <v>2.25</v>
      </c>
      <c r="E1426" s="2">
        <v>0</v>
      </c>
      <c r="F1426" s="2">
        <v>0</v>
      </c>
      <c r="G1426" s="2">
        <v>0</v>
      </c>
      <c r="H1426" s="17">
        <f t="shared" si="22"/>
        <v>0</v>
      </c>
    </row>
    <row r="1427" spans="1:8" ht="13.5" x14ac:dyDescent="0.25">
      <c r="A1427" s="12"/>
      <c r="B1427" s="11">
        <v>44385</v>
      </c>
      <c r="C1427" s="2">
        <v>2.25</v>
      </c>
      <c r="D1427" s="2">
        <v>2.25</v>
      </c>
      <c r="E1427" s="2">
        <v>0</v>
      </c>
      <c r="F1427" s="2">
        <v>0</v>
      </c>
      <c r="G1427" s="2">
        <v>0</v>
      </c>
      <c r="H1427" s="17">
        <f t="shared" si="22"/>
        <v>0</v>
      </c>
    </row>
    <row r="1428" spans="1:8" ht="13.5" x14ac:dyDescent="0.25">
      <c r="A1428" s="12"/>
      <c r="B1428" s="11">
        <v>44386</v>
      </c>
      <c r="C1428" s="2">
        <v>2.25</v>
      </c>
      <c r="D1428" s="2">
        <v>2.25</v>
      </c>
      <c r="E1428" s="2">
        <v>0</v>
      </c>
      <c r="F1428" s="2">
        <v>0</v>
      </c>
      <c r="G1428" s="2">
        <v>0</v>
      </c>
      <c r="H1428" s="17">
        <f t="shared" si="22"/>
        <v>0</v>
      </c>
    </row>
    <row r="1429" spans="1:8" ht="13.5" x14ac:dyDescent="0.25">
      <c r="A1429" s="12"/>
      <c r="B1429" s="11">
        <v>44389</v>
      </c>
      <c r="C1429" s="2">
        <v>2.25</v>
      </c>
      <c r="D1429" s="2">
        <v>2.25</v>
      </c>
      <c r="E1429" s="2">
        <v>0</v>
      </c>
      <c r="F1429" s="2">
        <v>0</v>
      </c>
      <c r="G1429" s="2">
        <v>0</v>
      </c>
      <c r="H1429" s="17">
        <f t="shared" si="22"/>
        <v>0</v>
      </c>
    </row>
    <row r="1430" spans="1:8" ht="13.5" x14ac:dyDescent="0.25">
      <c r="A1430" s="12"/>
      <c r="B1430" s="11">
        <v>44390</v>
      </c>
      <c r="C1430" s="2">
        <v>2.25</v>
      </c>
      <c r="D1430" s="2">
        <v>2.25</v>
      </c>
      <c r="E1430" s="2">
        <v>0</v>
      </c>
      <c r="F1430" s="2">
        <v>0</v>
      </c>
      <c r="G1430" s="2">
        <v>0</v>
      </c>
      <c r="H1430" s="17">
        <f t="shared" si="22"/>
        <v>0</v>
      </c>
    </row>
    <row r="1431" spans="1:8" ht="13.5" x14ac:dyDescent="0.25">
      <c r="A1431" s="12"/>
      <c r="B1431" s="11">
        <v>44391</v>
      </c>
      <c r="C1431" s="2">
        <v>2.25</v>
      </c>
      <c r="D1431" s="2">
        <v>2.25</v>
      </c>
      <c r="E1431" s="2">
        <v>0</v>
      </c>
      <c r="F1431" s="2">
        <v>0</v>
      </c>
      <c r="G1431" s="2">
        <v>0</v>
      </c>
      <c r="H1431" s="17">
        <f t="shared" si="22"/>
        <v>0</v>
      </c>
    </row>
    <row r="1432" spans="1:8" ht="13.5" x14ac:dyDescent="0.25">
      <c r="A1432" s="12"/>
      <c r="B1432" s="11">
        <v>44392</v>
      </c>
      <c r="C1432" s="2">
        <v>2.25</v>
      </c>
      <c r="D1432" s="2">
        <v>2.25</v>
      </c>
      <c r="E1432" s="2">
        <v>0</v>
      </c>
      <c r="F1432" s="2">
        <v>0</v>
      </c>
      <c r="G1432" s="2">
        <v>0</v>
      </c>
      <c r="H1432" s="17">
        <f t="shared" si="22"/>
        <v>0</v>
      </c>
    </row>
    <row r="1433" spans="1:8" ht="13.5" x14ac:dyDescent="0.25">
      <c r="A1433" s="12"/>
      <c r="B1433" s="11">
        <v>44393</v>
      </c>
      <c r="C1433" s="2">
        <v>2.25</v>
      </c>
      <c r="D1433" s="2">
        <v>2.25</v>
      </c>
      <c r="E1433" s="2">
        <v>0</v>
      </c>
      <c r="F1433" s="2">
        <v>0</v>
      </c>
      <c r="G1433" s="2">
        <v>0</v>
      </c>
      <c r="H1433" s="17">
        <f t="shared" si="22"/>
        <v>0</v>
      </c>
    </row>
    <row r="1434" spans="1:8" ht="13.5" x14ac:dyDescent="0.25">
      <c r="A1434" s="12"/>
      <c r="B1434" s="11">
        <v>44396</v>
      </c>
      <c r="C1434" s="2">
        <v>2.25</v>
      </c>
      <c r="D1434" s="2">
        <v>2.25</v>
      </c>
      <c r="E1434" s="2">
        <v>100</v>
      </c>
      <c r="F1434" s="2">
        <v>2.25</v>
      </c>
      <c r="G1434" s="2">
        <v>225</v>
      </c>
      <c r="H1434" s="17">
        <f t="shared" si="22"/>
        <v>0</v>
      </c>
    </row>
    <row r="1435" spans="1:8" ht="13.5" x14ac:dyDescent="0.25">
      <c r="A1435" s="12"/>
      <c r="B1435" s="11">
        <v>44399</v>
      </c>
      <c r="C1435" s="2">
        <v>2.25</v>
      </c>
      <c r="D1435" s="2">
        <v>2.25</v>
      </c>
      <c r="E1435" s="2">
        <v>100</v>
      </c>
      <c r="F1435" s="2">
        <v>2.25</v>
      </c>
      <c r="G1435" s="2">
        <v>225</v>
      </c>
      <c r="H1435" s="17">
        <f t="shared" si="22"/>
        <v>0</v>
      </c>
    </row>
    <row r="1436" spans="1:8" ht="13.5" x14ac:dyDescent="0.25">
      <c r="A1436" s="12"/>
      <c r="B1436" s="11">
        <v>44400</v>
      </c>
      <c r="C1436" s="2">
        <v>2.2599999999999998</v>
      </c>
      <c r="D1436" s="2">
        <v>2.2599999999999998</v>
      </c>
      <c r="E1436" s="2">
        <v>1000</v>
      </c>
      <c r="F1436" s="2">
        <v>2.2599999999999998</v>
      </c>
      <c r="G1436" s="2">
        <v>2260</v>
      </c>
      <c r="H1436" s="17">
        <f t="shared" si="22"/>
        <v>4.4444444444443499E-3</v>
      </c>
    </row>
    <row r="1437" spans="1:8" ht="13.5" x14ac:dyDescent="0.25">
      <c r="A1437" s="12"/>
      <c r="B1437" s="11">
        <v>44403</v>
      </c>
      <c r="C1437" s="2">
        <v>2.37</v>
      </c>
      <c r="D1437" s="2">
        <v>2.37</v>
      </c>
      <c r="E1437" s="2">
        <v>1000</v>
      </c>
      <c r="F1437" s="2">
        <v>2.31</v>
      </c>
      <c r="G1437" s="2">
        <v>2310</v>
      </c>
      <c r="H1437" s="17">
        <f t="shared" si="22"/>
        <v>4.8672566371681561E-2</v>
      </c>
    </row>
    <row r="1438" spans="1:8" ht="13.5" x14ac:dyDescent="0.25">
      <c r="A1438" s="12"/>
      <c r="B1438" s="11">
        <v>44404</v>
      </c>
      <c r="C1438" s="2">
        <v>2.31</v>
      </c>
      <c r="D1438" s="2">
        <v>2.31</v>
      </c>
      <c r="E1438" s="2">
        <v>503</v>
      </c>
      <c r="F1438" s="2">
        <v>2.3696000000000002</v>
      </c>
      <c r="G1438" s="2">
        <v>1191.9087999999999</v>
      </c>
      <c r="H1438" s="17">
        <f t="shared" si="22"/>
        <v>-2.5316455696202552E-2</v>
      </c>
    </row>
    <row r="1439" spans="1:8" ht="13.5" x14ac:dyDescent="0.25">
      <c r="A1439" s="12"/>
      <c r="B1439" s="11">
        <v>44405</v>
      </c>
      <c r="C1439" s="2">
        <v>2.31</v>
      </c>
      <c r="D1439" s="2">
        <v>2.31</v>
      </c>
      <c r="E1439" s="2">
        <v>500</v>
      </c>
      <c r="F1439" s="2">
        <v>2.31</v>
      </c>
      <c r="G1439" s="2">
        <v>1155</v>
      </c>
      <c r="H1439" s="17">
        <f t="shared" si="22"/>
        <v>0</v>
      </c>
    </row>
    <row r="1440" spans="1:8" ht="13.5" x14ac:dyDescent="0.25">
      <c r="A1440" s="12"/>
      <c r="B1440" s="11">
        <v>44406</v>
      </c>
      <c r="C1440" s="2">
        <v>2.37</v>
      </c>
      <c r="D1440" s="2">
        <v>2.37</v>
      </c>
      <c r="E1440" s="2">
        <v>0</v>
      </c>
      <c r="F1440" s="2">
        <v>0</v>
      </c>
      <c r="G1440" s="2">
        <v>0</v>
      </c>
      <c r="H1440" s="17">
        <f t="shared" si="22"/>
        <v>2.5974025974025997E-2</v>
      </c>
    </row>
    <row r="1441" spans="1:8" ht="13.5" x14ac:dyDescent="0.25">
      <c r="A1441" s="12"/>
      <c r="B1441" s="11">
        <v>44407</v>
      </c>
      <c r="C1441" s="2">
        <v>2.37</v>
      </c>
      <c r="D1441" s="2">
        <v>2.37</v>
      </c>
      <c r="E1441" s="2">
        <v>507</v>
      </c>
      <c r="F1441" s="2">
        <v>2.4390000000000001</v>
      </c>
      <c r="G1441" s="2">
        <v>1236.5730000000001</v>
      </c>
      <c r="H1441" s="17">
        <f t="shared" si="22"/>
        <v>0</v>
      </c>
    </row>
    <row r="1442" spans="1:8" ht="13.5" x14ac:dyDescent="0.25">
      <c r="A1442" s="12"/>
      <c r="B1442" s="11">
        <v>44410</v>
      </c>
      <c r="C1442" s="2">
        <v>2.44</v>
      </c>
      <c r="D1442" s="2">
        <v>2.44</v>
      </c>
      <c r="E1442" s="2">
        <v>0</v>
      </c>
      <c r="F1442" s="2">
        <v>0</v>
      </c>
      <c r="G1442" s="2">
        <v>0</v>
      </c>
      <c r="H1442" s="17">
        <f t="shared" si="22"/>
        <v>2.9535864978902884E-2</v>
      </c>
    </row>
    <row r="1443" spans="1:8" ht="13.5" x14ac:dyDescent="0.25">
      <c r="A1443" s="12"/>
      <c r="B1443" s="11">
        <v>44411</v>
      </c>
      <c r="C1443" s="2">
        <v>2.58</v>
      </c>
      <c r="D1443" s="2">
        <v>2.58</v>
      </c>
      <c r="E1443" s="2">
        <v>540</v>
      </c>
      <c r="F1443" s="2">
        <v>2.5135000000000001</v>
      </c>
      <c r="G1443" s="2">
        <v>1357.29</v>
      </c>
      <c r="H1443" s="17">
        <f t="shared" si="22"/>
        <v>5.7377049180327919E-2</v>
      </c>
    </row>
    <row r="1444" spans="1:8" ht="13.5" x14ac:dyDescent="0.25">
      <c r="A1444" s="12"/>
      <c r="B1444" s="11">
        <v>44412</v>
      </c>
      <c r="C1444" s="2">
        <v>2.5099999999999998</v>
      </c>
      <c r="D1444" s="2">
        <v>2.5099999999999998</v>
      </c>
      <c r="E1444" s="2">
        <v>2000</v>
      </c>
      <c r="F1444" s="2">
        <v>2.5099999999999998</v>
      </c>
      <c r="G1444" s="2">
        <v>5020</v>
      </c>
      <c r="H1444" s="17">
        <f t="shared" si="22"/>
        <v>-2.7131782945736545E-2</v>
      </c>
    </row>
    <row r="1445" spans="1:8" ht="13.5" x14ac:dyDescent="0.25">
      <c r="A1445" s="12"/>
      <c r="B1445" s="11">
        <v>44413</v>
      </c>
      <c r="C1445" s="2">
        <v>2.58</v>
      </c>
      <c r="D1445" s="2">
        <v>2.58</v>
      </c>
      <c r="E1445" s="2">
        <v>877</v>
      </c>
      <c r="F1445" s="2">
        <v>2.5575000000000001</v>
      </c>
      <c r="G1445" s="2">
        <v>2242.9274999999998</v>
      </c>
      <c r="H1445" s="17">
        <f t="shared" si="22"/>
        <v>2.7888446215139556E-2</v>
      </c>
    </row>
    <row r="1446" spans="1:8" ht="13.5" x14ac:dyDescent="0.25">
      <c r="A1446" s="12"/>
      <c r="B1446" s="11">
        <v>44414</v>
      </c>
      <c r="C1446" s="2">
        <v>2.6</v>
      </c>
      <c r="D1446" s="2">
        <v>2.6</v>
      </c>
      <c r="E1446" s="2">
        <v>902</v>
      </c>
      <c r="F1446" s="2">
        <v>2.5777000000000001</v>
      </c>
      <c r="G1446" s="2">
        <v>2325.0853999999999</v>
      </c>
      <c r="H1446" s="17">
        <f t="shared" si="22"/>
        <v>7.7519379844961309E-3</v>
      </c>
    </row>
    <row r="1447" spans="1:8" ht="13.5" x14ac:dyDescent="0.25">
      <c r="A1447" s="12"/>
      <c r="B1447" s="11">
        <v>44417</v>
      </c>
      <c r="C1447" s="2">
        <v>2.72</v>
      </c>
      <c r="D1447" s="2">
        <v>2.72</v>
      </c>
      <c r="E1447" s="2">
        <v>2001</v>
      </c>
      <c r="F1447" s="2">
        <v>2.6516999999999999</v>
      </c>
      <c r="G1447" s="2">
        <v>5306.0517</v>
      </c>
      <c r="H1447" s="17">
        <f t="shared" si="22"/>
        <v>4.6153846153846191E-2</v>
      </c>
    </row>
    <row r="1448" spans="1:8" ht="13.5" x14ac:dyDescent="0.25">
      <c r="A1448" s="12"/>
      <c r="B1448" s="11">
        <v>44419</v>
      </c>
      <c r="C1448" s="2">
        <v>2.6</v>
      </c>
      <c r="D1448" s="2">
        <v>2.6</v>
      </c>
      <c r="E1448" s="2">
        <v>20</v>
      </c>
      <c r="F1448" s="2">
        <v>2.6</v>
      </c>
      <c r="G1448" s="2">
        <v>52</v>
      </c>
      <c r="H1448" s="17">
        <f t="shared" si="22"/>
        <v>-4.4117647058823567E-2</v>
      </c>
    </row>
    <row r="1449" spans="1:8" ht="13.5" x14ac:dyDescent="0.25">
      <c r="A1449" s="12"/>
      <c r="B1449" s="11">
        <v>44420</v>
      </c>
      <c r="C1449" s="2">
        <v>2.5299999999999998</v>
      </c>
      <c r="D1449" s="2">
        <v>2.5299999999999998</v>
      </c>
      <c r="E1449" s="2">
        <v>0</v>
      </c>
      <c r="F1449" s="2">
        <v>0</v>
      </c>
      <c r="G1449" s="2">
        <v>0</v>
      </c>
      <c r="H1449" s="17">
        <f t="shared" si="22"/>
        <v>-2.6923076923077032E-2</v>
      </c>
    </row>
    <row r="1450" spans="1:8" ht="13.5" x14ac:dyDescent="0.25">
      <c r="A1450" s="12"/>
      <c r="B1450" s="11">
        <v>44424</v>
      </c>
      <c r="C1450" s="2">
        <v>2.67</v>
      </c>
      <c r="D1450" s="2">
        <v>2.67</v>
      </c>
      <c r="E1450" s="2">
        <v>2</v>
      </c>
      <c r="F1450" s="2">
        <v>2.6</v>
      </c>
      <c r="G1450" s="2">
        <v>5.2</v>
      </c>
      <c r="H1450" s="17">
        <f t="shared" si="22"/>
        <v>5.5335968379446696E-2</v>
      </c>
    </row>
    <row r="1451" spans="1:8" ht="13.5" x14ac:dyDescent="0.25">
      <c r="A1451" s="12"/>
      <c r="B1451" s="11">
        <v>44425</v>
      </c>
      <c r="C1451" s="2">
        <v>2.5499999999999998</v>
      </c>
      <c r="D1451" s="2">
        <v>2.5499999999999998</v>
      </c>
      <c r="E1451" s="2">
        <v>0</v>
      </c>
      <c r="F1451" s="2">
        <v>0</v>
      </c>
      <c r="G1451" s="2">
        <v>0</v>
      </c>
      <c r="H1451" s="17">
        <f t="shared" si="22"/>
        <v>-4.4943820224719142E-2</v>
      </c>
    </row>
    <row r="1452" spans="1:8" ht="13.5" x14ac:dyDescent="0.25">
      <c r="A1452" s="12"/>
      <c r="B1452" s="11">
        <v>44426</v>
      </c>
      <c r="C1452" s="2">
        <v>2.44</v>
      </c>
      <c r="D1452" s="2">
        <v>2.44</v>
      </c>
      <c r="E1452" s="2">
        <v>0</v>
      </c>
      <c r="F1452" s="2">
        <v>0</v>
      </c>
      <c r="G1452" s="2">
        <v>0</v>
      </c>
      <c r="H1452" s="17">
        <f t="shared" si="22"/>
        <v>-4.3137254901960735E-2</v>
      </c>
    </row>
    <row r="1453" spans="1:8" ht="13.5" x14ac:dyDescent="0.25">
      <c r="A1453" s="12"/>
      <c r="B1453" s="11">
        <v>44427</v>
      </c>
      <c r="C1453" s="2">
        <v>2.37</v>
      </c>
      <c r="D1453" s="2">
        <v>2.37</v>
      </c>
      <c r="E1453" s="2">
        <v>0</v>
      </c>
      <c r="F1453" s="2">
        <v>0</v>
      </c>
      <c r="G1453" s="2">
        <v>0</v>
      </c>
      <c r="H1453" s="17">
        <f t="shared" si="22"/>
        <v>-2.8688524590163869E-2</v>
      </c>
    </row>
    <row r="1454" spans="1:8" ht="13.5" x14ac:dyDescent="0.25">
      <c r="A1454" s="12"/>
      <c r="B1454" s="11">
        <v>44428</v>
      </c>
      <c r="C1454" s="2">
        <v>2.27</v>
      </c>
      <c r="D1454" s="2">
        <v>2.27</v>
      </c>
      <c r="E1454" s="2">
        <v>0</v>
      </c>
      <c r="F1454" s="2">
        <v>0</v>
      </c>
      <c r="G1454" s="2">
        <v>0</v>
      </c>
      <c r="H1454" s="17">
        <f t="shared" si="22"/>
        <v>-4.2194092827004252E-2</v>
      </c>
    </row>
    <row r="1455" spans="1:8" ht="13.5" x14ac:dyDescent="0.25">
      <c r="A1455" s="12"/>
      <c r="B1455" s="11">
        <v>44431</v>
      </c>
      <c r="C1455" s="2">
        <v>2.17</v>
      </c>
      <c r="D1455" s="2">
        <v>2.17</v>
      </c>
      <c r="E1455" s="2">
        <v>0</v>
      </c>
      <c r="F1455" s="2">
        <v>0</v>
      </c>
      <c r="G1455" s="2">
        <v>0</v>
      </c>
      <c r="H1455" s="17">
        <f t="shared" si="22"/>
        <v>-4.4052863436123385E-2</v>
      </c>
    </row>
    <row r="1456" spans="1:8" ht="13.5" x14ac:dyDescent="0.25">
      <c r="A1456" s="12"/>
      <c r="B1456" s="11">
        <v>44432</v>
      </c>
      <c r="C1456" s="2">
        <v>2.2599999999999998</v>
      </c>
      <c r="D1456" s="2">
        <v>2.2599999999999998</v>
      </c>
      <c r="E1456" s="2">
        <v>0</v>
      </c>
      <c r="F1456" s="2">
        <v>0</v>
      </c>
      <c r="G1456" s="2">
        <v>0</v>
      </c>
      <c r="H1456" s="17">
        <f t="shared" si="22"/>
        <v>4.1474654377880123E-2</v>
      </c>
    </row>
    <row r="1457" spans="1:8" ht="13.5" x14ac:dyDescent="0.25">
      <c r="A1457" s="12"/>
      <c r="B1457" s="11">
        <v>44433</v>
      </c>
      <c r="C1457" s="2">
        <v>2.16</v>
      </c>
      <c r="D1457" s="2">
        <v>2.16</v>
      </c>
      <c r="E1457" s="2">
        <v>0</v>
      </c>
      <c r="F1457" s="2">
        <v>0</v>
      </c>
      <c r="G1457" s="2">
        <v>0</v>
      </c>
      <c r="H1457" s="17">
        <f t="shared" si="22"/>
        <v>-4.4247787610619316E-2</v>
      </c>
    </row>
    <row r="1458" spans="1:8" ht="13.5" x14ac:dyDescent="0.25">
      <c r="A1458" s="12"/>
      <c r="B1458" s="11">
        <v>44434</v>
      </c>
      <c r="C1458" s="2">
        <v>2.16</v>
      </c>
      <c r="D1458" s="2">
        <v>2.16</v>
      </c>
      <c r="E1458" s="2">
        <v>0</v>
      </c>
      <c r="F1458" s="2">
        <v>0</v>
      </c>
      <c r="G1458" s="2">
        <v>0</v>
      </c>
      <c r="H1458" s="17">
        <f t="shared" si="22"/>
        <v>0</v>
      </c>
    </row>
    <row r="1459" spans="1:8" ht="13.5" x14ac:dyDescent="0.25">
      <c r="A1459" s="12"/>
      <c r="B1459" s="11">
        <v>44435</v>
      </c>
      <c r="C1459" s="2">
        <v>2.2200000000000002</v>
      </c>
      <c r="D1459" s="2">
        <v>2.2200000000000002</v>
      </c>
      <c r="E1459" s="2">
        <v>0</v>
      </c>
      <c r="F1459" s="2">
        <v>0</v>
      </c>
      <c r="G1459" s="2">
        <v>0</v>
      </c>
      <c r="H1459" s="17">
        <f t="shared" si="22"/>
        <v>2.7777777777777801E-2</v>
      </c>
    </row>
    <row r="1460" spans="1:8" ht="13.5" x14ac:dyDescent="0.25">
      <c r="A1460" s="12"/>
      <c r="B1460" s="11">
        <v>44438</v>
      </c>
      <c r="C1460" s="2">
        <v>2.2200000000000002</v>
      </c>
      <c r="D1460" s="2">
        <v>2.2200000000000002</v>
      </c>
      <c r="E1460" s="2">
        <v>0</v>
      </c>
      <c r="F1460" s="2">
        <v>0</v>
      </c>
      <c r="G1460" s="2">
        <v>0</v>
      </c>
      <c r="H1460" s="17">
        <f t="shared" si="22"/>
        <v>0</v>
      </c>
    </row>
    <row r="1461" spans="1:8" ht="13.5" x14ac:dyDescent="0.25">
      <c r="A1461" s="12"/>
      <c r="B1461" s="11">
        <v>44439</v>
      </c>
      <c r="C1461" s="2">
        <v>2.2200000000000002</v>
      </c>
      <c r="D1461" s="2">
        <v>2.2200000000000002</v>
      </c>
      <c r="E1461" s="2">
        <v>0</v>
      </c>
      <c r="F1461" s="2">
        <v>0</v>
      </c>
      <c r="G1461" s="2">
        <v>0</v>
      </c>
      <c r="H1461" s="17">
        <f t="shared" si="22"/>
        <v>0</v>
      </c>
    </row>
    <row r="1462" spans="1:8" ht="13.5" x14ac:dyDescent="0.25">
      <c r="A1462" s="12"/>
      <c r="B1462" s="11">
        <v>44440</v>
      </c>
      <c r="C1462" s="2">
        <v>2.2200000000000002</v>
      </c>
      <c r="D1462" s="2">
        <v>2.2200000000000002</v>
      </c>
      <c r="E1462" s="2">
        <v>50</v>
      </c>
      <c r="F1462" s="2">
        <v>2.2200000000000002</v>
      </c>
      <c r="G1462" s="2">
        <v>111</v>
      </c>
      <c r="H1462" s="17">
        <f t="shared" si="22"/>
        <v>0</v>
      </c>
    </row>
    <row r="1463" spans="1:8" ht="13.5" x14ac:dyDescent="0.25">
      <c r="A1463" s="12"/>
      <c r="B1463" s="11">
        <v>44441</v>
      </c>
      <c r="C1463" s="2">
        <v>2.2200000000000002</v>
      </c>
      <c r="D1463" s="2">
        <v>2.2200000000000002</v>
      </c>
      <c r="E1463" s="2">
        <v>0</v>
      </c>
      <c r="F1463" s="2">
        <v>0</v>
      </c>
      <c r="G1463" s="2">
        <v>0</v>
      </c>
      <c r="H1463" s="17">
        <f t="shared" si="22"/>
        <v>0</v>
      </c>
    </row>
    <row r="1464" spans="1:8" ht="13.5" x14ac:dyDescent="0.25">
      <c r="A1464" s="12"/>
      <c r="B1464" s="11">
        <v>44442</v>
      </c>
      <c r="C1464" s="2">
        <v>2.2200000000000002</v>
      </c>
      <c r="D1464" s="2">
        <v>2.2200000000000002</v>
      </c>
      <c r="E1464" s="2">
        <v>0</v>
      </c>
      <c r="F1464" s="2">
        <v>0</v>
      </c>
      <c r="G1464" s="2">
        <v>0</v>
      </c>
      <c r="H1464" s="17">
        <f t="shared" si="22"/>
        <v>0</v>
      </c>
    </row>
    <row r="1465" spans="1:8" ht="13.5" x14ac:dyDescent="0.25">
      <c r="A1465" s="12"/>
      <c r="B1465" s="11">
        <v>44445</v>
      </c>
      <c r="C1465" s="2">
        <v>2.2200000000000002</v>
      </c>
      <c r="D1465" s="2">
        <v>2.2200000000000002</v>
      </c>
      <c r="E1465" s="2">
        <v>0</v>
      </c>
      <c r="F1465" s="2">
        <v>0</v>
      </c>
      <c r="G1465" s="2">
        <v>0</v>
      </c>
      <c r="H1465" s="17">
        <f t="shared" si="22"/>
        <v>0</v>
      </c>
    </row>
    <row r="1466" spans="1:8" ht="13.5" x14ac:dyDescent="0.25">
      <c r="A1466" s="12"/>
      <c r="B1466" s="11">
        <v>44446</v>
      </c>
      <c r="C1466" s="2">
        <v>2.2200000000000002</v>
      </c>
      <c r="D1466" s="2">
        <v>2.2200000000000002</v>
      </c>
      <c r="E1466" s="2">
        <v>10</v>
      </c>
      <c r="F1466" s="2">
        <v>2.2200000000000002</v>
      </c>
      <c r="G1466" s="2">
        <v>22.2</v>
      </c>
      <c r="H1466" s="17">
        <f t="shared" si="22"/>
        <v>0</v>
      </c>
    </row>
    <row r="1467" spans="1:8" ht="13.5" x14ac:dyDescent="0.25">
      <c r="A1467" s="12"/>
      <c r="B1467" s="11">
        <v>44447</v>
      </c>
      <c r="C1467" s="2">
        <v>2.2200000000000002</v>
      </c>
      <c r="D1467" s="2">
        <v>2.2200000000000002</v>
      </c>
      <c r="E1467" s="2">
        <v>0</v>
      </c>
      <c r="F1467" s="2">
        <v>0</v>
      </c>
      <c r="G1467" s="2">
        <v>0</v>
      </c>
      <c r="H1467" s="17">
        <f t="shared" si="22"/>
        <v>0</v>
      </c>
    </row>
    <row r="1468" spans="1:8" ht="13.5" x14ac:dyDescent="0.25">
      <c r="A1468" s="12"/>
      <c r="B1468" s="11">
        <v>44448</v>
      </c>
      <c r="C1468" s="2">
        <v>2.2200000000000002</v>
      </c>
      <c r="D1468" s="2">
        <v>2.2200000000000002</v>
      </c>
      <c r="E1468" s="2">
        <v>0</v>
      </c>
      <c r="F1468" s="2">
        <v>0</v>
      </c>
      <c r="G1468" s="2">
        <v>0</v>
      </c>
      <c r="H1468" s="17">
        <f t="shared" si="22"/>
        <v>0</v>
      </c>
    </row>
    <row r="1469" spans="1:8" ht="13.5" x14ac:dyDescent="0.25">
      <c r="A1469" s="12"/>
      <c r="B1469" s="11">
        <v>44449</v>
      </c>
      <c r="C1469" s="2">
        <v>2.2200000000000002</v>
      </c>
      <c r="D1469" s="2">
        <v>2.2200000000000002</v>
      </c>
      <c r="E1469" s="2">
        <v>0</v>
      </c>
      <c r="F1469" s="2">
        <v>0</v>
      </c>
      <c r="G1469" s="2">
        <v>0</v>
      </c>
      <c r="H1469" s="17">
        <f t="shared" si="22"/>
        <v>0</v>
      </c>
    </row>
    <row r="1470" spans="1:8" ht="13.5" x14ac:dyDescent="0.25">
      <c r="A1470" s="12"/>
      <c r="B1470" s="11">
        <v>44452</v>
      </c>
      <c r="C1470" s="2">
        <v>2.2200000000000002</v>
      </c>
      <c r="D1470" s="2">
        <v>2.2200000000000002</v>
      </c>
      <c r="E1470" s="2">
        <v>0</v>
      </c>
      <c r="F1470" s="2">
        <v>0</v>
      </c>
      <c r="G1470" s="2">
        <v>0</v>
      </c>
      <c r="H1470" s="17">
        <f t="shared" si="22"/>
        <v>0</v>
      </c>
    </row>
    <row r="1471" spans="1:8" ht="13.5" x14ac:dyDescent="0.25">
      <c r="A1471" s="12"/>
      <c r="B1471" s="11">
        <v>44453</v>
      </c>
      <c r="C1471" s="2">
        <v>2.2200000000000002</v>
      </c>
      <c r="D1471" s="2">
        <v>2.2200000000000002</v>
      </c>
      <c r="E1471" s="2">
        <v>0</v>
      </c>
      <c r="F1471" s="2">
        <v>0</v>
      </c>
      <c r="G1471" s="2">
        <v>0</v>
      </c>
      <c r="H1471" s="17">
        <f t="shared" si="22"/>
        <v>0</v>
      </c>
    </row>
    <row r="1472" spans="1:8" ht="13.5" x14ac:dyDescent="0.25">
      <c r="A1472" s="12"/>
      <c r="B1472" s="11">
        <v>44454</v>
      </c>
      <c r="C1472" s="2">
        <v>2.2200000000000002</v>
      </c>
      <c r="D1472" s="2">
        <v>2.2200000000000002</v>
      </c>
      <c r="E1472" s="2">
        <v>0</v>
      </c>
      <c r="F1472" s="2">
        <v>0</v>
      </c>
      <c r="G1472" s="2">
        <v>0</v>
      </c>
      <c r="H1472" s="17">
        <f t="shared" si="22"/>
        <v>0</v>
      </c>
    </row>
    <row r="1473" spans="1:8" ht="13.5" x14ac:dyDescent="0.25">
      <c r="A1473" s="12"/>
      <c r="B1473" s="11">
        <v>44455</v>
      </c>
      <c r="C1473" s="2">
        <v>2.2200000000000002</v>
      </c>
      <c r="D1473" s="2">
        <v>2.2200000000000002</v>
      </c>
      <c r="E1473" s="2">
        <v>0</v>
      </c>
      <c r="F1473" s="2">
        <v>0</v>
      </c>
      <c r="G1473" s="2">
        <v>0</v>
      </c>
      <c r="H1473" s="17">
        <f t="shared" si="22"/>
        <v>0</v>
      </c>
    </row>
    <row r="1474" spans="1:8" ht="13.5" x14ac:dyDescent="0.25">
      <c r="A1474" s="12"/>
      <c r="B1474" s="11">
        <v>44456</v>
      </c>
      <c r="C1474" s="2">
        <v>2.2200000000000002</v>
      </c>
      <c r="D1474" s="2">
        <v>2.2200000000000002</v>
      </c>
      <c r="E1474" s="2">
        <v>0</v>
      </c>
      <c r="F1474" s="2">
        <v>0</v>
      </c>
      <c r="G1474" s="2">
        <v>0</v>
      </c>
      <c r="H1474" s="17">
        <f t="shared" si="22"/>
        <v>0</v>
      </c>
    </row>
    <row r="1475" spans="1:8" ht="13.5" x14ac:dyDescent="0.25">
      <c r="A1475" s="12"/>
      <c r="B1475" s="11">
        <v>44459</v>
      </c>
      <c r="C1475" s="2">
        <v>2.2000000000000002</v>
      </c>
      <c r="D1475" s="2">
        <v>2.2000000000000002</v>
      </c>
      <c r="E1475" s="2">
        <v>290</v>
      </c>
      <c r="F1475" s="2">
        <v>2.2000000000000002</v>
      </c>
      <c r="G1475" s="2">
        <v>638</v>
      </c>
      <c r="H1475" s="17">
        <f t="shared" si="22"/>
        <v>-9.0090090090090159E-3</v>
      </c>
    </row>
    <row r="1476" spans="1:8" ht="13.5" x14ac:dyDescent="0.25">
      <c r="A1476" s="12"/>
      <c r="B1476" s="11">
        <v>44460</v>
      </c>
      <c r="C1476" s="2">
        <v>2.2000000000000002</v>
      </c>
      <c r="D1476" s="2">
        <v>2.2000000000000002</v>
      </c>
      <c r="E1476" s="2">
        <v>0</v>
      </c>
      <c r="F1476" s="2">
        <v>0</v>
      </c>
      <c r="G1476" s="2">
        <v>0</v>
      </c>
      <c r="H1476" s="17">
        <f t="shared" si="22"/>
        <v>0</v>
      </c>
    </row>
    <row r="1477" spans="1:8" ht="13.5" x14ac:dyDescent="0.25">
      <c r="A1477" s="12"/>
      <c r="B1477" s="11">
        <v>44461</v>
      </c>
      <c r="C1477" s="2">
        <v>2.15</v>
      </c>
      <c r="D1477" s="2">
        <v>2.15</v>
      </c>
      <c r="E1477" s="2">
        <v>30</v>
      </c>
      <c r="F1477" s="2">
        <v>2.15</v>
      </c>
      <c r="G1477" s="2">
        <v>64.5</v>
      </c>
      <c r="H1477" s="17">
        <f t="shared" si="22"/>
        <v>-2.2727272727272846E-2</v>
      </c>
    </row>
    <row r="1478" spans="1:8" ht="13.5" x14ac:dyDescent="0.25">
      <c r="A1478" s="12"/>
      <c r="B1478" s="11">
        <v>44462</v>
      </c>
      <c r="C1478" s="2">
        <v>2.2400000000000002</v>
      </c>
      <c r="D1478" s="2">
        <v>2.2400000000000002</v>
      </c>
      <c r="E1478" s="2">
        <v>10</v>
      </c>
      <c r="F1478" s="2">
        <v>2.13</v>
      </c>
      <c r="G1478" s="2">
        <v>21.3</v>
      </c>
      <c r="H1478" s="17">
        <f t="shared" si="22"/>
        <v>4.1860465116279215E-2</v>
      </c>
    </row>
    <row r="1479" spans="1:8" ht="13.5" x14ac:dyDescent="0.25">
      <c r="A1479" s="12"/>
      <c r="B1479" s="11">
        <v>44463</v>
      </c>
      <c r="C1479" s="2">
        <v>2.2400000000000002</v>
      </c>
      <c r="D1479" s="2">
        <v>2.2400000000000002</v>
      </c>
      <c r="E1479" s="2">
        <v>0</v>
      </c>
      <c r="F1479" s="2">
        <v>0</v>
      </c>
      <c r="G1479" s="2">
        <v>0</v>
      </c>
      <c r="H1479" s="17">
        <f t="shared" ref="H1479:H1542" si="23">(D1479-D1478)/D1478</f>
        <v>0</v>
      </c>
    </row>
    <row r="1480" spans="1:8" ht="13.5" x14ac:dyDescent="0.25">
      <c r="A1480" s="12"/>
      <c r="B1480" s="11">
        <v>44466</v>
      </c>
      <c r="C1480" s="2">
        <v>2.2400000000000002</v>
      </c>
      <c r="D1480" s="2">
        <v>2.2400000000000002</v>
      </c>
      <c r="E1480" s="2">
        <v>0</v>
      </c>
      <c r="F1480" s="2">
        <v>0</v>
      </c>
      <c r="G1480" s="2">
        <v>0</v>
      </c>
      <c r="H1480" s="17">
        <f t="shared" si="23"/>
        <v>0</v>
      </c>
    </row>
    <row r="1481" spans="1:8" ht="13.5" x14ac:dyDescent="0.25">
      <c r="A1481" s="12"/>
      <c r="B1481" s="11">
        <v>44467</v>
      </c>
      <c r="C1481" s="2">
        <v>2.2400000000000002</v>
      </c>
      <c r="D1481" s="2">
        <v>2.2400000000000002</v>
      </c>
      <c r="E1481" s="2">
        <v>0</v>
      </c>
      <c r="F1481" s="2">
        <v>0</v>
      </c>
      <c r="G1481" s="2">
        <v>0</v>
      </c>
      <c r="H1481" s="17">
        <f t="shared" si="23"/>
        <v>0</v>
      </c>
    </row>
    <row r="1482" spans="1:8" ht="13.5" x14ac:dyDescent="0.25">
      <c r="A1482" s="12"/>
      <c r="B1482" s="11">
        <v>44468</v>
      </c>
      <c r="C1482" s="2">
        <v>2.2400000000000002</v>
      </c>
      <c r="D1482" s="2">
        <v>2.2400000000000002</v>
      </c>
      <c r="E1482" s="2">
        <v>0</v>
      </c>
      <c r="F1482" s="2">
        <v>0</v>
      </c>
      <c r="G1482" s="2">
        <v>0</v>
      </c>
      <c r="H1482" s="17">
        <f t="shared" si="23"/>
        <v>0</v>
      </c>
    </row>
    <row r="1483" spans="1:8" ht="13.5" x14ac:dyDescent="0.25">
      <c r="A1483" s="12"/>
      <c r="B1483" s="11">
        <v>44469</v>
      </c>
      <c r="C1483" s="2">
        <v>2.2400000000000002</v>
      </c>
      <c r="D1483" s="2">
        <v>2.2400000000000002</v>
      </c>
      <c r="E1483" s="2">
        <v>0</v>
      </c>
      <c r="F1483" s="2">
        <v>0</v>
      </c>
      <c r="G1483" s="2">
        <v>0</v>
      </c>
      <c r="H1483" s="17">
        <f t="shared" si="23"/>
        <v>0</v>
      </c>
    </row>
    <row r="1484" spans="1:8" ht="13.5" x14ac:dyDescent="0.25">
      <c r="A1484" s="12"/>
      <c r="B1484" s="11">
        <v>44470</v>
      </c>
      <c r="C1484" s="2">
        <v>2.2400000000000002</v>
      </c>
      <c r="D1484" s="2">
        <v>2.2400000000000002</v>
      </c>
      <c r="E1484" s="2">
        <v>0</v>
      </c>
      <c r="F1484" s="2">
        <v>0</v>
      </c>
      <c r="G1484" s="2">
        <v>0</v>
      </c>
      <c r="H1484" s="17">
        <f t="shared" si="23"/>
        <v>0</v>
      </c>
    </row>
    <row r="1485" spans="1:8" ht="13.5" x14ac:dyDescent="0.25">
      <c r="A1485" s="12"/>
      <c r="B1485" s="11">
        <v>44473</v>
      </c>
      <c r="C1485" s="2">
        <v>2.14</v>
      </c>
      <c r="D1485" s="2">
        <v>2.14</v>
      </c>
      <c r="E1485" s="2">
        <v>20</v>
      </c>
      <c r="F1485" s="2">
        <v>2.14</v>
      </c>
      <c r="G1485" s="2">
        <v>42.8</v>
      </c>
      <c r="H1485" s="17">
        <f t="shared" si="23"/>
        <v>-4.4642857142857179E-2</v>
      </c>
    </row>
    <row r="1486" spans="1:8" ht="13.5" x14ac:dyDescent="0.25">
      <c r="A1486" s="12"/>
      <c r="B1486" s="11">
        <v>44474</v>
      </c>
      <c r="C1486" s="2">
        <v>2.14</v>
      </c>
      <c r="D1486" s="2">
        <v>2.14</v>
      </c>
      <c r="E1486" s="2">
        <v>0</v>
      </c>
      <c r="F1486" s="2">
        <v>0</v>
      </c>
      <c r="G1486" s="2">
        <v>0</v>
      </c>
      <c r="H1486" s="17">
        <f t="shared" si="23"/>
        <v>0</v>
      </c>
    </row>
    <row r="1487" spans="1:8" ht="13.5" x14ac:dyDescent="0.25">
      <c r="A1487" s="12"/>
      <c r="B1487" s="11">
        <v>44475</v>
      </c>
      <c r="C1487" s="2">
        <v>2.14</v>
      </c>
      <c r="D1487" s="2">
        <v>2.14</v>
      </c>
      <c r="E1487" s="2">
        <v>0</v>
      </c>
      <c r="F1487" s="2">
        <v>0</v>
      </c>
      <c r="G1487" s="2">
        <v>0</v>
      </c>
      <c r="H1487" s="17">
        <f t="shared" si="23"/>
        <v>0</v>
      </c>
    </row>
    <row r="1488" spans="1:8" ht="13.5" x14ac:dyDescent="0.25">
      <c r="A1488" s="12"/>
      <c r="B1488" s="11">
        <v>44476</v>
      </c>
      <c r="C1488" s="2">
        <v>2.14</v>
      </c>
      <c r="D1488" s="2">
        <v>2.14</v>
      </c>
      <c r="E1488" s="2">
        <v>0</v>
      </c>
      <c r="F1488" s="2">
        <v>0</v>
      </c>
      <c r="G1488" s="2">
        <v>0</v>
      </c>
      <c r="H1488" s="17">
        <f t="shared" si="23"/>
        <v>0</v>
      </c>
    </row>
    <row r="1489" spans="1:8" ht="13.5" x14ac:dyDescent="0.25">
      <c r="A1489" s="12"/>
      <c r="B1489" s="11">
        <v>44477</v>
      </c>
      <c r="C1489" s="2">
        <v>2.2200000000000002</v>
      </c>
      <c r="D1489" s="2">
        <v>2.2200000000000002</v>
      </c>
      <c r="E1489" s="2">
        <v>1</v>
      </c>
      <c r="F1489" s="2">
        <v>2.2200000000000002</v>
      </c>
      <c r="G1489" s="2">
        <v>2.2200000000000002</v>
      </c>
      <c r="H1489" s="17">
        <f t="shared" si="23"/>
        <v>3.738317757009349E-2</v>
      </c>
    </row>
    <row r="1490" spans="1:8" ht="13.5" x14ac:dyDescent="0.25">
      <c r="A1490" s="12"/>
      <c r="B1490" s="11">
        <v>44480</v>
      </c>
      <c r="C1490" s="2">
        <v>2.23</v>
      </c>
      <c r="D1490" s="2">
        <v>2.23</v>
      </c>
      <c r="E1490" s="2">
        <v>3</v>
      </c>
      <c r="F1490" s="2">
        <v>2.23</v>
      </c>
      <c r="G1490" s="2">
        <v>6.69</v>
      </c>
      <c r="H1490" s="17">
        <f t="shared" si="23"/>
        <v>4.5045045045044082E-3</v>
      </c>
    </row>
    <row r="1491" spans="1:8" ht="13.5" x14ac:dyDescent="0.25">
      <c r="A1491" s="12"/>
      <c r="B1491" s="11">
        <v>44481</v>
      </c>
      <c r="C1491" s="2">
        <v>2.23</v>
      </c>
      <c r="D1491" s="2">
        <v>2.23</v>
      </c>
      <c r="E1491" s="2">
        <v>0</v>
      </c>
      <c r="F1491" s="2">
        <v>0</v>
      </c>
      <c r="G1491" s="2">
        <v>0</v>
      </c>
      <c r="H1491" s="17">
        <f t="shared" si="23"/>
        <v>0</v>
      </c>
    </row>
    <row r="1492" spans="1:8" ht="13.5" x14ac:dyDescent="0.25">
      <c r="A1492" s="12"/>
      <c r="B1492" s="11">
        <v>44482</v>
      </c>
      <c r="C1492" s="2">
        <v>2.23</v>
      </c>
      <c r="D1492" s="2">
        <v>2.23</v>
      </c>
      <c r="E1492" s="2">
        <v>0</v>
      </c>
      <c r="F1492" s="2">
        <v>0</v>
      </c>
      <c r="G1492" s="2">
        <v>0</v>
      </c>
      <c r="H1492" s="17">
        <f t="shared" si="23"/>
        <v>0</v>
      </c>
    </row>
    <row r="1493" spans="1:8" ht="13.5" x14ac:dyDescent="0.25">
      <c r="A1493" s="12"/>
      <c r="B1493" s="11">
        <v>44483</v>
      </c>
      <c r="C1493" s="2">
        <v>2.23</v>
      </c>
      <c r="D1493" s="2">
        <v>2.23</v>
      </c>
      <c r="E1493" s="2">
        <v>900</v>
      </c>
      <c r="F1493" s="2">
        <v>2.23</v>
      </c>
      <c r="G1493" s="2">
        <v>2007</v>
      </c>
      <c r="H1493" s="17">
        <f t="shared" si="23"/>
        <v>0</v>
      </c>
    </row>
    <row r="1494" spans="1:8" ht="13.5" x14ac:dyDescent="0.25">
      <c r="A1494" s="12"/>
      <c r="B1494" s="11">
        <v>44488</v>
      </c>
      <c r="C1494" s="2">
        <v>2.23</v>
      </c>
      <c r="D1494" s="2">
        <v>2.23</v>
      </c>
      <c r="E1494" s="2">
        <v>0</v>
      </c>
      <c r="F1494" s="2">
        <v>0</v>
      </c>
      <c r="G1494" s="2">
        <v>0</v>
      </c>
      <c r="H1494" s="17">
        <f t="shared" si="23"/>
        <v>0</v>
      </c>
    </row>
    <row r="1495" spans="1:8" ht="13.5" x14ac:dyDescent="0.25">
      <c r="A1495" s="12"/>
      <c r="B1495" s="11">
        <v>44489</v>
      </c>
      <c r="C1495" s="2">
        <v>2.33</v>
      </c>
      <c r="D1495" s="2">
        <v>2.33</v>
      </c>
      <c r="E1495" s="2">
        <v>25</v>
      </c>
      <c r="F1495" s="2">
        <v>2.33</v>
      </c>
      <c r="G1495" s="2">
        <v>58.25</v>
      </c>
      <c r="H1495" s="17">
        <f t="shared" si="23"/>
        <v>4.4843049327354299E-2</v>
      </c>
    </row>
    <row r="1496" spans="1:8" ht="13.5" x14ac:dyDescent="0.25">
      <c r="A1496" s="12"/>
      <c r="B1496" s="11">
        <v>44490</v>
      </c>
      <c r="C1496" s="2">
        <v>2.33</v>
      </c>
      <c r="D1496" s="2">
        <v>2.33</v>
      </c>
      <c r="E1496" s="2">
        <v>0</v>
      </c>
      <c r="F1496" s="2">
        <v>0</v>
      </c>
      <c r="G1496" s="2">
        <v>0</v>
      </c>
      <c r="H1496" s="17">
        <f t="shared" si="23"/>
        <v>0</v>
      </c>
    </row>
    <row r="1497" spans="1:8" ht="13.5" x14ac:dyDescent="0.25">
      <c r="A1497" s="12"/>
      <c r="B1497" s="11">
        <v>44491</v>
      </c>
      <c r="C1497" s="2">
        <v>2.33</v>
      </c>
      <c r="D1497" s="2">
        <v>2.33</v>
      </c>
      <c r="E1497" s="2">
        <v>0</v>
      </c>
      <c r="F1497" s="2">
        <v>0</v>
      </c>
      <c r="G1497" s="2">
        <v>0</v>
      </c>
      <c r="H1497" s="17">
        <f t="shared" si="23"/>
        <v>0</v>
      </c>
    </row>
    <row r="1498" spans="1:8" ht="13.5" x14ac:dyDescent="0.25">
      <c r="A1498" s="12"/>
      <c r="B1498" s="11">
        <v>44494</v>
      </c>
      <c r="C1498" s="2">
        <v>2.33</v>
      </c>
      <c r="D1498" s="2">
        <v>2.33</v>
      </c>
      <c r="E1498" s="2">
        <v>0</v>
      </c>
      <c r="F1498" s="2">
        <v>0</v>
      </c>
      <c r="G1498" s="2">
        <v>0</v>
      </c>
      <c r="H1498" s="17">
        <f t="shared" si="23"/>
        <v>0</v>
      </c>
    </row>
    <row r="1499" spans="1:8" ht="13.5" x14ac:dyDescent="0.25">
      <c r="A1499" s="12"/>
      <c r="B1499" s="11">
        <v>44495</v>
      </c>
      <c r="C1499" s="2">
        <v>2.33</v>
      </c>
      <c r="D1499" s="2">
        <v>2.33</v>
      </c>
      <c r="E1499" s="2">
        <v>355</v>
      </c>
      <c r="F1499" s="2">
        <v>2.33</v>
      </c>
      <c r="G1499" s="2">
        <v>827.15</v>
      </c>
      <c r="H1499" s="17">
        <f t="shared" si="23"/>
        <v>0</v>
      </c>
    </row>
    <row r="1500" spans="1:8" ht="13.5" x14ac:dyDescent="0.25">
      <c r="A1500" s="12"/>
      <c r="B1500" s="11">
        <v>44496</v>
      </c>
      <c r="C1500" s="2">
        <v>2.33</v>
      </c>
      <c r="D1500" s="2">
        <v>2.33</v>
      </c>
      <c r="E1500" s="2">
        <v>0</v>
      </c>
      <c r="F1500" s="2">
        <v>0</v>
      </c>
      <c r="G1500" s="2">
        <v>0</v>
      </c>
      <c r="H1500" s="17">
        <f t="shared" si="23"/>
        <v>0</v>
      </c>
    </row>
    <row r="1501" spans="1:8" ht="13.5" x14ac:dyDescent="0.25">
      <c r="A1501" s="12"/>
      <c r="B1501" s="11">
        <v>44497</v>
      </c>
      <c r="C1501" s="2">
        <v>2.33</v>
      </c>
      <c r="D1501" s="2">
        <v>2.33</v>
      </c>
      <c r="E1501" s="2">
        <v>0</v>
      </c>
      <c r="F1501" s="2">
        <v>0</v>
      </c>
      <c r="G1501" s="2">
        <v>0</v>
      </c>
      <c r="H1501" s="17">
        <f t="shared" si="23"/>
        <v>0</v>
      </c>
    </row>
    <row r="1502" spans="1:8" ht="13.5" x14ac:dyDescent="0.25">
      <c r="A1502" s="12"/>
      <c r="B1502" s="11">
        <v>44498</v>
      </c>
      <c r="C1502" s="2">
        <v>2.33</v>
      </c>
      <c r="D1502" s="2">
        <v>2.33</v>
      </c>
      <c r="E1502" s="2">
        <v>0</v>
      </c>
      <c r="F1502" s="2">
        <v>0</v>
      </c>
      <c r="G1502" s="2">
        <v>0</v>
      </c>
      <c r="H1502" s="17">
        <f t="shared" si="23"/>
        <v>0</v>
      </c>
    </row>
    <row r="1503" spans="1:8" ht="13.5" x14ac:dyDescent="0.25">
      <c r="A1503" s="12"/>
      <c r="B1503" s="11">
        <v>44501</v>
      </c>
      <c r="C1503" s="2">
        <v>2.33</v>
      </c>
      <c r="D1503" s="2">
        <v>2.33</v>
      </c>
      <c r="E1503" s="2">
        <v>0</v>
      </c>
      <c r="F1503" s="2">
        <v>0</v>
      </c>
      <c r="G1503" s="2">
        <v>0</v>
      </c>
      <c r="H1503" s="17">
        <f t="shared" si="23"/>
        <v>0</v>
      </c>
    </row>
    <row r="1504" spans="1:8" ht="13.5" x14ac:dyDescent="0.25">
      <c r="A1504" s="12"/>
      <c r="B1504" s="11">
        <v>44502</v>
      </c>
      <c r="C1504" s="2">
        <v>2.33</v>
      </c>
      <c r="D1504" s="2">
        <v>2.33</v>
      </c>
      <c r="E1504" s="2">
        <v>0</v>
      </c>
      <c r="F1504" s="2">
        <v>0</v>
      </c>
      <c r="G1504" s="2">
        <v>0</v>
      </c>
      <c r="H1504" s="17">
        <f t="shared" si="23"/>
        <v>0</v>
      </c>
    </row>
    <row r="1505" spans="1:8" ht="13.5" x14ac:dyDescent="0.25">
      <c r="A1505" s="12"/>
      <c r="B1505" s="11">
        <v>44503</v>
      </c>
      <c r="C1505" s="2">
        <v>2.33</v>
      </c>
      <c r="D1505" s="2">
        <v>2.33</v>
      </c>
      <c r="E1505" s="2">
        <v>480</v>
      </c>
      <c r="F1505" s="2">
        <v>2.33</v>
      </c>
      <c r="G1505" s="2">
        <v>1118.4000000000001</v>
      </c>
      <c r="H1505" s="17">
        <f t="shared" si="23"/>
        <v>0</v>
      </c>
    </row>
    <row r="1506" spans="1:8" ht="13.5" x14ac:dyDescent="0.25">
      <c r="A1506" s="12"/>
      <c r="B1506" s="11">
        <v>44504</v>
      </c>
      <c r="C1506" s="2">
        <v>2.33</v>
      </c>
      <c r="D1506" s="2">
        <v>2.33</v>
      </c>
      <c r="E1506" s="2">
        <v>75</v>
      </c>
      <c r="F1506" s="2">
        <v>2.33</v>
      </c>
      <c r="G1506" s="2">
        <v>174.75</v>
      </c>
      <c r="H1506" s="17">
        <f t="shared" si="23"/>
        <v>0</v>
      </c>
    </row>
    <row r="1507" spans="1:8" ht="13.5" x14ac:dyDescent="0.25">
      <c r="A1507" s="12"/>
      <c r="B1507" s="11">
        <v>44505</v>
      </c>
      <c r="C1507" s="2">
        <v>2.33</v>
      </c>
      <c r="D1507" s="2">
        <v>2.33</v>
      </c>
      <c r="E1507" s="2">
        <v>500</v>
      </c>
      <c r="F1507" s="2">
        <v>2.33</v>
      </c>
      <c r="G1507" s="2">
        <v>1165</v>
      </c>
      <c r="H1507" s="17">
        <f t="shared" si="23"/>
        <v>0</v>
      </c>
    </row>
    <row r="1508" spans="1:8" ht="13.5" x14ac:dyDescent="0.25">
      <c r="A1508" s="12"/>
      <c r="B1508" s="11">
        <v>44508</v>
      </c>
      <c r="C1508" s="2">
        <v>2.33</v>
      </c>
      <c r="D1508" s="2">
        <v>2.33</v>
      </c>
      <c r="E1508" s="2">
        <v>0</v>
      </c>
      <c r="F1508" s="2">
        <v>0</v>
      </c>
      <c r="G1508" s="2">
        <v>0</v>
      </c>
      <c r="H1508" s="17">
        <f t="shared" si="23"/>
        <v>0</v>
      </c>
    </row>
    <row r="1509" spans="1:8" ht="13.5" x14ac:dyDescent="0.25">
      <c r="A1509" s="12"/>
      <c r="B1509" s="11">
        <v>44509</v>
      </c>
      <c r="C1509" s="2">
        <v>2.33</v>
      </c>
      <c r="D1509" s="2">
        <v>2.33</v>
      </c>
      <c r="E1509" s="2">
        <v>0</v>
      </c>
      <c r="F1509" s="2">
        <v>0</v>
      </c>
      <c r="G1509" s="2">
        <v>0</v>
      </c>
      <c r="H1509" s="17">
        <f t="shared" si="23"/>
        <v>0</v>
      </c>
    </row>
    <row r="1510" spans="1:8" ht="13.5" x14ac:dyDescent="0.25">
      <c r="A1510" s="12"/>
      <c r="B1510" s="11">
        <v>44510</v>
      </c>
      <c r="C1510" s="2">
        <v>2.33</v>
      </c>
      <c r="D1510" s="2">
        <v>2.33</v>
      </c>
      <c r="E1510" s="2">
        <v>0</v>
      </c>
      <c r="F1510" s="2">
        <v>0</v>
      </c>
      <c r="G1510" s="2">
        <v>0</v>
      </c>
      <c r="H1510" s="17">
        <f t="shared" si="23"/>
        <v>0</v>
      </c>
    </row>
    <row r="1511" spans="1:8" ht="13.5" x14ac:dyDescent="0.25">
      <c r="A1511" s="12"/>
      <c r="B1511" s="11">
        <v>44511</v>
      </c>
      <c r="C1511" s="2">
        <v>2.33</v>
      </c>
      <c r="D1511" s="2">
        <v>2.33</v>
      </c>
      <c r="E1511" s="2">
        <v>0</v>
      </c>
      <c r="F1511" s="2">
        <v>0</v>
      </c>
      <c r="G1511" s="2">
        <v>0</v>
      </c>
      <c r="H1511" s="17">
        <f t="shared" si="23"/>
        <v>0</v>
      </c>
    </row>
    <row r="1512" spans="1:8" ht="13.5" x14ac:dyDescent="0.25">
      <c r="A1512" s="12"/>
      <c r="B1512" s="11">
        <v>44512</v>
      </c>
      <c r="C1512" s="2">
        <v>2.33</v>
      </c>
      <c r="D1512" s="2">
        <v>2.33</v>
      </c>
      <c r="E1512" s="2">
        <v>0</v>
      </c>
      <c r="F1512" s="2">
        <v>0</v>
      </c>
      <c r="G1512" s="2">
        <v>0</v>
      </c>
      <c r="H1512" s="17">
        <f t="shared" si="23"/>
        <v>0</v>
      </c>
    </row>
    <row r="1513" spans="1:8" ht="13.5" x14ac:dyDescent="0.25">
      <c r="A1513" s="12"/>
      <c r="B1513" s="11">
        <v>44515</v>
      </c>
      <c r="C1513" s="2">
        <v>2.23</v>
      </c>
      <c r="D1513" s="2">
        <v>2.23</v>
      </c>
      <c r="E1513" s="2">
        <v>50</v>
      </c>
      <c r="F1513" s="2">
        <v>2.2480000000000002</v>
      </c>
      <c r="G1513" s="2">
        <v>112.4</v>
      </c>
      <c r="H1513" s="17">
        <f t="shared" si="23"/>
        <v>-4.2918454935622352E-2</v>
      </c>
    </row>
    <row r="1514" spans="1:8" ht="13.5" x14ac:dyDescent="0.25">
      <c r="A1514" s="12"/>
      <c r="B1514" s="11">
        <v>44516</v>
      </c>
      <c r="C1514" s="2">
        <v>2.23</v>
      </c>
      <c r="D1514" s="2">
        <v>2.23</v>
      </c>
      <c r="E1514" s="2">
        <v>0</v>
      </c>
      <c r="F1514" s="2">
        <v>0</v>
      </c>
      <c r="G1514" s="2">
        <v>0</v>
      </c>
      <c r="H1514" s="17">
        <f t="shared" si="23"/>
        <v>0</v>
      </c>
    </row>
    <row r="1515" spans="1:8" ht="13.5" x14ac:dyDescent="0.25">
      <c r="A1515" s="12"/>
      <c r="B1515" s="11">
        <v>44517</v>
      </c>
      <c r="C1515" s="2">
        <v>2.23</v>
      </c>
      <c r="D1515" s="2">
        <v>2.23</v>
      </c>
      <c r="E1515" s="2">
        <v>0</v>
      </c>
      <c r="F1515" s="2">
        <v>0</v>
      </c>
      <c r="G1515" s="2">
        <v>0</v>
      </c>
      <c r="H1515" s="17">
        <f t="shared" si="23"/>
        <v>0</v>
      </c>
    </row>
    <row r="1516" spans="1:8" ht="13.5" x14ac:dyDescent="0.25">
      <c r="A1516" s="12"/>
      <c r="B1516" s="11">
        <v>44518</v>
      </c>
      <c r="C1516" s="2">
        <v>2.23</v>
      </c>
      <c r="D1516" s="2">
        <v>2.23</v>
      </c>
      <c r="E1516" s="2">
        <v>0</v>
      </c>
      <c r="F1516" s="2">
        <v>0</v>
      </c>
      <c r="G1516" s="2">
        <v>0</v>
      </c>
      <c r="H1516" s="17">
        <f t="shared" si="23"/>
        <v>0</v>
      </c>
    </row>
    <row r="1517" spans="1:8" ht="13.5" x14ac:dyDescent="0.25">
      <c r="A1517" s="12"/>
      <c r="B1517" s="11">
        <v>44519</v>
      </c>
      <c r="C1517" s="2">
        <v>2.23</v>
      </c>
      <c r="D1517" s="2">
        <v>2.23</v>
      </c>
      <c r="E1517" s="2">
        <v>0</v>
      </c>
      <c r="F1517" s="2">
        <v>0</v>
      </c>
      <c r="G1517" s="2">
        <v>0</v>
      </c>
      <c r="H1517" s="17">
        <f t="shared" si="23"/>
        <v>0</v>
      </c>
    </row>
    <row r="1518" spans="1:8" ht="13.5" x14ac:dyDescent="0.25">
      <c r="A1518" s="12"/>
      <c r="B1518" s="11">
        <v>44522</v>
      </c>
      <c r="C1518" s="2">
        <v>2.23</v>
      </c>
      <c r="D1518" s="2">
        <v>2.23</v>
      </c>
      <c r="E1518" s="2">
        <v>0</v>
      </c>
      <c r="F1518" s="2">
        <v>0</v>
      </c>
      <c r="G1518" s="2">
        <v>0</v>
      </c>
      <c r="H1518" s="17">
        <f t="shared" si="23"/>
        <v>0</v>
      </c>
    </row>
    <row r="1519" spans="1:8" ht="13.5" x14ac:dyDescent="0.25">
      <c r="A1519" s="12"/>
      <c r="B1519" s="11">
        <v>44523</v>
      </c>
      <c r="C1519" s="2">
        <v>2.23</v>
      </c>
      <c r="D1519" s="2">
        <v>2.23</v>
      </c>
      <c r="E1519" s="2">
        <v>0</v>
      </c>
      <c r="F1519" s="2">
        <v>0</v>
      </c>
      <c r="G1519" s="2">
        <v>0</v>
      </c>
      <c r="H1519" s="17">
        <f t="shared" si="23"/>
        <v>0</v>
      </c>
    </row>
    <row r="1520" spans="1:8" ht="13.5" x14ac:dyDescent="0.25">
      <c r="A1520" s="12"/>
      <c r="B1520" s="11">
        <v>44524</v>
      </c>
      <c r="C1520" s="2">
        <v>2.23</v>
      </c>
      <c r="D1520" s="2">
        <v>2.23</v>
      </c>
      <c r="E1520" s="2">
        <v>0</v>
      </c>
      <c r="F1520" s="2">
        <v>0</v>
      </c>
      <c r="G1520" s="2">
        <v>0</v>
      </c>
      <c r="H1520" s="17">
        <f t="shared" si="23"/>
        <v>0</v>
      </c>
    </row>
    <row r="1521" spans="1:8" ht="13.5" x14ac:dyDescent="0.25">
      <c r="A1521" s="12"/>
      <c r="B1521" s="11">
        <v>44525</v>
      </c>
      <c r="C1521" s="2">
        <v>2.23</v>
      </c>
      <c r="D1521" s="2">
        <v>2.23</v>
      </c>
      <c r="E1521" s="2">
        <v>0</v>
      </c>
      <c r="F1521" s="2">
        <v>0</v>
      </c>
      <c r="G1521" s="2">
        <v>0</v>
      </c>
      <c r="H1521" s="17">
        <f t="shared" si="23"/>
        <v>0</v>
      </c>
    </row>
    <row r="1522" spans="1:8" ht="13.5" x14ac:dyDescent="0.25">
      <c r="A1522" s="12"/>
      <c r="B1522" s="11">
        <v>44526</v>
      </c>
      <c r="C1522" s="2">
        <v>2.23</v>
      </c>
      <c r="D1522" s="2">
        <v>2.23</v>
      </c>
      <c r="E1522" s="2">
        <v>0</v>
      </c>
      <c r="F1522" s="2">
        <v>0</v>
      </c>
      <c r="G1522" s="2">
        <v>0</v>
      </c>
      <c r="H1522" s="17">
        <f t="shared" si="23"/>
        <v>0</v>
      </c>
    </row>
    <row r="1523" spans="1:8" ht="13.5" x14ac:dyDescent="0.25">
      <c r="A1523" s="12"/>
      <c r="B1523" s="11">
        <v>44529</v>
      </c>
      <c r="C1523" s="2">
        <v>2.23</v>
      </c>
      <c r="D1523" s="2">
        <v>2.23</v>
      </c>
      <c r="E1523" s="2">
        <v>0</v>
      </c>
      <c r="F1523" s="2">
        <v>0</v>
      </c>
      <c r="G1523" s="2">
        <v>0</v>
      </c>
      <c r="H1523" s="17">
        <f t="shared" si="23"/>
        <v>0</v>
      </c>
    </row>
    <row r="1524" spans="1:8" ht="13.5" x14ac:dyDescent="0.25">
      <c r="A1524" s="12"/>
      <c r="B1524" s="11">
        <v>44530</v>
      </c>
      <c r="C1524" s="2">
        <v>2.23</v>
      </c>
      <c r="D1524" s="2">
        <v>2.23</v>
      </c>
      <c r="E1524" s="2">
        <v>0</v>
      </c>
      <c r="F1524" s="2">
        <v>0</v>
      </c>
      <c r="G1524" s="2">
        <v>0</v>
      </c>
      <c r="H1524" s="17">
        <f t="shared" si="23"/>
        <v>0</v>
      </c>
    </row>
    <row r="1525" spans="1:8" ht="13.5" x14ac:dyDescent="0.25">
      <c r="A1525" s="12"/>
      <c r="B1525" s="11">
        <v>44531</v>
      </c>
      <c r="C1525" s="2">
        <v>2.23</v>
      </c>
      <c r="D1525" s="2">
        <v>2.23</v>
      </c>
      <c r="E1525" s="2">
        <v>0</v>
      </c>
      <c r="F1525" s="2">
        <v>0</v>
      </c>
      <c r="G1525" s="2">
        <v>0</v>
      </c>
      <c r="H1525" s="17">
        <f t="shared" si="23"/>
        <v>0</v>
      </c>
    </row>
    <row r="1526" spans="1:8" ht="13.5" x14ac:dyDescent="0.25">
      <c r="A1526" s="12"/>
      <c r="B1526" s="11">
        <v>44532</v>
      </c>
      <c r="C1526" s="2">
        <v>2.33</v>
      </c>
      <c r="D1526" s="2">
        <v>2.33</v>
      </c>
      <c r="E1526" s="2">
        <v>1</v>
      </c>
      <c r="F1526" s="2">
        <v>2.33</v>
      </c>
      <c r="G1526" s="2">
        <v>2.33</v>
      </c>
      <c r="H1526" s="17">
        <f t="shared" si="23"/>
        <v>4.4843049327354299E-2</v>
      </c>
    </row>
    <row r="1527" spans="1:8" ht="13.5" x14ac:dyDescent="0.25">
      <c r="A1527" s="12"/>
      <c r="B1527" s="11">
        <v>44533</v>
      </c>
      <c r="C1527" s="2">
        <v>2.33</v>
      </c>
      <c r="D1527" s="2">
        <v>2.33</v>
      </c>
      <c r="E1527" s="2">
        <v>0</v>
      </c>
      <c r="F1527" s="2">
        <v>0</v>
      </c>
      <c r="G1527" s="2">
        <v>0</v>
      </c>
      <c r="H1527" s="17">
        <f t="shared" si="23"/>
        <v>0</v>
      </c>
    </row>
    <row r="1528" spans="1:8" ht="13.5" x14ac:dyDescent="0.25">
      <c r="A1528" s="12"/>
      <c r="B1528" s="11">
        <v>44536</v>
      </c>
      <c r="C1528" s="2">
        <v>2.33</v>
      </c>
      <c r="D1528" s="2">
        <v>2.33</v>
      </c>
      <c r="E1528" s="2">
        <v>0</v>
      </c>
      <c r="F1528" s="2">
        <v>0</v>
      </c>
      <c r="G1528" s="2">
        <v>0</v>
      </c>
      <c r="H1528" s="17">
        <f t="shared" si="23"/>
        <v>0</v>
      </c>
    </row>
    <row r="1529" spans="1:8" ht="13.5" x14ac:dyDescent="0.25">
      <c r="A1529" s="12"/>
      <c r="B1529" s="11">
        <v>44537</v>
      </c>
      <c r="C1529" s="2">
        <v>2.33</v>
      </c>
      <c r="D1529" s="2">
        <v>2.33</v>
      </c>
      <c r="E1529" s="2">
        <v>30</v>
      </c>
      <c r="F1529" s="2">
        <v>2.33</v>
      </c>
      <c r="G1529" s="2">
        <v>69.900000000000006</v>
      </c>
      <c r="H1529" s="17">
        <f t="shared" si="23"/>
        <v>0</v>
      </c>
    </row>
    <row r="1530" spans="1:8" ht="13.5" x14ac:dyDescent="0.25">
      <c r="A1530" s="12"/>
      <c r="B1530" s="11">
        <v>44538</v>
      </c>
      <c r="C1530" s="2">
        <v>2.33</v>
      </c>
      <c r="D1530" s="2">
        <v>2.33</v>
      </c>
      <c r="E1530" s="2">
        <v>0</v>
      </c>
      <c r="F1530" s="2">
        <v>0</v>
      </c>
      <c r="G1530" s="2">
        <v>0</v>
      </c>
      <c r="H1530" s="17">
        <f t="shared" si="23"/>
        <v>0</v>
      </c>
    </row>
    <row r="1531" spans="1:8" ht="13.5" x14ac:dyDescent="0.25">
      <c r="A1531" s="12"/>
      <c r="B1531" s="11">
        <v>44539</v>
      </c>
      <c r="C1531" s="2">
        <v>2.23</v>
      </c>
      <c r="D1531" s="2">
        <v>2.23</v>
      </c>
      <c r="E1531" s="2">
        <v>0</v>
      </c>
      <c r="F1531" s="2">
        <v>0</v>
      </c>
      <c r="G1531" s="2">
        <v>0</v>
      </c>
      <c r="H1531" s="17">
        <f t="shared" si="23"/>
        <v>-4.2918454935622352E-2</v>
      </c>
    </row>
    <row r="1532" spans="1:8" ht="13.5" x14ac:dyDescent="0.25">
      <c r="A1532" s="12"/>
      <c r="B1532" s="11">
        <v>44540</v>
      </c>
      <c r="C1532" s="2">
        <v>2.23</v>
      </c>
      <c r="D1532" s="2">
        <v>2.23</v>
      </c>
      <c r="E1532" s="2">
        <v>0</v>
      </c>
      <c r="F1532" s="2">
        <v>0</v>
      </c>
      <c r="G1532" s="2">
        <v>0</v>
      </c>
      <c r="H1532" s="17">
        <f t="shared" si="23"/>
        <v>0</v>
      </c>
    </row>
    <row r="1533" spans="1:8" ht="13.5" x14ac:dyDescent="0.25">
      <c r="A1533" s="12"/>
      <c r="B1533" s="11">
        <v>44543</v>
      </c>
      <c r="C1533" s="2">
        <v>2.23</v>
      </c>
      <c r="D1533" s="2">
        <v>2.23</v>
      </c>
      <c r="E1533" s="2">
        <v>0</v>
      </c>
      <c r="F1533" s="2">
        <v>0</v>
      </c>
      <c r="G1533" s="2">
        <v>0</v>
      </c>
      <c r="H1533" s="17">
        <f t="shared" si="23"/>
        <v>0</v>
      </c>
    </row>
    <row r="1534" spans="1:8" ht="13.5" x14ac:dyDescent="0.25">
      <c r="A1534" s="12"/>
      <c r="B1534" s="11">
        <v>44544</v>
      </c>
      <c r="C1534" s="2">
        <v>2.23</v>
      </c>
      <c r="D1534" s="2">
        <v>2.23</v>
      </c>
      <c r="E1534" s="2">
        <v>0</v>
      </c>
      <c r="F1534" s="2">
        <v>0</v>
      </c>
      <c r="G1534" s="2">
        <v>0</v>
      </c>
      <c r="H1534" s="17">
        <f t="shared" si="23"/>
        <v>0</v>
      </c>
    </row>
    <row r="1535" spans="1:8" ht="13.5" x14ac:dyDescent="0.25">
      <c r="A1535" s="12"/>
      <c r="B1535" s="11">
        <v>44545</v>
      </c>
      <c r="C1535" s="2">
        <v>2.23</v>
      </c>
      <c r="D1535" s="2">
        <v>2.23</v>
      </c>
      <c r="E1535" s="2">
        <v>0</v>
      </c>
      <c r="F1535" s="2">
        <v>0</v>
      </c>
      <c r="G1535" s="2">
        <v>0</v>
      </c>
      <c r="H1535" s="17">
        <f t="shared" si="23"/>
        <v>0</v>
      </c>
    </row>
    <row r="1536" spans="1:8" ht="13.5" x14ac:dyDescent="0.25">
      <c r="A1536" s="12"/>
      <c r="B1536" s="11">
        <v>44546</v>
      </c>
      <c r="C1536" s="2">
        <v>2.23</v>
      </c>
      <c r="D1536" s="2">
        <v>2.23</v>
      </c>
      <c r="E1536" s="2">
        <v>0</v>
      </c>
      <c r="F1536" s="2">
        <v>0</v>
      </c>
      <c r="G1536" s="2">
        <v>0</v>
      </c>
      <c r="H1536" s="17">
        <f t="shared" si="23"/>
        <v>0</v>
      </c>
    </row>
    <row r="1537" spans="1:8" ht="13.5" x14ac:dyDescent="0.25">
      <c r="A1537" s="12"/>
      <c r="B1537" s="11">
        <v>44550</v>
      </c>
      <c r="C1537" s="2">
        <v>2.23</v>
      </c>
      <c r="D1537" s="2">
        <v>2.23</v>
      </c>
      <c r="E1537" s="2">
        <v>0</v>
      </c>
      <c r="F1537" s="2">
        <v>0</v>
      </c>
      <c r="G1537" s="2">
        <v>0</v>
      </c>
      <c r="H1537" s="17">
        <f t="shared" si="23"/>
        <v>0</v>
      </c>
    </row>
    <row r="1538" spans="1:8" ht="13.5" x14ac:dyDescent="0.25">
      <c r="A1538" s="12"/>
      <c r="B1538" s="11">
        <v>44551</v>
      </c>
      <c r="C1538" s="2">
        <v>2.23</v>
      </c>
      <c r="D1538" s="2">
        <v>2.23</v>
      </c>
      <c r="E1538" s="2">
        <v>0</v>
      </c>
      <c r="F1538" s="2">
        <v>0</v>
      </c>
      <c r="G1538" s="2">
        <v>0</v>
      </c>
      <c r="H1538" s="17">
        <f t="shared" si="23"/>
        <v>0</v>
      </c>
    </row>
    <row r="1539" spans="1:8" ht="13.5" x14ac:dyDescent="0.25">
      <c r="A1539" s="12"/>
      <c r="B1539" s="11">
        <v>44552</v>
      </c>
      <c r="C1539" s="2">
        <v>2.23</v>
      </c>
      <c r="D1539" s="2">
        <v>2.23</v>
      </c>
      <c r="E1539" s="2">
        <v>0</v>
      </c>
      <c r="F1539" s="2">
        <v>0</v>
      </c>
      <c r="G1539" s="2">
        <v>0</v>
      </c>
      <c r="H1539" s="17">
        <f t="shared" si="23"/>
        <v>0</v>
      </c>
    </row>
    <row r="1540" spans="1:8" ht="13.5" x14ac:dyDescent="0.25">
      <c r="A1540" s="12"/>
      <c r="B1540" s="11">
        <v>44553</v>
      </c>
      <c r="C1540" s="2">
        <v>2.23</v>
      </c>
      <c r="D1540" s="2">
        <v>2.23</v>
      </c>
      <c r="E1540" s="2">
        <v>0</v>
      </c>
      <c r="F1540" s="2">
        <v>0</v>
      </c>
      <c r="G1540" s="2">
        <v>0</v>
      </c>
      <c r="H1540" s="17">
        <f t="shared" si="23"/>
        <v>0</v>
      </c>
    </row>
    <row r="1541" spans="1:8" ht="13.5" x14ac:dyDescent="0.25">
      <c r="A1541" s="12"/>
      <c r="B1541" s="11">
        <v>44554</v>
      </c>
      <c r="C1541" s="2">
        <v>2.23</v>
      </c>
      <c r="D1541" s="2">
        <v>2.23</v>
      </c>
      <c r="E1541" s="2">
        <v>0</v>
      </c>
      <c r="F1541" s="2">
        <v>0</v>
      </c>
      <c r="G1541" s="2">
        <v>0</v>
      </c>
      <c r="H1541" s="17">
        <f t="shared" si="23"/>
        <v>0</v>
      </c>
    </row>
    <row r="1542" spans="1:8" ht="13.5" x14ac:dyDescent="0.25">
      <c r="A1542" s="12"/>
      <c r="B1542" s="11">
        <v>44557</v>
      </c>
      <c r="C1542" s="2">
        <v>2.3199999999999998</v>
      </c>
      <c r="D1542" s="2">
        <v>2.3199999999999998</v>
      </c>
      <c r="E1542" s="2">
        <v>1</v>
      </c>
      <c r="F1542" s="2">
        <v>2.3199999999999998</v>
      </c>
      <c r="G1542" s="2">
        <v>2.3199999999999998</v>
      </c>
      <c r="H1542" s="17">
        <f t="shared" si="23"/>
        <v>4.035874439461877E-2</v>
      </c>
    </row>
    <row r="1543" spans="1:8" ht="13.5" x14ac:dyDescent="0.25">
      <c r="A1543" s="12"/>
      <c r="B1543" s="11">
        <v>44558</v>
      </c>
      <c r="C1543" s="2">
        <v>2.3199999999999998</v>
      </c>
      <c r="D1543" s="2">
        <v>2.3199999999999998</v>
      </c>
      <c r="E1543" s="2">
        <v>0</v>
      </c>
      <c r="F1543" s="2">
        <v>0</v>
      </c>
      <c r="G1543" s="2">
        <v>0</v>
      </c>
      <c r="H1543" s="17">
        <f t="shared" ref="H1543:H1606" si="24">(D1543-D1542)/D1542</f>
        <v>0</v>
      </c>
    </row>
    <row r="1544" spans="1:8" ht="13.5" x14ac:dyDescent="0.25">
      <c r="A1544" s="12"/>
      <c r="B1544" s="11">
        <v>44559</v>
      </c>
      <c r="C1544" s="2">
        <v>2.33</v>
      </c>
      <c r="D1544" s="2">
        <v>2.33</v>
      </c>
      <c r="E1544" s="2">
        <v>435</v>
      </c>
      <c r="F1544" s="2">
        <v>2.33</v>
      </c>
      <c r="G1544" s="2">
        <v>1013.55</v>
      </c>
      <c r="H1544" s="17">
        <f t="shared" si="24"/>
        <v>4.3103448275863066E-3</v>
      </c>
    </row>
    <row r="1545" spans="1:8" ht="13.5" x14ac:dyDescent="0.25">
      <c r="A1545" s="12"/>
      <c r="B1545" s="11">
        <v>44560</v>
      </c>
      <c r="C1545" s="2">
        <v>2.33</v>
      </c>
      <c r="D1545" s="2">
        <v>2.33</v>
      </c>
      <c r="E1545" s="2">
        <v>0</v>
      </c>
      <c r="F1545" s="2">
        <v>0</v>
      </c>
      <c r="G1545" s="2">
        <v>0</v>
      </c>
      <c r="H1545" s="17">
        <f t="shared" si="24"/>
        <v>0</v>
      </c>
    </row>
    <row r="1546" spans="1:8" ht="13.5" x14ac:dyDescent="0.25">
      <c r="A1546" s="12"/>
      <c r="B1546" s="11">
        <v>44561</v>
      </c>
      <c r="C1546" s="2">
        <v>2.33</v>
      </c>
      <c r="D1546" s="2">
        <v>2.33</v>
      </c>
      <c r="E1546" s="2">
        <v>0</v>
      </c>
      <c r="F1546" s="2">
        <v>0</v>
      </c>
      <c r="G1546" s="2">
        <v>0</v>
      </c>
      <c r="H1546" s="17">
        <f t="shared" si="24"/>
        <v>0</v>
      </c>
    </row>
    <row r="1547" spans="1:8" ht="13.5" x14ac:dyDescent="0.25">
      <c r="A1547" s="12"/>
      <c r="B1547" s="11">
        <v>44564</v>
      </c>
      <c r="C1547" s="2">
        <v>2.33</v>
      </c>
      <c r="D1547" s="2">
        <v>2.33</v>
      </c>
      <c r="E1547" s="2">
        <v>0</v>
      </c>
      <c r="F1547" s="2">
        <v>0</v>
      </c>
      <c r="G1547" s="2">
        <v>0</v>
      </c>
      <c r="H1547" s="17">
        <f t="shared" si="24"/>
        <v>0</v>
      </c>
    </row>
    <row r="1548" spans="1:8" ht="13.5" x14ac:dyDescent="0.25">
      <c r="A1548" s="12"/>
      <c r="B1548" s="11">
        <v>44565</v>
      </c>
      <c r="C1548" s="2">
        <v>2.33</v>
      </c>
      <c r="D1548" s="2">
        <v>2.33</v>
      </c>
      <c r="E1548" s="2">
        <v>0</v>
      </c>
      <c r="F1548" s="2">
        <v>0</v>
      </c>
      <c r="G1548" s="2">
        <v>0</v>
      </c>
      <c r="H1548" s="17">
        <f t="shared" si="24"/>
        <v>0</v>
      </c>
    </row>
    <row r="1549" spans="1:8" ht="13.5" x14ac:dyDescent="0.25">
      <c r="A1549" s="12"/>
      <c r="B1549" s="11">
        <v>44566</v>
      </c>
      <c r="C1549" s="2">
        <v>2.33</v>
      </c>
      <c r="D1549" s="2">
        <v>2.33</v>
      </c>
      <c r="E1549" s="2">
        <v>0</v>
      </c>
      <c r="F1549" s="2">
        <v>0</v>
      </c>
      <c r="G1549" s="2">
        <v>0</v>
      </c>
      <c r="H1549" s="17">
        <f t="shared" si="24"/>
        <v>0</v>
      </c>
    </row>
    <row r="1550" spans="1:8" ht="13.5" x14ac:dyDescent="0.25">
      <c r="A1550" s="12"/>
      <c r="B1550" s="11">
        <v>44567</v>
      </c>
      <c r="C1550" s="2">
        <v>2.33</v>
      </c>
      <c r="D1550" s="2">
        <v>2.33</v>
      </c>
      <c r="E1550" s="2">
        <v>0</v>
      </c>
      <c r="F1550" s="2">
        <v>0</v>
      </c>
      <c r="G1550" s="2">
        <v>0</v>
      </c>
      <c r="H1550" s="17">
        <f t="shared" si="24"/>
        <v>0</v>
      </c>
    </row>
    <row r="1551" spans="1:8" ht="13.5" x14ac:dyDescent="0.25">
      <c r="A1551" s="12"/>
      <c r="B1551" s="11">
        <v>44568</v>
      </c>
      <c r="C1551" s="2">
        <v>2.33</v>
      </c>
      <c r="D1551" s="2">
        <v>2.33</v>
      </c>
      <c r="E1551" s="2">
        <v>0</v>
      </c>
      <c r="F1551" s="2">
        <v>0</v>
      </c>
      <c r="G1551" s="2">
        <v>0</v>
      </c>
      <c r="H1551" s="17">
        <f t="shared" si="24"/>
        <v>0</v>
      </c>
    </row>
    <row r="1552" spans="1:8" ht="13.5" x14ac:dyDescent="0.25">
      <c r="A1552" s="12"/>
      <c r="B1552" s="11">
        <v>44571</v>
      </c>
      <c r="C1552" s="2">
        <v>2.33</v>
      </c>
      <c r="D1552" s="2">
        <v>2.33</v>
      </c>
      <c r="E1552" s="2">
        <v>0</v>
      </c>
      <c r="F1552" s="2">
        <v>0</v>
      </c>
      <c r="G1552" s="2">
        <v>0</v>
      </c>
      <c r="H1552" s="17">
        <f t="shared" si="24"/>
        <v>0</v>
      </c>
    </row>
    <row r="1553" spans="1:8" ht="13.5" x14ac:dyDescent="0.25">
      <c r="A1553" s="12"/>
      <c r="B1553" s="11">
        <v>44572</v>
      </c>
      <c r="C1553" s="2">
        <v>2.42</v>
      </c>
      <c r="D1553" s="2">
        <v>2.42</v>
      </c>
      <c r="E1553" s="2">
        <v>302</v>
      </c>
      <c r="F1553" s="2">
        <v>2.42</v>
      </c>
      <c r="G1553" s="2">
        <v>730.84</v>
      </c>
      <c r="H1553" s="17">
        <f t="shared" si="24"/>
        <v>3.8626609442060027E-2</v>
      </c>
    </row>
    <row r="1554" spans="1:8" ht="13.5" x14ac:dyDescent="0.25">
      <c r="A1554" s="12"/>
      <c r="B1554" s="11">
        <v>44573</v>
      </c>
      <c r="C1554" s="2">
        <v>2.42</v>
      </c>
      <c r="D1554" s="2">
        <v>2.42</v>
      </c>
      <c r="E1554" s="2">
        <v>1</v>
      </c>
      <c r="F1554" s="2">
        <v>2.42</v>
      </c>
      <c r="G1554" s="2">
        <v>2.42</v>
      </c>
      <c r="H1554" s="17">
        <f t="shared" si="24"/>
        <v>0</v>
      </c>
    </row>
    <row r="1555" spans="1:8" ht="13.5" x14ac:dyDescent="0.25">
      <c r="A1555" s="12"/>
      <c r="B1555" s="11">
        <v>44574</v>
      </c>
      <c r="C1555" s="2">
        <v>2.42</v>
      </c>
      <c r="D1555" s="2">
        <v>2.42</v>
      </c>
      <c r="E1555" s="2">
        <v>0</v>
      </c>
      <c r="F1555" s="2">
        <v>0</v>
      </c>
      <c r="G1555" s="2">
        <v>0</v>
      </c>
      <c r="H1555" s="17">
        <f t="shared" si="24"/>
        <v>0</v>
      </c>
    </row>
    <row r="1556" spans="1:8" ht="13.5" x14ac:dyDescent="0.25">
      <c r="A1556" s="12"/>
      <c r="B1556" s="11">
        <v>44575</v>
      </c>
      <c r="C1556" s="2">
        <v>2.42</v>
      </c>
      <c r="D1556" s="2">
        <v>2.42</v>
      </c>
      <c r="E1556" s="2">
        <v>30</v>
      </c>
      <c r="F1556" s="2">
        <v>2.42</v>
      </c>
      <c r="G1556" s="2">
        <v>72.599999999999994</v>
      </c>
      <c r="H1556" s="17">
        <f t="shared" si="24"/>
        <v>0</v>
      </c>
    </row>
    <row r="1557" spans="1:8" ht="13.5" x14ac:dyDescent="0.25">
      <c r="A1557" s="12"/>
      <c r="B1557" s="11">
        <v>44578</v>
      </c>
      <c r="C1557" s="2">
        <v>2.42</v>
      </c>
      <c r="D1557" s="2">
        <v>2.42</v>
      </c>
      <c r="E1557" s="2">
        <v>0</v>
      </c>
      <c r="F1557" s="2">
        <v>0</v>
      </c>
      <c r="G1557" s="2">
        <v>0</v>
      </c>
      <c r="H1557" s="17">
        <f t="shared" si="24"/>
        <v>0</v>
      </c>
    </row>
    <row r="1558" spans="1:8" ht="13.5" x14ac:dyDescent="0.25">
      <c r="A1558" s="12"/>
      <c r="B1558" s="11">
        <v>44579</v>
      </c>
      <c r="C1558" s="2">
        <v>2.4</v>
      </c>
      <c r="D1558" s="2">
        <v>2.4</v>
      </c>
      <c r="E1558" s="2">
        <v>240</v>
      </c>
      <c r="F1558" s="2">
        <v>2.4</v>
      </c>
      <c r="G1558" s="2">
        <v>576</v>
      </c>
      <c r="H1558" s="17">
        <f t="shared" si="24"/>
        <v>-8.2644628099173625E-3</v>
      </c>
    </row>
    <row r="1559" spans="1:8" ht="13.5" x14ac:dyDescent="0.25">
      <c r="A1559" s="12"/>
      <c r="B1559" s="11">
        <v>44580</v>
      </c>
      <c r="C1559" s="2">
        <v>2.4</v>
      </c>
      <c r="D1559" s="2">
        <v>2.4</v>
      </c>
      <c r="E1559" s="2">
        <v>0</v>
      </c>
      <c r="F1559" s="2">
        <v>0</v>
      </c>
      <c r="G1559" s="2">
        <v>0</v>
      </c>
      <c r="H1559" s="17">
        <f t="shared" si="24"/>
        <v>0</v>
      </c>
    </row>
    <row r="1560" spans="1:8" ht="13.5" x14ac:dyDescent="0.25">
      <c r="A1560" s="12"/>
      <c r="B1560" s="11">
        <v>44581</v>
      </c>
      <c r="C1560" s="2">
        <v>2.4</v>
      </c>
      <c r="D1560" s="2">
        <v>2.4</v>
      </c>
      <c r="E1560" s="2">
        <v>45</v>
      </c>
      <c r="F1560" s="2">
        <v>2.4</v>
      </c>
      <c r="G1560" s="2">
        <v>108</v>
      </c>
      <c r="H1560" s="17">
        <f t="shared" si="24"/>
        <v>0</v>
      </c>
    </row>
    <row r="1561" spans="1:8" ht="13.5" x14ac:dyDescent="0.25">
      <c r="A1561" s="12"/>
      <c r="B1561" s="11">
        <v>44582</v>
      </c>
      <c r="C1561" s="2">
        <v>2.4</v>
      </c>
      <c r="D1561" s="2">
        <v>2.4</v>
      </c>
      <c r="E1561" s="2">
        <v>0</v>
      </c>
      <c r="F1561" s="2">
        <v>0</v>
      </c>
      <c r="G1561" s="2">
        <v>0</v>
      </c>
      <c r="H1561" s="17">
        <f t="shared" si="24"/>
        <v>0</v>
      </c>
    </row>
    <row r="1562" spans="1:8" ht="13.5" x14ac:dyDescent="0.25">
      <c r="A1562" s="12"/>
      <c r="B1562" s="11">
        <v>44585</v>
      </c>
      <c r="C1562" s="2">
        <v>2.4</v>
      </c>
      <c r="D1562" s="2">
        <v>2.4</v>
      </c>
      <c r="E1562" s="2">
        <v>0</v>
      </c>
      <c r="F1562" s="2">
        <v>0</v>
      </c>
      <c r="G1562" s="2">
        <v>0</v>
      </c>
      <c r="H1562" s="17">
        <f t="shared" si="24"/>
        <v>0</v>
      </c>
    </row>
    <row r="1563" spans="1:8" ht="13.5" x14ac:dyDescent="0.25">
      <c r="A1563" s="12"/>
      <c r="B1563" s="11">
        <v>44586</v>
      </c>
      <c r="C1563" s="2">
        <v>2.4</v>
      </c>
      <c r="D1563" s="2">
        <v>2.4</v>
      </c>
      <c r="E1563" s="2">
        <v>0</v>
      </c>
      <c r="F1563" s="2">
        <v>0</v>
      </c>
      <c r="G1563" s="2">
        <v>0</v>
      </c>
      <c r="H1563" s="17">
        <f t="shared" si="24"/>
        <v>0</v>
      </c>
    </row>
    <row r="1564" spans="1:8" ht="13.5" x14ac:dyDescent="0.25">
      <c r="A1564" s="12"/>
      <c r="B1564" s="11">
        <v>44587</v>
      </c>
      <c r="C1564" s="2">
        <v>2.4</v>
      </c>
      <c r="D1564" s="2">
        <v>2.4</v>
      </c>
      <c r="E1564" s="2">
        <v>2000</v>
      </c>
      <c r="F1564" s="2">
        <v>2.4</v>
      </c>
      <c r="G1564" s="2">
        <v>4800</v>
      </c>
      <c r="H1564" s="17">
        <f t="shared" si="24"/>
        <v>0</v>
      </c>
    </row>
    <row r="1565" spans="1:8" ht="13.5" x14ac:dyDescent="0.25">
      <c r="A1565" s="12"/>
      <c r="B1565" s="11">
        <v>44588</v>
      </c>
      <c r="C1565" s="2">
        <v>2.4</v>
      </c>
      <c r="D1565" s="2">
        <v>2.4</v>
      </c>
      <c r="E1565" s="2">
        <v>44</v>
      </c>
      <c r="F1565" s="2">
        <v>2.4</v>
      </c>
      <c r="G1565" s="2">
        <v>105.6</v>
      </c>
      <c r="H1565" s="17">
        <f t="shared" si="24"/>
        <v>0</v>
      </c>
    </row>
    <row r="1566" spans="1:8" ht="13.5" x14ac:dyDescent="0.25">
      <c r="A1566" s="12"/>
      <c r="B1566" s="11">
        <v>44589</v>
      </c>
      <c r="C1566" s="2">
        <v>2.4</v>
      </c>
      <c r="D1566" s="2">
        <v>2.4</v>
      </c>
      <c r="E1566" s="2">
        <v>0</v>
      </c>
      <c r="F1566" s="2">
        <v>0</v>
      </c>
      <c r="G1566" s="2">
        <v>0</v>
      </c>
      <c r="H1566" s="17">
        <f t="shared" si="24"/>
        <v>0</v>
      </c>
    </row>
    <row r="1567" spans="1:8" ht="13.5" x14ac:dyDescent="0.25">
      <c r="A1567" s="12"/>
      <c r="B1567" s="11">
        <v>44592</v>
      </c>
      <c r="C1567" s="2">
        <v>2.4</v>
      </c>
      <c r="D1567" s="2">
        <v>2.4</v>
      </c>
      <c r="E1567" s="2">
        <v>0</v>
      </c>
      <c r="F1567" s="2">
        <v>0</v>
      </c>
      <c r="G1567" s="2">
        <v>0</v>
      </c>
      <c r="H1567" s="17">
        <f t="shared" si="24"/>
        <v>0</v>
      </c>
    </row>
    <row r="1568" spans="1:8" ht="13.5" x14ac:dyDescent="0.25">
      <c r="A1568" s="12"/>
      <c r="B1568" s="11">
        <v>44593</v>
      </c>
      <c r="C1568" s="2">
        <v>2.4</v>
      </c>
      <c r="D1568" s="2">
        <v>2.4</v>
      </c>
      <c r="E1568" s="2">
        <v>0</v>
      </c>
      <c r="F1568" s="2">
        <v>0</v>
      </c>
      <c r="G1568" s="2">
        <v>0</v>
      </c>
      <c r="H1568" s="17">
        <f t="shared" si="24"/>
        <v>0</v>
      </c>
    </row>
    <row r="1569" spans="1:8" ht="13.5" x14ac:dyDescent="0.25">
      <c r="A1569" s="12"/>
      <c r="B1569" s="11">
        <v>44594</v>
      </c>
      <c r="C1569" s="2">
        <v>2.4</v>
      </c>
      <c r="D1569" s="2">
        <v>2.4</v>
      </c>
      <c r="E1569" s="2">
        <v>0</v>
      </c>
      <c r="F1569" s="2">
        <v>0</v>
      </c>
      <c r="G1569" s="2">
        <v>0</v>
      </c>
      <c r="H1569" s="17">
        <f t="shared" si="24"/>
        <v>0</v>
      </c>
    </row>
    <row r="1570" spans="1:8" ht="13.5" x14ac:dyDescent="0.25">
      <c r="A1570" s="12"/>
      <c r="B1570" s="11">
        <v>44595</v>
      </c>
      <c r="C1570" s="2">
        <v>2.4</v>
      </c>
      <c r="D1570" s="2">
        <v>2.4</v>
      </c>
      <c r="E1570" s="2">
        <v>0</v>
      </c>
      <c r="F1570" s="2">
        <v>0</v>
      </c>
      <c r="G1570" s="2">
        <v>0</v>
      </c>
      <c r="H1570" s="17">
        <f t="shared" si="24"/>
        <v>0</v>
      </c>
    </row>
    <row r="1571" spans="1:8" ht="13.5" x14ac:dyDescent="0.25">
      <c r="A1571" s="12"/>
      <c r="B1571" s="11">
        <v>44596</v>
      </c>
      <c r="C1571" s="2">
        <v>2.4</v>
      </c>
      <c r="D1571" s="2">
        <v>2.4</v>
      </c>
      <c r="E1571" s="2">
        <v>0</v>
      </c>
      <c r="F1571" s="2">
        <v>0</v>
      </c>
      <c r="G1571" s="2">
        <v>0</v>
      </c>
      <c r="H1571" s="17">
        <f t="shared" si="24"/>
        <v>0</v>
      </c>
    </row>
    <row r="1572" spans="1:8" ht="13.5" x14ac:dyDescent="0.25">
      <c r="A1572" s="12"/>
      <c r="B1572" s="11">
        <v>44599</v>
      </c>
      <c r="C1572" s="2">
        <v>2.4</v>
      </c>
      <c r="D1572" s="2">
        <v>2.4</v>
      </c>
      <c r="E1572" s="2">
        <v>0</v>
      </c>
      <c r="F1572" s="2">
        <v>0</v>
      </c>
      <c r="G1572" s="2">
        <v>0</v>
      </c>
      <c r="H1572" s="17">
        <f t="shared" si="24"/>
        <v>0</v>
      </c>
    </row>
    <row r="1573" spans="1:8" ht="13.5" x14ac:dyDescent="0.25">
      <c r="A1573" s="12"/>
      <c r="B1573" s="11">
        <v>44600</v>
      </c>
      <c r="C1573" s="2">
        <v>2.4</v>
      </c>
      <c r="D1573" s="2">
        <v>2.4</v>
      </c>
      <c r="E1573" s="2">
        <v>0</v>
      </c>
      <c r="F1573" s="2">
        <v>0</v>
      </c>
      <c r="G1573" s="2">
        <v>0</v>
      </c>
      <c r="H1573" s="17">
        <f t="shared" si="24"/>
        <v>0</v>
      </c>
    </row>
    <row r="1574" spans="1:8" ht="13.5" x14ac:dyDescent="0.25">
      <c r="A1574" s="12"/>
      <c r="B1574" s="11">
        <v>44601</v>
      </c>
      <c r="C1574" s="2">
        <v>2.4</v>
      </c>
      <c r="D1574" s="2">
        <v>2.4</v>
      </c>
      <c r="E1574" s="2">
        <v>0</v>
      </c>
      <c r="F1574" s="2">
        <v>0</v>
      </c>
      <c r="G1574" s="2">
        <v>0</v>
      </c>
      <c r="H1574" s="17">
        <f t="shared" si="24"/>
        <v>0</v>
      </c>
    </row>
    <row r="1575" spans="1:8" ht="13.5" x14ac:dyDescent="0.25">
      <c r="A1575" s="12"/>
      <c r="B1575" s="11">
        <v>44602</v>
      </c>
      <c r="C1575" s="2">
        <v>2.4</v>
      </c>
      <c r="D1575" s="2">
        <v>2.4</v>
      </c>
      <c r="E1575" s="2">
        <v>0</v>
      </c>
      <c r="F1575" s="2">
        <v>0</v>
      </c>
      <c r="G1575" s="2">
        <v>0</v>
      </c>
      <c r="H1575" s="17">
        <f t="shared" si="24"/>
        <v>0</v>
      </c>
    </row>
    <row r="1576" spans="1:8" ht="13.5" x14ac:dyDescent="0.25">
      <c r="A1576" s="12"/>
      <c r="B1576" s="11">
        <v>44603</v>
      </c>
      <c r="C1576" s="2">
        <v>2.4</v>
      </c>
      <c r="D1576" s="2">
        <v>2.4</v>
      </c>
      <c r="E1576" s="2">
        <v>0</v>
      </c>
      <c r="F1576" s="2">
        <v>0</v>
      </c>
      <c r="G1576" s="2">
        <v>0</v>
      </c>
      <c r="H1576" s="17">
        <f t="shared" si="24"/>
        <v>0</v>
      </c>
    </row>
    <row r="1577" spans="1:8" ht="13.5" x14ac:dyDescent="0.25">
      <c r="A1577" s="12"/>
      <c r="B1577" s="11">
        <v>44606</v>
      </c>
      <c r="C1577" s="2">
        <v>2.4</v>
      </c>
      <c r="D1577" s="2">
        <v>2.4</v>
      </c>
      <c r="E1577" s="2">
        <v>0</v>
      </c>
      <c r="F1577" s="2">
        <v>0</v>
      </c>
      <c r="G1577" s="2">
        <v>0</v>
      </c>
      <c r="H1577" s="17">
        <f t="shared" si="24"/>
        <v>0</v>
      </c>
    </row>
    <row r="1578" spans="1:8" ht="13.5" x14ac:dyDescent="0.25">
      <c r="A1578" s="12"/>
      <c r="B1578" s="11">
        <v>44607</v>
      </c>
      <c r="C1578" s="2">
        <v>2.4</v>
      </c>
      <c r="D1578" s="2">
        <v>2.4</v>
      </c>
      <c r="E1578" s="2">
        <v>0</v>
      </c>
      <c r="F1578" s="2">
        <v>0</v>
      </c>
      <c r="G1578" s="2">
        <v>0</v>
      </c>
      <c r="H1578" s="17">
        <f t="shared" si="24"/>
        <v>0</v>
      </c>
    </row>
    <row r="1579" spans="1:8" ht="13.5" x14ac:dyDescent="0.25">
      <c r="A1579" s="12"/>
      <c r="B1579" s="11">
        <v>44608</v>
      </c>
      <c r="C1579" s="2">
        <v>2.4</v>
      </c>
      <c r="D1579" s="2">
        <v>2.4</v>
      </c>
      <c r="E1579" s="2">
        <v>0</v>
      </c>
      <c r="F1579" s="2">
        <v>0</v>
      </c>
      <c r="G1579" s="2">
        <v>0</v>
      </c>
      <c r="H1579" s="17">
        <f t="shared" si="24"/>
        <v>0</v>
      </c>
    </row>
    <row r="1580" spans="1:8" ht="13.5" x14ac:dyDescent="0.25">
      <c r="A1580" s="12"/>
      <c r="B1580" s="11">
        <v>44609</v>
      </c>
      <c r="C1580" s="2">
        <v>2.4</v>
      </c>
      <c r="D1580" s="2">
        <v>2.4</v>
      </c>
      <c r="E1580" s="2">
        <v>0</v>
      </c>
      <c r="F1580" s="2">
        <v>0</v>
      </c>
      <c r="G1580" s="2">
        <v>0</v>
      </c>
      <c r="H1580" s="17">
        <f t="shared" si="24"/>
        <v>0</v>
      </c>
    </row>
    <row r="1581" spans="1:8" ht="13.5" x14ac:dyDescent="0.25">
      <c r="A1581" s="12"/>
      <c r="B1581" s="11">
        <v>44610</v>
      </c>
      <c r="C1581" s="2">
        <v>2.4</v>
      </c>
      <c r="D1581" s="2">
        <v>2.4</v>
      </c>
      <c r="E1581" s="2">
        <v>0</v>
      </c>
      <c r="F1581" s="2">
        <v>0</v>
      </c>
      <c r="G1581" s="2">
        <v>0</v>
      </c>
      <c r="H1581" s="17">
        <f t="shared" si="24"/>
        <v>0</v>
      </c>
    </row>
    <row r="1582" spans="1:8" ht="13.5" x14ac:dyDescent="0.25">
      <c r="A1582" s="12"/>
      <c r="B1582" s="11">
        <v>44613</v>
      </c>
      <c r="C1582" s="2">
        <v>2.4</v>
      </c>
      <c r="D1582" s="2">
        <v>2.4</v>
      </c>
      <c r="E1582" s="2">
        <v>0</v>
      </c>
      <c r="F1582" s="2">
        <v>0</v>
      </c>
      <c r="G1582" s="2">
        <v>0</v>
      </c>
      <c r="H1582" s="17">
        <f t="shared" si="24"/>
        <v>0</v>
      </c>
    </row>
    <row r="1583" spans="1:8" ht="13.5" x14ac:dyDescent="0.25">
      <c r="A1583" s="12"/>
      <c r="B1583" s="11">
        <v>44614</v>
      </c>
      <c r="C1583" s="2">
        <v>2.4</v>
      </c>
      <c r="D1583" s="2">
        <v>2.4</v>
      </c>
      <c r="E1583" s="2">
        <v>0</v>
      </c>
      <c r="F1583" s="2">
        <v>0</v>
      </c>
      <c r="G1583" s="2">
        <v>0</v>
      </c>
      <c r="H1583" s="17">
        <f t="shared" si="24"/>
        <v>0</v>
      </c>
    </row>
    <row r="1584" spans="1:8" ht="13.5" x14ac:dyDescent="0.25">
      <c r="A1584" s="12"/>
      <c r="B1584" s="11">
        <v>44615</v>
      </c>
      <c r="C1584" s="2">
        <v>2.4</v>
      </c>
      <c r="D1584" s="2">
        <v>2.4</v>
      </c>
      <c r="E1584" s="2">
        <v>0</v>
      </c>
      <c r="F1584" s="2">
        <v>0</v>
      </c>
      <c r="G1584" s="2">
        <v>0</v>
      </c>
      <c r="H1584" s="17">
        <f t="shared" si="24"/>
        <v>0</v>
      </c>
    </row>
    <row r="1585" spans="1:8" ht="13.5" x14ac:dyDescent="0.25">
      <c r="A1585" s="12"/>
      <c r="B1585" s="11">
        <v>44616</v>
      </c>
      <c r="C1585" s="2">
        <v>2.4</v>
      </c>
      <c r="D1585" s="2">
        <v>2.4</v>
      </c>
      <c r="E1585" s="2">
        <v>0</v>
      </c>
      <c r="F1585" s="2">
        <v>0</v>
      </c>
      <c r="G1585" s="2">
        <v>0</v>
      </c>
      <c r="H1585" s="17">
        <f t="shared" si="24"/>
        <v>0</v>
      </c>
    </row>
    <row r="1586" spans="1:8" ht="13.5" x14ac:dyDescent="0.25">
      <c r="A1586" s="12"/>
      <c r="B1586" s="11">
        <v>44617</v>
      </c>
      <c r="C1586" s="2">
        <v>2.2999999999999998</v>
      </c>
      <c r="D1586" s="2">
        <v>2.2999999999999998</v>
      </c>
      <c r="E1586" s="2">
        <v>0</v>
      </c>
      <c r="F1586" s="2">
        <v>0</v>
      </c>
      <c r="G1586" s="2">
        <v>0</v>
      </c>
      <c r="H1586" s="17">
        <f t="shared" si="24"/>
        <v>-4.1666666666666706E-2</v>
      </c>
    </row>
    <row r="1587" spans="1:8" ht="13.5" x14ac:dyDescent="0.25">
      <c r="A1587" s="12"/>
      <c r="B1587" s="11">
        <v>44620</v>
      </c>
      <c r="C1587" s="2">
        <v>2.2000000000000002</v>
      </c>
      <c r="D1587" s="2">
        <v>2.2000000000000002</v>
      </c>
      <c r="E1587" s="2">
        <v>0</v>
      </c>
      <c r="F1587" s="2">
        <v>0</v>
      </c>
      <c r="G1587" s="2">
        <v>0</v>
      </c>
      <c r="H1587" s="17">
        <f t="shared" si="24"/>
        <v>-4.3478260869565064E-2</v>
      </c>
    </row>
    <row r="1588" spans="1:8" ht="13.5" x14ac:dyDescent="0.25">
      <c r="A1588" s="12"/>
      <c r="B1588" s="11">
        <v>44621</v>
      </c>
      <c r="C1588" s="2">
        <v>2.11</v>
      </c>
      <c r="D1588" s="2">
        <v>2.11</v>
      </c>
      <c r="E1588" s="2">
        <v>0</v>
      </c>
      <c r="F1588" s="2">
        <v>0</v>
      </c>
      <c r="G1588" s="2">
        <v>0</v>
      </c>
      <c r="H1588" s="17">
        <f t="shared" si="24"/>
        <v>-4.0909090909091041E-2</v>
      </c>
    </row>
    <row r="1589" spans="1:8" ht="13.5" x14ac:dyDescent="0.25">
      <c r="A1589" s="12"/>
      <c r="B1589" s="11">
        <v>44622</v>
      </c>
      <c r="C1589" s="2">
        <v>2.11</v>
      </c>
      <c r="D1589" s="2">
        <v>2.11</v>
      </c>
      <c r="E1589" s="2">
        <v>0</v>
      </c>
      <c r="F1589" s="2">
        <v>0</v>
      </c>
      <c r="G1589" s="2">
        <v>0</v>
      </c>
      <c r="H1589" s="17">
        <f t="shared" si="24"/>
        <v>0</v>
      </c>
    </row>
    <row r="1590" spans="1:8" ht="13.5" x14ac:dyDescent="0.25">
      <c r="A1590" s="12"/>
      <c r="B1590" s="11">
        <v>44623</v>
      </c>
      <c r="C1590" s="2">
        <v>2.1</v>
      </c>
      <c r="D1590" s="2">
        <v>2.1</v>
      </c>
      <c r="E1590" s="2">
        <v>72</v>
      </c>
      <c r="F1590" s="2">
        <v>2.1</v>
      </c>
      <c r="G1590" s="2">
        <v>151.19999999999999</v>
      </c>
      <c r="H1590" s="17">
        <f t="shared" si="24"/>
        <v>-4.7393364928908941E-3</v>
      </c>
    </row>
    <row r="1591" spans="1:8" ht="13.5" x14ac:dyDescent="0.25">
      <c r="A1591" s="12"/>
      <c r="B1591" s="11">
        <v>44624</v>
      </c>
      <c r="C1591" s="2">
        <v>2.1</v>
      </c>
      <c r="D1591" s="2">
        <v>2.1</v>
      </c>
      <c r="E1591" s="2">
        <v>0</v>
      </c>
      <c r="F1591" s="2">
        <v>0</v>
      </c>
      <c r="G1591" s="2">
        <v>0</v>
      </c>
      <c r="H1591" s="17">
        <f t="shared" si="24"/>
        <v>0</v>
      </c>
    </row>
    <row r="1592" spans="1:8" ht="13.5" x14ac:dyDescent="0.25">
      <c r="A1592" s="12"/>
      <c r="B1592" s="11">
        <v>44627</v>
      </c>
      <c r="C1592" s="2">
        <v>2.1</v>
      </c>
      <c r="D1592" s="2">
        <v>2.1</v>
      </c>
      <c r="E1592" s="2">
        <v>0</v>
      </c>
      <c r="F1592" s="2">
        <v>0</v>
      </c>
      <c r="G1592" s="2">
        <v>0</v>
      </c>
      <c r="H1592" s="17">
        <f t="shared" si="24"/>
        <v>0</v>
      </c>
    </row>
    <row r="1593" spans="1:8" ht="13.5" x14ac:dyDescent="0.25">
      <c r="A1593" s="12"/>
      <c r="B1593" s="11">
        <v>44628</v>
      </c>
      <c r="C1593" s="2">
        <v>2.1</v>
      </c>
      <c r="D1593" s="2">
        <v>2.1</v>
      </c>
      <c r="E1593" s="2">
        <v>0</v>
      </c>
      <c r="F1593" s="2">
        <v>0</v>
      </c>
      <c r="G1593" s="2">
        <v>0</v>
      </c>
      <c r="H1593" s="17">
        <f t="shared" si="24"/>
        <v>0</v>
      </c>
    </row>
    <row r="1594" spans="1:8" ht="13.5" x14ac:dyDescent="0.25">
      <c r="A1594" s="12"/>
      <c r="B1594" s="11">
        <v>44629</v>
      </c>
      <c r="C1594" s="2">
        <v>2.19</v>
      </c>
      <c r="D1594" s="2">
        <v>2.19</v>
      </c>
      <c r="E1594" s="2">
        <v>0</v>
      </c>
      <c r="F1594" s="2">
        <v>0</v>
      </c>
      <c r="G1594" s="2">
        <v>0</v>
      </c>
      <c r="H1594" s="17">
        <f t="shared" si="24"/>
        <v>4.2857142857142788E-2</v>
      </c>
    </row>
    <row r="1595" spans="1:8" ht="13.5" x14ac:dyDescent="0.25">
      <c r="A1595" s="12"/>
      <c r="B1595" s="11">
        <v>44630</v>
      </c>
      <c r="C1595" s="2">
        <v>2.1</v>
      </c>
      <c r="D1595" s="2">
        <v>2.1</v>
      </c>
      <c r="E1595" s="2">
        <v>250</v>
      </c>
      <c r="F1595" s="2">
        <v>2.2000000000000002</v>
      </c>
      <c r="G1595" s="2">
        <v>550</v>
      </c>
      <c r="H1595" s="17">
        <f t="shared" si="24"/>
        <v>-4.1095890410958839E-2</v>
      </c>
    </row>
    <row r="1596" spans="1:8" ht="13.5" x14ac:dyDescent="0.25">
      <c r="A1596" s="12"/>
      <c r="B1596" s="11">
        <v>44631</v>
      </c>
      <c r="C1596" s="2">
        <v>2.1</v>
      </c>
      <c r="D1596" s="2">
        <v>2.1</v>
      </c>
      <c r="E1596" s="2">
        <v>0</v>
      </c>
      <c r="F1596" s="2">
        <v>0</v>
      </c>
      <c r="G1596" s="2">
        <v>0</v>
      </c>
      <c r="H1596" s="17">
        <f t="shared" si="24"/>
        <v>0</v>
      </c>
    </row>
    <row r="1597" spans="1:8" ht="13.5" x14ac:dyDescent="0.25">
      <c r="A1597" s="12"/>
      <c r="B1597" s="11">
        <v>44634</v>
      </c>
      <c r="C1597" s="2">
        <v>2.1</v>
      </c>
      <c r="D1597" s="2">
        <v>2.1</v>
      </c>
      <c r="E1597" s="2">
        <v>0</v>
      </c>
      <c r="F1597" s="2">
        <v>0</v>
      </c>
      <c r="G1597" s="2">
        <v>0</v>
      </c>
      <c r="H1597" s="17">
        <f t="shared" si="24"/>
        <v>0</v>
      </c>
    </row>
    <row r="1598" spans="1:8" ht="13.5" x14ac:dyDescent="0.25">
      <c r="A1598" s="12"/>
      <c r="B1598" s="11">
        <v>44635</v>
      </c>
      <c r="C1598" s="2">
        <v>2.1</v>
      </c>
      <c r="D1598" s="2">
        <v>2.1</v>
      </c>
      <c r="E1598" s="2">
        <v>0</v>
      </c>
      <c r="F1598" s="2">
        <v>0</v>
      </c>
      <c r="G1598" s="2">
        <v>0</v>
      </c>
      <c r="H1598" s="17">
        <f t="shared" si="24"/>
        <v>0</v>
      </c>
    </row>
    <row r="1599" spans="1:8" ht="13.5" x14ac:dyDescent="0.25">
      <c r="A1599" s="12"/>
      <c r="B1599" s="11">
        <v>44636</v>
      </c>
      <c r="C1599" s="2">
        <v>2.1</v>
      </c>
      <c r="D1599" s="2">
        <v>2.1</v>
      </c>
      <c r="E1599" s="2">
        <v>0</v>
      </c>
      <c r="F1599" s="2">
        <v>0</v>
      </c>
      <c r="G1599" s="2">
        <v>0</v>
      </c>
      <c r="H1599" s="17">
        <f t="shared" si="24"/>
        <v>0</v>
      </c>
    </row>
    <row r="1600" spans="1:8" ht="13.5" x14ac:dyDescent="0.25">
      <c r="A1600" s="12"/>
      <c r="B1600" s="11">
        <v>44637</v>
      </c>
      <c r="C1600" s="2">
        <v>2.1</v>
      </c>
      <c r="D1600" s="2">
        <v>2.1</v>
      </c>
      <c r="E1600" s="2">
        <v>0</v>
      </c>
      <c r="F1600" s="2">
        <v>0</v>
      </c>
      <c r="G1600" s="2">
        <v>0</v>
      </c>
      <c r="H1600" s="17">
        <f t="shared" si="24"/>
        <v>0</v>
      </c>
    </row>
    <row r="1601" spans="1:8" ht="13.5" x14ac:dyDescent="0.25">
      <c r="A1601" s="12"/>
      <c r="B1601" s="11">
        <v>44638</v>
      </c>
      <c r="C1601" s="2">
        <v>2.1</v>
      </c>
      <c r="D1601" s="2">
        <v>2.1</v>
      </c>
      <c r="E1601" s="2">
        <v>0</v>
      </c>
      <c r="F1601" s="2">
        <v>0</v>
      </c>
      <c r="G1601" s="2">
        <v>0</v>
      </c>
      <c r="H1601" s="17">
        <f t="shared" si="24"/>
        <v>0</v>
      </c>
    </row>
    <row r="1602" spans="1:8" ht="13.5" x14ac:dyDescent="0.25">
      <c r="A1602" s="12"/>
      <c r="B1602" s="11">
        <v>44641</v>
      </c>
      <c r="C1602" s="2">
        <v>2.0099999999999998</v>
      </c>
      <c r="D1602" s="2">
        <v>2.0099999999999998</v>
      </c>
      <c r="E1602" s="2">
        <v>55</v>
      </c>
      <c r="F1602" s="2">
        <v>2.0920000000000001</v>
      </c>
      <c r="G1602" s="2">
        <v>115.06</v>
      </c>
      <c r="H1602" s="17">
        <f t="shared" si="24"/>
        <v>-4.2857142857142996E-2</v>
      </c>
    </row>
    <row r="1603" spans="1:8" ht="13.5" x14ac:dyDescent="0.25">
      <c r="A1603" s="12"/>
      <c r="B1603" s="11">
        <v>44642</v>
      </c>
      <c r="C1603" s="2">
        <v>2.0099999999999998</v>
      </c>
      <c r="D1603" s="2">
        <v>2.0099999999999998</v>
      </c>
      <c r="E1603" s="2">
        <v>0</v>
      </c>
      <c r="F1603" s="2">
        <v>0</v>
      </c>
      <c r="G1603" s="2">
        <v>0</v>
      </c>
      <c r="H1603" s="17">
        <f t="shared" si="24"/>
        <v>0</v>
      </c>
    </row>
    <row r="1604" spans="1:8" ht="13.5" x14ac:dyDescent="0.25">
      <c r="A1604" s="12"/>
      <c r="B1604" s="11">
        <v>44643</v>
      </c>
      <c r="C1604" s="2">
        <v>2.0099999999999998</v>
      </c>
      <c r="D1604" s="2">
        <v>2.0099999999999998</v>
      </c>
      <c r="E1604" s="2">
        <v>0</v>
      </c>
      <c r="F1604" s="2">
        <v>0</v>
      </c>
      <c r="G1604" s="2">
        <v>0</v>
      </c>
      <c r="H1604" s="17">
        <f t="shared" si="24"/>
        <v>0</v>
      </c>
    </row>
    <row r="1605" spans="1:8" ht="13.5" x14ac:dyDescent="0.25">
      <c r="A1605" s="12"/>
      <c r="B1605" s="11">
        <v>44644</v>
      </c>
      <c r="C1605" s="2">
        <v>2.0099999999999998</v>
      </c>
      <c r="D1605" s="2">
        <v>2.0099999999999998</v>
      </c>
      <c r="E1605" s="2">
        <v>0</v>
      </c>
      <c r="F1605" s="2">
        <v>0</v>
      </c>
      <c r="G1605" s="2">
        <v>0</v>
      </c>
      <c r="H1605" s="17">
        <f t="shared" si="24"/>
        <v>0</v>
      </c>
    </row>
    <row r="1606" spans="1:8" ht="13.5" x14ac:dyDescent="0.25">
      <c r="A1606" s="12"/>
      <c r="B1606" s="11">
        <v>44645</v>
      </c>
      <c r="C1606" s="2">
        <v>2.0099999999999998</v>
      </c>
      <c r="D1606" s="2">
        <v>2.0099999999999998</v>
      </c>
      <c r="E1606" s="2">
        <v>0</v>
      </c>
      <c r="F1606" s="2">
        <v>0</v>
      </c>
      <c r="G1606" s="2">
        <v>0</v>
      </c>
      <c r="H1606" s="17">
        <f t="shared" si="24"/>
        <v>0</v>
      </c>
    </row>
    <row r="1607" spans="1:8" ht="13.5" x14ac:dyDescent="0.25">
      <c r="A1607" s="12"/>
      <c r="B1607" s="11">
        <v>44648</v>
      </c>
      <c r="C1607" s="2">
        <v>2.0099999999999998</v>
      </c>
      <c r="D1607" s="2">
        <v>2.0099999999999998</v>
      </c>
      <c r="E1607" s="2">
        <v>0</v>
      </c>
      <c r="F1607" s="2">
        <v>0</v>
      </c>
      <c r="G1607" s="2">
        <v>0</v>
      </c>
      <c r="H1607" s="17">
        <f t="shared" ref="H1607:H1670" si="25">(D1607-D1606)/D1606</f>
        <v>0</v>
      </c>
    </row>
    <row r="1608" spans="1:8" ht="13.5" x14ac:dyDescent="0.25">
      <c r="A1608" s="12"/>
      <c r="B1608" s="11">
        <v>44649</v>
      </c>
      <c r="C1608" s="2">
        <v>2.0099999999999998</v>
      </c>
      <c r="D1608" s="2">
        <v>2.0099999999999998</v>
      </c>
      <c r="E1608" s="2">
        <v>0</v>
      </c>
      <c r="F1608" s="2">
        <v>0</v>
      </c>
      <c r="G1608" s="2">
        <v>0</v>
      </c>
      <c r="H1608" s="17">
        <f t="shared" si="25"/>
        <v>0</v>
      </c>
    </row>
    <row r="1609" spans="1:8" ht="13.5" x14ac:dyDescent="0.25">
      <c r="A1609" s="12"/>
      <c r="B1609" s="11">
        <v>44650</v>
      </c>
      <c r="C1609" s="2">
        <v>2.0099999999999998</v>
      </c>
      <c r="D1609" s="2">
        <v>2.0099999999999998</v>
      </c>
      <c r="E1609" s="2">
        <v>0</v>
      </c>
      <c r="F1609" s="2">
        <v>0</v>
      </c>
      <c r="G1609" s="2">
        <v>0</v>
      </c>
      <c r="H1609" s="17">
        <f t="shared" si="25"/>
        <v>0</v>
      </c>
    </row>
    <row r="1610" spans="1:8" ht="13.5" x14ac:dyDescent="0.25">
      <c r="A1610" s="12"/>
      <c r="B1610" s="11">
        <v>44651</v>
      </c>
      <c r="C1610" s="2">
        <v>2.0099999999999998</v>
      </c>
      <c r="D1610" s="2">
        <v>2.0099999999999998</v>
      </c>
      <c r="E1610" s="2">
        <v>0</v>
      </c>
      <c r="F1610" s="2">
        <v>0</v>
      </c>
      <c r="G1610" s="2">
        <v>0</v>
      </c>
      <c r="H1610" s="17">
        <f t="shared" si="25"/>
        <v>0</v>
      </c>
    </row>
    <row r="1611" spans="1:8" ht="13.5" x14ac:dyDescent="0.25">
      <c r="A1611" s="12"/>
      <c r="B1611" s="11">
        <v>44652</v>
      </c>
      <c r="C1611" s="2">
        <v>2.0099999999999998</v>
      </c>
      <c r="D1611" s="2">
        <v>2.0099999999999998</v>
      </c>
      <c r="E1611" s="2">
        <v>0</v>
      </c>
      <c r="F1611" s="2">
        <v>0</v>
      </c>
      <c r="G1611" s="2">
        <v>0</v>
      </c>
      <c r="H1611" s="17">
        <f t="shared" si="25"/>
        <v>0</v>
      </c>
    </row>
    <row r="1612" spans="1:8" ht="13.5" x14ac:dyDescent="0.25">
      <c r="A1612" s="12"/>
      <c r="B1612" s="11">
        <v>44655</v>
      </c>
      <c r="C1612" s="2">
        <v>2.0099999999999998</v>
      </c>
      <c r="D1612" s="2">
        <v>2.0099999999999998</v>
      </c>
      <c r="E1612" s="2">
        <v>0</v>
      </c>
      <c r="F1612" s="2">
        <v>0</v>
      </c>
      <c r="G1612" s="2">
        <v>0</v>
      </c>
      <c r="H1612" s="17">
        <f t="shared" si="25"/>
        <v>0</v>
      </c>
    </row>
    <row r="1613" spans="1:8" ht="13.5" x14ac:dyDescent="0.25">
      <c r="A1613" s="12"/>
      <c r="B1613" s="11">
        <v>44656</v>
      </c>
      <c r="C1613" s="2">
        <v>2.0099999999999998</v>
      </c>
      <c r="D1613" s="2">
        <v>2.0099999999999998</v>
      </c>
      <c r="E1613" s="2">
        <v>0</v>
      </c>
      <c r="F1613" s="2">
        <v>0</v>
      </c>
      <c r="G1613" s="2">
        <v>0</v>
      </c>
      <c r="H1613" s="17">
        <f t="shared" si="25"/>
        <v>0</v>
      </c>
    </row>
    <row r="1614" spans="1:8" ht="13.5" x14ac:dyDescent="0.25">
      <c r="A1614" s="12"/>
      <c r="B1614" s="11">
        <v>44657</v>
      </c>
      <c r="C1614" s="2">
        <v>2.0099999999999998</v>
      </c>
      <c r="D1614" s="2">
        <v>2.0099999999999998</v>
      </c>
      <c r="E1614" s="2">
        <v>0</v>
      </c>
      <c r="F1614" s="2">
        <v>0</v>
      </c>
      <c r="G1614" s="2">
        <v>0</v>
      </c>
      <c r="H1614" s="17">
        <f t="shared" si="25"/>
        <v>0</v>
      </c>
    </row>
    <row r="1615" spans="1:8" ht="13.5" x14ac:dyDescent="0.25">
      <c r="A1615" s="12"/>
      <c r="B1615" s="11">
        <v>44658</v>
      </c>
      <c r="C1615" s="2">
        <v>2.0099999999999998</v>
      </c>
      <c r="D1615" s="2">
        <v>2.0099999999999998</v>
      </c>
      <c r="E1615" s="2">
        <v>0</v>
      </c>
      <c r="F1615" s="2">
        <v>0</v>
      </c>
      <c r="G1615" s="2">
        <v>0</v>
      </c>
      <c r="H1615" s="17">
        <f t="shared" si="25"/>
        <v>0</v>
      </c>
    </row>
    <row r="1616" spans="1:8" ht="13.5" x14ac:dyDescent="0.25">
      <c r="A1616" s="12"/>
      <c r="B1616" s="11">
        <v>44659</v>
      </c>
      <c r="C1616" s="2">
        <v>2.0099999999999998</v>
      </c>
      <c r="D1616" s="2">
        <v>2.0099999999999998</v>
      </c>
      <c r="E1616" s="2">
        <v>16575</v>
      </c>
      <c r="F1616" s="2">
        <v>2.0099999999999998</v>
      </c>
      <c r="G1616" s="2">
        <v>33315.75</v>
      </c>
      <c r="H1616" s="17">
        <f t="shared" si="25"/>
        <v>0</v>
      </c>
    </row>
    <row r="1617" spans="1:8" ht="13.5" x14ac:dyDescent="0.25">
      <c r="A1617" s="12"/>
      <c r="B1617" s="11">
        <v>44662</v>
      </c>
      <c r="C1617" s="2">
        <v>2.0099999999999998</v>
      </c>
      <c r="D1617" s="2">
        <v>2.0099999999999998</v>
      </c>
      <c r="E1617" s="2">
        <v>0</v>
      </c>
      <c r="F1617" s="2">
        <v>0</v>
      </c>
      <c r="G1617" s="2">
        <v>0</v>
      </c>
      <c r="H1617" s="17">
        <f t="shared" si="25"/>
        <v>0</v>
      </c>
    </row>
    <row r="1618" spans="1:8" ht="13.5" x14ac:dyDescent="0.25">
      <c r="A1618" s="12"/>
      <c r="B1618" s="11">
        <v>44663</v>
      </c>
      <c r="C1618" s="2">
        <v>2.0099999999999998</v>
      </c>
      <c r="D1618" s="2">
        <v>2.0099999999999998</v>
      </c>
      <c r="E1618" s="2">
        <v>0</v>
      </c>
      <c r="F1618" s="2">
        <v>0</v>
      </c>
      <c r="G1618" s="2">
        <v>0</v>
      </c>
      <c r="H1618" s="17">
        <f t="shared" si="25"/>
        <v>0</v>
      </c>
    </row>
    <row r="1619" spans="1:8" ht="13.5" x14ac:dyDescent="0.25">
      <c r="A1619" s="12"/>
      <c r="B1619" s="11">
        <v>44664</v>
      </c>
      <c r="C1619" s="2">
        <v>2.0099999999999998</v>
      </c>
      <c r="D1619" s="2">
        <v>2.0099999999999998</v>
      </c>
      <c r="E1619" s="2">
        <v>2070</v>
      </c>
      <c r="F1619" s="2">
        <v>2.0099999999999998</v>
      </c>
      <c r="G1619" s="2">
        <v>4160.7</v>
      </c>
      <c r="H1619" s="17">
        <f t="shared" si="25"/>
        <v>0</v>
      </c>
    </row>
    <row r="1620" spans="1:8" ht="13.5" x14ac:dyDescent="0.25">
      <c r="A1620" s="12"/>
      <c r="B1620" s="11">
        <v>44665</v>
      </c>
      <c r="C1620" s="2">
        <v>2.0099999999999998</v>
      </c>
      <c r="D1620" s="2">
        <v>2.0099999999999998</v>
      </c>
      <c r="E1620" s="2">
        <v>0</v>
      </c>
      <c r="F1620" s="2">
        <v>0</v>
      </c>
      <c r="G1620" s="2">
        <v>0</v>
      </c>
      <c r="H1620" s="17">
        <f t="shared" si="25"/>
        <v>0</v>
      </c>
    </row>
    <row r="1621" spans="1:8" ht="13.5" x14ac:dyDescent="0.25">
      <c r="A1621" s="12"/>
      <c r="B1621" s="11">
        <v>44666</v>
      </c>
      <c r="C1621" s="2">
        <v>2</v>
      </c>
      <c r="D1621" s="2">
        <v>2</v>
      </c>
      <c r="E1621" s="2">
        <v>11347</v>
      </c>
      <c r="F1621" s="2">
        <v>2</v>
      </c>
      <c r="G1621" s="2">
        <v>22694</v>
      </c>
      <c r="H1621" s="17">
        <f t="shared" si="25"/>
        <v>-4.9751243781093468E-3</v>
      </c>
    </row>
    <row r="1622" spans="1:8" ht="13.5" x14ac:dyDescent="0.25">
      <c r="A1622" s="12"/>
      <c r="B1622" s="11">
        <v>44669</v>
      </c>
      <c r="C1622" s="2">
        <v>2</v>
      </c>
      <c r="D1622" s="2">
        <v>2</v>
      </c>
      <c r="E1622" s="2">
        <v>0</v>
      </c>
      <c r="F1622" s="2">
        <v>0</v>
      </c>
      <c r="G1622" s="2">
        <v>0</v>
      </c>
      <c r="H1622" s="17">
        <f t="shared" si="25"/>
        <v>0</v>
      </c>
    </row>
    <row r="1623" spans="1:8" ht="13.5" x14ac:dyDescent="0.25">
      <c r="A1623" s="12"/>
      <c r="B1623" s="11">
        <v>44670</v>
      </c>
      <c r="C1623" s="2">
        <v>2</v>
      </c>
      <c r="D1623" s="2">
        <v>2</v>
      </c>
      <c r="E1623" s="2">
        <v>0</v>
      </c>
      <c r="F1623" s="2">
        <v>0</v>
      </c>
      <c r="G1623" s="2">
        <v>0</v>
      </c>
      <c r="H1623" s="17">
        <f t="shared" si="25"/>
        <v>0</v>
      </c>
    </row>
    <row r="1624" spans="1:8" ht="13.5" x14ac:dyDescent="0.25">
      <c r="A1624" s="12"/>
      <c r="B1624" s="11">
        <v>44671</v>
      </c>
      <c r="C1624" s="2">
        <v>2</v>
      </c>
      <c r="D1624" s="2">
        <v>2</v>
      </c>
      <c r="E1624" s="2">
        <v>0</v>
      </c>
      <c r="F1624" s="2">
        <v>0</v>
      </c>
      <c r="G1624" s="2">
        <v>0</v>
      </c>
      <c r="H1624" s="17">
        <f t="shared" si="25"/>
        <v>0</v>
      </c>
    </row>
    <row r="1625" spans="1:8" ht="13.5" x14ac:dyDescent="0.25">
      <c r="A1625" s="12"/>
      <c r="B1625" s="11">
        <v>44672</v>
      </c>
      <c r="C1625" s="2">
        <v>2</v>
      </c>
      <c r="D1625" s="2">
        <v>2</v>
      </c>
      <c r="E1625" s="2">
        <v>0</v>
      </c>
      <c r="F1625" s="2">
        <v>0</v>
      </c>
      <c r="G1625" s="2">
        <v>0</v>
      </c>
      <c r="H1625" s="17">
        <f t="shared" si="25"/>
        <v>0</v>
      </c>
    </row>
    <row r="1626" spans="1:8" ht="13.5" x14ac:dyDescent="0.25">
      <c r="A1626" s="12"/>
      <c r="B1626" s="11">
        <v>44673</v>
      </c>
      <c r="C1626" s="2">
        <v>2</v>
      </c>
      <c r="D1626" s="2">
        <v>2</v>
      </c>
      <c r="E1626" s="2">
        <v>0</v>
      </c>
      <c r="F1626" s="2">
        <v>0</v>
      </c>
      <c r="G1626" s="2">
        <v>0</v>
      </c>
      <c r="H1626" s="17">
        <f t="shared" si="25"/>
        <v>0</v>
      </c>
    </row>
    <row r="1627" spans="1:8" ht="13.5" x14ac:dyDescent="0.25">
      <c r="A1627" s="12"/>
      <c r="B1627" s="11">
        <v>44676</v>
      </c>
      <c r="C1627" s="2">
        <v>2</v>
      </c>
      <c r="D1627" s="2">
        <v>2</v>
      </c>
      <c r="E1627" s="2">
        <v>1500</v>
      </c>
      <c r="F1627" s="2">
        <v>2</v>
      </c>
      <c r="G1627" s="2">
        <v>3000</v>
      </c>
      <c r="H1627" s="17">
        <f t="shared" si="25"/>
        <v>0</v>
      </c>
    </row>
    <row r="1628" spans="1:8" ht="13.5" x14ac:dyDescent="0.25">
      <c r="A1628" s="12"/>
      <c r="B1628" s="11">
        <v>44677</v>
      </c>
      <c r="C1628" s="2">
        <v>2</v>
      </c>
      <c r="D1628" s="2">
        <v>2</v>
      </c>
      <c r="E1628" s="2">
        <v>0</v>
      </c>
      <c r="F1628" s="2">
        <v>0</v>
      </c>
      <c r="G1628" s="2">
        <v>0</v>
      </c>
      <c r="H1628" s="17">
        <f t="shared" si="25"/>
        <v>0</v>
      </c>
    </row>
    <row r="1629" spans="1:8" ht="13.5" x14ac:dyDescent="0.25">
      <c r="A1629" s="12"/>
      <c r="B1629" s="11">
        <v>44678</v>
      </c>
      <c r="C1629" s="2">
        <v>2</v>
      </c>
      <c r="D1629" s="2">
        <v>2</v>
      </c>
      <c r="E1629" s="2">
        <v>0</v>
      </c>
      <c r="F1629" s="2">
        <v>0</v>
      </c>
      <c r="G1629" s="2">
        <v>0</v>
      </c>
      <c r="H1629" s="17">
        <f t="shared" si="25"/>
        <v>0</v>
      </c>
    </row>
    <row r="1630" spans="1:8" ht="13.5" x14ac:dyDescent="0.25">
      <c r="A1630" s="12"/>
      <c r="B1630" s="11">
        <v>44679</v>
      </c>
      <c r="C1630" s="2">
        <v>2</v>
      </c>
      <c r="D1630" s="2">
        <v>2</v>
      </c>
      <c r="E1630" s="2">
        <v>0</v>
      </c>
      <c r="F1630" s="2">
        <v>0</v>
      </c>
      <c r="G1630" s="2">
        <v>0</v>
      </c>
      <c r="H1630" s="17">
        <f t="shared" si="25"/>
        <v>0</v>
      </c>
    </row>
    <row r="1631" spans="1:8" ht="13.5" x14ac:dyDescent="0.25">
      <c r="A1631" s="12"/>
      <c r="B1631" s="11">
        <v>44680</v>
      </c>
      <c r="C1631" s="2">
        <v>2.0499999999999998</v>
      </c>
      <c r="D1631" s="2">
        <v>2.0499999999999998</v>
      </c>
      <c r="E1631" s="2">
        <v>300</v>
      </c>
      <c r="F1631" s="2">
        <v>2.0499999999999998</v>
      </c>
      <c r="G1631" s="2">
        <v>615</v>
      </c>
      <c r="H1631" s="17">
        <f t="shared" si="25"/>
        <v>2.4999999999999911E-2</v>
      </c>
    </row>
    <row r="1632" spans="1:8" ht="13.5" x14ac:dyDescent="0.25">
      <c r="A1632" s="12"/>
      <c r="B1632" s="11">
        <v>44685</v>
      </c>
      <c r="C1632" s="2">
        <v>2.0499999999999998</v>
      </c>
      <c r="D1632" s="2">
        <v>2.0499999999999998</v>
      </c>
      <c r="E1632" s="2">
        <v>0</v>
      </c>
      <c r="F1632" s="2">
        <v>0</v>
      </c>
      <c r="G1632" s="2">
        <v>0</v>
      </c>
      <c r="H1632" s="17">
        <f t="shared" si="25"/>
        <v>0</v>
      </c>
    </row>
    <row r="1633" spans="1:8" ht="13.5" x14ac:dyDescent="0.25">
      <c r="A1633" s="12"/>
      <c r="B1633" s="11">
        <v>44686</v>
      </c>
      <c r="C1633" s="2">
        <v>2.0499999999999998</v>
      </c>
      <c r="D1633" s="2">
        <v>2.0499999999999998</v>
      </c>
      <c r="E1633" s="2">
        <v>0</v>
      </c>
      <c r="F1633" s="2">
        <v>0</v>
      </c>
      <c r="G1633" s="2">
        <v>0</v>
      </c>
      <c r="H1633" s="17">
        <f t="shared" si="25"/>
        <v>0</v>
      </c>
    </row>
    <row r="1634" spans="1:8" ht="13.5" x14ac:dyDescent="0.25">
      <c r="A1634" s="12"/>
      <c r="B1634" s="11">
        <v>44687</v>
      </c>
      <c r="C1634" s="2">
        <v>2.0499999999999998</v>
      </c>
      <c r="D1634" s="2">
        <v>2.0499999999999998</v>
      </c>
      <c r="E1634" s="2">
        <v>0</v>
      </c>
      <c r="F1634" s="2">
        <v>0</v>
      </c>
      <c r="G1634" s="2">
        <v>0</v>
      </c>
      <c r="H1634" s="17">
        <f t="shared" si="25"/>
        <v>0</v>
      </c>
    </row>
    <row r="1635" spans="1:8" ht="13.5" x14ac:dyDescent="0.25">
      <c r="A1635" s="12"/>
      <c r="B1635" s="11">
        <v>44690</v>
      </c>
      <c r="C1635" s="2">
        <v>1.96</v>
      </c>
      <c r="D1635" s="2">
        <v>1.96</v>
      </c>
      <c r="E1635" s="2">
        <v>390</v>
      </c>
      <c r="F1635" s="2">
        <v>1.96</v>
      </c>
      <c r="G1635" s="2">
        <v>764.4</v>
      </c>
      <c r="H1635" s="17">
        <f t="shared" si="25"/>
        <v>-4.3902439024390179E-2</v>
      </c>
    </row>
    <row r="1636" spans="1:8" ht="13.5" x14ac:dyDescent="0.25">
      <c r="A1636" s="12"/>
      <c r="B1636" s="11">
        <v>44691</v>
      </c>
      <c r="C1636" s="2">
        <v>1.96</v>
      </c>
      <c r="D1636" s="2">
        <v>1.96</v>
      </c>
      <c r="E1636" s="2">
        <v>0</v>
      </c>
      <c r="F1636" s="2">
        <v>0</v>
      </c>
      <c r="G1636" s="2">
        <v>0</v>
      </c>
      <c r="H1636" s="17">
        <f t="shared" si="25"/>
        <v>0</v>
      </c>
    </row>
    <row r="1637" spans="1:8" ht="13.5" x14ac:dyDescent="0.25">
      <c r="A1637" s="12"/>
      <c r="B1637" s="11">
        <v>44692</v>
      </c>
      <c r="C1637" s="2">
        <v>1.96</v>
      </c>
      <c r="D1637" s="2">
        <v>1.96</v>
      </c>
      <c r="E1637" s="2">
        <v>0</v>
      </c>
      <c r="F1637" s="2">
        <v>0</v>
      </c>
      <c r="G1637" s="2">
        <v>0</v>
      </c>
      <c r="H1637" s="17">
        <f t="shared" si="25"/>
        <v>0</v>
      </c>
    </row>
    <row r="1638" spans="1:8" ht="13.5" x14ac:dyDescent="0.25">
      <c r="A1638" s="12"/>
      <c r="B1638" s="11">
        <v>44693</v>
      </c>
      <c r="C1638" s="2">
        <v>1.96</v>
      </c>
      <c r="D1638" s="2">
        <v>1.96</v>
      </c>
      <c r="E1638" s="2">
        <v>0</v>
      </c>
      <c r="F1638" s="2">
        <v>0</v>
      </c>
      <c r="G1638" s="2">
        <v>0</v>
      </c>
      <c r="H1638" s="17">
        <f t="shared" si="25"/>
        <v>0</v>
      </c>
    </row>
    <row r="1639" spans="1:8" ht="13.5" x14ac:dyDescent="0.25">
      <c r="A1639" s="12"/>
      <c r="B1639" s="11">
        <v>44694</v>
      </c>
      <c r="C1639" s="2">
        <v>1.96</v>
      </c>
      <c r="D1639" s="2">
        <v>1.96</v>
      </c>
      <c r="E1639" s="2">
        <v>0</v>
      </c>
      <c r="F1639" s="2">
        <v>0</v>
      </c>
      <c r="G1639" s="2">
        <v>0</v>
      </c>
      <c r="H1639" s="17">
        <f t="shared" si="25"/>
        <v>0</v>
      </c>
    </row>
    <row r="1640" spans="1:8" ht="13.5" x14ac:dyDescent="0.25">
      <c r="A1640" s="12"/>
      <c r="B1640" s="11">
        <v>44697</v>
      </c>
      <c r="C1640" s="2">
        <v>1.96</v>
      </c>
      <c r="D1640" s="2">
        <v>1.96</v>
      </c>
      <c r="E1640" s="2">
        <v>0</v>
      </c>
      <c r="F1640" s="2">
        <v>0</v>
      </c>
      <c r="G1640" s="2">
        <v>0</v>
      </c>
      <c r="H1640" s="17">
        <f t="shared" si="25"/>
        <v>0</v>
      </c>
    </row>
    <row r="1641" spans="1:8" ht="13.5" x14ac:dyDescent="0.25">
      <c r="A1641" s="12"/>
      <c r="B1641" s="11">
        <v>44698</v>
      </c>
      <c r="C1641" s="2">
        <v>1.96</v>
      </c>
      <c r="D1641" s="2">
        <v>1.96</v>
      </c>
      <c r="E1641" s="2">
        <v>0</v>
      </c>
      <c r="F1641" s="2">
        <v>0</v>
      </c>
      <c r="G1641" s="2">
        <v>0</v>
      </c>
      <c r="H1641" s="17">
        <f t="shared" si="25"/>
        <v>0</v>
      </c>
    </row>
    <row r="1642" spans="1:8" ht="13.5" x14ac:dyDescent="0.25">
      <c r="A1642" s="12"/>
      <c r="B1642" s="11">
        <v>44699</v>
      </c>
      <c r="C1642" s="2">
        <v>2.04</v>
      </c>
      <c r="D1642" s="2">
        <v>2.04</v>
      </c>
      <c r="E1642" s="2">
        <v>1000</v>
      </c>
      <c r="F1642" s="2">
        <v>2.04</v>
      </c>
      <c r="G1642" s="2">
        <v>2040</v>
      </c>
      <c r="H1642" s="17">
        <f t="shared" si="25"/>
        <v>4.0816326530612283E-2</v>
      </c>
    </row>
    <row r="1643" spans="1:8" ht="13.5" x14ac:dyDescent="0.25">
      <c r="A1643" s="12"/>
      <c r="B1643" s="11">
        <v>44700</v>
      </c>
      <c r="C1643" s="2">
        <v>2.04</v>
      </c>
      <c r="D1643" s="2">
        <v>2.04</v>
      </c>
      <c r="E1643" s="2">
        <v>0</v>
      </c>
      <c r="F1643" s="2">
        <v>0</v>
      </c>
      <c r="G1643" s="2">
        <v>0</v>
      </c>
      <c r="H1643" s="17">
        <f t="shared" si="25"/>
        <v>0</v>
      </c>
    </row>
    <row r="1644" spans="1:8" ht="13.5" x14ac:dyDescent="0.25">
      <c r="A1644" s="12"/>
      <c r="B1644" s="11">
        <v>44701</v>
      </c>
      <c r="C1644" s="2">
        <v>2.04</v>
      </c>
      <c r="D1644" s="2">
        <v>2.04</v>
      </c>
      <c r="E1644" s="2">
        <v>0</v>
      </c>
      <c r="F1644" s="2">
        <v>0</v>
      </c>
      <c r="G1644" s="2">
        <v>0</v>
      </c>
      <c r="H1644" s="17">
        <f t="shared" si="25"/>
        <v>0</v>
      </c>
    </row>
    <row r="1645" spans="1:8" ht="13.5" x14ac:dyDescent="0.25">
      <c r="A1645" s="12"/>
      <c r="B1645" s="11">
        <v>44704</v>
      </c>
      <c r="C1645" s="2">
        <v>2.04</v>
      </c>
      <c r="D1645" s="2">
        <v>2.04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1:8" ht="13.5" x14ac:dyDescent="0.25">
      <c r="A1646" s="12"/>
      <c r="B1646" s="11">
        <v>44705</v>
      </c>
      <c r="C1646" s="2">
        <v>2.04</v>
      </c>
      <c r="D1646" s="2">
        <v>2.04</v>
      </c>
      <c r="E1646" s="2">
        <v>0</v>
      </c>
      <c r="F1646" s="2">
        <v>0</v>
      </c>
      <c r="G1646" s="2">
        <v>0</v>
      </c>
      <c r="H1646" s="17">
        <f t="shared" si="25"/>
        <v>0</v>
      </c>
    </row>
    <row r="1647" spans="1:8" ht="13.5" x14ac:dyDescent="0.25">
      <c r="A1647" s="12"/>
      <c r="B1647" s="11">
        <v>44706</v>
      </c>
      <c r="C1647" s="2">
        <v>1.95</v>
      </c>
      <c r="D1647" s="2">
        <v>1.95</v>
      </c>
      <c r="E1647" s="2">
        <v>1</v>
      </c>
      <c r="F1647" s="2">
        <v>1.95</v>
      </c>
      <c r="G1647" s="2">
        <v>1.95</v>
      </c>
      <c r="H1647" s="17">
        <f t="shared" si="25"/>
        <v>-4.4117647058823567E-2</v>
      </c>
    </row>
    <row r="1648" spans="1:8" ht="13.5" x14ac:dyDescent="0.25">
      <c r="A1648" s="12"/>
      <c r="B1648" s="11">
        <v>44707</v>
      </c>
      <c r="C1648" s="2">
        <v>1.95</v>
      </c>
      <c r="D1648" s="2">
        <v>1.95</v>
      </c>
      <c r="E1648" s="2">
        <v>0</v>
      </c>
      <c r="F1648" s="2">
        <v>0</v>
      </c>
      <c r="G1648" s="2">
        <v>0</v>
      </c>
      <c r="H1648" s="17">
        <f t="shared" si="25"/>
        <v>0</v>
      </c>
    </row>
    <row r="1649" spans="1:8" ht="13.5" x14ac:dyDescent="0.25">
      <c r="A1649" s="12"/>
      <c r="B1649" s="11">
        <v>44708</v>
      </c>
      <c r="C1649" s="2">
        <v>1.95</v>
      </c>
      <c r="D1649" s="2">
        <v>1.95</v>
      </c>
      <c r="E1649" s="2">
        <v>0</v>
      </c>
      <c r="F1649" s="2">
        <v>0</v>
      </c>
      <c r="G1649" s="2">
        <v>0</v>
      </c>
      <c r="H1649" s="17">
        <f t="shared" si="25"/>
        <v>0</v>
      </c>
    </row>
    <row r="1650" spans="1:8" ht="13.5" x14ac:dyDescent="0.25">
      <c r="A1650" s="12"/>
      <c r="B1650" s="11">
        <v>44711</v>
      </c>
      <c r="C1650" s="2">
        <v>1.95</v>
      </c>
      <c r="D1650" s="2">
        <v>1.95</v>
      </c>
      <c r="E1650" s="2">
        <v>0</v>
      </c>
      <c r="F1650" s="2">
        <v>0</v>
      </c>
      <c r="G1650" s="2">
        <v>0</v>
      </c>
      <c r="H1650" s="17">
        <f t="shared" si="25"/>
        <v>0</v>
      </c>
    </row>
    <row r="1651" spans="1:8" ht="13.5" x14ac:dyDescent="0.25">
      <c r="A1651" s="12"/>
      <c r="B1651" s="11">
        <v>44712</v>
      </c>
      <c r="C1651" s="2">
        <v>1.9</v>
      </c>
      <c r="D1651" s="2">
        <v>1.9</v>
      </c>
      <c r="E1651" s="2">
        <v>400</v>
      </c>
      <c r="F1651" s="2">
        <v>1.9</v>
      </c>
      <c r="G1651" s="2">
        <v>760</v>
      </c>
      <c r="H1651" s="17">
        <f t="shared" si="25"/>
        <v>-2.5641025641025664E-2</v>
      </c>
    </row>
    <row r="1652" spans="1:8" ht="13.5" x14ac:dyDescent="0.25">
      <c r="A1652" s="12"/>
      <c r="B1652" s="11">
        <v>44713</v>
      </c>
      <c r="C1652" s="2">
        <v>1.98</v>
      </c>
      <c r="D1652" s="2">
        <v>1.98</v>
      </c>
      <c r="E1652" s="2">
        <v>230</v>
      </c>
      <c r="F1652" s="2">
        <v>1.98</v>
      </c>
      <c r="G1652" s="2">
        <v>455.4</v>
      </c>
      <c r="H1652" s="17">
        <f t="shared" si="25"/>
        <v>4.2105263157894778E-2</v>
      </c>
    </row>
    <row r="1653" spans="1:8" ht="13.5" x14ac:dyDescent="0.25">
      <c r="A1653" s="12"/>
      <c r="B1653" s="11">
        <v>44714</v>
      </c>
      <c r="C1653" s="2">
        <v>1.98</v>
      </c>
      <c r="D1653" s="2">
        <v>1.98</v>
      </c>
      <c r="E1653" s="2">
        <v>0</v>
      </c>
      <c r="F1653" s="2">
        <v>0</v>
      </c>
      <c r="G1653" s="2">
        <v>0</v>
      </c>
      <c r="H1653" s="17">
        <f t="shared" si="25"/>
        <v>0</v>
      </c>
    </row>
    <row r="1654" spans="1:8" ht="13.5" x14ac:dyDescent="0.25">
      <c r="A1654" s="12"/>
      <c r="B1654" s="11">
        <v>44715</v>
      </c>
      <c r="C1654" s="2">
        <v>1.98</v>
      </c>
      <c r="D1654" s="2">
        <v>1.98</v>
      </c>
      <c r="E1654" s="2">
        <v>0</v>
      </c>
      <c r="F1654" s="2">
        <v>0</v>
      </c>
      <c r="G1654" s="2">
        <v>0</v>
      </c>
      <c r="H1654" s="17">
        <f t="shared" si="25"/>
        <v>0</v>
      </c>
    </row>
    <row r="1655" spans="1:8" ht="13.5" x14ac:dyDescent="0.25">
      <c r="A1655" s="12"/>
      <c r="B1655" s="11">
        <v>44718</v>
      </c>
      <c r="C1655" s="2">
        <v>1.98</v>
      </c>
      <c r="D1655" s="2">
        <v>1.98</v>
      </c>
      <c r="E1655" s="2">
        <v>0</v>
      </c>
      <c r="F1655" s="2">
        <v>0</v>
      </c>
      <c r="G1655" s="2">
        <v>0</v>
      </c>
      <c r="H1655" s="17">
        <f t="shared" si="25"/>
        <v>0</v>
      </c>
    </row>
    <row r="1656" spans="1:8" ht="13.5" x14ac:dyDescent="0.25">
      <c r="A1656" s="12"/>
      <c r="B1656" s="11">
        <v>44719</v>
      </c>
      <c r="C1656" s="2">
        <v>1.98</v>
      </c>
      <c r="D1656" s="2">
        <v>1.98</v>
      </c>
      <c r="E1656" s="2">
        <v>0</v>
      </c>
      <c r="F1656" s="2">
        <v>0</v>
      </c>
      <c r="G1656" s="2">
        <v>0</v>
      </c>
      <c r="H1656" s="17">
        <f t="shared" si="25"/>
        <v>0</v>
      </c>
    </row>
    <row r="1657" spans="1:8" ht="13.5" x14ac:dyDescent="0.25">
      <c r="A1657" s="12"/>
      <c r="B1657" s="11">
        <v>44720</v>
      </c>
      <c r="C1657" s="2">
        <v>1.98</v>
      </c>
      <c r="D1657" s="2">
        <v>1.98</v>
      </c>
      <c r="E1657" s="2">
        <v>0</v>
      </c>
      <c r="F1657" s="2">
        <v>0</v>
      </c>
      <c r="G1657" s="2">
        <v>0</v>
      </c>
      <c r="H1657" s="17">
        <f t="shared" si="25"/>
        <v>0</v>
      </c>
    </row>
    <row r="1658" spans="1:8" ht="13.5" x14ac:dyDescent="0.25">
      <c r="A1658" s="12"/>
      <c r="B1658" s="11">
        <v>44721</v>
      </c>
      <c r="C1658" s="2">
        <v>1.98</v>
      </c>
      <c r="D1658" s="2">
        <v>1.98</v>
      </c>
      <c r="E1658" s="2">
        <v>0</v>
      </c>
      <c r="F1658" s="2">
        <v>0</v>
      </c>
      <c r="G1658" s="2">
        <v>0</v>
      </c>
      <c r="H1658" s="17">
        <f t="shared" si="25"/>
        <v>0</v>
      </c>
    </row>
    <row r="1659" spans="1:8" ht="13.5" x14ac:dyDescent="0.25">
      <c r="A1659" s="12"/>
      <c r="B1659" s="11">
        <v>44722</v>
      </c>
      <c r="C1659" s="2">
        <v>1.98</v>
      </c>
      <c r="D1659" s="2">
        <v>1.98</v>
      </c>
      <c r="E1659" s="2">
        <v>0</v>
      </c>
      <c r="F1659" s="2">
        <v>0</v>
      </c>
      <c r="G1659" s="2">
        <v>0</v>
      </c>
      <c r="H1659" s="17">
        <f t="shared" si="25"/>
        <v>0</v>
      </c>
    </row>
    <row r="1660" spans="1:8" ht="13.5" x14ac:dyDescent="0.25">
      <c r="A1660" s="12"/>
      <c r="B1660" s="11">
        <v>44725</v>
      </c>
      <c r="C1660" s="2">
        <v>1.98</v>
      </c>
      <c r="D1660" s="2">
        <v>1.98</v>
      </c>
      <c r="E1660" s="2">
        <v>0</v>
      </c>
      <c r="F1660" s="2">
        <v>0</v>
      </c>
      <c r="G1660" s="2">
        <v>0</v>
      </c>
      <c r="H1660" s="17">
        <f t="shared" si="25"/>
        <v>0</v>
      </c>
    </row>
    <row r="1661" spans="1:8" ht="13.5" x14ac:dyDescent="0.25">
      <c r="A1661" s="12"/>
      <c r="B1661" s="11">
        <v>44726</v>
      </c>
      <c r="C1661" s="2">
        <v>1.98</v>
      </c>
      <c r="D1661" s="2">
        <v>1.98</v>
      </c>
      <c r="E1661" s="2">
        <v>0</v>
      </c>
      <c r="F1661" s="2">
        <v>0</v>
      </c>
      <c r="G1661" s="2">
        <v>0</v>
      </c>
      <c r="H1661" s="17">
        <f t="shared" si="25"/>
        <v>0</v>
      </c>
    </row>
    <row r="1662" spans="1:8" ht="13.5" x14ac:dyDescent="0.25">
      <c r="A1662" s="12"/>
      <c r="B1662" s="11">
        <v>44727</v>
      </c>
      <c r="C1662" s="2">
        <v>1.98</v>
      </c>
      <c r="D1662" s="2">
        <v>1.98</v>
      </c>
      <c r="E1662" s="2">
        <v>240</v>
      </c>
      <c r="F1662" s="2">
        <v>1.98</v>
      </c>
      <c r="G1662" s="2">
        <v>475.2</v>
      </c>
      <c r="H1662" s="17">
        <f t="shared" si="25"/>
        <v>0</v>
      </c>
    </row>
    <row r="1663" spans="1:8" ht="13.5" x14ac:dyDescent="0.25">
      <c r="A1663" s="12"/>
      <c r="B1663" s="11">
        <v>44728</v>
      </c>
      <c r="C1663" s="2">
        <v>1.98</v>
      </c>
      <c r="D1663" s="2">
        <v>1.98</v>
      </c>
      <c r="E1663" s="2">
        <v>0</v>
      </c>
      <c r="F1663" s="2">
        <v>0</v>
      </c>
      <c r="G1663" s="2">
        <v>0</v>
      </c>
      <c r="H1663" s="17">
        <f t="shared" si="25"/>
        <v>0</v>
      </c>
    </row>
    <row r="1664" spans="1:8" ht="13.5" x14ac:dyDescent="0.25">
      <c r="A1664" s="12"/>
      <c r="B1664" s="11">
        <v>44729</v>
      </c>
      <c r="C1664" s="2">
        <v>1.98</v>
      </c>
      <c r="D1664" s="2">
        <v>1.98</v>
      </c>
      <c r="E1664" s="2">
        <v>0</v>
      </c>
      <c r="F1664" s="2">
        <v>0</v>
      </c>
      <c r="G1664" s="2">
        <v>0</v>
      </c>
      <c r="H1664" s="17">
        <f t="shared" si="25"/>
        <v>0</v>
      </c>
    </row>
    <row r="1665" spans="1:8" ht="13.5" x14ac:dyDescent="0.25">
      <c r="A1665" s="12"/>
      <c r="B1665" s="11">
        <v>44732</v>
      </c>
      <c r="C1665" s="2">
        <v>1.98</v>
      </c>
      <c r="D1665" s="2">
        <v>1.98</v>
      </c>
      <c r="E1665" s="2">
        <v>0</v>
      </c>
      <c r="F1665" s="2">
        <v>0</v>
      </c>
      <c r="G1665" s="2">
        <v>0</v>
      </c>
      <c r="H1665" s="17">
        <f t="shared" si="25"/>
        <v>0</v>
      </c>
    </row>
    <row r="1666" spans="1:8" ht="13.5" x14ac:dyDescent="0.25">
      <c r="A1666" s="12"/>
      <c r="B1666" s="11">
        <v>44733</v>
      </c>
      <c r="C1666" s="2">
        <v>1.98</v>
      </c>
      <c r="D1666" s="2">
        <v>1.98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1:8" ht="13.5" x14ac:dyDescent="0.25">
      <c r="A1667" s="12"/>
      <c r="B1667" s="11">
        <v>44734</v>
      </c>
      <c r="C1667" s="2">
        <v>1.98</v>
      </c>
      <c r="D1667" s="2">
        <v>1.98</v>
      </c>
      <c r="E1667" s="2">
        <v>0</v>
      </c>
      <c r="F1667" s="2">
        <v>0</v>
      </c>
      <c r="G1667" s="2">
        <v>0</v>
      </c>
      <c r="H1667" s="17">
        <f t="shared" si="25"/>
        <v>0</v>
      </c>
    </row>
    <row r="1668" spans="1:8" ht="13.5" x14ac:dyDescent="0.25">
      <c r="A1668" s="12"/>
      <c r="B1668" s="11">
        <v>44735</v>
      </c>
      <c r="C1668" s="2">
        <v>1.98</v>
      </c>
      <c r="D1668" s="2">
        <v>1.98</v>
      </c>
      <c r="E1668" s="2">
        <v>0</v>
      </c>
      <c r="F1668" s="2">
        <v>0</v>
      </c>
      <c r="G1668" s="2">
        <v>0</v>
      </c>
      <c r="H1668" s="17">
        <f t="shared" si="25"/>
        <v>0</v>
      </c>
    </row>
    <row r="1669" spans="1:8" ht="13.5" x14ac:dyDescent="0.25">
      <c r="A1669" s="12"/>
      <c r="B1669" s="11">
        <v>44736</v>
      </c>
      <c r="C1669" s="2">
        <v>1.9</v>
      </c>
      <c r="D1669" s="2">
        <v>1.9</v>
      </c>
      <c r="E1669" s="2">
        <v>199</v>
      </c>
      <c r="F1669" s="2">
        <v>1.9</v>
      </c>
      <c r="G1669" s="2">
        <v>378.1</v>
      </c>
      <c r="H1669" s="17">
        <f t="shared" si="25"/>
        <v>-4.0404040404040442E-2</v>
      </c>
    </row>
    <row r="1670" spans="1:8" ht="13.5" x14ac:dyDescent="0.25">
      <c r="A1670" s="12"/>
      <c r="B1670" s="11">
        <v>44739</v>
      </c>
      <c r="C1670" s="2">
        <v>1.9</v>
      </c>
      <c r="D1670" s="2">
        <v>1.9</v>
      </c>
      <c r="E1670" s="2">
        <v>0</v>
      </c>
      <c r="F1670" s="2">
        <v>0</v>
      </c>
      <c r="G1670" s="2">
        <v>0</v>
      </c>
      <c r="H1670" s="17">
        <f t="shared" si="25"/>
        <v>0</v>
      </c>
    </row>
    <row r="1671" spans="1:8" ht="13.5" x14ac:dyDescent="0.25">
      <c r="A1671" s="12"/>
      <c r="B1671" s="11">
        <v>44740</v>
      </c>
      <c r="C1671" s="2">
        <v>1.98</v>
      </c>
      <c r="D1671" s="2">
        <v>1.98</v>
      </c>
      <c r="E1671" s="2">
        <v>0</v>
      </c>
      <c r="F1671" s="2">
        <v>0</v>
      </c>
      <c r="G1671" s="2">
        <v>0</v>
      </c>
      <c r="H1671" s="17">
        <f t="shared" ref="H1671:H1734" si="26">(D1671-D1670)/D1670</f>
        <v>4.2105263157894778E-2</v>
      </c>
    </row>
    <row r="1672" spans="1:8" ht="13.5" x14ac:dyDescent="0.25">
      <c r="A1672" s="12"/>
      <c r="B1672" s="11">
        <v>44741</v>
      </c>
      <c r="C1672" s="2">
        <v>2</v>
      </c>
      <c r="D1672" s="2">
        <v>2</v>
      </c>
      <c r="E1672" s="2">
        <v>500</v>
      </c>
      <c r="F1672" s="2">
        <v>2</v>
      </c>
      <c r="G1672" s="2">
        <v>1000</v>
      </c>
      <c r="H1672" s="17">
        <f t="shared" si="26"/>
        <v>1.0101010101010111E-2</v>
      </c>
    </row>
    <row r="1673" spans="1:8" ht="13.5" x14ac:dyDescent="0.25">
      <c r="A1673" s="12"/>
      <c r="B1673" s="11">
        <v>44742</v>
      </c>
      <c r="C1673" s="2">
        <v>2.09</v>
      </c>
      <c r="D1673" s="2">
        <v>2.09</v>
      </c>
      <c r="E1673" s="2">
        <v>0</v>
      </c>
      <c r="F1673" s="2">
        <v>0</v>
      </c>
      <c r="G1673" s="2">
        <v>0</v>
      </c>
      <c r="H1673" s="17">
        <f t="shared" si="26"/>
        <v>4.4999999999999929E-2</v>
      </c>
    </row>
    <row r="1674" spans="1:8" ht="13.5" x14ac:dyDescent="0.25">
      <c r="A1674" s="12"/>
      <c r="B1674" s="11">
        <v>44743</v>
      </c>
      <c r="C1674" s="2">
        <v>2.1800000000000002</v>
      </c>
      <c r="D1674" s="2">
        <v>2.1800000000000002</v>
      </c>
      <c r="E1674" s="2">
        <v>400</v>
      </c>
      <c r="F1674" s="2">
        <v>2.0499999999999998</v>
      </c>
      <c r="G1674" s="2">
        <v>820</v>
      </c>
      <c r="H1674" s="17">
        <f t="shared" si="26"/>
        <v>4.3062200956937947E-2</v>
      </c>
    </row>
    <row r="1675" spans="1:8" ht="13.5" x14ac:dyDescent="0.25">
      <c r="A1675" s="12"/>
      <c r="B1675" s="11">
        <v>44746</v>
      </c>
      <c r="C1675" s="2">
        <v>2.27</v>
      </c>
      <c r="D1675" s="2">
        <v>2.27</v>
      </c>
      <c r="E1675" s="2">
        <v>0</v>
      </c>
      <c r="F1675" s="2">
        <v>0</v>
      </c>
      <c r="G1675" s="2">
        <v>0</v>
      </c>
      <c r="H1675" s="17">
        <f t="shared" si="26"/>
        <v>4.1284403669724704E-2</v>
      </c>
    </row>
    <row r="1676" spans="1:8" ht="13.5" x14ac:dyDescent="0.25">
      <c r="A1676" s="12"/>
      <c r="B1676" s="11">
        <v>44747</v>
      </c>
      <c r="C1676" s="2">
        <v>2.2999999999999998</v>
      </c>
      <c r="D1676" s="2">
        <v>2.2999999999999998</v>
      </c>
      <c r="E1676" s="2">
        <v>322237</v>
      </c>
      <c r="F1676" s="2">
        <v>2.2999999999999998</v>
      </c>
      <c r="G1676" s="2">
        <v>741145.1</v>
      </c>
      <c r="H1676" s="17">
        <f t="shared" si="26"/>
        <v>1.3215859030836918E-2</v>
      </c>
    </row>
    <row r="1677" spans="1:8" ht="13.5" x14ac:dyDescent="0.25">
      <c r="A1677" s="12"/>
      <c r="B1677" s="11">
        <v>44748</v>
      </c>
      <c r="C1677" s="2">
        <v>2.2999999999999998</v>
      </c>
      <c r="D1677" s="2">
        <v>2.2999999999999998</v>
      </c>
      <c r="E1677" s="2">
        <v>0</v>
      </c>
      <c r="F1677" s="2">
        <v>0</v>
      </c>
      <c r="G1677" s="2">
        <v>0</v>
      </c>
      <c r="H1677" s="17">
        <f t="shared" si="26"/>
        <v>0</v>
      </c>
    </row>
    <row r="1678" spans="1:8" ht="13.5" x14ac:dyDescent="0.25">
      <c r="A1678" s="12"/>
      <c r="B1678" s="11">
        <v>44749</v>
      </c>
      <c r="C1678" s="2">
        <v>2.2999999999999998</v>
      </c>
      <c r="D1678" s="2">
        <v>2.2999999999999998</v>
      </c>
      <c r="E1678" s="2">
        <v>51000</v>
      </c>
      <c r="F1678" s="2">
        <v>2.2999999999999998</v>
      </c>
      <c r="G1678" s="2">
        <v>117300</v>
      </c>
      <c r="H1678" s="17">
        <f t="shared" si="26"/>
        <v>0</v>
      </c>
    </row>
    <row r="1679" spans="1:8" ht="13.5" x14ac:dyDescent="0.25">
      <c r="A1679" s="12"/>
      <c r="B1679" s="11">
        <v>44750</v>
      </c>
      <c r="C1679" s="2">
        <v>2.2999999999999998</v>
      </c>
      <c r="D1679" s="2">
        <v>2.2999999999999998</v>
      </c>
      <c r="E1679" s="2">
        <v>0</v>
      </c>
      <c r="F1679" s="2">
        <v>0</v>
      </c>
      <c r="G1679" s="2">
        <v>0</v>
      </c>
      <c r="H1679" s="17">
        <f t="shared" si="26"/>
        <v>0</v>
      </c>
    </row>
    <row r="1680" spans="1:8" ht="13.5" x14ac:dyDescent="0.25">
      <c r="A1680" s="12"/>
      <c r="B1680" s="11">
        <v>44753</v>
      </c>
      <c r="C1680" s="2">
        <v>2.2999999999999998</v>
      </c>
      <c r="D1680" s="2">
        <v>2.2999999999999998</v>
      </c>
      <c r="E1680" s="2">
        <v>0</v>
      </c>
      <c r="F1680" s="2">
        <v>0</v>
      </c>
      <c r="G1680" s="2">
        <v>0</v>
      </c>
      <c r="H1680" s="17">
        <f t="shared" si="26"/>
        <v>0</v>
      </c>
    </row>
    <row r="1681" spans="1:8" ht="13.5" x14ac:dyDescent="0.25">
      <c r="A1681" s="12"/>
      <c r="B1681" s="11">
        <v>44754</v>
      </c>
      <c r="C1681" s="2">
        <v>2.2999999999999998</v>
      </c>
      <c r="D1681" s="2">
        <v>2.2999999999999998</v>
      </c>
      <c r="E1681" s="2">
        <v>0</v>
      </c>
      <c r="F1681" s="2">
        <v>0</v>
      </c>
      <c r="G1681" s="2">
        <v>0</v>
      </c>
      <c r="H1681" s="17">
        <f t="shared" si="26"/>
        <v>0</v>
      </c>
    </row>
    <row r="1682" spans="1:8" ht="13.5" x14ac:dyDescent="0.25">
      <c r="A1682" s="12"/>
      <c r="B1682" s="11">
        <v>44755</v>
      </c>
      <c r="C1682" s="2">
        <v>2.2999999999999998</v>
      </c>
      <c r="D1682" s="2">
        <v>2.2999999999999998</v>
      </c>
      <c r="E1682" s="2">
        <v>0</v>
      </c>
      <c r="F1682" s="2">
        <v>0</v>
      </c>
      <c r="G1682" s="2">
        <v>0</v>
      </c>
      <c r="H1682" s="17">
        <f t="shared" si="26"/>
        <v>0</v>
      </c>
    </row>
    <row r="1683" spans="1:8" ht="13.5" x14ac:dyDescent="0.25">
      <c r="A1683" s="12"/>
      <c r="B1683" s="11">
        <v>44756</v>
      </c>
      <c r="C1683" s="2">
        <v>2.2999999999999998</v>
      </c>
      <c r="D1683" s="2">
        <v>2.2999999999999998</v>
      </c>
      <c r="E1683" s="2">
        <v>0</v>
      </c>
      <c r="F1683" s="2">
        <v>0</v>
      </c>
      <c r="G1683" s="2">
        <v>0</v>
      </c>
      <c r="H1683" s="17">
        <f t="shared" si="26"/>
        <v>0</v>
      </c>
    </row>
    <row r="1684" spans="1:8" ht="13.5" x14ac:dyDescent="0.25">
      <c r="A1684" s="12"/>
      <c r="B1684" s="11">
        <v>44757</v>
      </c>
      <c r="C1684" s="2">
        <v>2.2000000000000002</v>
      </c>
      <c r="D1684" s="2">
        <v>2.2000000000000002</v>
      </c>
      <c r="E1684" s="2">
        <v>0</v>
      </c>
      <c r="F1684" s="2">
        <v>0</v>
      </c>
      <c r="G1684" s="2">
        <v>0</v>
      </c>
      <c r="H1684" s="17">
        <f t="shared" si="26"/>
        <v>-4.3478260869565064E-2</v>
      </c>
    </row>
    <row r="1685" spans="1:8" ht="13.5" x14ac:dyDescent="0.25">
      <c r="A1685" s="12"/>
      <c r="B1685" s="11">
        <v>44760</v>
      </c>
      <c r="C1685" s="2">
        <v>2.11</v>
      </c>
      <c r="D1685" s="2">
        <v>2.11</v>
      </c>
      <c r="E1685" s="2">
        <v>0</v>
      </c>
      <c r="F1685" s="2">
        <v>0</v>
      </c>
      <c r="G1685" s="2">
        <v>0</v>
      </c>
      <c r="H1685" s="17">
        <f t="shared" si="26"/>
        <v>-4.0909090909091041E-2</v>
      </c>
    </row>
    <row r="1686" spans="1:8" ht="13.5" x14ac:dyDescent="0.25">
      <c r="A1686" s="12"/>
      <c r="B1686" s="11">
        <v>44761</v>
      </c>
      <c r="C1686" s="2">
        <v>2.02</v>
      </c>
      <c r="D1686" s="2">
        <v>2.02</v>
      </c>
      <c r="E1686" s="2">
        <v>0</v>
      </c>
      <c r="F1686" s="2">
        <v>0</v>
      </c>
      <c r="G1686" s="2">
        <v>0</v>
      </c>
      <c r="H1686" s="17">
        <f t="shared" si="26"/>
        <v>-4.2654028436018891E-2</v>
      </c>
    </row>
    <row r="1687" spans="1:8" ht="13.5" x14ac:dyDescent="0.25">
      <c r="A1687" s="12"/>
      <c r="B1687" s="11">
        <v>44762</v>
      </c>
      <c r="C1687" s="2">
        <v>1.93</v>
      </c>
      <c r="D1687" s="2">
        <v>1.93</v>
      </c>
      <c r="E1687" s="2">
        <v>0</v>
      </c>
      <c r="F1687" s="2">
        <v>0</v>
      </c>
      <c r="G1687" s="2">
        <v>0</v>
      </c>
      <c r="H1687" s="17">
        <f t="shared" si="26"/>
        <v>-4.4554455445544594E-2</v>
      </c>
    </row>
    <row r="1688" spans="1:8" ht="13.5" x14ac:dyDescent="0.25">
      <c r="A1688" s="12"/>
      <c r="B1688" s="11">
        <v>44763</v>
      </c>
      <c r="C1688" s="2">
        <v>1.85</v>
      </c>
      <c r="D1688" s="2">
        <v>1.85</v>
      </c>
      <c r="E1688" s="2">
        <v>10</v>
      </c>
      <c r="F1688" s="2">
        <v>1.91</v>
      </c>
      <c r="G1688" s="2">
        <v>19.100000000000001</v>
      </c>
      <c r="H1688" s="17">
        <f t="shared" si="26"/>
        <v>-4.1450777202072464E-2</v>
      </c>
    </row>
    <row r="1689" spans="1:8" ht="13.5" x14ac:dyDescent="0.25">
      <c r="A1689" s="12"/>
      <c r="B1689" s="11">
        <v>44764</v>
      </c>
      <c r="C1689" s="2">
        <v>1.9</v>
      </c>
      <c r="D1689" s="2">
        <v>1.9</v>
      </c>
      <c r="E1689" s="2">
        <v>938</v>
      </c>
      <c r="F1689" s="2">
        <v>1.8859999999999999</v>
      </c>
      <c r="G1689" s="2">
        <v>1769.068</v>
      </c>
      <c r="H1689" s="17">
        <f t="shared" si="26"/>
        <v>2.7027027027026931E-2</v>
      </c>
    </row>
    <row r="1690" spans="1:8" ht="13.5" x14ac:dyDescent="0.25">
      <c r="A1690" s="12"/>
      <c r="B1690" s="11">
        <v>44768</v>
      </c>
      <c r="C1690" s="2">
        <v>1.9</v>
      </c>
      <c r="D1690" s="2">
        <v>1.9</v>
      </c>
      <c r="E1690" s="2">
        <v>578</v>
      </c>
      <c r="F1690" s="2">
        <v>1.9</v>
      </c>
      <c r="G1690" s="2">
        <v>1098.2</v>
      </c>
      <c r="H1690" s="17">
        <f t="shared" si="26"/>
        <v>0</v>
      </c>
    </row>
    <row r="1691" spans="1:8" ht="13.5" x14ac:dyDescent="0.25">
      <c r="A1691" s="12"/>
      <c r="B1691" s="11">
        <v>44769</v>
      </c>
      <c r="C1691" s="2">
        <v>1.9</v>
      </c>
      <c r="D1691" s="2">
        <v>1.9</v>
      </c>
      <c r="E1691" s="2">
        <v>0</v>
      </c>
      <c r="F1691" s="2">
        <v>0</v>
      </c>
      <c r="G1691" s="2">
        <v>0</v>
      </c>
      <c r="H1691" s="17">
        <f t="shared" si="26"/>
        <v>0</v>
      </c>
    </row>
    <row r="1692" spans="1:8" ht="13.5" x14ac:dyDescent="0.25">
      <c r="A1692" s="12"/>
      <c r="B1692" s="11">
        <v>44770</v>
      </c>
      <c r="C1692" s="2">
        <v>1.9</v>
      </c>
      <c r="D1692" s="2">
        <v>1.9</v>
      </c>
      <c r="E1692" s="2">
        <v>10</v>
      </c>
      <c r="F1692" s="2">
        <v>1.9</v>
      </c>
      <c r="G1692" s="2">
        <v>19</v>
      </c>
      <c r="H1692" s="17">
        <f t="shared" si="26"/>
        <v>0</v>
      </c>
    </row>
    <row r="1693" spans="1:8" ht="13.5" x14ac:dyDescent="0.25">
      <c r="A1693" s="12"/>
      <c r="B1693" s="11">
        <v>44771</v>
      </c>
      <c r="C1693" s="2">
        <v>1.9</v>
      </c>
      <c r="D1693" s="2">
        <v>1.9</v>
      </c>
      <c r="E1693" s="2">
        <v>400</v>
      </c>
      <c r="F1693" s="2">
        <v>1.9</v>
      </c>
      <c r="G1693" s="2">
        <v>760</v>
      </c>
      <c r="H1693" s="17">
        <f t="shared" si="26"/>
        <v>0</v>
      </c>
    </row>
    <row r="1694" spans="1:8" ht="13.5" x14ac:dyDescent="0.25">
      <c r="A1694" s="12"/>
      <c r="B1694" s="11">
        <v>44774</v>
      </c>
      <c r="C1694" s="2">
        <v>1.9</v>
      </c>
      <c r="D1694" s="2">
        <v>1.9</v>
      </c>
      <c r="E1694" s="2">
        <v>0</v>
      </c>
      <c r="F1694" s="2">
        <v>0</v>
      </c>
      <c r="G1694" s="2">
        <v>0</v>
      </c>
      <c r="H1694" s="17">
        <f t="shared" si="26"/>
        <v>0</v>
      </c>
    </row>
    <row r="1695" spans="1:8" ht="13.5" x14ac:dyDescent="0.25">
      <c r="A1695" s="12"/>
      <c r="B1695" s="11">
        <v>44775</v>
      </c>
      <c r="C1695" s="2">
        <v>1.9</v>
      </c>
      <c r="D1695" s="2">
        <v>1.9</v>
      </c>
      <c r="E1695" s="2">
        <v>0</v>
      </c>
      <c r="F1695" s="2">
        <v>0</v>
      </c>
      <c r="G1695" s="2">
        <v>0</v>
      </c>
      <c r="H1695" s="17">
        <f t="shared" si="26"/>
        <v>0</v>
      </c>
    </row>
    <row r="1696" spans="1:8" ht="13.5" x14ac:dyDescent="0.25">
      <c r="A1696" s="12"/>
      <c r="B1696" s="11">
        <v>44776</v>
      </c>
      <c r="C1696" s="2">
        <v>1.9</v>
      </c>
      <c r="D1696" s="2">
        <v>1.9</v>
      </c>
      <c r="E1696" s="2">
        <v>0</v>
      </c>
      <c r="F1696" s="2">
        <v>0</v>
      </c>
      <c r="G1696" s="2">
        <v>0</v>
      </c>
      <c r="H1696" s="17">
        <f t="shared" si="26"/>
        <v>0</v>
      </c>
    </row>
    <row r="1697" spans="1:8" ht="13.5" x14ac:dyDescent="0.25">
      <c r="A1697" s="12"/>
      <c r="B1697" s="11">
        <v>44777</v>
      </c>
      <c r="C1697" s="2">
        <v>1.9</v>
      </c>
      <c r="D1697" s="2">
        <v>1.9</v>
      </c>
      <c r="E1697" s="2">
        <v>0</v>
      </c>
      <c r="F1697" s="2">
        <v>0</v>
      </c>
      <c r="G1697" s="2">
        <v>0</v>
      </c>
      <c r="H1697" s="17">
        <f t="shared" si="26"/>
        <v>0</v>
      </c>
    </row>
    <row r="1698" spans="1:8" ht="13.5" x14ac:dyDescent="0.25">
      <c r="A1698" s="12"/>
      <c r="B1698" s="11">
        <v>44778</v>
      </c>
      <c r="C1698" s="2">
        <v>1.9</v>
      </c>
      <c r="D1698" s="2">
        <v>1.9</v>
      </c>
      <c r="E1698" s="2">
        <v>0</v>
      </c>
      <c r="F1698" s="2">
        <v>0</v>
      </c>
      <c r="G1698" s="2">
        <v>0</v>
      </c>
      <c r="H1698" s="17">
        <f t="shared" si="26"/>
        <v>0</v>
      </c>
    </row>
    <row r="1699" spans="1:8" ht="13.5" x14ac:dyDescent="0.25">
      <c r="A1699" s="12"/>
      <c r="B1699" s="11">
        <v>44781</v>
      </c>
      <c r="C1699" s="2">
        <v>1.9</v>
      </c>
      <c r="D1699" s="2">
        <v>1.9</v>
      </c>
      <c r="E1699" s="2">
        <v>0</v>
      </c>
      <c r="F1699" s="2">
        <v>0</v>
      </c>
      <c r="G1699" s="2">
        <v>0</v>
      </c>
      <c r="H1699" s="17">
        <f t="shared" si="26"/>
        <v>0</v>
      </c>
    </row>
    <row r="1700" spans="1:8" ht="13.5" x14ac:dyDescent="0.25">
      <c r="A1700" s="12"/>
      <c r="B1700" s="11">
        <v>44782</v>
      </c>
      <c r="C1700" s="2">
        <v>1.9</v>
      </c>
      <c r="D1700" s="2">
        <v>1.9</v>
      </c>
      <c r="E1700" s="2">
        <v>500</v>
      </c>
      <c r="F1700" s="2">
        <v>1.9</v>
      </c>
      <c r="G1700" s="2">
        <v>950</v>
      </c>
      <c r="H1700" s="17">
        <f t="shared" si="26"/>
        <v>0</v>
      </c>
    </row>
    <row r="1701" spans="1:8" ht="13.5" x14ac:dyDescent="0.25">
      <c r="A1701" s="12"/>
      <c r="B1701" s="11">
        <v>44783</v>
      </c>
      <c r="C1701" s="2">
        <v>1.9</v>
      </c>
      <c r="D1701" s="2">
        <v>1.9</v>
      </c>
      <c r="E1701" s="2">
        <v>0</v>
      </c>
      <c r="F1701" s="2">
        <v>0</v>
      </c>
      <c r="G1701" s="2">
        <v>0</v>
      </c>
      <c r="H1701" s="17">
        <f t="shared" si="26"/>
        <v>0</v>
      </c>
    </row>
    <row r="1702" spans="1:8" ht="13.5" x14ac:dyDescent="0.25">
      <c r="A1702" s="12"/>
      <c r="B1702" s="11">
        <v>44784</v>
      </c>
      <c r="C1702" s="2">
        <v>1.9</v>
      </c>
      <c r="D1702" s="2">
        <v>1.9</v>
      </c>
      <c r="E1702" s="2">
        <v>0</v>
      </c>
      <c r="F1702" s="2">
        <v>0</v>
      </c>
      <c r="G1702" s="2">
        <v>0</v>
      </c>
      <c r="H1702" s="17">
        <f t="shared" si="26"/>
        <v>0</v>
      </c>
    </row>
    <row r="1703" spans="1:8" ht="13.5" x14ac:dyDescent="0.25">
      <c r="A1703" s="12"/>
      <c r="B1703" s="11">
        <v>44785</v>
      </c>
      <c r="C1703" s="2">
        <v>1.98</v>
      </c>
      <c r="D1703" s="2">
        <v>1.98</v>
      </c>
      <c r="E1703" s="2">
        <v>0</v>
      </c>
      <c r="F1703" s="2">
        <v>0</v>
      </c>
      <c r="G1703" s="2">
        <v>0</v>
      </c>
      <c r="H1703" s="17">
        <f t="shared" si="26"/>
        <v>4.2105263157894778E-2</v>
      </c>
    </row>
    <row r="1704" spans="1:8" ht="13.5" x14ac:dyDescent="0.25">
      <c r="A1704" s="12"/>
      <c r="B1704" s="11">
        <v>44788</v>
      </c>
      <c r="C1704" s="2">
        <v>1.99</v>
      </c>
      <c r="D1704" s="2">
        <v>1.99</v>
      </c>
      <c r="E1704" s="2">
        <v>16</v>
      </c>
      <c r="F1704" s="2">
        <v>1.99</v>
      </c>
      <c r="G1704" s="2">
        <v>31.84</v>
      </c>
      <c r="H1704" s="17">
        <f t="shared" si="26"/>
        <v>5.0505050505050553E-3</v>
      </c>
    </row>
    <row r="1705" spans="1:8" ht="13.5" x14ac:dyDescent="0.25">
      <c r="A1705" s="12"/>
      <c r="B1705" s="11">
        <v>44789</v>
      </c>
      <c r="C1705" s="2">
        <v>1.99</v>
      </c>
      <c r="D1705" s="2">
        <v>1.99</v>
      </c>
      <c r="E1705" s="2">
        <v>0</v>
      </c>
      <c r="F1705" s="2">
        <v>0</v>
      </c>
      <c r="G1705" s="2">
        <v>0</v>
      </c>
      <c r="H1705" s="17">
        <f t="shared" si="26"/>
        <v>0</v>
      </c>
    </row>
    <row r="1706" spans="1:8" ht="13.5" x14ac:dyDescent="0.25">
      <c r="A1706" s="12"/>
      <c r="B1706" s="11">
        <v>44790</v>
      </c>
      <c r="C1706" s="2">
        <v>1.91</v>
      </c>
      <c r="D1706" s="2">
        <v>1.91</v>
      </c>
      <c r="E1706" s="2">
        <v>10</v>
      </c>
      <c r="F1706" s="2">
        <v>1.91</v>
      </c>
      <c r="G1706" s="2">
        <v>19.100000000000001</v>
      </c>
      <c r="H1706" s="17">
        <f t="shared" si="26"/>
        <v>-4.0201005025125663E-2</v>
      </c>
    </row>
    <row r="1707" spans="1:8" ht="13.5" x14ac:dyDescent="0.25">
      <c r="A1707" s="12"/>
      <c r="B1707" s="11">
        <v>44791</v>
      </c>
      <c r="C1707" s="2">
        <v>1.91</v>
      </c>
      <c r="D1707" s="2">
        <v>1.91</v>
      </c>
      <c r="E1707" s="2">
        <v>0</v>
      </c>
      <c r="F1707" s="2">
        <v>0</v>
      </c>
      <c r="G1707" s="2">
        <v>0</v>
      </c>
      <c r="H1707" s="17">
        <f t="shared" si="26"/>
        <v>0</v>
      </c>
    </row>
    <row r="1708" spans="1:8" ht="13.5" x14ac:dyDescent="0.25">
      <c r="A1708" s="12"/>
      <c r="B1708" s="11">
        <v>44792</v>
      </c>
      <c r="C1708" s="2">
        <v>1.91</v>
      </c>
      <c r="D1708" s="2">
        <v>1.91</v>
      </c>
      <c r="E1708" s="2">
        <v>0</v>
      </c>
      <c r="F1708" s="2">
        <v>0</v>
      </c>
      <c r="G1708" s="2">
        <v>0</v>
      </c>
      <c r="H1708" s="17">
        <f t="shared" si="26"/>
        <v>0</v>
      </c>
    </row>
    <row r="1709" spans="1:8" ht="13.5" x14ac:dyDescent="0.25">
      <c r="A1709" s="12"/>
      <c r="B1709" s="11">
        <v>44795</v>
      </c>
      <c r="C1709" s="2">
        <v>1.91</v>
      </c>
      <c r="D1709" s="2">
        <v>1.91</v>
      </c>
      <c r="E1709" s="2">
        <v>0</v>
      </c>
      <c r="F1709" s="2">
        <v>0</v>
      </c>
      <c r="G1709" s="2">
        <v>0</v>
      </c>
      <c r="H1709" s="17">
        <f t="shared" si="26"/>
        <v>0</v>
      </c>
    </row>
    <row r="1710" spans="1:8" ht="13.5" x14ac:dyDescent="0.25">
      <c r="A1710" s="12"/>
      <c r="B1710" s="11">
        <v>44796</v>
      </c>
      <c r="C1710" s="2">
        <v>1.91</v>
      </c>
      <c r="D1710" s="2">
        <v>1.91</v>
      </c>
      <c r="E1710" s="2">
        <v>0</v>
      </c>
      <c r="F1710" s="2">
        <v>0</v>
      </c>
      <c r="G1710" s="2">
        <v>0</v>
      </c>
      <c r="H1710" s="17">
        <f t="shared" si="26"/>
        <v>0</v>
      </c>
    </row>
    <row r="1711" spans="1:8" ht="13.5" x14ac:dyDescent="0.25">
      <c r="A1711" s="12"/>
      <c r="B1711" s="11">
        <v>44797</v>
      </c>
      <c r="C1711" s="2">
        <v>1.91</v>
      </c>
      <c r="D1711" s="2">
        <v>1.91</v>
      </c>
      <c r="E1711" s="2">
        <v>10</v>
      </c>
      <c r="F1711" s="2">
        <v>1.91</v>
      </c>
      <c r="G1711" s="2">
        <v>19.100000000000001</v>
      </c>
      <c r="H1711" s="17">
        <f t="shared" si="26"/>
        <v>0</v>
      </c>
    </row>
    <row r="1712" spans="1:8" ht="13.5" x14ac:dyDescent="0.25">
      <c r="A1712" s="12"/>
      <c r="B1712" s="11">
        <v>44798</v>
      </c>
      <c r="C1712" s="2">
        <v>1.91</v>
      </c>
      <c r="D1712" s="2">
        <v>1.91</v>
      </c>
      <c r="E1712" s="2">
        <v>0</v>
      </c>
      <c r="F1712" s="2">
        <v>0</v>
      </c>
      <c r="G1712" s="2">
        <v>0</v>
      </c>
      <c r="H1712" s="17">
        <f t="shared" si="26"/>
        <v>0</v>
      </c>
    </row>
    <row r="1713" spans="1:8" ht="13.5" x14ac:dyDescent="0.25">
      <c r="A1713" s="12"/>
      <c r="B1713" s="11">
        <v>44799</v>
      </c>
      <c r="C1713" s="2">
        <v>1.91</v>
      </c>
      <c r="D1713" s="2">
        <v>1.91</v>
      </c>
      <c r="E1713" s="2">
        <v>0</v>
      </c>
      <c r="F1713" s="2">
        <v>0</v>
      </c>
      <c r="G1713" s="2">
        <v>0</v>
      </c>
      <c r="H1713" s="17">
        <f t="shared" si="26"/>
        <v>0</v>
      </c>
    </row>
    <row r="1714" spans="1:8" ht="13.5" x14ac:dyDescent="0.25">
      <c r="A1714" s="12"/>
      <c r="B1714" s="11">
        <v>44802</v>
      </c>
      <c r="C1714" s="2">
        <v>1.91</v>
      </c>
      <c r="D1714" s="2">
        <v>1.91</v>
      </c>
      <c r="E1714" s="2">
        <v>0</v>
      </c>
      <c r="F1714" s="2">
        <v>0</v>
      </c>
      <c r="G1714" s="2">
        <v>0</v>
      </c>
      <c r="H1714" s="17">
        <f t="shared" si="26"/>
        <v>0</v>
      </c>
    </row>
    <row r="1715" spans="1:8" ht="13.5" x14ac:dyDescent="0.25">
      <c r="A1715" s="12"/>
      <c r="B1715" s="11">
        <v>44803</v>
      </c>
      <c r="C1715" s="2">
        <v>1.91</v>
      </c>
      <c r="D1715" s="2">
        <v>1.91</v>
      </c>
      <c r="E1715" s="2">
        <v>0</v>
      </c>
      <c r="F1715" s="2">
        <v>0</v>
      </c>
      <c r="G1715" s="2">
        <v>0</v>
      </c>
      <c r="H1715" s="17">
        <f t="shared" si="26"/>
        <v>0</v>
      </c>
    </row>
    <row r="1716" spans="1:8" ht="13.5" x14ac:dyDescent="0.25">
      <c r="A1716" s="12"/>
      <c r="B1716" s="11">
        <v>44804</v>
      </c>
      <c r="C1716" s="2">
        <v>1.91</v>
      </c>
      <c r="D1716" s="2">
        <v>1.91</v>
      </c>
      <c r="E1716" s="2">
        <v>0</v>
      </c>
      <c r="F1716" s="2">
        <v>0</v>
      </c>
      <c r="G1716" s="2">
        <v>0</v>
      </c>
      <c r="H1716" s="17">
        <f t="shared" si="26"/>
        <v>0</v>
      </c>
    </row>
    <row r="1717" spans="1:8" ht="13.5" x14ac:dyDescent="0.25">
      <c r="A1717" s="12"/>
      <c r="B1717" s="11">
        <v>44805</v>
      </c>
      <c r="C1717" s="2">
        <v>1.91</v>
      </c>
      <c r="D1717" s="2">
        <v>1.91</v>
      </c>
      <c r="E1717" s="2">
        <v>0</v>
      </c>
      <c r="F1717" s="2">
        <v>0</v>
      </c>
      <c r="G1717" s="2">
        <v>0</v>
      </c>
      <c r="H1717" s="17">
        <f t="shared" si="26"/>
        <v>0</v>
      </c>
    </row>
    <row r="1718" spans="1:8" ht="13.5" x14ac:dyDescent="0.25">
      <c r="A1718" s="12"/>
      <c r="B1718" s="11">
        <v>44806</v>
      </c>
      <c r="C1718" s="2">
        <v>1.86</v>
      </c>
      <c r="D1718" s="2">
        <v>1.86</v>
      </c>
      <c r="E1718" s="2">
        <v>100</v>
      </c>
      <c r="F1718" s="2">
        <v>1.86</v>
      </c>
      <c r="G1718" s="2">
        <v>186</v>
      </c>
      <c r="H1718" s="17">
        <f t="shared" si="26"/>
        <v>-2.6178010471204098E-2</v>
      </c>
    </row>
    <row r="1719" spans="1:8" ht="13.5" x14ac:dyDescent="0.25">
      <c r="A1719" s="12"/>
      <c r="B1719" s="11">
        <v>44809</v>
      </c>
      <c r="C1719" s="2">
        <v>1.86</v>
      </c>
      <c r="D1719" s="2">
        <v>1.86</v>
      </c>
      <c r="E1719" s="2">
        <v>0</v>
      </c>
      <c r="F1719" s="2">
        <v>0</v>
      </c>
      <c r="G1719" s="2">
        <v>0</v>
      </c>
      <c r="H1719" s="17">
        <f t="shared" si="26"/>
        <v>0</v>
      </c>
    </row>
    <row r="1720" spans="1:8" ht="13.5" x14ac:dyDescent="0.25">
      <c r="A1720" s="12"/>
      <c r="B1720" s="11">
        <v>44810</v>
      </c>
      <c r="C1720" s="2">
        <v>1.86</v>
      </c>
      <c r="D1720" s="2">
        <v>1.86</v>
      </c>
      <c r="E1720" s="2">
        <v>0</v>
      </c>
      <c r="F1720" s="2">
        <v>0</v>
      </c>
      <c r="G1720" s="2">
        <v>0</v>
      </c>
      <c r="H1720" s="17">
        <f t="shared" si="26"/>
        <v>0</v>
      </c>
    </row>
    <row r="1721" spans="1:8" ht="13.5" x14ac:dyDescent="0.25">
      <c r="A1721" s="12"/>
      <c r="B1721" s="11">
        <v>44811</v>
      </c>
      <c r="C1721" s="2">
        <v>1.86</v>
      </c>
      <c r="D1721" s="2">
        <v>1.86</v>
      </c>
      <c r="E1721" s="2">
        <v>0</v>
      </c>
      <c r="F1721" s="2">
        <v>0</v>
      </c>
      <c r="G1721" s="2">
        <v>0</v>
      </c>
      <c r="H1721" s="17">
        <f t="shared" si="26"/>
        <v>0</v>
      </c>
    </row>
    <row r="1722" spans="1:8" ht="13.5" x14ac:dyDescent="0.25">
      <c r="A1722" s="12"/>
      <c r="B1722" s="11">
        <v>44812</v>
      </c>
      <c r="C1722" s="2">
        <v>1.86</v>
      </c>
      <c r="D1722" s="2">
        <v>1.86</v>
      </c>
      <c r="E1722" s="2">
        <v>0</v>
      </c>
      <c r="F1722" s="2">
        <v>0</v>
      </c>
      <c r="G1722" s="2">
        <v>0</v>
      </c>
      <c r="H1722" s="17">
        <f t="shared" si="26"/>
        <v>0</v>
      </c>
    </row>
    <row r="1723" spans="1:8" ht="13.5" x14ac:dyDescent="0.25">
      <c r="A1723" s="12"/>
      <c r="B1723" s="11">
        <v>44813</v>
      </c>
      <c r="C1723" s="2">
        <v>1.86</v>
      </c>
      <c r="D1723" s="2">
        <v>1.86</v>
      </c>
      <c r="E1723" s="2">
        <v>0</v>
      </c>
      <c r="F1723" s="2">
        <v>0</v>
      </c>
      <c r="G1723" s="2">
        <v>0</v>
      </c>
      <c r="H1723" s="17">
        <f t="shared" si="26"/>
        <v>0</v>
      </c>
    </row>
    <row r="1724" spans="1:8" ht="13.5" x14ac:dyDescent="0.25">
      <c r="A1724" s="12"/>
      <c r="B1724" s="11">
        <v>44816</v>
      </c>
      <c r="C1724" s="2">
        <v>1.86</v>
      </c>
      <c r="D1724" s="2">
        <v>1.86</v>
      </c>
      <c r="E1724" s="2">
        <v>0</v>
      </c>
      <c r="F1724" s="2">
        <v>0</v>
      </c>
      <c r="G1724" s="2">
        <v>0</v>
      </c>
      <c r="H1724" s="17">
        <f t="shared" si="26"/>
        <v>0</v>
      </c>
    </row>
    <row r="1725" spans="1:8" ht="13.5" x14ac:dyDescent="0.25">
      <c r="A1725" s="12"/>
      <c r="B1725" s="11">
        <v>44817</v>
      </c>
      <c r="C1725" s="2">
        <v>1.86</v>
      </c>
      <c r="D1725" s="2">
        <v>1.86</v>
      </c>
      <c r="E1725" s="2">
        <v>0</v>
      </c>
      <c r="F1725" s="2">
        <v>0</v>
      </c>
      <c r="G1725" s="2">
        <v>0</v>
      </c>
      <c r="H1725" s="17">
        <f t="shared" si="26"/>
        <v>0</v>
      </c>
    </row>
    <row r="1726" spans="1:8" ht="13.5" x14ac:dyDescent="0.25">
      <c r="A1726" s="12"/>
      <c r="B1726" s="11">
        <v>44818</v>
      </c>
      <c r="C1726" s="2">
        <v>1.86</v>
      </c>
      <c r="D1726" s="2">
        <v>1.86</v>
      </c>
      <c r="E1726" s="2">
        <v>0</v>
      </c>
      <c r="F1726" s="2">
        <v>0</v>
      </c>
      <c r="G1726" s="2">
        <v>0</v>
      </c>
      <c r="H1726" s="17">
        <f t="shared" si="26"/>
        <v>0</v>
      </c>
    </row>
    <row r="1727" spans="1:8" ht="13.5" x14ac:dyDescent="0.25">
      <c r="A1727" s="12"/>
      <c r="B1727" s="11">
        <v>44819</v>
      </c>
      <c r="C1727" s="2">
        <v>1.86</v>
      </c>
      <c r="D1727" s="2">
        <v>1.86</v>
      </c>
      <c r="E1727" s="2">
        <v>0</v>
      </c>
      <c r="F1727" s="2">
        <v>0</v>
      </c>
      <c r="G1727" s="2">
        <v>0</v>
      </c>
      <c r="H1727" s="17">
        <f t="shared" si="26"/>
        <v>0</v>
      </c>
    </row>
    <row r="1728" spans="1:8" ht="13.5" x14ac:dyDescent="0.25">
      <c r="A1728" s="12"/>
      <c r="B1728" s="11">
        <v>44820</v>
      </c>
      <c r="C1728" s="2">
        <v>1.86</v>
      </c>
      <c r="D1728" s="2">
        <v>1.86</v>
      </c>
      <c r="E1728" s="2">
        <v>0</v>
      </c>
      <c r="F1728" s="2">
        <v>0</v>
      </c>
      <c r="G1728" s="2">
        <v>0</v>
      </c>
      <c r="H1728" s="17">
        <f t="shared" si="26"/>
        <v>0</v>
      </c>
    </row>
    <row r="1729" spans="1:8" ht="13.5" x14ac:dyDescent="0.25">
      <c r="A1729" s="12"/>
      <c r="B1729" s="11">
        <v>44823</v>
      </c>
      <c r="C1729" s="2">
        <v>1.86</v>
      </c>
      <c r="D1729" s="2">
        <v>1.86</v>
      </c>
      <c r="E1729" s="2">
        <v>0</v>
      </c>
      <c r="F1729" s="2">
        <v>0</v>
      </c>
      <c r="G1729" s="2">
        <v>0</v>
      </c>
      <c r="H1729" s="17">
        <f t="shared" si="26"/>
        <v>0</v>
      </c>
    </row>
    <row r="1730" spans="1:8" ht="13.5" x14ac:dyDescent="0.25">
      <c r="A1730" s="12"/>
      <c r="B1730" s="11">
        <v>44824</v>
      </c>
      <c r="C1730" s="2">
        <v>1.86</v>
      </c>
      <c r="D1730" s="2">
        <v>1.86</v>
      </c>
      <c r="E1730" s="2">
        <v>0</v>
      </c>
      <c r="F1730" s="2">
        <v>0</v>
      </c>
      <c r="G1730" s="2">
        <v>0</v>
      </c>
      <c r="H1730" s="17">
        <f t="shared" si="26"/>
        <v>0</v>
      </c>
    </row>
    <row r="1731" spans="1:8" ht="13.5" x14ac:dyDescent="0.25">
      <c r="A1731" s="12"/>
      <c r="B1731" s="11">
        <v>44825</v>
      </c>
      <c r="C1731" s="2">
        <v>1.86</v>
      </c>
      <c r="D1731" s="2">
        <v>1.86</v>
      </c>
      <c r="E1731" s="2">
        <v>0</v>
      </c>
      <c r="F1731" s="2">
        <v>0</v>
      </c>
      <c r="G1731" s="2">
        <v>0</v>
      </c>
      <c r="H1731" s="17">
        <f t="shared" si="26"/>
        <v>0</v>
      </c>
    </row>
    <row r="1732" spans="1:8" ht="13.5" x14ac:dyDescent="0.25">
      <c r="A1732" s="12"/>
      <c r="B1732" s="11">
        <v>44826</v>
      </c>
      <c r="C1732" s="2">
        <v>1.86</v>
      </c>
      <c r="D1732" s="2">
        <v>1.86</v>
      </c>
      <c r="E1732" s="2">
        <v>300</v>
      </c>
      <c r="F1732" s="2">
        <v>1.86</v>
      </c>
      <c r="G1732" s="2">
        <v>558</v>
      </c>
      <c r="H1732" s="17">
        <f t="shared" si="26"/>
        <v>0</v>
      </c>
    </row>
    <row r="1733" spans="1:8" ht="13.5" x14ac:dyDescent="0.25">
      <c r="A1733" s="12"/>
      <c r="B1733" s="11">
        <v>44827</v>
      </c>
      <c r="C1733" s="2">
        <v>1.86</v>
      </c>
      <c r="D1733" s="2">
        <v>1.86</v>
      </c>
      <c r="E1733" s="2">
        <v>0</v>
      </c>
      <c r="F1733" s="2">
        <v>0</v>
      </c>
      <c r="G1733" s="2">
        <v>0</v>
      </c>
      <c r="H1733" s="17">
        <f t="shared" si="26"/>
        <v>0</v>
      </c>
    </row>
    <row r="1734" spans="1:8" ht="13.5" x14ac:dyDescent="0.25">
      <c r="A1734" s="12"/>
      <c r="B1734" s="11">
        <v>44830</v>
      </c>
      <c r="C1734" s="2">
        <v>1.86</v>
      </c>
      <c r="D1734" s="2">
        <v>1.86</v>
      </c>
      <c r="E1734" s="2">
        <v>0</v>
      </c>
      <c r="F1734" s="2">
        <v>0</v>
      </c>
      <c r="G1734" s="2">
        <v>0</v>
      </c>
      <c r="H1734" s="17">
        <f t="shared" si="26"/>
        <v>0</v>
      </c>
    </row>
    <row r="1735" spans="1:8" ht="13.5" x14ac:dyDescent="0.25">
      <c r="A1735" s="12"/>
      <c r="B1735" s="11">
        <v>44831</v>
      </c>
      <c r="C1735" s="2">
        <v>1.86</v>
      </c>
      <c r="D1735" s="2">
        <v>1.86</v>
      </c>
      <c r="E1735" s="2">
        <v>0</v>
      </c>
      <c r="F1735" s="2">
        <v>0</v>
      </c>
      <c r="G1735" s="2">
        <v>0</v>
      </c>
      <c r="H1735" s="17">
        <f t="shared" ref="H1735:H1798" si="27">(D1735-D1734)/D1734</f>
        <v>0</v>
      </c>
    </row>
    <row r="1736" spans="1:8" ht="13.5" x14ac:dyDescent="0.25">
      <c r="A1736" s="12"/>
      <c r="B1736" s="11">
        <v>44832</v>
      </c>
      <c r="C1736" s="2">
        <v>1.86</v>
      </c>
      <c r="D1736" s="2">
        <v>1.86</v>
      </c>
      <c r="E1736" s="2">
        <v>450</v>
      </c>
      <c r="F1736" s="2">
        <v>1.86</v>
      </c>
      <c r="G1736" s="2">
        <v>837</v>
      </c>
      <c r="H1736" s="17">
        <f t="shared" si="27"/>
        <v>0</v>
      </c>
    </row>
    <row r="1737" spans="1:8" ht="13.5" x14ac:dyDescent="0.25">
      <c r="A1737" s="12"/>
      <c r="B1737" s="11">
        <v>44833</v>
      </c>
      <c r="C1737" s="2">
        <v>1.86</v>
      </c>
      <c r="D1737" s="2">
        <v>1.86</v>
      </c>
      <c r="E1737" s="2">
        <v>880</v>
      </c>
      <c r="F1737" s="2">
        <v>1.86</v>
      </c>
      <c r="G1737" s="2">
        <v>1636.8</v>
      </c>
      <c r="H1737" s="17">
        <f t="shared" si="27"/>
        <v>0</v>
      </c>
    </row>
    <row r="1738" spans="1:8" ht="13.5" x14ac:dyDescent="0.25">
      <c r="A1738" s="12"/>
      <c r="B1738" s="11">
        <v>44834</v>
      </c>
      <c r="C1738" s="2">
        <v>1.86</v>
      </c>
      <c r="D1738" s="2">
        <v>1.86</v>
      </c>
      <c r="E1738" s="2">
        <v>2535</v>
      </c>
      <c r="F1738" s="2">
        <v>1.86</v>
      </c>
      <c r="G1738" s="2">
        <v>4715.1000000000004</v>
      </c>
      <c r="H1738" s="17">
        <f t="shared" si="27"/>
        <v>0</v>
      </c>
    </row>
    <row r="1739" spans="1:8" ht="13.5" x14ac:dyDescent="0.25">
      <c r="A1739" s="12"/>
      <c r="B1739" s="11">
        <v>44837</v>
      </c>
      <c r="C1739" s="2">
        <v>1.86</v>
      </c>
      <c r="D1739" s="2">
        <v>1.86</v>
      </c>
      <c r="E1739" s="2">
        <v>0</v>
      </c>
      <c r="F1739" s="2">
        <v>0</v>
      </c>
      <c r="G1739" s="2">
        <v>0</v>
      </c>
      <c r="H1739" s="17">
        <f t="shared" si="27"/>
        <v>0</v>
      </c>
    </row>
    <row r="1740" spans="1:8" ht="13.5" x14ac:dyDescent="0.25">
      <c r="A1740" s="12"/>
      <c r="B1740" s="11">
        <v>44838</v>
      </c>
      <c r="C1740" s="2">
        <v>1.86</v>
      </c>
      <c r="D1740" s="2">
        <v>1.86</v>
      </c>
      <c r="E1740" s="2">
        <v>0</v>
      </c>
      <c r="F1740" s="2">
        <v>0</v>
      </c>
      <c r="G1740" s="2">
        <v>0</v>
      </c>
      <c r="H1740" s="17">
        <f t="shared" si="27"/>
        <v>0</v>
      </c>
    </row>
    <row r="1741" spans="1:8" ht="13.5" x14ac:dyDescent="0.25">
      <c r="A1741" s="12"/>
      <c r="B1741" s="11">
        <v>44839</v>
      </c>
      <c r="C1741" s="2">
        <v>1.86</v>
      </c>
      <c r="D1741" s="2">
        <v>1.86</v>
      </c>
      <c r="E1741" s="2">
        <v>150</v>
      </c>
      <c r="F1741" s="2">
        <v>1.86</v>
      </c>
      <c r="G1741" s="2">
        <v>279</v>
      </c>
      <c r="H1741" s="17">
        <f t="shared" si="27"/>
        <v>0</v>
      </c>
    </row>
    <row r="1742" spans="1:8" ht="13.5" x14ac:dyDescent="0.25">
      <c r="A1742" s="12"/>
      <c r="B1742" s="11">
        <v>44840</v>
      </c>
      <c r="C1742" s="2">
        <v>1.86</v>
      </c>
      <c r="D1742" s="2">
        <v>1.86</v>
      </c>
      <c r="E1742" s="2">
        <v>0</v>
      </c>
      <c r="F1742" s="2">
        <v>0</v>
      </c>
      <c r="G1742" s="2">
        <v>0</v>
      </c>
      <c r="H1742" s="17">
        <f t="shared" si="27"/>
        <v>0</v>
      </c>
    </row>
    <row r="1743" spans="1:8" ht="13.5" x14ac:dyDescent="0.25">
      <c r="A1743" s="12"/>
      <c r="B1743" s="11">
        <v>44841</v>
      </c>
      <c r="C1743" s="2">
        <v>1.86</v>
      </c>
      <c r="D1743" s="2">
        <v>1.86</v>
      </c>
      <c r="E1743" s="2">
        <v>0</v>
      </c>
      <c r="F1743" s="2">
        <v>0</v>
      </c>
      <c r="G1743" s="2">
        <v>0</v>
      </c>
      <c r="H1743" s="17">
        <f t="shared" si="27"/>
        <v>0</v>
      </c>
    </row>
    <row r="1744" spans="1:8" ht="13.5" x14ac:dyDescent="0.25">
      <c r="A1744" s="12"/>
      <c r="B1744" s="11">
        <v>44844</v>
      </c>
      <c r="C1744" s="2">
        <v>1.86</v>
      </c>
      <c r="D1744" s="2">
        <v>1.86</v>
      </c>
      <c r="E1744" s="2">
        <v>0</v>
      </c>
      <c r="F1744" s="2">
        <v>0</v>
      </c>
      <c r="G1744" s="2">
        <v>0</v>
      </c>
      <c r="H1744" s="17">
        <f t="shared" si="27"/>
        <v>0</v>
      </c>
    </row>
    <row r="1745" spans="1:8" ht="13.5" x14ac:dyDescent="0.25">
      <c r="A1745" s="12"/>
      <c r="B1745" s="11">
        <v>44845</v>
      </c>
      <c r="C1745" s="2">
        <v>1.86</v>
      </c>
      <c r="D1745" s="2">
        <v>1.86</v>
      </c>
      <c r="E1745" s="2">
        <v>0</v>
      </c>
      <c r="F1745" s="2">
        <v>0</v>
      </c>
      <c r="G1745" s="2">
        <v>0</v>
      </c>
      <c r="H1745" s="17">
        <f t="shared" si="27"/>
        <v>0</v>
      </c>
    </row>
    <row r="1746" spans="1:8" ht="13.5" x14ac:dyDescent="0.25">
      <c r="A1746" s="12"/>
      <c r="B1746" s="11">
        <v>44846</v>
      </c>
      <c r="C1746" s="2">
        <v>1.86</v>
      </c>
      <c r="D1746" s="2">
        <v>1.86</v>
      </c>
      <c r="E1746" s="2">
        <v>110</v>
      </c>
      <c r="F1746" s="2">
        <v>1.86</v>
      </c>
      <c r="G1746" s="2">
        <v>204.6</v>
      </c>
      <c r="H1746" s="17">
        <f t="shared" si="27"/>
        <v>0</v>
      </c>
    </row>
    <row r="1747" spans="1:8" ht="13.5" x14ac:dyDescent="0.25">
      <c r="A1747" s="12"/>
      <c r="B1747" s="11">
        <v>44847</v>
      </c>
      <c r="C1747" s="2">
        <v>1.86</v>
      </c>
      <c r="D1747" s="2">
        <v>1.86</v>
      </c>
      <c r="E1747" s="2">
        <v>3650</v>
      </c>
      <c r="F1747" s="2">
        <v>1.86</v>
      </c>
      <c r="G1747" s="2">
        <v>6789</v>
      </c>
      <c r="H1747" s="17">
        <f t="shared" si="27"/>
        <v>0</v>
      </c>
    </row>
    <row r="1748" spans="1:8" ht="13.5" x14ac:dyDescent="0.25">
      <c r="A1748" s="12"/>
      <c r="B1748" s="11">
        <v>44848</v>
      </c>
      <c r="C1748" s="2">
        <v>1.86</v>
      </c>
      <c r="D1748" s="2">
        <v>1.86</v>
      </c>
      <c r="E1748" s="2">
        <v>755</v>
      </c>
      <c r="F1748" s="2">
        <v>1.86</v>
      </c>
      <c r="G1748" s="2">
        <v>1404.3</v>
      </c>
      <c r="H1748" s="17">
        <f t="shared" si="27"/>
        <v>0</v>
      </c>
    </row>
    <row r="1749" spans="1:8" ht="13.5" x14ac:dyDescent="0.25">
      <c r="A1749" s="12"/>
      <c r="B1749" s="11">
        <v>44851</v>
      </c>
      <c r="C1749" s="2">
        <v>1.86</v>
      </c>
      <c r="D1749" s="2">
        <v>1.86</v>
      </c>
      <c r="E1749" s="2">
        <v>0</v>
      </c>
      <c r="F1749" s="2">
        <v>0</v>
      </c>
      <c r="G1749" s="2">
        <v>0</v>
      </c>
      <c r="H1749" s="17">
        <f t="shared" si="27"/>
        <v>0</v>
      </c>
    </row>
    <row r="1750" spans="1:8" ht="13.5" x14ac:dyDescent="0.25">
      <c r="A1750" s="12"/>
      <c r="B1750" s="11">
        <v>44852</v>
      </c>
      <c r="C1750" s="2">
        <v>1.86</v>
      </c>
      <c r="D1750" s="2">
        <v>1.86</v>
      </c>
      <c r="E1750" s="2">
        <v>556</v>
      </c>
      <c r="F1750" s="2">
        <v>1.86</v>
      </c>
      <c r="G1750" s="2">
        <v>1034.1600000000001</v>
      </c>
      <c r="H1750" s="17">
        <f t="shared" si="27"/>
        <v>0</v>
      </c>
    </row>
    <row r="1751" spans="1:8" ht="13.5" x14ac:dyDescent="0.25">
      <c r="A1751" s="12"/>
      <c r="B1751" s="11">
        <v>44853</v>
      </c>
      <c r="C1751" s="2">
        <v>1.86</v>
      </c>
      <c r="D1751" s="2">
        <v>1.86</v>
      </c>
      <c r="E1751" s="2">
        <v>3000</v>
      </c>
      <c r="F1751" s="2">
        <v>1.86</v>
      </c>
      <c r="G1751" s="2">
        <v>5580</v>
      </c>
      <c r="H1751" s="17">
        <f t="shared" si="27"/>
        <v>0</v>
      </c>
    </row>
    <row r="1752" spans="1:8" ht="13.5" x14ac:dyDescent="0.25">
      <c r="A1752" s="12"/>
      <c r="B1752" s="11">
        <v>44854</v>
      </c>
      <c r="C1752" s="2">
        <v>1.86</v>
      </c>
      <c r="D1752" s="2">
        <v>1.86</v>
      </c>
      <c r="E1752" s="2">
        <v>0</v>
      </c>
      <c r="F1752" s="2">
        <v>0</v>
      </c>
      <c r="G1752" s="2">
        <v>0</v>
      </c>
      <c r="H1752" s="17">
        <f t="shared" si="27"/>
        <v>0</v>
      </c>
    </row>
    <row r="1753" spans="1:8" ht="13.5" x14ac:dyDescent="0.25">
      <c r="A1753" s="12"/>
      <c r="B1753" s="11">
        <v>44855</v>
      </c>
      <c r="C1753" s="2">
        <v>1.86</v>
      </c>
      <c r="D1753" s="2">
        <v>1.86</v>
      </c>
      <c r="E1753" s="2">
        <v>0</v>
      </c>
      <c r="F1753" s="2">
        <v>0</v>
      </c>
      <c r="G1753" s="2">
        <v>0</v>
      </c>
      <c r="H1753" s="17">
        <f t="shared" si="27"/>
        <v>0</v>
      </c>
    </row>
    <row r="1754" spans="1:8" ht="13.5" x14ac:dyDescent="0.25">
      <c r="A1754" s="12"/>
      <c r="B1754" s="11">
        <v>44858</v>
      </c>
      <c r="C1754" s="2">
        <v>1.86</v>
      </c>
      <c r="D1754" s="2">
        <v>1.86</v>
      </c>
      <c r="E1754" s="2">
        <v>0</v>
      </c>
      <c r="F1754" s="2">
        <v>0</v>
      </c>
      <c r="G1754" s="2">
        <v>0</v>
      </c>
      <c r="H1754" s="17">
        <f t="shared" si="27"/>
        <v>0</v>
      </c>
    </row>
    <row r="1755" spans="1:8" ht="13.5" x14ac:dyDescent="0.25">
      <c r="A1755" s="12"/>
      <c r="B1755" s="11">
        <v>44859</v>
      </c>
      <c r="C1755" s="2">
        <v>1.86</v>
      </c>
      <c r="D1755" s="2">
        <v>1.86</v>
      </c>
      <c r="E1755" s="2">
        <v>0</v>
      </c>
      <c r="F1755" s="2">
        <v>0</v>
      </c>
      <c r="G1755" s="2">
        <v>0</v>
      </c>
      <c r="H1755" s="17">
        <f t="shared" si="27"/>
        <v>0</v>
      </c>
    </row>
    <row r="1756" spans="1:8" ht="13.5" x14ac:dyDescent="0.25">
      <c r="A1756" s="12"/>
      <c r="B1756" s="11">
        <v>44860</v>
      </c>
      <c r="C1756" s="2">
        <v>1.86</v>
      </c>
      <c r="D1756" s="2">
        <v>1.86</v>
      </c>
      <c r="E1756" s="2">
        <v>1</v>
      </c>
      <c r="F1756" s="2">
        <v>1.86</v>
      </c>
      <c r="G1756" s="2">
        <v>1.86</v>
      </c>
      <c r="H1756" s="17">
        <f t="shared" si="27"/>
        <v>0</v>
      </c>
    </row>
    <row r="1757" spans="1:8" ht="13.5" x14ac:dyDescent="0.25">
      <c r="A1757" s="12"/>
      <c r="B1757" s="11">
        <v>44861</v>
      </c>
      <c r="C1757" s="2">
        <v>1.86</v>
      </c>
      <c r="D1757" s="2">
        <v>1.86</v>
      </c>
      <c r="E1757" s="2">
        <v>0</v>
      </c>
      <c r="F1757" s="2">
        <v>0</v>
      </c>
      <c r="G1757" s="2">
        <v>0</v>
      </c>
      <c r="H1757" s="17">
        <f t="shared" si="27"/>
        <v>0</v>
      </c>
    </row>
    <row r="1758" spans="1:8" ht="13.5" x14ac:dyDescent="0.25">
      <c r="A1758" s="12"/>
      <c r="B1758" s="11">
        <v>44862</v>
      </c>
      <c r="C1758" s="2">
        <v>1.86</v>
      </c>
      <c r="D1758" s="2">
        <v>1.86</v>
      </c>
      <c r="E1758" s="2">
        <v>0</v>
      </c>
      <c r="F1758" s="2">
        <v>0</v>
      </c>
      <c r="G1758" s="2">
        <v>0</v>
      </c>
      <c r="H1758" s="17">
        <f t="shared" si="27"/>
        <v>0</v>
      </c>
    </row>
    <row r="1759" spans="1:8" ht="13.5" x14ac:dyDescent="0.25">
      <c r="A1759" s="12"/>
      <c r="B1759" s="11">
        <v>44865</v>
      </c>
      <c r="C1759" s="2">
        <v>1.86</v>
      </c>
      <c r="D1759" s="2">
        <v>1.86</v>
      </c>
      <c r="E1759" s="2">
        <v>3</v>
      </c>
      <c r="F1759" s="2">
        <v>1.86</v>
      </c>
      <c r="G1759" s="2">
        <v>5.58</v>
      </c>
      <c r="H1759" s="17">
        <f t="shared" si="27"/>
        <v>0</v>
      </c>
    </row>
    <row r="1760" spans="1:8" ht="13.5" x14ac:dyDescent="0.25">
      <c r="A1760" s="12"/>
      <c r="B1760" s="11">
        <v>44866</v>
      </c>
      <c r="C1760" s="2">
        <v>1.86</v>
      </c>
      <c r="D1760" s="2">
        <v>1.86</v>
      </c>
      <c r="E1760" s="2">
        <v>180</v>
      </c>
      <c r="F1760" s="2">
        <v>1.86</v>
      </c>
      <c r="G1760" s="2">
        <v>334.8</v>
      </c>
      <c r="H1760" s="17">
        <f t="shared" si="27"/>
        <v>0</v>
      </c>
    </row>
    <row r="1761" spans="1:8" ht="13.5" x14ac:dyDescent="0.25">
      <c r="A1761" s="12"/>
      <c r="B1761" s="11">
        <v>44867</v>
      </c>
      <c r="C1761" s="2">
        <v>1.86</v>
      </c>
      <c r="D1761" s="2">
        <v>1.86</v>
      </c>
      <c r="E1761" s="2">
        <v>0</v>
      </c>
      <c r="F1761" s="2">
        <v>0</v>
      </c>
      <c r="G1761" s="2">
        <v>0</v>
      </c>
      <c r="H1761" s="17">
        <f t="shared" si="27"/>
        <v>0</v>
      </c>
    </row>
    <row r="1762" spans="1:8" ht="13.5" x14ac:dyDescent="0.25">
      <c r="A1762" s="12"/>
      <c r="B1762" s="11">
        <v>44868</v>
      </c>
      <c r="C1762" s="2">
        <v>1.86</v>
      </c>
      <c r="D1762" s="2">
        <v>1.86</v>
      </c>
      <c r="E1762" s="2">
        <v>0</v>
      </c>
      <c r="F1762" s="2">
        <v>0</v>
      </c>
      <c r="G1762" s="2">
        <v>0</v>
      </c>
      <c r="H1762" s="17">
        <f t="shared" si="27"/>
        <v>0</v>
      </c>
    </row>
    <row r="1763" spans="1:8" ht="13.5" x14ac:dyDescent="0.25">
      <c r="A1763" s="12"/>
      <c r="B1763" s="11">
        <v>44869</v>
      </c>
      <c r="C1763" s="2">
        <v>1.86</v>
      </c>
      <c r="D1763" s="2">
        <v>1.86</v>
      </c>
      <c r="E1763" s="2">
        <v>0</v>
      </c>
      <c r="F1763" s="2">
        <v>0</v>
      </c>
      <c r="G1763" s="2">
        <v>0</v>
      </c>
      <c r="H1763" s="17">
        <f t="shared" si="27"/>
        <v>0</v>
      </c>
    </row>
    <row r="1764" spans="1:8" ht="13.5" x14ac:dyDescent="0.25">
      <c r="A1764" s="12"/>
      <c r="B1764" s="11">
        <v>44872</v>
      </c>
      <c r="C1764" s="2">
        <v>1.86</v>
      </c>
      <c r="D1764" s="2">
        <v>1.86</v>
      </c>
      <c r="E1764" s="2">
        <v>0</v>
      </c>
      <c r="F1764" s="2">
        <v>0</v>
      </c>
      <c r="G1764" s="2">
        <v>0</v>
      </c>
      <c r="H1764" s="17">
        <f t="shared" si="27"/>
        <v>0</v>
      </c>
    </row>
    <row r="1765" spans="1:8" ht="13.5" x14ac:dyDescent="0.25">
      <c r="A1765" s="12"/>
      <c r="B1765" s="11">
        <v>44873</v>
      </c>
      <c r="C1765" s="2">
        <v>1.86</v>
      </c>
      <c r="D1765" s="2">
        <v>1.86</v>
      </c>
      <c r="E1765" s="2">
        <v>0</v>
      </c>
      <c r="F1765" s="2">
        <v>0</v>
      </c>
      <c r="G1765" s="2">
        <v>0</v>
      </c>
      <c r="H1765" s="17">
        <f t="shared" si="27"/>
        <v>0</v>
      </c>
    </row>
    <row r="1766" spans="1:8" ht="13.5" x14ac:dyDescent="0.25">
      <c r="A1766" s="12"/>
      <c r="B1766" s="11">
        <v>44874</v>
      </c>
      <c r="C1766" s="2">
        <v>1.86</v>
      </c>
      <c r="D1766" s="2">
        <v>1.86</v>
      </c>
      <c r="E1766" s="2">
        <v>0</v>
      </c>
      <c r="F1766" s="2">
        <v>0</v>
      </c>
      <c r="G1766" s="2">
        <v>0</v>
      </c>
      <c r="H1766" s="17">
        <f t="shared" si="27"/>
        <v>0</v>
      </c>
    </row>
    <row r="1767" spans="1:8" ht="13.5" x14ac:dyDescent="0.25">
      <c r="A1767" s="12"/>
      <c r="B1767" s="11">
        <v>44875</v>
      </c>
      <c r="C1767" s="2">
        <v>1.86</v>
      </c>
      <c r="D1767" s="2">
        <v>1.86</v>
      </c>
      <c r="E1767" s="2">
        <v>0</v>
      </c>
      <c r="F1767" s="2">
        <v>0</v>
      </c>
      <c r="G1767" s="2">
        <v>0</v>
      </c>
      <c r="H1767" s="17">
        <f t="shared" si="27"/>
        <v>0</v>
      </c>
    </row>
    <row r="1768" spans="1:8" ht="13.5" x14ac:dyDescent="0.25">
      <c r="A1768" s="12"/>
      <c r="B1768" s="11">
        <v>44876</v>
      </c>
      <c r="C1768" s="2">
        <v>1.86</v>
      </c>
      <c r="D1768" s="2">
        <v>1.86</v>
      </c>
      <c r="E1768" s="2">
        <v>0</v>
      </c>
      <c r="F1768" s="2">
        <v>0</v>
      </c>
      <c r="G1768" s="2">
        <v>0</v>
      </c>
      <c r="H1768" s="17">
        <f t="shared" si="27"/>
        <v>0</v>
      </c>
    </row>
    <row r="1769" spans="1:8" ht="13.5" x14ac:dyDescent="0.25">
      <c r="A1769" s="12"/>
      <c r="B1769" s="11">
        <v>44879</v>
      </c>
      <c r="C1769" s="2">
        <v>1.86</v>
      </c>
      <c r="D1769" s="2">
        <v>1.86</v>
      </c>
      <c r="E1769" s="2">
        <v>0</v>
      </c>
      <c r="F1769" s="2">
        <v>0</v>
      </c>
      <c r="G1769" s="2">
        <v>0</v>
      </c>
      <c r="H1769" s="17">
        <f t="shared" si="27"/>
        <v>0</v>
      </c>
    </row>
    <row r="1770" spans="1:8" ht="13.5" x14ac:dyDescent="0.25">
      <c r="A1770" s="12"/>
      <c r="B1770" s="11">
        <v>44880</v>
      </c>
      <c r="C1770" s="2">
        <v>1.86</v>
      </c>
      <c r="D1770" s="2">
        <v>1.86</v>
      </c>
      <c r="E1770" s="2">
        <v>0</v>
      </c>
      <c r="F1770" s="2">
        <v>0</v>
      </c>
      <c r="G1770" s="2">
        <v>0</v>
      </c>
      <c r="H1770" s="17">
        <f t="shared" si="27"/>
        <v>0</v>
      </c>
    </row>
    <row r="1771" spans="1:8" ht="13.5" x14ac:dyDescent="0.25">
      <c r="A1771" s="12"/>
      <c r="B1771" s="11">
        <v>44881</v>
      </c>
      <c r="C1771" s="2">
        <v>1.86</v>
      </c>
      <c r="D1771" s="2">
        <v>1.86</v>
      </c>
      <c r="E1771" s="2">
        <v>500</v>
      </c>
      <c r="F1771" s="2">
        <v>1.86</v>
      </c>
      <c r="G1771" s="2">
        <v>930</v>
      </c>
      <c r="H1771" s="17">
        <f t="shared" si="27"/>
        <v>0</v>
      </c>
    </row>
    <row r="1772" spans="1:8" ht="13.5" x14ac:dyDescent="0.25">
      <c r="A1772" s="12"/>
      <c r="B1772" s="11">
        <v>44882</v>
      </c>
      <c r="C1772" s="2">
        <v>1.86</v>
      </c>
      <c r="D1772" s="2">
        <v>1.86</v>
      </c>
      <c r="E1772" s="2">
        <v>0</v>
      </c>
      <c r="F1772" s="2">
        <v>0</v>
      </c>
      <c r="G1772" s="2">
        <v>0</v>
      </c>
      <c r="H1772" s="17">
        <f t="shared" si="27"/>
        <v>0</v>
      </c>
    </row>
    <row r="1773" spans="1:8" ht="13.5" x14ac:dyDescent="0.25">
      <c r="A1773" s="12"/>
      <c r="B1773" s="11">
        <v>44883</v>
      </c>
      <c r="C1773" s="2">
        <v>1.86</v>
      </c>
      <c r="D1773" s="2">
        <v>1.86</v>
      </c>
      <c r="E1773" s="2">
        <v>2</v>
      </c>
      <c r="F1773" s="2">
        <v>1.86</v>
      </c>
      <c r="G1773" s="2">
        <v>3.72</v>
      </c>
      <c r="H1773" s="17">
        <f t="shared" si="27"/>
        <v>0</v>
      </c>
    </row>
    <row r="1774" spans="1:8" ht="13.5" x14ac:dyDescent="0.25">
      <c r="A1774" s="12"/>
      <c r="B1774" s="11">
        <v>44886</v>
      </c>
      <c r="C1774" s="2">
        <v>1.87</v>
      </c>
      <c r="D1774" s="2">
        <v>1.87</v>
      </c>
      <c r="E1774" s="2">
        <v>1656</v>
      </c>
      <c r="F1774" s="2">
        <v>1.87</v>
      </c>
      <c r="G1774" s="2">
        <v>3096.72</v>
      </c>
      <c r="H1774" s="17">
        <f t="shared" si="27"/>
        <v>5.3763440860215101E-3</v>
      </c>
    </row>
    <row r="1775" spans="1:8" ht="13.5" x14ac:dyDescent="0.25">
      <c r="A1775" s="12"/>
      <c r="B1775" s="11">
        <v>44887</v>
      </c>
      <c r="C1775" s="2">
        <v>1.86</v>
      </c>
      <c r="D1775" s="2">
        <v>1.86</v>
      </c>
      <c r="E1775" s="2">
        <v>100</v>
      </c>
      <c r="F1775" s="2">
        <v>1.86</v>
      </c>
      <c r="G1775" s="2">
        <v>186</v>
      </c>
      <c r="H1775" s="17">
        <f t="shared" si="27"/>
        <v>-5.3475935828877046E-3</v>
      </c>
    </row>
    <row r="1776" spans="1:8" ht="13.5" x14ac:dyDescent="0.25">
      <c r="A1776" s="12"/>
      <c r="B1776" s="11">
        <v>44888</v>
      </c>
      <c r="C1776" s="2">
        <v>1.86</v>
      </c>
      <c r="D1776" s="2">
        <v>1.86</v>
      </c>
      <c r="E1776" s="2">
        <v>163</v>
      </c>
      <c r="F1776" s="2">
        <v>1.86</v>
      </c>
      <c r="G1776" s="2">
        <v>303.18</v>
      </c>
      <c r="H1776" s="17">
        <f t="shared" si="27"/>
        <v>0</v>
      </c>
    </row>
    <row r="1777" spans="1:8" ht="13.5" x14ac:dyDescent="0.25">
      <c r="A1777" s="12"/>
      <c r="B1777" s="11">
        <v>44889</v>
      </c>
      <c r="C1777" s="2">
        <v>1.86</v>
      </c>
      <c r="D1777" s="2">
        <v>1.86</v>
      </c>
      <c r="E1777" s="2">
        <v>1337</v>
      </c>
      <c r="F1777" s="2">
        <v>1.86</v>
      </c>
      <c r="G1777" s="2">
        <v>2486.8200000000002</v>
      </c>
      <c r="H1777" s="17">
        <f t="shared" si="27"/>
        <v>0</v>
      </c>
    </row>
    <row r="1778" spans="1:8" ht="13.5" x14ac:dyDescent="0.25">
      <c r="A1778" s="12"/>
      <c r="B1778" s="11">
        <v>44890</v>
      </c>
      <c r="C1778" s="2">
        <v>1.86</v>
      </c>
      <c r="D1778" s="2">
        <v>1.86</v>
      </c>
      <c r="E1778" s="2">
        <v>0</v>
      </c>
      <c r="F1778" s="2">
        <v>0</v>
      </c>
      <c r="G1778" s="2">
        <v>0</v>
      </c>
      <c r="H1778" s="17">
        <f t="shared" si="27"/>
        <v>0</v>
      </c>
    </row>
    <row r="1779" spans="1:8" ht="13.5" x14ac:dyDescent="0.25">
      <c r="A1779" s="12"/>
      <c r="B1779" s="11">
        <v>44893</v>
      </c>
      <c r="C1779" s="2">
        <v>1.86</v>
      </c>
      <c r="D1779" s="2">
        <v>1.86</v>
      </c>
      <c r="E1779" s="2">
        <v>0</v>
      </c>
      <c r="F1779" s="2">
        <v>0</v>
      </c>
      <c r="G1779" s="2">
        <v>0</v>
      </c>
      <c r="H1779" s="17">
        <f t="shared" si="27"/>
        <v>0</v>
      </c>
    </row>
    <row r="1780" spans="1:8" ht="13.5" x14ac:dyDescent="0.25">
      <c r="A1780" s="12"/>
      <c r="B1780" s="11">
        <v>44894</v>
      </c>
      <c r="C1780" s="2">
        <v>1.86</v>
      </c>
      <c r="D1780" s="2">
        <v>1.86</v>
      </c>
      <c r="E1780" s="2">
        <v>0</v>
      </c>
      <c r="F1780" s="2">
        <v>0</v>
      </c>
      <c r="G1780" s="2">
        <v>0</v>
      </c>
      <c r="H1780" s="17">
        <f t="shared" si="27"/>
        <v>0</v>
      </c>
    </row>
    <row r="1781" spans="1:8" ht="13.5" x14ac:dyDescent="0.25">
      <c r="A1781" s="12"/>
      <c r="B1781" s="11">
        <v>44895</v>
      </c>
      <c r="C1781" s="2">
        <v>1.86</v>
      </c>
      <c r="D1781" s="2">
        <v>1.86</v>
      </c>
      <c r="E1781" s="2">
        <v>2039</v>
      </c>
      <c r="F1781" s="2">
        <v>1.86</v>
      </c>
      <c r="G1781" s="2">
        <v>3792.54</v>
      </c>
      <c r="H1781" s="17">
        <f t="shared" si="27"/>
        <v>0</v>
      </c>
    </row>
    <row r="1782" spans="1:8" ht="13.5" x14ac:dyDescent="0.25">
      <c r="A1782" s="12"/>
      <c r="B1782" s="11">
        <v>44896</v>
      </c>
      <c r="C1782" s="2">
        <v>1.86</v>
      </c>
      <c r="D1782" s="2">
        <v>1.86</v>
      </c>
      <c r="E1782" s="2">
        <v>0</v>
      </c>
      <c r="F1782" s="2">
        <v>0</v>
      </c>
      <c r="G1782" s="2">
        <v>0</v>
      </c>
      <c r="H1782" s="17">
        <f t="shared" si="27"/>
        <v>0</v>
      </c>
    </row>
    <row r="1783" spans="1:8" ht="13.5" x14ac:dyDescent="0.25">
      <c r="A1783" s="12"/>
      <c r="B1783" s="11">
        <v>44897</v>
      </c>
      <c r="C1783" s="2">
        <v>1.86</v>
      </c>
      <c r="D1783" s="2">
        <v>1.86</v>
      </c>
      <c r="E1783" s="2">
        <v>0</v>
      </c>
      <c r="F1783" s="2">
        <v>0</v>
      </c>
      <c r="G1783" s="2">
        <v>0</v>
      </c>
      <c r="H1783" s="17">
        <f t="shared" si="27"/>
        <v>0</v>
      </c>
    </row>
    <row r="1784" spans="1:8" ht="13.5" x14ac:dyDescent="0.25">
      <c r="A1784" s="12"/>
      <c r="B1784" s="11">
        <v>44900</v>
      </c>
      <c r="C1784" s="2">
        <v>1.86</v>
      </c>
      <c r="D1784" s="2">
        <v>1.86</v>
      </c>
      <c r="E1784" s="2">
        <v>0</v>
      </c>
      <c r="F1784" s="2">
        <v>0</v>
      </c>
      <c r="G1784" s="2">
        <v>0</v>
      </c>
      <c r="H1784" s="17">
        <f t="shared" si="27"/>
        <v>0</v>
      </c>
    </row>
    <row r="1785" spans="1:8" ht="13.5" x14ac:dyDescent="0.25">
      <c r="A1785" s="12"/>
      <c r="B1785" s="11">
        <v>44901</v>
      </c>
      <c r="C1785" s="2">
        <v>1.86</v>
      </c>
      <c r="D1785" s="2">
        <v>1.86</v>
      </c>
      <c r="E1785" s="2">
        <v>0</v>
      </c>
      <c r="F1785" s="2">
        <v>0</v>
      </c>
      <c r="G1785" s="2">
        <v>0</v>
      </c>
      <c r="H1785" s="17">
        <f t="shared" si="27"/>
        <v>0</v>
      </c>
    </row>
    <row r="1786" spans="1:8" ht="13.5" x14ac:dyDescent="0.25">
      <c r="A1786" s="12"/>
      <c r="B1786" s="11">
        <v>44902</v>
      </c>
      <c r="C1786" s="2">
        <v>1.86</v>
      </c>
      <c r="D1786" s="2">
        <v>1.86</v>
      </c>
      <c r="E1786" s="2">
        <v>0</v>
      </c>
      <c r="F1786" s="2">
        <v>0</v>
      </c>
      <c r="G1786" s="2">
        <v>0</v>
      </c>
      <c r="H1786" s="17">
        <f t="shared" si="27"/>
        <v>0</v>
      </c>
    </row>
    <row r="1787" spans="1:8" ht="13.5" x14ac:dyDescent="0.25">
      <c r="A1787" s="12"/>
      <c r="B1787" s="11">
        <v>44903</v>
      </c>
      <c r="C1787" s="2">
        <v>1.86</v>
      </c>
      <c r="D1787" s="2">
        <v>1.86</v>
      </c>
      <c r="E1787" s="2">
        <v>0</v>
      </c>
      <c r="F1787" s="2">
        <v>0</v>
      </c>
      <c r="G1787" s="2">
        <v>0</v>
      </c>
      <c r="H1787" s="17">
        <f t="shared" si="27"/>
        <v>0</v>
      </c>
    </row>
    <row r="1788" spans="1:8" ht="13.5" x14ac:dyDescent="0.25">
      <c r="A1788" s="12"/>
      <c r="B1788" s="11">
        <v>44904</v>
      </c>
      <c r="C1788" s="2">
        <v>1.86</v>
      </c>
      <c r="D1788" s="2">
        <v>1.86</v>
      </c>
      <c r="E1788" s="2">
        <v>0</v>
      </c>
      <c r="F1788" s="2">
        <v>0</v>
      </c>
      <c r="G1788" s="2">
        <v>0</v>
      </c>
      <c r="H1788" s="17">
        <f t="shared" si="27"/>
        <v>0</v>
      </c>
    </row>
    <row r="1789" spans="1:8" ht="13.5" x14ac:dyDescent="0.25">
      <c r="A1789" s="12"/>
      <c r="B1789" s="11">
        <v>44907</v>
      </c>
      <c r="C1789" s="2">
        <v>1.87</v>
      </c>
      <c r="D1789" s="2">
        <v>1.87</v>
      </c>
      <c r="E1789" s="2">
        <v>1080</v>
      </c>
      <c r="F1789" s="2">
        <v>1.87</v>
      </c>
      <c r="G1789" s="2">
        <v>2019.6</v>
      </c>
      <c r="H1789" s="17">
        <f t="shared" si="27"/>
        <v>5.3763440860215101E-3</v>
      </c>
    </row>
    <row r="1790" spans="1:8" ht="13.5" x14ac:dyDescent="0.25">
      <c r="A1790" s="12"/>
      <c r="B1790" s="11">
        <v>44908</v>
      </c>
      <c r="C1790" s="2">
        <v>1.87</v>
      </c>
      <c r="D1790" s="2">
        <v>1.87</v>
      </c>
      <c r="E1790" s="2">
        <v>0</v>
      </c>
      <c r="F1790" s="2">
        <v>0</v>
      </c>
      <c r="G1790" s="2">
        <v>0</v>
      </c>
      <c r="H1790" s="17">
        <f t="shared" si="27"/>
        <v>0</v>
      </c>
    </row>
    <row r="1791" spans="1:8" ht="13.5" x14ac:dyDescent="0.25">
      <c r="A1791" s="12"/>
      <c r="B1791" s="11">
        <v>44909</v>
      </c>
      <c r="C1791" s="2">
        <v>1.87</v>
      </c>
      <c r="D1791" s="2">
        <v>1.87</v>
      </c>
      <c r="E1791" s="2">
        <v>0</v>
      </c>
      <c r="F1791" s="2">
        <v>0</v>
      </c>
      <c r="G1791" s="2">
        <v>0</v>
      </c>
      <c r="H1791" s="17">
        <f t="shared" si="27"/>
        <v>0</v>
      </c>
    </row>
    <row r="1792" spans="1:8" ht="13.5" x14ac:dyDescent="0.25">
      <c r="A1792" s="12"/>
      <c r="B1792" s="11">
        <v>44910</v>
      </c>
      <c r="C1792" s="2">
        <v>1.87</v>
      </c>
      <c r="D1792" s="2">
        <v>1.87</v>
      </c>
      <c r="E1792" s="2">
        <v>0</v>
      </c>
      <c r="F1792" s="2">
        <v>0</v>
      </c>
      <c r="G1792" s="2">
        <v>0</v>
      </c>
      <c r="H1792" s="17">
        <f t="shared" si="27"/>
        <v>0</v>
      </c>
    </row>
    <row r="1793" spans="1:8" ht="13.5" x14ac:dyDescent="0.25">
      <c r="A1793" s="12"/>
      <c r="B1793" s="11">
        <v>44911</v>
      </c>
      <c r="C1793" s="2">
        <v>1.87</v>
      </c>
      <c r="D1793" s="2">
        <v>1.87</v>
      </c>
      <c r="E1793" s="2">
        <v>0</v>
      </c>
      <c r="F1793" s="2">
        <v>0</v>
      </c>
      <c r="G1793" s="2">
        <v>0</v>
      </c>
      <c r="H1793" s="17">
        <f t="shared" si="27"/>
        <v>0</v>
      </c>
    </row>
    <row r="1794" spans="1:8" ht="13.5" x14ac:dyDescent="0.25">
      <c r="A1794" s="12"/>
      <c r="B1794" s="11">
        <v>44914</v>
      </c>
      <c r="C1794" s="2">
        <v>1.87</v>
      </c>
      <c r="D1794" s="2">
        <v>1.87</v>
      </c>
      <c r="E1794" s="2">
        <v>0</v>
      </c>
      <c r="F1794" s="2">
        <v>0</v>
      </c>
      <c r="G1794" s="2">
        <v>0</v>
      </c>
      <c r="H1794" s="17">
        <f t="shared" si="27"/>
        <v>0</v>
      </c>
    </row>
    <row r="1795" spans="1:8" ht="13.5" x14ac:dyDescent="0.25">
      <c r="A1795" s="12"/>
      <c r="B1795" s="11">
        <v>44915</v>
      </c>
      <c r="C1795" s="2">
        <v>1.87</v>
      </c>
      <c r="D1795" s="2">
        <v>1.87</v>
      </c>
      <c r="E1795" s="2">
        <v>0</v>
      </c>
      <c r="F1795" s="2">
        <v>0</v>
      </c>
      <c r="G1795" s="2">
        <v>0</v>
      </c>
      <c r="H1795" s="17">
        <f t="shared" si="27"/>
        <v>0</v>
      </c>
    </row>
    <row r="1796" spans="1:8" ht="13.5" x14ac:dyDescent="0.25">
      <c r="A1796" s="12"/>
      <c r="B1796" s="11">
        <v>44916</v>
      </c>
      <c r="C1796" s="2">
        <v>1.87</v>
      </c>
      <c r="D1796" s="2">
        <v>1.87</v>
      </c>
      <c r="E1796" s="2">
        <v>0</v>
      </c>
      <c r="F1796" s="2">
        <v>0</v>
      </c>
      <c r="G1796" s="2">
        <v>0</v>
      </c>
      <c r="H1796" s="17">
        <f t="shared" si="27"/>
        <v>0</v>
      </c>
    </row>
    <row r="1797" spans="1:8" ht="13.5" x14ac:dyDescent="0.25">
      <c r="A1797" s="12"/>
      <c r="B1797" s="11">
        <v>44917</v>
      </c>
      <c r="C1797" s="2">
        <v>1.87</v>
      </c>
      <c r="D1797" s="2">
        <v>1.87</v>
      </c>
      <c r="E1797" s="2">
        <v>0</v>
      </c>
      <c r="F1797" s="2">
        <v>0</v>
      </c>
      <c r="G1797" s="2">
        <v>0</v>
      </c>
      <c r="H1797" s="17">
        <f t="shared" si="27"/>
        <v>0</v>
      </c>
    </row>
    <row r="1798" spans="1:8" ht="13.5" x14ac:dyDescent="0.25">
      <c r="A1798" s="12"/>
      <c r="B1798" s="11">
        <v>44918</v>
      </c>
      <c r="C1798" s="2">
        <v>1.87</v>
      </c>
      <c r="D1798" s="2">
        <v>1.87</v>
      </c>
      <c r="E1798" s="2">
        <v>0</v>
      </c>
      <c r="F1798" s="2">
        <v>0</v>
      </c>
      <c r="G1798" s="2">
        <v>0</v>
      </c>
      <c r="H1798" s="17">
        <f t="shared" si="27"/>
        <v>0</v>
      </c>
    </row>
    <row r="1799" spans="1:8" ht="13.5" x14ac:dyDescent="0.25">
      <c r="A1799" s="12"/>
      <c r="B1799" s="11">
        <v>44921</v>
      </c>
      <c r="C1799" s="2">
        <v>1.87</v>
      </c>
      <c r="D1799" s="2">
        <v>1.87</v>
      </c>
      <c r="E1799" s="2">
        <v>0</v>
      </c>
      <c r="F1799" s="2">
        <v>0</v>
      </c>
      <c r="G1799" s="2">
        <v>0</v>
      </c>
      <c r="H1799" s="17">
        <f t="shared" ref="H1799:H1862" si="28">(D1799-D1798)/D1798</f>
        <v>0</v>
      </c>
    </row>
    <row r="1800" spans="1:8" ht="13.5" x14ac:dyDescent="0.25">
      <c r="A1800" s="12"/>
      <c r="B1800" s="11">
        <v>44922</v>
      </c>
      <c r="C1800" s="2">
        <v>1.87</v>
      </c>
      <c r="D1800" s="2">
        <v>1.87</v>
      </c>
      <c r="E1800" s="2">
        <v>0</v>
      </c>
      <c r="F1800" s="2">
        <v>0</v>
      </c>
      <c r="G1800" s="2">
        <v>0</v>
      </c>
      <c r="H1800" s="17">
        <f t="shared" si="28"/>
        <v>0</v>
      </c>
    </row>
    <row r="1801" spans="1:8" ht="13.5" x14ac:dyDescent="0.25">
      <c r="A1801" s="12"/>
      <c r="B1801" s="11">
        <v>44923</v>
      </c>
      <c r="C1801" s="2">
        <v>1.86</v>
      </c>
      <c r="D1801" s="2">
        <v>1.86</v>
      </c>
      <c r="E1801" s="2">
        <v>500</v>
      </c>
      <c r="F1801" s="2">
        <v>1.86</v>
      </c>
      <c r="G1801" s="2">
        <v>930</v>
      </c>
      <c r="H1801" s="17">
        <f t="shared" si="28"/>
        <v>-5.3475935828877046E-3</v>
      </c>
    </row>
    <row r="1802" spans="1:8" ht="13.5" x14ac:dyDescent="0.25">
      <c r="A1802" s="12"/>
      <c r="B1802" s="11">
        <v>44924</v>
      </c>
      <c r="C1802" s="2">
        <v>1.86</v>
      </c>
      <c r="D1802" s="2">
        <v>1.86</v>
      </c>
      <c r="E1802" s="2">
        <v>684</v>
      </c>
      <c r="F1802" s="2">
        <v>1.86</v>
      </c>
      <c r="G1802" s="2">
        <v>1272.24</v>
      </c>
      <c r="H1802" s="17">
        <f t="shared" si="28"/>
        <v>0</v>
      </c>
    </row>
    <row r="1803" spans="1:8" ht="13.5" x14ac:dyDescent="0.25">
      <c r="A1803" s="12"/>
      <c r="B1803" s="11">
        <v>44925</v>
      </c>
      <c r="C1803" s="2">
        <v>1.86</v>
      </c>
      <c r="D1803" s="2">
        <v>1.86</v>
      </c>
      <c r="E1803" s="2">
        <v>0</v>
      </c>
      <c r="F1803" s="2">
        <v>0</v>
      </c>
      <c r="G1803" s="2">
        <v>0</v>
      </c>
      <c r="H1803" s="17">
        <f t="shared" si="28"/>
        <v>0</v>
      </c>
    </row>
    <row r="1804" spans="1:8" ht="13.5" x14ac:dyDescent="0.25">
      <c r="A1804" s="12"/>
      <c r="B1804" s="11">
        <v>44928</v>
      </c>
      <c r="C1804" s="2">
        <v>1.86</v>
      </c>
      <c r="D1804" s="2">
        <v>1.86</v>
      </c>
      <c r="E1804" s="2">
        <v>0</v>
      </c>
      <c r="F1804" s="2">
        <v>0</v>
      </c>
      <c r="G1804" s="2">
        <v>0</v>
      </c>
      <c r="H1804" s="17">
        <f t="shared" si="28"/>
        <v>0</v>
      </c>
    </row>
    <row r="1805" spans="1:8" ht="13.5" x14ac:dyDescent="0.25">
      <c r="A1805" s="12"/>
      <c r="B1805" s="11">
        <v>44929</v>
      </c>
      <c r="C1805" s="2">
        <v>1.86</v>
      </c>
      <c r="D1805" s="2">
        <v>1.86</v>
      </c>
      <c r="E1805" s="2">
        <v>740</v>
      </c>
      <c r="F1805" s="2">
        <v>1.86</v>
      </c>
      <c r="G1805" s="2">
        <v>1376.4</v>
      </c>
      <c r="H1805" s="17">
        <f t="shared" si="28"/>
        <v>0</v>
      </c>
    </row>
    <row r="1806" spans="1:8" ht="13.5" x14ac:dyDescent="0.25">
      <c r="A1806" s="12"/>
      <c r="B1806" s="11">
        <v>44930</v>
      </c>
      <c r="C1806" s="2">
        <v>1.86</v>
      </c>
      <c r="D1806" s="2">
        <v>1.86</v>
      </c>
      <c r="E1806" s="2">
        <v>0</v>
      </c>
      <c r="F1806" s="2">
        <v>0</v>
      </c>
      <c r="G1806" s="2">
        <v>0</v>
      </c>
      <c r="H1806" s="17">
        <f t="shared" si="28"/>
        <v>0</v>
      </c>
    </row>
    <row r="1807" spans="1:8" ht="13.5" x14ac:dyDescent="0.25">
      <c r="A1807" s="12"/>
      <c r="B1807" s="11">
        <v>44931</v>
      </c>
      <c r="C1807" s="2">
        <v>1.86</v>
      </c>
      <c r="D1807" s="2">
        <v>1.86</v>
      </c>
      <c r="E1807" s="2">
        <v>0</v>
      </c>
      <c r="F1807" s="2">
        <v>0</v>
      </c>
      <c r="G1807" s="2">
        <v>0</v>
      </c>
      <c r="H1807" s="17">
        <f t="shared" si="28"/>
        <v>0</v>
      </c>
    </row>
    <row r="1808" spans="1:8" ht="13.5" x14ac:dyDescent="0.25">
      <c r="A1808" s="12"/>
      <c r="B1808" s="11">
        <v>44932</v>
      </c>
      <c r="C1808" s="2">
        <v>1.86</v>
      </c>
      <c r="D1808" s="2">
        <v>1.86</v>
      </c>
      <c r="E1808" s="2">
        <v>0</v>
      </c>
      <c r="F1808" s="2">
        <v>0</v>
      </c>
      <c r="G1808" s="2">
        <v>0</v>
      </c>
      <c r="H1808" s="17">
        <f t="shared" si="28"/>
        <v>0</v>
      </c>
    </row>
    <row r="1809" spans="1:8" ht="13.5" x14ac:dyDescent="0.25">
      <c r="A1809" s="12"/>
      <c r="B1809" s="11">
        <v>44935</v>
      </c>
      <c r="C1809" s="2">
        <v>1.86</v>
      </c>
      <c r="D1809" s="2">
        <v>1.86</v>
      </c>
      <c r="E1809" s="2">
        <v>0</v>
      </c>
      <c r="F1809" s="2">
        <v>0</v>
      </c>
      <c r="G1809" s="2">
        <v>0</v>
      </c>
      <c r="H1809" s="17">
        <f t="shared" si="28"/>
        <v>0</v>
      </c>
    </row>
    <row r="1810" spans="1:8" ht="13.5" x14ac:dyDescent="0.25">
      <c r="A1810" s="12"/>
      <c r="B1810" s="11">
        <v>44936</v>
      </c>
      <c r="C1810" s="2">
        <v>1.86</v>
      </c>
      <c r="D1810" s="2">
        <v>1.86</v>
      </c>
      <c r="E1810" s="2">
        <v>0</v>
      </c>
      <c r="F1810" s="2">
        <v>0</v>
      </c>
      <c r="G1810" s="2">
        <v>0</v>
      </c>
      <c r="H1810" s="17">
        <f t="shared" si="28"/>
        <v>0</v>
      </c>
    </row>
    <row r="1811" spans="1:8" ht="13.5" x14ac:dyDescent="0.25">
      <c r="A1811" s="12"/>
      <c r="B1811" s="11">
        <v>44937</v>
      </c>
      <c r="C1811" s="2">
        <v>1.86</v>
      </c>
      <c r="D1811" s="2">
        <v>1.86</v>
      </c>
      <c r="E1811" s="2">
        <v>0</v>
      </c>
      <c r="F1811" s="2">
        <v>0</v>
      </c>
      <c r="G1811" s="2">
        <v>0</v>
      </c>
      <c r="H1811" s="17">
        <f t="shared" si="28"/>
        <v>0</v>
      </c>
    </row>
    <row r="1812" spans="1:8" ht="13.5" x14ac:dyDescent="0.25">
      <c r="A1812" s="12"/>
      <c r="B1812" s="11">
        <v>44938</v>
      </c>
      <c r="C1812" s="2">
        <v>1.86</v>
      </c>
      <c r="D1812" s="2">
        <v>1.86</v>
      </c>
      <c r="E1812" s="2">
        <v>0</v>
      </c>
      <c r="F1812" s="2">
        <v>0</v>
      </c>
      <c r="G1812" s="2">
        <v>0</v>
      </c>
      <c r="H1812" s="17">
        <f t="shared" si="28"/>
        <v>0</v>
      </c>
    </row>
    <row r="1813" spans="1:8" ht="13.5" x14ac:dyDescent="0.25">
      <c r="A1813" s="12"/>
      <c r="B1813" s="11">
        <v>44939</v>
      </c>
      <c r="C1813" s="2">
        <v>1.86</v>
      </c>
      <c r="D1813" s="2">
        <v>1.86</v>
      </c>
      <c r="E1813" s="2">
        <v>0</v>
      </c>
      <c r="F1813" s="2">
        <v>0</v>
      </c>
      <c r="G1813" s="2">
        <v>0</v>
      </c>
      <c r="H1813" s="17">
        <f t="shared" si="28"/>
        <v>0</v>
      </c>
    </row>
    <row r="1814" spans="1:8" ht="13.5" x14ac:dyDescent="0.25">
      <c r="A1814" s="12"/>
      <c r="B1814" s="11">
        <v>44942</v>
      </c>
      <c r="C1814" s="2">
        <v>1.86</v>
      </c>
      <c r="D1814" s="2">
        <v>1.86</v>
      </c>
      <c r="E1814" s="2">
        <v>0</v>
      </c>
      <c r="F1814" s="2">
        <v>0</v>
      </c>
      <c r="G1814" s="2">
        <v>0</v>
      </c>
      <c r="H1814" s="17">
        <f t="shared" si="28"/>
        <v>0</v>
      </c>
    </row>
    <row r="1815" spans="1:8" ht="13.5" x14ac:dyDescent="0.25">
      <c r="A1815" s="12"/>
      <c r="B1815" s="11">
        <v>44943</v>
      </c>
      <c r="C1815" s="2">
        <v>1.86</v>
      </c>
      <c r="D1815" s="2">
        <v>1.86</v>
      </c>
      <c r="E1815" s="2">
        <v>0</v>
      </c>
      <c r="F1815" s="2">
        <v>0</v>
      </c>
      <c r="G1815" s="2">
        <v>0</v>
      </c>
      <c r="H1815" s="17">
        <f t="shared" si="28"/>
        <v>0</v>
      </c>
    </row>
    <row r="1816" spans="1:8" ht="13.5" x14ac:dyDescent="0.25">
      <c r="A1816" s="12"/>
      <c r="B1816" s="11">
        <v>44944</v>
      </c>
      <c r="C1816" s="2">
        <v>1.85</v>
      </c>
      <c r="D1816" s="2">
        <v>1.85</v>
      </c>
      <c r="E1816" s="2">
        <v>100</v>
      </c>
      <c r="F1816" s="2">
        <v>1.85</v>
      </c>
      <c r="G1816" s="2">
        <v>185</v>
      </c>
      <c r="H1816" s="17">
        <f t="shared" si="28"/>
        <v>-5.3763440860215101E-3</v>
      </c>
    </row>
    <row r="1817" spans="1:8" ht="13.5" x14ac:dyDescent="0.25">
      <c r="A1817" s="12"/>
      <c r="B1817" s="11">
        <v>44945</v>
      </c>
      <c r="C1817" s="2">
        <v>1.85</v>
      </c>
      <c r="D1817" s="2">
        <v>1.85</v>
      </c>
      <c r="E1817" s="2">
        <v>0</v>
      </c>
      <c r="F1817" s="2">
        <v>0</v>
      </c>
      <c r="G1817" s="2">
        <v>0</v>
      </c>
      <c r="H1817" s="17">
        <f t="shared" si="28"/>
        <v>0</v>
      </c>
    </row>
    <row r="1818" spans="1:8" ht="13.5" x14ac:dyDescent="0.25">
      <c r="A1818" s="12"/>
      <c r="B1818" s="11">
        <v>44946</v>
      </c>
      <c r="C1818" s="2">
        <v>1.85</v>
      </c>
      <c r="D1818" s="2">
        <v>1.85</v>
      </c>
      <c r="E1818" s="2">
        <v>0</v>
      </c>
      <c r="F1818" s="2">
        <v>0</v>
      </c>
      <c r="G1818" s="2">
        <v>0</v>
      </c>
      <c r="H1818" s="17">
        <f t="shared" si="28"/>
        <v>0</v>
      </c>
    </row>
    <row r="1819" spans="1:8" ht="13.5" x14ac:dyDescent="0.25">
      <c r="A1819" s="12"/>
      <c r="B1819" s="11">
        <v>44949</v>
      </c>
      <c r="C1819" s="2">
        <v>1.85</v>
      </c>
      <c r="D1819" s="2">
        <v>1.85</v>
      </c>
      <c r="E1819" s="2">
        <v>0</v>
      </c>
      <c r="F1819" s="2">
        <v>0</v>
      </c>
      <c r="G1819" s="2">
        <v>0</v>
      </c>
      <c r="H1819" s="17">
        <f t="shared" si="28"/>
        <v>0</v>
      </c>
    </row>
    <row r="1820" spans="1:8" ht="13.5" x14ac:dyDescent="0.25">
      <c r="A1820" s="12"/>
      <c r="B1820" s="11">
        <v>44950</v>
      </c>
      <c r="C1820" s="2">
        <v>1.85</v>
      </c>
      <c r="D1820" s="2">
        <v>1.85</v>
      </c>
      <c r="E1820" s="2">
        <v>0</v>
      </c>
      <c r="F1820" s="2">
        <v>0</v>
      </c>
      <c r="G1820" s="2">
        <v>0</v>
      </c>
      <c r="H1820" s="17">
        <f t="shared" si="28"/>
        <v>0</v>
      </c>
    </row>
    <row r="1821" spans="1:8" ht="13.5" x14ac:dyDescent="0.25">
      <c r="A1821" s="12"/>
      <c r="B1821" s="11">
        <v>44951</v>
      </c>
      <c r="C1821" s="2">
        <v>1.85</v>
      </c>
      <c r="D1821" s="2">
        <v>1.85</v>
      </c>
      <c r="E1821" s="2">
        <v>0</v>
      </c>
      <c r="F1821" s="2">
        <v>0</v>
      </c>
      <c r="G1821" s="2">
        <v>0</v>
      </c>
      <c r="H1821" s="17">
        <f t="shared" si="28"/>
        <v>0</v>
      </c>
    </row>
    <row r="1822" spans="1:8" ht="13.5" x14ac:dyDescent="0.25">
      <c r="A1822" s="12"/>
      <c r="B1822" s="11">
        <v>44952</v>
      </c>
      <c r="C1822" s="2">
        <v>1.85</v>
      </c>
      <c r="D1822" s="2">
        <v>1.85</v>
      </c>
      <c r="E1822" s="2">
        <v>300</v>
      </c>
      <c r="F1822" s="2">
        <v>1.85</v>
      </c>
      <c r="G1822" s="2">
        <v>555</v>
      </c>
      <c r="H1822" s="17">
        <f t="shared" si="28"/>
        <v>0</v>
      </c>
    </row>
    <row r="1823" spans="1:8" ht="13.5" x14ac:dyDescent="0.25">
      <c r="A1823" s="12"/>
      <c r="B1823" s="11">
        <v>44953</v>
      </c>
      <c r="C1823" s="2">
        <v>1.85</v>
      </c>
      <c r="D1823" s="2">
        <v>1.85</v>
      </c>
      <c r="E1823" s="2">
        <v>0</v>
      </c>
      <c r="F1823" s="2">
        <v>0</v>
      </c>
      <c r="G1823" s="2">
        <v>0</v>
      </c>
      <c r="H1823" s="17">
        <f t="shared" si="28"/>
        <v>0</v>
      </c>
    </row>
    <row r="1824" spans="1:8" ht="13.5" x14ac:dyDescent="0.25">
      <c r="A1824" s="12"/>
      <c r="B1824" s="11">
        <v>44956</v>
      </c>
      <c r="C1824" s="2">
        <v>1.85</v>
      </c>
      <c r="D1824" s="2">
        <v>1.85</v>
      </c>
      <c r="E1824" s="2">
        <v>0</v>
      </c>
      <c r="F1824" s="2">
        <v>0</v>
      </c>
      <c r="G1824" s="2">
        <v>0</v>
      </c>
      <c r="H1824" s="17">
        <f t="shared" si="28"/>
        <v>0</v>
      </c>
    </row>
    <row r="1825" spans="1:8" ht="13.5" x14ac:dyDescent="0.25">
      <c r="A1825" s="12"/>
      <c r="B1825" s="11">
        <v>44957</v>
      </c>
      <c r="C1825" s="2">
        <v>1.85</v>
      </c>
      <c r="D1825" s="2">
        <v>1.85</v>
      </c>
      <c r="E1825" s="2">
        <v>0</v>
      </c>
      <c r="F1825" s="2">
        <v>0</v>
      </c>
      <c r="G1825" s="2">
        <v>0</v>
      </c>
      <c r="H1825" s="17">
        <f t="shared" si="28"/>
        <v>0</v>
      </c>
    </row>
    <row r="1826" spans="1:8" ht="13.5" x14ac:dyDescent="0.25">
      <c r="A1826" s="12"/>
      <c r="B1826" s="11">
        <v>44958</v>
      </c>
      <c r="C1826" s="2">
        <v>1.77</v>
      </c>
      <c r="D1826" s="2">
        <v>1.77</v>
      </c>
      <c r="E1826" s="2">
        <v>0</v>
      </c>
      <c r="F1826" s="2">
        <v>0</v>
      </c>
      <c r="G1826" s="2">
        <v>0</v>
      </c>
      <c r="H1826" s="17">
        <f t="shared" si="28"/>
        <v>-4.324324324324328E-2</v>
      </c>
    </row>
    <row r="1827" spans="1:8" ht="13.5" x14ac:dyDescent="0.25">
      <c r="A1827" s="12"/>
      <c r="B1827" s="11">
        <v>44959</v>
      </c>
      <c r="C1827" s="2">
        <v>1.75</v>
      </c>
      <c r="D1827" s="2">
        <v>1.75</v>
      </c>
      <c r="E1827" s="2">
        <v>32</v>
      </c>
      <c r="F1827" s="2">
        <v>1.75</v>
      </c>
      <c r="G1827" s="2">
        <v>56</v>
      </c>
      <c r="H1827" s="17">
        <f t="shared" si="28"/>
        <v>-1.1299435028248598E-2</v>
      </c>
    </row>
    <row r="1828" spans="1:8" ht="13.5" x14ac:dyDescent="0.25">
      <c r="A1828" s="12"/>
      <c r="B1828" s="11">
        <v>44960</v>
      </c>
      <c r="C1828" s="2">
        <v>1.75</v>
      </c>
      <c r="D1828" s="2">
        <v>1.75</v>
      </c>
      <c r="E1828" s="2">
        <v>0</v>
      </c>
      <c r="F1828" s="2">
        <v>0</v>
      </c>
      <c r="G1828" s="2">
        <v>0</v>
      </c>
      <c r="H1828" s="17">
        <f t="shared" si="28"/>
        <v>0</v>
      </c>
    </row>
    <row r="1829" spans="1:8" ht="13.5" x14ac:dyDescent="0.25">
      <c r="A1829" s="12"/>
      <c r="B1829" s="11">
        <v>44963</v>
      </c>
      <c r="C1829" s="2">
        <v>1.75</v>
      </c>
      <c r="D1829" s="2">
        <v>1.75</v>
      </c>
      <c r="E1829" s="2">
        <v>0</v>
      </c>
      <c r="F1829" s="2">
        <v>0</v>
      </c>
      <c r="G1829" s="2">
        <v>0</v>
      </c>
      <c r="H1829" s="17">
        <f t="shared" si="28"/>
        <v>0</v>
      </c>
    </row>
    <row r="1830" spans="1:8" ht="13.5" x14ac:dyDescent="0.25">
      <c r="A1830" s="12"/>
      <c r="B1830" s="11">
        <v>44964</v>
      </c>
      <c r="C1830" s="2">
        <v>1.75</v>
      </c>
      <c r="D1830" s="2">
        <v>1.75</v>
      </c>
      <c r="E1830" s="2">
        <v>0</v>
      </c>
      <c r="F1830" s="2">
        <v>0</v>
      </c>
      <c r="G1830" s="2">
        <v>0</v>
      </c>
      <c r="H1830" s="17">
        <f t="shared" si="28"/>
        <v>0</v>
      </c>
    </row>
    <row r="1831" spans="1:8" ht="13.5" x14ac:dyDescent="0.25">
      <c r="A1831" s="12"/>
      <c r="B1831" s="11">
        <v>44965</v>
      </c>
      <c r="C1831" s="2">
        <v>1.75</v>
      </c>
      <c r="D1831" s="2">
        <v>1.75</v>
      </c>
      <c r="E1831" s="2">
        <v>0</v>
      </c>
      <c r="F1831" s="2">
        <v>0</v>
      </c>
      <c r="G1831" s="2">
        <v>0</v>
      </c>
      <c r="H1831" s="17">
        <f t="shared" si="28"/>
        <v>0</v>
      </c>
    </row>
    <row r="1832" spans="1:8" ht="13.5" x14ac:dyDescent="0.25">
      <c r="A1832" s="12"/>
      <c r="B1832" s="11">
        <v>44966</v>
      </c>
      <c r="C1832" s="2">
        <v>1.75</v>
      </c>
      <c r="D1832" s="2">
        <v>1.75</v>
      </c>
      <c r="E1832" s="2">
        <v>0</v>
      </c>
      <c r="F1832" s="2">
        <v>0</v>
      </c>
      <c r="G1832" s="2">
        <v>0</v>
      </c>
      <c r="H1832" s="17">
        <f t="shared" si="28"/>
        <v>0</v>
      </c>
    </row>
    <row r="1833" spans="1:8" ht="13.5" x14ac:dyDescent="0.25">
      <c r="A1833" s="12"/>
      <c r="B1833" s="11">
        <v>44967</v>
      </c>
      <c r="C1833" s="2">
        <v>1.75</v>
      </c>
      <c r="D1833" s="2">
        <v>1.75</v>
      </c>
      <c r="E1833" s="2">
        <v>0</v>
      </c>
      <c r="F1833" s="2">
        <v>0</v>
      </c>
      <c r="G1833" s="2">
        <v>0</v>
      </c>
      <c r="H1833" s="17">
        <f t="shared" si="28"/>
        <v>0</v>
      </c>
    </row>
    <row r="1834" spans="1:8" ht="13.5" x14ac:dyDescent="0.25">
      <c r="A1834" s="12"/>
      <c r="B1834" s="11">
        <v>44970</v>
      </c>
      <c r="C1834" s="2">
        <v>1.75</v>
      </c>
      <c r="D1834" s="2">
        <v>1.75</v>
      </c>
      <c r="E1834" s="2">
        <v>0</v>
      </c>
      <c r="F1834" s="2">
        <v>0</v>
      </c>
      <c r="G1834" s="2">
        <v>0</v>
      </c>
      <c r="H1834" s="17">
        <f t="shared" si="28"/>
        <v>0</v>
      </c>
    </row>
    <row r="1835" spans="1:8" ht="13.5" x14ac:dyDescent="0.25">
      <c r="A1835" s="12"/>
      <c r="B1835" s="11">
        <v>44971</v>
      </c>
      <c r="C1835" s="2">
        <v>1.75</v>
      </c>
      <c r="D1835" s="2">
        <v>1.75</v>
      </c>
      <c r="E1835" s="2">
        <v>0</v>
      </c>
      <c r="F1835" s="2">
        <v>0</v>
      </c>
      <c r="G1835" s="2">
        <v>0</v>
      </c>
      <c r="H1835" s="17">
        <f t="shared" si="28"/>
        <v>0</v>
      </c>
    </row>
    <row r="1836" spans="1:8" ht="13.5" x14ac:dyDescent="0.25">
      <c r="A1836" s="12"/>
      <c r="B1836" s="11">
        <v>44972</v>
      </c>
      <c r="C1836" s="2">
        <v>1.75</v>
      </c>
      <c r="D1836" s="2">
        <v>1.75</v>
      </c>
      <c r="E1836" s="2">
        <v>0</v>
      </c>
      <c r="F1836" s="2">
        <v>0</v>
      </c>
      <c r="G1836" s="2">
        <v>0</v>
      </c>
      <c r="H1836" s="17">
        <f t="shared" si="28"/>
        <v>0</v>
      </c>
    </row>
    <row r="1837" spans="1:8" ht="13.5" x14ac:dyDescent="0.25">
      <c r="A1837" s="12"/>
      <c r="B1837" s="11">
        <v>44973</v>
      </c>
      <c r="C1837" s="2">
        <v>1.75</v>
      </c>
      <c r="D1837" s="2">
        <v>1.75</v>
      </c>
      <c r="E1837" s="2">
        <v>0</v>
      </c>
      <c r="F1837" s="2">
        <v>0</v>
      </c>
      <c r="G1837" s="2">
        <v>0</v>
      </c>
      <c r="H1837" s="17">
        <f t="shared" si="28"/>
        <v>0</v>
      </c>
    </row>
    <row r="1838" spans="1:8" ht="13.5" x14ac:dyDescent="0.25">
      <c r="A1838" s="12"/>
      <c r="B1838" s="11">
        <v>44974</v>
      </c>
      <c r="C1838" s="2">
        <v>1.75</v>
      </c>
      <c r="D1838" s="2">
        <v>1.75</v>
      </c>
      <c r="E1838" s="2">
        <v>0</v>
      </c>
      <c r="F1838" s="2">
        <v>0</v>
      </c>
      <c r="G1838" s="2">
        <v>0</v>
      </c>
      <c r="H1838" s="17">
        <f t="shared" si="28"/>
        <v>0</v>
      </c>
    </row>
    <row r="1839" spans="1:8" ht="13.5" x14ac:dyDescent="0.25">
      <c r="A1839" s="12"/>
      <c r="B1839" s="11">
        <v>44977</v>
      </c>
      <c r="C1839" s="2">
        <v>1.75</v>
      </c>
      <c r="D1839" s="2">
        <v>1.75</v>
      </c>
      <c r="E1839" s="2">
        <v>0</v>
      </c>
      <c r="F1839" s="2">
        <v>0</v>
      </c>
      <c r="G1839" s="2">
        <v>0</v>
      </c>
      <c r="H1839" s="17">
        <f t="shared" si="28"/>
        <v>0</v>
      </c>
    </row>
    <row r="1840" spans="1:8" ht="13.5" x14ac:dyDescent="0.25">
      <c r="A1840" s="12"/>
      <c r="B1840" s="11">
        <v>44978</v>
      </c>
      <c r="C1840" s="2">
        <v>1.75</v>
      </c>
      <c r="D1840" s="2">
        <v>1.75</v>
      </c>
      <c r="E1840" s="2">
        <v>0</v>
      </c>
      <c r="F1840" s="2">
        <v>0</v>
      </c>
      <c r="G1840" s="2">
        <v>0</v>
      </c>
      <c r="H1840" s="17">
        <f t="shared" si="28"/>
        <v>0</v>
      </c>
    </row>
    <row r="1841" spans="1:8" ht="13.5" x14ac:dyDescent="0.25">
      <c r="A1841" s="12"/>
      <c r="B1841" s="11">
        <v>44979</v>
      </c>
      <c r="C1841" s="2">
        <v>1.68</v>
      </c>
      <c r="D1841" s="2">
        <v>1.68</v>
      </c>
      <c r="E1841" s="2">
        <v>0</v>
      </c>
      <c r="F1841" s="2">
        <v>0</v>
      </c>
      <c r="G1841" s="2">
        <v>0</v>
      </c>
      <c r="H1841" s="17">
        <f t="shared" si="28"/>
        <v>-4.0000000000000036E-2</v>
      </c>
    </row>
    <row r="1842" spans="1:8" ht="13.5" x14ac:dyDescent="0.25">
      <c r="A1842" s="12"/>
      <c r="B1842" s="11">
        <v>44980</v>
      </c>
      <c r="C1842" s="2">
        <v>1.67</v>
      </c>
      <c r="D1842" s="2">
        <v>1.67</v>
      </c>
      <c r="E1842" s="2">
        <v>3000</v>
      </c>
      <c r="F1842" s="2">
        <v>1.67</v>
      </c>
      <c r="G1842" s="2">
        <v>5010</v>
      </c>
      <c r="H1842" s="17">
        <f t="shared" si="28"/>
        <v>-5.9523809523809581E-3</v>
      </c>
    </row>
    <row r="1843" spans="1:8" ht="13.5" x14ac:dyDescent="0.25">
      <c r="A1843" s="12"/>
      <c r="B1843" s="11">
        <v>44981</v>
      </c>
      <c r="C1843" s="2">
        <v>1.67</v>
      </c>
      <c r="D1843" s="2">
        <v>1.67</v>
      </c>
      <c r="E1843" s="2">
        <v>0</v>
      </c>
      <c r="F1843" s="2">
        <v>0</v>
      </c>
      <c r="G1843" s="2">
        <v>0</v>
      </c>
      <c r="H1843" s="17">
        <f t="shared" si="28"/>
        <v>0</v>
      </c>
    </row>
    <row r="1844" spans="1:8" ht="13.5" x14ac:dyDescent="0.25">
      <c r="A1844" s="12"/>
      <c r="B1844" s="11">
        <v>44984</v>
      </c>
      <c r="C1844" s="2">
        <v>1.67</v>
      </c>
      <c r="D1844" s="2">
        <v>1.67</v>
      </c>
      <c r="E1844" s="2">
        <v>0</v>
      </c>
      <c r="F1844" s="2">
        <v>0</v>
      </c>
      <c r="G1844" s="2">
        <v>0</v>
      </c>
      <c r="H1844" s="17">
        <f t="shared" si="28"/>
        <v>0</v>
      </c>
    </row>
    <row r="1845" spans="1:8" ht="13.5" x14ac:dyDescent="0.25">
      <c r="A1845" s="12"/>
      <c r="B1845" s="11">
        <v>44985</v>
      </c>
      <c r="C1845" s="2">
        <v>1.67</v>
      </c>
      <c r="D1845" s="2">
        <v>1.67</v>
      </c>
      <c r="E1845" s="2">
        <v>0</v>
      </c>
      <c r="F1845" s="2">
        <v>0</v>
      </c>
      <c r="G1845" s="2">
        <v>0</v>
      </c>
      <c r="H1845" s="17">
        <f t="shared" si="28"/>
        <v>0</v>
      </c>
    </row>
    <row r="1846" spans="1:8" ht="13.5" x14ac:dyDescent="0.25">
      <c r="A1846" s="12"/>
      <c r="B1846" s="11">
        <v>44986</v>
      </c>
      <c r="C1846" s="2">
        <v>1.67</v>
      </c>
      <c r="D1846" s="2">
        <v>1.67</v>
      </c>
      <c r="E1846" s="2">
        <v>0</v>
      </c>
      <c r="F1846" s="2">
        <v>0</v>
      </c>
      <c r="G1846" s="2">
        <v>0</v>
      </c>
      <c r="H1846" s="17">
        <f t="shared" si="28"/>
        <v>0</v>
      </c>
    </row>
    <row r="1847" spans="1:8" ht="13.5" x14ac:dyDescent="0.25">
      <c r="A1847" s="12"/>
      <c r="B1847" s="11">
        <v>44987</v>
      </c>
      <c r="C1847" s="2">
        <v>1.67</v>
      </c>
      <c r="D1847" s="2">
        <v>1.67</v>
      </c>
      <c r="E1847" s="2">
        <v>0</v>
      </c>
      <c r="F1847" s="2">
        <v>0</v>
      </c>
      <c r="G1847" s="2">
        <v>0</v>
      </c>
      <c r="H1847" s="17">
        <f t="shared" si="28"/>
        <v>0</v>
      </c>
    </row>
    <row r="1848" spans="1:8" ht="13.5" x14ac:dyDescent="0.25">
      <c r="A1848" s="12"/>
      <c r="B1848" s="11">
        <v>44988</v>
      </c>
      <c r="C1848" s="2">
        <v>1.67</v>
      </c>
      <c r="D1848" s="2">
        <v>1.67</v>
      </c>
      <c r="E1848" s="2">
        <v>1181</v>
      </c>
      <c r="F1848" s="2">
        <v>1.67</v>
      </c>
      <c r="G1848" s="2">
        <v>1972.27</v>
      </c>
      <c r="H1848" s="17">
        <f t="shared" si="28"/>
        <v>0</v>
      </c>
    </row>
    <row r="1849" spans="1:8" ht="13.5" x14ac:dyDescent="0.25">
      <c r="A1849" s="12"/>
      <c r="B1849" s="11">
        <v>44991</v>
      </c>
      <c r="C1849" s="2">
        <v>1.67</v>
      </c>
      <c r="D1849" s="2">
        <v>1.67</v>
      </c>
      <c r="E1849" s="2">
        <v>0</v>
      </c>
      <c r="F1849" s="2">
        <v>0</v>
      </c>
      <c r="G1849" s="2">
        <v>0</v>
      </c>
      <c r="H1849" s="17">
        <f t="shared" si="28"/>
        <v>0</v>
      </c>
    </row>
    <row r="1850" spans="1:8" ht="13.5" x14ac:dyDescent="0.25">
      <c r="A1850" s="12"/>
      <c r="B1850" s="11">
        <v>44992</v>
      </c>
      <c r="C1850" s="2">
        <v>1.67</v>
      </c>
      <c r="D1850" s="2">
        <v>1.67</v>
      </c>
      <c r="E1850" s="2">
        <v>0</v>
      </c>
      <c r="F1850" s="2">
        <v>0</v>
      </c>
      <c r="G1850" s="2">
        <v>0</v>
      </c>
      <c r="H1850" s="17">
        <f t="shared" si="28"/>
        <v>0</v>
      </c>
    </row>
    <row r="1851" spans="1:8" ht="13.5" x14ac:dyDescent="0.25">
      <c r="A1851" s="12"/>
      <c r="B1851" s="11">
        <v>44993</v>
      </c>
      <c r="C1851" s="2">
        <v>1.67</v>
      </c>
      <c r="D1851" s="2">
        <v>1.67</v>
      </c>
      <c r="E1851" s="2">
        <v>100</v>
      </c>
      <c r="F1851" s="2">
        <v>1.67</v>
      </c>
      <c r="G1851" s="2">
        <v>167</v>
      </c>
      <c r="H1851" s="17">
        <f t="shared" si="28"/>
        <v>0</v>
      </c>
    </row>
    <row r="1852" spans="1:8" ht="13.5" x14ac:dyDescent="0.25">
      <c r="A1852" s="12"/>
      <c r="B1852" s="11">
        <v>44994</v>
      </c>
      <c r="C1852" s="2">
        <v>1.67</v>
      </c>
      <c r="D1852" s="2">
        <v>1.67</v>
      </c>
      <c r="E1852" s="2">
        <v>0</v>
      </c>
      <c r="F1852" s="2">
        <v>0</v>
      </c>
      <c r="G1852" s="2">
        <v>0</v>
      </c>
      <c r="H1852" s="17">
        <f t="shared" si="28"/>
        <v>0</v>
      </c>
    </row>
    <row r="1853" spans="1:8" ht="13.5" x14ac:dyDescent="0.25">
      <c r="A1853" s="12"/>
      <c r="B1853" s="11">
        <v>44995</v>
      </c>
      <c r="C1853" s="2">
        <v>1.67</v>
      </c>
      <c r="D1853" s="2">
        <v>1.67</v>
      </c>
      <c r="E1853" s="2">
        <v>0</v>
      </c>
      <c r="F1853" s="2">
        <v>0</v>
      </c>
      <c r="G1853" s="2">
        <v>0</v>
      </c>
      <c r="H1853" s="17">
        <f t="shared" si="28"/>
        <v>0</v>
      </c>
    </row>
    <row r="1854" spans="1:8" ht="13.5" x14ac:dyDescent="0.25">
      <c r="A1854" s="12"/>
      <c r="B1854" s="11">
        <v>44998</v>
      </c>
      <c r="C1854" s="2">
        <v>1.67</v>
      </c>
      <c r="D1854" s="2">
        <v>1.67</v>
      </c>
      <c r="E1854" s="2">
        <v>0</v>
      </c>
      <c r="F1854" s="2">
        <v>0</v>
      </c>
      <c r="G1854" s="2">
        <v>0</v>
      </c>
      <c r="H1854" s="17">
        <f t="shared" si="28"/>
        <v>0</v>
      </c>
    </row>
    <row r="1855" spans="1:8" ht="13.5" x14ac:dyDescent="0.25">
      <c r="A1855" s="12"/>
      <c r="B1855" s="11">
        <v>44999</v>
      </c>
      <c r="C1855" s="2">
        <v>1.67</v>
      </c>
      <c r="D1855" s="2">
        <v>1.67</v>
      </c>
      <c r="E1855" s="2">
        <v>0</v>
      </c>
      <c r="F1855" s="2">
        <v>0</v>
      </c>
      <c r="G1855" s="2">
        <v>0</v>
      </c>
      <c r="H1855" s="17">
        <f t="shared" si="28"/>
        <v>0</v>
      </c>
    </row>
    <row r="1856" spans="1:8" ht="13.5" x14ac:dyDescent="0.25">
      <c r="A1856" s="12"/>
      <c r="B1856" s="11">
        <v>45000</v>
      </c>
      <c r="C1856" s="2">
        <v>1.67</v>
      </c>
      <c r="D1856" s="2">
        <v>1.67</v>
      </c>
      <c r="E1856" s="2">
        <v>0</v>
      </c>
      <c r="F1856" s="2">
        <v>0</v>
      </c>
      <c r="G1856" s="2">
        <v>0</v>
      </c>
      <c r="H1856" s="17">
        <f t="shared" si="28"/>
        <v>0</v>
      </c>
    </row>
    <row r="1857" spans="1:8" ht="13.5" x14ac:dyDescent="0.25">
      <c r="A1857" s="12"/>
      <c r="B1857" s="11">
        <v>45001</v>
      </c>
      <c r="C1857" s="2">
        <v>1.67</v>
      </c>
      <c r="D1857" s="2">
        <v>1.67</v>
      </c>
      <c r="E1857" s="2">
        <v>105</v>
      </c>
      <c r="F1857" s="2">
        <v>1.67</v>
      </c>
      <c r="G1857" s="2">
        <v>175.35</v>
      </c>
      <c r="H1857" s="17">
        <f t="shared" si="28"/>
        <v>0</v>
      </c>
    </row>
    <row r="1858" spans="1:8" ht="13.5" x14ac:dyDescent="0.25">
      <c r="A1858" s="12"/>
      <c r="B1858" s="11">
        <v>45002</v>
      </c>
      <c r="C1858" s="2">
        <v>1.67</v>
      </c>
      <c r="D1858" s="2">
        <v>1.67</v>
      </c>
      <c r="E1858" s="2">
        <v>0</v>
      </c>
      <c r="F1858" s="2">
        <v>0</v>
      </c>
      <c r="G1858" s="2">
        <v>0</v>
      </c>
      <c r="H1858" s="17">
        <f t="shared" si="28"/>
        <v>0</v>
      </c>
    </row>
    <row r="1859" spans="1:8" ht="13.5" x14ac:dyDescent="0.25">
      <c r="A1859" s="12"/>
      <c r="B1859" s="11">
        <v>45006</v>
      </c>
      <c r="C1859" s="2">
        <v>1.67</v>
      </c>
      <c r="D1859" s="2">
        <v>1.67</v>
      </c>
      <c r="E1859" s="2">
        <v>0</v>
      </c>
      <c r="F1859" s="2">
        <v>0</v>
      </c>
      <c r="G1859" s="2">
        <v>0</v>
      </c>
      <c r="H1859" s="17">
        <f t="shared" si="28"/>
        <v>0</v>
      </c>
    </row>
    <row r="1860" spans="1:8" ht="13.5" x14ac:dyDescent="0.25">
      <c r="A1860" s="12"/>
      <c r="B1860" s="11">
        <v>45007</v>
      </c>
      <c r="C1860" s="2">
        <v>1.67</v>
      </c>
      <c r="D1860" s="2">
        <v>1.67</v>
      </c>
      <c r="E1860" s="2">
        <v>614</v>
      </c>
      <c r="F1860" s="2">
        <v>1.67</v>
      </c>
      <c r="G1860" s="2">
        <v>1025.3800000000001</v>
      </c>
      <c r="H1860" s="17">
        <f t="shared" si="28"/>
        <v>0</v>
      </c>
    </row>
    <row r="1861" spans="1:8" ht="13.5" x14ac:dyDescent="0.25">
      <c r="A1861" s="12"/>
      <c r="B1861" s="11">
        <v>45008</v>
      </c>
      <c r="C1861" s="2">
        <v>1.67</v>
      </c>
      <c r="D1861" s="2">
        <v>1.67</v>
      </c>
      <c r="E1861" s="2">
        <v>16</v>
      </c>
      <c r="F1861" s="2">
        <v>1.67</v>
      </c>
      <c r="G1861" s="2">
        <v>26.72</v>
      </c>
      <c r="H1861" s="17">
        <f t="shared" si="28"/>
        <v>0</v>
      </c>
    </row>
    <row r="1862" spans="1:8" ht="13.5" x14ac:dyDescent="0.25">
      <c r="A1862" s="12"/>
      <c r="B1862" s="11">
        <v>45009</v>
      </c>
      <c r="C1862" s="2">
        <v>1.67</v>
      </c>
      <c r="D1862" s="2">
        <v>1.67</v>
      </c>
      <c r="E1862" s="2">
        <v>0</v>
      </c>
      <c r="F1862" s="2">
        <v>0</v>
      </c>
      <c r="G1862" s="2">
        <v>0</v>
      </c>
      <c r="H1862" s="17">
        <f t="shared" si="28"/>
        <v>0</v>
      </c>
    </row>
    <row r="1863" spans="1:8" ht="13.5" x14ac:dyDescent="0.25">
      <c r="A1863" s="12"/>
      <c r="B1863" s="11">
        <v>45012</v>
      </c>
      <c r="C1863" s="2">
        <v>1.67</v>
      </c>
      <c r="D1863" s="2">
        <v>1.67</v>
      </c>
      <c r="E1863" s="2">
        <v>0</v>
      </c>
      <c r="F1863" s="2">
        <v>0</v>
      </c>
      <c r="G1863" s="2">
        <v>0</v>
      </c>
      <c r="H1863" s="17">
        <f t="shared" ref="H1863:H1926" si="29">(D1863-D1862)/D1862</f>
        <v>0</v>
      </c>
    </row>
    <row r="1864" spans="1:8" ht="13.5" x14ac:dyDescent="0.25">
      <c r="A1864" s="12"/>
      <c r="B1864" s="11">
        <v>45013</v>
      </c>
      <c r="C1864" s="2">
        <v>1.67</v>
      </c>
      <c r="D1864" s="2">
        <v>1.67</v>
      </c>
      <c r="E1864" s="2">
        <v>0</v>
      </c>
      <c r="F1864" s="2">
        <v>0</v>
      </c>
      <c r="G1864" s="2">
        <v>0</v>
      </c>
      <c r="H1864" s="17">
        <f t="shared" si="29"/>
        <v>0</v>
      </c>
    </row>
    <row r="1865" spans="1:8" ht="13.5" x14ac:dyDescent="0.25">
      <c r="A1865" s="12"/>
      <c r="B1865" s="11">
        <v>45014</v>
      </c>
      <c r="C1865" s="2">
        <v>1.67</v>
      </c>
      <c r="D1865" s="2">
        <v>1.67</v>
      </c>
      <c r="E1865" s="2">
        <v>0</v>
      </c>
      <c r="F1865" s="2">
        <v>0</v>
      </c>
      <c r="G1865" s="2">
        <v>0</v>
      </c>
      <c r="H1865" s="17">
        <f t="shared" si="29"/>
        <v>0</v>
      </c>
    </row>
    <row r="1866" spans="1:8" ht="13.5" x14ac:dyDescent="0.25">
      <c r="A1866" s="12"/>
      <c r="B1866" s="11">
        <v>45015</v>
      </c>
      <c r="C1866" s="2">
        <v>1.67</v>
      </c>
      <c r="D1866" s="2">
        <v>1.67</v>
      </c>
      <c r="E1866" s="2">
        <v>0</v>
      </c>
      <c r="F1866" s="2">
        <v>0</v>
      </c>
      <c r="G1866" s="2">
        <v>0</v>
      </c>
      <c r="H1866" s="17">
        <f t="shared" si="29"/>
        <v>0</v>
      </c>
    </row>
    <row r="1867" spans="1:8" ht="13.5" x14ac:dyDescent="0.25">
      <c r="A1867" s="12"/>
      <c r="B1867" s="11">
        <v>45016</v>
      </c>
      <c r="C1867" s="2">
        <v>1.67</v>
      </c>
      <c r="D1867" s="2">
        <v>1.67</v>
      </c>
      <c r="E1867" s="2">
        <v>0</v>
      </c>
      <c r="F1867" s="2">
        <v>0</v>
      </c>
      <c r="G1867" s="2">
        <v>0</v>
      </c>
      <c r="H1867" s="17">
        <f t="shared" si="29"/>
        <v>0</v>
      </c>
    </row>
    <row r="1868" spans="1:8" ht="13.5" x14ac:dyDescent="0.25">
      <c r="A1868" s="12"/>
      <c r="B1868" s="11">
        <v>45019</v>
      </c>
      <c r="C1868" s="2">
        <v>1.67</v>
      </c>
      <c r="D1868" s="2">
        <v>1.67</v>
      </c>
      <c r="E1868" s="2">
        <v>0</v>
      </c>
      <c r="F1868" s="2">
        <v>0</v>
      </c>
      <c r="G1868" s="2">
        <v>0</v>
      </c>
      <c r="H1868" s="17">
        <f t="shared" si="29"/>
        <v>0</v>
      </c>
    </row>
    <row r="1869" spans="1:8" ht="13.5" x14ac:dyDescent="0.25">
      <c r="A1869" s="12"/>
      <c r="B1869" s="11">
        <v>45020</v>
      </c>
      <c r="C1869" s="2">
        <v>1.67</v>
      </c>
      <c r="D1869" s="2">
        <v>1.67</v>
      </c>
      <c r="E1869" s="2">
        <v>984</v>
      </c>
      <c r="F1869" s="2">
        <v>1.67</v>
      </c>
      <c r="G1869" s="2">
        <v>1643.28</v>
      </c>
      <c r="H1869" s="17">
        <f t="shared" si="29"/>
        <v>0</v>
      </c>
    </row>
    <row r="1870" spans="1:8" ht="13.5" x14ac:dyDescent="0.25">
      <c r="A1870" s="12"/>
      <c r="B1870" s="11">
        <v>45021</v>
      </c>
      <c r="C1870" s="2">
        <v>1.67</v>
      </c>
      <c r="D1870" s="2">
        <v>1.67</v>
      </c>
      <c r="E1870" s="2">
        <v>0</v>
      </c>
      <c r="F1870" s="2">
        <v>0</v>
      </c>
      <c r="G1870" s="2">
        <v>0</v>
      </c>
      <c r="H1870" s="17">
        <f t="shared" si="29"/>
        <v>0</v>
      </c>
    </row>
    <row r="1871" spans="1:8" ht="13.5" x14ac:dyDescent="0.25">
      <c r="A1871" s="12"/>
      <c r="B1871" s="11">
        <v>45022</v>
      </c>
      <c r="C1871" s="2">
        <v>1.67</v>
      </c>
      <c r="D1871" s="2">
        <v>1.67</v>
      </c>
      <c r="E1871" s="2">
        <v>0</v>
      </c>
      <c r="F1871" s="2">
        <v>0</v>
      </c>
      <c r="G1871" s="2">
        <v>0</v>
      </c>
      <c r="H1871" s="17">
        <f t="shared" si="29"/>
        <v>0</v>
      </c>
    </row>
    <row r="1872" spans="1:8" ht="13.5" x14ac:dyDescent="0.25">
      <c r="A1872" s="12"/>
      <c r="B1872" s="11">
        <v>45023</v>
      </c>
      <c r="C1872" s="2">
        <v>1.67</v>
      </c>
      <c r="D1872" s="2">
        <v>1.67</v>
      </c>
      <c r="E1872" s="2">
        <v>0</v>
      </c>
      <c r="F1872" s="2">
        <v>0</v>
      </c>
      <c r="G1872" s="2">
        <v>0</v>
      </c>
      <c r="H1872" s="17">
        <f t="shared" si="29"/>
        <v>0</v>
      </c>
    </row>
    <row r="1873" spans="1:8" ht="13.5" x14ac:dyDescent="0.25">
      <c r="A1873" s="12"/>
      <c r="B1873" s="11">
        <v>45026</v>
      </c>
      <c r="C1873" s="2">
        <v>1.67</v>
      </c>
      <c r="D1873" s="2">
        <v>1.67</v>
      </c>
      <c r="E1873" s="2">
        <v>0</v>
      </c>
      <c r="F1873" s="2">
        <v>0</v>
      </c>
      <c r="G1873" s="2">
        <v>0</v>
      </c>
      <c r="H1873" s="17">
        <f t="shared" si="29"/>
        <v>0</v>
      </c>
    </row>
    <row r="1874" spans="1:8" ht="13.5" x14ac:dyDescent="0.25">
      <c r="A1874" s="12"/>
      <c r="B1874" s="11">
        <v>45027</v>
      </c>
      <c r="C1874" s="2">
        <v>1.67</v>
      </c>
      <c r="D1874" s="2">
        <v>1.67</v>
      </c>
      <c r="E1874" s="2">
        <v>0</v>
      </c>
      <c r="F1874" s="2">
        <v>0</v>
      </c>
      <c r="G1874" s="2">
        <v>0</v>
      </c>
      <c r="H1874" s="17">
        <f t="shared" si="29"/>
        <v>0</v>
      </c>
    </row>
    <row r="1875" spans="1:8" ht="13.5" x14ac:dyDescent="0.25">
      <c r="A1875" s="12"/>
      <c r="B1875" s="11">
        <v>45028</v>
      </c>
      <c r="C1875" s="2">
        <v>1.67</v>
      </c>
      <c r="D1875" s="2">
        <v>1.67</v>
      </c>
      <c r="E1875" s="2">
        <v>0</v>
      </c>
      <c r="F1875" s="2">
        <v>0</v>
      </c>
      <c r="G1875" s="2">
        <v>0</v>
      </c>
      <c r="H1875" s="17">
        <f t="shared" si="29"/>
        <v>0</v>
      </c>
    </row>
    <row r="1876" spans="1:8" ht="13.5" x14ac:dyDescent="0.25">
      <c r="A1876" s="12"/>
      <c r="B1876" s="11">
        <v>45029</v>
      </c>
      <c r="C1876" s="2">
        <v>1.67</v>
      </c>
      <c r="D1876" s="2">
        <v>1.67</v>
      </c>
      <c r="E1876" s="2">
        <v>0</v>
      </c>
      <c r="F1876" s="2">
        <v>0</v>
      </c>
      <c r="G1876" s="2">
        <v>0</v>
      </c>
      <c r="H1876" s="17">
        <f t="shared" si="29"/>
        <v>0</v>
      </c>
    </row>
    <row r="1877" spans="1:8" ht="13.5" x14ac:dyDescent="0.25">
      <c r="A1877" s="12"/>
      <c r="B1877" s="11">
        <v>45030</v>
      </c>
      <c r="C1877" s="2">
        <v>1.61</v>
      </c>
      <c r="D1877" s="2">
        <v>1.61</v>
      </c>
      <c r="E1877" s="2">
        <v>688</v>
      </c>
      <c r="F1877" s="2">
        <v>1.61</v>
      </c>
      <c r="G1877" s="2">
        <v>1107.68</v>
      </c>
      <c r="H1877" s="17">
        <f t="shared" si="29"/>
        <v>-3.5928143712574752E-2</v>
      </c>
    </row>
    <row r="1878" spans="1:8" ht="13.5" x14ac:dyDescent="0.25">
      <c r="A1878" s="12"/>
      <c r="B1878" s="11">
        <v>45033</v>
      </c>
      <c r="C1878" s="2">
        <v>1.61</v>
      </c>
      <c r="D1878" s="2">
        <v>1.61</v>
      </c>
      <c r="E1878" s="2">
        <v>312</v>
      </c>
      <c r="F1878" s="2">
        <v>1.61</v>
      </c>
      <c r="G1878" s="2">
        <v>502.32</v>
      </c>
      <c r="H1878" s="17">
        <f t="shared" si="29"/>
        <v>0</v>
      </c>
    </row>
    <row r="1879" spans="1:8" ht="13.5" x14ac:dyDescent="0.25">
      <c r="A1879" s="12"/>
      <c r="B1879" s="11">
        <v>45034</v>
      </c>
      <c r="C1879" s="2">
        <v>1.62</v>
      </c>
      <c r="D1879" s="2">
        <v>1.62</v>
      </c>
      <c r="E1879" s="2">
        <v>360</v>
      </c>
      <c r="F1879" s="2">
        <v>1.619</v>
      </c>
      <c r="G1879" s="2">
        <v>582.84</v>
      </c>
      <c r="H1879" s="17">
        <f t="shared" si="29"/>
        <v>6.2111801242236073E-3</v>
      </c>
    </row>
    <row r="1880" spans="1:8" ht="13.5" x14ac:dyDescent="0.25">
      <c r="A1880" s="12"/>
      <c r="B1880" s="11">
        <v>45035</v>
      </c>
      <c r="C1880" s="2">
        <v>1.62</v>
      </c>
      <c r="D1880" s="2">
        <v>1.62</v>
      </c>
      <c r="E1880" s="2">
        <v>0</v>
      </c>
      <c r="F1880" s="2">
        <v>0</v>
      </c>
      <c r="G1880" s="2">
        <v>0</v>
      </c>
      <c r="H1880" s="17">
        <f t="shared" si="29"/>
        <v>0</v>
      </c>
    </row>
    <row r="1881" spans="1:8" ht="13.5" x14ac:dyDescent="0.25">
      <c r="A1881" s="12"/>
      <c r="B1881" s="11">
        <v>45036</v>
      </c>
      <c r="C1881" s="2">
        <v>1.62</v>
      </c>
      <c r="D1881" s="2">
        <v>1.62</v>
      </c>
      <c r="E1881" s="2">
        <v>0</v>
      </c>
      <c r="F1881" s="2">
        <v>0</v>
      </c>
      <c r="G1881" s="2">
        <v>0</v>
      </c>
      <c r="H1881" s="17">
        <f t="shared" si="29"/>
        <v>0</v>
      </c>
    </row>
    <row r="1882" spans="1:8" ht="13.5" x14ac:dyDescent="0.25">
      <c r="A1882" s="12"/>
      <c r="B1882" s="11">
        <v>45040</v>
      </c>
      <c r="C1882" s="2">
        <v>1.62</v>
      </c>
      <c r="D1882" s="2">
        <v>1.62</v>
      </c>
      <c r="E1882" s="2">
        <v>0</v>
      </c>
      <c r="F1882" s="2">
        <v>0</v>
      </c>
      <c r="G1882" s="2">
        <v>0</v>
      </c>
      <c r="H1882" s="17">
        <f t="shared" si="29"/>
        <v>0</v>
      </c>
    </row>
    <row r="1883" spans="1:8" ht="13.5" x14ac:dyDescent="0.25">
      <c r="A1883" s="12"/>
      <c r="B1883" s="11">
        <v>45041</v>
      </c>
      <c r="C1883" s="2">
        <v>1.65</v>
      </c>
      <c r="D1883" s="2">
        <v>1.65</v>
      </c>
      <c r="E1883" s="2">
        <v>86</v>
      </c>
      <c r="F1883" s="2">
        <v>1.6479999999999999</v>
      </c>
      <c r="G1883" s="2">
        <v>141.72800000000001</v>
      </c>
      <c r="H1883" s="17">
        <f t="shared" si="29"/>
        <v>1.8518518518518396E-2</v>
      </c>
    </row>
    <row r="1884" spans="1:8" ht="13.5" x14ac:dyDescent="0.25">
      <c r="A1884" s="12"/>
      <c r="B1884" s="11">
        <v>45042</v>
      </c>
      <c r="C1884" s="2">
        <v>1.65</v>
      </c>
      <c r="D1884" s="2">
        <v>1.65</v>
      </c>
      <c r="E1884" s="2">
        <v>0</v>
      </c>
      <c r="F1884" s="2">
        <v>0</v>
      </c>
      <c r="G1884" s="2">
        <v>0</v>
      </c>
      <c r="H1884" s="17">
        <f t="shared" si="29"/>
        <v>0</v>
      </c>
    </row>
    <row r="1885" spans="1:8" ht="13.5" x14ac:dyDescent="0.25">
      <c r="A1885" s="12"/>
      <c r="B1885" s="11">
        <v>45043</v>
      </c>
      <c r="C1885" s="2">
        <v>1.65</v>
      </c>
      <c r="D1885" s="2">
        <v>1.65</v>
      </c>
      <c r="E1885" s="2">
        <v>0</v>
      </c>
      <c r="F1885" s="2">
        <v>0</v>
      </c>
      <c r="G1885" s="2">
        <v>0</v>
      </c>
      <c r="H1885" s="17">
        <f t="shared" si="29"/>
        <v>0</v>
      </c>
    </row>
    <row r="1886" spans="1:8" ht="13.5" x14ac:dyDescent="0.25">
      <c r="A1886" s="12"/>
      <c r="B1886" s="11">
        <v>45044</v>
      </c>
      <c r="C1886" s="2">
        <v>1.65</v>
      </c>
      <c r="D1886" s="2">
        <v>1.65</v>
      </c>
      <c r="E1886" s="2">
        <v>0</v>
      </c>
      <c r="F1886" s="2">
        <v>0</v>
      </c>
      <c r="G1886" s="2">
        <v>0</v>
      </c>
      <c r="H1886" s="17">
        <f t="shared" si="29"/>
        <v>0</v>
      </c>
    </row>
    <row r="1887" spans="1:8" ht="13.5" x14ac:dyDescent="0.25">
      <c r="A1887" s="12"/>
      <c r="B1887" s="11">
        <v>45048</v>
      </c>
      <c r="C1887" s="2">
        <v>1.65</v>
      </c>
      <c r="D1887" s="2">
        <v>1.65</v>
      </c>
      <c r="E1887" s="2">
        <v>0</v>
      </c>
      <c r="F1887" s="2">
        <v>0</v>
      </c>
      <c r="G1887" s="2">
        <v>0</v>
      </c>
      <c r="H1887" s="17">
        <f t="shared" si="29"/>
        <v>0</v>
      </c>
    </row>
    <row r="1888" spans="1:8" ht="13.5" x14ac:dyDescent="0.25">
      <c r="A1888" s="12"/>
      <c r="B1888" s="11">
        <v>45049</v>
      </c>
      <c r="C1888" s="2">
        <v>1.65</v>
      </c>
      <c r="D1888" s="2">
        <v>1.65</v>
      </c>
      <c r="E1888" s="2">
        <v>0</v>
      </c>
      <c r="F1888" s="2">
        <v>0</v>
      </c>
      <c r="G1888" s="2">
        <v>0</v>
      </c>
      <c r="H1888" s="17">
        <f t="shared" si="29"/>
        <v>0</v>
      </c>
    </row>
    <row r="1889" spans="1:8" ht="13.5" x14ac:dyDescent="0.25">
      <c r="A1889" s="12"/>
      <c r="B1889" s="11">
        <v>45050</v>
      </c>
      <c r="C1889" s="2">
        <v>1.65</v>
      </c>
      <c r="D1889" s="2">
        <v>1.65</v>
      </c>
      <c r="E1889" s="2">
        <v>0</v>
      </c>
      <c r="F1889" s="2">
        <v>0</v>
      </c>
      <c r="G1889" s="2">
        <v>0</v>
      </c>
      <c r="H1889" s="17">
        <f t="shared" si="29"/>
        <v>0</v>
      </c>
    </row>
    <row r="1890" spans="1:8" ht="13.5" x14ac:dyDescent="0.25">
      <c r="A1890" s="12"/>
      <c r="B1890" s="11">
        <v>45051</v>
      </c>
      <c r="C1890" s="2">
        <v>1.7</v>
      </c>
      <c r="D1890" s="2">
        <v>1.7</v>
      </c>
      <c r="E1890" s="2">
        <v>50</v>
      </c>
      <c r="F1890" s="2">
        <v>1.7</v>
      </c>
      <c r="G1890" s="2">
        <v>85</v>
      </c>
      <c r="H1890" s="17">
        <f t="shared" si="29"/>
        <v>3.0303030303030332E-2</v>
      </c>
    </row>
    <row r="1891" spans="1:8" ht="13.5" x14ac:dyDescent="0.25">
      <c r="A1891" s="12"/>
      <c r="B1891" s="11">
        <v>45054</v>
      </c>
      <c r="C1891" s="2">
        <v>1.7</v>
      </c>
      <c r="D1891" s="2">
        <v>1.7</v>
      </c>
      <c r="E1891" s="2">
        <v>104</v>
      </c>
      <c r="F1891" s="2">
        <v>1.7</v>
      </c>
      <c r="G1891" s="2">
        <v>176.8</v>
      </c>
      <c r="H1891" s="17">
        <f t="shared" si="29"/>
        <v>0</v>
      </c>
    </row>
    <row r="1892" spans="1:8" ht="13.5" x14ac:dyDescent="0.25">
      <c r="A1892" s="12"/>
      <c r="B1892" s="11">
        <v>45055</v>
      </c>
      <c r="C1892" s="2">
        <v>1.7</v>
      </c>
      <c r="D1892" s="2">
        <v>1.7</v>
      </c>
      <c r="E1892" s="2">
        <v>0</v>
      </c>
      <c r="F1892" s="2">
        <v>0</v>
      </c>
      <c r="G1892" s="2">
        <v>0</v>
      </c>
      <c r="H1892" s="17">
        <f t="shared" si="29"/>
        <v>0</v>
      </c>
    </row>
    <row r="1893" spans="1:8" ht="13.5" x14ac:dyDescent="0.25">
      <c r="A1893" s="12"/>
      <c r="B1893" s="11">
        <v>45056</v>
      </c>
      <c r="C1893" s="2">
        <v>1.7</v>
      </c>
      <c r="D1893" s="2">
        <v>1.7</v>
      </c>
      <c r="E1893" s="2">
        <v>0</v>
      </c>
      <c r="F1893" s="2">
        <v>0</v>
      </c>
      <c r="G1893" s="2">
        <v>0</v>
      </c>
      <c r="H1893" s="17">
        <f t="shared" si="29"/>
        <v>0</v>
      </c>
    </row>
    <row r="1894" spans="1:8" ht="13.5" x14ac:dyDescent="0.25">
      <c r="A1894" s="12"/>
      <c r="B1894" s="11">
        <v>45057</v>
      </c>
      <c r="C1894" s="2">
        <v>1.7</v>
      </c>
      <c r="D1894" s="2">
        <v>1.7</v>
      </c>
      <c r="E1894" s="2">
        <v>0</v>
      </c>
      <c r="F1894" s="2">
        <v>0</v>
      </c>
      <c r="G1894" s="2">
        <v>0</v>
      </c>
      <c r="H1894" s="17">
        <f t="shared" si="29"/>
        <v>0</v>
      </c>
    </row>
    <row r="1895" spans="1:8" ht="13.5" x14ac:dyDescent="0.25">
      <c r="A1895" s="12"/>
      <c r="B1895" s="11">
        <v>45058</v>
      </c>
      <c r="C1895" s="2">
        <v>1.7</v>
      </c>
      <c r="D1895" s="2">
        <v>1.7</v>
      </c>
      <c r="E1895" s="2">
        <v>0</v>
      </c>
      <c r="F1895" s="2">
        <v>0</v>
      </c>
      <c r="G1895" s="2">
        <v>0</v>
      </c>
      <c r="H1895" s="17">
        <f t="shared" si="29"/>
        <v>0</v>
      </c>
    </row>
    <row r="1896" spans="1:8" ht="13.5" x14ac:dyDescent="0.25">
      <c r="A1896" s="12"/>
      <c r="B1896" s="11">
        <v>45061</v>
      </c>
      <c r="C1896" s="2">
        <v>1.7</v>
      </c>
      <c r="D1896" s="2">
        <v>1.7</v>
      </c>
      <c r="E1896" s="2">
        <v>0</v>
      </c>
      <c r="F1896" s="2">
        <v>0</v>
      </c>
      <c r="G1896" s="2">
        <v>0</v>
      </c>
      <c r="H1896" s="17">
        <f t="shared" si="29"/>
        <v>0</v>
      </c>
    </row>
    <row r="1897" spans="1:8" ht="13.5" x14ac:dyDescent="0.25">
      <c r="A1897" s="12"/>
      <c r="B1897" s="11">
        <v>45062</v>
      </c>
      <c r="C1897" s="2">
        <v>1.7</v>
      </c>
      <c r="D1897" s="2">
        <v>1.7</v>
      </c>
      <c r="E1897" s="2">
        <v>105</v>
      </c>
      <c r="F1897" s="2">
        <v>1.7</v>
      </c>
      <c r="G1897" s="2">
        <v>178.5</v>
      </c>
      <c r="H1897" s="17">
        <f t="shared" si="29"/>
        <v>0</v>
      </c>
    </row>
    <row r="1898" spans="1:8" ht="13.5" x14ac:dyDescent="0.25">
      <c r="A1898" s="12"/>
      <c r="B1898" s="11">
        <v>45063</v>
      </c>
      <c r="C1898" s="2">
        <v>1.7</v>
      </c>
      <c r="D1898" s="2">
        <v>1.7</v>
      </c>
      <c r="E1898" s="2">
        <v>0</v>
      </c>
      <c r="F1898" s="2">
        <v>0</v>
      </c>
      <c r="G1898" s="2">
        <v>0</v>
      </c>
      <c r="H1898" s="17">
        <f t="shared" si="29"/>
        <v>0</v>
      </c>
    </row>
    <row r="1899" spans="1:8" ht="13.5" x14ac:dyDescent="0.25">
      <c r="A1899" s="12"/>
      <c r="B1899" s="11">
        <v>45064</v>
      </c>
      <c r="C1899" s="2">
        <v>1.7</v>
      </c>
      <c r="D1899" s="2">
        <v>1.7</v>
      </c>
      <c r="E1899" s="2">
        <v>0</v>
      </c>
      <c r="F1899" s="2">
        <v>0</v>
      </c>
      <c r="G1899" s="2">
        <v>0</v>
      </c>
      <c r="H1899" s="17">
        <f t="shared" si="29"/>
        <v>0</v>
      </c>
    </row>
    <row r="1900" spans="1:8" ht="13.5" x14ac:dyDescent="0.25">
      <c r="A1900" s="12"/>
      <c r="B1900" s="11">
        <v>45065</v>
      </c>
      <c r="C1900" s="2">
        <v>1.63</v>
      </c>
      <c r="D1900" s="2">
        <v>1.63</v>
      </c>
      <c r="E1900" s="2">
        <v>0</v>
      </c>
      <c r="F1900" s="2">
        <v>0</v>
      </c>
      <c r="G1900" s="2">
        <v>0</v>
      </c>
      <c r="H1900" s="17">
        <f t="shared" si="29"/>
        <v>-4.1176470588235335E-2</v>
      </c>
    </row>
    <row r="1901" spans="1:8" ht="13.5" x14ac:dyDescent="0.25">
      <c r="A1901" s="12"/>
      <c r="B1901" s="11">
        <v>45068</v>
      </c>
      <c r="C1901" s="2">
        <v>1.63</v>
      </c>
      <c r="D1901" s="2">
        <v>1.63</v>
      </c>
      <c r="E1901" s="2">
        <v>700</v>
      </c>
      <c r="F1901" s="2">
        <v>1.63</v>
      </c>
      <c r="G1901" s="2">
        <v>1141</v>
      </c>
      <c r="H1901" s="17">
        <f t="shared" si="29"/>
        <v>0</v>
      </c>
    </row>
    <row r="1902" spans="1:8" ht="13.5" x14ac:dyDescent="0.25">
      <c r="A1902" s="12"/>
      <c r="B1902" s="11">
        <v>45069</v>
      </c>
      <c r="C1902" s="2">
        <v>1.6</v>
      </c>
      <c r="D1902" s="2">
        <v>1.6</v>
      </c>
      <c r="E1902" s="2">
        <v>2500</v>
      </c>
      <c r="F1902" s="2">
        <v>1.6</v>
      </c>
      <c r="G1902" s="2">
        <v>4000</v>
      </c>
      <c r="H1902" s="17">
        <f t="shared" si="29"/>
        <v>-1.8404907975460003E-2</v>
      </c>
    </row>
    <row r="1903" spans="1:8" ht="13.5" x14ac:dyDescent="0.25">
      <c r="A1903" s="12"/>
      <c r="B1903" s="11">
        <v>45070</v>
      </c>
      <c r="C1903" s="2">
        <v>1.6</v>
      </c>
      <c r="D1903" s="2">
        <v>1.6</v>
      </c>
      <c r="E1903" s="2">
        <v>500</v>
      </c>
      <c r="F1903" s="2">
        <v>1.6</v>
      </c>
      <c r="G1903" s="2">
        <v>800</v>
      </c>
      <c r="H1903" s="17">
        <f t="shared" si="29"/>
        <v>0</v>
      </c>
    </row>
    <row r="1904" spans="1:8" ht="13.5" x14ac:dyDescent="0.25">
      <c r="A1904" s="12"/>
      <c r="B1904" s="11">
        <v>45071</v>
      </c>
      <c r="C1904" s="2">
        <v>1.6</v>
      </c>
      <c r="D1904" s="2">
        <v>1.6</v>
      </c>
      <c r="E1904" s="2">
        <v>500</v>
      </c>
      <c r="F1904" s="2">
        <v>1.6</v>
      </c>
      <c r="G1904" s="2">
        <v>800</v>
      </c>
      <c r="H1904" s="17">
        <f t="shared" si="29"/>
        <v>0</v>
      </c>
    </row>
    <row r="1905" spans="1:8" ht="13.5" x14ac:dyDescent="0.25">
      <c r="A1905" s="12"/>
      <c r="B1905" s="11">
        <v>45072</v>
      </c>
      <c r="C1905" s="2">
        <v>1.6</v>
      </c>
      <c r="D1905" s="2">
        <v>1.6</v>
      </c>
      <c r="E1905" s="2">
        <v>0</v>
      </c>
      <c r="F1905" s="2">
        <v>0</v>
      </c>
      <c r="G1905" s="2">
        <v>0</v>
      </c>
      <c r="H1905" s="17">
        <f t="shared" si="29"/>
        <v>0</v>
      </c>
    </row>
    <row r="1906" spans="1:8" ht="13.5" x14ac:dyDescent="0.25">
      <c r="A1906" s="12"/>
      <c r="B1906" s="11">
        <v>45075</v>
      </c>
      <c r="C1906" s="2">
        <v>1.6</v>
      </c>
      <c r="D1906" s="2">
        <v>1.6</v>
      </c>
      <c r="E1906" s="2">
        <v>0</v>
      </c>
      <c r="F1906" s="2">
        <v>0</v>
      </c>
      <c r="G1906" s="2">
        <v>0</v>
      </c>
      <c r="H1906" s="17">
        <f t="shared" si="29"/>
        <v>0</v>
      </c>
    </row>
    <row r="1907" spans="1:8" ht="13.5" x14ac:dyDescent="0.25">
      <c r="A1907" s="12"/>
      <c r="B1907" s="11">
        <v>45076</v>
      </c>
      <c r="C1907" s="2">
        <v>1.6</v>
      </c>
      <c r="D1907" s="2">
        <v>1.6</v>
      </c>
      <c r="E1907" s="2">
        <v>0</v>
      </c>
      <c r="F1907" s="2">
        <v>0</v>
      </c>
      <c r="G1907" s="2">
        <v>0</v>
      </c>
      <c r="H1907" s="17">
        <f t="shared" si="29"/>
        <v>0</v>
      </c>
    </row>
    <row r="1908" spans="1:8" ht="13.5" x14ac:dyDescent="0.25">
      <c r="A1908" s="12"/>
      <c r="B1908" s="11">
        <v>45077</v>
      </c>
      <c r="C1908" s="2">
        <v>1.6</v>
      </c>
      <c r="D1908" s="2">
        <v>1.6</v>
      </c>
      <c r="E1908" s="2">
        <v>1121</v>
      </c>
      <c r="F1908" s="2">
        <v>1.6</v>
      </c>
      <c r="G1908" s="2">
        <v>1793.6</v>
      </c>
      <c r="H1908" s="17">
        <f t="shared" si="29"/>
        <v>0</v>
      </c>
    </row>
    <row r="1909" spans="1:8" ht="13.5" x14ac:dyDescent="0.25">
      <c r="A1909" s="12"/>
      <c r="B1909" s="11">
        <v>45078</v>
      </c>
      <c r="C1909" s="2">
        <v>1.6</v>
      </c>
      <c r="D1909" s="2">
        <v>1.6</v>
      </c>
      <c r="E1909" s="2">
        <v>0</v>
      </c>
      <c r="F1909" s="2">
        <v>0</v>
      </c>
      <c r="G1909" s="2">
        <v>0</v>
      </c>
      <c r="H1909" s="17">
        <f t="shared" si="29"/>
        <v>0</v>
      </c>
    </row>
    <row r="1910" spans="1:8" ht="13.5" x14ac:dyDescent="0.25">
      <c r="A1910" s="12"/>
      <c r="B1910" s="11">
        <v>45079</v>
      </c>
      <c r="C1910" s="2">
        <v>1.6</v>
      </c>
      <c r="D1910" s="2">
        <v>1.6</v>
      </c>
      <c r="E1910" s="2">
        <v>0</v>
      </c>
      <c r="F1910" s="2">
        <v>0</v>
      </c>
      <c r="G1910" s="2">
        <v>0</v>
      </c>
      <c r="H1910" s="17">
        <f t="shared" si="29"/>
        <v>0</v>
      </c>
    </row>
    <row r="1911" spans="1:8" ht="13.5" x14ac:dyDescent="0.25">
      <c r="A1911" s="12"/>
      <c r="B1911" s="11">
        <v>45082</v>
      </c>
      <c r="C1911" s="2">
        <v>1.6</v>
      </c>
      <c r="D1911" s="2">
        <v>1.6</v>
      </c>
      <c r="E1911" s="2">
        <v>0</v>
      </c>
      <c r="F1911" s="2">
        <v>0</v>
      </c>
      <c r="G1911" s="2">
        <v>0</v>
      </c>
      <c r="H1911" s="17">
        <f t="shared" si="29"/>
        <v>0</v>
      </c>
    </row>
    <row r="1912" spans="1:8" ht="13.5" x14ac:dyDescent="0.25">
      <c r="A1912" s="12"/>
      <c r="B1912" s="11">
        <v>45083</v>
      </c>
      <c r="C1912" s="2">
        <v>1.6</v>
      </c>
      <c r="D1912" s="2">
        <v>1.6</v>
      </c>
      <c r="E1912" s="2">
        <v>0</v>
      </c>
      <c r="F1912" s="2">
        <v>0</v>
      </c>
      <c r="G1912" s="2">
        <v>0</v>
      </c>
      <c r="H1912" s="17">
        <f t="shared" si="29"/>
        <v>0</v>
      </c>
    </row>
    <row r="1913" spans="1:8" ht="13.5" x14ac:dyDescent="0.25">
      <c r="A1913" s="12"/>
      <c r="B1913" s="11">
        <v>45084</v>
      </c>
      <c r="C1913" s="2">
        <v>1.6</v>
      </c>
      <c r="D1913" s="2">
        <v>1.6</v>
      </c>
      <c r="E1913" s="2">
        <v>0</v>
      </c>
      <c r="F1913" s="2">
        <v>0</v>
      </c>
      <c r="G1913" s="2">
        <v>0</v>
      </c>
      <c r="H1913" s="17">
        <f t="shared" si="29"/>
        <v>0</v>
      </c>
    </row>
    <row r="1914" spans="1:8" ht="13.5" x14ac:dyDescent="0.25">
      <c r="A1914" s="12"/>
      <c r="B1914" s="11">
        <v>45085</v>
      </c>
      <c r="C1914" s="2">
        <v>1.6</v>
      </c>
      <c r="D1914" s="2">
        <v>1.6</v>
      </c>
      <c r="E1914" s="2">
        <v>0</v>
      </c>
      <c r="F1914" s="2">
        <v>0</v>
      </c>
      <c r="G1914" s="2">
        <v>0</v>
      </c>
      <c r="H1914" s="17">
        <f t="shared" si="29"/>
        <v>0</v>
      </c>
    </row>
    <row r="1915" spans="1:8" ht="13.5" x14ac:dyDescent="0.25">
      <c r="A1915" s="12"/>
      <c r="B1915" s="11">
        <v>45086</v>
      </c>
      <c r="C1915" s="2">
        <v>1.6</v>
      </c>
      <c r="D1915" s="2">
        <v>1.6</v>
      </c>
      <c r="E1915" s="2">
        <v>0</v>
      </c>
      <c r="F1915" s="2">
        <v>0</v>
      </c>
      <c r="G1915" s="2">
        <v>0</v>
      </c>
      <c r="H1915" s="17">
        <f t="shared" si="29"/>
        <v>0</v>
      </c>
    </row>
    <row r="1916" spans="1:8" ht="13.5" x14ac:dyDescent="0.25">
      <c r="A1916" s="12"/>
      <c r="B1916" s="11">
        <v>45089</v>
      </c>
      <c r="C1916" s="2">
        <v>1.6</v>
      </c>
      <c r="D1916" s="2">
        <v>1.6</v>
      </c>
      <c r="E1916" s="2">
        <v>0</v>
      </c>
      <c r="F1916" s="2">
        <v>0</v>
      </c>
      <c r="G1916" s="2">
        <v>0</v>
      </c>
      <c r="H1916" s="17">
        <f t="shared" si="29"/>
        <v>0</v>
      </c>
    </row>
    <row r="1917" spans="1:8" ht="13.5" x14ac:dyDescent="0.25">
      <c r="A1917" s="12"/>
      <c r="B1917" s="11">
        <v>45090</v>
      </c>
      <c r="C1917" s="2">
        <v>1.6</v>
      </c>
      <c r="D1917" s="2">
        <v>1.6</v>
      </c>
      <c r="E1917" s="2">
        <v>0</v>
      </c>
      <c r="F1917" s="2">
        <v>0</v>
      </c>
      <c r="G1917" s="2">
        <v>0</v>
      </c>
      <c r="H1917" s="17">
        <f t="shared" si="29"/>
        <v>0</v>
      </c>
    </row>
    <row r="1918" spans="1:8" ht="13.5" x14ac:dyDescent="0.25">
      <c r="A1918" s="12"/>
      <c r="B1918" s="11">
        <v>45091</v>
      </c>
      <c r="C1918" s="2">
        <v>1.6</v>
      </c>
      <c r="D1918" s="2">
        <v>1.6</v>
      </c>
      <c r="E1918" s="2">
        <v>0</v>
      </c>
      <c r="F1918" s="2">
        <v>0</v>
      </c>
      <c r="G1918" s="2">
        <v>0</v>
      </c>
      <c r="H1918" s="17">
        <f t="shared" si="29"/>
        <v>0</v>
      </c>
    </row>
    <row r="1919" spans="1:8" ht="13.5" x14ac:dyDescent="0.25">
      <c r="A1919" s="12"/>
      <c r="B1919" s="11">
        <v>45092</v>
      </c>
      <c r="C1919" s="2">
        <v>1.6</v>
      </c>
      <c r="D1919" s="2">
        <v>1.6</v>
      </c>
      <c r="E1919" s="2">
        <v>0</v>
      </c>
      <c r="F1919" s="2">
        <v>0</v>
      </c>
      <c r="G1919" s="2">
        <v>0</v>
      </c>
      <c r="H1919" s="17">
        <f t="shared" si="29"/>
        <v>0</v>
      </c>
    </row>
    <row r="1920" spans="1:8" ht="13.5" x14ac:dyDescent="0.25">
      <c r="A1920" s="12"/>
      <c r="B1920" s="11">
        <v>45093</v>
      </c>
      <c r="C1920" s="2">
        <v>1.62</v>
      </c>
      <c r="D1920" s="2">
        <v>1.62</v>
      </c>
      <c r="E1920" s="2">
        <v>850</v>
      </c>
      <c r="F1920" s="2">
        <v>1.62</v>
      </c>
      <c r="G1920" s="2">
        <v>1377</v>
      </c>
      <c r="H1920" s="17">
        <f t="shared" si="29"/>
        <v>1.2500000000000011E-2</v>
      </c>
    </row>
    <row r="1921" spans="1:8" ht="13.5" x14ac:dyDescent="0.25">
      <c r="A1921" s="12"/>
      <c r="B1921" s="11">
        <v>45096</v>
      </c>
      <c r="C1921" s="2">
        <v>1.62</v>
      </c>
      <c r="D1921" s="2">
        <v>1.62</v>
      </c>
      <c r="E1921" s="2">
        <v>0</v>
      </c>
      <c r="F1921" s="2">
        <v>0</v>
      </c>
      <c r="G1921" s="2">
        <v>0</v>
      </c>
      <c r="H1921" s="17">
        <f t="shared" si="29"/>
        <v>0</v>
      </c>
    </row>
    <row r="1922" spans="1:8" ht="13.5" x14ac:dyDescent="0.25">
      <c r="A1922" s="12"/>
      <c r="B1922" s="11">
        <v>45097</v>
      </c>
      <c r="C1922" s="2">
        <v>1.62</v>
      </c>
      <c r="D1922" s="2">
        <v>1.62</v>
      </c>
      <c r="E1922" s="2">
        <v>0</v>
      </c>
      <c r="F1922" s="2">
        <v>0</v>
      </c>
      <c r="G1922" s="2">
        <v>0</v>
      </c>
      <c r="H1922" s="17">
        <f t="shared" si="29"/>
        <v>0</v>
      </c>
    </row>
    <row r="1923" spans="1:8" ht="13.5" x14ac:dyDescent="0.25">
      <c r="A1923" s="12"/>
      <c r="B1923" s="11">
        <v>45098</v>
      </c>
      <c r="C1923" s="2">
        <v>1.62</v>
      </c>
      <c r="D1923" s="2">
        <v>1.62</v>
      </c>
      <c r="E1923" s="2">
        <v>0</v>
      </c>
      <c r="F1923" s="2">
        <v>0</v>
      </c>
      <c r="G1923" s="2">
        <v>0</v>
      </c>
      <c r="H1923" s="17">
        <f t="shared" si="29"/>
        <v>0</v>
      </c>
    </row>
    <row r="1924" spans="1:8" ht="13.5" x14ac:dyDescent="0.25">
      <c r="A1924" s="12"/>
      <c r="B1924" s="11">
        <v>45099</v>
      </c>
      <c r="C1924" s="2">
        <v>1.6</v>
      </c>
      <c r="D1924" s="2">
        <v>1.6</v>
      </c>
      <c r="E1924" s="2">
        <v>2408</v>
      </c>
      <c r="F1924" s="2">
        <v>1.6</v>
      </c>
      <c r="G1924" s="2">
        <v>3852.8</v>
      </c>
      <c r="H1924" s="17">
        <f t="shared" si="29"/>
        <v>-1.2345679012345689E-2</v>
      </c>
    </row>
    <row r="1925" spans="1:8" ht="13.5" x14ac:dyDescent="0.25">
      <c r="A1925" s="12"/>
      <c r="B1925" s="11">
        <v>45100</v>
      </c>
      <c r="C1925" s="2">
        <v>1.6</v>
      </c>
      <c r="D1925" s="2">
        <v>1.6</v>
      </c>
      <c r="E1925" s="2">
        <v>532</v>
      </c>
      <c r="F1925" s="2">
        <v>1.6</v>
      </c>
      <c r="G1925" s="2">
        <v>851.2</v>
      </c>
      <c r="H1925" s="17">
        <f t="shared" si="29"/>
        <v>0</v>
      </c>
    </row>
    <row r="1926" spans="1:8" ht="13.5" x14ac:dyDescent="0.25">
      <c r="A1926" s="12"/>
      <c r="B1926" s="11">
        <v>45103</v>
      </c>
      <c r="C1926" s="2">
        <v>1.6</v>
      </c>
      <c r="D1926" s="2">
        <v>1.6</v>
      </c>
      <c r="E1926" s="2">
        <v>0</v>
      </c>
      <c r="F1926" s="2">
        <v>0</v>
      </c>
      <c r="G1926" s="2">
        <v>0</v>
      </c>
      <c r="H1926" s="17">
        <f t="shared" si="29"/>
        <v>0</v>
      </c>
    </row>
    <row r="1927" spans="1:8" ht="13.5" x14ac:dyDescent="0.25">
      <c r="A1927" s="12"/>
      <c r="B1927" s="11">
        <v>45104</v>
      </c>
      <c r="C1927" s="2">
        <v>1.6</v>
      </c>
      <c r="D1927" s="2">
        <v>1.6</v>
      </c>
      <c r="E1927" s="2">
        <v>0</v>
      </c>
      <c r="F1927" s="2">
        <v>0</v>
      </c>
      <c r="G1927" s="2">
        <v>0</v>
      </c>
      <c r="H1927" s="17">
        <f t="shared" ref="H1927:H1990" si="30">(D1927-D1926)/D1926</f>
        <v>0</v>
      </c>
    </row>
    <row r="1928" spans="1:8" ht="13.5" x14ac:dyDescent="0.25">
      <c r="A1928" s="12"/>
      <c r="B1928" s="11">
        <v>45107</v>
      </c>
      <c r="C1928" s="2">
        <v>1.6</v>
      </c>
      <c r="D1928" s="2">
        <v>1.6</v>
      </c>
      <c r="E1928" s="2">
        <v>0</v>
      </c>
      <c r="F1928" s="2">
        <v>0</v>
      </c>
      <c r="G1928" s="2">
        <v>0</v>
      </c>
      <c r="H1928" s="17">
        <f t="shared" si="30"/>
        <v>0</v>
      </c>
    </row>
    <row r="1929" spans="1:8" ht="13.5" x14ac:dyDescent="0.25">
      <c r="A1929" s="12"/>
      <c r="B1929" s="11">
        <v>45110</v>
      </c>
      <c r="C1929" s="2">
        <v>1.6</v>
      </c>
      <c r="D1929" s="2">
        <v>1.6</v>
      </c>
      <c r="E1929" s="2">
        <v>0</v>
      </c>
      <c r="F1929" s="2">
        <v>0</v>
      </c>
      <c r="G1929" s="2">
        <v>0</v>
      </c>
      <c r="H1929" s="17">
        <f t="shared" si="30"/>
        <v>0</v>
      </c>
    </row>
    <row r="1930" spans="1:8" ht="13.5" x14ac:dyDescent="0.25">
      <c r="A1930" s="12"/>
      <c r="B1930" s="11">
        <v>45111</v>
      </c>
      <c r="C1930" s="2">
        <v>1.6</v>
      </c>
      <c r="D1930" s="2">
        <v>1.6</v>
      </c>
      <c r="E1930" s="2">
        <v>0</v>
      </c>
      <c r="F1930" s="2">
        <v>0</v>
      </c>
      <c r="G1930" s="2">
        <v>0</v>
      </c>
      <c r="H1930" s="17">
        <f t="shared" si="30"/>
        <v>0</v>
      </c>
    </row>
    <row r="1931" spans="1:8" ht="13.5" x14ac:dyDescent="0.25">
      <c r="A1931" s="12"/>
      <c r="B1931" s="11">
        <v>45112</v>
      </c>
      <c r="C1931" s="2">
        <v>1.6</v>
      </c>
      <c r="D1931" s="2">
        <v>1.6</v>
      </c>
      <c r="E1931" s="2">
        <v>0</v>
      </c>
      <c r="F1931" s="2">
        <v>0</v>
      </c>
      <c r="G1931" s="2">
        <v>0</v>
      </c>
      <c r="H1931" s="17">
        <f t="shared" si="30"/>
        <v>0</v>
      </c>
    </row>
    <row r="1932" spans="1:8" ht="13.5" x14ac:dyDescent="0.25">
      <c r="A1932" s="12"/>
      <c r="B1932" s="11">
        <v>45113</v>
      </c>
      <c r="C1932" s="2">
        <v>1.6</v>
      </c>
      <c r="D1932" s="2">
        <v>1.6</v>
      </c>
      <c r="E1932" s="2">
        <v>0</v>
      </c>
      <c r="F1932" s="2">
        <v>0</v>
      </c>
      <c r="G1932" s="2">
        <v>0</v>
      </c>
      <c r="H1932" s="17">
        <f t="shared" si="30"/>
        <v>0</v>
      </c>
    </row>
    <row r="1933" spans="1:8" ht="13.5" x14ac:dyDescent="0.25">
      <c r="A1933" s="12"/>
      <c r="B1933" s="11">
        <v>45114</v>
      </c>
      <c r="C1933" s="2">
        <v>1.6</v>
      </c>
      <c r="D1933" s="2">
        <v>1.6</v>
      </c>
      <c r="E1933" s="2">
        <v>0</v>
      </c>
      <c r="F1933" s="2">
        <v>0</v>
      </c>
      <c r="G1933" s="2">
        <v>0</v>
      </c>
      <c r="H1933" s="17">
        <f t="shared" si="30"/>
        <v>0</v>
      </c>
    </row>
    <row r="1934" spans="1:8" ht="13.5" x14ac:dyDescent="0.25">
      <c r="A1934" s="12"/>
      <c r="B1934" s="11">
        <v>45117</v>
      </c>
      <c r="C1934" s="2">
        <v>1.53</v>
      </c>
      <c r="D1934" s="2">
        <v>1.53</v>
      </c>
      <c r="E1934" s="2">
        <v>32</v>
      </c>
      <c r="F1934" s="2">
        <v>1.53</v>
      </c>
      <c r="G1934" s="2">
        <v>48.96</v>
      </c>
      <c r="H1934" s="17">
        <f t="shared" si="30"/>
        <v>-4.3750000000000039E-2</v>
      </c>
    </row>
    <row r="1935" spans="1:8" ht="13.5" x14ac:dyDescent="0.25">
      <c r="A1935" s="12"/>
      <c r="B1935" s="11">
        <v>45118</v>
      </c>
      <c r="C1935" s="2">
        <v>1.53</v>
      </c>
      <c r="D1935" s="2">
        <v>1.53</v>
      </c>
      <c r="E1935" s="2">
        <v>0</v>
      </c>
      <c r="F1935" s="2">
        <v>0</v>
      </c>
      <c r="G1935" s="2">
        <v>0</v>
      </c>
      <c r="H1935" s="17">
        <f t="shared" si="30"/>
        <v>0</v>
      </c>
    </row>
    <row r="1936" spans="1:8" ht="13.5" x14ac:dyDescent="0.25">
      <c r="A1936" s="12"/>
      <c r="B1936" s="11">
        <v>45119</v>
      </c>
      <c r="C1936" s="2">
        <v>1.53</v>
      </c>
      <c r="D1936" s="2">
        <v>1.53</v>
      </c>
      <c r="E1936" s="2">
        <v>0</v>
      </c>
      <c r="F1936" s="2">
        <v>0</v>
      </c>
      <c r="G1936" s="2">
        <v>0</v>
      </c>
      <c r="H1936" s="17">
        <f t="shared" si="30"/>
        <v>0</v>
      </c>
    </row>
    <row r="1937" spans="1:8" ht="13.5" x14ac:dyDescent="0.25">
      <c r="A1937" s="12"/>
      <c r="B1937" s="11">
        <v>45120</v>
      </c>
      <c r="C1937" s="2">
        <v>1.53</v>
      </c>
      <c r="D1937" s="2">
        <v>1.53</v>
      </c>
      <c r="E1937" s="2">
        <v>78</v>
      </c>
      <c r="F1937" s="2">
        <v>1.53</v>
      </c>
      <c r="G1937" s="2">
        <v>119.34</v>
      </c>
      <c r="H1937" s="17">
        <f t="shared" si="30"/>
        <v>0</v>
      </c>
    </row>
    <row r="1938" spans="1:8" ht="13.5" x14ac:dyDescent="0.25">
      <c r="A1938" s="12"/>
      <c r="B1938" s="11">
        <v>45121</v>
      </c>
      <c r="C1938" s="2">
        <v>1.53</v>
      </c>
      <c r="D1938" s="2">
        <v>1.53</v>
      </c>
      <c r="E1938" s="2">
        <v>0</v>
      </c>
      <c r="F1938" s="2">
        <v>0</v>
      </c>
      <c r="G1938" s="2">
        <v>0</v>
      </c>
      <c r="H1938" s="17">
        <f t="shared" si="30"/>
        <v>0</v>
      </c>
    </row>
    <row r="1939" spans="1:8" ht="13.5" x14ac:dyDescent="0.25">
      <c r="A1939" s="12"/>
      <c r="B1939" s="11">
        <v>45124</v>
      </c>
      <c r="C1939" s="2">
        <v>1.53</v>
      </c>
      <c r="D1939" s="2">
        <v>1.53</v>
      </c>
      <c r="E1939" s="2">
        <v>0</v>
      </c>
      <c r="F1939" s="2">
        <v>0</v>
      </c>
      <c r="G1939" s="2">
        <v>0</v>
      </c>
      <c r="H1939" s="17">
        <f t="shared" si="30"/>
        <v>0</v>
      </c>
    </row>
    <row r="1940" spans="1:8" ht="13.5" x14ac:dyDescent="0.25">
      <c r="A1940" s="12"/>
      <c r="B1940" s="11">
        <v>45125</v>
      </c>
      <c r="C1940" s="2">
        <v>1.53</v>
      </c>
      <c r="D1940" s="2">
        <v>1.53</v>
      </c>
      <c r="E1940" s="2">
        <v>25</v>
      </c>
      <c r="F1940" s="2">
        <v>1.53</v>
      </c>
      <c r="G1940" s="2">
        <v>38.25</v>
      </c>
      <c r="H1940" s="17">
        <f t="shared" si="30"/>
        <v>0</v>
      </c>
    </row>
    <row r="1941" spans="1:8" ht="13.5" x14ac:dyDescent="0.25">
      <c r="A1941" s="12"/>
      <c r="B1941" s="11">
        <v>45127</v>
      </c>
      <c r="C1941" s="2">
        <v>1.53</v>
      </c>
      <c r="D1941" s="2">
        <v>1.53</v>
      </c>
      <c r="E1941" s="2">
        <v>24</v>
      </c>
      <c r="F1941" s="2">
        <v>1.53</v>
      </c>
      <c r="G1941" s="2">
        <v>36.72</v>
      </c>
      <c r="H1941" s="17">
        <f t="shared" si="30"/>
        <v>0</v>
      </c>
    </row>
    <row r="1942" spans="1:8" ht="13.5" x14ac:dyDescent="0.25">
      <c r="A1942" s="12"/>
      <c r="B1942" s="11">
        <v>45128</v>
      </c>
      <c r="C1942" s="2">
        <v>1.53</v>
      </c>
      <c r="D1942" s="2">
        <v>1.53</v>
      </c>
      <c r="E1942" s="2">
        <v>0</v>
      </c>
      <c r="F1942" s="2">
        <v>0</v>
      </c>
      <c r="G1942" s="2">
        <v>0</v>
      </c>
      <c r="H1942" s="17">
        <f t="shared" si="30"/>
        <v>0</v>
      </c>
    </row>
    <row r="1943" spans="1:8" ht="13.5" x14ac:dyDescent="0.25">
      <c r="A1943" s="12"/>
      <c r="B1943" s="11">
        <v>45131</v>
      </c>
      <c r="C1943" s="2">
        <v>1.53</v>
      </c>
      <c r="D1943" s="2">
        <v>1.53</v>
      </c>
      <c r="E1943" s="2">
        <v>0</v>
      </c>
      <c r="F1943" s="2">
        <v>0</v>
      </c>
      <c r="G1943" s="2">
        <v>0</v>
      </c>
      <c r="H1943" s="17">
        <f t="shared" si="30"/>
        <v>0</v>
      </c>
    </row>
    <row r="1944" spans="1:8" ht="13.5" x14ac:dyDescent="0.25">
      <c r="A1944" s="12"/>
      <c r="B1944" s="11">
        <v>45133</v>
      </c>
      <c r="C1944" s="2">
        <v>1.53</v>
      </c>
      <c r="D1944" s="2">
        <v>1.53</v>
      </c>
      <c r="E1944" s="2">
        <v>0</v>
      </c>
      <c r="F1944" s="2">
        <v>0</v>
      </c>
      <c r="G1944" s="2">
        <v>0</v>
      </c>
      <c r="H1944" s="17">
        <f t="shared" si="30"/>
        <v>0</v>
      </c>
    </row>
    <row r="1945" spans="1:8" ht="13.5" x14ac:dyDescent="0.25">
      <c r="A1945" s="12"/>
      <c r="B1945" s="11">
        <v>45134</v>
      </c>
      <c r="C1945" s="2">
        <v>1.53</v>
      </c>
      <c r="D1945" s="2">
        <v>1.53</v>
      </c>
      <c r="E1945" s="2">
        <v>0</v>
      </c>
      <c r="F1945" s="2">
        <v>0</v>
      </c>
      <c r="G1945" s="2">
        <v>0</v>
      </c>
      <c r="H1945" s="17">
        <f t="shared" si="30"/>
        <v>0</v>
      </c>
    </row>
    <row r="1946" spans="1:8" ht="13.5" x14ac:dyDescent="0.25">
      <c r="A1946" s="12"/>
      <c r="B1946" s="11">
        <v>45135</v>
      </c>
      <c r="C1946" s="2">
        <v>1.47</v>
      </c>
      <c r="D1946" s="2">
        <v>1.47</v>
      </c>
      <c r="E1946" s="2">
        <v>0</v>
      </c>
      <c r="F1946" s="2">
        <v>0</v>
      </c>
      <c r="G1946" s="2">
        <v>0</v>
      </c>
      <c r="H1946" s="17">
        <f t="shared" si="30"/>
        <v>-3.9215686274509838E-2</v>
      </c>
    </row>
    <row r="1947" spans="1:8" ht="13.5" x14ac:dyDescent="0.25">
      <c r="A1947" s="12"/>
      <c r="B1947" s="11">
        <v>45138</v>
      </c>
      <c r="C1947" s="2">
        <v>1.47</v>
      </c>
      <c r="D1947" s="2">
        <v>1.47</v>
      </c>
      <c r="E1947" s="2">
        <v>0</v>
      </c>
      <c r="F1947" s="2">
        <v>0</v>
      </c>
      <c r="G1947" s="2">
        <v>0</v>
      </c>
      <c r="H1947" s="17">
        <f t="shared" si="30"/>
        <v>0</v>
      </c>
    </row>
    <row r="1948" spans="1:8" ht="13.5" x14ac:dyDescent="0.25">
      <c r="A1948" s="12"/>
      <c r="B1948" s="11">
        <v>45139</v>
      </c>
      <c r="C1948" s="2">
        <v>1.47</v>
      </c>
      <c r="D1948" s="2">
        <v>1.47</v>
      </c>
      <c r="E1948" s="2">
        <v>0</v>
      </c>
      <c r="F1948" s="2">
        <v>0</v>
      </c>
      <c r="G1948" s="2">
        <v>0</v>
      </c>
      <c r="H1948" s="17">
        <f t="shared" si="30"/>
        <v>0</v>
      </c>
    </row>
    <row r="1949" spans="1:8" ht="13.5" x14ac:dyDescent="0.25">
      <c r="A1949" s="12"/>
      <c r="B1949" s="11">
        <v>45140</v>
      </c>
      <c r="C1949" s="2">
        <v>1.47</v>
      </c>
      <c r="D1949" s="2">
        <v>1.47</v>
      </c>
      <c r="E1949" s="2">
        <v>0</v>
      </c>
      <c r="F1949" s="2">
        <v>0</v>
      </c>
      <c r="G1949" s="2">
        <v>0</v>
      </c>
      <c r="H1949" s="17">
        <f t="shared" si="30"/>
        <v>0</v>
      </c>
    </row>
    <row r="1950" spans="1:8" ht="13.5" x14ac:dyDescent="0.25">
      <c r="A1950" s="12"/>
      <c r="B1950" s="11">
        <v>45141</v>
      </c>
      <c r="C1950" s="2">
        <v>1.42</v>
      </c>
      <c r="D1950" s="2">
        <v>1.42</v>
      </c>
      <c r="E1950" s="2">
        <v>438</v>
      </c>
      <c r="F1950" s="2">
        <v>1.42</v>
      </c>
      <c r="G1950" s="2">
        <v>621.96</v>
      </c>
      <c r="H1950" s="17">
        <f t="shared" si="30"/>
        <v>-3.4013605442176902E-2</v>
      </c>
    </row>
    <row r="1951" spans="1:8" ht="13.5" x14ac:dyDescent="0.25">
      <c r="A1951" s="12"/>
      <c r="B1951" s="11">
        <v>45142</v>
      </c>
      <c r="C1951" s="2">
        <v>1.42</v>
      </c>
      <c r="D1951" s="2">
        <v>1.42</v>
      </c>
      <c r="E1951" s="2">
        <v>0</v>
      </c>
      <c r="F1951" s="2">
        <v>0</v>
      </c>
      <c r="G1951" s="2">
        <v>0</v>
      </c>
      <c r="H1951" s="17">
        <f t="shared" si="30"/>
        <v>0</v>
      </c>
    </row>
    <row r="1952" spans="1:8" ht="13.5" x14ac:dyDescent="0.25">
      <c r="A1952" s="12"/>
      <c r="B1952" s="11">
        <v>45145</v>
      </c>
      <c r="C1952" s="2">
        <v>1.42</v>
      </c>
      <c r="D1952" s="2">
        <v>1.42</v>
      </c>
      <c r="E1952" s="2">
        <v>0</v>
      </c>
      <c r="F1952" s="2">
        <v>0</v>
      </c>
      <c r="G1952" s="2">
        <v>0</v>
      </c>
      <c r="H1952" s="17">
        <f t="shared" si="30"/>
        <v>0</v>
      </c>
    </row>
    <row r="1953" spans="1:8" ht="13.5" x14ac:dyDescent="0.25">
      <c r="A1953" s="12"/>
      <c r="B1953" s="11">
        <v>45146</v>
      </c>
      <c r="C1953" s="2">
        <v>1.42</v>
      </c>
      <c r="D1953" s="2">
        <v>1.42</v>
      </c>
      <c r="E1953" s="2">
        <v>0</v>
      </c>
      <c r="F1953" s="2">
        <v>0</v>
      </c>
      <c r="G1953" s="2">
        <v>0</v>
      </c>
      <c r="H1953" s="17">
        <f t="shared" si="30"/>
        <v>0</v>
      </c>
    </row>
    <row r="1954" spans="1:8" ht="13.5" x14ac:dyDescent="0.25">
      <c r="A1954" s="12"/>
      <c r="B1954" s="11">
        <v>45147</v>
      </c>
      <c r="C1954" s="2">
        <v>1.42</v>
      </c>
      <c r="D1954" s="2">
        <v>1.42</v>
      </c>
      <c r="E1954" s="2">
        <v>0</v>
      </c>
      <c r="F1954" s="2">
        <v>0</v>
      </c>
      <c r="G1954" s="2">
        <v>0</v>
      </c>
      <c r="H1954" s="17">
        <f t="shared" si="30"/>
        <v>0</v>
      </c>
    </row>
    <row r="1955" spans="1:8" ht="13.5" x14ac:dyDescent="0.25">
      <c r="A1955" s="12"/>
      <c r="B1955" s="11">
        <v>45148</v>
      </c>
      <c r="C1955" s="2">
        <v>1.42</v>
      </c>
      <c r="D1955" s="2">
        <v>1.42</v>
      </c>
      <c r="E1955" s="2">
        <v>0</v>
      </c>
      <c r="F1955" s="2">
        <v>0</v>
      </c>
      <c r="G1955" s="2">
        <v>0</v>
      </c>
      <c r="H1955" s="17">
        <f t="shared" si="30"/>
        <v>0</v>
      </c>
    </row>
    <row r="1956" spans="1:8" ht="13.5" x14ac:dyDescent="0.25">
      <c r="A1956" s="12"/>
      <c r="B1956" s="11">
        <v>45149</v>
      </c>
      <c r="C1956" s="2">
        <v>1.42</v>
      </c>
      <c r="D1956" s="2">
        <v>1.42</v>
      </c>
      <c r="E1956" s="2">
        <v>100</v>
      </c>
      <c r="F1956" s="2">
        <v>1.42</v>
      </c>
      <c r="G1956" s="2">
        <v>142</v>
      </c>
      <c r="H1956" s="17">
        <f t="shared" si="30"/>
        <v>0</v>
      </c>
    </row>
    <row r="1957" spans="1:8" ht="13.5" x14ac:dyDescent="0.25">
      <c r="A1957" s="12"/>
      <c r="B1957" s="11">
        <v>45152</v>
      </c>
      <c r="C1957" s="2">
        <v>1.41</v>
      </c>
      <c r="D1957" s="2">
        <v>1.41</v>
      </c>
      <c r="E1957" s="2">
        <v>114</v>
      </c>
      <c r="F1957" s="2">
        <v>1.41</v>
      </c>
      <c r="G1957" s="2">
        <v>160.74</v>
      </c>
      <c r="H1957" s="17">
        <f t="shared" si="30"/>
        <v>-7.0422535211267668E-3</v>
      </c>
    </row>
    <row r="1958" spans="1:8" ht="13.5" x14ac:dyDescent="0.25">
      <c r="A1958" s="12"/>
      <c r="B1958" s="11">
        <v>45153</v>
      </c>
      <c r="C1958" s="2">
        <v>1.41</v>
      </c>
      <c r="D1958" s="2">
        <v>1.41</v>
      </c>
      <c r="E1958" s="2">
        <v>0</v>
      </c>
      <c r="F1958" s="2">
        <v>0</v>
      </c>
      <c r="G1958" s="2">
        <v>0</v>
      </c>
      <c r="H1958" s="17">
        <f t="shared" si="30"/>
        <v>0</v>
      </c>
    </row>
    <row r="1959" spans="1:8" ht="13.5" x14ac:dyDescent="0.25">
      <c r="A1959" s="12"/>
      <c r="B1959" s="11">
        <v>45154</v>
      </c>
      <c r="C1959" s="2">
        <v>1.41</v>
      </c>
      <c r="D1959" s="2">
        <v>1.41</v>
      </c>
      <c r="E1959" s="2">
        <v>0</v>
      </c>
      <c r="F1959" s="2">
        <v>0</v>
      </c>
      <c r="G1959" s="2">
        <v>0</v>
      </c>
      <c r="H1959" s="17">
        <f t="shared" si="30"/>
        <v>0</v>
      </c>
    </row>
    <row r="1960" spans="1:8" ht="13.5" x14ac:dyDescent="0.25">
      <c r="A1960" s="12"/>
      <c r="B1960" s="11">
        <v>45155</v>
      </c>
      <c r="C1960" s="2">
        <v>1.41</v>
      </c>
      <c r="D1960" s="2">
        <v>1.41</v>
      </c>
      <c r="E1960" s="2">
        <v>0</v>
      </c>
      <c r="F1960" s="2">
        <v>0</v>
      </c>
      <c r="G1960" s="2">
        <v>0</v>
      </c>
      <c r="H1960" s="17">
        <f t="shared" si="30"/>
        <v>0</v>
      </c>
    </row>
    <row r="1961" spans="1:8" ht="13.5" x14ac:dyDescent="0.25">
      <c r="A1961" s="12"/>
      <c r="B1961" s="11">
        <v>45156</v>
      </c>
      <c r="C1961" s="2">
        <v>1.41</v>
      </c>
      <c r="D1961" s="2">
        <v>1.41</v>
      </c>
      <c r="E1961" s="2">
        <v>0</v>
      </c>
      <c r="F1961" s="2">
        <v>0</v>
      </c>
      <c r="G1961" s="2">
        <v>0</v>
      </c>
      <c r="H1961" s="17">
        <f t="shared" si="30"/>
        <v>0</v>
      </c>
    </row>
    <row r="1962" spans="1:8" ht="13.5" x14ac:dyDescent="0.25">
      <c r="A1962" s="12"/>
      <c r="B1962" s="11">
        <v>45159</v>
      </c>
      <c r="C1962" s="2">
        <v>1.41</v>
      </c>
      <c r="D1962" s="2">
        <v>1.41</v>
      </c>
      <c r="E1962" s="2">
        <v>0</v>
      </c>
      <c r="F1962" s="2">
        <v>0</v>
      </c>
      <c r="G1962" s="2">
        <v>0</v>
      </c>
      <c r="H1962" s="17">
        <f t="shared" si="30"/>
        <v>0</v>
      </c>
    </row>
    <row r="1963" spans="1:8" ht="13.5" x14ac:dyDescent="0.25">
      <c r="A1963" s="12"/>
      <c r="B1963" s="11">
        <v>45160</v>
      </c>
      <c r="C1963" s="2">
        <v>1.41</v>
      </c>
      <c r="D1963" s="2">
        <v>1.41</v>
      </c>
      <c r="E1963" s="2">
        <v>0</v>
      </c>
      <c r="F1963" s="2">
        <v>0</v>
      </c>
      <c r="G1963" s="2">
        <v>0</v>
      </c>
      <c r="H1963" s="17">
        <f t="shared" si="30"/>
        <v>0</v>
      </c>
    </row>
    <row r="1964" spans="1:8" ht="13.5" x14ac:dyDescent="0.25">
      <c r="A1964" s="12"/>
      <c r="B1964" s="11">
        <v>45161</v>
      </c>
      <c r="C1964" s="2">
        <v>1.35</v>
      </c>
      <c r="D1964" s="2">
        <v>1.35</v>
      </c>
      <c r="E1964" s="2">
        <v>100</v>
      </c>
      <c r="F1964" s="2">
        <v>1.35</v>
      </c>
      <c r="G1964" s="2">
        <v>135</v>
      </c>
      <c r="H1964" s="17">
        <f t="shared" si="30"/>
        <v>-4.2553191489361583E-2</v>
      </c>
    </row>
    <row r="1965" spans="1:8" ht="13.5" x14ac:dyDescent="0.25">
      <c r="A1965" s="12"/>
      <c r="B1965" s="11">
        <v>45162</v>
      </c>
      <c r="C1965" s="2">
        <v>1.35</v>
      </c>
      <c r="D1965" s="2">
        <v>1.35</v>
      </c>
      <c r="E1965" s="2">
        <v>0</v>
      </c>
      <c r="F1965" s="2">
        <v>0</v>
      </c>
      <c r="G1965" s="2">
        <v>0</v>
      </c>
      <c r="H1965" s="17">
        <f t="shared" si="30"/>
        <v>0</v>
      </c>
    </row>
    <row r="1966" spans="1:8" ht="13.5" x14ac:dyDescent="0.25">
      <c r="A1966" s="12"/>
      <c r="B1966" s="11">
        <v>45163</v>
      </c>
      <c r="C1966" s="2">
        <v>1.35</v>
      </c>
      <c r="D1966" s="2">
        <v>1.35</v>
      </c>
      <c r="E1966" s="2">
        <v>0</v>
      </c>
      <c r="F1966" s="2">
        <v>0</v>
      </c>
      <c r="G1966" s="2">
        <v>0</v>
      </c>
      <c r="H1966" s="17">
        <f t="shared" si="30"/>
        <v>0</v>
      </c>
    </row>
    <row r="1967" spans="1:8" ht="13.5" x14ac:dyDescent="0.25">
      <c r="A1967" s="12"/>
      <c r="B1967" s="11">
        <v>45166</v>
      </c>
      <c r="C1967" s="2">
        <v>1.35</v>
      </c>
      <c r="D1967" s="2">
        <v>1.35</v>
      </c>
      <c r="E1967" s="2">
        <v>0</v>
      </c>
      <c r="F1967" s="2">
        <v>0</v>
      </c>
      <c r="G1967" s="2">
        <v>0</v>
      </c>
      <c r="H1967" s="17">
        <f t="shared" si="30"/>
        <v>0</v>
      </c>
    </row>
    <row r="1968" spans="1:8" ht="13.5" x14ac:dyDescent="0.25">
      <c r="A1968" s="12"/>
      <c r="B1968" s="11">
        <v>45167</v>
      </c>
      <c r="C1968" s="2">
        <v>1.35</v>
      </c>
      <c r="D1968" s="2">
        <v>1.35</v>
      </c>
      <c r="E1968" s="2">
        <v>0</v>
      </c>
      <c r="F1968" s="2">
        <v>0</v>
      </c>
      <c r="G1968" s="2">
        <v>0</v>
      </c>
      <c r="H1968" s="17">
        <f t="shared" si="30"/>
        <v>0</v>
      </c>
    </row>
    <row r="1969" spans="1:8" ht="13.5" x14ac:dyDescent="0.25">
      <c r="A1969" s="12"/>
      <c r="B1969" s="11">
        <v>45168</v>
      </c>
      <c r="C1969" s="2">
        <v>1.35</v>
      </c>
      <c r="D1969" s="2">
        <v>1.35</v>
      </c>
      <c r="E1969" s="2">
        <v>0</v>
      </c>
      <c r="F1969" s="2">
        <v>0</v>
      </c>
      <c r="G1969" s="2">
        <v>0</v>
      </c>
      <c r="H1969" s="17">
        <f t="shared" si="30"/>
        <v>0</v>
      </c>
    </row>
    <row r="1970" spans="1:8" ht="13.5" x14ac:dyDescent="0.25">
      <c r="A1970" s="12"/>
      <c r="B1970" s="11">
        <v>45169</v>
      </c>
      <c r="C1970" s="2">
        <v>1.41</v>
      </c>
      <c r="D1970" s="2">
        <v>1.41</v>
      </c>
      <c r="E1970" s="2">
        <v>0</v>
      </c>
      <c r="F1970" s="2">
        <v>0</v>
      </c>
      <c r="G1970" s="2">
        <v>0</v>
      </c>
      <c r="H1970" s="17">
        <f t="shared" si="30"/>
        <v>4.4444444444444314E-2</v>
      </c>
    </row>
    <row r="1971" spans="1:8" ht="13.5" x14ac:dyDescent="0.25">
      <c r="A1971" s="12"/>
      <c r="B1971" s="11">
        <v>45170</v>
      </c>
      <c r="C1971" s="2">
        <v>1.41</v>
      </c>
      <c r="D1971" s="2">
        <v>1.41</v>
      </c>
      <c r="E1971" s="2">
        <v>0</v>
      </c>
      <c r="F1971" s="2">
        <v>0</v>
      </c>
      <c r="G1971" s="2">
        <v>0</v>
      </c>
      <c r="H1971" s="17">
        <f t="shared" si="30"/>
        <v>0</v>
      </c>
    </row>
    <row r="1972" spans="1:8" ht="13.5" x14ac:dyDescent="0.25">
      <c r="A1972" s="12"/>
      <c r="B1972" s="11">
        <v>45173</v>
      </c>
      <c r="C1972" s="2">
        <v>1.41</v>
      </c>
      <c r="D1972" s="2">
        <v>1.41</v>
      </c>
      <c r="E1972" s="2">
        <v>0</v>
      </c>
      <c r="F1972" s="2">
        <v>0</v>
      </c>
      <c r="G1972" s="2">
        <v>0</v>
      </c>
      <c r="H1972" s="17">
        <f t="shared" si="30"/>
        <v>0</v>
      </c>
    </row>
    <row r="1973" spans="1:8" ht="13.5" x14ac:dyDescent="0.25">
      <c r="A1973" s="12"/>
      <c r="B1973" s="11">
        <v>45174</v>
      </c>
      <c r="C1973" s="2">
        <v>1.41</v>
      </c>
      <c r="D1973" s="2">
        <v>1.41</v>
      </c>
      <c r="E1973" s="2">
        <v>0</v>
      </c>
      <c r="F1973" s="2">
        <v>0</v>
      </c>
      <c r="G1973" s="2">
        <v>0</v>
      </c>
      <c r="H1973" s="17">
        <f t="shared" si="30"/>
        <v>0</v>
      </c>
    </row>
    <row r="1974" spans="1:8" ht="13.5" x14ac:dyDescent="0.25">
      <c r="A1974" s="12"/>
      <c r="B1974" s="11">
        <v>45175</v>
      </c>
      <c r="C1974" s="2">
        <v>1.41</v>
      </c>
      <c r="D1974" s="2">
        <v>1.41</v>
      </c>
      <c r="E1974" s="2">
        <v>0</v>
      </c>
      <c r="F1974" s="2">
        <v>0</v>
      </c>
      <c r="G1974" s="2">
        <v>0</v>
      </c>
      <c r="H1974" s="17">
        <f t="shared" si="30"/>
        <v>0</v>
      </c>
    </row>
    <row r="1975" spans="1:8" ht="13.5" x14ac:dyDescent="0.25">
      <c r="A1975" s="12"/>
      <c r="B1975" s="11">
        <v>45176</v>
      </c>
      <c r="C1975" s="2">
        <v>1.41</v>
      </c>
      <c r="D1975" s="2">
        <v>1.41</v>
      </c>
      <c r="E1975" s="2">
        <v>0</v>
      </c>
      <c r="F1975" s="2">
        <v>0</v>
      </c>
      <c r="G1975" s="2">
        <v>0</v>
      </c>
      <c r="H1975" s="17">
        <f t="shared" si="30"/>
        <v>0</v>
      </c>
    </row>
    <row r="1976" spans="1:8" ht="13.5" x14ac:dyDescent="0.25">
      <c r="A1976" s="12"/>
      <c r="B1976" s="11">
        <v>45177</v>
      </c>
      <c r="C1976" s="2">
        <v>1.41</v>
      </c>
      <c r="D1976" s="2">
        <v>1.41</v>
      </c>
      <c r="E1976" s="2">
        <v>2277</v>
      </c>
      <c r="F1976" s="2">
        <v>1.41</v>
      </c>
      <c r="G1976" s="2">
        <v>3210.57</v>
      </c>
      <c r="H1976" s="17">
        <f t="shared" si="30"/>
        <v>0</v>
      </c>
    </row>
    <row r="1977" spans="1:8" ht="13.5" x14ac:dyDescent="0.25">
      <c r="A1977" s="12"/>
      <c r="B1977" s="11">
        <v>45180</v>
      </c>
      <c r="C1977" s="2">
        <v>1.41</v>
      </c>
      <c r="D1977" s="2">
        <v>1.41</v>
      </c>
      <c r="E1977" s="2">
        <v>90</v>
      </c>
      <c r="F1977" s="2">
        <v>1.41</v>
      </c>
      <c r="G1977" s="2">
        <v>126.9</v>
      </c>
      <c r="H1977" s="17">
        <f t="shared" si="30"/>
        <v>0</v>
      </c>
    </row>
    <row r="1978" spans="1:8" ht="13.5" x14ac:dyDescent="0.25">
      <c r="A1978" s="12"/>
      <c r="B1978" s="11">
        <v>45181</v>
      </c>
      <c r="C1978" s="2">
        <v>1.41</v>
      </c>
      <c r="D1978" s="2">
        <v>1.41</v>
      </c>
      <c r="E1978" s="2">
        <v>0</v>
      </c>
      <c r="F1978" s="2">
        <v>0</v>
      </c>
      <c r="G1978" s="2">
        <v>0</v>
      </c>
      <c r="H1978" s="17">
        <f t="shared" si="30"/>
        <v>0</v>
      </c>
    </row>
    <row r="1979" spans="1:8" ht="13.5" x14ac:dyDescent="0.25">
      <c r="A1979" s="12"/>
      <c r="B1979" s="11">
        <v>45182</v>
      </c>
      <c r="C1979" s="2">
        <v>1.41</v>
      </c>
      <c r="D1979" s="2">
        <v>1.41</v>
      </c>
      <c r="E1979" s="2">
        <v>0</v>
      </c>
      <c r="F1979" s="2">
        <v>0</v>
      </c>
      <c r="G1979" s="2">
        <v>0</v>
      </c>
      <c r="H1979" s="17">
        <f t="shared" si="30"/>
        <v>0</v>
      </c>
    </row>
    <row r="1980" spans="1:8" ht="13.5" x14ac:dyDescent="0.25">
      <c r="A1980" s="12"/>
      <c r="B1980" s="11">
        <v>45183</v>
      </c>
      <c r="C1980" s="2">
        <v>1.41</v>
      </c>
      <c r="D1980" s="2">
        <v>1.41</v>
      </c>
      <c r="E1980" s="2">
        <v>0</v>
      </c>
      <c r="F1980" s="2">
        <v>0</v>
      </c>
      <c r="G1980" s="2">
        <v>0</v>
      </c>
      <c r="H1980" s="17">
        <f t="shared" si="30"/>
        <v>0</v>
      </c>
    </row>
    <row r="1981" spans="1:8" ht="13.5" x14ac:dyDescent="0.25">
      <c r="A1981" s="12"/>
      <c r="B1981" s="11">
        <v>45184</v>
      </c>
      <c r="C1981" s="2">
        <v>1.41</v>
      </c>
      <c r="D1981" s="2">
        <v>1.41</v>
      </c>
      <c r="E1981" s="2">
        <v>0</v>
      </c>
      <c r="F1981" s="2">
        <v>0</v>
      </c>
      <c r="G1981" s="2">
        <v>0</v>
      </c>
      <c r="H1981" s="17">
        <f t="shared" si="30"/>
        <v>0</v>
      </c>
    </row>
    <row r="1982" spans="1:8" ht="13.5" x14ac:dyDescent="0.25">
      <c r="A1982" s="12"/>
      <c r="B1982" s="11">
        <v>45187</v>
      </c>
      <c r="C1982" s="2">
        <v>1.41</v>
      </c>
      <c r="D1982" s="2">
        <v>1.41</v>
      </c>
      <c r="E1982" s="2">
        <v>0</v>
      </c>
      <c r="F1982" s="2">
        <v>0</v>
      </c>
      <c r="G1982" s="2">
        <v>0</v>
      </c>
      <c r="H1982" s="17">
        <f t="shared" si="30"/>
        <v>0</v>
      </c>
    </row>
    <row r="1983" spans="1:8" ht="13.5" x14ac:dyDescent="0.25">
      <c r="A1983" s="12"/>
      <c r="B1983" s="11">
        <v>45188</v>
      </c>
      <c r="C1983" s="2">
        <v>1.41</v>
      </c>
      <c r="D1983" s="2">
        <v>1.41</v>
      </c>
      <c r="E1983" s="2">
        <v>0</v>
      </c>
      <c r="F1983" s="2">
        <v>0</v>
      </c>
      <c r="G1983" s="2">
        <v>0</v>
      </c>
      <c r="H1983" s="17">
        <f t="shared" si="30"/>
        <v>0</v>
      </c>
    </row>
    <row r="1984" spans="1:8" ht="13.5" x14ac:dyDescent="0.25">
      <c r="A1984" s="12"/>
      <c r="B1984" s="11">
        <v>45189</v>
      </c>
      <c r="C1984" s="2">
        <v>1.41</v>
      </c>
      <c r="D1984" s="2">
        <v>1.41</v>
      </c>
      <c r="E1984" s="2">
        <v>330</v>
      </c>
      <c r="F1984" s="2">
        <v>1.41</v>
      </c>
      <c r="G1984" s="2">
        <v>465.3</v>
      </c>
      <c r="H1984" s="17">
        <f t="shared" si="30"/>
        <v>0</v>
      </c>
    </row>
    <row r="1985" spans="1:8" ht="13.5" x14ac:dyDescent="0.25">
      <c r="A1985" s="12"/>
      <c r="B1985" s="11">
        <v>45190</v>
      </c>
      <c r="C1985" s="2">
        <v>1.41</v>
      </c>
      <c r="D1985" s="2">
        <v>1.41</v>
      </c>
      <c r="E1985" s="2">
        <v>0</v>
      </c>
      <c r="F1985" s="2">
        <v>0</v>
      </c>
      <c r="G1985" s="2">
        <v>0</v>
      </c>
      <c r="H1985" s="17">
        <f t="shared" si="30"/>
        <v>0</v>
      </c>
    </row>
    <row r="1986" spans="1:8" ht="13.5" x14ac:dyDescent="0.25">
      <c r="A1986" s="12"/>
      <c r="B1986" s="11">
        <v>45191</v>
      </c>
      <c r="C1986" s="2">
        <v>1.41</v>
      </c>
      <c r="D1986" s="2">
        <v>1.41</v>
      </c>
      <c r="E1986" s="2">
        <v>0</v>
      </c>
      <c r="F1986" s="2">
        <v>0</v>
      </c>
      <c r="G1986" s="2">
        <v>0</v>
      </c>
      <c r="H1986" s="17">
        <f t="shared" si="30"/>
        <v>0</v>
      </c>
    </row>
    <row r="1987" spans="1:8" ht="13.5" x14ac:dyDescent="0.25">
      <c r="A1987" s="12"/>
      <c r="B1987" s="11">
        <v>45194</v>
      </c>
      <c r="C1987" s="2">
        <v>1.41</v>
      </c>
      <c r="D1987" s="2">
        <v>1.41</v>
      </c>
      <c r="E1987" s="2">
        <v>0</v>
      </c>
      <c r="F1987" s="2">
        <v>0</v>
      </c>
      <c r="G1987" s="2">
        <v>0</v>
      </c>
      <c r="H1987" s="17">
        <f t="shared" si="30"/>
        <v>0</v>
      </c>
    </row>
    <row r="1988" spans="1:8" ht="13.5" x14ac:dyDescent="0.25">
      <c r="A1988" s="12"/>
      <c r="B1988" s="11">
        <v>45195</v>
      </c>
      <c r="C1988" s="2">
        <v>1.41</v>
      </c>
      <c r="D1988" s="2">
        <v>1.41</v>
      </c>
      <c r="E1988" s="2">
        <v>0</v>
      </c>
      <c r="F1988" s="2">
        <v>0</v>
      </c>
      <c r="G1988" s="2">
        <v>0</v>
      </c>
      <c r="H1988" s="17">
        <f t="shared" si="30"/>
        <v>0</v>
      </c>
    </row>
    <row r="1989" spans="1:8" ht="13.5" x14ac:dyDescent="0.25">
      <c r="A1989" s="12"/>
      <c r="B1989" s="11">
        <v>45197</v>
      </c>
      <c r="C1989" s="2">
        <v>1.35</v>
      </c>
      <c r="D1989" s="2">
        <v>1.35</v>
      </c>
      <c r="E1989" s="2">
        <v>100</v>
      </c>
      <c r="F1989" s="2">
        <v>1.35</v>
      </c>
      <c r="G1989" s="2">
        <v>135</v>
      </c>
      <c r="H1989" s="17">
        <f t="shared" si="30"/>
        <v>-4.2553191489361583E-2</v>
      </c>
    </row>
    <row r="1990" spans="1:8" ht="13.5" x14ac:dyDescent="0.25">
      <c r="A1990" s="12"/>
      <c r="B1990" s="11">
        <v>45198</v>
      </c>
      <c r="C1990" s="2">
        <v>1.35</v>
      </c>
      <c r="D1990" s="2">
        <v>1.35</v>
      </c>
      <c r="E1990" s="2">
        <v>0</v>
      </c>
      <c r="F1990" s="2">
        <v>0</v>
      </c>
      <c r="G1990" s="2">
        <v>0</v>
      </c>
      <c r="H1990" s="17">
        <f t="shared" si="30"/>
        <v>0</v>
      </c>
    </row>
    <row r="1991" spans="1:8" ht="13.5" x14ac:dyDescent="0.25">
      <c r="A1991" s="12"/>
      <c r="B1991" s="11">
        <v>45201</v>
      </c>
      <c r="C1991" s="2">
        <v>1.35</v>
      </c>
      <c r="D1991" s="2">
        <v>1.35</v>
      </c>
      <c r="E1991" s="2">
        <v>0</v>
      </c>
      <c r="F1991" s="2">
        <v>0</v>
      </c>
      <c r="G1991" s="2">
        <v>0</v>
      </c>
      <c r="H1991" s="17">
        <f t="shared" ref="H1991:H2054" si="31">(D1991-D1990)/D1990</f>
        <v>0</v>
      </c>
    </row>
    <row r="1992" spans="1:8" ht="13.5" x14ac:dyDescent="0.25">
      <c r="A1992" s="12"/>
      <c r="B1992" s="11">
        <v>45202</v>
      </c>
      <c r="C1992" s="2">
        <v>1.35</v>
      </c>
      <c r="D1992" s="2">
        <v>1.35</v>
      </c>
      <c r="E1992" s="2">
        <v>0</v>
      </c>
      <c r="F1992" s="2">
        <v>0</v>
      </c>
      <c r="G1992" s="2">
        <v>0</v>
      </c>
      <c r="H1992" s="17">
        <f t="shared" si="31"/>
        <v>0</v>
      </c>
    </row>
    <row r="1993" spans="1:8" ht="13.5" x14ac:dyDescent="0.25">
      <c r="A1993" s="12"/>
      <c r="B1993" s="11">
        <v>45203</v>
      </c>
      <c r="C1993" s="2">
        <v>1.41</v>
      </c>
      <c r="D1993" s="2">
        <v>1.41</v>
      </c>
      <c r="E1993" s="2">
        <v>0</v>
      </c>
      <c r="F1993" s="2">
        <v>0</v>
      </c>
      <c r="G1993" s="2">
        <v>0</v>
      </c>
      <c r="H1993" s="17">
        <f t="shared" si="31"/>
        <v>4.4444444444444314E-2</v>
      </c>
    </row>
    <row r="1994" spans="1:8" ht="13.5" x14ac:dyDescent="0.25">
      <c r="A1994" s="12"/>
      <c r="B1994" s="11">
        <v>45204</v>
      </c>
      <c r="C1994" s="2">
        <v>1.47</v>
      </c>
      <c r="D1994" s="2">
        <v>1.47</v>
      </c>
      <c r="E1994" s="2">
        <v>0</v>
      </c>
      <c r="F1994" s="2">
        <v>0</v>
      </c>
      <c r="G1994" s="2">
        <v>0</v>
      </c>
      <c r="H1994" s="17">
        <f t="shared" si="31"/>
        <v>4.2553191489361743E-2</v>
      </c>
    </row>
    <row r="1995" spans="1:8" ht="13.5" x14ac:dyDescent="0.25">
      <c r="A1995" s="12"/>
      <c r="B1995" s="11">
        <v>45205</v>
      </c>
      <c r="C1995" s="2">
        <v>1.53</v>
      </c>
      <c r="D1995" s="2">
        <v>1.53</v>
      </c>
      <c r="E1995" s="2">
        <v>0</v>
      </c>
      <c r="F1995" s="2">
        <v>0</v>
      </c>
      <c r="G1995" s="2">
        <v>0</v>
      </c>
      <c r="H1995" s="17">
        <f t="shared" si="31"/>
        <v>4.0816326530612283E-2</v>
      </c>
    </row>
    <row r="1996" spans="1:8" ht="13.5" x14ac:dyDescent="0.25">
      <c r="A1996" s="12"/>
      <c r="B1996" s="11">
        <v>45208</v>
      </c>
      <c r="C1996" s="2">
        <v>1.53</v>
      </c>
      <c r="D1996" s="2">
        <v>1.53</v>
      </c>
      <c r="E1996" s="2">
        <v>1000</v>
      </c>
      <c r="F1996" s="2">
        <v>1.53</v>
      </c>
      <c r="G1996" s="2">
        <v>1530</v>
      </c>
      <c r="H1996" s="17">
        <f t="shared" si="31"/>
        <v>0</v>
      </c>
    </row>
    <row r="1997" spans="1:8" ht="13.5" x14ac:dyDescent="0.25">
      <c r="A1997" s="12"/>
      <c r="B1997" s="11">
        <v>45209</v>
      </c>
      <c r="C1997" s="2">
        <v>1.53</v>
      </c>
      <c r="D1997" s="2">
        <v>1.53</v>
      </c>
      <c r="E1997" s="2">
        <v>0</v>
      </c>
      <c r="F1997" s="2">
        <v>0</v>
      </c>
      <c r="G1997" s="2">
        <v>0</v>
      </c>
      <c r="H1997" s="17">
        <f t="shared" si="31"/>
        <v>0</v>
      </c>
    </row>
    <row r="1998" spans="1:8" ht="13.5" x14ac:dyDescent="0.25">
      <c r="A1998" s="12"/>
      <c r="B1998" s="11">
        <v>45210</v>
      </c>
      <c r="C1998" s="2">
        <v>1.53</v>
      </c>
      <c r="D1998" s="2">
        <v>1.53</v>
      </c>
      <c r="E1998" s="2">
        <v>312</v>
      </c>
      <c r="F1998" s="2">
        <v>1.53</v>
      </c>
      <c r="G1998" s="2">
        <v>477.36</v>
      </c>
      <c r="H1998" s="17">
        <f t="shared" si="31"/>
        <v>0</v>
      </c>
    </row>
    <row r="1999" spans="1:8" ht="13.5" x14ac:dyDescent="0.25">
      <c r="A1999" s="12"/>
      <c r="B1999" s="11">
        <v>45211</v>
      </c>
      <c r="C1999" s="2">
        <v>1.53</v>
      </c>
      <c r="D1999" s="2">
        <v>1.53</v>
      </c>
      <c r="E1999" s="2">
        <v>188</v>
      </c>
      <c r="F1999" s="2">
        <v>1.53</v>
      </c>
      <c r="G1999" s="2">
        <v>287.64</v>
      </c>
      <c r="H1999" s="17">
        <f t="shared" si="31"/>
        <v>0</v>
      </c>
    </row>
    <row r="2000" spans="1:8" ht="13.5" x14ac:dyDescent="0.25">
      <c r="A2000" s="12"/>
      <c r="B2000" s="11">
        <v>45212</v>
      </c>
      <c r="C2000" s="2">
        <v>1.59</v>
      </c>
      <c r="D2000" s="2">
        <v>1.59</v>
      </c>
      <c r="E2000" s="2">
        <v>0</v>
      </c>
      <c r="F2000" s="2">
        <v>0</v>
      </c>
      <c r="G2000" s="2">
        <v>0</v>
      </c>
      <c r="H2000" s="17">
        <f t="shared" si="31"/>
        <v>3.9215686274509838E-2</v>
      </c>
    </row>
    <row r="2001" spans="1:8" ht="13.5" x14ac:dyDescent="0.25">
      <c r="A2001" s="12"/>
      <c r="B2001" s="11">
        <v>45215</v>
      </c>
      <c r="C2001" s="2">
        <v>1.66</v>
      </c>
      <c r="D2001" s="2">
        <v>1.66</v>
      </c>
      <c r="E2001" s="2">
        <v>3233</v>
      </c>
      <c r="F2001" s="2">
        <v>1.6539999999999999</v>
      </c>
      <c r="G2001" s="2">
        <v>5347.3819999999996</v>
      </c>
      <c r="H2001" s="17">
        <f t="shared" si="31"/>
        <v>4.4025157232704303E-2</v>
      </c>
    </row>
    <row r="2002" spans="1:8" ht="13.5" x14ac:dyDescent="0.25">
      <c r="A2002" s="12"/>
      <c r="B2002" s="11">
        <v>45216</v>
      </c>
      <c r="C2002" s="2">
        <v>1.66</v>
      </c>
      <c r="D2002" s="2">
        <v>1.66</v>
      </c>
      <c r="E2002" s="2">
        <v>6225</v>
      </c>
      <c r="F2002" s="2">
        <v>1.66</v>
      </c>
      <c r="G2002" s="2">
        <v>10333.5</v>
      </c>
      <c r="H2002" s="17">
        <f t="shared" si="31"/>
        <v>0</v>
      </c>
    </row>
    <row r="2003" spans="1:8" ht="13.5" x14ac:dyDescent="0.25">
      <c r="A2003" s="12"/>
      <c r="B2003" s="11">
        <v>45217</v>
      </c>
      <c r="C2003" s="2">
        <v>1.66</v>
      </c>
      <c r="D2003" s="2">
        <v>1.66</v>
      </c>
      <c r="E2003" s="2">
        <v>50</v>
      </c>
      <c r="F2003" s="2">
        <v>1.66</v>
      </c>
      <c r="G2003" s="2">
        <v>83</v>
      </c>
      <c r="H2003" s="17">
        <f t="shared" si="31"/>
        <v>0</v>
      </c>
    </row>
    <row r="2004" spans="1:8" ht="13.5" x14ac:dyDescent="0.25">
      <c r="A2004" s="12"/>
      <c r="B2004" s="11">
        <v>45218</v>
      </c>
      <c r="C2004" s="2">
        <v>1.7</v>
      </c>
      <c r="D2004" s="2">
        <v>1.7</v>
      </c>
      <c r="E2004" s="2">
        <v>4200</v>
      </c>
      <c r="F2004" s="2">
        <v>1.7</v>
      </c>
      <c r="G2004" s="2">
        <v>7140</v>
      </c>
      <c r="H2004" s="17">
        <f t="shared" si="31"/>
        <v>2.4096385542168697E-2</v>
      </c>
    </row>
    <row r="2005" spans="1:8" ht="13.5" x14ac:dyDescent="0.25">
      <c r="A2005" s="12"/>
      <c r="B2005" s="11">
        <v>45219</v>
      </c>
      <c r="C2005" s="2">
        <v>1.7</v>
      </c>
      <c r="D2005" s="2">
        <v>1.7</v>
      </c>
      <c r="E2005" s="2">
        <v>2000</v>
      </c>
      <c r="F2005" s="2">
        <v>1.7</v>
      </c>
      <c r="G2005" s="2">
        <v>3400</v>
      </c>
      <c r="H2005" s="17">
        <f t="shared" si="31"/>
        <v>0</v>
      </c>
    </row>
    <row r="2006" spans="1:8" ht="13.5" x14ac:dyDescent="0.25">
      <c r="A2006" s="12"/>
      <c r="B2006" s="11">
        <v>45222</v>
      </c>
      <c r="C2006" s="2">
        <v>1.7</v>
      </c>
      <c r="D2006" s="2">
        <v>1.7</v>
      </c>
      <c r="E2006" s="2">
        <v>2082</v>
      </c>
      <c r="F2006" s="2">
        <v>1.7</v>
      </c>
      <c r="G2006" s="2">
        <v>3539.4</v>
      </c>
      <c r="H2006" s="17">
        <f t="shared" si="31"/>
        <v>0</v>
      </c>
    </row>
    <row r="2007" spans="1:8" ht="13.5" x14ac:dyDescent="0.25">
      <c r="A2007" s="12"/>
      <c r="B2007" s="11">
        <v>45223</v>
      </c>
      <c r="C2007" s="2">
        <v>1.7</v>
      </c>
      <c r="D2007" s="2">
        <v>1.7</v>
      </c>
      <c r="E2007" s="2">
        <v>918</v>
      </c>
      <c r="F2007" s="2">
        <v>1.7</v>
      </c>
      <c r="G2007" s="2">
        <v>1560.6</v>
      </c>
      <c r="H2007" s="17">
        <f t="shared" si="31"/>
        <v>0</v>
      </c>
    </row>
    <row r="2008" spans="1:8" ht="13.5" x14ac:dyDescent="0.25">
      <c r="A2008" s="12"/>
      <c r="B2008" s="11">
        <v>45224</v>
      </c>
      <c r="C2008" s="2">
        <v>1.72</v>
      </c>
      <c r="D2008" s="2">
        <v>1.72</v>
      </c>
      <c r="E2008" s="2">
        <v>214</v>
      </c>
      <c r="F2008" s="2">
        <v>1.72</v>
      </c>
      <c r="G2008" s="2">
        <v>368.08</v>
      </c>
      <c r="H2008" s="17">
        <f t="shared" si="31"/>
        <v>1.1764705882352951E-2</v>
      </c>
    </row>
    <row r="2009" spans="1:8" ht="13.5" x14ac:dyDescent="0.25">
      <c r="A2009" s="12"/>
      <c r="B2009" s="11">
        <v>45225</v>
      </c>
      <c r="C2009" s="2">
        <v>1.72</v>
      </c>
      <c r="D2009" s="2">
        <v>1.72</v>
      </c>
      <c r="E2009" s="2">
        <v>0</v>
      </c>
      <c r="F2009" s="2">
        <v>0</v>
      </c>
      <c r="G2009" s="2">
        <v>0</v>
      </c>
      <c r="H2009" s="17">
        <f t="shared" si="31"/>
        <v>0</v>
      </c>
    </row>
    <row r="2010" spans="1:8" ht="13.5" x14ac:dyDescent="0.25">
      <c r="A2010" s="12"/>
      <c r="B2010" s="11">
        <v>45226</v>
      </c>
      <c r="C2010" s="2">
        <v>1.72</v>
      </c>
      <c r="D2010" s="2">
        <v>1.72</v>
      </c>
      <c r="E2010" s="2">
        <v>0</v>
      </c>
      <c r="F2010" s="2">
        <v>0</v>
      </c>
      <c r="G2010" s="2">
        <v>0</v>
      </c>
      <c r="H2010" s="17">
        <f t="shared" si="31"/>
        <v>0</v>
      </c>
    </row>
    <row r="2011" spans="1:8" ht="13.5" x14ac:dyDescent="0.25">
      <c r="A2011" s="12"/>
      <c r="B2011" s="11">
        <v>45229</v>
      </c>
      <c r="C2011" s="2">
        <v>1.7</v>
      </c>
      <c r="D2011" s="2">
        <v>1.7</v>
      </c>
      <c r="E2011" s="2">
        <v>4000</v>
      </c>
      <c r="F2011" s="2">
        <v>1.7</v>
      </c>
      <c r="G2011" s="2">
        <v>6800</v>
      </c>
      <c r="H2011" s="17">
        <f t="shared" si="31"/>
        <v>-1.1627906976744196E-2</v>
      </c>
    </row>
    <row r="2012" spans="1:8" ht="13.5" x14ac:dyDescent="0.25">
      <c r="A2012" s="12"/>
      <c r="B2012" s="11">
        <v>45230</v>
      </c>
      <c r="C2012" s="2">
        <v>1.7</v>
      </c>
      <c r="D2012" s="2">
        <v>1.7</v>
      </c>
      <c r="E2012" s="2">
        <v>6000</v>
      </c>
      <c r="F2012" s="2">
        <v>1.7</v>
      </c>
      <c r="G2012" s="2">
        <v>10200</v>
      </c>
      <c r="H2012" s="17">
        <f t="shared" si="31"/>
        <v>0</v>
      </c>
    </row>
    <row r="2013" spans="1:8" ht="13.5" x14ac:dyDescent="0.25">
      <c r="A2013" s="12"/>
      <c r="B2013" s="11">
        <v>45231</v>
      </c>
      <c r="C2013" s="2">
        <v>1.7</v>
      </c>
      <c r="D2013" s="2">
        <v>1.7</v>
      </c>
      <c r="E2013" s="2">
        <v>0</v>
      </c>
      <c r="F2013" s="2">
        <v>0</v>
      </c>
      <c r="G2013" s="2">
        <v>0</v>
      </c>
      <c r="H2013" s="17">
        <f t="shared" si="31"/>
        <v>0</v>
      </c>
    </row>
    <row r="2014" spans="1:8" ht="13.5" x14ac:dyDescent="0.25">
      <c r="A2014" s="12"/>
      <c r="B2014" s="11">
        <v>45232</v>
      </c>
      <c r="C2014" s="2">
        <v>1.7</v>
      </c>
      <c r="D2014" s="2">
        <v>1.7</v>
      </c>
      <c r="E2014" s="2">
        <v>2282</v>
      </c>
      <c r="F2014" s="2">
        <v>1.7</v>
      </c>
      <c r="G2014" s="2">
        <v>3879.4</v>
      </c>
      <c r="H2014" s="17">
        <f t="shared" si="31"/>
        <v>0</v>
      </c>
    </row>
    <row r="2015" spans="1:8" ht="13.5" x14ac:dyDescent="0.25">
      <c r="A2015" s="12"/>
      <c r="B2015" s="11">
        <v>45233</v>
      </c>
      <c r="C2015" s="2">
        <v>1.7</v>
      </c>
      <c r="D2015" s="2">
        <v>1.7</v>
      </c>
      <c r="E2015" s="2">
        <v>0</v>
      </c>
      <c r="F2015" s="2">
        <v>0</v>
      </c>
      <c r="G2015" s="2">
        <v>0</v>
      </c>
      <c r="H2015" s="17">
        <f t="shared" si="31"/>
        <v>0</v>
      </c>
    </row>
    <row r="2016" spans="1:8" ht="13.5" x14ac:dyDescent="0.25">
      <c r="A2016" s="12"/>
      <c r="B2016" s="11">
        <v>45236</v>
      </c>
      <c r="C2016" s="2">
        <v>1.7</v>
      </c>
      <c r="D2016" s="2">
        <v>1.7</v>
      </c>
      <c r="E2016" s="2">
        <v>0</v>
      </c>
      <c r="F2016" s="2">
        <v>0</v>
      </c>
      <c r="G2016" s="2">
        <v>0</v>
      </c>
      <c r="H2016" s="17">
        <f t="shared" si="31"/>
        <v>0</v>
      </c>
    </row>
    <row r="2017" spans="1:8" ht="13.5" x14ac:dyDescent="0.25">
      <c r="A2017" s="12"/>
      <c r="B2017" s="11">
        <v>45237</v>
      </c>
      <c r="C2017" s="2">
        <v>1.7</v>
      </c>
      <c r="D2017" s="2">
        <v>1.7</v>
      </c>
      <c r="E2017" s="2">
        <v>0</v>
      </c>
      <c r="F2017" s="2">
        <v>0</v>
      </c>
      <c r="G2017" s="2">
        <v>0</v>
      </c>
      <c r="H2017" s="17">
        <f t="shared" si="31"/>
        <v>0</v>
      </c>
    </row>
    <row r="2018" spans="1:8" ht="13.5" x14ac:dyDescent="0.25">
      <c r="A2018" s="12"/>
      <c r="B2018" s="11">
        <v>45238</v>
      </c>
      <c r="C2018" s="2">
        <v>1.74</v>
      </c>
      <c r="D2018" s="2">
        <v>1.74</v>
      </c>
      <c r="E2018" s="2">
        <v>100</v>
      </c>
      <c r="F2018" s="2">
        <v>1.74</v>
      </c>
      <c r="G2018" s="2">
        <v>174</v>
      </c>
      <c r="H2018" s="17">
        <f t="shared" si="31"/>
        <v>2.3529411764705903E-2</v>
      </c>
    </row>
    <row r="2019" spans="1:8" ht="13.5" x14ac:dyDescent="0.25">
      <c r="A2019" s="12"/>
      <c r="B2019" s="11">
        <v>45239</v>
      </c>
      <c r="C2019" s="2">
        <v>1.74</v>
      </c>
      <c r="D2019" s="2">
        <v>1.74</v>
      </c>
      <c r="E2019" s="2">
        <v>0</v>
      </c>
      <c r="F2019" s="2">
        <v>0</v>
      </c>
      <c r="G2019" s="2">
        <v>0</v>
      </c>
      <c r="H2019" s="17">
        <f t="shared" si="31"/>
        <v>0</v>
      </c>
    </row>
    <row r="2020" spans="1:8" ht="13.5" x14ac:dyDescent="0.25">
      <c r="A2020" s="12"/>
      <c r="B2020" s="11">
        <v>45240</v>
      </c>
      <c r="C2020" s="2">
        <v>1.74</v>
      </c>
      <c r="D2020" s="2">
        <v>1.74</v>
      </c>
      <c r="E2020" s="2">
        <v>0</v>
      </c>
      <c r="F2020" s="2">
        <v>0</v>
      </c>
      <c r="G2020" s="2">
        <v>0</v>
      </c>
      <c r="H2020" s="17">
        <f t="shared" si="31"/>
        <v>0</v>
      </c>
    </row>
    <row r="2021" spans="1:8" ht="13.5" x14ac:dyDescent="0.25">
      <c r="A2021" s="12"/>
      <c r="B2021" s="11">
        <v>45243</v>
      </c>
      <c r="C2021" s="2">
        <v>1.7</v>
      </c>
      <c r="D2021" s="2">
        <v>1.7</v>
      </c>
      <c r="E2021" s="2">
        <v>80</v>
      </c>
      <c r="F2021" s="2">
        <v>1.7</v>
      </c>
      <c r="G2021" s="2">
        <v>136</v>
      </c>
      <c r="H2021" s="17">
        <f t="shared" si="31"/>
        <v>-2.2988505747126457E-2</v>
      </c>
    </row>
    <row r="2022" spans="1:8" ht="13.5" x14ac:dyDescent="0.25">
      <c r="A2022" s="12"/>
      <c r="B2022" s="11">
        <v>45244</v>
      </c>
      <c r="C2022" s="2">
        <v>1.7</v>
      </c>
      <c r="D2022" s="2">
        <v>1.7</v>
      </c>
      <c r="E2022" s="2">
        <v>0</v>
      </c>
      <c r="F2022" s="2">
        <v>0</v>
      </c>
      <c r="G2022" s="2">
        <v>0</v>
      </c>
      <c r="H2022" s="17">
        <f t="shared" si="31"/>
        <v>0</v>
      </c>
    </row>
    <row r="2023" spans="1:8" ht="13.5" x14ac:dyDescent="0.25">
      <c r="A2023" s="12"/>
      <c r="B2023" s="11">
        <v>45245</v>
      </c>
      <c r="C2023" s="2">
        <v>1.7</v>
      </c>
      <c r="D2023" s="2">
        <v>1.7</v>
      </c>
      <c r="E2023" s="2">
        <v>0</v>
      </c>
      <c r="F2023" s="2">
        <v>0</v>
      </c>
      <c r="G2023" s="2">
        <v>0</v>
      </c>
      <c r="H2023" s="17">
        <f t="shared" si="31"/>
        <v>0</v>
      </c>
    </row>
    <row r="2024" spans="1:8" ht="13.5" x14ac:dyDescent="0.25">
      <c r="A2024" s="12"/>
      <c r="B2024" s="11">
        <v>45246</v>
      </c>
      <c r="C2024" s="2">
        <v>1.7</v>
      </c>
      <c r="D2024" s="2">
        <v>1.7</v>
      </c>
      <c r="E2024" s="2">
        <v>0</v>
      </c>
      <c r="F2024" s="2">
        <v>0</v>
      </c>
      <c r="G2024" s="2">
        <v>0</v>
      </c>
      <c r="H2024" s="17">
        <f t="shared" si="31"/>
        <v>0</v>
      </c>
    </row>
    <row r="2025" spans="1:8" ht="13.5" x14ac:dyDescent="0.25">
      <c r="A2025" s="12"/>
      <c r="B2025" s="11">
        <v>45247</v>
      </c>
      <c r="C2025" s="2">
        <v>1.7</v>
      </c>
      <c r="D2025" s="2">
        <v>1.7</v>
      </c>
      <c r="E2025" s="2">
        <v>0</v>
      </c>
      <c r="F2025" s="2">
        <v>0</v>
      </c>
      <c r="G2025" s="2">
        <v>0</v>
      </c>
      <c r="H2025" s="17">
        <f t="shared" si="31"/>
        <v>0</v>
      </c>
    </row>
    <row r="2026" spans="1:8" ht="13.5" x14ac:dyDescent="0.25">
      <c r="A2026" s="12"/>
      <c r="B2026" s="11">
        <v>45250</v>
      </c>
      <c r="C2026" s="2">
        <v>1.7</v>
      </c>
      <c r="D2026" s="2">
        <v>1.7</v>
      </c>
      <c r="E2026" s="2">
        <v>450</v>
      </c>
      <c r="F2026" s="2">
        <v>1.7</v>
      </c>
      <c r="G2026" s="2">
        <v>765</v>
      </c>
      <c r="H2026" s="17">
        <f t="shared" si="31"/>
        <v>0</v>
      </c>
    </row>
    <row r="2027" spans="1:8" ht="13.5" x14ac:dyDescent="0.25">
      <c r="A2027" s="12"/>
      <c r="B2027" s="11">
        <v>45251</v>
      </c>
      <c r="C2027" s="2">
        <v>1.7</v>
      </c>
      <c r="D2027" s="2">
        <v>1.7</v>
      </c>
      <c r="E2027" s="2">
        <v>7900</v>
      </c>
      <c r="F2027" s="2">
        <v>1.7</v>
      </c>
      <c r="G2027" s="2">
        <v>13430</v>
      </c>
      <c r="H2027" s="17">
        <f t="shared" si="31"/>
        <v>0</v>
      </c>
    </row>
    <row r="2028" spans="1:8" ht="13.5" x14ac:dyDescent="0.25">
      <c r="A2028" s="12"/>
      <c r="B2028" s="11">
        <v>45252</v>
      </c>
      <c r="C2028" s="2">
        <v>1.7</v>
      </c>
      <c r="D2028" s="2">
        <v>1.7</v>
      </c>
      <c r="E2028" s="2">
        <v>0</v>
      </c>
      <c r="F2028" s="2">
        <v>0</v>
      </c>
      <c r="G2028" s="2">
        <v>0</v>
      </c>
      <c r="H2028" s="17">
        <f t="shared" si="31"/>
        <v>0</v>
      </c>
    </row>
    <row r="2029" spans="1:8" ht="13.5" x14ac:dyDescent="0.25">
      <c r="A2029" s="12"/>
      <c r="B2029" s="11">
        <v>45253</v>
      </c>
      <c r="C2029" s="2">
        <v>1.73</v>
      </c>
      <c r="D2029" s="2">
        <v>1.73</v>
      </c>
      <c r="E2029" s="2">
        <v>300</v>
      </c>
      <c r="F2029" s="2">
        <v>1.73</v>
      </c>
      <c r="G2029" s="2">
        <v>519</v>
      </c>
      <c r="H2029" s="17">
        <f t="shared" si="31"/>
        <v>1.7647058823529429E-2</v>
      </c>
    </row>
    <row r="2030" spans="1:8" ht="13.5" x14ac:dyDescent="0.25">
      <c r="A2030" s="12"/>
      <c r="B2030" s="11">
        <v>45254</v>
      </c>
      <c r="C2030" s="2">
        <v>1.7</v>
      </c>
      <c r="D2030" s="2">
        <v>1.7</v>
      </c>
      <c r="E2030" s="2">
        <v>5088</v>
      </c>
      <c r="F2030" s="2">
        <v>1.7</v>
      </c>
      <c r="G2030" s="2">
        <v>8649.6</v>
      </c>
      <c r="H2030" s="17">
        <f t="shared" si="31"/>
        <v>-1.7341040462427761E-2</v>
      </c>
    </row>
    <row r="2031" spans="1:8" ht="13.5" x14ac:dyDescent="0.25">
      <c r="A2031" s="12"/>
      <c r="B2031" s="11">
        <v>45257</v>
      </c>
      <c r="C2031" s="2">
        <v>1.7</v>
      </c>
      <c r="D2031" s="2">
        <v>1.7</v>
      </c>
      <c r="E2031" s="2">
        <v>0</v>
      </c>
      <c r="F2031" s="2">
        <v>0</v>
      </c>
      <c r="G2031" s="2">
        <v>0</v>
      </c>
      <c r="H2031" s="17">
        <f t="shared" si="31"/>
        <v>0</v>
      </c>
    </row>
    <row r="2032" spans="1:8" ht="13.5" x14ac:dyDescent="0.25">
      <c r="A2032" s="12"/>
      <c r="B2032" s="11">
        <v>45258</v>
      </c>
      <c r="C2032" s="2">
        <v>1.7</v>
      </c>
      <c r="D2032" s="2">
        <v>1.7</v>
      </c>
      <c r="E2032" s="2">
        <v>4100</v>
      </c>
      <c r="F2032" s="2">
        <v>1.7</v>
      </c>
      <c r="G2032" s="2">
        <v>6970</v>
      </c>
      <c r="H2032" s="17">
        <f t="shared" si="31"/>
        <v>0</v>
      </c>
    </row>
    <row r="2033" spans="1:8" ht="13.5" x14ac:dyDescent="0.25">
      <c r="A2033" s="12"/>
      <c r="B2033" s="11">
        <v>45259</v>
      </c>
      <c r="C2033" s="2">
        <v>1.7</v>
      </c>
      <c r="D2033" s="2">
        <v>1.7</v>
      </c>
      <c r="E2033" s="2">
        <v>30</v>
      </c>
      <c r="F2033" s="2">
        <v>1.7</v>
      </c>
      <c r="G2033" s="2">
        <v>51</v>
      </c>
      <c r="H2033" s="17">
        <f t="shared" si="31"/>
        <v>0</v>
      </c>
    </row>
    <row r="2034" spans="1:8" ht="13.5" x14ac:dyDescent="0.25">
      <c r="A2034" s="12"/>
      <c r="B2034" s="11">
        <v>45260</v>
      </c>
      <c r="C2034" s="2">
        <v>1.7</v>
      </c>
      <c r="D2034" s="2">
        <v>1.7</v>
      </c>
      <c r="E2034" s="2">
        <v>0</v>
      </c>
      <c r="F2034" s="2">
        <v>0</v>
      </c>
      <c r="G2034" s="2">
        <v>0</v>
      </c>
      <c r="H2034" s="17">
        <f t="shared" si="31"/>
        <v>0</v>
      </c>
    </row>
    <row r="2035" spans="1:8" ht="13.5" x14ac:dyDescent="0.25">
      <c r="A2035" s="12"/>
      <c r="B2035" s="11">
        <v>45261</v>
      </c>
      <c r="C2035" s="2">
        <v>1.74</v>
      </c>
      <c r="D2035" s="2">
        <v>1.74</v>
      </c>
      <c r="E2035" s="2">
        <v>1300</v>
      </c>
      <c r="F2035" s="2">
        <v>1.74</v>
      </c>
      <c r="G2035" s="2">
        <v>2262</v>
      </c>
      <c r="H2035" s="17">
        <f t="shared" si="31"/>
        <v>2.3529411764705903E-2</v>
      </c>
    </row>
    <row r="2036" spans="1:8" ht="13.5" x14ac:dyDescent="0.25">
      <c r="A2036" s="12"/>
      <c r="B2036" s="11">
        <v>45264</v>
      </c>
      <c r="C2036" s="2">
        <v>1.74</v>
      </c>
      <c r="D2036" s="2">
        <v>1.74</v>
      </c>
      <c r="E2036" s="2">
        <v>300</v>
      </c>
      <c r="F2036" s="2">
        <v>1.74</v>
      </c>
      <c r="G2036" s="2">
        <v>522</v>
      </c>
      <c r="H2036" s="17">
        <f t="shared" si="31"/>
        <v>0</v>
      </c>
    </row>
    <row r="2037" spans="1:8" ht="13.5" x14ac:dyDescent="0.25">
      <c r="A2037" s="12"/>
      <c r="B2037" s="11">
        <v>45265</v>
      </c>
      <c r="C2037" s="2">
        <v>1.74</v>
      </c>
      <c r="D2037" s="2">
        <v>1.74</v>
      </c>
      <c r="E2037" s="2">
        <v>0</v>
      </c>
      <c r="F2037" s="2">
        <v>0</v>
      </c>
      <c r="G2037" s="2">
        <v>0</v>
      </c>
      <c r="H2037" s="17">
        <f t="shared" si="31"/>
        <v>0</v>
      </c>
    </row>
    <row r="2038" spans="1:8" ht="13.5" x14ac:dyDescent="0.25">
      <c r="A2038" s="12"/>
      <c r="B2038" s="11">
        <v>45266</v>
      </c>
      <c r="C2038" s="2">
        <v>1.74</v>
      </c>
      <c r="D2038" s="2">
        <v>1.74</v>
      </c>
      <c r="E2038" s="2">
        <v>0</v>
      </c>
      <c r="F2038" s="2">
        <v>0</v>
      </c>
      <c r="G2038" s="2">
        <v>0</v>
      </c>
      <c r="H2038" s="17">
        <f t="shared" si="31"/>
        <v>0</v>
      </c>
    </row>
    <row r="2039" spans="1:8" ht="13.5" x14ac:dyDescent="0.25">
      <c r="A2039" s="12"/>
      <c r="B2039" s="11">
        <v>45267</v>
      </c>
      <c r="C2039" s="2">
        <v>1.74</v>
      </c>
      <c r="D2039" s="2">
        <v>1.74</v>
      </c>
      <c r="E2039" s="2">
        <v>0</v>
      </c>
      <c r="F2039" s="2">
        <v>0</v>
      </c>
      <c r="G2039" s="2">
        <v>0</v>
      </c>
      <c r="H2039" s="17">
        <f t="shared" si="31"/>
        <v>0</v>
      </c>
    </row>
    <row r="2040" spans="1:8" ht="13.5" x14ac:dyDescent="0.25">
      <c r="A2040" s="12"/>
      <c r="B2040" s="11">
        <v>45268</v>
      </c>
      <c r="C2040" s="2">
        <v>1.74</v>
      </c>
      <c r="D2040" s="2">
        <v>1.74</v>
      </c>
      <c r="E2040" s="2">
        <v>0</v>
      </c>
      <c r="F2040" s="2">
        <v>0</v>
      </c>
      <c r="G2040" s="2">
        <v>0</v>
      </c>
      <c r="H2040" s="17">
        <f t="shared" si="31"/>
        <v>0</v>
      </c>
    </row>
    <row r="2041" spans="1:8" ht="13.5" x14ac:dyDescent="0.25">
      <c r="A2041" s="12"/>
      <c r="B2041" s="11">
        <v>45271</v>
      </c>
      <c r="C2041" s="2">
        <v>1.74</v>
      </c>
      <c r="D2041" s="2">
        <v>1.74</v>
      </c>
      <c r="E2041" s="2">
        <v>0</v>
      </c>
      <c r="F2041" s="2">
        <v>0</v>
      </c>
      <c r="G2041" s="2">
        <v>0</v>
      </c>
      <c r="H2041" s="17">
        <f t="shared" si="31"/>
        <v>0</v>
      </c>
    </row>
    <row r="2042" spans="1:8" ht="13.5" x14ac:dyDescent="0.25">
      <c r="A2042" s="12"/>
      <c r="B2042" s="11">
        <v>45272</v>
      </c>
      <c r="C2042" s="2">
        <v>1.74</v>
      </c>
      <c r="D2042" s="2">
        <v>1.74</v>
      </c>
      <c r="E2042" s="2">
        <v>0</v>
      </c>
      <c r="F2042" s="2">
        <v>0</v>
      </c>
      <c r="G2042" s="2">
        <v>0</v>
      </c>
      <c r="H2042" s="17">
        <f t="shared" si="31"/>
        <v>0</v>
      </c>
    </row>
    <row r="2043" spans="1:8" ht="13.5" x14ac:dyDescent="0.25">
      <c r="A2043" s="12"/>
      <c r="B2043" s="11">
        <v>45273</v>
      </c>
      <c r="C2043" s="2">
        <v>1.74</v>
      </c>
      <c r="D2043" s="2">
        <v>1.74</v>
      </c>
      <c r="E2043" s="2">
        <v>0</v>
      </c>
      <c r="F2043" s="2">
        <v>0</v>
      </c>
      <c r="G2043" s="2">
        <v>0</v>
      </c>
      <c r="H2043" s="17">
        <f t="shared" si="31"/>
        <v>0</v>
      </c>
    </row>
    <row r="2044" spans="1:8" ht="13.5" x14ac:dyDescent="0.25">
      <c r="A2044" s="12"/>
      <c r="B2044" s="11">
        <v>45274</v>
      </c>
      <c r="C2044" s="2">
        <v>1.74</v>
      </c>
      <c r="D2044" s="2">
        <v>1.74</v>
      </c>
      <c r="E2044" s="2">
        <v>0</v>
      </c>
      <c r="F2044" s="2">
        <v>0</v>
      </c>
      <c r="G2044" s="2">
        <v>0</v>
      </c>
      <c r="H2044" s="17">
        <f t="shared" si="31"/>
        <v>0</v>
      </c>
    </row>
    <row r="2045" spans="1:8" ht="13.5" x14ac:dyDescent="0.25">
      <c r="A2045" s="12"/>
      <c r="B2045" s="11">
        <v>45275</v>
      </c>
      <c r="C2045" s="2">
        <v>1.74</v>
      </c>
      <c r="D2045" s="2">
        <v>1.74</v>
      </c>
      <c r="E2045" s="2">
        <v>0</v>
      </c>
      <c r="F2045" s="2">
        <v>0</v>
      </c>
      <c r="G2045" s="2">
        <v>0</v>
      </c>
      <c r="H2045" s="17">
        <f t="shared" si="31"/>
        <v>0</v>
      </c>
    </row>
    <row r="2046" spans="1:8" ht="13.5" x14ac:dyDescent="0.25">
      <c r="A2046" s="12"/>
      <c r="B2046" s="11">
        <v>45278</v>
      </c>
      <c r="C2046" s="2">
        <v>1.74</v>
      </c>
      <c r="D2046" s="2">
        <v>1.74</v>
      </c>
      <c r="E2046" s="2">
        <v>0</v>
      </c>
      <c r="F2046" s="2">
        <v>0</v>
      </c>
      <c r="G2046" s="2">
        <v>0</v>
      </c>
      <c r="H2046" s="17">
        <f t="shared" si="31"/>
        <v>0</v>
      </c>
    </row>
    <row r="2047" spans="1:8" ht="13.5" x14ac:dyDescent="0.25">
      <c r="A2047" s="12"/>
      <c r="B2047" s="11">
        <v>45279</v>
      </c>
      <c r="C2047" s="2">
        <v>1.74</v>
      </c>
      <c r="D2047" s="2">
        <v>1.74</v>
      </c>
      <c r="E2047" s="2">
        <v>0</v>
      </c>
      <c r="F2047" s="2">
        <v>0</v>
      </c>
      <c r="G2047" s="2">
        <v>0</v>
      </c>
      <c r="H2047" s="17">
        <f t="shared" si="31"/>
        <v>0</v>
      </c>
    </row>
    <row r="2048" spans="1:8" ht="13.5" x14ac:dyDescent="0.25">
      <c r="A2048" s="12"/>
      <c r="B2048" s="11">
        <v>45280</v>
      </c>
      <c r="C2048" s="2">
        <v>1.7</v>
      </c>
      <c r="D2048" s="2">
        <v>1.7</v>
      </c>
      <c r="E2048" s="2">
        <v>180</v>
      </c>
      <c r="F2048" s="2">
        <v>1.7</v>
      </c>
      <c r="G2048" s="2">
        <v>306</v>
      </c>
      <c r="H2048" s="17">
        <f t="shared" si="31"/>
        <v>-2.2988505747126457E-2</v>
      </c>
    </row>
    <row r="2049" spans="1:8" ht="13.5" x14ac:dyDescent="0.25">
      <c r="A2049" s="12"/>
      <c r="B2049" s="11">
        <v>45281</v>
      </c>
      <c r="C2049" s="2">
        <v>1.7</v>
      </c>
      <c r="D2049" s="2">
        <v>1.7</v>
      </c>
      <c r="E2049" s="2">
        <v>0</v>
      </c>
      <c r="F2049" s="2">
        <v>0</v>
      </c>
      <c r="G2049" s="2">
        <v>0</v>
      </c>
      <c r="H2049" s="17">
        <f t="shared" si="31"/>
        <v>0</v>
      </c>
    </row>
    <row r="2050" spans="1:8" ht="13.5" x14ac:dyDescent="0.25">
      <c r="A2050" s="12"/>
      <c r="B2050" s="11">
        <v>45282</v>
      </c>
      <c r="C2050" s="2">
        <v>1.7</v>
      </c>
      <c r="D2050" s="2">
        <v>1.7</v>
      </c>
      <c r="E2050" s="2">
        <v>0</v>
      </c>
      <c r="F2050" s="2">
        <v>0</v>
      </c>
      <c r="G2050" s="2">
        <v>0</v>
      </c>
      <c r="H2050" s="17">
        <f t="shared" si="31"/>
        <v>0</v>
      </c>
    </row>
    <row r="2051" spans="1:8" ht="13.5" x14ac:dyDescent="0.25">
      <c r="A2051" s="12"/>
      <c r="B2051" s="11">
        <v>45285</v>
      </c>
      <c r="C2051" s="2">
        <v>1.7</v>
      </c>
      <c r="D2051" s="2">
        <v>1.7</v>
      </c>
      <c r="E2051" s="2">
        <v>0</v>
      </c>
      <c r="F2051" s="2">
        <v>0</v>
      </c>
      <c r="G2051" s="2">
        <v>0</v>
      </c>
      <c r="H2051" s="17">
        <f t="shared" si="31"/>
        <v>0</v>
      </c>
    </row>
    <row r="2052" spans="1:8" ht="13.5" x14ac:dyDescent="0.25">
      <c r="A2052" s="12"/>
      <c r="B2052" s="11">
        <v>45286</v>
      </c>
      <c r="C2052" s="2">
        <v>1.7</v>
      </c>
      <c r="D2052" s="2">
        <v>1.7</v>
      </c>
      <c r="E2052" s="2">
        <v>0</v>
      </c>
      <c r="F2052" s="2">
        <v>0</v>
      </c>
      <c r="G2052" s="2">
        <v>0</v>
      </c>
      <c r="H2052" s="17">
        <f t="shared" si="31"/>
        <v>0</v>
      </c>
    </row>
    <row r="2053" spans="1:8" ht="13.5" x14ac:dyDescent="0.25">
      <c r="A2053" s="12"/>
      <c r="B2053" s="11">
        <v>45287</v>
      </c>
      <c r="C2053" s="2">
        <v>1.7</v>
      </c>
      <c r="D2053" s="2">
        <v>1.7</v>
      </c>
      <c r="E2053" s="2">
        <v>4501</v>
      </c>
      <c r="F2053" s="2">
        <v>1.7</v>
      </c>
      <c r="G2053" s="2">
        <v>7651.7</v>
      </c>
      <c r="H2053" s="17">
        <f t="shared" si="31"/>
        <v>0</v>
      </c>
    </row>
    <row r="2054" spans="1:8" ht="13.5" x14ac:dyDescent="0.25">
      <c r="A2054" s="12"/>
      <c r="B2054" s="11">
        <v>45288</v>
      </c>
      <c r="C2054" s="2">
        <v>1.7</v>
      </c>
      <c r="D2054" s="2">
        <v>1.7</v>
      </c>
      <c r="E2054" s="2">
        <v>500</v>
      </c>
      <c r="F2054" s="2">
        <v>1.7</v>
      </c>
      <c r="G2054" s="2">
        <v>850</v>
      </c>
      <c r="H2054" s="17">
        <f t="shared" si="31"/>
        <v>0</v>
      </c>
    </row>
    <row r="2055" spans="1:8" ht="13.5" x14ac:dyDescent="0.25">
      <c r="A2055" s="12"/>
      <c r="B2055" s="11">
        <v>45289</v>
      </c>
      <c r="C2055" s="2">
        <v>1.7</v>
      </c>
      <c r="D2055" s="2">
        <v>1.7</v>
      </c>
      <c r="E2055" s="2">
        <v>587</v>
      </c>
      <c r="F2055" s="2">
        <v>1.7</v>
      </c>
      <c r="G2055" s="2">
        <v>997.9</v>
      </c>
      <c r="H2055" s="17">
        <f t="shared" ref="H2055:H2118" si="32">(D2055-D2054)/D2054</f>
        <v>0</v>
      </c>
    </row>
    <row r="2056" spans="1:8" ht="13.5" x14ac:dyDescent="0.25">
      <c r="A2056" s="12"/>
      <c r="B2056" s="11">
        <v>45293</v>
      </c>
      <c r="C2056" s="2">
        <v>1.71</v>
      </c>
      <c r="D2056" s="2">
        <v>1.71</v>
      </c>
      <c r="E2056" s="2">
        <v>480</v>
      </c>
      <c r="F2056" s="2">
        <v>1.71</v>
      </c>
      <c r="G2056" s="2">
        <v>820.8</v>
      </c>
      <c r="H2056" s="17">
        <f t="shared" si="32"/>
        <v>5.8823529411764757E-3</v>
      </c>
    </row>
    <row r="2057" spans="1:8" ht="13.5" x14ac:dyDescent="0.25">
      <c r="A2057" s="12"/>
      <c r="B2057" s="11">
        <v>45294</v>
      </c>
      <c r="C2057" s="2">
        <v>1.71</v>
      </c>
      <c r="D2057" s="2">
        <v>1.71</v>
      </c>
      <c r="E2057" s="2">
        <v>0</v>
      </c>
      <c r="F2057" s="2">
        <v>0</v>
      </c>
      <c r="G2057" s="2">
        <v>0</v>
      </c>
      <c r="H2057" s="17">
        <f t="shared" si="32"/>
        <v>0</v>
      </c>
    </row>
    <row r="2058" spans="1:8" ht="13.5" x14ac:dyDescent="0.25">
      <c r="A2058" s="12"/>
      <c r="B2058" s="11">
        <v>45295</v>
      </c>
      <c r="C2058" s="2">
        <v>1.7</v>
      </c>
      <c r="D2058" s="2">
        <v>1.7</v>
      </c>
      <c r="E2058" s="2">
        <v>40</v>
      </c>
      <c r="F2058" s="2">
        <v>1.7</v>
      </c>
      <c r="G2058" s="2">
        <v>68</v>
      </c>
      <c r="H2058" s="17">
        <f t="shared" si="32"/>
        <v>-5.8479532163742748E-3</v>
      </c>
    </row>
    <row r="2059" spans="1:8" ht="13.5" x14ac:dyDescent="0.25">
      <c r="A2059" s="12"/>
      <c r="B2059" s="11">
        <v>45296</v>
      </c>
      <c r="C2059" s="2">
        <v>1.7</v>
      </c>
      <c r="D2059" s="2">
        <v>1.7</v>
      </c>
      <c r="E2059" s="2">
        <v>0</v>
      </c>
      <c r="F2059" s="2">
        <v>0</v>
      </c>
      <c r="G2059" s="2">
        <v>0</v>
      </c>
      <c r="H2059" s="17">
        <f t="shared" si="32"/>
        <v>0</v>
      </c>
    </row>
    <row r="2060" spans="1:8" ht="13.5" x14ac:dyDescent="0.25">
      <c r="A2060" s="12"/>
      <c r="B2060" s="11">
        <v>45299</v>
      </c>
      <c r="C2060" s="2">
        <v>1.7</v>
      </c>
      <c r="D2060" s="2">
        <v>1.7</v>
      </c>
      <c r="E2060" s="2">
        <v>3000</v>
      </c>
      <c r="F2060" s="2">
        <v>1.7</v>
      </c>
      <c r="G2060" s="2">
        <v>5100</v>
      </c>
      <c r="H2060" s="17">
        <f t="shared" si="32"/>
        <v>0</v>
      </c>
    </row>
    <row r="2061" spans="1:8" ht="13.5" x14ac:dyDescent="0.25">
      <c r="A2061" s="12"/>
      <c r="B2061" s="11">
        <v>45300</v>
      </c>
      <c r="C2061" s="2">
        <v>1.7</v>
      </c>
      <c r="D2061" s="2">
        <v>1.7</v>
      </c>
      <c r="E2061" s="2">
        <v>0</v>
      </c>
      <c r="F2061" s="2">
        <v>0</v>
      </c>
      <c r="G2061" s="2">
        <v>0</v>
      </c>
      <c r="H2061" s="17">
        <f t="shared" si="32"/>
        <v>0</v>
      </c>
    </row>
    <row r="2062" spans="1:8" ht="13.5" x14ac:dyDescent="0.25">
      <c r="A2062" s="12"/>
      <c r="B2062" s="11">
        <v>45301</v>
      </c>
      <c r="C2062" s="2">
        <v>1.7</v>
      </c>
      <c r="D2062" s="2">
        <v>1.7</v>
      </c>
      <c r="E2062" s="2">
        <v>0</v>
      </c>
      <c r="F2062" s="2">
        <v>0</v>
      </c>
      <c r="G2062" s="2">
        <v>0</v>
      </c>
      <c r="H2062" s="17">
        <f t="shared" si="32"/>
        <v>0</v>
      </c>
    </row>
    <row r="2063" spans="1:8" ht="13.5" x14ac:dyDescent="0.25">
      <c r="A2063" s="12"/>
      <c r="B2063" s="11">
        <v>45302</v>
      </c>
      <c r="C2063" s="2">
        <v>1.7</v>
      </c>
      <c r="D2063" s="2">
        <v>1.7</v>
      </c>
      <c r="E2063" s="2">
        <v>0</v>
      </c>
      <c r="F2063" s="2">
        <v>0</v>
      </c>
      <c r="G2063" s="2">
        <v>0</v>
      </c>
      <c r="H2063" s="17">
        <f t="shared" si="32"/>
        <v>0</v>
      </c>
    </row>
    <row r="2064" spans="1:8" ht="13.5" x14ac:dyDescent="0.25">
      <c r="A2064" s="12"/>
      <c r="B2064" s="11">
        <v>45303</v>
      </c>
      <c r="C2064" s="2">
        <v>1.7</v>
      </c>
      <c r="D2064" s="2">
        <v>1.7</v>
      </c>
      <c r="E2064" s="2">
        <v>0</v>
      </c>
      <c r="F2064" s="2">
        <v>0</v>
      </c>
      <c r="G2064" s="2">
        <v>0</v>
      </c>
      <c r="H2064" s="17">
        <f t="shared" si="32"/>
        <v>0</v>
      </c>
    </row>
    <row r="2065" spans="1:8" ht="13.5" x14ac:dyDescent="0.25">
      <c r="A2065" s="12"/>
      <c r="B2065" s="11">
        <v>45306</v>
      </c>
      <c r="C2065" s="2">
        <v>1.7</v>
      </c>
      <c r="D2065" s="2">
        <v>1.7</v>
      </c>
      <c r="E2065" s="2">
        <v>600</v>
      </c>
      <c r="F2065" s="2">
        <v>1.7</v>
      </c>
      <c r="G2065" s="2">
        <v>1020</v>
      </c>
      <c r="H2065" s="17">
        <f t="shared" si="32"/>
        <v>0</v>
      </c>
    </row>
    <row r="2066" spans="1:8" ht="13.5" x14ac:dyDescent="0.25">
      <c r="A2066" s="12"/>
      <c r="B2066" s="11">
        <v>45307</v>
      </c>
      <c r="C2066" s="2">
        <v>1.7</v>
      </c>
      <c r="D2066" s="2">
        <v>1.7</v>
      </c>
      <c r="E2066" s="2">
        <v>0</v>
      </c>
      <c r="F2066" s="2">
        <v>0</v>
      </c>
      <c r="G2066" s="2">
        <v>0</v>
      </c>
      <c r="H2066" s="17">
        <f t="shared" si="32"/>
        <v>0</v>
      </c>
    </row>
    <row r="2067" spans="1:8" ht="13.5" x14ac:dyDescent="0.25">
      <c r="A2067" s="12"/>
      <c r="B2067" s="11">
        <v>45308</v>
      </c>
      <c r="C2067" s="2">
        <v>1.7</v>
      </c>
      <c r="D2067" s="2">
        <v>1.7</v>
      </c>
      <c r="E2067" s="2">
        <v>0</v>
      </c>
      <c r="F2067" s="2">
        <v>0</v>
      </c>
      <c r="G2067" s="2">
        <v>0</v>
      </c>
      <c r="H2067" s="17">
        <f t="shared" si="32"/>
        <v>0</v>
      </c>
    </row>
    <row r="2068" spans="1:8" ht="13.5" x14ac:dyDescent="0.25">
      <c r="A2068" s="12"/>
      <c r="B2068" s="11">
        <v>45309</v>
      </c>
      <c r="C2068" s="2">
        <v>1.7</v>
      </c>
      <c r="D2068" s="2">
        <v>1.7</v>
      </c>
      <c r="E2068" s="2">
        <v>11</v>
      </c>
      <c r="F2068" s="2">
        <v>1.7</v>
      </c>
      <c r="G2068" s="2">
        <v>18.7</v>
      </c>
      <c r="H2068" s="17">
        <f t="shared" si="32"/>
        <v>0</v>
      </c>
    </row>
    <row r="2069" spans="1:8" ht="13.5" x14ac:dyDescent="0.25">
      <c r="A2069" s="12"/>
      <c r="B2069" s="11">
        <v>45310</v>
      </c>
      <c r="C2069" s="2">
        <v>1.7</v>
      </c>
      <c r="D2069" s="2">
        <v>1.7</v>
      </c>
      <c r="E2069" s="2">
        <v>0</v>
      </c>
      <c r="F2069" s="2">
        <v>0</v>
      </c>
      <c r="G2069" s="2">
        <v>0</v>
      </c>
      <c r="H2069" s="17">
        <f t="shared" si="32"/>
        <v>0</v>
      </c>
    </row>
    <row r="2070" spans="1:8" ht="13.5" x14ac:dyDescent="0.25">
      <c r="A2070" s="12"/>
      <c r="B2070" s="11">
        <v>45313</v>
      </c>
      <c r="C2070" s="2">
        <v>1.7</v>
      </c>
      <c r="D2070" s="2">
        <v>1.7</v>
      </c>
      <c r="E2070" s="2">
        <v>0</v>
      </c>
      <c r="F2070" s="2">
        <v>0</v>
      </c>
      <c r="G2070" s="2">
        <v>0</v>
      </c>
      <c r="H2070" s="17">
        <f t="shared" si="32"/>
        <v>0</v>
      </c>
    </row>
    <row r="2071" spans="1:8" ht="13.5" x14ac:dyDescent="0.25">
      <c r="A2071" s="12"/>
      <c r="B2071" s="11">
        <v>45314</v>
      </c>
      <c r="C2071" s="2">
        <v>1.7</v>
      </c>
      <c r="D2071" s="2">
        <v>1.7</v>
      </c>
      <c r="E2071" s="2">
        <v>0</v>
      </c>
      <c r="F2071" s="2">
        <v>0</v>
      </c>
      <c r="G2071" s="2">
        <v>0</v>
      </c>
      <c r="H2071" s="17">
        <f t="shared" si="32"/>
        <v>0</v>
      </c>
    </row>
    <row r="2072" spans="1:8" ht="13.5" x14ac:dyDescent="0.25">
      <c r="A2072" s="12"/>
      <c r="B2072" s="11">
        <v>45315</v>
      </c>
      <c r="C2072" s="2">
        <v>1.7</v>
      </c>
      <c r="D2072" s="2">
        <v>1.7</v>
      </c>
      <c r="E2072" s="2">
        <v>0</v>
      </c>
      <c r="F2072" s="2">
        <v>0</v>
      </c>
      <c r="G2072" s="2">
        <v>0</v>
      </c>
      <c r="H2072" s="17">
        <f t="shared" si="32"/>
        <v>0</v>
      </c>
    </row>
    <row r="2073" spans="1:8" ht="13.5" x14ac:dyDescent="0.25">
      <c r="A2073" s="12"/>
      <c r="B2073" s="11">
        <v>45316</v>
      </c>
      <c r="C2073" s="2">
        <v>1.7</v>
      </c>
      <c r="D2073" s="2">
        <v>1.7</v>
      </c>
      <c r="E2073" s="2">
        <v>0</v>
      </c>
      <c r="F2073" s="2">
        <v>0</v>
      </c>
      <c r="G2073" s="2">
        <v>0</v>
      </c>
      <c r="H2073" s="17">
        <f t="shared" si="32"/>
        <v>0</v>
      </c>
    </row>
    <row r="2074" spans="1:8" ht="13.5" x14ac:dyDescent="0.25">
      <c r="A2074" s="12"/>
      <c r="B2074" s="11">
        <v>45317</v>
      </c>
      <c r="C2074" s="2">
        <v>1.7</v>
      </c>
      <c r="D2074" s="2">
        <v>1.7</v>
      </c>
      <c r="E2074" s="2">
        <v>0</v>
      </c>
      <c r="F2074" s="2">
        <v>0</v>
      </c>
      <c r="G2074" s="2">
        <v>0</v>
      </c>
      <c r="H2074" s="17">
        <f t="shared" si="32"/>
        <v>0</v>
      </c>
    </row>
    <row r="2075" spans="1:8" ht="13.5" x14ac:dyDescent="0.25">
      <c r="A2075" s="12"/>
      <c r="B2075" s="11">
        <v>45320</v>
      </c>
      <c r="C2075" s="2">
        <v>1.7</v>
      </c>
      <c r="D2075" s="2">
        <v>1.7</v>
      </c>
      <c r="E2075" s="2">
        <v>0</v>
      </c>
      <c r="F2075" s="2">
        <v>0</v>
      </c>
      <c r="G2075" s="2">
        <v>0</v>
      </c>
      <c r="H2075" s="17">
        <f t="shared" si="32"/>
        <v>0</v>
      </c>
    </row>
    <row r="2076" spans="1:8" ht="13.5" x14ac:dyDescent="0.25">
      <c r="A2076" s="12"/>
      <c r="B2076" s="11">
        <v>45321</v>
      </c>
      <c r="C2076" s="2">
        <v>1.7</v>
      </c>
      <c r="D2076" s="2">
        <v>1.7</v>
      </c>
      <c r="E2076" s="2">
        <v>0</v>
      </c>
      <c r="F2076" s="2">
        <v>0</v>
      </c>
      <c r="G2076" s="2">
        <v>0</v>
      </c>
      <c r="H2076" s="17">
        <f t="shared" si="32"/>
        <v>0</v>
      </c>
    </row>
    <row r="2077" spans="1:8" ht="13.5" x14ac:dyDescent="0.25">
      <c r="A2077" s="12"/>
      <c r="B2077" s="11">
        <v>45322</v>
      </c>
      <c r="C2077" s="2">
        <v>1.7</v>
      </c>
      <c r="D2077" s="2">
        <v>1.7</v>
      </c>
      <c r="E2077" s="2">
        <v>0</v>
      </c>
      <c r="F2077" s="2">
        <v>0</v>
      </c>
      <c r="G2077" s="2">
        <v>0</v>
      </c>
      <c r="H2077" s="17">
        <f t="shared" si="32"/>
        <v>0</v>
      </c>
    </row>
    <row r="2078" spans="1:8" ht="13.5" x14ac:dyDescent="0.25">
      <c r="A2078" s="12"/>
      <c r="B2078" s="11">
        <v>45323</v>
      </c>
      <c r="C2078" s="2">
        <v>1.7</v>
      </c>
      <c r="D2078" s="2">
        <v>1.7</v>
      </c>
      <c r="E2078" s="2">
        <v>0</v>
      </c>
      <c r="F2078" s="2">
        <v>0</v>
      </c>
      <c r="G2078" s="2">
        <v>0</v>
      </c>
      <c r="H2078" s="17">
        <f t="shared" si="32"/>
        <v>0</v>
      </c>
    </row>
    <row r="2079" spans="1:8" ht="13.5" x14ac:dyDescent="0.25">
      <c r="A2079" s="12"/>
      <c r="B2079" s="11">
        <v>45324</v>
      </c>
      <c r="C2079" s="2">
        <v>1.7</v>
      </c>
      <c r="D2079" s="2">
        <v>1.7</v>
      </c>
      <c r="E2079" s="2">
        <v>0</v>
      </c>
      <c r="F2079" s="2">
        <v>0</v>
      </c>
      <c r="G2079" s="2">
        <v>0</v>
      </c>
      <c r="H2079" s="17">
        <f t="shared" si="32"/>
        <v>0</v>
      </c>
    </row>
    <row r="2080" spans="1:8" ht="13.5" x14ac:dyDescent="0.25">
      <c r="A2080" s="12"/>
      <c r="B2080" s="11">
        <v>45327</v>
      </c>
      <c r="C2080" s="2">
        <v>1.7</v>
      </c>
      <c r="D2080" s="2">
        <v>1.7</v>
      </c>
      <c r="E2080" s="2">
        <v>0</v>
      </c>
      <c r="F2080" s="2">
        <v>0</v>
      </c>
      <c r="G2080" s="2">
        <v>0</v>
      </c>
      <c r="H2080" s="17">
        <f t="shared" si="32"/>
        <v>0</v>
      </c>
    </row>
    <row r="2081" spans="1:8" ht="13.5" x14ac:dyDescent="0.25">
      <c r="A2081" s="12"/>
      <c r="B2081" s="11">
        <v>45328</v>
      </c>
      <c r="C2081" s="2">
        <v>1.7</v>
      </c>
      <c r="D2081" s="2">
        <v>1.7</v>
      </c>
      <c r="E2081" s="2">
        <v>0</v>
      </c>
      <c r="F2081" s="2">
        <v>0</v>
      </c>
      <c r="G2081" s="2">
        <v>0</v>
      </c>
      <c r="H2081" s="17">
        <f t="shared" si="32"/>
        <v>0</v>
      </c>
    </row>
    <row r="2082" spans="1:8" ht="13.5" x14ac:dyDescent="0.25">
      <c r="A2082" s="12"/>
      <c r="B2082" s="11">
        <v>45329</v>
      </c>
      <c r="C2082" s="2">
        <v>1.7</v>
      </c>
      <c r="D2082" s="2">
        <v>1.7</v>
      </c>
      <c r="E2082" s="2">
        <v>0</v>
      </c>
      <c r="F2082" s="2">
        <v>0</v>
      </c>
      <c r="G2082" s="2">
        <v>0</v>
      </c>
      <c r="H2082" s="17">
        <f t="shared" si="32"/>
        <v>0</v>
      </c>
    </row>
    <row r="2083" spans="1:8" ht="13.5" x14ac:dyDescent="0.25">
      <c r="A2083" s="12"/>
      <c r="B2083" s="11">
        <v>45330</v>
      </c>
      <c r="C2083" s="2">
        <v>1.7</v>
      </c>
      <c r="D2083" s="2">
        <v>1.7</v>
      </c>
      <c r="E2083" s="2">
        <v>0</v>
      </c>
      <c r="F2083" s="2">
        <v>0</v>
      </c>
      <c r="G2083" s="2">
        <v>0</v>
      </c>
      <c r="H2083" s="17">
        <f t="shared" si="32"/>
        <v>0</v>
      </c>
    </row>
    <row r="2084" spans="1:8" ht="13.5" x14ac:dyDescent="0.25">
      <c r="A2084" s="12"/>
      <c r="B2084" s="11">
        <v>45331</v>
      </c>
      <c r="C2084" s="2">
        <v>1.7</v>
      </c>
      <c r="D2084" s="2">
        <v>1.7</v>
      </c>
      <c r="E2084" s="2">
        <v>0</v>
      </c>
      <c r="F2084" s="2">
        <v>0</v>
      </c>
      <c r="G2084" s="2">
        <v>0</v>
      </c>
      <c r="H2084" s="17">
        <f t="shared" si="32"/>
        <v>0</v>
      </c>
    </row>
    <row r="2085" spans="1:8" ht="13.5" x14ac:dyDescent="0.25">
      <c r="A2085" s="12"/>
      <c r="B2085" s="11">
        <v>45334</v>
      </c>
      <c r="C2085" s="2">
        <v>1.7</v>
      </c>
      <c r="D2085" s="2">
        <v>1.7</v>
      </c>
      <c r="E2085" s="2">
        <v>0</v>
      </c>
      <c r="F2085" s="2">
        <v>0</v>
      </c>
      <c r="G2085" s="2">
        <v>0</v>
      </c>
      <c r="H2085" s="17">
        <f t="shared" si="32"/>
        <v>0</v>
      </c>
    </row>
    <row r="2086" spans="1:8" ht="13.5" x14ac:dyDescent="0.25">
      <c r="A2086" s="12"/>
      <c r="B2086" s="11">
        <v>45335</v>
      </c>
      <c r="C2086" s="2">
        <v>1.7</v>
      </c>
      <c r="D2086" s="2">
        <v>1.7</v>
      </c>
      <c r="E2086" s="2">
        <v>10</v>
      </c>
      <c r="F2086" s="2">
        <v>1.7</v>
      </c>
      <c r="G2086" s="2">
        <v>17</v>
      </c>
      <c r="H2086" s="17">
        <f t="shared" si="32"/>
        <v>0</v>
      </c>
    </row>
    <row r="2087" spans="1:8" ht="13.5" x14ac:dyDescent="0.25">
      <c r="A2087" s="12"/>
      <c r="B2087" s="11">
        <v>45336</v>
      </c>
      <c r="C2087" s="2">
        <v>1.7</v>
      </c>
      <c r="D2087" s="2">
        <v>1.7</v>
      </c>
      <c r="E2087" s="2">
        <v>0</v>
      </c>
      <c r="F2087" s="2">
        <v>0</v>
      </c>
      <c r="G2087" s="2">
        <v>0</v>
      </c>
      <c r="H2087" s="17">
        <f t="shared" si="32"/>
        <v>0</v>
      </c>
    </row>
    <row r="2088" spans="1:8" ht="13.5" x14ac:dyDescent="0.25">
      <c r="A2088" s="12"/>
      <c r="B2088" s="11">
        <v>45337</v>
      </c>
      <c r="C2088" s="2">
        <v>1.7</v>
      </c>
      <c r="D2088" s="2">
        <v>1.7</v>
      </c>
      <c r="E2088" s="2">
        <v>0</v>
      </c>
      <c r="F2088" s="2">
        <v>0</v>
      </c>
      <c r="G2088" s="2">
        <v>0</v>
      </c>
      <c r="H2088" s="17">
        <f t="shared" si="32"/>
        <v>0</v>
      </c>
    </row>
    <row r="2089" spans="1:8" ht="13.5" x14ac:dyDescent="0.25">
      <c r="A2089" s="12"/>
      <c r="B2089" s="11">
        <v>45338</v>
      </c>
      <c r="C2089" s="2">
        <v>1.7</v>
      </c>
      <c r="D2089" s="2">
        <v>1.7</v>
      </c>
      <c r="E2089" s="2">
        <v>0</v>
      </c>
      <c r="F2089" s="2">
        <v>0</v>
      </c>
      <c r="G2089" s="2">
        <v>0</v>
      </c>
      <c r="H2089" s="17">
        <f t="shared" si="32"/>
        <v>0</v>
      </c>
    </row>
    <row r="2090" spans="1:8" ht="13.5" x14ac:dyDescent="0.25">
      <c r="A2090" s="12"/>
      <c r="B2090" s="11">
        <v>45341</v>
      </c>
      <c r="C2090" s="2">
        <v>1.7</v>
      </c>
      <c r="D2090" s="2">
        <v>1.7</v>
      </c>
      <c r="E2090" s="2">
        <v>0</v>
      </c>
      <c r="F2090" s="2">
        <v>0</v>
      </c>
      <c r="G2090" s="2">
        <v>0</v>
      </c>
      <c r="H2090" s="17">
        <f t="shared" si="32"/>
        <v>0</v>
      </c>
    </row>
    <row r="2091" spans="1:8" ht="13.5" x14ac:dyDescent="0.25">
      <c r="A2091" s="12"/>
      <c r="B2091" s="11">
        <v>45342</v>
      </c>
      <c r="C2091" s="2">
        <v>1.7</v>
      </c>
      <c r="D2091" s="2">
        <v>1.7</v>
      </c>
      <c r="E2091" s="2">
        <v>0</v>
      </c>
      <c r="F2091" s="2">
        <v>0</v>
      </c>
      <c r="G2091" s="2">
        <v>0</v>
      </c>
      <c r="H2091" s="17">
        <f t="shared" si="32"/>
        <v>0</v>
      </c>
    </row>
    <row r="2092" spans="1:8" ht="13.5" x14ac:dyDescent="0.25">
      <c r="A2092" s="12"/>
      <c r="B2092" s="11">
        <v>45343</v>
      </c>
      <c r="C2092" s="2">
        <v>1.7</v>
      </c>
      <c r="D2092" s="2">
        <v>1.7</v>
      </c>
      <c r="E2092" s="2">
        <v>0</v>
      </c>
      <c r="F2092" s="2">
        <v>0</v>
      </c>
      <c r="G2092" s="2">
        <v>0</v>
      </c>
      <c r="H2092" s="17">
        <f t="shared" si="32"/>
        <v>0</v>
      </c>
    </row>
    <row r="2093" spans="1:8" ht="13.5" x14ac:dyDescent="0.25">
      <c r="A2093" s="12"/>
      <c r="B2093" s="11">
        <v>45344</v>
      </c>
      <c r="C2093" s="2">
        <v>1.7</v>
      </c>
      <c r="D2093" s="2">
        <v>1.7</v>
      </c>
      <c r="E2093" s="2">
        <v>0</v>
      </c>
      <c r="F2093" s="2">
        <v>0</v>
      </c>
      <c r="G2093" s="2">
        <v>0</v>
      </c>
      <c r="H2093" s="17">
        <f t="shared" si="32"/>
        <v>0</v>
      </c>
    </row>
    <row r="2094" spans="1:8" ht="13.5" x14ac:dyDescent="0.25">
      <c r="A2094" s="12"/>
      <c r="B2094" s="11">
        <v>45345</v>
      </c>
      <c r="C2094" s="2">
        <v>1.7</v>
      </c>
      <c r="D2094" s="2">
        <v>1.7</v>
      </c>
      <c r="E2094" s="2">
        <v>0</v>
      </c>
      <c r="F2094" s="2">
        <v>0</v>
      </c>
      <c r="G2094" s="2">
        <v>0</v>
      </c>
      <c r="H2094" s="17">
        <f t="shared" si="32"/>
        <v>0</v>
      </c>
    </row>
    <row r="2095" spans="1:8" ht="13.5" x14ac:dyDescent="0.25">
      <c r="A2095" s="12"/>
      <c r="B2095" s="11">
        <v>45348</v>
      </c>
      <c r="C2095" s="2">
        <v>1.7</v>
      </c>
      <c r="D2095" s="2">
        <v>1.7</v>
      </c>
      <c r="E2095" s="2">
        <v>0</v>
      </c>
      <c r="F2095" s="2">
        <v>0</v>
      </c>
      <c r="G2095" s="2">
        <v>0</v>
      </c>
      <c r="H2095" s="17">
        <f t="shared" si="32"/>
        <v>0</v>
      </c>
    </row>
    <row r="2096" spans="1:8" ht="13.5" x14ac:dyDescent="0.25">
      <c r="A2096" s="12"/>
      <c r="B2096" s="11">
        <v>45349</v>
      </c>
      <c r="C2096" s="2">
        <v>1.71</v>
      </c>
      <c r="D2096" s="2">
        <v>1.71</v>
      </c>
      <c r="E2096" s="2">
        <v>50</v>
      </c>
      <c r="F2096" s="2">
        <v>1.71</v>
      </c>
      <c r="G2096" s="2">
        <v>85.5</v>
      </c>
      <c r="H2096" s="17">
        <f t="shared" si="32"/>
        <v>5.8823529411764757E-3</v>
      </c>
    </row>
    <row r="2097" spans="1:8" ht="13.5" x14ac:dyDescent="0.25">
      <c r="A2097" s="12"/>
      <c r="B2097" s="11">
        <v>45350</v>
      </c>
      <c r="C2097" s="2">
        <v>1.71</v>
      </c>
      <c r="D2097" s="2">
        <v>1.71</v>
      </c>
      <c r="E2097" s="2">
        <v>0</v>
      </c>
      <c r="F2097" s="2">
        <v>0</v>
      </c>
      <c r="G2097" s="2">
        <v>0</v>
      </c>
      <c r="H2097" s="17">
        <f t="shared" si="32"/>
        <v>0</v>
      </c>
    </row>
    <row r="2098" spans="1:8" ht="13.5" x14ac:dyDescent="0.25">
      <c r="A2098" s="12"/>
      <c r="B2098" s="11">
        <v>45351</v>
      </c>
      <c r="C2098" s="2">
        <v>1.71</v>
      </c>
      <c r="D2098" s="2">
        <v>1.71</v>
      </c>
      <c r="E2098" s="2">
        <v>0</v>
      </c>
      <c r="F2098" s="2">
        <v>0</v>
      </c>
      <c r="G2098" s="2">
        <v>0</v>
      </c>
      <c r="H2098" s="17">
        <f t="shared" si="32"/>
        <v>0</v>
      </c>
    </row>
    <row r="2099" spans="1:8" ht="13.5" x14ac:dyDescent="0.25">
      <c r="A2099" s="12"/>
      <c r="B2099" s="11">
        <v>45352</v>
      </c>
      <c r="C2099" s="2">
        <v>1.71</v>
      </c>
      <c r="D2099" s="2">
        <v>1.71</v>
      </c>
      <c r="E2099" s="2">
        <v>0</v>
      </c>
      <c r="F2099" s="2">
        <v>0</v>
      </c>
      <c r="G2099" s="2">
        <v>0</v>
      </c>
      <c r="H2099" s="17">
        <f t="shared" si="32"/>
        <v>0</v>
      </c>
    </row>
    <row r="2100" spans="1:8" ht="13.5" x14ac:dyDescent="0.25">
      <c r="A2100" s="12"/>
      <c r="B2100" s="11">
        <v>45355</v>
      </c>
      <c r="C2100" s="2">
        <v>1.71</v>
      </c>
      <c r="D2100" s="2">
        <v>1.71</v>
      </c>
      <c r="E2100" s="2">
        <v>0</v>
      </c>
      <c r="F2100" s="2">
        <v>0</v>
      </c>
      <c r="G2100" s="2">
        <v>0</v>
      </c>
      <c r="H2100" s="17">
        <f t="shared" si="32"/>
        <v>0</v>
      </c>
    </row>
    <row r="2101" spans="1:8" ht="13.5" x14ac:dyDescent="0.25">
      <c r="A2101" s="12"/>
      <c r="B2101" s="11">
        <v>45356</v>
      </c>
      <c r="C2101" s="2">
        <v>1.71</v>
      </c>
      <c r="D2101" s="2">
        <v>1.71</v>
      </c>
      <c r="E2101" s="2">
        <v>0</v>
      </c>
      <c r="F2101" s="2">
        <v>0</v>
      </c>
      <c r="G2101" s="2">
        <v>0</v>
      </c>
      <c r="H2101" s="17">
        <f t="shared" si="32"/>
        <v>0</v>
      </c>
    </row>
    <row r="2102" spans="1:8" ht="13.5" x14ac:dyDescent="0.25">
      <c r="A2102" s="12"/>
      <c r="B2102" s="11">
        <v>45357</v>
      </c>
      <c r="C2102" s="2">
        <v>1.71</v>
      </c>
      <c r="D2102" s="2">
        <v>1.71</v>
      </c>
      <c r="E2102" s="2">
        <v>800</v>
      </c>
      <c r="F2102" s="2">
        <v>1.71</v>
      </c>
      <c r="G2102" s="2">
        <v>1368</v>
      </c>
      <c r="H2102" s="17">
        <f t="shared" si="32"/>
        <v>0</v>
      </c>
    </row>
    <row r="2103" spans="1:8" ht="13.5" x14ac:dyDescent="0.25">
      <c r="A2103" s="12"/>
      <c r="B2103" s="11">
        <v>45358</v>
      </c>
      <c r="C2103" s="2">
        <v>1.7</v>
      </c>
      <c r="D2103" s="2">
        <v>1.7</v>
      </c>
      <c r="E2103" s="2">
        <v>93</v>
      </c>
      <c r="F2103" s="2">
        <v>1.7</v>
      </c>
      <c r="G2103" s="2">
        <v>158.1</v>
      </c>
      <c r="H2103" s="17">
        <f t="shared" si="32"/>
        <v>-5.8479532163742748E-3</v>
      </c>
    </row>
    <row r="2104" spans="1:8" ht="13.5" x14ac:dyDescent="0.25">
      <c r="A2104" s="12"/>
      <c r="B2104" s="11">
        <v>45359</v>
      </c>
      <c r="C2104" s="2">
        <v>1.7</v>
      </c>
      <c r="D2104" s="2">
        <v>1.7</v>
      </c>
      <c r="E2104" s="2">
        <v>0</v>
      </c>
      <c r="F2104" s="2">
        <v>0</v>
      </c>
      <c r="G2104" s="2">
        <v>0</v>
      </c>
      <c r="H2104" s="17">
        <f t="shared" si="32"/>
        <v>0</v>
      </c>
    </row>
    <row r="2105" spans="1:8" ht="13.5" x14ac:dyDescent="0.25">
      <c r="A2105" s="12"/>
      <c r="B2105" s="11">
        <v>45362</v>
      </c>
      <c r="C2105" s="2">
        <v>1.7</v>
      </c>
      <c r="D2105" s="2">
        <v>1.7</v>
      </c>
      <c r="E2105" s="2">
        <v>0</v>
      </c>
      <c r="F2105" s="2">
        <v>0</v>
      </c>
      <c r="G2105" s="2">
        <v>0</v>
      </c>
      <c r="H2105" s="17">
        <f t="shared" si="32"/>
        <v>0</v>
      </c>
    </row>
    <row r="2106" spans="1:8" ht="13.5" x14ac:dyDescent="0.25">
      <c r="A2106" s="12"/>
      <c r="B2106" s="11">
        <v>45363</v>
      </c>
      <c r="C2106" s="2">
        <v>1.71</v>
      </c>
      <c r="D2106" s="2">
        <v>1.71</v>
      </c>
      <c r="E2106" s="2">
        <v>400</v>
      </c>
      <c r="F2106" s="2">
        <v>1.71</v>
      </c>
      <c r="G2106" s="2">
        <v>684</v>
      </c>
      <c r="H2106" s="17">
        <f t="shared" si="32"/>
        <v>5.8823529411764757E-3</v>
      </c>
    </row>
    <row r="2107" spans="1:8" ht="13.5" x14ac:dyDescent="0.25">
      <c r="A2107" s="12"/>
      <c r="B2107" s="11">
        <v>45364</v>
      </c>
      <c r="C2107" s="2">
        <v>1.7</v>
      </c>
      <c r="D2107" s="2">
        <v>1.7</v>
      </c>
      <c r="E2107" s="2">
        <v>1500</v>
      </c>
      <c r="F2107" s="2">
        <v>1.7</v>
      </c>
      <c r="G2107" s="2">
        <v>2550</v>
      </c>
      <c r="H2107" s="17">
        <f t="shared" si="32"/>
        <v>-5.8479532163742748E-3</v>
      </c>
    </row>
    <row r="2108" spans="1:8" ht="13.5" x14ac:dyDescent="0.25">
      <c r="A2108" s="12"/>
      <c r="B2108" s="11">
        <v>45365</v>
      </c>
      <c r="C2108" s="2">
        <v>1.7</v>
      </c>
      <c r="D2108" s="2">
        <v>1.7</v>
      </c>
      <c r="E2108" s="2">
        <v>0</v>
      </c>
      <c r="F2108" s="2">
        <v>0</v>
      </c>
      <c r="G2108" s="2">
        <v>0</v>
      </c>
      <c r="H2108" s="17">
        <f t="shared" si="32"/>
        <v>0</v>
      </c>
    </row>
    <row r="2109" spans="1:8" ht="13.5" x14ac:dyDescent="0.25">
      <c r="A2109" s="12"/>
      <c r="B2109" s="11">
        <v>45366</v>
      </c>
      <c r="C2109" s="2">
        <v>1.7</v>
      </c>
      <c r="D2109" s="2">
        <v>1.7</v>
      </c>
      <c r="E2109" s="2">
        <v>2000</v>
      </c>
      <c r="F2109" s="2">
        <v>1.7</v>
      </c>
      <c r="G2109" s="2">
        <v>3400</v>
      </c>
      <c r="H2109" s="17">
        <f t="shared" si="32"/>
        <v>0</v>
      </c>
    </row>
    <row r="2110" spans="1:8" ht="13.5" x14ac:dyDescent="0.25">
      <c r="A2110" s="12"/>
      <c r="B2110" s="11">
        <v>45369</v>
      </c>
      <c r="C2110" s="2">
        <v>1.7</v>
      </c>
      <c r="D2110" s="2">
        <v>1.7</v>
      </c>
      <c r="E2110" s="2">
        <v>0</v>
      </c>
      <c r="F2110" s="2">
        <v>0</v>
      </c>
      <c r="G2110" s="2">
        <v>0</v>
      </c>
      <c r="H2110" s="17">
        <f t="shared" si="32"/>
        <v>0</v>
      </c>
    </row>
    <row r="2111" spans="1:8" ht="13.5" x14ac:dyDescent="0.25">
      <c r="A2111" s="12"/>
      <c r="B2111" s="11">
        <v>45370</v>
      </c>
      <c r="C2111" s="2">
        <v>1.7</v>
      </c>
      <c r="D2111" s="2">
        <v>1.7</v>
      </c>
      <c r="E2111" s="2">
        <v>0</v>
      </c>
      <c r="F2111" s="2">
        <v>0</v>
      </c>
      <c r="G2111" s="2">
        <v>0</v>
      </c>
      <c r="H2111" s="17">
        <f t="shared" si="32"/>
        <v>0</v>
      </c>
    </row>
    <row r="2112" spans="1:8" ht="13.5" x14ac:dyDescent="0.25">
      <c r="A2112" s="12"/>
      <c r="B2112" s="11">
        <v>45372</v>
      </c>
      <c r="C2112" s="2">
        <v>1.7</v>
      </c>
      <c r="D2112" s="2">
        <v>1.7</v>
      </c>
      <c r="E2112" s="2">
        <v>0</v>
      </c>
      <c r="F2112" s="2">
        <v>0</v>
      </c>
      <c r="G2112" s="2">
        <v>0</v>
      </c>
      <c r="H2112" s="17">
        <f t="shared" si="32"/>
        <v>0</v>
      </c>
    </row>
    <row r="2113" spans="1:8" ht="13.5" x14ac:dyDescent="0.25">
      <c r="A2113" s="12"/>
      <c r="B2113" s="11">
        <v>45373</v>
      </c>
      <c r="C2113" s="2">
        <v>1.7</v>
      </c>
      <c r="D2113" s="2">
        <v>1.7</v>
      </c>
      <c r="E2113" s="2">
        <v>0</v>
      </c>
      <c r="F2113" s="2">
        <v>0</v>
      </c>
      <c r="G2113" s="2">
        <v>0</v>
      </c>
      <c r="H2113" s="17">
        <f t="shared" si="32"/>
        <v>0</v>
      </c>
    </row>
    <row r="2114" spans="1:8" ht="13.5" x14ac:dyDescent="0.25">
      <c r="A2114" s="12"/>
      <c r="B2114" s="11">
        <v>45376</v>
      </c>
      <c r="C2114" s="2">
        <v>1.7</v>
      </c>
      <c r="D2114" s="2">
        <v>1.7</v>
      </c>
      <c r="E2114" s="2">
        <v>0</v>
      </c>
      <c r="F2114" s="2">
        <v>0</v>
      </c>
      <c r="G2114" s="2">
        <v>0</v>
      </c>
      <c r="H2114" s="17">
        <f t="shared" si="32"/>
        <v>0</v>
      </c>
    </row>
    <row r="2115" spans="1:8" ht="13.5" x14ac:dyDescent="0.25">
      <c r="A2115" s="12"/>
      <c r="B2115" s="11">
        <v>45377</v>
      </c>
      <c r="C2115" s="2">
        <v>1.7</v>
      </c>
      <c r="D2115" s="2">
        <v>1.7</v>
      </c>
      <c r="E2115" s="2">
        <v>0</v>
      </c>
      <c r="F2115" s="2">
        <v>0</v>
      </c>
      <c r="G2115" s="2">
        <v>0</v>
      </c>
      <c r="H2115" s="17">
        <f t="shared" si="32"/>
        <v>0</v>
      </c>
    </row>
    <row r="2116" spans="1:8" ht="13.5" x14ac:dyDescent="0.25">
      <c r="A2116" s="12"/>
      <c r="B2116" s="11">
        <v>45378</v>
      </c>
      <c r="C2116" s="2">
        <v>1.7</v>
      </c>
      <c r="D2116" s="2">
        <v>1.7</v>
      </c>
      <c r="E2116" s="2">
        <v>0</v>
      </c>
      <c r="F2116" s="2">
        <v>0</v>
      </c>
      <c r="G2116" s="2">
        <v>0</v>
      </c>
      <c r="H2116" s="17">
        <f t="shared" si="32"/>
        <v>0</v>
      </c>
    </row>
    <row r="2117" spans="1:8" ht="13.5" x14ac:dyDescent="0.25">
      <c r="A2117" s="12"/>
      <c r="B2117" s="11">
        <v>45379</v>
      </c>
      <c r="C2117" s="2">
        <v>1.7</v>
      </c>
      <c r="D2117" s="2">
        <v>1.7</v>
      </c>
      <c r="E2117" s="2">
        <v>0</v>
      </c>
      <c r="F2117" s="2">
        <v>0</v>
      </c>
      <c r="G2117" s="2">
        <v>0</v>
      </c>
      <c r="H2117" s="17">
        <f t="shared" si="32"/>
        <v>0</v>
      </c>
    </row>
    <row r="2118" spans="1:8" ht="13.5" x14ac:dyDescent="0.25">
      <c r="A2118" s="12"/>
      <c r="B2118" s="11">
        <v>45380</v>
      </c>
      <c r="C2118" s="2">
        <v>1.7</v>
      </c>
      <c r="D2118" s="2">
        <v>1.7</v>
      </c>
      <c r="E2118" s="2">
        <v>0</v>
      </c>
      <c r="F2118" s="2">
        <v>0</v>
      </c>
      <c r="G2118" s="2">
        <v>0</v>
      </c>
      <c r="H2118" s="17">
        <f t="shared" si="32"/>
        <v>0</v>
      </c>
    </row>
    <row r="2119" spans="1:8" ht="13.5" x14ac:dyDescent="0.25">
      <c r="A2119" s="12"/>
      <c r="B2119" s="11">
        <v>45383</v>
      </c>
      <c r="C2119" s="2">
        <v>1.7</v>
      </c>
      <c r="D2119" s="2">
        <v>1.7</v>
      </c>
      <c r="E2119" s="2">
        <v>0</v>
      </c>
      <c r="F2119" s="2">
        <v>0</v>
      </c>
      <c r="G2119" s="2">
        <v>0</v>
      </c>
      <c r="H2119" s="17">
        <f t="shared" ref="H2119:H2182" si="33">(D2119-D2118)/D2118</f>
        <v>0</v>
      </c>
    </row>
    <row r="2120" spans="1:8" ht="13.5" x14ac:dyDescent="0.25">
      <c r="A2120" s="12"/>
      <c r="B2120" s="11">
        <v>45384</v>
      </c>
      <c r="C2120" s="2">
        <v>1.7</v>
      </c>
      <c r="D2120" s="2">
        <v>1.7</v>
      </c>
      <c r="E2120" s="2">
        <v>0</v>
      </c>
      <c r="F2120" s="2">
        <v>0</v>
      </c>
      <c r="G2120" s="2">
        <v>0</v>
      </c>
      <c r="H2120" s="17">
        <f t="shared" si="33"/>
        <v>0</v>
      </c>
    </row>
    <row r="2121" spans="1:8" ht="13.5" x14ac:dyDescent="0.25">
      <c r="A2121" s="12"/>
      <c r="B2121" s="11">
        <v>45385</v>
      </c>
      <c r="C2121" s="2">
        <v>1.7</v>
      </c>
      <c r="D2121" s="2">
        <v>1.7</v>
      </c>
      <c r="E2121" s="2">
        <v>0</v>
      </c>
      <c r="F2121" s="2">
        <v>0</v>
      </c>
      <c r="G2121" s="2">
        <v>0</v>
      </c>
      <c r="H2121" s="17">
        <f t="shared" si="33"/>
        <v>0</v>
      </c>
    </row>
    <row r="2122" spans="1:8" ht="13.5" x14ac:dyDescent="0.25">
      <c r="A2122" s="12"/>
      <c r="B2122" s="11">
        <v>45386</v>
      </c>
      <c r="C2122" s="2">
        <v>1.7</v>
      </c>
      <c r="D2122" s="2">
        <v>1.7</v>
      </c>
      <c r="E2122" s="2">
        <v>0</v>
      </c>
      <c r="F2122" s="2">
        <v>0</v>
      </c>
      <c r="G2122" s="2">
        <v>0</v>
      </c>
      <c r="H2122" s="17">
        <f t="shared" si="33"/>
        <v>0</v>
      </c>
    </row>
    <row r="2123" spans="1:8" ht="13.5" x14ac:dyDescent="0.25">
      <c r="A2123" s="12"/>
      <c r="B2123" s="11">
        <v>45387</v>
      </c>
      <c r="C2123" s="2">
        <v>1.71</v>
      </c>
      <c r="D2123" s="2">
        <v>1.71</v>
      </c>
      <c r="E2123" s="2">
        <v>312</v>
      </c>
      <c r="F2123" s="2">
        <v>1.71</v>
      </c>
      <c r="G2123" s="2">
        <v>533.52</v>
      </c>
      <c r="H2123" s="17">
        <f t="shared" si="33"/>
        <v>5.8823529411764757E-3</v>
      </c>
    </row>
    <row r="2124" spans="1:8" ht="13.5" x14ac:dyDescent="0.25">
      <c r="A2124" s="12"/>
      <c r="B2124" s="11">
        <v>45390</v>
      </c>
      <c r="C2124" s="2">
        <v>1.71</v>
      </c>
      <c r="D2124" s="2">
        <v>1.71</v>
      </c>
      <c r="E2124" s="2">
        <v>0</v>
      </c>
      <c r="F2124" s="2">
        <v>0</v>
      </c>
      <c r="G2124" s="2">
        <v>0</v>
      </c>
      <c r="H2124" s="17">
        <f t="shared" si="33"/>
        <v>0</v>
      </c>
    </row>
    <row r="2125" spans="1:8" ht="13.5" x14ac:dyDescent="0.25">
      <c r="A2125" s="12"/>
      <c r="B2125" s="11">
        <v>45394</v>
      </c>
      <c r="C2125" s="2">
        <v>1.71</v>
      </c>
      <c r="D2125" s="2">
        <v>1.71</v>
      </c>
      <c r="E2125" s="2">
        <v>0</v>
      </c>
      <c r="F2125" s="2">
        <v>0</v>
      </c>
      <c r="G2125" s="2">
        <v>0</v>
      </c>
      <c r="H2125" s="17">
        <f t="shared" si="33"/>
        <v>0</v>
      </c>
    </row>
    <row r="2126" spans="1:8" ht="13.5" x14ac:dyDescent="0.25">
      <c r="A2126" s="12"/>
      <c r="B2126" s="11">
        <v>45397</v>
      </c>
      <c r="C2126" s="2">
        <v>1.71</v>
      </c>
      <c r="D2126" s="2">
        <v>1.71</v>
      </c>
      <c r="E2126" s="2">
        <v>0</v>
      </c>
      <c r="F2126" s="2">
        <v>0</v>
      </c>
      <c r="G2126" s="2">
        <v>0</v>
      </c>
      <c r="H2126" s="17">
        <f t="shared" si="33"/>
        <v>0</v>
      </c>
    </row>
    <row r="2127" spans="1:8" ht="13.5" x14ac:dyDescent="0.25">
      <c r="A2127" s="12"/>
      <c r="B2127" s="11">
        <v>45398</v>
      </c>
      <c r="C2127" s="2">
        <v>1.71</v>
      </c>
      <c r="D2127" s="2">
        <v>1.71</v>
      </c>
      <c r="E2127" s="2">
        <v>0</v>
      </c>
      <c r="F2127" s="2">
        <v>0</v>
      </c>
      <c r="G2127" s="2">
        <v>0</v>
      </c>
      <c r="H2127" s="17">
        <f t="shared" si="33"/>
        <v>0</v>
      </c>
    </row>
    <row r="2128" spans="1:8" ht="13.5" x14ac:dyDescent="0.25">
      <c r="A2128" s="12"/>
      <c r="B2128" s="11">
        <v>45399</v>
      </c>
      <c r="C2128" s="2">
        <v>1.71</v>
      </c>
      <c r="D2128" s="2">
        <v>1.71</v>
      </c>
      <c r="E2128" s="2">
        <v>0</v>
      </c>
      <c r="F2128" s="2">
        <v>0</v>
      </c>
      <c r="G2128" s="2">
        <v>0</v>
      </c>
      <c r="H2128" s="17">
        <f t="shared" si="33"/>
        <v>0</v>
      </c>
    </row>
    <row r="2129" spans="1:8" ht="13.5" x14ac:dyDescent="0.25">
      <c r="A2129" s="12"/>
      <c r="B2129" s="11">
        <v>45400</v>
      </c>
      <c r="C2129" s="2">
        <v>1.71</v>
      </c>
      <c r="D2129" s="2">
        <v>1.71</v>
      </c>
      <c r="E2129" s="2">
        <v>1000</v>
      </c>
      <c r="F2129" s="2">
        <v>1.71</v>
      </c>
      <c r="G2129" s="2">
        <v>1710</v>
      </c>
      <c r="H2129" s="17">
        <f t="shared" si="33"/>
        <v>0</v>
      </c>
    </row>
    <row r="2130" spans="1:8" ht="13.5" x14ac:dyDescent="0.25">
      <c r="A2130" s="12"/>
      <c r="B2130" s="11">
        <v>45401</v>
      </c>
      <c r="C2130" s="2">
        <v>1.71</v>
      </c>
      <c r="D2130" s="2">
        <v>1.71</v>
      </c>
      <c r="E2130" s="2">
        <v>610</v>
      </c>
      <c r="F2130" s="2">
        <v>1.71</v>
      </c>
      <c r="G2130" s="2">
        <v>1043.0999999999999</v>
      </c>
      <c r="H2130" s="17">
        <f t="shared" si="33"/>
        <v>0</v>
      </c>
    </row>
    <row r="2131" spans="1:8" ht="13.5" x14ac:dyDescent="0.25">
      <c r="A2131" s="12"/>
      <c r="B2131" s="11">
        <v>45404</v>
      </c>
      <c r="C2131" s="2">
        <v>1.71</v>
      </c>
      <c r="D2131" s="2">
        <v>1.71</v>
      </c>
      <c r="E2131" s="2">
        <v>0</v>
      </c>
      <c r="F2131" s="2">
        <v>0</v>
      </c>
      <c r="G2131" s="2">
        <v>0</v>
      </c>
      <c r="H2131" s="17">
        <f t="shared" si="33"/>
        <v>0</v>
      </c>
    </row>
    <row r="2132" spans="1:8" ht="13.5" x14ac:dyDescent="0.25">
      <c r="A2132" s="12"/>
      <c r="B2132" s="11">
        <v>45405</v>
      </c>
      <c r="C2132" s="2">
        <v>1.71</v>
      </c>
      <c r="D2132" s="2">
        <v>1.71</v>
      </c>
      <c r="E2132" s="2">
        <v>0</v>
      </c>
      <c r="F2132" s="2">
        <v>0</v>
      </c>
      <c r="G2132" s="2">
        <v>0</v>
      </c>
      <c r="H2132" s="17">
        <f t="shared" si="33"/>
        <v>0</v>
      </c>
    </row>
    <row r="2133" spans="1:8" ht="13.5" x14ac:dyDescent="0.25">
      <c r="A2133" s="12"/>
      <c r="B2133" s="11">
        <v>45406</v>
      </c>
      <c r="C2133" s="2">
        <v>1.71</v>
      </c>
      <c r="D2133" s="2">
        <v>1.71</v>
      </c>
      <c r="E2133" s="2">
        <v>0</v>
      </c>
      <c r="F2133" s="2">
        <v>0</v>
      </c>
      <c r="G2133" s="2">
        <v>0</v>
      </c>
      <c r="H2133" s="17">
        <f t="shared" si="33"/>
        <v>0</v>
      </c>
    </row>
    <row r="2134" spans="1:8" ht="13.5" x14ac:dyDescent="0.25">
      <c r="A2134" s="12"/>
      <c r="B2134" s="11">
        <v>45407</v>
      </c>
      <c r="C2134" s="2">
        <v>1.71</v>
      </c>
      <c r="D2134" s="2">
        <v>1.71</v>
      </c>
      <c r="E2134" s="2">
        <v>0</v>
      </c>
      <c r="F2134" s="2">
        <v>0</v>
      </c>
      <c r="G2134" s="2">
        <v>0</v>
      </c>
      <c r="H2134" s="17">
        <f t="shared" si="33"/>
        <v>0</v>
      </c>
    </row>
    <row r="2135" spans="1:8" ht="13.5" x14ac:dyDescent="0.25">
      <c r="A2135" s="12"/>
      <c r="B2135" s="11">
        <v>45408</v>
      </c>
      <c r="C2135" s="2">
        <v>1.71</v>
      </c>
      <c r="D2135" s="2">
        <v>1.71</v>
      </c>
      <c r="E2135" s="2">
        <v>0</v>
      </c>
      <c r="F2135" s="2">
        <v>0</v>
      </c>
      <c r="G2135" s="2">
        <v>0</v>
      </c>
      <c r="H2135" s="17">
        <f t="shared" si="33"/>
        <v>0</v>
      </c>
    </row>
    <row r="2136" spans="1:8" ht="13.5" x14ac:dyDescent="0.25">
      <c r="A2136" s="12"/>
      <c r="B2136" s="11">
        <v>45411</v>
      </c>
      <c r="C2136" s="2">
        <v>1.71</v>
      </c>
      <c r="D2136" s="2">
        <v>1.71</v>
      </c>
      <c r="E2136" s="2">
        <v>0</v>
      </c>
      <c r="F2136" s="2">
        <v>0</v>
      </c>
      <c r="G2136" s="2">
        <v>0</v>
      </c>
      <c r="H2136" s="17">
        <f t="shared" si="33"/>
        <v>0</v>
      </c>
    </row>
    <row r="2137" spans="1:8" ht="13.5" x14ac:dyDescent="0.25">
      <c r="A2137" s="12"/>
      <c r="B2137" s="11">
        <v>45412</v>
      </c>
      <c r="C2137" s="2">
        <v>1.71</v>
      </c>
      <c r="D2137" s="2">
        <v>1.71</v>
      </c>
      <c r="E2137" s="2">
        <v>0</v>
      </c>
      <c r="F2137" s="2">
        <v>0</v>
      </c>
      <c r="G2137" s="2">
        <v>0</v>
      </c>
      <c r="H2137" s="17">
        <f t="shared" si="33"/>
        <v>0</v>
      </c>
    </row>
    <row r="2138" spans="1:8" ht="13.5" x14ac:dyDescent="0.25">
      <c r="A2138" s="12"/>
      <c r="B2138" s="11">
        <v>45414</v>
      </c>
      <c r="C2138" s="2">
        <v>1.72</v>
      </c>
      <c r="D2138" s="2">
        <v>1.72</v>
      </c>
      <c r="E2138" s="2">
        <v>300</v>
      </c>
      <c r="F2138" s="2">
        <v>1.72</v>
      </c>
      <c r="G2138" s="2">
        <v>516</v>
      </c>
      <c r="H2138" s="17">
        <f t="shared" si="33"/>
        <v>5.8479532163742748E-3</v>
      </c>
    </row>
    <row r="2139" spans="1:8" ht="13.5" x14ac:dyDescent="0.25">
      <c r="A2139" s="12"/>
      <c r="B2139" s="11">
        <v>45415</v>
      </c>
      <c r="C2139" s="2">
        <v>1.72</v>
      </c>
      <c r="D2139" s="2">
        <v>1.72</v>
      </c>
      <c r="E2139" s="2">
        <v>200</v>
      </c>
      <c r="F2139" s="2">
        <v>1.72</v>
      </c>
      <c r="G2139" s="2">
        <v>344</v>
      </c>
      <c r="H2139" s="17">
        <f t="shared" si="33"/>
        <v>0</v>
      </c>
    </row>
    <row r="2140" spans="1:8" ht="13.5" x14ac:dyDescent="0.25">
      <c r="A2140" s="12"/>
      <c r="B2140" s="11">
        <v>45418</v>
      </c>
      <c r="C2140" s="2">
        <v>1.72</v>
      </c>
      <c r="D2140" s="2">
        <v>1.72</v>
      </c>
      <c r="E2140" s="2">
        <v>0</v>
      </c>
      <c r="F2140" s="2">
        <v>0</v>
      </c>
      <c r="G2140" s="2">
        <v>0</v>
      </c>
      <c r="H2140" s="17">
        <f t="shared" si="33"/>
        <v>0</v>
      </c>
    </row>
    <row r="2141" spans="1:8" ht="13.5" x14ac:dyDescent="0.25">
      <c r="A2141" s="12"/>
      <c r="B2141" s="11">
        <v>45419</v>
      </c>
      <c r="C2141" s="2">
        <v>1.72</v>
      </c>
      <c r="D2141" s="2">
        <v>1.72</v>
      </c>
      <c r="E2141" s="2">
        <v>0</v>
      </c>
      <c r="F2141" s="2">
        <v>0</v>
      </c>
      <c r="G2141" s="2">
        <v>0</v>
      </c>
      <c r="H2141" s="17">
        <f t="shared" si="33"/>
        <v>0</v>
      </c>
    </row>
    <row r="2142" spans="1:8" ht="13.5" x14ac:dyDescent="0.25">
      <c r="A2142" s="12"/>
      <c r="B2142" s="11">
        <v>45420</v>
      </c>
      <c r="C2142" s="2">
        <v>1.72</v>
      </c>
      <c r="D2142" s="2">
        <v>1.72</v>
      </c>
      <c r="E2142" s="2">
        <v>0</v>
      </c>
      <c r="F2142" s="2">
        <v>0</v>
      </c>
      <c r="G2142" s="2">
        <v>0</v>
      </c>
      <c r="H2142" s="17">
        <f t="shared" si="33"/>
        <v>0</v>
      </c>
    </row>
    <row r="2143" spans="1:8" ht="13.5" x14ac:dyDescent="0.25">
      <c r="A2143" s="12"/>
      <c r="B2143" s="11">
        <v>45421</v>
      </c>
      <c r="C2143" s="2">
        <v>1.72</v>
      </c>
      <c r="D2143" s="2">
        <v>1.72</v>
      </c>
      <c r="E2143" s="2">
        <v>0</v>
      </c>
      <c r="F2143" s="2">
        <v>0</v>
      </c>
      <c r="G2143" s="2">
        <v>0</v>
      </c>
      <c r="H2143" s="17">
        <f t="shared" si="33"/>
        <v>0</v>
      </c>
    </row>
    <row r="2144" spans="1:8" ht="13.5" x14ac:dyDescent="0.25">
      <c r="A2144" s="12"/>
      <c r="B2144" s="11">
        <v>45422</v>
      </c>
      <c r="C2144" s="2">
        <v>1.72</v>
      </c>
      <c r="D2144" s="2">
        <v>1.72</v>
      </c>
      <c r="E2144" s="2">
        <v>0</v>
      </c>
      <c r="F2144" s="2">
        <v>0</v>
      </c>
      <c r="G2144" s="2">
        <v>0</v>
      </c>
      <c r="H2144" s="17">
        <f t="shared" si="33"/>
        <v>0</v>
      </c>
    </row>
    <row r="2145" spans="1:8" ht="13.5" x14ac:dyDescent="0.25">
      <c r="A2145" s="12"/>
      <c r="B2145" s="11">
        <v>45425</v>
      </c>
      <c r="C2145" s="2">
        <v>1.72</v>
      </c>
      <c r="D2145" s="2">
        <v>1.72</v>
      </c>
      <c r="E2145" s="2">
        <v>0</v>
      </c>
      <c r="F2145" s="2">
        <v>0</v>
      </c>
      <c r="G2145" s="2">
        <v>0</v>
      </c>
      <c r="H2145" s="17">
        <f t="shared" si="33"/>
        <v>0</v>
      </c>
    </row>
    <row r="2146" spans="1:8" ht="13.5" x14ac:dyDescent="0.25">
      <c r="A2146" s="12"/>
      <c r="B2146" s="11">
        <v>45426</v>
      </c>
      <c r="C2146" s="2">
        <v>1.72</v>
      </c>
      <c r="D2146" s="2">
        <v>1.72</v>
      </c>
      <c r="E2146" s="2">
        <v>0</v>
      </c>
      <c r="F2146" s="2">
        <v>0</v>
      </c>
      <c r="G2146" s="2">
        <v>0</v>
      </c>
      <c r="H2146" s="17">
        <f t="shared" si="33"/>
        <v>0</v>
      </c>
    </row>
    <row r="2147" spans="1:8" ht="13.5" x14ac:dyDescent="0.25">
      <c r="A2147" s="12"/>
      <c r="B2147" s="11">
        <v>45427</v>
      </c>
      <c r="C2147" s="2">
        <v>1.72</v>
      </c>
      <c r="D2147" s="2">
        <v>1.72</v>
      </c>
      <c r="E2147" s="2">
        <v>0</v>
      </c>
      <c r="F2147" s="2">
        <v>0</v>
      </c>
      <c r="G2147" s="2">
        <v>0</v>
      </c>
      <c r="H2147" s="17">
        <f t="shared" si="33"/>
        <v>0</v>
      </c>
    </row>
    <row r="2148" spans="1:8" ht="13.5" x14ac:dyDescent="0.25">
      <c r="A2148" s="12"/>
      <c r="B2148" s="11">
        <v>45428</v>
      </c>
      <c r="C2148" s="2">
        <v>1.72</v>
      </c>
      <c r="D2148" s="2">
        <v>1.72</v>
      </c>
      <c r="E2148" s="2">
        <v>0</v>
      </c>
      <c r="F2148" s="2">
        <v>0</v>
      </c>
      <c r="G2148" s="2">
        <v>0</v>
      </c>
      <c r="H2148" s="17">
        <f t="shared" si="33"/>
        <v>0</v>
      </c>
    </row>
    <row r="2149" spans="1:8" ht="13.5" x14ac:dyDescent="0.25">
      <c r="A2149" s="12"/>
      <c r="B2149" s="11">
        <v>45429</v>
      </c>
      <c r="C2149" s="2">
        <v>1.72</v>
      </c>
      <c r="D2149" s="2">
        <v>1.72</v>
      </c>
      <c r="E2149" s="2">
        <v>0</v>
      </c>
      <c r="F2149" s="2">
        <v>0</v>
      </c>
      <c r="G2149" s="2">
        <v>0</v>
      </c>
      <c r="H2149" s="17">
        <f t="shared" si="33"/>
        <v>0</v>
      </c>
    </row>
    <row r="2150" spans="1:8" ht="13.5" x14ac:dyDescent="0.25">
      <c r="A2150" s="12"/>
      <c r="B2150" s="11">
        <v>45432</v>
      </c>
      <c r="C2150" s="2">
        <v>1.72</v>
      </c>
      <c r="D2150" s="2">
        <v>1.72</v>
      </c>
      <c r="E2150" s="2">
        <v>0</v>
      </c>
      <c r="F2150" s="2">
        <v>0</v>
      </c>
      <c r="G2150" s="2">
        <v>0</v>
      </c>
      <c r="H2150" s="17">
        <f t="shared" si="33"/>
        <v>0</v>
      </c>
    </row>
    <row r="2151" spans="1:8" ht="13.5" x14ac:dyDescent="0.25">
      <c r="A2151" s="12"/>
      <c r="B2151" s="11">
        <v>45433</v>
      </c>
      <c r="C2151" s="2">
        <v>1.72</v>
      </c>
      <c r="D2151" s="2">
        <v>1.72</v>
      </c>
      <c r="E2151" s="2">
        <v>0</v>
      </c>
      <c r="F2151" s="2">
        <v>0</v>
      </c>
      <c r="G2151" s="2">
        <v>0</v>
      </c>
      <c r="H2151" s="17">
        <f t="shared" si="33"/>
        <v>0</v>
      </c>
    </row>
    <row r="2152" spans="1:8" ht="13.5" x14ac:dyDescent="0.25">
      <c r="A2152" s="12"/>
      <c r="B2152" s="11">
        <v>45434</v>
      </c>
      <c r="C2152" s="2">
        <v>1.7</v>
      </c>
      <c r="D2152" s="2">
        <v>1.7</v>
      </c>
      <c r="E2152" s="2">
        <v>700</v>
      </c>
      <c r="F2152" s="2">
        <v>1.7</v>
      </c>
      <c r="G2152" s="2">
        <v>1190</v>
      </c>
      <c r="H2152" s="17">
        <f t="shared" si="33"/>
        <v>-1.1627906976744196E-2</v>
      </c>
    </row>
    <row r="2153" spans="1:8" ht="13.5" x14ac:dyDescent="0.25">
      <c r="A2153" s="12"/>
      <c r="B2153" s="11">
        <v>45435</v>
      </c>
      <c r="C2153" s="2">
        <v>1.7</v>
      </c>
      <c r="D2153" s="2">
        <v>1.7</v>
      </c>
      <c r="E2153" s="2">
        <v>0</v>
      </c>
      <c r="F2153" s="2">
        <v>0</v>
      </c>
      <c r="G2153" s="2">
        <v>0</v>
      </c>
      <c r="H2153" s="17">
        <f t="shared" si="33"/>
        <v>0</v>
      </c>
    </row>
    <row r="2154" spans="1:8" ht="13.5" x14ac:dyDescent="0.25">
      <c r="A2154" s="12"/>
      <c r="B2154" s="11">
        <v>45436</v>
      </c>
      <c r="C2154" s="2">
        <v>1.7</v>
      </c>
      <c r="D2154" s="2">
        <v>1.7</v>
      </c>
      <c r="E2154" s="2">
        <v>0</v>
      </c>
      <c r="F2154" s="2">
        <v>0</v>
      </c>
      <c r="G2154" s="2">
        <v>0</v>
      </c>
      <c r="H2154" s="17">
        <f t="shared" si="33"/>
        <v>0</v>
      </c>
    </row>
    <row r="2155" spans="1:8" ht="13.5" x14ac:dyDescent="0.25">
      <c r="A2155" s="12"/>
      <c r="B2155" s="11">
        <v>45439</v>
      </c>
      <c r="C2155" s="2">
        <v>1.7</v>
      </c>
      <c r="D2155" s="2">
        <v>1.7</v>
      </c>
      <c r="E2155" s="2">
        <v>0</v>
      </c>
      <c r="F2155" s="2">
        <v>0</v>
      </c>
      <c r="G2155" s="2">
        <v>0</v>
      </c>
      <c r="H2155" s="17">
        <f t="shared" si="33"/>
        <v>0</v>
      </c>
    </row>
    <row r="2156" spans="1:8" ht="13.5" x14ac:dyDescent="0.25">
      <c r="A2156" s="12"/>
      <c r="B2156" s="11">
        <v>45440</v>
      </c>
      <c r="C2156" s="2">
        <v>1.7</v>
      </c>
      <c r="D2156" s="2">
        <v>1.7</v>
      </c>
      <c r="E2156" s="2">
        <v>0</v>
      </c>
      <c r="F2156" s="2">
        <v>0</v>
      </c>
      <c r="G2156" s="2">
        <v>0</v>
      </c>
      <c r="H2156" s="17">
        <f t="shared" si="33"/>
        <v>0</v>
      </c>
    </row>
    <row r="2157" spans="1:8" ht="13.5" x14ac:dyDescent="0.25">
      <c r="A2157" s="12"/>
      <c r="B2157" s="11">
        <v>45441</v>
      </c>
      <c r="C2157" s="2">
        <v>1.7</v>
      </c>
      <c r="D2157" s="2">
        <v>1.7</v>
      </c>
      <c r="E2157" s="2">
        <v>0</v>
      </c>
      <c r="F2157" s="2">
        <v>0</v>
      </c>
      <c r="G2157" s="2">
        <v>0</v>
      </c>
      <c r="H2157" s="17">
        <f t="shared" si="33"/>
        <v>0</v>
      </c>
    </row>
    <row r="2158" spans="1:8" ht="13.5" x14ac:dyDescent="0.25">
      <c r="A2158" s="12"/>
      <c r="B2158" s="11">
        <v>45442</v>
      </c>
      <c r="C2158" s="2">
        <v>1.7</v>
      </c>
      <c r="D2158" s="2">
        <v>1.7</v>
      </c>
      <c r="E2158" s="2">
        <v>0</v>
      </c>
      <c r="F2158" s="2">
        <v>0</v>
      </c>
      <c r="G2158" s="2">
        <v>0</v>
      </c>
      <c r="H2158" s="17">
        <f t="shared" si="33"/>
        <v>0</v>
      </c>
    </row>
    <row r="2159" spans="1:8" ht="13.5" x14ac:dyDescent="0.25">
      <c r="A2159" s="12"/>
      <c r="B2159" s="11">
        <v>45443</v>
      </c>
      <c r="C2159" s="2">
        <v>1.7</v>
      </c>
      <c r="D2159" s="2">
        <v>1.7</v>
      </c>
      <c r="E2159" s="2">
        <v>0</v>
      </c>
      <c r="F2159" s="2">
        <v>0</v>
      </c>
      <c r="G2159" s="2">
        <v>0</v>
      </c>
      <c r="H2159" s="17">
        <f t="shared" si="33"/>
        <v>0</v>
      </c>
    </row>
    <row r="2160" spans="1:8" ht="13.5" x14ac:dyDescent="0.25">
      <c r="A2160" s="12"/>
      <c r="B2160" s="11">
        <v>45446</v>
      </c>
      <c r="C2160" s="2">
        <v>1.77</v>
      </c>
      <c r="D2160" s="2">
        <v>1.77</v>
      </c>
      <c r="E2160" s="2">
        <v>0</v>
      </c>
      <c r="F2160" s="2">
        <v>0</v>
      </c>
      <c r="G2160" s="2">
        <v>0</v>
      </c>
      <c r="H2160" s="17">
        <f t="shared" si="33"/>
        <v>4.1176470588235335E-2</v>
      </c>
    </row>
    <row r="2161" spans="1:8" ht="13.5" x14ac:dyDescent="0.25">
      <c r="A2161" s="12"/>
      <c r="B2161" s="11">
        <v>45447</v>
      </c>
      <c r="C2161" s="2">
        <v>1.84</v>
      </c>
      <c r="D2161" s="2">
        <v>1.84</v>
      </c>
      <c r="E2161" s="2">
        <v>0</v>
      </c>
      <c r="F2161" s="2">
        <v>0</v>
      </c>
      <c r="G2161" s="2">
        <v>0</v>
      </c>
      <c r="H2161" s="17">
        <f t="shared" si="33"/>
        <v>3.9548022598870095E-2</v>
      </c>
    </row>
    <row r="2162" spans="1:8" ht="13.5" x14ac:dyDescent="0.25">
      <c r="A2162" s="12"/>
      <c r="B2162" s="11">
        <v>45448</v>
      </c>
      <c r="C2162" s="2">
        <v>1.9</v>
      </c>
      <c r="D2162" s="2">
        <v>1.9</v>
      </c>
      <c r="E2162" s="2">
        <v>194542</v>
      </c>
      <c r="F2162" s="2">
        <v>1.9</v>
      </c>
      <c r="G2162" s="2">
        <v>369629.8</v>
      </c>
      <c r="H2162" s="17">
        <f t="shared" si="33"/>
        <v>3.2608695652173822E-2</v>
      </c>
    </row>
    <row r="2163" spans="1:8" ht="13.5" x14ac:dyDescent="0.25">
      <c r="A2163" s="12"/>
      <c r="B2163" s="11">
        <v>45449</v>
      </c>
      <c r="C2163" s="2">
        <v>1.9</v>
      </c>
      <c r="D2163" s="2">
        <v>1.9</v>
      </c>
      <c r="E2163" s="2">
        <v>0</v>
      </c>
      <c r="F2163" s="2">
        <v>0</v>
      </c>
      <c r="G2163" s="2">
        <v>0</v>
      </c>
      <c r="H2163" s="17">
        <f t="shared" si="33"/>
        <v>0</v>
      </c>
    </row>
    <row r="2164" spans="1:8" ht="13.5" x14ac:dyDescent="0.25">
      <c r="A2164" s="12"/>
      <c r="B2164" s="11">
        <v>45450</v>
      </c>
      <c r="C2164" s="2">
        <v>1.9</v>
      </c>
      <c r="D2164" s="2">
        <v>1.9</v>
      </c>
      <c r="E2164" s="2">
        <v>0</v>
      </c>
      <c r="F2164" s="2">
        <v>0</v>
      </c>
      <c r="G2164" s="2">
        <v>0</v>
      </c>
      <c r="H2164" s="17">
        <f t="shared" si="33"/>
        <v>0</v>
      </c>
    </row>
    <row r="2165" spans="1:8" ht="13.5" x14ac:dyDescent="0.25">
      <c r="A2165" s="12"/>
      <c r="B2165" s="11">
        <v>45453</v>
      </c>
      <c r="C2165" s="2">
        <v>1.98</v>
      </c>
      <c r="D2165" s="2">
        <v>1.98</v>
      </c>
      <c r="E2165" s="2">
        <v>0</v>
      </c>
      <c r="F2165" s="2">
        <v>0</v>
      </c>
      <c r="G2165" s="2">
        <v>0</v>
      </c>
      <c r="H2165" s="17">
        <f t="shared" si="33"/>
        <v>4.2105263157894778E-2</v>
      </c>
    </row>
    <row r="2166" spans="1:8" ht="13.5" x14ac:dyDescent="0.25">
      <c r="A2166" s="12"/>
      <c r="B2166" s="11">
        <v>45454</v>
      </c>
      <c r="C2166" s="2">
        <v>1.9</v>
      </c>
      <c r="D2166" s="2">
        <v>1.9</v>
      </c>
      <c r="E2166" s="2">
        <v>1000</v>
      </c>
      <c r="F2166" s="2">
        <v>1.9</v>
      </c>
      <c r="G2166" s="2">
        <v>1900</v>
      </c>
      <c r="H2166" s="17">
        <f t="shared" si="33"/>
        <v>-4.0404040404040442E-2</v>
      </c>
    </row>
    <row r="2167" spans="1:8" ht="13.5" x14ac:dyDescent="0.25">
      <c r="A2167" s="12"/>
      <c r="B2167" s="11">
        <v>45455</v>
      </c>
      <c r="C2167" s="2">
        <v>1.9</v>
      </c>
      <c r="D2167" s="2">
        <v>1.9</v>
      </c>
      <c r="E2167" s="2">
        <v>1000</v>
      </c>
      <c r="F2167" s="2">
        <v>1.9</v>
      </c>
      <c r="G2167" s="2">
        <v>1900</v>
      </c>
      <c r="H2167" s="17">
        <f t="shared" si="33"/>
        <v>0</v>
      </c>
    </row>
    <row r="2168" spans="1:8" ht="13.5" x14ac:dyDescent="0.25">
      <c r="A2168" s="12"/>
      <c r="B2168" s="11">
        <v>45456</v>
      </c>
      <c r="C2168" s="2">
        <v>1.9</v>
      </c>
      <c r="D2168" s="2">
        <v>1.9</v>
      </c>
      <c r="E2168" s="2">
        <v>0</v>
      </c>
      <c r="F2168" s="2">
        <v>0</v>
      </c>
      <c r="G2168" s="2">
        <v>0</v>
      </c>
      <c r="H2168" s="17">
        <f t="shared" si="33"/>
        <v>0</v>
      </c>
    </row>
    <row r="2169" spans="1:8" ht="13.5" x14ac:dyDescent="0.25">
      <c r="A2169" s="12"/>
      <c r="B2169" s="11">
        <v>45457</v>
      </c>
      <c r="C2169" s="2">
        <v>1.9</v>
      </c>
      <c r="D2169" s="2">
        <v>1.9</v>
      </c>
      <c r="E2169" s="2">
        <v>0</v>
      </c>
      <c r="F2169" s="2">
        <v>0</v>
      </c>
      <c r="G2169" s="2">
        <v>0</v>
      </c>
      <c r="H2169" s="17">
        <f t="shared" si="33"/>
        <v>0</v>
      </c>
    </row>
    <row r="2170" spans="1:8" ht="13.5" x14ac:dyDescent="0.25">
      <c r="A2170" s="12"/>
      <c r="B2170" s="11">
        <v>45461</v>
      </c>
      <c r="C2170" s="2">
        <v>1.82</v>
      </c>
      <c r="D2170" s="2">
        <v>1.82</v>
      </c>
      <c r="E2170" s="2">
        <v>0</v>
      </c>
      <c r="F2170" s="2">
        <v>0</v>
      </c>
      <c r="G2170" s="2">
        <v>0</v>
      </c>
      <c r="H2170" s="17">
        <f t="shared" si="33"/>
        <v>-4.210526315789466E-2</v>
      </c>
    </row>
    <row r="2171" spans="1:8" ht="13.5" x14ac:dyDescent="0.25">
      <c r="A2171" s="12"/>
      <c r="B2171" s="11">
        <v>45462</v>
      </c>
      <c r="C2171" s="2">
        <v>1.74</v>
      </c>
      <c r="D2171" s="2">
        <v>1.74</v>
      </c>
      <c r="E2171" s="2">
        <v>850</v>
      </c>
      <c r="F2171" s="2">
        <v>1.74</v>
      </c>
      <c r="G2171" s="2">
        <v>1479</v>
      </c>
      <c r="H2171" s="17">
        <f t="shared" si="33"/>
        <v>-4.3956043956043994E-2</v>
      </c>
    </row>
    <row r="2172" spans="1:8" ht="13.5" x14ac:dyDescent="0.25">
      <c r="A2172" s="12"/>
      <c r="B2172" s="11">
        <v>45463</v>
      </c>
      <c r="C2172" s="2">
        <v>1.74</v>
      </c>
      <c r="D2172" s="2">
        <v>1.74</v>
      </c>
      <c r="E2172" s="2">
        <v>0</v>
      </c>
      <c r="F2172" s="2">
        <v>0</v>
      </c>
      <c r="G2172" s="2">
        <v>0</v>
      </c>
      <c r="H2172" s="17">
        <f t="shared" si="33"/>
        <v>0</v>
      </c>
    </row>
    <row r="2173" spans="1:8" ht="13.5" x14ac:dyDescent="0.25">
      <c r="A2173" s="12"/>
      <c r="B2173" s="11">
        <v>45464</v>
      </c>
      <c r="C2173" s="2">
        <v>1.74</v>
      </c>
      <c r="D2173" s="2">
        <v>1.74</v>
      </c>
      <c r="E2173" s="2">
        <v>0</v>
      </c>
      <c r="F2173" s="2">
        <v>0</v>
      </c>
      <c r="G2173" s="2">
        <v>0</v>
      </c>
      <c r="H2173" s="17">
        <f t="shared" si="33"/>
        <v>0</v>
      </c>
    </row>
    <row r="2174" spans="1:8" ht="13.5" x14ac:dyDescent="0.25">
      <c r="A2174" s="12"/>
      <c r="B2174" s="11">
        <v>45467</v>
      </c>
      <c r="C2174" s="2">
        <v>1.74</v>
      </c>
      <c r="D2174" s="2">
        <v>1.74</v>
      </c>
      <c r="E2174" s="2">
        <v>0</v>
      </c>
      <c r="F2174" s="2">
        <v>0</v>
      </c>
      <c r="G2174" s="2">
        <v>0</v>
      </c>
      <c r="H2174" s="17">
        <f t="shared" si="33"/>
        <v>0</v>
      </c>
    </row>
    <row r="2175" spans="1:8" ht="13.5" x14ac:dyDescent="0.25">
      <c r="A2175" s="12"/>
      <c r="B2175" s="11">
        <v>45468</v>
      </c>
      <c r="C2175" s="2">
        <v>1.74</v>
      </c>
      <c r="D2175" s="2">
        <v>1.74</v>
      </c>
      <c r="E2175" s="2">
        <v>0</v>
      </c>
      <c r="F2175" s="2">
        <v>0</v>
      </c>
      <c r="G2175" s="2">
        <v>0</v>
      </c>
      <c r="H2175" s="17">
        <f t="shared" si="33"/>
        <v>0</v>
      </c>
    </row>
    <row r="2176" spans="1:8" ht="13.5" x14ac:dyDescent="0.25">
      <c r="A2176" s="12"/>
      <c r="B2176" s="11">
        <v>45469</v>
      </c>
      <c r="C2176" s="2">
        <v>1.81</v>
      </c>
      <c r="D2176" s="2">
        <v>1.81</v>
      </c>
      <c r="E2176" s="2">
        <v>0</v>
      </c>
      <c r="F2176" s="2">
        <v>0</v>
      </c>
      <c r="G2176" s="2">
        <v>0</v>
      </c>
      <c r="H2176" s="17">
        <f t="shared" si="33"/>
        <v>4.0229885057471299E-2</v>
      </c>
    </row>
    <row r="2177" spans="1:8" ht="13.5" x14ac:dyDescent="0.25">
      <c r="A2177" s="12"/>
      <c r="B2177" s="11">
        <v>45470</v>
      </c>
      <c r="C2177" s="2">
        <v>1.89</v>
      </c>
      <c r="D2177" s="2">
        <v>1.89</v>
      </c>
      <c r="E2177" s="2">
        <v>0</v>
      </c>
      <c r="F2177" s="2">
        <v>0</v>
      </c>
      <c r="G2177" s="2">
        <v>0</v>
      </c>
      <c r="H2177" s="17">
        <f t="shared" si="33"/>
        <v>4.4198895027624224E-2</v>
      </c>
    </row>
    <row r="2178" spans="1:8" ht="13.5" x14ac:dyDescent="0.25">
      <c r="A2178" s="12"/>
      <c r="B2178" s="11">
        <v>45471</v>
      </c>
      <c r="C2178" s="2">
        <v>1.9</v>
      </c>
      <c r="D2178" s="2">
        <v>1.9</v>
      </c>
      <c r="E2178" s="2">
        <v>28875</v>
      </c>
      <c r="F2178" s="2">
        <v>1.9</v>
      </c>
      <c r="G2178" s="2">
        <v>54862.5</v>
      </c>
      <c r="H2178" s="17">
        <f t="shared" si="33"/>
        <v>5.2910052910052959E-3</v>
      </c>
    </row>
    <row r="2179" spans="1:8" ht="13.5" x14ac:dyDescent="0.25">
      <c r="A2179" s="12"/>
      <c r="B2179" s="11">
        <v>45474</v>
      </c>
      <c r="C2179" s="2">
        <v>1.9</v>
      </c>
      <c r="D2179" s="2">
        <v>1.9</v>
      </c>
      <c r="E2179" s="2">
        <v>0</v>
      </c>
      <c r="F2179" s="2">
        <v>0</v>
      </c>
      <c r="G2179" s="2">
        <v>0</v>
      </c>
      <c r="H2179" s="17">
        <f t="shared" si="33"/>
        <v>0</v>
      </c>
    </row>
    <row r="2180" spans="1:8" ht="13.5" x14ac:dyDescent="0.25">
      <c r="A2180" s="12"/>
      <c r="B2180" s="11">
        <v>45475</v>
      </c>
      <c r="C2180" s="2">
        <v>1.9</v>
      </c>
      <c r="D2180" s="2">
        <v>1.9</v>
      </c>
      <c r="E2180" s="2">
        <v>0</v>
      </c>
      <c r="F2180" s="2">
        <v>0</v>
      </c>
      <c r="G2180" s="2">
        <v>0</v>
      </c>
      <c r="H2180" s="17">
        <f t="shared" si="33"/>
        <v>0</v>
      </c>
    </row>
    <row r="2181" spans="1:8" ht="13.5" x14ac:dyDescent="0.25">
      <c r="A2181" s="12"/>
      <c r="B2181" s="11">
        <v>45476</v>
      </c>
      <c r="C2181" s="2">
        <v>1.9</v>
      </c>
      <c r="D2181" s="2">
        <v>1.9</v>
      </c>
      <c r="E2181" s="2">
        <v>1000</v>
      </c>
      <c r="F2181" s="2">
        <v>1.9</v>
      </c>
      <c r="G2181" s="2">
        <v>1900</v>
      </c>
      <c r="H2181" s="17">
        <f t="shared" si="33"/>
        <v>0</v>
      </c>
    </row>
    <row r="2182" spans="1:8" ht="13.5" x14ac:dyDescent="0.25">
      <c r="A2182" s="12"/>
      <c r="B2182" s="11">
        <v>45477</v>
      </c>
      <c r="C2182" s="2">
        <v>1.9</v>
      </c>
      <c r="D2182" s="2">
        <v>1.9</v>
      </c>
      <c r="E2182" s="2">
        <v>0</v>
      </c>
      <c r="F2182" s="2">
        <v>0</v>
      </c>
      <c r="G2182" s="2">
        <v>0</v>
      </c>
      <c r="H2182" s="17">
        <f t="shared" si="33"/>
        <v>0</v>
      </c>
    </row>
    <row r="2183" spans="1:8" ht="13.5" x14ac:dyDescent="0.25">
      <c r="A2183" s="12"/>
      <c r="B2183" s="11">
        <v>45478</v>
      </c>
      <c r="C2183" s="2">
        <v>1.9</v>
      </c>
      <c r="D2183" s="2">
        <v>1.9</v>
      </c>
      <c r="E2183" s="2">
        <v>0</v>
      </c>
      <c r="F2183" s="2">
        <v>0</v>
      </c>
      <c r="G2183" s="2">
        <v>0</v>
      </c>
      <c r="H2183" s="17">
        <f t="shared" ref="H2183:H2246" si="34">(D2183-D2182)/D2182</f>
        <v>0</v>
      </c>
    </row>
    <row r="2184" spans="1:8" ht="13.5" x14ac:dyDescent="0.25">
      <c r="A2184" s="12"/>
      <c r="B2184" s="11">
        <v>45481</v>
      </c>
      <c r="C2184" s="2">
        <v>1.9</v>
      </c>
      <c r="D2184" s="2">
        <v>1.9</v>
      </c>
      <c r="E2184" s="2">
        <v>0</v>
      </c>
      <c r="F2184" s="2">
        <v>0</v>
      </c>
      <c r="G2184" s="2">
        <v>0</v>
      </c>
      <c r="H2184" s="17">
        <f t="shared" si="34"/>
        <v>0</v>
      </c>
    </row>
    <row r="2185" spans="1:8" ht="13.5" x14ac:dyDescent="0.25">
      <c r="A2185" s="12"/>
      <c r="B2185" s="11">
        <v>45482</v>
      </c>
      <c r="C2185" s="2">
        <v>1.9</v>
      </c>
      <c r="D2185" s="2">
        <v>1.9</v>
      </c>
      <c r="E2185" s="2">
        <v>0</v>
      </c>
      <c r="F2185" s="2">
        <v>0</v>
      </c>
      <c r="G2185" s="2">
        <v>0</v>
      </c>
      <c r="H2185" s="17">
        <f t="shared" si="34"/>
        <v>0</v>
      </c>
    </row>
    <row r="2186" spans="1:8" ht="13.5" x14ac:dyDescent="0.25">
      <c r="A2186" s="12"/>
      <c r="B2186" s="11">
        <v>45483</v>
      </c>
      <c r="C2186" s="2">
        <v>1.9</v>
      </c>
      <c r="D2186" s="2">
        <v>1.9</v>
      </c>
      <c r="E2186" s="2">
        <v>0</v>
      </c>
      <c r="F2186" s="2">
        <v>0</v>
      </c>
      <c r="G2186" s="2">
        <v>0</v>
      </c>
      <c r="H2186" s="17">
        <f t="shared" si="34"/>
        <v>0</v>
      </c>
    </row>
    <row r="2187" spans="1:8" ht="13.5" x14ac:dyDescent="0.25">
      <c r="A2187" s="12"/>
      <c r="B2187" s="11">
        <v>45484</v>
      </c>
      <c r="C2187" s="2">
        <v>1.9</v>
      </c>
      <c r="D2187" s="2">
        <v>1.9</v>
      </c>
      <c r="E2187" s="2">
        <v>0</v>
      </c>
      <c r="F2187" s="2">
        <v>0</v>
      </c>
      <c r="G2187" s="2">
        <v>0</v>
      </c>
      <c r="H2187" s="17">
        <f t="shared" si="34"/>
        <v>0</v>
      </c>
    </row>
    <row r="2188" spans="1:8" ht="13.5" x14ac:dyDescent="0.25">
      <c r="A2188" s="12"/>
      <c r="B2188" s="11">
        <v>45485</v>
      </c>
      <c r="C2188" s="2">
        <v>1.9</v>
      </c>
      <c r="D2188" s="2">
        <v>1.9</v>
      </c>
      <c r="E2188" s="2">
        <v>0</v>
      </c>
      <c r="F2188" s="2">
        <v>0</v>
      </c>
      <c r="G2188" s="2">
        <v>0</v>
      </c>
      <c r="H2188" s="17">
        <f t="shared" si="34"/>
        <v>0</v>
      </c>
    </row>
    <row r="2189" spans="1:8" ht="13.5" x14ac:dyDescent="0.25">
      <c r="A2189" s="12"/>
      <c r="B2189" s="11">
        <v>45488</v>
      </c>
      <c r="C2189" s="2">
        <v>1.9</v>
      </c>
      <c r="D2189" s="2">
        <v>1.9</v>
      </c>
      <c r="E2189" s="2">
        <v>0</v>
      </c>
      <c r="F2189" s="2">
        <v>0</v>
      </c>
      <c r="G2189" s="2">
        <v>0</v>
      </c>
      <c r="H2189" s="17">
        <f t="shared" si="34"/>
        <v>0</v>
      </c>
    </row>
    <row r="2190" spans="1:8" ht="13.5" x14ac:dyDescent="0.25">
      <c r="A2190" s="12"/>
      <c r="B2190" s="11">
        <v>45489</v>
      </c>
      <c r="C2190" s="2">
        <v>1.9</v>
      </c>
      <c r="D2190" s="2">
        <v>1.9</v>
      </c>
      <c r="E2190" s="2">
        <v>0</v>
      </c>
      <c r="F2190" s="2">
        <v>0</v>
      </c>
      <c r="G2190" s="2">
        <v>0</v>
      </c>
      <c r="H2190" s="17">
        <f t="shared" si="34"/>
        <v>0</v>
      </c>
    </row>
    <row r="2191" spans="1:8" ht="13.5" x14ac:dyDescent="0.25">
      <c r="A2191" s="12"/>
      <c r="B2191" s="11">
        <v>45490</v>
      </c>
      <c r="C2191" s="2">
        <v>1.9</v>
      </c>
      <c r="D2191" s="2">
        <v>1.9</v>
      </c>
      <c r="E2191" s="2">
        <v>0</v>
      </c>
      <c r="F2191" s="2">
        <v>0</v>
      </c>
      <c r="G2191" s="2">
        <v>0</v>
      </c>
      <c r="H2191" s="17">
        <f t="shared" si="34"/>
        <v>0</v>
      </c>
    </row>
    <row r="2192" spans="1:8" ht="13.5" x14ac:dyDescent="0.25">
      <c r="A2192" s="12"/>
      <c r="B2192" s="11">
        <v>45491</v>
      </c>
      <c r="C2192" s="2">
        <v>1.9</v>
      </c>
      <c r="D2192" s="2">
        <v>1.9</v>
      </c>
      <c r="E2192" s="2">
        <v>0</v>
      </c>
      <c r="F2192" s="2">
        <v>0</v>
      </c>
      <c r="G2192" s="2">
        <v>0</v>
      </c>
      <c r="H2192" s="17">
        <f t="shared" si="34"/>
        <v>0</v>
      </c>
    </row>
    <row r="2193" spans="1:8" ht="13.5" x14ac:dyDescent="0.25">
      <c r="A2193" s="12"/>
      <c r="B2193" s="11">
        <v>45492</v>
      </c>
      <c r="C2193" s="2">
        <v>1.9</v>
      </c>
      <c r="D2193" s="2">
        <v>1.9</v>
      </c>
      <c r="E2193" s="2">
        <v>0</v>
      </c>
      <c r="F2193" s="2">
        <v>0</v>
      </c>
      <c r="G2193" s="2">
        <v>0</v>
      </c>
      <c r="H2193" s="17">
        <f t="shared" si="34"/>
        <v>0</v>
      </c>
    </row>
    <row r="2194" spans="1:8" ht="13.5" x14ac:dyDescent="0.25">
      <c r="A2194" s="12"/>
      <c r="B2194" s="11">
        <v>45495</v>
      </c>
      <c r="C2194" s="2">
        <v>1.9</v>
      </c>
      <c r="D2194" s="2">
        <v>1.9</v>
      </c>
      <c r="E2194" s="2">
        <v>0</v>
      </c>
      <c r="F2194" s="2">
        <v>0</v>
      </c>
      <c r="G2194" s="2">
        <v>0</v>
      </c>
      <c r="H2194" s="17">
        <f t="shared" si="34"/>
        <v>0</v>
      </c>
    </row>
    <row r="2195" spans="1:8" ht="13.5" x14ac:dyDescent="0.25">
      <c r="A2195" s="12"/>
      <c r="B2195" s="11">
        <v>45496</v>
      </c>
      <c r="C2195" s="2">
        <v>1.9</v>
      </c>
      <c r="D2195" s="2">
        <v>1.9</v>
      </c>
      <c r="E2195" s="2">
        <v>0</v>
      </c>
      <c r="F2195" s="2">
        <v>0</v>
      </c>
      <c r="G2195" s="2">
        <v>0</v>
      </c>
      <c r="H2195" s="17">
        <f t="shared" si="34"/>
        <v>0</v>
      </c>
    </row>
    <row r="2196" spans="1:8" ht="13.5" x14ac:dyDescent="0.25">
      <c r="A2196" s="12"/>
      <c r="B2196" s="11">
        <v>45497</v>
      </c>
      <c r="C2196" s="2">
        <v>1.9</v>
      </c>
      <c r="D2196" s="2">
        <v>1.9</v>
      </c>
      <c r="E2196" s="2">
        <v>0</v>
      </c>
      <c r="F2196" s="2">
        <v>0</v>
      </c>
      <c r="G2196" s="2">
        <v>0</v>
      </c>
      <c r="H2196" s="17">
        <f t="shared" si="34"/>
        <v>0</v>
      </c>
    </row>
    <row r="2197" spans="1:8" ht="13.5" x14ac:dyDescent="0.25">
      <c r="A2197" s="12"/>
      <c r="B2197" s="11">
        <v>45499</v>
      </c>
      <c r="C2197" s="2">
        <v>1.9</v>
      </c>
      <c r="D2197" s="2">
        <v>1.9</v>
      </c>
      <c r="E2197" s="2">
        <v>0</v>
      </c>
      <c r="F2197" s="2">
        <v>0</v>
      </c>
      <c r="G2197" s="2">
        <v>0</v>
      </c>
      <c r="H2197" s="17">
        <f t="shared" si="34"/>
        <v>0</v>
      </c>
    </row>
    <row r="2198" spans="1:8" ht="13.5" x14ac:dyDescent="0.25">
      <c r="A2198" s="12"/>
      <c r="B2198" s="11">
        <v>45502</v>
      </c>
      <c r="C2198" s="2">
        <v>1.9</v>
      </c>
      <c r="D2198" s="2">
        <v>1.9</v>
      </c>
      <c r="E2198" s="2">
        <v>0</v>
      </c>
      <c r="F2198" s="2">
        <v>0</v>
      </c>
      <c r="G2198" s="2">
        <v>0</v>
      </c>
      <c r="H2198" s="17">
        <f t="shared" si="34"/>
        <v>0</v>
      </c>
    </row>
    <row r="2199" spans="1:8" ht="13.5" x14ac:dyDescent="0.25">
      <c r="A2199" s="12"/>
      <c r="B2199" s="11">
        <v>45503</v>
      </c>
      <c r="C2199" s="2">
        <v>1.9</v>
      </c>
      <c r="D2199" s="2">
        <v>1.9</v>
      </c>
      <c r="E2199" s="2">
        <v>0</v>
      </c>
      <c r="F2199" s="2">
        <v>0</v>
      </c>
      <c r="G2199" s="2">
        <v>0</v>
      </c>
      <c r="H2199" s="17">
        <f t="shared" si="34"/>
        <v>0</v>
      </c>
    </row>
    <row r="2200" spans="1:8" ht="13.5" x14ac:dyDescent="0.25">
      <c r="A2200" s="12"/>
      <c r="B2200" s="11">
        <v>45504</v>
      </c>
      <c r="C2200" s="2">
        <v>1.9</v>
      </c>
      <c r="D2200" s="2">
        <v>1.9</v>
      </c>
      <c r="E2200" s="2">
        <v>0</v>
      </c>
      <c r="F2200" s="2">
        <v>0</v>
      </c>
      <c r="G2200" s="2">
        <v>0</v>
      </c>
      <c r="H2200" s="17">
        <f t="shared" si="34"/>
        <v>0</v>
      </c>
    </row>
    <row r="2201" spans="1:8" ht="13.5" x14ac:dyDescent="0.25">
      <c r="A2201" s="12"/>
      <c r="B2201" s="11">
        <v>45505</v>
      </c>
      <c r="C2201" s="2">
        <v>1.9</v>
      </c>
      <c r="D2201" s="2">
        <v>1.9</v>
      </c>
      <c r="E2201" s="2">
        <v>0</v>
      </c>
      <c r="F2201" s="2">
        <v>0</v>
      </c>
      <c r="G2201" s="2">
        <v>0</v>
      </c>
      <c r="H2201" s="17">
        <f t="shared" si="34"/>
        <v>0</v>
      </c>
    </row>
    <row r="2202" spans="1:8" ht="13.5" x14ac:dyDescent="0.25">
      <c r="A2202" s="12"/>
      <c r="B2202" s="11">
        <v>45506</v>
      </c>
      <c r="C2202" s="2">
        <v>1.9</v>
      </c>
      <c r="D2202" s="2">
        <v>1.9</v>
      </c>
      <c r="E2202" s="2">
        <v>100</v>
      </c>
      <c r="F2202" s="2">
        <v>1.9</v>
      </c>
      <c r="G2202" s="2">
        <v>190</v>
      </c>
      <c r="H2202" s="17">
        <f t="shared" si="34"/>
        <v>0</v>
      </c>
    </row>
    <row r="2203" spans="1:8" ht="13.5" x14ac:dyDescent="0.25">
      <c r="A2203" s="12"/>
      <c r="B2203" s="11">
        <v>45509</v>
      </c>
      <c r="C2203" s="2">
        <v>1.9</v>
      </c>
      <c r="D2203" s="2">
        <v>1.9</v>
      </c>
      <c r="E2203" s="2">
        <v>0</v>
      </c>
      <c r="F2203" s="2">
        <v>0</v>
      </c>
      <c r="G2203" s="2">
        <v>0</v>
      </c>
      <c r="H2203" s="17">
        <f t="shared" si="34"/>
        <v>0</v>
      </c>
    </row>
    <row r="2204" spans="1:8" ht="13.5" x14ac:dyDescent="0.25">
      <c r="A2204" s="12"/>
      <c r="B2204" s="11">
        <v>45510</v>
      </c>
      <c r="C2204" s="2">
        <v>1.98</v>
      </c>
      <c r="D2204" s="2">
        <v>1.98</v>
      </c>
      <c r="E2204" s="2">
        <v>0</v>
      </c>
      <c r="F2204" s="2">
        <v>0</v>
      </c>
      <c r="G2204" s="2">
        <v>0</v>
      </c>
      <c r="H2204" s="17">
        <f t="shared" si="34"/>
        <v>4.2105263157894778E-2</v>
      </c>
    </row>
    <row r="2205" spans="1:8" ht="13.5" x14ac:dyDescent="0.25">
      <c r="A2205" s="12"/>
      <c r="B2205" s="11">
        <v>45511</v>
      </c>
      <c r="C2205" s="2">
        <v>2</v>
      </c>
      <c r="D2205" s="2">
        <v>2</v>
      </c>
      <c r="E2205" s="2">
        <v>100</v>
      </c>
      <c r="F2205" s="2">
        <v>2</v>
      </c>
      <c r="G2205" s="2">
        <v>200</v>
      </c>
      <c r="H2205" s="17">
        <f t="shared" si="34"/>
        <v>1.0101010101010111E-2</v>
      </c>
    </row>
    <row r="2206" spans="1:8" ht="13.5" x14ac:dyDescent="0.25">
      <c r="A2206" s="12"/>
      <c r="B2206" s="11">
        <v>45512</v>
      </c>
      <c r="C2206" s="2">
        <v>2</v>
      </c>
      <c r="D2206" s="2">
        <v>2</v>
      </c>
      <c r="E2206" s="2">
        <v>0</v>
      </c>
      <c r="F2206" s="2">
        <v>0</v>
      </c>
      <c r="G2206" s="2">
        <v>0</v>
      </c>
      <c r="H2206" s="17">
        <f t="shared" si="34"/>
        <v>0</v>
      </c>
    </row>
    <row r="2207" spans="1:8" ht="13.5" x14ac:dyDescent="0.25">
      <c r="A2207" s="12"/>
      <c r="B2207" s="11">
        <v>45513</v>
      </c>
      <c r="C2207" s="2">
        <v>1.91</v>
      </c>
      <c r="D2207" s="2">
        <v>1.91</v>
      </c>
      <c r="E2207" s="2">
        <v>0</v>
      </c>
      <c r="F2207" s="2">
        <v>0</v>
      </c>
      <c r="G2207" s="2">
        <v>0</v>
      </c>
      <c r="H2207" s="17">
        <f t="shared" si="34"/>
        <v>-4.500000000000004E-2</v>
      </c>
    </row>
    <row r="2208" spans="1:8" ht="13.5" x14ac:dyDescent="0.25">
      <c r="A2208" s="12"/>
      <c r="B2208" s="11">
        <v>45516</v>
      </c>
      <c r="C2208" s="2">
        <v>1.83</v>
      </c>
      <c r="D2208" s="2">
        <v>1.83</v>
      </c>
      <c r="E2208" s="2">
        <v>0</v>
      </c>
      <c r="F2208" s="2">
        <v>0</v>
      </c>
      <c r="G2208" s="2">
        <v>0</v>
      </c>
      <c r="H2208" s="17">
        <f t="shared" si="34"/>
        <v>-4.1884816753926621E-2</v>
      </c>
    </row>
    <row r="2209" spans="1:8" ht="13.5" x14ac:dyDescent="0.25">
      <c r="A2209" s="12"/>
      <c r="B2209" s="11">
        <v>45518</v>
      </c>
      <c r="C2209" s="2">
        <v>1.75</v>
      </c>
      <c r="D2209" s="2">
        <v>1.75</v>
      </c>
      <c r="E2209" s="2">
        <v>0</v>
      </c>
      <c r="F2209" s="2">
        <v>0</v>
      </c>
      <c r="G2209" s="2">
        <v>0</v>
      </c>
      <c r="H2209" s="17">
        <f t="shared" si="34"/>
        <v>-4.3715846994535554E-2</v>
      </c>
    </row>
    <row r="2210" spans="1:8" ht="13.5" x14ac:dyDescent="0.25">
      <c r="A2210" s="12"/>
      <c r="B2210" s="11">
        <v>45519</v>
      </c>
      <c r="C2210" s="2">
        <v>1.82</v>
      </c>
      <c r="D2210" s="2">
        <v>1.82</v>
      </c>
      <c r="E2210" s="2">
        <v>1165</v>
      </c>
      <c r="F2210" s="2">
        <v>1.7</v>
      </c>
      <c r="G2210" s="2">
        <v>1980.5</v>
      </c>
      <c r="H2210" s="17">
        <f t="shared" si="34"/>
        <v>4.0000000000000036E-2</v>
      </c>
    </row>
    <row r="2211" spans="1:8" ht="13.5" x14ac:dyDescent="0.25">
      <c r="A2211" s="12"/>
      <c r="B2211" s="11">
        <v>45520</v>
      </c>
      <c r="C2211" s="2">
        <v>1.89</v>
      </c>
      <c r="D2211" s="2">
        <v>1.89</v>
      </c>
      <c r="E2211" s="2">
        <v>2</v>
      </c>
      <c r="F2211" s="2">
        <v>1.895</v>
      </c>
      <c r="G2211" s="2">
        <v>3.79</v>
      </c>
      <c r="H2211" s="17">
        <f t="shared" si="34"/>
        <v>3.8461538461538373E-2</v>
      </c>
    </row>
    <row r="2212" spans="1:8" ht="13.5" x14ac:dyDescent="0.25">
      <c r="A2212" s="12"/>
      <c r="B2212" s="11">
        <v>45523</v>
      </c>
      <c r="C2212" s="2">
        <v>1.81</v>
      </c>
      <c r="D2212" s="2">
        <v>1.81</v>
      </c>
      <c r="E2212" s="2">
        <v>0</v>
      </c>
      <c r="F2212" s="2">
        <v>0</v>
      </c>
      <c r="G2212" s="2">
        <v>0</v>
      </c>
      <c r="H2212" s="17">
        <f t="shared" si="34"/>
        <v>-4.2328042328042249E-2</v>
      </c>
    </row>
    <row r="2213" spans="1:8" ht="13.5" x14ac:dyDescent="0.25">
      <c r="A2213" s="12"/>
      <c r="B2213" s="11">
        <v>45524</v>
      </c>
      <c r="C2213" s="2">
        <v>1.73</v>
      </c>
      <c r="D2213" s="2">
        <v>1.73</v>
      </c>
      <c r="E2213" s="2">
        <v>75</v>
      </c>
      <c r="F2213" s="2">
        <v>1.73</v>
      </c>
      <c r="G2213" s="2">
        <v>129.75</v>
      </c>
      <c r="H2213" s="17">
        <f t="shared" si="34"/>
        <v>-4.4198895027624349E-2</v>
      </c>
    </row>
    <row r="2214" spans="1:8" ht="13.5" x14ac:dyDescent="0.25">
      <c r="A2214" s="12"/>
      <c r="B2214" s="11">
        <v>45525</v>
      </c>
      <c r="C2214" s="2">
        <v>1.73</v>
      </c>
      <c r="D2214" s="2">
        <v>1.73</v>
      </c>
      <c r="E2214" s="2">
        <v>0</v>
      </c>
      <c r="F2214" s="2">
        <v>0</v>
      </c>
      <c r="G2214" s="2">
        <v>0</v>
      </c>
      <c r="H2214" s="17">
        <f t="shared" si="34"/>
        <v>0</v>
      </c>
    </row>
    <row r="2215" spans="1:8" ht="13.5" x14ac:dyDescent="0.25">
      <c r="A2215" s="12"/>
      <c r="B2215" s="11">
        <v>45526</v>
      </c>
      <c r="C2215" s="2">
        <v>1.73</v>
      </c>
      <c r="D2215" s="2">
        <v>1.73</v>
      </c>
      <c r="E2215" s="2">
        <v>0</v>
      </c>
      <c r="F2215" s="2">
        <v>0</v>
      </c>
      <c r="G2215" s="2">
        <v>0</v>
      </c>
      <c r="H2215" s="17">
        <f t="shared" si="34"/>
        <v>0</v>
      </c>
    </row>
    <row r="2216" spans="1:8" ht="13.5" x14ac:dyDescent="0.25">
      <c r="A2216" s="12"/>
      <c r="B2216" s="11">
        <v>45527</v>
      </c>
      <c r="C2216" s="2">
        <v>1.73</v>
      </c>
      <c r="D2216" s="2">
        <v>1.73</v>
      </c>
      <c r="E2216" s="2">
        <v>0</v>
      </c>
      <c r="F2216" s="2">
        <v>0</v>
      </c>
      <c r="G2216" s="2">
        <v>0</v>
      </c>
      <c r="H2216" s="17">
        <f t="shared" si="34"/>
        <v>0</v>
      </c>
    </row>
    <row r="2217" spans="1:8" ht="13.5" x14ac:dyDescent="0.25">
      <c r="A2217" s="12"/>
      <c r="B2217" s="11">
        <v>45530</v>
      </c>
      <c r="C2217" s="2">
        <v>1.73</v>
      </c>
      <c r="D2217" s="2">
        <v>1.73</v>
      </c>
      <c r="E2217" s="2">
        <v>0</v>
      </c>
      <c r="F2217" s="2">
        <v>0</v>
      </c>
      <c r="G2217" s="2">
        <v>0</v>
      </c>
      <c r="H2217" s="17">
        <f t="shared" si="34"/>
        <v>0</v>
      </c>
    </row>
    <row r="2218" spans="1:8" ht="13.5" x14ac:dyDescent="0.25">
      <c r="A2218" s="12"/>
      <c r="B2218" s="11">
        <v>45531</v>
      </c>
      <c r="C2218" s="2">
        <v>1.8</v>
      </c>
      <c r="D2218" s="2">
        <v>1.8</v>
      </c>
      <c r="E2218" s="2">
        <v>0</v>
      </c>
      <c r="F2218" s="2">
        <v>0</v>
      </c>
      <c r="G2218" s="2">
        <v>0</v>
      </c>
      <c r="H2218" s="17">
        <f t="shared" si="34"/>
        <v>4.0462427745664775E-2</v>
      </c>
    </row>
    <row r="2219" spans="1:8" ht="13.5" x14ac:dyDescent="0.25">
      <c r="A2219" s="12"/>
      <c r="B2219" s="11">
        <v>45532</v>
      </c>
      <c r="C2219" s="2">
        <v>1.8</v>
      </c>
      <c r="D2219" s="2">
        <v>1.8</v>
      </c>
      <c r="E2219" s="2">
        <v>0</v>
      </c>
      <c r="F2219" s="2">
        <v>0</v>
      </c>
      <c r="G2219" s="2">
        <v>0</v>
      </c>
      <c r="H2219" s="17">
        <f t="shared" si="34"/>
        <v>0</v>
      </c>
    </row>
    <row r="2220" spans="1:8" ht="13.5" x14ac:dyDescent="0.25">
      <c r="A2220" s="12"/>
      <c r="B2220" s="11">
        <v>45533</v>
      </c>
      <c r="C2220" s="2">
        <v>1.8</v>
      </c>
      <c r="D2220" s="2">
        <v>1.8</v>
      </c>
      <c r="E2220" s="2">
        <v>0</v>
      </c>
      <c r="F2220" s="2">
        <v>0</v>
      </c>
      <c r="G2220" s="2">
        <v>0</v>
      </c>
      <c r="H2220" s="17">
        <f t="shared" si="34"/>
        <v>0</v>
      </c>
    </row>
    <row r="2221" spans="1:8" ht="13.5" x14ac:dyDescent="0.25">
      <c r="A2221" s="12"/>
      <c r="B2221" s="11">
        <v>45534</v>
      </c>
      <c r="C2221" s="2">
        <v>1.8</v>
      </c>
      <c r="D2221" s="2">
        <v>1.8</v>
      </c>
      <c r="E2221" s="2">
        <v>0</v>
      </c>
      <c r="F2221" s="2">
        <v>0</v>
      </c>
      <c r="G2221" s="2">
        <v>0</v>
      </c>
      <c r="H2221" s="17">
        <f t="shared" si="34"/>
        <v>0</v>
      </c>
    </row>
    <row r="2222" spans="1:8" ht="13.5" x14ac:dyDescent="0.25">
      <c r="A2222" s="12"/>
      <c r="B2222" s="11">
        <v>45537</v>
      </c>
      <c r="C2222" s="2">
        <v>1.8</v>
      </c>
      <c r="D2222" s="2">
        <v>1.8</v>
      </c>
      <c r="E2222" s="2">
        <v>35</v>
      </c>
      <c r="F2222" s="2">
        <v>1.8</v>
      </c>
      <c r="G2222" s="2">
        <v>63</v>
      </c>
      <c r="H2222" s="17">
        <f t="shared" si="34"/>
        <v>0</v>
      </c>
    </row>
    <row r="2223" spans="1:8" ht="13.5" x14ac:dyDescent="0.25">
      <c r="A2223" s="12"/>
      <c r="B2223" s="11">
        <v>45538</v>
      </c>
      <c r="C2223" s="2">
        <v>1.8</v>
      </c>
      <c r="D2223" s="2">
        <v>1.8</v>
      </c>
      <c r="E2223" s="2">
        <v>0</v>
      </c>
      <c r="F2223" s="2">
        <v>0</v>
      </c>
      <c r="G2223" s="2">
        <v>0</v>
      </c>
      <c r="H2223" s="17">
        <f t="shared" si="34"/>
        <v>0</v>
      </c>
    </row>
    <row r="2224" spans="1:8" ht="13.5" x14ac:dyDescent="0.25">
      <c r="A2224" s="12"/>
      <c r="B2224" s="11">
        <v>45539</v>
      </c>
      <c r="C2224" s="2">
        <v>1.8</v>
      </c>
      <c r="D2224" s="2">
        <v>1.8</v>
      </c>
      <c r="E2224" s="2">
        <v>0</v>
      </c>
      <c r="F2224" s="2">
        <v>0</v>
      </c>
      <c r="G2224" s="2">
        <v>0</v>
      </c>
      <c r="H2224" s="17">
        <f t="shared" si="34"/>
        <v>0</v>
      </c>
    </row>
    <row r="2225" spans="1:8" ht="13.5" x14ac:dyDescent="0.25">
      <c r="A2225" s="12"/>
      <c r="B2225" s="11">
        <v>45540</v>
      </c>
      <c r="C2225" s="2">
        <v>1.8</v>
      </c>
      <c r="D2225" s="2">
        <v>1.8</v>
      </c>
      <c r="E2225" s="2">
        <v>0</v>
      </c>
      <c r="F2225" s="2">
        <v>0</v>
      </c>
      <c r="G2225" s="2">
        <v>0</v>
      </c>
      <c r="H2225" s="17">
        <f t="shared" si="34"/>
        <v>0</v>
      </c>
    </row>
    <row r="2226" spans="1:8" ht="13.5" x14ac:dyDescent="0.25">
      <c r="A2226" s="12"/>
      <c r="B2226" s="11">
        <v>45541</v>
      </c>
      <c r="C2226" s="2">
        <v>1.72</v>
      </c>
      <c r="D2226" s="2">
        <v>1.72</v>
      </c>
      <c r="E2226" s="2">
        <v>0</v>
      </c>
      <c r="F2226" s="2">
        <v>0</v>
      </c>
      <c r="G2226" s="2">
        <v>0</v>
      </c>
      <c r="H2226" s="17">
        <f t="shared" si="34"/>
        <v>-4.4444444444444481E-2</v>
      </c>
    </row>
    <row r="2227" spans="1:8" ht="13.5" x14ac:dyDescent="0.25">
      <c r="A2227" s="12"/>
      <c r="B2227" s="11">
        <v>45544</v>
      </c>
      <c r="C2227" s="2">
        <v>1.7</v>
      </c>
      <c r="D2227" s="2">
        <v>1.7</v>
      </c>
      <c r="E2227" s="2">
        <v>1500</v>
      </c>
      <c r="F2227" s="2">
        <v>1.7</v>
      </c>
      <c r="G2227" s="2">
        <v>2550</v>
      </c>
      <c r="H2227" s="17">
        <f t="shared" si="34"/>
        <v>-1.1627906976744196E-2</v>
      </c>
    </row>
    <row r="2228" spans="1:8" ht="13.5" x14ac:dyDescent="0.25">
      <c r="A2228" s="12"/>
      <c r="B2228" s="11">
        <v>45545</v>
      </c>
      <c r="C2228" s="2">
        <v>1.7</v>
      </c>
      <c r="D2228" s="2">
        <v>1.7</v>
      </c>
      <c r="E2228" s="2">
        <v>0</v>
      </c>
      <c r="F2228" s="2">
        <v>0</v>
      </c>
      <c r="G2228" s="2">
        <v>0</v>
      </c>
      <c r="H2228" s="17">
        <f t="shared" si="34"/>
        <v>0</v>
      </c>
    </row>
    <row r="2229" spans="1:8" ht="13.5" x14ac:dyDescent="0.25">
      <c r="A2229" s="12"/>
      <c r="B2229" s="11">
        <v>45546</v>
      </c>
      <c r="C2229" s="2">
        <v>1.7</v>
      </c>
      <c r="D2229" s="2">
        <v>1.7</v>
      </c>
      <c r="E2229" s="2">
        <v>0</v>
      </c>
      <c r="F2229" s="2">
        <v>0</v>
      </c>
      <c r="G2229" s="2">
        <v>0</v>
      </c>
      <c r="H2229" s="17">
        <f t="shared" si="34"/>
        <v>0</v>
      </c>
    </row>
    <row r="2230" spans="1:8" ht="13.5" x14ac:dyDescent="0.25">
      <c r="A2230" s="12"/>
      <c r="B2230" s="11">
        <v>45547</v>
      </c>
      <c r="C2230" s="2">
        <v>1.77</v>
      </c>
      <c r="D2230" s="2">
        <v>1.77</v>
      </c>
      <c r="E2230" s="2">
        <v>0</v>
      </c>
      <c r="F2230" s="2">
        <v>0</v>
      </c>
      <c r="G2230" s="2">
        <v>0</v>
      </c>
      <c r="H2230" s="17">
        <f t="shared" si="34"/>
        <v>4.1176470588235335E-2</v>
      </c>
    </row>
    <row r="2231" spans="1:8" ht="13.5" x14ac:dyDescent="0.25">
      <c r="A2231" s="12"/>
      <c r="B2231" s="11">
        <v>45548</v>
      </c>
      <c r="C2231" s="2">
        <v>1.8</v>
      </c>
      <c r="D2231" s="2">
        <v>1.8</v>
      </c>
      <c r="E2231" s="2">
        <v>912</v>
      </c>
      <c r="F2231" s="2">
        <v>1.8</v>
      </c>
      <c r="G2231" s="2">
        <v>1641.6</v>
      </c>
      <c r="H2231" s="17">
        <f t="shared" si="34"/>
        <v>1.6949152542372895E-2</v>
      </c>
    </row>
    <row r="2232" spans="1:8" ht="13.5" x14ac:dyDescent="0.25">
      <c r="A2232" s="12"/>
      <c r="B2232" s="11">
        <v>45551</v>
      </c>
      <c r="C2232" s="2">
        <v>1.88</v>
      </c>
      <c r="D2232" s="2">
        <v>1.88</v>
      </c>
      <c r="E2232" s="2">
        <v>0</v>
      </c>
      <c r="F2232" s="2">
        <v>0</v>
      </c>
      <c r="G2232" s="2">
        <v>0</v>
      </c>
      <c r="H2232" s="17">
        <f t="shared" si="34"/>
        <v>4.4444444444444363E-2</v>
      </c>
    </row>
    <row r="2233" spans="1:8" ht="13.5" x14ac:dyDescent="0.25">
      <c r="A2233" s="12"/>
      <c r="B2233" s="11">
        <v>45552</v>
      </c>
      <c r="C2233" s="2">
        <v>1.88</v>
      </c>
      <c r="D2233" s="2">
        <v>1.88</v>
      </c>
      <c r="E2233" s="2">
        <v>1088</v>
      </c>
      <c r="F2233" s="2">
        <v>1.88</v>
      </c>
      <c r="G2233" s="2">
        <v>2045.44</v>
      </c>
      <c r="H2233" s="17">
        <f t="shared" si="34"/>
        <v>0</v>
      </c>
    </row>
    <row r="2234" spans="1:8" ht="13.5" x14ac:dyDescent="0.25">
      <c r="A2234" s="12"/>
      <c r="B2234" s="11">
        <v>45553</v>
      </c>
      <c r="C2234" s="2">
        <v>1.88</v>
      </c>
      <c r="D2234" s="2">
        <v>1.88</v>
      </c>
      <c r="E2234" s="2">
        <v>745</v>
      </c>
      <c r="F2234" s="2">
        <v>1.88</v>
      </c>
      <c r="G2234" s="2">
        <v>1400.6</v>
      </c>
      <c r="H2234" s="17">
        <f t="shared" si="34"/>
        <v>0</v>
      </c>
    </row>
    <row r="2235" spans="1:8" ht="13.5" x14ac:dyDescent="0.25">
      <c r="A2235" s="12"/>
      <c r="B2235" s="11">
        <v>45554</v>
      </c>
      <c r="C2235" s="2">
        <v>1.96</v>
      </c>
      <c r="D2235" s="2">
        <v>1.96</v>
      </c>
      <c r="E2235" s="2">
        <v>0</v>
      </c>
      <c r="F2235" s="2">
        <v>0</v>
      </c>
      <c r="G2235" s="2">
        <v>0</v>
      </c>
      <c r="H2235" s="17">
        <f t="shared" si="34"/>
        <v>4.2553191489361743E-2</v>
      </c>
    </row>
    <row r="2236" spans="1:8" ht="13.5" x14ac:dyDescent="0.25">
      <c r="A2236" s="12"/>
      <c r="B2236" s="11">
        <v>45555</v>
      </c>
      <c r="C2236" s="2">
        <v>1.88</v>
      </c>
      <c r="D2236" s="2">
        <v>1.88</v>
      </c>
      <c r="E2236" s="2">
        <v>0</v>
      </c>
      <c r="F2236" s="2">
        <v>0</v>
      </c>
      <c r="G2236" s="2">
        <v>0</v>
      </c>
      <c r="H2236" s="17">
        <f t="shared" si="34"/>
        <v>-4.0816326530612283E-2</v>
      </c>
    </row>
    <row r="2237" spans="1:8" ht="13.5" x14ac:dyDescent="0.25">
      <c r="A2237" s="12"/>
      <c r="B2237" s="11">
        <v>45558</v>
      </c>
      <c r="C2237" s="2">
        <v>1.8</v>
      </c>
      <c r="D2237" s="2">
        <v>1.8</v>
      </c>
      <c r="E2237" s="2">
        <v>200</v>
      </c>
      <c r="F2237" s="2">
        <v>1.8</v>
      </c>
      <c r="G2237" s="2">
        <v>360</v>
      </c>
      <c r="H2237" s="17">
        <f t="shared" si="34"/>
        <v>-4.2553191489361625E-2</v>
      </c>
    </row>
    <row r="2238" spans="1:8" ht="13.5" x14ac:dyDescent="0.25">
      <c r="A2238" s="12"/>
      <c r="B2238" s="11">
        <v>45559</v>
      </c>
      <c r="C2238" s="2">
        <v>1.88</v>
      </c>
      <c r="D2238" s="2">
        <v>1.88</v>
      </c>
      <c r="E2238" s="2">
        <v>0</v>
      </c>
      <c r="F2238" s="2">
        <v>0</v>
      </c>
      <c r="G2238" s="2">
        <v>0</v>
      </c>
      <c r="H2238" s="17">
        <f t="shared" si="34"/>
        <v>4.4444444444444363E-2</v>
      </c>
    </row>
    <row r="2239" spans="1:8" ht="13.5" x14ac:dyDescent="0.25">
      <c r="A2239" s="12"/>
      <c r="B2239" s="11">
        <v>45560</v>
      </c>
      <c r="C2239" s="2">
        <v>1.9</v>
      </c>
      <c r="D2239" s="2">
        <v>1.9</v>
      </c>
      <c r="E2239" s="2">
        <v>100</v>
      </c>
      <c r="F2239" s="2">
        <v>1.9</v>
      </c>
      <c r="G2239" s="2">
        <v>190</v>
      </c>
      <c r="H2239" s="17">
        <f t="shared" si="34"/>
        <v>1.0638297872340436E-2</v>
      </c>
    </row>
    <row r="2240" spans="1:8" ht="13.5" x14ac:dyDescent="0.25">
      <c r="A2240" s="12"/>
      <c r="B2240" s="11">
        <v>45561</v>
      </c>
      <c r="C2240" s="2">
        <v>1.9</v>
      </c>
      <c r="D2240" s="2">
        <v>1.9</v>
      </c>
      <c r="E2240" s="2">
        <v>150</v>
      </c>
      <c r="F2240" s="2">
        <v>1.9</v>
      </c>
      <c r="G2240" s="2">
        <v>285</v>
      </c>
      <c r="H2240" s="17">
        <f t="shared" si="34"/>
        <v>0</v>
      </c>
    </row>
    <row r="2241" spans="1:8" ht="13.5" x14ac:dyDescent="0.25">
      <c r="A2241" s="12"/>
      <c r="B2241" s="11">
        <v>45562</v>
      </c>
      <c r="C2241" s="2">
        <v>1.9</v>
      </c>
      <c r="D2241" s="2">
        <v>1.9</v>
      </c>
      <c r="E2241" s="2">
        <v>0</v>
      </c>
      <c r="F2241" s="2">
        <v>0</v>
      </c>
      <c r="G2241" s="2">
        <v>0</v>
      </c>
      <c r="H2241" s="17">
        <f t="shared" si="34"/>
        <v>0</v>
      </c>
    </row>
    <row r="2242" spans="1:8" ht="13.5" x14ac:dyDescent="0.25">
      <c r="A2242" s="12"/>
      <c r="B2242" s="11">
        <v>45565</v>
      </c>
      <c r="C2242" s="2">
        <v>1.9</v>
      </c>
      <c r="D2242" s="2">
        <v>1.9</v>
      </c>
      <c r="E2242" s="2">
        <v>2383</v>
      </c>
      <c r="F2242" s="2">
        <v>1.9</v>
      </c>
      <c r="G2242" s="2">
        <v>4527.7</v>
      </c>
      <c r="H2242" s="17">
        <f t="shared" si="34"/>
        <v>0</v>
      </c>
    </row>
    <row r="2243" spans="1:8" ht="13.5" x14ac:dyDescent="0.25">
      <c r="A2243" s="12"/>
      <c r="B2243" s="11">
        <v>45566</v>
      </c>
      <c r="C2243" s="2">
        <v>1.9</v>
      </c>
      <c r="D2243" s="2">
        <v>1.9</v>
      </c>
      <c r="E2243" s="2">
        <v>0</v>
      </c>
      <c r="F2243" s="2">
        <v>0</v>
      </c>
      <c r="G2243" s="2">
        <v>0</v>
      </c>
      <c r="H2243" s="17">
        <f t="shared" si="34"/>
        <v>0</v>
      </c>
    </row>
    <row r="2244" spans="1:8" ht="13.5" x14ac:dyDescent="0.25">
      <c r="A2244" s="12"/>
      <c r="B2244" s="11">
        <v>45567</v>
      </c>
      <c r="C2244" s="2">
        <v>1.9</v>
      </c>
      <c r="D2244" s="2">
        <v>1.9</v>
      </c>
      <c r="E2244" s="2">
        <v>0</v>
      </c>
      <c r="F2244" s="2">
        <v>0</v>
      </c>
      <c r="G2244" s="2">
        <v>0</v>
      </c>
      <c r="H2244" s="17">
        <f t="shared" si="34"/>
        <v>0</v>
      </c>
    </row>
    <row r="2245" spans="1:8" ht="13.5" x14ac:dyDescent="0.25">
      <c r="A2245" s="12"/>
      <c r="B2245" s="11">
        <v>45568</v>
      </c>
      <c r="C2245" s="2">
        <v>1.9</v>
      </c>
      <c r="D2245" s="2">
        <v>1.9</v>
      </c>
      <c r="E2245" s="2">
        <v>0</v>
      </c>
      <c r="F2245" s="2">
        <v>0</v>
      </c>
      <c r="G2245" s="2">
        <v>0</v>
      </c>
      <c r="H2245" s="17">
        <f t="shared" si="34"/>
        <v>0</v>
      </c>
    </row>
    <row r="2246" spans="1:8" ht="13.5" x14ac:dyDescent="0.25">
      <c r="A2246" s="12"/>
      <c r="B2246" s="11">
        <v>45569</v>
      </c>
      <c r="C2246" s="2">
        <v>1.9</v>
      </c>
      <c r="D2246" s="2">
        <v>1.9</v>
      </c>
      <c r="E2246" s="2">
        <v>0</v>
      </c>
      <c r="F2246" s="2">
        <v>0</v>
      </c>
      <c r="G2246" s="2">
        <v>0</v>
      </c>
      <c r="H2246" s="17">
        <f t="shared" si="34"/>
        <v>0</v>
      </c>
    </row>
    <row r="2247" spans="1:8" ht="13.5" x14ac:dyDescent="0.25">
      <c r="A2247" s="12"/>
      <c r="B2247" s="11">
        <v>45572</v>
      </c>
      <c r="C2247" s="2">
        <v>1.9</v>
      </c>
      <c r="D2247" s="2">
        <v>1.9</v>
      </c>
      <c r="E2247" s="2">
        <v>0</v>
      </c>
      <c r="F2247" s="2">
        <v>0</v>
      </c>
      <c r="G2247" s="2">
        <v>0</v>
      </c>
      <c r="H2247" s="17">
        <f t="shared" ref="H2247:H2310" si="35">(D2247-D2246)/D2246</f>
        <v>0</v>
      </c>
    </row>
    <row r="2248" spans="1:8" ht="13.5" x14ac:dyDescent="0.25">
      <c r="A2248" s="12"/>
      <c r="B2248" s="11">
        <v>45573</v>
      </c>
      <c r="C2248" s="2">
        <v>1.9</v>
      </c>
      <c r="D2248" s="2">
        <v>1.9</v>
      </c>
      <c r="E2248" s="2">
        <v>123</v>
      </c>
      <c r="F2248" s="2">
        <v>1.9</v>
      </c>
      <c r="G2248" s="2">
        <v>233.7</v>
      </c>
      <c r="H2248" s="17">
        <f t="shared" si="35"/>
        <v>0</v>
      </c>
    </row>
    <row r="2249" spans="1:8" ht="13.5" x14ac:dyDescent="0.25">
      <c r="A2249" s="12"/>
      <c r="B2249" s="11">
        <v>45574</v>
      </c>
      <c r="C2249" s="2">
        <v>1.9</v>
      </c>
      <c r="D2249" s="2">
        <v>1.9</v>
      </c>
      <c r="E2249" s="2">
        <v>0</v>
      </c>
      <c r="F2249" s="2">
        <v>0</v>
      </c>
      <c r="G2249" s="2">
        <v>0</v>
      </c>
      <c r="H2249" s="17">
        <f t="shared" si="35"/>
        <v>0</v>
      </c>
    </row>
    <row r="2250" spans="1:8" ht="13.5" x14ac:dyDescent="0.25">
      <c r="A2250" s="12"/>
      <c r="B2250" s="11">
        <v>45575</v>
      </c>
      <c r="C2250" s="2">
        <v>1.9</v>
      </c>
      <c r="D2250" s="2">
        <v>1.9</v>
      </c>
      <c r="E2250" s="2">
        <v>0</v>
      </c>
      <c r="F2250" s="2">
        <v>0</v>
      </c>
      <c r="G2250" s="2">
        <v>0</v>
      </c>
      <c r="H2250" s="17">
        <f t="shared" si="35"/>
        <v>0</v>
      </c>
    </row>
    <row r="2251" spans="1:8" ht="13.5" x14ac:dyDescent="0.25">
      <c r="A2251" s="12"/>
      <c r="B2251" s="11">
        <v>45576</v>
      </c>
      <c r="C2251" s="2">
        <v>1.91</v>
      </c>
      <c r="D2251" s="2">
        <v>1.91</v>
      </c>
      <c r="E2251" s="2">
        <v>1000</v>
      </c>
      <c r="F2251" s="2">
        <v>1.91</v>
      </c>
      <c r="G2251" s="2">
        <v>1910</v>
      </c>
      <c r="H2251" s="17">
        <f t="shared" si="35"/>
        <v>5.2631578947368472E-3</v>
      </c>
    </row>
    <row r="2252" spans="1:8" ht="13.5" x14ac:dyDescent="0.25">
      <c r="A2252" s="12"/>
      <c r="B2252" s="11">
        <v>45579</v>
      </c>
      <c r="C2252" s="2">
        <v>1.91</v>
      </c>
      <c r="D2252" s="2">
        <v>1.91</v>
      </c>
      <c r="E2252" s="2">
        <v>0</v>
      </c>
      <c r="F2252" s="2">
        <v>0</v>
      </c>
      <c r="G2252" s="2">
        <v>0</v>
      </c>
      <c r="H2252" s="17">
        <f t="shared" si="35"/>
        <v>0</v>
      </c>
    </row>
    <row r="2253" spans="1:8" ht="13.5" x14ac:dyDescent="0.25">
      <c r="A2253" s="12"/>
      <c r="B2253" s="11">
        <v>45581</v>
      </c>
      <c r="C2253" s="2">
        <v>1.9</v>
      </c>
      <c r="D2253" s="2">
        <v>1.9</v>
      </c>
      <c r="E2253" s="2">
        <v>3000</v>
      </c>
      <c r="F2253" s="2">
        <v>1.9</v>
      </c>
      <c r="G2253" s="2">
        <v>5700</v>
      </c>
      <c r="H2253" s="17">
        <f t="shared" si="35"/>
        <v>-5.2356020942408424E-3</v>
      </c>
    </row>
    <row r="2254" spans="1:8" ht="13.5" x14ac:dyDescent="0.25">
      <c r="A2254" s="12"/>
      <c r="B2254" s="11">
        <v>45582</v>
      </c>
      <c r="C2254" s="2">
        <v>1.9</v>
      </c>
      <c r="D2254" s="2">
        <v>1.9</v>
      </c>
      <c r="E2254" s="2">
        <v>0</v>
      </c>
      <c r="F2254" s="2">
        <v>0</v>
      </c>
      <c r="G2254" s="2">
        <v>0</v>
      </c>
      <c r="H2254" s="17">
        <f t="shared" si="35"/>
        <v>0</v>
      </c>
    </row>
    <row r="2255" spans="1:8" ht="13.5" x14ac:dyDescent="0.25">
      <c r="A2255" s="12"/>
      <c r="B2255" s="11">
        <v>45583</v>
      </c>
      <c r="C2255" s="2">
        <v>1.9</v>
      </c>
      <c r="D2255" s="2">
        <v>1.9</v>
      </c>
      <c r="E2255" s="2">
        <v>2995</v>
      </c>
      <c r="F2255" s="2">
        <v>1.9</v>
      </c>
      <c r="G2255" s="2">
        <v>5690.5</v>
      </c>
      <c r="H2255" s="17">
        <f t="shared" si="35"/>
        <v>0</v>
      </c>
    </row>
    <row r="2256" spans="1:8" ht="13.5" x14ac:dyDescent="0.25">
      <c r="A2256" s="12"/>
      <c r="B2256" s="11">
        <v>45586</v>
      </c>
      <c r="C2256" s="2">
        <v>1.9</v>
      </c>
      <c r="D2256" s="2">
        <v>1.9</v>
      </c>
      <c r="E2256" s="2">
        <v>259329</v>
      </c>
      <c r="F2256" s="2">
        <v>1.9</v>
      </c>
      <c r="G2256" s="2">
        <v>492725.1</v>
      </c>
      <c r="H2256" s="17">
        <f t="shared" si="35"/>
        <v>0</v>
      </c>
    </row>
    <row r="2257" spans="1:8" ht="13.5" x14ac:dyDescent="0.25">
      <c r="A2257" s="12"/>
      <c r="B2257" s="11">
        <v>45587</v>
      </c>
      <c r="C2257" s="2">
        <v>1.9</v>
      </c>
      <c r="D2257" s="2">
        <v>1.9</v>
      </c>
      <c r="E2257" s="2">
        <v>125804</v>
      </c>
      <c r="F2257" s="2">
        <v>1.9</v>
      </c>
      <c r="G2257" s="2">
        <v>239027.6</v>
      </c>
      <c r="H2257" s="17">
        <f t="shared" si="35"/>
        <v>0</v>
      </c>
    </row>
    <row r="2258" spans="1:8" ht="13.5" x14ac:dyDescent="0.25">
      <c r="A2258" s="12"/>
      <c r="B2258" s="11">
        <v>45588</v>
      </c>
      <c r="C2258" s="2">
        <v>1.9</v>
      </c>
      <c r="D2258" s="2">
        <v>1.9</v>
      </c>
      <c r="E2258" s="2">
        <v>5533</v>
      </c>
      <c r="F2258" s="2">
        <v>1.9</v>
      </c>
      <c r="G2258" s="2">
        <v>10512.7</v>
      </c>
      <c r="H2258" s="17">
        <f t="shared" si="35"/>
        <v>0</v>
      </c>
    </row>
    <row r="2259" spans="1:8" ht="13.5" x14ac:dyDescent="0.25">
      <c r="A2259" s="12"/>
      <c r="B2259" s="11">
        <v>45589</v>
      </c>
      <c r="C2259" s="2">
        <v>1.9</v>
      </c>
      <c r="D2259" s="2">
        <v>1.9</v>
      </c>
      <c r="E2259" s="2">
        <v>0</v>
      </c>
      <c r="F2259" s="2">
        <v>0</v>
      </c>
      <c r="G2259" s="2">
        <v>0</v>
      </c>
      <c r="H2259" s="17">
        <f t="shared" si="35"/>
        <v>0</v>
      </c>
    </row>
    <row r="2260" spans="1:8" ht="13.5" x14ac:dyDescent="0.25">
      <c r="A2260" s="12"/>
      <c r="B2260" s="11">
        <v>45590</v>
      </c>
      <c r="C2260" s="2">
        <v>1.98</v>
      </c>
      <c r="D2260" s="2">
        <v>1.98</v>
      </c>
      <c r="E2260" s="2">
        <v>8</v>
      </c>
      <c r="F2260" s="2">
        <v>1.98</v>
      </c>
      <c r="G2260" s="2">
        <v>15.84</v>
      </c>
      <c r="H2260" s="17">
        <f t="shared" si="35"/>
        <v>4.2105263157894778E-2</v>
      </c>
    </row>
    <row r="2261" spans="1:8" ht="13.5" x14ac:dyDescent="0.25">
      <c r="A2261" s="12"/>
      <c r="B2261" s="11">
        <v>45593</v>
      </c>
      <c r="C2261" s="2">
        <v>1.9</v>
      </c>
      <c r="D2261" s="2">
        <v>1.9</v>
      </c>
      <c r="E2261" s="2">
        <v>3050</v>
      </c>
      <c r="F2261" s="2">
        <v>1.9</v>
      </c>
      <c r="G2261" s="2">
        <v>5795</v>
      </c>
      <c r="H2261" s="17">
        <f t="shared" si="35"/>
        <v>-4.0404040404040442E-2</v>
      </c>
    </row>
    <row r="2262" spans="1:8" ht="13.5" x14ac:dyDescent="0.25">
      <c r="A2262" s="12"/>
      <c r="B2262" s="11">
        <v>45594</v>
      </c>
      <c r="C2262" s="2">
        <v>1.9</v>
      </c>
      <c r="D2262" s="2">
        <v>1.9</v>
      </c>
      <c r="E2262" s="2">
        <v>0</v>
      </c>
      <c r="F2262" s="2">
        <v>0</v>
      </c>
      <c r="G2262" s="2">
        <v>0</v>
      </c>
      <c r="H2262" s="17">
        <f t="shared" si="35"/>
        <v>0</v>
      </c>
    </row>
    <row r="2263" spans="1:8" ht="13.5" x14ac:dyDescent="0.25">
      <c r="A2263" s="12"/>
      <c r="B2263" s="11">
        <v>45595</v>
      </c>
      <c r="C2263" s="2">
        <v>1.9</v>
      </c>
      <c r="D2263" s="2">
        <v>1.9</v>
      </c>
      <c r="E2263" s="2">
        <v>0</v>
      </c>
      <c r="F2263" s="2">
        <v>0</v>
      </c>
      <c r="G2263" s="2">
        <v>0</v>
      </c>
      <c r="H2263" s="17">
        <f t="shared" si="35"/>
        <v>0</v>
      </c>
    </row>
    <row r="2264" spans="1:8" ht="13.5" x14ac:dyDescent="0.25">
      <c r="A2264" s="12"/>
      <c r="B2264" s="11">
        <v>45596</v>
      </c>
      <c r="C2264" s="2">
        <v>1.9</v>
      </c>
      <c r="D2264" s="2">
        <v>1.9</v>
      </c>
      <c r="E2264" s="2">
        <v>0</v>
      </c>
      <c r="F2264" s="2">
        <v>0</v>
      </c>
      <c r="G2264" s="2">
        <v>0</v>
      </c>
      <c r="H2264" s="17">
        <f t="shared" si="35"/>
        <v>0</v>
      </c>
    </row>
    <row r="2265" spans="1:8" ht="13.5" x14ac:dyDescent="0.25">
      <c r="A2265" s="12"/>
      <c r="B2265" s="11">
        <v>45597</v>
      </c>
      <c r="C2265" s="2">
        <v>1.98</v>
      </c>
      <c r="D2265" s="2">
        <v>1.98</v>
      </c>
      <c r="E2265" s="2">
        <v>333</v>
      </c>
      <c r="F2265" s="2">
        <v>1.98</v>
      </c>
      <c r="G2265" s="2">
        <v>659.34</v>
      </c>
      <c r="H2265" s="17">
        <f t="shared" si="35"/>
        <v>4.2105263157894778E-2</v>
      </c>
    </row>
    <row r="2266" spans="1:8" ht="13.5" x14ac:dyDescent="0.25">
      <c r="A2266" s="12"/>
      <c r="B2266" s="11">
        <v>45600</v>
      </c>
      <c r="C2266" s="2">
        <v>1.98</v>
      </c>
      <c r="D2266" s="2">
        <v>1.98</v>
      </c>
      <c r="E2266" s="2">
        <v>0</v>
      </c>
      <c r="F2266" s="2">
        <v>0</v>
      </c>
      <c r="G2266" s="2">
        <v>0</v>
      </c>
      <c r="H2266" s="17">
        <f t="shared" si="35"/>
        <v>0</v>
      </c>
    </row>
    <row r="2267" spans="1:8" ht="13.5" x14ac:dyDescent="0.25">
      <c r="A2267" s="12"/>
      <c r="B2267" s="11">
        <v>45601</v>
      </c>
      <c r="C2267" s="2">
        <v>1.9</v>
      </c>
      <c r="D2267" s="2">
        <v>1.9</v>
      </c>
      <c r="E2267" s="2">
        <v>4738</v>
      </c>
      <c r="F2267" s="2">
        <v>1.9</v>
      </c>
      <c r="G2267" s="2">
        <v>9002.2000000000007</v>
      </c>
      <c r="H2267" s="17">
        <f t="shared" si="35"/>
        <v>-4.0404040404040442E-2</v>
      </c>
    </row>
    <row r="2268" spans="1:8" ht="13.5" x14ac:dyDescent="0.25">
      <c r="A2268" s="12"/>
      <c r="B2268" s="11">
        <v>45602</v>
      </c>
      <c r="C2268" s="2">
        <v>1.9</v>
      </c>
      <c r="D2268" s="2">
        <v>1.9</v>
      </c>
      <c r="E2268" s="2">
        <v>704</v>
      </c>
      <c r="F2268" s="2">
        <v>1.9</v>
      </c>
      <c r="G2268" s="2">
        <v>1337.6</v>
      </c>
      <c r="H2268" s="17">
        <f t="shared" si="35"/>
        <v>0</v>
      </c>
    </row>
    <row r="2269" spans="1:8" ht="13.5" x14ac:dyDescent="0.25">
      <c r="A2269" s="12"/>
      <c r="B2269" s="11">
        <v>45603</v>
      </c>
      <c r="C2269" s="2">
        <v>1.9</v>
      </c>
      <c r="D2269" s="2">
        <v>1.9</v>
      </c>
      <c r="E2269" s="2">
        <v>0</v>
      </c>
      <c r="F2269" s="2">
        <v>0</v>
      </c>
      <c r="G2269" s="2">
        <v>0</v>
      </c>
      <c r="H2269" s="17">
        <f t="shared" si="35"/>
        <v>0</v>
      </c>
    </row>
    <row r="2270" spans="1:8" ht="13.5" x14ac:dyDescent="0.25">
      <c r="A2270" s="12"/>
      <c r="B2270" s="11">
        <v>45604</v>
      </c>
      <c r="C2270" s="2">
        <v>1.9</v>
      </c>
      <c r="D2270" s="2">
        <v>1.9</v>
      </c>
      <c r="E2270" s="2">
        <v>0</v>
      </c>
      <c r="F2270" s="2">
        <v>0</v>
      </c>
      <c r="G2270" s="2">
        <v>0</v>
      </c>
      <c r="H2270" s="17">
        <f t="shared" si="35"/>
        <v>0</v>
      </c>
    </row>
    <row r="2271" spans="1:8" ht="13.5" x14ac:dyDescent="0.25">
      <c r="A2271" s="12"/>
      <c r="B2271" s="11">
        <v>45607</v>
      </c>
      <c r="C2271" s="2">
        <v>1.9</v>
      </c>
      <c r="D2271" s="2">
        <v>1.9</v>
      </c>
      <c r="E2271" s="2">
        <v>0</v>
      </c>
      <c r="F2271" s="2">
        <v>0</v>
      </c>
      <c r="G2271" s="2">
        <v>0</v>
      </c>
      <c r="H2271" s="17">
        <f t="shared" si="35"/>
        <v>0</v>
      </c>
    </row>
    <row r="2272" spans="1:8" ht="13.5" x14ac:dyDescent="0.25">
      <c r="A2272" s="12"/>
      <c r="B2272" s="11">
        <v>45608</v>
      </c>
      <c r="C2272" s="2">
        <v>1.9</v>
      </c>
      <c r="D2272" s="2">
        <v>1.9</v>
      </c>
      <c r="E2272" s="2">
        <v>0</v>
      </c>
      <c r="F2272" s="2">
        <v>0</v>
      </c>
      <c r="G2272" s="2">
        <v>0</v>
      </c>
      <c r="H2272" s="17">
        <f t="shared" si="35"/>
        <v>0</v>
      </c>
    </row>
    <row r="2273" spans="1:8" ht="13.5" x14ac:dyDescent="0.25">
      <c r="A2273" s="12"/>
      <c r="B2273" s="11">
        <v>45609</v>
      </c>
      <c r="C2273" s="2">
        <v>1.9</v>
      </c>
      <c r="D2273" s="2">
        <v>1.9</v>
      </c>
      <c r="E2273" s="2">
        <v>0</v>
      </c>
      <c r="F2273" s="2">
        <v>0</v>
      </c>
      <c r="G2273" s="2">
        <v>0</v>
      </c>
      <c r="H2273" s="17">
        <f t="shared" si="35"/>
        <v>0</v>
      </c>
    </row>
    <row r="2274" spans="1:8" ht="13.5" x14ac:dyDescent="0.25">
      <c r="A2274" s="12"/>
      <c r="B2274" s="11">
        <v>45610</v>
      </c>
      <c r="C2274" s="2">
        <v>1.9</v>
      </c>
      <c r="D2274" s="2">
        <v>1.9</v>
      </c>
      <c r="E2274" s="2">
        <v>0</v>
      </c>
      <c r="F2274" s="2">
        <v>0</v>
      </c>
      <c r="G2274" s="2">
        <v>0</v>
      </c>
      <c r="H2274" s="17">
        <f t="shared" si="35"/>
        <v>0</v>
      </c>
    </row>
    <row r="2275" spans="1:8" ht="13.5" x14ac:dyDescent="0.25">
      <c r="A2275" s="12"/>
      <c r="B2275" s="11">
        <v>45611</v>
      </c>
      <c r="C2275" s="2">
        <v>1.9</v>
      </c>
      <c r="D2275" s="2">
        <v>1.9</v>
      </c>
      <c r="E2275" s="2">
        <v>0</v>
      </c>
      <c r="F2275" s="2">
        <v>0</v>
      </c>
      <c r="G2275" s="2">
        <v>0</v>
      </c>
      <c r="H2275" s="17">
        <f t="shared" si="35"/>
        <v>0</v>
      </c>
    </row>
    <row r="2276" spans="1:8" ht="13.5" x14ac:dyDescent="0.25">
      <c r="A2276" s="12"/>
      <c r="B2276" s="11">
        <v>45614</v>
      </c>
      <c r="C2276" s="2">
        <v>1.9</v>
      </c>
      <c r="D2276" s="2">
        <v>1.9</v>
      </c>
      <c r="E2276" s="2">
        <v>5001</v>
      </c>
      <c r="F2276" s="2">
        <v>1.9</v>
      </c>
      <c r="G2276" s="2">
        <v>9501.9</v>
      </c>
      <c r="H2276" s="17">
        <f t="shared" si="35"/>
        <v>0</v>
      </c>
    </row>
    <row r="2277" spans="1:8" ht="13.5" x14ac:dyDescent="0.25">
      <c r="A2277" s="12"/>
      <c r="B2277" s="11">
        <v>45615</v>
      </c>
      <c r="C2277" s="2">
        <v>1.9</v>
      </c>
      <c r="D2277" s="2">
        <v>1.9</v>
      </c>
      <c r="E2277" s="2">
        <v>0</v>
      </c>
      <c r="F2277" s="2">
        <v>0</v>
      </c>
      <c r="G2277" s="2">
        <v>0</v>
      </c>
      <c r="H2277" s="17">
        <f t="shared" si="35"/>
        <v>0</v>
      </c>
    </row>
    <row r="2278" spans="1:8" ht="13.5" x14ac:dyDescent="0.25">
      <c r="A2278" s="12"/>
      <c r="B2278" s="11">
        <v>45616</v>
      </c>
      <c r="C2278" s="2">
        <v>1.9</v>
      </c>
      <c r="D2278" s="2">
        <v>1.9</v>
      </c>
      <c r="E2278" s="2">
        <v>0</v>
      </c>
      <c r="F2278" s="2">
        <v>0</v>
      </c>
      <c r="G2278" s="2">
        <v>0</v>
      </c>
      <c r="H2278" s="17">
        <f t="shared" si="35"/>
        <v>0</v>
      </c>
    </row>
    <row r="2279" spans="1:8" ht="13.5" x14ac:dyDescent="0.25">
      <c r="A2279" s="12"/>
      <c r="B2279" s="11">
        <v>45617</v>
      </c>
      <c r="C2279" s="2">
        <v>1.9</v>
      </c>
      <c r="D2279" s="2">
        <v>1.9</v>
      </c>
      <c r="E2279" s="2">
        <v>0</v>
      </c>
      <c r="F2279" s="2">
        <v>0</v>
      </c>
      <c r="G2279" s="2">
        <v>0</v>
      </c>
      <c r="H2279" s="17">
        <f t="shared" si="35"/>
        <v>0</v>
      </c>
    </row>
    <row r="2280" spans="1:8" ht="13.5" x14ac:dyDescent="0.25">
      <c r="A2280" s="12"/>
      <c r="B2280" s="11">
        <v>45618</v>
      </c>
      <c r="C2280" s="2">
        <v>1.9</v>
      </c>
      <c r="D2280" s="2">
        <v>1.9</v>
      </c>
      <c r="E2280" s="2">
        <v>0</v>
      </c>
      <c r="F2280" s="2">
        <v>0</v>
      </c>
      <c r="G2280" s="2">
        <v>0</v>
      </c>
      <c r="H2280" s="17">
        <f t="shared" si="35"/>
        <v>0</v>
      </c>
    </row>
    <row r="2281" spans="1:8" ht="13.5" x14ac:dyDescent="0.25">
      <c r="A2281" s="12"/>
      <c r="B2281" s="11">
        <v>45621</v>
      </c>
      <c r="C2281" s="2">
        <v>1.9</v>
      </c>
      <c r="D2281" s="2">
        <v>1.9</v>
      </c>
      <c r="E2281" s="2">
        <v>0</v>
      </c>
      <c r="F2281" s="2">
        <v>0</v>
      </c>
      <c r="G2281" s="2">
        <v>0</v>
      </c>
      <c r="H2281" s="17">
        <f t="shared" si="35"/>
        <v>0</v>
      </c>
    </row>
    <row r="2282" spans="1:8" ht="13.5" x14ac:dyDescent="0.25">
      <c r="A2282" s="12"/>
      <c r="B2282" s="11">
        <v>45622</v>
      </c>
      <c r="C2282" s="2">
        <v>1.9</v>
      </c>
      <c r="D2282" s="2">
        <v>1.9</v>
      </c>
      <c r="E2282" s="2">
        <v>350</v>
      </c>
      <c r="F2282" s="2">
        <v>1.9</v>
      </c>
      <c r="G2282" s="2">
        <v>665</v>
      </c>
      <c r="H2282" s="17">
        <f t="shared" si="35"/>
        <v>0</v>
      </c>
    </row>
    <row r="2283" spans="1:8" ht="13.5" x14ac:dyDescent="0.25">
      <c r="A2283" s="12"/>
      <c r="B2283" s="11">
        <v>45623</v>
      </c>
      <c r="C2283" s="2">
        <v>1.9</v>
      </c>
      <c r="D2283" s="2">
        <v>1.9</v>
      </c>
      <c r="E2283" s="2">
        <v>0</v>
      </c>
      <c r="F2283" s="2">
        <v>0</v>
      </c>
      <c r="G2283" s="2">
        <v>0</v>
      </c>
      <c r="H2283" s="17">
        <f t="shared" si="35"/>
        <v>0</v>
      </c>
    </row>
    <row r="2284" spans="1:8" ht="13.5" x14ac:dyDescent="0.25">
      <c r="A2284" s="12"/>
      <c r="B2284" s="11">
        <v>45624</v>
      </c>
      <c r="C2284" s="2">
        <v>1.9</v>
      </c>
      <c r="D2284" s="2">
        <v>1.9</v>
      </c>
      <c r="E2284" s="2">
        <v>0</v>
      </c>
      <c r="F2284" s="2">
        <v>0</v>
      </c>
      <c r="G2284" s="2">
        <v>0</v>
      </c>
      <c r="H2284" s="17">
        <f t="shared" si="35"/>
        <v>0</v>
      </c>
    </row>
    <row r="2285" spans="1:8" ht="13.5" x14ac:dyDescent="0.25">
      <c r="A2285" s="12"/>
      <c r="B2285" s="11">
        <v>45625</v>
      </c>
      <c r="C2285" s="2">
        <v>1.9</v>
      </c>
      <c r="D2285" s="2">
        <v>1.9</v>
      </c>
      <c r="E2285" s="2">
        <v>0</v>
      </c>
      <c r="F2285" s="2">
        <v>0</v>
      </c>
      <c r="G2285" s="2">
        <v>0</v>
      </c>
      <c r="H2285" s="17">
        <f t="shared" si="35"/>
        <v>0</v>
      </c>
    </row>
    <row r="2286" spans="1:8" ht="13.5" x14ac:dyDescent="0.25">
      <c r="A2286" s="12"/>
      <c r="B2286" s="11">
        <v>45628</v>
      </c>
      <c r="C2286" s="2">
        <v>1.9</v>
      </c>
      <c r="D2286" s="2">
        <v>1.9</v>
      </c>
      <c r="E2286" s="2">
        <v>0</v>
      </c>
      <c r="F2286" s="2">
        <v>0</v>
      </c>
      <c r="G2286" s="2">
        <v>0</v>
      </c>
      <c r="H2286" s="17">
        <f t="shared" si="35"/>
        <v>0</v>
      </c>
    </row>
    <row r="2287" spans="1:8" ht="13.5" x14ac:dyDescent="0.25">
      <c r="A2287" s="12"/>
      <c r="B2287" s="11">
        <v>45629</v>
      </c>
      <c r="C2287" s="2">
        <v>1.9</v>
      </c>
      <c r="D2287" s="2">
        <v>1.9</v>
      </c>
      <c r="E2287" s="2">
        <v>0</v>
      </c>
      <c r="F2287" s="2">
        <v>0</v>
      </c>
      <c r="G2287" s="2">
        <v>0</v>
      </c>
      <c r="H2287" s="17">
        <f t="shared" si="35"/>
        <v>0</v>
      </c>
    </row>
    <row r="2288" spans="1:8" ht="13.5" x14ac:dyDescent="0.25">
      <c r="A2288" s="12"/>
      <c r="B2288" s="11">
        <v>45630</v>
      </c>
      <c r="C2288" s="2">
        <v>1.9</v>
      </c>
      <c r="D2288" s="2">
        <v>1.9</v>
      </c>
      <c r="E2288" s="2">
        <v>0</v>
      </c>
      <c r="F2288" s="2">
        <v>0</v>
      </c>
      <c r="G2288" s="2">
        <v>0</v>
      </c>
      <c r="H2288" s="17">
        <f t="shared" si="35"/>
        <v>0</v>
      </c>
    </row>
    <row r="2289" spans="1:8" ht="13.5" x14ac:dyDescent="0.25">
      <c r="A2289" s="12"/>
      <c r="B2289" s="11">
        <v>45631</v>
      </c>
      <c r="C2289" s="2">
        <v>1.9</v>
      </c>
      <c r="D2289" s="2">
        <v>1.9</v>
      </c>
      <c r="E2289" s="2">
        <v>1000</v>
      </c>
      <c r="F2289" s="2">
        <v>1.9</v>
      </c>
      <c r="G2289" s="2">
        <v>1900</v>
      </c>
      <c r="H2289" s="17">
        <f t="shared" si="35"/>
        <v>0</v>
      </c>
    </row>
    <row r="2290" spans="1:8" ht="13.5" x14ac:dyDescent="0.25">
      <c r="A2290" s="12"/>
      <c r="B2290" s="11">
        <v>45632</v>
      </c>
      <c r="C2290" s="2">
        <v>1.9</v>
      </c>
      <c r="D2290" s="2">
        <v>1.9</v>
      </c>
      <c r="E2290" s="2">
        <v>0</v>
      </c>
      <c r="F2290" s="2">
        <v>0</v>
      </c>
      <c r="G2290" s="2">
        <v>0</v>
      </c>
      <c r="H2290" s="17">
        <f t="shared" si="35"/>
        <v>0</v>
      </c>
    </row>
    <row r="2291" spans="1:8" ht="13.5" x14ac:dyDescent="0.25">
      <c r="A2291" s="12"/>
      <c r="B2291" s="11">
        <v>45635</v>
      </c>
      <c r="C2291" s="2">
        <v>1.9</v>
      </c>
      <c r="D2291" s="2">
        <v>1.9</v>
      </c>
      <c r="E2291" s="2">
        <v>0</v>
      </c>
      <c r="F2291" s="2">
        <v>0</v>
      </c>
      <c r="G2291" s="2">
        <v>0</v>
      </c>
      <c r="H2291" s="17">
        <f t="shared" si="35"/>
        <v>0</v>
      </c>
    </row>
    <row r="2292" spans="1:8" ht="13.5" x14ac:dyDescent="0.25">
      <c r="A2292" s="12"/>
      <c r="B2292" s="11">
        <v>45636</v>
      </c>
      <c r="C2292" s="2">
        <v>1.9</v>
      </c>
      <c r="D2292" s="2">
        <v>1.9</v>
      </c>
      <c r="E2292" s="2">
        <v>0</v>
      </c>
      <c r="F2292" s="2">
        <v>0</v>
      </c>
      <c r="G2292" s="2">
        <v>0</v>
      </c>
      <c r="H2292" s="17">
        <f t="shared" si="35"/>
        <v>0</v>
      </c>
    </row>
    <row r="2293" spans="1:8" ht="13.5" x14ac:dyDescent="0.25">
      <c r="A2293" s="12"/>
      <c r="B2293" s="11">
        <v>45637</v>
      </c>
      <c r="C2293" s="2">
        <v>1.9</v>
      </c>
      <c r="D2293" s="2">
        <v>1.9</v>
      </c>
      <c r="E2293" s="2">
        <v>0</v>
      </c>
      <c r="F2293" s="2">
        <v>0</v>
      </c>
      <c r="G2293" s="2">
        <v>0</v>
      </c>
      <c r="H2293" s="17">
        <f t="shared" si="35"/>
        <v>0</v>
      </c>
    </row>
    <row r="2294" spans="1:8" ht="13.5" x14ac:dyDescent="0.25">
      <c r="A2294" s="12"/>
      <c r="B2294" s="11">
        <v>45638</v>
      </c>
      <c r="C2294" s="2">
        <v>1.9</v>
      </c>
      <c r="D2294" s="2">
        <v>1.9</v>
      </c>
      <c r="E2294" s="2">
        <v>0</v>
      </c>
      <c r="F2294" s="2">
        <v>0</v>
      </c>
      <c r="G2294" s="2">
        <v>0</v>
      </c>
      <c r="H2294" s="17">
        <f t="shared" si="35"/>
        <v>0</v>
      </c>
    </row>
    <row r="2295" spans="1:8" ht="13.5" x14ac:dyDescent="0.25">
      <c r="A2295" s="12"/>
      <c r="B2295" s="11">
        <v>45639</v>
      </c>
      <c r="C2295" s="2">
        <v>1.9</v>
      </c>
      <c r="D2295" s="2">
        <v>1.9</v>
      </c>
      <c r="E2295" s="2">
        <v>0</v>
      </c>
      <c r="F2295" s="2">
        <v>0</v>
      </c>
      <c r="G2295" s="2">
        <v>0</v>
      </c>
      <c r="H2295" s="17">
        <f t="shared" si="35"/>
        <v>0</v>
      </c>
    </row>
    <row r="2296" spans="1:8" ht="13.5" x14ac:dyDescent="0.25">
      <c r="A2296" s="12"/>
      <c r="B2296" s="11">
        <v>45642</v>
      </c>
      <c r="C2296" s="2">
        <v>1.9</v>
      </c>
      <c r="D2296" s="2">
        <v>1.9</v>
      </c>
      <c r="E2296" s="2">
        <v>0</v>
      </c>
      <c r="F2296" s="2">
        <v>0</v>
      </c>
      <c r="G2296" s="2">
        <v>0</v>
      </c>
      <c r="H2296" s="17">
        <f t="shared" si="35"/>
        <v>0</v>
      </c>
    </row>
    <row r="2297" spans="1:8" ht="13.5" x14ac:dyDescent="0.25">
      <c r="A2297" s="12"/>
      <c r="B2297" s="11">
        <v>45644</v>
      </c>
      <c r="C2297" s="2">
        <v>1.9</v>
      </c>
      <c r="D2297" s="2">
        <v>1.9</v>
      </c>
      <c r="E2297" s="2">
        <v>0</v>
      </c>
      <c r="F2297" s="2">
        <v>0</v>
      </c>
      <c r="G2297" s="2">
        <v>0</v>
      </c>
      <c r="H2297" s="17">
        <f t="shared" si="35"/>
        <v>0</v>
      </c>
    </row>
    <row r="2298" spans="1:8" ht="13.5" x14ac:dyDescent="0.25">
      <c r="A2298" s="12"/>
      <c r="B2298" s="11">
        <v>45645</v>
      </c>
      <c r="C2298" s="2">
        <v>1.9</v>
      </c>
      <c r="D2298" s="2">
        <v>1.9</v>
      </c>
      <c r="E2298" s="2">
        <v>0</v>
      </c>
      <c r="F2298" s="2">
        <v>0</v>
      </c>
      <c r="G2298" s="2">
        <v>0</v>
      </c>
      <c r="H2298" s="17">
        <f t="shared" si="35"/>
        <v>0</v>
      </c>
    </row>
    <row r="2299" spans="1:8" ht="13.5" x14ac:dyDescent="0.25">
      <c r="A2299" s="12"/>
      <c r="B2299" s="11">
        <v>45646</v>
      </c>
      <c r="C2299" s="2">
        <v>1.9</v>
      </c>
      <c r="D2299" s="2">
        <v>1.9</v>
      </c>
      <c r="E2299" s="2">
        <v>0</v>
      </c>
      <c r="F2299" s="2">
        <v>0</v>
      </c>
      <c r="G2299" s="2">
        <v>0</v>
      </c>
      <c r="H2299" s="17">
        <f t="shared" si="35"/>
        <v>0</v>
      </c>
    </row>
    <row r="2300" spans="1:8" ht="13.5" x14ac:dyDescent="0.25">
      <c r="A2300" s="12"/>
      <c r="B2300" s="11">
        <v>45649</v>
      </c>
      <c r="C2300" s="2">
        <v>1.9</v>
      </c>
      <c r="D2300" s="2">
        <v>1.9</v>
      </c>
      <c r="E2300" s="2">
        <v>0</v>
      </c>
      <c r="F2300" s="2">
        <v>0</v>
      </c>
      <c r="G2300" s="2">
        <v>0</v>
      </c>
      <c r="H2300" s="17">
        <f t="shared" si="35"/>
        <v>0</v>
      </c>
    </row>
    <row r="2301" spans="1:8" ht="13.5" x14ac:dyDescent="0.25">
      <c r="A2301" s="12"/>
      <c r="B2301" s="11">
        <v>45650</v>
      </c>
      <c r="C2301" s="2">
        <v>1.9</v>
      </c>
      <c r="D2301" s="2">
        <v>1.9</v>
      </c>
      <c r="E2301" s="2">
        <v>0</v>
      </c>
      <c r="F2301" s="2">
        <v>0</v>
      </c>
      <c r="G2301" s="2">
        <v>0</v>
      </c>
      <c r="H2301" s="17">
        <f t="shared" si="35"/>
        <v>0</v>
      </c>
    </row>
    <row r="2302" spans="1:8" ht="13.5" x14ac:dyDescent="0.25">
      <c r="A2302" s="12"/>
      <c r="B2302" s="11">
        <v>45651</v>
      </c>
      <c r="C2302" s="2">
        <v>1.9</v>
      </c>
      <c r="D2302" s="2">
        <v>1.9</v>
      </c>
      <c r="E2302" s="2">
        <v>0</v>
      </c>
      <c r="F2302" s="2">
        <v>0</v>
      </c>
      <c r="G2302" s="2">
        <v>0</v>
      </c>
      <c r="H2302" s="17">
        <f t="shared" si="35"/>
        <v>0</v>
      </c>
    </row>
    <row r="2303" spans="1:8" ht="13.5" x14ac:dyDescent="0.25">
      <c r="A2303" s="12"/>
      <c r="B2303" s="11">
        <v>45652</v>
      </c>
      <c r="C2303" s="2">
        <v>1.9</v>
      </c>
      <c r="D2303" s="2">
        <v>1.9</v>
      </c>
      <c r="E2303" s="2">
        <v>0</v>
      </c>
      <c r="F2303" s="2">
        <v>0</v>
      </c>
      <c r="G2303" s="2">
        <v>0</v>
      </c>
      <c r="H2303" s="17">
        <f t="shared" si="35"/>
        <v>0</v>
      </c>
    </row>
    <row r="2304" spans="1:8" ht="13.5" x14ac:dyDescent="0.25">
      <c r="A2304" s="12"/>
      <c r="B2304" s="11">
        <v>45653</v>
      </c>
      <c r="C2304" s="2">
        <v>1.9</v>
      </c>
      <c r="D2304" s="2">
        <v>1.9</v>
      </c>
      <c r="E2304" s="2">
        <v>0</v>
      </c>
      <c r="F2304" s="2">
        <v>0</v>
      </c>
      <c r="G2304" s="2">
        <v>0</v>
      </c>
      <c r="H2304" s="17">
        <f t="shared" si="35"/>
        <v>0</v>
      </c>
    </row>
    <row r="2305" spans="1:8" ht="13.5" x14ac:dyDescent="0.25">
      <c r="A2305" s="12"/>
      <c r="B2305" s="11">
        <v>45656</v>
      </c>
      <c r="C2305" s="2">
        <v>1.9</v>
      </c>
      <c r="D2305" s="2">
        <v>1.9</v>
      </c>
      <c r="E2305" s="2">
        <v>1</v>
      </c>
      <c r="F2305" s="2">
        <v>1.9</v>
      </c>
      <c r="G2305" s="2">
        <v>1.9</v>
      </c>
      <c r="H2305" s="17">
        <f t="shared" si="35"/>
        <v>0</v>
      </c>
    </row>
    <row r="2306" spans="1:8" ht="13.5" x14ac:dyDescent="0.25">
      <c r="A2306" s="12"/>
      <c r="B2306" s="11">
        <v>45657</v>
      </c>
      <c r="C2306" s="2">
        <v>1.9</v>
      </c>
      <c r="D2306" s="2">
        <v>1.9</v>
      </c>
      <c r="E2306" s="2">
        <v>0</v>
      </c>
      <c r="F2306" s="2">
        <v>0</v>
      </c>
      <c r="G2306" s="2">
        <v>0</v>
      </c>
      <c r="H2306" s="17">
        <f t="shared" si="35"/>
        <v>0</v>
      </c>
    </row>
    <row r="2307" spans="1:8" ht="13.5" x14ac:dyDescent="0.25">
      <c r="A2307" s="12"/>
      <c r="B2307" s="11">
        <v>45659</v>
      </c>
      <c r="C2307" s="2">
        <v>1.9</v>
      </c>
      <c r="D2307" s="2">
        <v>1.9</v>
      </c>
      <c r="E2307" s="2">
        <v>0</v>
      </c>
      <c r="F2307" s="2">
        <v>0</v>
      </c>
      <c r="G2307" s="2">
        <v>0</v>
      </c>
      <c r="H2307" s="17">
        <f t="shared" si="35"/>
        <v>0</v>
      </c>
    </row>
    <row r="2308" spans="1:8" ht="13.5" x14ac:dyDescent="0.25">
      <c r="A2308" s="12"/>
      <c r="B2308" s="11">
        <v>45660</v>
      </c>
      <c r="C2308" s="2">
        <v>1.9</v>
      </c>
      <c r="D2308" s="2">
        <v>1.9</v>
      </c>
      <c r="E2308" s="2">
        <v>0</v>
      </c>
      <c r="F2308" s="2">
        <v>0</v>
      </c>
      <c r="G2308" s="2">
        <v>0</v>
      </c>
      <c r="H2308" s="17">
        <f t="shared" si="35"/>
        <v>0</v>
      </c>
    </row>
    <row r="2309" spans="1:8" ht="13.5" x14ac:dyDescent="0.25">
      <c r="A2309" s="12"/>
      <c r="B2309" s="11">
        <v>45663</v>
      </c>
      <c r="C2309" s="2">
        <v>1.9</v>
      </c>
      <c r="D2309" s="2">
        <v>1.9</v>
      </c>
      <c r="E2309" s="2">
        <v>0</v>
      </c>
      <c r="F2309" s="2">
        <v>0</v>
      </c>
      <c r="G2309" s="2">
        <v>0</v>
      </c>
      <c r="H2309" s="17">
        <f t="shared" si="35"/>
        <v>0</v>
      </c>
    </row>
    <row r="2310" spans="1:8" ht="13.5" x14ac:dyDescent="0.25">
      <c r="A2310" s="12"/>
      <c r="B2310" s="11">
        <v>45664</v>
      </c>
      <c r="C2310" s="2">
        <v>1.9</v>
      </c>
      <c r="D2310" s="2">
        <v>1.9</v>
      </c>
      <c r="E2310" s="2">
        <v>959</v>
      </c>
      <c r="F2310" s="2">
        <v>1.9</v>
      </c>
      <c r="G2310" s="2">
        <v>1822.1</v>
      </c>
      <c r="H2310" s="17">
        <f t="shared" si="35"/>
        <v>0</v>
      </c>
    </row>
    <row r="2311" spans="1:8" ht="13.5" x14ac:dyDescent="0.25">
      <c r="A2311" s="12"/>
      <c r="B2311" s="11">
        <v>45665</v>
      </c>
      <c r="C2311" s="2">
        <v>1.9</v>
      </c>
      <c r="D2311" s="2">
        <v>1.9</v>
      </c>
      <c r="E2311" s="2">
        <v>0</v>
      </c>
      <c r="F2311" s="2">
        <v>0</v>
      </c>
      <c r="G2311" s="2">
        <v>0</v>
      </c>
      <c r="H2311" s="17">
        <f t="shared" ref="H2311:H2374" si="36">(D2311-D2310)/D2310</f>
        <v>0</v>
      </c>
    </row>
    <row r="2312" spans="1:8" ht="13.5" x14ac:dyDescent="0.25">
      <c r="A2312" s="12"/>
      <c r="B2312" s="11">
        <v>45666</v>
      </c>
      <c r="C2312" s="2">
        <v>1.9</v>
      </c>
      <c r="D2312" s="2">
        <v>1.9</v>
      </c>
      <c r="E2312" s="2">
        <v>534</v>
      </c>
      <c r="F2312" s="2">
        <v>1.9</v>
      </c>
      <c r="G2312" s="2">
        <v>1014.6</v>
      </c>
      <c r="H2312" s="17">
        <f t="shared" si="36"/>
        <v>0</v>
      </c>
    </row>
    <row r="2313" spans="1:8" ht="13.5" x14ac:dyDescent="0.25">
      <c r="A2313" s="12"/>
      <c r="B2313" s="11">
        <v>45667</v>
      </c>
      <c r="C2313" s="2">
        <v>1.9</v>
      </c>
      <c r="D2313" s="2">
        <v>1.9</v>
      </c>
      <c r="E2313" s="2">
        <v>0</v>
      </c>
      <c r="F2313" s="2">
        <v>0</v>
      </c>
      <c r="G2313" s="2">
        <v>0</v>
      </c>
      <c r="H2313" s="17">
        <f t="shared" si="36"/>
        <v>0</v>
      </c>
    </row>
    <row r="2314" spans="1:8" ht="13.5" x14ac:dyDescent="0.25">
      <c r="A2314" s="12"/>
      <c r="B2314" s="11">
        <v>45670</v>
      </c>
      <c r="C2314" s="2">
        <v>1.9</v>
      </c>
      <c r="D2314" s="2">
        <v>1.9</v>
      </c>
      <c r="E2314" s="2">
        <v>0</v>
      </c>
      <c r="F2314" s="2">
        <v>0</v>
      </c>
      <c r="G2314" s="2">
        <v>0</v>
      </c>
      <c r="H2314" s="17">
        <f t="shared" si="36"/>
        <v>0</v>
      </c>
    </row>
    <row r="2315" spans="1:8" ht="13.5" x14ac:dyDescent="0.25">
      <c r="A2315" s="12"/>
      <c r="B2315" s="11">
        <v>45671</v>
      </c>
      <c r="C2315" s="2">
        <v>1.9</v>
      </c>
      <c r="D2315" s="2">
        <v>1.9</v>
      </c>
      <c r="E2315" s="2">
        <v>0</v>
      </c>
      <c r="F2315" s="2">
        <v>0</v>
      </c>
      <c r="G2315" s="2">
        <v>0</v>
      </c>
      <c r="H2315" s="17">
        <f t="shared" si="36"/>
        <v>0</v>
      </c>
    </row>
    <row r="2316" spans="1:8" ht="13.5" x14ac:dyDescent="0.25">
      <c r="A2316" s="12"/>
      <c r="B2316" s="11">
        <v>45672</v>
      </c>
      <c r="C2316" s="2">
        <v>1.9</v>
      </c>
      <c r="D2316" s="2">
        <v>1.9</v>
      </c>
      <c r="E2316" s="2">
        <v>200</v>
      </c>
      <c r="F2316" s="2">
        <v>1.9</v>
      </c>
      <c r="G2316" s="2">
        <v>380</v>
      </c>
      <c r="H2316" s="17">
        <f t="shared" si="36"/>
        <v>0</v>
      </c>
    </row>
    <row r="2317" spans="1:8" ht="13.5" x14ac:dyDescent="0.25">
      <c r="A2317" s="12"/>
      <c r="B2317" s="11">
        <v>45673</v>
      </c>
      <c r="C2317" s="2">
        <v>1.9</v>
      </c>
      <c r="D2317" s="2">
        <v>1.9</v>
      </c>
      <c r="E2317" s="2">
        <v>0</v>
      </c>
      <c r="F2317" s="2">
        <v>0</v>
      </c>
      <c r="G2317" s="2">
        <v>0</v>
      </c>
      <c r="H2317" s="17">
        <f t="shared" si="36"/>
        <v>0</v>
      </c>
    </row>
    <row r="2318" spans="1:8" ht="13.5" x14ac:dyDescent="0.25">
      <c r="A2318" s="12"/>
      <c r="B2318" s="11">
        <v>45674</v>
      </c>
      <c r="C2318" s="2">
        <v>1.9</v>
      </c>
      <c r="D2318" s="2">
        <v>1.9</v>
      </c>
      <c r="E2318" s="2">
        <v>0</v>
      </c>
      <c r="F2318" s="2">
        <v>0</v>
      </c>
      <c r="G2318" s="2">
        <v>0</v>
      </c>
      <c r="H2318" s="17">
        <f t="shared" si="36"/>
        <v>0</v>
      </c>
    </row>
    <row r="2319" spans="1:8" ht="13.5" x14ac:dyDescent="0.25">
      <c r="A2319" s="12"/>
      <c r="B2319" s="11">
        <v>45677</v>
      </c>
      <c r="C2319" s="2">
        <v>1.9</v>
      </c>
      <c r="D2319" s="2">
        <v>1.9</v>
      </c>
      <c r="E2319" s="2">
        <v>0</v>
      </c>
      <c r="F2319" s="2">
        <v>0</v>
      </c>
      <c r="G2319" s="2">
        <v>0</v>
      </c>
      <c r="H2319" s="17">
        <f t="shared" si="36"/>
        <v>0</v>
      </c>
    </row>
    <row r="2320" spans="1:8" ht="13.5" x14ac:dyDescent="0.25">
      <c r="A2320" s="12"/>
      <c r="B2320" s="11">
        <v>45678</v>
      </c>
      <c r="C2320" s="2">
        <v>1.9</v>
      </c>
      <c r="D2320" s="2">
        <v>1.9</v>
      </c>
      <c r="E2320" s="2">
        <v>0</v>
      </c>
      <c r="F2320" s="2">
        <v>0</v>
      </c>
      <c r="G2320" s="2">
        <v>0</v>
      </c>
      <c r="H2320" s="17">
        <f t="shared" si="36"/>
        <v>0</v>
      </c>
    </row>
    <row r="2321" spans="1:8" ht="13.5" x14ac:dyDescent="0.25">
      <c r="A2321" s="12"/>
      <c r="B2321" s="11">
        <v>45679</v>
      </c>
      <c r="C2321" s="2">
        <v>1.9</v>
      </c>
      <c r="D2321" s="2">
        <v>1.9</v>
      </c>
      <c r="E2321" s="2">
        <v>0</v>
      </c>
      <c r="F2321" s="2">
        <v>0</v>
      </c>
      <c r="G2321" s="2">
        <v>0</v>
      </c>
      <c r="H2321" s="17">
        <f t="shared" si="36"/>
        <v>0</v>
      </c>
    </row>
    <row r="2322" spans="1:8" ht="13.5" x14ac:dyDescent="0.25">
      <c r="A2322" s="12"/>
      <c r="B2322" s="11">
        <v>45680</v>
      </c>
      <c r="C2322" s="2">
        <v>1.9</v>
      </c>
      <c r="D2322" s="2">
        <v>1.9</v>
      </c>
      <c r="E2322" s="2">
        <v>0</v>
      </c>
      <c r="F2322" s="2">
        <v>0</v>
      </c>
      <c r="G2322" s="2">
        <v>0</v>
      </c>
      <c r="H2322" s="17">
        <f t="shared" si="36"/>
        <v>0</v>
      </c>
    </row>
    <row r="2323" spans="1:8" ht="13.5" x14ac:dyDescent="0.25">
      <c r="A2323" s="12"/>
      <c r="B2323" s="11">
        <v>45681</v>
      </c>
      <c r="C2323" s="2">
        <v>1.9</v>
      </c>
      <c r="D2323" s="2">
        <v>1.9</v>
      </c>
      <c r="E2323" s="2">
        <v>0</v>
      </c>
      <c r="F2323" s="2">
        <v>0</v>
      </c>
      <c r="G2323" s="2">
        <v>0</v>
      </c>
      <c r="H2323" s="17">
        <f t="shared" si="36"/>
        <v>0</v>
      </c>
    </row>
    <row r="2324" spans="1:8" ht="13.5" x14ac:dyDescent="0.25">
      <c r="A2324" s="12"/>
      <c r="B2324" s="11">
        <v>45684</v>
      </c>
      <c r="C2324" s="2">
        <v>1.9</v>
      </c>
      <c r="D2324" s="2">
        <v>1.9</v>
      </c>
      <c r="E2324" s="2">
        <v>375</v>
      </c>
      <c r="F2324" s="2">
        <v>1.9</v>
      </c>
      <c r="G2324" s="2">
        <v>712.5</v>
      </c>
      <c r="H2324" s="17">
        <f t="shared" si="36"/>
        <v>0</v>
      </c>
    </row>
    <row r="2325" spans="1:8" ht="13.5" x14ac:dyDescent="0.25">
      <c r="A2325" s="12"/>
      <c r="B2325" s="11">
        <v>45685</v>
      </c>
      <c r="C2325" s="2">
        <v>1.9</v>
      </c>
      <c r="D2325" s="2">
        <v>1.9</v>
      </c>
      <c r="E2325" s="2">
        <v>959</v>
      </c>
      <c r="F2325" s="2">
        <v>1.9</v>
      </c>
      <c r="G2325" s="2">
        <v>1822.1</v>
      </c>
      <c r="H2325" s="17">
        <f t="shared" si="36"/>
        <v>0</v>
      </c>
    </row>
    <row r="2326" spans="1:8" ht="13.5" x14ac:dyDescent="0.25">
      <c r="A2326" s="12"/>
      <c r="B2326" s="11">
        <v>45686</v>
      </c>
      <c r="C2326" s="2">
        <v>1.9</v>
      </c>
      <c r="D2326" s="2">
        <v>1.9</v>
      </c>
      <c r="E2326" s="2">
        <v>0</v>
      </c>
      <c r="F2326" s="2">
        <v>0</v>
      </c>
      <c r="G2326" s="2">
        <v>0</v>
      </c>
      <c r="H2326" s="17">
        <f t="shared" si="36"/>
        <v>0</v>
      </c>
    </row>
    <row r="2327" spans="1:8" ht="13.5" x14ac:dyDescent="0.25">
      <c r="A2327" s="12"/>
      <c r="B2327" s="11">
        <v>45687</v>
      </c>
      <c r="C2327" s="2">
        <v>1.9</v>
      </c>
      <c r="D2327" s="2">
        <v>1.9</v>
      </c>
      <c r="E2327" s="2">
        <v>0</v>
      </c>
      <c r="F2327" s="2">
        <v>0</v>
      </c>
      <c r="G2327" s="2">
        <v>0</v>
      </c>
      <c r="H2327" s="17">
        <f t="shared" si="36"/>
        <v>0</v>
      </c>
    </row>
    <row r="2328" spans="1:8" ht="13.5" x14ac:dyDescent="0.25">
      <c r="A2328" s="12"/>
      <c r="B2328" s="11">
        <v>45688</v>
      </c>
      <c r="C2328" s="2">
        <v>1.98</v>
      </c>
      <c r="D2328" s="2">
        <v>1.98</v>
      </c>
      <c r="E2328" s="2">
        <v>0</v>
      </c>
      <c r="F2328" s="2">
        <v>0</v>
      </c>
      <c r="G2328" s="2">
        <v>0</v>
      </c>
      <c r="H2328" s="17">
        <f t="shared" si="36"/>
        <v>4.2105263157894778E-2</v>
      </c>
    </row>
    <row r="2329" spans="1:8" ht="13.5" x14ac:dyDescent="0.25">
      <c r="A2329" s="12"/>
      <c r="B2329" s="11">
        <v>45691</v>
      </c>
      <c r="C2329" s="2">
        <v>2.06</v>
      </c>
      <c r="D2329" s="2">
        <v>2.06</v>
      </c>
      <c r="E2329" s="2">
        <v>100</v>
      </c>
      <c r="F2329" s="2">
        <v>2.06</v>
      </c>
      <c r="G2329" s="2">
        <v>206</v>
      </c>
      <c r="H2329" s="17">
        <f t="shared" si="36"/>
        <v>4.0404040404040442E-2</v>
      </c>
    </row>
    <row r="2330" spans="1:8" ht="13.5" x14ac:dyDescent="0.25">
      <c r="A2330" s="12"/>
      <c r="B2330" s="11">
        <v>45692</v>
      </c>
      <c r="C2330" s="2">
        <v>2.06</v>
      </c>
      <c r="D2330" s="2">
        <v>2.06</v>
      </c>
      <c r="E2330" s="2">
        <v>0</v>
      </c>
      <c r="F2330" s="2">
        <v>0</v>
      </c>
      <c r="G2330" s="2">
        <v>0</v>
      </c>
      <c r="H2330" s="17">
        <f t="shared" si="36"/>
        <v>0</v>
      </c>
    </row>
    <row r="2331" spans="1:8" ht="13.5" x14ac:dyDescent="0.25">
      <c r="A2331" s="12"/>
      <c r="B2331" s="11">
        <v>45693</v>
      </c>
      <c r="C2331" s="2">
        <v>2.06</v>
      </c>
      <c r="D2331" s="2">
        <v>2.06</v>
      </c>
      <c r="E2331" s="2">
        <v>0</v>
      </c>
      <c r="F2331" s="2">
        <v>0</v>
      </c>
      <c r="G2331" s="2">
        <v>0</v>
      </c>
      <c r="H2331" s="17">
        <f t="shared" si="36"/>
        <v>0</v>
      </c>
    </row>
    <row r="2332" spans="1:8" ht="13.5" x14ac:dyDescent="0.25">
      <c r="A2332" s="12"/>
      <c r="B2332" s="11">
        <v>45694</v>
      </c>
      <c r="C2332" s="2">
        <v>2.06</v>
      </c>
      <c r="D2332" s="2">
        <v>2.06</v>
      </c>
      <c r="E2332" s="2">
        <v>0</v>
      </c>
      <c r="F2332" s="2">
        <v>0</v>
      </c>
      <c r="G2332" s="2">
        <v>0</v>
      </c>
      <c r="H2332" s="17">
        <f t="shared" si="36"/>
        <v>0</v>
      </c>
    </row>
    <row r="2333" spans="1:8" ht="13.5" x14ac:dyDescent="0.25">
      <c r="A2333" s="12"/>
      <c r="B2333" s="11">
        <v>45695</v>
      </c>
      <c r="C2333" s="2">
        <v>2.06</v>
      </c>
      <c r="D2333" s="2">
        <v>2.06</v>
      </c>
      <c r="E2333" s="2">
        <v>0</v>
      </c>
      <c r="F2333" s="2">
        <v>0</v>
      </c>
      <c r="G2333" s="2">
        <v>0</v>
      </c>
      <c r="H2333" s="17">
        <f t="shared" si="36"/>
        <v>0</v>
      </c>
    </row>
    <row r="2334" spans="1:8" ht="13.5" x14ac:dyDescent="0.25">
      <c r="A2334" s="12"/>
      <c r="B2334" s="11">
        <v>45698</v>
      </c>
      <c r="C2334" s="2">
        <v>2.06</v>
      </c>
      <c r="D2334" s="2">
        <v>2.06</v>
      </c>
      <c r="E2334" s="2">
        <v>0</v>
      </c>
      <c r="F2334" s="2">
        <v>0</v>
      </c>
      <c r="G2334" s="2">
        <v>0</v>
      </c>
      <c r="H2334" s="17">
        <f t="shared" si="36"/>
        <v>0</v>
      </c>
    </row>
    <row r="2335" spans="1:8" ht="13.5" x14ac:dyDescent="0.25">
      <c r="A2335" s="12"/>
      <c r="B2335" s="11">
        <v>45699</v>
      </c>
      <c r="C2335" s="2">
        <v>2.06</v>
      </c>
      <c r="D2335" s="2">
        <v>2.06</v>
      </c>
      <c r="E2335" s="2">
        <v>100</v>
      </c>
      <c r="F2335" s="2">
        <v>2.06</v>
      </c>
      <c r="G2335" s="2">
        <v>206</v>
      </c>
      <c r="H2335" s="17">
        <f t="shared" si="36"/>
        <v>0</v>
      </c>
    </row>
    <row r="2336" spans="1:8" ht="13.5" x14ac:dyDescent="0.25">
      <c r="A2336" s="12"/>
      <c r="B2336" s="11">
        <v>45700</v>
      </c>
      <c r="C2336" s="2">
        <v>2.06</v>
      </c>
      <c r="D2336" s="2">
        <v>2.06</v>
      </c>
      <c r="E2336" s="2">
        <v>0</v>
      </c>
      <c r="F2336" s="2">
        <v>0</v>
      </c>
      <c r="G2336" s="2">
        <v>0</v>
      </c>
      <c r="H2336" s="17">
        <f t="shared" si="36"/>
        <v>0</v>
      </c>
    </row>
    <row r="2337" spans="1:8" ht="13.5" x14ac:dyDescent="0.25">
      <c r="A2337" s="12"/>
      <c r="B2337" s="11">
        <v>45701</v>
      </c>
      <c r="C2337" s="2">
        <v>2.0099999999999998</v>
      </c>
      <c r="D2337" s="2">
        <v>2.0099999999999998</v>
      </c>
      <c r="E2337" s="2">
        <v>100</v>
      </c>
      <c r="F2337" s="2">
        <v>2.0099999999999998</v>
      </c>
      <c r="G2337" s="2">
        <v>201</v>
      </c>
      <c r="H2337" s="17">
        <f t="shared" si="36"/>
        <v>-2.4271844660194303E-2</v>
      </c>
    </row>
    <row r="2338" spans="1:8" ht="13.5" x14ac:dyDescent="0.25">
      <c r="A2338" s="12"/>
      <c r="B2338" s="11">
        <v>45702</v>
      </c>
      <c r="C2338" s="2">
        <v>2.0099999999999998</v>
      </c>
      <c r="D2338" s="2">
        <v>2.0099999999999998</v>
      </c>
      <c r="E2338" s="2">
        <v>0</v>
      </c>
      <c r="F2338" s="2">
        <v>0</v>
      </c>
      <c r="G2338" s="2">
        <v>0</v>
      </c>
      <c r="H2338" s="17">
        <f t="shared" si="36"/>
        <v>0</v>
      </c>
    </row>
    <row r="2339" spans="1:8" ht="13.5" x14ac:dyDescent="0.25">
      <c r="A2339" s="12"/>
      <c r="B2339" s="11">
        <v>45705</v>
      </c>
      <c r="C2339" s="2">
        <v>2.0099999999999998</v>
      </c>
      <c r="D2339" s="2">
        <v>2.0099999999999998</v>
      </c>
      <c r="E2339" s="2">
        <v>0</v>
      </c>
      <c r="F2339" s="2">
        <v>0</v>
      </c>
      <c r="G2339" s="2">
        <v>0</v>
      </c>
      <c r="H2339" s="17">
        <f t="shared" si="36"/>
        <v>0</v>
      </c>
    </row>
    <row r="2340" spans="1:8" ht="13.5" x14ac:dyDescent="0.25">
      <c r="A2340" s="12"/>
      <c r="B2340" s="11">
        <v>45706</v>
      </c>
      <c r="C2340" s="2">
        <v>2.0099999999999998</v>
      </c>
      <c r="D2340" s="2">
        <v>2.0099999999999998</v>
      </c>
      <c r="E2340" s="2">
        <v>0</v>
      </c>
      <c r="F2340" s="2">
        <v>0</v>
      </c>
      <c r="G2340" s="2">
        <v>0</v>
      </c>
      <c r="H2340" s="17">
        <f t="shared" si="36"/>
        <v>0</v>
      </c>
    </row>
    <row r="2341" spans="1:8" ht="13.5" x14ac:dyDescent="0.25">
      <c r="A2341" s="12"/>
      <c r="B2341" s="11">
        <v>45707</v>
      </c>
      <c r="C2341" s="2">
        <v>2.0099999999999998</v>
      </c>
      <c r="D2341" s="2">
        <v>2.0099999999999998</v>
      </c>
      <c r="E2341" s="2">
        <v>0</v>
      </c>
      <c r="F2341" s="2">
        <v>0</v>
      </c>
      <c r="G2341" s="2">
        <v>0</v>
      </c>
      <c r="H2341" s="17">
        <f t="shared" si="36"/>
        <v>0</v>
      </c>
    </row>
    <row r="2342" spans="1:8" ht="13.5" x14ac:dyDescent="0.25">
      <c r="A2342" s="12"/>
      <c r="B2342" s="11">
        <v>45708</v>
      </c>
      <c r="C2342" s="2">
        <v>2.0099999999999998</v>
      </c>
      <c r="D2342" s="2">
        <v>2.0099999999999998</v>
      </c>
      <c r="E2342" s="2">
        <v>0</v>
      </c>
      <c r="F2342" s="2">
        <v>0</v>
      </c>
      <c r="G2342" s="2">
        <v>0</v>
      </c>
      <c r="H2342" s="17">
        <f t="shared" si="36"/>
        <v>0</v>
      </c>
    </row>
    <row r="2343" spans="1:8" ht="13.5" x14ac:dyDescent="0.25">
      <c r="A2343" s="12"/>
      <c r="B2343" s="11">
        <v>45709</v>
      </c>
      <c r="C2343" s="2">
        <v>2.0099999999999998</v>
      </c>
      <c r="D2343" s="2">
        <v>2.0099999999999998</v>
      </c>
      <c r="E2343" s="2">
        <v>2</v>
      </c>
      <c r="F2343" s="2">
        <v>2.0099999999999998</v>
      </c>
      <c r="G2343" s="2">
        <v>4.0199999999999996</v>
      </c>
      <c r="H2343" s="17">
        <f t="shared" si="36"/>
        <v>0</v>
      </c>
    </row>
    <row r="2344" spans="1:8" ht="13.5" x14ac:dyDescent="0.25">
      <c r="A2344" s="12"/>
      <c r="B2344" s="11">
        <v>45712</v>
      </c>
      <c r="C2344" s="2">
        <v>2.0099999999999998</v>
      </c>
      <c r="D2344" s="2">
        <v>2.0099999999999998</v>
      </c>
      <c r="E2344" s="2">
        <v>0</v>
      </c>
      <c r="F2344" s="2">
        <v>0</v>
      </c>
      <c r="G2344" s="2">
        <v>0</v>
      </c>
      <c r="H2344" s="17">
        <f t="shared" si="36"/>
        <v>0</v>
      </c>
    </row>
    <row r="2345" spans="1:8" ht="13.5" x14ac:dyDescent="0.25">
      <c r="A2345" s="12"/>
      <c r="B2345" s="11">
        <v>45713</v>
      </c>
      <c r="C2345" s="2">
        <v>2.0099999999999998</v>
      </c>
      <c r="D2345" s="2">
        <v>2.0099999999999998</v>
      </c>
      <c r="E2345" s="2">
        <v>0</v>
      </c>
      <c r="F2345" s="2">
        <v>0</v>
      </c>
      <c r="G2345" s="2">
        <v>0</v>
      </c>
      <c r="H2345" s="17">
        <f t="shared" si="36"/>
        <v>0</v>
      </c>
    </row>
    <row r="2346" spans="1:8" ht="13.5" x14ac:dyDescent="0.25">
      <c r="A2346" s="12"/>
      <c r="B2346" s="11">
        <v>45714</v>
      </c>
      <c r="C2346" s="2">
        <v>2.0099999999999998</v>
      </c>
      <c r="D2346" s="2">
        <v>2.0099999999999998</v>
      </c>
      <c r="E2346" s="2">
        <v>0</v>
      </c>
      <c r="F2346" s="2">
        <v>0</v>
      </c>
      <c r="G2346" s="2">
        <v>0</v>
      </c>
      <c r="H2346" s="17">
        <f t="shared" si="36"/>
        <v>0</v>
      </c>
    </row>
    <row r="2347" spans="1:8" ht="13.5" x14ac:dyDescent="0.25">
      <c r="A2347" s="12"/>
      <c r="B2347" s="11">
        <v>45715</v>
      </c>
      <c r="C2347" s="2">
        <v>2.0099999999999998</v>
      </c>
      <c r="D2347" s="2">
        <v>2.0099999999999998</v>
      </c>
      <c r="E2347" s="2">
        <v>0</v>
      </c>
      <c r="F2347" s="2">
        <v>0</v>
      </c>
      <c r="G2347" s="2">
        <v>0</v>
      </c>
      <c r="H2347" s="17">
        <f t="shared" si="36"/>
        <v>0</v>
      </c>
    </row>
    <row r="2348" spans="1:8" ht="13.5" x14ac:dyDescent="0.25">
      <c r="A2348" s="12"/>
      <c r="B2348" s="11">
        <v>45716</v>
      </c>
      <c r="C2348" s="2">
        <v>2.0099999999999998</v>
      </c>
      <c r="D2348" s="2">
        <v>2.0099999999999998</v>
      </c>
      <c r="E2348" s="2">
        <v>0</v>
      </c>
      <c r="F2348" s="2">
        <v>0</v>
      </c>
      <c r="G2348" s="2">
        <v>0</v>
      </c>
      <c r="H2348" s="17">
        <f t="shared" si="36"/>
        <v>0</v>
      </c>
    </row>
    <row r="2349" spans="1:8" ht="13.5" x14ac:dyDescent="0.25">
      <c r="A2349" s="12"/>
      <c r="B2349" s="11">
        <v>45719</v>
      </c>
      <c r="C2349" s="2">
        <v>2.0099999999999998</v>
      </c>
      <c r="D2349" s="2">
        <v>2.0099999999999998</v>
      </c>
      <c r="E2349" s="2">
        <v>0</v>
      </c>
      <c r="F2349" s="2">
        <v>0</v>
      </c>
      <c r="G2349" s="2">
        <v>0</v>
      </c>
      <c r="H2349" s="17">
        <f t="shared" si="36"/>
        <v>0</v>
      </c>
    </row>
    <row r="2350" spans="1:8" ht="13.5" x14ac:dyDescent="0.25">
      <c r="A2350" s="12"/>
      <c r="B2350" s="11">
        <v>45720</v>
      </c>
      <c r="C2350" s="2">
        <v>2.0099999999999998</v>
      </c>
      <c r="D2350" s="2">
        <v>2.0099999999999998</v>
      </c>
      <c r="E2350" s="2">
        <v>1358</v>
      </c>
      <c r="F2350" s="2">
        <v>2.0099999999999998</v>
      </c>
      <c r="G2350" s="2">
        <v>2729.58</v>
      </c>
      <c r="H2350" s="17">
        <f t="shared" si="36"/>
        <v>0</v>
      </c>
    </row>
    <row r="2351" spans="1:8" ht="13.5" x14ac:dyDescent="0.25">
      <c r="A2351" s="12"/>
      <c r="B2351" s="11">
        <v>45721</v>
      </c>
      <c r="C2351" s="2">
        <v>2.0099999999999998</v>
      </c>
      <c r="D2351" s="2">
        <v>2.0099999999999998</v>
      </c>
      <c r="E2351" s="2">
        <v>0</v>
      </c>
      <c r="F2351" s="2">
        <v>0</v>
      </c>
      <c r="G2351" s="2">
        <v>0</v>
      </c>
      <c r="H2351" s="17">
        <f t="shared" si="36"/>
        <v>0</v>
      </c>
    </row>
    <row r="2352" spans="1:8" ht="13.5" x14ac:dyDescent="0.25">
      <c r="A2352" s="12"/>
      <c r="B2352" s="11">
        <v>45722</v>
      </c>
      <c r="C2352" s="2">
        <v>2.0099999999999998</v>
      </c>
      <c r="D2352" s="2">
        <v>2.0099999999999998</v>
      </c>
      <c r="E2352" s="2">
        <v>0</v>
      </c>
      <c r="F2352" s="2">
        <v>0</v>
      </c>
      <c r="G2352" s="2">
        <v>0</v>
      </c>
      <c r="H2352" s="17">
        <f t="shared" si="36"/>
        <v>0</v>
      </c>
    </row>
    <row r="2353" spans="1:8" ht="13.5" x14ac:dyDescent="0.25">
      <c r="A2353" s="12"/>
      <c r="B2353" s="11">
        <v>45723</v>
      </c>
      <c r="C2353" s="2">
        <v>2.0099999999999998</v>
      </c>
      <c r="D2353" s="2">
        <v>2.0099999999999998</v>
      </c>
      <c r="E2353" s="2">
        <v>0</v>
      </c>
      <c r="F2353" s="2">
        <v>0</v>
      </c>
      <c r="G2353" s="2">
        <v>0</v>
      </c>
      <c r="H2353" s="17">
        <f t="shared" si="36"/>
        <v>0</v>
      </c>
    </row>
    <row r="2354" spans="1:8" ht="13.5" x14ac:dyDescent="0.25">
      <c r="A2354" s="12"/>
      <c r="B2354" s="11">
        <v>45726</v>
      </c>
      <c r="C2354" s="2">
        <v>2.09</v>
      </c>
      <c r="D2354" s="2">
        <v>2.09</v>
      </c>
      <c r="E2354" s="2">
        <v>348</v>
      </c>
      <c r="F2354" s="2">
        <v>2.09</v>
      </c>
      <c r="G2354" s="2">
        <v>727.32</v>
      </c>
      <c r="H2354" s="17">
        <f t="shared" si="36"/>
        <v>3.9800995024875663E-2</v>
      </c>
    </row>
    <row r="2355" spans="1:8" ht="13.5" x14ac:dyDescent="0.25">
      <c r="A2355" s="12"/>
      <c r="B2355" s="11">
        <v>45727</v>
      </c>
      <c r="C2355" s="2">
        <v>2.1</v>
      </c>
      <c r="D2355" s="2">
        <v>2.1</v>
      </c>
      <c r="E2355" s="2">
        <v>198</v>
      </c>
      <c r="F2355" s="2">
        <v>2.1</v>
      </c>
      <c r="G2355" s="2">
        <v>415.8</v>
      </c>
      <c r="H2355" s="17">
        <f t="shared" si="36"/>
        <v>4.7846889952154218E-3</v>
      </c>
    </row>
    <row r="2356" spans="1:8" ht="13.5" x14ac:dyDescent="0.25">
      <c r="A2356" s="12"/>
      <c r="B2356" s="11">
        <v>45728</v>
      </c>
      <c r="C2356" s="2">
        <v>2.1</v>
      </c>
      <c r="D2356" s="2">
        <v>2.1</v>
      </c>
      <c r="E2356" s="2">
        <v>31</v>
      </c>
      <c r="F2356" s="2">
        <v>2.1</v>
      </c>
      <c r="G2356" s="2">
        <v>65.099999999999994</v>
      </c>
      <c r="H2356" s="17">
        <f t="shared" si="36"/>
        <v>0</v>
      </c>
    </row>
    <row r="2357" spans="1:8" ht="13.5" x14ac:dyDescent="0.25">
      <c r="A2357" s="12"/>
      <c r="B2357" s="11">
        <v>45729</v>
      </c>
      <c r="C2357" s="2">
        <v>2.1</v>
      </c>
      <c r="D2357" s="2">
        <v>2.1</v>
      </c>
      <c r="E2357" s="2">
        <v>0</v>
      </c>
      <c r="F2357" s="2">
        <v>0</v>
      </c>
      <c r="G2357" s="2">
        <v>0</v>
      </c>
      <c r="H2357" s="17">
        <f t="shared" si="36"/>
        <v>0</v>
      </c>
    </row>
    <row r="2358" spans="1:8" ht="13.5" x14ac:dyDescent="0.25">
      <c r="A2358" s="12"/>
      <c r="B2358" s="11">
        <v>45730</v>
      </c>
      <c r="C2358" s="2">
        <v>2.1</v>
      </c>
      <c r="D2358" s="2">
        <v>2.1</v>
      </c>
      <c r="E2358" s="2">
        <v>0</v>
      </c>
      <c r="F2358" s="2">
        <v>0</v>
      </c>
      <c r="G2358" s="2">
        <v>0</v>
      </c>
      <c r="H2358" s="17">
        <f t="shared" si="36"/>
        <v>0</v>
      </c>
    </row>
    <row r="2359" spans="1:8" ht="13.5" x14ac:dyDescent="0.25">
      <c r="A2359" s="12"/>
      <c r="B2359" s="11">
        <v>45733</v>
      </c>
      <c r="C2359" s="2">
        <v>2.1</v>
      </c>
      <c r="D2359" s="2">
        <v>2.1</v>
      </c>
      <c r="E2359" s="2">
        <v>0</v>
      </c>
      <c r="F2359" s="2">
        <v>0</v>
      </c>
      <c r="G2359" s="2">
        <v>0</v>
      </c>
      <c r="H2359" s="17">
        <f t="shared" si="36"/>
        <v>0</v>
      </c>
    </row>
    <row r="2360" spans="1:8" ht="13.5" x14ac:dyDescent="0.25">
      <c r="A2360" s="12"/>
      <c r="B2360" s="11">
        <v>45734</v>
      </c>
      <c r="C2360" s="2">
        <v>2.1</v>
      </c>
      <c r="D2360" s="2">
        <v>2.1</v>
      </c>
      <c r="E2360" s="2">
        <v>0</v>
      </c>
      <c r="F2360" s="2">
        <v>0</v>
      </c>
      <c r="G2360" s="2">
        <v>0</v>
      </c>
      <c r="H2360" s="17">
        <f t="shared" si="36"/>
        <v>0</v>
      </c>
    </row>
    <row r="2361" spans="1:8" ht="13.5" x14ac:dyDescent="0.25">
      <c r="A2361" s="12"/>
      <c r="B2361" s="11">
        <v>45735</v>
      </c>
      <c r="C2361" s="2">
        <v>2.0099999999999998</v>
      </c>
      <c r="D2361" s="2">
        <v>2.0099999999999998</v>
      </c>
      <c r="E2361" s="2">
        <v>0</v>
      </c>
      <c r="F2361" s="2">
        <v>0</v>
      </c>
      <c r="G2361" s="2">
        <v>0</v>
      </c>
      <c r="H2361" s="17">
        <f t="shared" si="36"/>
        <v>-4.2857142857142996E-2</v>
      </c>
    </row>
    <row r="2362" spans="1:8" ht="13.5" x14ac:dyDescent="0.25">
      <c r="A2362" s="12"/>
      <c r="B2362" s="11">
        <v>45737</v>
      </c>
      <c r="C2362" s="2">
        <v>1.92</v>
      </c>
      <c r="D2362" s="2">
        <v>1.92</v>
      </c>
      <c r="E2362" s="2">
        <v>0</v>
      </c>
      <c r="F2362" s="2">
        <v>0</v>
      </c>
      <c r="G2362" s="2">
        <v>0</v>
      </c>
      <c r="H2362" s="17">
        <f t="shared" si="36"/>
        <v>-4.477611940298501E-2</v>
      </c>
    </row>
    <row r="2363" spans="1:8" ht="13.5" x14ac:dyDescent="0.25">
      <c r="A2363" s="12"/>
      <c r="B2363" s="11">
        <v>45740</v>
      </c>
      <c r="C2363" s="2">
        <v>1.92</v>
      </c>
      <c r="D2363" s="2">
        <v>1.92</v>
      </c>
      <c r="E2363" s="2">
        <v>1805</v>
      </c>
      <c r="F2363" s="2">
        <v>1.92</v>
      </c>
      <c r="G2363" s="2">
        <v>3465.6</v>
      </c>
      <c r="H2363" s="17">
        <f t="shared" si="36"/>
        <v>0</v>
      </c>
    </row>
    <row r="2364" spans="1:8" ht="13.5" x14ac:dyDescent="0.25">
      <c r="A2364" s="12"/>
      <c r="B2364" s="11">
        <v>45741</v>
      </c>
      <c r="C2364" s="2">
        <v>1.92</v>
      </c>
      <c r="D2364" s="2">
        <v>1.92</v>
      </c>
      <c r="E2364" s="2">
        <v>2316</v>
      </c>
      <c r="F2364" s="2">
        <v>1.92</v>
      </c>
      <c r="G2364" s="2">
        <v>4446.72</v>
      </c>
      <c r="H2364" s="17">
        <f t="shared" si="36"/>
        <v>0</v>
      </c>
    </row>
    <row r="2365" spans="1:8" ht="13.5" x14ac:dyDescent="0.25">
      <c r="A2365" s="12"/>
      <c r="B2365" s="11">
        <v>45742</v>
      </c>
      <c r="C2365" s="2">
        <v>1.9</v>
      </c>
      <c r="D2365" s="2">
        <v>1.9</v>
      </c>
      <c r="E2365" s="2">
        <v>842</v>
      </c>
      <c r="F2365" s="2">
        <v>1.9</v>
      </c>
      <c r="G2365" s="2">
        <v>1599.8</v>
      </c>
      <c r="H2365" s="17">
        <f t="shared" si="36"/>
        <v>-1.0416666666666676E-2</v>
      </c>
    </row>
    <row r="2366" spans="1:8" ht="13.5" x14ac:dyDescent="0.25">
      <c r="A2366" s="12"/>
      <c r="B2366" s="11">
        <v>45743</v>
      </c>
      <c r="C2366" s="2">
        <v>1.9</v>
      </c>
      <c r="D2366" s="2">
        <v>1.9</v>
      </c>
      <c r="E2366" s="2">
        <v>0</v>
      </c>
      <c r="F2366" s="2">
        <v>0</v>
      </c>
      <c r="G2366" s="2">
        <v>0</v>
      </c>
      <c r="H2366" s="17">
        <f t="shared" si="36"/>
        <v>0</v>
      </c>
    </row>
    <row r="2367" spans="1:8" ht="13.5" x14ac:dyDescent="0.25">
      <c r="A2367" s="12"/>
      <c r="B2367" s="11">
        <v>45744</v>
      </c>
      <c r="C2367" s="2">
        <v>1.9</v>
      </c>
      <c r="D2367" s="2">
        <v>1.9</v>
      </c>
      <c r="E2367" s="2">
        <v>0</v>
      </c>
      <c r="F2367" s="2">
        <v>0</v>
      </c>
      <c r="G2367" s="2">
        <v>0</v>
      </c>
      <c r="H2367" s="17">
        <f t="shared" si="36"/>
        <v>0</v>
      </c>
    </row>
    <row r="2368" spans="1:8" ht="13.5" x14ac:dyDescent="0.25">
      <c r="A2368" s="12"/>
      <c r="B2368" s="11">
        <v>45749</v>
      </c>
      <c r="C2368" s="2">
        <v>1.9</v>
      </c>
      <c r="D2368" s="2">
        <v>1.9</v>
      </c>
      <c r="E2368" s="2">
        <v>0</v>
      </c>
      <c r="F2368" s="2">
        <v>0</v>
      </c>
      <c r="G2368" s="2">
        <v>0</v>
      </c>
      <c r="H2368" s="17">
        <f t="shared" si="36"/>
        <v>0</v>
      </c>
    </row>
    <row r="2369" spans="1:8" ht="13.5" x14ac:dyDescent="0.25">
      <c r="A2369" s="12"/>
      <c r="B2369" s="11">
        <v>45750</v>
      </c>
      <c r="C2369" s="2">
        <v>1.9</v>
      </c>
      <c r="D2369" s="2">
        <v>1.9</v>
      </c>
      <c r="E2369" s="2">
        <v>0</v>
      </c>
      <c r="F2369" s="2">
        <v>0</v>
      </c>
      <c r="G2369" s="2">
        <v>0</v>
      </c>
      <c r="H2369" s="17">
        <f t="shared" si="36"/>
        <v>0</v>
      </c>
    </row>
    <row r="2370" spans="1:8" ht="13.5" x14ac:dyDescent="0.25">
      <c r="A2370" s="12"/>
      <c r="B2370" s="11">
        <v>45751</v>
      </c>
      <c r="C2370" s="2">
        <v>1.9</v>
      </c>
      <c r="D2370" s="2">
        <v>1.9</v>
      </c>
      <c r="E2370" s="2">
        <v>0</v>
      </c>
      <c r="F2370" s="2">
        <v>0</v>
      </c>
      <c r="G2370" s="2">
        <v>0</v>
      </c>
      <c r="H2370" s="17">
        <f t="shared" si="36"/>
        <v>0</v>
      </c>
    </row>
    <row r="2371" spans="1:8" ht="13.5" x14ac:dyDescent="0.25">
      <c r="A2371" s="12"/>
      <c r="B2371" s="11">
        <v>45754</v>
      </c>
      <c r="C2371" s="2">
        <v>1.9</v>
      </c>
      <c r="D2371" s="2">
        <v>1.9</v>
      </c>
      <c r="E2371" s="2">
        <v>0</v>
      </c>
      <c r="F2371" s="2">
        <v>0</v>
      </c>
      <c r="G2371" s="2">
        <v>0</v>
      </c>
      <c r="H2371" s="17">
        <f t="shared" si="36"/>
        <v>0</v>
      </c>
    </row>
    <row r="2372" spans="1:8" ht="13.5" x14ac:dyDescent="0.25">
      <c r="A2372" s="12"/>
      <c r="B2372" s="11">
        <v>45755</v>
      </c>
      <c r="C2372" s="2">
        <v>1.9</v>
      </c>
      <c r="D2372" s="2">
        <v>1.9</v>
      </c>
      <c r="E2372" s="2">
        <v>0</v>
      </c>
      <c r="F2372" s="2">
        <v>0</v>
      </c>
      <c r="G2372" s="2">
        <v>0</v>
      </c>
      <c r="H2372" s="17">
        <f t="shared" si="36"/>
        <v>0</v>
      </c>
    </row>
    <row r="2373" spans="1:8" ht="13.5" x14ac:dyDescent="0.25">
      <c r="A2373" s="12"/>
      <c r="B2373" s="11">
        <v>45757</v>
      </c>
      <c r="C2373" s="2">
        <v>1.91</v>
      </c>
      <c r="D2373" s="2">
        <v>1.91</v>
      </c>
      <c r="E2373" s="2">
        <v>100</v>
      </c>
      <c r="F2373" s="2">
        <v>1.91</v>
      </c>
      <c r="G2373" s="2">
        <v>191</v>
      </c>
      <c r="H2373" s="17">
        <f t="shared" si="36"/>
        <v>5.2631578947368472E-3</v>
      </c>
    </row>
    <row r="2374" spans="1:8" ht="13.5" x14ac:dyDescent="0.25">
      <c r="A2374" s="12"/>
      <c r="B2374" s="11">
        <v>45758</v>
      </c>
      <c r="C2374" s="2">
        <v>1.91</v>
      </c>
      <c r="D2374" s="2">
        <v>1.91</v>
      </c>
      <c r="E2374" s="2">
        <v>0</v>
      </c>
      <c r="F2374" s="2">
        <v>0</v>
      </c>
      <c r="G2374" s="2">
        <v>0</v>
      </c>
      <c r="H2374" s="17">
        <f t="shared" si="36"/>
        <v>0</v>
      </c>
    </row>
    <row r="2375" spans="1:8" ht="13.5" x14ac:dyDescent="0.25">
      <c r="A2375" s="12"/>
      <c r="B2375" s="11">
        <v>45761</v>
      </c>
      <c r="C2375" s="2">
        <v>1.91</v>
      </c>
      <c r="D2375" s="2">
        <v>1.91</v>
      </c>
      <c r="E2375" s="2">
        <v>0</v>
      </c>
      <c r="F2375" s="2">
        <v>0</v>
      </c>
      <c r="G2375" s="2">
        <v>0</v>
      </c>
      <c r="H2375" s="17">
        <f t="shared" ref="H2375:H2438" si="37">(D2375-D2374)/D2374</f>
        <v>0</v>
      </c>
    </row>
    <row r="2376" spans="1:8" ht="13.5" x14ac:dyDescent="0.25">
      <c r="A2376" s="12"/>
      <c r="B2376" s="11">
        <v>45762</v>
      </c>
      <c r="C2376" s="2">
        <v>1.91</v>
      </c>
      <c r="D2376" s="2">
        <v>1.91</v>
      </c>
      <c r="E2376" s="2">
        <v>0</v>
      </c>
      <c r="F2376" s="2">
        <v>0</v>
      </c>
      <c r="G2376" s="2">
        <v>0</v>
      </c>
      <c r="H2376" s="17">
        <f t="shared" si="37"/>
        <v>0</v>
      </c>
    </row>
    <row r="2377" spans="1:8" ht="13.5" x14ac:dyDescent="0.25">
      <c r="A2377" s="12"/>
      <c r="B2377" s="11">
        <v>45763</v>
      </c>
      <c r="C2377" s="2">
        <v>1.91</v>
      </c>
      <c r="D2377" s="2">
        <v>1.91</v>
      </c>
      <c r="E2377" s="2">
        <v>0</v>
      </c>
      <c r="F2377" s="2">
        <v>0</v>
      </c>
      <c r="G2377" s="2">
        <v>0</v>
      </c>
      <c r="H2377" s="17">
        <f t="shared" si="37"/>
        <v>0</v>
      </c>
    </row>
    <row r="2378" spans="1:8" ht="13.5" x14ac:dyDescent="0.25">
      <c r="A2378" s="12"/>
      <c r="B2378" s="11">
        <v>45764</v>
      </c>
      <c r="C2378" s="2">
        <v>1.91</v>
      </c>
      <c r="D2378" s="2">
        <v>1.91</v>
      </c>
      <c r="E2378" s="2">
        <v>5000</v>
      </c>
      <c r="F2378" s="2">
        <v>1.91</v>
      </c>
      <c r="G2378" s="2">
        <v>9550</v>
      </c>
      <c r="H2378" s="17">
        <f t="shared" si="37"/>
        <v>0</v>
      </c>
    </row>
    <row r="2379" spans="1:8" ht="13.5" x14ac:dyDescent="0.25">
      <c r="A2379" s="12"/>
      <c r="B2379" s="11">
        <v>45765</v>
      </c>
      <c r="C2379" s="2">
        <v>1.91</v>
      </c>
      <c r="D2379" s="2">
        <v>1.91</v>
      </c>
      <c r="E2379" s="2">
        <v>0</v>
      </c>
      <c r="F2379" s="2">
        <v>0</v>
      </c>
      <c r="G2379" s="2">
        <v>0</v>
      </c>
      <c r="H2379" s="17">
        <f t="shared" si="37"/>
        <v>0</v>
      </c>
    </row>
    <row r="2380" spans="1:8" ht="13.5" x14ac:dyDescent="0.25">
      <c r="A2380" s="12"/>
      <c r="B2380" s="11">
        <v>45768</v>
      </c>
      <c r="C2380" s="2">
        <v>1.91</v>
      </c>
      <c r="D2380" s="2">
        <v>1.91</v>
      </c>
      <c r="E2380" s="2">
        <v>7</v>
      </c>
      <c r="F2380" s="2">
        <v>1.91</v>
      </c>
      <c r="G2380" s="2">
        <v>13.37</v>
      </c>
      <c r="H2380" s="17">
        <f t="shared" si="37"/>
        <v>0</v>
      </c>
    </row>
    <row r="2381" spans="1:8" ht="13.5" x14ac:dyDescent="0.25">
      <c r="A2381" s="12"/>
      <c r="B2381" s="11">
        <v>45769</v>
      </c>
      <c r="C2381" s="2">
        <v>1.91</v>
      </c>
      <c r="D2381" s="2">
        <v>1.91</v>
      </c>
      <c r="E2381" s="2">
        <v>0</v>
      </c>
      <c r="F2381" s="2">
        <v>0</v>
      </c>
      <c r="G2381" s="2">
        <v>0</v>
      </c>
      <c r="H2381" s="17">
        <f t="shared" si="37"/>
        <v>0</v>
      </c>
    </row>
    <row r="2382" spans="1:8" ht="13.5" x14ac:dyDescent="0.25">
      <c r="A2382" s="12"/>
      <c r="B2382" s="11">
        <v>45770</v>
      </c>
      <c r="C2382" s="2">
        <v>1.91</v>
      </c>
      <c r="D2382" s="2">
        <v>1.91</v>
      </c>
      <c r="E2382" s="2">
        <v>0</v>
      </c>
      <c r="F2382" s="2">
        <v>0</v>
      </c>
      <c r="G2382" s="2">
        <v>0</v>
      </c>
      <c r="H2382" s="17">
        <f t="shared" si="37"/>
        <v>0</v>
      </c>
    </row>
    <row r="2383" spans="1:8" ht="13.5" x14ac:dyDescent="0.25">
      <c r="A2383" s="12"/>
      <c r="B2383" s="11">
        <v>45771</v>
      </c>
      <c r="C2383" s="2">
        <v>1.91</v>
      </c>
      <c r="D2383" s="2">
        <v>1.91</v>
      </c>
      <c r="E2383" s="2">
        <v>0</v>
      </c>
      <c r="F2383" s="2">
        <v>0</v>
      </c>
      <c r="G2383" s="2">
        <v>0</v>
      </c>
      <c r="H2383" s="17">
        <f t="shared" si="37"/>
        <v>0</v>
      </c>
    </row>
    <row r="2384" spans="1:8" ht="13.5" x14ac:dyDescent="0.25">
      <c r="A2384" s="12"/>
      <c r="B2384" s="11">
        <v>45772</v>
      </c>
      <c r="C2384" s="2">
        <v>1.91</v>
      </c>
      <c r="D2384" s="2">
        <v>1.91</v>
      </c>
      <c r="E2384" s="2">
        <v>0</v>
      </c>
      <c r="F2384" s="2">
        <v>0</v>
      </c>
      <c r="G2384" s="2">
        <v>0</v>
      </c>
      <c r="H2384" s="17">
        <f t="shared" si="37"/>
        <v>0</v>
      </c>
    </row>
    <row r="2385" spans="1:8" ht="13.5" x14ac:dyDescent="0.25">
      <c r="A2385" s="12"/>
      <c r="B2385" s="11">
        <v>45775</v>
      </c>
      <c r="C2385" s="2">
        <v>1.91</v>
      </c>
      <c r="D2385" s="2">
        <v>1.91</v>
      </c>
      <c r="E2385" s="2">
        <v>0</v>
      </c>
      <c r="F2385" s="2">
        <v>0</v>
      </c>
      <c r="G2385" s="2">
        <v>0</v>
      </c>
      <c r="H2385" s="17">
        <f t="shared" si="37"/>
        <v>0</v>
      </c>
    </row>
    <row r="2386" spans="1:8" ht="13.5" x14ac:dyDescent="0.25">
      <c r="A2386" s="12"/>
      <c r="B2386" s="11">
        <v>45776</v>
      </c>
      <c r="C2386" s="2">
        <v>1.91</v>
      </c>
      <c r="D2386" s="2">
        <v>1.91</v>
      </c>
      <c r="E2386" s="2">
        <v>0</v>
      </c>
      <c r="F2386" s="2">
        <v>0</v>
      </c>
      <c r="G2386" s="2">
        <v>0</v>
      </c>
      <c r="H2386" s="17">
        <f t="shared" si="37"/>
        <v>0</v>
      </c>
    </row>
    <row r="2387" spans="1:8" ht="13.5" x14ac:dyDescent="0.25">
      <c r="A2387" s="12"/>
      <c r="B2387" s="11">
        <v>45777</v>
      </c>
      <c r="C2387" s="2">
        <v>1.91</v>
      </c>
      <c r="D2387" s="2">
        <v>1.91</v>
      </c>
      <c r="E2387" s="2">
        <v>0</v>
      </c>
      <c r="F2387" s="2">
        <v>0</v>
      </c>
      <c r="G2387" s="2">
        <v>0</v>
      </c>
      <c r="H2387" s="17">
        <f t="shared" si="37"/>
        <v>0</v>
      </c>
    </row>
    <row r="2388" spans="1:8" ht="13.5" x14ac:dyDescent="0.25">
      <c r="A2388" s="12"/>
      <c r="B2388" s="11">
        <v>45779</v>
      </c>
      <c r="C2388" s="2">
        <v>1.91</v>
      </c>
      <c r="D2388" s="2">
        <v>1.91</v>
      </c>
      <c r="E2388" s="2">
        <v>0</v>
      </c>
      <c r="F2388" s="2">
        <v>0</v>
      </c>
      <c r="G2388" s="2">
        <v>0</v>
      </c>
      <c r="H2388" s="17">
        <f t="shared" si="37"/>
        <v>0</v>
      </c>
    </row>
    <row r="2389" spans="1:8" ht="13.5" x14ac:dyDescent="0.25">
      <c r="A2389" s="12"/>
      <c r="B2389" s="11">
        <v>45782</v>
      </c>
      <c r="C2389" s="2">
        <v>1.9</v>
      </c>
      <c r="D2389" s="2">
        <v>1.9</v>
      </c>
      <c r="E2389" s="2">
        <v>3468</v>
      </c>
      <c r="F2389" s="2">
        <v>1.9</v>
      </c>
      <c r="G2389" s="2">
        <v>6589.2</v>
      </c>
      <c r="H2389" s="17">
        <f t="shared" si="37"/>
        <v>-5.2356020942408424E-3</v>
      </c>
    </row>
    <row r="2390" spans="1:8" ht="13.5" x14ac:dyDescent="0.25">
      <c r="A2390" s="12"/>
      <c r="B2390" s="11">
        <v>45783</v>
      </c>
      <c r="C2390" s="2">
        <v>1.91</v>
      </c>
      <c r="D2390" s="2">
        <v>1.91</v>
      </c>
      <c r="E2390" s="2">
        <v>305</v>
      </c>
      <c r="F2390" s="2">
        <v>1.91</v>
      </c>
      <c r="G2390" s="2">
        <v>582.54999999999995</v>
      </c>
      <c r="H2390" s="17">
        <f t="shared" si="37"/>
        <v>5.2631578947368472E-3</v>
      </c>
    </row>
    <row r="2391" spans="1:8" ht="13.5" x14ac:dyDescent="0.25">
      <c r="A2391" s="12"/>
      <c r="B2391" s="11">
        <v>45784</v>
      </c>
      <c r="C2391" s="2">
        <v>1.91</v>
      </c>
      <c r="D2391" s="2">
        <v>1.91</v>
      </c>
      <c r="E2391" s="2">
        <v>520</v>
      </c>
      <c r="F2391" s="2">
        <v>1.91</v>
      </c>
      <c r="G2391" s="2">
        <v>993.2</v>
      </c>
      <c r="H2391" s="17">
        <f t="shared" si="37"/>
        <v>0</v>
      </c>
    </row>
    <row r="2392" spans="1:8" ht="13.5" x14ac:dyDescent="0.25">
      <c r="A2392" s="12"/>
      <c r="B2392" s="11">
        <v>45785</v>
      </c>
      <c r="C2392" s="2">
        <v>1.91</v>
      </c>
      <c r="D2392" s="2">
        <v>1.91</v>
      </c>
      <c r="E2392" s="2">
        <v>0</v>
      </c>
      <c r="F2392" s="2">
        <v>0</v>
      </c>
      <c r="G2392" s="2">
        <v>0</v>
      </c>
      <c r="H2392" s="17">
        <f t="shared" si="37"/>
        <v>0</v>
      </c>
    </row>
    <row r="2393" spans="1:8" ht="13.5" x14ac:dyDescent="0.25">
      <c r="A2393" s="12"/>
      <c r="B2393" s="11">
        <v>45786</v>
      </c>
      <c r="C2393" s="2">
        <v>1.91</v>
      </c>
      <c r="D2393" s="2">
        <v>1.91</v>
      </c>
      <c r="E2393" s="2">
        <v>0</v>
      </c>
      <c r="F2393" s="2">
        <v>0</v>
      </c>
      <c r="G2393" s="2">
        <v>0</v>
      </c>
      <c r="H2393" s="17">
        <f t="shared" si="37"/>
        <v>0</v>
      </c>
    </row>
    <row r="2394" spans="1:8" ht="13.5" x14ac:dyDescent="0.25">
      <c r="A2394" s="12"/>
      <c r="B2394" s="11">
        <v>45789</v>
      </c>
      <c r="C2394" s="2">
        <v>1.91</v>
      </c>
      <c r="D2394" s="2">
        <v>1.91</v>
      </c>
      <c r="E2394" s="2">
        <v>200</v>
      </c>
      <c r="F2394" s="2">
        <v>1.91</v>
      </c>
      <c r="G2394" s="2">
        <v>382</v>
      </c>
      <c r="H2394" s="17">
        <f t="shared" si="37"/>
        <v>0</v>
      </c>
    </row>
    <row r="2395" spans="1:8" ht="13.5" x14ac:dyDescent="0.25">
      <c r="A2395" s="12"/>
      <c r="B2395" s="11">
        <v>45790</v>
      </c>
      <c r="C2395" s="2">
        <v>1.91</v>
      </c>
      <c r="D2395" s="2">
        <v>1.91</v>
      </c>
      <c r="E2395" s="2">
        <v>0</v>
      </c>
      <c r="F2395" s="2">
        <v>0</v>
      </c>
      <c r="G2395" s="2">
        <v>0</v>
      </c>
      <c r="H2395" s="17">
        <f t="shared" si="37"/>
        <v>0</v>
      </c>
    </row>
    <row r="2396" spans="1:8" ht="13.5" x14ac:dyDescent="0.25">
      <c r="A2396" s="12"/>
      <c r="B2396" s="11">
        <v>45791</v>
      </c>
      <c r="C2396" s="2">
        <v>1.91</v>
      </c>
      <c r="D2396" s="2">
        <v>1.91</v>
      </c>
      <c r="E2396" s="2">
        <v>0</v>
      </c>
      <c r="F2396" s="2">
        <v>0</v>
      </c>
      <c r="G2396" s="2">
        <v>0</v>
      </c>
      <c r="H2396" s="17">
        <f t="shared" si="37"/>
        <v>0</v>
      </c>
    </row>
    <row r="2397" spans="1:8" ht="13.5" x14ac:dyDescent="0.25">
      <c r="A2397" s="12"/>
      <c r="B2397" s="11">
        <v>45792</v>
      </c>
      <c r="C2397" s="2">
        <v>1.91</v>
      </c>
      <c r="D2397" s="2">
        <v>1.91</v>
      </c>
      <c r="E2397" s="2">
        <v>0</v>
      </c>
      <c r="F2397" s="2">
        <v>0</v>
      </c>
      <c r="G2397" s="2">
        <v>0</v>
      </c>
      <c r="H2397" s="17">
        <f t="shared" si="37"/>
        <v>0</v>
      </c>
    </row>
    <row r="2398" spans="1:8" ht="13.5" x14ac:dyDescent="0.25">
      <c r="A2398" s="12"/>
      <c r="B2398" s="11">
        <v>45793</v>
      </c>
      <c r="C2398" s="2">
        <v>1.91</v>
      </c>
      <c r="D2398" s="2">
        <v>1.91</v>
      </c>
      <c r="E2398" s="2">
        <v>0</v>
      </c>
      <c r="F2398" s="2">
        <v>0</v>
      </c>
      <c r="G2398" s="2">
        <v>0</v>
      </c>
      <c r="H2398" s="17">
        <f t="shared" si="37"/>
        <v>0</v>
      </c>
    </row>
    <row r="2399" spans="1:8" ht="13.5" x14ac:dyDescent="0.25">
      <c r="A2399" s="12"/>
      <c r="B2399" s="11">
        <v>45796</v>
      </c>
      <c r="C2399" s="2">
        <v>1.91</v>
      </c>
      <c r="D2399" s="2">
        <v>1.91</v>
      </c>
      <c r="E2399" s="2">
        <v>0</v>
      </c>
      <c r="F2399" s="2">
        <v>0</v>
      </c>
      <c r="G2399" s="2">
        <v>0</v>
      </c>
      <c r="H2399" s="17">
        <f t="shared" si="37"/>
        <v>0</v>
      </c>
    </row>
    <row r="2400" spans="1:8" ht="13.5" x14ac:dyDescent="0.25">
      <c r="A2400" s="12"/>
      <c r="B2400" s="11">
        <v>45797</v>
      </c>
      <c r="C2400" s="2">
        <v>1.91</v>
      </c>
      <c r="D2400" s="2">
        <v>1.91</v>
      </c>
      <c r="E2400" s="2">
        <v>0</v>
      </c>
      <c r="F2400" s="2">
        <v>0</v>
      </c>
      <c r="G2400" s="2">
        <v>0</v>
      </c>
      <c r="H2400" s="17">
        <f t="shared" si="37"/>
        <v>0</v>
      </c>
    </row>
    <row r="2401" spans="1:8" ht="13.5" x14ac:dyDescent="0.25">
      <c r="A2401" s="12"/>
      <c r="B2401" s="11">
        <v>45798</v>
      </c>
      <c r="C2401" s="2">
        <v>1.91</v>
      </c>
      <c r="D2401" s="2">
        <v>1.91</v>
      </c>
      <c r="E2401" s="2">
        <v>0</v>
      </c>
      <c r="F2401" s="2">
        <v>0</v>
      </c>
      <c r="G2401" s="2">
        <v>0</v>
      </c>
      <c r="H2401" s="17">
        <f t="shared" si="37"/>
        <v>0</v>
      </c>
    </row>
    <row r="2402" spans="1:8" ht="13.5" x14ac:dyDescent="0.25">
      <c r="A2402" s="12"/>
      <c r="B2402" s="11">
        <v>45799</v>
      </c>
      <c r="C2402" s="2">
        <v>1.91</v>
      </c>
      <c r="D2402" s="2">
        <v>1.91</v>
      </c>
      <c r="E2402" s="2">
        <v>0</v>
      </c>
      <c r="F2402" s="2">
        <v>0</v>
      </c>
      <c r="G2402" s="2">
        <v>0</v>
      </c>
      <c r="H2402" s="17">
        <f t="shared" si="37"/>
        <v>0</v>
      </c>
    </row>
    <row r="2403" spans="1:8" ht="13.5" x14ac:dyDescent="0.25">
      <c r="A2403" s="12"/>
      <c r="B2403" s="11">
        <v>45800</v>
      </c>
      <c r="C2403" s="2">
        <v>1.91</v>
      </c>
      <c r="D2403" s="2">
        <v>1.91</v>
      </c>
      <c r="E2403" s="2">
        <v>0</v>
      </c>
      <c r="F2403" s="2">
        <v>0</v>
      </c>
      <c r="G2403" s="2">
        <v>0</v>
      </c>
      <c r="H2403" s="17">
        <f t="shared" si="37"/>
        <v>0</v>
      </c>
    </row>
    <row r="2404" spans="1:8" ht="13.5" x14ac:dyDescent="0.25">
      <c r="A2404" s="12"/>
      <c r="B2404" s="11">
        <v>45803</v>
      </c>
      <c r="C2404" s="2">
        <v>1.91</v>
      </c>
      <c r="D2404" s="2">
        <v>1.91</v>
      </c>
      <c r="E2404" s="2">
        <v>0</v>
      </c>
      <c r="F2404" s="2">
        <v>0</v>
      </c>
      <c r="G2404" s="2">
        <v>0</v>
      </c>
      <c r="H2404" s="17">
        <f t="shared" si="37"/>
        <v>0</v>
      </c>
    </row>
    <row r="2405" spans="1:8" ht="13.5" x14ac:dyDescent="0.25">
      <c r="A2405" s="12"/>
      <c r="B2405" s="11">
        <v>45804</v>
      </c>
      <c r="C2405" s="2">
        <v>1.99</v>
      </c>
      <c r="D2405" s="2">
        <v>1.99</v>
      </c>
      <c r="E2405" s="2">
        <v>4260</v>
      </c>
      <c r="F2405" s="2">
        <v>1.956</v>
      </c>
      <c r="G2405" s="2">
        <v>8332.56</v>
      </c>
      <c r="H2405" s="17">
        <f t="shared" si="37"/>
        <v>4.1884816753926739E-2</v>
      </c>
    </row>
    <row r="2406" spans="1:8" ht="13.5" x14ac:dyDescent="0.25">
      <c r="A2406" s="12"/>
      <c r="B2406" s="11">
        <v>45805</v>
      </c>
      <c r="C2406" s="2">
        <v>1.99</v>
      </c>
      <c r="D2406" s="2">
        <v>1.99</v>
      </c>
      <c r="E2406" s="2">
        <v>0</v>
      </c>
      <c r="F2406" s="2">
        <v>0</v>
      </c>
      <c r="G2406" s="2">
        <v>0</v>
      </c>
      <c r="H2406" s="17">
        <f t="shared" si="37"/>
        <v>0</v>
      </c>
    </row>
    <row r="2407" spans="1:8" ht="13.5" x14ac:dyDescent="0.25">
      <c r="A2407" s="12"/>
      <c r="B2407" s="11">
        <v>45806</v>
      </c>
      <c r="C2407" s="2">
        <v>1.99</v>
      </c>
      <c r="D2407" s="2">
        <v>1.99</v>
      </c>
      <c r="E2407" s="2">
        <v>0</v>
      </c>
      <c r="F2407" s="2">
        <v>0</v>
      </c>
      <c r="G2407" s="2">
        <v>0</v>
      </c>
      <c r="H2407" s="17">
        <f t="shared" si="37"/>
        <v>0</v>
      </c>
    </row>
    <row r="2408" spans="1:8" ht="13.5" x14ac:dyDescent="0.25">
      <c r="A2408" s="12"/>
      <c r="B2408" s="11">
        <v>45807</v>
      </c>
      <c r="C2408" s="2">
        <v>1.99</v>
      </c>
      <c r="D2408" s="2">
        <v>1.99</v>
      </c>
      <c r="E2408" s="2">
        <v>0</v>
      </c>
      <c r="F2408" s="2">
        <v>0</v>
      </c>
      <c r="G2408" s="2">
        <v>0</v>
      </c>
      <c r="H2408" s="17">
        <f t="shared" si="37"/>
        <v>0</v>
      </c>
    </row>
    <row r="2409" spans="1:8" ht="13.5" x14ac:dyDescent="0.25">
      <c r="A2409" s="12"/>
      <c r="B2409" s="11">
        <v>45810</v>
      </c>
      <c r="C2409" s="2">
        <v>2.0699999999999998</v>
      </c>
      <c r="D2409" s="2">
        <v>2.0699999999999998</v>
      </c>
      <c r="E2409" s="2">
        <v>200</v>
      </c>
      <c r="F2409" s="2">
        <v>2.0699999999999998</v>
      </c>
      <c r="G2409" s="2">
        <v>414</v>
      </c>
      <c r="H2409" s="17">
        <f t="shared" si="37"/>
        <v>4.0201005025125552E-2</v>
      </c>
    </row>
    <row r="2410" spans="1:8" ht="13.5" x14ac:dyDescent="0.25">
      <c r="A2410" s="12"/>
      <c r="B2410" s="11">
        <v>45811</v>
      </c>
      <c r="C2410" s="2">
        <v>2.0699999999999998</v>
      </c>
      <c r="D2410" s="2">
        <v>2.0699999999999998</v>
      </c>
      <c r="E2410" s="2">
        <v>765</v>
      </c>
      <c r="F2410" s="2">
        <v>2.0699999999999998</v>
      </c>
      <c r="G2410" s="2">
        <v>1583.55</v>
      </c>
      <c r="H2410" s="17">
        <f t="shared" si="37"/>
        <v>0</v>
      </c>
    </row>
    <row r="2411" spans="1:8" ht="13.5" x14ac:dyDescent="0.25">
      <c r="A2411" s="12"/>
      <c r="B2411" s="11">
        <v>45812</v>
      </c>
      <c r="C2411" s="2">
        <v>2.16</v>
      </c>
      <c r="D2411" s="2">
        <v>2.16</v>
      </c>
      <c r="E2411" s="2">
        <v>395</v>
      </c>
      <c r="F2411" s="2">
        <v>2.16</v>
      </c>
      <c r="G2411" s="2">
        <v>853.2</v>
      </c>
      <c r="H2411" s="17">
        <f t="shared" si="37"/>
        <v>4.3478260869565369E-2</v>
      </c>
    </row>
    <row r="2412" spans="1:8" ht="13.5" x14ac:dyDescent="0.25">
      <c r="A2412" s="12"/>
      <c r="B2412" s="11">
        <v>45813</v>
      </c>
      <c r="C2412" s="2">
        <v>2.16</v>
      </c>
      <c r="D2412" s="2">
        <v>2.16</v>
      </c>
      <c r="E2412" s="2">
        <v>0</v>
      </c>
      <c r="F2412" s="2">
        <v>0</v>
      </c>
      <c r="G2412" s="2">
        <v>0</v>
      </c>
      <c r="H2412" s="17">
        <f t="shared" si="37"/>
        <v>0</v>
      </c>
    </row>
    <row r="2413" spans="1:8" ht="13.5" x14ac:dyDescent="0.25">
      <c r="A2413" s="12"/>
      <c r="B2413" s="11">
        <v>45817</v>
      </c>
      <c r="C2413" s="2">
        <v>2.16</v>
      </c>
      <c r="D2413" s="2">
        <v>2.16</v>
      </c>
      <c r="E2413" s="2">
        <v>0</v>
      </c>
      <c r="F2413" s="2">
        <v>0</v>
      </c>
      <c r="G2413" s="2">
        <v>0</v>
      </c>
      <c r="H2413" s="17">
        <f t="shared" si="37"/>
        <v>0</v>
      </c>
    </row>
    <row r="2414" spans="1:8" ht="13.5" x14ac:dyDescent="0.25">
      <c r="A2414" s="12"/>
      <c r="B2414" s="11">
        <v>45818</v>
      </c>
      <c r="C2414" s="2">
        <v>2.0699999999999998</v>
      </c>
      <c r="D2414" s="2">
        <v>2.0699999999999998</v>
      </c>
      <c r="E2414" s="2">
        <v>0</v>
      </c>
      <c r="F2414" s="2">
        <v>0</v>
      </c>
      <c r="G2414" s="2">
        <v>0</v>
      </c>
      <c r="H2414" s="17">
        <f t="shared" si="37"/>
        <v>-4.1666666666666803E-2</v>
      </c>
    </row>
    <row r="2415" spans="1:8" ht="13.5" x14ac:dyDescent="0.25">
      <c r="A2415" s="12"/>
      <c r="B2415" s="11">
        <v>45819</v>
      </c>
      <c r="C2415" s="2">
        <v>2.0699999999999998</v>
      </c>
      <c r="D2415" s="2">
        <v>2.0699999999999998</v>
      </c>
      <c r="E2415" s="2">
        <v>0</v>
      </c>
      <c r="F2415" s="2">
        <v>0</v>
      </c>
      <c r="G2415" s="2">
        <v>0</v>
      </c>
      <c r="H2415" s="17">
        <f t="shared" si="37"/>
        <v>0</v>
      </c>
    </row>
    <row r="2416" spans="1:8" ht="13.5" x14ac:dyDescent="0.25">
      <c r="A2416" s="12"/>
      <c r="B2416" s="11">
        <v>45820</v>
      </c>
      <c r="C2416" s="2">
        <v>2.16</v>
      </c>
      <c r="D2416" s="2">
        <v>2.16</v>
      </c>
      <c r="E2416" s="2">
        <v>0</v>
      </c>
      <c r="F2416" s="2">
        <v>0</v>
      </c>
      <c r="G2416" s="2">
        <v>0</v>
      </c>
      <c r="H2416" s="17">
        <f t="shared" si="37"/>
        <v>4.3478260869565369E-2</v>
      </c>
    </row>
    <row r="2417" spans="1:8" ht="13.5" x14ac:dyDescent="0.25">
      <c r="A2417" s="12"/>
      <c r="B2417" s="11">
        <v>45821</v>
      </c>
      <c r="C2417" s="2">
        <v>2.25</v>
      </c>
      <c r="D2417" s="2">
        <v>2.25</v>
      </c>
      <c r="E2417" s="2">
        <v>5000</v>
      </c>
      <c r="F2417" s="2">
        <v>2.23</v>
      </c>
      <c r="G2417" s="2">
        <v>11150</v>
      </c>
      <c r="H2417" s="17">
        <f t="shared" si="37"/>
        <v>4.1666666666666595E-2</v>
      </c>
    </row>
    <row r="2418" spans="1:8" ht="13.5" x14ac:dyDescent="0.25">
      <c r="A2418" s="12"/>
      <c r="B2418" s="11">
        <v>45824</v>
      </c>
      <c r="C2418" s="2">
        <v>2.25</v>
      </c>
      <c r="D2418" s="2">
        <v>2.25</v>
      </c>
      <c r="E2418" s="2">
        <v>0</v>
      </c>
      <c r="F2418" s="2">
        <v>0</v>
      </c>
      <c r="G2418" s="2">
        <v>0</v>
      </c>
      <c r="H2418" s="17">
        <f t="shared" si="37"/>
        <v>0</v>
      </c>
    </row>
    <row r="2419" spans="1:8" ht="13.5" x14ac:dyDescent="0.25">
      <c r="A2419" s="12"/>
      <c r="B2419" s="11">
        <v>45825</v>
      </c>
      <c r="C2419" s="2">
        <v>2.25</v>
      </c>
      <c r="D2419" s="2">
        <v>2.25</v>
      </c>
      <c r="E2419" s="2">
        <v>0</v>
      </c>
      <c r="F2419" s="2">
        <v>0</v>
      </c>
      <c r="G2419" s="2">
        <v>0</v>
      </c>
      <c r="H2419" s="17">
        <f t="shared" si="37"/>
        <v>0</v>
      </c>
    </row>
    <row r="2420" spans="1:8" ht="13.5" x14ac:dyDescent="0.25">
      <c r="A2420" s="12"/>
      <c r="B2420" s="11">
        <v>45826</v>
      </c>
      <c r="C2420" s="2">
        <v>2.25</v>
      </c>
      <c r="D2420" s="2">
        <v>2.25</v>
      </c>
      <c r="E2420" s="2">
        <v>0</v>
      </c>
      <c r="F2420" s="2">
        <v>0</v>
      </c>
      <c r="G2420" s="2">
        <v>0</v>
      </c>
      <c r="H2420" s="17">
        <f t="shared" si="37"/>
        <v>0</v>
      </c>
    </row>
    <row r="2421" spans="1:8" ht="13.5" x14ac:dyDescent="0.25">
      <c r="A2421" s="12"/>
      <c r="B2421" s="11">
        <v>45827</v>
      </c>
      <c r="C2421" s="2">
        <v>2.25</v>
      </c>
      <c r="D2421" s="2">
        <v>2.25</v>
      </c>
      <c r="E2421" s="2">
        <v>0</v>
      </c>
      <c r="F2421" s="2">
        <v>0</v>
      </c>
      <c r="G2421" s="2">
        <v>0</v>
      </c>
      <c r="H2421" s="17">
        <f t="shared" si="37"/>
        <v>0</v>
      </c>
    </row>
    <row r="2422" spans="1:8" ht="13.5" x14ac:dyDescent="0.25">
      <c r="A2422" s="12"/>
      <c r="B2422" s="11">
        <v>45828</v>
      </c>
      <c r="C2422" s="2">
        <v>2.25</v>
      </c>
      <c r="D2422" s="2">
        <v>2.25</v>
      </c>
      <c r="E2422" s="2">
        <v>0</v>
      </c>
      <c r="F2422" s="2">
        <v>0</v>
      </c>
      <c r="G2422" s="2">
        <v>0</v>
      </c>
      <c r="H2422" s="17">
        <f t="shared" si="37"/>
        <v>0</v>
      </c>
    </row>
    <row r="2423" spans="1:8" ht="13.5" x14ac:dyDescent="0.25">
      <c r="A2423" s="12"/>
      <c r="B2423" s="11">
        <v>45831</v>
      </c>
      <c r="C2423" s="2">
        <v>2.25</v>
      </c>
      <c r="D2423" s="2">
        <v>2.25</v>
      </c>
      <c r="E2423" s="2">
        <v>0</v>
      </c>
      <c r="F2423" s="2">
        <v>0</v>
      </c>
      <c r="G2423" s="2">
        <v>0</v>
      </c>
      <c r="H2423" s="17">
        <f t="shared" si="37"/>
        <v>0</v>
      </c>
    </row>
    <row r="2424" spans="1:8" ht="13.5" x14ac:dyDescent="0.25">
      <c r="A2424" s="12"/>
      <c r="B2424" s="11">
        <v>45832</v>
      </c>
      <c r="C2424" s="2">
        <v>2.25</v>
      </c>
      <c r="D2424" s="2">
        <v>2.25</v>
      </c>
      <c r="E2424" s="2">
        <v>0</v>
      </c>
      <c r="F2424" s="2">
        <v>0</v>
      </c>
      <c r="G2424" s="2">
        <v>0</v>
      </c>
      <c r="H2424" s="17">
        <f t="shared" si="37"/>
        <v>0</v>
      </c>
    </row>
    <row r="2425" spans="1:8" ht="13.5" x14ac:dyDescent="0.25">
      <c r="A2425" s="12"/>
      <c r="B2425" s="11">
        <v>45833</v>
      </c>
      <c r="C2425" s="2">
        <v>2.25</v>
      </c>
      <c r="D2425" s="2">
        <v>2.25</v>
      </c>
      <c r="E2425" s="2">
        <v>0</v>
      </c>
      <c r="F2425" s="2">
        <v>0</v>
      </c>
      <c r="G2425" s="2">
        <v>0</v>
      </c>
      <c r="H2425" s="17">
        <f t="shared" si="37"/>
        <v>0</v>
      </c>
    </row>
    <row r="2426" spans="1:8" ht="13.5" x14ac:dyDescent="0.25">
      <c r="A2426" s="12"/>
      <c r="B2426" s="11">
        <v>45835</v>
      </c>
      <c r="C2426" s="2">
        <v>2.25</v>
      </c>
      <c r="D2426" s="2">
        <v>2.25</v>
      </c>
      <c r="E2426" s="2">
        <v>0</v>
      </c>
      <c r="F2426" s="2">
        <v>0</v>
      </c>
      <c r="G2426" s="2">
        <v>0</v>
      </c>
      <c r="H2426" s="17">
        <f t="shared" si="37"/>
        <v>0</v>
      </c>
    </row>
    <row r="2427" spans="1:8" ht="13.5" x14ac:dyDescent="0.25">
      <c r="A2427" s="12"/>
      <c r="B2427" s="11">
        <v>45838</v>
      </c>
      <c r="C2427" s="2">
        <v>2.25</v>
      </c>
      <c r="D2427" s="2">
        <v>2.25</v>
      </c>
      <c r="E2427" s="2">
        <v>0</v>
      </c>
      <c r="F2427" s="2">
        <v>0</v>
      </c>
      <c r="G2427" s="2">
        <v>0</v>
      </c>
      <c r="H2427" s="17">
        <f t="shared" si="37"/>
        <v>0</v>
      </c>
    </row>
    <row r="2428" spans="1:8" ht="13.5" x14ac:dyDescent="0.25">
      <c r="A2428" s="12"/>
      <c r="B2428" s="11">
        <v>45839</v>
      </c>
      <c r="C2428" s="2">
        <v>2.25</v>
      </c>
      <c r="D2428" s="2">
        <v>2.25</v>
      </c>
      <c r="E2428" s="2">
        <v>0</v>
      </c>
      <c r="F2428" s="2">
        <v>0</v>
      </c>
      <c r="G2428" s="2">
        <v>0</v>
      </c>
      <c r="H2428" s="17">
        <f t="shared" si="37"/>
        <v>0</v>
      </c>
    </row>
    <row r="2429" spans="1:8" ht="13.5" x14ac:dyDescent="0.25">
      <c r="A2429" s="12"/>
      <c r="B2429" s="11">
        <v>45840</v>
      </c>
      <c r="C2429" s="2">
        <v>2.25</v>
      </c>
      <c r="D2429" s="2">
        <v>2.25</v>
      </c>
      <c r="E2429" s="2">
        <v>0</v>
      </c>
      <c r="F2429" s="2">
        <v>0</v>
      </c>
      <c r="G2429" s="2">
        <v>0</v>
      </c>
      <c r="H2429" s="17">
        <f t="shared" si="37"/>
        <v>0</v>
      </c>
    </row>
    <row r="2430" spans="1:8" ht="13.5" x14ac:dyDescent="0.25">
      <c r="A2430" s="12"/>
      <c r="B2430" s="11">
        <v>45841</v>
      </c>
      <c r="C2430" s="2">
        <v>2.25</v>
      </c>
      <c r="D2430" s="2">
        <v>2.25</v>
      </c>
      <c r="E2430" s="2">
        <v>0</v>
      </c>
      <c r="F2430" s="2">
        <v>0</v>
      </c>
      <c r="G2430" s="2">
        <v>0</v>
      </c>
      <c r="H2430" s="17">
        <f t="shared" si="37"/>
        <v>0</v>
      </c>
    </row>
    <row r="2431" spans="1:8" ht="13.5" x14ac:dyDescent="0.25">
      <c r="A2431" s="12"/>
      <c r="B2431" s="11">
        <v>45842</v>
      </c>
      <c r="C2431" s="2">
        <v>2.25</v>
      </c>
      <c r="D2431" s="2">
        <v>2.25</v>
      </c>
      <c r="E2431" s="2">
        <v>0</v>
      </c>
      <c r="F2431" s="2">
        <v>0</v>
      </c>
      <c r="G2431" s="2">
        <v>0</v>
      </c>
      <c r="H2431" s="17">
        <f t="shared" si="37"/>
        <v>0</v>
      </c>
    </row>
    <row r="2432" spans="1:8" ht="13.5" x14ac:dyDescent="0.25">
      <c r="A2432" s="12"/>
      <c r="B2432" s="11">
        <v>45845</v>
      </c>
      <c r="C2432" s="2">
        <v>2.25</v>
      </c>
      <c r="D2432" s="2">
        <v>2.25</v>
      </c>
      <c r="E2432" s="2">
        <v>0</v>
      </c>
      <c r="F2432" s="2">
        <v>0</v>
      </c>
      <c r="G2432" s="2">
        <v>0</v>
      </c>
      <c r="H2432" s="17">
        <f t="shared" si="37"/>
        <v>0</v>
      </c>
    </row>
    <row r="2433" spans="1:8" ht="13.5" x14ac:dyDescent="0.25">
      <c r="A2433" s="12"/>
      <c r="B2433" s="11">
        <v>45846</v>
      </c>
      <c r="C2433" s="2">
        <v>2.25</v>
      </c>
      <c r="D2433" s="2">
        <v>2.25</v>
      </c>
      <c r="E2433" s="2">
        <v>0</v>
      </c>
      <c r="F2433" s="2">
        <v>0</v>
      </c>
      <c r="G2433" s="2">
        <v>0</v>
      </c>
      <c r="H2433" s="17">
        <f t="shared" si="37"/>
        <v>0</v>
      </c>
    </row>
    <row r="2434" spans="1:8" ht="13.5" x14ac:dyDescent="0.25">
      <c r="A2434" s="12"/>
      <c r="B2434" s="11">
        <v>45847</v>
      </c>
      <c r="C2434" s="2">
        <v>2.25</v>
      </c>
      <c r="D2434" s="2">
        <v>2.25</v>
      </c>
      <c r="E2434" s="2">
        <v>0</v>
      </c>
      <c r="F2434" s="2">
        <v>0</v>
      </c>
      <c r="G2434" s="2">
        <v>0</v>
      </c>
      <c r="H2434" s="17">
        <f t="shared" si="37"/>
        <v>0</v>
      </c>
    </row>
    <row r="2435" spans="1:8" ht="13.5" x14ac:dyDescent="0.25">
      <c r="A2435" s="12"/>
      <c r="B2435" s="11">
        <v>45848</v>
      </c>
      <c r="C2435" s="2">
        <v>2.25</v>
      </c>
      <c r="D2435" s="2">
        <v>2.25</v>
      </c>
      <c r="E2435" s="2">
        <v>0</v>
      </c>
      <c r="F2435" s="2">
        <v>0</v>
      </c>
      <c r="G2435" s="2">
        <v>0</v>
      </c>
      <c r="H2435" s="17">
        <f t="shared" si="37"/>
        <v>0</v>
      </c>
    </row>
    <row r="2436" spans="1:8" ht="13.5" x14ac:dyDescent="0.25">
      <c r="A2436" s="12"/>
      <c r="B2436" s="11">
        <v>45849</v>
      </c>
      <c r="C2436" s="2">
        <v>2.25</v>
      </c>
      <c r="D2436" s="2">
        <v>2.25</v>
      </c>
      <c r="E2436" s="2">
        <v>0</v>
      </c>
      <c r="F2436" s="2">
        <v>0</v>
      </c>
      <c r="G2436" s="2">
        <v>0</v>
      </c>
      <c r="H2436" s="17">
        <f t="shared" si="37"/>
        <v>0</v>
      </c>
    </row>
    <row r="2437" spans="1:8" ht="13.5" x14ac:dyDescent="0.25">
      <c r="A2437" s="12"/>
      <c r="B2437" s="11">
        <v>45852</v>
      </c>
      <c r="C2437" s="2">
        <v>2.25</v>
      </c>
      <c r="D2437" s="2">
        <v>2.25</v>
      </c>
      <c r="E2437" s="2">
        <v>0</v>
      </c>
      <c r="F2437" s="2">
        <v>0</v>
      </c>
      <c r="G2437" s="2">
        <v>0</v>
      </c>
      <c r="H2437" s="17">
        <f t="shared" si="37"/>
        <v>0</v>
      </c>
    </row>
    <row r="2438" spans="1:8" ht="13.5" x14ac:dyDescent="0.25">
      <c r="A2438" s="12"/>
      <c r="B2438" s="11">
        <v>45853</v>
      </c>
      <c r="C2438" s="2">
        <v>2.25</v>
      </c>
      <c r="D2438" s="2">
        <v>2.25</v>
      </c>
      <c r="E2438" s="2">
        <v>0</v>
      </c>
      <c r="F2438" s="2">
        <v>0</v>
      </c>
      <c r="G2438" s="2">
        <v>0</v>
      </c>
      <c r="H2438" s="17">
        <f t="shared" si="37"/>
        <v>0</v>
      </c>
    </row>
    <row r="2439" spans="1:8" ht="13.5" x14ac:dyDescent="0.25">
      <c r="A2439" s="12"/>
      <c r="B2439" s="11">
        <v>45854</v>
      </c>
      <c r="C2439" s="2">
        <v>2.25</v>
      </c>
      <c r="D2439" s="2">
        <v>2.25</v>
      </c>
      <c r="E2439" s="2">
        <v>0</v>
      </c>
      <c r="F2439" s="2">
        <v>0</v>
      </c>
      <c r="G2439" s="2">
        <v>0</v>
      </c>
      <c r="H2439" s="17">
        <f t="shared" ref="H2439:H2502" si="38">(D2439-D2438)/D2438</f>
        <v>0</v>
      </c>
    </row>
    <row r="2440" spans="1:8" ht="13.5" x14ac:dyDescent="0.25">
      <c r="A2440" s="12"/>
      <c r="B2440" s="11">
        <v>45855</v>
      </c>
      <c r="C2440" s="2">
        <v>2.25</v>
      </c>
      <c r="D2440" s="2">
        <v>2.25</v>
      </c>
      <c r="E2440" s="2">
        <v>0</v>
      </c>
      <c r="F2440" s="2">
        <v>0</v>
      </c>
      <c r="G2440" s="2">
        <v>0</v>
      </c>
      <c r="H2440" s="17">
        <f t="shared" si="38"/>
        <v>0</v>
      </c>
    </row>
    <row r="2441" spans="1:8" ht="13.5" x14ac:dyDescent="0.25">
      <c r="A2441" s="12"/>
      <c r="B2441" s="11">
        <v>45856</v>
      </c>
      <c r="C2441" s="2">
        <v>2.25</v>
      </c>
      <c r="D2441" s="2">
        <v>2.25</v>
      </c>
      <c r="E2441" s="2">
        <v>0</v>
      </c>
      <c r="F2441" s="2">
        <v>0</v>
      </c>
      <c r="G2441" s="2">
        <v>0</v>
      </c>
      <c r="H2441" s="17">
        <f t="shared" si="38"/>
        <v>0</v>
      </c>
    </row>
    <row r="2442" spans="1:8" ht="13.5" x14ac:dyDescent="0.25">
      <c r="A2442" s="12"/>
      <c r="B2442" s="11">
        <v>45859</v>
      </c>
      <c r="C2442" s="2">
        <v>2.25</v>
      </c>
      <c r="D2442" s="2">
        <v>2.25</v>
      </c>
      <c r="E2442" s="2">
        <v>0</v>
      </c>
      <c r="F2442" s="2">
        <v>0</v>
      </c>
      <c r="G2442" s="2">
        <v>0</v>
      </c>
      <c r="H2442" s="17">
        <f t="shared" si="38"/>
        <v>0</v>
      </c>
    </row>
    <row r="2443" spans="1:8" ht="13.5" x14ac:dyDescent="0.25">
      <c r="A2443" s="12"/>
      <c r="B2443" s="11">
        <v>45860</v>
      </c>
      <c r="C2443" s="2">
        <v>2.25</v>
      </c>
      <c r="D2443" s="2">
        <v>2.25</v>
      </c>
      <c r="E2443" s="2">
        <v>0</v>
      </c>
      <c r="F2443" s="2">
        <v>0</v>
      </c>
      <c r="G2443" s="2">
        <v>0</v>
      </c>
      <c r="H2443" s="17">
        <f t="shared" si="38"/>
        <v>0</v>
      </c>
    </row>
    <row r="2444" spans="1:8" ht="13.5" x14ac:dyDescent="0.25">
      <c r="A2444" s="12"/>
      <c r="B2444" s="11">
        <v>45861</v>
      </c>
      <c r="C2444" s="2">
        <v>2.25</v>
      </c>
      <c r="D2444" s="2">
        <v>2.25</v>
      </c>
      <c r="E2444" s="2">
        <v>0</v>
      </c>
      <c r="F2444" s="2">
        <v>0</v>
      </c>
      <c r="G2444" s="2">
        <v>0</v>
      </c>
      <c r="H2444" s="17">
        <f t="shared" si="38"/>
        <v>0</v>
      </c>
    </row>
    <row r="2445" spans="1:8" ht="13.5" x14ac:dyDescent="0.25">
      <c r="A2445" s="12"/>
      <c r="B2445" s="11">
        <v>45862</v>
      </c>
      <c r="C2445" s="2">
        <v>2.25</v>
      </c>
      <c r="D2445" s="2">
        <v>2.25</v>
      </c>
      <c r="E2445" s="2">
        <v>0</v>
      </c>
      <c r="F2445" s="2">
        <v>0</v>
      </c>
      <c r="G2445" s="2">
        <v>0</v>
      </c>
      <c r="H2445" s="17">
        <f t="shared" si="38"/>
        <v>0</v>
      </c>
    </row>
    <row r="2446" spans="1:8" ht="13.5" x14ac:dyDescent="0.25">
      <c r="A2446" s="12"/>
      <c r="B2446" s="11">
        <v>45866</v>
      </c>
      <c r="C2446" s="2">
        <v>2.25</v>
      </c>
      <c r="D2446" s="2">
        <v>2.25</v>
      </c>
      <c r="E2446" s="2">
        <v>0</v>
      </c>
      <c r="F2446" s="2">
        <v>0</v>
      </c>
      <c r="G2446" s="2">
        <v>0</v>
      </c>
      <c r="H2446" s="17">
        <f t="shared" si="38"/>
        <v>0</v>
      </c>
    </row>
    <row r="2447" spans="1:8" ht="13.5" x14ac:dyDescent="0.25">
      <c r="A2447" s="12"/>
      <c r="B2447" s="11">
        <v>45867</v>
      </c>
      <c r="C2447" s="2">
        <v>2.25</v>
      </c>
      <c r="D2447" s="2">
        <v>2.25</v>
      </c>
      <c r="E2447" s="2">
        <v>0</v>
      </c>
      <c r="F2447" s="2">
        <v>0</v>
      </c>
      <c r="G2447" s="2">
        <v>0</v>
      </c>
      <c r="H2447" s="17">
        <f t="shared" si="38"/>
        <v>0</v>
      </c>
    </row>
    <row r="2448" spans="1:8" ht="13.5" x14ac:dyDescent="0.25">
      <c r="A2448" s="12"/>
      <c r="B2448" s="11">
        <v>45868</v>
      </c>
      <c r="C2448" s="2">
        <v>2.25</v>
      </c>
      <c r="D2448" s="2">
        <v>2.25</v>
      </c>
      <c r="E2448" s="2">
        <v>0</v>
      </c>
      <c r="F2448" s="2">
        <v>0</v>
      </c>
      <c r="G2448" s="2">
        <v>0</v>
      </c>
      <c r="H2448" s="17">
        <f t="shared" si="38"/>
        <v>0</v>
      </c>
    </row>
    <row r="2449" spans="1:8" ht="13.5" x14ac:dyDescent="0.25">
      <c r="A2449" s="12"/>
      <c r="B2449" s="11">
        <v>45869</v>
      </c>
      <c r="C2449" s="2">
        <v>2.25</v>
      </c>
      <c r="D2449" s="2">
        <v>2.25</v>
      </c>
      <c r="E2449" s="2">
        <v>0</v>
      </c>
      <c r="F2449" s="2">
        <v>0</v>
      </c>
      <c r="G2449" s="2">
        <v>0</v>
      </c>
      <c r="H2449" s="17">
        <f t="shared" si="38"/>
        <v>0</v>
      </c>
    </row>
    <row r="2450" spans="1:8" ht="13.5" x14ac:dyDescent="0.25">
      <c r="A2450" s="12"/>
      <c r="B2450" s="11">
        <v>45870</v>
      </c>
      <c r="C2450" s="2">
        <v>2.25</v>
      </c>
      <c r="D2450" s="2">
        <v>2.25</v>
      </c>
      <c r="E2450" s="2">
        <v>0</v>
      </c>
      <c r="F2450" s="2">
        <v>0</v>
      </c>
      <c r="G2450" s="2">
        <v>0</v>
      </c>
      <c r="H2450" s="17">
        <f t="shared" si="38"/>
        <v>0</v>
      </c>
    </row>
    <row r="2451" spans="1:8" ht="13.5" x14ac:dyDescent="0.25">
      <c r="A2451" s="12"/>
      <c r="B2451" s="11">
        <v>45873</v>
      </c>
      <c r="C2451" s="2">
        <v>2.25</v>
      </c>
      <c r="D2451" s="2">
        <v>2.25</v>
      </c>
      <c r="E2451" s="2">
        <v>0</v>
      </c>
      <c r="F2451" s="2">
        <v>0</v>
      </c>
      <c r="G2451" s="2">
        <v>0</v>
      </c>
      <c r="H2451" s="17">
        <f t="shared" si="38"/>
        <v>0</v>
      </c>
    </row>
    <row r="2452" spans="1:8" ht="13.5" x14ac:dyDescent="0.25">
      <c r="A2452" s="12"/>
      <c r="B2452" s="11">
        <v>45874</v>
      </c>
      <c r="C2452" s="2">
        <v>2.25</v>
      </c>
      <c r="D2452" s="2">
        <v>2.25</v>
      </c>
      <c r="E2452" s="2">
        <v>0</v>
      </c>
      <c r="F2452" s="2">
        <v>0</v>
      </c>
      <c r="G2452" s="2">
        <v>0</v>
      </c>
      <c r="H2452" s="17">
        <f t="shared" si="38"/>
        <v>0</v>
      </c>
    </row>
    <row r="2453" spans="1:8" ht="13.5" x14ac:dyDescent="0.25">
      <c r="A2453" s="12"/>
      <c r="B2453" s="11">
        <v>45875</v>
      </c>
      <c r="C2453" s="2">
        <v>2.25</v>
      </c>
      <c r="D2453" s="2">
        <v>2.25</v>
      </c>
      <c r="E2453" s="2">
        <v>0</v>
      </c>
      <c r="F2453" s="2">
        <v>0</v>
      </c>
      <c r="G2453" s="2">
        <v>0</v>
      </c>
      <c r="H2453" s="17">
        <f t="shared" si="38"/>
        <v>0</v>
      </c>
    </row>
    <row r="2454" spans="1:8" ht="13.5" x14ac:dyDescent="0.25">
      <c r="A2454" s="12"/>
      <c r="B2454" s="11">
        <v>45876</v>
      </c>
      <c r="C2454" s="2">
        <v>2.25</v>
      </c>
      <c r="D2454" s="2">
        <v>2.25</v>
      </c>
      <c r="E2454" s="2">
        <v>0</v>
      </c>
      <c r="F2454" s="2">
        <v>0</v>
      </c>
      <c r="G2454" s="2">
        <v>0</v>
      </c>
      <c r="H2454" s="17">
        <f t="shared" si="38"/>
        <v>0</v>
      </c>
    </row>
    <row r="2455" spans="1:8" ht="13.5" x14ac:dyDescent="0.25">
      <c r="A2455" s="12"/>
      <c r="B2455" s="11">
        <v>45877</v>
      </c>
      <c r="C2455" s="2">
        <v>3</v>
      </c>
      <c r="D2455" s="2">
        <v>3</v>
      </c>
      <c r="E2455" s="2">
        <v>0</v>
      </c>
      <c r="F2455" s="2">
        <v>0</v>
      </c>
      <c r="G2455" s="2">
        <v>0</v>
      </c>
      <c r="H2455" s="17">
        <f t="shared" si="38"/>
        <v>0.33333333333333331</v>
      </c>
    </row>
    <row r="2456" spans="1:8" ht="13.5" x14ac:dyDescent="0.25">
      <c r="A2456" s="12"/>
      <c r="B2456" s="11">
        <v>45880</v>
      </c>
      <c r="C2456" s="2">
        <v>3</v>
      </c>
      <c r="D2456" s="2">
        <v>3</v>
      </c>
      <c r="E2456" s="2">
        <v>52481</v>
      </c>
      <c r="F2456" s="2">
        <v>3</v>
      </c>
      <c r="G2456" s="2">
        <v>157443</v>
      </c>
      <c r="H2456" s="17">
        <f t="shared" si="38"/>
        <v>0</v>
      </c>
    </row>
    <row r="2457" spans="1:8" ht="13.5" x14ac:dyDescent="0.25">
      <c r="A2457" s="12"/>
      <c r="B2457" s="11">
        <v>45881</v>
      </c>
      <c r="C2457" s="2">
        <v>3</v>
      </c>
      <c r="D2457" s="2">
        <v>3</v>
      </c>
      <c r="E2457" s="2">
        <v>5999</v>
      </c>
      <c r="F2457" s="2">
        <v>3</v>
      </c>
      <c r="G2457" s="2">
        <v>17997</v>
      </c>
      <c r="H2457" s="17">
        <f t="shared" si="38"/>
        <v>0</v>
      </c>
    </row>
    <row r="2458" spans="1:8" ht="13.5" x14ac:dyDescent="0.25">
      <c r="A2458" s="12"/>
      <c r="B2458" s="11">
        <v>45883</v>
      </c>
      <c r="C2458" s="2">
        <v>3</v>
      </c>
      <c r="D2458" s="2">
        <v>3</v>
      </c>
      <c r="E2458" s="2">
        <v>3616</v>
      </c>
      <c r="F2458" s="2">
        <v>3</v>
      </c>
      <c r="G2458" s="2">
        <v>10848</v>
      </c>
      <c r="H2458" s="17">
        <f t="shared" si="38"/>
        <v>0</v>
      </c>
    </row>
    <row r="2459" spans="1:8" ht="13.5" x14ac:dyDescent="0.25">
      <c r="A2459" s="12"/>
      <c r="B2459" s="11">
        <v>45884</v>
      </c>
      <c r="C2459" s="2">
        <v>3</v>
      </c>
      <c r="D2459" s="2">
        <v>3</v>
      </c>
      <c r="E2459" s="2">
        <v>14500</v>
      </c>
      <c r="F2459" s="2">
        <v>3</v>
      </c>
      <c r="G2459" s="2">
        <v>43500</v>
      </c>
      <c r="H2459" s="17">
        <f t="shared" si="38"/>
        <v>0</v>
      </c>
    </row>
    <row r="2460" spans="1:8" ht="13.5" x14ac:dyDescent="0.25">
      <c r="A2460" s="12"/>
      <c r="B2460" s="11">
        <v>45887</v>
      </c>
      <c r="C2460" s="2">
        <v>3</v>
      </c>
      <c r="D2460" s="2">
        <v>3</v>
      </c>
      <c r="E2460" s="2">
        <v>2518</v>
      </c>
      <c r="F2460" s="2">
        <v>3</v>
      </c>
      <c r="G2460" s="2">
        <v>7554</v>
      </c>
      <c r="H2460" s="17">
        <f t="shared" si="38"/>
        <v>0</v>
      </c>
    </row>
    <row r="2461" spans="1:8" ht="13.5" x14ac:dyDescent="0.25">
      <c r="A2461" s="12"/>
      <c r="B2461" s="11">
        <v>45888</v>
      </c>
      <c r="C2461" s="2">
        <v>3</v>
      </c>
      <c r="D2461" s="2">
        <v>3</v>
      </c>
      <c r="E2461" s="2">
        <v>5240</v>
      </c>
      <c r="F2461" s="2">
        <v>3</v>
      </c>
      <c r="G2461" s="2">
        <v>15720</v>
      </c>
      <c r="H2461" s="17">
        <f t="shared" si="38"/>
        <v>0</v>
      </c>
    </row>
    <row r="2462" spans="1:8" ht="13.5" x14ac:dyDescent="0.25">
      <c r="A2462" s="12"/>
      <c r="B2462" s="11">
        <v>45889</v>
      </c>
      <c r="C2462" s="2">
        <v>3</v>
      </c>
      <c r="D2462" s="2">
        <v>3</v>
      </c>
      <c r="E2462" s="2">
        <v>14074</v>
      </c>
      <c r="F2462" s="2">
        <v>3</v>
      </c>
      <c r="G2462" s="2">
        <v>42222</v>
      </c>
      <c r="H2462" s="17">
        <f t="shared" si="38"/>
        <v>0</v>
      </c>
    </row>
    <row r="2463" spans="1:8" ht="13.5" x14ac:dyDescent="0.25">
      <c r="A2463" s="12"/>
      <c r="B2463" s="11">
        <v>45890</v>
      </c>
      <c r="C2463" s="2">
        <v>3</v>
      </c>
      <c r="D2463" s="2">
        <v>3</v>
      </c>
      <c r="E2463" s="2">
        <v>6500</v>
      </c>
      <c r="F2463" s="2">
        <v>3</v>
      </c>
      <c r="G2463" s="2">
        <v>19500</v>
      </c>
      <c r="H2463" s="17">
        <f t="shared" si="38"/>
        <v>0</v>
      </c>
    </row>
    <row r="2464" spans="1:8" ht="13.5" x14ac:dyDescent="0.25">
      <c r="A2464" s="12"/>
      <c r="B2464" s="11">
        <v>45891</v>
      </c>
      <c r="C2464" s="2">
        <v>3</v>
      </c>
      <c r="D2464" s="2">
        <v>3</v>
      </c>
      <c r="E2464" s="2">
        <v>15952</v>
      </c>
      <c r="F2464" s="2">
        <v>3</v>
      </c>
      <c r="G2464" s="2">
        <v>47856</v>
      </c>
      <c r="H2464" s="17">
        <f t="shared" si="38"/>
        <v>0</v>
      </c>
    </row>
    <row r="2465" spans="1:8" ht="13.5" x14ac:dyDescent="0.25">
      <c r="A2465" s="12"/>
      <c r="B2465" s="11">
        <v>45894</v>
      </c>
      <c r="C2465" s="2">
        <v>3</v>
      </c>
      <c r="D2465" s="2">
        <v>3</v>
      </c>
      <c r="E2465" s="2">
        <v>2100</v>
      </c>
      <c r="F2465" s="2">
        <v>3</v>
      </c>
      <c r="G2465" s="2">
        <v>6300</v>
      </c>
      <c r="H2465" s="17">
        <f t="shared" si="38"/>
        <v>0</v>
      </c>
    </row>
    <row r="2466" spans="1:8" ht="13.5" x14ac:dyDescent="0.25">
      <c r="A2466" s="12"/>
      <c r="B2466" s="11">
        <v>45895</v>
      </c>
      <c r="C2466" s="2">
        <v>3</v>
      </c>
      <c r="D2466" s="2">
        <v>3</v>
      </c>
      <c r="E2466" s="2">
        <v>7888</v>
      </c>
      <c r="F2466" s="2">
        <v>3</v>
      </c>
      <c r="G2466" s="2">
        <v>23664</v>
      </c>
      <c r="H2466" s="17">
        <f t="shared" si="38"/>
        <v>0</v>
      </c>
    </row>
    <row r="2467" spans="1:8" ht="13.5" x14ac:dyDescent="0.25">
      <c r="A2467" s="12"/>
      <c r="B2467" s="11">
        <v>45896</v>
      </c>
      <c r="C2467" s="2">
        <v>3</v>
      </c>
      <c r="D2467" s="2">
        <v>3</v>
      </c>
      <c r="E2467" s="2">
        <v>0</v>
      </c>
      <c r="F2467" s="2">
        <v>0</v>
      </c>
      <c r="G2467" s="2">
        <v>0</v>
      </c>
      <c r="H2467" s="17">
        <f t="shared" si="38"/>
        <v>0</v>
      </c>
    </row>
    <row r="2468" spans="1:8" ht="13.5" x14ac:dyDescent="0.25">
      <c r="A2468" s="12"/>
      <c r="B2468" s="11">
        <v>45897</v>
      </c>
      <c r="C2468" s="2">
        <v>3</v>
      </c>
      <c r="D2468" s="2">
        <v>3</v>
      </c>
      <c r="E2468" s="2">
        <v>9070</v>
      </c>
      <c r="F2468" s="2">
        <v>3</v>
      </c>
      <c r="G2468" s="2">
        <v>27210</v>
      </c>
      <c r="H2468" s="17">
        <f t="shared" si="38"/>
        <v>0</v>
      </c>
    </row>
    <row r="2469" spans="1:8" ht="13.5" x14ac:dyDescent="0.25">
      <c r="A2469" s="12"/>
      <c r="B2469" s="11">
        <v>45898</v>
      </c>
      <c r="C2469" s="2">
        <v>3</v>
      </c>
      <c r="D2469" s="2">
        <v>3</v>
      </c>
      <c r="E2469" s="2">
        <v>901</v>
      </c>
      <c r="F2469" s="2">
        <v>3</v>
      </c>
      <c r="G2469" s="2">
        <v>2703</v>
      </c>
      <c r="H2469" s="17">
        <f t="shared" si="38"/>
        <v>0</v>
      </c>
    </row>
    <row r="2470" spans="1:8" ht="13.5" x14ac:dyDescent="0.25">
      <c r="A2470" s="12"/>
      <c r="B2470" s="11">
        <v>45901</v>
      </c>
      <c r="C2470" s="2">
        <v>3.01</v>
      </c>
      <c r="D2470" s="2">
        <v>3.01</v>
      </c>
      <c r="E2470" s="2">
        <v>960</v>
      </c>
      <c r="F2470" s="2">
        <v>3.01</v>
      </c>
      <c r="G2470" s="2">
        <v>2889.6</v>
      </c>
      <c r="H2470" s="17">
        <f t="shared" si="38"/>
        <v>3.3333333333332624E-3</v>
      </c>
    </row>
    <row r="2471" spans="1:8" ht="13.5" x14ac:dyDescent="0.25">
      <c r="A2471" s="12"/>
      <c r="B2471" s="11">
        <v>45902</v>
      </c>
      <c r="C2471" s="2">
        <v>3</v>
      </c>
      <c r="D2471" s="2">
        <v>3</v>
      </c>
      <c r="E2471" s="2">
        <v>960</v>
      </c>
      <c r="F2471" s="2">
        <v>3</v>
      </c>
      <c r="G2471" s="2">
        <v>2880</v>
      </c>
      <c r="H2471" s="17">
        <f t="shared" si="38"/>
        <v>-3.322259136212554E-3</v>
      </c>
    </row>
    <row r="2472" spans="1:8" ht="13.5" x14ac:dyDescent="0.25">
      <c r="A2472" s="12"/>
      <c r="B2472" s="11">
        <v>45903</v>
      </c>
      <c r="C2472" s="2">
        <v>3</v>
      </c>
      <c r="D2472" s="2">
        <v>3</v>
      </c>
      <c r="E2472" s="2">
        <v>0</v>
      </c>
      <c r="F2472" s="2">
        <v>0</v>
      </c>
      <c r="G2472" s="2">
        <v>0</v>
      </c>
      <c r="H2472" s="17">
        <f t="shared" si="38"/>
        <v>0</v>
      </c>
    </row>
    <row r="2473" spans="1:8" ht="13.5" x14ac:dyDescent="0.25">
      <c r="A2473" s="12"/>
      <c r="B2473" s="11">
        <v>45905</v>
      </c>
      <c r="C2473" s="2">
        <v>3</v>
      </c>
      <c r="D2473" s="2">
        <v>3</v>
      </c>
      <c r="E2473" s="2">
        <v>59278</v>
      </c>
      <c r="F2473" s="2">
        <v>3</v>
      </c>
      <c r="G2473" s="2">
        <v>177834</v>
      </c>
      <c r="H2473" s="17">
        <f t="shared" si="38"/>
        <v>0</v>
      </c>
    </row>
    <row r="2474" spans="1:8" ht="13.5" x14ac:dyDescent="0.25">
      <c r="A2474" s="12"/>
      <c r="B2474" s="11">
        <v>45908</v>
      </c>
      <c r="C2474" s="2">
        <v>3</v>
      </c>
      <c r="D2474" s="2">
        <v>3</v>
      </c>
      <c r="E2474" s="2">
        <v>3747</v>
      </c>
      <c r="F2474" s="2">
        <v>3</v>
      </c>
      <c r="G2474" s="2">
        <v>11241</v>
      </c>
      <c r="H2474" s="17">
        <f t="shared" si="38"/>
        <v>0</v>
      </c>
    </row>
    <row r="2475" spans="1:8" ht="13.5" x14ac:dyDescent="0.25">
      <c r="A2475" s="12"/>
      <c r="B2475" s="11">
        <v>45909</v>
      </c>
      <c r="C2475" s="2">
        <v>3</v>
      </c>
      <c r="D2475" s="2">
        <v>3</v>
      </c>
      <c r="E2475" s="2">
        <v>33516</v>
      </c>
      <c r="F2475" s="2">
        <v>3</v>
      </c>
      <c r="G2475" s="2">
        <v>100548</v>
      </c>
      <c r="H2475" s="17">
        <f t="shared" si="38"/>
        <v>0</v>
      </c>
    </row>
    <row r="2476" spans="1:8" ht="13.5" x14ac:dyDescent="0.25">
      <c r="A2476" s="12"/>
      <c r="B2476" s="11">
        <v>45910</v>
      </c>
      <c r="C2476" s="2">
        <v>3</v>
      </c>
      <c r="D2476" s="2">
        <v>3</v>
      </c>
      <c r="E2476" s="2">
        <v>850</v>
      </c>
      <c r="F2476" s="2">
        <v>3</v>
      </c>
      <c r="G2476" s="2">
        <v>2550</v>
      </c>
      <c r="H2476" s="17">
        <f t="shared" si="38"/>
        <v>0</v>
      </c>
    </row>
    <row r="2477" spans="1:8" ht="13.5" x14ac:dyDescent="0.25">
      <c r="A2477" s="12"/>
      <c r="B2477" s="11">
        <v>45911</v>
      </c>
      <c r="C2477" s="2">
        <v>3.13</v>
      </c>
      <c r="D2477" s="2">
        <v>3.13</v>
      </c>
      <c r="E2477" s="2">
        <v>0</v>
      </c>
      <c r="F2477" s="2">
        <v>0</v>
      </c>
      <c r="G2477" s="2">
        <v>0</v>
      </c>
      <c r="H2477" s="17">
        <f t="shared" si="38"/>
        <v>4.33333333333333E-2</v>
      </c>
    </row>
    <row r="2478" spans="1:8" ht="13.5" x14ac:dyDescent="0.25">
      <c r="A2478" s="12"/>
      <c r="B2478" s="11">
        <v>45912</v>
      </c>
      <c r="C2478" s="2">
        <v>3.16</v>
      </c>
      <c r="D2478" s="2">
        <v>3.16</v>
      </c>
      <c r="E2478" s="2">
        <v>101</v>
      </c>
      <c r="F2478" s="2">
        <v>3.16</v>
      </c>
      <c r="G2478" s="2">
        <v>319.16000000000003</v>
      </c>
      <c r="H2478" s="17">
        <f t="shared" si="38"/>
        <v>9.5846645367412935E-3</v>
      </c>
    </row>
    <row r="2479" spans="1:8" ht="13.5" x14ac:dyDescent="0.25">
      <c r="A2479" s="12"/>
      <c r="B2479" s="11">
        <v>45915</v>
      </c>
      <c r="C2479" s="2">
        <v>3.21</v>
      </c>
      <c r="D2479" s="2">
        <v>3.21</v>
      </c>
      <c r="E2479" s="2">
        <v>1</v>
      </c>
      <c r="F2479" s="2">
        <v>3.21</v>
      </c>
      <c r="G2479" s="2">
        <v>3.21</v>
      </c>
      <c r="H2479" s="17">
        <f t="shared" si="38"/>
        <v>1.5822784810126524E-2</v>
      </c>
    </row>
    <row r="2480" spans="1:8" ht="13.5" x14ac:dyDescent="0.25">
      <c r="A2480" s="12"/>
      <c r="B2480" s="11">
        <v>45916</v>
      </c>
      <c r="C2480" s="2">
        <v>3.24</v>
      </c>
      <c r="D2480" s="2">
        <v>3.24</v>
      </c>
      <c r="E2480" s="2">
        <v>1</v>
      </c>
      <c r="F2480" s="2">
        <v>3.24</v>
      </c>
      <c r="G2480" s="2">
        <v>3.24</v>
      </c>
      <c r="H2480" s="17">
        <f t="shared" si="38"/>
        <v>9.3457943925234419E-3</v>
      </c>
    </row>
    <row r="2481" spans="1:8" ht="13.5" x14ac:dyDescent="0.25">
      <c r="A2481" s="12"/>
      <c r="B2481" s="11">
        <v>45917</v>
      </c>
      <c r="C2481" s="2">
        <v>3.38</v>
      </c>
      <c r="D2481" s="2">
        <v>3.38</v>
      </c>
      <c r="E2481" s="2">
        <v>0</v>
      </c>
      <c r="F2481" s="2">
        <v>0</v>
      </c>
      <c r="G2481" s="2">
        <v>0</v>
      </c>
      <c r="H2481" s="17">
        <f t="shared" si="38"/>
        <v>4.3209876543209777E-2</v>
      </c>
    </row>
    <row r="2482" spans="1:8" ht="13.5" x14ac:dyDescent="0.25">
      <c r="A2482" s="12"/>
      <c r="B2482" s="11">
        <v>45918</v>
      </c>
      <c r="C2482" s="2">
        <v>3.24</v>
      </c>
      <c r="D2482" s="2">
        <v>3.24</v>
      </c>
      <c r="E2482" s="2">
        <v>2</v>
      </c>
      <c r="F2482" s="2">
        <v>3.24</v>
      </c>
      <c r="G2482" s="2">
        <v>6.48</v>
      </c>
      <c r="H2482" s="17">
        <f t="shared" si="38"/>
        <v>-4.1420118343195172E-2</v>
      </c>
    </row>
    <row r="2483" spans="1:8" ht="13.5" x14ac:dyDescent="0.25">
      <c r="A2483" s="12"/>
      <c r="B2483" s="11">
        <v>45919</v>
      </c>
      <c r="C2483" s="2">
        <v>3.24</v>
      </c>
      <c r="D2483" s="2">
        <v>3.24</v>
      </c>
      <c r="E2483" s="2">
        <v>10</v>
      </c>
      <c r="F2483" s="2">
        <v>3.24</v>
      </c>
      <c r="G2483" s="2">
        <v>32.4</v>
      </c>
      <c r="H2483" s="17">
        <f t="shared" si="38"/>
        <v>0</v>
      </c>
    </row>
    <row r="2484" spans="1:8" ht="13.5" x14ac:dyDescent="0.25">
      <c r="A2484" s="12"/>
      <c r="B2484" s="11">
        <v>45922</v>
      </c>
      <c r="C2484" s="2">
        <v>3.29</v>
      </c>
      <c r="D2484" s="2">
        <v>3.29</v>
      </c>
      <c r="E2484" s="2">
        <v>201</v>
      </c>
      <c r="F2484" s="2">
        <v>3.2480000000000002</v>
      </c>
      <c r="G2484" s="2">
        <v>652.84799999999996</v>
      </c>
      <c r="H2484" s="17">
        <f t="shared" si="38"/>
        <v>1.5432098765432042E-2</v>
      </c>
    </row>
    <row r="2485" spans="1:8" ht="13.5" x14ac:dyDescent="0.25">
      <c r="A2485" s="12"/>
      <c r="B2485" s="11">
        <v>45923</v>
      </c>
      <c r="C2485" s="2">
        <v>3.43</v>
      </c>
      <c r="D2485" s="2">
        <v>3.43</v>
      </c>
      <c r="E2485" s="2">
        <v>0</v>
      </c>
      <c r="F2485" s="2">
        <v>0</v>
      </c>
      <c r="G2485" s="2">
        <v>0</v>
      </c>
      <c r="H2485" s="17">
        <f t="shared" si="38"/>
        <v>4.2553191489361743E-2</v>
      </c>
    </row>
    <row r="2486" spans="1:8" ht="13.5" x14ac:dyDescent="0.25">
      <c r="A2486" s="12"/>
      <c r="B2486" s="11">
        <v>45924</v>
      </c>
      <c r="C2486" s="2">
        <v>3.55</v>
      </c>
      <c r="D2486" s="2">
        <v>3.55</v>
      </c>
      <c r="E2486" s="2">
        <v>43</v>
      </c>
      <c r="F2486" s="2">
        <v>3.55</v>
      </c>
      <c r="G2486" s="2">
        <v>152.65</v>
      </c>
      <c r="H2486" s="17">
        <f t="shared" si="38"/>
        <v>3.4985422740524678E-2</v>
      </c>
    </row>
    <row r="2487" spans="1:8" ht="13.5" x14ac:dyDescent="0.25">
      <c r="A2487" s="12"/>
      <c r="B2487" s="11">
        <v>45925</v>
      </c>
      <c r="C2487" s="2">
        <v>3.4</v>
      </c>
      <c r="D2487" s="2">
        <v>3.4</v>
      </c>
      <c r="E2487" s="2">
        <v>0</v>
      </c>
      <c r="F2487" s="2">
        <v>0</v>
      </c>
      <c r="G2487" s="2">
        <v>0</v>
      </c>
      <c r="H2487" s="17">
        <f t="shared" si="38"/>
        <v>-4.2253521126760542E-2</v>
      </c>
    </row>
    <row r="2488" spans="1:8" ht="13.5" x14ac:dyDescent="0.25">
      <c r="A2488" s="12"/>
      <c r="B2488" s="11">
        <v>45926</v>
      </c>
      <c r="C2488" s="2">
        <v>3.25</v>
      </c>
      <c r="D2488" s="2">
        <v>3.25</v>
      </c>
      <c r="E2488" s="2">
        <v>0</v>
      </c>
      <c r="F2488" s="2">
        <v>0</v>
      </c>
      <c r="G2488" s="2">
        <v>0</v>
      </c>
      <c r="H2488" s="17">
        <f t="shared" si="38"/>
        <v>-4.4117647058823505E-2</v>
      </c>
    </row>
    <row r="2489" spans="1:8" ht="13.5" x14ac:dyDescent="0.25">
      <c r="A2489" s="12"/>
      <c r="B2489" s="11">
        <v>45929</v>
      </c>
      <c r="C2489" s="2">
        <v>3.11</v>
      </c>
      <c r="D2489" s="2">
        <v>3.11</v>
      </c>
      <c r="E2489" s="2">
        <v>0</v>
      </c>
      <c r="F2489" s="2">
        <v>0</v>
      </c>
      <c r="G2489" s="2">
        <v>0</v>
      </c>
      <c r="H2489" s="17">
        <f t="shared" si="38"/>
        <v>-4.3076923076923117E-2</v>
      </c>
    </row>
    <row r="2490" spans="1:8" ht="13.5" x14ac:dyDescent="0.25">
      <c r="A2490" s="12"/>
      <c r="B2490" s="11">
        <v>45930</v>
      </c>
      <c r="C2490" s="2">
        <v>3.11</v>
      </c>
      <c r="D2490" s="2">
        <v>3.11</v>
      </c>
      <c r="E2490" s="2">
        <v>0</v>
      </c>
      <c r="F2490" s="2">
        <v>0</v>
      </c>
      <c r="G2490" s="2">
        <v>0</v>
      </c>
      <c r="H2490" s="17">
        <f t="shared" si="38"/>
        <v>0</v>
      </c>
    </row>
    <row r="2491" spans="1:8" ht="13.5" x14ac:dyDescent="0.25">
      <c r="A2491" s="12"/>
      <c r="B2491" s="11">
        <v>45931</v>
      </c>
      <c r="C2491" s="2">
        <v>3</v>
      </c>
      <c r="D2491" s="2">
        <v>3</v>
      </c>
      <c r="E2491" s="2">
        <v>224143</v>
      </c>
      <c r="F2491" s="2">
        <v>3</v>
      </c>
      <c r="G2491" s="2">
        <v>672429</v>
      </c>
      <c r="H2491" s="17">
        <f t="shared" si="38"/>
        <v>-3.5369774919614107E-2</v>
      </c>
    </row>
    <row r="2492" spans="1:8" ht="13.5" x14ac:dyDescent="0.25">
      <c r="A2492" s="12"/>
      <c r="B2492" s="11">
        <v>45932</v>
      </c>
      <c r="C2492" s="2">
        <v>3</v>
      </c>
      <c r="D2492" s="2">
        <v>3</v>
      </c>
      <c r="E2492" s="2">
        <v>480</v>
      </c>
      <c r="F2492" s="2">
        <v>3</v>
      </c>
      <c r="G2492" s="2">
        <v>1440</v>
      </c>
      <c r="H2492" s="17">
        <f t="shared" si="38"/>
        <v>0</v>
      </c>
    </row>
    <row r="2493" spans="1:8" ht="13.5" x14ac:dyDescent="0.25">
      <c r="A2493" s="12"/>
      <c r="B2493" s="11">
        <v>45933</v>
      </c>
      <c r="C2493" s="2">
        <v>3.13</v>
      </c>
      <c r="D2493" s="2">
        <v>3.13</v>
      </c>
      <c r="E2493" s="2">
        <v>0</v>
      </c>
      <c r="F2493" s="2">
        <v>0</v>
      </c>
      <c r="G2493" s="2">
        <v>0</v>
      </c>
      <c r="H2493" s="17">
        <f t="shared" si="38"/>
        <v>4.33333333333333E-2</v>
      </c>
    </row>
    <row r="2494" spans="1:8" ht="13.5" x14ac:dyDescent="0.25">
      <c r="A2494" s="12"/>
      <c r="B2494" s="11">
        <v>45936</v>
      </c>
      <c r="C2494" s="2">
        <v>3.27</v>
      </c>
      <c r="D2494" s="2">
        <v>3.27</v>
      </c>
      <c r="E2494" s="2">
        <v>0</v>
      </c>
      <c r="F2494" s="2">
        <v>0</v>
      </c>
      <c r="G2494" s="2">
        <v>0</v>
      </c>
      <c r="H2494" s="17">
        <f t="shared" si="38"/>
        <v>4.4728434504792372E-2</v>
      </c>
    </row>
    <row r="2495" spans="1:8" ht="13.5" x14ac:dyDescent="0.25">
      <c r="A2495" s="12"/>
      <c r="B2495" s="11">
        <v>45937</v>
      </c>
      <c r="C2495" s="2">
        <v>3.41</v>
      </c>
      <c r="D2495" s="2">
        <v>3.41</v>
      </c>
      <c r="E2495" s="2">
        <v>0</v>
      </c>
      <c r="F2495" s="2">
        <v>0</v>
      </c>
      <c r="G2495" s="2">
        <v>0</v>
      </c>
      <c r="H2495" s="17">
        <f t="shared" si="38"/>
        <v>4.2813455657492394E-2</v>
      </c>
    </row>
    <row r="2496" spans="1:8" ht="13.5" x14ac:dyDescent="0.25">
      <c r="A2496" s="12"/>
      <c r="B2496" s="11">
        <v>45938</v>
      </c>
      <c r="C2496" s="2">
        <v>3.56</v>
      </c>
      <c r="D2496" s="2">
        <v>3.56</v>
      </c>
      <c r="E2496" s="2">
        <v>0</v>
      </c>
      <c r="F2496" s="2">
        <v>0</v>
      </c>
      <c r="G2496" s="2">
        <v>0</v>
      </c>
      <c r="H2496" s="17">
        <f t="shared" si="38"/>
        <v>4.3988269794721382E-2</v>
      </c>
    </row>
    <row r="2497" spans="1:11" ht="13.5" x14ac:dyDescent="0.25">
      <c r="A2497" s="12"/>
      <c r="B2497" s="11">
        <v>45939</v>
      </c>
      <c r="C2497" s="2">
        <v>3.72</v>
      </c>
      <c r="D2497" s="2">
        <v>3.72</v>
      </c>
      <c r="E2497" s="2">
        <v>0</v>
      </c>
      <c r="F2497" s="2">
        <v>0</v>
      </c>
      <c r="G2497" s="2">
        <v>0</v>
      </c>
      <c r="H2497" s="17">
        <f t="shared" si="38"/>
        <v>4.4943820224719142E-2</v>
      </c>
    </row>
    <row r="2498" spans="1:11" ht="13.5" x14ac:dyDescent="0.25">
      <c r="A2498" s="12"/>
      <c r="B2498" s="11">
        <v>45940</v>
      </c>
      <c r="C2498" s="2">
        <v>3.85</v>
      </c>
      <c r="D2498" s="2">
        <v>3.85</v>
      </c>
      <c r="E2498" s="2">
        <v>10</v>
      </c>
      <c r="F2498" s="2">
        <v>3.85</v>
      </c>
      <c r="G2498" s="2">
        <v>38.5</v>
      </c>
      <c r="H2498" s="17">
        <f t="shared" si="38"/>
        <v>3.4946236559139754E-2</v>
      </c>
    </row>
    <row r="2499" spans="1:11" ht="13.5" x14ac:dyDescent="0.25">
      <c r="A2499" s="12"/>
      <c r="B2499" s="11">
        <v>45943</v>
      </c>
      <c r="C2499" s="2">
        <v>3.85</v>
      </c>
      <c r="D2499" s="2">
        <v>3.85</v>
      </c>
      <c r="E2499" s="2">
        <v>400</v>
      </c>
      <c r="F2499" s="2">
        <v>3.85</v>
      </c>
      <c r="G2499" s="2">
        <v>1540</v>
      </c>
      <c r="H2499" s="17">
        <f t="shared" si="38"/>
        <v>0</v>
      </c>
    </row>
    <row r="2500" spans="1:11" ht="13.5" x14ac:dyDescent="0.25">
      <c r="A2500" s="12"/>
      <c r="B2500" s="11">
        <v>45944</v>
      </c>
      <c r="C2500" s="2">
        <v>3.85</v>
      </c>
      <c r="D2500" s="2">
        <v>3.85</v>
      </c>
      <c r="E2500" s="2">
        <v>0</v>
      </c>
      <c r="F2500" s="2">
        <v>0</v>
      </c>
      <c r="G2500" s="2">
        <v>0</v>
      </c>
      <c r="H2500" s="17">
        <f t="shared" si="38"/>
        <v>0</v>
      </c>
    </row>
    <row r="2501" spans="1:11" ht="13.5" x14ac:dyDescent="0.25">
      <c r="A2501" s="12"/>
      <c r="B2501" s="11">
        <v>45946</v>
      </c>
      <c r="C2501" s="2">
        <v>3.68</v>
      </c>
      <c r="D2501" s="2">
        <v>3.68</v>
      </c>
      <c r="E2501" s="2">
        <v>0</v>
      </c>
      <c r="F2501" s="2">
        <v>0</v>
      </c>
      <c r="G2501" s="2">
        <v>0</v>
      </c>
      <c r="H2501" s="17">
        <f t="shared" si="38"/>
        <v>-4.4155844155844136E-2</v>
      </c>
    </row>
    <row r="2502" spans="1:11" ht="13.5" x14ac:dyDescent="0.25">
      <c r="A2502" s="12"/>
      <c r="B2502" s="11">
        <v>45947</v>
      </c>
      <c r="C2502" s="2">
        <v>3.52</v>
      </c>
      <c r="D2502" s="2">
        <v>3.52</v>
      </c>
      <c r="E2502" s="2">
        <v>0</v>
      </c>
      <c r="F2502" s="2">
        <v>0</v>
      </c>
      <c r="G2502" s="2">
        <v>0</v>
      </c>
      <c r="H2502" s="17">
        <f t="shared" si="38"/>
        <v>-4.3478260869565251E-2</v>
      </c>
    </row>
    <row r="2503" spans="1:11" ht="13.5" x14ac:dyDescent="0.25">
      <c r="A2503" s="12"/>
      <c r="B2503" s="11">
        <v>45950</v>
      </c>
      <c r="C2503" s="2">
        <v>3.37</v>
      </c>
      <c r="D2503" s="2">
        <v>3.37</v>
      </c>
      <c r="E2503" s="2">
        <v>0</v>
      </c>
      <c r="F2503" s="2">
        <v>0</v>
      </c>
      <c r="G2503" s="2">
        <v>0</v>
      </c>
      <c r="H2503" s="17">
        <f t="shared" ref="H2503:H2511" si="39">(D2503-D2502)/D2502</f>
        <v>-4.261363636363634E-2</v>
      </c>
    </row>
    <row r="2504" spans="1:11" ht="13.5" x14ac:dyDescent="0.25">
      <c r="A2504" s="12"/>
      <c r="B2504" s="11">
        <v>45951</v>
      </c>
      <c r="C2504" s="2">
        <v>3.22</v>
      </c>
      <c r="D2504" s="2">
        <v>3.22</v>
      </c>
      <c r="E2504" s="2">
        <v>0</v>
      </c>
      <c r="F2504" s="2">
        <v>0</v>
      </c>
      <c r="G2504" s="2">
        <v>0</v>
      </c>
      <c r="H2504" s="17">
        <f t="shared" si="39"/>
        <v>-4.4510385756676533E-2</v>
      </c>
    </row>
    <row r="2505" spans="1:11" ht="13.5" x14ac:dyDescent="0.25">
      <c r="A2505" s="12"/>
      <c r="B2505" s="11">
        <v>45952</v>
      </c>
      <c r="C2505" s="2">
        <v>3.08</v>
      </c>
      <c r="D2505" s="2">
        <v>3.08</v>
      </c>
      <c r="E2505" s="2">
        <v>0</v>
      </c>
      <c r="F2505" s="2">
        <v>0</v>
      </c>
      <c r="G2505" s="2">
        <v>0</v>
      </c>
      <c r="H2505" s="17">
        <f t="shared" si="39"/>
        <v>-4.3478260869565251E-2</v>
      </c>
    </row>
    <row r="2506" spans="1:11" ht="13.5" x14ac:dyDescent="0.25">
      <c r="A2506" s="12"/>
      <c r="B2506" s="11">
        <v>45953</v>
      </c>
      <c r="C2506" s="2">
        <v>3.21</v>
      </c>
      <c r="D2506" s="2">
        <v>3.21</v>
      </c>
      <c r="E2506" s="2">
        <v>3000</v>
      </c>
      <c r="F2506" s="2">
        <v>3.01</v>
      </c>
      <c r="G2506" s="2">
        <v>9030</v>
      </c>
      <c r="H2506" s="17">
        <f t="shared" si="39"/>
        <v>4.2207792207792173E-2</v>
      </c>
    </row>
    <row r="2507" spans="1:11" ht="13.5" x14ac:dyDescent="0.25">
      <c r="A2507" s="12"/>
      <c r="B2507" s="11">
        <v>45954</v>
      </c>
      <c r="C2507" s="2">
        <v>3.35</v>
      </c>
      <c r="D2507" s="2">
        <v>3.35</v>
      </c>
      <c r="E2507" s="2">
        <v>0</v>
      </c>
      <c r="F2507" s="2">
        <v>0</v>
      </c>
      <c r="G2507" s="2">
        <v>0</v>
      </c>
      <c r="H2507" s="17">
        <f t="shared" si="39"/>
        <v>4.3613707165109074E-2</v>
      </c>
    </row>
    <row r="2508" spans="1:11" ht="13.5" x14ac:dyDescent="0.25">
      <c r="A2508" s="12"/>
      <c r="B2508" s="11">
        <v>45957</v>
      </c>
      <c r="C2508" s="2">
        <v>3.5</v>
      </c>
      <c r="D2508" s="2">
        <v>3.5</v>
      </c>
      <c r="E2508" s="2">
        <v>0</v>
      </c>
      <c r="F2508" s="2">
        <v>0</v>
      </c>
      <c r="G2508" s="2">
        <v>0</v>
      </c>
      <c r="H2508" s="17">
        <f t="shared" si="39"/>
        <v>4.4776119402985044E-2</v>
      </c>
    </row>
    <row r="2509" spans="1:11" ht="13.5" x14ac:dyDescent="0.25">
      <c r="A2509" s="12"/>
      <c r="B2509" s="11">
        <v>45958</v>
      </c>
      <c r="C2509" s="2">
        <v>3.65</v>
      </c>
      <c r="D2509" s="2">
        <v>3.65</v>
      </c>
      <c r="E2509" s="2">
        <v>4</v>
      </c>
      <c r="F2509" s="2">
        <v>3.5750000000000002</v>
      </c>
      <c r="G2509" s="2">
        <v>14.3</v>
      </c>
      <c r="H2509" s="17">
        <f t="shared" si="39"/>
        <v>4.285714285714283E-2</v>
      </c>
    </row>
    <row r="2510" spans="1:11" ht="13.5" x14ac:dyDescent="0.25">
      <c r="A2510" s="12"/>
      <c r="B2510" s="11">
        <v>45959</v>
      </c>
      <c r="C2510" s="2">
        <v>3.65</v>
      </c>
      <c r="D2510" s="2">
        <v>3.65</v>
      </c>
      <c r="E2510" s="2">
        <v>0</v>
      </c>
      <c r="F2510" s="2">
        <v>0</v>
      </c>
      <c r="G2510" s="2">
        <v>0</v>
      </c>
      <c r="H2510" s="17">
        <f t="shared" si="39"/>
        <v>0</v>
      </c>
      <c r="I2510" s="13" t="s">
        <v>13</v>
      </c>
      <c r="J2510" s="13" t="s">
        <v>14</v>
      </c>
      <c r="K2510" s="13" t="s">
        <v>6</v>
      </c>
    </row>
    <row r="2511" spans="1:11" ht="13.5" x14ac:dyDescent="0.25">
      <c r="A2511" s="12"/>
      <c r="B2511" s="11">
        <v>45960</v>
      </c>
      <c r="C2511" s="2">
        <v>3.65</v>
      </c>
      <c r="D2511" s="2">
        <v>3.65</v>
      </c>
      <c r="E2511" s="2">
        <v>0</v>
      </c>
      <c r="F2511" s="2">
        <v>0</v>
      </c>
      <c r="G2511" s="2">
        <v>0</v>
      </c>
      <c r="H2511" s="17">
        <f t="shared" si="39"/>
        <v>0</v>
      </c>
      <c r="I2511" s="14">
        <v>15600000</v>
      </c>
      <c r="J2511" s="15">
        <f>I2511*D2511</f>
        <v>56940000</v>
      </c>
      <c r="K2511" s="16">
        <f>SUM(E2307:E2511)/205</f>
        <v>2434.1121951219511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6">
        <f>TITRES_STAT!D5</f>
        <v>1.7692000000000001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6">
        <f>TITRES_STAT!D6</f>
        <v>1.8168</v>
      </c>
      <c r="C3" s="2">
        <f>B3-B2</f>
        <v>4.7599999999999865E-2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6">
        <f>TITRES_STAT!D7</f>
        <v>1.7883</v>
      </c>
      <c r="C4" s="2">
        <f t="shared" ref="C4:C67" si="0">B4-B3</f>
        <v>-2.849999999999997E-2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6">
        <f>TITRES_STAT!D8</f>
        <v>1.7406999999999999</v>
      </c>
      <c r="C5" s="2">
        <f t="shared" si="0"/>
        <v>-4.7600000000000087E-2</v>
      </c>
      <c r="D5" s="2">
        <f>AVERAGE(B1:B5)</f>
        <v>1.7787500000000001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6">
        <f>TITRES_STAT!D9</f>
        <v>1.7217</v>
      </c>
      <c r="C6" s="2">
        <f t="shared" si="0"/>
        <v>-1.8999999999999906E-2</v>
      </c>
      <c r="D6" s="2">
        <f t="shared" ref="D6:D69" si="1">AVERAGE(B2:B6)</f>
        <v>1.7673400000000001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6">
        <f>TITRES_STAT!D10</f>
        <v>1.6646000000000001</v>
      </c>
      <c r="C7" s="2">
        <f t="shared" si="0"/>
        <v>-5.7099999999999929E-2</v>
      </c>
      <c r="D7" s="2">
        <f t="shared" si="1"/>
        <v>1.7464200000000001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6">
        <f>TITRES_STAT!D11</f>
        <v>1.6456</v>
      </c>
      <c r="C8" s="2">
        <f t="shared" si="0"/>
        <v>-1.9000000000000128E-2</v>
      </c>
      <c r="D8" s="2">
        <f t="shared" si="1"/>
        <v>1.71218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6">
        <f>TITRES_STAT!D12</f>
        <v>1.6456</v>
      </c>
      <c r="C9" s="2">
        <f t="shared" si="0"/>
        <v>0</v>
      </c>
      <c r="D9" s="2">
        <f t="shared" si="1"/>
        <v>1.6836399999999998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6">
        <f>TITRES_STAT!D13</f>
        <v>1.7406999999999999</v>
      </c>
      <c r="C10" s="2">
        <f t="shared" si="0"/>
        <v>9.5099999999999962E-2</v>
      </c>
      <c r="D10" s="2">
        <f t="shared" si="1"/>
        <v>1.68364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6">
        <f>TITRES_STAT!D14</f>
        <v>1.7406999999999999</v>
      </c>
      <c r="C11" s="2">
        <f t="shared" si="0"/>
        <v>0</v>
      </c>
      <c r="D11" s="2">
        <f t="shared" si="1"/>
        <v>1.6874400000000001</v>
      </c>
      <c r="E11" s="2">
        <f>AVERAGE(B2:B11)</f>
        <v>1.7273900000000002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6">
        <f>TITRES_STAT!D15</f>
        <v>1.7692000000000001</v>
      </c>
      <c r="C12" s="2">
        <f t="shared" si="0"/>
        <v>2.8500000000000192E-2</v>
      </c>
      <c r="D12" s="2">
        <f t="shared" si="1"/>
        <v>1.7083600000000001</v>
      </c>
      <c r="E12" s="2">
        <f t="shared" ref="E12:E75" si="2">AVERAGE(B3:B12)</f>
        <v>1.7273900000000002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6">
        <f>TITRES_STAT!D16</f>
        <v>1.7692000000000001</v>
      </c>
      <c r="C13" s="2">
        <f t="shared" si="0"/>
        <v>0</v>
      </c>
      <c r="D13" s="2">
        <f t="shared" si="1"/>
        <v>1.73308</v>
      </c>
      <c r="E13" s="2">
        <f t="shared" si="2"/>
        <v>1.7226300000000001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6">
        <f>TITRES_STAT!D17</f>
        <v>1.7502</v>
      </c>
      <c r="C14" s="2">
        <f t="shared" si="0"/>
        <v>-1.9000000000000128E-2</v>
      </c>
      <c r="D14" s="2">
        <f t="shared" si="1"/>
        <v>1.754</v>
      </c>
      <c r="E14" s="2">
        <f t="shared" si="2"/>
        <v>1.7188199999999998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6">
        <f>TITRES_STAT!D18</f>
        <v>1.7502</v>
      </c>
      <c r="C15" s="2">
        <f t="shared" si="0"/>
        <v>0</v>
      </c>
      <c r="D15" s="2">
        <f t="shared" si="1"/>
        <v>1.7558999999999998</v>
      </c>
      <c r="E15" s="2">
        <f t="shared" si="2"/>
        <v>1.71977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6">
        <f>TITRES_STAT!D19</f>
        <v>1.7217</v>
      </c>
      <c r="C16" s="2">
        <f t="shared" si="0"/>
        <v>-2.849999999999997E-2</v>
      </c>
      <c r="D16" s="2">
        <f t="shared" si="1"/>
        <v>1.7521</v>
      </c>
      <c r="E16" s="2">
        <f t="shared" si="2"/>
        <v>1.7197699999999998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6">
        <f>TITRES_STAT!D20</f>
        <v>1.7217</v>
      </c>
      <c r="C17" s="2">
        <f t="shared" si="0"/>
        <v>0</v>
      </c>
      <c r="D17" s="2">
        <f t="shared" si="1"/>
        <v>1.7426000000000001</v>
      </c>
      <c r="E17" s="2">
        <f t="shared" si="2"/>
        <v>1.7254799999999999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6">
        <f>TITRES_STAT!D21</f>
        <v>1.7312000000000001</v>
      </c>
      <c r="C18" s="2">
        <f t="shared" si="0"/>
        <v>9.5000000000000639E-3</v>
      </c>
      <c r="D18" s="2">
        <f t="shared" si="1"/>
        <v>1.7350000000000001</v>
      </c>
      <c r="E18" s="2">
        <f t="shared" si="2"/>
        <v>1.7340399999999998</v>
      </c>
      <c r="F18" s="2"/>
      <c r="G18" s="2"/>
      <c r="H18" s="2"/>
      <c r="I18" s="2">
        <f t="array" ref="I18">SUMPRODUCT(B2:B21, (ROW(B2:B21)-ROW(B2)+1)) / (20*21/2)</f>
        <v>1.7354900000000002</v>
      </c>
      <c r="J18" s="2"/>
      <c r="K18" s="2"/>
    </row>
    <row r="19" spans="1:11" ht="13.5" x14ac:dyDescent="0.25">
      <c r="A19" s="3">
        <f>TITRES_STAT!B22</f>
        <v>42333</v>
      </c>
      <c r="B19" s="6">
        <f>TITRES_STAT!D22</f>
        <v>1.7217</v>
      </c>
      <c r="C19" s="2">
        <f t="shared" si="0"/>
        <v>-9.5000000000000639E-3</v>
      </c>
      <c r="D19" s="2">
        <f t="shared" si="1"/>
        <v>1.7292999999999998</v>
      </c>
      <c r="E19" s="2">
        <f t="shared" si="2"/>
        <v>1.7416499999999999</v>
      </c>
      <c r="F19" s="2"/>
      <c r="G19" s="2"/>
      <c r="H19" s="2"/>
      <c r="I19" s="2">
        <f t="array" ref="I19">SUMPRODUCT(B3:B22, (ROW(B3:B22)-ROW(B3)+1)) / (20*21/2)</f>
        <v>1.7386119047619051</v>
      </c>
      <c r="J19" s="2"/>
      <c r="K19" s="2"/>
    </row>
    <row r="20" spans="1:11" ht="13.5" x14ac:dyDescent="0.25">
      <c r="A20" s="3">
        <f>TITRES_STAT!B23</f>
        <v>42334</v>
      </c>
      <c r="B20" s="6">
        <f>TITRES_STAT!D23</f>
        <v>1.7597</v>
      </c>
      <c r="C20" s="2">
        <f t="shared" si="0"/>
        <v>3.8000000000000034E-2</v>
      </c>
      <c r="D20" s="2">
        <f t="shared" si="1"/>
        <v>1.7312000000000001</v>
      </c>
      <c r="E20" s="2">
        <f t="shared" si="2"/>
        <v>1.7435499999999997</v>
      </c>
      <c r="F20" s="2">
        <f t="shared" ref="F20:F83" si="3">AVERAGE(B1:B20)</f>
        <v>1.7351947368421052</v>
      </c>
      <c r="G20" s="2"/>
      <c r="H20" s="2"/>
      <c r="I20" s="2">
        <f t="array" ref="I20">SUMPRODUCT(B4:B23, (ROW(B4:B23)-ROW(B4)+1)) / (20*21/2)</f>
        <v>1.746267142857143</v>
      </c>
      <c r="J20" s="2">
        <f>F20</f>
        <v>1.7351947368421052</v>
      </c>
      <c r="K20" s="2"/>
    </row>
    <row r="21" spans="1:11" ht="13.5" x14ac:dyDescent="0.25">
      <c r="A21" s="3">
        <f>TITRES_STAT!B24</f>
        <v>42335</v>
      </c>
      <c r="B21" s="6">
        <f>TITRES_STAT!D24</f>
        <v>1.7597</v>
      </c>
      <c r="C21" s="2">
        <f t="shared" si="0"/>
        <v>0</v>
      </c>
      <c r="D21" s="2">
        <f t="shared" si="1"/>
        <v>1.7388000000000001</v>
      </c>
      <c r="E21" s="2">
        <f t="shared" si="2"/>
        <v>1.7454499999999999</v>
      </c>
      <c r="F21" s="2">
        <f t="shared" si="3"/>
        <v>1.7364200000000001</v>
      </c>
      <c r="G21" s="2"/>
      <c r="H21" s="2"/>
      <c r="I21" s="2">
        <f t="array" ref="I21">SUMPRODUCT(B5:B24, (ROW(B5:B24)-ROW(B5)+1)) / (20*21/2)</f>
        <v>1.7539223809523812</v>
      </c>
      <c r="J21" s="2">
        <f t="shared" ref="J21:J84" si="4">$J$4*B21+J20*(1-$J$4)</f>
        <v>1.7375285714285713</v>
      </c>
      <c r="K21" s="2"/>
    </row>
    <row r="22" spans="1:11" ht="13.5" x14ac:dyDescent="0.25">
      <c r="A22" s="3">
        <f>TITRES_STAT!B25</f>
        <v>42338</v>
      </c>
      <c r="B22" s="6">
        <f>TITRES_STAT!D25</f>
        <v>1.7692000000000001</v>
      </c>
      <c r="C22" s="2">
        <f t="shared" si="0"/>
        <v>9.5000000000000639E-3</v>
      </c>
      <c r="D22" s="2">
        <f t="shared" si="1"/>
        <v>1.7483</v>
      </c>
      <c r="E22" s="2">
        <f t="shared" si="2"/>
        <v>1.7454500000000004</v>
      </c>
      <c r="F22" s="2">
        <f t="shared" si="3"/>
        <v>1.7364199999999996</v>
      </c>
      <c r="G22" s="2"/>
      <c r="H22" s="2"/>
      <c r="I22" s="2">
        <f t="array" ref="I22">SUMPRODUCT(B6:B25, (ROW(B6:B25)-ROW(B6)+1)) / (20*21/2)</f>
        <v>1.7596323809523813</v>
      </c>
      <c r="J22" s="2">
        <f t="shared" si="4"/>
        <v>1.7405448979591835</v>
      </c>
      <c r="K22" s="2"/>
    </row>
    <row r="23" spans="1:11" ht="13.5" x14ac:dyDescent="0.25">
      <c r="A23" s="3">
        <f>TITRES_STAT!B26</f>
        <v>42339</v>
      </c>
      <c r="B23" s="6">
        <f>TITRES_STAT!D26</f>
        <v>1.8168</v>
      </c>
      <c r="C23" s="2">
        <f t="shared" si="0"/>
        <v>4.7599999999999865E-2</v>
      </c>
      <c r="D23" s="2">
        <f t="shared" si="1"/>
        <v>1.76542</v>
      </c>
      <c r="E23" s="2">
        <f t="shared" si="2"/>
        <v>1.7502100000000003</v>
      </c>
      <c r="F23" s="2">
        <f t="shared" si="3"/>
        <v>1.7364199999999996</v>
      </c>
      <c r="G23" s="2"/>
      <c r="H23" s="2"/>
      <c r="I23" s="2">
        <f t="array" ref="I23">SUMPRODUCT(B7:B26, (ROW(B7:B26)-ROW(B7)+1)) / (20*21/2)</f>
        <v>1.7650704761904765</v>
      </c>
      <c r="J23" s="2">
        <f t="shared" si="4"/>
        <v>1.7478072886297373</v>
      </c>
      <c r="K23" s="2"/>
    </row>
    <row r="24" spans="1:11" ht="13.5" x14ac:dyDescent="0.25">
      <c r="A24" s="3">
        <f>TITRES_STAT!B27</f>
        <v>42340</v>
      </c>
      <c r="B24" s="6">
        <f>TITRES_STAT!D27</f>
        <v>1.8168</v>
      </c>
      <c r="C24" s="2">
        <f t="shared" si="0"/>
        <v>0</v>
      </c>
      <c r="D24" s="2">
        <f t="shared" si="1"/>
        <v>1.78444</v>
      </c>
      <c r="E24" s="2">
        <f t="shared" si="2"/>
        <v>1.7568699999999999</v>
      </c>
      <c r="F24" s="2">
        <f t="shared" si="3"/>
        <v>1.7378449999999996</v>
      </c>
      <c r="G24" s="2"/>
      <c r="H24" s="2"/>
      <c r="I24" s="2">
        <f t="array" ref="I24">SUMPRODUCT(B8:B27, (ROW(B8:B27)-ROW(B8)+1)) / (20*21/2)</f>
        <v>1.7665176190476191</v>
      </c>
      <c r="J24" s="2">
        <f t="shared" si="4"/>
        <v>1.7543780230459527</v>
      </c>
      <c r="K24" s="2"/>
    </row>
    <row r="25" spans="1:11" ht="13.5" x14ac:dyDescent="0.25">
      <c r="A25" s="3">
        <f>TITRES_STAT!B28</f>
        <v>42341</v>
      </c>
      <c r="B25" s="6">
        <f>TITRES_STAT!D28</f>
        <v>1.7978000000000001</v>
      </c>
      <c r="C25" s="2">
        <f t="shared" si="0"/>
        <v>-1.8999999999999906E-2</v>
      </c>
      <c r="D25" s="2">
        <f t="shared" si="1"/>
        <v>1.79206</v>
      </c>
      <c r="E25" s="2">
        <f t="shared" si="2"/>
        <v>1.7616300000000003</v>
      </c>
      <c r="F25" s="2">
        <f t="shared" si="3"/>
        <v>1.7406999999999999</v>
      </c>
      <c r="G25" s="2"/>
      <c r="H25" s="2"/>
      <c r="I25" s="2">
        <f t="array" ref="I25">SUMPRODUCT(B9:B28, (ROW(B9:B28)-ROW(B9)+1)) / (20*21/2)</f>
        <v>1.767511904761905</v>
      </c>
      <c r="J25" s="2">
        <f t="shared" si="4"/>
        <v>1.7585134494225285</v>
      </c>
      <c r="K25" s="2"/>
    </row>
    <row r="26" spans="1:11" ht="13.5" x14ac:dyDescent="0.25">
      <c r="A26" s="3">
        <f>TITRES_STAT!B29</f>
        <v>42342</v>
      </c>
      <c r="B26" s="6">
        <f>TITRES_STAT!D29</f>
        <v>1.7978000000000001</v>
      </c>
      <c r="C26" s="2">
        <f t="shared" si="0"/>
        <v>0</v>
      </c>
      <c r="D26" s="2">
        <f t="shared" si="1"/>
        <v>1.7996799999999999</v>
      </c>
      <c r="E26" s="2">
        <f t="shared" si="2"/>
        <v>1.7692400000000004</v>
      </c>
      <c r="F26" s="2">
        <f t="shared" si="3"/>
        <v>1.7445049999999998</v>
      </c>
      <c r="G26" s="2"/>
      <c r="H26" s="2"/>
      <c r="I26" s="2">
        <f t="array" ref="I26">SUMPRODUCT(B10:B29, (ROW(B10:B29)-ROW(B10)+1)) / (20*21/2)</f>
        <v>1.7697723809523811</v>
      </c>
      <c r="J26" s="2">
        <f t="shared" si="4"/>
        <v>1.7622550256680021</v>
      </c>
      <c r="K26" s="2"/>
    </row>
    <row r="27" spans="1:11" ht="13.5" x14ac:dyDescent="0.25">
      <c r="A27" s="3">
        <f>TITRES_STAT!B30</f>
        <v>42345</v>
      </c>
      <c r="B27" s="6">
        <f>TITRES_STAT!D30</f>
        <v>1.7597</v>
      </c>
      <c r="C27" s="2">
        <f t="shared" si="0"/>
        <v>-3.8100000000000023E-2</v>
      </c>
      <c r="D27" s="2">
        <f t="shared" si="1"/>
        <v>1.7977800000000002</v>
      </c>
      <c r="E27" s="2">
        <f t="shared" si="2"/>
        <v>1.7730400000000004</v>
      </c>
      <c r="F27" s="2">
        <f t="shared" si="3"/>
        <v>1.74926</v>
      </c>
      <c r="G27" s="2"/>
      <c r="H27" s="2"/>
      <c r="I27" s="2">
        <f t="array" ref="I27">SUMPRODUCT(B11:B30, (ROW(B11:B30)-ROW(B11)+1)) / (20*21/2)</f>
        <v>1.7732180952380954</v>
      </c>
      <c r="J27" s="2">
        <f t="shared" si="4"/>
        <v>1.7620116898900973</v>
      </c>
      <c r="K27" s="2"/>
    </row>
    <row r="28" spans="1:11" ht="13.5" x14ac:dyDescent="0.25">
      <c r="A28" s="3">
        <f>TITRES_STAT!B31</f>
        <v>42346</v>
      </c>
      <c r="B28" s="6">
        <f>TITRES_STAT!D31</f>
        <v>1.7597</v>
      </c>
      <c r="C28" s="2">
        <f t="shared" si="0"/>
        <v>0</v>
      </c>
      <c r="D28" s="2">
        <f t="shared" si="1"/>
        <v>1.7863600000000002</v>
      </c>
      <c r="E28" s="2">
        <f t="shared" si="2"/>
        <v>1.77589</v>
      </c>
      <c r="F28" s="2">
        <f t="shared" si="3"/>
        <v>1.7549649999999999</v>
      </c>
      <c r="G28" s="2"/>
      <c r="H28" s="2"/>
      <c r="I28" s="2">
        <f t="array" ref="I28">SUMPRODUCT(B12:B31, (ROW(B12:B31)-ROW(B12)+1)) / (20*21/2)</f>
        <v>1.7745728571428574</v>
      </c>
      <c r="J28" s="2">
        <f t="shared" si="4"/>
        <v>1.7617915289481831</v>
      </c>
      <c r="K28" s="2"/>
    </row>
    <row r="29" spans="1:11" ht="13.5" x14ac:dyDescent="0.25">
      <c r="A29" s="3">
        <f>TITRES_STAT!B32</f>
        <v>42347</v>
      </c>
      <c r="B29" s="6">
        <f>TITRES_STAT!D32</f>
        <v>1.7786999999999999</v>
      </c>
      <c r="C29" s="2">
        <f t="shared" si="0"/>
        <v>1.8999999999999906E-2</v>
      </c>
      <c r="D29" s="2">
        <f t="shared" si="1"/>
        <v>1.7787400000000002</v>
      </c>
      <c r="E29" s="2">
        <f t="shared" si="2"/>
        <v>1.7815900000000002</v>
      </c>
      <c r="F29" s="2">
        <f t="shared" si="3"/>
        <v>1.76162</v>
      </c>
      <c r="G29" s="2"/>
      <c r="H29" s="2"/>
      <c r="I29" s="2">
        <f t="array" ref="I29">SUMPRODUCT(B13:B32, (ROW(B13:B32)-ROW(B13)+1)) / (20*21/2)</f>
        <v>1.7748419047619048</v>
      </c>
      <c r="J29" s="2">
        <f t="shared" si="4"/>
        <v>1.7634018595245466</v>
      </c>
      <c r="K29" s="2"/>
    </row>
    <row r="30" spans="1:11" ht="13.5" x14ac:dyDescent="0.25">
      <c r="A30" s="3">
        <f>TITRES_STAT!B33</f>
        <v>42348</v>
      </c>
      <c r="B30" s="6">
        <f>TITRES_STAT!D33</f>
        <v>1.7978000000000001</v>
      </c>
      <c r="C30" s="2">
        <f t="shared" si="0"/>
        <v>1.9100000000000117E-2</v>
      </c>
      <c r="D30" s="2">
        <f t="shared" si="1"/>
        <v>1.7787399999999998</v>
      </c>
      <c r="E30" s="2">
        <f t="shared" si="2"/>
        <v>1.7853999999999999</v>
      </c>
      <c r="F30" s="2">
        <f t="shared" si="3"/>
        <v>1.7644749999999998</v>
      </c>
      <c r="G30" s="2"/>
      <c r="H30" s="2"/>
      <c r="I30" s="2">
        <f t="array" ref="I30">SUMPRODUCT(B14:B33, (ROW(B14:B33)-ROW(B14)+1)) / (20*21/2)</f>
        <v>1.7787395238095238</v>
      </c>
      <c r="J30" s="2">
        <f t="shared" si="4"/>
        <v>1.7666778729031611</v>
      </c>
      <c r="K30" s="2"/>
    </row>
    <row r="31" spans="1:11" ht="13.5" x14ac:dyDescent="0.25">
      <c r="A31" s="3">
        <f>TITRES_STAT!B34</f>
        <v>42349</v>
      </c>
      <c r="B31" s="6">
        <f>TITRES_STAT!D34</f>
        <v>1.7786999999999999</v>
      </c>
      <c r="C31" s="2">
        <f t="shared" si="0"/>
        <v>-1.9100000000000117E-2</v>
      </c>
      <c r="D31" s="2">
        <f t="shared" si="1"/>
        <v>1.7749200000000003</v>
      </c>
      <c r="E31" s="2">
        <f t="shared" si="2"/>
        <v>1.7873000000000001</v>
      </c>
      <c r="F31" s="2">
        <f t="shared" si="3"/>
        <v>1.766375</v>
      </c>
      <c r="G31" s="2"/>
      <c r="H31" s="2"/>
      <c r="I31" s="2">
        <f t="array" ref="I31">SUMPRODUCT(B15:B34, (ROW(B15:B34)-ROW(B15)+1)) / (20*21/2)</f>
        <v>1.7842652380952384</v>
      </c>
      <c r="J31" s="2">
        <f t="shared" si="4"/>
        <v>1.7678228373885743</v>
      </c>
      <c r="K31" s="2"/>
    </row>
    <row r="32" spans="1:11" ht="13.5" x14ac:dyDescent="0.25">
      <c r="A32" s="3">
        <f>TITRES_STAT!B35</f>
        <v>42352</v>
      </c>
      <c r="B32" s="6">
        <f>TITRES_STAT!D35</f>
        <v>1.7692000000000001</v>
      </c>
      <c r="C32" s="2">
        <f t="shared" si="0"/>
        <v>-9.4999999999998419E-3</v>
      </c>
      <c r="D32" s="2">
        <f t="shared" si="1"/>
        <v>1.7768200000000001</v>
      </c>
      <c r="E32" s="2">
        <f t="shared" si="2"/>
        <v>1.7873000000000006</v>
      </c>
      <c r="F32" s="2">
        <f t="shared" si="3"/>
        <v>1.7663749999999996</v>
      </c>
      <c r="G32" s="2"/>
      <c r="H32" s="2"/>
      <c r="I32" s="2">
        <f t="array" ref="I32">SUMPRODUCT(B16:B35, (ROW(B16:B35)-ROW(B16)+1)) / (20*21/2)</f>
        <v>1.7867142857142861</v>
      </c>
      <c r="J32" s="2">
        <f t="shared" si="4"/>
        <v>1.7679539957325194</v>
      </c>
      <c r="K32" s="2"/>
    </row>
    <row r="33" spans="1:11" ht="13.5" x14ac:dyDescent="0.25">
      <c r="A33" s="3">
        <f>TITRES_STAT!B36</f>
        <v>42353</v>
      </c>
      <c r="B33" s="6">
        <f>TITRES_STAT!D36</f>
        <v>1.8072999999999999</v>
      </c>
      <c r="C33" s="2">
        <f t="shared" si="0"/>
        <v>3.8099999999999801E-2</v>
      </c>
      <c r="D33" s="2">
        <f t="shared" si="1"/>
        <v>1.7863399999999998</v>
      </c>
      <c r="E33" s="2">
        <f t="shared" si="2"/>
        <v>1.7863500000000005</v>
      </c>
      <c r="F33" s="2">
        <f t="shared" si="3"/>
        <v>1.7682799999999996</v>
      </c>
      <c r="G33" s="2"/>
      <c r="H33" s="2"/>
      <c r="I33" s="2">
        <f t="array" ref="I33">SUMPRODUCT(B17:B36, (ROW(B17:B36)-ROW(B17)+1)) / (20*21/2)</f>
        <v>1.7889366666666668</v>
      </c>
      <c r="J33" s="2">
        <f t="shared" si="4"/>
        <v>1.7717012342341842</v>
      </c>
      <c r="K33" s="2"/>
    </row>
    <row r="34" spans="1:11" ht="13.5" x14ac:dyDescent="0.25">
      <c r="A34" s="3">
        <f>TITRES_STAT!B37</f>
        <v>42354</v>
      </c>
      <c r="B34" s="6">
        <f>TITRES_STAT!D37</f>
        <v>1.8263</v>
      </c>
      <c r="C34" s="2">
        <f t="shared" si="0"/>
        <v>1.9000000000000128E-2</v>
      </c>
      <c r="D34" s="2">
        <f t="shared" si="1"/>
        <v>1.79586</v>
      </c>
      <c r="E34" s="2">
        <f t="shared" si="2"/>
        <v>1.7873000000000001</v>
      </c>
      <c r="F34" s="2">
        <f t="shared" si="3"/>
        <v>1.7720849999999999</v>
      </c>
      <c r="G34" s="2"/>
      <c r="H34" s="2"/>
      <c r="I34" s="2">
        <f t="array" ref="I34">SUMPRODUCT(B18:B37, (ROW(B18:B37)-ROW(B18)+1)) / (20*21/2)</f>
        <v>1.7953204761904766</v>
      </c>
      <c r="J34" s="2">
        <f t="shared" si="4"/>
        <v>1.7769011166880715</v>
      </c>
      <c r="K34" s="2"/>
    </row>
    <row r="35" spans="1:11" ht="13.5" x14ac:dyDescent="0.25">
      <c r="A35" s="3">
        <f>TITRES_STAT!B38</f>
        <v>42355</v>
      </c>
      <c r="B35" s="6">
        <f>TITRES_STAT!D38</f>
        <v>1.7978000000000001</v>
      </c>
      <c r="C35" s="2">
        <f t="shared" si="0"/>
        <v>-2.849999999999997E-2</v>
      </c>
      <c r="D35" s="2">
        <f t="shared" si="1"/>
        <v>1.79586</v>
      </c>
      <c r="E35" s="2">
        <f t="shared" si="2"/>
        <v>1.7872999999999997</v>
      </c>
      <c r="F35" s="2">
        <f t="shared" si="3"/>
        <v>1.7744650000000004</v>
      </c>
      <c r="G35" s="2"/>
      <c r="H35" s="2"/>
      <c r="I35" s="2">
        <f t="array" ref="I35">SUMPRODUCT(B19:B38, (ROW(B19:B38)-ROW(B19)+1)) / (20*21/2)</f>
        <v>1.8056490476190477</v>
      </c>
      <c r="J35" s="2">
        <f t="shared" si="4"/>
        <v>1.7788914865273027</v>
      </c>
      <c r="K35" s="2"/>
    </row>
    <row r="36" spans="1:11" ht="13.5" x14ac:dyDescent="0.25">
      <c r="A36" s="3">
        <f>TITRES_STAT!B39</f>
        <v>42356</v>
      </c>
      <c r="B36" s="6">
        <f>TITRES_STAT!D39</f>
        <v>1.7978000000000001</v>
      </c>
      <c r="C36" s="2">
        <f t="shared" si="0"/>
        <v>0</v>
      </c>
      <c r="D36" s="2">
        <f t="shared" si="1"/>
        <v>1.7996799999999999</v>
      </c>
      <c r="E36" s="2">
        <f t="shared" si="2"/>
        <v>1.7872999999999997</v>
      </c>
      <c r="F36" s="2">
        <f t="shared" si="3"/>
        <v>1.7782700000000002</v>
      </c>
      <c r="G36" s="2"/>
      <c r="H36" s="2"/>
      <c r="I36" s="2">
        <f t="array" ref="I36">SUMPRODUCT(B20:B39, (ROW(B20:B39)-ROW(B20)+1)) / (20*21/2)</f>
        <v>1.8242647619047618</v>
      </c>
      <c r="J36" s="2">
        <f t="shared" si="4"/>
        <v>1.7806922973342263</v>
      </c>
      <c r="K36" s="2"/>
    </row>
    <row r="37" spans="1:11" ht="13.5" x14ac:dyDescent="0.25">
      <c r="A37" s="3">
        <f>TITRES_STAT!B40</f>
        <v>42359</v>
      </c>
      <c r="B37" s="6">
        <f>TITRES_STAT!D40</f>
        <v>1.8452999999999999</v>
      </c>
      <c r="C37" s="2">
        <f t="shared" si="0"/>
        <v>4.7499999999999876E-2</v>
      </c>
      <c r="D37" s="2">
        <f t="shared" si="1"/>
        <v>1.8149000000000002</v>
      </c>
      <c r="E37" s="2">
        <f t="shared" si="2"/>
        <v>1.7958599999999998</v>
      </c>
      <c r="F37" s="2">
        <f t="shared" si="3"/>
        <v>1.7844500000000003</v>
      </c>
      <c r="G37" s="2"/>
      <c r="H37" s="2"/>
      <c r="I37" s="2">
        <f t="array" ref="I37">SUMPRODUCT(B21:B40, (ROW(B21:B40)-ROW(B21)+1)) / (20*21/2)</f>
        <v>1.8479552380952382</v>
      </c>
      <c r="J37" s="2">
        <f t="shared" si="4"/>
        <v>1.786845411873824</v>
      </c>
      <c r="K37" s="2"/>
    </row>
    <row r="38" spans="1:11" ht="13.5" x14ac:dyDescent="0.25">
      <c r="A38" s="3">
        <f>TITRES_STAT!B41</f>
        <v>42360</v>
      </c>
      <c r="B38" s="6">
        <f>TITRES_STAT!D41</f>
        <v>1.8929</v>
      </c>
      <c r="C38" s="2">
        <f t="shared" si="0"/>
        <v>4.7600000000000087E-2</v>
      </c>
      <c r="D38" s="2">
        <f t="shared" si="1"/>
        <v>1.83202</v>
      </c>
      <c r="E38" s="2">
        <f t="shared" si="2"/>
        <v>1.8091800000000002</v>
      </c>
      <c r="F38" s="2">
        <f t="shared" si="3"/>
        <v>1.7925350000000002</v>
      </c>
      <c r="G38" s="2"/>
      <c r="H38" s="2"/>
      <c r="I38" s="2">
        <f t="array" ref="I38">SUMPRODUCT(B22:B41, (ROW(B22:B41)-ROW(B22)+1)) / (20*21/2)</f>
        <v>1.8738604761904765</v>
      </c>
      <c r="J38" s="2">
        <f t="shared" si="4"/>
        <v>1.7969458488382217</v>
      </c>
      <c r="K38" s="2"/>
    </row>
    <row r="39" spans="1:11" ht="13.5" x14ac:dyDescent="0.25">
      <c r="A39" s="3">
        <f>TITRES_STAT!B42</f>
        <v>42361</v>
      </c>
      <c r="B39" s="6">
        <f>TITRES_STAT!D42</f>
        <v>1.988</v>
      </c>
      <c r="C39" s="2">
        <f t="shared" si="0"/>
        <v>9.5099999999999962E-2</v>
      </c>
      <c r="D39" s="2">
        <f t="shared" si="1"/>
        <v>1.86436</v>
      </c>
      <c r="E39" s="2">
        <f t="shared" si="2"/>
        <v>1.8301100000000001</v>
      </c>
      <c r="F39" s="2">
        <f t="shared" si="3"/>
        <v>1.80585</v>
      </c>
      <c r="G39" s="2"/>
      <c r="H39" s="2"/>
      <c r="I39" s="2">
        <f t="array" ref="I39">SUMPRODUCT(B23:B42, (ROW(B23:B42)-ROW(B23)+1)) / (20*21/2)</f>
        <v>1.9027138095238094</v>
      </c>
      <c r="J39" s="2">
        <f t="shared" si="4"/>
        <v>1.8151414822822007</v>
      </c>
      <c r="K39" s="2"/>
    </row>
    <row r="40" spans="1:11" ht="13.5" x14ac:dyDescent="0.25">
      <c r="A40" s="3">
        <f>TITRES_STAT!B43</f>
        <v>42363</v>
      </c>
      <c r="B40" s="6">
        <f>TITRES_STAT!D43</f>
        <v>2.0546000000000002</v>
      </c>
      <c r="C40" s="2">
        <f t="shared" si="0"/>
        <v>6.6600000000000215E-2</v>
      </c>
      <c r="D40" s="2">
        <f t="shared" si="1"/>
        <v>1.9157199999999999</v>
      </c>
      <c r="E40" s="2">
        <f t="shared" si="2"/>
        <v>1.8557900000000001</v>
      </c>
      <c r="F40" s="2">
        <f t="shared" si="3"/>
        <v>1.8205949999999997</v>
      </c>
      <c r="G40" s="2"/>
      <c r="H40" s="2"/>
      <c r="I40" s="2">
        <f t="array" ref="I40">SUMPRODUCT(B24:B43, (ROW(B24:B43)-ROW(B24)+1)) / (20*21/2)</f>
        <v>1.9325147619047622</v>
      </c>
      <c r="J40" s="2">
        <f t="shared" si="4"/>
        <v>1.8379470553981818</v>
      </c>
      <c r="K40" s="2"/>
    </row>
    <row r="41" spans="1:11" ht="13.5" x14ac:dyDescent="0.25">
      <c r="A41" s="3">
        <f>TITRES_STAT!B44</f>
        <v>42366</v>
      </c>
      <c r="B41" s="6">
        <f>TITRES_STAT!D44</f>
        <v>2.0926</v>
      </c>
      <c r="C41" s="2">
        <f t="shared" si="0"/>
        <v>3.7999999999999812E-2</v>
      </c>
      <c r="D41" s="2">
        <f t="shared" si="1"/>
        <v>1.97468</v>
      </c>
      <c r="E41" s="2">
        <f t="shared" si="2"/>
        <v>1.8871800000000001</v>
      </c>
      <c r="F41" s="2">
        <f t="shared" si="3"/>
        <v>1.8372400000000002</v>
      </c>
      <c r="G41" s="2"/>
      <c r="H41" s="2"/>
      <c r="I41" s="2">
        <f t="array" ref="I41">SUMPRODUCT(B25:B44, (ROW(B25:B44)-ROW(B25)+1)) / (20*21/2)</f>
        <v>1.9624590476190475</v>
      </c>
      <c r="J41" s="2">
        <f t="shared" si="4"/>
        <v>1.8621997167888313</v>
      </c>
      <c r="K41" s="2"/>
    </row>
    <row r="42" spans="1:11" ht="13.5" x14ac:dyDescent="0.25">
      <c r="A42" s="3">
        <f>TITRES_STAT!B45</f>
        <v>42367</v>
      </c>
      <c r="B42" s="6">
        <f>TITRES_STAT!D45</f>
        <v>2.1402000000000001</v>
      </c>
      <c r="C42" s="2">
        <f t="shared" si="0"/>
        <v>4.7600000000000087E-2</v>
      </c>
      <c r="D42" s="2">
        <f t="shared" si="1"/>
        <v>2.0336600000000002</v>
      </c>
      <c r="E42" s="2">
        <f t="shared" si="2"/>
        <v>1.9242800000000002</v>
      </c>
      <c r="F42" s="2">
        <f t="shared" si="3"/>
        <v>1.8557900000000001</v>
      </c>
      <c r="G42" s="2"/>
      <c r="H42" s="2"/>
      <c r="I42" s="2">
        <f t="array" ref="I42">SUMPRODUCT(B26:B45, (ROW(B26:B45)-ROW(B26)+1)) / (20*21/2)</f>
        <v>1.9951604761904762</v>
      </c>
      <c r="J42" s="2">
        <f t="shared" si="4"/>
        <v>1.8886759342375141</v>
      </c>
      <c r="K42" s="2"/>
    </row>
    <row r="43" spans="1:11" ht="13.5" x14ac:dyDescent="0.25">
      <c r="A43" s="3">
        <f>TITRES_STAT!B46</f>
        <v>42368</v>
      </c>
      <c r="B43" s="6">
        <f>TITRES_STAT!D46</f>
        <v>2.1686999999999999</v>
      </c>
      <c r="C43" s="2">
        <f t="shared" si="0"/>
        <v>2.8499999999999748E-2</v>
      </c>
      <c r="D43" s="2">
        <f t="shared" si="1"/>
        <v>2.0888200000000001</v>
      </c>
      <c r="E43" s="2">
        <f t="shared" si="2"/>
        <v>1.9604200000000003</v>
      </c>
      <c r="F43" s="2">
        <f t="shared" si="3"/>
        <v>1.8733850000000003</v>
      </c>
      <c r="G43" s="2"/>
      <c r="H43" s="2"/>
      <c r="I43" s="2">
        <f t="array" ref="I43">SUMPRODUCT(B27:B46, (ROW(B27:B46)-ROW(B27)+1)) / (20*21/2)</f>
        <v>2.0248738095238101</v>
      </c>
      <c r="J43" s="2">
        <f t="shared" si="4"/>
        <v>1.9153448928815604</v>
      </c>
      <c r="K43" s="2"/>
    </row>
    <row r="44" spans="1:11" ht="13.5" x14ac:dyDescent="0.25">
      <c r="A44" s="3">
        <f>TITRES_STAT!B47</f>
        <v>42369</v>
      </c>
      <c r="B44" s="6">
        <f>TITRES_STAT!D47</f>
        <v>2.1878000000000002</v>
      </c>
      <c r="C44" s="2">
        <f t="shared" si="0"/>
        <v>1.9100000000000339E-2</v>
      </c>
      <c r="D44" s="2">
        <f t="shared" si="1"/>
        <v>2.1287799999999999</v>
      </c>
      <c r="E44" s="2">
        <f t="shared" si="2"/>
        <v>1.9965700000000002</v>
      </c>
      <c r="F44" s="2">
        <f t="shared" si="3"/>
        <v>1.8919350000000001</v>
      </c>
      <c r="G44" s="2"/>
      <c r="H44" s="2"/>
      <c r="I44" s="2">
        <f t="array" ref="I44">SUMPRODUCT(B28:B47, (ROW(B28:B47)-ROW(B28)+1)) / (20*21/2)</f>
        <v>2.0525490476190478</v>
      </c>
      <c r="J44" s="2">
        <f t="shared" si="4"/>
        <v>1.9412929983214118</v>
      </c>
      <c r="K44" s="2"/>
    </row>
    <row r="45" spans="1:11" ht="13.5" x14ac:dyDescent="0.25">
      <c r="A45" s="3">
        <f>TITRES_STAT!B48</f>
        <v>42373</v>
      </c>
      <c r="B45" s="6">
        <f>TITRES_STAT!D48</f>
        <v>2.2353000000000001</v>
      </c>
      <c r="C45" s="2">
        <f t="shared" si="0"/>
        <v>4.7499999999999876E-2</v>
      </c>
      <c r="D45" s="2">
        <f t="shared" si="1"/>
        <v>2.1649200000000004</v>
      </c>
      <c r="E45" s="2">
        <f t="shared" si="2"/>
        <v>2.0403199999999999</v>
      </c>
      <c r="F45" s="2">
        <f t="shared" si="3"/>
        <v>1.9138100000000002</v>
      </c>
      <c r="G45" s="2"/>
      <c r="H45" s="2"/>
      <c r="I45" s="2">
        <f t="array" ref="I45">SUMPRODUCT(B29:B48, (ROW(B29:B48)-ROW(B29)+1)) / (20*21/2)</f>
        <v>2.0825380952380952</v>
      </c>
      <c r="J45" s="2">
        <f t="shared" si="4"/>
        <v>1.969293665147944</v>
      </c>
      <c r="K45" s="2"/>
    </row>
    <row r="46" spans="1:11" ht="13.5" x14ac:dyDescent="0.25">
      <c r="A46" s="3">
        <f>TITRES_STAT!B49</f>
        <v>42374</v>
      </c>
      <c r="B46" s="6">
        <f>TITRES_STAT!D49</f>
        <v>2.2258</v>
      </c>
      <c r="C46" s="2">
        <f t="shared" si="0"/>
        <v>-9.5000000000000639E-3</v>
      </c>
      <c r="D46" s="2">
        <f t="shared" si="1"/>
        <v>2.19156</v>
      </c>
      <c r="E46" s="2">
        <f t="shared" si="2"/>
        <v>2.0831200000000001</v>
      </c>
      <c r="F46" s="2">
        <f t="shared" si="3"/>
        <v>1.9352100000000003</v>
      </c>
      <c r="G46" s="2"/>
      <c r="H46" s="2"/>
      <c r="I46" s="2">
        <f t="array" ref="I46">SUMPRODUCT(B30:B49, (ROW(B30:B49)-ROW(B30)+1)) / (20*21/2)</f>
        <v>2.105547619047619</v>
      </c>
      <c r="J46" s="2">
        <f t="shared" si="4"/>
        <v>1.9937228398957589</v>
      </c>
      <c r="K46" s="2"/>
    </row>
    <row r="47" spans="1:11" ht="13.5" x14ac:dyDescent="0.25">
      <c r="A47" s="3">
        <f>TITRES_STAT!B50</f>
        <v>42375</v>
      </c>
      <c r="B47" s="6">
        <f>TITRES_STAT!D50</f>
        <v>2.2258</v>
      </c>
      <c r="C47" s="2">
        <f t="shared" si="0"/>
        <v>0</v>
      </c>
      <c r="D47" s="2">
        <f t="shared" si="1"/>
        <v>2.2086800000000002</v>
      </c>
      <c r="E47" s="2">
        <f t="shared" si="2"/>
        <v>2.1211699999999998</v>
      </c>
      <c r="F47" s="2">
        <f t="shared" si="3"/>
        <v>1.9585150000000002</v>
      </c>
      <c r="G47" s="2"/>
      <c r="H47" s="2"/>
      <c r="I47" s="2">
        <f t="array" ref="I47">SUMPRODUCT(B31:B50, (ROW(B31:B50)-ROW(B31)+1)) / (20*21/2)</f>
        <v>2.1309614285714287</v>
      </c>
      <c r="J47" s="2">
        <f t="shared" si="4"/>
        <v>2.0158254265723534</v>
      </c>
      <c r="K47" s="2"/>
    </row>
    <row r="48" spans="1:11" ht="13.5" x14ac:dyDescent="0.25">
      <c r="A48" s="3">
        <f>TITRES_STAT!B51</f>
        <v>42376</v>
      </c>
      <c r="B48" s="6">
        <f>TITRES_STAT!D51</f>
        <v>2.2734000000000001</v>
      </c>
      <c r="C48" s="2">
        <f t="shared" si="0"/>
        <v>4.7600000000000087E-2</v>
      </c>
      <c r="D48" s="2">
        <f t="shared" si="1"/>
        <v>2.2296199999999997</v>
      </c>
      <c r="E48" s="2">
        <f t="shared" si="2"/>
        <v>2.1592200000000004</v>
      </c>
      <c r="F48" s="2">
        <f t="shared" si="3"/>
        <v>1.9842000000000002</v>
      </c>
      <c r="G48" s="2"/>
      <c r="H48" s="2"/>
      <c r="I48" s="2">
        <f t="array" ref="I48">SUMPRODUCT(B32:B51, (ROW(B32:B51)-ROW(B32)+1)) / (20*21/2)</f>
        <v>2.1532057142857139</v>
      </c>
      <c r="J48" s="2">
        <f t="shared" si="4"/>
        <v>2.0403563383273675</v>
      </c>
      <c r="K48" s="2"/>
    </row>
    <row r="49" spans="1:11" ht="13.5" x14ac:dyDescent="0.25">
      <c r="A49" s="3">
        <f>TITRES_STAT!B52</f>
        <v>42377</v>
      </c>
      <c r="B49" s="6">
        <f>TITRES_STAT!D52</f>
        <v>2.2258</v>
      </c>
      <c r="C49" s="2">
        <f t="shared" si="0"/>
        <v>-4.7600000000000087E-2</v>
      </c>
      <c r="D49" s="2">
        <f t="shared" si="1"/>
        <v>2.2372199999999998</v>
      </c>
      <c r="E49" s="2">
        <f t="shared" si="2"/>
        <v>2.1829999999999998</v>
      </c>
      <c r="F49" s="2">
        <f t="shared" si="3"/>
        <v>2.0065550000000001</v>
      </c>
      <c r="G49" s="2"/>
      <c r="H49" s="2"/>
      <c r="I49" s="2">
        <f t="array" ref="I49">SUMPRODUCT(B33:B52, (ROW(B33:B52)-ROW(B33)+1)) / (20*21/2)</f>
        <v>2.1731395238095237</v>
      </c>
      <c r="J49" s="2">
        <f t="shared" si="4"/>
        <v>2.058017639439047</v>
      </c>
      <c r="K49" s="2"/>
    </row>
    <row r="50" spans="1:11" ht="13.5" x14ac:dyDescent="0.25">
      <c r="A50" s="3">
        <f>TITRES_STAT!B53</f>
        <v>42380</v>
      </c>
      <c r="B50" s="6">
        <f>TITRES_STAT!D53</f>
        <v>2.2734000000000001</v>
      </c>
      <c r="C50" s="2">
        <f t="shared" si="0"/>
        <v>4.7600000000000087E-2</v>
      </c>
      <c r="D50" s="2">
        <f t="shared" si="1"/>
        <v>2.2448399999999999</v>
      </c>
      <c r="E50" s="2">
        <f t="shared" si="2"/>
        <v>2.2048800000000002</v>
      </c>
      <c r="F50" s="2">
        <f t="shared" si="3"/>
        <v>2.030335</v>
      </c>
      <c r="G50" s="2">
        <f t="shared" ref="G50:G113" si="5">AVERAGE(B1:B50)</f>
        <v>1.8659061224489799</v>
      </c>
      <c r="H50" s="2"/>
      <c r="I50" s="2">
        <f t="array" ref="I50">SUMPRODUCT(B34:B53, (ROW(B34:B53)-ROW(B34)+1)) / (20*21/2)</f>
        <v>2.1907176190476192</v>
      </c>
      <c r="J50" s="2">
        <f t="shared" si="4"/>
        <v>2.0785302452067569</v>
      </c>
      <c r="K50" s="2">
        <f>G50</f>
        <v>1.8659061224489799</v>
      </c>
    </row>
    <row r="51" spans="1:11" ht="13.5" x14ac:dyDescent="0.25">
      <c r="A51" s="3">
        <f>TITRES_STAT!B54</f>
        <v>42381</v>
      </c>
      <c r="B51" s="6">
        <f>TITRES_STAT!D54</f>
        <v>2.2639</v>
      </c>
      <c r="C51" s="2">
        <f t="shared" si="0"/>
        <v>-9.5000000000000639E-3</v>
      </c>
      <c r="D51" s="2">
        <f t="shared" si="1"/>
        <v>2.2524600000000001</v>
      </c>
      <c r="E51" s="2">
        <f t="shared" si="2"/>
        <v>2.22201</v>
      </c>
      <c r="F51" s="2">
        <f t="shared" si="3"/>
        <v>2.0545949999999999</v>
      </c>
      <c r="G51" s="2">
        <f t="shared" si="5"/>
        <v>1.8738660000000005</v>
      </c>
      <c r="H51" s="2"/>
      <c r="I51" s="2">
        <f t="array" ref="I51">SUMPRODUCT(B35:B54, (ROW(B35:B54)-ROW(B35)+1)) / (20*21/2)</f>
        <v>2.2061214285714281</v>
      </c>
      <c r="J51" s="2">
        <f t="shared" si="4"/>
        <v>2.0961845075680183</v>
      </c>
      <c r="K51" s="2">
        <f t="shared" ref="K51:K114" si="6">$K$4*B51+(1-$K$4)*K50</f>
        <v>1.8815137254901966</v>
      </c>
    </row>
    <row r="52" spans="1:11" ht="13.5" x14ac:dyDescent="0.25">
      <c r="A52" s="3">
        <f>TITRES_STAT!B55</f>
        <v>42382</v>
      </c>
      <c r="B52" s="6">
        <f>TITRES_STAT!D55</f>
        <v>2.2639</v>
      </c>
      <c r="C52" s="2">
        <f t="shared" si="0"/>
        <v>0</v>
      </c>
      <c r="D52" s="2">
        <f t="shared" si="1"/>
        <v>2.2600799999999999</v>
      </c>
      <c r="E52" s="2">
        <f t="shared" si="2"/>
        <v>2.2343799999999998</v>
      </c>
      <c r="F52" s="2">
        <f t="shared" si="3"/>
        <v>2.0793300000000001</v>
      </c>
      <c r="G52" s="2">
        <f t="shared" si="5"/>
        <v>1.8837600000000003</v>
      </c>
      <c r="H52" s="2"/>
      <c r="I52" s="2">
        <f t="array" ref="I52">SUMPRODUCT(B36:B55, (ROW(B36:B55)-ROW(B36)+1)) / (20*21/2)</f>
        <v>2.2130985714285711</v>
      </c>
      <c r="J52" s="2">
        <f t="shared" si="4"/>
        <v>2.1121574116091595</v>
      </c>
      <c r="K52" s="2">
        <f t="shared" si="6"/>
        <v>1.8965092656670517</v>
      </c>
    </row>
    <row r="53" spans="1:11" ht="13.5" x14ac:dyDescent="0.25">
      <c r="A53" s="3">
        <f>TITRES_STAT!B56</f>
        <v>42384</v>
      </c>
      <c r="B53" s="6">
        <f>TITRES_STAT!D56</f>
        <v>2.2639</v>
      </c>
      <c r="C53" s="2">
        <f t="shared" si="0"/>
        <v>0</v>
      </c>
      <c r="D53" s="2">
        <f t="shared" si="1"/>
        <v>2.2581799999999999</v>
      </c>
      <c r="E53" s="2">
        <f t="shared" si="2"/>
        <v>2.2439</v>
      </c>
      <c r="F53" s="2">
        <f t="shared" si="3"/>
        <v>2.10216</v>
      </c>
      <c r="G53" s="2">
        <f t="shared" si="5"/>
        <v>1.8927020000000006</v>
      </c>
      <c r="H53" s="2"/>
      <c r="I53" s="2">
        <f t="array" ref="I53">SUMPRODUCT(B37:B56, (ROW(B37:B56)-ROW(B37)+1)) / (20*21/2)</f>
        <v>2.2127352380952381</v>
      </c>
      <c r="J53" s="2">
        <f t="shared" si="4"/>
        <v>2.1266090866940015</v>
      </c>
      <c r="K53" s="2">
        <f t="shared" si="6"/>
        <v>1.9109167454448146</v>
      </c>
    </row>
    <row r="54" spans="1:11" ht="13.5" x14ac:dyDescent="0.25">
      <c r="A54" s="3">
        <f>TITRES_STAT!B57</f>
        <v>42387</v>
      </c>
      <c r="B54" s="6">
        <f>TITRES_STAT!D57</f>
        <v>2.2639</v>
      </c>
      <c r="C54" s="2">
        <f t="shared" si="0"/>
        <v>0</v>
      </c>
      <c r="D54" s="2">
        <f t="shared" si="1"/>
        <v>2.2657999999999996</v>
      </c>
      <c r="E54" s="2">
        <f t="shared" si="2"/>
        <v>2.2515100000000001</v>
      </c>
      <c r="F54" s="2">
        <f t="shared" si="3"/>
        <v>2.1240399999999999</v>
      </c>
      <c r="G54" s="2">
        <f t="shared" si="5"/>
        <v>1.9022140000000007</v>
      </c>
      <c r="H54" s="2"/>
      <c r="I54" s="2">
        <f t="array" ref="I54">SUMPRODUCT(B38:B57, (ROW(B38:B57)-ROW(B38)+1)) / (20*21/2)</f>
        <v>2.204398571428571</v>
      </c>
      <c r="J54" s="2">
        <f t="shared" si="4"/>
        <v>2.1396844117707632</v>
      </c>
      <c r="K54" s="2">
        <f t="shared" si="6"/>
        <v>1.9247592260156063</v>
      </c>
    </row>
    <row r="55" spans="1:11" ht="13.5" x14ac:dyDescent="0.25">
      <c r="A55" s="3">
        <f>TITRES_STAT!B58</f>
        <v>42388</v>
      </c>
      <c r="B55" s="6">
        <f>TITRES_STAT!D58</f>
        <v>2.1972999999999998</v>
      </c>
      <c r="C55" s="2">
        <f t="shared" si="0"/>
        <v>-6.6600000000000215E-2</v>
      </c>
      <c r="D55" s="2">
        <f t="shared" si="1"/>
        <v>2.2505800000000002</v>
      </c>
      <c r="E55" s="2">
        <f t="shared" si="2"/>
        <v>2.2477099999999997</v>
      </c>
      <c r="F55" s="2">
        <f t="shared" si="3"/>
        <v>2.1440149999999996</v>
      </c>
      <c r="G55" s="2">
        <f t="shared" si="5"/>
        <v>1.9113460000000007</v>
      </c>
      <c r="H55" s="2"/>
      <c r="I55" s="2">
        <f t="array" ref="I55">SUMPRODUCT(B39:B58, (ROW(B39:B58)-ROW(B39)+1)) / (20*21/2)</f>
        <v>2.1949747619047617</v>
      </c>
      <c r="J55" s="2">
        <f t="shared" si="4"/>
        <v>2.1451716106497383</v>
      </c>
      <c r="K55" s="2">
        <f t="shared" si="6"/>
        <v>1.9354470995051904</v>
      </c>
    </row>
    <row r="56" spans="1:11" ht="13.5" x14ac:dyDescent="0.25">
      <c r="A56" s="3">
        <f>TITRES_STAT!B59</f>
        <v>42389</v>
      </c>
      <c r="B56" s="6">
        <f>TITRES_STAT!D59</f>
        <v>2.1402000000000001</v>
      </c>
      <c r="C56" s="2">
        <f t="shared" si="0"/>
        <v>-5.7099999999999707E-2</v>
      </c>
      <c r="D56" s="2">
        <f t="shared" si="1"/>
        <v>2.2258400000000003</v>
      </c>
      <c r="E56" s="2">
        <f t="shared" si="2"/>
        <v>2.2391499999999995</v>
      </c>
      <c r="F56" s="2">
        <f t="shared" si="3"/>
        <v>2.1611349999999998</v>
      </c>
      <c r="G56" s="2">
        <f t="shared" si="5"/>
        <v>1.9197160000000009</v>
      </c>
      <c r="H56" s="2"/>
      <c r="I56" s="2">
        <f t="array" ref="I56">SUMPRODUCT(B40:B59, (ROW(B40:B59)-ROW(B40)+1)) / (20*21/2)</f>
        <v>2.1864999999999997</v>
      </c>
      <c r="J56" s="2">
        <f t="shared" si="4"/>
        <v>2.1446981239211915</v>
      </c>
      <c r="K56" s="2">
        <f t="shared" si="6"/>
        <v>1.9434766250147908</v>
      </c>
    </row>
    <row r="57" spans="1:11" ht="13.5" x14ac:dyDescent="0.25">
      <c r="A57" s="3">
        <f>TITRES_STAT!B60</f>
        <v>42390</v>
      </c>
      <c r="B57" s="6">
        <f>TITRES_STAT!D60</f>
        <v>2.0735999999999999</v>
      </c>
      <c r="C57" s="2">
        <f t="shared" si="0"/>
        <v>-6.6600000000000215E-2</v>
      </c>
      <c r="D57" s="2">
        <f t="shared" si="1"/>
        <v>2.1877800000000001</v>
      </c>
      <c r="E57" s="2">
        <f t="shared" si="2"/>
        <v>2.2239299999999997</v>
      </c>
      <c r="F57" s="2">
        <f t="shared" si="3"/>
        <v>2.1725499999999998</v>
      </c>
      <c r="G57" s="2">
        <f t="shared" si="5"/>
        <v>1.9278960000000007</v>
      </c>
      <c r="H57" s="2"/>
      <c r="I57" s="2">
        <f t="array" ref="I57">SUMPRODUCT(B41:B60, (ROW(B41:B60)-ROW(B41)+1)) / (20*21/2)</f>
        <v>2.1748128571428569</v>
      </c>
      <c r="J57" s="2">
        <f t="shared" si="4"/>
        <v>2.1379268740239352</v>
      </c>
      <c r="K57" s="2">
        <f t="shared" si="6"/>
        <v>1.9485795024651911</v>
      </c>
    </row>
    <row r="58" spans="1:11" ht="13.5" x14ac:dyDescent="0.25">
      <c r="A58" s="3">
        <f>TITRES_STAT!B61</f>
        <v>42391</v>
      </c>
      <c r="B58" s="6">
        <f>TITRES_STAT!D61</f>
        <v>2.0735999999999999</v>
      </c>
      <c r="C58" s="2">
        <f t="shared" si="0"/>
        <v>0</v>
      </c>
      <c r="D58" s="2">
        <f t="shared" si="1"/>
        <v>2.1497199999999999</v>
      </c>
      <c r="E58" s="2">
        <f t="shared" si="2"/>
        <v>2.2039499999999999</v>
      </c>
      <c r="F58" s="2">
        <f t="shared" si="3"/>
        <v>2.1815849999999997</v>
      </c>
      <c r="G58" s="2">
        <f t="shared" si="5"/>
        <v>1.9364560000000006</v>
      </c>
      <c r="H58" s="2"/>
      <c r="I58" s="2">
        <f t="array" ref="I58">SUMPRODUCT(B42:B61, (ROW(B42:B61)-ROW(B42)+1)) / (20*21/2)</f>
        <v>2.1657947619047615</v>
      </c>
      <c r="J58" s="2">
        <f t="shared" si="4"/>
        <v>2.1318005050692745</v>
      </c>
      <c r="K58" s="2">
        <f t="shared" si="6"/>
        <v>1.9534822670743992</v>
      </c>
    </row>
    <row r="59" spans="1:11" ht="13.5" x14ac:dyDescent="0.25">
      <c r="A59" s="3">
        <f>TITRES_STAT!B62</f>
        <v>42394</v>
      </c>
      <c r="B59" s="6">
        <f>TITRES_STAT!D62</f>
        <v>2.0926</v>
      </c>
      <c r="C59" s="2">
        <f t="shared" si="0"/>
        <v>1.9000000000000128E-2</v>
      </c>
      <c r="D59" s="2">
        <f t="shared" si="1"/>
        <v>2.1154600000000001</v>
      </c>
      <c r="E59" s="2">
        <f t="shared" si="2"/>
        <v>2.1906299999999996</v>
      </c>
      <c r="F59" s="2">
        <f t="shared" si="3"/>
        <v>2.1868149999999997</v>
      </c>
      <c r="G59" s="2">
        <f t="shared" si="5"/>
        <v>1.9453960000000006</v>
      </c>
      <c r="H59" s="2"/>
      <c r="I59" s="2">
        <f t="array" ref="I59">SUMPRODUCT(B43:B62, (ROW(B43:B62)-ROW(B43)+1)) / (20*21/2)</f>
        <v>2.1513480952380952</v>
      </c>
      <c r="J59" s="2">
        <f t="shared" si="4"/>
        <v>2.1280671236341053</v>
      </c>
      <c r="K59" s="2">
        <f t="shared" si="6"/>
        <v>1.9589378644440305</v>
      </c>
    </row>
    <row r="60" spans="1:11" ht="13.5" x14ac:dyDescent="0.25">
      <c r="A60" s="3">
        <f>TITRES_STAT!B63</f>
        <v>42395</v>
      </c>
      <c r="B60" s="6">
        <f>TITRES_STAT!D63</f>
        <v>2.0640999999999998</v>
      </c>
      <c r="C60" s="2">
        <f t="shared" si="0"/>
        <v>-2.8500000000000192E-2</v>
      </c>
      <c r="D60" s="2">
        <f t="shared" si="1"/>
        <v>2.0888199999999997</v>
      </c>
      <c r="E60" s="2">
        <f t="shared" si="2"/>
        <v>2.1696999999999997</v>
      </c>
      <c r="F60" s="2">
        <f t="shared" si="3"/>
        <v>2.1872899999999995</v>
      </c>
      <c r="G60" s="2">
        <f t="shared" si="5"/>
        <v>1.9518640000000005</v>
      </c>
      <c r="H60" s="2"/>
      <c r="I60" s="2">
        <f t="array" ref="I60">SUMPRODUCT(B44:B63, (ROW(B44:B63)-ROW(B44)+1)) / (20*21/2)</f>
        <v>2.1319614285714286</v>
      </c>
      <c r="J60" s="2">
        <f t="shared" si="4"/>
        <v>2.1219750166213336</v>
      </c>
      <c r="K60" s="2">
        <f t="shared" si="6"/>
        <v>1.9630618697599509</v>
      </c>
    </row>
    <row r="61" spans="1:11" ht="13.5" x14ac:dyDescent="0.25">
      <c r="A61" s="3">
        <f>TITRES_STAT!B64</f>
        <v>42396</v>
      </c>
      <c r="B61" s="6">
        <f>TITRES_STAT!D64</f>
        <v>2.0926</v>
      </c>
      <c r="C61" s="2">
        <f t="shared" si="0"/>
        <v>2.8500000000000192E-2</v>
      </c>
      <c r="D61" s="2">
        <f t="shared" si="1"/>
        <v>2.0792999999999999</v>
      </c>
      <c r="E61" s="2">
        <f t="shared" si="2"/>
        <v>2.1525699999999999</v>
      </c>
      <c r="F61" s="2">
        <f t="shared" si="3"/>
        <v>2.18729</v>
      </c>
      <c r="G61" s="2">
        <f t="shared" si="5"/>
        <v>1.958902000000001</v>
      </c>
      <c r="H61" s="2"/>
      <c r="I61" s="2">
        <f t="array" ref="I61">SUMPRODUCT(B45:B64, (ROW(B45:B64)-ROW(B45)+1)) / (20*21/2)</f>
        <v>2.1107661904761907</v>
      </c>
      <c r="J61" s="2">
        <f t="shared" si="4"/>
        <v>2.1191773959907305</v>
      </c>
      <c r="K61" s="2">
        <f t="shared" si="6"/>
        <v>1.9681417964360313</v>
      </c>
    </row>
    <row r="62" spans="1:11" ht="13.5" x14ac:dyDescent="0.25">
      <c r="A62" s="3">
        <f>TITRES_STAT!B65</f>
        <v>42397</v>
      </c>
      <c r="B62" s="6">
        <f>TITRES_STAT!D65</f>
        <v>2.0356000000000001</v>
      </c>
      <c r="C62" s="2">
        <f t="shared" si="0"/>
        <v>-5.699999999999994E-2</v>
      </c>
      <c r="D62" s="2">
        <f t="shared" si="1"/>
        <v>2.0717000000000003</v>
      </c>
      <c r="E62" s="2">
        <f t="shared" si="2"/>
        <v>2.12974</v>
      </c>
      <c r="F62" s="2">
        <f t="shared" si="3"/>
        <v>2.1820599999999994</v>
      </c>
      <c r="G62" s="2">
        <f t="shared" si="5"/>
        <v>1.9642300000000008</v>
      </c>
      <c r="H62" s="2"/>
      <c r="I62" s="2">
        <f t="array" ref="I62">SUMPRODUCT(B46:B65, (ROW(B46:B65)-ROW(B46)+1)) / (20*21/2)</f>
        <v>2.087979523809524</v>
      </c>
      <c r="J62" s="2">
        <f t="shared" si="4"/>
        <v>2.1112176439916133</v>
      </c>
      <c r="K62" s="2">
        <f t="shared" si="6"/>
        <v>1.9707872161836379</v>
      </c>
    </row>
    <row r="63" spans="1:11" ht="13.5" x14ac:dyDescent="0.25">
      <c r="A63" s="3">
        <f>TITRES_STAT!B66</f>
        <v>42398</v>
      </c>
      <c r="B63" s="6">
        <f>TITRES_STAT!D66</f>
        <v>1.9784999999999999</v>
      </c>
      <c r="C63" s="2">
        <f t="shared" si="0"/>
        <v>-5.7100000000000151E-2</v>
      </c>
      <c r="D63" s="2">
        <f t="shared" si="1"/>
        <v>2.0526800000000001</v>
      </c>
      <c r="E63" s="2">
        <f t="shared" si="2"/>
        <v>2.1012</v>
      </c>
      <c r="F63" s="2">
        <f t="shared" si="3"/>
        <v>2.1725499999999993</v>
      </c>
      <c r="G63" s="2">
        <f t="shared" si="5"/>
        <v>1.9684160000000006</v>
      </c>
      <c r="H63" s="2"/>
      <c r="I63" s="2">
        <f t="array" ref="I63">SUMPRODUCT(B47:B66, (ROW(B47:B66)-ROW(B47)+1)) / (20*21/2)</f>
        <v>2.064878095238095</v>
      </c>
      <c r="J63" s="2">
        <f t="shared" si="4"/>
        <v>2.0985778683733645</v>
      </c>
      <c r="K63" s="2">
        <f t="shared" si="6"/>
        <v>1.9710896782940837</v>
      </c>
    </row>
    <row r="64" spans="1:11" ht="13.5" x14ac:dyDescent="0.25">
      <c r="A64" s="3">
        <f>TITRES_STAT!B67</f>
        <v>42401</v>
      </c>
      <c r="B64" s="6">
        <f>TITRES_STAT!D67</f>
        <v>1.95</v>
      </c>
      <c r="C64" s="2">
        <f t="shared" si="0"/>
        <v>-2.849999999999997E-2</v>
      </c>
      <c r="D64" s="2">
        <f t="shared" si="1"/>
        <v>2.0241599999999997</v>
      </c>
      <c r="E64" s="2">
        <f t="shared" si="2"/>
        <v>2.0698099999999999</v>
      </c>
      <c r="F64" s="2">
        <f t="shared" si="3"/>
        <v>2.1606599999999996</v>
      </c>
      <c r="G64" s="2">
        <f t="shared" si="5"/>
        <v>1.9724120000000005</v>
      </c>
      <c r="H64" s="2"/>
      <c r="I64" s="2">
        <f t="array" ref="I64">SUMPRODUCT(B48:B67, (ROW(B48:B67)-ROW(B48)+1)) / (20*21/2)</f>
        <v>2.0469357142857141</v>
      </c>
      <c r="J64" s="2">
        <f t="shared" si="4"/>
        <v>2.0844275951949487</v>
      </c>
      <c r="K64" s="2">
        <f t="shared" si="6"/>
        <v>1.9702626320864725</v>
      </c>
    </row>
    <row r="65" spans="1:11" ht="13.5" x14ac:dyDescent="0.25">
      <c r="A65" s="3">
        <f>TITRES_STAT!B68</f>
        <v>42402</v>
      </c>
      <c r="B65" s="6">
        <f>TITRES_STAT!D68</f>
        <v>1.9214</v>
      </c>
      <c r="C65" s="2">
        <f t="shared" si="0"/>
        <v>-2.8599999999999959E-2</v>
      </c>
      <c r="D65" s="2">
        <f t="shared" si="1"/>
        <v>1.9956199999999999</v>
      </c>
      <c r="E65" s="2">
        <f t="shared" si="2"/>
        <v>2.0422199999999995</v>
      </c>
      <c r="F65" s="2">
        <f t="shared" si="3"/>
        <v>2.144965</v>
      </c>
      <c r="G65" s="2">
        <f t="shared" si="5"/>
        <v>1.975836000000001</v>
      </c>
      <c r="H65" s="2"/>
      <c r="I65" s="2">
        <f t="array" ref="I65">SUMPRODUCT(B49:B68, (ROW(B49:B68)-ROW(B49)+1)) / (20*21/2)</f>
        <v>2.0303523809523805</v>
      </c>
      <c r="J65" s="2">
        <f t="shared" si="4"/>
        <v>2.0689011575573346</v>
      </c>
      <c r="K65" s="2">
        <f t="shared" si="6"/>
        <v>1.9683464504360226</v>
      </c>
    </row>
    <row r="66" spans="1:11" ht="13.5" x14ac:dyDescent="0.25">
      <c r="A66" s="3">
        <f>TITRES_STAT!B69</f>
        <v>42403</v>
      </c>
      <c r="B66" s="6">
        <f>TITRES_STAT!D69</f>
        <v>1.9024000000000001</v>
      </c>
      <c r="C66" s="2">
        <f t="shared" si="0"/>
        <v>-1.8999999999999906E-2</v>
      </c>
      <c r="D66" s="2">
        <f t="shared" si="1"/>
        <v>1.9575800000000001</v>
      </c>
      <c r="E66" s="2">
        <f t="shared" si="2"/>
        <v>2.01844</v>
      </c>
      <c r="F66" s="2">
        <f t="shared" si="3"/>
        <v>2.1287949999999998</v>
      </c>
      <c r="G66" s="2">
        <f t="shared" si="5"/>
        <v>1.979450000000001</v>
      </c>
      <c r="H66" s="2"/>
      <c r="I66" s="2">
        <f t="array" ref="I66">SUMPRODUCT(B50:B69, (ROW(B50:B69)-ROW(B50)+1)) / (20*21/2)</f>
        <v>2.0162690476190477</v>
      </c>
      <c r="J66" s="2">
        <f t="shared" si="4"/>
        <v>2.053043904456636</v>
      </c>
      <c r="K66" s="2">
        <f t="shared" si="6"/>
        <v>1.965760315124806</v>
      </c>
    </row>
    <row r="67" spans="1:11" ht="13.5" x14ac:dyDescent="0.25">
      <c r="A67" s="3">
        <f>TITRES_STAT!B70</f>
        <v>42404</v>
      </c>
      <c r="B67" s="6">
        <f>TITRES_STAT!D70</f>
        <v>1.9403999999999999</v>
      </c>
      <c r="C67" s="2">
        <f t="shared" si="0"/>
        <v>3.7999999999999812E-2</v>
      </c>
      <c r="D67" s="2">
        <f t="shared" si="1"/>
        <v>1.9385400000000002</v>
      </c>
      <c r="E67" s="2">
        <f t="shared" si="2"/>
        <v>2.0051200000000002</v>
      </c>
      <c r="F67" s="2">
        <f t="shared" si="3"/>
        <v>2.1145249999999995</v>
      </c>
      <c r="G67" s="2">
        <f t="shared" si="5"/>
        <v>1.9838240000000011</v>
      </c>
      <c r="H67" s="2"/>
      <c r="I67" s="2">
        <f t="array" ref="I67">SUMPRODUCT(B51:B70, (ROW(B51:B70)-ROW(B51)+1)) / (20*21/2)</f>
        <v>1.9989657142857142</v>
      </c>
      <c r="J67" s="2">
        <f t="shared" si="4"/>
        <v>2.0423159135560041</v>
      </c>
      <c r="K67" s="2">
        <f t="shared" si="6"/>
        <v>1.9647657929630489</v>
      </c>
    </row>
    <row r="68" spans="1:11" ht="13.5" x14ac:dyDescent="0.25">
      <c r="A68" s="3">
        <f>TITRES_STAT!B71</f>
        <v>42405</v>
      </c>
      <c r="B68" s="6">
        <f>TITRES_STAT!D71</f>
        <v>1.9403999999999999</v>
      </c>
      <c r="C68" s="2">
        <f t="shared" ref="C68:C131" si="7">B68-B67</f>
        <v>0</v>
      </c>
      <c r="D68" s="2">
        <f t="shared" si="1"/>
        <v>1.93092</v>
      </c>
      <c r="E68" s="2">
        <f t="shared" si="2"/>
        <v>1.9918</v>
      </c>
      <c r="F68" s="2">
        <f t="shared" si="3"/>
        <v>2.0978749999999993</v>
      </c>
      <c r="G68" s="2">
        <f t="shared" si="5"/>
        <v>1.9880080000000009</v>
      </c>
      <c r="H68" s="2"/>
      <c r="I68" s="2">
        <f t="array" ref="I68">SUMPRODUCT(B52:B71, (ROW(B52:B71)-ROW(B52)+1)) / (20*21/2)</f>
        <v>1.9834290476190477</v>
      </c>
      <c r="J68" s="2">
        <f t="shared" si="4"/>
        <v>2.0326096360744796</v>
      </c>
      <c r="K68" s="2">
        <f t="shared" si="6"/>
        <v>1.9638102716703805</v>
      </c>
    </row>
    <row r="69" spans="1:11" ht="13.5" x14ac:dyDescent="0.25">
      <c r="A69" s="3">
        <f>TITRES_STAT!B72</f>
        <v>42408</v>
      </c>
      <c r="B69" s="6">
        <f>TITRES_STAT!D72</f>
        <v>1.95</v>
      </c>
      <c r="C69" s="2">
        <f t="shared" si="7"/>
        <v>9.6000000000000529E-3</v>
      </c>
      <c r="D69" s="2">
        <f t="shared" si="1"/>
        <v>1.93092</v>
      </c>
      <c r="E69" s="2">
        <f t="shared" si="2"/>
        <v>1.9775399999999999</v>
      </c>
      <c r="F69" s="2">
        <f t="shared" si="3"/>
        <v>2.0840849999999995</v>
      </c>
      <c r="G69" s="2">
        <f t="shared" si="5"/>
        <v>1.9925740000000005</v>
      </c>
      <c r="H69" s="2"/>
      <c r="I69" s="2">
        <f t="array" ref="I69">SUMPRODUCT(B53:B72, (ROW(B53:B72)-ROW(B53)+1)) / (20*21/2)</f>
        <v>1.9696138095238096</v>
      </c>
      <c r="J69" s="2">
        <f t="shared" si="4"/>
        <v>2.0247420516864341</v>
      </c>
      <c r="K69" s="2">
        <f t="shared" si="6"/>
        <v>1.9632686923891891</v>
      </c>
    </row>
    <row r="70" spans="1:11" ht="13.5" x14ac:dyDescent="0.25">
      <c r="A70" s="3">
        <f>TITRES_STAT!B73</f>
        <v>42409</v>
      </c>
      <c r="B70" s="6">
        <f>TITRES_STAT!D73</f>
        <v>1.9024000000000001</v>
      </c>
      <c r="C70" s="2">
        <f t="shared" si="7"/>
        <v>-4.7599999999999865E-2</v>
      </c>
      <c r="D70" s="2">
        <f t="shared" ref="D70:D133" si="8">AVERAGE(B66:B70)</f>
        <v>1.9271199999999999</v>
      </c>
      <c r="E70" s="2">
        <f t="shared" si="2"/>
        <v>1.9613700000000001</v>
      </c>
      <c r="F70" s="2">
        <f t="shared" si="3"/>
        <v>2.0655349999999997</v>
      </c>
      <c r="G70" s="2">
        <f t="shared" si="5"/>
        <v>1.9954280000000002</v>
      </c>
      <c r="H70" s="2"/>
      <c r="I70" s="2">
        <f t="array" ref="I70">SUMPRODUCT(B54:B73, (ROW(B54:B73)-ROW(B54)+1)) / (20*21/2)</f>
        <v>1.9575200000000001</v>
      </c>
      <c r="J70" s="2">
        <f t="shared" si="4"/>
        <v>2.0130904277162975</v>
      </c>
      <c r="K70" s="2">
        <f t="shared" si="6"/>
        <v>1.960881684844515</v>
      </c>
    </row>
    <row r="71" spans="1:11" ht="13.5" x14ac:dyDescent="0.25">
      <c r="A71" s="3">
        <f>TITRES_STAT!B74</f>
        <v>42410</v>
      </c>
      <c r="B71" s="6">
        <f>TITRES_STAT!D74</f>
        <v>1.9024000000000001</v>
      </c>
      <c r="C71" s="2">
        <f t="shared" si="7"/>
        <v>0</v>
      </c>
      <c r="D71" s="2">
        <f t="shared" si="8"/>
        <v>1.9271199999999999</v>
      </c>
      <c r="E71" s="2">
        <f t="shared" si="2"/>
        <v>1.94235</v>
      </c>
      <c r="F71" s="2">
        <f t="shared" si="3"/>
        <v>2.0474600000000001</v>
      </c>
      <c r="G71" s="2">
        <f t="shared" si="5"/>
        <v>1.9982820000000006</v>
      </c>
      <c r="H71" s="2"/>
      <c r="I71" s="2">
        <f t="array" ref="I71">SUMPRODUCT(B55:B74, (ROW(B55:B74)-ROW(B55)+1)) / (20*21/2)</f>
        <v>1.9471476190476191</v>
      </c>
      <c r="J71" s="2">
        <f t="shared" si="4"/>
        <v>2.0025484822195074</v>
      </c>
      <c r="K71" s="2">
        <f t="shared" si="6"/>
        <v>1.9585882854388477</v>
      </c>
    </row>
    <row r="72" spans="1:11" ht="13.5" x14ac:dyDescent="0.25">
      <c r="A72" s="3">
        <f>TITRES_STAT!B75</f>
        <v>42411</v>
      </c>
      <c r="B72" s="6">
        <f>TITRES_STAT!D75</f>
        <v>1.9024000000000001</v>
      </c>
      <c r="C72" s="2">
        <f t="shared" si="7"/>
        <v>0</v>
      </c>
      <c r="D72" s="2">
        <f t="shared" si="8"/>
        <v>1.9195199999999999</v>
      </c>
      <c r="E72" s="2">
        <f t="shared" si="2"/>
        <v>1.9290300000000002</v>
      </c>
      <c r="F72" s="2">
        <f t="shared" si="3"/>
        <v>2.029385</v>
      </c>
      <c r="G72" s="2">
        <f t="shared" si="5"/>
        <v>2.0009460000000003</v>
      </c>
      <c r="H72" s="2"/>
      <c r="I72" s="2">
        <f t="array" ref="I72">SUMPRODUCT(B56:B75, (ROW(B56:B75)-ROW(B56)+1)) / (20*21/2)</f>
        <v>1.9439347619047618</v>
      </c>
      <c r="J72" s="2">
        <f t="shared" si="4"/>
        <v>1.9930105315319353</v>
      </c>
      <c r="K72" s="2">
        <f t="shared" si="6"/>
        <v>1.9563848232647751</v>
      </c>
    </row>
    <row r="73" spans="1:11" ht="13.5" x14ac:dyDescent="0.25">
      <c r="A73" s="3">
        <f>TITRES_STAT!B76</f>
        <v>42412</v>
      </c>
      <c r="B73" s="6">
        <f>TITRES_STAT!D76</f>
        <v>1.9024000000000001</v>
      </c>
      <c r="C73" s="2">
        <f t="shared" si="7"/>
        <v>0</v>
      </c>
      <c r="D73" s="2">
        <f t="shared" si="8"/>
        <v>1.9119199999999998</v>
      </c>
      <c r="E73" s="2">
        <f t="shared" si="2"/>
        <v>1.9214199999999999</v>
      </c>
      <c r="F73" s="2">
        <f t="shared" si="3"/>
        <v>2.0113099999999999</v>
      </c>
      <c r="G73" s="2">
        <f t="shared" si="5"/>
        <v>2.0026580000000003</v>
      </c>
      <c r="H73" s="2"/>
      <c r="I73" s="2">
        <f t="array" ref="I73">SUMPRODUCT(B57:B76, (ROW(B57:B76)-ROW(B57)+1)) / (20*21/2)</f>
        <v>1.9409495238095238</v>
      </c>
      <c r="J73" s="2">
        <f t="shared" si="4"/>
        <v>1.9843809571003226</v>
      </c>
      <c r="K73" s="2">
        <f t="shared" si="6"/>
        <v>1.9542677713720389</v>
      </c>
    </row>
    <row r="74" spans="1:11" ht="13.5" x14ac:dyDescent="0.25">
      <c r="A74" s="3">
        <f>TITRES_STAT!B77</f>
        <v>42415</v>
      </c>
      <c r="B74" s="6">
        <f>TITRES_STAT!D77</f>
        <v>1.9024000000000001</v>
      </c>
      <c r="C74" s="2">
        <f t="shared" si="7"/>
        <v>0</v>
      </c>
      <c r="D74" s="2">
        <f t="shared" si="8"/>
        <v>1.9024000000000001</v>
      </c>
      <c r="E74" s="2">
        <f t="shared" si="2"/>
        <v>1.9166600000000003</v>
      </c>
      <c r="F74" s="2">
        <f t="shared" si="3"/>
        <v>1.9932349999999999</v>
      </c>
      <c r="G74" s="2">
        <f t="shared" si="5"/>
        <v>2.0043700000000002</v>
      </c>
      <c r="H74" s="2"/>
      <c r="I74" s="2">
        <f t="array" ref="I74">SUMPRODUCT(B58:B77, (ROW(B58:B77)-ROW(B58)+1)) / (20*21/2)</f>
        <v>1.9343366666666668</v>
      </c>
      <c r="J74" s="2">
        <f t="shared" si="4"/>
        <v>1.9765732469002919</v>
      </c>
      <c r="K74" s="2">
        <f t="shared" si="6"/>
        <v>1.9522337411221551</v>
      </c>
    </row>
    <row r="75" spans="1:11" ht="13.5" x14ac:dyDescent="0.25">
      <c r="A75" s="3">
        <f>TITRES_STAT!B78</f>
        <v>42416</v>
      </c>
      <c r="B75" s="6">
        <f>TITRES_STAT!D78</f>
        <v>1.9595</v>
      </c>
      <c r="C75" s="2">
        <f t="shared" si="7"/>
        <v>5.7099999999999929E-2</v>
      </c>
      <c r="D75" s="2">
        <f t="shared" si="8"/>
        <v>1.9138200000000001</v>
      </c>
      <c r="E75" s="2">
        <f t="shared" si="2"/>
        <v>1.9204699999999999</v>
      </c>
      <c r="F75" s="2">
        <f t="shared" si="3"/>
        <v>1.9813449999999999</v>
      </c>
      <c r="G75" s="2">
        <f t="shared" si="5"/>
        <v>2.0076040000000002</v>
      </c>
      <c r="H75" s="2"/>
      <c r="I75" s="2">
        <f t="array" ref="I75">SUMPRODUCT(B59:B78, (ROW(B59:B78)-ROW(B59)+1)) / (20*21/2)</f>
        <v>1.9285390476190478</v>
      </c>
      <c r="J75" s="2">
        <f t="shared" si="4"/>
        <v>1.9749472233859784</v>
      </c>
      <c r="K75" s="2">
        <f t="shared" si="6"/>
        <v>1.9525186924506981</v>
      </c>
    </row>
    <row r="76" spans="1:11" ht="13.5" x14ac:dyDescent="0.25">
      <c r="A76" s="3">
        <f>TITRES_STAT!B79</f>
        <v>42417</v>
      </c>
      <c r="B76" s="6">
        <f>TITRES_STAT!D79</f>
        <v>1.95</v>
      </c>
      <c r="C76" s="2">
        <f t="shared" si="7"/>
        <v>-9.5000000000000639E-3</v>
      </c>
      <c r="D76" s="2">
        <f t="shared" si="8"/>
        <v>1.92334</v>
      </c>
      <c r="E76" s="2">
        <f t="shared" ref="E76:E139" si="9">AVERAGE(B67:B76)</f>
        <v>1.9252299999999998</v>
      </c>
      <c r="F76" s="2">
        <f t="shared" si="3"/>
        <v>1.971835</v>
      </c>
      <c r="G76" s="2">
        <f t="shared" si="5"/>
        <v>2.0106480000000007</v>
      </c>
      <c r="H76" s="2"/>
      <c r="I76" s="2">
        <f t="array" ref="I76">SUMPRODUCT(B60:B79, (ROW(B60:B79)-ROW(B60)+1)) / (20*21/2)</f>
        <v>1.9253661904761903</v>
      </c>
      <c r="J76" s="2">
        <f t="shared" si="4"/>
        <v>1.9725712973492187</v>
      </c>
      <c r="K76" s="2">
        <f t="shared" si="6"/>
        <v>1.9524199201977295</v>
      </c>
    </row>
    <row r="77" spans="1:11" ht="13.5" x14ac:dyDescent="0.25">
      <c r="A77" s="3">
        <f>TITRES_STAT!B80</f>
        <v>42418</v>
      </c>
      <c r="B77" s="6">
        <f>TITRES_STAT!D80</f>
        <v>1.9024000000000001</v>
      </c>
      <c r="C77" s="2">
        <f t="shared" si="7"/>
        <v>-4.7599999999999865E-2</v>
      </c>
      <c r="D77" s="2">
        <f t="shared" si="8"/>
        <v>1.9233400000000003</v>
      </c>
      <c r="E77" s="2">
        <f t="shared" si="9"/>
        <v>1.9214300000000002</v>
      </c>
      <c r="F77" s="2">
        <f t="shared" si="3"/>
        <v>1.9632750000000001</v>
      </c>
      <c r="G77" s="2">
        <f t="shared" si="5"/>
        <v>2.0135020000000003</v>
      </c>
      <c r="H77" s="2"/>
      <c r="I77" s="2">
        <f t="array" ref="I77">SUMPRODUCT(B61:B80, (ROW(B61:B80)-ROW(B61)+1)) / (20*21/2)</f>
        <v>1.9248180952380951</v>
      </c>
      <c r="J77" s="2">
        <f t="shared" si="4"/>
        <v>1.9658883166492931</v>
      </c>
      <c r="K77" s="2">
        <f t="shared" si="6"/>
        <v>1.9504583546997794</v>
      </c>
    </row>
    <row r="78" spans="1:11" ht="13.5" x14ac:dyDescent="0.25">
      <c r="A78" s="3">
        <f>TITRES_STAT!B81</f>
        <v>42419</v>
      </c>
      <c r="B78" s="6">
        <f>TITRES_STAT!D81</f>
        <v>1.9024000000000001</v>
      </c>
      <c r="C78" s="2">
        <f t="shared" si="7"/>
        <v>0</v>
      </c>
      <c r="D78" s="2">
        <f t="shared" si="8"/>
        <v>1.9233400000000003</v>
      </c>
      <c r="E78" s="2">
        <f t="shared" si="9"/>
        <v>1.9176299999999997</v>
      </c>
      <c r="F78" s="2">
        <f t="shared" si="3"/>
        <v>1.9547150000000002</v>
      </c>
      <c r="G78" s="2">
        <f t="shared" si="5"/>
        <v>2.0163560000000005</v>
      </c>
      <c r="H78" s="2"/>
      <c r="I78" s="2">
        <f t="array" ref="I78">SUMPRODUCT(B62:B81, (ROW(B62:B81)-ROW(B62)+1)) / (20*21/2)</f>
        <v>1.9212399999999996</v>
      </c>
      <c r="J78" s="2">
        <f t="shared" si="4"/>
        <v>1.9598418103017414</v>
      </c>
      <c r="K78" s="2">
        <f t="shared" si="6"/>
        <v>1.9485737133390038</v>
      </c>
    </row>
    <row r="79" spans="1:11" ht="13.5" x14ac:dyDescent="0.25">
      <c r="A79" s="3">
        <f>TITRES_STAT!B82</f>
        <v>42422</v>
      </c>
      <c r="B79" s="6">
        <f>TITRES_STAT!D82</f>
        <v>1.9214</v>
      </c>
      <c r="C79" s="2">
        <f t="shared" si="7"/>
        <v>1.8999999999999906E-2</v>
      </c>
      <c r="D79" s="2">
        <f t="shared" si="8"/>
        <v>1.9271400000000001</v>
      </c>
      <c r="E79" s="2">
        <f t="shared" si="9"/>
        <v>1.9147700000000001</v>
      </c>
      <c r="F79" s="2">
        <f t="shared" si="3"/>
        <v>1.9461549999999999</v>
      </c>
      <c r="G79" s="2">
        <f t="shared" si="5"/>
        <v>2.0192100000000006</v>
      </c>
      <c r="H79" s="2"/>
      <c r="I79" s="2">
        <f t="array" ref="I79">SUMPRODUCT(B63:B82, (ROW(B63:B82)-ROW(B63)+1)) / (20*21/2)</f>
        <v>1.9185676190476191</v>
      </c>
      <c r="J79" s="2">
        <f t="shared" si="4"/>
        <v>1.9561806855110992</v>
      </c>
      <c r="K79" s="2">
        <f t="shared" si="6"/>
        <v>1.9475080775217881</v>
      </c>
    </row>
    <row r="80" spans="1:11" ht="13.5" x14ac:dyDescent="0.25">
      <c r="A80" s="3">
        <f>TITRES_STAT!B83</f>
        <v>42423</v>
      </c>
      <c r="B80" s="6">
        <f>TITRES_STAT!D83</f>
        <v>1.9403999999999999</v>
      </c>
      <c r="C80" s="2">
        <f t="shared" si="7"/>
        <v>1.8999999999999906E-2</v>
      </c>
      <c r="D80" s="2">
        <f t="shared" si="8"/>
        <v>1.9233199999999999</v>
      </c>
      <c r="E80" s="2">
        <f t="shared" si="9"/>
        <v>1.9185700000000001</v>
      </c>
      <c r="F80" s="2">
        <f t="shared" si="3"/>
        <v>1.93997</v>
      </c>
      <c r="G80" s="2">
        <f t="shared" si="5"/>
        <v>2.022062</v>
      </c>
      <c r="H80" s="2"/>
      <c r="I80" s="2">
        <f t="array" ref="I80">SUMPRODUCT(B64:B83, (ROW(B64:B83)-ROW(B64)+1)) / (20*21/2)</f>
        <v>1.91472</v>
      </c>
      <c r="J80" s="2">
        <f t="shared" si="4"/>
        <v>1.9546777630814709</v>
      </c>
      <c r="K80" s="2">
        <f t="shared" si="6"/>
        <v>1.9472293293836789</v>
      </c>
    </row>
    <row r="81" spans="1:11" ht="13.5" x14ac:dyDescent="0.25">
      <c r="A81" s="3">
        <f>TITRES_STAT!B84</f>
        <v>42424</v>
      </c>
      <c r="B81" s="6">
        <f>TITRES_STAT!D84</f>
        <v>1.9024000000000001</v>
      </c>
      <c r="C81" s="2">
        <f t="shared" si="7"/>
        <v>-3.7999999999999812E-2</v>
      </c>
      <c r="D81" s="2">
        <f t="shared" si="8"/>
        <v>1.9138000000000002</v>
      </c>
      <c r="E81" s="2">
        <f t="shared" si="9"/>
        <v>1.9185700000000001</v>
      </c>
      <c r="F81" s="2">
        <f t="shared" si="3"/>
        <v>1.9304599999999996</v>
      </c>
      <c r="G81" s="2">
        <f t="shared" si="5"/>
        <v>2.0245359999999999</v>
      </c>
      <c r="H81" s="2"/>
      <c r="I81" s="2">
        <f t="array" ref="I81">SUMPRODUCT(B65:B84, (ROW(B65:B84)-ROW(B65)+1)) / (20*21/2)</f>
        <v>1.9131347619047621</v>
      </c>
      <c r="J81" s="2">
        <f t="shared" si="4"/>
        <v>1.9496989285022832</v>
      </c>
      <c r="K81" s="2">
        <f t="shared" si="6"/>
        <v>1.9454713164666719</v>
      </c>
    </row>
    <row r="82" spans="1:11" ht="13.5" x14ac:dyDescent="0.25">
      <c r="A82" s="3">
        <f>TITRES_STAT!B85</f>
        <v>42425</v>
      </c>
      <c r="B82" s="6">
        <f>TITRES_STAT!D85</f>
        <v>1.9024000000000001</v>
      </c>
      <c r="C82" s="2">
        <f t="shared" si="7"/>
        <v>0</v>
      </c>
      <c r="D82" s="2">
        <f t="shared" si="8"/>
        <v>1.9138000000000002</v>
      </c>
      <c r="E82" s="2">
        <f t="shared" si="9"/>
        <v>1.9185700000000003</v>
      </c>
      <c r="F82" s="2">
        <f t="shared" si="3"/>
        <v>1.9238</v>
      </c>
      <c r="G82" s="2">
        <f t="shared" si="5"/>
        <v>2.0272000000000001</v>
      </c>
      <c r="H82" s="2"/>
      <c r="I82" s="2">
        <f t="array" ref="I82">SUMPRODUCT(B66:B85, (ROW(B66:B85)-ROW(B66)+1)) / (20*21/2)</f>
        <v>1.9144904761904762</v>
      </c>
      <c r="J82" s="2">
        <f t="shared" si="4"/>
        <v>1.9451942686449231</v>
      </c>
      <c r="K82" s="2">
        <f t="shared" si="6"/>
        <v>1.9437822452326847</v>
      </c>
    </row>
    <row r="83" spans="1:11" ht="13.5" x14ac:dyDescent="0.25">
      <c r="A83" s="3">
        <f>TITRES_STAT!B86</f>
        <v>42426</v>
      </c>
      <c r="B83" s="6">
        <f>TITRES_STAT!D86</f>
        <v>1.8834</v>
      </c>
      <c r="C83" s="2">
        <f t="shared" si="7"/>
        <v>-1.9000000000000128E-2</v>
      </c>
      <c r="D83" s="2">
        <f t="shared" si="8"/>
        <v>1.9100000000000001</v>
      </c>
      <c r="E83" s="2">
        <f t="shared" si="9"/>
        <v>1.9166700000000005</v>
      </c>
      <c r="F83" s="2">
        <f t="shared" si="3"/>
        <v>1.9190449999999999</v>
      </c>
      <c r="G83" s="2">
        <f t="shared" si="5"/>
        <v>2.0287220000000001</v>
      </c>
      <c r="H83" s="2"/>
      <c r="I83" s="2">
        <f t="array" ref="I83">SUMPRODUCT(B67:B86, (ROW(B67:B86)-ROW(B67)+1)) / (20*21/2)</f>
        <v>1.9112771428571429</v>
      </c>
      <c r="J83" s="2">
        <f t="shared" si="4"/>
        <v>1.9393091002025493</v>
      </c>
      <c r="K83" s="2">
        <f t="shared" si="6"/>
        <v>1.9414143140470892</v>
      </c>
    </row>
    <row r="84" spans="1:11" ht="13.5" x14ac:dyDescent="0.25">
      <c r="A84" s="3">
        <f>TITRES_STAT!B87</f>
        <v>42429</v>
      </c>
      <c r="B84" s="6">
        <f>TITRES_STAT!D87</f>
        <v>1.9024000000000001</v>
      </c>
      <c r="C84" s="2">
        <f t="shared" si="7"/>
        <v>1.9000000000000128E-2</v>
      </c>
      <c r="D84" s="2">
        <f t="shared" si="8"/>
        <v>1.9062000000000001</v>
      </c>
      <c r="E84" s="2">
        <f t="shared" si="9"/>
        <v>1.9166699999999999</v>
      </c>
      <c r="F84" s="2">
        <f t="shared" ref="F84:F147" si="10">AVERAGE(B65:B84)</f>
        <v>1.9166650000000001</v>
      </c>
      <c r="G84" s="2">
        <f t="shared" si="5"/>
        <v>2.0302439999999997</v>
      </c>
      <c r="H84" s="2"/>
      <c r="I84" s="2">
        <f t="array" ref="I84">SUMPRODUCT(B68:B87, (ROW(B68:B87)-ROW(B68)+1)) / (20*21/2)</f>
        <v>1.9036209523809524</v>
      </c>
      <c r="J84" s="2">
        <f t="shared" si="4"/>
        <v>1.9357939478023065</v>
      </c>
      <c r="K84" s="2">
        <f t="shared" si="6"/>
        <v>1.9398843409472033</v>
      </c>
    </row>
    <row r="85" spans="1:11" ht="13.5" x14ac:dyDescent="0.25">
      <c r="A85" s="3">
        <f>TITRES_STAT!B88</f>
        <v>42430</v>
      </c>
      <c r="B85" s="6">
        <f>TITRES_STAT!D88</f>
        <v>1.9309000000000001</v>
      </c>
      <c r="C85" s="2">
        <f t="shared" si="7"/>
        <v>2.849999999999997E-2</v>
      </c>
      <c r="D85" s="2">
        <f t="shared" si="8"/>
        <v>1.9042999999999999</v>
      </c>
      <c r="E85" s="2">
        <f t="shared" si="9"/>
        <v>1.9138100000000002</v>
      </c>
      <c r="F85" s="2">
        <f t="shared" si="10"/>
        <v>1.9171399999999998</v>
      </c>
      <c r="G85" s="2">
        <f t="shared" si="5"/>
        <v>2.0329059999999997</v>
      </c>
      <c r="H85" s="2"/>
      <c r="I85" s="2">
        <f t="array" ref="I85">SUMPRODUCT(B69:B88, (ROW(B69:B88)-ROW(B69)+1)) / (20*21/2)</f>
        <v>1.8937485714285718</v>
      </c>
      <c r="J85" s="2">
        <f t="shared" ref="J85:J148" si="11">$J$4*B85+J84*(1-$J$4)</f>
        <v>1.9353278575354202</v>
      </c>
      <c r="K85" s="2">
        <f t="shared" si="6"/>
        <v>1.9395320138512346</v>
      </c>
    </row>
    <row r="86" spans="1:11" ht="13.5" x14ac:dyDescent="0.25">
      <c r="A86" s="3">
        <f>TITRES_STAT!B89</f>
        <v>42431</v>
      </c>
      <c r="B86" s="6">
        <f>TITRES_STAT!D89</f>
        <v>1.8834</v>
      </c>
      <c r="C86" s="2">
        <f t="shared" si="7"/>
        <v>-4.7500000000000098E-2</v>
      </c>
      <c r="D86" s="2">
        <f t="shared" si="8"/>
        <v>1.9005000000000003</v>
      </c>
      <c r="E86" s="2">
        <f t="shared" si="9"/>
        <v>1.9071500000000001</v>
      </c>
      <c r="F86" s="2">
        <f t="shared" si="10"/>
        <v>1.9161899999999998</v>
      </c>
      <c r="G86" s="2">
        <f t="shared" si="5"/>
        <v>2.0346179999999996</v>
      </c>
      <c r="H86" s="2"/>
      <c r="I86" s="2">
        <f t="array" ref="I86">SUMPRODUCT(B70:B89, (ROW(B70:B89)-ROW(B70)+1)) / (20*21/2)</f>
        <v>1.8890338095238097</v>
      </c>
      <c r="J86" s="2">
        <f t="shared" si="11"/>
        <v>1.9303823472939516</v>
      </c>
      <c r="K86" s="2">
        <f t="shared" si="6"/>
        <v>1.9373307584060881</v>
      </c>
    </row>
    <row r="87" spans="1:11" ht="13.5" x14ac:dyDescent="0.25">
      <c r="A87" s="3">
        <f>TITRES_STAT!B90</f>
        <v>42432</v>
      </c>
      <c r="B87" s="6">
        <f>TITRES_STAT!D90</f>
        <v>1.8358000000000001</v>
      </c>
      <c r="C87" s="2">
        <f t="shared" si="7"/>
        <v>-4.7599999999999865E-2</v>
      </c>
      <c r="D87" s="2">
        <f t="shared" si="8"/>
        <v>1.8871800000000001</v>
      </c>
      <c r="E87" s="2">
        <f t="shared" si="9"/>
        <v>1.90049</v>
      </c>
      <c r="F87" s="2">
        <f t="shared" si="10"/>
        <v>1.91096</v>
      </c>
      <c r="G87" s="2">
        <f t="shared" si="5"/>
        <v>2.0344279999999997</v>
      </c>
      <c r="H87" s="2"/>
      <c r="I87" s="2">
        <f t="array" ref="I87">SUMPRODUCT(B71:B90, (ROW(B71:B90)-ROW(B71)+1)) / (20*21/2)</f>
        <v>1.8811533333333335</v>
      </c>
      <c r="J87" s="2">
        <f t="shared" si="11"/>
        <v>1.9213745046945276</v>
      </c>
      <c r="K87" s="2">
        <f t="shared" si="6"/>
        <v>1.9333491600372219</v>
      </c>
    </row>
    <row r="88" spans="1:11" ht="13.5" x14ac:dyDescent="0.25">
      <c r="A88" s="3">
        <f>TITRES_STAT!B91</f>
        <v>42433</v>
      </c>
      <c r="B88" s="6">
        <f>TITRES_STAT!D91</f>
        <v>1.8072999999999999</v>
      </c>
      <c r="C88" s="2">
        <f t="shared" si="7"/>
        <v>-2.8500000000000192E-2</v>
      </c>
      <c r="D88" s="2">
        <f t="shared" si="8"/>
        <v>1.8719600000000001</v>
      </c>
      <c r="E88" s="2">
        <f t="shared" si="9"/>
        <v>1.8909800000000001</v>
      </c>
      <c r="F88" s="2">
        <f t="shared" si="10"/>
        <v>1.9043049999999997</v>
      </c>
      <c r="G88" s="2">
        <f t="shared" si="5"/>
        <v>2.0327159999999997</v>
      </c>
      <c r="H88" s="2"/>
      <c r="I88" s="2">
        <f t="array" ref="I88">SUMPRODUCT(B72:B91, (ROW(B72:B91)-ROW(B72)+1)) / (20*21/2)</f>
        <v>1.8691471428571431</v>
      </c>
      <c r="J88" s="2">
        <f t="shared" si="11"/>
        <v>1.9105102661521918</v>
      </c>
      <c r="K88" s="2">
        <f t="shared" si="6"/>
        <v>1.9284060557220368</v>
      </c>
    </row>
    <row r="89" spans="1:11" ht="13.5" x14ac:dyDescent="0.25">
      <c r="A89" s="3">
        <f>TITRES_STAT!B92</f>
        <v>42436</v>
      </c>
      <c r="B89" s="6">
        <f>TITRES_STAT!D92</f>
        <v>1.8548</v>
      </c>
      <c r="C89" s="2">
        <f t="shared" si="7"/>
        <v>4.7500000000000098E-2</v>
      </c>
      <c r="D89" s="2">
        <f t="shared" si="8"/>
        <v>1.8624400000000001</v>
      </c>
      <c r="E89" s="2">
        <f t="shared" si="9"/>
        <v>1.8843200000000002</v>
      </c>
      <c r="F89" s="2">
        <f t="shared" si="10"/>
        <v>1.8995449999999998</v>
      </c>
      <c r="G89" s="2">
        <f t="shared" si="5"/>
        <v>2.0300519999999995</v>
      </c>
      <c r="H89" s="2"/>
      <c r="I89" s="2">
        <f t="array" ref="I89">SUMPRODUCT(B73:B92, (ROW(B73:B92)-ROW(B73)+1)) / (20*21/2)</f>
        <v>1.8604990476190482</v>
      </c>
      <c r="J89" s="2">
        <f t="shared" si="11"/>
        <v>1.9052045265186497</v>
      </c>
      <c r="K89" s="2">
        <f t="shared" si="6"/>
        <v>1.9255195437329373</v>
      </c>
    </row>
    <row r="90" spans="1:11" ht="13.5" x14ac:dyDescent="0.25">
      <c r="A90" s="3">
        <f>TITRES_STAT!B93</f>
        <v>42437</v>
      </c>
      <c r="B90" s="6">
        <f>TITRES_STAT!D93</f>
        <v>1.8168</v>
      </c>
      <c r="C90" s="2">
        <f t="shared" si="7"/>
        <v>-3.8000000000000034E-2</v>
      </c>
      <c r="D90" s="2">
        <f t="shared" si="8"/>
        <v>1.83962</v>
      </c>
      <c r="E90" s="2">
        <f t="shared" si="9"/>
        <v>1.8719600000000001</v>
      </c>
      <c r="F90" s="2">
        <f t="shared" si="10"/>
        <v>1.8952649999999998</v>
      </c>
      <c r="G90" s="2">
        <f t="shared" si="5"/>
        <v>2.0252959999999995</v>
      </c>
      <c r="H90" s="2"/>
      <c r="I90" s="2">
        <f t="array" ref="I90">SUMPRODUCT(B74:B93, (ROW(B74:B93)-ROW(B74)+1)) / (20*21/2)</f>
        <v>1.8532538095238096</v>
      </c>
      <c r="J90" s="2">
        <f t="shared" si="11"/>
        <v>1.8967850478025876</v>
      </c>
      <c r="K90" s="2">
        <f t="shared" si="6"/>
        <v>1.9212560322139987</v>
      </c>
    </row>
    <row r="91" spans="1:11" ht="13.5" x14ac:dyDescent="0.25">
      <c r="A91" s="3">
        <f>TITRES_STAT!B94</f>
        <v>42438</v>
      </c>
      <c r="B91" s="6">
        <f>TITRES_STAT!D94</f>
        <v>1.7692000000000001</v>
      </c>
      <c r="C91" s="2">
        <f t="shared" si="7"/>
        <v>-4.7599999999999865E-2</v>
      </c>
      <c r="D91" s="2">
        <f t="shared" si="8"/>
        <v>1.8167800000000001</v>
      </c>
      <c r="E91" s="2">
        <f t="shared" si="9"/>
        <v>1.8586400000000005</v>
      </c>
      <c r="F91" s="2">
        <f t="shared" si="10"/>
        <v>1.8886049999999996</v>
      </c>
      <c r="G91" s="2">
        <f t="shared" si="5"/>
        <v>2.0188279999999996</v>
      </c>
      <c r="H91" s="2"/>
      <c r="I91" s="2">
        <f t="array" ref="I91">SUMPRODUCT(B75:B94, (ROW(B75:B94)-ROW(B75)+1)) / (20*21/2)</f>
        <v>1.8491757142857144</v>
      </c>
      <c r="J91" s="2">
        <f t="shared" si="11"/>
        <v>1.8846340908690078</v>
      </c>
      <c r="K91" s="2">
        <f t="shared" si="6"/>
        <v>1.9152930505585477</v>
      </c>
    </row>
    <row r="92" spans="1:11" ht="13.5" x14ac:dyDescent="0.25">
      <c r="A92" s="3">
        <f>TITRES_STAT!B95</f>
        <v>42439</v>
      </c>
      <c r="B92" s="6">
        <f>TITRES_STAT!D95</f>
        <v>1.7978000000000001</v>
      </c>
      <c r="C92" s="2">
        <f t="shared" si="7"/>
        <v>2.8599999999999959E-2</v>
      </c>
      <c r="D92" s="2">
        <f t="shared" si="8"/>
        <v>1.80918</v>
      </c>
      <c r="E92" s="2">
        <f t="shared" si="9"/>
        <v>1.8481799999999999</v>
      </c>
      <c r="F92" s="2">
        <f t="shared" si="10"/>
        <v>1.8833750000000005</v>
      </c>
      <c r="G92" s="2">
        <f t="shared" si="5"/>
        <v>2.0119799999999994</v>
      </c>
      <c r="H92" s="2"/>
      <c r="I92" s="2">
        <f t="array" ref="I92">SUMPRODUCT(B76:B95, (ROW(B76:B95)-ROW(B76)+1)) / (20*21/2)</f>
        <v>1.8427004761904762</v>
      </c>
      <c r="J92" s="2">
        <f t="shared" si="11"/>
        <v>1.8763641774529118</v>
      </c>
      <c r="K92" s="2">
        <f t="shared" si="6"/>
        <v>1.9106854799484088</v>
      </c>
    </row>
    <row r="93" spans="1:11" ht="13.5" x14ac:dyDescent="0.25">
      <c r="A93" s="3">
        <f>TITRES_STAT!B96</f>
        <v>42440</v>
      </c>
      <c r="B93" s="6">
        <f>TITRES_STAT!D96</f>
        <v>1.8072999999999999</v>
      </c>
      <c r="C93" s="2">
        <f t="shared" si="7"/>
        <v>9.4999999999998419E-3</v>
      </c>
      <c r="D93" s="2">
        <f t="shared" si="8"/>
        <v>1.80918</v>
      </c>
      <c r="E93" s="2">
        <f t="shared" si="9"/>
        <v>1.8405700000000003</v>
      </c>
      <c r="F93" s="2">
        <f t="shared" si="10"/>
        <v>1.8786200000000004</v>
      </c>
      <c r="G93" s="2">
        <f t="shared" si="5"/>
        <v>2.0047519999999994</v>
      </c>
      <c r="H93" s="2"/>
      <c r="I93" s="2">
        <f t="array" ref="I93">SUMPRODUCT(B77:B96, (ROW(B77:B96)-ROW(B77)+1)) / (20*21/2)</f>
        <v>1.8414738095238097</v>
      </c>
      <c r="J93" s="2">
        <f t="shared" si="11"/>
        <v>1.8697866367431109</v>
      </c>
      <c r="K93" s="2">
        <f t="shared" si="6"/>
        <v>1.9066311474014124</v>
      </c>
    </row>
    <row r="94" spans="1:11" ht="13.5" x14ac:dyDescent="0.25">
      <c r="A94" s="3">
        <f>TITRES_STAT!B97</f>
        <v>42443</v>
      </c>
      <c r="B94" s="6">
        <f>TITRES_STAT!D97</f>
        <v>1.8358000000000001</v>
      </c>
      <c r="C94" s="2">
        <f t="shared" si="7"/>
        <v>2.8500000000000192E-2</v>
      </c>
      <c r="D94" s="2">
        <f t="shared" si="8"/>
        <v>1.8053800000000002</v>
      </c>
      <c r="E94" s="2">
        <f t="shared" si="9"/>
        <v>1.8339100000000002</v>
      </c>
      <c r="F94" s="2">
        <f t="shared" si="10"/>
        <v>1.8752900000000001</v>
      </c>
      <c r="G94" s="2">
        <f t="shared" si="5"/>
        <v>1.9977119999999997</v>
      </c>
      <c r="H94" s="2"/>
      <c r="I94" s="2">
        <f t="array" ref="I94">SUMPRODUCT(B78:B97, (ROW(B78:B97)-ROW(B78)+1)) / (20*21/2)</f>
        <v>1.836176666666667</v>
      </c>
      <c r="J94" s="2">
        <f t="shared" si="11"/>
        <v>1.8665498141961478</v>
      </c>
      <c r="K94" s="2">
        <f t="shared" si="6"/>
        <v>1.903853455346455</v>
      </c>
    </row>
    <row r="95" spans="1:11" ht="13.5" x14ac:dyDescent="0.25">
      <c r="A95" s="3">
        <f>TITRES_STAT!B98</f>
        <v>42444</v>
      </c>
      <c r="B95" s="6">
        <f>TITRES_STAT!D98</f>
        <v>1.8072999999999999</v>
      </c>
      <c r="C95" s="2">
        <f t="shared" si="7"/>
        <v>-2.8500000000000192E-2</v>
      </c>
      <c r="D95" s="2">
        <f t="shared" si="8"/>
        <v>1.80348</v>
      </c>
      <c r="E95" s="2">
        <f t="shared" si="9"/>
        <v>1.8215500000000002</v>
      </c>
      <c r="F95" s="2">
        <f t="shared" si="10"/>
        <v>1.86768</v>
      </c>
      <c r="G95" s="2">
        <f t="shared" si="5"/>
        <v>1.9891519999999994</v>
      </c>
      <c r="H95" s="2"/>
      <c r="I95" s="2">
        <f t="array" ref="I95">SUMPRODUCT(B79:B98, (ROW(B79:B98)-ROW(B79)+1)) / (20*21/2)</f>
        <v>1.8349514285714288</v>
      </c>
      <c r="J95" s="2">
        <f t="shared" si="11"/>
        <v>1.8609069747488958</v>
      </c>
      <c r="K95" s="2">
        <f t="shared" si="6"/>
        <v>1.9000670453328687</v>
      </c>
    </row>
    <row r="96" spans="1:11" ht="13.5" x14ac:dyDescent="0.25">
      <c r="A96" s="3">
        <f>TITRES_STAT!B99</f>
        <v>42445</v>
      </c>
      <c r="B96" s="6">
        <f>TITRES_STAT!D99</f>
        <v>1.8548</v>
      </c>
      <c r="C96" s="2">
        <f t="shared" si="7"/>
        <v>4.7500000000000098E-2</v>
      </c>
      <c r="D96" s="2">
        <f t="shared" si="8"/>
        <v>1.8206</v>
      </c>
      <c r="E96" s="2">
        <f t="shared" si="9"/>
        <v>1.8186900000000001</v>
      </c>
      <c r="F96" s="2">
        <f t="shared" si="10"/>
        <v>1.8629200000000001</v>
      </c>
      <c r="G96" s="2">
        <f t="shared" si="5"/>
        <v>1.9817319999999996</v>
      </c>
      <c r="H96" s="2"/>
      <c r="I96" s="2">
        <f t="array" ref="I96">SUMPRODUCT(B80:B99, (ROW(B80:B99)-ROW(B80)+1)) / (20*21/2)</f>
        <v>1.8339980952380954</v>
      </c>
      <c r="J96" s="2">
        <f t="shared" si="11"/>
        <v>1.8603253581061436</v>
      </c>
      <c r="K96" s="2">
        <f t="shared" si="6"/>
        <v>1.898291867084521</v>
      </c>
    </row>
    <row r="97" spans="1:11" ht="13.5" x14ac:dyDescent="0.25">
      <c r="A97" s="3">
        <f>TITRES_STAT!B100</f>
        <v>42446</v>
      </c>
      <c r="B97" s="6">
        <f>TITRES_STAT!D100</f>
        <v>1.8072999999999999</v>
      </c>
      <c r="C97" s="2">
        <f t="shared" si="7"/>
        <v>-4.7500000000000098E-2</v>
      </c>
      <c r="D97" s="2">
        <f t="shared" si="8"/>
        <v>1.8225000000000002</v>
      </c>
      <c r="E97" s="2">
        <f t="shared" si="9"/>
        <v>1.8158400000000001</v>
      </c>
      <c r="F97" s="2">
        <f t="shared" si="10"/>
        <v>1.8581650000000001</v>
      </c>
      <c r="G97" s="2">
        <f t="shared" si="5"/>
        <v>1.9733619999999994</v>
      </c>
      <c r="H97" s="2"/>
      <c r="I97" s="2">
        <f t="array" ref="I97">SUMPRODUCT(B81:B100, (ROW(B81:B100)-ROW(B81)+1)) / (20*21/2)</f>
        <v>1.8297880952380952</v>
      </c>
      <c r="J97" s="2">
        <f t="shared" si="11"/>
        <v>1.8552753240007966</v>
      </c>
      <c r="K97" s="2">
        <f t="shared" si="6"/>
        <v>1.8947235585714026</v>
      </c>
    </row>
    <row r="98" spans="1:11" ht="13.5" x14ac:dyDescent="0.25">
      <c r="A98" s="3">
        <f>TITRES_STAT!B101</f>
        <v>42447</v>
      </c>
      <c r="B98" s="6">
        <f>TITRES_STAT!D101</f>
        <v>1.8452999999999999</v>
      </c>
      <c r="C98" s="2">
        <f t="shared" si="7"/>
        <v>3.8000000000000034E-2</v>
      </c>
      <c r="D98" s="2">
        <f t="shared" si="8"/>
        <v>1.8300999999999998</v>
      </c>
      <c r="E98" s="2">
        <f t="shared" si="9"/>
        <v>1.8196400000000004</v>
      </c>
      <c r="F98" s="2">
        <f t="shared" si="10"/>
        <v>1.85531</v>
      </c>
      <c r="G98" s="2">
        <f t="shared" si="5"/>
        <v>1.9647999999999994</v>
      </c>
      <c r="H98" s="2"/>
      <c r="I98" s="2">
        <f t="array" ref="I98">SUMPRODUCT(B82:B101, (ROW(B82:B101)-ROW(B82)+1)) / (20*21/2)</f>
        <v>1.8262119047619048</v>
      </c>
      <c r="J98" s="2">
        <f t="shared" si="11"/>
        <v>1.8543252931435781</v>
      </c>
      <c r="K98" s="2">
        <f t="shared" si="6"/>
        <v>1.8927853798038967</v>
      </c>
    </row>
    <row r="99" spans="1:11" ht="13.5" x14ac:dyDescent="0.25">
      <c r="A99" s="3">
        <f>TITRES_STAT!B102</f>
        <v>42450</v>
      </c>
      <c r="B99" s="6">
        <f>TITRES_STAT!D102</f>
        <v>1.8452999999999999</v>
      </c>
      <c r="C99" s="2">
        <f t="shared" si="7"/>
        <v>0</v>
      </c>
      <c r="D99" s="2">
        <f t="shared" si="8"/>
        <v>1.8320000000000001</v>
      </c>
      <c r="E99" s="2">
        <f t="shared" si="9"/>
        <v>1.8186900000000001</v>
      </c>
      <c r="F99" s="2">
        <f t="shared" si="10"/>
        <v>1.8515050000000006</v>
      </c>
      <c r="G99" s="2">
        <f t="shared" si="5"/>
        <v>1.9571899999999991</v>
      </c>
      <c r="H99" s="2"/>
      <c r="I99" s="2">
        <f t="array" ref="I99">SUMPRODUCT(B83:B102, (ROW(B83:B102)-ROW(B83)+1)) / (20*21/2)</f>
        <v>1.8230885714285716</v>
      </c>
      <c r="J99" s="2">
        <f t="shared" si="11"/>
        <v>1.8534657414156184</v>
      </c>
      <c r="K99" s="2">
        <f t="shared" si="6"/>
        <v>1.8909232080468812</v>
      </c>
    </row>
    <row r="100" spans="1:11" ht="13.5" x14ac:dyDescent="0.25">
      <c r="A100" s="3">
        <f>TITRES_STAT!B103</f>
        <v>42451</v>
      </c>
      <c r="B100" s="6">
        <f>TITRES_STAT!D103</f>
        <v>1.8072999999999999</v>
      </c>
      <c r="C100" s="2">
        <f t="shared" si="7"/>
        <v>-3.8000000000000034E-2</v>
      </c>
      <c r="D100" s="2">
        <f t="shared" si="8"/>
        <v>1.8320000000000001</v>
      </c>
      <c r="E100" s="2">
        <f t="shared" si="9"/>
        <v>1.8177400000000001</v>
      </c>
      <c r="F100" s="2">
        <f t="shared" si="10"/>
        <v>1.8448500000000003</v>
      </c>
      <c r="G100" s="2">
        <f t="shared" si="5"/>
        <v>1.947867999999999</v>
      </c>
      <c r="H100" s="2"/>
      <c r="I100" s="2">
        <f t="array" ref="I100">SUMPRODUCT(B84:B103, (ROW(B84:B103)-ROW(B84)+1)) / (20*21/2)</f>
        <v>1.8240371428571431</v>
      </c>
      <c r="J100" s="2">
        <f t="shared" si="11"/>
        <v>1.8490690041379405</v>
      </c>
      <c r="K100" s="2">
        <f t="shared" si="6"/>
        <v>1.8876438665548467</v>
      </c>
    </row>
    <row r="101" spans="1:11" ht="13.5" x14ac:dyDescent="0.25">
      <c r="A101" s="3">
        <f>TITRES_STAT!B104</f>
        <v>42452</v>
      </c>
      <c r="B101" s="6">
        <f>TITRES_STAT!D104</f>
        <v>1.8072999999999999</v>
      </c>
      <c r="C101" s="2">
        <f t="shared" si="7"/>
        <v>0</v>
      </c>
      <c r="D101" s="2">
        <f t="shared" si="8"/>
        <v>1.8224999999999998</v>
      </c>
      <c r="E101" s="2">
        <f t="shared" si="9"/>
        <v>1.8215500000000002</v>
      </c>
      <c r="F101" s="2">
        <f t="shared" si="10"/>
        <v>1.8400950000000003</v>
      </c>
      <c r="G101" s="2">
        <f t="shared" si="5"/>
        <v>1.9387359999999993</v>
      </c>
      <c r="H101" s="2"/>
      <c r="I101" s="2">
        <f t="array" ref="I101">SUMPRODUCT(B85:B104, (ROW(B85:B104)-ROW(B85)+1)) / (20*21/2)</f>
        <v>1.8215480952380954</v>
      </c>
      <c r="J101" s="2">
        <f t="shared" si="11"/>
        <v>1.845091003743851</v>
      </c>
      <c r="K101" s="2">
        <f t="shared" si="6"/>
        <v>1.8844931266899509</v>
      </c>
    </row>
    <row r="102" spans="1:11" ht="13.5" x14ac:dyDescent="0.25">
      <c r="A102" s="3">
        <f>TITRES_STAT!B105</f>
        <v>42453</v>
      </c>
      <c r="B102" s="6">
        <f>TITRES_STAT!D105</f>
        <v>1.8072999999999999</v>
      </c>
      <c r="C102" s="2">
        <f t="shared" si="7"/>
        <v>0</v>
      </c>
      <c r="D102" s="2">
        <f t="shared" si="8"/>
        <v>1.8224999999999998</v>
      </c>
      <c r="E102" s="2">
        <f t="shared" si="9"/>
        <v>1.8225000000000002</v>
      </c>
      <c r="F102" s="2">
        <f t="shared" si="10"/>
        <v>1.83534</v>
      </c>
      <c r="G102" s="2">
        <f t="shared" si="5"/>
        <v>1.9296039999999994</v>
      </c>
      <c r="H102" s="2"/>
      <c r="I102" s="2">
        <f t="array" ref="I102">SUMPRODUCT(B86:B105, (ROW(B86:B105)-ROW(B86)+1)) / (20*21/2)</f>
        <v>1.8195119047619048</v>
      </c>
      <c r="J102" s="2">
        <f t="shared" si="11"/>
        <v>1.8414918605301509</v>
      </c>
      <c r="K102" s="2">
        <f t="shared" si="6"/>
        <v>1.8814659452511295</v>
      </c>
    </row>
    <row r="103" spans="1:11" ht="13.5" x14ac:dyDescent="0.25">
      <c r="A103" s="3">
        <f>TITRES_STAT!B106</f>
        <v>42454</v>
      </c>
      <c r="B103" s="6">
        <f>TITRES_STAT!D106</f>
        <v>1.8452999999999999</v>
      </c>
      <c r="C103" s="2">
        <f t="shared" si="7"/>
        <v>3.8000000000000034E-2</v>
      </c>
      <c r="D103" s="2">
        <f t="shared" si="8"/>
        <v>1.8224999999999998</v>
      </c>
      <c r="E103" s="2">
        <f t="shared" si="9"/>
        <v>1.8262999999999998</v>
      </c>
      <c r="F103" s="2">
        <f t="shared" si="10"/>
        <v>1.8334350000000004</v>
      </c>
      <c r="G103" s="2">
        <f t="shared" si="5"/>
        <v>1.9212319999999994</v>
      </c>
      <c r="H103" s="2"/>
      <c r="I103" s="2">
        <f t="array" ref="I103">SUMPRODUCT(B87:B106, (ROW(B87:B106)-ROW(B87)+1)) / (20*21/2)</f>
        <v>1.8180642857142859</v>
      </c>
      <c r="J103" s="2">
        <f t="shared" si="11"/>
        <v>1.8418545404796605</v>
      </c>
      <c r="K103" s="2">
        <f t="shared" si="6"/>
        <v>1.8800476728883402</v>
      </c>
    </row>
    <row r="104" spans="1:11" ht="13.5" x14ac:dyDescent="0.25">
      <c r="A104" s="3">
        <f>TITRES_STAT!B107</f>
        <v>42457</v>
      </c>
      <c r="B104" s="6">
        <f>TITRES_STAT!D107</f>
        <v>1.8072999999999999</v>
      </c>
      <c r="C104" s="2">
        <f t="shared" si="7"/>
        <v>-3.8000000000000034E-2</v>
      </c>
      <c r="D104" s="2">
        <f t="shared" si="8"/>
        <v>1.8149000000000002</v>
      </c>
      <c r="E104" s="2">
        <f t="shared" si="9"/>
        <v>1.82345</v>
      </c>
      <c r="F104" s="2">
        <f t="shared" si="10"/>
        <v>1.8286800000000003</v>
      </c>
      <c r="G104" s="2">
        <f t="shared" si="5"/>
        <v>1.9120999999999992</v>
      </c>
      <c r="H104" s="2"/>
      <c r="I104" s="2">
        <f t="array" ref="I104">SUMPRODUCT(B88:B107, (ROW(B88:B107)-ROW(B88)+1)) / (20*21/2)</f>
        <v>1.8142552380952384</v>
      </c>
      <c r="J104" s="2">
        <f t="shared" si="11"/>
        <v>1.83856363186255</v>
      </c>
      <c r="K104" s="2">
        <f t="shared" si="6"/>
        <v>1.8771948229711506</v>
      </c>
    </row>
    <row r="105" spans="1:11" ht="13.5" x14ac:dyDescent="0.25">
      <c r="A105" s="3">
        <f>TITRES_STAT!B108</f>
        <v>42458</v>
      </c>
      <c r="B105" s="6">
        <f>TITRES_STAT!D108</f>
        <v>1.8072999999999999</v>
      </c>
      <c r="C105" s="2">
        <f t="shared" si="7"/>
        <v>0</v>
      </c>
      <c r="D105" s="2">
        <f t="shared" si="8"/>
        <v>1.8148999999999997</v>
      </c>
      <c r="E105" s="2">
        <f t="shared" si="9"/>
        <v>1.82345</v>
      </c>
      <c r="F105" s="2">
        <f t="shared" si="10"/>
        <v>1.8225000000000002</v>
      </c>
      <c r="G105" s="2">
        <f t="shared" si="5"/>
        <v>1.9042999999999992</v>
      </c>
      <c r="H105" s="2"/>
      <c r="I105" s="2">
        <f t="array" ref="I105">SUMPRODUCT(B89:B108, (ROW(B89:B108)-ROW(B89)+1)) / (20*21/2)</f>
        <v>1.8089085714285715</v>
      </c>
      <c r="J105" s="2">
        <f t="shared" si="11"/>
        <v>1.8355861431137357</v>
      </c>
      <c r="K105" s="2">
        <f t="shared" si="6"/>
        <v>1.8744538495213017</v>
      </c>
    </row>
    <row r="106" spans="1:11" ht="13.5" x14ac:dyDescent="0.25">
      <c r="A106" s="3">
        <f>TITRES_STAT!B109</f>
        <v>42459</v>
      </c>
      <c r="B106" s="6">
        <f>TITRES_STAT!D109</f>
        <v>1.8072999999999999</v>
      </c>
      <c r="C106" s="2">
        <f t="shared" si="7"/>
        <v>0</v>
      </c>
      <c r="D106" s="2">
        <f t="shared" si="8"/>
        <v>1.8148999999999997</v>
      </c>
      <c r="E106" s="2">
        <f t="shared" si="9"/>
        <v>1.8187000000000002</v>
      </c>
      <c r="F106" s="2">
        <f t="shared" si="10"/>
        <v>1.818695</v>
      </c>
      <c r="G106" s="2">
        <f t="shared" si="5"/>
        <v>1.8976419999999994</v>
      </c>
      <c r="H106" s="2"/>
      <c r="I106" s="2">
        <f t="array" ref="I106">SUMPRODUCT(B90:B109, (ROW(B90:B109)-ROW(B90)+1)) / (20*21/2)</f>
        <v>1.8037885714285715</v>
      </c>
      <c r="J106" s="2">
        <f t="shared" si="11"/>
        <v>1.8328922247219515</v>
      </c>
      <c r="K106" s="2">
        <f t="shared" si="6"/>
        <v>1.8718203652263488</v>
      </c>
    </row>
    <row r="107" spans="1:11" ht="13.5" x14ac:dyDescent="0.25">
      <c r="A107" s="3">
        <f>TITRES_STAT!B110</f>
        <v>42460</v>
      </c>
      <c r="B107" s="6">
        <f>TITRES_STAT!D110</f>
        <v>1.7786999999999999</v>
      </c>
      <c r="C107" s="2">
        <f t="shared" si="7"/>
        <v>-2.8599999999999959E-2</v>
      </c>
      <c r="D107" s="2">
        <f t="shared" si="8"/>
        <v>1.80918</v>
      </c>
      <c r="E107" s="2">
        <f t="shared" si="9"/>
        <v>1.8158400000000001</v>
      </c>
      <c r="F107" s="2">
        <f t="shared" si="10"/>
        <v>1.8158400000000003</v>
      </c>
      <c r="G107" s="2">
        <f t="shared" si="5"/>
        <v>1.8917439999999994</v>
      </c>
      <c r="H107" s="2"/>
      <c r="I107" s="2">
        <f t="array" ref="I107">SUMPRODUCT(B91:B110, (ROW(B91:B110)-ROW(B91)+1)) / (20*21/2)</f>
        <v>1.8018452380952383</v>
      </c>
      <c r="J107" s="2">
        <f t="shared" si="11"/>
        <v>1.8277310604627179</v>
      </c>
      <c r="K107" s="2">
        <f t="shared" si="6"/>
        <v>1.8681685861978645</v>
      </c>
    </row>
    <row r="108" spans="1:11" ht="13.5" x14ac:dyDescent="0.25">
      <c r="A108" s="3">
        <f>TITRES_STAT!B111</f>
        <v>42461</v>
      </c>
      <c r="B108" s="6">
        <f>TITRES_STAT!D111</f>
        <v>1.7597</v>
      </c>
      <c r="C108" s="2">
        <f t="shared" si="7"/>
        <v>-1.8999999999999906E-2</v>
      </c>
      <c r="D108" s="2">
        <f t="shared" si="8"/>
        <v>1.79206</v>
      </c>
      <c r="E108" s="2">
        <f t="shared" si="9"/>
        <v>1.8072799999999998</v>
      </c>
      <c r="F108" s="2">
        <f t="shared" si="10"/>
        <v>1.8134600000000005</v>
      </c>
      <c r="G108" s="2">
        <f t="shared" si="5"/>
        <v>1.8854659999999992</v>
      </c>
      <c r="H108" s="2"/>
      <c r="I108" s="2">
        <f t="array" ref="I108">SUMPRODUCT(B92:B111, (ROW(B92:B111)-ROW(B92)+1)) / (20*21/2)</f>
        <v>1.7964090476190477</v>
      </c>
      <c r="J108" s="2">
        <f t="shared" si="11"/>
        <v>1.821251911847221</v>
      </c>
      <c r="K108" s="2">
        <f t="shared" si="6"/>
        <v>1.8639149161508894</v>
      </c>
    </row>
    <row r="109" spans="1:11" ht="13.5" x14ac:dyDescent="0.25">
      <c r="A109" s="3">
        <f>TITRES_STAT!B112</f>
        <v>42464</v>
      </c>
      <c r="B109" s="6">
        <f>TITRES_STAT!D112</f>
        <v>1.7597</v>
      </c>
      <c r="C109" s="2">
        <f t="shared" si="7"/>
        <v>0</v>
      </c>
      <c r="D109" s="2">
        <f t="shared" si="8"/>
        <v>1.7825400000000002</v>
      </c>
      <c r="E109" s="2">
        <f t="shared" si="9"/>
        <v>1.7987199999999999</v>
      </c>
      <c r="F109" s="2">
        <f t="shared" si="10"/>
        <v>1.8087050000000005</v>
      </c>
      <c r="G109" s="2">
        <f t="shared" si="5"/>
        <v>1.8788079999999991</v>
      </c>
      <c r="H109" s="2"/>
      <c r="I109" s="2">
        <f t="array" ref="I109">SUMPRODUCT(B93:B112, (ROW(B93:B112)-ROW(B93)+1)) / (20*21/2)</f>
        <v>1.7919680952380952</v>
      </c>
      <c r="J109" s="2">
        <f t="shared" si="11"/>
        <v>1.8153898250046288</v>
      </c>
      <c r="K109" s="2">
        <f t="shared" si="6"/>
        <v>1.859828056693992</v>
      </c>
    </row>
    <row r="110" spans="1:11" ht="13.5" x14ac:dyDescent="0.25">
      <c r="A110" s="3">
        <f>TITRES_STAT!B113</f>
        <v>42465</v>
      </c>
      <c r="B110" s="6">
        <f>TITRES_STAT!D113</f>
        <v>1.7883</v>
      </c>
      <c r="C110" s="2">
        <f t="shared" si="7"/>
        <v>2.8599999999999959E-2</v>
      </c>
      <c r="D110" s="2">
        <f t="shared" si="8"/>
        <v>1.7787399999999998</v>
      </c>
      <c r="E110" s="2">
        <f t="shared" si="9"/>
        <v>1.7968199999999999</v>
      </c>
      <c r="F110" s="2">
        <f t="shared" si="10"/>
        <v>1.8072800000000004</v>
      </c>
      <c r="G110" s="2">
        <f t="shared" si="5"/>
        <v>1.8732919999999993</v>
      </c>
      <c r="H110" s="2"/>
      <c r="I110" s="2">
        <f t="array" ref="I110">SUMPRODUCT(B94:B113, (ROW(B94:B113)-ROW(B94)+1)) / (20*21/2)</f>
        <v>1.7886133333333334</v>
      </c>
      <c r="J110" s="2">
        <f t="shared" si="11"/>
        <v>1.8128098416708545</v>
      </c>
      <c r="K110" s="2">
        <f t="shared" si="6"/>
        <v>1.8570230348628551</v>
      </c>
    </row>
    <row r="111" spans="1:11" ht="13.5" x14ac:dyDescent="0.25">
      <c r="A111" s="3">
        <f>TITRES_STAT!B114</f>
        <v>42466</v>
      </c>
      <c r="B111" s="6">
        <f>TITRES_STAT!D114</f>
        <v>1.7502</v>
      </c>
      <c r="C111" s="2">
        <f t="shared" si="7"/>
        <v>-3.8100000000000023E-2</v>
      </c>
      <c r="D111" s="2">
        <f t="shared" si="8"/>
        <v>1.7673199999999998</v>
      </c>
      <c r="E111" s="2">
        <f t="shared" si="9"/>
        <v>1.7911100000000002</v>
      </c>
      <c r="F111" s="2">
        <f t="shared" si="10"/>
        <v>1.8063300000000004</v>
      </c>
      <c r="G111" s="2">
        <f t="shared" si="5"/>
        <v>1.8664439999999993</v>
      </c>
      <c r="H111" s="2"/>
      <c r="I111" s="2">
        <f t="array" ref="I111">SUMPRODUCT(B95:B114, (ROW(B95:B114)-ROW(B95)+1)) / (20*21/2)</f>
        <v>1.7881638095238097</v>
      </c>
      <c r="J111" s="2">
        <f t="shared" si="11"/>
        <v>1.8068469996069636</v>
      </c>
      <c r="K111" s="2">
        <f t="shared" si="6"/>
        <v>1.8528338962407824</v>
      </c>
    </row>
    <row r="112" spans="1:11" ht="13.5" x14ac:dyDescent="0.25">
      <c r="A112" s="3">
        <f>TITRES_STAT!B115</f>
        <v>42467</v>
      </c>
      <c r="B112" s="6">
        <f>TITRES_STAT!D115</f>
        <v>1.7597</v>
      </c>
      <c r="C112" s="2">
        <f t="shared" si="7"/>
        <v>9.5000000000000639E-3</v>
      </c>
      <c r="D112" s="2">
        <f t="shared" si="8"/>
        <v>1.7635200000000002</v>
      </c>
      <c r="E112" s="2">
        <f t="shared" si="9"/>
        <v>1.7863499999999999</v>
      </c>
      <c r="F112" s="2">
        <f t="shared" si="10"/>
        <v>1.8044250000000006</v>
      </c>
      <c r="G112" s="2">
        <f t="shared" si="5"/>
        <v>1.8609259999999992</v>
      </c>
      <c r="H112" s="2"/>
      <c r="I112" s="2">
        <f t="array" ref="I112">SUMPRODUCT(B96:B115, (ROW(B96:B115)-ROW(B96)+1)) / (20*21/2)</f>
        <v>1.7851714285714286</v>
      </c>
      <c r="J112" s="2">
        <f t="shared" si="11"/>
        <v>1.802356809168205</v>
      </c>
      <c r="K112" s="2">
        <f t="shared" si="6"/>
        <v>1.8491815865842813</v>
      </c>
    </row>
    <row r="113" spans="1:11" ht="13.5" x14ac:dyDescent="0.25">
      <c r="A113" s="3">
        <f>TITRES_STAT!B116</f>
        <v>42468</v>
      </c>
      <c r="B113" s="6">
        <f>TITRES_STAT!D116</f>
        <v>1.7692000000000001</v>
      </c>
      <c r="C113" s="2">
        <f t="shared" si="7"/>
        <v>9.5000000000000639E-3</v>
      </c>
      <c r="D113" s="2">
        <f t="shared" si="8"/>
        <v>1.76542</v>
      </c>
      <c r="E113" s="2">
        <f t="shared" si="9"/>
        <v>1.7787400000000002</v>
      </c>
      <c r="F113" s="2">
        <f t="shared" si="10"/>
        <v>1.8025200000000001</v>
      </c>
      <c r="G113" s="2">
        <f t="shared" si="5"/>
        <v>1.8567399999999992</v>
      </c>
      <c r="H113" s="2"/>
      <c r="I113" s="2">
        <f t="array" ref="I113">SUMPRODUCT(B97:B116, (ROW(B97:B116)-ROW(B97)+1)) / (20*21/2)</f>
        <v>1.7814557142857146</v>
      </c>
      <c r="J113" s="2">
        <f t="shared" si="11"/>
        <v>1.7991990178188519</v>
      </c>
      <c r="K113" s="2">
        <f t="shared" si="6"/>
        <v>1.8460450537770547</v>
      </c>
    </row>
    <row r="114" spans="1:11" ht="13.5" x14ac:dyDescent="0.25">
      <c r="A114" s="3">
        <f>TITRES_STAT!B117</f>
        <v>42471</v>
      </c>
      <c r="B114" s="6">
        <f>TITRES_STAT!D117</f>
        <v>1.7978000000000001</v>
      </c>
      <c r="C114" s="2">
        <f t="shared" si="7"/>
        <v>2.8599999999999959E-2</v>
      </c>
      <c r="D114" s="2">
        <f t="shared" si="8"/>
        <v>1.7730399999999999</v>
      </c>
      <c r="E114" s="2">
        <f t="shared" si="9"/>
        <v>1.77779</v>
      </c>
      <c r="F114" s="2">
        <f t="shared" si="10"/>
        <v>1.8006199999999999</v>
      </c>
      <c r="G114" s="2">
        <f t="shared" ref="G114:G177" si="12">AVERAGE(B65:B114)</f>
        <v>1.8536959999999993</v>
      </c>
      <c r="H114" s="2"/>
      <c r="I114" s="2">
        <f t="array" ref="I114">SUMPRODUCT(B98:B117, (ROW(B98:B117)-ROW(B98)+1)) / (20*21/2)</f>
        <v>1.7736690476190478</v>
      </c>
      <c r="J114" s="2">
        <f t="shared" si="11"/>
        <v>1.7990657780265804</v>
      </c>
      <c r="K114" s="2">
        <f t="shared" si="6"/>
        <v>1.8441530908838371</v>
      </c>
    </row>
    <row r="115" spans="1:11" ht="13.5" x14ac:dyDescent="0.25">
      <c r="A115" s="3">
        <f>TITRES_STAT!B118</f>
        <v>42472</v>
      </c>
      <c r="B115" s="6">
        <f>TITRES_STAT!D118</f>
        <v>1.7692000000000001</v>
      </c>
      <c r="C115" s="2">
        <f t="shared" si="7"/>
        <v>-2.8599999999999959E-2</v>
      </c>
      <c r="D115" s="2">
        <f t="shared" si="8"/>
        <v>1.76922</v>
      </c>
      <c r="E115" s="2">
        <f t="shared" si="9"/>
        <v>1.7739799999999999</v>
      </c>
      <c r="F115" s="2">
        <f t="shared" si="10"/>
        <v>1.7987150000000001</v>
      </c>
      <c r="G115" s="2">
        <f t="shared" si="12"/>
        <v>1.8506519999999993</v>
      </c>
      <c r="H115" s="2"/>
      <c r="I115" s="2">
        <f t="array" ref="I115">SUMPRODUCT(B99:B118, (ROW(B99:B118)-ROW(B99)+1)) / (20*21/2)</f>
        <v>1.766335238095238</v>
      </c>
      <c r="J115" s="2">
        <f t="shared" si="11"/>
        <v>1.7962214182145251</v>
      </c>
      <c r="K115" s="2">
        <f t="shared" ref="K115:K178" si="13">$K$4*B115+(1-$K$4)*K114</f>
        <v>1.8412137539864317</v>
      </c>
    </row>
    <row r="116" spans="1:11" ht="13.5" x14ac:dyDescent="0.25">
      <c r="A116" s="3">
        <f>TITRES_STAT!B119</f>
        <v>42473</v>
      </c>
      <c r="B116" s="6">
        <f>TITRES_STAT!D119</f>
        <v>1.7597</v>
      </c>
      <c r="C116" s="2">
        <f t="shared" si="7"/>
        <v>-9.5000000000000639E-3</v>
      </c>
      <c r="D116" s="2">
        <f t="shared" si="8"/>
        <v>1.7711200000000002</v>
      </c>
      <c r="E116" s="2">
        <f t="shared" si="9"/>
        <v>1.76922</v>
      </c>
      <c r="F116" s="2">
        <f t="shared" si="10"/>
        <v>1.7939599999999998</v>
      </c>
      <c r="G116" s="2">
        <f t="shared" si="12"/>
        <v>1.8477979999999992</v>
      </c>
      <c r="H116" s="2"/>
      <c r="I116" s="2">
        <f t="array" ref="I116">SUMPRODUCT(B100:B119, (ROW(B100:B119)-ROW(B100)+1)) / (20*21/2)</f>
        <v>1.7596352380952378</v>
      </c>
      <c r="J116" s="2">
        <f t="shared" si="11"/>
        <v>1.7927431879083797</v>
      </c>
      <c r="K116" s="2">
        <f t="shared" si="13"/>
        <v>1.8380171361830424</v>
      </c>
    </row>
    <row r="117" spans="1:11" ht="13.5" x14ac:dyDescent="0.25">
      <c r="A117" s="3">
        <f>TITRES_STAT!B120</f>
        <v>42474</v>
      </c>
      <c r="B117" s="6">
        <f>TITRES_STAT!D120</f>
        <v>1.7121999999999999</v>
      </c>
      <c r="C117" s="2">
        <f t="shared" si="7"/>
        <v>-4.7500000000000098E-2</v>
      </c>
      <c r="D117" s="2">
        <f t="shared" si="8"/>
        <v>1.76162</v>
      </c>
      <c r="E117" s="2">
        <f t="shared" si="9"/>
        <v>1.7625700000000002</v>
      </c>
      <c r="F117" s="2">
        <f t="shared" si="10"/>
        <v>1.7892050000000002</v>
      </c>
      <c r="G117" s="2">
        <f t="shared" si="12"/>
        <v>1.8432339999999992</v>
      </c>
      <c r="H117" s="2"/>
      <c r="I117" s="2">
        <f t="array" ref="I117">SUMPRODUCT(B101:B120, (ROW(B101:B120)-ROW(B101)+1)) / (20*21/2)</f>
        <v>1.7535690476190477</v>
      </c>
      <c r="J117" s="2">
        <f t="shared" si="11"/>
        <v>1.7850724081075817</v>
      </c>
      <c r="K117" s="2">
        <f t="shared" si="13"/>
        <v>1.833083130842531</v>
      </c>
    </row>
    <row r="118" spans="1:11" ht="13.5" x14ac:dyDescent="0.25">
      <c r="A118" s="3">
        <f>TITRES_STAT!B121</f>
        <v>42475</v>
      </c>
      <c r="B118" s="6">
        <f>TITRES_STAT!D121</f>
        <v>1.7121999999999999</v>
      </c>
      <c r="C118" s="2">
        <f t="shared" si="7"/>
        <v>0</v>
      </c>
      <c r="D118" s="2">
        <f t="shared" si="8"/>
        <v>1.7502200000000001</v>
      </c>
      <c r="E118" s="2">
        <f t="shared" si="9"/>
        <v>1.7578199999999999</v>
      </c>
      <c r="F118" s="2">
        <f t="shared" si="10"/>
        <v>1.7825500000000001</v>
      </c>
      <c r="G118" s="2">
        <f t="shared" si="12"/>
        <v>1.8386699999999991</v>
      </c>
      <c r="H118" s="2"/>
      <c r="I118" s="2">
        <f t="array" ref="I118">SUMPRODUCT(B102:B121, (ROW(B102:B121)-ROW(B102)+1)) / (20*21/2)</f>
        <v>1.7470414285714284</v>
      </c>
      <c r="J118" s="2">
        <f t="shared" si="11"/>
        <v>1.7781321787640025</v>
      </c>
      <c r="K118" s="2">
        <f t="shared" si="13"/>
        <v>1.8283426159075298</v>
      </c>
    </row>
    <row r="119" spans="1:11" ht="13.5" x14ac:dyDescent="0.25">
      <c r="A119" s="3">
        <f>TITRES_STAT!B122</f>
        <v>42478</v>
      </c>
      <c r="B119" s="6">
        <f>TITRES_STAT!D122</f>
        <v>1.7121999999999999</v>
      </c>
      <c r="C119" s="2">
        <f t="shared" si="7"/>
        <v>0</v>
      </c>
      <c r="D119" s="2">
        <f t="shared" si="8"/>
        <v>1.7330999999999999</v>
      </c>
      <c r="E119" s="2">
        <f t="shared" si="9"/>
        <v>1.7530699999999999</v>
      </c>
      <c r="F119" s="2">
        <f t="shared" si="10"/>
        <v>1.7758950000000002</v>
      </c>
      <c r="G119" s="2">
        <f t="shared" si="12"/>
        <v>1.8339139999999992</v>
      </c>
      <c r="H119" s="2"/>
      <c r="I119" s="2">
        <f t="array" ref="I119">SUMPRODUCT(B103:B122, (ROW(B103:B122)-ROW(B103)+1)) / (20*21/2)</f>
        <v>1.741012380952381</v>
      </c>
      <c r="J119" s="2">
        <f t="shared" si="11"/>
        <v>1.7718529236436213</v>
      </c>
      <c r="K119" s="2">
        <f t="shared" si="13"/>
        <v>1.8237880035189993</v>
      </c>
    </row>
    <row r="120" spans="1:11" ht="13.5" x14ac:dyDescent="0.25">
      <c r="A120" s="3">
        <f>TITRES_STAT!B123</f>
        <v>42479</v>
      </c>
      <c r="B120" s="6">
        <f>TITRES_STAT!D123</f>
        <v>1.7121999999999999</v>
      </c>
      <c r="C120" s="2">
        <f t="shared" si="7"/>
        <v>0</v>
      </c>
      <c r="D120" s="2">
        <f t="shared" si="8"/>
        <v>1.7216999999999998</v>
      </c>
      <c r="E120" s="2">
        <f t="shared" si="9"/>
        <v>1.74546</v>
      </c>
      <c r="F120" s="2">
        <f t="shared" si="10"/>
        <v>1.7711400000000002</v>
      </c>
      <c r="G120" s="2">
        <f t="shared" si="12"/>
        <v>1.830109999999999</v>
      </c>
      <c r="H120" s="2"/>
      <c r="I120" s="2">
        <f t="array" ref="I120">SUMPRODUCT(B104:B123, (ROW(B104:B123)-ROW(B104)+1)) / (20*21/2)</f>
        <v>1.7354819047619046</v>
      </c>
      <c r="J120" s="2">
        <f t="shared" si="11"/>
        <v>1.7661716928204194</v>
      </c>
      <c r="K120" s="2">
        <f t="shared" si="13"/>
        <v>1.8194120033809993</v>
      </c>
    </row>
    <row r="121" spans="1:11" ht="13.5" x14ac:dyDescent="0.25">
      <c r="A121" s="3">
        <f>TITRES_STAT!B124</f>
        <v>42480</v>
      </c>
      <c r="B121" s="6">
        <f>TITRES_STAT!D124</f>
        <v>1.7025999999999999</v>
      </c>
      <c r="C121" s="2">
        <f t="shared" si="7"/>
        <v>-9.6000000000000529E-3</v>
      </c>
      <c r="D121" s="2">
        <f t="shared" si="8"/>
        <v>1.7102799999999998</v>
      </c>
      <c r="E121" s="2">
        <f t="shared" si="9"/>
        <v>1.7406999999999997</v>
      </c>
      <c r="F121" s="2">
        <f t="shared" si="10"/>
        <v>1.7659049999999996</v>
      </c>
      <c r="G121" s="2">
        <f t="shared" si="12"/>
        <v>1.8261139999999991</v>
      </c>
      <c r="H121" s="2"/>
      <c r="I121" s="2">
        <f t="array" ref="I121">SUMPRODUCT(B105:B124, (ROW(B105:B124)-ROW(B105)+1)) / (20*21/2)</f>
        <v>1.7306309523809524</v>
      </c>
      <c r="J121" s="2">
        <f t="shared" si="11"/>
        <v>1.7601172458851413</v>
      </c>
      <c r="K121" s="2">
        <f t="shared" si="13"/>
        <v>1.8148311405033131</v>
      </c>
    </row>
    <row r="122" spans="1:11" ht="13.5" x14ac:dyDescent="0.25">
      <c r="A122" s="3">
        <f>TITRES_STAT!B125</f>
        <v>42481</v>
      </c>
      <c r="B122" s="6">
        <f>TITRES_STAT!D125</f>
        <v>1.7025999999999999</v>
      </c>
      <c r="C122" s="2">
        <f t="shared" si="7"/>
        <v>0</v>
      </c>
      <c r="D122" s="2">
        <f t="shared" si="8"/>
        <v>1.7083600000000001</v>
      </c>
      <c r="E122" s="2">
        <f t="shared" si="9"/>
        <v>1.7349899999999998</v>
      </c>
      <c r="F122" s="2">
        <f t="shared" si="10"/>
        <v>1.7606699999999997</v>
      </c>
      <c r="G122" s="2">
        <f t="shared" si="12"/>
        <v>1.8221179999999992</v>
      </c>
      <c r="H122" s="2"/>
      <c r="I122" s="2">
        <f t="array" ref="I122">SUMPRODUCT(B106:B125, (ROW(B106:B125)-ROW(B106)+1)) / (20*21/2)</f>
        <v>1.7262785714285716</v>
      </c>
      <c r="J122" s="2">
        <f t="shared" si="11"/>
        <v>1.7546394129436993</v>
      </c>
      <c r="K122" s="2">
        <f t="shared" si="13"/>
        <v>1.8104299193071047</v>
      </c>
    </row>
    <row r="123" spans="1:11" ht="13.5" x14ac:dyDescent="0.25">
      <c r="A123" s="3">
        <f>TITRES_STAT!B126</f>
        <v>42482</v>
      </c>
      <c r="B123" s="6">
        <f>TITRES_STAT!D126</f>
        <v>1.7025999999999999</v>
      </c>
      <c r="C123" s="2">
        <f t="shared" si="7"/>
        <v>0</v>
      </c>
      <c r="D123" s="2">
        <f t="shared" si="8"/>
        <v>1.70644</v>
      </c>
      <c r="E123" s="2">
        <f t="shared" si="9"/>
        <v>1.7283300000000001</v>
      </c>
      <c r="F123" s="2">
        <f t="shared" si="10"/>
        <v>1.7535349999999998</v>
      </c>
      <c r="G123" s="2">
        <f t="shared" si="12"/>
        <v>1.8181219999999996</v>
      </c>
      <c r="H123" s="2"/>
      <c r="I123" s="2">
        <f t="array" ref="I123">SUMPRODUCT(B107:B126, (ROW(B107:B126)-ROW(B107)+1)) / (20*21/2)</f>
        <v>1.7179009523809523</v>
      </c>
      <c r="J123" s="2">
        <f t="shared" si="11"/>
        <v>1.7496832783776326</v>
      </c>
      <c r="K123" s="2">
        <f t="shared" si="13"/>
        <v>1.8062012950205517</v>
      </c>
    </row>
    <row r="124" spans="1:11" ht="13.5" x14ac:dyDescent="0.25">
      <c r="A124" s="3">
        <f>TITRES_STAT!B127</f>
        <v>42485</v>
      </c>
      <c r="B124" s="6">
        <f>TITRES_STAT!D127</f>
        <v>1.7025999999999999</v>
      </c>
      <c r="C124" s="2">
        <f t="shared" si="7"/>
        <v>0</v>
      </c>
      <c r="D124" s="2">
        <f t="shared" si="8"/>
        <v>1.70452</v>
      </c>
      <c r="E124" s="2">
        <f t="shared" si="9"/>
        <v>1.7188099999999999</v>
      </c>
      <c r="F124" s="2">
        <f t="shared" si="10"/>
        <v>1.7482999999999997</v>
      </c>
      <c r="G124" s="2">
        <f t="shared" si="12"/>
        <v>1.8141259999999997</v>
      </c>
      <c r="H124" s="2"/>
      <c r="I124" s="2">
        <f t="array" ref="I124">SUMPRODUCT(B108:B127, (ROW(B108:B127)-ROW(B108)+1)) / (20*21/2)</f>
        <v>1.7138671428571426</v>
      </c>
      <c r="J124" s="2">
        <f t="shared" si="11"/>
        <v>1.7451991566273817</v>
      </c>
      <c r="K124" s="2">
        <f t="shared" si="13"/>
        <v>1.802138499137393</v>
      </c>
    </row>
    <row r="125" spans="1:11" ht="13.5" x14ac:dyDescent="0.25">
      <c r="A125" s="3">
        <f>TITRES_STAT!B128</f>
        <v>42486</v>
      </c>
      <c r="B125" s="6">
        <f>TITRES_STAT!D128</f>
        <v>1.7025999999999999</v>
      </c>
      <c r="C125" s="2">
        <f t="shared" si="7"/>
        <v>0</v>
      </c>
      <c r="D125" s="2">
        <f t="shared" si="8"/>
        <v>1.7025999999999999</v>
      </c>
      <c r="E125" s="2">
        <f t="shared" si="9"/>
        <v>1.7121500000000001</v>
      </c>
      <c r="F125" s="2">
        <f t="shared" si="10"/>
        <v>1.7430649999999996</v>
      </c>
      <c r="G125" s="2">
        <f t="shared" si="12"/>
        <v>1.8089879999999996</v>
      </c>
      <c r="H125" s="2"/>
      <c r="I125" s="2">
        <f t="array" ref="I125">SUMPRODUCT(B109:B128, (ROW(B109:B128)-ROW(B109)+1)) / (20*21/2)</f>
        <v>1.7174885714285717</v>
      </c>
      <c r="J125" s="2">
        <f t="shared" si="11"/>
        <v>1.7411420940914404</v>
      </c>
      <c r="K125" s="2">
        <f t="shared" si="13"/>
        <v>1.7982350285829856</v>
      </c>
    </row>
    <row r="126" spans="1:11" ht="13.5" x14ac:dyDescent="0.25">
      <c r="A126" s="3">
        <f>TITRES_STAT!B129</f>
        <v>42487</v>
      </c>
      <c r="B126" s="6">
        <f>TITRES_STAT!D129</f>
        <v>1.6551</v>
      </c>
      <c r="C126" s="2">
        <f t="shared" si="7"/>
        <v>-4.7499999999999876E-2</v>
      </c>
      <c r="D126" s="2">
        <f t="shared" si="8"/>
        <v>1.6930999999999998</v>
      </c>
      <c r="E126" s="2">
        <f t="shared" si="9"/>
        <v>1.7016899999999999</v>
      </c>
      <c r="F126" s="2">
        <f t="shared" si="10"/>
        <v>1.7354549999999995</v>
      </c>
      <c r="G126" s="2">
        <f t="shared" si="12"/>
        <v>1.8030899999999996</v>
      </c>
      <c r="H126" s="2"/>
      <c r="I126" s="2">
        <f t="array" ref="I126">SUMPRODUCT(B110:B129, (ROW(B110:B129)-ROW(B110)+1)) / (20*21/2)</f>
        <v>1.7165409523809525</v>
      </c>
      <c r="J126" s="2">
        <f t="shared" si="11"/>
        <v>1.7329476089398748</v>
      </c>
      <c r="K126" s="2">
        <f t="shared" si="13"/>
        <v>1.7926218902071822</v>
      </c>
    </row>
    <row r="127" spans="1:11" ht="13.5" x14ac:dyDescent="0.25">
      <c r="A127" s="3">
        <f>TITRES_STAT!B130</f>
        <v>42488</v>
      </c>
      <c r="B127" s="6">
        <f>TITRES_STAT!D130</f>
        <v>1.6931</v>
      </c>
      <c r="C127" s="2">
        <f t="shared" si="7"/>
        <v>3.8000000000000034E-2</v>
      </c>
      <c r="D127" s="2">
        <f t="shared" si="8"/>
        <v>1.6911999999999998</v>
      </c>
      <c r="E127" s="2">
        <f t="shared" si="9"/>
        <v>1.6997800000000001</v>
      </c>
      <c r="F127" s="2">
        <f t="shared" si="10"/>
        <v>1.7311749999999999</v>
      </c>
      <c r="G127" s="2">
        <f t="shared" si="12"/>
        <v>1.7989039999999996</v>
      </c>
      <c r="H127" s="2"/>
      <c r="I127" s="2">
        <f t="array" ref="I127">SUMPRODUCT(B111:B130, (ROW(B111:B130)-ROW(B111)+1)) / (20*21/2)</f>
        <v>1.7166790476190477</v>
      </c>
      <c r="J127" s="2">
        <f t="shared" si="11"/>
        <v>1.7291525985646485</v>
      </c>
      <c r="K127" s="2">
        <f t="shared" si="13"/>
        <v>1.7887190709833714</v>
      </c>
    </row>
    <row r="128" spans="1:11" ht="13.5" x14ac:dyDescent="0.25">
      <c r="A128" s="3">
        <f>TITRES_STAT!B131</f>
        <v>42489</v>
      </c>
      <c r="B128" s="6">
        <f>TITRES_STAT!D131</f>
        <v>1.7692000000000001</v>
      </c>
      <c r="C128" s="2">
        <f t="shared" si="7"/>
        <v>7.6100000000000056E-2</v>
      </c>
      <c r="D128" s="2">
        <f t="shared" si="8"/>
        <v>1.70452</v>
      </c>
      <c r="E128" s="2">
        <f t="shared" si="9"/>
        <v>1.7054800000000001</v>
      </c>
      <c r="F128" s="2">
        <f t="shared" si="10"/>
        <v>1.7316499999999997</v>
      </c>
      <c r="G128" s="2">
        <f t="shared" si="12"/>
        <v>1.7962400000000001</v>
      </c>
      <c r="H128" s="2"/>
      <c r="I128" s="2">
        <f t="array" ref="I128">SUMPRODUCT(B112:B131, (ROW(B112:B131)-ROW(B112)+1)) / (20*21/2)</f>
        <v>1.7188985714285718</v>
      </c>
      <c r="J128" s="2">
        <f t="shared" si="11"/>
        <v>1.7329666367965868</v>
      </c>
      <c r="K128" s="2">
        <f t="shared" si="13"/>
        <v>1.7879536172193176</v>
      </c>
    </row>
    <row r="129" spans="1:11" ht="13.5" x14ac:dyDescent="0.25">
      <c r="A129" s="3">
        <f>TITRES_STAT!B132</f>
        <v>42492</v>
      </c>
      <c r="B129" s="6">
        <f>TITRES_STAT!D132</f>
        <v>1.7217</v>
      </c>
      <c r="C129" s="2">
        <f t="shared" si="7"/>
        <v>-4.7500000000000098E-2</v>
      </c>
      <c r="D129" s="2">
        <f t="shared" si="8"/>
        <v>1.7083400000000002</v>
      </c>
      <c r="E129" s="2">
        <f t="shared" si="9"/>
        <v>1.7064299999999999</v>
      </c>
      <c r="F129" s="2">
        <f t="shared" si="10"/>
        <v>1.7297499999999999</v>
      </c>
      <c r="G129" s="2">
        <f t="shared" si="12"/>
        <v>1.792246</v>
      </c>
      <c r="H129" s="2"/>
      <c r="I129" s="2">
        <f t="array" ref="I129">SUMPRODUCT(B113:B132, (ROW(B113:B132)-ROW(B113)+1)) / (20*21/2)</f>
        <v>1.7184038095238099</v>
      </c>
      <c r="J129" s="2">
        <f t="shared" si="11"/>
        <v>1.7318936237683404</v>
      </c>
      <c r="K129" s="2">
        <f t="shared" si="13"/>
        <v>1.7853554361518933</v>
      </c>
    </row>
    <row r="130" spans="1:11" ht="13.5" x14ac:dyDescent="0.25">
      <c r="A130" s="3">
        <f>TITRES_STAT!B133</f>
        <v>42493</v>
      </c>
      <c r="B130" s="6">
        <f>TITRES_STAT!D133</f>
        <v>1.7312000000000001</v>
      </c>
      <c r="C130" s="2">
        <f t="shared" si="7"/>
        <v>9.5000000000000639E-3</v>
      </c>
      <c r="D130" s="2">
        <f t="shared" si="8"/>
        <v>1.7140599999999999</v>
      </c>
      <c r="E130" s="2">
        <f t="shared" si="9"/>
        <v>1.7083299999999997</v>
      </c>
      <c r="F130" s="2">
        <f t="shared" si="10"/>
        <v>1.7268950000000003</v>
      </c>
      <c r="G130" s="2">
        <f t="shared" si="12"/>
        <v>1.7880620000000003</v>
      </c>
      <c r="H130" s="2"/>
      <c r="I130" s="2">
        <f t="array" ref="I130">SUMPRODUCT(B114:B133, (ROW(B114:B133)-ROW(B114)+1)) / (20*21/2)</f>
        <v>1.7171852380952384</v>
      </c>
      <c r="J130" s="2">
        <f t="shared" si="11"/>
        <v>1.7318275643618317</v>
      </c>
      <c r="K130" s="2">
        <f t="shared" si="13"/>
        <v>1.7832316935577013</v>
      </c>
    </row>
    <row r="131" spans="1:11" ht="13.5" x14ac:dyDescent="0.25">
      <c r="A131" s="3">
        <f>TITRES_STAT!B134</f>
        <v>42494</v>
      </c>
      <c r="B131" s="6">
        <f>TITRES_STAT!D134</f>
        <v>1.7502</v>
      </c>
      <c r="C131" s="2">
        <f t="shared" si="7"/>
        <v>1.8999999999999906E-2</v>
      </c>
      <c r="D131" s="2">
        <f t="shared" si="8"/>
        <v>1.73308</v>
      </c>
      <c r="E131" s="2">
        <f t="shared" si="9"/>
        <v>1.7130899999999998</v>
      </c>
      <c r="F131" s="2">
        <f t="shared" si="10"/>
        <v>1.7268950000000001</v>
      </c>
      <c r="G131" s="2">
        <f t="shared" si="12"/>
        <v>1.7850180000000002</v>
      </c>
      <c r="H131" s="2"/>
      <c r="I131" s="2">
        <f t="array" ref="I131">SUMPRODUCT(B115:B134, (ROW(B115:B134)-ROW(B115)+1)) / (20*21/2)</f>
        <v>1.7162380952380951</v>
      </c>
      <c r="J131" s="2">
        <f t="shared" si="11"/>
        <v>1.7335773201368954</v>
      </c>
      <c r="K131" s="2">
        <f t="shared" si="13"/>
        <v>1.7819363330260269</v>
      </c>
    </row>
    <row r="132" spans="1:11" ht="13.5" x14ac:dyDescent="0.25">
      <c r="A132" s="3">
        <f>TITRES_STAT!B135</f>
        <v>42495</v>
      </c>
      <c r="B132" s="6">
        <f>TITRES_STAT!D135</f>
        <v>1.7217</v>
      </c>
      <c r="C132" s="2">
        <f t="shared" ref="C132:C195" si="14">B132-B131</f>
        <v>-2.849999999999997E-2</v>
      </c>
      <c r="D132" s="2">
        <f t="shared" si="8"/>
        <v>1.7388000000000001</v>
      </c>
      <c r="E132" s="2">
        <f t="shared" si="9"/>
        <v>1.7149999999999999</v>
      </c>
      <c r="F132" s="2">
        <f t="shared" si="10"/>
        <v>1.7249950000000003</v>
      </c>
      <c r="G132" s="2">
        <f t="shared" si="12"/>
        <v>1.7814040000000007</v>
      </c>
      <c r="H132" s="2"/>
      <c r="I132" s="2">
        <f t="array" ref="I132">SUMPRODUCT(B116:B135, (ROW(B116:B135)-ROW(B116)+1)) / (20*21/2)</f>
        <v>1.7193176190476187</v>
      </c>
      <c r="J132" s="2">
        <f t="shared" si="11"/>
        <v>1.7324461467905246</v>
      </c>
      <c r="K132" s="2">
        <f t="shared" si="13"/>
        <v>1.7795741238877514</v>
      </c>
    </row>
    <row r="133" spans="1:11" ht="13.5" x14ac:dyDescent="0.25">
      <c r="A133" s="3">
        <f>TITRES_STAT!B136</f>
        <v>42496</v>
      </c>
      <c r="B133" s="6">
        <f>TITRES_STAT!D136</f>
        <v>1.7121999999999999</v>
      </c>
      <c r="C133" s="2">
        <f t="shared" si="14"/>
        <v>-9.5000000000000639E-3</v>
      </c>
      <c r="D133" s="2">
        <f t="shared" si="8"/>
        <v>1.7274</v>
      </c>
      <c r="E133" s="2">
        <f t="shared" si="9"/>
        <v>1.7159600000000002</v>
      </c>
      <c r="F133" s="2">
        <f t="shared" si="10"/>
        <v>1.7221450000000005</v>
      </c>
      <c r="G133" s="2">
        <f t="shared" si="12"/>
        <v>1.7779800000000006</v>
      </c>
      <c r="H133" s="2"/>
      <c r="I133" s="2">
        <f t="array" ref="I133">SUMPRODUCT(B117:B136, (ROW(B117:B136)-ROW(B117)+1)) / (20*21/2)</f>
        <v>1.723392380952381</v>
      </c>
      <c r="J133" s="2">
        <f t="shared" si="11"/>
        <v>1.7305179423342842</v>
      </c>
      <c r="K133" s="2">
        <f t="shared" si="13"/>
        <v>1.7769320013823493</v>
      </c>
    </row>
    <row r="134" spans="1:11" ht="13.5" x14ac:dyDescent="0.25">
      <c r="A134" s="3">
        <f>TITRES_STAT!B137</f>
        <v>42499</v>
      </c>
      <c r="B134" s="6">
        <f>TITRES_STAT!D137</f>
        <v>1.7121999999999999</v>
      </c>
      <c r="C134" s="2">
        <f t="shared" si="14"/>
        <v>0</v>
      </c>
      <c r="D134" s="2">
        <f t="shared" ref="D134:D197" si="15">AVERAGE(B130:B134)</f>
        <v>1.7254999999999998</v>
      </c>
      <c r="E134" s="2">
        <f t="shared" si="9"/>
        <v>1.71692</v>
      </c>
      <c r="F134" s="2">
        <f t="shared" si="10"/>
        <v>1.7178650000000002</v>
      </c>
      <c r="G134" s="2">
        <f t="shared" si="12"/>
        <v>1.7741760000000009</v>
      </c>
      <c r="H134" s="2"/>
      <c r="I134" s="2">
        <f t="array" ref="I134">SUMPRODUCT(B118:B137, (ROW(B118:B137)-ROW(B118)+1)) / (20*21/2)</f>
        <v>1.7283719047619048</v>
      </c>
      <c r="J134" s="2">
        <f t="shared" si="11"/>
        <v>1.7287733763976858</v>
      </c>
      <c r="K134" s="2">
        <f t="shared" si="13"/>
        <v>1.7743934915242179</v>
      </c>
    </row>
    <row r="135" spans="1:11" ht="13.5" x14ac:dyDescent="0.25">
      <c r="A135" s="3">
        <f>TITRES_STAT!B138</f>
        <v>42500</v>
      </c>
      <c r="B135" s="6">
        <f>TITRES_STAT!D138</f>
        <v>1.7502</v>
      </c>
      <c r="C135" s="2">
        <f t="shared" si="14"/>
        <v>3.8000000000000034E-2</v>
      </c>
      <c r="D135" s="2">
        <f t="shared" si="15"/>
        <v>1.7292999999999998</v>
      </c>
      <c r="E135" s="2">
        <f t="shared" si="9"/>
        <v>1.7216799999999999</v>
      </c>
      <c r="F135" s="2">
        <f t="shared" si="10"/>
        <v>1.7169150000000002</v>
      </c>
      <c r="G135" s="2">
        <f t="shared" si="12"/>
        <v>1.7705620000000009</v>
      </c>
      <c r="H135" s="2"/>
      <c r="I135" s="2">
        <f t="array" ref="I135">SUMPRODUCT(B119:B138, (ROW(B119:B138)-ROW(B119)+1)) / (20*21/2)</f>
        <v>1.7348990476190476</v>
      </c>
      <c r="J135" s="2">
        <f t="shared" si="11"/>
        <v>1.7308140072169538</v>
      </c>
      <c r="K135" s="2">
        <f t="shared" si="13"/>
        <v>1.7734447271507192</v>
      </c>
    </row>
    <row r="136" spans="1:11" ht="13.5" x14ac:dyDescent="0.25">
      <c r="A136" s="3">
        <f>TITRES_STAT!B139</f>
        <v>42501</v>
      </c>
      <c r="B136" s="6">
        <f>TITRES_STAT!D139</f>
        <v>1.7597</v>
      </c>
      <c r="C136" s="2">
        <f t="shared" si="14"/>
        <v>9.5000000000000639E-3</v>
      </c>
      <c r="D136" s="2">
        <f t="shared" si="15"/>
        <v>1.7312000000000001</v>
      </c>
      <c r="E136" s="2">
        <f t="shared" si="9"/>
        <v>1.7321399999999998</v>
      </c>
      <c r="F136" s="2">
        <f t="shared" si="10"/>
        <v>1.7169150000000002</v>
      </c>
      <c r="G136" s="2">
        <f t="shared" si="12"/>
        <v>1.7680880000000005</v>
      </c>
      <c r="H136" s="2"/>
      <c r="I136" s="2">
        <f t="array" ref="I136">SUMPRODUCT(B120:B139, (ROW(B120:B139)-ROW(B120)+1)) / (20*21/2)</f>
        <v>1.7437780952380952</v>
      </c>
      <c r="J136" s="2">
        <f t="shared" si="11"/>
        <v>1.7335650541486727</v>
      </c>
      <c r="K136" s="2">
        <f t="shared" si="13"/>
        <v>1.772905718242848</v>
      </c>
    </row>
    <row r="137" spans="1:11" ht="13.5" x14ac:dyDescent="0.25">
      <c r="A137" s="3">
        <f>TITRES_STAT!B140</f>
        <v>42502</v>
      </c>
      <c r="B137" s="6">
        <f>TITRES_STAT!D140</f>
        <v>1.7692000000000001</v>
      </c>
      <c r="C137" s="2">
        <f t="shared" si="14"/>
        <v>9.5000000000000639E-3</v>
      </c>
      <c r="D137" s="2">
        <f t="shared" si="15"/>
        <v>1.7406999999999999</v>
      </c>
      <c r="E137" s="2">
        <f t="shared" si="9"/>
        <v>1.7397500000000001</v>
      </c>
      <c r="F137" s="2">
        <f t="shared" si="10"/>
        <v>1.719765</v>
      </c>
      <c r="G137" s="2">
        <f t="shared" si="12"/>
        <v>1.7667560000000007</v>
      </c>
      <c r="H137" s="2"/>
      <c r="I137" s="2">
        <f t="array" ref="I137">SUMPRODUCT(B121:B140, (ROW(B121:B140)-ROW(B121)+1)) / (20*21/2)</f>
        <v>1.7512542857142857</v>
      </c>
      <c r="J137" s="2">
        <f t="shared" si="11"/>
        <v>1.7369588585154656</v>
      </c>
      <c r="K137" s="2">
        <f t="shared" si="13"/>
        <v>1.7727603959588147</v>
      </c>
    </row>
    <row r="138" spans="1:11" ht="13.5" x14ac:dyDescent="0.25">
      <c r="A138" s="3">
        <f>TITRES_STAT!B141</f>
        <v>42503</v>
      </c>
      <c r="B138" s="6">
        <f>TITRES_STAT!D141</f>
        <v>1.7883</v>
      </c>
      <c r="C138" s="2">
        <f t="shared" si="14"/>
        <v>1.9099999999999895E-2</v>
      </c>
      <c r="D138" s="2">
        <f t="shared" si="15"/>
        <v>1.7559199999999997</v>
      </c>
      <c r="E138" s="2">
        <f t="shared" si="9"/>
        <v>1.74166</v>
      </c>
      <c r="F138" s="2">
        <f t="shared" si="10"/>
        <v>1.7235699999999998</v>
      </c>
      <c r="G138" s="2">
        <f t="shared" si="12"/>
        <v>1.7663760000000004</v>
      </c>
      <c r="H138" s="2"/>
      <c r="I138" s="2">
        <f t="array" ref="I138">SUMPRODUCT(B122:B141, (ROW(B122:B141)-ROW(B122)+1)) / (20*21/2)</f>
        <v>1.7582776190476193</v>
      </c>
      <c r="J138" s="2">
        <f t="shared" si="11"/>
        <v>1.7418484910378023</v>
      </c>
      <c r="K138" s="2">
        <f t="shared" si="13"/>
        <v>1.7733697921957239</v>
      </c>
    </row>
    <row r="139" spans="1:11" ht="13.5" x14ac:dyDescent="0.25">
      <c r="A139" s="3">
        <f>TITRES_STAT!B142</f>
        <v>42506</v>
      </c>
      <c r="B139" s="6">
        <f>TITRES_STAT!D142</f>
        <v>1.8168</v>
      </c>
      <c r="C139" s="2">
        <f t="shared" si="14"/>
        <v>2.849999999999997E-2</v>
      </c>
      <c r="D139" s="2">
        <f t="shared" si="15"/>
        <v>1.77684</v>
      </c>
      <c r="E139" s="2">
        <f t="shared" si="9"/>
        <v>1.7511699999999997</v>
      </c>
      <c r="F139" s="2">
        <f t="shared" si="10"/>
        <v>1.7288000000000001</v>
      </c>
      <c r="G139" s="2">
        <f t="shared" si="12"/>
        <v>1.7656160000000003</v>
      </c>
      <c r="H139" s="2"/>
      <c r="I139" s="2">
        <f t="array" ref="I139">SUMPRODUCT(B123:B142, (ROW(B123:B142)-ROW(B123)+1)) / (20*21/2)</f>
        <v>1.7747642857142858</v>
      </c>
      <c r="J139" s="2">
        <f t="shared" si="11"/>
        <v>1.7489867299865831</v>
      </c>
      <c r="K139" s="2">
        <f t="shared" si="13"/>
        <v>1.7750729375998133</v>
      </c>
    </row>
    <row r="140" spans="1:11" ht="13.5" x14ac:dyDescent="0.25">
      <c r="A140" s="3">
        <f>TITRES_STAT!B143</f>
        <v>42507</v>
      </c>
      <c r="B140" s="6">
        <f>TITRES_STAT!D143</f>
        <v>1.8072999999999999</v>
      </c>
      <c r="C140" s="2">
        <f t="shared" si="14"/>
        <v>-9.5000000000000639E-3</v>
      </c>
      <c r="D140" s="2">
        <f t="shared" si="15"/>
        <v>1.78826</v>
      </c>
      <c r="E140" s="2">
        <f t="shared" ref="E140:E203" si="16">AVERAGE(B131:B140)</f>
        <v>1.7587800000000002</v>
      </c>
      <c r="F140" s="2">
        <f t="shared" si="10"/>
        <v>1.7335549999999995</v>
      </c>
      <c r="G140" s="2">
        <f t="shared" si="12"/>
        <v>1.7654259999999999</v>
      </c>
      <c r="H140" s="2"/>
      <c r="I140" s="2">
        <f t="array" ref="I140">SUMPRODUCT(B124:B143, (ROW(B124:B143)-ROW(B124)+1)) / (20*21/2)</f>
        <v>1.8011304761904763</v>
      </c>
      <c r="J140" s="2">
        <f t="shared" si="11"/>
        <v>1.7545403747497657</v>
      </c>
      <c r="K140" s="2">
        <f t="shared" si="13"/>
        <v>1.7763367439684483</v>
      </c>
    </row>
    <row r="141" spans="1:11" ht="13.5" x14ac:dyDescent="0.25">
      <c r="A141" s="3">
        <f>TITRES_STAT!B144</f>
        <v>42508</v>
      </c>
      <c r="B141" s="6">
        <f>TITRES_STAT!D144</f>
        <v>1.8072999999999999</v>
      </c>
      <c r="C141" s="2">
        <f t="shared" si="14"/>
        <v>0</v>
      </c>
      <c r="D141" s="2">
        <f t="shared" si="15"/>
        <v>1.7977799999999999</v>
      </c>
      <c r="E141" s="2">
        <f t="shared" si="16"/>
        <v>1.7644899999999999</v>
      </c>
      <c r="F141" s="2">
        <f t="shared" si="10"/>
        <v>1.7387899999999994</v>
      </c>
      <c r="G141" s="2">
        <f t="shared" si="12"/>
        <v>1.7661880000000003</v>
      </c>
      <c r="H141" s="2"/>
      <c r="I141" s="2">
        <f t="array" ref="I141">SUMPRODUCT(B125:B144, (ROW(B125:B144)-ROW(B125)+1)) / (20*21/2)</f>
        <v>1.8341085714285714</v>
      </c>
      <c r="J141" s="2">
        <f t="shared" si="11"/>
        <v>1.7595651009640738</v>
      </c>
      <c r="K141" s="2">
        <f t="shared" si="13"/>
        <v>1.777550989303019</v>
      </c>
    </row>
    <row r="142" spans="1:11" ht="13.5" x14ac:dyDescent="0.25">
      <c r="A142" s="3">
        <f>TITRES_STAT!B145</f>
        <v>42509</v>
      </c>
      <c r="B142" s="6">
        <f>TITRES_STAT!D145</f>
        <v>1.9118999999999999</v>
      </c>
      <c r="C142" s="2">
        <f t="shared" si="14"/>
        <v>0.10460000000000003</v>
      </c>
      <c r="D142" s="2">
        <f t="shared" si="15"/>
        <v>1.8263199999999997</v>
      </c>
      <c r="E142" s="2">
        <f t="shared" si="16"/>
        <v>1.7835100000000002</v>
      </c>
      <c r="F142" s="2">
        <f t="shared" si="10"/>
        <v>1.7492550000000002</v>
      </c>
      <c r="G142" s="2">
        <f t="shared" si="12"/>
        <v>1.76847</v>
      </c>
      <c r="H142" s="2"/>
      <c r="I142" s="2">
        <f t="array" ref="I142">SUMPRODUCT(B126:B145, (ROW(B126:B145)-ROW(B126)+1)) / (20*21/2)</f>
        <v>1.8769100000000003</v>
      </c>
      <c r="J142" s="2">
        <f t="shared" si="11"/>
        <v>1.7740731865865429</v>
      </c>
      <c r="K142" s="2">
        <f t="shared" si="13"/>
        <v>1.7828195779578027</v>
      </c>
    </row>
    <row r="143" spans="1:11" ht="13.5" x14ac:dyDescent="0.25">
      <c r="A143" s="3">
        <f>TITRES_STAT!B146</f>
        <v>42510</v>
      </c>
      <c r="B143" s="6">
        <f>TITRES_STAT!D146</f>
        <v>2.0261</v>
      </c>
      <c r="C143" s="2">
        <f t="shared" si="14"/>
        <v>0.11420000000000008</v>
      </c>
      <c r="D143" s="2">
        <f t="shared" si="15"/>
        <v>1.8738800000000002</v>
      </c>
      <c r="E143" s="2">
        <f t="shared" si="16"/>
        <v>1.8148999999999997</v>
      </c>
      <c r="F143" s="2">
        <f t="shared" si="10"/>
        <v>1.7654300000000003</v>
      </c>
      <c r="G143" s="2">
        <f t="shared" si="12"/>
        <v>1.7728459999999999</v>
      </c>
      <c r="H143" s="2"/>
      <c r="I143" s="2">
        <f t="array" ref="I143">SUMPRODUCT(B127:B146, (ROW(B127:B146)-ROW(B127)+1)) / (20*21/2)</f>
        <v>1.9217080952380954</v>
      </c>
      <c r="J143" s="2">
        <f t="shared" si="11"/>
        <v>1.7980757402449672</v>
      </c>
      <c r="K143" s="2">
        <f t="shared" si="13"/>
        <v>1.7923599866653399</v>
      </c>
    </row>
    <row r="144" spans="1:11" ht="13.5" x14ac:dyDescent="0.25">
      <c r="A144" s="3">
        <f>TITRES_STAT!B147</f>
        <v>42513</v>
      </c>
      <c r="B144" s="6">
        <f>TITRES_STAT!D147</f>
        <v>2.1116999999999999</v>
      </c>
      <c r="C144" s="2">
        <f t="shared" si="14"/>
        <v>8.5599999999999898E-2</v>
      </c>
      <c r="D144" s="2">
        <f t="shared" si="15"/>
        <v>1.9328600000000002</v>
      </c>
      <c r="E144" s="2">
        <f t="shared" si="16"/>
        <v>1.8548499999999997</v>
      </c>
      <c r="F144" s="2">
        <f t="shared" si="10"/>
        <v>1.7858849999999999</v>
      </c>
      <c r="G144" s="2">
        <f t="shared" si="12"/>
        <v>1.7783639999999996</v>
      </c>
      <c r="H144" s="2"/>
      <c r="I144" s="2">
        <f t="array" ref="I144">SUMPRODUCT(B128:B147, (ROW(B128:B147)-ROW(B128)+1)) / (20*21/2)</f>
        <v>1.9653261904761907</v>
      </c>
      <c r="J144" s="2">
        <f t="shared" si="11"/>
        <v>1.827944717364494</v>
      </c>
      <c r="K144" s="2">
        <f t="shared" si="13"/>
        <v>1.8048831244431698</v>
      </c>
    </row>
    <row r="145" spans="1:11" ht="13.5" x14ac:dyDescent="0.25">
      <c r="A145" s="3">
        <f>TITRES_STAT!B148</f>
        <v>42514</v>
      </c>
      <c r="B145" s="6">
        <f>TITRES_STAT!D148</f>
        <v>2.2353000000000001</v>
      </c>
      <c r="C145" s="2">
        <f t="shared" si="14"/>
        <v>0.12360000000000015</v>
      </c>
      <c r="D145" s="2">
        <f t="shared" si="15"/>
        <v>2.0184600000000001</v>
      </c>
      <c r="E145" s="2">
        <f t="shared" si="16"/>
        <v>1.9033599999999997</v>
      </c>
      <c r="F145" s="2">
        <f t="shared" si="10"/>
        <v>1.8125200000000004</v>
      </c>
      <c r="G145" s="2">
        <f t="shared" si="12"/>
        <v>1.7869239999999997</v>
      </c>
      <c r="H145" s="2"/>
      <c r="I145" s="2">
        <f t="array" ref="I145">SUMPRODUCT(B129:B148, (ROW(B129:B148)-ROW(B129)+1)) / (20*21/2)</f>
        <v>2.0096738095238096</v>
      </c>
      <c r="J145" s="2">
        <f t="shared" si="11"/>
        <v>1.8667404585678757</v>
      </c>
      <c r="K145" s="2">
        <f t="shared" si="13"/>
        <v>1.8217622176022612</v>
      </c>
    </row>
    <row r="146" spans="1:11" ht="13.5" x14ac:dyDescent="0.25">
      <c r="A146" s="3">
        <f>TITRES_STAT!B149</f>
        <v>42515</v>
      </c>
      <c r="B146" s="6">
        <f>TITRES_STAT!D149</f>
        <v>2.2829000000000002</v>
      </c>
      <c r="C146" s="2">
        <f t="shared" si="14"/>
        <v>4.7600000000000087E-2</v>
      </c>
      <c r="D146" s="2">
        <f t="shared" si="15"/>
        <v>2.1135799999999998</v>
      </c>
      <c r="E146" s="2">
        <f t="shared" si="16"/>
        <v>1.9556799999999999</v>
      </c>
      <c r="F146" s="2">
        <f t="shared" si="10"/>
        <v>1.8439099999999999</v>
      </c>
      <c r="G146" s="2">
        <f t="shared" si="12"/>
        <v>1.7954859999999997</v>
      </c>
      <c r="H146" s="2"/>
      <c r="I146" s="2">
        <f t="array" ref="I146">SUMPRODUCT(B130:B149, (ROW(B130:B149)-ROW(B130)+1)) / (20*21/2)</f>
        <v>2.0567319047619046</v>
      </c>
      <c r="J146" s="2">
        <f t="shared" si="11"/>
        <v>1.9063747006090304</v>
      </c>
      <c r="K146" s="2">
        <f t="shared" si="13"/>
        <v>1.8398460522060942</v>
      </c>
    </row>
    <row r="147" spans="1:11" ht="13.5" x14ac:dyDescent="0.25">
      <c r="A147" s="3">
        <f>TITRES_STAT!B150</f>
        <v>42516</v>
      </c>
      <c r="B147" s="6">
        <f>TITRES_STAT!D150</f>
        <v>2.3018999999999998</v>
      </c>
      <c r="C147" s="2">
        <f t="shared" si="14"/>
        <v>1.8999999999999684E-2</v>
      </c>
      <c r="D147" s="2">
        <f t="shared" si="15"/>
        <v>2.1915800000000001</v>
      </c>
      <c r="E147" s="2">
        <f t="shared" si="16"/>
        <v>2.0089499999999996</v>
      </c>
      <c r="F147" s="2">
        <f t="shared" si="10"/>
        <v>1.8743499999999997</v>
      </c>
      <c r="G147" s="2">
        <f t="shared" si="12"/>
        <v>1.8053779999999997</v>
      </c>
      <c r="H147" s="2"/>
      <c r="I147" s="2">
        <f t="array" ref="I147">SUMPRODUCT(B131:B150, (ROW(B131:B150)-ROW(B131)+1)) / (20*21/2)</f>
        <v>2.1023838095238094</v>
      </c>
      <c r="J147" s="2">
        <f t="shared" si="11"/>
        <v>1.9440437767415035</v>
      </c>
      <c r="K147" s="2">
        <f t="shared" si="13"/>
        <v>1.8579658148646787</v>
      </c>
    </row>
    <row r="148" spans="1:11" ht="13.5" x14ac:dyDescent="0.25">
      <c r="A148" s="3">
        <f>TITRES_STAT!B151</f>
        <v>42517</v>
      </c>
      <c r="B148" s="6">
        <f>TITRES_STAT!D151</f>
        <v>2.34</v>
      </c>
      <c r="C148" s="2">
        <f t="shared" si="14"/>
        <v>3.8100000000000023E-2</v>
      </c>
      <c r="D148" s="2">
        <f t="shared" si="15"/>
        <v>2.2543599999999997</v>
      </c>
      <c r="E148" s="2">
        <f t="shared" si="16"/>
        <v>2.06412</v>
      </c>
      <c r="F148" s="2">
        <f t="shared" ref="F148:F211" si="17">AVERAGE(B129:B148)</f>
        <v>1.90289</v>
      </c>
      <c r="G148" s="2">
        <f t="shared" si="12"/>
        <v>1.815272</v>
      </c>
      <c r="H148" s="2"/>
      <c r="I148" s="2">
        <f t="array" ref="I148">SUMPRODUCT(B132:B151, (ROW(B132:B151)-ROW(B132)+1)) / (20*21/2)</f>
        <v>2.1348128571428573</v>
      </c>
      <c r="J148" s="2">
        <f t="shared" si="11"/>
        <v>1.9817538932423127</v>
      </c>
      <c r="K148" s="2">
        <f t="shared" si="13"/>
        <v>1.8768691162425346</v>
      </c>
    </row>
    <row r="149" spans="1:11" ht="13.5" x14ac:dyDescent="0.25">
      <c r="A149" s="3">
        <f>TITRES_STAT!B152</f>
        <v>42520</v>
      </c>
      <c r="B149" s="6">
        <f>TITRES_STAT!D152</f>
        <v>2.3969999999999998</v>
      </c>
      <c r="C149" s="2">
        <f t="shared" si="14"/>
        <v>5.699999999999994E-2</v>
      </c>
      <c r="D149" s="2">
        <f t="shared" si="15"/>
        <v>2.31142</v>
      </c>
      <c r="E149" s="2">
        <f t="shared" si="16"/>
        <v>2.1221399999999999</v>
      </c>
      <c r="F149" s="2">
        <f t="shared" si="17"/>
        <v>1.936655</v>
      </c>
      <c r="G149" s="2">
        <f t="shared" si="12"/>
        <v>1.8263059999999998</v>
      </c>
      <c r="H149" s="2"/>
      <c r="I149" s="2">
        <f t="array" ref="I149">SUMPRODUCT(B133:B152, (ROW(B133:B152)-ROW(B133)+1)) / (20*21/2)</f>
        <v>2.1582266666666667</v>
      </c>
      <c r="J149" s="2">
        <f t="shared" ref="J149:J212" si="18">$J$4*B149+J148*(1-$J$4)</f>
        <v>2.0213011415049498</v>
      </c>
      <c r="K149" s="2">
        <f t="shared" si="13"/>
        <v>1.8972664058016511</v>
      </c>
    </row>
    <row r="150" spans="1:11" ht="13.5" x14ac:dyDescent="0.25">
      <c r="A150" s="3">
        <f>TITRES_STAT!B153</f>
        <v>42521</v>
      </c>
      <c r="B150" s="6">
        <f>TITRES_STAT!D153</f>
        <v>2.4159999999999999</v>
      </c>
      <c r="C150" s="2">
        <f t="shared" si="14"/>
        <v>1.9000000000000128E-2</v>
      </c>
      <c r="D150" s="2">
        <f t="shared" si="15"/>
        <v>2.3475600000000001</v>
      </c>
      <c r="E150" s="2">
        <f t="shared" si="16"/>
        <v>2.1830099999999999</v>
      </c>
      <c r="F150" s="2">
        <f t="shared" si="17"/>
        <v>1.9708949999999998</v>
      </c>
      <c r="G150" s="2">
        <f t="shared" si="12"/>
        <v>1.8384799999999999</v>
      </c>
      <c r="H150" s="2"/>
      <c r="I150" s="2">
        <f t="array" ref="I150">SUMPRODUCT(B134:B153, (ROW(B134:B153)-ROW(B134)+1)) / (20*21/2)</f>
        <v>2.1682828571428567</v>
      </c>
      <c r="J150" s="2">
        <f t="shared" si="18"/>
        <v>2.0588915089806687</v>
      </c>
      <c r="K150" s="2">
        <f t="shared" si="13"/>
        <v>1.9176088996917824</v>
      </c>
    </row>
    <row r="151" spans="1:11" ht="13.5" x14ac:dyDescent="0.25">
      <c r="A151" s="3">
        <f>TITRES_STAT!B154</f>
        <v>42522</v>
      </c>
      <c r="B151" s="6">
        <f>TITRES_STAT!D154</f>
        <v>2.3113999999999999</v>
      </c>
      <c r="C151" s="2">
        <f t="shared" si="14"/>
        <v>-0.10460000000000003</v>
      </c>
      <c r="D151" s="2">
        <f t="shared" si="15"/>
        <v>2.3532600000000001</v>
      </c>
      <c r="E151" s="2">
        <f t="shared" si="16"/>
        <v>2.2334199999999997</v>
      </c>
      <c r="F151" s="2">
        <f t="shared" si="17"/>
        <v>1.9989549999999994</v>
      </c>
      <c r="G151" s="2">
        <f t="shared" si="12"/>
        <v>1.8485619999999998</v>
      </c>
      <c r="H151" s="2"/>
      <c r="I151" s="2">
        <f t="array" ref="I151">SUMPRODUCT(B135:B154, (ROW(B135:B154)-ROW(B135)+1)) / (20*21/2)</f>
        <v>2.1700033333333333</v>
      </c>
      <c r="J151" s="2">
        <f t="shared" si="18"/>
        <v>2.0829399366967958</v>
      </c>
      <c r="K151" s="2">
        <f t="shared" si="13"/>
        <v>1.9330516879391635</v>
      </c>
    </row>
    <row r="152" spans="1:11" ht="13.5" x14ac:dyDescent="0.25">
      <c r="A152" s="3">
        <f>TITRES_STAT!B155</f>
        <v>42523</v>
      </c>
      <c r="B152" s="6">
        <f>TITRES_STAT!D155</f>
        <v>2.2448000000000001</v>
      </c>
      <c r="C152" s="2">
        <f t="shared" si="14"/>
        <v>-6.659999999999977E-2</v>
      </c>
      <c r="D152" s="2">
        <f t="shared" si="15"/>
        <v>2.3418400000000004</v>
      </c>
      <c r="E152" s="2">
        <f t="shared" si="16"/>
        <v>2.2667100000000002</v>
      </c>
      <c r="F152" s="2">
        <f t="shared" si="17"/>
        <v>2.0251099999999997</v>
      </c>
      <c r="G152" s="2">
        <f t="shared" si="12"/>
        <v>1.8573119999999996</v>
      </c>
      <c r="H152" s="2"/>
      <c r="I152" s="2">
        <f t="array" ref="I152">SUMPRODUCT(B136:B155, (ROW(B136:B155)-ROW(B136)+1)) / (20*21/2)</f>
        <v>2.161895714285714</v>
      </c>
      <c r="J152" s="2">
        <f t="shared" si="18"/>
        <v>2.0983551808209104</v>
      </c>
      <c r="K152" s="2">
        <f t="shared" si="13"/>
        <v>1.9452771119415493</v>
      </c>
    </row>
    <row r="153" spans="1:11" ht="13.5" x14ac:dyDescent="0.25">
      <c r="A153" s="3">
        <f>TITRES_STAT!B156</f>
        <v>42524</v>
      </c>
      <c r="B153" s="6">
        <f>TITRES_STAT!D156</f>
        <v>2.1307</v>
      </c>
      <c r="C153" s="2">
        <f t="shared" si="14"/>
        <v>-0.11410000000000009</v>
      </c>
      <c r="D153" s="2">
        <f t="shared" si="15"/>
        <v>2.2999800000000001</v>
      </c>
      <c r="E153" s="2">
        <f t="shared" si="16"/>
        <v>2.2771699999999999</v>
      </c>
      <c r="F153" s="2">
        <f t="shared" si="17"/>
        <v>2.0460349999999994</v>
      </c>
      <c r="G153" s="2">
        <f t="shared" si="12"/>
        <v>1.8630199999999999</v>
      </c>
      <c r="H153" s="2"/>
      <c r="I153" s="2">
        <f t="array" ref="I153">SUMPRODUCT(B137:B156, (ROW(B137:B156)-ROW(B137)+1)) / (20*21/2)</f>
        <v>2.1445485714285715</v>
      </c>
      <c r="J153" s="2">
        <f t="shared" si="18"/>
        <v>2.1014356397903473</v>
      </c>
      <c r="K153" s="2">
        <f t="shared" si="13"/>
        <v>1.952548597747763</v>
      </c>
    </row>
    <row r="154" spans="1:11" ht="13.5" x14ac:dyDescent="0.25">
      <c r="A154" s="3">
        <f>TITRES_STAT!B157</f>
        <v>42527</v>
      </c>
      <c r="B154" s="6">
        <f>TITRES_STAT!D157</f>
        <v>2.0640999999999998</v>
      </c>
      <c r="C154" s="2">
        <f t="shared" si="14"/>
        <v>-6.6600000000000215E-2</v>
      </c>
      <c r="D154" s="2">
        <f t="shared" si="15"/>
        <v>2.2333999999999996</v>
      </c>
      <c r="E154" s="2">
        <f t="shared" si="16"/>
        <v>2.2724100000000003</v>
      </c>
      <c r="F154" s="2">
        <f t="shared" si="17"/>
        <v>2.063629999999999</v>
      </c>
      <c r="G154" s="2">
        <f t="shared" si="12"/>
        <v>1.8681559999999999</v>
      </c>
      <c r="H154" s="2"/>
      <c r="I154" s="2">
        <f t="array" ref="I154">SUMPRODUCT(B138:B157, (ROW(B138:B157)-ROW(B138)+1)) / (20*21/2)</f>
        <v>2.1220338095238098</v>
      </c>
      <c r="J154" s="2">
        <f t="shared" si="18"/>
        <v>2.097879864572219</v>
      </c>
      <c r="K154" s="2">
        <f t="shared" si="13"/>
        <v>1.9569231625419685</v>
      </c>
    </row>
    <row r="155" spans="1:11" ht="13.5" x14ac:dyDescent="0.25">
      <c r="A155" s="3">
        <f>TITRES_STAT!B158</f>
        <v>42528</v>
      </c>
      <c r="B155" s="6">
        <f>TITRES_STAT!D158</f>
        <v>1.9784999999999999</v>
      </c>
      <c r="C155" s="2">
        <f t="shared" si="14"/>
        <v>-8.5599999999999898E-2</v>
      </c>
      <c r="D155" s="2">
        <f t="shared" si="15"/>
        <v>2.1459000000000001</v>
      </c>
      <c r="E155" s="2">
        <f t="shared" si="16"/>
        <v>2.2467300000000003</v>
      </c>
      <c r="F155" s="2">
        <f t="shared" si="17"/>
        <v>2.0750449999999994</v>
      </c>
      <c r="G155" s="2">
        <f t="shared" si="12"/>
        <v>1.8715799999999998</v>
      </c>
      <c r="H155" s="2"/>
      <c r="I155" s="2">
        <f t="array" ref="I155">SUMPRODUCT(B139:B158, (ROW(B139:B158)-ROW(B139)+1)) / (20*21/2)</f>
        <v>2.0946328571428574</v>
      </c>
      <c r="J155" s="2">
        <f t="shared" si="18"/>
        <v>2.0865103536605791</v>
      </c>
      <c r="K155" s="2">
        <f t="shared" si="13"/>
        <v>1.9577693130305189</v>
      </c>
    </row>
    <row r="156" spans="1:11" ht="13.5" x14ac:dyDescent="0.25">
      <c r="A156" s="3">
        <f>TITRES_STAT!B159</f>
        <v>42529</v>
      </c>
      <c r="B156" s="6">
        <f>TITRES_STAT!D159</f>
        <v>1.8929</v>
      </c>
      <c r="C156" s="2">
        <f t="shared" si="14"/>
        <v>-8.5599999999999898E-2</v>
      </c>
      <c r="D156" s="2">
        <f t="shared" si="15"/>
        <v>2.0621999999999998</v>
      </c>
      <c r="E156" s="2">
        <f t="shared" si="16"/>
        <v>2.2077300000000002</v>
      </c>
      <c r="F156" s="2">
        <f t="shared" si="17"/>
        <v>2.0817049999999995</v>
      </c>
      <c r="G156" s="2">
        <f t="shared" si="12"/>
        <v>1.873292</v>
      </c>
      <c r="H156" s="2"/>
      <c r="I156" s="2">
        <f t="array" ref="I156">SUMPRODUCT(B140:B159, (ROW(B140:B159)-ROW(B140)+1)) / (20*21/2)</f>
        <v>2.0771485714285713</v>
      </c>
      <c r="J156" s="2">
        <f t="shared" si="18"/>
        <v>2.0680712723595716</v>
      </c>
      <c r="K156" s="2">
        <f t="shared" si="13"/>
        <v>1.9552254184018711</v>
      </c>
    </row>
    <row r="157" spans="1:11" ht="13.5" x14ac:dyDescent="0.25">
      <c r="A157" s="3">
        <f>TITRES_STAT!B160</f>
        <v>42530</v>
      </c>
      <c r="B157" s="6">
        <f>TITRES_STAT!D160</f>
        <v>1.8452999999999999</v>
      </c>
      <c r="C157" s="2">
        <f t="shared" si="14"/>
        <v>-4.7600000000000087E-2</v>
      </c>
      <c r="D157" s="2">
        <f t="shared" si="15"/>
        <v>1.9822999999999997</v>
      </c>
      <c r="E157" s="2">
        <f t="shared" si="16"/>
        <v>2.1620699999999999</v>
      </c>
      <c r="F157" s="2">
        <f t="shared" si="17"/>
        <v>2.0855099999999998</v>
      </c>
      <c r="G157" s="2">
        <f t="shared" si="12"/>
        <v>1.8746240000000001</v>
      </c>
      <c r="H157" s="2"/>
      <c r="I157" s="2">
        <f t="array" ref="I157">SUMPRODUCT(B141:B160, (ROW(B141:B160)-ROW(B141)+1)) / (20*21/2)</f>
        <v>2.0674090476190479</v>
      </c>
      <c r="J157" s="2">
        <f t="shared" si="18"/>
        <v>2.0468549607062791</v>
      </c>
      <c r="K157" s="2">
        <f t="shared" si="13"/>
        <v>1.9509146176802292</v>
      </c>
    </row>
    <row r="158" spans="1:11" ht="13.5" x14ac:dyDescent="0.25">
      <c r="A158" s="3">
        <f>TITRES_STAT!B161</f>
        <v>42531</v>
      </c>
      <c r="B158" s="6">
        <f>TITRES_STAT!D161</f>
        <v>1.7978000000000001</v>
      </c>
      <c r="C158" s="2">
        <f t="shared" si="14"/>
        <v>-4.7499999999999876E-2</v>
      </c>
      <c r="D158" s="2">
        <f t="shared" si="15"/>
        <v>1.9157199999999999</v>
      </c>
      <c r="E158" s="2">
        <f t="shared" si="16"/>
        <v>2.10785</v>
      </c>
      <c r="F158" s="2">
        <f t="shared" si="17"/>
        <v>2.085985</v>
      </c>
      <c r="G158" s="2">
        <f t="shared" si="12"/>
        <v>1.8753859999999998</v>
      </c>
      <c r="H158" s="2"/>
      <c r="I158" s="2">
        <f t="array" ref="I158">SUMPRODUCT(B142:B161, (ROW(B142:B161)-ROW(B142)+1)) / (20*21/2)</f>
        <v>2.0676852380952382</v>
      </c>
      <c r="J158" s="2">
        <f t="shared" si="18"/>
        <v>2.0231354406390145</v>
      </c>
      <c r="K158" s="2">
        <f t="shared" si="13"/>
        <v>1.94491012286924</v>
      </c>
    </row>
    <row r="159" spans="1:11" ht="13.5" x14ac:dyDescent="0.25">
      <c r="A159" s="3">
        <f>TITRES_STAT!B162</f>
        <v>42534</v>
      </c>
      <c r="B159" s="6">
        <f>TITRES_STAT!D162</f>
        <v>1.9024000000000001</v>
      </c>
      <c r="C159" s="2">
        <f t="shared" si="14"/>
        <v>0.10460000000000003</v>
      </c>
      <c r="D159" s="2">
        <f t="shared" si="15"/>
        <v>1.8833800000000001</v>
      </c>
      <c r="E159" s="2">
        <f t="shared" si="16"/>
        <v>2.0583899999999997</v>
      </c>
      <c r="F159" s="2">
        <f t="shared" si="17"/>
        <v>2.090265</v>
      </c>
      <c r="G159" s="2">
        <f t="shared" si="12"/>
        <v>1.8782399999999999</v>
      </c>
      <c r="H159" s="2"/>
      <c r="I159" s="2">
        <f t="array" ref="I159">SUMPRODUCT(B143:B162, (ROW(B143:B162)-ROW(B143)+1)) / (20*21/2)</f>
        <v>2.0747095238095237</v>
      </c>
      <c r="J159" s="2">
        <f t="shared" si="18"/>
        <v>2.0116368272448226</v>
      </c>
      <c r="K159" s="2">
        <f t="shared" si="13"/>
        <v>1.9432430592273091</v>
      </c>
    </row>
    <row r="160" spans="1:11" ht="13.5" x14ac:dyDescent="0.25">
      <c r="A160" s="3">
        <f>TITRES_STAT!B163</f>
        <v>42535</v>
      </c>
      <c r="B160" s="6">
        <f>TITRES_STAT!D163</f>
        <v>1.988</v>
      </c>
      <c r="C160" s="2">
        <f t="shared" si="14"/>
        <v>8.5599999999999898E-2</v>
      </c>
      <c r="D160" s="2">
        <f t="shared" si="15"/>
        <v>1.8852799999999998</v>
      </c>
      <c r="E160" s="2">
        <f t="shared" si="16"/>
        <v>2.0155900000000004</v>
      </c>
      <c r="F160" s="2">
        <f t="shared" si="17"/>
        <v>2.0992999999999999</v>
      </c>
      <c r="G160" s="2">
        <f t="shared" si="12"/>
        <v>1.8822340000000002</v>
      </c>
      <c r="H160" s="2"/>
      <c r="I160" s="2">
        <f t="array" ref="I160">SUMPRODUCT(B144:B163, (ROW(B144:B163)-ROW(B144)+1)) / (20*21/2)</f>
        <v>2.0786009523809525</v>
      </c>
      <c r="J160" s="2">
        <f t="shared" si="18"/>
        <v>2.0093857008405536</v>
      </c>
      <c r="K160" s="2">
        <f t="shared" si="13"/>
        <v>1.9449982333752578</v>
      </c>
    </row>
    <row r="161" spans="1:11" ht="13.5" x14ac:dyDescent="0.25">
      <c r="A161" s="3">
        <f>TITRES_STAT!B164</f>
        <v>42536</v>
      </c>
      <c r="B161" s="6">
        <f>TITRES_STAT!D164</f>
        <v>2.1021999999999998</v>
      </c>
      <c r="C161" s="2">
        <f t="shared" si="14"/>
        <v>0.11419999999999986</v>
      </c>
      <c r="D161" s="2">
        <f t="shared" si="15"/>
        <v>1.9271400000000001</v>
      </c>
      <c r="E161" s="2">
        <f t="shared" si="16"/>
        <v>1.9946699999999999</v>
      </c>
      <c r="F161" s="2">
        <f t="shared" si="17"/>
        <v>2.114045</v>
      </c>
      <c r="G161" s="2">
        <f t="shared" si="12"/>
        <v>1.8892739999999997</v>
      </c>
      <c r="H161" s="2"/>
      <c r="I161" s="2">
        <f t="array" ref="I161">SUMPRODUCT(B145:B164, (ROW(B145:B164)-ROW(B145)+1)) / (20*21/2)</f>
        <v>2.0763847619047615</v>
      </c>
      <c r="J161" s="2">
        <f t="shared" si="18"/>
        <v>2.0182251579033581</v>
      </c>
      <c r="K161" s="2">
        <f t="shared" si="13"/>
        <v>1.9511630085370124</v>
      </c>
    </row>
    <row r="162" spans="1:11" ht="13.5" x14ac:dyDescent="0.25">
      <c r="A162" s="3">
        <f>TITRES_STAT!B165</f>
        <v>42537</v>
      </c>
      <c r="B162" s="6">
        <f>TITRES_STAT!D165</f>
        <v>2.1878000000000002</v>
      </c>
      <c r="C162" s="2">
        <f t="shared" si="14"/>
        <v>8.5600000000000342E-2</v>
      </c>
      <c r="D162" s="2">
        <f t="shared" si="15"/>
        <v>1.9956400000000003</v>
      </c>
      <c r="E162" s="2">
        <f t="shared" si="16"/>
        <v>1.9889699999999997</v>
      </c>
      <c r="F162" s="2">
        <f t="shared" si="17"/>
        <v>2.12784</v>
      </c>
      <c r="G162" s="2">
        <f t="shared" si="12"/>
        <v>1.8978359999999999</v>
      </c>
      <c r="H162" s="2"/>
      <c r="I162" s="2">
        <f t="array" ref="I162">SUMPRODUCT(B146:B165, (ROW(B146:B165)-ROW(B146)+1)) / (20*21/2)</f>
        <v>2.0632923809523809</v>
      </c>
      <c r="J162" s="2">
        <f t="shared" si="18"/>
        <v>2.0343751428649433</v>
      </c>
      <c r="K162" s="2">
        <f t="shared" si="13"/>
        <v>1.9604428905551687</v>
      </c>
    </row>
    <row r="163" spans="1:11" ht="13.5" x14ac:dyDescent="0.25">
      <c r="A163" s="3">
        <f>TITRES_STAT!B166</f>
        <v>42538</v>
      </c>
      <c r="B163" s="6">
        <f>TITRES_STAT!D166</f>
        <v>2.1686999999999999</v>
      </c>
      <c r="C163" s="2">
        <f t="shared" si="14"/>
        <v>-1.9100000000000339E-2</v>
      </c>
      <c r="D163" s="2">
        <f t="shared" si="15"/>
        <v>2.0698199999999995</v>
      </c>
      <c r="E163" s="2">
        <f t="shared" si="16"/>
        <v>1.9927700000000002</v>
      </c>
      <c r="F163" s="2">
        <f t="shared" si="17"/>
        <v>2.13497</v>
      </c>
      <c r="G163" s="2">
        <f t="shared" si="12"/>
        <v>1.9058259999999998</v>
      </c>
      <c r="H163" s="2"/>
      <c r="I163" s="2">
        <f t="array" ref="I163">SUMPRODUCT(B147:B166, (ROW(B147:B166)-ROW(B147)+1)) / (20*21/2)</f>
        <v>2.060389523809524</v>
      </c>
      <c r="J163" s="2">
        <f t="shared" si="18"/>
        <v>2.047167986401615</v>
      </c>
      <c r="K163" s="2">
        <f t="shared" si="13"/>
        <v>1.9686098360235935</v>
      </c>
    </row>
    <row r="164" spans="1:11" ht="13.5" x14ac:dyDescent="0.25">
      <c r="A164" s="3">
        <f>TITRES_STAT!B167</f>
        <v>42541</v>
      </c>
      <c r="B164" s="6">
        <f>TITRES_STAT!D167</f>
        <v>2.1116999999999999</v>
      </c>
      <c r="C164" s="2">
        <f t="shared" si="14"/>
        <v>-5.699999999999994E-2</v>
      </c>
      <c r="D164" s="2">
        <f t="shared" si="15"/>
        <v>2.1116799999999998</v>
      </c>
      <c r="E164" s="2">
        <f t="shared" si="16"/>
        <v>1.99753</v>
      </c>
      <c r="F164" s="2">
        <f t="shared" si="17"/>
        <v>2.13497</v>
      </c>
      <c r="G164" s="2">
        <f t="shared" si="12"/>
        <v>1.9121039999999996</v>
      </c>
      <c r="H164" s="2"/>
      <c r="I164" s="2">
        <f t="array" ref="I164">SUMPRODUCT(B148:B167, (ROW(B148:B167)-ROW(B148)+1)) / (20*21/2)</f>
        <v>2.055678571428571</v>
      </c>
      <c r="J164" s="2">
        <f t="shared" si="18"/>
        <v>2.0533138924586041</v>
      </c>
      <c r="K164" s="2">
        <f t="shared" si="13"/>
        <v>1.9742212150030605</v>
      </c>
    </row>
    <row r="165" spans="1:11" ht="13.5" x14ac:dyDescent="0.25">
      <c r="A165" s="3">
        <f>TITRES_STAT!B168</f>
        <v>42542</v>
      </c>
      <c r="B165" s="6">
        <f>TITRES_STAT!D168</f>
        <v>1.9975000000000001</v>
      </c>
      <c r="C165" s="2">
        <f t="shared" si="14"/>
        <v>-0.11419999999999986</v>
      </c>
      <c r="D165" s="2">
        <f t="shared" si="15"/>
        <v>2.1135799999999998</v>
      </c>
      <c r="E165" s="2">
        <f t="shared" si="16"/>
        <v>1.9994299999999998</v>
      </c>
      <c r="F165" s="2">
        <f t="shared" si="17"/>
        <v>2.1230800000000003</v>
      </c>
      <c r="G165" s="2">
        <f t="shared" si="12"/>
        <v>1.9166699999999997</v>
      </c>
      <c r="H165" s="2"/>
      <c r="I165" s="2">
        <f t="array" ref="I165">SUMPRODUCT(B149:B168, (ROW(B149:B168)-ROW(B149)+1)) / (20*21/2)</f>
        <v>2.0412333333333335</v>
      </c>
      <c r="J165" s="2">
        <f t="shared" si="18"/>
        <v>2.0479982836530226</v>
      </c>
      <c r="K165" s="2">
        <f t="shared" si="13"/>
        <v>1.9751341085323524</v>
      </c>
    </row>
    <row r="166" spans="1:11" ht="13.5" x14ac:dyDescent="0.25">
      <c r="A166" s="3">
        <f>TITRES_STAT!B169</f>
        <v>42543</v>
      </c>
      <c r="B166" s="6">
        <f>TITRES_STAT!D169</f>
        <v>2.0926</v>
      </c>
      <c r="C166" s="2">
        <f t="shared" si="14"/>
        <v>9.5099999999999962E-2</v>
      </c>
      <c r="D166" s="2">
        <f t="shared" si="15"/>
        <v>2.1116599999999996</v>
      </c>
      <c r="E166" s="2">
        <f t="shared" si="16"/>
        <v>2.0194000000000001</v>
      </c>
      <c r="F166" s="2">
        <f t="shared" si="17"/>
        <v>2.1135650000000004</v>
      </c>
      <c r="G166" s="2">
        <f t="shared" si="12"/>
        <v>1.9233279999999997</v>
      </c>
      <c r="H166" s="2"/>
      <c r="I166" s="2">
        <f t="array" ref="I166">SUMPRODUCT(B150:B169, (ROW(B150:B169)-ROW(B150)+1)) / (20*21/2)</f>
        <v>2.0286452380952378</v>
      </c>
      <c r="J166" s="2">
        <f t="shared" si="18"/>
        <v>2.0522460661622586</v>
      </c>
      <c r="K166" s="2">
        <f t="shared" si="13"/>
        <v>1.9797406140801033</v>
      </c>
    </row>
    <row r="167" spans="1:11" ht="13.5" x14ac:dyDescent="0.25">
      <c r="A167" s="3">
        <f>TITRES_STAT!B170</f>
        <v>42544</v>
      </c>
      <c r="B167" s="6">
        <f>TITRES_STAT!D170</f>
        <v>2.0640999999999998</v>
      </c>
      <c r="C167" s="2">
        <f t="shared" si="14"/>
        <v>-2.8500000000000192E-2</v>
      </c>
      <c r="D167" s="2">
        <f t="shared" si="15"/>
        <v>2.0869200000000001</v>
      </c>
      <c r="E167" s="2">
        <f t="shared" si="16"/>
        <v>2.04128</v>
      </c>
      <c r="F167" s="2">
        <f t="shared" si="17"/>
        <v>2.1016749999999993</v>
      </c>
      <c r="G167" s="2">
        <f t="shared" si="12"/>
        <v>1.9303659999999994</v>
      </c>
      <c r="H167" s="2"/>
      <c r="I167" s="2">
        <f t="array" ref="I167">SUMPRODUCT(B151:B170, (ROW(B151:B170)-ROW(B151)+1)) / (20*21/2)</f>
        <v>2.0163666666666669</v>
      </c>
      <c r="J167" s="2">
        <f t="shared" si="18"/>
        <v>2.0533750122420433</v>
      </c>
      <c r="K167" s="2">
        <f t="shared" si="13"/>
        <v>1.9830488252926484</v>
      </c>
    </row>
    <row r="168" spans="1:11" ht="13.5" x14ac:dyDescent="0.25">
      <c r="A168" s="3">
        <f>TITRES_STAT!B171</f>
        <v>42545</v>
      </c>
      <c r="B168" s="6">
        <f>TITRES_STAT!D171</f>
        <v>1.95</v>
      </c>
      <c r="C168" s="2">
        <f t="shared" si="14"/>
        <v>-0.11409999999999987</v>
      </c>
      <c r="D168" s="2">
        <f t="shared" si="15"/>
        <v>2.0431799999999996</v>
      </c>
      <c r="E168" s="2">
        <f t="shared" si="16"/>
        <v>2.0564999999999998</v>
      </c>
      <c r="F168" s="2">
        <f t="shared" si="17"/>
        <v>2.0821750000000003</v>
      </c>
      <c r="G168" s="2">
        <f t="shared" si="12"/>
        <v>1.9351219999999996</v>
      </c>
      <c r="H168" s="2"/>
      <c r="I168" s="2">
        <f t="array" ref="I168">SUMPRODUCT(B152:B171, (ROW(B152:B171)-ROW(B152)+1)) / (20*21/2)</f>
        <v>2.0009695238095238</v>
      </c>
      <c r="J168" s="2">
        <f t="shared" si="18"/>
        <v>2.0435297729808961</v>
      </c>
      <c r="K168" s="2">
        <f t="shared" si="13"/>
        <v>1.9817527929282308</v>
      </c>
    </row>
    <row r="169" spans="1:11" ht="13.5" x14ac:dyDescent="0.25">
      <c r="A169" s="3">
        <f>TITRES_STAT!B172</f>
        <v>42548</v>
      </c>
      <c r="B169" s="6">
        <f>TITRES_STAT!D172</f>
        <v>1.95</v>
      </c>
      <c r="C169" s="2">
        <f t="shared" si="14"/>
        <v>0</v>
      </c>
      <c r="D169" s="2">
        <f t="shared" si="15"/>
        <v>2.0108399999999995</v>
      </c>
      <c r="E169" s="2">
        <f t="shared" si="16"/>
        <v>2.0612599999999999</v>
      </c>
      <c r="F169" s="2">
        <f t="shared" si="17"/>
        <v>2.059825</v>
      </c>
      <c r="G169" s="2">
        <f t="shared" si="12"/>
        <v>1.9398779999999995</v>
      </c>
      <c r="H169" s="2"/>
      <c r="I169" s="2">
        <f t="array" ref="I169">SUMPRODUCT(B153:B172, (ROW(B153:B172)-ROW(B153)+1)) / (20*21/2)</f>
        <v>1.989465238095238</v>
      </c>
      <c r="J169" s="2">
        <f t="shared" si="18"/>
        <v>2.0346221755541438</v>
      </c>
      <c r="K169" s="2">
        <f t="shared" si="13"/>
        <v>1.9805075853624179</v>
      </c>
    </row>
    <row r="170" spans="1:11" ht="13.5" x14ac:dyDescent="0.25">
      <c r="A170" s="3">
        <f>TITRES_STAT!B173</f>
        <v>42549</v>
      </c>
      <c r="B170" s="6">
        <f>TITRES_STAT!D173</f>
        <v>1.9309000000000001</v>
      </c>
      <c r="C170" s="2">
        <f t="shared" si="14"/>
        <v>-1.9099999999999895E-2</v>
      </c>
      <c r="D170" s="2">
        <f t="shared" si="15"/>
        <v>1.9975199999999997</v>
      </c>
      <c r="E170" s="2">
        <f t="shared" si="16"/>
        <v>2.0555499999999998</v>
      </c>
      <c r="F170" s="2">
        <f t="shared" si="17"/>
        <v>2.0355700000000003</v>
      </c>
      <c r="G170" s="2">
        <f t="shared" si="12"/>
        <v>1.9442519999999994</v>
      </c>
      <c r="H170" s="2"/>
      <c r="I170" s="2">
        <f t="array" ref="I170">SUMPRODUCT(B154:B173, (ROW(B154:B173)-ROW(B154)+1)) / (20*21/2)</f>
        <v>1.9787319047619045</v>
      </c>
      <c r="J170" s="2">
        <f t="shared" si="18"/>
        <v>2.0247438731204159</v>
      </c>
      <c r="K170" s="2">
        <f t="shared" si="13"/>
        <v>1.9785621898580095</v>
      </c>
    </row>
    <row r="171" spans="1:11" ht="13.5" x14ac:dyDescent="0.25">
      <c r="A171" s="3">
        <f>TITRES_STAT!B174</f>
        <v>42550</v>
      </c>
      <c r="B171" s="6">
        <f>TITRES_STAT!D174</f>
        <v>1.8738999999999999</v>
      </c>
      <c r="C171" s="2">
        <f t="shared" si="14"/>
        <v>-5.7000000000000162E-2</v>
      </c>
      <c r="D171" s="2">
        <f t="shared" si="15"/>
        <v>1.9537800000000001</v>
      </c>
      <c r="E171" s="2">
        <f t="shared" si="16"/>
        <v>2.0327199999999999</v>
      </c>
      <c r="F171" s="2">
        <f t="shared" si="17"/>
        <v>2.0136950000000002</v>
      </c>
      <c r="G171" s="2">
        <f t="shared" si="12"/>
        <v>1.9476779999999994</v>
      </c>
      <c r="H171" s="2"/>
      <c r="I171" s="2">
        <f t="array" ref="I171">SUMPRODUCT(B155:B174, (ROW(B155:B174)-ROW(B155)+1)) / (20*21/2)</f>
        <v>1.9691761904761906</v>
      </c>
      <c r="J171" s="2">
        <f t="shared" si="18"/>
        <v>2.0103777899660904</v>
      </c>
      <c r="K171" s="2">
        <f t="shared" si="13"/>
        <v>1.9744577902557348</v>
      </c>
    </row>
    <row r="172" spans="1:11" ht="13.5" x14ac:dyDescent="0.25">
      <c r="A172" s="3">
        <f>TITRES_STAT!B175</f>
        <v>42551</v>
      </c>
      <c r="B172" s="6">
        <f>TITRES_STAT!D175</f>
        <v>1.8929</v>
      </c>
      <c r="C172" s="2">
        <f t="shared" si="14"/>
        <v>1.9000000000000128E-2</v>
      </c>
      <c r="D172" s="2">
        <f t="shared" si="15"/>
        <v>1.91954</v>
      </c>
      <c r="E172" s="2">
        <f t="shared" si="16"/>
        <v>2.0032299999999998</v>
      </c>
      <c r="F172" s="2">
        <f t="shared" si="17"/>
        <v>1.9960999999999998</v>
      </c>
      <c r="G172" s="2">
        <f t="shared" si="12"/>
        <v>1.9514839999999996</v>
      </c>
      <c r="H172" s="2"/>
      <c r="I172" s="2">
        <f t="array" ref="I172">SUMPRODUCT(B156:B175, (ROW(B156:B175)-ROW(B156)+1)) / (20*21/2)</f>
        <v>1.9604809523809528</v>
      </c>
      <c r="J172" s="2">
        <f t="shared" si="18"/>
        <v>1.999189429016939</v>
      </c>
      <c r="K172" s="2">
        <f t="shared" si="13"/>
        <v>1.9712594455398236</v>
      </c>
    </row>
    <row r="173" spans="1:11" ht="13.5" x14ac:dyDescent="0.25">
      <c r="A173" s="3">
        <f>TITRES_STAT!B176</f>
        <v>42552</v>
      </c>
      <c r="B173" s="6">
        <f>TITRES_STAT!D176</f>
        <v>1.8834</v>
      </c>
      <c r="C173" s="2">
        <f t="shared" si="14"/>
        <v>-9.5000000000000639E-3</v>
      </c>
      <c r="D173" s="2">
        <f t="shared" si="15"/>
        <v>1.9062199999999998</v>
      </c>
      <c r="E173" s="2">
        <f t="shared" si="16"/>
        <v>1.9746999999999999</v>
      </c>
      <c r="F173" s="2">
        <f t="shared" si="17"/>
        <v>1.983735</v>
      </c>
      <c r="G173" s="2">
        <f t="shared" si="12"/>
        <v>1.9550999999999996</v>
      </c>
      <c r="H173" s="2"/>
      <c r="I173" s="2">
        <f t="array" ref="I173">SUMPRODUCT(B157:B176, (ROW(B157:B176)-ROW(B157)+1)) / (20*21/2)</f>
        <v>1.9522385714285717</v>
      </c>
      <c r="J173" s="2">
        <f t="shared" si="18"/>
        <v>1.9881618643486589</v>
      </c>
      <c r="K173" s="2">
        <f t="shared" si="13"/>
        <v>1.9678139770872816</v>
      </c>
    </row>
    <row r="174" spans="1:11" ht="13.5" x14ac:dyDescent="0.25">
      <c r="A174" s="3">
        <f>TITRES_STAT!B177</f>
        <v>42555</v>
      </c>
      <c r="B174" s="6">
        <f>TITRES_STAT!D177</f>
        <v>1.8834</v>
      </c>
      <c r="C174" s="2">
        <f t="shared" si="14"/>
        <v>0</v>
      </c>
      <c r="D174" s="2">
        <f t="shared" si="15"/>
        <v>1.8929000000000002</v>
      </c>
      <c r="E174" s="2">
        <f t="shared" si="16"/>
        <v>1.9518700000000002</v>
      </c>
      <c r="F174" s="2">
        <f t="shared" si="17"/>
        <v>1.9746999999999999</v>
      </c>
      <c r="G174" s="2">
        <f t="shared" si="12"/>
        <v>1.9587159999999995</v>
      </c>
      <c r="H174" s="2"/>
      <c r="I174" s="2">
        <f t="array" ref="I174">SUMPRODUCT(B158:B177, (ROW(B158:B177)-ROW(B158)+1)) / (20*21/2)</f>
        <v>1.9440414285714287</v>
      </c>
      <c r="J174" s="2">
        <f t="shared" si="18"/>
        <v>1.9781845439345009</v>
      </c>
      <c r="K174" s="2">
        <f t="shared" si="13"/>
        <v>1.964503625044643</v>
      </c>
    </row>
    <row r="175" spans="1:11" ht="13.5" x14ac:dyDescent="0.25">
      <c r="A175" s="3">
        <f>TITRES_STAT!B178</f>
        <v>42559</v>
      </c>
      <c r="B175" s="6">
        <f>TITRES_STAT!D178</f>
        <v>1.8834</v>
      </c>
      <c r="C175" s="2">
        <f t="shared" si="14"/>
        <v>0</v>
      </c>
      <c r="D175" s="2">
        <f t="shared" si="15"/>
        <v>1.8834</v>
      </c>
      <c r="E175" s="2">
        <f t="shared" si="16"/>
        <v>1.9404600000000003</v>
      </c>
      <c r="F175" s="2">
        <f t="shared" si="17"/>
        <v>1.9699450000000003</v>
      </c>
      <c r="G175" s="2">
        <f t="shared" si="12"/>
        <v>1.9623319999999995</v>
      </c>
      <c r="H175" s="2"/>
      <c r="I175" s="2">
        <f t="array" ref="I175">SUMPRODUCT(B159:B178, (ROW(B159:B178)-ROW(B159)+1)) / (20*21/2)</f>
        <v>1.9311295238095243</v>
      </c>
      <c r="J175" s="2">
        <f t="shared" si="18"/>
        <v>1.9691574445121676</v>
      </c>
      <c r="K175" s="2">
        <f t="shared" si="13"/>
        <v>1.961323090729167</v>
      </c>
    </row>
    <row r="176" spans="1:11" ht="13.5" x14ac:dyDescent="0.25">
      <c r="A176" s="3">
        <f>TITRES_STAT!B179</f>
        <v>42562</v>
      </c>
      <c r="B176" s="6">
        <f>TITRES_STAT!D179</f>
        <v>1.8834</v>
      </c>
      <c r="C176" s="2">
        <f t="shared" si="14"/>
        <v>0</v>
      </c>
      <c r="D176" s="2">
        <f t="shared" si="15"/>
        <v>1.8853000000000002</v>
      </c>
      <c r="E176" s="2">
        <f t="shared" si="16"/>
        <v>1.91954</v>
      </c>
      <c r="F176" s="2">
        <f t="shared" si="17"/>
        <v>1.9694700000000001</v>
      </c>
      <c r="G176" s="2">
        <f t="shared" si="12"/>
        <v>1.9668979999999994</v>
      </c>
      <c r="H176" s="2"/>
      <c r="I176" s="2">
        <f t="array" ref="I176">SUMPRODUCT(B160:B179, (ROW(B160:B179)-ROW(B160)+1)) / (20*21/2)</f>
        <v>1.9243795238095238</v>
      </c>
      <c r="J176" s="2">
        <f t="shared" si="18"/>
        <v>1.960990068844342</v>
      </c>
      <c r="K176" s="2">
        <f t="shared" si="13"/>
        <v>1.9582672832495918</v>
      </c>
    </row>
    <row r="177" spans="1:11" ht="13.5" x14ac:dyDescent="0.25">
      <c r="A177" s="3">
        <f>TITRES_STAT!B180</f>
        <v>42563</v>
      </c>
      <c r="B177" s="6">
        <f>TITRES_STAT!D180</f>
        <v>1.8834</v>
      </c>
      <c r="C177" s="2">
        <f t="shared" si="14"/>
        <v>0</v>
      </c>
      <c r="D177" s="2">
        <f t="shared" si="15"/>
        <v>1.8834</v>
      </c>
      <c r="E177" s="2">
        <f t="shared" si="16"/>
        <v>1.9014699999999998</v>
      </c>
      <c r="F177" s="2">
        <f t="shared" si="17"/>
        <v>1.9713750000000005</v>
      </c>
      <c r="G177" s="2">
        <f t="shared" si="12"/>
        <v>1.9707039999999991</v>
      </c>
      <c r="H177" s="2"/>
      <c r="I177" s="2">
        <f t="array" ref="I177">SUMPRODUCT(B161:B180, (ROW(B161:B180)-ROW(B161)+1)) / (20*21/2)</f>
        <v>1.9158200000000003</v>
      </c>
      <c r="J177" s="2">
        <f t="shared" si="18"/>
        <v>1.9536005384782142</v>
      </c>
      <c r="K177" s="2">
        <f t="shared" si="13"/>
        <v>1.9553313113574509</v>
      </c>
    </row>
    <row r="178" spans="1:11" ht="13.5" x14ac:dyDescent="0.25">
      <c r="A178" s="3">
        <f>TITRES_STAT!B181</f>
        <v>42564</v>
      </c>
      <c r="B178" s="6">
        <f>TITRES_STAT!D181</f>
        <v>1.8358000000000001</v>
      </c>
      <c r="C178" s="2">
        <f t="shared" si="14"/>
        <v>-4.7599999999999865E-2</v>
      </c>
      <c r="D178" s="2">
        <f t="shared" si="15"/>
        <v>1.8738800000000002</v>
      </c>
      <c r="E178" s="2">
        <f t="shared" si="16"/>
        <v>1.8900499999999998</v>
      </c>
      <c r="F178" s="2">
        <f t="shared" si="17"/>
        <v>1.9732750000000003</v>
      </c>
      <c r="G178" s="2">
        <f t="shared" ref="G178:G241" si="19">AVERAGE(B129:B178)</f>
        <v>1.9720359999999995</v>
      </c>
      <c r="H178" s="2"/>
      <c r="I178" s="2">
        <f t="array" ref="I178">SUMPRODUCT(B162:B181, (ROW(B162:B181)-ROW(B162)+1)) / (20*21/2)</f>
        <v>1.9050347619047621</v>
      </c>
      <c r="J178" s="2">
        <f t="shared" si="18"/>
        <v>1.9423814395755272</v>
      </c>
      <c r="K178" s="2">
        <f t="shared" si="13"/>
        <v>1.9506438089512763</v>
      </c>
    </row>
    <row r="179" spans="1:11" ht="13.5" x14ac:dyDescent="0.25">
      <c r="A179" s="3">
        <f>TITRES_STAT!B182</f>
        <v>42565</v>
      </c>
      <c r="B179" s="6">
        <f>TITRES_STAT!D182</f>
        <v>1.9024000000000001</v>
      </c>
      <c r="C179" s="2">
        <f t="shared" si="14"/>
        <v>6.6599999999999993E-2</v>
      </c>
      <c r="D179" s="2">
        <f t="shared" si="15"/>
        <v>1.8776800000000002</v>
      </c>
      <c r="E179" s="2">
        <f t="shared" si="16"/>
        <v>1.8852900000000001</v>
      </c>
      <c r="F179" s="2">
        <f t="shared" si="17"/>
        <v>1.9732750000000003</v>
      </c>
      <c r="G179" s="2">
        <f t="shared" si="19"/>
        <v>1.9756499999999995</v>
      </c>
      <c r="H179" s="2"/>
      <c r="I179" s="2">
        <f t="array" ref="I179">SUMPRODUCT(B163:B182, (ROW(B163:B182)-ROW(B163)+1)) / (20*21/2)</f>
        <v>1.8936180952380954</v>
      </c>
      <c r="J179" s="2">
        <f t="shared" si="18"/>
        <v>1.938573683425477</v>
      </c>
      <c r="K179" s="2">
        <f t="shared" ref="K179:K242" si="20">$K$4*B179+(1-$K$4)*K178</f>
        <v>1.9487518948747558</v>
      </c>
    </row>
    <row r="180" spans="1:11" ht="13.5" x14ac:dyDescent="0.25">
      <c r="A180" s="3">
        <f>TITRES_STAT!B183</f>
        <v>42566</v>
      </c>
      <c r="B180" s="6">
        <f>TITRES_STAT!D183</f>
        <v>1.8834</v>
      </c>
      <c r="C180" s="2">
        <f t="shared" si="14"/>
        <v>-1.9000000000000128E-2</v>
      </c>
      <c r="D180" s="2">
        <f t="shared" si="15"/>
        <v>1.8776800000000002</v>
      </c>
      <c r="E180" s="2">
        <f t="shared" si="16"/>
        <v>1.8805399999999999</v>
      </c>
      <c r="F180" s="2">
        <f t="shared" si="17"/>
        <v>1.9680450000000005</v>
      </c>
      <c r="G180" s="2">
        <f t="shared" si="19"/>
        <v>1.9786939999999993</v>
      </c>
      <c r="H180" s="2"/>
      <c r="I180" s="2">
        <f t="array" ref="I180">SUMPRODUCT(B164:B183, (ROW(B164:B183)-ROW(B164)+1)) / (20*21/2)</f>
        <v>1.8847823809523809</v>
      </c>
      <c r="J180" s="2">
        <f t="shared" si="18"/>
        <v>1.9333190469087649</v>
      </c>
      <c r="K180" s="2">
        <f t="shared" si="20"/>
        <v>1.9461890754679025</v>
      </c>
    </row>
    <row r="181" spans="1:11" ht="13.5" x14ac:dyDescent="0.25">
      <c r="A181" s="3">
        <f>TITRES_STAT!B184</f>
        <v>42569</v>
      </c>
      <c r="B181" s="6">
        <f>TITRES_STAT!D184</f>
        <v>1.8548</v>
      </c>
      <c r="C181" s="2">
        <f t="shared" si="14"/>
        <v>-2.8599999999999959E-2</v>
      </c>
      <c r="D181" s="2">
        <f t="shared" si="15"/>
        <v>1.8719600000000001</v>
      </c>
      <c r="E181" s="2">
        <f t="shared" si="16"/>
        <v>1.87863</v>
      </c>
      <c r="F181" s="2">
        <f t="shared" si="17"/>
        <v>1.9556750000000001</v>
      </c>
      <c r="G181" s="2">
        <f t="shared" si="19"/>
        <v>1.980785999999999</v>
      </c>
      <c r="H181" s="2"/>
      <c r="I181" s="2">
        <f t="array" ref="I181">SUMPRODUCT(B165:B184, (ROW(B165:B184)-ROW(B165)+1)) / (20*21/2)</f>
        <v>1.877486666666667</v>
      </c>
      <c r="J181" s="2">
        <f t="shared" si="18"/>
        <v>1.9258410424412633</v>
      </c>
      <c r="K181" s="2">
        <f t="shared" si="20"/>
        <v>1.9426051901554358</v>
      </c>
    </row>
    <row r="182" spans="1:11" ht="13.5" x14ac:dyDescent="0.25">
      <c r="A182" s="3">
        <f>TITRES_STAT!B185</f>
        <v>42570</v>
      </c>
      <c r="B182" s="6">
        <f>TITRES_STAT!D185</f>
        <v>1.8358000000000001</v>
      </c>
      <c r="C182" s="2">
        <f t="shared" si="14"/>
        <v>-1.8999999999999906E-2</v>
      </c>
      <c r="D182" s="2">
        <f t="shared" si="15"/>
        <v>1.8624400000000001</v>
      </c>
      <c r="E182" s="2">
        <f t="shared" si="16"/>
        <v>1.8729199999999999</v>
      </c>
      <c r="F182" s="2">
        <f t="shared" si="17"/>
        <v>1.9380750000000002</v>
      </c>
      <c r="G182" s="2">
        <f t="shared" si="19"/>
        <v>1.9830679999999996</v>
      </c>
      <c r="H182" s="2"/>
      <c r="I182" s="2">
        <f t="array" ref="I182">SUMPRODUCT(B166:B185, (ROW(B166:B185)-ROW(B166)+1)) / (20*21/2)</f>
        <v>1.8714595238095235</v>
      </c>
      <c r="J182" s="2">
        <f t="shared" si="18"/>
        <v>1.917265705065905</v>
      </c>
      <c r="K182" s="2">
        <f t="shared" si="20"/>
        <v>1.9384167513258108</v>
      </c>
    </row>
    <row r="183" spans="1:11" ht="13.5" x14ac:dyDescent="0.25">
      <c r="A183" s="3">
        <f>TITRES_STAT!B186</f>
        <v>42571</v>
      </c>
      <c r="B183" s="6">
        <f>TITRES_STAT!D186</f>
        <v>1.8452999999999999</v>
      </c>
      <c r="C183" s="2">
        <f t="shared" si="14"/>
        <v>9.4999999999998419E-3</v>
      </c>
      <c r="D183" s="2">
        <f t="shared" si="15"/>
        <v>1.8643399999999999</v>
      </c>
      <c r="E183" s="2">
        <f t="shared" si="16"/>
        <v>1.8691099999999998</v>
      </c>
      <c r="F183" s="2">
        <f t="shared" si="17"/>
        <v>1.9219050000000002</v>
      </c>
      <c r="G183" s="2">
        <f t="shared" si="19"/>
        <v>1.9857299999999993</v>
      </c>
      <c r="H183" s="2"/>
      <c r="I183" s="2">
        <f t="array" ref="I183">SUMPRODUCT(B167:B186, (ROW(B167:B186)-ROW(B167)+1)) / (20*21/2)</f>
        <v>1.8697857142857144</v>
      </c>
      <c r="J183" s="2">
        <f t="shared" si="18"/>
        <v>1.9104118283929616</v>
      </c>
      <c r="K183" s="2">
        <f t="shared" si="20"/>
        <v>1.9347651140189164</v>
      </c>
    </row>
    <row r="184" spans="1:11" ht="13.5" x14ac:dyDescent="0.25">
      <c r="A184" s="3">
        <f>TITRES_STAT!B187</f>
        <v>42572</v>
      </c>
      <c r="B184" s="6">
        <f>TITRES_STAT!D187</f>
        <v>1.8452999999999999</v>
      </c>
      <c r="C184" s="2">
        <f t="shared" si="14"/>
        <v>0</v>
      </c>
      <c r="D184" s="2">
        <f t="shared" si="15"/>
        <v>1.8529199999999999</v>
      </c>
      <c r="E184" s="2">
        <f t="shared" si="16"/>
        <v>1.8653</v>
      </c>
      <c r="F184" s="2">
        <f t="shared" si="17"/>
        <v>1.9085850000000004</v>
      </c>
      <c r="G184" s="2">
        <f t="shared" si="19"/>
        <v>1.9883919999999988</v>
      </c>
      <c r="H184" s="2"/>
      <c r="I184" s="2">
        <f t="array" ref="I184">SUMPRODUCT(B168:B187, (ROW(B168:B187)-ROW(B168)+1)) / (20*21/2)</f>
        <v>1.8718223809523808</v>
      </c>
      <c r="J184" s="2">
        <f t="shared" si="18"/>
        <v>1.9042107018793464</v>
      </c>
      <c r="K184" s="2">
        <f t="shared" si="20"/>
        <v>1.9312566781750373</v>
      </c>
    </row>
    <row r="185" spans="1:11" ht="13.5" x14ac:dyDescent="0.25">
      <c r="A185" s="3">
        <f>TITRES_STAT!B188</f>
        <v>42573</v>
      </c>
      <c r="B185" s="6">
        <f>TITRES_STAT!D188</f>
        <v>1.8452999999999999</v>
      </c>
      <c r="C185" s="2">
        <f t="shared" si="14"/>
        <v>0</v>
      </c>
      <c r="D185" s="2">
        <f t="shared" si="15"/>
        <v>1.8452999999999999</v>
      </c>
      <c r="E185" s="2">
        <f t="shared" si="16"/>
        <v>1.8614900000000005</v>
      </c>
      <c r="F185" s="2">
        <f t="shared" si="17"/>
        <v>1.9009750000000007</v>
      </c>
      <c r="G185" s="2">
        <f t="shared" si="19"/>
        <v>1.9902939999999989</v>
      </c>
      <c r="H185" s="2"/>
      <c r="I185" s="2">
        <f t="array" ref="I185">SUMPRODUCT(B169:B188, (ROW(B169:B188)-ROW(B169)+1)) / (20*21/2)</f>
        <v>1.8772980952380951</v>
      </c>
      <c r="J185" s="2">
        <f t="shared" si="18"/>
        <v>1.8986001588432182</v>
      </c>
      <c r="K185" s="2">
        <f t="shared" si="20"/>
        <v>1.927885828050526</v>
      </c>
    </row>
    <row r="186" spans="1:11" ht="13.5" x14ac:dyDescent="0.25">
      <c r="A186" s="3">
        <f>TITRES_STAT!B189</f>
        <v>42577</v>
      </c>
      <c r="B186" s="6">
        <f>TITRES_STAT!D189</f>
        <v>1.8834</v>
      </c>
      <c r="C186" s="2">
        <f t="shared" si="14"/>
        <v>3.8100000000000023E-2</v>
      </c>
      <c r="D186" s="2">
        <f t="shared" si="15"/>
        <v>1.8510199999999997</v>
      </c>
      <c r="E186" s="2">
        <f t="shared" si="16"/>
        <v>1.8614899999999999</v>
      </c>
      <c r="F186" s="2">
        <f t="shared" si="17"/>
        <v>1.8905150000000002</v>
      </c>
      <c r="G186" s="2">
        <f t="shared" si="19"/>
        <v>1.992767999999999</v>
      </c>
      <c r="H186" s="2"/>
      <c r="I186" s="2">
        <f t="array" ref="I186">SUMPRODUCT(B170:B189, (ROW(B170:B189)-ROW(B170)+1)) / (20*21/2)</f>
        <v>1.8792004761904761</v>
      </c>
      <c r="J186" s="2">
        <f t="shared" si="18"/>
        <v>1.8971525246676735</v>
      </c>
      <c r="K186" s="2">
        <f t="shared" si="20"/>
        <v>1.9261412857740348</v>
      </c>
    </row>
    <row r="187" spans="1:11" ht="13.5" x14ac:dyDescent="0.25">
      <c r="A187" s="3">
        <f>TITRES_STAT!B190</f>
        <v>42578</v>
      </c>
      <c r="B187" s="6">
        <f>TITRES_STAT!D190</f>
        <v>1.9118999999999999</v>
      </c>
      <c r="C187" s="2">
        <f t="shared" si="14"/>
        <v>2.849999999999997E-2</v>
      </c>
      <c r="D187" s="2">
        <f t="shared" si="15"/>
        <v>1.8662399999999999</v>
      </c>
      <c r="E187" s="2">
        <f t="shared" si="16"/>
        <v>1.8643399999999999</v>
      </c>
      <c r="F187" s="2">
        <f t="shared" si="17"/>
        <v>1.8829050000000003</v>
      </c>
      <c r="G187" s="2">
        <f t="shared" si="19"/>
        <v>1.9956219999999991</v>
      </c>
      <c r="H187" s="2"/>
      <c r="I187" s="2">
        <f t="array" ref="I187">SUMPRODUCT(B171:B190, (ROW(B171:B190)-ROW(B171)+1)) / (20*21/2)</f>
        <v>1.8813295238095236</v>
      </c>
      <c r="J187" s="2">
        <f t="shared" si="18"/>
        <v>1.8985570461278949</v>
      </c>
      <c r="K187" s="2">
        <f t="shared" si="20"/>
        <v>1.9255828039789746</v>
      </c>
    </row>
    <row r="188" spans="1:11" ht="13.5" x14ac:dyDescent="0.25">
      <c r="A188" s="3">
        <f>TITRES_STAT!B191</f>
        <v>42579</v>
      </c>
      <c r="B188" s="6">
        <f>TITRES_STAT!D191</f>
        <v>1.9403999999999999</v>
      </c>
      <c r="C188" s="2">
        <f t="shared" si="14"/>
        <v>2.849999999999997E-2</v>
      </c>
      <c r="D188" s="2">
        <f t="shared" si="15"/>
        <v>1.8852599999999999</v>
      </c>
      <c r="E188" s="2">
        <f t="shared" si="16"/>
        <v>1.8748</v>
      </c>
      <c r="F188" s="2">
        <f t="shared" si="17"/>
        <v>1.882425</v>
      </c>
      <c r="G188" s="2">
        <f t="shared" si="19"/>
        <v>1.9986639999999991</v>
      </c>
      <c r="H188" s="2"/>
      <c r="I188" s="2">
        <f t="array" ref="I188">SUMPRODUCT(B172:B191, (ROW(B172:B191)-ROW(B172)+1)) / (20*21/2)</f>
        <v>1.8881276190476191</v>
      </c>
      <c r="J188" s="2">
        <f t="shared" si="18"/>
        <v>1.9025420893538096</v>
      </c>
      <c r="K188" s="2">
        <f t="shared" si="20"/>
        <v>1.9261638704896031</v>
      </c>
    </row>
    <row r="189" spans="1:11" ht="13.5" x14ac:dyDescent="0.25">
      <c r="A189" s="3">
        <f>TITRES_STAT!B192</f>
        <v>42580</v>
      </c>
      <c r="B189" s="6">
        <f>TITRES_STAT!D192</f>
        <v>1.9024000000000001</v>
      </c>
      <c r="C189" s="2">
        <f t="shared" si="14"/>
        <v>-3.7999999999999812E-2</v>
      </c>
      <c r="D189" s="2">
        <f t="shared" si="15"/>
        <v>1.8966799999999999</v>
      </c>
      <c r="E189" s="2">
        <f t="shared" si="16"/>
        <v>1.8747999999999998</v>
      </c>
      <c r="F189" s="2">
        <f t="shared" si="17"/>
        <v>1.8800450000000002</v>
      </c>
      <c r="G189" s="2">
        <f t="shared" si="19"/>
        <v>2.0003759999999993</v>
      </c>
      <c r="H189" s="2"/>
      <c r="I189" s="2">
        <f t="array" ref="I189">SUMPRODUCT(B173:B192, (ROW(B173:B192)-ROW(B173)+1)) / (20*21/2)</f>
        <v>1.8945633333333336</v>
      </c>
      <c r="J189" s="2">
        <f t="shared" si="18"/>
        <v>1.9025285570343993</v>
      </c>
      <c r="K189" s="2">
        <f t="shared" si="20"/>
        <v>1.9252319539998148</v>
      </c>
    </row>
    <row r="190" spans="1:11" ht="13.5" x14ac:dyDescent="0.25">
      <c r="A190" s="3">
        <f>TITRES_STAT!B193</f>
        <v>42583</v>
      </c>
      <c r="B190" s="6">
        <f>TITRES_STAT!D193</f>
        <v>1.9024000000000001</v>
      </c>
      <c r="C190" s="2">
        <f t="shared" si="14"/>
        <v>0</v>
      </c>
      <c r="D190" s="2">
        <f t="shared" si="15"/>
        <v>1.9080999999999999</v>
      </c>
      <c r="E190" s="2">
        <f t="shared" si="16"/>
        <v>1.8767</v>
      </c>
      <c r="F190" s="2">
        <f t="shared" si="17"/>
        <v>1.8786200000000002</v>
      </c>
      <c r="G190" s="2">
        <f t="shared" si="19"/>
        <v>2.0022779999999991</v>
      </c>
      <c r="H190" s="2"/>
      <c r="I190" s="2">
        <f t="array" ref="I190">SUMPRODUCT(B174:B193, (ROW(B174:B193)-ROW(B174)+1)) / (20*21/2)</f>
        <v>1.9054890476190478</v>
      </c>
      <c r="J190" s="2">
        <f t="shared" si="18"/>
        <v>1.9025163135073138</v>
      </c>
      <c r="K190" s="2">
        <f t="shared" si="20"/>
        <v>1.9243365832547241</v>
      </c>
    </row>
    <row r="191" spans="1:11" ht="13.5" x14ac:dyDescent="0.25">
      <c r="A191" s="3">
        <f>TITRES_STAT!B194</f>
        <v>42584</v>
      </c>
      <c r="B191" s="6">
        <f>TITRES_STAT!D194</f>
        <v>1.95</v>
      </c>
      <c r="C191" s="2">
        <f t="shared" si="14"/>
        <v>4.7599999999999865E-2</v>
      </c>
      <c r="D191" s="2">
        <f t="shared" si="15"/>
        <v>1.9214199999999999</v>
      </c>
      <c r="E191" s="2">
        <f t="shared" si="16"/>
        <v>1.8862199999999998</v>
      </c>
      <c r="F191" s="2">
        <f t="shared" si="17"/>
        <v>1.8824250000000002</v>
      </c>
      <c r="G191" s="2">
        <f t="shared" si="19"/>
        <v>2.0051319999999992</v>
      </c>
      <c r="H191" s="2"/>
      <c r="I191" s="2">
        <f t="array" ref="I191">SUMPRODUCT(B175:B194, (ROW(B175:B194)-ROW(B175)+1)) / (20*21/2)</f>
        <v>1.9253833333333334</v>
      </c>
      <c r="J191" s="2">
        <f t="shared" si="18"/>
        <v>1.9070385693637601</v>
      </c>
      <c r="K191" s="2">
        <f t="shared" si="20"/>
        <v>1.9253429917545388</v>
      </c>
    </row>
    <row r="192" spans="1:11" ht="13.5" x14ac:dyDescent="0.25">
      <c r="A192" s="3">
        <f>TITRES_STAT!B195</f>
        <v>42585</v>
      </c>
      <c r="B192" s="6">
        <f>TITRES_STAT!D195</f>
        <v>1.95</v>
      </c>
      <c r="C192" s="2">
        <f t="shared" si="14"/>
        <v>0</v>
      </c>
      <c r="D192" s="2">
        <f t="shared" si="15"/>
        <v>1.9290400000000001</v>
      </c>
      <c r="E192" s="2">
        <f t="shared" si="16"/>
        <v>1.8976399999999998</v>
      </c>
      <c r="F192" s="2">
        <f t="shared" si="17"/>
        <v>1.8852800000000005</v>
      </c>
      <c r="G192" s="2">
        <f t="shared" si="19"/>
        <v>2.0058939999999992</v>
      </c>
      <c r="H192" s="2"/>
      <c r="I192" s="2">
        <f t="array" ref="I192">SUMPRODUCT(B176:B195, (ROW(B176:B195)-ROW(B176)+1)) / (20*21/2)</f>
        <v>1.9442461904761905</v>
      </c>
      <c r="J192" s="2">
        <f t="shared" si="18"/>
        <v>1.9111301341862592</v>
      </c>
      <c r="K192" s="2">
        <f t="shared" si="20"/>
        <v>1.9263099332543607</v>
      </c>
    </row>
    <row r="193" spans="1:11" ht="13.5" x14ac:dyDescent="0.25">
      <c r="A193" s="3">
        <f>TITRES_STAT!B196</f>
        <v>42586</v>
      </c>
      <c r="B193" s="6">
        <f>TITRES_STAT!D196</f>
        <v>2</v>
      </c>
      <c r="C193" s="2">
        <f t="shared" si="14"/>
        <v>5.0000000000000044E-2</v>
      </c>
      <c r="D193" s="2">
        <f t="shared" si="15"/>
        <v>1.94096</v>
      </c>
      <c r="E193" s="2">
        <f t="shared" si="16"/>
        <v>1.9131100000000001</v>
      </c>
      <c r="F193" s="2">
        <f t="shared" si="17"/>
        <v>1.8911100000000005</v>
      </c>
      <c r="G193" s="2">
        <f t="shared" si="19"/>
        <v>2.0053719999999995</v>
      </c>
      <c r="H193" s="2"/>
      <c r="I193" s="2">
        <f t="array" ref="I193">SUMPRODUCT(B177:B196, (ROW(B177:B196)-ROW(B177)+1)) / (20*21/2)</f>
        <v>1.962077619047619</v>
      </c>
      <c r="J193" s="2">
        <f t="shared" si="18"/>
        <v>1.9195939309304251</v>
      </c>
      <c r="K193" s="2">
        <f t="shared" si="20"/>
        <v>1.9291997397934053</v>
      </c>
    </row>
    <row r="194" spans="1:11" ht="13.5" x14ac:dyDescent="0.25">
      <c r="A194" s="3">
        <f>TITRES_STAT!B197</f>
        <v>42587</v>
      </c>
      <c r="B194" s="6">
        <f>TITRES_STAT!D197</f>
        <v>2.1</v>
      </c>
      <c r="C194" s="2">
        <f t="shared" si="14"/>
        <v>0.10000000000000009</v>
      </c>
      <c r="D194" s="2">
        <f t="shared" si="15"/>
        <v>1.98048</v>
      </c>
      <c r="E194" s="2">
        <f t="shared" si="16"/>
        <v>1.93858</v>
      </c>
      <c r="F194" s="2">
        <f t="shared" si="17"/>
        <v>1.9019400000000002</v>
      </c>
      <c r="G194" s="2">
        <f t="shared" si="19"/>
        <v>2.0051379999999996</v>
      </c>
      <c r="H194" s="2"/>
      <c r="I194" s="2">
        <f t="array" ref="I194">SUMPRODUCT(B178:B197, (ROW(B178:B197)-ROW(B178)+1)) / (20*21/2)</f>
        <v>1.9788776190476192</v>
      </c>
      <c r="J194" s="2">
        <f t="shared" si="18"/>
        <v>1.9367754613180037</v>
      </c>
      <c r="K194" s="2">
        <f t="shared" si="20"/>
        <v>1.9358977892132718</v>
      </c>
    </row>
    <row r="195" spans="1:11" ht="13.5" x14ac:dyDescent="0.25">
      <c r="A195" s="3">
        <f>TITRES_STAT!B198</f>
        <v>42590</v>
      </c>
      <c r="B195" s="6">
        <f>TITRES_STAT!D198</f>
        <v>2.1</v>
      </c>
      <c r="C195" s="2">
        <f t="shared" si="14"/>
        <v>0</v>
      </c>
      <c r="D195" s="2">
        <f t="shared" si="15"/>
        <v>2.02</v>
      </c>
      <c r="E195" s="2">
        <f t="shared" si="16"/>
        <v>1.9640499999999999</v>
      </c>
      <c r="F195" s="2">
        <f t="shared" si="17"/>
        <v>1.9127700000000005</v>
      </c>
      <c r="G195" s="2">
        <f t="shared" si="19"/>
        <v>2.0024319999999998</v>
      </c>
      <c r="H195" s="2"/>
      <c r="I195" s="2">
        <f t="array" ref="I195">SUMPRODUCT(B179:B198, (ROW(B179:B198)-ROW(B179)+1)) / (20*21/2)</f>
        <v>1.9975033333333332</v>
      </c>
      <c r="J195" s="2">
        <f t="shared" si="18"/>
        <v>1.9523206554781938</v>
      </c>
      <c r="K195" s="2">
        <f t="shared" si="20"/>
        <v>1.9423331700284376</v>
      </c>
    </row>
    <row r="196" spans="1:11" ht="13.5" x14ac:dyDescent="0.25">
      <c r="A196" s="3">
        <f>TITRES_STAT!B199</f>
        <v>42591</v>
      </c>
      <c r="B196" s="6">
        <f>TITRES_STAT!D199</f>
        <v>2.1</v>
      </c>
      <c r="C196" s="2">
        <f t="shared" ref="C196:C259" si="21">B196-B195</f>
        <v>0</v>
      </c>
      <c r="D196" s="2">
        <f t="shared" si="15"/>
        <v>2.0499999999999998</v>
      </c>
      <c r="E196" s="2">
        <f t="shared" si="16"/>
        <v>1.9857099999999999</v>
      </c>
      <c r="F196" s="2">
        <f t="shared" si="17"/>
        <v>1.9236</v>
      </c>
      <c r="G196" s="2">
        <f t="shared" si="19"/>
        <v>1.9987739999999996</v>
      </c>
      <c r="H196" s="2"/>
      <c r="I196" s="2">
        <f t="array" ref="I196">SUMPRODUCT(B180:B199, (ROW(B180:B199)-ROW(B180)+1)) / (20*21/2)</f>
        <v>2.0118709523809524</v>
      </c>
      <c r="J196" s="2">
        <f t="shared" si="18"/>
        <v>1.9663853549564609</v>
      </c>
      <c r="K196" s="2">
        <f t="shared" si="20"/>
        <v>1.9485161829684989</v>
      </c>
    </row>
    <row r="197" spans="1:11" ht="13.5" x14ac:dyDescent="0.25">
      <c r="A197" s="3">
        <f>TITRES_STAT!B200</f>
        <v>42592</v>
      </c>
      <c r="B197" s="6">
        <f>TITRES_STAT!D200</f>
        <v>2.1</v>
      </c>
      <c r="C197" s="2">
        <f t="shared" si="21"/>
        <v>0</v>
      </c>
      <c r="D197" s="2">
        <f t="shared" si="15"/>
        <v>2.0799999999999996</v>
      </c>
      <c r="E197" s="2">
        <f t="shared" si="16"/>
        <v>2.0045200000000003</v>
      </c>
      <c r="F197" s="2">
        <f t="shared" si="17"/>
        <v>1.9344300000000001</v>
      </c>
      <c r="G197" s="2">
        <f t="shared" si="19"/>
        <v>1.9947359999999992</v>
      </c>
      <c r="H197" s="2"/>
      <c r="I197" s="2">
        <f t="array" ref="I197">SUMPRODUCT(B181:B200, (ROW(B181:B200)-ROW(B181)+1)) / (20*21/2)</f>
        <v>2.0272023809523807</v>
      </c>
      <c r="J197" s="2">
        <f t="shared" si="18"/>
        <v>1.9791105592463218</v>
      </c>
      <c r="K197" s="2">
        <f t="shared" si="20"/>
        <v>1.9544567248128715</v>
      </c>
    </row>
    <row r="198" spans="1:11" ht="13.5" x14ac:dyDescent="0.25">
      <c r="A198" s="3">
        <f>TITRES_STAT!B201</f>
        <v>42593</v>
      </c>
      <c r="B198" s="6">
        <f>TITRES_STAT!D201</f>
        <v>2.13</v>
      </c>
      <c r="C198" s="2">
        <f t="shared" si="21"/>
        <v>2.9999999999999805E-2</v>
      </c>
      <c r="D198" s="2">
        <f t="shared" ref="D198:D261" si="22">AVERAGE(B194:B198)</f>
        <v>2.1060000000000003</v>
      </c>
      <c r="E198" s="2">
        <f t="shared" si="16"/>
        <v>2.0234800000000002</v>
      </c>
      <c r="F198" s="2">
        <f t="shared" si="17"/>
        <v>1.9491400000000003</v>
      </c>
      <c r="G198" s="2">
        <f t="shared" si="19"/>
        <v>1.9905359999999994</v>
      </c>
      <c r="H198" s="2"/>
      <c r="I198" s="2">
        <f t="array" ref="I198">SUMPRODUCT(B182:B201, (ROW(B182:B201)-ROW(B182)+1)) / (20*21/2)</f>
        <v>2.0356928571428572</v>
      </c>
      <c r="J198" s="2">
        <f t="shared" si="18"/>
        <v>1.9934809821752435</v>
      </c>
      <c r="K198" s="2">
        <f t="shared" si="20"/>
        <v>1.9613407748202099</v>
      </c>
    </row>
    <row r="199" spans="1:11" ht="13.5" x14ac:dyDescent="0.25">
      <c r="A199" s="3">
        <f>TITRES_STAT!B202</f>
        <v>42594</v>
      </c>
      <c r="B199" s="6">
        <f>TITRES_STAT!D202</f>
        <v>2.1</v>
      </c>
      <c r="C199" s="2">
        <f t="shared" si="21"/>
        <v>-2.9999999999999805E-2</v>
      </c>
      <c r="D199" s="2">
        <f t="shared" si="22"/>
        <v>2.1059999999999999</v>
      </c>
      <c r="E199" s="2">
        <f t="shared" si="16"/>
        <v>2.0432399999999999</v>
      </c>
      <c r="F199" s="2">
        <f t="shared" si="17"/>
        <v>1.9590200000000002</v>
      </c>
      <c r="G199" s="2">
        <f t="shared" si="19"/>
        <v>1.9845959999999991</v>
      </c>
      <c r="H199" s="2"/>
      <c r="I199" s="2">
        <f t="array" ref="I199">SUMPRODUCT(B183:B202, (ROW(B183:B202)-ROW(B183)+1)) / (20*21/2)</f>
        <v>2.0489204761904767</v>
      </c>
      <c r="J199" s="2">
        <f t="shared" si="18"/>
        <v>2.0036256505395063</v>
      </c>
      <c r="K199" s="2">
        <f t="shared" si="20"/>
        <v>1.9667783914939272</v>
      </c>
    </row>
    <row r="200" spans="1:11" ht="13.5" x14ac:dyDescent="0.25">
      <c r="A200" s="3">
        <f>TITRES_STAT!B203</f>
        <v>42597</v>
      </c>
      <c r="B200" s="6">
        <f>TITRES_STAT!D203</f>
        <v>2.12</v>
      </c>
      <c r="C200" s="2">
        <f t="shared" si="21"/>
        <v>2.0000000000000018E-2</v>
      </c>
      <c r="D200" s="2">
        <f t="shared" si="22"/>
        <v>2.1100000000000003</v>
      </c>
      <c r="E200" s="2">
        <f t="shared" si="16"/>
        <v>2.0650000000000004</v>
      </c>
      <c r="F200" s="2">
        <f t="shared" si="17"/>
        <v>1.97085</v>
      </c>
      <c r="G200" s="2">
        <f t="shared" si="19"/>
        <v>1.9786759999999992</v>
      </c>
      <c r="H200" s="2"/>
      <c r="I200" s="2">
        <f t="array" ref="I200">SUMPRODUCT(B184:B203, (ROW(B184:B203)-ROW(B184)+1)) / (20*21/2)</f>
        <v>2.0588899999999999</v>
      </c>
      <c r="J200" s="2">
        <f t="shared" si="18"/>
        <v>2.014708921916696</v>
      </c>
      <c r="K200" s="2">
        <f t="shared" si="20"/>
        <v>1.9727870820235773</v>
      </c>
    </row>
    <row r="201" spans="1:11" ht="13.5" x14ac:dyDescent="0.25">
      <c r="A201" s="3">
        <f>TITRES_STAT!B204</f>
        <v>42598</v>
      </c>
      <c r="B201" s="6">
        <f>TITRES_STAT!D204</f>
        <v>2.06</v>
      </c>
      <c r="C201" s="2">
        <f t="shared" si="21"/>
        <v>-6.0000000000000053E-2</v>
      </c>
      <c r="D201" s="2">
        <f t="shared" si="22"/>
        <v>2.1019999999999999</v>
      </c>
      <c r="E201" s="2">
        <f t="shared" si="16"/>
        <v>2.0760000000000001</v>
      </c>
      <c r="F201" s="2">
        <f t="shared" si="17"/>
        <v>1.9811100000000004</v>
      </c>
      <c r="G201" s="2">
        <f t="shared" si="19"/>
        <v>1.9736479999999994</v>
      </c>
      <c r="H201" s="2">
        <f>AVERAGE(B2:B201)</f>
        <v>1.9087029999999998</v>
      </c>
      <c r="I201" s="2">
        <f t="array" ref="I201">SUMPRODUCT(B185:B204, (ROW(B185:B204)-ROW(B185)+1)) / (20*21/2)</f>
        <v>2.0619323809523808</v>
      </c>
      <c r="J201" s="2">
        <f t="shared" si="18"/>
        <v>2.0190223579246296</v>
      </c>
      <c r="K201" s="2">
        <f t="shared" si="20"/>
        <v>1.9762071964540253</v>
      </c>
    </row>
    <row r="202" spans="1:11" ht="13.5" x14ac:dyDescent="0.25">
      <c r="A202" s="3">
        <f>TITRES_STAT!B205</f>
        <v>42599</v>
      </c>
      <c r="B202" s="6">
        <f>TITRES_STAT!D205</f>
        <v>2.12</v>
      </c>
      <c r="C202" s="2">
        <f t="shared" si="21"/>
        <v>6.0000000000000053E-2</v>
      </c>
      <c r="D202" s="2">
        <f t="shared" si="22"/>
        <v>2.1060000000000003</v>
      </c>
      <c r="E202" s="2">
        <f t="shared" si="16"/>
        <v>2.0929999999999995</v>
      </c>
      <c r="F202" s="2">
        <f t="shared" si="17"/>
        <v>1.99532</v>
      </c>
      <c r="G202" s="2">
        <f t="shared" si="19"/>
        <v>1.9711519999999996</v>
      </c>
      <c r="H202" s="2">
        <f t="shared" ref="H202:H265" si="23">AVERAGE(B3:B202)</f>
        <v>1.9104570000000001</v>
      </c>
      <c r="I202" s="2">
        <f t="array" ref="I202">SUMPRODUCT(B186:B205, (ROW(B186:B205)-ROW(B186)+1)) / (20*21/2)</f>
        <v>2.0697619047619051</v>
      </c>
      <c r="J202" s="2">
        <f t="shared" si="18"/>
        <v>2.0286392762175218</v>
      </c>
      <c r="K202" s="2">
        <f t="shared" si="20"/>
        <v>1.9818461299264167</v>
      </c>
    </row>
    <row r="203" spans="1:11" ht="13.5" x14ac:dyDescent="0.25">
      <c r="A203" s="3">
        <f>TITRES_STAT!B206</f>
        <v>42600</v>
      </c>
      <c r="B203" s="6">
        <f>TITRES_STAT!D206</f>
        <v>2.1</v>
      </c>
      <c r="C203" s="2">
        <f t="shared" si="21"/>
        <v>-2.0000000000000018E-2</v>
      </c>
      <c r="D203" s="2">
        <f t="shared" si="22"/>
        <v>2.1000000000000005</v>
      </c>
      <c r="E203" s="2">
        <f t="shared" si="16"/>
        <v>2.1030000000000002</v>
      </c>
      <c r="F203" s="2">
        <f t="shared" si="17"/>
        <v>2.0080550000000001</v>
      </c>
      <c r="G203" s="2">
        <f t="shared" si="19"/>
        <v>1.9705379999999997</v>
      </c>
      <c r="H203" s="2">
        <f t="shared" si="23"/>
        <v>1.9118730000000002</v>
      </c>
      <c r="I203" s="2">
        <f t="array" ref="I203">SUMPRODUCT(B187:B206, (ROW(B187:B206)-ROW(B187)+1)) / (20*21/2)</f>
        <v>2.0716166666666664</v>
      </c>
      <c r="J203" s="2">
        <f t="shared" si="18"/>
        <v>2.035435535625377</v>
      </c>
      <c r="K203" s="2">
        <f t="shared" si="20"/>
        <v>1.9864796150273416</v>
      </c>
    </row>
    <row r="204" spans="1:11" ht="13.5" x14ac:dyDescent="0.25">
      <c r="A204" s="3">
        <f>TITRES_STAT!B207</f>
        <v>42601</v>
      </c>
      <c r="B204" s="6">
        <f>TITRES_STAT!D207</f>
        <v>2.04</v>
      </c>
      <c r="C204" s="2">
        <f t="shared" si="21"/>
        <v>-6.0000000000000053E-2</v>
      </c>
      <c r="D204" s="2">
        <f t="shared" si="22"/>
        <v>2.0880000000000001</v>
      </c>
      <c r="E204" s="2">
        <f t="shared" ref="E204:E267" si="24">AVERAGE(B195:B204)</f>
        <v>2.097</v>
      </c>
      <c r="F204" s="2">
        <f t="shared" si="17"/>
        <v>2.0177900000000002</v>
      </c>
      <c r="G204" s="2">
        <f t="shared" si="19"/>
        <v>1.9700559999999998</v>
      </c>
      <c r="H204" s="2">
        <f t="shared" si="23"/>
        <v>1.9131315</v>
      </c>
      <c r="I204" s="2">
        <f t="array" ref="I204">SUMPRODUCT(B188:B207, (ROW(B188:B207)-ROW(B188)+1)) / (20*21/2)</f>
        <v>2.0745828571428571</v>
      </c>
      <c r="J204" s="2">
        <f t="shared" si="18"/>
        <v>2.0358702465181984</v>
      </c>
      <c r="K204" s="2">
        <f t="shared" si="20"/>
        <v>1.9885784536537205</v>
      </c>
    </row>
    <row r="205" spans="1:11" ht="13.5" x14ac:dyDescent="0.25">
      <c r="A205" s="3">
        <f>TITRES_STAT!B208</f>
        <v>42604</v>
      </c>
      <c r="B205" s="6">
        <f>TITRES_STAT!D208</f>
        <v>2.1</v>
      </c>
      <c r="C205" s="2">
        <f t="shared" si="21"/>
        <v>6.0000000000000053E-2</v>
      </c>
      <c r="D205" s="2">
        <f t="shared" si="22"/>
        <v>2.0840000000000001</v>
      </c>
      <c r="E205" s="2">
        <f t="shared" si="24"/>
        <v>2.0970000000000004</v>
      </c>
      <c r="F205" s="2">
        <f t="shared" si="17"/>
        <v>2.0305249999999999</v>
      </c>
      <c r="G205" s="2">
        <f t="shared" si="19"/>
        <v>1.9724859999999997</v>
      </c>
      <c r="H205" s="2">
        <f t="shared" si="23"/>
        <v>1.9149280000000004</v>
      </c>
      <c r="I205" s="2">
        <f t="array" ref="I205">SUMPRODUCT(B189:B208, (ROW(B189:B208)-ROW(B189)+1)) / (20*21/2)</f>
        <v>2.0767961904761902</v>
      </c>
      <c r="J205" s="2">
        <f t="shared" si="18"/>
        <v>2.0419778420878938</v>
      </c>
      <c r="K205" s="2">
        <f t="shared" si="20"/>
        <v>1.9929479260594569</v>
      </c>
    </row>
    <row r="206" spans="1:11" ht="13.5" x14ac:dyDescent="0.25">
      <c r="A206" s="3">
        <f>TITRES_STAT!B209</f>
        <v>42605</v>
      </c>
      <c r="B206" s="6">
        <f>TITRES_STAT!D209</f>
        <v>2.0499999999999998</v>
      </c>
      <c r="C206" s="2">
        <f t="shared" si="21"/>
        <v>-5.0000000000000266E-2</v>
      </c>
      <c r="D206" s="2">
        <f t="shared" si="22"/>
        <v>2.0819999999999999</v>
      </c>
      <c r="E206" s="2">
        <f t="shared" si="24"/>
        <v>2.0920000000000001</v>
      </c>
      <c r="F206" s="2">
        <f t="shared" si="17"/>
        <v>2.0388549999999999</v>
      </c>
      <c r="G206" s="2">
        <f t="shared" si="19"/>
        <v>1.9756279999999997</v>
      </c>
      <c r="H206" s="2">
        <f t="shared" si="23"/>
        <v>1.9165695000000005</v>
      </c>
      <c r="I206" s="2">
        <f t="array" ref="I206">SUMPRODUCT(B190:B209, (ROW(B190:B209)-ROW(B190)+1)) / (20*21/2)</f>
        <v>2.073630476190476</v>
      </c>
      <c r="J206" s="2">
        <f t="shared" si="18"/>
        <v>2.0427418571271421</v>
      </c>
      <c r="K206" s="2">
        <f t="shared" si="20"/>
        <v>1.9951852622924193</v>
      </c>
    </row>
    <row r="207" spans="1:11" ht="13.5" x14ac:dyDescent="0.25">
      <c r="A207" s="3">
        <f>TITRES_STAT!B210</f>
        <v>42606</v>
      </c>
      <c r="B207" s="6">
        <f>TITRES_STAT!D210</f>
        <v>2.0699999999999998</v>
      </c>
      <c r="C207" s="2">
        <f t="shared" si="21"/>
        <v>2.0000000000000018E-2</v>
      </c>
      <c r="D207" s="2">
        <f t="shared" si="22"/>
        <v>2.0720000000000001</v>
      </c>
      <c r="E207" s="2">
        <f t="shared" si="24"/>
        <v>2.0890000000000004</v>
      </c>
      <c r="F207" s="2">
        <f t="shared" si="17"/>
        <v>2.0467599999999999</v>
      </c>
      <c r="G207" s="2">
        <f t="shared" si="19"/>
        <v>1.9801219999999995</v>
      </c>
      <c r="H207" s="2">
        <f t="shared" si="23"/>
        <v>1.9185965000000005</v>
      </c>
      <c r="I207" s="2">
        <f t="array" ref="I207">SUMPRODUCT(B191:B210, (ROW(B191:B210)-ROW(B191)+1)) / (20*21/2)</f>
        <v>2.0699047619047621</v>
      </c>
      <c r="J207" s="2">
        <f t="shared" si="18"/>
        <v>2.0453378707340808</v>
      </c>
      <c r="K207" s="2">
        <f t="shared" si="20"/>
        <v>1.9981191735750694</v>
      </c>
    </row>
    <row r="208" spans="1:11" ht="13.5" x14ac:dyDescent="0.25">
      <c r="A208" s="3">
        <f>TITRES_STAT!B211</f>
        <v>42607</v>
      </c>
      <c r="B208" s="6">
        <f>TITRES_STAT!D211</f>
        <v>2.0699999999999998</v>
      </c>
      <c r="C208" s="2">
        <f t="shared" si="21"/>
        <v>0</v>
      </c>
      <c r="D208" s="2">
        <f t="shared" si="22"/>
        <v>2.0659999999999998</v>
      </c>
      <c r="E208" s="2">
        <f t="shared" si="24"/>
        <v>2.0830000000000002</v>
      </c>
      <c r="F208" s="2">
        <f t="shared" si="17"/>
        <v>2.0532400000000002</v>
      </c>
      <c r="G208" s="2">
        <f t="shared" si="19"/>
        <v>1.9855659999999995</v>
      </c>
      <c r="H208" s="2">
        <f t="shared" si="23"/>
        <v>1.9207185000000007</v>
      </c>
      <c r="I208" s="2">
        <f t="array" ref="I208">SUMPRODUCT(B192:B211, (ROW(B192:B211)-ROW(B192)+1)) / (20*21/2)</f>
        <v>2.0656190476190477</v>
      </c>
      <c r="J208" s="2">
        <f t="shared" si="18"/>
        <v>2.0476866449498825</v>
      </c>
      <c r="K208" s="2">
        <f t="shared" si="20"/>
        <v>2.0009380295133021</v>
      </c>
    </row>
    <row r="209" spans="1:11" ht="13.5" x14ac:dyDescent="0.25">
      <c r="A209" s="3">
        <f>TITRES_STAT!B212</f>
        <v>42608</v>
      </c>
      <c r="B209" s="6">
        <f>TITRES_STAT!D212</f>
        <v>2.02</v>
      </c>
      <c r="C209" s="2">
        <f t="shared" si="21"/>
        <v>-4.9999999999999822E-2</v>
      </c>
      <c r="D209" s="2">
        <f t="shared" si="22"/>
        <v>2.0620000000000003</v>
      </c>
      <c r="E209" s="2">
        <f t="shared" si="24"/>
        <v>2.0750000000000002</v>
      </c>
      <c r="F209" s="2">
        <f t="shared" si="17"/>
        <v>2.0591200000000001</v>
      </c>
      <c r="G209" s="2">
        <f t="shared" si="19"/>
        <v>1.9879179999999994</v>
      </c>
      <c r="H209" s="2">
        <f t="shared" si="23"/>
        <v>1.9225905000000005</v>
      </c>
      <c r="I209" s="2">
        <f t="array" ref="I209">SUMPRODUCT(B193:B212, (ROW(B193:B212)-ROW(B193)+1)) / (20*21/2)</f>
        <v>2.0600476190476189</v>
      </c>
      <c r="J209" s="2">
        <f t="shared" si="18"/>
        <v>2.0450498216213222</v>
      </c>
      <c r="K209" s="2">
        <f t="shared" si="20"/>
        <v>2.0016855577676824</v>
      </c>
    </row>
    <row r="210" spans="1:11" ht="13.5" x14ac:dyDescent="0.25">
      <c r="A210" s="3">
        <f>TITRES_STAT!B213</f>
        <v>42611</v>
      </c>
      <c r="B210" s="6">
        <f>TITRES_STAT!D213</f>
        <v>2.02</v>
      </c>
      <c r="C210" s="2">
        <f t="shared" si="21"/>
        <v>0</v>
      </c>
      <c r="D210" s="2">
        <f t="shared" si="22"/>
        <v>2.0459999999999998</v>
      </c>
      <c r="E210" s="2">
        <f t="shared" si="24"/>
        <v>2.0649999999999999</v>
      </c>
      <c r="F210" s="2">
        <f t="shared" si="17"/>
        <v>2.0650000000000004</v>
      </c>
      <c r="G210" s="2">
        <f t="shared" si="19"/>
        <v>1.9885579999999994</v>
      </c>
      <c r="H210" s="2">
        <f t="shared" si="23"/>
        <v>1.9239870000000008</v>
      </c>
      <c r="I210" s="2">
        <f t="array" ref="I210">SUMPRODUCT(B194:B213, (ROW(B194:B213)-ROW(B194)+1)) / (20*21/2)</f>
        <v>2.0541904761904761</v>
      </c>
      <c r="J210" s="2">
        <f t="shared" si="18"/>
        <v>2.0426641243240535</v>
      </c>
      <c r="K210" s="2">
        <f t="shared" si="20"/>
        <v>2.0024037711885576</v>
      </c>
    </row>
    <row r="211" spans="1:11" ht="13.5" x14ac:dyDescent="0.25">
      <c r="A211" s="3">
        <f>TITRES_STAT!B214</f>
        <v>42612</v>
      </c>
      <c r="B211" s="6">
        <f>TITRES_STAT!D214</f>
        <v>2.02</v>
      </c>
      <c r="C211" s="2">
        <f t="shared" si="21"/>
        <v>0</v>
      </c>
      <c r="D211" s="2">
        <f t="shared" si="22"/>
        <v>2.04</v>
      </c>
      <c r="E211" s="2">
        <f t="shared" si="24"/>
        <v>2.0609999999999999</v>
      </c>
      <c r="F211" s="2">
        <f t="shared" si="17"/>
        <v>2.0685000000000007</v>
      </c>
      <c r="G211" s="2">
        <f t="shared" si="19"/>
        <v>1.9869139999999994</v>
      </c>
      <c r="H211" s="2">
        <f t="shared" si="23"/>
        <v>1.9253835000000006</v>
      </c>
      <c r="I211" s="2">
        <f t="array" ref="I211">SUMPRODUCT(B195:B214, (ROW(B195:B214)-ROW(B195)+1)) / (20*21/2)</f>
        <v>2.0492380952380955</v>
      </c>
      <c r="J211" s="2">
        <f t="shared" si="18"/>
        <v>2.0405056362931915</v>
      </c>
      <c r="K211" s="2">
        <f t="shared" si="20"/>
        <v>2.0030938193772418</v>
      </c>
    </row>
    <row r="212" spans="1:11" ht="13.5" x14ac:dyDescent="0.25">
      <c r="A212" s="3">
        <f>TITRES_STAT!B215</f>
        <v>42613</v>
      </c>
      <c r="B212" s="6">
        <f>TITRES_STAT!D215</f>
        <v>2.0099999999999998</v>
      </c>
      <c r="C212" s="2">
        <f t="shared" si="21"/>
        <v>-1.0000000000000231E-2</v>
      </c>
      <c r="D212" s="2">
        <f t="shared" si="22"/>
        <v>2.0279999999999996</v>
      </c>
      <c r="E212" s="2">
        <f t="shared" si="24"/>
        <v>2.0499999999999998</v>
      </c>
      <c r="F212" s="2">
        <f t="shared" ref="F212:F275" si="25">AVERAGE(B193:B212)</f>
        <v>2.0715000000000003</v>
      </c>
      <c r="G212" s="2">
        <f t="shared" si="19"/>
        <v>1.9833579999999997</v>
      </c>
      <c r="H212" s="2">
        <f t="shared" si="23"/>
        <v>1.9265875000000006</v>
      </c>
      <c r="I212" s="2">
        <f t="array" ref="I212">SUMPRODUCT(B196:B215, (ROW(B196:B215)-ROW(B196)+1)) / (20*21/2)</f>
        <v>2.0446666666666666</v>
      </c>
      <c r="J212" s="2">
        <f t="shared" si="18"/>
        <v>2.0376003375986018</v>
      </c>
      <c r="K212" s="2">
        <f t="shared" si="20"/>
        <v>2.0033646499898992</v>
      </c>
    </row>
    <row r="213" spans="1:11" ht="13.5" x14ac:dyDescent="0.25">
      <c r="A213" s="3">
        <f>TITRES_STAT!B216</f>
        <v>42614</v>
      </c>
      <c r="B213" s="6">
        <f>TITRES_STAT!D216</f>
        <v>2.0099999999999998</v>
      </c>
      <c r="C213" s="2">
        <f t="shared" si="21"/>
        <v>0</v>
      </c>
      <c r="D213" s="2">
        <f t="shared" si="22"/>
        <v>2.016</v>
      </c>
      <c r="E213" s="2">
        <f t="shared" si="24"/>
        <v>2.0409999999999995</v>
      </c>
      <c r="F213" s="2">
        <f t="shared" si="25"/>
        <v>2.0720000000000001</v>
      </c>
      <c r="G213" s="2">
        <f t="shared" si="19"/>
        <v>1.9801839999999999</v>
      </c>
      <c r="H213" s="2">
        <f t="shared" si="23"/>
        <v>1.9277915000000008</v>
      </c>
      <c r="I213" s="2">
        <f t="array" ref="I213">SUMPRODUCT(B197:B216, (ROW(B197:B216)-ROW(B197)+1)) / (20*21/2)</f>
        <v>2.0404761904761908</v>
      </c>
      <c r="J213" s="2">
        <f t="shared" ref="J213:J276" si="26">$J$4*B213+J212*(1-$J$4)</f>
        <v>2.0349717340177826</v>
      </c>
      <c r="K213" s="2">
        <f t="shared" si="20"/>
        <v>2.003624859794217</v>
      </c>
    </row>
    <row r="214" spans="1:11" ht="13.5" x14ac:dyDescent="0.25">
      <c r="A214" s="3">
        <f>TITRES_STAT!B217</f>
        <v>42615</v>
      </c>
      <c r="B214" s="6">
        <f>TITRES_STAT!D217</f>
        <v>2.02</v>
      </c>
      <c r="C214" s="2">
        <f t="shared" si="21"/>
        <v>1.0000000000000231E-2</v>
      </c>
      <c r="D214" s="2">
        <f t="shared" si="22"/>
        <v>2.0159999999999996</v>
      </c>
      <c r="E214" s="2">
        <f t="shared" si="24"/>
        <v>2.0389999999999997</v>
      </c>
      <c r="F214" s="2">
        <f t="shared" si="25"/>
        <v>2.0680000000000005</v>
      </c>
      <c r="G214" s="2">
        <f t="shared" si="19"/>
        <v>1.9783500000000001</v>
      </c>
      <c r="H214" s="2">
        <f t="shared" si="23"/>
        <v>1.9291405000000006</v>
      </c>
      <c r="I214" s="2">
        <f t="array" ref="I214">SUMPRODUCT(B198:B217, (ROW(B198:B217)-ROW(B198)+1)) / (20*21/2)</f>
        <v>2.0366666666666671</v>
      </c>
      <c r="J214" s="2">
        <f t="shared" si="26"/>
        <v>2.0335458545875178</v>
      </c>
      <c r="K214" s="2">
        <f t="shared" si="20"/>
        <v>2.0042670221552283</v>
      </c>
    </row>
    <row r="215" spans="1:11" ht="13.5" x14ac:dyDescent="0.25">
      <c r="A215" s="3">
        <f>TITRES_STAT!B218</f>
        <v>42618</v>
      </c>
      <c r="B215" s="6">
        <f>TITRES_STAT!D218</f>
        <v>2.02</v>
      </c>
      <c r="C215" s="2">
        <f t="shared" si="21"/>
        <v>0</v>
      </c>
      <c r="D215" s="2">
        <f t="shared" si="22"/>
        <v>2.0159999999999996</v>
      </c>
      <c r="E215" s="2">
        <f t="shared" si="24"/>
        <v>2.0309999999999997</v>
      </c>
      <c r="F215" s="2">
        <f t="shared" si="25"/>
        <v>2.0640000000000005</v>
      </c>
      <c r="G215" s="2">
        <f t="shared" si="19"/>
        <v>1.9788000000000003</v>
      </c>
      <c r="H215" s="2">
        <f t="shared" si="23"/>
        <v>1.9304895000000004</v>
      </c>
      <c r="I215" s="2">
        <f t="array" ref="I215">SUMPRODUCT(B199:B218, (ROW(B199:B218)-ROW(B199)+1)) / (20*21/2)</f>
        <v>2.0322857142857145</v>
      </c>
      <c r="J215" s="2">
        <f t="shared" si="26"/>
        <v>2.0322557731982305</v>
      </c>
      <c r="K215" s="2">
        <f t="shared" si="20"/>
        <v>2.004884001678553</v>
      </c>
    </row>
    <row r="216" spans="1:11" ht="13.5" x14ac:dyDescent="0.25">
      <c r="A216" s="3">
        <f>TITRES_STAT!B219</f>
        <v>42619</v>
      </c>
      <c r="B216" s="6">
        <f>TITRES_STAT!D219</f>
        <v>2.02</v>
      </c>
      <c r="C216" s="2">
        <f t="shared" si="21"/>
        <v>0</v>
      </c>
      <c r="D216" s="2">
        <f t="shared" si="22"/>
        <v>2.0159999999999996</v>
      </c>
      <c r="E216" s="2">
        <f t="shared" si="24"/>
        <v>2.0279999999999996</v>
      </c>
      <c r="F216" s="2">
        <f t="shared" si="25"/>
        <v>2.0600000000000005</v>
      </c>
      <c r="G216" s="2">
        <f t="shared" si="19"/>
        <v>1.9773479999999999</v>
      </c>
      <c r="H216" s="2">
        <f t="shared" si="23"/>
        <v>1.9319810000000004</v>
      </c>
      <c r="I216" s="2">
        <f t="array" ref="I216">SUMPRODUCT(B200:B219, (ROW(B200:B219)-ROW(B200)+1)) / (20*21/2)</f>
        <v>2.0294285714285714</v>
      </c>
      <c r="J216" s="2">
        <f t="shared" si="26"/>
        <v>2.0310885567031609</v>
      </c>
      <c r="K216" s="2">
        <f t="shared" si="20"/>
        <v>2.0054767859264531</v>
      </c>
    </row>
    <row r="217" spans="1:11" ht="13.5" x14ac:dyDescent="0.25">
      <c r="A217" s="3">
        <f>TITRES_STAT!B220</f>
        <v>42620</v>
      </c>
      <c r="B217" s="6">
        <f>TITRES_STAT!D220</f>
        <v>2.02</v>
      </c>
      <c r="C217" s="2">
        <f t="shared" si="21"/>
        <v>0</v>
      </c>
      <c r="D217" s="2">
        <f t="shared" si="22"/>
        <v>2.0179999999999998</v>
      </c>
      <c r="E217" s="2">
        <f t="shared" si="24"/>
        <v>2.0229999999999997</v>
      </c>
      <c r="F217" s="2">
        <f t="shared" si="25"/>
        <v>2.0560000000000005</v>
      </c>
      <c r="G217" s="2">
        <f t="shared" si="19"/>
        <v>1.9764659999999998</v>
      </c>
      <c r="H217" s="2">
        <f t="shared" si="23"/>
        <v>1.9334725000000004</v>
      </c>
      <c r="I217" s="2">
        <f t="array" ref="I217">SUMPRODUCT(B201:B220, (ROW(B201:B220)-ROW(B201)+1)) / (20*21/2)</f>
        <v>2.0269523809523813</v>
      </c>
      <c r="J217" s="2">
        <f t="shared" si="26"/>
        <v>2.0300325036838123</v>
      </c>
      <c r="K217" s="2">
        <f t="shared" si="20"/>
        <v>2.0060463237332589</v>
      </c>
    </row>
    <row r="218" spans="1:11" ht="13.5" x14ac:dyDescent="0.25">
      <c r="A218" s="3">
        <f>TITRES_STAT!B221</f>
        <v>42621</v>
      </c>
      <c r="B218" s="6">
        <f>TITRES_STAT!D221</f>
        <v>2.0099999999999998</v>
      </c>
      <c r="C218" s="2">
        <f t="shared" si="21"/>
        <v>-1.0000000000000231E-2</v>
      </c>
      <c r="D218" s="2">
        <f t="shared" si="22"/>
        <v>2.0179999999999998</v>
      </c>
      <c r="E218" s="2">
        <f t="shared" si="24"/>
        <v>2.0170000000000003</v>
      </c>
      <c r="F218" s="2">
        <f t="shared" si="25"/>
        <v>2.0500000000000003</v>
      </c>
      <c r="G218" s="2">
        <f t="shared" si="19"/>
        <v>1.9776659999999995</v>
      </c>
      <c r="H218" s="2">
        <f t="shared" si="23"/>
        <v>1.9348665000000003</v>
      </c>
      <c r="I218" s="2">
        <f t="array" ref="I218">SUMPRODUCT(B202:B221, (ROW(B202:B221)-ROW(B202)+1)) / (20*21/2)</f>
        <v>2.0259047619047621</v>
      </c>
      <c r="J218" s="2">
        <f t="shared" si="26"/>
        <v>2.0281246461901157</v>
      </c>
      <c r="K218" s="2">
        <f t="shared" si="20"/>
        <v>2.0062013698613663</v>
      </c>
    </row>
    <row r="219" spans="1:11" ht="13.5" x14ac:dyDescent="0.25">
      <c r="A219" s="3">
        <f>TITRES_STAT!B222</f>
        <v>42622</v>
      </c>
      <c r="B219" s="6">
        <f>TITRES_STAT!D222</f>
        <v>2.02</v>
      </c>
      <c r="C219" s="2">
        <f t="shared" si="21"/>
        <v>1.0000000000000231E-2</v>
      </c>
      <c r="D219" s="2">
        <f t="shared" si="22"/>
        <v>2.0179999999999998</v>
      </c>
      <c r="E219" s="2">
        <f t="shared" si="24"/>
        <v>2.0169999999999999</v>
      </c>
      <c r="F219" s="2">
        <f t="shared" si="25"/>
        <v>2.0460000000000003</v>
      </c>
      <c r="G219" s="2">
        <f t="shared" si="19"/>
        <v>1.9790659999999998</v>
      </c>
      <c r="H219" s="2">
        <f t="shared" si="23"/>
        <v>1.9363580000000002</v>
      </c>
      <c r="I219" s="2">
        <f t="array" ref="I219">SUMPRODUCT(B203:B222, (ROW(B203:B222)-ROW(B203)+1)) / (20*21/2)</f>
        <v>2.0249999999999999</v>
      </c>
      <c r="J219" s="2">
        <f t="shared" si="26"/>
        <v>2.0273508703624858</v>
      </c>
      <c r="K219" s="2">
        <f t="shared" si="20"/>
        <v>2.0067424926119011</v>
      </c>
    </row>
    <row r="220" spans="1:11" ht="13.5" x14ac:dyDescent="0.25">
      <c r="A220" s="3">
        <f>TITRES_STAT!B223</f>
        <v>42627</v>
      </c>
      <c r="B220" s="6">
        <f>TITRES_STAT!D223</f>
        <v>2.02</v>
      </c>
      <c r="C220" s="2">
        <f t="shared" si="21"/>
        <v>0</v>
      </c>
      <c r="D220" s="2">
        <f t="shared" si="22"/>
        <v>2.0179999999999998</v>
      </c>
      <c r="E220" s="2">
        <f t="shared" si="24"/>
        <v>2.0169999999999995</v>
      </c>
      <c r="F220" s="2">
        <f t="shared" si="25"/>
        <v>2.0410000000000004</v>
      </c>
      <c r="G220" s="2">
        <f t="shared" si="19"/>
        <v>1.9808479999999995</v>
      </c>
      <c r="H220" s="2">
        <f t="shared" si="23"/>
        <v>1.9376595000000001</v>
      </c>
      <c r="I220" s="2">
        <f t="array" ref="I220">SUMPRODUCT(B204:B223, (ROW(B204:B223)-ROW(B204)+1)) / (20*21/2)</f>
        <v>2.0254761904761907</v>
      </c>
      <c r="J220" s="2">
        <f t="shared" si="26"/>
        <v>2.0266507874708206</v>
      </c>
      <c r="K220" s="2">
        <f t="shared" si="20"/>
        <v>2.0072623948624146</v>
      </c>
    </row>
    <row r="221" spans="1:11" ht="13.5" x14ac:dyDescent="0.25">
      <c r="A221" s="3">
        <f>TITRES_STAT!B224</f>
        <v>42628</v>
      </c>
      <c r="B221" s="6">
        <f>TITRES_STAT!D224</f>
        <v>2.0299999999999998</v>
      </c>
      <c r="C221" s="2">
        <f t="shared" si="21"/>
        <v>9.9999999999997868E-3</v>
      </c>
      <c r="D221" s="2">
        <f t="shared" si="22"/>
        <v>2.0199999999999996</v>
      </c>
      <c r="E221" s="2">
        <f t="shared" si="24"/>
        <v>2.0179999999999998</v>
      </c>
      <c r="F221" s="2">
        <f t="shared" si="25"/>
        <v>2.0394999999999999</v>
      </c>
      <c r="G221" s="2">
        <f t="shared" si="19"/>
        <v>1.9839699999999996</v>
      </c>
      <c r="H221" s="2">
        <f t="shared" si="23"/>
        <v>1.9390109999999998</v>
      </c>
      <c r="I221" s="2">
        <f t="array" ref="I221">SUMPRODUCT(B205:B224, (ROW(B205:B224)-ROW(B205)+1)) / (20*21/2)</f>
        <v>2.0243333333333333</v>
      </c>
      <c r="J221" s="2">
        <f t="shared" si="26"/>
        <v>2.0269697600926473</v>
      </c>
      <c r="K221" s="2">
        <f t="shared" si="20"/>
        <v>2.008154065652124</v>
      </c>
    </row>
    <row r="222" spans="1:11" ht="13.5" x14ac:dyDescent="0.25">
      <c r="A222" s="3">
        <f>TITRES_STAT!B225</f>
        <v>42629</v>
      </c>
      <c r="B222" s="6">
        <f>TITRES_STAT!D225</f>
        <v>2.0299999999999998</v>
      </c>
      <c r="C222" s="2">
        <f t="shared" si="21"/>
        <v>0</v>
      </c>
      <c r="D222" s="2">
        <f t="shared" si="22"/>
        <v>2.0219999999999994</v>
      </c>
      <c r="E222" s="2">
        <f t="shared" si="24"/>
        <v>2.02</v>
      </c>
      <c r="F222" s="2">
        <f t="shared" si="25"/>
        <v>2.0350000000000001</v>
      </c>
      <c r="G222" s="2">
        <f t="shared" si="19"/>
        <v>1.9867119999999998</v>
      </c>
      <c r="H222" s="2">
        <f t="shared" si="23"/>
        <v>1.9403149999999996</v>
      </c>
      <c r="I222" s="2">
        <f t="array" ref="I222">SUMPRODUCT(B206:B225, (ROW(B206:B225)-ROW(B206)+1)) / (20*21/2)</f>
        <v>2.0242380952380952</v>
      </c>
      <c r="J222" s="2">
        <f t="shared" si="26"/>
        <v>2.0272583543695379</v>
      </c>
      <c r="K222" s="2">
        <f t="shared" si="20"/>
        <v>2.0090107689598837</v>
      </c>
    </row>
    <row r="223" spans="1:11" ht="13.5" x14ac:dyDescent="0.25">
      <c r="A223" s="3">
        <f>TITRES_STAT!B226</f>
        <v>42632</v>
      </c>
      <c r="B223" s="6">
        <f>TITRES_STAT!D226</f>
        <v>2.04</v>
      </c>
      <c r="C223" s="2">
        <f t="shared" si="21"/>
        <v>1.0000000000000231E-2</v>
      </c>
      <c r="D223" s="2">
        <f t="shared" si="22"/>
        <v>2.028</v>
      </c>
      <c r="E223" s="2">
        <f t="shared" si="24"/>
        <v>2.0230000000000001</v>
      </c>
      <c r="F223" s="2">
        <f t="shared" si="25"/>
        <v>2.032</v>
      </c>
      <c r="G223" s="2">
        <f t="shared" si="19"/>
        <v>1.9898439999999999</v>
      </c>
      <c r="H223" s="2">
        <f t="shared" si="23"/>
        <v>1.9414309999999997</v>
      </c>
      <c r="I223" s="2">
        <f t="array" ref="I223">SUMPRODUCT(B207:B226, (ROW(B207:B226)-ROW(B207)+1)) / (20*21/2)</f>
        <v>2.0235238095238097</v>
      </c>
      <c r="J223" s="2">
        <f t="shared" si="26"/>
        <v>2.0284718444295819</v>
      </c>
      <c r="K223" s="2">
        <f t="shared" si="20"/>
        <v>2.0102260329222412</v>
      </c>
    </row>
    <row r="224" spans="1:11" ht="13.5" x14ac:dyDescent="0.25">
      <c r="A224" s="3">
        <f>TITRES_STAT!B227</f>
        <v>42633</v>
      </c>
      <c r="B224" s="6">
        <f>TITRES_STAT!D227</f>
        <v>2.02</v>
      </c>
      <c r="C224" s="2">
        <f t="shared" si="21"/>
        <v>-2.0000000000000018E-2</v>
      </c>
      <c r="D224" s="2">
        <f t="shared" si="22"/>
        <v>2.028</v>
      </c>
      <c r="E224" s="2">
        <f t="shared" si="24"/>
        <v>2.0229999999999997</v>
      </c>
      <c r="F224" s="2">
        <f t="shared" si="25"/>
        <v>2.0309999999999997</v>
      </c>
      <c r="G224" s="2">
        <f t="shared" si="19"/>
        <v>1.9925759999999997</v>
      </c>
      <c r="H224" s="2">
        <f t="shared" si="23"/>
        <v>1.9424469999999996</v>
      </c>
      <c r="I224" s="2">
        <f t="array" ref="I224">SUMPRODUCT(B208:B227, (ROW(B208:B227)-ROW(B208)+1)) / (20*21/2)</f>
        <v>2.0239047619047619</v>
      </c>
      <c r="J224" s="2">
        <f t="shared" si="26"/>
        <v>2.027665002102955</v>
      </c>
      <c r="K224" s="2">
        <f t="shared" si="20"/>
        <v>2.01060932574882</v>
      </c>
    </row>
    <row r="225" spans="1:11" ht="13.5" x14ac:dyDescent="0.25">
      <c r="A225" s="3">
        <f>TITRES_STAT!B228</f>
        <v>42634</v>
      </c>
      <c r="B225" s="6">
        <f>TITRES_STAT!D228</f>
        <v>2.0299999999999998</v>
      </c>
      <c r="C225" s="2">
        <f t="shared" si="21"/>
        <v>9.9999999999997868E-3</v>
      </c>
      <c r="D225" s="2">
        <f t="shared" si="22"/>
        <v>2.0299999999999998</v>
      </c>
      <c r="E225" s="2">
        <f t="shared" si="24"/>
        <v>2.024</v>
      </c>
      <c r="F225" s="2">
        <f t="shared" si="25"/>
        <v>2.0274999999999999</v>
      </c>
      <c r="G225" s="2">
        <f t="shared" si="19"/>
        <v>1.9955079999999998</v>
      </c>
      <c r="H225" s="2">
        <f t="shared" si="23"/>
        <v>1.9436079999999993</v>
      </c>
      <c r="I225" s="2">
        <f t="array" ref="I225">SUMPRODUCT(B209:B228, (ROW(B209:B228)-ROW(B209)+1)) / (20*21/2)</f>
        <v>2.0301904761904761</v>
      </c>
      <c r="J225" s="2">
        <f t="shared" si="26"/>
        <v>2.0278873828550545</v>
      </c>
      <c r="K225" s="2">
        <f t="shared" si="20"/>
        <v>2.0113697443469056</v>
      </c>
    </row>
    <row r="226" spans="1:11" ht="13.5" x14ac:dyDescent="0.25">
      <c r="A226" s="3">
        <f>TITRES_STAT!B229</f>
        <v>42635</v>
      </c>
      <c r="B226" s="6">
        <f>TITRES_STAT!D229</f>
        <v>2.02</v>
      </c>
      <c r="C226" s="2">
        <f t="shared" si="21"/>
        <v>-9.9999999999997868E-3</v>
      </c>
      <c r="D226" s="2">
        <f t="shared" si="22"/>
        <v>2.0279999999999996</v>
      </c>
      <c r="E226" s="2">
        <f t="shared" si="24"/>
        <v>2.024</v>
      </c>
      <c r="F226" s="2">
        <f t="shared" si="25"/>
        <v>2.0260000000000002</v>
      </c>
      <c r="G226" s="2">
        <f t="shared" si="19"/>
        <v>1.9982399999999998</v>
      </c>
      <c r="H226" s="2">
        <f t="shared" si="23"/>
        <v>1.9447189999999992</v>
      </c>
      <c r="I226" s="2">
        <f t="array" ref="I226">SUMPRODUCT(B210:B229, (ROW(B210:B229)-ROW(B210)+1)) / (20*21/2)</f>
        <v>2.0373333333333337</v>
      </c>
      <c r="J226" s="2">
        <f t="shared" si="26"/>
        <v>2.0271362035355258</v>
      </c>
      <c r="K226" s="2">
        <f t="shared" si="20"/>
        <v>2.011708185745066</v>
      </c>
    </row>
    <row r="227" spans="1:11" ht="13.5" x14ac:dyDescent="0.25">
      <c r="A227" s="3">
        <f>TITRES_STAT!B230</f>
        <v>42636</v>
      </c>
      <c r="B227" s="6">
        <f>TITRES_STAT!D230</f>
        <v>2.0299999999999998</v>
      </c>
      <c r="C227" s="2">
        <f t="shared" si="21"/>
        <v>9.9999999999997868E-3</v>
      </c>
      <c r="D227" s="2">
        <f t="shared" si="22"/>
        <v>2.0279999999999996</v>
      </c>
      <c r="E227" s="2">
        <f t="shared" si="24"/>
        <v>2.0249999999999999</v>
      </c>
      <c r="F227" s="2">
        <f t="shared" si="25"/>
        <v>2.024</v>
      </c>
      <c r="G227" s="2">
        <f t="shared" si="19"/>
        <v>2.001172</v>
      </c>
      <c r="H227" s="2">
        <f t="shared" si="23"/>
        <v>1.9460704999999989</v>
      </c>
      <c r="I227" s="2">
        <f t="array" ref="I227">SUMPRODUCT(B211:B230, (ROW(B211:B230)-ROW(B211)+1)) / (20*21/2)</f>
        <v>2.0383809523809524</v>
      </c>
      <c r="J227" s="2">
        <f t="shared" si="26"/>
        <v>2.0274089460559517</v>
      </c>
      <c r="K227" s="2">
        <f t="shared" si="20"/>
        <v>2.0124255117942793</v>
      </c>
    </row>
    <row r="228" spans="1:11" ht="13.5" x14ac:dyDescent="0.25">
      <c r="A228" s="3">
        <f>TITRES_STAT!B231</f>
        <v>42639</v>
      </c>
      <c r="B228" s="6">
        <f>TITRES_STAT!D231</f>
        <v>2.09</v>
      </c>
      <c r="C228" s="2">
        <f t="shared" si="21"/>
        <v>6.0000000000000053E-2</v>
      </c>
      <c r="D228" s="2">
        <f t="shared" si="22"/>
        <v>2.0379999999999998</v>
      </c>
      <c r="E228" s="2">
        <f t="shared" si="24"/>
        <v>2.0330000000000004</v>
      </c>
      <c r="F228" s="2">
        <f t="shared" si="25"/>
        <v>2.0250000000000008</v>
      </c>
      <c r="G228" s="2">
        <f t="shared" si="19"/>
        <v>2.006256</v>
      </c>
      <c r="H228" s="2">
        <f t="shared" si="23"/>
        <v>1.9477219999999991</v>
      </c>
      <c r="I228" s="2">
        <f t="array" ref="I228">SUMPRODUCT(B212:B231, (ROW(B212:B231)-ROW(B212)+1)) / (20*21/2)</f>
        <v>2.0450476190476188</v>
      </c>
      <c r="J228" s="2">
        <f t="shared" si="26"/>
        <v>2.0333699988125278</v>
      </c>
      <c r="K228" s="2">
        <f t="shared" si="20"/>
        <v>2.0154676485866605</v>
      </c>
    </row>
    <row r="229" spans="1:11" ht="13.5" x14ac:dyDescent="0.25">
      <c r="A229" s="3">
        <f>TITRES_STAT!B232</f>
        <v>42640</v>
      </c>
      <c r="B229" s="6">
        <f>TITRES_STAT!D232</f>
        <v>2.1</v>
      </c>
      <c r="C229" s="2">
        <f t="shared" si="21"/>
        <v>1.0000000000000231E-2</v>
      </c>
      <c r="D229" s="2">
        <f t="shared" si="22"/>
        <v>2.0539999999999998</v>
      </c>
      <c r="E229" s="2">
        <f t="shared" si="24"/>
        <v>2.0409999999999999</v>
      </c>
      <c r="F229" s="2">
        <f t="shared" si="25"/>
        <v>2.0290000000000004</v>
      </c>
      <c r="G229" s="2">
        <f t="shared" si="19"/>
        <v>2.010208</v>
      </c>
      <c r="H229" s="2">
        <f t="shared" si="23"/>
        <v>1.9493284999999991</v>
      </c>
      <c r="I229" s="2">
        <f t="array" ref="I229">SUMPRODUCT(B213:B232, (ROW(B213:B232)-ROW(B213)+1)) / (20*21/2)</f>
        <v>2.0560952380952378</v>
      </c>
      <c r="J229" s="2">
        <f t="shared" si="26"/>
        <v>2.0397157132113346</v>
      </c>
      <c r="K229" s="2">
        <f t="shared" si="20"/>
        <v>2.0187826427597328</v>
      </c>
    </row>
    <row r="230" spans="1:11" ht="13.5" x14ac:dyDescent="0.25">
      <c r="A230" s="3">
        <f>TITRES_STAT!B233</f>
        <v>42641</v>
      </c>
      <c r="B230" s="6">
        <f>TITRES_STAT!D233</f>
        <v>2.04</v>
      </c>
      <c r="C230" s="2">
        <f t="shared" si="21"/>
        <v>-6.0000000000000053E-2</v>
      </c>
      <c r="D230" s="2">
        <f t="shared" si="22"/>
        <v>2.056</v>
      </c>
      <c r="E230" s="2">
        <f t="shared" si="24"/>
        <v>2.0430000000000001</v>
      </c>
      <c r="F230" s="2">
        <f t="shared" si="25"/>
        <v>2.0299999999999998</v>
      </c>
      <c r="G230" s="2">
        <f t="shared" si="19"/>
        <v>2.0133399999999999</v>
      </c>
      <c r="H230" s="2">
        <f t="shared" si="23"/>
        <v>1.9505394999999992</v>
      </c>
      <c r="I230" s="2">
        <f t="array" ref="I230">SUMPRODUCT(B214:B233, (ROW(B214:B233)-ROW(B214)+1)) / (20*21/2)</f>
        <v>2.0636190476190475</v>
      </c>
      <c r="J230" s="2">
        <f t="shared" si="26"/>
        <v>2.0397427881435886</v>
      </c>
      <c r="K230" s="2">
        <f t="shared" si="20"/>
        <v>2.0196146959848416</v>
      </c>
    </row>
    <row r="231" spans="1:11" ht="13.5" x14ac:dyDescent="0.25">
      <c r="A231" s="3">
        <f>TITRES_STAT!B234</f>
        <v>42642</v>
      </c>
      <c r="B231" s="6">
        <f>TITRES_STAT!D234</f>
        <v>2.1</v>
      </c>
      <c r="C231" s="2">
        <f t="shared" si="21"/>
        <v>6.0000000000000053E-2</v>
      </c>
      <c r="D231" s="2">
        <f t="shared" si="22"/>
        <v>2.0719999999999996</v>
      </c>
      <c r="E231" s="2">
        <f t="shared" si="24"/>
        <v>2.0499999999999998</v>
      </c>
      <c r="F231" s="2">
        <f t="shared" si="25"/>
        <v>2.0339999999999998</v>
      </c>
      <c r="G231" s="2">
        <f t="shared" si="19"/>
        <v>2.0182440000000001</v>
      </c>
      <c r="H231" s="2">
        <f t="shared" si="23"/>
        <v>1.9521459999999993</v>
      </c>
      <c r="I231" s="2">
        <f t="array" ref="I231">SUMPRODUCT(B215:B234, (ROW(B215:B234)-ROW(B215)+1)) / (20*21/2)</f>
        <v>2.0687142857142855</v>
      </c>
      <c r="J231" s="2">
        <f t="shared" si="26"/>
        <v>2.0454815702251516</v>
      </c>
      <c r="K231" s="2">
        <f t="shared" si="20"/>
        <v>2.0227670608481811</v>
      </c>
    </row>
    <row r="232" spans="1:11" ht="13.5" x14ac:dyDescent="0.25">
      <c r="A232" s="3">
        <f>TITRES_STAT!B235</f>
        <v>42643</v>
      </c>
      <c r="B232" s="6">
        <f>TITRES_STAT!D235</f>
        <v>2.15</v>
      </c>
      <c r="C232" s="2">
        <f t="shared" si="21"/>
        <v>4.9999999999999822E-2</v>
      </c>
      <c r="D232" s="2">
        <f t="shared" si="22"/>
        <v>2.0960000000000001</v>
      </c>
      <c r="E232" s="2">
        <f t="shared" si="24"/>
        <v>2.0619999999999998</v>
      </c>
      <c r="F232" s="2">
        <f t="shared" si="25"/>
        <v>2.0409999999999999</v>
      </c>
      <c r="G232" s="2">
        <f t="shared" si="19"/>
        <v>2.0245280000000001</v>
      </c>
      <c r="H232" s="2">
        <f t="shared" si="23"/>
        <v>1.9540499999999994</v>
      </c>
      <c r="I232" s="2">
        <f t="array" ref="I232">SUMPRODUCT(B216:B235, (ROW(B216:B235)-ROW(B216)+1)) / (20*21/2)</f>
        <v>2.0781904761904761</v>
      </c>
      <c r="J232" s="2">
        <f t="shared" si="26"/>
        <v>2.055435706394185</v>
      </c>
      <c r="K232" s="2">
        <f t="shared" si="20"/>
        <v>2.0277565878737427</v>
      </c>
    </row>
    <row r="233" spans="1:11" ht="13.5" x14ac:dyDescent="0.25">
      <c r="A233" s="3">
        <f>TITRES_STAT!B236</f>
        <v>42647</v>
      </c>
      <c r="B233" s="6">
        <f>TITRES_STAT!D236</f>
        <v>2.12</v>
      </c>
      <c r="C233" s="2">
        <f t="shared" si="21"/>
        <v>-2.9999999999999805E-2</v>
      </c>
      <c r="D233" s="2">
        <f t="shared" si="22"/>
        <v>2.1020000000000003</v>
      </c>
      <c r="E233" s="2">
        <f t="shared" si="24"/>
        <v>2.0699999999999998</v>
      </c>
      <c r="F233" s="2">
        <f t="shared" si="25"/>
        <v>2.0465</v>
      </c>
      <c r="G233" s="2">
        <f t="shared" si="19"/>
        <v>2.0300220000000002</v>
      </c>
      <c r="H233" s="2">
        <f t="shared" si="23"/>
        <v>1.9556134999999992</v>
      </c>
      <c r="I233" s="2">
        <f t="array" ref="I233">SUMPRODUCT(B217:B236, (ROW(B217:B236)-ROW(B217)+1)) / (20*21/2)</f>
        <v>2.0860952380952384</v>
      </c>
      <c r="J233" s="2">
        <f t="shared" si="26"/>
        <v>2.061584686737596</v>
      </c>
      <c r="K233" s="2">
        <f t="shared" si="20"/>
        <v>2.0313739765845762</v>
      </c>
    </row>
    <row r="234" spans="1:11" ht="13.5" x14ac:dyDescent="0.25">
      <c r="A234" s="3">
        <f>TITRES_STAT!B237</f>
        <v>42648</v>
      </c>
      <c r="B234" s="6">
        <f>TITRES_STAT!D237</f>
        <v>2.1</v>
      </c>
      <c r="C234" s="2">
        <f t="shared" si="21"/>
        <v>-2.0000000000000018E-2</v>
      </c>
      <c r="D234" s="2">
        <f t="shared" si="22"/>
        <v>2.1019999999999999</v>
      </c>
      <c r="E234" s="2">
        <f t="shared" si="24"/>
        <v>2.0780000000000003</v>
      </c>
      <c r="F234" s="2">
        <f t="shared" si="25"/>
        <v>2.0505</v>
      </c>
      <c r="G234" s="2">
        <f t="shared" si="19"/>
        <v>2.0351160000000004</v>
      </c>
      <c r="H234" s="2">
        <f t="shared" si="23"/>
        <v>1.9569819999999996</v>
      </c>
      <c r="I234" s="2">
        <f t="array" ref="I234">SUMPRODUCT(B218:B237, (ROW(B218:B237)-ROW(B218)+1)) / (20*21/2)</f>
        <v>2.0991428571428572</v>
      </c>
      <c r="J234" s="2">
        <f t="shared" si="26"/>
        <v>2.0652432880006821</v>
      </c>
      <c r="K234" s="2">
        <f t="shared" si="20"/>
        <v>2.0340651931891025</v>
      </c>
    </row>
    <row r="235" spans="1:11" ht="13.5" x14ac:dyDescent="0.25">
      <c r="A235" s="3">
        <f>TITRES_STAT!B238</f>
        <v>42649</v>
      </c>
      <c r="B235" s="6">
        <f>TITRES_STAT!D238</f>
        <v>2.15</v>
      </c>
      <c r="C235" s="2">
        <f t="shared" si="21"/>
        <v>4.9999999999999822E-2</v>
      </c>
      <c r="D235" s="2">
        <f t="shared" si="22"/>
        <v>2.1240000000000001</v>
      </c>
      <c r="E235" s="2">
        <f t="shared" si="24"/>
        <v>2.0900000000000003</v>
      </c>
      <c r="F235" s="2">
        <f t="shared" si="25"/>
        <v>2.0569999999999995</v>
      </c>
      <c r="G235" s="2">
        <f t="shared" si="19"/>
        <v>2.0412100000000004</v>
      </c>
      <c r="H235" s="2">
        <f t="shared" si="23"/>
        <v>1.9587429999999992</v>
      </c>
      <c r="I235" s="2">
        <f t="array" ref="I235">SUMPRODUCT(B219:B238, (ROW(B219:B238)-ROW(B219)+1)) / (20*21/2)</f>
        <v>2.1189523809523809</v>
      </c>
      <c r="J235" s="2">
        <f t="shared" si="26"/>
        <v>2.0733153558101409</v>
      </c>
      <c r="K235" s="2">
        <f t="shared" si="20"/>
        <v>2.0386116562012946</v>
      </c>
    </row>
    <row r="236" spans="1:11" ht="13.5" x14ac:dyDescent="0.25">
      <c r="A236" s="3">
        <f>TITRES_STAT!B239</f>
        <v>42650</v>
      </c>
      <c r="B236" s="6">
        <f>TITRES_STAT!D239</f>
        <v>2.14</v>
      </c>
      <c r="C236" s="2">
        <f t="shared" si="21"/>
        <v>-9.9999999999997868E-3</v>
      </c>
      <c r="D236" s="2">
        <f t="shared" si="22"/>
        <v>2.1320000000000001</v>
      </c>
      <c r="E236" s="2">
        <f t="shared" si="24"/>
        <v>2.1019999999999999</v>
      </c>
      <c r="F236" s="2">
        <f t="shared" si="25"/>
        <v>2.0629999999999997</v>
      </c>
      <c r="G236" s="2">
        <f t="shared" si="19"/>
        <v>2.0463420000000005</v>
      </c>
      <c r="H236" s="2">
        <f t="shared" si="23"/>
        <v>1.9604539999999993</v>
      </c>
      <c r="I236" s="2">
        <f t="array" ref="I236">SUMPRODUCT(B220:B239, (ROW(B220:B239)-ROW(B220)+1)) / (20*21/2)</f>
        <v>2.1365238095238093</v>
      </c>
      <c r="J236" s="2">
        <f t="shared" si="26"/>
        <v>2.079666274304413</v>
      </c>
      <c r="K236" s="2">
        <f t="shared" si="20"/>
        <v>2.0425876696835967</v>
      </c>
    </row>
    <row r="237" spans="1:11" ht="13.5" x14ac:dyDescent="0.25">
      <c r="A237" s="3">
        <f>TITRES_STAT!B240</f>
        <v>42653</v>
      </c>
      <c r="B237" s="6">
        <f>TITRES_STAT!D240</f>
        <v>2.2000000000000002</v>
      </c>
      <c r="C237" s="2">
        <f t="shared" si="21"/>
        <v>6.0000000000000053E-2</v>
      </c>
      <c r="D237" s="2">
        <f t="shared" si="22"/>
        <v>2.1420000000000003</v>
      </c>
      <c r="E237" s="2">
        <f t="shared" si="24"/>
        <v>2.1190000000000002</v>
      </c>
      <c r="F237" s="2">
        <f t="shared" si="25"/>
        <v>2.0720000000000001</v>
      </c>
      <c r="G237" s="2">
        <f t="shared" si="19"/>
        <v>2.0521040000000004</v>
      </c>
      <c r="H237" s="2">
        <f t="shared" si="23"/>
        <v>1.9622274999999993</v>
      </c>
      <c r="I237" s="2">
        <f t="array" ref="I237">SUMPRODUCT(B221:B240, (ROW(B221:B240)-ROW(B221)+1)) / (20*21/2)</f>
        <v>2.1500476190476192</v>
      </c>
      <c r="J237" s="2">
        <f t="shared" si="26"/>
        <v>2.0911266291325643</v>
      </c>
      <c r="K237" s="2">
        <f t="shared" si="20"/>
        <v>2.0487607022450245</v>
      </c>
    </row>
    <row r="238" spans="1:11" ht="13.5" x14ac:dyDescent="0.25">
      <c r="A238" s="3">
        <f>TITRES_STAT!B241</f>
        <v>42654</v>
      </c>
      <c r="B238" s="6">
        <f>TITRES_STAT!D241</f>
        <v>2.2799999999999998</v>
      </c>
      <c r="C238" s="2">
        <f t="shared" si="21"/>
        <v>7.9999999999999627E-2</v>
      </c>
      <c r="D238" s="2">
        <f t="shared" si="22"/>
        <v>2.1739999999999999</v>
      </c>
      <c r="E238" s="2">
        <f t="shared" si="24"/>
        <v>2.1380000000000003</v>
      </c>
      <c r="F238" s="2">
        <f t="shared" si="25"/>
        <v>2.0855000000000006</v>
      </c>
      <c r="G238" s="2">
        <f t="shared" si="19"/>
        <v>2.0588960000000007</v>
      </c>
      <c r="H238" s="2">
        <f t="shared" si="23"/>
        <v>1.964162999999999</v>
      </c>
      <c r="I238" s="2">
        <f t="array" ref="I238">SUMPRODUCT(B222:B241, (ROW(B222:B241)-ROW(B222)+1)) / (20*21/2)</f>
        <v>2.1615714285714285</v>
      </c>
      <c r="J238" s="2">
        <f t="shared" si="26"/>
        <v>2.1091145692151771</v>
      </c>
      <c r="K238" s="2">
        <f t="shared" si="20"/>
        <v>2.0578289100001217</v>
      </c>
    </row>
    <row r="239" spans="1:11" ht="13.5" x14ac:dyDescent="0.25">
      <c r="A239" s="3">
        <f>TITRES_STAT!B242</f>
        <v>42655</v>
      </c>
      <c r="B239" s="6">
        <f>TITRES_STAT!D242</f>
        <v>2.27</v>
      </c>
      <c r="C239" s="2">
        <f t="shared" si="21"/>
        <v>-9.9999999999997868E-3</v>
      </c>
      <c r="D239" s="2">
        <f t="shared" si="22"/>
        <v>2.2079999999999997</v>
      </c>
      <c r="E239" s="2">
        <f t="shared" si="24"/>
        <v>2.1550000000000002</v>
      </c>
      <c r="F239" s="2">
        <f t="shared" si="25"/>
        <v>2.0980000000000003</v>
      </c>
      <c r="G239" s="2">
        <f t="shared" si="19"/>
        <v>2.0662480000000003</v>
      </c>
      <c r="H239" s="2">
        <f t="shared" si="23"/>
        <v>1.9655729999999989</v>
      </c>
      <c r="I239" s="2">
        <f t="array" ref="I239">SUMPRODUCT(B223:B242, (ROW(B223:B242)-ROW(B223)+1)) / (20*21/2)</f>
        <v>2.1711904761904766</v>
      </c>
      <c r="J239" s="2">
        <f t="shared" si="26"/>
        <v>2.1244369911946839</v>
      </c>
      <c r="K239" s="2">
        <f t="shared" si="20"/>
        <v>2.0661493449020778</v>
      </c>
    </row>
    <row r="240" spans="1:11" ht="13.5" x14ac:dyDescent="0.25">
      <c r="A240" s="3">
        <f>TITRES_STAT!B243</f>
        <v>42656</v>
      </c>
      <c r="B240" s="6">
        <f>TITRES_STAT!D243</f>
        <v>2.2400000000000002</v>
      </c>
      <c r="C240" s="2">
        <f t="shared" si="21"/>
        <v>-2.9999999999999805E-2</v>
      </c>
      <c r="D240" s="2">
        <f t="shared" si="22"/>
        <v>2.226</v>
      </c>
      <c r="E240" s="2">
        <f t="shared" si="24"/>
        <v>2.1749999999999998</v>
      </c>
      <c r="F240" s="2">
        <f t="shared" si="25"/>
        <v>2.1090000000000004</v>
      </c>
      <c r="G240" s="2">
        <f t="shared" si="19"/>
        <v>2.0730000000000008</v>
      </c>
      <c r="H240" s="2">
        <f t="shared" si="23"/>
        <v>1.966499999999999</v>
      </c>
      <c r="I240" s="2">
        <f t="array" ref="I240">SUMPRODUCT(B224:B243, (ROW(B224:B243)-ROW(B224)+1)) / (20*21/2)</f>
        <v>2.1856190476190474</v>
      </c>
      <c r="J240" s="2">
        <f t="shared" si="26"/>
        <v>2.1354429920332851</v>
      </c>
      <c r="K240" s="2">
        <f t="shared" si="20"/>
        <v>2.072967017651016</v>
      </c>
    </row>
    <row r="241" spans="1:11" ht="13.5" x14ac:dyDescent="0.25">
      <c r="A241" s="3">
        <f>TITRES_STAT!B244</f>
        <v>42657</v>
      </c>
      <c r="B241" s="6">
        <f>TITRES_STAT!D244</f>
        <v>2.23</v>
      </c>
      <c r="C241" s="2">
        <f t="shared" si="21"/>
        <v>-1.0000000000000231E-2</v>
      </c>
      <c r="D241" s="2">
        <f t="shared" si="22"/>
        <v>2.2440000000000002</v>
      </c>
      <c r="E241" s="2">
        <f t="shared" si="24"/>
        <v>2.1879999999999997</v>
      </c>
      <c r="F241" s="2">
        <f t="shared" si="25"/>
        <v>2.1190000000000002</v>
      </c>
      <c r="G241" s="2">
        <f t="shared" si="19"/>
        <v>2.0786000000000007</v>
      </c>
      <c r="H241" s="2">
        <f t="shared" si="23"/>
        <v>1.9671869999999989</v>
      </c>
      <c r="I241" s="2">
        <f t="array" ref="I241">SUMPRODUCT(B225:B244, (ROW(B225:B244)-ROW(B225)+1)) / (20*21/2)</f>
        <v>2.1979523809523807</v>
      </c>
      <c r="J241" s="2">
        <f t="shared" si="26"/>
        <v>2.1444484213634487</v>
      </c>
      <c r="K241" s="2">
        <f t="shared" si="20"/>
        <v>2.0791251738215646</v>
      </c>
    </row>
    <row r="242" spans="1:11" ht="13.5" x14ac:dyDescent="0.25">
      <c r="A242" s="3">
        <f>TITRES_STAT!B245</f>
        <v>42660</v>
      </c>
      <c r="B242" s="6">
        <f>TITRES_STAT!D245</f>
        <v>2.2200000000000002</v>
      </c>
      <c r="C242" s="2">
        <f t="shared" si="21"/>
        <v>-9.9999999999997868E-3</v>
      </c>
      <c r="D242" s="2">
        <f t="shared" si="22"/>
        <v>2.2480000000000002</v>
      </c>
      <c r="E242" s="2">
        <f t="shared" si="24"/>
        <v>2.1949999999999998</v>
      </c>
      <c r="F242" s="2">
        <f t="shared" si="25"/>
        <v>2.1284999999999998</v>
      </c>
      <c r="G242" s="2">
        <f t="shared" ref="G242:G305" si="27">AVERAGE(B193:B242)</f>
        <v>2.0840000000000005</v>
      </c>
      <c r="H242" s="2">
        <f t="shared" si="23"/>
        <v>1.9675859999999992</v>
      </c>
      <c r="I242" s="2">
        <f t="array" ref="I242">SUMPRODUCT(B226:B245, (ROW(B226:B245)-ROW(B226)+1)) / (20*21/2)</f>
        <v>2.2119523809523813</v>
      </c>
      <c r="J242" s="2">
        <f t="shared" si="26"/>
        <v>2.1516438098050252</v>
      </c>
      <c r="K242" s="2">
        <f t="shared" si="20"/>
        <v>2.0846496768089544</v>
      </c>
    </row>
    <row r="243" spans="1:11" ht="13.5" x14ac:dyDescent="0.25">
      <c r="A243" s="3">
        <f>TITRES_STAT!B246</f>
        <v>42661</v>
      </c>
      <c r="B243" s="6">
        <f>TITRES_STAT!D246</f>
        <v>2.2799999999999998</v>
      </c>
      <c r="C243" s="2">
        <f t="shared" si="21"/>
        <v>5.9999999999999609E-2</v>
      </c>
      <c r="D243" s="2">
        <f t="shared" si="22"/>
        <v>2.2480000000000002</v>
      </c>
      <c r="E243" s="2">
        <f t="shared" si="24"/>
        <v>2.2109999999999999</v>
      </c>
      <c r="F243" s="2">
        <f t="shared" si="25"/>
        <v>2.1405000000000003</v>
      </c>
      <c r="G243" s="2">
        <f t="shared" si="27"/>
        <v>2.0896000000000008</v>
      </c>
      <c r="H243" s="2">
        <f t="shared" si="23"/>
        <v>1.968142499999999</v>
      </c>
      <c r="I243" s="2">
        <f t="array" ref="I243">SUMPRODUCT(B227:B246, (ROW(B227:B246)-ROW(B227)+1)) / (20*21/2)</f>
        <v>2.2294285714285711</v>
      </c>
      <c r="J243" s="2">
        <f t="shared" si="26"/>
        <v>2.1638682088712136</v>
      </c>
      <c r="K243" s="2">
        <f t="shared" ref="K243:K306" si="28">$K$4*B243+(1-$K$4)*K242</f>
        <v>2.0923104737968385</v>
      </c>
    </row>
    <row r="244" spans="1:11" ht="13.5" x14ac:dyDescent="0.25">
      <c r="A244" s="3">
        <f>TITRES_STAT!B247</f>
        <v>42662</v>
      </c>
      <c r="B244" s="6">
        <f>TITRES_STAT!D247</f>
        <v>2.27</v>
      </c>
      <c r="C244" s="2">
        <f t="shared" si="21"/>
        <v>-9.9999999999997868E-3</v>
      </c>
      <c r="D244" s="2">
        <f t="shared" si="22"/>
        <v>2.2480000000000002</v>
      </c>
      <c r="E244" s="2">
        <f t="shared" si="24"/>
        <v>2.2280000000000002</v>
      </c>
      <c r="F244" s="2">
        <f t="shared" si="25"/>
        <v>2.153</v>
      </c>
      <c r="G244" s="2">
        <f t="shared" si="27"/>
        <v>2.0930000000000009</v>
      </c>
      <c r="H244" s="2">
        <f t="shared" si="23"/>
        <v>1.968553499999999</v>
      </c>
      <c r="I244" s="2">
        <f t="array" ref="I244">SUMPRODUCT(B228:B247, (ROW(B228:B247)-ROW(B228)+1)) / (20*21/2)</f>
        <v>2.246285714285714</v>
      </c>
      <c r="J244" s="2">
        <f t="shared" si="26"/>
        <v>2.1739759985025264</v>
      </c>
      <c r="K244" s="2">
        <f t="shared" si="28"/>
        <v>2.0992786905106877</v>
      </c>
    </row>
    <row r="245" spans="1:11" ht="13.5" x14ac:dyDescent="0.25">
      <c r="A245" s="3">
        <f>TITRES_STAT!B248</f>
        <v>42663</v>
      </c>
      <c r="B245" s="6">
        <f>TITRES_STAT!D248</f>
        <v>2.2999999999999998</v>
      </c>
      <c r="C245" s="2">
        <f t="shared" si="21"/>
        <v>2.9999999999999805E-2</v>
      </c>
      <c r="D245" s="2">
        <f t="shared" si="22"/>
        <v>2.2600000000000002</v>
      </c>
      <c r="E245" s="2">
        <f t="shared" si="24"/>
        <v>2.2429999999999999</v>
      </c>
      <c r="F245" s="2">
        <f t="shared" si="25"/>
        <v>2.1665000000000001</v>
      </c>
      <c r="G245" s="2">
        <f t="shared" si="27"/>
        <v>2.0970000000000004</v>
      </c>
      <c r="H245" s="2">
        <f t="shared" si="23"/>
        <v>1.9688769999999989</v>
      </c>
      <c r="I245" s="2">
        <f t="array" ref="I245">SUMPRODUCT(B229:B248, (ROW(B229:B248)-ROW(B229)+1)) / (20*21/2)</f>
        <v>2.2634761904761906</v>
      </c>
      <c r="J245" s="2">
        <f t="shared" si="26"/>
        <v>2.1859782843594289</v>
      </c>
      <c r="K245" s="2">
        <f t="shared" si="28"/>
        <v>2.1071501144122298</v>
      </c>
    </row>
    <row r="246" spans="1:11" ht="13.5" x14ac:dyDescent="0.25">
      <c r="A246" s="3">
        <f>TITRES_STAT!B249</f>
        <v>42664</v>
      </c>
      <c r="B246" s="6">
        <f>TITRES_STAT!D249</f>
        <v>2.35</v>
      </c>
      <c r="C246" s="2">
        <f t="shared" si="21"/>
        <v>5.0000000000000266E-2</v>
      </c>
      <c r="D246" s="2">
        <f t="shared" si="22"/>
        <v>2.2839999999999998</v>
      </c>
      <c r="E246" s="2">
        <f t="shared" si="24"/>
        <v>2.2640000000000002</v>
      </c>
      <c r="F246" s="2">
        <f t="shared" si="25"/>
        <v>2.1829999999999998</v>
      </c>
      <c r="G246" s="2">
        <f t="shared" si="27"/>
        <v>2.1020000000000003</v>
      </c>
      <c r="H246" s="2">
        <f t="shared" si="23"/>
        <v>1.9694979999999989</v>
      </c>
      <c r="I246" s="2">
        <f t="array" ref="I246">SUMPRODUCT(B230:B249, (ROW(B230:B249)-ROW(B230)+1)) / (20*21/2)</f>
        <v>2.2907142857142855</v>
      </c>
      <c r="J246" s="2">
        <f t="shared" si="26"/>
        <v>2.2015994001347212</v>
      </c>
      <c r="K246" s="2">
        <f t="shared" si="28"/>
        <v>2.1166736393372405</v>
      </c>
    </row>
    <row r="247" spans="1:11" ht="13.5" x14ac:dyDescent="0.25">
      <c r="A247" s="3">
        <f>TITRES_STAT!B250</f>
        <v>42667</v>
      </c>
      <c r="B247" s="6">
        <f>TITRES_STAT!D250</f>
        <v>2.36</v>
      </c>
      <c r="C247" s="2">
        <f t="shared" si="21"/>
        <v>9.9999999999997868E-3</v>
      </c>
      <c r="D247" s="2">
        <f t="shared" si="22"/>
        <v>2.3119999999999998</v>
      </c>
      <c r="E247" s="2">
        <f t="shared" si="24"/>
        <v>2.2800000000000002</v>
      </c>
      <c r="F247" s="2">
        <f t="shared" si="25"/>
        <v>2.1995000000000005</v>
      </c>
      <c r="G247" s="2">
        <f t="shared" si="27"/>
        <v>2.1072000000000002</v>
      </c>
      <c r="H247" s="2">
        <f t="shared" si="23"/>
        <v>1.9701689999999987</v>
      </c>
      <c r="I247" s="2">
        <f t="array" ref="I247">SUMPRODUCT(B231:B250, (ROW(B231:B250)-ROW(B231)+1)) / (20*21/2)</f>
        <v>2.3265238095238092</v>
      </c>
      <c r="J247" s="2">
        <f t="shared" si="26"/>
        <v>2.2166851715504623</v>
      </c>
      <c r="K247" s="2">
        <f t="shared" si="28"/>
        <v>2.1262158495593098</v>
      </c>
    </row>
    <row r="248" spans="1:11" ht="13.5" x14ac:dyDescent="0.25">
      <c r="A248" s="3">
        <f>TITRES_STAT!B251</f>
        <v>42668</v>
      </c>
      <c r="B248" s="6">
        <f>TITRES_STAT!D251</f>
        <v>2.38</v>
      </c>
      <c r="C248" s="2">
        <f t="shared" si="21"/>
        <v>2.0000000000000018E-2</v>
      </c>
      <c r="D248" s="2">
        <f t="shared" si="22"/>
        <v>2.3319999999999999</v>
      </c>
      <c r="E248" s="2">
        <f t="shared" si="24"/>
        <v>2.29</v>
      </c>
      <c r="F248" s="2">
        <f t="shared" si="25"/>
        <v>2.214</v>
      </c>
      <c r="G248" s="2">
        <f t="shared" si="27"/>
        <v>2.1122000000000001</v>
      </c>
      <c r="H248" s="2">
        <f t="shared" si="23"/>
        <v>1.9707019999999988</v>
      </c>
      <c r="I248" s="2">
        <f t="array" ref="I248">SUMPRODUCT(B232:B251, (ROW(B232:B251)-ROW(B232)+1)) / (20*21/2)</f>
        <v>2.3586666666666662</v>
      </c>
      <c r="J248" s="2">
        <f t="shared" si="26"/>
        <v>2.2322389647361325</v>
      </c>
      <c r="K248" s="2">
        <f t="shared" si="28"/>
        <v>2.136168169184435</v>
      </c>
    </row>
    <row r="249" spans="1:11" ht="13.5" x14ac:dyDescent="0.25">
      <c r="A249" s="3">
        <f>TITRES_STAT!B252</f>
        <v>42669</v>
      </c>
      <c r="B249" s="6">
        <f>TITRES_STAT!D252</f>
        <v>2.5</v>
      </c>
      <c r="C249" s="2">
        <f t="shared" si="21"/>
        <v>0.12000000000000011</v>
      </c>
      <c r="D249" s="2">
        <f t="shared" si="22"/>
        <v>2.3780000000000001</v>
      </c>
      <c r="E249" s="2">
        <f t="shared" si="24"/>
        <v>2.3129999999999997</v>
      </c>
      <c r="F249" s="2">
        <f t="shared" si="25"/>
        <v>2.234</v>
      </c>
      <c r="G249" s="2">
        <f t="shared" si="27"/>
        <v>2.1202000000000001</v>
      </c>
      <c r="H249" s="2">
        <f t="shared" si="23"/>
        <v>1.9720729999999986</v>
      </c>
      <c r="I249" s="2">
        <f t="array" ref="I249">SUMPRODUCT(B233:B252, (ROW(B233:B252)-ROW(B233)+1)) / (20*21/2)</f>
        <v>2.3865238095238097</v>
      </c>
      <c r="J249" s="2">
        <f t="shared" si="26"/>
        <v>2.2577400157136438</v>
      </c>
      <c r="K249" s="2">
        <f t="shared" si="28"/>
        <v>2.1504360841183789</v>
      </c>
    </row>
    <row r="250" spans="1:11" ht="13.5" x14ac:dyDescent="0.25">
      <c r="A250" s="3">
        <f>TITRES_STAT!B253</f>
        <v>42670</v>
      </c>
      <c r="B250" s="6">
        <f>TITRES_STAT!D253</f>
        <v>2.61</v>
      </c>
      <c r="C250" s="2">
        <f t="shared" si="21"/>
        <v>0.10999999999999988</v>
      </c>
      <c r="D250" s="2">
        <f t="shared" si="22"/>
        <v>2.44</v>
      </c>
      <c r="E250" s="2">
        <f t="shared" si="24"/>
        <v>2.35</v>
      </c>
      <c r="F250" s="2">
        <f t="shared" si="25"/>
        <v>2.2625000000000002</v>
      </c>
      <c r="G250" s="2">
        <f t="shared" si="27"/>
        <v>2.13</v>
      </c>
      <c r="H250" s="2">
        <f t="shared" si="23"/>
        <v>1.9737559999999987</v>
      </c>
      <c r="I250" s="2">
        <f t="array" ref="I250">SUMPRODUCT(B234:B253, (ROW(B234:B253)-ROW(B234)+1)) / (20*21/2)</f>
        <v>2.4056666666666668</v>
      </c>
      <c r="J250" s="2">
        <f t="shared" si="26"/>
        <v>2.2912885856456779</v>
      </c>
      <c r="K250" s="2">
        <f t="shared" si="28"/>
        <v>2.168458198466678</v>
      </c>
    </row>
    <row r="251" spans="1:11" ht="13.5" x14ac:dyDescent="0.25">
      <c r="A251" s="3">
        <f>TITRES_STAT!B254</f>
        <v>42671</v>
      </c>
      <c r="B251" s="6">
        <f>TITRES_STAT!D254</f>
        <v>2.6</v>
      </c>
      <c r="C251" s="2">
        <f t="shared" si="21"/>
        <v>-9.9999999999997868E-3</v>
      </c>
      <c r="D251" s="2">
        <f t="shared" si="22"/>
        <v>2.4899999999999998</v>
      </c>
      <c r="E251" s="2">
        <f t="shared" si="24"/>
        <v>2.387</v>
      </c>
      <c r="F251" s="2">
        <f t="shared" si="25"/>
        <v>2.2875000000000001</v>
      </c>
      <c r="G251" s="2">
        <f t="shared" si="27"/>
        <v>2.1408</v>
      </c>
      <c r="H251" s="2">
        <f t="shared" si="23"/>
        <v>1.9754364999999989</v>
      </c>
      <c r="I251" s="2">
        <f t="array" ref="I251">SUMPRODUCT(B235:B254, (ROW(B235:B254)-ROW(B235)+1)) / (20*21/2)</f>
        <v>2.4124761904761902</v>
      </c>
      <c r="J251" s="2">
        <f t="shared" si="26"/>
        <v>2.3206896727270419</v>
      </c>
      <c r="K251" s="2">
        <f t="shared" si="28"/>
        <v>2.1853814063699457</v>
      </c>
    </row>
    <row r="252" spans="1:11" ht="13.5" x14ac:dyDescent="0.25">
      <c r="A252" s="3">
        <f>TITRES_STAT!B255</f>
        <v>42674</v>
      </c>
      <c r="B252" s="6">
        <f>TITRES_STAT!D255</f>
        <v>2.58</v>
      </c>
      <c r="C252" s="2">
        <f t="shared" si="21"/>
        <v>-2.0000000000000018E-2</v>
      </c>
      <c r="D252" s="2">
        <f t="shared" si="22"/>
        <v>2.5339999999999998</v>
      </c>
      <c r="E252" s="2">
        <f t="shared" si="24"/>
        <v>2.4229999999999996</v>
      </c>
      <c r="F252" s="2">
        <f t="shared" si="25"/>
        <v>2.3090000000000002</v>
      </c>
      <c r="G252" s="2">
        <f t="shared" si="27"/>
        <v>2.15</v>
      </c>
      <c r="H252" s="2">
        <f t="shared" si="23"/>
        <v>1.9770169999999991</v>
      </c>
      <c r="I252" s="2">
        <f t="array" ref="I252">SUMPRODUCT(B236:B255, (ROW(B236:B255)-ROW(B236)+1)) / (20*21/2)</f>
        <v>2.4169047619047621</v>
      </c>
      <c r="J252" s="2">
        <f t="shared" si="26"/>
        <v>2.3453858943720856</v>
      </c>
      <c r="K252" s="2">
        <f t="shared" si="28"/>
        <v>2.20085664533583</v>
      </c>
    </row>
    <row r="253" spans="1:11" ht="13.5" x14ac:dyDescent="0.25">
      <c r="A253" s="3">
        <f>TITRES_STAT!B256</f>
        <v>42675</v>
      </c>
      <c r="B253" s="6">
        <f>TITRES_STAT!D256</f>
        <v>2.5099999999999998</v>
      </c>
      <c r="C253" s="2">
        <f t="shared" si="21"/>
        <v>-7.0000000000000284E-2</v>
      </c>
      <c r="D253" s="2">
        <f t="shared" si="22"/>
        <v>2.5599999999999996</v>
      </c>
      <c r="E253" s="2">
        <f t="shared" si="24"/>
        <v>2.4460000000000002</v>
      </c>
      <c r="F253" s="2">
        <f t="shared" si="25"/>
        <v>2.3285</v>
      </c>
      <c r="G253" s="2">
        <f t="shared" si="27"/>
        <v>2.1581999999999999</v>
      </c>
      <c r="H253" s="2">
        <f t="shared" si="23"/>
        <v>1.978247499999999</v>
      </c>
      <c r="I253" s="2">
        <f t="array" ref="I253">SUMPRODUCT(B237:B256, (ROW(B237:B256)-ROW(B237)+1)) / (20*21/2)</f>
        <v>2.4144761904761904</v>
      </c>
      <c r="J253" s="2">
        <f t="shared" si="26"/>
        <v>2.3610634282414109</v>
      </c>
      <c r="K253" s="2">
        <f t="shared" si="28"/>
        <v>2.2129799141461897</v>
      </c>
    </row>
    <row r="254" spans="1:11" ht="13.5" x14ac:dyDescent="0.25">
      <c r="A254" s="3">
        <f>TITRES_STAT!B257</f>
        <v>42676</v>
      </c>
      <c r="B254" s="6">
        <f>TITRES_STAT!D257</f>
        <v>2.4</v>
      </c>
      <c r="C254" s="2">
        <f t="shared" si="21"/>
        <v>-0.10999999999999988</v>
      </c>
      <c r="D254" s="2">
        <f t="shared" si="22"/>
        <v>2.54</v>
      </c>
      <c r="E254" s="2">
        <f t="shared" si="24"/>
        <v>2.4589999999999996</v>
      </c>
      <c r="F254" s="2">
        <f t="shared" si="25"/>
        <v>2.3434999999999997</v>
      </c>
      <c r="G254" s="2">
        <f t="shared" si="27"/>
        <v>2.1653999999999995</v>
      </c>
      <c r="H254" s="2">
        <f t="shared" si="23"/>
        <v>1.9789279999999991</v>
      </c>
      <c r="I254" s="2">
        <f t="array" ref="I254">SUMPRODUCT(B238:B257, (ROW(B238:B257)-ROW(B238)+1)) / (20*21/2)</f>
        <v>2.4168571428571428</v>
      </c>
      <c r="J254" s="2">
        <f t="shared" si="26"/>
        <v>2.3647716731708006</v>
      </c>
      <c r="K254" s="2">
        <f t="shared" si="28"/>
        <v>2.2203140351600648</v>
      </c>
    </row>
    <row r="255" spans="1:11" ht="13.5" x14ac:dyDescent="0.25">
      <c r="A255" s="3">
        <f>TITRES_STAT!B258</f>
        <v>42677</v>
      </c>
      <c r="B255" s="6">
        <f>TITRES_STAT!D258</f>
        <v>2.39</v>
      </c>
      <c r="C255" s="2">
        <f t="shared" si="21"/>
        <v>-9.9999999999997868E-3</v>
      </c>
      <c r="D255" s="2">
        <f t="shared" si="22"/>
        <v>2.496</v>
      </c>
      <c r="E255" s="2">
        <f t="shared" si="24"/>
        <v>2.468</v>
      </c>
      <c r="F255" s="2">
        <f t="shared" si="25"/>
        <v>2.3554999999999997</v>
      </c>
      <c r="G255" s="2">
        <f t="shared" si="27"/>
        <v>2.1711999999999994</v>
      </c>
      <c r="H255" s="2">
        <f t="shared" si="23"/>
        <v>1.979891499999999</v>
      </c>
      <c r="I255" s="2">
        <f t="array" ref="I255">SUMPRODUCT(B239:B258, (ROW(B239:B258)-ROW(B239)+1)) / (20*21/2)</f>
        <v>2.4116666666666662</v>
      </c>
      <c r="J255" s="2">
        <f t="shared" si="26"/>
        <v>2.3671743709640576</v>
      </c>
      <c r="K255" s="2">
        <f t="shared" si="28"/>
        <v>2.2269683867224153</v>
      </c>
    </row>
    <row r="256" spans="1:11" ht="13.5" x14ac:dyDescent="0.25">
      <c r="A256" s="3">
        <f>TITRES_STAT!B259</f>
        <v>42678</v>
      </c>
      <c r="B256" s="6">
        <f>TITRES_STAT!D259</f>
        <v>2.33</v>
      </c>
      <c r="C256" s="2">
        <f t="shared" si="21"/>
        <v>-6.0000000000000053E-2</v>
      </c>
      <c r="D256" s="2">
        <f t="shared" si="22"/>
        <v>2.4420000000000002</v>
      </c>
      <c r="E256" s="2">
        <f t="shared" si="24"/>
        <v>2.4659999999999997</v>
      </c>
      <c r="F256" s="2">
        <f t="shared" si="25"/>
        <v>2.3649999999999998</v>
      </c>
      <c r="G256" s="2">
        <f t="shared" si="27"/>
        <v>2.1767999999999996</v>
      </c>
      <c r="H256" s="2">
        <f t="shared" si="23"/>
        <v>1.9808404999999991</v>
      </c>
      <c r="I256" s="2">
        <f t="array" ref="I256">SUMPRODUCT(B240:B259, (ROW(B240:B259)-ROW(B240)+1)) / (20*21/2)</f>
        <v>2.4043809523809525</v>
      </c>
      <c r="J256" s="2">
        <f t="shared" si="26"/>
        <v>2.3636339546817662</v>
      </c>
      <c r="K256" s="2">
        <f t="shared" si="28"/>
        <v>2.2310088421450658</v>
      </c>
    </row>
    <row r="257" spans="1:11" ht="13.5" x14ac:dyDescent="0.25">
      <c r="A257" s="3">
        <f>TITRES_STAT!B260</f>
        <v>42681</v>
      </c>
      <c r="B257" s="6">
        <f>TITRES_STAT!D260</f>
        <v>2.39</v>
      </c>
      <c r="C257" s="2">
        <f t="shared" si="21"/>
        <v>6.0000000000000053E-2</v>
      </c>
      <c r="D257" s="2">
        <f t="shared" si="22"/>
        <v>2.4040000000000004</v>
      </c>
      <c r="E257" s="2">
        <f t="shared" si="24"/>
        <v>2.4689999999999999</v>
      </c>
      <c r="F257" s="2">
        <f t="shared" si="25"/>
        <v>2.3744999999999998</v>
      </c>
      <c r="G257" s="2">
        <f t="shared" si="27"/>
        <v>2.1831999999999998</v>
      </c>
      <c r="H257" s="2">
        <f t="shared" si="23"/>
        <v>1.9824224999999991</v>
      </c>
      <c r="I257" s="2">
        <f t="array" ref="I257">SUMPRODUCT(B241:B260, (ROW(B241:B260)-ROW(B241)+1)) / (20*21/2)</f>
        <v>2.3969523809523809</v>
      </c>
      <c r="J257" s="2">
        <f t="shared" si="26"/>
        <v>2.3661450066168359</v>
      </c>
      <c r="K257" s="2">
        <f t="shared" si="28"/>
        <v>2.2372437895119259</v>
      </c>
    </row>
    <row r="258" spans="1:11" ht="13.5" x14ac:dyDescent="0.25">
      <c r="A258" s="3">
        <f>TITRES_STAT!B261</f>
        <v>42682</v>
      </c>
      <c r="B258" s="6">
        <f>TITRES_STAT!D261</f>
        <v>2.3199999999999998</v>
      </c>
      <c r="C258" s="2">
        <f t="shared" si="21"/>
        <v>-7.0000000000000284E-2</v>
      </c>
      <c r="D258" s="2">
        <f t="shared" si="22"/>
        <v>2.3660000000000001</v>
      </c>
      <c r="E258" s="2">
        <f t="shared" si="24"/>
        <v>2.4630000000000001</v>
      </c>
      <c r="F258" s="2">
        <f t="shared" si="25"/>
        <v>2.3764999999999996</v>
      </c>
      <c r="G258" s="2">
        <f t="shared" si="27"/>
        <v>2.1882000000000001</v>
      </c>
      <c r="H258" s="2">
        <f t="shared" si="23"/>
        <v>1.983654499999999</v>
      </c>
      <c r="I258" s="2">
        <f t="array" ref="I258">SUMPRODUCT(B242:B261, (ROW(B242:B261)-ROW(B242)+1)) / (20*21/2)</f>
        <v>2.3778095238095238</v>
      </c>
      <c r="J258" s="2">
        <f t="shared" si="26"/>
        <v>2.3617502440818989</v>
      </c>
      <c r="K258" s="2">
        <f t="shared" si="28"/>
        <v>2.2404891310996935</v>
      </c>
    </row>
    <row r="259" spans="1:11" ht="13.5" x14ac:dyDescent="0.25">
      <c r="A259" s="3">
        <f>TITRES_STAT!B262</f>
        <v>42683</v>
      </c>
      <c r="B259" s="6">
        <f>TITRES_STAT!D262</f>
        <v>2.2999999999999998</v>
      </c>
      <c r="C259" s="2">
        <f t="shared" si="21"/>
        <v>-2.0000000000000018E-2</v>
      </c>
      <c r="D259" s="2">
        <f t="shared" si="22"/>
        <v>2.3460000000000001</v>
      </c>
      <c r="E259" s="2">
        <f t="shared" si="24"/>
        <v>2.4430000000000005</v>
      </c>
      <c r="F259" s="2">
        <f t="shared" si="25"/>
        <v>2.3779999999999997</v>
      </c>
      <c r="G259" s="2">
        <f t="shared" si="27"/>
        <v>2.1937999999999995</v>
      </c>
      <c r="H259" s="2">
        <f t="shared" si="23"/>
        <v>1.9846914999999987</v>
      </c>
      <c r="I259" s="2">
        <f t="array" ref="I259">SUMPRODUCT(B243:B262, (ROW(B243:B262)-ROW(B243)+1)) / (20*21/2)</f>
        <v>2.3560476190476192</v>
      </c>
      <c r="J259" s="2">
        <f t="shared" si="26"/>
        <v>2.3558692684550517</v>
      </c>
      <c r="K259" s="2">
        <f t="shared" si="28"/>
        <v>2.2428228906644114</v>
      </c>
    </row>
    <row r="260" spans="1:11" ht="13.5" x14ac:dyDescent="0.25">
      <c r="A260" s="3">
        <f>TITRES_STAT!B263</f>
        <v>42684</v>
      </c>
      <c r="B260" s="6">
        <f>TITRES_STAT!D263</f>
        <v>2.2999999999999998</v>
      </c>
      <c r="C260" s="2">
        <f t="shared" ref="C260:C323" si="29">B260-B259</f>
        <v>0</v>
      </c>
      <c r="D260" s="2">
        <f t="shared" si="22"/>
        <v>2.3280000000000003</v>
      </c>
      <c r="E260" s="2">
        <f t="shared" si="24"/>
        <v>2.4119999999999999</v>
      </c>
      <c r="F260" s="2">
        <f t="shared" si="25"/>
        <v>2.3809999999999993</v>
      </c>
      <c r="G260" s="2">
        <f t="shared" si="27"/>
        <v>2.1993999999999994</v>
      </c>
      <c r="H260" s="2">
        <f t="shared" si="23"/>
        <v>1.9858709999999988</v>
      </c>
      <c r="I260" s="2">
        <f t="array" ref="I260">SUMPRODUCT(B244:B263, (ROW(B244:B263)-ROW(B244)+1)) / (20*21/2)</f>
        <v>2.3355714285714289</v>
      </c>
      <c r="J260" s="2">
        <f t="shared" si="26"/>
        <v>2.3505483857450469</v>
      </c>
      <c r="K260" s="2">
        <f t="shared" si="28"/>
        <v>2.2450651302461995</v>
      </c>
    </row>
    <row r="261" spans="1:11" ht="13.5" x14ac:dyDescent="0.25">
      <c r="A261" s="3">
        <f>TITRES_STAT!B264</f>
        <v>42685</v>
      </c>
      <c r="B261" s="6">
        <f>TITRES_STAT!D264</f>
        <v>2.1800000000000002</v>
      </c>
      <c r="C261" s="2">
        <f t="shared" si="29"/>
        <v>-0.11999999999999966</v>
      </c>
      <c r="D261" s="2">
        <f t="shared" si="22"/>
        <v>2.2979999999999996</v>
      </c>
      <c r="E261" s="2">
        <f t="shared" si="24"/>
        <v>2.37</v>
      </c>
      <c r="F261" s="2">
        <f t="shared" si="25"/>
        <v>2.3784999999999998</v>
      </c>
      <c r="G261" s="2">
        <f t="shared" si="27"/>
        <v>2.2025999999999994</v>
      </c>
      <c r="H261" s="2">
        <f t="shared" si="23"/>
        <v>1.9863079999999989</v>
      </c>
      <c r="I261" s="2">
        <f t="array" ref="I261">SUMPRODUCT(B245:B264, (ROW(B245:B264)-ROW(B245)+1)) / (20*21/2)</f>
        <v>2.3175714285714286</v>
      </c>
      <c r="J261" s="2">
        <f t="shared" si="26"/>
        <v>2.3343056823407569</v>
      </c>
      <c r="K261" s="2">
        <f t="shared" si="28"/>
        <v>2.2425135565110543</v>
      </c>
    </row>
    <row r="262" spans="1:11" ht="13.5" x14ac:dyDescent="0.25">
      <c r="A262" s="3">
        <f>TITRES_STAT!B265</f>
        <v>42688</v>
      </c>
      <c r="B262" s="6">
        <f>TITRES_STAT!D265</f>
        <v>2.15</v>
      </c>
      <c r="C262" s="2">
        <f t="shared" si="29"/>
        <v>-3.0000000000000249E-2</v>
      </c>
      <c r="D262" s="2">
        <f t="shared" ref="D262:D325" si="30">AVERAGE(B258:B262)</f>
        <v>2.25</v>
      </c>
      <c r="E262" s="2">
        <f t="shared" si="24"/>
        <v>2.327</v>
      </c>
      <c r="F262" s="2">
        <f t="shared" si="25"/>
        <v>2.3749999999999991</v>
      </c>
      <c r="G262" s="2">
        <f t="shared" si="27"/>
        <v>2.2053999999999996</v>
      </c>
      <c r="H262" s="2">
        <f t="shared" si="23"/>
        <v>1.9868799999999984</v>
      </c>
      <c r="I262" s="2">
        <f t="array" ref="I262">SUMPRODUCT(B246:B265, (ROW(B246:B265)-ROW(B246)+1)) / (20*21/2)</f>
        <v>2.2971428571428572</v>
      </c>
      <c r="J262" s="2">
        <f t="shared" si="26"/>
        <v>2.316752760213066</v>
      </c>
      <c r="K262" s="2">
        <f t="shared" si="28"/>
        <v>2.238885573902778</v>
      </c>
    </row>
    <row r="263" spans="1:11" ht="13.5" x14ac:dyDescent="0.25">
      <c r="A263" s="3">
        <f>TITRES_STAT!B266</f>
        <v>42689</v>
      </c>
      <c r="B263" s="6">
        <f>TITRES_STAT!D266</f>
        <v>2.16</v>
      </c>
      <c r="C263" s="2">
        <f t="shared" si="29"/>
        <v>1.0000000000000231E-2</v>
      </c>
      <c r="D263" s="2">
        <f t="shared" si="30"/>
        <v>2.218</v>
      </c>
      <c r="E263" s="2">
        <f t="shared" si="24"/>
        <v>2.2919999999999998</v>
      </c>
      <c r="F263" s="2">
        <f t="shared" si="25"/>
        <v>2.3689999999999998</v>
      </c>
      <c r="G263" s="2">
        <f t="shared" si="27"/>
        <v>2.2083999999999997</v>
      </c>
      <c r="H263" s="2">
        <f t="shared" si="23"/>
        <v>1.9877874999999987</v>
      </c>
      <c r="I263" s="2">
        <f t="array" ref="I263">SUMPRODUCT(B247:B266, (ROW(B247:B266)-ROW(B247)+1)) / (20*21/2)</f>
        <v>2.2774285714285716</v>
      </c>
      <c r="J263" s="2">
        <f t="shared" si="26"/>
        <v>2.3018239259070596</v>
      </c>
      <c r="K263" s="2">
        <f t="shared" si="28"/>
        <v>2.2357920219850218</v>
      </c>
    </row>
    <row r="264" spans="1:11" ht="13.5" x14ac:dyDescent="0.25">
      <c r="A264" s="3">
        <f>TITRES_STAT!B267</f>
        <v>42690</v>
      </c>
      <c r="B264" s="6">
        <f>TITRES_STAT!D267</f>
        <v>2.1800000000000002</v>
      </c>
      <c r="C264" s="2">
        <f t="shared" si="29"/>
        <v>2.0000000000000018E-2</v>
      </c>
      <c r="D264" s="2">
        <f t="shared" si="30"/>
        <v>2.194</v>
      </c>
      <c r="E264" s="2">
        <f t="shared" si="24"/>
        <v>2.27</v>
      </c>
      <c r="F264" s="2">
        <f t="shared" si="25"/>
        <v>2.3644999999999992</v>
      </c>
      <c r="G264" s="2">
        <f t="shared" si="27"/>
        <v>2.2115999999999998</v>
      </c>
      <c r="H264" s="2">
        <f t="shared" si="23"/>
        <v>1.9889374999999985</v>
      </c>
      <c r="I264" s="2">
        <f t="array" ref="I264">SUMPRODUCT(B248:B267, (ROW(B248:B267)-ROW(B248)+1)) / (20*21/2)</f>
        <v>2.2605714285714282</v>
      </c>
      <c r="J264" s="2">
        <f t="shared" si="26"/>
        <v>2.2902216472492443</v>
      </c>
      <c r="K264" s="2">
        <f t="shared" si="28"/>
        <v>2.2336040995542366</v>
      </c>
    </row>
    <row r="265" spans="1:11" ht="13.5" x14ac:dyDescent="0.25">
      <c r="A265" s="3">
        <f>TITRES_STAT!B268</f>
        <v>42691</v>
      </c>
      <c r="B265" s="6">
        <f>TITRES_STAT!D268</f>
        <v>2.15</v>
      </c>
      <c r="C265" s="2">
        <f t="shared" si="29"/>
        <v>-3.0000000000000249E-2</v>
      </c>
      <c r="D265" s="2">
        <f t="shared" si="30"/>
        <v>2.1640000000000001</v>
      </c>
      <c r="E265" s="2">
        <f t="shared" si="24"/>
        <v>2.246</v>
      </c>
      <c r="F265" s="2">
        <f t="shared" si="25"/>
        <v>2.3569999999999993</v>
      </c>
      <c r="G265" s="2">
        <f t="shared" si="27"/>
        <v>2.2141999999999999</v>
      </c>
      <c r="H265" s="2">
        <f t="shared" si="23"/>
        <v>1.9900804999999984</v>
      </c>
      <c r="I265" s="2">
        <f t="array" ref="I265">SUMPRODUCT(B249:B268, (ROW(B249:B268)-ROW(B249)+1)) / (20*21/2)</f>
        <v>2.2427142857142859</v>
      </c>
      <c r="J265" s="2">
        <f t="shared" si="26"/>
        <v>2.2768672046540783</v>
      </c>
      <c r="K265" s="2">
        <f t="shared" si="28"/>
        <v>2.2303255074148551</v>
      </c>
    </row>
    <row r="266" spans="1:11" ht="13.5" x14ac:dyDescent="0.25">
      <c r="A266" s="3">
        <f>TITRES_STAT!B269</f>
        <v>42692</v>
      </c>
      <c r="B266" s="6">
        <f>TITRES_STAT!D269</f>
        <v>2.15</v>
      </c>
      <c r="C266" s="2">
        <f t="shared" si="29"/>
        <v>0</v>
      </c>
      <c r="D266" s="2">
        <f t="shared" si="30"/>
        <v>2.1580000000000004</v>
      </c>
      <c r="E266" s="2">
        <f t="shared" si="24"/>
        <v>2.2279999999999998</v>
      </c>
      <c r="F266" s="2">
        <f t="shared" si="25"/>
        <v>2.3469999999999995</v>
      </c>
      <c r="G266" s="2">
        <f t="shared" si="27"/>
        <v>2.2168000000000005</v>
      </c>
      <c r="H266" s="2">
        <f t="shared" ref="H266:H329" si="31">AVERAGE(B67:B266)</f>
        <v>1.9913184999999982</v>
      </c>
      <c r="I266" s="2">
        <f t="array" ref="I266">SUMPRODUCT(B250:B269, (ROW(B250:B269)-ROW(B250)+1)) / (20*21/2)</f>
        <v>2.2278571428571428</v>
      </c>
      <c r="J266" s="2">
        <f t="shared" si="26"/>
        <v>2.2647846137346423</v>
      </c>
      <c r="K266" s="2">
        <f t="shared" si="28"/>
        <v>2.2271754875162335</v>
      </c>
    </row>
    <row r="267" spans="1:11" ht="13.5" x14ac:dyDescent="0.25">
      <c r="A267" s="3">
        <f>TITRES_STAT!B270</f>
        <v>42695</v>
      </c>
      <c r="B267" s="6">
        <f>TITRES_STAT!D270</f>
        <v>2.17</v>
      </c>
      <c r="C267" s="2">
        <f t="shared" si="29"/>
        <v>2.0000000000000018E-2</v>
      </c>
      <c r="D267" s="2">
        <f t="shared" si="30"/>
        <v>2.1619999999999999</v>
      </c>
      <c r="E267" s="2">
        <f t="shared" si="24"/>
        <v>2.2059999999999995</v>
      </c>
      <c r="F267" s="2">
        <f t="shared" si="25"/>
        <v>2.3374999999999995</v>
      </c>
      <c r="G267" s="2">
        <f t="shared" si="27"/>
        <v>2.2198000000000007</v>
      </c>
      <c r="H267" s="2">
        <f t="shared" si="31"/>
        <v>1.9924664999999981</v>
      </c>
      <c r="I267" s="2">
        <f t="array" ref="I267">SUMPRODUCT(B251:B270, (ROW(B251:B270)-ROW(B251)+1)) / (20*21/2)</f>
        <v>2.2155238095238095</v>
      </c>
      <c r="J267" s="2">
        <f t="shared" si="26"/>
        <v>2.2557575076646765</v>
      </c>
      <c r="K267" s="2">
        <f t="shared" si="28"/>
        <v>2.2249333115352048</v>
      </c>
    </row>
    <row r="268" spans="1:11" ht="13.5" x14ac:dyDescent="0.25">
      <c r="A268" s="3">
        <f>TITRES_STAT!B271</f>
        <v>42696</v>
      </c>
      <c r="B268" s="6">
        <f>TITRES_STAT!D271</f>
        <v>2.15</v>
      </c>
      <c r="C268" s="2">
        <f t="shared" si="29"/>
        <v>-2.0000000000000018E-2</v>
      </c>
      <c r="D268" s="2">
        <f t="shared" si="30"/>
        <v>2.16</v>
      </c>
      <c r="E268" s="2">
        <f t="shared" ref="E268:E331" si="32">AVERAGE(B259:B268)</f>
        <v>2.1890000000000001</v>
      </c>
      <c r="F268" s="2">
        <f t="shared" si="25"/>
        <v>2.3259999999999996</v>
      </c>
      <c r="G268" s="2">
        <f t="shared" si="27"/>
        <v>2.2226000000000008</v>
      </c>
      <c r="H268" s="2">
        <f t="shared" si="31"/>
        <v>1.9935144999999981</v>
      </c>
      <c r="I268" s="2">
        <f t="array" ref="I268">SUMPRODUCT(B252:B271, (ROW(B252:B271)-ROW(B252)+1)) / (20*21/2)</f>
        <v>2.2052380952380957</v>
      </c>
      <c r="J268" s="2">
        <f t="shared" si="26"/>
        <v>2.2456853640775645</v>
      </c>
      <c r="K268" s="2">
        <f t="shared" si="28"/>
        <v>2.2219947502985304</v>
      </c>
    </row>
    <row r="269" spans="1:11" ht="13.5" x14ac:dyDescent="0.25">
      <c r="A269" s="3">
        <f>TITRES_STAT!B272</f>
        <v>42697</v>
      </c>
      <c r="B269" s="6">
        <f>TITRES_STAT!D272</f>
        <v>2.17</v>
      </c>
      <c r="C269" s="2">
        <f t="shared" si="29"/>
        <v>2.0000000000000018E-2</v>
      </c>
      <c r="D269" s="2">
        <f t="shared" si="30"/>
        <v>2.1579999999999999</v>
      </c>
      <c r="E269" s="2">
        <f t="shared" si="32"/>
        <v>2.1759999999999997</v>
      </c>
      <c r="F269" s="2">
        <f t="shared" si="25"/>
        <v>2.3094999999999999</v>
      </c>
      <c r="G269" s="2">
        <f t="shared" si="27"/>
        <v>2.2256000000000005</v>
      </c>
      <c r="H269" s="2">
        <f t="shared" si="31"/>
        <v>1.9946144999999982</v>
      </c>
      <c r="I269" s="2">
        <f t="array" ref="I269">SUMPRODUCT(B253:B272, (ROW(B253:B272)-ROW(B253)+1)) / (20*21/2)</f>
        <v>2.1959999999999997</v>
      </c>
      <c r="J269" s="2">
        <f t="shared" si="26"/>
        <v>2.2384772341654156</v>
      </c>
      <c r="K269" s="2">
        <f t="shared" si="28"/>
        <v>2.2199557404829018</v>
      </c>
    </row>
    <row r="270" spans="1:11" ht="13.5" x14ac:dyDescent="0.25">
      <c r="A270" s="3">
        <f>TITRES_STAT!B273</f>
        <v>42698</v>
      </c>
      <c r="B270" s="6">
        <f>TITRES_STAT!D273</f>
        <v>2.1800000000000002</v>
      </c>
      <c r="C270" s="2">
        <f t="shared" si="29"/>
        <v>1.0000000000000231E-2</v>
      </c>
      <c r="D270" s="2">
        <f t="shared" si="30"/>
        <v>2.1640000000000001</v>
      </c>
      <c r="E270" s="2">
        <f t="shared" si="32"/>
        <v>2.1640000000000001</v>
      </c>
      <c r="F270" s="2">
        <f t="shared" si="25"/>
        <v>2.2879999999999998</v>
      </c>
      <c r="G270" s="2">
        <f t="shared" si="27"/>
        <v>2.228800000000001</v>
      </c>
      <c r="H270" s="2">
        <f t="shared" si="31"/>
        <v>1.9960024999999979</v>
      </c>
      <c r="I270" s="2">
        <f t="array" ref="I270">SUMPRODUCT(B254:B273, (ROW(B254:B273)-ROW(B254)+1)) / (20*21/2)</f>
        <v>2.1896666666666667</v>
      </c>
      <c r="J270" s="2">
        <f t="shared" si="26"/>
        <v>2.2329079737687092</v>
      </c>
      <c r="K270" s="2">
        <f t="shared" si="28"/>
        <v>2.2183888486992585</v>
      </c>
    </row>
    <row r="271" spans="1:11" ht="13.5" x14ac:dyDescent="0.25">
      <c r="A271" s="3">
        <f>TITRES_STAT!B274</f>
        <v>42699</v>
      </c>
      <c r="B271" s="6">
        <f>TITRES_STAT!D274</f>
        <v>2.1800000000000002</v>
      </c>
      <c r="C271" s="2">
        <f t="shared" si="29"/>
        <v>0</v>
      </c>
      <c r="D271" s="2">
        <f t="shared" si="30"/>
        <v>2.17</v>
      </c>
      <c r="E271" s="2">
        <f t="shared" si="32"/>
        <v>2.1640000000000001</v>
      </c>
      <c r="F271" s="2">
        <f t="shared" si="25"/>
        <v>2.2670000000000003</v>
      </c>
      <c r="G271" s="2">
        <f t="shared" si="27"/>
        <v>2.2318000000000011</v>
      </c>
      <c r="H271" s="2">
        <f t="shared" si="31"/>
        <v>1.9973904999999978</v>
      </c>
      <c r="I271" s="2">
        <f t="array" ref="I271">SUMPRODUCT(B255:B274, (ROW(B255:B274)-ROW(B255)+1)) / (20*21/2)</f>
        <v>2.1810952380952382</v>
      </c>
      <c r="J271" s="2">
        <f t="shared" si="26"/>
        <v>2.2278691191240703</v>
      </c>
      <c r="K271" s="2">
        <f t="shared" si="28"/>
        <v>2.2168834036522287</v>
      </c>
    </row>
    <row r="272" spans="1:11" ht="13.5" x14ac:dyDescent="0.25">
      <c r="A272" s="3">
        <f>TITRES_STAT!B275</f>
        <v>42702</v>
      </c>
      <c r="B272" s="6">
        <f>TITRES_STAT!D275</f>
        <v>2.17</v>
      </c>
      <c r="C272" s="2">
        <f t="shared" si="29"/>
        <v>-1.0000000000000231E-2</v>
      </c>
      <c r="D272" s="2">
        <f t="shared" si="30"/>
        <v>2.17</v>
      </c>
      <c r="E272" s="2">
        <f t="shared" si="32"/>
        <v>2.1660000000000004</v>
      </c>
      <c r="F272" s="2">
        <f t="shared" si="25"/>
        <v>2.2465000000000002</v>
      </c>
      <c r="G272" s="2">
        <f t="shared" si="27"/>
        <v>2.2346000000000008</v>
      </c>
      <c r="H272" s="2">
        <f t="shared" si="31"/>
        <v>1.9987284999999979</v>
      </c>
      <c r="I272" s="2">
        <f t="array" ref="I272">SUMPRODUCT(B256:B275, (ROW(B256:B275)-ROW(B256)+1)) / (20*21/2)</f>
        <v>2.1728095238095237</v>
      </c>
      <c r="J272" s="2">
        <f t="shared" si="26"/>
        <v>2.2223577744455874</v>
      </c>
      <c r="K272" s="2">
        <f t="shared" si="28"/>
        <v>2.2150448388031214</v>
      </c>
    </row>
    <row r="273" spans="1:11" ht="13.5" x14ac:dyDescent="0.25">
      <c r="A273" s="3">
        <f>TITRES_STAT!B276</f>
        <v>42703</v>
      </c>
      <c r="B273" s="6">
        <f>TITRES_STAT!D276</f>
        <v>2.1800000000000002</v>
      </c>
      <c r="C273" s="2">
        <f t="shared" si="29"/>
        <v>1.0000000000000231E-2</v>
      </c>
      <c r="D273" s="2">
        <f t="shared" si="30"/>
        <v>2.1759999999999997</v>
      </c>
      <c r="E273" s="2">
        <f t="shared" si="32"/>
        <v>2.1680000000000001</v>
      </c>
      <c r="F273" s="2">
        <f t="shared" si="25"/>
        <v>2.2299999999999995</v>
      </c>
      <c r="G273" s="2">
        <f t="shared" si="27"/>
        <v>2.2374000000000014</v>
      </c>
      <c r="H273" s="2">
        <f t="shared" si="31"/>
        <v>2.0001164999999981</v>
      </c>
      <c r="I273" s="2">
        <f t="array" ref="I273">SUMPRODUCT(B257:B276, (ROW(B257:B276)-ROW(B257)+1)) / (20*21/2)</f>
        <v>2.1714761904761901</v>
      </c>
      <c r="J273" s="2">
        <f t="shared" si="26"/>
        <v>2.2183237006888645</v>
      </c>
      <c r="K273" s="2">
        <f t="shared" si="28"/>
        <v>2.2136705313990777</v>
      </c>
    </row>
    <row r="274" spans="1:11" ht="13.5" x14ac:dyDescent="0.25">
      <c r="A274" s="3">
        <f>TITRES_STAT!B277</f>
        <v>42704</v>
      </c>
      <c r="B274" s="6">
        <f>TITRES_STAT!D277</f>
        <v>2.14</v>
      </c>
      <c r="C274" s="2">
        <f t="shared" si="29"/>
        <v>-4.0000000000000036E-2</v>
      </c>
      <c r="D274" s="2">
        <f t="shared" si="30"/>
        <v>2.1700000000000004</v>
      </c>
      <c r="E274" s="2">
        <f t="shared" si="32"/>
        <v>2.1640000000000001</v>
      </c>
      <c r="F274" s="2">
        <f t="shared" si="25"/>
        <v>2.2169999999999996</v>
      </c>
      <c r="G274" s="2">
        <f t="shared" si="27"/>
        <v>2.2398000000000011</v>
      </c>
      <c r="H274" s="2">
        <f t="shared" si="31"/>
        <v>2.001304499999998</v>
      </c>
      <c r="I274" s="2">
        <f t="array" ref="I274">SUMPRODUCT(B258:B277, (ROW(B258:B277)-ROW(B258)+1)) / (20*21/2)</f>
        <v>2.1755714285714287</v>
      </c>
      <c r="J274" s="2">
        <f t="shared" si="26"/>
        <v>2.2108643006232587</v>
      </c>
      <c r="K274" s="2">
        <f t="shared" si="28"/>
        <v>2.2107814909520553</v>
      </c>
    </row>
    <row r="275" spans="1:11" ht="13.5" x14ac:dyDescent="0.25">
      <c r="A275" s="3">
        <f>TITRES_STAT!B278</f>
        <v>42705</v>
      </c>
      <c r="B275" s="6">
        <f>TITRES_STAT!D278</f>
        <v>2.13</v>
      </c>
      <c r="C275" s="2">
        <f t="shared" si="29"/>
        <v>-1.0000000000000231E-2</v>
      </c>
      <c r="D275" s="2">
        <f t="shared" si="30"/>
        <v>2.16</v>
      </c>
      <c r="E275" s="2">
        <f t="shared" si="32"/>
        <v>2.1619999999999999</v>
      </c>
      <c r="F275" s="2">
        <f t="shared" si="25"/>
        <v>2.2040000000000002</v>
      </c>
      <c r="G275" s="2">
        <f t="shared" si="27"/>
        <v>2.2418000000000009</v>
      </c>
      <c r="H275" s="2">
        <f t="shared" si="31"/>
        <v>2.0021569999999982</v>
      </c>
      <c r="I275" s="2">
        <f t="array" ref="I275">SUMPRODUCT(B259:B278, (ROW(B259:B278)-ROW(B259)+1)) / (20*21/2)</f>
        <v>2.1775238095238092</v>
      </c>
      <c r="J275" s="2">
        <f t="shared" si="26"/>
        <v>2.2031629386591387</v>
      </c>
      <c r="K275" s="2">
        <f t="shared" si="28"/>
        <v>2.2076135893460922</v>
      </c>
    </row>
    <row r="276" spans="1:11" ht="13.5" x14ac:dyDescent="0.25">
      <c r="A276" s="3">
        <f>TITRES_STAT!B279</f>
        <v>42706</v>
      </c>
      <c r="B276" s="6">
        <f>TITRES_STAT!D279</f>
        <v>2.19</v>
      </c>
      <c r="C276" s="2">
        <f t="shared" si="29"/>
        <v>6.0000000000000053E-2</v>
      </c>
      <c r="D276" s="2">
        <f t="shared" si="30"/>
        <v>2.1619999999999999</v>
      </c>
      <c r="E276" s="2">
        <f t="shared" si="32"/>
        <v>2.1659999999999999</v>
      </c>
      <c r="F276" s="2">
        <f t="shared" ref="F276:F339" si="33">AVERAGE(B257:B276)</f>
        <v>2.1970000000000001</v>
      </c>
      <c r="G276" s="2">
        <f t="shared" si="27"/>
        <v>2.2452000000000005</v>
      </c>
      <c r="H276" s="2">
        <f t="shared" si="31"/>
        <v>2.0033569999999981</v>
      </c>
      <c r="I276" s="2">
        <f t="array" ref="I276">SUMPRODUCT(B260:B279, (ROW(B260:B279)-ROW(B260)+1)) / (20*21/2)</f>
        <v>2.1809523809523808</v>
      </c>
      <c r="J276" s="2">
        <f t="shared" si="26"/>
        <v>2.2019093254535065</v>
      </c>
      <c r="K276" s="2">
        <f t="shared" si="28"/>
        <v>2.2069228603521278</v>
      </c>
    </row>
    <row r="277" spans="1:11" ht="13.5" x14ac:dyDescent="0.25">
      <c r="A277" s="3">
        <f>TITRES_STAT!B280</f>
        <v>42709</v>
      </c>
      <c r="B277" s="6">
        <f>TITRES_STAT!D280</f>
        <v>2.2400000000000002</v>
      </c>
      <c r="C277" s="2">
        <f t="shared" si="29"/>
        <v>5.0000000000000266E-2</v>
      </c>
      <c r="D277" s="2">
        <f t="shared" si="30"/>
        <v>2.1760000000000002</v>
      </c>
      <c r="E277" s="2">
        <f t="shared" si="32"/>
        <v>2.1730000000000005</v>
      </c>
      <c r="F277" s="2">
        <f t="shared" si="33"/>
        <v>2.1894999999999998</v>
      </c>
      <c r="G277" s="2">
        <f t="shared" si="27"/>
        <v>2.249400000000001</v>
      </c>
      <c r="H277" s="2">
        <f t="shared" si="31"/>
        <v>2.0050449999999982</v>
      </c>
      <c r="I277" s="2">
        <f t="array" ref="I277">SUMPRODUCT(B261:B280, (ROW(B261:B280)-ROW(B261)+1)) / (20*21/2)</f>
        <v>2.1847619047619049</v>
      </c>
      <c r="J277" s="2">
        <f t="shared" ref="J277:J340" si="34">$J$4*B277+J276*(1-$J$4)</f>
        <v>2.2055370087436486</v>
      </c>
      <c r="K277" s="2">
        <f t="shared" si="28"/>
        <v>2.2082200030834169</v>
      </c>
    </row>
    <row r="278" spans="1:11" ht="13.5" x14ac:dyDescent="0.25">
      <c r="A278" s="3">
        <f>TITRES_STAT!B281</f>
        <v>42710</v>
      </c>
      <c r="B278" s="6">
        <f>TITRES_STAT!D281</f>
        <v>2.21</v>
      </c>
      <c r="C278" s="2">
        <f t="shared" si="29"/>
        <v>-3.0000000000000249E-2</v>
      </c>
      <c r="D278" s="2">
        <f t="shared" si="30"/>
        <v>2.1819999999999999</v>
      </c>
      <c r="E278" s="2">
        <f t="shared" si="32"/>
        <v>2.1789999999999998</v>
      </c>
      <c r="F278" s="2">
        <f t="shared" si="33"/>
        <v>2.1840000000000002</v>
      </c>
      <c r="G278" s="2">
        <f t="shared" si="27"/>
        <v>2.2518000000000007</v>
      </c>
      <c r="H278" s="2">
        <f t="shared" si="31"/>
        <v>2.0065829999999982</v>
      </c>
      <c r="I278" s="2">
        <f t="array" ref="I278">SUMPRODUCT(B262:B281, (ROW(B262:B281)-ROW(B262)+1)) / (20*21/2)</f>
        <v>2.1889523809523808</v>
      </c>
      <c r="J278" s="2">
        <f t="shared" si="34"/>
        <v>2.2059620555299677</v>
      </c>
      <c r="K278" s="2">
        <f t="shared" si="28"/>
        <v>2.2082898068840677</v>
      </c>
    </row>
    <row r="279" spans="1:11" ht="13.5" x14ac:dyDescent="0.25">
      <c r="A279" s="3">
        <f>TITRES_STAT!B282</f>
        <v>42711</v>
      </c>
      <c r="B279" s="6">
        <f>TITRES_STAT!D282</f>
        <v>2.2200000000000002</v>
      </c>
      <c r="C279" s="2">
        <f t="shared" si="29"/>
        <v>1.0000000000000231E-2</v>
      </c>
      <c r="D279" s="2">
        <f t="shared" si="30"/>
        <v>2.198</v>
      </c>
      <c r="E279" s="2">
        <f t="shared" si="32"/>
        <v>2.1840000000000002</v>
      </c>
      <c r="F279" s="2">
        <f t="shared" si="33"/>
        <v>2.1800000000000002</v>
      </c>
      <c r="G279" s="2">
        <f t="shared" si="27"/>
        <v>2.2542000000000004</v>
      </c>
      <c r="H279" s="2">
        <f t="shared" si="31"/>
        <v>2.0080759999999986</v>
      </c>
      <c r="I279" s="2">
        <f t="array" ref="I279">SUMPRODUCT(B263:B282, (ROW(B263:B282)-ROW(B263)+1)) / (20*21/2)</f>
        <v>2.1939047619047622</v>
      </c>
      <c r="J279" s="2">
        <f t="shared" si="34"/>
        <v>2.2072990026223516</v>
      </c>
      <c r="K279" s="2">
        <f t="shared" si="28"/>
        <v>2.2087490301435162</v>
      </c>
    </row>
    <row r="280" spans="1:11" ht="13.5" x14ac:dyDescent="0.25">
      <c r="A280" s="3">
        <f>TITRES_STAT!B283</f>
        <v>42712</v>
      </c>
      <c r="B280" s="6">
        <f>TITRES_STAT!D283</f>
        <v>2.2200000000000002</v>
      </c>
      <c r="C280" s="2">
        <f t="shared" si="29"/>
        <v>0</v>
      </c>
      <c r="D280" s="2">
        <f t="shared" si="30"/>
        <v>2.2160000000000002</v>
      </c>
      <c r="E280" s="2">
        <f t="shared" si="32"/>
        <v>2.1879999999999997</v>
      </c>
      <c r="F280" s="2">
        <f t="shared" si="33"/>
        <v>2.1760000000000002</v>
      </c>
      <c r="G280" s="2">
        <f t="shared" si="27"/>
        <v>2.2578000000000005</v>
      </c>
      <c r="H280" s="2">
        <f t="shared" si="31"/>
        <v>2.0094739999999987</v>
      </c>
      <c r="I280" s="2">
        <f t="array" ref="I280">SUMPRODUCT(B264:B283, (ROW(B264:B283)-ROW(B264)+1)) / (20*21/2)</f>
        <v>2.1984761904761907</v>
      </c>
      <c r="J280" s="2">
        <f t="shared" si="34"/>
        <v>2.208508621420223</v>
      </c>
      <c r="K280" s="2">
        <f t="shared" si="28"/>
        <v>2.2091902446476919</v>
      </c>
    </row>
    <row r="281" spans="1:11" ht="13.5" x14ac:dyDescent="0.25">
      <c r="A281" s="3">
        <f>TITRES_STAT!B284</f>
        <v>42713</v>
      </c>
      <c r="B281" s="6">
        <f>TITRES_STAT!D284</f>
        <v>2.2200000000000002</v>
      </c>
      <c r="C281" s="2">
        <f t="shared" si="29"/>
        <v>0</v>
      </c>
      <c r="D281" s="2">
        <f t="shared" si="30"/>
        <v>2.2220000000000004</v>
      </c>
      <c r="E281" s="2">
        <f t="shared" si="32"/>
        <v>2.1919999999999997</v>
      </c>
      <c r="F281" s="2">
        <f t="shared" si="33"/>
        <v>2.1779999999999999</v>
      </c>
      <c r="G281" s="2">
        <f t="shared" si="27"/>
        <v>2.2602000000000007</v>
      </c>
      <c r="H281" s="2">
        <f t="shared" si="31"/>
        <v>2.011061999999999</v>
      </c>
      <c r="I281" s="2">
        <f t="array" ref="I281">SUMPRODUCT(B265:B284, (ROW(B265:B284)-ROW(B265)+1)) / (20*21/2)</f>
        <v>2.2027142857142858</v>
      </c>
      <c r="J281" s="2">
        <f t="shared" si="34"/>
        <v>2.2096030384278209</v>
      </c>
      <c r="K281" s="2">
        <f t="shared" si="28"/>
        <v>2.2096141566222922</v>
      </c>
    </row>
    <row r="282" spans="1:11" ht="13.5" x14ac:dyDescent="0.25">
      <c r="A282" s="3">
        <f>TITRES_STAT!B285</f>
        <v>42717</v>
      </c>
      <c r="B282" s="6">
        <f>TITRES_STAT!D285</f>
        <v>2.23</v>
      </c>
      <c r="C282" s="2">
        <f t="shared" si="29"/>
        <v>9.9999999999997868E-3</v>
      </c>
      <c r="D282" s="2">
        <f t="shared" si="30"/>
        <v>2.2200000000000002</v>
      </c>
      <c r="E282" s="2">
        <f t="shared" si="32"/>
        <v>2.198</v>
      </c>
      <c r="F282" s="2">
        <f t="shared" si="33"/>
        <v>2.1819999999999999</v>
      </c>
      <c r="G282" s="2">
        <f t="shared" si="27"/>
        <v>2.2618000000000009</v>
      </c>
      <c r="H282" s="2">
        <f t="shared" si="31"/>
        <v>2.0126999999999997</v>
      </c>
      <c r="I282" s="2">
        <f t="array" ref="I282">SUMPRODUCT(B266:B285, (ROW(B266:B285)-ROW(B266)+1)) / (20*21/2)</f>
        <v>2.2067142857142854</v>
      </c>
      <c r="J282" s="2">
        <f t="shared" si="34"/>
        <v>2.2115456061966001</v>
      </c>
      <c r="K282" s="2">
        <f t="shared" si="28"/>
        <v>2.2104136014606337</v>
      </c>
    </row>
    <row r="283" spans="1:11" ht="13.5" x14ac:dyDescent="0.25">
      <c r="A283" s="3">
        <f>TITRES_STAT!B286</f>
        <v>42718</v>
      </c>
      <c r="B283" s="6">
        <f>TITRES_STAT!D286</f>
        <v>2.23</v>
      </c>
      <c r="C283" s="2">
        <f t="shared" si="29"/>
        <v>0</v>
      </c>
      <c r="D283" s="2">
        <f t="shared" si="30"/>
        <v>2.2240000000000002</v>
      </c>
      <c r="E283" s="2">
        <f t="shared" si="32"/>
        <v>2.2030000000000003</v>
      </c>
      <c r="F283" s="2">
        <f t="shared" si="33"/>
        <v>2.1854999999999998</v>
      </c>
      <c r="G283" s="2">
        <f t="shared" si="27"/>
        <v>2.2640000000000007</v>
      </c>
      <c r="H283" s="2">
        <f t="shared" si="31"/>
        <v>2.0144329999999995</v>
      </c>
      <c r="I283" s="2">
        <f t="array" ref="I283">SUMPRODUCT(B267:B286, (ROW(B267:B286)-ROW(B267)+1)) / (20*21/2)</f>
        <v>2.2103333333333337</v>
      </c>
      <c r="J283" s="2">
        <f t="shared" si="34"/>
        <v>2.2133031675112096</v>
      </c>
      <c r="K283" s="2">
        <f t="shared" si="28"/>
        <v>2.2111816955210011</v>
      </c>
    </row>
    <row r="284" spans="1:11" ht="13.5" x14ac:dyDescent="0.25">
      <c r="A284" s="3">
        <f>TITRES_STAT!B287</f>
        <v>42719</v>
      </c>
      <c r="B284" s="6">
        <f>TITRES_STAT!D287</f>
        <v>2.23</v>
      </c>
      <c r="C284" s="2">
        <f t="shared" si="29"/>
        <v>0</v>
      </c>
      <c r="D284" s="2">
        <f t="shared" si="30"/>
        <v>2.226</v>
      </c>
      <c r="E284" s="2">
        <f t="shared" si="32"/>
        <v>2.2120000000000002</v>
      </c>
      <c r="F284" s="2">
        <f t="shared" si="33"/>
        <v>2.1879999999999997</v>
      </c>
      <c r="G284" s="2">
        <f t="shared" si="27"/>
        <v>2.2666000000000004</v>
      </c>
      <c r="H284" s="2">
        <f t="shared" si="31"/>
        <v>2.0160710000000002</v>
      </c>
      <c r="I284" s="2">
        <f t="array" ref="I284">SUMPRODUCT(B268:B287, (ROW(B268:B287)-ROW(B268)+1)) / (20*21/2)</f>
        <v>2.2135714285714294</v>
      </c>
      <c r="J284" s="2">
        <f t="shared" si="34"/>
        <v>2.2148933420339514</v>
      </c>
      <c r="K284" s="2">
        <f t="shared" si="28"/>
        <v>2.2119196682456677</v>
      </c>
    </row>
    <row r="285" spans="1:11" ht="13.5" x14ac:dyDescent="0.25">
      <c r="A285" s="3">
        <f>TITRES_STAT!B288</f>
        <v>42720</v>
      </c>
      <c r="B285" s="6">
        <f>TITRES_STAT!D288</f>
        <v>2.23</v>
      </c>
      <c r="C285" s="2">
        <f t="shared" si="29"/>
        <v>0</v>
      </c>
      <c r="D285" s="2">
        <f t="shared" si="30"/>
        <v>2.2280000000000002</v>
      </c>
      <c r="E285" s="2">
        <f t="shared" si="32"/>
        <v>2.2220000000000004</v>
      </c>
      <c r="F285" s="2">
        <f t="shared" si="33"/>
        <v>2.1919999999999993</v>
      </c>
      <c r="G285" s="2">
        <f t="shared" si="27"/>
        <v>2.2682000000000007</v>
      </c>
      <c r="H285" s="2">
        <f t="shared" si="31"/>
        <v>2.0175665</v>
      </c>
      <c r="I285" s="2">
        <f t="array" ref="I285">SUMPRODUCT(B269:B288, (ROW(B269:B288)-ROW(B269)+1)) / (20*21/2)</f>
        <v>2.2155714285714283</v>
      </c>
      <c r="J285" s="2">
        <f t="shared" si="34"/>
        <v>2.2163320713640511</v>
      </c>
      <c r="K285" s="2">
        <f t="shared" si="28"/>
        <v>2.2126287008634846</v>
      </c>
    </row>
    <row r="286" spans="1:11" ht="13.5" x14ac:dyDescent="0.25">
      <c r="A286" s="3">
        <f>TITRES_STAT!B289</f>
        <v>42723</v>
      </c>
      <c r="B286" s="6">
        <f>TITRES_STAT!D289</f>
        <v>2.23</v>
      </c>
      <c r="C286" s="2">
        <f t="shared" si="29"/>
        <v>0</v>
      </c>
      <c r="D286" s="2">
        <f t="shared" si="30"/>
        <v>2.23</v>
      </c>
      <c r="E286" s="2">
        <f t="shared" si="32"/>
        <v>2.226</v>
      </c>
      <c r="F286" s="2">
        <f t="shared" si="33"/>
        <v>2.1959999999999988</v>
      </c>
      <c r="G286" s="2">
        <f t="shared" si="27"/>
        <v>2.2700000000000009</v>
      </c>
      <c r="H286" s="2">
        <f t="shared" si="31"/>
        <v>2.0192995000000002</v>
      </c>
      <c r="I286" s="2">
        <f t="array" ref="I286">SUMPRODUCT(B270:B289, (ROW(B270:B289)-ROW(B270)+1)) / (20*21/2)</f>
        <v>2.2162857142857142</v>
      </c>
      <c r="J286" s="2">
        <f t="shared" si="34"/>
        <v>2.2176337788531892</v>
      </c>
      <c r="K286" s="2">
        <f t="shared" si="28"/>
        <v>2.2133099282806028</v>
      </c>
    </row>
    <row r="287" spans="1:11" ht="13.5" x14ac:dyDescent="0.25">
      <c r="A287" s="3">
        <f>TITRES_STAT!B290</f>
        <v>42724</v>
      </c>
      <c r="B287" s="6">
        <f>TITRES_STAT!D290</f>
        <v>2.23</v>
      </c>
      <c r="C287" s="2">
        <f t="shared" si="29"/>
        <v>0</v>
      </c>
      <c r="D287" s="2">
        <f t="shared" si="30"/>
        <v>2.23</v>
      </c>
      <c r="E287" s="2">
        <f t="shared" si="32"/>
        <v>2.2250000000000005</v>
      </c>
      <c r="F287" s="2">
        <f t="shared" si="33"/>
        <v>2.198999999999999</v>
      </c>
      <c r="G287" s="2">
        <f t="shared" si="27"/>
        <v>2.2706000000000004</v>
      </c>
      <c r="H287" s="2">
        <f t="shared" si="31"/>
        <v>2.0212705000000004</v>
      </c>
      <c r="I287" s="2">
        <f t="array" ref="I287">SUMPRODUCT(B271:B290, (ROW(B271:B290)-ROW(B271)+1)) / (20*21/2)</f>
        <v>2.2168095238095238</v>
      </c>
      <c r="J287" s="2">
        <f t="shared" si="34"/>
        <v>2.2188115142005045</v>
      </c>
      <c r="K287" s="2">
        <f t="shared" si="28"/>
        <v>2.2139644408970498</v>
      </c>
    </row>
    <row r="288" spans="1:11" ht="13.5" x14ac:dyDescent="0.25">
      <c r="A288" s="3">
        <f>TITRES_STAT!B291</f>
        <v>42725</v>
      </c>
      <c r="B288" s="6">
        <f>TITRES_STAT!D291</f>
        <v>2.2200000000000002</v>
      </c>
      <c r="C288" s="2">
        <f t="shared" si="29"/>
        <v>-9.9999999999997868E-3</v>
      </c>
      <c r="D288" s="2">
        <f t="shared" si="30"/>
        <v>2.2280000000000002</v>
      </c>
      <c r="E288" s="2">
        <f t="shared" si="32"/>
        <v>2.226</v>
      </c>
      <c r="F288" s="2">
        <f t="shared" si="33"/>
        <v>2.2024999999999992</v>
      </c>
      <c r="G288" s="2">
        <f t="shared" si="27"/>
        <v>2.2694000000000005</v>
      </c>
      <c r="H288" s="2">
        <f t="shared" si="31"/>
        <v>2.0233340000000006</v>
      </c>
      <c r="I288" s="2">
        <f t="array" ref="I288">SUMPRODUCT(B272:B291, (ROW(B272:B291)-ROW(B272)+1)) / (20*21/2)</f>
        <v>2.2171904761904764</v>
      </c>
      <c r="J288" s="2">
        <f t="shared" si="34"/>
        <v>2.2189247033242658</v>
      </c>
      <c r="K288" s="2">
        <f t="shared" si="28"/>
        <v>2.2142011294893225</v>
      </c>
    </row>
    <row r="289" spans="1:11" ht="13.5" x14ac:dyDescent="0.25">
      <c r="A289" s="3">
        <f>TITRES_STAT!B292</f>
        <v>42726</v>
      </c>
      <c r="B289" s="6">
        <f>TITRES_STAT!D292</f>
        <v>2.21</v>
      </c>
      <c r="C289" s="2">
        <f t="shared" si="29"/>
        <v>-1.0000000000000231E-2</v>
      </c>
      <c r="D289" s="2">
        <f t="shared" si="30"/>
        <v>2.2240000000000002</v>
      </c>
      <c r="E289" s="2">
        <f t="shared" si="32"/>
        <v>2.2250000000000001</v>
      </c>
      <c r="F289" s="2">
        <f t="shared" si="33"/>
        <v>2.2044999999999995</v>
      </c>
      <c r="G289" s="2">
        <f t="shared" si="27"/>
        <v>2.2682000000000002</v>
      </c>
      <c r="H289" s="2">
        <f t="shared" si="31"/>
        <v>2.0251100000000006</v>
      </c>
      <c r="I289" s="2">
        <f t="array" ref="I289">SUMPRODUCT(B273:B292, (ROW(B273:B292)-ROW(B273)+1)) / (20*21/2)</f>
        <v>2.2174285714285715</v>
      </c>
      <c r="J289" s="2">
        <f t="shared" si="34"/>
        <v>2.2180747315790974</v>
      </c>
      <c r="K289" s="2">
        <f t="shared" si="28"/>
        <v>2.2140363793132707</v>
      </c>
    </row>
    <row r="290" spans="1:11" ht="13.5" x14ac:dyDescent="0.25">
      <c r="A290" s="3">
        <f>TITRES_STAT!B293</f>
        <v>42727</v>
      </c>
      <c r="B290" s="6">
        <f>TITRES_STAT!D293</f>
        <v>2.21</v>
      </c>
      <c r="C290" s="2">
        <f t="shared" si="29"/>
        <v>0</v>
      </c>
      <c r="D290" s="2">
        <f t="shared" si="30"/>
        <v>2.2200000000000002</v>
      </c>
      <c r="E290" s="2">
        <f t="shared" si="32"/>
        <v>2.2240000000000002</v>
      </c>
      <c r="F290" s="2">
        <f t="shared" si="33"/>
        <v>2.2059999999999995</v>
      </c>
      <c r="G290" s="2">
        <f t="shared" si="27"/>
        <v>2.2675999999999998</v>
      </c>
      <c r="H290" s="2">
        <f t="shared" si="31"/>
        <v>2.0270760000000005</v>
      </c>
      <c r="I290" s="2">
        <f t="array" ref="I290">SUMPRODUCT(B274:B293, (ROW(B274:B293)-ROW(B274)+1)) / (20*21/2)</f>
        <v>2.211761904761905</v>
      </c>
      <c r="J290" s="2">
        <f t="shared" si="34"/>
        <v>2.217305709523945</v>
      </c>
      <c r="K290" s="2">
        <f t="shared" si="28"/>
        <v>2.2138780899284365</v>
      </c>
    </row>
    <row r="291" spans="1:11" ht="13.5" x14ac:dyDescent="0.25">
      <c r="A291" s="3">
        <f>TITRES_STAT!B294</f>
        <v>42730</v>
      </c>
      <c r="B291" s="6">
        <f>TITRES_STAT!D294</f>
        <v>2.21</v>
      </c>
      <c r="C291" s="2">
        <f t="shared" si="29"/>
        <v>0</v>
      </c>
      <c r="D291" s="2">
        <f t="shared" si="30"/>
        <v>2.2160000000000002</v>
      </c>
      <c r="E291" s="2">
        <f t="shared" si="32"/>
        <v>2.2230000000000003</v>
      </c>
      <c r="F291" s="2">
        <f t="shared" si="33"/>
        <v>2.2075</v>
      </c>
      <c r="G291" s="2">
        <f t="shared" si="27"/>
        <v>2.2671999999999999</v>
      </c>
      <c r="H291" s="2">
        <f t="shared" si="31"/>
        <v>2.0292800000000004</v>
      </c>
      <c r="I291" s="2">
        <f t="array" ref="I291">SUMPRODUCT(B275:B294, (ROW(B275:B294)-ROW(B275)+1)) / (20*21/2)</f>
        <v>2.2005238095238098</v>
      </c>
      <c r="J291" s="2">
        <f t="shared" si="34"/>
        <v>2.2166099276645217</v>
      </c>
      <c r="K291" s="2">
        <f t="shared" si="28"/>
        <v>2.2137260079704584</v>
      </c>
    </row>
    <row r="292" spans="1:11" ht="13.5" x14ac:dyDescent="0.25">
      <c r="A292" s="3">
        <f>TITRES_STAT!B295</f>
        <v>42731</v>
      </c>
      <c r="B292" s="6">
        <f>TITRES_STAT!D295</f>
        <v>2.21</v>
      </c>
      <c r="C292" s="2">
        <f t="shared" si="29"/>
        <v>0</v>
      </c>
      <c r="D292" s="2">
        <f t="shared" si="30"/>
        <v>2.2119999999999997</v>
      </c>
      <c r="E292" s="2">
        <f t="shared" si="32"/>
        <v>2.2210000000000005</v>
      </c>
      <c r="F292" s="2">
        <f t="shared" si="33"/>
        <v>2.2095000000000002</v>
      </c>
      <c r="G292" s="2">
        <f t="shared" si="27"/>
        <v>2.2669999999999995</v>
      </c>
      <c r="H292" s="2">
        <f t="shared" si="31"/>
        <v>2.0313410000000003</v>
      </c>
      <c r="I292" s="2">
        <f t="array" ref="I292">SUMPRODUCT(B276:B295, (ROW(B276:B295)-ROW(B276)+1)) / (20*21/2)</f>
        <v>2.1847619047619045</v>
      </c>
      <c r="J292" s="2">
        <f t="shared" si="34"/>
        <v>2.2159804107440908</v>
      </c>
      <c r="K292" s="2">
        <f t="shared" si="28"/>
        <v>2.2135798900108323</v>
      </c>
    </row>
    <row r="293" spans="1:11" ht="13.5" x14ac:dyDescent="0.25">
      <c r="A293" s="3">
        <f>TITRES_STAT!B296</f>
        <v>42732</v>
      </c>
      <c r="B293" s="6">
        <f>TITRES_STAT!D296</f>
        <v>2.15</v>
      </c>
      <c r="C293" s="2">
        <f t="shared" si="29"/>
        <v>-6.0000000000000053E-2</v>
      </c>
      <c r="D293" s="2">
        <f t="shared" si="30"/>
        <v>2.198</v>
      </c>
      <c r="E293" s="2">
        <f t="shared" si="32"/>
        <v>2.2130000000000001</v>
      </c>
      <c r="F293" s="2">
        <f t="shared" si="33"/>
        <v>2.2080000000000002</v>
      </c>
      <c r="G293" s="2">
        <f t="shared" si="27"/>
        <v>2.2643999999999997</v>
      </c>
      <c r="H293" s="2">
        <f t="shared" si="31"/>
        <v>2.0330545</v>
      </c>
      <c r="I293" s="2">
        <f t="array" ref="I293">SUMPRODUCT(B277:B296, (ROW(B277:B296)-ROW(B277)+1)) / (20*21/2)</f>
        <v>2.1779999999999999</v>
      </c>
      <c r="J293" s="2">
        <f t="shared" si="34"/>
        <v>2.2096965621017968</v>
      </c>
      <c r="K293" s="2">
        <f t="shared" si="28"/>
        <v>2.2110865609907999</v>
      </c>
    </row>
    <row r="294" spans="1:11" ht="13.5" x14ac:dyDescent="0.25">
      <c r="A294" s="3">
        <f>TITRES_STAT!B297</f>
        <v>42733</v>
      </c>
      <c r="B294" s="6">
        <f>TITRES_STAT!D297</f>
        <v>2.09</v>
      </c>
      <c r="C294" s="2">
        <f t="shared" si="29"/>
        <v>-6.0000000000000053E-2</v>
      </c>
      <c r="D294" s="2">
        <f t="shared" si="30"/>
        <v>2.1739999999999999</v>
      </c>
      <c r="E294" s="2">
        <f t="shared" si="32"/>
        <v>2.1990000000000003</v>
      </c>
      <c r="F294" s="2">
        <f t="shared" si="33"/>
        <v>2.2054999999999998</v>
      </c>
      <c r="G294" s="2">
        <f t="shared" si="27"/>
        <v>2.2607999999999997</v>
      </c>
      <c r="H294" s="2">
        <f t="shared" si="31"/>
        <v>2.0343255</v>
      </c>
      <c r="I294" s="2">
        <f t="array" ref="I294">SUMPRODUCT(B278:B297, (ROW(B278:B297)-ROW(B278)+1)) / (20*21/2)</f>
        <v>2.1658095238095241</v>
      </c>
      <c r="J294" s="2">
        <f t="shared" si="34"/>
        <v>2.1982968895206731</v>
      </c>
      <c r="K294" s="2">
        <f t="shared" si="28"/>
        <v>2.2063380684029257</v>
      </c>
    </row>
    <row r="295" spans="1:11" ht="13.5" x14ac:dyDescent="0.25">
      <c r="A295" s="3">
        <f>TITRES_STAT!B298</f>
        <v>42734</v>
      </c>
      <c r="B295" s="6">
        <f>TITRES_STAT!D298</f>
        <v>2.04</v>
      </c>
      <c r="C295" s="2">
        <f t="shared" si="29"/>
        <v>-4.9999999999999822E-2</v>
      </c>
      <c r="D295" s="2">
        <f t="shared" si="30"/>
        <v>2.1399999999999997</v>
      </c>
      <c r="E295" s="2">
        <f t="shared" si="32"/>
        <v>2.1800000000000002</v>
      </c>
      <c r="F295" s="2">
        <f t="shared" si="33"/>
        <v>2.2010000000000001</v>
      </c>
      <c r="G295" s="2">
        <f t="shared" si="27"/>
        <v>2.2555999999999998</v>
      </c>
      <c r="H295" s="2">
        <f t="shared" si="31"/>
        <v>2.0354890000000001</v>
      </c>
      <c r="I295" s="2">
        <f t="array" ref="I295">SUMPRODUCT(B279:B298, (ROW(B279:B298)-ROW(B279)+1)) / (20*21/2)</f>
        <v>2.1487142857142856</v>
      </c>
      <c r="J295" s="2">
        <f t="shared" si="34"/>
        <v>2.183220995280609</v>
      </c>
      <c r="K295" s="2">
        <f t="shared" si="28"/>
        <v>2.1998150068969289</v>
      </c>
    </row>
    <row r="296" spans="1:11" ht="13.5" x14ac:dyDescent="0.25">
      <c r="A296" s="3">
        <f>TITRES_STAT!B299</f>
        <v>42737</v>
      </c>
      <c r="B296" s="6">
        <f>TITRES_STAT!D299</f>
        <v>2.13</v>
      </c>
      <c r="C296" s="2">
        <f t="shared" si="29"/>
        <v>8.9999999999999858E-2</v>
      </c>
      <c r="D296" s="2">
        <f t="shared" si="30"/>
        <v>2.1239999999999997</v>
      </c>
      <c r="E296" s="2">
        <f t="shared" si="32"/>
        <v>2.17</v>
      </c>
      <c r="F296" s="2">
        <f t="shared" si="33"/>
        <v>2.1980000000000004</v>
      </c>
      <c r="G296" s="2">
        <f t="shared" si="27"/>
        <v>2.2511999999999994</v>
      </c>
      <c r="H296" s="2">
        <f t="shared" si="31"/>
        <v>2.0368650000000001</v>
      </c>
      <c r="I296" s="2">
        <f t="array" ref="I296">SUMPRODUCT(B280:B299, (ROW(B280:B299)-ROW(B280)+1)) / (20*21/2)</f>
        <v>2.1316190476190475</v>
      </c>
      <c r="J296" s="2">
        <f t="shared" si="34"/>
        <v>2.1781523290634084</v>
      </c>
      <c r="K296" s="2">
        <f t="shared" si="28"/>
        <v>2.1970771634892063</v>
      </c>
    </row>
    <row r="297" spans="1:11" ht="13.5" x14ac:dyDescent="0.25">
      <c r="A297" s="3">
        <f>TITRES_STAT!B300</f>
        <v>42738</v>
      </c>
      <c r="B297" s="6">
        <f>TITRES_STAT!D300</f>
        <v>2.0699999999999998</v>
      </c>
      <c r="C297" s="2">
        <f t="shared" si="29"/>
        <v>-6.0000000000000053E-2</v>
      </c>
      <c r="D297" s="2">
        <f t="shared" si="30"/>
        <v>2.0960000000000001</v>
      </c>
      <c r="E297" s="2">
        <f t="shared" si="32"/>
        <v>2.1539999999999999</v>
      </c>
      <c r="F297" s="2">
        <f t="shared" si="33"/>
        <v>2.1894999999999998</v>
      </c>
      <c r="G297" s="2">
        <f t="shared" si="27"/>
        <v>2.2453999999999996</v>
      </c>
      <c r="H297" s="2">
        <f t="shared" si="31"/>
        <v>2.0381785000000003</v>
      </c>
      <c r="I297" s="2">
        <f t="array" ref="I297">SUMPRODUCT(B281:B300, (ROW(B281:B300)-ROW(B281)+1)) / (20*21/2)</f>
        <v>2.1155714285714287</v>
      </c>
      <c r="J297" s="2">
        <f t="shared" si="34"/>
        <v>2.1678521072478456</v>
      </c>
      <c r="K297" s="2">
        <f t="shared" si="28"/>
        <v>2.192093745313159</v>
      </c>
    </row>
    <row r="298" spans="1:11" ht="13.5" x14ac:dyDescent="0.25">
      <c r="A298" s="3">
        <f>TITRES_STAT!B301</f>
        <v>42739</v>
      </c>
      <c r="B298" s="6">
        <f>TITRES_STAT!D301</f>
        <v>2.0099999999999998</v>
      </c>
      <c r="C298" s="2">
        <f t="shared" si="29"/>
        <v>-6.0000000000000053E-2</v>
      </c>
      <c r="D298" s="2">
        <f t="shared" si="30"/>
        <v>2.0680000000000001</v>
      </c>
      <c r="E298" s="2">
        <f t="shared" si="32"/>
        <v>2.133</v>
      </c>
      <c r="F298" s="2">
        <f t="shared" si="33"/>
        <v>2.1795</v>
      </c>
      <c r="G298" s="2">
        <f t="shared" si="27"/>
        <v>2.238</v>
      </c>
      <c r="H298" s="2">
        <f t="shared" si="31"/>
        <v>2.039002</v>
      </c>
      <c r="I298" s="2">
        <f t="array" ref="I298">SUMPRODUCT(B282:B301, (ROW(B282:B301)-ROW(B282)+1)) / (20*21/2)</f>
        <v>2.1005714285714285</v>
      </c>
      <c r="J298" s="2">
        <f t="shared" si="34"/>
        <v>2.1528185732242413</v>
      </c>
      <c r="K298" s="2">
        <f t="shared" si="28"/>
        <v>2.1849528141244074</v>
      </c>
    </row>
    <row r="299" spans="1:11" ht="13.5" x14ac:dyDescent="0.25">
      <c r="A299" s="3">
        <f>TITRES_STAT!B302</f>
        <v>42740</v>
      </c>
      <c r="B299" s="6">
        <f>TITRES_STAT!D302</f>
        <v>2</v>
      </c>
      <c r="C299" s="2">
        <f t="shared" si="29"/>
        <v>-9.9999999999997868E-3</v>
      </c>
      <c r="D299" s="2">
        <f t="shared" si="30"/>
        <v>2.0499999999999998</v>
      </c>
      <c r="E299" s="2">
        <f t="shared" si="32"/>
        <v>2.1119999999999997</v>
      </c>
      <c r="F299" s="2">
        <f t="shared" si="33"/>
        <v>2.1685000000000003</v>
      </c>
      <c r="G299" s="2">
        <f t="shared" si="27"/>
        <v>2.2280000000000002</v>
      </c>
      <c r="H299" s="2">
        <f t="shared" si="31"/>
        <v>2.0397755000000002</v>
      </c>
      <c r="I299" s="2">
        <f t="array" ref="I299">SUMPRODUCT(B283:B302, (ROW(B283:B302)-ROW(B283)+1)) / (20*21/2)</f>
        <v>2.0856666666666666</v>
      </c>
      <c r="J299" s="2">
        <f t="shared" si="34"/>
        <v>2.1382644233933612</v>
      </c>
      <c r="K299" s="2">
        <f t="shared" si="28"/>
        <v>2.1776997625901173</v>
      </c>
    </row>
    <row r="300" spans="1:11" ht="13.5" x14ac:dyDescent="0.25">
      <c r="A300" s="3">
        <f>TITRES_STAT!B303</f>
        <v>42741</v>
      </c>
      <c r="B300" s="6">
        <f>TITRES_STAT!D303</f>
        <v>2</v>
      </c>
      <c r="C300" s="2">
        <f t="shared" si="29"/>
        <v>0</v>
      </c>
      <c r="D300" s="2">
        <f t="shared" si="30"/>
        <v>2.0419999999999998</v>
      </c>
      <c r="E300" s="2">
        <f t="shared" si="32"/>
        <v>2.0909999999999997</v>
      </c>
      <c r="F300" s="2">
        <f t="shared" si="33"/>
        <v>2.1575000000000002</v>
      </c>
      <c r="G300" s="2">
        <f t="shared" si="27"/>
        <v>2.2158000000000002</v>
      </c>
      <c r="H300" s="2">
        <f t="shared" si="31"/>
        <v>2.0407390000000003</v>
      </c>
      <c r="I300" s="2">
        <f t="array" ref="I300">SUMPRODUCT(B284:B303, (ROW(B284:B303)-ROW(B284)+1)) / (20*21/2)</f>
        <v>2.0719047619047619</v>
      </c>
      <c r="J300" s="2">
        <f t="shared" si="34"/>
        <v>2.1250963830701837</v>
      </c>
      <c r="K300" s="2">
        <f t="shared" si="28"/>
        <v>2.1707311444493285</v>
      </c>
    </row>
    <row r="301" spans="1:11" ht="13.5" x14ac:dyDescent="0.25">
      <c r="A301" s="3">
        <f>TITRES_STAT!B304</f>
        <v>42744</v>
      </c>
      <c r="B301" s="6">
        <f>TITRES_STAT!D304</f>
        <v>2</v>
      </c>
      <c r="C301" s="2">
        <f t="shared" si="29"/>
        <v>0</v>
      </c>
      <c r="D301" s="2">
        <f t="shared" si="30"/>
        <v>2.016</v>
      </c>
      <c r="E301" s="2">
        <f t="shared" si="32"/>
        <v>2.0699999999999994</v>
      </c>
      <c r="F301" s="2">
        <f t="shared" si="33"/>
        <v>2.1465000000000001</v>
      </c>
      <c r="G301" s="2">
        <f t="shared" si="27"/>
        <v>2.2038000000000002</v>
      </c>
      <c r="H301" s="2">
        <f t="shared" si="31"/>
        <v>2.0417025</v>
      </c>
      <c r="I301" s="2">
        <f t="array" ref="I301">SUMPRODUCT(B285:B304, (ROW(B285:B304)-ROW(B285)+1)) / (20*21/2)</f>
        <v>2.0592857142857142</v>
      </c>
      <c r="J301" s="2">
        <f t="shared" si="34"/>
        <v>2.1131824418254044</v>
      </c>
      <c r="K301" s="2">
        <f t="shared" si="28"/>
        <v>2.164035805451316</v>
      </c>
    </row>
    <row r="302" spans="1:11" ht="13.5" x14ac:dyDescent="0.25">
      <c r="A302" s="3">
        <f>TITRES_STAT!B305</f>
        <v>42745</v>
      </c>
      <c r="B302" s="6">
        <f>TITRES_STAT!D305</f>
        <v>1.99</v>
      </c>
      <c r="C302" s="2">
        <f t="shared" si="29"/>
        <v>-1.0000000000000009E-2</v>
      </c>
      <c r="D302" s="2">
        <f t="shared" si="30"/>
        <v>2</v>
      </c>
      <c r="E302" s="2">
        <f t="shared" si="32"/>
        <v>2.048</v>
      </c>
      <c r="F302" s="2">
        <f t="shared" si="33"/>
        <v>2.1345000000000001</v>
      </c>
      <c r="G302" s="2">
        <f t="shared" si="27"/>
        <v>2.1920000000000002</v>
      </c>
      <c r="H302" s="2">
        <f t="shared" si="31"/>
        <v>2.0426160000000002</v>
      </c>
      <c r="I302" s="2">
        <f t="array" ref="I302">SUMPRODUCT(B286:B305, (ROW(B286:B305)-ROW(B286)+1)) / (20*21/2)</f>
        <v>2.0468571428571427</v>
      </c>
      <c r="J302" s="2">
        <f t="shared" si="34"/>
        <v>2.1014507806991753</v>
      </c>
      <c r="K302" s="2">
        <f t="shared" si="28"/>
        <v>2.1572108719042058</v>
      </c>
    </row>
    <row r="303" spans="1:11" ht="13.5" x14ac:dyDescent="0.25">
      <c r="A303" s="3">
        <f>TITRES_STAT!B306</f>
        <v>42746</v>
      </c>
      <c r="B303" s="6">
        <f>TITRES_STAT!D306</f>
        <v>1.99</v>
      </c>
      <c r="C303" s="2">
        <f t="shared" si="29"/>
        <v>0</v>
      </c>
      <c r="D303" s="2">
        <f t="shared" si="30"/>
        <v>1.996</v>
      </c>
      <c r="E303" s="2">
        <f t="shared" si="32"/>
        <v>2.0319999999999996</v>
      </c>
      <c r="F303" s="2">
        <f t="shared" si="33"/>
        <v>2.1225000000000001</v>
      </c>
      <c r="G303" s="2">
        <f t="shared" si="27"/>
        <v>2.1815999999999995</v>
      </c>
      <c r="H303" s="2">
        <f t="shared" si="31"/>
        <v>2.0433395000000001</v>
      </c>
      <c r="I303" s="2">
        <f t="array" ref="I303">SUMPRODUCT(B287:B306, (ROW(B287:B306)-ROW(B287)+1)) / (20*21/2)</f>
        <v>2.0365714285714285</v>
      </c>
      <c r="J303" s="2">
        <f t="shared" si="34"/>
        <v>2.0908364206325873</v>
      </c>
      <c r="K303" s="2">
        <f t="shared" si="28"/>
        <v>2.1506535828099231</v>
      </c>
    </row>
    <row r="304" spans="1:11" ht="13.5" x14ac:dyDescent="0.25">
      <c r="A304" s="3">
        <f>TITRES_STAT!B307</f>
        <v>42747</v>
      </c>
      <c r="B304" s="6">
        <f>TITRES_STAT!D307</f>
        <v>1.99</v>
      </c>
      <c r="C304" s="2">
        <f t="shared" si="29"/>
        <v>0</v>
      </c>
      <c r="D304" s="2">
        <f t="shared" si="30"/>
        <v>1.9940000000000002</v>
      </c>
      <c r="E304" s="2">
        <f t="shared" si="32"/>
        <v>2.0219999999999994</v>
      </c>
      <c r="F304" s="2">
        <f t="shared" si="33"/>
        <v>2.1105000000000005</v>
      </c>
      <c r="G304" s="2">
        <f t="shared" si="27"/>
        <v>2.1733999999999996</v>
      </c>
      <c r="H304" s="2">
        <f t="shared" si="31"/>
        <v>2.0442530000000003</v>
      </c>
      <c r="I304" s="2">
        <f t="array" ref="I304">SUMPRODUCT(B288:B307, (ROW(B288:B307)-ROW(B288)+1)) / (20*21/2)</f>
        <v>2.0274285714285716</v>
      </c>
      <c r="J304" s="2">
        <f t="shared" si="34"/>
        <v>2.0812329520009123</v>
      </c>
      <c r="K304" s="2">
        <f t="shared" si="28"/>
        <v>2.1443534423075734</v>
      </c>
    </row>
    <row r="305" spans="1:11" ht="13.5" x14ac:dyDescent="0.25">
      <c r="A305" s="3">
        <f>TITRES_STAT!B308</f>
        <v>42748</v>
      </c>
      <c r="B305" s="6">
        <f>TITRES_STAT!D308</f>
        <v>1.98</v>
      </c>
      <c r="C305" s="2">
        <f t="shared" si="29"/>
        <v>-1.0000000000000009E-2</v>
      </c>
      <c r="D305" s="2">
        <f t="shared" si="30"/>
        <v>1.9900000000000002</v>
      </c>
      <c r="E305" s="2">
        <f t="shared" si="32"/>
        <v>2.0159999999999996</v>
      </c>
      <c r="F305" s="2">
        <f t="shared" si="33"/>
        <v>2.0979999999999999</v>
      </c>
      <c r="G305" s="2">
        <f t="shared" si="27"/>
        <v>2.1651999999999996</v>
      </c>
      <c r="H305" s="2">
        <f t="shared" si="31"/>
        <v>2.0451165000000007</v>
      </c>
      <c r="I305" s="2">
        <f t="array" ref="I305">SUMPRODUCT(B289:B308, (ROW(B289:B308)-ROW(B289)+1)) / (20*21/2)</f>
        <v>2.0241904761904763</v>
      </c>
      <c r="J305" s="2">
        <f t="shared" si="34"/>
        <v>2.0715917184770158</v>
      </c>
      <c r="K305" s="2">
        <f t="shared" si="28"/>
        <v>2.1379082092759041</v>
      </c>
    </row>
    <row r="306" spans="1:11" ht="13.5" x14ac:dyDescent="0.25">
      <c r="A306" s="3">
        <f>TITRES_STAT!B309</f>
        <v>42751</v>
      </c>
      <c r="B306" s="6">
        <f>TITRES_STAT!D309</f>
        <v>1.99</v>
      </c>
      <c r="C306" s="2">
        <f t="shared" si="29"/>
        <v>1.0000000000000009E-2</v>
      </c>
      <c r="D306" s="2">
        <f t="shared" si="30"/>
        <v>1.988</v>
      </c>
      <c r="E306" s="2">
        <f t="shared" si="32"/>
        <v>2.0019999999999998</v>
      </c>
      <c r="F306" s="2">
        <f t="shared" si="33"/>
        <v>2.0860000000000003</v>
      </c>
      <c r="G306" s="2">
        <f t="shared" ref="G306:G369" si="35">AVERAGE(B257:B306)</f>
        <v>2.158399999999999</v>
      </c>
      <c r="H306" s="2">
        <f t="shared" si="31"/>
        <v>2.0460300000000005</v>
      </c>
      <c r="I306" s="2">
        <f t="array" ref="I306">SUMPRODUCT(B290:B309, (ROW(B290:B309)-ROW(B290)+1)) / (20*21/2)</f>
        <v>2.0218095238095239</v>
      </c>
      <c r="J306" s="2">
        <f t="shared" si="34"/>
        <v>2.0638210786220621</v>
      </c>
      <c r="K306" s="2">
        <f t="shared" si="28"/>
        <v>2.132107887343516</v>
      </c>
    </row>
    <row r="307" spans="1:11" ht="13.5" x14ac:dyDescent="0.25">
      <c r="A307" s="3">
        <f>TITRES_STAT!B310</f>
        <v>42752</v>
      </c>
      <c r="B307" s="6">
        <f>TITRES_STAT!D310</f>
        <v>1.99</v>
      </c>
      <c r="C307" s="2">
        <f t="shared" si="29"/>
        <v>0</v>
      </c>
      <c r="D307" s="2">
        <f t="shared" si="30"/>
        <v>1.988</v>
      </c>
      <c r="E307" s="2">
        <f t="shared" si="32"/>
        <v>1.9939999999999998</v>
      </c>
      <c r="F307" s="2">
        <f t="shared" si="33"/>
        <v>2.0739999999999998</v>
      </c>
      <c r="G307" s="2">
        <f t="shared" si="35"/>
        <v>2.150399999999999</v>
      </c>
      <c r="H307" s="2">
        <f t="shared" si="31"/>
        <v>2.0470865000000007</v>
      </c>
      <c r="I307" s="2">
        <f t="array" ref="I307">SUMPRODUCT(B291:B310, (ROW(B291:B310)-ROW(B291)+1)) / (20*21/2)</f>
        <v>2.0202380952380952</v>
      </c>
      <c r="J307" s="2">
        <f t="shared" si="34"/>
        <v>2.0567904997056754</v>
      </c>
      <c r="K307" s="2">
        <f t="shared" ref="K307:K370" si="36">$K$4*B307+(1-$K$4)*K306</f>
        <v>2.1265350290163192</v>
      </c>
    </row>
    <row r="308" spans="1:11" ht="13.5" x14ac:dyDescent="0.25">
      <c r="A308" s="3">
        <f>TITRES_STAT!B311</f>
        <v>42753</v>
      </c>
      <c r="B308" s="6">
        <f>TITRES_STAT!D311</f>
        <v>2.04</v>
      </c>
      <c r="C308" s="2">
        <f t="shared" si="29"/>
        <v>5.0000000000000044E-2</v>
      </c>
      <c r="D308" s="2">
        <f t="shared" si="30"/>
        <v>1.998</v>
      </c>
      <c r="E308" s="2">
        <f t="shared" si="32"/>
        <v>1.9969999999999999</v>
      </c>
      <c r="F308" s="2">
        <f t="shared" si="33"/>
        <v>2.0649999999999999</v>
      </c>
      <c r="G308" s="2">
        <f t="shared" si="35"/>
        <v>2.1447999999999992</v>
      </c>
      <c r="H308" s="2">
        <f t="shared" si="31"/>
        <v>2.0484880000000008</v>
      </c>
      <c r="I308" s="2">
        <f t="array" ref="I308">SUMPRODUCT(B292:B311, (ROW(B292:B311)-ROW(B292)+1)) / (20*21/2)</f>
        <v>2.0194761904761904</v>
      </c>
      <c r="J308" s="2">
        <f t="shared" si="34"/>
        <v>2.055191404495611</v>
      </c>
      <c r="K308" s="2">
        <f t="shared" si="36"/>
        <v>2.1231414984666599</v>
      </c>
    </row>
    <row r="309" spans="1:11" ht="13.5" x14ac:dyDescent="0.25">
      <c r="A309" s="3">
        <f>TITRES_STAT!B312</f>
        <v>42754</v>
      </c>
      <c r="B309" s="6">
        <f>TITRES_STAT!D312</f>
        <v>2.04</v>
      </c>
      <c r="C309" s="2">
        <f t="shared" si="29"/>
        <v>0</v>
      </c>
      <c r="D309" s="2">
        <f t="shared" si="30"/>
        <v>2.008</v>
      </c>
      <c r="E309" s="2">
        <f t="shared" si="32"/>
        <v>2.0010000000000003</v>
      </c>
      <c r="F309" s="2">
        <f t="shared" si="33"/>
        <v>2.0564999999999998</v>
      </c>
      <c r="G309" s="2">
        <f t="shared" si="35"/>
        <v>2.1395999999999993</v>
      </c>
      <c r="H309" s="2">
        <f t="shared" si="31"/>
        <v>2.0498895000000008</v>
      </c>
      <c r="I309" s="2">
        <f t="array" ref="I309">SUMPRODUCT(B293:B312, (ROW(B293:B312)-ROW(B293)+1)) / (20*21/2)</f>
        <v>2.0195238095238097</v>
      </c>
      <c r="J309" s="2">
        <f t="shared" si="34"/>
        <v>2.0537446040674574</v>
      </c>
      <c r="K309" s="2">
        <f t="shared" si="36"/>
        <v>2.1198810475463987</v>
      </c>
    </row>
    <row r="310" spans="1:11" ht="13.5" x14ac:dyDescent="0.25">
      <c r="A310" s="3">
        <f>TITRES_STAT!B313</f>
        <v>42755</v>
      </c>
      <c r="B310" s="6">
        <f>TITRES_STAT!D313</f>
        <v>2.04</v>
      </c>
      <c r="C310" s="2">
        <f t="shared" si="29"/>
        <v>0</v>
      </c>
      <c r="D310" s="2">
        <f t="shared" si="30"/>
        <v>2.0199999999999996</v>
      </c>
      <c r="E310" s="2">
        <f t="shared" si="32"/>
        <v>2.0049999999999999</v>
      </c>
      <c r="F310" s="2">
        <f t="shared" si="33"/>
        <v>2.0479999999999996</v>
      </c>
      <c r="G310" s="2">
        <f t="shared" si="35"/>
        <v>2.1343999999999994</v>
      </c>
      <c r="H310" s="2">
        <f t="shared" si="31"/>
        <v>2.0511480000000013</v>
      </c>
      <c r="I310" s="2">
        <f t="array" ref="I310">SUMPRODUCT(B294:B313, (ROW(B294:B313)-ROW(B294)+1)) / (20*21/2)</f>
        <v>2.0203809523809526</v>
      </c>
      <c r="J310" s="2">
        <f t="shared" si="34"/>
        <v>2.0524355941562709</v>
      </c>
      <c r="K310" s="2">
        <f t="shared" si="36"/>
        <v>2.1167484574465401</v>
      </c>
    </row>
    <row r="311" spans="1:11" ht="13.5" x14ac:dyDescent="0.25">
      <c r="A311" s="3">
        <f>TITRES_STAT!B314</f>
        <v>42758</v>
      </c>
      <c r="B311" s="6">
        <f>TITRES_STAT!D314</f>
        <v>2.04</v>
      </c>
      <c r="C311" s="2">
        <f t="shared" si="29"/>
        <v>0</v>
      </c>
      <c r="D311" s="2">
        <f t="shared" si="30"/>
        <v>2.0299999999999998</v>
      </c>
      <c r="E311" s="2">
        <f t="shared" si="32"/>
        <v>2.0089999999999995</v>
      </c>
      <c r="F311" s="2">
        <f t="shared" si="33"/>
        <v>2.0394999999999994</v>
      </c>
      <c r="G311" s="2">
        <f t="shared" si="35"/>
        <v>2.1315999999999997</v>
      </c>
      <c r="H311" s="2">
        <f t="shared" si="31"/>
        <v>2.0525970000000013</v>
      </c>
      <c r="I311" s="2">
        <f t="array" ref="I311">SUMPRODUCT(B295:B314, (ROW(B295:B314)-ROW(B295)+1)) / (20*21/2)</f>
        <v>2.0217619047619046</v>
      </c>
      <c r="J311" s="2">
        <f t="shared" si="34"/>
        <v>2.0512512518556738</v>
      </c>
      <c r="K311" s="2">
        <f t="shared" si="36"/>
        <v>2.1137387140172641</v>
      </c>
    </row>
    <row r="312" spans="1:11" ht="13.5" x14ac:dyDescent="0.25">
      <c r="A312" s="3">
        <f>TITRES_STAT!B315</f>
        <v>42759</v>
      </c>
      <c r="B312" s="6">
        <f>TITRES_STAT!D315</f>
        <v>2.04</v>
      </c>
      <c r="C312" s="2">
        <f t="shared" si="29"/>
        <v>0</v>
      </c>
      <c r="D312" s="2">
        <f t="shared" si="30"/>
        <v>2.04</v>
      </c>
      <c r="E312" s="2">
        <f t="shared" si="32"/>
        <v>2.0139999999999998</v>
      </c>
      <c r="F312" s="2">
        <f t="shared" si="33"/>
        <v>2.0309999999999997</v>
      </c>
      <c r="G312" s="2">
        <f t="shared" si="35"/>
        <v>2.1294</v>
      </c>
      <c r="H312" s="2">
        <f t="shared" si="31"/>
        <v>2.0539985000000014</v>
      </c>
      <c r="I312" s="2">
        <f t="array" ref="I312">SUMPRODUCT(B296:B315, (ROW(B296:B315)-ROW(B296)+1)) / (20*21/2)</f>
        <v>2.0233809523809523</v>
      </c>
      <c r="J312" s="2">
        <f t="shared" si="34"/>
        <v>2.0501797040598952</v>
      </c>
      <c r="K312" s="2">
        <f t="shared" si="36"/>
        <v>2.1108469997420776</v>
      </c>
    </row>
    <row r="313" spans="1:11" ht="13.5" x14ac:dyDescent="0.25">
      <c r="A313" s="3">
        <f>TITRES_STAT!B316</f>
        <v>42760</v>
      </c>
      <c r="B313" s="6">
        <f>TITRES_STAT!D316</f>
        <v>2.04</v>
      </c>
      <c r="C313" s="2">
        <f t="shared" si="29"/>
        <v>0</v>
      </c>
      <c r="D313" s="2">
        <f t="shared" si="30"/>
        <v>2.04</v>
      </c>
      <c r="E313" s="2">
        <f t="shared" si="32"/>
        <v>2.0189999999999997</v>
      </c>
      <c r="F313" s="2">
        <f t="shared" si="33"/>
        <v>2.0254999999999996</v>
      </c>
      <c r="G313" s="2">
        <f t="shared" si="35"/>
        <v>2.1270000000000002</v>
      </c>
      <c r="H313" s="2">
        <f t="shared" si="31"/>
        <v>2.0553525000000015</v>
      </c>
      <c r="I313" s="2">
        <f t="array" ref="I313">SUMPRODUCT(B297:B316, (ROW(B297:B316)-ROW(B297)+1)) / (20*21/2)</f>
        <v>2.0250000000000004</v>
      </c>
      <c r="J313" s="2">
        <f t="shared" si="34"/>
        <v>2.0492102084351433</v>
      </c>
      <c r="K313" s="2">
        <f t="shared" si="36"/>
        <v>2.1080686860267019</v>
      </c>
    </row>
    <row r="314" spans="1:11" ht="13.5" x14ac:dyDescent="0.25">
      <c r="A314" s="3">
        <f>TITRES_STAT!B317</f>
        <v>42761</v>
      </c>
      <c r="B314" s="6">
        <f>TITRES_STAT!D317</f>
        <v>2.04</v>
      </c>
      <c r="C314" s="2">
        <f t="shared" si="29"/>
        <v>0</v>
      </c>
      <c r="D314" s="2">
        <f t="shared" si="30"/>
        <v>2.04</v>
      </c>
      <c r="E314" s="2">
        <f t="shared" si="32"/>
        <v>2.0239999999999996</v>
      </c>
      <c r="F314" s="2">
        <f t="shared" si="33"/>
        <v>2.0229999999999992</v>
      </c>
      <c r="G314" s="2">
        <f t="shared" si="35"/>
        <v>2.1242000000000001</v>
      </c>
      <c r="H314" s="2">
        <f t="shared" si="31"/>
        <v>2.0565635000000015</v>
      </c>
      <c r="I314" s="2">
        <f t="array" ref="I314">SUMPRODUCT(B298:B317, (ROW(B298:B317)-ROW(B298)+1)) / (20*21/2)</f>
        <v>2.027047619047619</v>
      </c>
      <c r="J314" s="2">
        <f t="shared" si="34"/>
        <v>2.0483330457270346</v>
      </c>
      <c r="K314" s="2">
        <f t="shared" si="36"/>
        <v>2.1053993257903607</v>
      </c>
    </row>
    <row r="315" spans="1:11" ht="13.5" x14ac:dyDescent="0.25">
      <c r="A315" s="3">
        <f>TITRES_STAT!B318</f>
        <v>42762</v>
      </c>
      <c r="B315" s="6">
        <f>TITRES_STAT!D318</f>
        <v>2.04</v>
      </c>
      <c r="C315" s="2">
        <f t="shared" si="29"/>
        <v>0</v>
      </c>
      <c r="D315" s="2">
        <f t="shared" si="30"/>
        <v>2.04</v>
      </c>
      <c r="E315" s="2">
        <f t="shared" si="32"/>
        <v>2.0299999999999994</v>
      </c>
      <c r="F315" s="2">
        <f t="shared" si="33"/>
        <v>2.0229999999999992</v>
      </c>
      <c r="G315" s="2">
        <f t="shared" si="35"/>
        <v>2.1220000000000003</v>
      </c>
      <c r="H315" s="2">
        <f t="shared" si="31"/>
        <v>2.0579175000000016</v>
      </c>
      <c r="I315" s="2">
        <f t="array" ref="I315">SUMPRODUCT(B299:B318, (ROW(B299:B318)-ROW(B299)+1)) / (20*21/2)</f>
        <v>2.0292380952380955</v>
      </c>
      <c r="J315" s="2">
        <f t="shared" si="34"/>
        <v>2.0475394223244598</v>
      </c>
      <c r="K315" s="2">
        <f t="shared" si="36"/>
        <v>2.1028346463476018</v>
      </c>
    </row>
    <row r="316" spans="1:11" ht="13.5" x14ac:dyDescent="0.25">
      <c r="A316" s="3">
        <f>TITRES_STAT!B319</f>
        <v>42765</v>
      </c>
      <c r="B316" s="6">
        <f>TITRES_STAT!D319</f>
        <v>2.04</v>
      </c>
      <c r="C316" s="2">
        <f t="shared" si="29"/>
        <v>0</v>
      </c>
      <c r="D316" s="2">
        <f t="shared" si="30"/>
        <v>2.04</v>
      </c>
      <c r="E316" s="2">
        <f t="shared" si="32"/>
        <v>2.0349999999999993</v>
      </c>
      <c r="F316" s="2">
        <f t="shared" si="33"/>
        <v>2.0184999999999995</v>
      </c>
      <c r="G316" s="2">
        <f t="shared" si="35"/>
        <v>2.1198000000000001</v>
      </c>
      <c r="H316" s="2">
        <f t="shared" si="31"/>
        <v>2.0593190000000017</v>
      </c>
      <c r="I316" s="2">
        <f t="array" ref="I316">SUMPRODUCT(B300:B319, (ROW(B300:B319)-ROW(B300)+1)) / (20*21/2)</f>
        <v>2.0312857142857141</v>
      </c>
      <c r="J316" s="2">
        <f t="shared" si="34"/>
        <v>2.0468213821030825</v>
      </c>
      <c r="K316" s="2">
        <f t="shared" si="36"/>
        <v>2.1003705425692645</v>
      </c>
    </row>
    <row r="317" spans="1:11" ht="13.5" x14ac:dyDescent="0.25">
      <c r="A317" s="3">
        <f>TITRES_STAT!B320</f>
        <v>42766</v>
      </c>
      <c r="B317" s="6">
        <f>TITRES_STAT!D320</f>
        <v>2.04</v>
      </c>
      <c r="C317" s="2">
        <f t="shared" si="29"/>
        <v>0</v>
      </c>
      <c r="D317" s="2">
        <f t="shared" si="30"/>
        <v>2.04</v>
      </c>
      <c r="E317" s="2">
        <f t="shared" si="32"/>
        <v>2.0399999999999996</v>
      </c>
      <c r="F317" s="2">
        <f t="shared" si="33"/>
        <v>2.0169999999999995</v>
      </c>
      <c r="G317" s="2">
        <f t="shared" si="35"/>
        <v>2.1172000000000004</v>
      </c>
      <c r="H317" s="2">
        <f t="shared" si="31"/>
        <v>2.0609580000000012</v>
      </c>
      <c r="I317" s="2">
        <f t="array" ref="I317">SUMPRODUCT(B301:B320, (ROW(B301:B320)-ROW(B301)+1)) / (20*21/2)</f>
        <v>2.0331428571428569</v>
      </c>
      <c r="J317" s="2">
        <f t="shared" si="34"/>
        <v>2.0461717266646935</v>
      </c>
      <c r="K317" s="2">
        <f t="shared" si="36"/>
        <v>2.0980030703116466</v>
      </c>
    </row>
    <row r="318" spans="1:11" ht="13.5" x14ac:dyDescent="0.25">
      <c r="A318" s="3">
        <f>TITRES_STAT!B321</f>
        <v>42767</v>
      </c>
      <c r="B318" s="6">
        <f>TITRES_STAT!D321</f>
        <v>2.04</v>
      </c>
      <c r="C318" s="2">
        <f t="shared" si="29"/>
        <v>0</v>
      </c>
      <c r="D318" s="2">
        <f t="shared" si="30"/>
        <v>2.04</v>
      </c>
      <c r="E318" s="2">
        <f t="shared" si="32"/>
        <v>2.0399999999999996</v>
      </c>
      <c r="F318" s="2">
        <f t="shared" si="33"/>
        <v>2.0184999999999995</v>
      </c>
      <c r="G318" s="2">
        <f t="shared" si="35"/>
        <v>2.1150000000000007</v>
      </c>
      <c r="H318" s="2">
        <f t="shared" si="31"/>
        <v>2.0625970000000016</v>
      </c>
      <c r="I318" s="2">
        <f t="array" ref="I318">SUMPRODUCT(B302:B321, (ROW(B302:B321)-ROW(B302)+1)) / (20*21/2)</f>
        <v>2.0348095238095238</v>
      </c>
      <c r="J318" s="2">
        <f t="shared" si="34"/>
        <v>2.0455839431728178</v>
      </c>
      <c r="K318" s="2">
        <f t="shared" si="36"/>
        <v>2.0957284401033469</v>
      </c>
    </row>
    <row r="319" spans="1:11" ht="13.5" x14ac:dyDescent="0.25">
      <c r="A319" s="3">
        <f>TITRES_STAT!B322</f>
        <v>42768</v>
      </c>
      <c r="B319" s="6">
        <f>TITRES_STAT!D322</f>
        <v>2.04</v>
      </c>
      <c r="C319" s="2">
        <f t="shared" si="29"/>
        <v>0</v>
      </c>
      <c r="D319" s="2">
        <f t="shared" si="30"/>
        <v>2.04</v>
      </c>
      <c r="E319" s="2">
        <f t="shared" si="32"/>
        <v>2.0399999999999996</v>
      </c>
      <c r="F319" s="2">
        <f t="shared" si="33"/>
        <v>2.0204999999999997</v>
      </c>
      <c r="G319" s="2">
        <f t="shared" si="35"/>
        <v>2.1124000000000009</v>
      </c>
      <c r="H319" s="2">
        <f t="shared" si="31"/>
        <v>2.0642360000000015</v>
      </c>
      <c r="I319" s="2">
        <f t="array" ref="I319">SUMPRODUCT(B303:B322, (ROW(B303:B322)-ROW(B303)+1)) / (20*21/2)</f>
        <v>2.036285714285714</v>
      </c>
      <c r="J319" s="2">
        <f t="shared" si="34"/>
        <v>2.0450521390611209</v>
      </c>
      <c r="K319" s="2">
        <f t="shared" si="36"/>
        <v>2.0935430110796864</v>
      </c>
    </row>
    <row r="320" spans="1:11" ht="13.5" x14ac:dyDescent="0.25">
      <c r="A320" s="3">
        <f>TITRES_STAT!B323</f>
        <v>42769</v>
      </c>
      <c r="B320" s="6">
        <f>TITRES_STAT!D323</f>
        <v>2.04</v>
      </c>
      <c r="C320" s="2">
        <f t="shared" si="29"/>
        <v>0</v>
      </c>
      <c r="D320" s="2">
        <f t="shared" si="30"/>
        <v>2.04</v>
      </c>
      <c r="E320" s="2">
        <f t="shared" si="32"/>
        <v>2.0399999999999996</v>
      </c>
      <c r="F320" s="2">
        <f t="shared" si="33"/>
        <v>2.0225</v>
      </c>
      <c r="G320" s="2">
        <f t="shared" si="35"/>
        <v>2.1096000000000008</v>
      </c>
      <c r="H320" s="2">
        <f t="shared" si="31"/>
        <v>2.0658750000000019</v>
      </c>
      <c r="I320" s="2">
        <f t="array" ref="I320">SUMPRODUCT(B304:B323, (ROW(B304:B323)-ROW(B304)+1)) / (20*21/2)</f>
        <v>2.03752380952381</v>
      </c>
      <c r="J320" s="2">
        <f t="shared" si="34"/>
        <v>2.044570982960062</v>
      </c>
      <c r="K320" s="2">
        <f t="shared" si="36"/>
        <v>2.0914432851549929</v>
      </c>
    </row>
    <row r="321" spans="1:11" ht="13.5" x14ac:dyDescent="0.25">
      <c r="A321" s="3">
        <f>TITRES_STAT!B324</f>
        <v>42772</v>
      </c>
      <c r="B321" s="6">
        <f>TITRES_STAT!D324</f>
        <v>2.04</v>
      </c>
      <c r="C321" s="2">
        <f t="shared" si="29"/>
        <v>0</v>
      </c>
      <c r="D321" s="2">
        <f t="shared" si="30"/>
        <v>2.04</v>
      </c>
      <c r="E321" s="2">
        <f t="shared" si="32"/>
        <v>2.0399999999999996</v>
      </c>
      <c r="F321" s="2">
        <f t="shared" si="33"/>
        <v>2.0244999999999993</v>
      </c>
      <c r="G321" s="2">
        <f t="shared" si="35"/>
        <v>2.1068000000000011</v>
      </c>
      <c r="H321" s="2">
        <f t="shared" si="31"/>
        <v>2.0675620000000019</v>
      </c>
      <c r="I321" s="2">
        <f t="array" ref="I321">SUMPRODUCT(B305:B324, (ROW(B305:B324)-ROW(B305)+1)) / (20*21/2)</f>
        <v>2.0385238095238094</v>
      </c>
      <c r="J321" s="2">
        <f t="shared" si="34"/>
        <v>2.0441356512495799</v>
      </c>
      <c r="K321" s="2">
        <f t="shared" si="36"/>
        <v>2.0894259014234247</v>
      </c>
    </row>
    <row r="322" spans="1:11" ht="13.5" x14ac:dyDescent="0.25">
      <c r="A322" s="3">
        <f>TITRES_STAT!B325</f>
        <v>42773</v>
      </c>
      <c r="B322" s="6">
        <f>TITRES_STAT!D325</f>
        <v>2.04</v>
      </c>
      <c r="C322" s="2">
        <f t="shared" si="29"/>
        <v>0</v>
      </c>
      <c r="D322" s="2">
        <f t="shared" si="30"/>
        <v>2.04</v>
      </c>
      <c r="E322" s="2">
        <f t="shared" si="32"/>
        <v>2.0399999999999996</v>
      </c>
      <c r="F322" s="2">
        <f t="shared" si="33"/>
        <v>2.0269999999999997</v>
      </c>
      <c r="G322" s="2">
        <f t="shared" si="35"/>
        <v>2.1042000000000014</v>
      </c>
      <c r="H322" s="2">
        <f t="shared" si="31"/>
        <v>2.0692490000000019</v>
      </c>
      <c r="I322" s="2">
        <f t="array" ref="I322">SUMPRODUCT(B306:B325, (ROW(B306:B325)-ROW(B306)+1)) / (20*21/2)</f>
        <v>2.0392857142857141</v>
      </c>
      <c r="J322" s="2">
        <f t="shared" si="34"/>
        <v>2.043741779702001</v>
      </c>
      <c r="K322" s="2">
        <f t="shared" si="36"/>
        <v>2.0874876307793691</v>
      </c>
    </row>
    <row r="323" spans="1:11" ht="13.5" x14ac:dyDescent="0.25">
      <c r="A323" s="3">
        <f>TITRES_STAT!B326</f>
        <v>42774</v>
      </c>
      <c r="B323" s="6">
        <f>TITRES_STAT!D326</f>
        <v>2.04</v>
      </c>
      <c r="C323" s="2">
        <f t="shared" si="29"/>
        <v>0</v>
      </c>
      <c r="D323" s="2">
        <f t="shared" si="30"/>
        <v>2.04</v>
      </c>
      <c r="E323" s="2">
        <f t="shared" si="32"/>
        <v>2.0399999999999996</v>
      </c>
      <c r="F323" s="2">
        <f t="shared" si="33"/>
        <v>2.0294999999999996</v>
      </c>
      <c r="G323" s="2">
        <f t="shared" si="35"/>
        <v>2.1014000000000017</v>
      </c>
      <c r="H323" s="2">
        <f t="shared" si="31"/>
        <v>2.0709360000000019</v>
      </c>
      <c r="I323" s="2">
        <f t="array" ref="I323">SUMPRODUCT(B307:B326, (ROW(B307:B326)-ROW(B307)+1)) / (20*21/2)</f>
        <v>2.0397619047619044</v>
      </c>
      <c r="J323" s="2">
        <f t="shared" si="34"/>
        <v>2.0433854197303818</v>
      </c>
      <c r="K323" s="2">
        <f t="shared" si="36"/>
        <v>2.0856253707488057</v>
      </c>
    </row>
    <row r="324" spans="1:11" ht="13.5" x14ac:dyDescent="0.25">
      <c r="A324" s="3">
        <f>TITRES_STAT!B327</f>
        <v>42775</v>
      </c>
      <c r="B324" s="6">
        <f>TITRES_STAT!D327</f>
        <v>2.04</v>
      </c>
      <c r="C324" s="2">
        <f t="shared" ref="C324:C387" si="37">B324-B323</f>
        <v>0</v>
      </c>
      <c r="D324" s="2">
        <f t="shared" si="30"/>
        <v>2.04</v>
      </c>
      <c r="E324" s="2">
        <f t="shared" si="32"/>
        <v>2.0399999999999996</v>
      </c>
      <c r="F324" s="2">
        <f t="shared" si="33"/>
        <v>2.0319999999999991</v>
      </c>
      <c r="G324" s="2">
        <f t="shared" si="35"/>
        <v>2.0994000000000019</v>
      </c>
      <c r="H324" s="2">
        <f t="shared" si="31"/>
        <v>2.0726230000000019</v>
      </c>
      <c r="I324" s="2">
        <f t="array" ref="I324">SUMPRODUCT(B308:B327, (ROW(B308:B327)-ROW(B308)+1)) / (20*21/2)</f>
        <v>2.04</v>
      </c>
      <c r="J324" s="2">
        <f t="shared" si="34"/>
        <v>2.0430629988036788</v>
      </c>
      <c r="K324" s="2">
        <f t="shared" si="36"/>
        <v>2.0838361405233625</v>
      </c>
    </row>
    <row r="325" spans="1:11" ht="13.5" x14ac:dyDescent="0.25">
      <c r="A325" s="3">
        <f>TITRES_STAT!B328</f>
        <v>42776</v>
      </c>
      <c r="B325" s="6">
        <f>TITRES_STAT!D328</f>
        <v>2.04</v>
      </c>
      <c r="C325" s="2">
        <f t="shared" si="37"/>
        <v>0</v>
      </c>
      <c r="D325" s="2">
        <f t="shared" si="30"/>
        <v>2.04</v>
      </c>
      <c r="E325" s="2">
        <f t="shared" si="32"/>
        <v>2.0399999999999996</v>
      </c>
      <c r="F325" s="2">
        <f t="shared" si="33"/>
        <v>2.0349999999999993</v>
      </c>
      <c r="G325" s="2">
        <f t="shared" si="35"/>
        <v>2.0976000000000021</v>
      </c>
      <c r="H325" s="2">
        <f t="shared" si="31"/>
        <v>2.0743100000000023</v>
      </c>
      <c r="I325" s="2">
        <f t="array" ref="I325">SUMPRODUCT(B309:B328, (ROW(B309:B328)-ROW(B309)+1)) / (20*21/2)</f>
        <v>2.04</v>
      </c>
      <c r="J325" s="2">
        <f t="shared" si="34"/>
        <v>2.0427712846318999</v>
      </c>
      <c r="K325" s="2">
        <f t="shared" si="36"/>
        <v>2.082117076189113</v>
      </c>
    </row>
    <row r="326" spans="1:11" ht="13.5" x14ac:dyDescent="0.25">
      <c r="A326" s="3">
        <f>TITRES_STAT!B329</f>
        <v>42779</v>
      </c>
      <c r="B326" s="6">
        <f>TITRES_STAT!D329</f>
        <v>2.04</v>
      </c>
      <c r="C326" s="2">
        <f t="shared" si="37"/>
        <v>0</v>
      </c>
      <c r="D326" s="2">
        <f t="shared" ref="D326:D389" si="38">AVERAGE(B322:B326)</f>
        <v>2.04</v>
      </c>
      <c r="E326" s="2">
        <f t="shared" si="32"/>
        <v>2.0399999999999996</v>
      </c>
      <c r="F326" s="2">
        <f t="shared" si="33"/>
        <v>2.0374999999999992</v>
      </c>
      <c r="G326" s="2">
        <f t="shared" si="35"/>
        <v>2.0946000000000025</v>
      </c>
      <c r="H326" s="2">
        <f t="shared" si="31"/>
        <v>2.0762345000000022</v>
      </c>
      <c r="I326" s="2">
        <f t="array" ref="I326">SUMPRODUCT(B310:B329, (ROW(B310:B329)-ROW(B310)+1)) / (20*21/2)</f>
        <v>2.04</v>
      </c>
      <c r="J326" s="2">
        <f t="shared" si="34"/>
        <v>2.0425073527621951</v>
      </c>
      <c r="K326" s="2">
        <f t="shared" si="36"/>
        <v>2.0804654261424811</v>
      </c>
    </row>
    <row r="327" spans="1:11" ht="13.5" x14ac:dyDescent="0.25">
      <c r="A327" s="3">
        <f>TITRES_STAT!B330</f>
        <v>42780</v>
      </c>
      <c r="B327" s="6">
        <f>TITRES_STAT!D330</f>
        <v>2.04</v>
      </c>
      <c r="C327" s="2">
        <f t="shared" si="37"/>
        <v>0</v>
      </c>
      <c r="D327" s="2">
        <f t="shared" si="38"/>
        <v>2.04</v>
      </c>
      <c r="E327" s="2">
        <f t="shared" si="32"/>
        <v>2.0399999999999996</v>
      </c>
      <c r="F327" s="2">
        <f t="shared" si="33"/>
        <v>2.0399999999999996</v>
      </c>
      <c r="G327" s="2">
        <f t="shared" si="35"/>
        <v>2.0906000000000025</v>
      </c>
      <c r="H327" s="2">
        <f t="shared" si="31"/>
        <v>2.0779690000000026</v>
      </c>
      <c r="I327" s="2">
        <f t="array" ref="I327">SUMPRODUCT(B311:B330, (ROW(B311:B330)-ROW(B311)+1)) / (20*21/2)</f>
        <v>2.04</v>
      </c>
      <c r="J327" s="2">
        <f t="shared" si="34"/>
        <v>2.0422685572610337</v>
      </c>
      <c r="K327" s="2">
        <f t="shared" si="36"/>
        <v>2.0788785466859134</v>
      </c>
    </row>
    <row r="328" spans="1:11" ht="13.5" x14ac:dyDescent="0.25">
      <c r="A328" s="3">
        <f>TITRES_STAT!B331</f>
        <v>42781</v>
      </c>
      <c r="B328" s="6">
        <f>TITRES_STAT!D331</f>
        <v>2.04</v>
      </c>
      <c r="C328" s="2">
        <f t="shared" si="37"/>
        <v>0</v>
      </c>
      <c r="D328" s="2">
        <f t="shared" si="38"/>
        <v>2.04</v>
      </c>
      <c r="E328" s="2">
        <f t="shared" si="32"/>
        <v>2.0399999999999996</v>
      </c>
      <c r="F328" s="2">
        <f t="shared" si="33"/>
        <v>2.0399999999999996</v>
      </c>
      <c r="G328" s="2">
        <f t="shared" si="35"/>
        <v>2.0872000000000024</v>
      </c>
      <c r="H328" s="2">
        <f t="shared" si="31"/>
        <v>2.0793230000000027</v>
      </c>
      <c r="I328" s="2">
        <f t="array" ref="I328">SUMPRODUCT(B312:B331, (ROW(B312:B331)-ROW(B312)+1)) / (20*21/2)</f>
        <v>2.04</v>
      </c>
      <c r="J328" s="2">
        <f t="shared" si="34"/>
        <v>2.0420525041885544</v>
      </c>
      <c r="K328" s="2">
        <f t="shared" si="36"/>
        <v>2.0773538977962698</v>
      </c>
    </row>
    <row r="329" spans="1:11" ht="13.5" x14ac:dyDescent="0.25">
      <c r="A329" s="3">
        <f>TITRES_STAT!B332</f>
        <v>42782</v>
      </c>
      <c r="B329" s="6">
        <f>TITRES_STAT!D332</f>
        <v>2.04</v>
      </c>
      <c r="C329" s="2">
        <f t="shared" si="37"/>
        <v>0</v>
      </c>
      <c r="D329" s="2">
        <f t="shared" si="38"/>
        <v>2.04</v>
      </c>
      <c r="E329" s="2">
        <f t="shared" si="32"/>
        <v>2.0399999999999996</v>
      </c>
      <c r="F329" s="2">
        <f t="shared" si="33"/>
        <v>2.0399999999999996</v>
      </c>
      <c r="G329" s="2">
        <f t="shared" si="35"/>
        <v>2.0836000000000028</v>
      </c>
      <c r="H329" s="2">
        <f t="shared" si="31"/>
        <v>2.0809145000000031</v>
      </c>
      <c r="I329" s="2">
        <f t="array" ref="I329">SUMPRODUCT(B313:B332, (ROW(B313:B332)-ROW(B313)+1)) / (20*21/2)</f>
        <v>2.04</v>
      </c>
      <c r="J329" s="2">
        <f t="shared" si="34"/>
        <v>2.0418570275991681</v>
      </c>
      <c r="K329" s="2">
        <f t="shared" si="36"/>
        <v>2.0758890390591613</v>
      </c>
    </row>
    <row r="330" spans="1:11" ht="13.5" x14ac:dyDescent="0.25">
      <c r="A330" s="3">
        <f>TITRES_STAT!B333</f>
        <v>42783</v>
      </c>
      <c r="B330" s="6">
        <f>TITRES_STAT!D333</f>
        <v>2.04</v>
      </c>
      <c r="C330" s="2">
        <f t="shared" si="37"/>
        <v>0</v>
      </c>
      <c r="D330" s="2">
        <f t="shared" si="38"/>
        <v>2.04</v>
      </c>
      <c r="E330" s="2">
        <f t="shared" si="32"/>
        <v>2.0399999999999996</v>
      </c>
      <c r="F330" s="2">
        <f t="shared" si="33"/>
        <v>2.0399999999999996</v>
      </c>
      <c r="G330" s="2">
        <f t="shared" si="35"/>
        <v>2.0800000000000027</v>
      </c>
      <c r="H330" s="2">
        <f t="shared" ref="H330:H393" si="39">AVERAGE(B131:B330)</f>
        <v>2.0824585000000031</v>
      </c>
      <c r="I330" s="2">
        <f t="array" ref="I330">SUMPRODUCT(B314:B333, (ROW(B314:B333)-ROW(B314)+1)) / (20*21/2)</f>
        <v>2.04</v>
      </c>
      <c r="J330" s="2">
        <f t="shared" si="34"/>
        <v>2.0416801678278187</v>
      </c>
      <c r="K330" s="2">
        <f t="shared" si="36"/>
        <v>2.0744816257627234</v>
      </c>
    </row>
    <row r="331" spans="1:11" ht="13.5" x14ac:dyDescent="0.25">
      <c r="A331" s="3">
        <f>TITRES_STAT!B334</f>
        <v>42786</v>
      </c>
      <c r="B331" s="6">
        <f>TITRES_STAT!D334</f>
        <v>2.04</v>
      </c>
      <c r="C331" s="2">
        <f t="shared" si="37"/>
        <v>0</v>
      </c>
      <c r="D331" s="2">
        <f t="shared" si="38"/>
        <v>2.04</v>
      </c>
      <c r="E331" s="2">
        <f t="shared" si="32"/>
        <v>2.0399999999999996</v>
      </c>
      <c r="F331" s="2">
        <f t="shared" si="33"/>
        <v>2.0399999999999996</v>
      </c>
      <c r="G331" s="2">
        <f t="shared" si="35"/>
        <v>2.0764000000000022</v>
      </c>
      <c r="H331" s="2">
        <f t="shared" si="39"/>
        <v>2.0839075000000031</v>
      </c>
      <c r="I331" s="2">
        <f t="array" ref="I331">SUMPRODUCT(B315:B334, (ROW(B315:B334)-ROW(B315)+1)) / (20*21/2)</f>
        <v>2.04</v>
      </c>
      <c r="J331" s="2">
        <f t="shared" si="34"/>
        <v>2.041520151844217</v>
      </c>
      <c r="K331" s="2">
        <f t="shared" si="36"/>
        <v>2.0731294051445772</v>
      </c>
    </row>
    <row r="332" spans="1:11" ht="13.5" x14ac:dyDescent="0.25">
      <c r="A332" s="3">
        <f>TITRES_STAT!B335</f>
        <v>42787</v>
      </c>
      <c r="B332" s="6">
        <f>TITRES_STAT!D335</f>
        <v>2.04</v>
      </c>
      <c r="C332" s="2">
        <f t="shared" si="37"/>
        <v>0</v>
      </c>
      <c r="D332" s="2">
        <f t="shared" si="38"/>
        <v>2.04</v>
      </c>
      <c r="E332" s="2">
        <f t="shared" ref="E332:E395" si="40">AVERAGE(B323:B332)</f>
        <v>2.0399999999999996</v>
      </c>
      <c r="F332" s="2">
        <f t="shared" si="33"/>
        <v>2.0399999999999996</v>
      </c>
      <c r="G332" s="2">
        <f t="shared" si="35"/>
        <v>2.0726000000000027</v>
      </c>
      <c r="H332" s="2">
        <f t="shared" si="39"/>
        <v>2.0854990000000031</v>
      </c>
      <c r="I332" s="2">
        <f t="array" ref="I332">SUMPRODUCT(B316:B335, (ROW(B316:B335)-ROW(B316)+1)) / (20*21/2)</f>
        <v>2.04</v>
      </c>
      <c r="J332" s="2">
        <f t="shared" si="34"/>
        <v>2.041375375478101</v>
      </c>
      <c r="K332" s="2">
        <f t="shared" si="36"/>
        <v>2.0718302127859665</v>
      </c>
    </row>
    <row r="333" spans="1:11" ht="13.5" x14ac:dyDescent="0.25">
      <c r="A333" s="3">
        <f>TITRES_STAT!B336</f>
        <v>42788</v>
      </c>
      <c r="B333" s="6">
        <f>TITRES_STAT!D336</f>
        <v>2.04</v>
      </c>
      <c r="C333" s="2">
        <f t="shared" si="37"/>
        <v>0</v>
      </c>
      <c r="D333" s="2">
        <f t="shared" si="38"/>
        <v>2.04</v>
      </c>
      <c r="E333" s="2">
        <f t="shared" si="40"/>
        <v>2.0399999999999996</v>
      </c>
      <c r="F333" s="2">
        <f t="shared" si="33"/>
        <v>2.0399999999999996</v>
      </c>
      <c r="G333" s="2">
        <f t="shared" si="35"/>
        <v>2.0688000000000026</v>
      </c>
      <c r="H333" s="2">
        <f t="shared" si="39"/>
        <v>2.0871380000000035</v>
      </c>
      <c r="I333" s="2">
        <f t="array" ref="I333">SUMPRODUCT(B317:B336, (ROW(B317:B336)-ROW(B317)+1)) / (20*21/2)</f>
        <v>2.04</v>
      </c>
      <c r="J333" s="2">
        <f t="shared" si="34"/>
        <v>2.0412443873373296</v>
      </c>
      <c r="K333" s="2">
        <f t="shared" si="36"/>
        <v>2.0705819691473013</v>
      </c>
    </row>
    <row r="334" spans="1:11" ht="13.5" x14ac:dyDescent="0.25">
      <c r="A334" s="3">
        <f>TITRES_STAT!B337</f>
        <v>42789</v>
      </c>
      <c r="B334" s="6">
        <f>TITRES_STAT!D337</f>
        <v>2.04</v>
      </c>
      <c r="C334" s="2">
        <f t="shared" si="37"/>
        <v>0</v>
      </c>
      <c r="D334" s="2">
        <f t="shared" si="38"/>
        <v>2.04</v>
      </c>
      <c r="E334" s="2">
        <f t="shared" si="40"/>
        <v>2.0399999999999996</v>
      </c>
      <c r="F334" s="2">
        <f t="shared" si="33"/>
        <v>2.0399999999999996</v>
      </c>
      <c r="G334" s="2">
        <f t="shared" si="35"/>
        <v>2.0650000000000026</v>
      </c>
      <c r="H334" s="2">
        <f t="shared" si="39"/>
        <v>2.0887770000000034</v>
      </c>
      <c r="I334" s="2">
        <f t="array" ref="I334">SUMPRODUCT(B318:B337, (ROW(B318:B337)-ROW(B318)+1)) / (20*21/2)</f>
        <v>2.04</v>
      </c>
      <c r="J334" s="2">
        <f t="shared" si="34"/>
        <v>2.0411258742575837</v>
      </c>
      <c r="K334" s="2">
        <f t="shared" si="36"/>
        <v>2.069382676239564</v>
      </c>
    </row>
    <row r="335" spans="1:11" ht="13.5" x14ac:dyDescent="0.25">
      <c r="A335" s="3">
        <f>TITRES_STAT!B338</f>
        <v>42790</v>
      </c>
      <c r="B335" s="6">
        <f>TITRES_STAT!D338</f>
        <v>2.04</v>
      </c>
      <c r="C335" s="2">
        <f t="shared" si="37"/>
        <v>0</v>
      </c>
      <c r="D335" s="2">
        <f t="shared" si="38"/>
        <v>2.04</v>
      </c>
      <c r="E335" s="2">
        <f t="shared" si="40"/>
        <v>2.0399999999999996</v>
      </c>
      <c r="F335" s="2">
        <f t="shared" si="33"/>
        <v>2.0399999999999996</v>
      </c>
      <c r="G335" s="2">
        <f t="shared" si="35"/>
        <v>2.0612000000000021</v>
      </c>
      <c r="H335" s="2">
        <f t="shared" si="39"/>
        <v>2.0902260000000035</v>
      </c>
      <c r="I335" s="2">
        <f t="array" ref="I335">SUMPRODUCT(B319:B338, (ROW(B319:B338)-ROW(B319)+1)) / (20*21/2)</f>
        <v>2.04</v>
      </c>
      <c r="J335" s="2">
        <f t="shared" si="34"/>
        <v>2.0410186481378139</v>
      </c>
      <c r="K335" s="2">
        <f t="shared" si="36"/>
        <v>2.0682304144262478</v>
      </c>
    </row>
    <row r="336" spans="1:11" ht="13.5" x14ac:dyDescent="0.25">
      <c r="A336" s="3">
        <f>TITRES_STAT!B339</f>
        <v>42793</v>
      </c>
      <c r="B336" s="6">
        <f>TITRES_STAT!D339</f>
        <v>2.04</v>
      </c>
      <c r="C336" s="2">
        <f t="shared" si="37"/>
        <v>0</v>
      </c>
      <c r="D336" s="2">
        <f t="shared" si="38"/>
        <v>2.04</v>
      </c>
      <c r="E336" s="2">
        <f t="shared" si="40"/>
        <v>2.0399999999999996</v>
      </c>
      <c r="F336" s="2">
        <f t="shared" si="33"/>
        <v>2.0399999999999996</v>
      </c>
      <c r="G336" s="2">
        <f t="shared" si="35"/>
        <v>2.0574000000000026</v>
      </c>
      <c r="H336" s="2">
        <f t="shared" si="39"/>
        <v>2.0916275000000035</v>
      </c>
      <c r="I336" s="2">
        <f t="array" ref="I336">SUMPRODUCT(B320:B339, (ROW(B320:B339)-ROW(B320)+1)) / (20*21/2)</f>
        <v>2.04</v>
      </c>
      <c r="J336" s="2">
        <f t="shared" si="34"/>
        <v>2.0409216340294507</v>
      </c>
      <c r="K336" s="2">
        <f t="shared" si="36"/>
        <v>2.0671233393507085</v>
      </c>
    </row>
    <row r="337" spans="1:11" ht="13.5" x14ac:dyDescent="0.25">
      <c r="A337" s="3">
        <f>TITRES_STAT!B340</f>
        <v>42794</v>
      </c>
      <c r="B337" s="6">
        <f>TITRES_STAT!D340</f>
        <v>2.04</v>
      </c>
      <c r="C337" s="2">
        <f t="shared" si="37"/>
        <v>0</v>
      </c>
      <c r="D337" s="2">
        <f t="shared" si="38"/>
        <v>2.04</v>
      </c>
      <c r="E337" s="2">
        <f t="shared" si="40"/>
        <v>2.0399999999999996</v>
      </c>
      <c r="F337" s="2">
        <f t="shared" si="33"/>
        <v>2.0399999999999996</v>
      </c>
      <c r="G337" s="2">
        <f t="shared" si="35"/>
        <v>2.0536000000000021</v>
      </c>
      <c r="H337" s="2">
        <f t="shared" si="39"/>
        <v>2.0929815000000036</v>
      </c>
      <c r="I337" s="2">
        <f t="array" ref="I337">SUMPRODUCT(B321:B340, (ROW(B321:B340)-ROW(B321)+1)) / (20*21/2)</f>
        <v>2.04</v>
      </c>
      <c r="J337" s="2">
        <f t="shared" si="34"/>
        <v>2.0408338593599793</v>
      </c>
      <c r="K337" s="2">
        <f t="shared" si="36"/>
        <v>2.066059678984014</v>
      </c>
    </row>
    <row r="338" spans="1:11" ht="13.5" x14ac:dyDescent="0.25">
      <c r="A338" s="3">
        <f>TITRES_STAT!B341</f>
        <v>42795</v>
      </c>
      <c r="B338" s="6">
        <f>TITRES_STAT!D341</f>
        <v>2.04</v>
      </c>
      <c r="C338" s="2">
        <f t="shared" si="37"/>
        <v>0</v>
      </c>
      <c r="D338" s="2">
        <f t="shared" si="38"/>
        <v>2.04</v>
      </c>
      <c r="E338" s="2">
        <f t="shared" si="40"/>
        <v>2.0399999999999996</v>
      </c>
      <c r="F338" s="2">
        <f t="shared" si="33"/>
        <v>2.0399999999999996</v>
      </c>
      <c r="G338" s="2">
        <f t="shared" si="35"/>
        <v>2.050000000000002</v>
      </c>
      <c r="H338" s="2">
        <f t="shared" si="39"/>
        <v>2.0942400000000037</v>
      </c>
      <c r="I338" s="2">
        <f t="array" ref="I338">SUMPRODUCT(B322:B341, (ROW(B322:B341)-ROW(B322)+1)) / (20*21/2)</f>
        <v>2.04</v>
      </c>
      <c r="J338" s="2">
        <f t="shared" si="34"/>
        <v>2.0407544441828382</v>
      </c>
      <c r="K338" s="2">
        <f t="shared" si="36"/>
        <v>2.0650377307885623</v>
      </c>
    </row>
    <row r="339" spans="1:11" ht="13.5" x14ac:dyDescent="0.25">
      <c r="A339" s="3">
        <f>TITRES_STAT!B342</f>
        <v>42796</v>
      </c>
      <c r="B339" s="6">
        <f>TITRES_STAT!D342</f>
        <v>2.04</v>
      </c>
      <c r="C339" s="2">
        <f t="shared" si="37"/>
        <v>0</v>
      </c>
      <c r="D339" s="2">
        <f t="shared" si="38"/>
        <v>2.04</v>
      </c>
      <c r="E339" s="2">
        <f t="shared" si="40"/>
        <v>2.0399999999999996</v>
      </c>
      <c r="F339" s="2">
        <f t="shared" si="33"/>
        <v>2.0399999999999996</v>
      </c>
      <c r="G339" s="2">
        <f t="shared" si="35"/>
        <v>2.046600000000002</v>
      </c>
      <c r="H339" s="2">
        <f t="shared" si="39"/>
        <v>2.0953560000000042</v>
      </c>
      <c r="I339" s="2">
        <f t="array" ref="I339">SUMPRODUCT(B323:B342, (ROW(B323:B342)-ROW(B323)+1)) / (20*21/2)</f>
        <v>2.04</v>
      </c>
      <c r="J339" s="2">
        <f t="shared" si="34"/>
        <v>2.0406825923559011</v>
      </c>
      <c r="K339" s="2">
        <f t="shared" si="36"/>
        <v>2.0640558589929325</v>
      </c>
    </row>
    <row r="340" spans="1:11" ht="13.5" x14ac:dyDescent="0.25">
      <c r="A340" s="3">
        <f>TITRES_STAT!B343</f>
        <v>42797</v>
      </c>
      <c r="B340" s="6">
        <f>TITRES_STAT!D343</f>
        <v>2.04</v>
      </c>
      <c r="C340" s="2">
        <f t="shared" si="37"/>
        <v>0</v>
      </c>
      <c r="D340" s="2">
        <f t="shared" si="38"/>
        <v>2.04</v>
      </c>
      <c r="E340" s="2">
        <f t="shared" si="40"/>
        <v>2.0399999999999996</v>
      </c>
      <c r="F340" s="2">
        <f t="shared" ref="F340:F403" si="41">AVERAGE(B321:B340)</f>
        <v>2.0399999999999996</v>
      </c>
      <c r="G340" s="2">
        <f t="shared" si="35"/>
        <v>2.0432000000000019</v>
      </c>
      <c r="H340" s="2">
        <f t="shared" si="39"/>
        <v>2.0965195000000043</v>
      </c>
      <c r="I340" s="2">
        <f t="array" ref="I340">SUMPRODUCT(B324:B343, (ROW(B324:B343)-ROW(B324)+1)) / (20*21/2)</f>
        <v>2.04</v>
      </c>
      <c r="J340" s="2">
        <f t="shared" si="34"/>
        <v>2.0406175835601008</v>
      </c>
      <c r="K340" s="2">
        <f t="shared" si="36"/>
        <v>2.0631124919736017</v>
      </c>
    </row>
    <row r="341" spans="1:11" ht="13.5" x14ac:dyDescent="0.25">
      <c r="A341" s="3">
        <f>TITRES_STAT!B344</f>
        <v>42800</v>
      </c>
      <c r="B341" s="6">
        <f>TITRES_STAT!D344</f>
        <v>2.04</v>
      </c>
      <c r="C341" s="2">
        <f t="shared" si="37"/>
        <v>0</v>
      </c>
      <c r="D341" s="2">
        <f t="shared" si="38"/>
        <v>2.04</v>
      </c>
      <c r="E341" s="2">
        <f t="shared" si="40"/>
        <v>2.0399999999999996</v>
      </c>
      <c r="F341" s="2">
        <f t="shared" si="41"/>
        <v>2.0399999999999996</v>
      </c>
      <c r="G341" s="2">
        <f t="shared" si="35"/>
        <v>2.0398000000000018</v>
      </c>
      <c r="H341" s="2">
        <f t="shared" si="39"/>
        <v>2.0976830000000044</v>
      </c>
      <c r="I341" s="2">
        <f t="array" ref="I341">SUMPRODUCT(B325:B344, (ROW(B325:B344)-ROW(B325)+1)) / (20*21/2)</f>
        <v>2.04</v>
      </c>
      <c r="J341" s="2">
        <f t="shared" ref="J341:J404" si="42">$J$4*B341+J340*(1-$J$4)</f>
        <v>2.0405587660781865</v>
      </c>
      <c r="K341" s="2">
        <f t="shared" si="36"/>
        <v>2.0622061197393426</v>
      </c>
    </row>
    <row r="342" spans="1:11" ht="13.5" x14ac:dyDescent="0.25">
      <c r="A342" s="3">
        <f>TITRES_STAT!B345</f>
        <v>42801</v>
      </c>
      <c r="B342" s="6">
        <f>TITRES_STAT!D345</f>
        <v>2.04</v>
      </c>
      <c r="C342" s="2">
        <f t="shared" si="37"/>
        <v>0</v>
      </c>
      <c r="D342" s="2">
        <f t="shared" si="38"/>
        <v>2.04</v>
      </c>
      <c r="E342" s="2">
        <f t="shared" si="40"/>
        <v>2.0399999999999996</v>
      </c>
      <c r="F342" s="2">
        <f t="shared" si="41"/>
        <v>2.0399999999999996</v>
      </c>
      <c r="G342" s="2">
        <f t="shared" si="35"/>
        <v>2.0364000000000018</v>
      </c>
      <c r="H342" s="2">
        <f t="shared" si="39"/>
        <v>2.0983235000000047</v>
      </c>
      <c r="I342" s="2">
        <f t="array" ref="I342">SUMPRODUCT(B326:B345, (ROW(B326:B345)-ROW(B326)+1)) / (20*21/2)</f>
        <v>2.04</v>
      </c>
      <c r="J342" s="2">
        <f t="shared" si="42"/>
        <v>2.0405055502612166</v>
      </c>
      <c r="K342" s="2">
        <f t="shared" si="36"/>
        <v>2.0613352915142702</v>
      </c>
    </row>
    <row r="343" spans="1:11" ht="13.5" x14ac:dyDescent="0.25">
      <c r="A343" s="3">
        <f>TITRES_STAT!B346</f>
        <v>42802</v>
      </c>
      <c r="B343" s="6">
        <f>TITRES_STAT!D346</f>
        <v>2.04</v>
      </c>
      <c r="C343" s="2">
        <f t="shared" si="37"/>
        <v>0</v>
      </c>
      <c r="D343" s="2">
        <f t="shared" si="38"/>
        <v>2.04</v>
      </c>
      <c r="E343" s="2">
        <f t="shared" si="40"/>
        <v>2.0399999999999996</v>
      </c>
      <c r="F343" s="2">
        <f t="shared" si="41"/>
        <v>2.0399999999999996</v>
      </c>
      <c r="G343" s="2">
        <f t="shared" si="35"/>
        <v>2.034200000000002</v>
      </c>
      <c r="H343" s="2">
        <f t="shared" si="39"/>
        <v>2.0983930000000046</v>
      </c>
      <c r="I343" s="2">
        <f t="array" ref="I343">SUMPRODUCT(B327:B346, (ROW(B327:B346)-ROW(B327)+1)) / (20*21/2)</f>
        <v>2.04</v>
      </c>
      <c r="J343" s="2">
        <f t="shared" si="42"/>
        <v>2.040457402617291</v>
      </c>
      <c r="K343" s="2">
        <f t="shared" si="36"/>
        <v>2.0604986134156715</v>
      </c>
    </row>
    <row r="344" spans="1:11" ht="13.5" x14ac:dyDescent="0.25">
      <c r="A344" s="3">
        <f>TITRES_STAT!B347</f>
        <v>42803</v>
      </c>
      <c r="B344" s="6">
        <f>TITRES_STAT!D347</f>
        <v>2.04</v>
      </c>
      <c r="C344" s="2">
        <f t="shared" si="37"/>
        <v>0</v>
      </c>
      <c r="D344" s="2">
        <f t="shared" si="38"/>
        <v>2.04</v>
      </c>
      <c r="E344" s="2">
        <f t="shared" si="40"/>
        <v>2.0399999999999996</v>
      </c>
      <c r="F344" s="2">
        <f t="shared" si="41"/>
        <v>2.0399999999999996</v>
      </c>
      <c r="G344" s="2">
        <f t="shared" si="35"/>
        <v>2.0332000000000021</v>
      </c>
      <c r="H344" s="2">
        <f t="shared" si="39"/>
        <v>2.0980345000000047</v>
      </c>
      <c r="I344" s="2">
        <f t="array" ref="I344">SUMPRODUCT(B328:B347, (ROW(B328:B347)-ROW(B328)+1)) / (20*21/2)</f>
        <v>2.04</v>
      </c>
      <c r="J344" s="2">
        <f t="shared" si="42"/>
        <v>2.0404138404632635</v>
      </c>
      <c r="K344" s="2">
        <f t="shared" si="36"/>
        <v>2.0596947462229003</v>
      </c>
    </row>
    <row r="345" spans="1:11" ht="13.5" x14ac:dyDescent="0.25">
      <c r="A345" s="3">
        <f>TITRES_STAT!B348</f>
        <v>42804</v>
      </c>
      <c r="B345" s="6">
        <f>TITRES_STAT!D348</f>
        <v>2.04</v>
      </c>
      <c r="C345" s="2">
        <f t="shared" si="37"/>
        <v>0</v>
      </c>
      <c r="D345" s="2">
        <f t="shared" si="38"/>
        <v>2.04</v>
      </c>
      <c r="E345" s="2">
        <f t="shared" si="40"/>
        <v>2.0399999999999996</v>
      </c>
      <c r="F345" s="2">
        <f t="shared" si="41"/>
        <v>2.0399999999999996</v>
      </c>
      <c r="G345" s="2">
        <f t="shared" si="35"/>
        <v>2.0332000000000021</v>
      </c>
      <c r="H345" s="2">
        <f t="shared" si="39"/>
        <v>2.097058000000005</v>
      </c>
      <c r="I345" s="2">
        <f t="array" ref="I345">SUMPRODUCT(B329:B348, (ROW(B329:B348)-ROW(B329)+1)) / (20*21/2)</f>
        <v>2.04</v>
      </c>
      <c r="J345" s="2">
        <f t="shared" si="42"/>
        <v>2.0403744270858097</v>
      </c>
      <c r="K345" s="2">
        <f t="shared" si="36"/>
        <v>2.0589224032337667</v>
      </c>
    </row>
    <row r="346" spans="1:11" ht="13.5" x14ac:dyDescent="0.25">
      <c r="A346" s="3">
        <f>TITRES_STAT!B349</f>
        <v>42807</v>
      </c>
      <c r="B346" s="6">
        <f>TITRES_STAT!D349</f>
        <v>2.04</v>
      </c>
      <c r="C346" s="2">
        <f t="shared" si="37"/>
        <v>0</v>
      </c>
      <c r="D346" s="2">
        <f t="shared" si="38"/>
        <v>2.04</v>
      </c>
      <c r="E346" s="2">
        <f t="shared" si="40"/>
        <v>2.0399999999999996</v>
      </c>
      <c r="F346" s="2">
        <f t="shared" si="41"/>
        <v>2.0399999999999996</v>
      </c>
      <c r="G346" s="2">
        <f t="shared" si="35"/>
        <v>2.0314000000000019</v>
      </c>
      <c r="H346" s="2">
        <f t="shared" si="39"/>
        <v>2.0958435000000053</v>
      </c>
      <c r="I346" s="2">
        <f t="array" ref="I346">SUMPRODUCT(B330:B349, (ROW(B330:B349)-ROW(B330)+1)) / (20*21/2)</f>
        <v>2.04</v>
      </c>
      <c r="J346" s="2">
        <f t="shared" si="42"/>
        <v>2.0403387673633517</v>
      </c>
      <c r="K346" s="2">
        <f t="shared" si="36"/>
        <v>2.0581803482049916</v>
      </c>
    </row>
    <row r="347" spans="1:11" ht="13.5" x14ac:dyDescent="0.25">
      <c r="A347" s="3">
        <f>TITRES_STAT!B350</f>
        <v>42808</v>
      </c>
      <c r="B347" s="6">
        <f>TITRES_STAT!D350</f>
        <v>2.04</v>
      </c>
      <c r="C347" s="2">
        <f t="shared" si="37"/>
        <v>0</v>
      </c>
      <c r="D347" s="2">
        <f t="shared" si="38"/>
        <v>2.04</v>
      </c>
      <c r="E347" s="2">
        <f t="shared" si="40"/>
        <v>2.0399999999999996</v>
      </c>
      <c r="F347" s="2">
        <f t="shared" si="41"/>
        <v>2.0399999999999996</v>
      </c>
      <c r="G347" s="2">
        <f t="shared" si="35"/>
        <v>2.0308000000000019</v>
      </c>
      <c r="H347" s="2">
        <f t="shared" si="39"/>
        <v>2.0945340000000048</v>
      </c>
      <c r="I347" s="2">
        <f t="array" ref="I347">SUMPRODUCT(B331:B350, (ROW(B331:B350)-ROW(B331)+1)) / (20*21/2)</f>
        <v>2.038095238095238</v>
      </c>
      <c r="J347" s="2">
        <f t="shared" si="42"/>
        <v>2.0403065038049375</v>
      </c>
      <c r="K347" s="2">
        <f t="shared" si="36"/>
        <v>2.0574673933734235</v>
      </c>
    </row>
    <row r="348" spans="1:11" ht="13.5" x14ac:dyDescent="0.25">
      <c r="A348" s="3">
        <f>TITRES_STAT!B351</f>
        <v>42809</v>
      </c>
      <c r="B348" s="6">
        <f>TITRES_STAT!D351</f>
        <v>2.04</v>
      </c>
      <c r="C348" s="2">
        <f t="shared" si="37"/>
        <v>0</v>
      </c>
      <c r="D348" s="2">
        <f t="shared" si="38"/>
        <v>2.04</v>
      </c>
      <c r="E348" s="2">
        <f t="shared" si="40"/>
        <v>2.0399999999999996</v>
      </c>
      <c r="F348" s="2">
        <f t="shared" si="41"/>
        <v>2.0399999999999996</v>
      </c>
      <c r="G348" s="2">
        <f t="shared" si="35"/>
        <v>2.0314000000000019</v>
      </c>
      <c r="H348" s="2">
        <f t="shared" si="39"/>
        <v>2.0930340000000047</v>
      </c>
      <c r="I348" s="2">
        <f t="array" ref="I348">SUMPRODUCT(B332:B351, (ROW(B332:B351)-ROW(B332)+1)) / (20*21/2)</f>
        <v>2.0343809523809524</v>
      </c>
      <c r="J348" s="2">
        <f t="shared" si="42"/>
        <v>2.040277312966372</v>
      </c>
      <c r="K348" s="2">
        <f t="shared" si="36"/>
        <v>2.056782397554858</v>
      </c>
    </row>
    <row r="349" spans="1:11" ht="13.5" x14ac:dyDescent="0.25">
      <c r="A349" s="3">
        <f>TITRES_STAT!B352</f>
        <v>42810</v>
      </c>
      <c r="B349" s="6">
        <f>TITRES_STAT!D352</f>
        <v>2.04</v>
      </c>
      <c r="C349" s="2">
        <f t="shared" si="37"/>
        <v>0</v>
      </c>
      <c r="D349" s="2">
        <f t="shared" si="38"/>
        <v>2.04</v>
      </c>
      <c r="E349" s="2">
        <f t="shared" si="40"/>
        <v>2.0399999999999996</v>
      </c>
      <c r="F349" s="2">
        <f t="shared" si="41"/>
        <v>2.0399999999999996</v>
      </c>
      <c r="G349" s="2">
        <f t="shared" si="35"/>
        <v>2.0322000000000018</v>
      </c>
      <c r="H349" s="2">
        <f t="shared" si="39"/>
        <v>2.0912490000000052</v>
      </c>
      <c r="I349" s="2">
        <f t="array" ref="I349">SUMPRODUCT(B333:B352, (ROW(B333:B352)-ROW(B333)+1)) / (20*21/2)</f>
        <v>2.0308571428571431</v>
      </c>
      <c r="J349" s="2">
        <f t="shared" si="42"/>
        <v>2.0402509022076698</v>
      </c>
      <c r="K349" s="2">
        <f t="shared" si="36"/>
        <v>2.0561242643174125</v>
      </c>
    </row>
    <row r="350" spans="1:11" ht="13.5" x14ac:dyDescent="0.25">
      <c r="A350" s="3">
        <f>TITRES_STAT!B353</f>
        <v>42811</v>
      </c>
      <c r="B350" s="6">
        <f>TITRES_STAT!D353</f>
        <v>2.02</v>
      </c>
      <c r="C350" s="2">
        <f t="shared" si="37"/>
        <v>-2.0000000000000018E-2</v>
      </c>
      <c r="D350" s="2">
        <f t="shared" si="38"/>
        <v>2.036</v>
      </c>
      <c r="E350" s="2">
        <f t="shared" si="40"/>
        <v>2.0379999999999994</v>
      </c>
      <c r="F350" s="2">
        <f t="shared" si="41"/>
        <v>2.0389999999999997</v>
      </c>
      <c r="G350" s="2">
        <f t="shared" si="35"/>
        <v>2.0326000000000017</v>
      </c>
      <c r="H350" s="2">
        <f t="shared" si="39"/>
        <v>2.0892690000000051</v>
      </c>
      <c r="I350" s="2">
        <f t="array" ref="I350">SUMPRODUCT(B334:B353, (ROW(B334:B353)-ROW(B334)+1)) / (20*21/2)</f>
        <v>2.0237142857142856</v>
      </c>
      <c r="J350" s="2">
        <f t="shared" si="42"/>
        <v>2.0383222448545584</v>
      </c>
      <c r="K350" s="2">
        <f t="shared" si="36"/>
        <v>2.0547076265010435</v>
      </c>
    </row>
    <row r="351" spans="1:11" ht="13.5" x14ac:dyDescent="0.25">
      <c r="A351" s="3">
        <f>TITRES_STAT!B354</f>
        <v>42815</v>
      </c>
      <c r="B351" s="6">
        <f>TITRES_STAT!D354</f>
        <v>2</v>
      </c>
      <c r="C351" s="2">
        <f t="shared" si="37"/>
        <v>-2.0000000000000018E-2</v>
      </c>
      <c r="D351" s="2">
        <f t="shared" si="38"/>
        <v>2.028</v>
      </c>
      <c r="E351" s="2">
        <f t="shared" si="40"/>
        <v>2.0339999999999998</v>
      </c>
      <c r="F351" s="2">
        <f t="shared" si="41"/>
        <v>2.0369999999999999</v>
      </c>
      <c r="G351" s="2">
        <f t="shared" si="35"/>
        <v>2.0326000000000017</v>
      </c>
      <c r="H351" s="2">
        <f t="shared" si="39"/>
        <v>2.0877120000000051</v>
      </c>
      <c r="I351" s="2">
        <f t="array" ref="I351">SUMPRODUCT(B335:B354, (ROW(B335:B354)-ROW(B335)+1)) / (20*21/2)</f>
        <v>2.0188571428571431</v>
      </c>
      <c r="J351" s="2">
        <f t="shared" si="42"/>
        <v>2.0346725072493621</v>
      </c>
      <c r="K351" s="2">
        <f t="shared" si="36"/>
        <v>2.0525622293833559</v>
      </c>
    </row>
    <row r="352" spans="1:11" ht="13.5" x14ac:dyDescent="0.25">
      <c r="A352" s="3">
        <f>TITRES_STAT!B355</f>
        <v>42816</v>
      </c>
      <c r="B352" s="6">
        <f>TITRES_STAT!D355</f>
        <v>2</v>
      </c>
      <c r="C352" s="2">
        <f t="shared" si="37"/>
        <v>0</v>
      </c>
      <c r="D352" s="2">
        <f t="shared" si="38"/>
        <v>2.02</v>
      </c>
      <c r="E352" s="2">
        <f t="shared" si="40"/>
        <v>2.0299999999999998</v>
      </c>
      <c r="F352" s="2">
        <f t="shared" si="41"/>
        <v>2.0349999999999997</v>
      </c>
      <c r="G352" s="2">
        <f t="shared" si="35"/>
        <v>2.0328000000000013</v>
      </c>
      <c r="H352" s="2">
        <f t="shared" si="39"/>
        <v>2.086488000000005</v>
      </c>
      <c r="I352" s="2">
        <f t="array" ref="I352">SUMPRODUCT(B336:B355, (ROW(B336:B355)-ROW(B336)+1)) / (20*21/2)</f>
        <v>2.0142857142857142</v>
      </c>
      <c r="J352" s="2">
        <f t="shared" si="42"/>
        <v>2.0313703637018037</v>
      </c>
      <c r="K352" s="2">
        <f t="shared" si="36"/>
        <v>2.0505009654859694</v>
      </c>
    </row>
    <row r="353" spans="1:11" ht="13.5" x14ac:dyDescent="0.25">
      <c r="A353" s="3">
        <f>TITRES_STAT!B356</f>
        <v>42817</v>
      </c>
      <c r="B353" s="6">
        <f>TITRES_STAT!D356</f>
        <v>1.96</v>
      </c>
      <c r="C353" s="2">
        <f t="shared" si="37"/>
        <v>-4.0000000000000036E-2</v>
      </c>
      <c r="D353" s="2">
        <f t="shared" si="38"/>
        <v>2.004</v>
      </c>
      <c r="E353" s="2">
        <f t="shared" si="40"/>
        <v>2.0219999999999998</v>
      </c>
      <c r="F353" s="2">
        <f t="shared" si="41"/>
        <v>2.0309999999999997</v>
      </c>
      <c r="G353" s="2">
        <f t="shared" si="35"/>
        <v>2.0322000000000013</v>
      </c>
      <c r="H353" s="2">
        <f t="shared" si="39"/>
        <v>2.0856345000000052</v>
      </c>
      <c r="I353" s="2">
        <f t="array" ref="I353">SUMPRODUCT(B337:B356, (ROW(B337:B356)-ROW(B337)+1)) / (20*21/2)</f>
        <v>2.005238095238095</v>
      </c>
      <c r="J353" s="2">
        <f t="shared" si="42"/>
        <v>2.0245731862063936</v>
      </c>
      <c r="K353" s="2">
        <f t="shared" si="36"/>
        <v>2.0469519080159313</v>
      </c>
    </row>
    <row r="354" spans="1:11" ht="13.5" x14ac:dyDescent="0.25">
      <c r="A354" s="3">
        <f>TITRES_STAT!B357</f>
        <v>42818</v>
      </c>
      <c r="B354" s="6">
        <f>TITRES_STAT!D357</f>
        <v>1.98</v>
      </c>
      <c r="C354" s="2">
        <f t="shared" si="37"/>
        <v>2.0000000000000018E-2</v>
      </c>
      <c r="D354" s="2">
        <f t="shared" si="38"/>
        <v>1.9919999999999998</v>
      </c>
      <c r="E354" s="2">
        <f t="shared" si="40"/>
        <v>2.016</v>
      </c>
      <c r="F354" s="2">
        <f t="shared" si="41"/>
        <v>2.0279999999999996</v>
      </c>
      <c r="G354" s="2">
        <f t="shared" si="35"/>
        <v>2.0320000000000009</v>
      </c>
      <c r="H354" s="2">
        <f t="shared" si="39"/>
        <v>2.085214000000005</v>
      </c>
      <c r="I354" s="2">
        <f t="array" ref="I354">SUMPRODUCT(B338:B357, (ROW(B338:B357)-ROW(B338)+1)) / (20*21/2)</f>
        <v>1.992904761904762</v>
      </c>
      <c r="J354" s="2">
        <f t="shared" si="42"/>
        <v>2.0203281208534039</v>
      </c>
      <c r="K354" s="2">
        <f t="shared" si="36"/>
        <v>2.0443263429956988</v>
      </c>
    </row>
    <row r="355" spans="1:11" ht="13.5" x14ac:dyDescent="0.25">
      <c r="A355" s="3">
        <f>TITRES_STAT!B358</f>
        <v>42821</v>
      </c>
      <c r="B355" s="6">
        <f>TITRES_STAT!D358</f>
        <v>1.98</v>
      </c>
      <c r="C355" s="2">
        <f t="shared" si="37"/>
        <v>0</v>
      </c>
      <c r="D355" s="2">
        <f t="shared" si="38"/>
        <v>1.984</v>
      </c>
      <c r="E355" s="2">
        <f t="shared" si="40"/>
        <v>2.0100000000000002</v>
      </c>
      <c r="F355" s="2">
        <f t="shared" si="41"/>
        <v>2.0249999999999995</v>
      </c>
      <c r="G355" s="2">
        <f t="shared" si="35"/>
        <v>2.0320000000000009</v>
      </c>
      <c r="H355" s="2">
        <f t="shared" si="39"/>
        <v>2.0852215000000047</v>
      </c>
      <c r="I355" s="2">
        <f t="array" ref="I355">SUMPRODUCT(B339:B358, (ROW(B339:B358)-ROW(B339)+1)) / (20*21/2)</f>
        <v>1.9822380952380951</v>
      </c>
      <c r="J355" s="2">
        <f t="shared" si="42"/>
        <v>2.0164873474387939</v>
      </c>
      <c r="K355" s="2">
        <f t="shared" si="36"/>
        <v>2.0418037413095931</v>
      </c>
    </row>
    <row r="356" spans="1:11" ht="13.5" x14ac:dyDescent="0.25">
      <c r="A356" s="3">
        <f>TITRES_STAT!B359</f>
        <v>42822</v>
      </c>
      <c r="B356" s="6">
        <f>TITRES_STAT!D359</f>
        <v>1.93</v>
      </c>
      <c r="C356" s="2">
        <f t="shared" si="37"/>
        <v>-5.0000000000000044E-2</v>
      </c>
      <c r="D356" s="2">
        <f t="shared" si="38"/>
        <v>1.97</v>
      </c>
      <c r="E356" s="2">
        <f t="shared" si="40"/>
        <v>1.9990000000000001</v>
      </c>
      <c r="F356" s="2">
        <f t="shared" si="41"/>
        <v>2.0194999999999994</v>
      </c>
      <c r="G356" s="2">
        <f t="shared" si="35"/>
        <v>2.030800000000001</v>
      </c>
      <c r="H356" s="2">
        <f t="shared" si="39"/>
        <v>2.0854070000000049</v>
      </c>
      <c r="I356" s="2">
        <f t="array" ref="I356">SUMPRODUCT(B340:B359, (ROW(B340:B359)-ROW(B340)+1)) / (20*21/2)</f>
        <v>1.9741428571428568</v>
      </c>
      <c r="J356" s="2">
        <f t="shared" si="42"/>
        <v>2.0082504572065276</v>
      </c>
      <c r="K356" s="2">
        <f t="shared" si="36"/>
        <v>2.0374192808660796</v>
      </c>
    </row>
    <row r="357" spans="1:11" ht="13.5" x14ac:dyDescent="0.25">
      <c r="A357" s="3">
        <f>TITRES_STAT!B360</f>
        <v>42823</v>
      </c>
      <c r="B357" s="6">
        <f>TITRES_STAT!D360</f>
        <v>1.89</v>
      </c>
      <c r="C357" s="2">
        <f t="shared" si="37"/>
        <v>-4.0000000000000036E-2</v>
      </c>
      <c r="D357" s="2">
        <f t="shared" si="38"/>
        <v>1.948</v>
      </c>
      <c r="E357" s="2">
        <f t="shared" si="40"/>
        <v>1.984</v>
      </c>
      <c r="F357" s="2">
        <f t="shared" si="41"/>
        <v>2.0119999999999996</v>
      </c>
      <c r="G357" s="2">
        <f t="shared" si="35"/>
        <v>2.0288000000000013</v>
      </c>
      <c r="H357" s="2">
        <f t="shared" si="39"/>
        <v>2.085630500000005</v>
      </c>
      <c r="I357" s="2">
        <f t="array" ref="I357">SUMPRODUCT(B341:B360, (ROW(B341:B360)-ROW(B341)+1)) / (20*21/2)</f>
        <v>1.9637619047619046</v>
      </c>
      <c r="J357" s="2">
        <f t="shared" si="42"/>
        <v>1.9969885089011439</v>
      </c>
      <c r="K357" s="2">
        <f t="shared" si="36"/>
        <v>2.0316381325968216</v>
      </c>
    </row>
    <row r="358" spans="1:11" ht="13.5" x14ac:dyDescent="0.25">
      <c r="A358" s="3">
        <f>TITRES_STAT!B361</f>
        <v>42824</v>
      </c>
      <c r="B358" s="6">
        <f>TITRES_STAT!D361</f>
        <v>1.9</v>
      </c>
      <c r="C358" s="2">
        <f t="shared" si="37"/>
        <v>1.0000000000000009E-2</v>
      </c>
      <c r="D358" s="2">
        <f t="shared" si="38"/>
        <v>1.9359999999999999</v>
      </c>
      <c r="E358" s="2">
        <f t="shared" si="40"/>
        <v>1.97</v>
      </c>
      <c r="F358" s="2">
        <f t="shared" si="41"/>
        <v>2.0049999999999994</v>
      </c>
      <c r="G358" s="2">
        <f t="shared" si="35"/>
        <v>2.0260000000000011</v>
      </c>
      <c r="H358" s="2">
        <f t="shared" si="39"/>
        <v>2.086141500000005</v>
      </c>
      <c r="I358" s="2">
        <f t="array" ref="I358">SUMPRODUCT(B342:B361, (ROW(B342:B361)-ROW(B342)+1)) / (20*21/2)</f>
        <v>1.9550476190476194</v>
      </c>
      <c r="J358" s="2">
        <f t="shared" si="42"/>
        <v>1.9877515080534158</v>
      </c>
      <c r="K358" s="2">
        <f t="shared" si="36"/>
        <v>2.0264758528871423</v>
      </c>
    </row>
    <row r="359" spans="1:11" ht="13.5" x14ac:dyDescent="0.25">
      <c r="A359" s="3">
        <f>TITRES_STAT!B362</f>
        <v>42825</v>
      </c>
      <c r="B359" s="6">
        <f>TITRES_STAT!D362</f>
        <v>1.92</v>
      </c>
      <c r="C359" s="2">
        <f t="shared" si="37"/>
        <v>2.0000000000000018E-2</v>
      </c>
      <c r="D359" s="2">
        <f t="shared" si="38"/>
        <v>1.9239999999999999</v>
      </c>
      <c r="E359" s="2">
        <f t="shared" si="40"/>
        <v>1.9579999999999997</v>
      </c>
      <c r="F359" s="2">
        <f t="shared" si="41"/>
        <v>1.9989999999999999</v>
      </c>
      <c r="G359" s="2">
        <f t="shared" si="35"/>
        <v>2.023600000000001</v>
      </c>
      <c r="H359" s="2">
        <f t="shared" si="39"/>
        <v>2.0862295000000044</v>
      </c>
      <c r="I359" s="2">
        <f t="array" ref="I359">SUMPRODUCT(B343:B362, (ROW(B343:B362)-ROW(B343)+1)) / (20*21/2)</f>
        <v>1.946047619047619</v>
      </c>
      <c r="J359" s="2">
        <f t="shared" si="42"/>
        <v>1.9812989834768999</v>
      </c>
      <c r="K359" s="2">
        <f t="shared" si="36"/>
        <v>2.0223003292445094</v>
      </c>
    </row>
    <row r="360" spans="1:11" ht="13.5" x14ac:dyDescent="0.25">
      <c r="A360" s="3">
        <f>TITRES_STAT!B363</f>
        <v>42828</v>
      </c>
      <c r="B360" s="6">
        <f>TITRES_STAT!D363</f>
        <v>1.89</v>
      </c>
      <c r="C360" s="2">
        <f t="shared" si="37"/>
        <v>-3.0000000000000027E-2</v>
      </c>
      <c r="D360" s="2">
        <f t="shared" si="38"/>
        <v>1.9059999999999999</v>
      </c>
      <c r="E360" s="2">
        <f t="shared" si="40"/>
        <v>1.9450000000000003</v>
      </c>
      <c r="F360" s="2">
        <f t="shared" si="41"/>
        <v>1.9914999999999998</v>
      </c>
      <c r="G360" s="2">
        <f t="shared" si="35"/>
        <v>2.0206000000000008</v>
      </c>
      <c r="H360" s="2">
        <f t="shared" si="39"/>
        <v>2.0857395000000043</v>
      </c>
      <c r="I360" s="2">
        <f t="array" ref="I360">SUMPRODUCT(B344:B363, (ROW(B344:B363)-ROW(B344)+1)) / (20*21/2)</f>
        <v>1.9339523809523809</v>
      </c>
      <c r="J360" s="2">
        <f t="shared" si="42"/>
        <v>1.9726038421933856</v>
      </c>
      <c r="K360" s="2">
        <f t="shared" si="36"/>
        <v>2.0171120810388423</v>
      </c>
    </row>
    <row r="361" spans="1:11" ht="13.5" x14ac:dyDescent="0.25">
      <c r="A361" s="3">
        <f>TITRES_STAT!B364</f>
        <v>42829</v>
      </c>
      <c r="B361" s="6">
        <f>TITRES_STAT!D364</f>
        <v>1.9</v>
      </c>
      <c r="C361" s="2">
        <f t="shared" si="37"/>
        <v>1.0000000000000009E-2</v>
      </c>
      <c r="D361" s="2">
        <f t="shared" si="38"/>
        <v>1.9</v>
      </c>
      <c r="E361" s="2">
        <f t="shared" si="40"/>
        <v>1.9349999999999998</v>
      </c>
      <c r="F361" s="2">
        <f t="shared" si="41"/>
        <v>1.9844999999999999</v>
      </c>
      <c r="G361" s="2">
        <f t="shared" si="35"/>
        <v>2.0178000000000007</v>
      </c>
      <c r="H361" s="2">
        <f t="shared" si="39"/>
        <v>2.0847285000000042</v>
      </c>
      <c r="I361" s="2">
        <f t="array" ref="I361">SUMPRODUCT(B345:B364, (ROW(B345:B364)-ROW(B345)+1)) / (20*21/2)</f>
        <v>1.9218095238095236</v>
      </c>
      <c r="J361" s="2">
        <f t="shared" si="42"/>
        <v>1.9656891905559204</v>
      </c>
      <c r="K361" s="2">
        <f t="shared" si="36"/>
        <v>2.0125194504098682</v>
      </c>
    </row>
    <row r="362" spans="1:11" ht="13.5" x14ac:dyDescent="0.25">
      <c r="A362" s="3">
        <f>TITRES_STAT!B365</f>
        <v>42830</v>
      </c>
      <c r="B362" s="6">
        <f>TITRES_STAT!D365</f>
        <v>1.89</v>
      </c>
      <c r="C362" s="2">
        <f t="shared" si="37"/>
        <v>-1.0000000000000009E-2</v>
      </c>
      <c r="D362" s="2">
        <f t="shared" si="38"/>
        <v>1.9</v>
      </c>
      <c r="E362" s="2">
        <f t="shared" si="40"/>
        <v>1.9240000000000002</v>
      </c>
      <c r="F362" s="2">
        <f t="shared" si="41"/>
        <v>1.9769999999999999</v>
      </c>
      <c r="G362" s="2">
        <f t="shared" si="35"/>
        <v>2.0148000000000006</v>
      </c>
      <c r="H362" s="2">
        <f t="shared" si="39"/>
        <v>2.0832395000000039</v>
      </c>
      <c r="I362" s="2">
        <f t="array" ref="I362">SUMPRODUCT(B346:B365, (ROW(B346:B365)-ROW(B346)+1)) / (20*21/2)</f>
        <v>1.9115714285714283</v>
      </c>
      <c r="J362" s="2">
        <f t="shared" si="42"/>
        <v>1.9584806962172612</v>
      </c>
      <c r="K362" s="2">
        <f t="shared" si="36"/>
        <v>2.0077147660800696</v>
      </c>
    </row>
    <row r="363" spans="1:11" ht="13.5" x14ac:dyDescent="0.25">
      <c r="A363" s="3">
        <f>TITRES_STAT!B366</f>
        <v>42831</v>
      </c>
      <c r="B363" s="6">
        <f>TITRES_STAT!D366</f>
        <v>1.85</v>
      </c>
      <c r="C363" s="2">
        <f t="shared" si="37"/>
        <v>-3.9999999999999813E-2</v>
      </c>
      <c r="D363" s="2">
        <f t="shared" si="38"/>
        <v>1.89</v>
      </c>
      <c r="E363" s="2">
        <f t="shared" si="40"/>
        <v>1.9130000000000003</v>
      </c>
      <c r="F363" s="2">
        <f t="shared" si="41"/>
        <v>1.9675</v>
      </c>
      <c r="G363" s="2">
        <f t="shared" si="35"/>
        <v>2.0110000000000006</v>
      </c>
      <c r="H363" s="2">
        <f t="shared" si="39"/>
        <v>2.0816460000000041</v>
      </c>
      <c r="I363" s="2">
        <f t="array" ref="I363">SUMPRODUCT(B347:B366, (ROW(B347:B366)-ROW(B347)+1)) / (20*21/2)</f>
        <v>1.9012857142857142</v>
      </c>
      <c r="J363" s="2">
        <f t="shared" si="42"/>
        <v>1.9481492013394268</v>
      </c>
      <c r="K363" s="2">
        <f t="shared" si="36"/>
        <v>2.0015298732926161</v>
      </c>
    </row>
    <row r="364" spans="1:11" ht="13.5" x14ac:dyDescent="0.25">
      <c r="A364" s="3">
        <f>TITRES_STAT!B367</f>
        <v>42832</v>
      </c>
      <c r="B364" s="6">
        <f>TITRES_STAT!D367</f>
        <v>1.84</v>
      </c>
      <c r="C364" s="2">
        <f t="shared" si="37"/>
        <v>-1.0000000000000009E-2</v>
      </c>
      <c r="D364" s="2">
        <f t="shared" si="38"/>
        <v>1.8739999999999999</v>
      </c>
      <c r="E364" s="2">
        <f t="shared" si="40"/>
        <v>1.8990000000000002</v>
      </c>
      <c r="F364" s="2">
        <f t="shared" si="41"/>
        <v>1.9575000000000002</v>
      </c>
      <c r="G364" s="2">
        <f t="shared" si="35"/>
        <v>2.0070000000000006</v>
      </c>
      <c r="H364" s="2">
        <f t="shared" si="39"/>
        <v>2.0802875000000038</v>
      </c>
      <c r="I364" s="2">
        <f t="array" ref="I364">SUMPRODUCT(B348:B367, (ROW(B348:B367)-ROW(B348)+1)) / (20*21/2)</f>
        <v>1.8919523809523811</v>
      </c>
      <c r="J364" s="2">
        <f t="shared" si="42"/>
        <v>1.9378492774023386</v>
      </c>
      <c r="K364" s="2">
        <f t="shared" si="36"/>
        <v>1.9951953684576118</v>
      </c>
    </row>
    <row r="365" spans="1:11" ht="13.5" x14ac:dyDescent="0.25">
      <c r="A365" s="3">
        <f>TITRES_STAT!B368</f>
        <v>42835</v>
      </c>
      <c r="B365" s="6">
        <f>TITRES_STAT!D368</f>
        <v>1.85</v>
      </c>
      <c r="C365" s="2">
        <f t="shared" si="37"/>
        <v>1.0000000000000009E-2</v>
      </c>
      <c r="D365" s="2">
        <f t="shared" si="38"/>
        <v>1.8660000000000001</v>
      </c>
      <c r="E365" s="2">
        <f t="shared" si="40"/>
        <v>1.8860000000000003</v>
      </c>
      <c r="F365" s="2">
        <f t="shared" si="41"/>
        <v>1.9480000000000004</v>
      </c>
      <c r="G365" s="2">
        <f t="shared" si="35"/>
        <v>2.0032000000000001</v>
      </c>
      <c r="H365" s="2">
        <f t="shared" si="39"/>
        <v>2.0795500000000038</v>
      </c>
      <c r="I365" s="2">
        <f t="array" ref="I365">SUMPRODUCT(B349:B368, (ROW(B349:B368)-ROW(B349)+1)) / (20*21/2)</f>
        <v>1.8835714285714287</v>
      </c>
      <c r="J365" s="2">
        <f t="shared" si="42"/>
        <v>1.9294826795544968</v>
      </c>
      <c r="K365" s="2">
        <f t="shared" si="36"/>
        <v>1.9895014324396663</v>
      </c>
    </row>
    <row r="366" spans="1:11" ht="13.5" x14ac:dyDescent="0.25">
      <c r="A366" s="3">
        <f>TITRES_STAT!B369</f>
        <v>42836</v>
      </c>
      <c r="B366" s="6">
        <f>TITRES_STAT!D369</f>
        <v>1.84</v>
      </c>
      <c r="C366" s="2">
        <f t="shared" si="37"/>
        <v>-1.0000000000000009E-2</v>
      </c>
      <c r="D366" s="2">
        <f t="shared" si="38"/>
        <v>1.8539999999999999</v>
      </c>
      <c r="E366" s="2">
        <f t="shared" si="40"/>
        <v>1.877</v>
      </c>
      <c r="F366" s="2">
        <f t="shared" si="41"/>
        <v>1.9380000000000006</v>
      </c>
      <c r="G366" s="2">
        <f t="shared" si="35"/>
        <v>1.9992000000000001</v>
      </c>
      <c r="H366" s="2">
        <f t="shared" si="39"/>
        <v>2.0782870000000035</v>
      </c>
      <c r="I366" s="2">
        <f t="array" ref="I366">SUMPRODUCT(B350:B369, (ROW(B350:B369)-ROW(B350)+1)) / (20*21/2)</f>
        <v>1.8761428571428571</v>
      </c>
      <c r="J366" s="2">
        <f t="shared" si="42"/>
        <v>1.9209605195969257</v>
      </c>
      <c r="K366" s="2">
        <f t="shared" si="36"/>
        <v>1.9836386311675227</v>
      </c>
    </row>
    <row r="367" spans="1:11" ht="13.5" x14ac:dyDescent="0.25">
      <c r="A367" s="3">
        <f>TITRES_STAT!B370</f>
        <v>42837</v>
      </c>
      <c r="B367" s="6">
        <f>TITRES_STAT!D370</f>
        <v>1.84</v>
      </c>
      <c r="C367" s="2">
        <f t="shared" si="37"/>
        <v>0</v>
      </c>
      <c r="D367" s="2">
        <f t="shared" si="38"/>
        <v>1.8440000000000001</v>
      </c>
      <c r="E367" s="2">
        <f t="shared" si="40"/>
        <v>1.8719999999999999</v>
      </c>
      <c r="F367" s="2">
        <f t="shared" si="41"/>
        <v>1.9280000000000004</v>
      </c>
      <c r="G367" s="2">
        <f t="shared" si="35"/>
        <v>1.9952000000000001</v>
      </c>
      <c r="H367" s="2">
        <f t="shared" si="39"/>
        <v>2.0771665000000032</v>
      </c>
      <c r="I367" s="2">
        <f t="array" ref="I367">SUMPRODUCT(B351:B370, (ROW(B351:B370)-ROW(B351)+1)) / (20*21/2)</f>
        <v>1.8696666666666666</v>
      </c>
      <c r="J367" s="2">
        <f t="shared" si="42"/>
        <v>1.9132499939210279</v>
      </c>
      <c r="K367" s="2">
        <f t="shared" si="36"/>
        <v>1.9780057436707572</v>
      </c>
    </row>
    <row r="368" spans="1:11" ht="13.5" x14ac:dyDescent="0.25">
      <c r="A368" s="3">
        <f>TITRES_STAT!B371</f>
        <v>42838</v>
      </c>
      <c r="B368" s="6">
        <f>TITRES_STAT!D371</f>
        <v>1.84</v>
      </c>
      <c r="C368" s="2">
        <f t="shared" si="37"/>
        <v>0</v>
      </c>
      <c r="D368" s="2">
        <f t="shared" si="38"/>
        <v>1.8420000000000001</v>
      </c>
      <c r="E368" s="2">
        <f t="shared" si="40"/>
        <v>1.8660000000000001</v>
      </c>
      <c r="F368" s="2">
        <f t="shared" si="41"/>
        <v>1.9180000000000004</v>
      </c>
      <c r="G368" s="2">
        <f t="shared" si="35"/>
        <v>1.9912000000000001</v>
      </c>
      <c r="H368" s="2">
        <f t="shared" si="39"/>
        <v>2.0766165000000032</v>
      </c>
      <c r="I368" s="2">
        <f t="array" ref="I368">SUMPRODUCT(B352:B371, (ROW(B352:B371)-ROW(B352)+1)) / (20*21/2)</f>
        <v>1.8640476190476192</v>
      </c>
      <c r="J368" s="2">
        <f t="shared" si="42"/>
        <v>1.9062738040237872</v>
      </c>
      <c r="K368" s="2">
        <f t="shared" si="36"/>
        <v>1.9725937537228846</v>
      </c>
    </row>
    <row r="369" spans="1:11" ht="13.5" x14ac:dyDescent="0.25">
      <c r="A369" s="3">
        <f>TITRES_STAT!B372</f>
        <v>42839</v>
      </c>
      <c r="B369" s="6">
        <f>TITRES_STAT!D372</f>
        <v>1.84</v>
      </c>
      <c r="C369" s="2">
        <f t="shared" si="37"/>
        <v>0</v>
      </c>
      <c r="D369" s="2">
        <f t="shared" si="38"/>
        <v>1.8420000000000001</v>
      </c>
      <c r="E369" s="2">
        <f t="shared" si="40"/>
        <v>1.8579999999999999</v>
      </c>
      <c r="F369" s="2">
        <f t="shared" si="41"/>
        <v>1.9080000000000006</v>
      </c>
      <c r="G369" s="2">
        <f t="shared" si="35"/>
        <v>1.9872000000000003</v>
      </c>
      <c r="H369" s="2">
        <f t="shared" si="39"/>
        <v>2.0760665000000036</v>
      </c>
      <c r="I369" s="2">
        <f t="array" ref="I369">SUMPRODUCT(B353:B372, (ROW(B353:B372)-ROW(B353)+1)) / (20*21/2)</f>
        <v>1.8591904761904761</v>
      </c>
      <c r="J369" s="2">
        <f t="shared" si="42"/>
        <v>1.8999620131643788</v>
      </c>
      <c r="K369" s="2">
        <f t="shared" si="36"/>
        <v>1.9673939986749285</v>
      </c>
    </row>
    <row r="370" spans="1:11" ht="13.5" x14ac:dyDescent="0.25">
      <c r="A370" s="3">
        <f>TITRES_STAT!B373</f>
        <v>42842</v>
      </c>
      <c r="B370" s="6">
        <f>TITRES_STAT!D373</f>
        <v>1.84</v>
      </c>
      <c r="C370" s="2">
        <f t="shared" si="37"/>
        <v>0</v>
      </c>
      <c r="D370" s="2">
        <f t="shared" si="38"/>
        <v>1.8400000000000003</v>
      </c>
      <c r="E370" s="2">
        <f t="shared" si="40"/>
        <v>1.8530000000000002</v>
      </c>
      <c r="F370" s="2">
        <f t="shared" si="41"/>
        <v>1.8990000000000009</v>
      </c>
      <c r="G370" s="2">
        <f t="shared" ref="G370:G433" si="43">AVERAGE(B321:B370)</f>
        <v>1.9832000000000003</v>
      </c>
      <c r="H370" s="2">
        <f t="shared" si="39"/>
        <v>2.0756120000000031</v>
      </c>
      <c r="I370" s="2">
        <f t="array" ref="I370">SUMPRODUCT(B354:B373, (ROW(B354:B373)-ROW(B354)+1)) / (20*21/2)</f>
        <v>1.8550952380952381</v>
      </c>
      <c r="J370" s="2">
        <f t="shared" si="42"/>
        <v>1.8942513452439618</v>
      </c>
      <c r="K370" s="2">
        <f t="shared" si="36"/>
        <v>1.9623981555896373</v>
      </c>
    </row>
    <row r="371" spans="1:11" ht="13.5" x14ac:dyDescent="0.25">
      <c r="A371" s="3">
        <f>TITRES_STAT!B374</f>
        <v>42843</v>
      </c>
      <c r="B371" s="6">
        <f>TITRES_STAT!D374</f>
        <v>1.84</v>
      </c>
      <c r="C371" s="2">
        <f t="shared" si="37"/>
        <v>0</v>
      </c>
      <c r="D371" s="2">
        <f t="shared" si="38"/>
        <v>1.8400000000000003</v>
      </c>
      <c r="E371" s="2">
        <f t="shared" si="40"/>
        <v>1.847</v>
      </c>
      <c r="F371" s="2">
        <f t="shared" si="41"/>
        <v>1.8910000000000007</v>
      </c>
      <c r="G371" s="2">
        <f t="shared" si="43"/>
        <v>1.9792000000000005</v>
      </c>
      <c r="H371" s="2">
        <f t="shared" si="39"/>
        <v>2.075442500000003</v>
      </c>
      <c r="I371" s="2">
        <f t="array" ref="I371">SUMPRODUCT(B355:B374, (ROW(B355:B374)-ROW(B355)+1)) / (20*21/2)</f>
        <v>1.8487142857142855</v>
      </c>
      <c r="J371" s="2">
        <f t="shared" si="42"/>
        <v>1.8890845504588225</v>
      </c>
      <c r="K371" s="2">
        <f t="shared" ref="K371:K434" si="44">$K$4*B371+(1-$K$4)*K370</f>
        <v>1.9575982279194555</v>
      </c>
    </row>
    <row r="372" spans="1:11" ht="13.5" x14ac:dyDescent="0.25">
      <c r="A372" s="3">
        <f>TITRES_STAT!B375</f>
        <v>42844</v>
      </c>
      <c r="B372" s="6">
        <f>TITRES_STAT!D375</f>
        <v>1.84</v>
      </c>
      <c r="C372" s="2">
        <f t="shared" si="37"/>
        <v>0</v>
      </c>
      <c r="D372" s="2">
        <f t="shared" si="38"/>
        <v>1.8400000000000003</v>
      </c>
      <c r="E372" s="2">
        <f t="shared" si="40"/>
        <v>1.8420000000000001</v>
      </c>
      <c r="F372" s="2">
        <f t="shared" si="41"/>
        <v>1.8830000000000009</v>
      </c>
      <c r="G372" s="2">
        <f t="shared" si="43"/>
        <v>1.9752000000000007</v>
      </c>
      <c r="H372" s="2">
        <f t="shared" si="39"/>
        <v>2.0751780000000033</v>
      </c>
      <c r="I372" s="2">
        <f t="array" ref="I372">SUMPRODUCT(B356:B375, (ROW(B356:B375)-ROW(B356)+1)) / (20*21/2)</f>
        <v>1.8421904761904762</v>
      </c>
      <c r="J372" s="2">
        <f t="shared" si="42"/>
        <v>1.8844098313675059</v>
      </c>
      <c r="K372" s="2">
        <f t="shared" si="44"/>
        <v>1.952986532706928</v>
      </c>
    </row>
    <row r="373" spans="1:11" ht="13.5" x14ac:dyDescent="0.25">
      <c r="A373" s="3">
        <f>TITRES_STAT!B376</f>
        <v>42845</v>
      </c>
      <c r="B373" s="6">
        <f>TITRES_STAT!D376</f>
        <v>1.84</v>
      </c>
      <c r="C373" s="2">
        <f t="shared" si="37"/>
        <v>0</v>
      </c>
      <c r="D373" s="2">
        <f t="shared" si="38"/>
        <v>1.8400000000000003</v>
      </c>
      <c r="E373" s="2">
        <f t="shared" si="40"/>
        <v>1.841</v>
      </c>
      <c r="F373" s="2">
        <f t="shared" si="41"/>
        <v>1.8770000000000007</v>
      </c>
      <c r="G373" s="2">
        <f t="shared" si="43"/>
        <v>1.9712000000000005</v>
      </c>
      <c r="H373" s="2">
        <f t="shared" si="39"/>
        <v>2.0749610000000036</v>
      </c>
      <c r="I373" s="2">
        <f t="array" ref="I373">SUMPRODUCT(B357:B376, (ROW(B357:B376)-ROW(B357)+1)) / (20*21/2)</f>
        <v>1.8355714285714284</v>
      </c>
      <c r="J373" s="2">
        <f t="shared" si="42"/>
        <v>1.8801803236182197</v>
      </c>
      <c r="K373" s="2">
        <f t="shared" si="44"/>
        <v>1.9485556882870487</v>
      </c>
    </row>
    <row r="374" spans="1:11" ht="13.5" x14ac:dyDescent="0.25">
      <c r="A374" s="3">
        <f>TITRES_STAT!B377</f>
        <v>42846</v>
      </c>
      <c r="B374" s="6">
        <f>TITRES_STAT!D377</f>
        <v>1.81</v>
      </c>
      <c r="C374" s="2">
        <f t="shared" si="37"/>
        <v>-3.0000000000000027E-2</v>
      </c>
      <c r="D374" s="2">
        <f t="shared" si="38"/>
        <v>1.8340000000000001</v>
      </c>
      <c r="E374" s="2">
        <f t="shared" si="40"/>
        <v>1.8379999999999999</v>
      </c>
      <c r="F374" s="2">
        <f t="shared" si="41"/>
        <v>1.8685000000000005</v>
      </c>
      <c r="G374" s="2">
        <f t="shared" si="43"/>
        <v>1.9666000000000006</v>
      </c>
      <c r="H374" s="2">
        <f t="shared" si="39"/>
        <v>2.0745940000000034</v>
      </c>
      <c r="I374" s="2">
        <f t="array" ref="I374">SUMPRODUCT(B358:B377, (ROW(B358:B377)-ROW(B358)+1)) / (20*21/2)</f>
        <v>1.8324761904761904</v>
      </c>
      <c r="J374" s="2">
        <f t="shared" si="42"/>
        <v>1.8734964832736274</v>
      </c>
      <c r="K374" s="2">
        <f t="shared" si="44"/>
        <v>1.9431221318836351</v>
      </c>
    </row>
    <row r="375" spans="1:11" ht="13.5" x14ac:dyDescent="0.25">
      <c r="A375" s="3">
        <f>TITRES_STAT!B378</f>
        <v>42849</v>
      </c>
      <c r="B375" s="6">
        <f>TITRES_STAT!D378</f>
        <v>1.8</v>
      </c>
      <c r="C375" s="2">
        <f t="shared" si="37"/>
        <v>-1.0000000000000009E-2</v>
      </c>
      <c r="D375" s="2">
        <f t="shared" si="38"/>
        <v>1.8260000000000001</v>
      </c>
      <c r="E375" s="2">
        <f t="shared" si="40"/>
        <v>1.8330000000000002</v>
      </c>
      <c r="F375" s="2">
        <f t="shared" si="41"/>
        <v>1.8595000000000002</v>
      </c>
      <c r="G375" s="2">
        <f t="shared" si="43"/>
        <v>1.9618000000000004</v>
      </c>
      <c r="H375" s="2">
        <f t="shared" si="39"/>
        <v>2.0741770000000037</v>
      </c>
      <c r="I375" s="2">
        <f t="array" ref="I375">SUMPRODUCT(B359:B378, (ROW(B359:B378)-ROW(B359)+1)) / (20*21/2)</f>
        <v>1.8306666666666667</v>
      </c>
      <c r="J375" s="2">
        <f t="shared" si="42"/>
        <v>1.8664968181999486</v>
      </c>
      <c r="K375" s="2">
        <f t="shared" si="44"/>
        <v>1.9375094992607476</v>
      </c>
    </row>
    <row r="376" spans="1:11" ht="13.5" x14ac:dyDescent="0.25">
      <c r="A376" s="3">
        <f>TITRES_STAT!B379</f>
        <v>42850</v>
      </c>
      <c r="B376" s="6">
        <f>TITRES_STAT!D379</f>
        <v>1.79</v>
      </c>
      <c r="C376" s="2">
        <f t="shared" si="37"/>
        <v>-1.0000000000000009E-2</v>
      </c>
      <c r="D376" s="2">
        <f t="shared" si="38"/>
        <v>1.8160000000000001</v>
      </c>
      <c r="E376" s="2">
        <f t="shared" si="40"/>
        <v>1.8280000000000001</v>
      </c>
      <c r="F376" s="2">
        <f t="shared" si="41"/>
        <v>1.8524999999999998</v>
      </c>
      <c r="G376" s="2">
        <f t="shared" si="43"/>
        <v>1.9568000000000003</v>
      </c>
      <c r="H376" s="2">
        <f t="shared" si="39"/>
        <v>2.0737100000000037</v>
      </c>
      <c r="I376" s="2">
        <f t="array" ref="I376">SUMPRODUCT(B360:B379, (ROW(B360:B379)-ROW(B360)+1)) / (20*21/2)</f>
        <v>1.8272857142857142</v>
      </c>
      <c r="J376" s="2">
        <f t="shared" si="42"/>
        <v>1.8592114069428107</v>
      </c>
      <c r="K376" s="2">
        <f t="shared" si="44"/>
        <v>1.931724813015228</v>
      </c>
    </row>
    <row r="377" spans="1:11" ht="13.5" x14ac:dyDescent="0.25">
      <c r="A377" s="3">
        <f>TITRES_STAT!B380</f>
        <v>42851</v>
      </c>
      <c r="B377" s="6">
        <f>TITRES_STAT!D380</f>
        <v>1.82</v>
      </c>
      <c r="C377" s="2">
        <f t="shared" si="37"/>
        <v>3.0000000000000027E-2</v>
      </c>
      <c r="D377" s="2">
        <f t="shared" si="38"/>
        <v>1.8120000000000001</v>
      </c>
      <c r="E377" s="2">
        <f t="shared" si="40"/>
        <v>1.8260000000000001</v>
      </c>
      <c r="F377" s="2">
        <f t="shared" si="41"/>
        <v>1.8489999999999998</v>
      </c>
      <c r="G377" s="2">
        <f t="shared" si="43"/>
        <v>1.9524000000000001</v>
      </c>
      <c r="H377" s="2">
        <f t="shared" si="39"/>
        <v>2.0733930000000034</v>
      </c>
      <c r="I377" s="2">
        <f t="array" ref="I377">SUMPRODUCT(B361:B380, (ROW(B361:B380)-ROW(B361)+1)) / (20*21/2)</f>
        <v>1.8234761904761905</v>
      </c>
      <c r="J377" s="2">
        <f t="shared" si="42"/>
        <v>1.8554769872339716</v>
      </c>
      <c r="K377" s="2">
        <f t="shared" si="44"/>
        <v>1.9273434477989446</v>
      </c>
    </row>
    <row r="378" spans="1:11" ht="13.5" x14ac:dyDescent="0.25">
      <c r="A378" s="3">
        <f>TITRES_STAT!B381</f>
        <v>42852</v>
      </c>
      <c r="B378" s="6">
        <f>TITRES_STAT!D381</f>
        <v>1.83</v>
      </c>
      <c r="C378" s="2">
        <f t="shared" si="37"/>
        <v>1.0000000000000009E-2</v>
      </c>
      <c r="D378" s="2">
        <f t="shared" si="38"/>
        <v>1.81</v>
      </c>
      <c r="E378" s="2">
        <f t="shared" si="40"/>
        <v>1.825</v>
      </c>
      <c r="F378" s="2">
        <f t="shared" si="41"/>
        <v>1.8454999999999999</v>
      </c>
      <c r="G378" s="2">
        <f t="shared" si="43"/>
        <v>1.9482000000000002</v>
      </c>
      <c r="H378" s="2">
        <f t="shared" si="39"/>
        <v>2.0733640000000038</v>
      </c>
      <c r="I378" s="2">
        <f t="array" ref="I378">SUMPRODUCT(B362:B381, (ROW(B362:B381)-ROW(B362)+1)) / (20*21/2)</f>
        <v>1.8219999999999998</v>
      </c>
      <c r="J378" s="2">
        <f t="shared" si="42"/>
        <v>1.8530506074974029</v>
      </c>
      <c r="K378" s="2">
        <f t="shared" si="44"/>
        <v>1.9235260576891822</v>
      </c>
    </row>
    <row r="379" spans="1:11" ht="13.5" x14ac:dyDescent="0.25">
      <c r="A379" s="3">
        <f>TITRES_STAT!B382</f>
        <v>42853</v>
      </c>
      <c r="B379" s="6">
        <f>TITRES_STAT!D382</f>
        <v>1.81</v>
      </c>
      <c r="C379" s="2">
        <f t="shared" si="37"/>
        <v>-2.0000000000000018E-2</v>
      </c>
      <c r="D379" s="2">
        <f t="shared" si="38"/>
        <v>1.81</v>
      </c>
      <c r="E379" s="2">
        <f t="shared" si="40"/>
        <v>1.8220000000000003</v>
      </c>
      <c r="F379" s="2">
        <f t="shared" si="41"/>
        <v>1.8399999999999999</v>
      </c>
      <c r="G379" s="2">
        <f t="shared" si="43"/>
        <v>1.9436000000000002</v>
      </c>
      <c r="H379" s="2">
        <f t="shared" si="39"/>
        <v>2.0729020000000036</v>
      </c>
      <c r="I379" s="2">
        <f t="array" ref="I379">SUMPRODUCT(B363:B382, (ROW(B363:B382)-ROW(B363)+1)) / (20*21/2)</f>
        <v>1.819952380952381</v>
      </c>
      <c r="J379" s="2">
        <f t="shared" si="42"/>
        <v>1.8489505496405074</v>
      </c>
      <c r="K379" s="2">
        <f t="shared" si="44"/>
        <v>1.9190740554268615</v>
      </c>
    </row>
    <row r="380" spans="1:11" ht="13.5" x14ac:dyDescent="0.25">
      <c r="A380" s="3">
        <f>TITRES_STAT!B383</f>
        <v>42857</v>
      </c>
      <c r="B380" s="6">
        <f>TITRES_STAT!D383</f>
        <v>1.8</v>
      </c>
      <c r="C380" s="2">
        <f t="shared" si="37"/>
        <v>-1.0000000000000009E-2</v>
      </c>
      <c r="D380" s="2">
        <f t="shared" si="38"/>
        <v>1.81</v>
      </c>
      <c r="E380" s="2">
        <f t="shared" si="40"/>
        <v>1.8180000000000003</v>
      </c>
      <c r="F380" s="2">
        <f t="shared" si="41"/>
        <v>1.8355000000000001</v>
      </c>
      <c r="G380" s="2">
        <f t="shared" si="43"/>
        <v>1.9387999999999999</v>
      </c>
      <c r="H380" s="2">
        <f t="shared" si="39"/>
        <v>2.0724850000000035</v>
      </c>
      <c r="I380" s="2">
        <f t="array" ref="I380">SUMPRODUCT(B364:B383, (ROW(B364:B383)-ROW(B364)+1)) / (20*21/2)</f>
        <v>1.8192380952380951</v>
      </c>
      <c r="J380" s="2">
        <f t="shared" si="42"/>
        <v>1.8442885925318877</v>
      </c>
      <c r="K380" s="2">
        <f t="shared" si="44"/>
        <v>1.9144044846258081</v>
      </c>
    </row>
    <row r="381" spans="1:11" ht="13.5" x14ac:dyDescent="0.25">
      <c r="A381" s="3">
        <f>TITRES_STAT!B384</f>
        <v>42858</v>
      </c>
      <c r="B381" s="6">
        <f>TITRES_STAT!D384</f>
        <v>1.82</v>
      </c>
      <c r="C381" s="2">
        <f t="shared" si="37"/>
        <v>2.0000000000000018E-2</v>
      </c>
      <c r="D381" s="2">
        <f t="shared" si="38"/>
        <v>1.8160000000000001</v>
      </c>
      <c r="E381" s="2">
        <f t="shared" si="40"/>
        <v>1.8160000000000001</v>
      </c>
      <c r="F381" s="2">
        <f t="shared" si="41"/>
        <v>1.8314999999999997</v>
      </c>
      <c r="G381" s="2">
        <f t="shared" si="43"/>
        <v>1.9343999999999999</v>
      </c>
      <c r="H381" s="2">
        <f t="shared" si="39"/>
        <v>2.0723110000000036</v>
      </c>
      <c r="I381" s="2">
        <f t="array" ref="I381">SUMPRODUCT(B365:B384, (ROW(B365:B384)-ROW(B365)+1)) / (20*21/2)</f>
        <v>1.8186666666666664</v>
      </c>
      <c r="J381" s="2">
        <f t="shared" si="42"/>
        <v>1.8419753932431364</v>
      </c>
      <c r="K381" s="2">
        <f t="shared" si="44"/>
        <v>1.9107023479738157</v>
      </c>
    </row>
    <row r="382" spans="1:11" ht="13.5" x14ac:dyDescent="0.25">
      <c r="A382" s="3">
        <f>TITRES_STAT!B385</f>
        <v>42859</v>
      </c>
      <c r="B382" s="6">
        <f>TITRES_STAT!D385</f>
        <v>1.81</v>
      </c>
      <c r="C382" s="2">
        <f t="shared" si="37"/>
        <v>-1.0000000000000009E-2</v>
      </c>
      <c r="D382" s="2">
        <f t="shared" si="38"/>
        <v>1.8140000000000001</v>
      </c>
      <c r="E382" s="2">
        <f t="shared" si="40"/>
        <v>1.8129999999999999</v>
      </c>
      <c r="F382" s="2">
        <f t="shared" si="41"/>
        <v>1.8275000000000001</v>
      </c>
      <c r="G382" s="2">
        <f t="shared" si="43"/>
        <v>1.9298000000000002</v>
      </c>
      <c r="H382" s="2">
        <f t="shared" si="39"/>
        <v>2.0721820000000033</v>
      </c>
      <c r="I382" s="2">
        <f t="array" ref="I382">SUMPRODUCT(B366:B385, (ROW(B366:B385)-ROW(B366)+1)) / (20*21/2)</f>
        <v>1.8219999999999998</v>
      </c>
      <c r="J382" s="2">
        <f t="shared" si="42"/>
        <v>1.838930117696171</v>
      </c>
      <c r="K382" s="2">
        <f t="shared" si="44"/>
        <v>1.9067532362885682</v>
      </c>
    </row>
    <row r="383" spans="1:11" ht="13.5" x14ac:dyDescent="0.25">
      <c r="A383" s="3">
        <f>TITRES_STAT!B386</f>
        <v>42860</v>
      </c>
      <c r="B383" s="6">
        <f>TITRES_STAT!D386</f>
        <v>1.82</v>
      </c>
      <c r="C383" s="2">
        <f t="shared" si="37"/>
        <v>1.0000000000000009E-2</v>
      </c>
      <c r="D383" s="2">
        <f t="shared" si="38"/>
        <v>1.8120000000000001</v>
      </c>
      <c r="E383" s="2">
        <f t="shared" si="40"/>
        <v>1.8110000000000004</v>
      </c>
      <c r="F383" s="2">
        <f t="shared" si="41"/>
        <v>1.8260000000000001</v>
      </c>
      <c r="G383" s="2">
        <f t="shared" si="43"/>
        <v>1.9254000000000002</v>
      </c>
      <c r="H383" s="2">
        <f t="shared" si="39"/>
        <v>2.0720555000000034</v>
      </c>
      <c r="I383" s="2">
        <f t="array" ref="I383">SUMPRODUCT(B367:B386, (ROW(B367:B386)-ROW(B367)+1)) / (20*21/2)</f>
        <v>1.8214761904761905</v>
      </c>
      <c r="J383" s="2">
        <f t="shared" si="42"/>
        <v>1.8371272493441546</v>
      </c>
      <c r="K383" s="2">
        <f t="shared" si="44"/>
        <v>1.9033511485909773</v>
      </c>
    </row>
    <row r="384" spans="1:11" ht="13.5" x14ac:dyDescent="0.25">
      <c r="A384" s="3">
        <f>TITRES_STAT!B387</f>
        <v>42863</v>
      </c>
      <c r="B384" s="6">
        <f>TITRES_STAT!D387</f>
        <v>1.82</v>
      </c>
      <c r="C384" s="2">
        <f t="shared" si="37"/>
        <v>0</v>
      </c>
      <c r="D384" s="2">
        <f t="shared" si="38"/>
        <v>1.8140000000000001</v>
      </c>
      <c r="E384" s="2">
        <f t="shared" si="40"/>
        <v>1.8120000000000001</v>
      </c>
      <c r="F384" s="2">
        <f t="shared" si="41"/>
        <v>1.825</v>
      </c>
      <c r="G384" s="2">
        <f t="shared" si="43"/>
        <v>1.921</v>
      </c>
      <c r="H384" s="2">
        <f t="shared" si="39"/>
        <v>2.071929000000003</v>
      </c>
      <c r="I384" s="2">
        <f t="array" ref="I384">SUMPRODUCT(B368:B387, (ROW(B368:B387)-ROW(B368)+1)) / (20*21/2)</f>
        <v>1.8200952380952382</v>
      </c>
      <c r="J384" s="2">
        <f t="shared" si="42"/>
        <v>1.8354960827399494</v>
      </c>
      <c r="K384" s="2">
        <f t="shared" si="44"/>
        <v>1.9000824760972135</v>
      </c>
    </row>
    <row r="385" spans="1:11" ht="13.5" x14ac:dyDescent="0.25">
      <c r="A385" s="3">
        <f>TITRES_STAT!B388</f>
        <v>42864</v>
      </c>
      <c r="B385" s="6">
        <f>TITRES_STAT!D388</f>
        <v>1.86</v>
      </c>
      <c r="C385" s="2">
        <f t="shared" si="37"/>
        <v>4.0000000000000036E-2</v>
      </c>
      <c r="D385" s="2">
        <f t="shared" si="38"/>
        <v>1.8260000000000001</v>
      </c>
      <c r="E385" s="2">
        <f t="shared" si="40"/>
        <v>1.8180000000000001</v>
      </c>
      <c r="F385" s="2">
        <f t="shared" si="41"/>
        <v>1.8254999999999999</v>
      </c>
      <c r="G385" s="2">
        <f t="shared" si="43"/>
        <v>1.9173999999999998</v>
      </c>
      <c r="H385" s="2">
        <f t="shared" si="39"/>
        <v>2.0720025000000031</v>
      </c>
      <c r="I385" s="2">
        <f t="array" ref="I385">SUMPRODUCT(B369:B388, (ROW(B369:B388)-ROW(B369)+1)) / (20*21/2)</f>
        <v>1.8188571428571427</v>
      </c>
      <c r="J385" s="2">
        <f t="shared" si="42"/>
        <v>1.8378297891456683</v>
      </c>
      <c r="K385" s="2">
        <f t="shared" si="44"/>
        <v>1.8985106142894796</v>
      </c>
    </row>
    <row r="386" spans="1:11" ht="13.5" x14ac:dyDescent="0.25">
      <c r="A386" s="3">
        <f>TITRES_STAT!B389</f>
        <v>42865</v>
      </c>
      <c r="B386" s="6">
        <f>TITRES_STAT!D389</f>
        <v>1.82</v>
      </c>
      <c r="C386" s="2">
        <f t="shared" si="37"/>
        <v>-4.0000000000000036E-2</v>
      </c>
      <c r="D386" s="2">
        <f t="shared" si="38"/>
        <v>1.8260000000000001</v>
      </c>
      <c r="E386" s="2">
        <f t="shared" si="40"/>
        <v>1.8210000000000002</v>
      </c>
      <c r="F386" s="2">
        <f t="shared" si="41"/>
        <v>1.8244999999999998</v>
      </c>
      <c r="G386" s="2">
        <f t="shared" si="43"/>
        <v>1.9129999999999998</v>
      </c>
      <c r="H386" s="2">
        <f t="shared" si="39"/>
        <v>2.0716855000000032</v>
      </c>
      <c r="I386" s="2">
        <f t="array" ref="I386">SUMPRODUCT(B370:B389, (ROW(B370:B389)-ROW(B370)+1)) / (20*21/2)</f>
        <v>1.8177619047619045</v>
      </c>
      <c r="J386" s="2">
        <f t="shared" si="42"/>
        <v>1.8361317139889379</v>
      </c>
      <c r="K386" s="2">
        <f t="shared" si="44"/>
        <v>1.8954317666702842</v>
      </c>
    </row>
    <row r="387" spans="1:11" ht="13.5" x14ac:dyDescent="0.25">
      <c r="A387" s="3">
        <f>TITRES_STAT!B390</f>
        <v>42866</v>
      </c>
      <c r="B387" s="6">
        <f>TITRES_STAT!D390</f>
        <v>1.81</v>
      </c>
      <c r="C387" s="2">
        <f t="shared" si="37"/>
        <v>-1.0000000000000009E-2</v>
      </c>
      <c r="D387" s="2">
        <f t="shared" si="38"/>
        <v>1.8260000000000001</v>
      </c>
      <c r="E387" s="2">
        <f t="shared" si="40"/>
        <v>1.8199999999999998</v>
      </c>
      <c r="F387" s="2">
        <f t="shared" si="41"/>
        <v>1.8230000000000004</v>
      </c>
      <c r="G387" s="2">
        <f t="shared" si="43"/>
        <v>1.9083999999999997</v>
      </c>
      <c r="H387" s="2">
        <f t="shared" si="39"/>
        <v>2.071176000000003</v>
      </c>
      <c r="I387" s="2">
        <f t="array" ref="I387">SUMPRODUCT(B371:B390, (ROW(B371:B390)-ROW(B371)+1)) / (20*21/2)</f>
        <v>1.8168095238095237</v>
      </c>
      <c r="J387" s="2">
        <f t="shared" si="42"/>
        <v>1.8336429793233247</v>
      </c>
      <c r="K387" s="2">
        <f t="shared" si="44"/>
        <v>1.8920815013106653</v>
      </c>
    </row>
    <row r="388" spans="1:11" ht="13.5" x14ac:dyDescent="0.25">
      <c r="A388" s="3">
        <f>TITRES_STAT!B391</f>
        <v>42867</v>
      </c>
      <c r="B388" s="6">
        <f>TITRES_STAT!D391</f>
        <v>1.81</v>
      </c>
      <c r="C388" s="2">
        <f t="shared" ref="C388:C451" si="45">B388-B387</f>
        <v>0</v>
      </c>
      <c r="D388" s="2">
        <f t="shared" si="38"/>
        <v>1.8240000000000003</v>
      </c>
      <c r="E388" s="2">
        <f t="shared" si="40"/>
        <v>1.8180000000000001</v>
      </c>
      <c r="F388" s="2">
        <f t="shared" si="41"/>
        <v>1.8214999999999999</v>
      </c>
      <c r="G388" s="2">
        <f t="shared" si="43"/>
        <v>1.9037999999999999</v>
      </c>
      <c r="H388" s="2">
        <f t="shared" si="39"/>
        <v>2.0705240000000034</v>
      </c>
      <c r="I388" s="2">
        <f t="array" ref="I388">SUMPRODUCT(B372:B391, (ROW(B372:B391)-ROW(B372)+1)) / (20*21/2)</f>
        <v>1.8159999999999998</v>
      </c>
      <c r="J388" s="2">
        <f t="shared" si="42"/>
        <v>1.8313912670068175</v>
      </c>
      <c r="K388" s="2">
        <f t="shared" si="44"/>
        <v>1.8888626189063256</v>
      </c>
    </row>
    <row r="389" spans="1:11" ht="13.5" x14ac:dyDescent="0.25">
      <c r="A389" s="3">
        <f>TITRES_STAT!B392</f>
        <v>42870</v>
      </c>
      <c r="B389" s="6">
        <f>TITRES_STAT!D392</f>
        <v>1.81</v>
      </c>
      <c r="C389" s="2">
        <f t="shared" si="45"/>
        <v>0</v>
      </c>
      <c r="D389" s="2">
        <f t="shared" si="38"/>
        <v>1.8220000000000003</v>
      </c>
      <c r="E389" s="2">
        <f t="shared" si="40"/>
        <v>1.8180000000000001</v>
      </c>
      <c r="F389" s="2">
        <f t="shared" si="41"/>
        <v>1.8200000000000003</v>
      </c>
      <c r="G389" s="2">
        <f t="shared" si="43"/>
        <v>1.8992000000000002</v>
      </c>
      <c r="H389" s="2">
        <f t="shared" si="39"/>
        <v>2.0700620000000027</v>
      </c>
      <c r="I389" s="2">
        <f t="array" ref="I389">SUMPRODUCT(B373:B392, (ROW(B373:B392)-ROW(B373)+1)) / (20*21/2)</f>
        <v>1.8143809523809522</v>
      </c>
      <c r="J389" s="2">
        <f t="shared" si="42"/>
        <v>1.8293540034823585</v>
      </c>
      <c r="K389" s="2">
        <f t="shared" si="44"/>
        <v>1.885769967184509</v>
      </c>
    </row>
    <row r="390" spans="1:11" ht="13.5" x14ac:dyDescent="0.25">
      <c r="A390" s="3">
        <f>TITRES_STAT!B393</f>
        <v>42871</v>
      </c>
      <c r="B390" s="6">
        <f>TITRES_STAT!D393</f>
        <v>1.81</v>
      </c>
      <c r="C390" s="2">
        <f t="shared" si="45"/>
        <v>0</v>
      </c>
      <c r="D390" s="2">
        <f t="shared" ref="D390:D453" si="46">AVERAGE(B386:B390)</f>
        <v>1.8120000000000001</v>
      </c>
      <c r="E390" s="2">
        <f t="shared" si="40"/>
        <v>1.8190000000000002</v>
      </c>
      <c r="F390" s="2">
        <f t="shared" si="41"/>
        <v>1.8185000000000002</v>
      </c>
      <c r="G390" s="2">
        <f t="shared" si="43"/>
        <v>1.8946000000000001</v>
      </c>
      <c r="H390" s="2">
        <f t="shared" si="39"/>
        <v>2.069600000000003</v>
      </c>
      <c r="I390" s="2">
        <f t="array" ref="I390">SUMPRODUCT(B374:B393, (ROW(B374:B393)-ROW(B374)+1)) / (20*21/2)</f>
        <v>1.8129523809523809</v>
      </c>
      <c r="J390" s="2">
        <f t="shared" si="42"/>
        <v>1.8275107650554672</v>
      </c>
      <c r="K390" s="2">
        <f t="shared" si="44"/>
        <v>1.8827985959223714</v>
      </c>
    </row>
    <row r="391" spans="1:11" ht="13.5" x14ac:dyDescent="0.25">
      <c r="A391" s="3">
        <f>TITRES_STAT!B394</f>
        <v>42872</v>
      </c>
      <c r="B391" s="6">
        <f>TITRES_STAT!D394</f>
        <v>1.81</v>
      </c>
      <c r="C391" s="2">
        <f t="shared" si="45"/>
        <v>0</v>
      </c>
      <c r="D391" s="2">
        <f t="shared" si="46"/>
        <v>1.81</v>
      </c>
      <c r="E391" s="2">
        <f t="shared" si="40"/>
        <v>1.8180000000000001</v>
      </c>
      <c r="F391" s="2">
        <f t="shared" si="41"/>
        <v>1.8170000000000002</v>
      </c>
      <c r="G391" s="2">
        <f t="shared" si="43"/>
        <v>1.8900000000000003</v>
      </c>
      <c r="H391" s="2">
        <f t="shared" si="39"/>
        <v>2.0689000000000028</v>
      </c>
      <c r="I391" s="2">
        <f t="array" ref="I391">SUMPRODUCT(B375:B394, (ROW(B375:B394)-ROW(B375)+1)) / (20*21/2)</f>
        <v>1.8117142857142856</v>
      </c>
      <c r="J391" s="2">
        <f t="shared" si="42"/>
        <v>1.8258430731454227</v>
      </c>
      <c r="K391" s="2">
        <f t="shared" si="44"/>
        <v>1.879943749023455</v>
      </c>
    </row>
    <row r="392" spans="1:11" ht="13.5" x14ac:dyDescent="0.25">
      <c r="A392" s="3">
        <f>TITRES_STAT!B395</f>
        <v>42873</v>
      </c>
      <c r="B392" s="6">
        <f>TITRES_STAT!D395</f>
        <v>1.8</v>
      </c>
      <c r="C392" s="2">
        <f t="shared" si="45"/>
        <v>-1.0000000000000009E-2</v>
      </c>
      <c r="D392" s="2">
        <f t="shared" si="46"/>
        <v>1.8080000000000003</v>
      </c>
      <c r="E392" s="2">
        <f t="shared" si="40"/>
        <v>1.8170000000000002</v>
      </c>
      <c r="F392" s="2">
        <f t="shared" si="41"/>
        <v>1.8149999999999999</v>
      </c>
      <c r="G392" s="2">
        <f t="shared" si="43"/>
        <v>1.8852000000000002</v>
      </c>
      <c r="H392" s="2">
        <f t="shared" si="39"/>
        <v>2.0681500000000028</v>
      </c>
      <c r="I392" s="2">
        <f t="array" ref="I392">SUMPRODUCT(B376:B395, (ROW(B376:B395)-ROW(B376)+1)) / (20*21/2)</f>
        <v>1.8124285714285713</v>
      </c>
      <c r="J392" s="2">
        <f t="shared" si="42"/>
        <v>1.823381828083954</v>
      </c>
      <c r="K392" s="2">
        <f t="shared" si="44"/>
        <v>1.876808700042143</v>
      </c>
    </row>
    <row r="393" spans="1:11" ht="13.5" x14ac:dyDescent="0.25">
      <c r="A393" s="3">
        <f>TITRES_STAT!B396</f>
        <v>42874</v>
      </c>
      <c r="B393" s="6">
        <f>TITRES_STAT!D396</f>
        <v>1.8</v>
      </c>
      <c r="C393" s="2">
        <f t="shared" si="45"/>
        <v>0</v>
      </c>
      <c r="D393" s="2">
        <f t="shared" si="46"/>
        <v>1.8059999999999998</v>
      </c>
      <c r="E393" s="2">
        <f t="shared" si="40"/>
        <v>1.8150000000000002</v>
      </c>
      <c r="F393" s="2">
        <f t="shared" si="41"/>
        <v>1.8129999999999995</v>
      </c>
      <c r="G393" s="2">
        <f t="shared" si="43"/>
        <v>1.8804000000000003</v>
      </c>
      <c r="H393" s="2">
        <f t="shared" si="39"/>
        <v>2.0671500000000025</v>
      </c>
      <c r="I393" s="2">
        <f t="array" ref="I393">SUMPRODUCT(B377:B396, (ROW(B377:B396)-ROW(B377)+1)) / (20*21/2)</f>
        <v>1.8111428571428569</v>
      </c>
      <c r="J393" s="2">
        <f t="shared" si="42"/>
        <v>1.8211549873140538</v>
      </c>
      <c r="K393" s="2">
        <f t="shared" si="44"/>
        <v>1.8737965941581374</v>
      </c>
    </row>
    <row r="394" spans="1:11" ht="13.5" x14ac:dyDescent="0.25">
      <c r="A394" s="3">
        <f>TITRES_STAT!B397</f>
        <v>42877</v>
      </c>
      <c r="B394" s="6">
        <f>TITRES_STAT!D397</f>
        <v>1.8</v>
      </c>
      <c r="C394" s="2">
        <f t="shared" si="45"/>
        <v>0</v>
      </c>
      <c r="D394" s="2">
        <f t="shared" si="46"/>
        <v>1.8039999999999998</v>
      </c>
      <c r="E394" s="2">
        <f t="shared" si="40"/>
        <v>1.8130000000000002</v>
      </c>
      <c r="F394" s="2">
        <f t="shared" si="41"/>
        <v>1.8124999999999993</v>
      </c>
      <c r="G394" s="2">
        <f t="shared" si="43"/>
        <v>1.8756000000000004</v>
      </c>
      <c r="H394" s="2">
        <f t="shared" ref="H394:H457" si="47">AVERAGE(B195:B394)</f>
        <v>2.0656500000000024</v>
      </c>
      <c r="I394" s="2">
        <f t="array" ref="I394">SUMPRODUCT(B378:B397, (ROW(B378:B397)-ROW(B378)+1)) / (20*21/2)</f>
        <v>1.8098095238095238</v>
      </c>
      <c r="J394" s="2">
        <f t="shared" si="42"/>
        <v>1.8191402266174772</v>
      </c>
      <c r="K394" s="2">
        <f t="shared" si="44"/>
        <v>1.8709026100735047</v>
      </c>
    </row>
    <row r="395" spans="1:11" ht="13.5" x14ac:dyDescent="0.25">
      <c r="A395" s="3">
        <f>TITRES_STAT!B398</f>
        <v>42878</v>
      </c>
      <c r="B395" s="6">
        <f>TITRES_STAT!D398</f>
        <v>1.82</v>
      </c>
      <c r="C395" s="2">
        <f t="shared" si="45"/>
        <v>2.0000000000000018E-2</v>
      </c>
      <c r="D395" s="2">
        <f t="shared" si="46"/>
        <v>1.8059999999999998</v>
      </c>
      <c r="E395" s="2">
        <f t="shared" si="40"/>
        <v>1.8090000000000004</v>
      </c>
      <c r="F395" s="2">
        <f t="shared" si="41"/>
        <v>1.8134999999999994</v>
      </c>
      <c r="G395" s="2">
        <f t="shared" si="43"/>
        <v>1.8712</v>
      </c>
      <c r="H395" s="2">
        <f t="shared" si="47"/>
        <v>2.0642500000000026</v>
      </c>
      <c r="I395" s="2">
        <f t="array" ref="I395">SUMPRODUCT(B379:B398, (ROW(B379:B398)-ROW(B379)+1)) / (20*21/2)</f>
        <v>1.8085714285714283</v>
      </c>
      <c r="J395" s="2">
        <f t="shared" si="42"/>
        <v>1.8192221097967651</v>
      </c>
      <c r="K395" s="2">
        <f t="shared" si="44"/>
        <v>1.8689064292863085</v>
      </c>
    </row>
    <row r="396" spans="1:11" ht="13.5" x14ac:dyDescent="0.25">
      <c r="A396" s="3">
        <f>TITRES_STAT!B399</f>
        <v>42879</v>
      </c>
      <c r="B396" s="6">
        <f>TITRES_STAT!D399</f>
        <v>1.8</v>
      </c>
      <c r="C396" s="2">
        <f t="shared" si="45"/>
        <v>-2.0000000000000018E-2</v>
      </c>
      <c r="D396" s="2">
        <f t="shared" si="46"/>
        <v>1.8040000000000003</v>
      </c>
      <c r="E396" s="2">
        <f t="shared" ref="E396:E459" si="48">AVERAGE(B387:B396)</f>
        <v>1.8070000000000004</v>
      </c>
      <c r="F396" s="2">
        <f t="shared" si="41"/>
        <v>1.8139999999999996</v>
      </c>
      <c r="G396" s="2">
        <f t="shared" si="43"/>
        <v>1.8664000000000001</v>
      </c>
      <c r="H396" s="2">
        <f t="shared" si="47"/>
        <v>2.0627500000000025</v>
      </c>
      <c r="I396" s="2">
        <f t="array" ref="I396">SUMPRODUCT(B380:B399, (ROW(B380:B399)-ROW(B380)+1)) / (20*21/2)</f>
        <v>1.8074761904761902</v>
      </c>
      <c r="J396" s="2">
        <f t="shared" si="42"/>
        <v>1.8173914326732639</v>
      </c>
      <c r="K396" s="2">
        <f t="shared" si="44"/>
        <v>1.8662042163731198</v>
      </c>
    </row>
    <row r="397" spans="1:11" ht="13.5" x14ac:dyDescent="0.25">
      <c r="A397" s="3">
        <f>TITRES_STAT!B400</f>
        <v>42880</v>
      </c>
      <c r="B397" s="6">
        <f>TITRES_STAT!D400</f>
        <v>1.8</v>
      </c>
      <c r="C397" s="2">
        <f t="shared" si="45"/>
        <v>0</v>
      </c>
      <c r="D397" s="2">
        <f t="shared" si="46"/>
        <v>1.8039999999999998</v>
      </c>
      <c r="E397" s="2">
        <f t="shared" si="48"/>
        <v>1.8060000000000003</v>
      </c>
      <c r="F397" s="2">
        <f t="shared" si="41"/>
        <v>1.8129999999999995</v>
      </c>
      <c r="G397" s="2">
        <f t="shared" si="43"/>
        <v>1.8615999999999999</v>
      </c>
      <c r="H397" s="2">
        <f t="shared" si="47"/>
        <v>2.0612500000000025</v>
      </c>
      <c r="I397" s="2">
        <f t="array" ref="I397">SUMPRODUCT(B381:B400, (ROW(B381:B400)-ROW(B381)+1)) / (20*21/2)</f>
        <v>1.8064285714285713</v>
      </c>
      <c r="J397" s="2">
        <f t="shared" si="42"/>
        <v>1.8157351057520008</v>
      </c>
      <c r="K397" s="2">
        <f t="shared" si="44"/>
        <v>1.8636079725937817</v>
      </c>
    </row>
    <row r="398" spans="1:11" ht="13.5" x14ac:dyDescent="0.25">
      <c r="A398" s="3">
        <f>TITRES_STAT!B401</f>
        <v>42881</v>
      </c>
      <c r="B398" s="6">
        <f>TITRES_STAT!D401</f>
        <v>1.8</v>
      </c>
      <c r="C398" s="2">
        <f t="shared" si="45"/>
        <v>0</v>
      </c>
      <c r="D398" s="2">
        <f t="shared" si="46"/>
        <v>1.8039999999999998</v>
      </c>
      <c r="E398" s="2">
        <f t="shared" si="48"/>
        <v>1.8050000000000002</v>
      </c>
      <c r="F398" s="2">
        <f t="shared" si="41"/>
        <v>1.8114999999999994</v>
      </c>
      <c r="G398" s="2">
        <f t="shared" si="43"/>
        <v>1.8567999999999998</v>
      </c>
      <c r="H398" s="2">
        <f t="shared" si="47"/>
        <v>2.0596000000000019</v>
      </c>
      <c r="I398" s="2">
        <f t="array" ref="I398">SUMPRODUCT(B382:B401, (ROW(B382:B401)-ROW(B382)+1)) / (20*21/2)</f>
        <v>1.8082380952380954</v>
      </c>
      <c r="J398" s="2">
        <f t="shared" si="42"/>
        <v>1.8142365242518104</v>
      </c>
      <c r="K398" s="2">
        <f t="shared" si="44"/>
        <v>1.8611135422959864</v>
      </c>
    </row>
    <row r="399" spans="1:11" ht="13.5" x14ac:dyDescent="0.25">
      <c r="A399" s="3">
        <f>TITRES_STAT!B402</f>
        <v>42884</v>
      </c>
      <c r="B399" s="6">
        <f>TITRES_STAT!D402</f>
        <v>1.8</v>
      </c>
      <c r="C399" s="2">
        <f t="shared" si="45"/>
        <v>0</v>
      </c>
      <c r="D399" s="2">
        <f t="shared" si="46"/>
        <v>1.8039999999999998</v>
      </c>
      <c r="E399" s="2">
        <f t="shared" si="48"/>
        <v>1.8040000000000003</v>
      </c>
      <c r="F399" s="2">
        <f t="shared" si="41"/>
        <v>1.8109999999999995</v>
      </c>
      <c r="G399" s="2">
        <f t="shared" si="43"/>
        <v>1.8519999999999999</v>
      </c>
      <c r="H399" s="2">
        <f t="shared" si="47"/>
        <v>2.0581000000000018</v>
      </c>
      <c r="I399" s="2">
        <f t="array" ref="I399">SUMPRODUCT(B383:B402, (ROW(B383:B402)-ROW(B383)+1)) / (20*21/2)</f>
        <v>1.81</v>
      </c>
      <c r="J399" s="2">
        <f t="shared" si="42"/>
        <v>1.812880664799257</v>
      </c>
      <c r="K399" s="2">
        <f t="shared" si="44"/>
        <v>1.858716932794183</v>
      </c>
    </row>
    <row r="400" spans="1:11" ht="13.5" x14ac:dyDescent="0.25">
      <c r="A400" s="3">
        <f>TITRES_STAT!B403</f>
        <v>42885</v>
      </c>
      <c r="B400" s="6">
        <f>TITRES_STAT!D403</f>
        <v>1.8</v>
      </c>
      <c r="C400" s="2">
        <f t="shared" si="45"/>
        <v>0</v>
      </c>
      <c r="D400" s="2">
        <f t="shared" si="46"/>
        <v>1.8</v>
      </c>
      <c r="E400" s="2">
        <f t="shared" si="48"/>
        <v>1.8030000000000002</v>
      </c>
      <c r="F400" s="2">
        <f t="shared" si="41"/>
        <v>1.8109999999999999</v>
      </c>
      <c r="G400" s="2">
        <f t="shared" si="43"/>
        <v>1.8476000000000001</v>
      </c>
      <c r="H400" s="2">
        <f t="shared" si="47"/>
        <v>2.0565000000000015</v>
      </c>
      <c r="I400" s="2">
        <f t="array" ref="I400">SUMPRODUCT(B384:B403, (ROW(B384:B403)-ROW(B384)+1)) / (20*21/2)</f>
        <v>1.811666666666667</v>
      </c>
      <c r="J400" s="2">
        <f t="shared" si="42"/>
        <v>1.8116539348183756</v>
      </c>
      <c r="K400" s="2">
        <f t="shared" si="44"/>
        <v>1.856414307978725</v>
      </c>
    </row>
    <row r="401" spans="1:11" ht="13.5" x14ac:dyDescent="0.25">
      <c r="A401" s="3">
        <f>TITRES_STAT!B404</f>
        <v>42886</v>
      </c>
      <c r="B401" s="6">
        <f>TITRES_STAT!D404</f>
        <v>1.83</v>
      </c>
      <c r="C401" s="2">
        <f t="shared" si="45"/>
        <v>3.0000000000000027E-2</v>
      </c>
      <c r="D401" s="2">
        <f t="shared" si="46"/>
        <v>1.8060000000000003</v>
      </c>
      <c r="E401" s="2">
        <f t="shared" si="48"/>
        <v>1.8050000000000004</v>
      </c>
      <c r="F401" s="2">
        <f t="shared" si="41"/>
        <v>1.8114999999999999</v>
      </c>
      <c r="G401" s="2">
        <f t="shared" si="43"/>
        <v>1.8441999999999998</v>
      </c>
      <c r="H401" s="2">
        <f t="shared" si="47"/>
        <v>2.0553500000000016</v>
      </c>
      <c r="I401" s="2">
        <f t="array" ref="I401">SUMPRODUCT(B385:B404, (ROW(B385:B404)-ROW(B385)+1)) / (20*21/2)</f>
        <v>1.8132857142857144</v>
      </c>
      <c r="J401" s="2">
        <f t="shared" si="42"/>
        <v>1.8134011791213875</v>
      </c>
      <c r="K401" s="2">
        <f t="shared" si="44"/>
        <v>1.855378452763873</v>
      </c>
    </row>
    <row r="402" spans="1:11" ht="13.5" x14ac:dyDescent="0.25">
      <c r="A402" s="3">
        <f>TITRES_STAT!B405</f>
        <v>42887</v>
      </c>
      <c r="B402" s="6">
        <f>TITRES_STAT!D405</f>
        <v>1.83</v>
      </c>
      <c r="C402" s="2">
        <f t="shared" si="45"/>
        <v>0</v>
      </c>
      <c r="D402" s="2">
        <f t="shared" si="46"/>
        <v>1.8120000000000001</v>
      </c>
      <c r="E402" s="2">
        <f t="shared" si="48"/>
        <v>1.8079999999999998</v>
      </c>
      <c r="F402" s="2">
        <f t="shared" si="41"/>
        <v>1.8125</v>
      </c>
      <c r="G402" s="2">
        <f t="shared" si="43"/>
        <v>1.8407999999999998</v>
      </c>
      <c r="H402" s="2">
        <f t="shared" si="47"/>
        <v>2.0539000000000014</v>
      </c>
      <c r="I402" s="2">
        <f t="array" ref="I402">SUMPRODUCT(B386:B405, (ROW(B386:B405)-ROW(B386)+1)) / (20*21/2)</f>
        <v>1.8139047619047617</v>
      </c>
      <c r="J402" s="2">
        <f t="shared" si="42"/>
        <v>1.814982019205065</v>
      </c>
      <c r="K402" s="2">
        <f t="shared" si="44"/>
        <v>1.8543832193221526</v>
      </c>
    </row>
    <row r="403" spans="1:11" ht="13.5" x14ac:dyDescent="0.25">
      <c r="A403" s="3">
        <f>TITRES_STAT!B406</f>
        <v>42888</v>
      </c>
      <c r="B403" s="6">
        <f>TITRES_STAT!D406</f>
        <v>1.83</v>
      </c>
      <c r="C403" s="2">
        <f t="shared" si="45"/>
        <v>0</v>
      </c>
      <c r="D403" s="2">
        <f t="shared" si="46"/>
        <v>1.8180000000000001</v>
      </c>
      <c r="E403" s="2">
        <f t="shared" si="48"/>
        <v>1.8109999999999999</v>
      </c>
      <c r="F403" s="2">
        <f t="shared" si="41"/>
        <v>1.8130000000000002</v>
      </c>
      <c r="G403" s="2">
        <f t="shared" si="43"/>
        <v>1.8381999999999996</v>
      </c>
      <c r="H403" s="2">
        <f t="shared" si="47"/>
        <v>2.052550000000001</v>
      </c>
      <c r="I403" s="2">
        <f t="array" ref="I403">SUMPRODUCT(B387:B406, (ROW(B387:B406)-ROW(B387)+1)) / (20*21/2)</f>
        <v>1.8128095238095234</v>
      </c>
      <c r="J403" s="2">
        <f t="shared" si="42"/>
        <v>1.816412303090297</v>
      </c>
      <c r="K403" s="2">
        <f t="shared" si="44"/>
        <v>1.8534270146428524</v>
      </c>
    </row>
    <row r="404" spans="1:11" ht="13.5" x14ac:dyDescent="0.25">
      <c r="A404" s="3">
        <f>TITRES_STAT!B407</f>
        <v>42891</v>
      </c>
      <c r="B404" s="6">
        <f>TITRES_STAT!D407</f>
        <v>1.83</v>
      </c>
      <c r="C404" s="2">
        <f t="shared" si="45"/>
        <v>0</v>
      </c>
      <c r="D404" s="2">
        <f t="shared" si="46"/>
        <v>1.8240000000000003</v>
      </c>
      <c r="E404" s="2">
        <f t="shared" si="48"/>
        <v>1.8140000000000001</v>
      </c>
      <c r="F404" s="2">
        <f t="shared" ref="F404:F467" si="49">AVERAGE(B385:B404)</f>
        <v>1.8135000000000001</v>
      </c>
      <c r="G404" s="2">
        <f t="shared" si="43"/>
        <v>1.8351999999999995</v>
      </c>
      <c r="H404" s="2">
        <f t="shared" si="47"/>
        <v>2.0515000000000008</v>
      </c>
      <c r="I404" s="2">
        <f t="array" ref="I404">SUMPRODUCT(B388:B407, (ROW(B388:B407)-ROW(B388)+1)) / (20*21/2)</f>
        <v>1.8118095238095235</v>
      </c>
      <c r="J404" s="2">
        <f t="shared" si="42"/>
        <v>1.8177063694626499</v>
      </c>
      <c r="K404" s="2">
        <f t="shared" si="44"/>
        <v>1.8525083081862701</v>
      </c>
    </row>
    <row r="405" spans="1:11" ht="13.5" x14ac:dyDescent="0.25">
      <c r="A405" s="3">
        <f>TITRES_STAT!B408</f>
        <v>42892</v>
      </c>
      <c r="B405" s="6">
        <f>TITRES_STAT!D408</f>
        <v>1.82</v>
      </c>
      <c r="C405" s="2">
        <f t="shared" si="45"/>
        <v>-1.0000000000000009E-2</v>
      </c>
      <c r="D405" s="2">
        <f t="shared" si="46"/>
        <v>1.8280000000000001</v>
      </c>
      <c r="E405" s="2">
        <f t="shared" si="48"/>
        <v>1.8140000000000001</v>
      </c>
      <c r="F405" s="2">
        <f t="shared" si="49"/>
        <v>1.8115000000000001</v>
      </c>
      <c r="G405" s="2">
        <f t="shared" si="43"/>
        <v>1.8319999999999994</v>
      </c>
      <c r="H405" s="2">
        <f t="shared" si="47"/>
        <v>2.0501000000000005</v>
      </c>
      <c r="I405" s="2">
        <f t="array" ref="I405">SUMPRODUCT(B389:B408, (ROW(B389:B408)-ROW(B389)+1)) / (20*21/2)</f>
        <v>1.8108571428571427</v>
      </c>
      <c r="J405" s="2">
        <f t="shared" ref="J405:J468" si="50">$J$4*B405+J404*(1-$J$4)</f>
        <v>1.8179248104662071</v>
      </c>
      <c r="K405" s="2">
        <f t="shared" si="44"/>
        <v>1.8512334725711221</v>
      </c>
    </row>
    <row r="406" spans="1:11" ht="13.5" x14ac:dyDescent="0.25">
      <c r="A406" s="3">
        <f>TITRES_STAT!B409</f>
        <v>42893</v>
      </c>
      <c r="B406" s="6">
        <f>TITRES_STAT!D409</f>
        <v>1.8</v>
      </c>
      <c r="C406" s="2">
        <f t="shared" si="45"/>
        <v>-2.0000000000000018E-2</v>
      </c>
      <c r="D406" s="2">
        <f t="shared" si="46"/>
        <v>1.8220000000000003</v>
      </c>
      <c r="E406" s="2">
        <f t="shared" si="48"/>
        <v>1.8140000000000001</v>
      </c>
      <c r="F406" s="2">
        <f t="shared" si="49"/>
        <v>1.8105</v>
      </c>
      <c r="G406" s="2">
        <f t="shared" si="43"/>
        <v>1.829399999999999</v>
      </c>
      <c r="H406" s="2">
        <f t="shared" si="47"/>
        <v>2.0488500000000003</v>
      </c>
      <c r="I406" s="2">
        <f t="array" ref="I406">SUMPRODUCT(B390:B409, (ROW(B390:B409)-ROW(B390)+1)) / (20*21/2)</f>
        <v>1.8099523809523808</v>
      </c>
      <c r="J406" s="2">
        <f t="shared" si="50"/>
        <v>1.8162176856599017</v>
      </c>
      <c r="K406" s="2">
        <f t="shared" si="44"/>
        <v>1.8492243167840194</v>
      </c>
    </row>
    <row r="407" spans="1:11" ht="13.5" x14ac:dyDescent="0.25">
      <c r="A407" s="3">
        <f>TITRES_STAT!B410</f>
        <v>42894</v>
      </c>
      <c r="B407" s="6">
        <f>TITRES_STAT!D410</f>
        <v>1.8</v>
      </c>
      <c r="C407" s="2">
        <f t="shared" si="45"/>
        <v>0</v>
      </c>
      <c r="D407" s="2">
        <f t="shared" si="46"/>
        <v>1.8160000000000001</v>
      </c>
      <c r="E407" s="2">
        <f t="shared" si="48"/>
        <v>1.8140000000000001</v>
      </c>
      <c r="F407" s="2">
        <f t="shared" si="49"/>
        <v>1.8099999999999998</v>
      </c>
      <c r="G407" s="2">
        <f t="shared" si="43"/>
        <v>1.8275999999999994</v>
      </c>
      <c r="H407" s="2">
        <f t="shared" si="47"/>
        <v>2.0475000000000008</v>
      </c>
      <c r="I407" s="2">
        <f t="array" ref="I407">SUMPRODUCT(B391:B410, (ROW(B391:B410)-ROW(B391)+1)) / (20*21/2)</f>
        <v>1.8071904761904765</v>
      </c>
      <c r="J407" s="2">
        <f t="shared" si="50"/>
        <v>1.8146731441684825</v>
      </c>
      <c r="K407" s="2">
        <f t="shared" si="44"/>
        <v>1.8472939514199402</v>
      </c>
    </row>
    <row r="408" spans="1:11" ht="13.5" x14ac:dyDescent="0.25">
      <c r="A408" s="3">
        <f>TITRES_STAT!B411</f>
        <v>42895</v>
      </c>
      <c r="B408" s="6">
        <f>TITRES_STAT!D411</f>
        <v>1.8</v>
      </c>
      <c r="C408" s="2">
        <f t="shared" si="45"/>
        <v>0</v>
      </c>
      <c r="D408" s="2">
        <f t="shared" si="46"/>
        <v>1.81</v>
      </c>
      <c r="E408" s="2">
        <f t="shared" si="48"/>
        <v>1.8140000000000001</v>
      </c>
      <c r="F408" s="2">
        <f t="shared" si="49"/>
        <v>1.8094999999999994</v>
      </c>
      <c r="G408" s="2">
        <f t="shared" si="43"/>
        <v>1.8255999999999992</v>
      </c>
      <c r="H408" s="2">
        <f t="shared" si="47"/>
        <v>2.0461500000000004</v>
      </c>
      <c r="I408" s="2">
        <f t="array" ref="I408">SUMPRODUCT(B392:B411, (ROW(B392:B411)-ROW(B392)+1)) / (20*21/2)</f>
        <v>1.8064761904761906</v>
      </c>
      <c r="J408" s="2">
        <f t="shared" si="50"/>
        <v>1.8132757018667223</v>
      </c>
      <c r="K408" s="2">
        <f t="shared" si="44"/>
        <v>1.845439286658374</v>
      </c>
    </row>
    <row r="409" spans="1:11" ht="13.5" x14ac:dyDescent="0.25">
      <c r="A409" s="3">
        <f>TITRES_STAT!B412</f>
        <v>42898</v>
      </c>
      <c r="B409" s="6">
        <f>TITRES_STAT!D412</f>
        <v>1.8</v>
      </c>
      <c r="C409" s="2">
        <f t="shared" si="45"/>
        <v>0</v>
      </c>
      <c r="D409" s="2">
        <f t="shared" si="46"/>
        <v>1.8039999999999998</v>
      </c>
      <c r="E409" s="2">
        <f t="shared" si="48"/>
        <v>1.8140000000000005</v>
      </c>
      <c r="F409" s="2">
        <f t="shared" si="49"/>
        <v>1.8089999999999997</v>
      </c>
      <c r="G409" s="2">
        <f t="shared" si="43"/>
        <v>1.823199999999999</v>
      </c>
      <c r="H409" s="2">
        <f t="shared" si="47"/>
        <v>2.0450500000000003</v>
      </c>
      <c r="I409" s="2">
        <f t="array" ref="I409">SUMPRODUCT(B393:B412, (ROW(B393:B412)-ROW(B393)+1)) / (20*21/2)</f>
        <v>1.8039047619047621</v>
      </c>
      <c r="J409" s="2">
        <f t="shared" si="50"/>
        <v>1.8120113493079868</v>
      </c>
      <c r="K409" s="2">
        <f t="shared" si="44"/>
        <v>1.8436573538482417</v>
      </c>
    </row>
    <row r="410" spans="1:11" ht="13.5" x14ac:dyDescent="0.25">
      <c r="A410" s="3">
        <f>TITRES_STAT!B413</f>
        <v>42899</v>
      </c>
      <c r="B410" s="6">
        <f>TITRES_STAT!D413</f>
        <v>1.78</v>
      </c>
      <c r="C410" s="2">
        <f t="shared" si="45"/>
        <v>-2.0000000000000018E-2</v>
      </c>
      <c r="D410" s="2">
        <f t="shared" si="46"/>
        <v>1.796</v>
      </c>
      <c r="E410" s="2">
        <f t="shared" si="48"/>
        <v>1.8120000000000005</v>
      </c>
      <c r="F410" s="2">
        <f t="shared" si="49"/>
        <v>1.8074999999999997</v>
      </c>
      <c r="G410" s="2">
        <f t="shared" si="43"/>
        <v>1.8209999999999993</v>
      </c>
      <c r="H410" s="2">
        <f t="shared" si="47"/>
        <v>2.0438500000000004</v>
      </c>
      <c r="I410" s="2">
        <f t="array" ref="I410">SUMPRODUCT(B394:B413, (ROW(B394:B413)-ROW(B394)+1)) / (20*21/2)</f>
        <v>1.8014285714285714</v>
      </c>
      <c r="J410" s="2">
        <f t="shared" si="50"/>
        <v>1.8089626493738926</v>
      </c>
      <c r="K410" s="2">
        <f t="shared" si="44"/>
        <v>1.8411609870306636</v>
      </c>
    </row>
    <row r="411" spans="1:11" ht="13.5" x14ac:dyDescent="0.25">
      <c r="A411" s="3">
        <f>TITRES_STAT!B414</f>
        <v>42900</v>
      </c>
      <c r="B411" s="6">
        <f>TITRES_STAT!D414</f>
        <v>1.8</v>
      </c>
      <c r="C411" s="2">
        <f t="shared" si="45"/>
        <v>2.0000000000000018E-2</v>
      </c>
      <c r="D411" s="2">
        <f t="shared" si="46"/>
        <v>1.796</v>
      </c>
      <c r="E411" s="2">
        <f t="shared" si="48"/>
        <v>1.8090000000000004</v>
      </c>
      <c r="F411" s="2">
        <f t="shared" si="49"/>
        <v>1.8069999999999999</v>
      </c>
      <c r="G411" s="2">
        <f t="shared" si="43"/>
        <v>1.8189999999999993</v>
      </c>
      <c r="H411" s="2">
        <f t="shared" si="47"/>
        <v>2.0427499999999998</v>
      </c>
      <c r="I411" s="2">
        <f t="array" ref="I411">SUMPRODUCT(B395:B414, (ROW(B395:B414)-ROW(B395)+1)) / (20*21/2)</f>
        <v>1.799047619047619</v>
      </c>
      <c r="J411" s="2">
        <f t="shared" si="50"/>
        <v>1.8081090637192363</v>
      </c>
      <c r="K411" s="2">
        <f t="shared" si="44"/>
        <v>1.8395468306765199</v>
      </c>
    </row>
    <row r="412" spans="1:11" ht="13.5" x14ac:dyDescent="0.25">
      <c r="A412" s="3">
        <f>TITRES_STAT!B415</f>
        <v>42901</v>
      </c>
      <c r="B412" s="6">
        <f>TITRES_STAT!D415</f>
        <v>1.78</v>
      </c>
      <c r="C412" s="2">
        <f t="shared" si="45"/>
        <v>-2.0000000000000018E-2</v>
      </c>
      <c r="D412" s="2">
        <f t="shared" si="46"/>
        <v>1.7919999999999998</v>
      </c>
      <c r="E412" s="2">
        <f t="shared" si="48"/>
        <v>1.8040000000000003</v>
      </c>
      <c r="F412" s="2">
        <f t="shared" si="49"/>
        <v>1.8059999999999998</v>
      </c>
      <c r="G412" s="2">
        <f t="shared" si="43"/>
        <v>1.8167999999999995</v>
      </c>
      <c r="H412" s="2">
        <f t="shared" si="47"/>
        <v>2.0415999999999999</v>
      </c>
      <c r="I412" s="2">
        <f t="array" ref="I412">SUMPRODUCT(B396:B415, (ROW(B396:B415)-ROW(B396)+1)) / (20*21/2)</f>
        <v>1.7920000000000003</v>
      </c>
      <c r="J412" s="2">
        <f t="shared" si="50"/>
        <v>1.8054320100316898</v>
      </c>
      <c r="K412" s="2">
        <f t="shared" si="44"/>
        <v>1.8372116608460682</v>
      </c>
    </row>
    <row r="413" spans="1:11" ht="13.5" x14ac:dyDescent="0.25">
      <c r="A413" s="3">
        <f>TITRES_STAT!B416</f>
        <v>42902</v>
      </c>
      <c r="B413" s="6">
        <f>TITRES_STAT!D416</f>
        <v>1.78</v>
      </c>
      <c r="C413" s="2">
        <f t="shared" si="45"/>
        <v>0</v>
      </c>
      <c r="D413" s="2">
        <f t="shared" si="46"/>
        <v>1.7879999999999998</v>
      </c>
      <c r="E413" s="2">
        <f t="shared" si="48"/>
        <v>1.7990000000000002</v>
      </c>
      <c r="F413" s="2">
        <f t="shared" si="49"/>
        <v>1.8050000000000002</v>
      </c>
      <c r="G413" s="2">
        <f t="shared" si="43"/>
        <v>1.8153999999999995</v>
      </c>
      <c r="H413" s="2">
        <f t="shared" si="47"/>
        <v>2.0404499999999994</v>
      </c>
      <c r="I413" s="2">
        <f t="array" ref="I413">SUMPRODUCT(B397:B416, (ROW(B397:B416)-ROW(B397)+1)) / (20*21/2)</f>
        <v>1.7901428571428575</v>
      </c>
      <c r="J413" s="2">
        <f t="shared" si="50"/>
        <v>1.8030099138381956</v>
      </c>
      <c r="K413" s="2">
        <f t="shared" si="44"/>
        <v>1.8349680663030852</v>
      </c>
    </row>
    <row r="414" spans="1:11" ht="13.5" x14ac:dyDescent="0.25">
      <c r="A414" s="3">
        <f>TITRES_STAT!B417</f>
        <v>42905</v>
      </c>
      <c r="B414" s="6">
        <f>TITRES_STAT!D417</f>
        <v>1.78</v>
      </c>
      <c r="C414" s="2">
        <f t="shared" si="45"/>
        <v>0</v>
      </c>
      <c r="D414" s="2">
        <f t="shared" si="46"/>
        <v>1.784</v>
      </c>
      <c r="E414" s="2">
        <f t="shared" si="48"/>
        <v>1.794</v>
      </c>
      <c r="F414" s="2">
        <f t="shared" si="49"/>
        <v>1.8040000000000003</v>
      </c>
      <c r="G414" s="2">
        <f t="shared" si="43"/>
        <v>1.8141999999999994</v>
      </c>
      <c r="H414" s="2">
        <f t="shared" si="47"/>
        <v>2.0392499999999991</v>
      </c>
      <c r="I414" s="2">
        <f t="array" ref="I414">SUMPRODUCT(B398:B417, (ROW(B398:B417)-ROW(B398)+1)) / (20*21/2)</f>
        <v>1.7902857142857143</v>
      </c>
      <c r="J414" s="2">
        <f t="shared" si="50"/>
        <v>1.800818493472653</v>
      </c>
      <c r="K414" s="2">
        <f t="shared" si="44"/>
        <v>1.8328124558598271</v>
      </c>
    </row>
    <row r="415" spans="1:11" ht="13.5" x14ac:dyDescent="0.25">
      <c r="A415" s="3">
        <f>TITRES_STAT!B418</f>
        <v>42906</v>
      </c>
      <c r="B415" s="6">
        <f>TITRES_STAT!D418</f>
        <v>1.73</v>
      </c>
      <c r="C415" s="2">
        <f t="shared" si="45"/>
        <v>-5.0000000000000044E-2</v>
      </c>
      <c r="D415" s="2">
        <f t="shared" si="46"/>
        <v>1.7740000000000002</v>
      </c>
      <c r="E415" s="2">
        <f t="shared" si="48"/>
        <v>1.7850000000000001</v>
      </c>
      <c r="F415" s="2">
        <f t="shared" si="49"/>
        <v>1.7995000000000001</v>
      </c>
      <c r="G415" s="2">
        <f t="shared" si="43"/>
        <v>1.8117999999999994</v>
      </c>
      <c r="H415" s="2">
        <f t="shared" si="47"/>
        <v>2.0377999999999989</v>
      </c>
      <c r="I415" s="2">
        <f t="array" ref="I415">SUMPRODUCT(B399:B418, (ROW(B399:B418)-ROW(B399)+1)) / (20*21/2)</f>
        <v>1.7904285714285715</v>
      </c>
      <c r="J415" s="2">
        <f t="shared" si="50"/>
        <v>1.794073875046686</v>
      </c>
      <c r="K415" s="2">
        <f t="shared" si="44"/>
        <v>1.8287805948457163</v>
      </c>
    </row>
    <row r="416" spans="1:11" ht="13.5" x14ac:dyDescent="0.25">
      <c r="A416" s="3">
        <f>TITRES_STAT!B419</f>
        <v>42907</v>
      </c>
      <c r="B416" s="6">
        <f>TITRES_STAT!D419</f>
        <v>1.78</v>
      </c>
      <c r="C416" s="2">
        <f t="shared" si="45"/>
        <v>5.0000000000000044E-2</v>
      </c>
      <c r="D416" s="2">
        <f t="shared" si="46"/>
        <v>1.77</v>
      </c>
      <c r="E416" s="2">
        <f t="shared" si="48"/>
        <v>1.7829999999999999</v>
      </c>
      <c r="F416" s="2">
        <f t="shared" si="49"/>
        <v>1.7985000000000002</v>
      </c>
      <c r="G416" s="2">
        <f t="shared" si="43"/>
        <v>1.8105999999999995</v>
      </c>
      <c r="H416" s="2">
        <f t="shared" si="47"/>
        <v>2.0365999999999991</v>
      </c>
      <c r="I416" s="2">
        <f t="array" ref="I416">SUMPRODUCT(B400:B419, (ROW(B400:B419)-ROW(B400)+1)) / (20*21/2)</f>
        <v>1.7905714285714285</v>
      </c>
      <c r="J416" s="2">
        <f t="shared" si="50"/>
        <v>1.7927335059946206</v>
      </c>
      <c r="K416" s="2">
        <f t="shared" si="44"/>
        <v>1.8268676303419629</v>
      </c>
    </row>
    <row r="417" spans="1:11" ht="13.5" x14ac:dyDescent="0.25">
      <c r="A417" s="3">
        <f>TITRES_STAT!B420</f>
        <v>42908</v>
      </c>
      <c r="B417" s="6">
        <f>TITRES_STAT!D420</f>
        <v>1.8</v>
      </c>
      <c r="C417" s="2">
        <f t="shared" si="45"/>
        <v>2.0000000000000018E-2</v>
      </c>
      <c r="D417" s="2">
        <f t="shared" si="46"/>
        <v>1.7740000000000002</v>
      </c>
      <c r="E417" s="2">
        <f t="shared" si="48"/>
        <v>1.7829999999999999</v>
      </c>
      <c r="F417" s="2">
        <f t="shared" si="49"/>
        <v>1.7985000000000002</v>
      </c>
      <c r="G417" s="2">
        <f t="shared" si="43"/>
        <v>1.8097999999999996</v>
      </c>
      <c r="H417" s="2">
        <f t="shared" si="47"/>
        <v>2.035499999999999</v>
      </c>
      <c r="I417" s="2">
        <f t="array" ref="I417">SUMPRODUCT(B401:B420, (ROW(B401:B420)-ROW(B401)+1)) / (20*21/2)</f>
        <v>1.7907142857142855</v>
      </c>
      <c r="J417" s="2">
        <f t="shared" si="50"/>
        <v>1.7934255530427521</v>
      </c>
      <c r="K417" s="2">
        <f t="shared" si="44"/>
        <v>1.8258139977795329</v>
      </c>
    </row>
    <row r="418" spans="1:11" ht="13.5" x14ac:dyDescent="0.25">
      <c r="A418" s="3">
        <f>TITRES_STAT!B421</f>
        <v>42909</v>
      </c>
      <c r="B418" s="6">
        <f>TITRES_STAT!D421</f>
        <v>1.8</v>
      </c>
      <c r="C418" s="2">
        <f t="shared" si="45"/>
        <v>0</v>
      </c>
      <c r="D418" s="2">
        <f t="shared" si="46"/>
        <v>1.778</v>
      </c>
      <c r="E418" s="2">
        <f t="shared" si="48"/>
        <v>1.7829999999999999</v>
      </c>
      <c r="F418" s="2">
        <f t="shared" si="49"/>
        <v>1.7985</v>
      </c>
      <c r="G418" s="2">
        <f t="shared" si="43"/>
        <v>1.8089999999999993</v>
      </c>
      <c r="H418" s="2">
        <f t="shared" si="47"/>
        <v>2.0344499999999992</v>
      </c>
      <c r="I418" s="2">
        <f t="array" ref="I418">SUMPRODUCT(B402:B421, (ROW(B402:B421)-ROW(B402)+1)) / (20*21/2)</f>
        <v>1.7908571428571425</v>
      </c>
      <c r="J418" s="2">
        <f t="shared" si="50"/>
        <v>1.7940516908482043</v>
      </c>
      <c r="K418" s="2">
        <f t="shared" si="44"/>
        <v>1.8248016841411199</v>
      </c>
    </row>
    <row r="419" spans="1:11" ht="13.5" x14ac:dyDescent="0.25">
      <c r="A419" s="3">
        <f>TITRES_STAT!B422</f>
        <v>42914</v>
      </c>
      <c r="B419" s="6">
        <f>TITRES_STAT!D422</f>
        <v>1.8</v>
      </c>
      <c r="C419" s="2">
        <f t="shared" si="45"/>
        <v>0</v>
      </c>
      <c r="D419" s="2">
        <f t="shared" si="46"/>
        <v>1.782</v>
      </c>
      <c r="E419" s="2">
        <f t="shared" si="48"/>
        <v>1.7830000000000001</v>
      </c>
      <c r="F419" s="2">
        <f t="shared" si="49"/>
        <v>1.7985000000000002</v>
      </c>
      <c r="G419" s="2">
        <f t="shared" si="43"/>
        <v>1.8081999999999994</v>
      </c>
      <c r="H419" s="2">
        <f t="shared" si="47"/>
        <v>2.0333499999999991</v>
      </c>
      <c r="I419" s="2">
        <f t="array" ref="I419">SUMPRODUCT(B403:B422, (ROW(B403:B422)-ROW(B403)+1)) / (20*21/2)</f>
        <v>1.7911428571428574</v>
      </c>
      <c r="J419" s="2">
        <f t="shared" si="50"/>
        <v>1.7946181964817087</v>
      </c>
      <c r="K419" s="2">
        <f t="shared" si="44"/>
        <v>1.8238290690767622</v>
      </c>
    </row>
    <row r="420" spans="1:11" ht="13.5" x14ac:dyDescent="0.25">
      <c r="A420" s="3">
        <f>TITRES_STAT!B423</f>
        <v>42915</v>
      </c>
      <c r="B420" s="6">
        <f>TITRES_STAT!D423</f>
        <v>1.8</v>
      </c>
      <c r="C420" s="2">
        <f t="shared" si="45"/>
        <v>0</v>
      </c>
      <c r="D420" s="2">
        <f t="shared" si="46"/>
        <v>1.796</v>
      </c>
      <c r="E420" s="2">
        <f t="shared" si="48"/>
        <v>1.7850000000000001</v>
      </c>
      <c r="F420" s="2">
        <f t="shared" si="49"/>
        <v>1.7985000000000002</v>
      </c>
      <c r="G420" s="2">
        <f t="shared" si="43"/>
        <v>1.8073999999999992</v>
      </c>
      <c r="H420" s="2">
        <f t="shared" si="47"/>
        <v>2.032249999999999</v>
      </c>
      <c r="I420" s="2">
        <f t="array" ref="I420">SUMPRODUCT(B404:B423, (ROW(B404:B423)-ROW(B404)+1)) / (20*21/2)</f>
        <v>1.7915714285714284</v>
      </c>
      <c r="J420" s="2">
        <f t="shared" si="50"/>
        <v>1.7951307491977366</v>
      </c>
      <c r="K420" s="2">
        <f t="shared" si="44"/>
        <v>1.8228945957796343</v>
      </c>
    </row>
    <row r="421" spans="1:11" ht="13.5" x14ac:dyDescent="0.25">
      <c r="A421" s="3">
        <f>TITRES_STAT!B424</f>
        <v>42916</v>
      </c>
      <c r="B421" s="6">
        <f>TITRES_STAT!D424</f>
        <v>1.8</v>
      </c>
      <c r="C421" s="2">
        <f t="shared" si="45"/>
        <v>0</v>
      </c>
      <c r="D421" s="2">
        <f t="shared" si="46"/>
        <v>1.8</v>
      </c>
      <c r="E421" s="2">
        <f t="shared" si="48"/>
        <v>1.7850000000000001</v>
      </c>
      <c r="F421" s="2">
        <f t="shared" si="49"/>
        <v>1.7970000000000002</v>
      </c>
      <c r="G421" s="2">
        <f t="shared" si="43"/>
        <v>1.8065999999999991</v>
      </c>
      <c r="H421" s="2">
        <f t="shared" si="47"/>
        <v>2.0310999999999986</v>
      </c>
      <c r="I421" s="2">
        <f t="array" ref="I421">SUMPRODUCT(B405:B424, (ROW(B405:B424)-ROW(B405)+1)) / (20*21/2)</f>
        <v>1.792142857142857</v>
      </c>
      <c r="J421" s="2">
        <f t="shared" si="50"/>
        <v>1.7955944873693808</v>
      </c>
      <c r="K421" s="2">
        <f t="shared" si="44"/>
        <v>1.8219967684941585</v>
      </c>
    </row>
    <row r="422" spans="1:11" ht="13.5" x14ac:dyDescent="0.25">
      <c r="A422" s="3">
        <f>TITRES_STAT!B425</f>
        <v>42919</v>
      </c>
      <c r="B422" s="6">
        <f>TITRES_STAT!D425</f>
        <v>1.8</v>
      </c>
      <c r="C422" s="2">
        <f t="shared" si="45"/>
        <v>0</v>
      </c>
      <c r="D422" s="2">
        <f t="shared" si="46"/>
        <v>1.8</v>
      </c>
      <c r="E422" s="2">
        <f t="shared" si="48"/>
        <v>1.7870000000000004</v>
      </c>
      <c r="F422" s="2">
        <f t="shared" si="49"/>
        <v>1.7955000000000001</v>
      </c>
      <c r="G422" s="2">
        <f t="shared" si="43"/>
        <v>1.805799999999999</v>
      </c>
      <c r="H422" s="2">
        <f t="shared" si="47"/>
        <v>2.0299499999999986</v>
      </c>
      <c r="I422" s="2">
        <f t="array" ref="I422">SUMPRODUCT(B406:B425, (ROW(B406:B425)-ROW(B406)+1)) / (20*21/2)</f>
        <v>1.7938095238095237</v>
      </c>
      <c r="J422" s="2">
        <f t="shared" si="50"/>
        <v>1.7960140600008683</v>
      </c>
      <c r="K422" s="2">
        <f t="shared" si="44"/>
        <v>1.8211341501218385</v>
      </c>
    </row>
    <row r="423" spans="1:11" ht="13.5" x14ac:dyDescent="0.25">
      <c r="A423" s="3">
        <f>TITRES_STAT!B426</f>
        <v>42920</v>
      </c>
      <c r="B423" s="6">
        <f>TITRES_STAT!D426</f>
        <v>1.8</v>
      </c>
      <c r="C423" s="2">
        <f t="shared" si="45"/>
        <v>0</v>
      </c>
      <c r="D423" s="2">
        <f t="shared" si="46"/>
        <v>1.8</v>
      </c>
      <c r="E423" s="2">
        <f t="shared" si="48"/>
        <v>1.7890000000000004</v>
      </c>
      <c r="F423" s="2">
        <f t="shared" si="49"/>
        <v>1.794</v>
      </c>
      <c r="G423" s="2">
        <f t="shared" si="43"/>
        <v>1.8049999999999988</v>
      </c>
      <c r="H423" s="2">
        <f t="shared" si="47"/>
        <v>2.0287499999999987</v>
      </c>
      <c r="I423" s="2">
        <f t="array" ref="I423">SUMPRODUCT(B407:B426, (ROW(B407:B426)-ROW(B407)+1)) / (20*21/2)</f>
        <v>1.7945714285714283</v>
      </c>
      <c r="J423" s="2">
        <f t="shared" si="50"/>
        <v>1.796393673334119</v>
      </c>
      <c r="K423" s="2">
        <f t="shared" si="44"/>
        <v>1.8203053599209822</v>
      </c>
    </row>
    <row r="424" spans="1:11" ht="13.5" x14ac:dyDescent="0.25">
      <c r="A424" s="3">
        <f>TITRES_STAT!B427</f>
        <v>42921</v>
      </c>
      <c r="B424" s="6">
        <f>TITRES_STAT!D427</f>
        <v>1.8</v>
      </c>
      <c r="C424" s="2">
        <f t="shared" si="45"/>
        <v>0</v>
      </c>
      <c r="D424" s="2">
        <f t="shared" si="46"/>
        <v>1.8</v>
      </c>
      <c r="E424" s="2">
        <f t="shared" si="48"/>
        <v>1.7910000000000004</v>
      </c>
      <c r="F424" s="2">
        <f t="shared" si="49"/>
        <v>1.7925</v>
      </c>
      <c r="G424" s="2">
        <f t="shared" si="43"/>
        <v>1.8047999999999988</v>
      </c>
      <c r="H424" s="2">
        <f t="shared" si="47"/>
        <v>2.0276499999999986</v>
      </c>
      <c r="I424" s="2">
        <f t="array" ref="I424">SUMPRODUCT(B408:B427, (ROW(B408:B427)-ROW(B408)+1)) / (20*21/2)</f>
        <v>1.7934285714285714</v>
      </c>
      <c r="J424" s="2">
        <f t="shared" si="50"/>
        <v>1.796737133016584</v>
      </c>
      <c r="K424" s="2">
        <f t="shared" si="44"/>
        <v>1.81950907129663</v>
      </c>
    </row>
    <row r="425" spans="1:11" ht="13.5" x14ac:dyDescent="0.25">
      <c r="A425" s="3">
        <f>TITRES_STAT!B428</f>
        <v>42922</v>
      </c>
      <c r="B425" s="6">
        <f>TITRES_STAT!D428</f>
        <v>1.81</v>
      </c>
      <c r="C425" s="2">
        <f t="shared" si="45"/>
        <v>1.0000000000000009E-2</v>
      </c>
      <c r="D425" s="2">
        <f t="shared" si="46"/>
        <v>1.802</v>
      </c>
      <c r="E425" s="2">
        <f t="shared" si="48"/>
        <v>1.7990000000000002</v>
      </c>
      <c r="F425" s="2">
        <f t="shared" si="49"/>
        <v>1.7920000000000003</v>
      </c>
      <c r="G425" s="2">
        <f t="shared" si="43"/>
        <v>1.8049999999999988</v>
      </c>
      <c r="H425" s="2">
        <f t="shared" si="47"/>
        <v>2.0265499999999985</v>
      </c>
      <c r="I425" s="2">
        <f t="array" ref="I425">SUMPRODUCT(B409:B428, (ROW(B409:B428)-ROW(B409)+1)) / (20*21/2)</f>
        <v>1.7923809523809522</v>
      </c>
      <c r="J425" s="2">
        <f t="shared" si="50"/>
        <v>1.7980002632054808</v>
      </c>
      <c r="K425" s="2">
        <f t="shared" si="44"/>
        <v>1.8191361665398995</v>
      </c>
    </row>
    <row r="426" spans="1:11" ht="13.5" x14ac:dyDescent="0.25">
      <c r="A426" s="3">
        <f>TITRES_STAT!B429</f>
        <v>42923</v>
      </c>
      <c r="B426" s="6">
        <f>TITRES_STAT!D429</f>
        <v>1.8</v>
      </c>
      <c r="C426" s="2">
        <f t="shared" si="45"/>
        <v>-1.0000000000000009E-2</v>
      </c>
      <c r="D426" s="2">
        <f t="shared" si="46"/>
        <v>1.8020000000000003</v>
      </c>
      <c r="E426" s="2">
        <f t="shared" si="48"/>
        <v>1.8010000000000002</v>
      </c>
      <c r="F426" s="2">
        <f t="shared" si="49"/>
        <v>1.7920000000000003</v>
      </c>
      <c r="G426" s="2">
        <f t="shared" si="43"/>
        <v>1.805199999999999</v>
      </c>
      <c r="H426" s="2">
        <f t="shared" si="47"/>
        <v>2.025449999999998</v>
      </c>
      <c r="I426" s="2">
        <f t="array" ref="I426">SUMPRODUCT(B410:B429, (ROW(B410:B429)-ROW(B410)+1)) / (20*21/2)</f>
        <v>1.7914285714285716</v>
      </c>
      <c r="J426" s="2">
        <f t="shared" si="50"/>
        <v>1.7981907143287683</v>
      </c>
      <c r="K426" s="2">
        <f t="shared" si="44"/>
        <v>1.818385728636374</v>
      </c>
    </row>
    <row r="427" spans="1:11" ht="13.5" x14ac:dyDescent="0.25">
      <c r="A427" s="3">
        <f>TITRES_STAT!B430</f>
        <v>42926</v>
      </c>
      <c r="B427" s="6">
        <f>TITRES_STAT!D430</f>
        <v>1.78</v>
      </c>
      <c r="C427" s="2">
        <f t="shared" si="45"/>
        <v>-2.0000000000000018E-2</v>
      </c>
      <c r="D427" s="2">
        <f t="shared" si="46"/>
        <v>1.798</v>
      </c>
      <c r="E427" s="2">
        <f t="shared" si="48"/>
        <v>1.7990000000000002</v>
      </c>
      <c r="F427" s="2">
        <f t="shared" si="49"/>
        <v>1.7909999999999999</v>
      </c>
      <c r="G427" s="2">
        <f t="shared" si="43"/>
        <v>1.8043999999999989</v>
      </c>
      <c r="H427" s="2">
        <f t="shared" si="47"/>
        <v>2.0241999999999978</v>
      </c>
      <c r="I427" s="2">
        <f t="array" ref="I427">SUMPRODUCT(B411:B430, (ROW(B411:B430)-ROW(B411)+1)) / (20*21/2)</f>
        <v>1.7924761904761906</v>
      </c>
      <c r="J427" s="2">
        <f t="shared" si="50"/>
        <v>1.796458265345076</v>
      </c>
      <c r="K427" s="2">
        <f t="shared" si="44"/>
        <v>1.8168804059447516</v>
      </c>
    </row>
    <row r="428" spans="1:11" ht="13.5" x14ac:dyDescent="0.25">
      <c r="A428" s="3">
        <f>TITRES_STAT!B431</f>
        <v>42927</v>
      </c>
      <c r="B428" s="6">
        <f>TITRES_STAT!D431</f>
        <v>1.78</v>
      </c>
      <c r="C428" s="2">
        <f t="shared" si="45"/>
        <v>0</v>
      </c>
      <c r="D428" s="2">
        <f t="shared" si="46"/>
        <v>1.794</v>
      </c>
      <c r="E428" s="2">
        <f t="shared" si="48"/>
        <v>1.7970000000000002</v>
      </c>
      <c r="F428" s="2">
        <f t="shared" si="49"/>
        <v>1.7900000000000003</v>
      </c>
      <c r="G428" s="2">
        <f t="shared" si="43"/>
        <v>1.803399999999999</v>
      </c>
      <c r="H428" s="2">
        <f t="shared" si="47"/>
        <v>2.0226499999999978</v>
      </c>
      <c r="I428" s="2">
        <f t="array" ref="I428">SUMPRODUCT(B412:B431, (ROW(B412:B431)-ROW(B412)+1)) / (20*21/2)</f>
        <v>1.7934285714285714</v>
      </c>
      <c r="J428" s="2">
        <f t="shared" si="50"/>
        <v>1.7948908115026878</v>
      </c>
      <c r="K428" s="2">
        <f t="shared" si="44"/>
        <v>1.8154341155155458</v>
      </c>
    </row>
    <row r="429" spans="1:11" ht="13.5" x14ac:dyDescent="0.25">
      <c r="A429" s="3">
        <f>TITRES_STAT!B432</f>
        <v>42928</v>
      </c>
      <c r="B429" s="6">
        <f>TITRES_STAT!D432</f>
        <v>1.78</v>
      </c>
      <c r="C429" s="2">
        <f t="shared" si="45"/>
        <v>0</v>
      </c>
      <c r="D429" s="2">
        <f t="shared" si="46"/>
        <v>1.7900000000000003</v>
      </c>
      <c r="E429" s="2">
        <f t="shared" si="48"/>
        <v>1.7950000000000004</v>
      </c>
      <c r="F429" s="2">
        <f t="shared" si="49"/>
        <v>1.7890000000000004</v>
      </c>
      <c r="G429" s="2">
        <f t="shared" si="43"/>
        <v>1.8027999999999991</v>
      </c>
      <c r="H429" s="2">
        <f t="shared" si="47"/>
        <v>2.0210499999999976</v>
      </c>
      <c r="I429" s="2">
        <f t="array" ref="I429">SUMPRODUCT(B413:B432, (ROW(B413:B432)-ROW(B413)+1)) / (20*21/2)</f>
        <v>1.7905714285714283</v>
      </c>
      <c r="J429" s="2">
        <f t="shared" si="50"/>
        <v>1.7934726389786224</v>
      </c>
      <c r="K429" s="2">
        <f t="shared" si="44"/>
        <v>1.8140445423580736</v>
      </c>
    </row>
    <row r="430" spans="1:11" ht="13.5" x14ac:dyDescent="0.25">
      <c r="A430" s="3">
        <f>TITRES_STAT!B433</f>
        <v>42929</v>
      </c>
      <c r="B430" s="6">
        <f>TITRES_STAT!D433</f>
        <v>1.8</v>
      </c>
      <c r="C430" s="2">
        <f t="shared" si="45"/>
        <v>2.0000000000000018E-2</v>
      </c>
      <c r="D430" s="2">
        <f t="shared" si="46"/>
        <v>1.7880000000000003</v>
      </c>
      <c r="E430" s="2">
        <f t="shared" si="48"/>
        <v>1.7949999999999999</v>
      </c>
      <c r="F430" s="2">
        <f t="shared" si="49"/>
        <v>1.7900000000000003</v>
      </c>
      <c r="G430" s="2">
        <f t="shared" si="43"/>
        <v>1.8027999999999991</v>
      </c>
      <c r="H430" s="2">
        <f t="shared" si="47"/>
        <v>2.0198499999999977</v>
      </c>
      <c r="I430" s="2">
        <f t="array" ref="I430">SUMPRODUCT(B414:B433, (ROW(B414:B433)-ROW(B414)+1)) / (20*21/2)</f>
        <v>1.7878095238095235</v>
      </c>
      <c r="J430" s="2">
        <f t="shared" si="50"/>
        <v>1.7940942924092298</v>
      </c>
      <c r="K430" s="2">
        <f t="shared" si="44"/>
        <v>1.8134937759910903</v>
      </c>
    </row>
    <row r="431" spans="1:11" ht="13.5" x14ac:dyDescent="0.25">
      <c r="A431" s="3">
        <f>TITRES_STAT!B434</f>
        <v>42930</v>
      </c>
      <c r="B431" s="6">
        <f>TITRES_STAT!D434</f>
        <v>1.8</v>
      </c>
      <c r="C431" s="2">
        <f t="shared" si="45"/>
        <v>0</v>
      </c>
      <c r="D431" s="2">
        <f t="shared" si="46"/>
        <v>1.7879999999999998</v>
      </c>
      <c r="E431" s="2">
        <f t="shared" si="48"/>
        <v>1.7949999999999999</v>
      </c>
      <c r="F431" s="2">
        <f t="shared" si="49"/>
        <v>1.7899999999999998</v>
      </c>
      <c r="G431" s="2">
        <f t="shared" si="43"/>
        <v>1.8023999999999993</v>
      </c>
      <c r="H431" s="2">
        <f t="shared" si="47"/>
        <v>2.0183499999999981</v>
      </c>
      <c r="I431" s="2">
        <f t="array" ref="I431">SUMPRODUCT(B415:B434, (ROW(B415:B434)-ROW(B415)+1)) / (20*21/2)</f>
        <v>1.7851428571428574</v>
      </c>
      <c r="J431" s="2">
        <f t="shared" si="50"/>
        <v>1.794656740751208</v>
      </c>
      <c r="K431" s="2">
        <f t="shared" si="44"/>
        <v>1.8129646083051651</v>
      </c>
    </row>
    <row r="432" spans="1:11" ht="13.5" x14ac:dyDescent="0.25">
      <c r="A432" s="3">
        <f>TITRES_STAT!B435</f>
        <v>42933</v>
      </c>
      <c r="B432" s="6">
        <f>TITRES_STAT!D435</f>
        <v>1.76</v>
      </c>
      <c r="C432" s="2">
        <f t="shared" si="45"/>
        <v>-4.0000000000000036E-2</v>
      </c>
      <c r="D432" s="2">
        <f t="shared" si="46"/>
        <v>1.784</v>
      </c>
      <c r="E432" s="2">
        <f t="shared" si="48"/>
        <v>1.7909999999999999</v>
      </c>
      <c r="F432" s="2">
        <f t="shared" si="49"/>
        <v>1.7890000000000001</v>
      </c>
      <c r="G432" s="2">
        <f t="shared" si="43"/>
        <v>1.8013999999999992</v>
      </c>
      <c r="H432" s="2">
        <f t="shared" si="47"/>
        <v>2.0163999999999977</v>
      </c>
      <c r="I432" s="2">
        <f t="array" ref="I432">SUMPRODUCT(B416:B435, (ROW(B416:B435)-ROW(B416)+1)) / (20*21/2)</f>
        <v>1.7863809523809526</v>
      </c>
      <c r="J432" s="2">
        <f t="shared" si="50"/>
        <v>1.7913560987749024</v>
      </c>
      <c r="K432" s="2">
        <f t="shared" si="44"/>
        <v>1.8108875648422176</v>
      </c>
    </row>
    <row r="433" spans="1:11" ht="13.5" x14ac:dyDescent="0.25">
      <c r="A433" s="3">
        <f>TITRES_STAT!B436</f>
        <v>42934</v>
      </c>
      <c r="B433" s="6">
        <f>TITRES_STAT!D436</f>
        <v>1.76</v>
      </c>
      <c r="C433" s="2">
        <f t="shared" si="45"/>
        <v>0</v>
      </c>
      <c r="D433" s="2">
        <f t="shared" si="46"/>
        <v>1.78</v>
      </c>
      <c r="E433" s="2">
        <f t="shared" si="48"/>
        <v>1.7870000000000004</v>
      </c>
      <c r="F433" s="2">
        <f t="shared" si="49"/>
        <v>1.7880000000000003</v>
      </c>
      <c r="G433" s="2">
        <f t="shared" si="43"/>
        <v>1.8001999999999996</v>
      </c>
      <c r="H433" s="2">
        <f t="shared" si="47"/>
        <v>2.0145999999999979</v>
      </c>
      <c r="I433" s="2">
        <f t="array" ref="I433">SUMPRODUCT(B417:B436, (ROW(B417:B436)-ROW(B417)+1)) / (20*21/2)</f>
        <v>1.7872857142857141</v>
      </c>
      <c r="J433" s="2">
        <f t="shared" si="50"/>
        <v>1.7883698036534832</v>
      </c>
      <c r="K433" s="2">
        <f t="shared" si="44"/>
        <v>1.8088919740640914</v>
      </c>
    </row>
    <row r="434" spans="1:11" ht="13.5" x14ac:dyDescent="0.25">
      <c r="A434" s="3">
        <f>TITRES_STAT!B437</f>
        <v>42935</v>
      </c>
      <c r="B434" s="6">
        <f>TITRES_STAT!D437</f>
        <v>1.76</v>
      </c>
      <c r="C434" s="2">
        <f t="shared" si="45"/>
        <v>0</v>
      </c>
      <c r="D434" s="2">
        <f t="shared" si="46"/>
        <v>1.7760000000000002</v>
      </c>
      <c r="E434" s="2">
        <f t="shared" si="48"/>
        <v>1.7830000000000006</v>
      </c>
      <c r="F434" s="2">
        <f t="shared" si="49"/>
        <v>1.7870000000000001</v>
      </c>
      <c r="G434" s="2">
        <f t="shared" ref="G434:G497" si="51">AVERAGE(B385:B434)</f>
        <v>1.7989999999999997</v>
      </c>
      <c r="H434" s="2">
        <f t="shared" si="47"/>
        <v>2.0128999999999975</v>
      </c>
      <c r="I434" s="2">
        <f t="array" ref="I434">SUMPRODUCT(B418:B437, (ROW(B418:B437)-ROW(B418)+1)) / (20*21/2)</f>
        <v>1.7880952380952377</v>
      </c>
      <c r="J434" s="2">
        <f t="shared" si="50"/>
        <v>1.7856679175912467</v>
      </c>
      <c r="K434" s="2">
        <f t="shared" si="44"/>
        <v>1.8069746417478527</v>
      </c>
    </row>
    <row r="435" spans="1:11" ht="13.5" x14ac:dyDescent="0.25">
      <c r="A435" s="3">
        <f>TITRES_STAT!B438</f>
        <v>42936</v>
      </c>
      <c r="B435" s="6">
        <f>TITRES_STAT!D438</f>
        <v>1.8</v>
      </c>
      <c r="C435" s="2">
        <f t="shared" si="45"/>
        <v>4.0000000000000036E-2</v>
      </c>
      <c r="D435" s="2">
        <f t="shared" si="46"/>
        <v>1.7760000000000002</v>
      </c>
      <c r="E435" s="2">
        <f t="shared" si="48"/>
        <v>1.7820000000000005</v>
      </c>
      <c r="F435" s="2">
        <f t="shared" si="49"/>
        <v>1.7905000000000002</v>
      </c>
      <c r="G435" s="2">
        <f t="shared" si="51"/>
        <v>1.7977999999999996</v>
      </c>
      <c r="H435" s="2">
        <f t="shared" si="47"/>
        <v>2.0111499999999971</v>
      </c>
      <c r="I435" s="2">
        <f t="array" ref="I435">SUMPRODUCT(B419:B438, (ROW(B419:B438)-ROW(B419)+1)) / (20*21/2)</f>
        <v>1.7898571428571428</v>
      </c>
      <c r="J435" s="2">
        <f t="shared" si="50"/>
        <v>1.7870328778206519</v>
      </c>
      <c r="K435" s="2">
        <f t="shared" ref="K435:K498" si="52">$K$4*B435+(1-$K$4)*K434</f>
        <v>1.8067011263851918</v>
      </c>
    </row>
    <row r="436" spans="1:11" ht="13.5" x14ac:dyDescent="0.25">
      <c r="A436" s="3">
        <f>TITRES_STAT!B439</f>
        <v>42937</v>
      </c>
      <c r="B436" s="6">
        <f>TITRES_STAT!D439</f>
        <v>1.8</v>
      </c>
      <c r="C436" s="2">
        <f t="shared" si="45"/>
        <v>0</v>
      </c>
      <c r="D436" s="2">
        <f t="shared" si="46"/>
        <v>1.7760000000000002</v>
      </c>
      <c r="E436" s="2">
        <f t="shared" si="48"/>
        <v>1.782</v>
      </c>
      <c r="F436" s="2">
        <f t="shared" si="49"/>
        <v>1.7915000000000003</v>
      </c>
      <c r="G436" s="2">
        <f t="shared" si="51"/>
        <v>1.7973999999999994</v>
      </c>
      <c r="H436" s="2">
        <f t="shared" si="47"/>
        <v>2.0094499999999975</v>
      </c>
      <c r="I436" s="2">
        <f t="array" ref="I436">SUMPRODUCT(B420:B439, (ROW(B420:B439)-ROW(B420)+1)) / (20*21/2)</f>
        <v>1.7915714285714284</v>
      </c>
      <c r="J436" s="2">
        <f t="shared" si="50"/>
        <v>1.7882678418377327</v>
      </c>
      <c r="K436" s="2">
        <f t="shared" si="52"/>
        <v>1.8064383371151842</v>
      </c>
    </row>
    <row r="437" spans="1:11" ht="13.5" x14ac:dyDescent="0.25">
      <c r="A437" s="3">
        <f>TITRES_STAT!B440</f>
        <v>42940</v>
      </c>
      <c r="B437" s="6">
        <f>TITRES_STAT!D440</f>
        <v>1.8</v>
      </c>
      <c r="C437" s="2">
        <f t="shared" si="45"/>
        <v>0</v>
      </c>
      <c r="D437" s="2">
        <f t="shared" si="46"/>
        <v>1.784</v>
      </c>
      <c r="E437" s="2">
        <f t="shared" si="48"/>
        <v>1.784</v>
      </c>
      <c r="F437" s="2">
        <f t="shared" si="49"/>
        <v>1.7915000000000003</v>
      </c>
      <c r="G437" s="2">
        <f t="shared" si="51"/>
        <v>1.7971999999999995</v>
      </c>
      <c r="H437" s="2">
        <f t="shared" si="47"/>
        <v>2.0074499999999973</v>
      </c>
      <c r="I437" s="2">
        <f t="array" ref="I437">SUMPRODUCT(B421:B440, (ROW(B421:B440)-ROW(B421)+1)) / (20*21/2)</f>
        <v>1.7922857142857143</v>
      </c>
      <c r="J437" s="2">
        <f t="shared" si="50"/>
        <v>1.7893851902341391</v>
      </c>
      <c r="K437" s="2">
        <f t="shared" si="52"/>
        <v>1.8061858533067456</v>
      </c>
    </row>
    <row r="438" spans="1:11" ht="13.5" x14ac:dyDescent="0.25">
      <c r="A438" s="3">
        <f>TITRES_STAT!B441</f>
        <v>42942</v>
      </c>
      <c r="B438" s="6">
        <f>TITRES_STAT!D441</f>
        <v>1.81</v>
      </c>
      <c r="C438" s="2">
        <f t="shared" si="45"/>
        <v>1.0000000000000009E-2</v>
      </c>
      <c r="D438" s="2">
        <f t="shared" si="46"/>
        <v>1.794</v>
      </c>
      <c r="E438" s="2">
        <f t="shared" si="48"/>
        <v>1.7870000000000001</v>
      </c>
      <c r="F438" s="2">
        <f t="shared" si="49"/>
        <v>1.7920000000000005</v>
      </c>
      <c r="G438" s="2">
        <f t="shared" si="51"/>
        <v>1.7971999999999995</v>
      </c>
      <c r="H438" s="2">
        <f t="shared" si="47"/>
        <v>2.0050999999999974</v>
      </c>
      <c r="I438" s="2">
        <f t="array" ref="I438">SUMPRODUCT(B422:B441, (ROW(B422:B441)-ROW(B422)+1)) / (20*21/2)</f>
        <v>1.7929999999999999</v>
      </c>
      <c r="J438" s="2">
        <f t="shared" si="50"/>
        <v>1.7913485054499354</v>
      </c>
      <c r="K438" s="2">
        <f t="shared" si="52"/>
        <v>1.8063354276868733</v>
      </c>
    </row>
    <row r="439" spans="1:11" ht="13.5" x14ac:dyDescent="0.25">
      <c r="A439" s="3">
        <f>TITRES_STAT!B442</f>
        <v>42943</v>
      </c>
      <c r="B439" s="6">
        <f>TITRES_STAT!D442</f>
        <v>1.81</v>
      </c>
      <c r="C439" s="2">
        <f t="shared" si="45"/>
        <v>0</v>
      </c>
      <c r="D439" s="2">
        <f t="shared" si="46"/>
        <v>1.8040000000000003</v>
      </c>
      <c r="E439" s="2">
        <f t="shared" si="48"/>
        <v>1.7900000000000003</v>
      </c>
      <c r="F439" s="2">
        <f t="shared" si="49"/>
        <v>1.7925000000000009</v>
      </c>
      <c r="G439" s="2">
        <f t="shared" si="51"/>
        <v>1.7971999999999995</v>
      </c>
      <c r="H439" s="2">
        <f t="shared" si="47"/>
        <v>2.0027999999999975</v>
      </c>
      <c r="I439" s="2">
        <f t="array" ref="I439">SUMPRODUCT(B423:B442, (ROW(B423:B442)-ROW(B423)+1)) / (20*21/2)</f>
        <v>1.7956190476190472</v>
      </c>
      <c r="J439" s="2">
        <f t="shared" si="50"/>
        <v>1.7931248382642273</v>
      </c>
      <c r="K439" s="2">
        <f t="shared" si="52"/>
        <v>1.8064791364050352</v>
      </c>
    </row>
    <row r="440" spans="1:11" ht="13.5" x14ac:dyDescent="0.25">
      <c r="A440" s="3">
        <f>TITRES_STAT!B443</f>
        <v>42944</v>
      </c>
      <c r="B440" s="6">
        <f>TITRES_STAT!D443</f>
        <v>1.8</v>
      </c>
      <c r="C440" s="2">
        <f t="shared" si="45"/>
        <v>-1.0000000000000009E-2</v>
      </c>
      <c r="D440" s="2">
        <f t="shared" si="46"/>
        <v>1.8040000000000003</v>
      </c>
      <c r="E440" s="2">
        <f t="shared" si="48"/>
        <v>1.7900000000000003</v>
      </c>
      <c r="F440" s="2">
        <f t="shared" si="49"/>
        <v>1.7925000000000004</v>
      </c>
      <c r="G440" s="2">
        <f t="shared" si="51"/>
        <v>1.7969999999999997</v>
      </c>
      <c r="H440" s="2">
        <f t="shared" si="47"/>
        <v>2.0005999999999973</v>
      </c>
      <c r="I440" s="2">
        <f t="array" ref="I440">SUMPRODUCT(B424:B443, (ROW(B424:B443)-ROW(B424)+1)) / (20*21/2)</f>
        <v>1.802904761904762</v>
      </c>
      <c r="J440" s="2">
        <f t="shared" si="50"/>
        <v>1.7937796155723962</v>
      </c>
      <c r="K440" s="2">
        <f t="shared" si="52"/>
        <v>1.8062250526244457</v>
      </c>
    </row>
    <row r="441" spans="1:11" ht="13.5" x14ac:dyDescent="0.25">
      <c r="A441" s="3">
        <f>TITRES_STAT!B444</f>
        <v>42947</v>
      </c>
      <c r="B441" s="6">
        <f>TITRES_STAT!D444</f>
        <v>1.8</v>
      </c>
      <c r="C441" s="2">
        <f t="shared" si="45"/>
        <v>0</v>
      </c>
      <c r="D441" s="2">
        <f t="shared" si="46"/>
        <v>1.8039999999999998</v>
      </c>
      <c r="E441" s="2">
        <f t="shared" si="48"/>
        <v>1.7900000000000003</v>
      </c>
      <c r="F441" s="2">
        <f t="shared" si="49"/>
        <v>1.7925</v>
      </c>
      <c r="G441" s="2">
        <f t="shared" si="51"/>
        <v>1.7967999999999995</v>
      </c>
      <c r="H441" s="2">
        <f t="shared" si="47"/>
        <v>1.9984499999999976</v>
      </c>
      <c r="I441" s="2">
        <f t="array" ref="I441">SUMPRODUCT(B425:B444, (ROW(B425:B444)-ROW(B425)+1)) / (20*21/2)</f>
        <v>1.8098571428571431</v>
      </c>
      <c r="J441" s="2">
        <f t="shared" si="50"/>
        <v>1.7943720331369299</v>
      </c>
      <c r="K441" s="2">
        <f t="shared" si="52"/>
        <v>1.8059809329136831</v>
      </c>
    </row>
    <row r="442" spans="1:11" ht="13.5" x14ac:dyDescent="0.25">
      <c r="A442" s="3">
        <f>TITRES_STAT!B445</f>
        <v>42948</v>
      </c>
      <c r="B442" s="6">
        <f>TITRES_STAT!D445</f>
        <v>1.82</v>
      </c>
      <c r="C442" s="2">
        <f t="shared" si="45"/>
        <v>2.0000000000000018E-2</v>
      </c>
      <c r="D442" s="2">
        <f t="shared" si="46"/>
        <v>1.8079999999999998</v>
      </c>
      <c r="E442" s="2">
        <f t="shared" si="48"/>
        <v>1.796</v>
      </c>
      <c r="F442" s="2">
        <f t="shared" si="49"/>
        <v>1.7934999999999999</v>
      </c>
      <c r="G442" s="2">
        <f t="shared" si="51"/>
        <v>1.7971999999999995</v>
      </c>
      <c r="H442" s="2">
        <f t="shared" si="47"/>
        <v>1.9964499999999976</v>
      </c>
      <c r="I442" s="2">
        <f t="array" ref="I442">SUMPRODUCT(B426:B445, (ROW(B426:B445)-ROW(B426)+1)) / (20*21/2)</f>
        <v>1.8164761904761906</v>
      </c>
      <c r="J442" s="2">
        <f t="shared" si="50"/>
        <v>1.7968127918857937</v>
      </c>
      <c r="K442" s="2">
        <f t="shared" si="52"/>
        <v>1.8065307002504014</v>
      </c>
    </row>
    <row r="443" spans="1:11" ht="13.5" x14ac:dyDescent="0.25">
      <c r="A443" s="3">
        <f>TITRES_STAT!B446</f>
        <v>42949</v>
      </c>
      <c r="B443" s="6">
        <f>TITRES_STAT!D446</f>
        <v>1.87</v>
      </c>
      <c r="C443" s="2">
        <f t="shared" si="45"/>
        <v>5.0000000000000044E-2</v>
      </c>
      <c r="D443" s="2">
        <f t="shared" si="46"/>
        <v>1.8200000000000003</v>
      </c>
      <c r="E443" s="2">
        <f t="shared" si="48"/>
        <v>1.8070000000000004</v>
      </c>
      <c r="F443" s="2">
        <f t="shared" si="49"/>
        <v>1.7970000000000002</v>
      </c>
      <c r="G443" s="2">
        <f t="shared" si="51"/>
        <v>1.7985999999999995</v>
      </c>
      <c r="H443" s="2">
        <f t="shared" si="47"/>
        <v>1.9943999999999977</v>
      </c>
      <c r="I443" s="2">
        <f t="array" ref="I443">SUMPRODUCT(B427:B446, (ROW(B427:B446)-ROW(B427)+1)) / (20*21/2)</f>
        <v>1.8180476190476189</v>
      </c>
      <c r="J443" s="2">
        <f t="shared" si="50"/>
        <v>1.8037830021823849</v>
      </c>
      <c r="K443" s="2">
        <f t="shared" si="52"/>
        <v>1.8090196923974444</v>
      </c>
    </row>
    <row r="444" spans="1:11" ht="13.5" x14ac:dyDescent="0.25">
      <c r="A444" s="3">
        <f>TITRES_STAT!B447</f>
        <v>42950</v>
      </c>
      <c r="B444" s="6">
        <f>TITRES_STAT!D447</f>
        <v>1.87</v>
      </c>
      <c r="C444" s="2">
        <f t="shared" si="45"/>
        <v>0</v>
      </c>
      <c r="D444" s="2">
        <f t="shared" si="46"/>
        <v>1.8320000000000001</v>
      </c>
      <c r="E444" s="2">
        <f t="shared" si="48"/>
        <v>1.8180000000000003</v>
      </c>
      <c r="F444" s="2">
        <f t="shared" si="49"/>
        <v>1.8005</v>
      </c>
      <c r="G444" s="2">
        <f t="shared" si="51"/>
        <v>1.7999999999999998</v>
      </c>
      <c r="H444" s="2">
        <f t="shared" si="47"/>
        <v>1.9923999999999975</v>
      </c>
      <c r="I444" s="2">
        <f t="array" ref="I444">SUMPRODUCT(B428:B447, (ROW(B428:B447)-ROW(B428)+1)) / (20*21/2)</f>
        <v>1.8233333333333335</v>
      </c>
      <c r="J444" s="2">
        <f t="shared" si="50"/>
        <v>1.8100893829269196</v>
      </c>
      <c r="K444" s="2">
        <f t="shared" si="52"/>
        <v>1.8114110770093093</v>
      </c>
    </row>
    <row r="445" spans="1:11" ht="13.5" x14ac:dyDescent="0.25">
      <c r="A445" s="3">
        <f>TITRES_STAT!B448</f>
        <v>42951</v>
      </c>
      <c r="B445" s="6">
        <f>TITRES_STAT!D448</f>
        <v>1.87</v>
      </c>
      <c r="C445" s="2">
        <f t="shared" si="45"/>
        <v>0</v>
      </c>
      <c r="D445" s="2">
        <f t="shared" si="46"/>
        <v>1.8460000000000001</v>
      </c>
      <c r="E445" s="2">
        <f t="shared" si="48"/>
        <v>1.8250000000000004</v>
      </c>
      <c r="F445" s="2">
        <f t="shared" si="49"/>
        <v>1.8035000000000001</v>
      </c>
      <c r="G445" s="2">
        <f t="shared" si="51"/>
        <v>1.8009999999999999</v>
      </c>
      <c r="H445" s="2">
        <f t="shared" si="47"/>
        <v>1.9902499999999974</v>
      </c>
      <c r="I445" s="2">
        <f t="array" ref="I445">SUMPRODUCT(B429:B448, (ROW(B429:B448)-ROW(B429)+1)) / (20*21/2)</f>
        <v>1.8234761904761905</v>
      </c>
      <c r="J445" s="2">
        <f t="shared" si="50"/>
        <v>1.8157951559814987</v>
      </c>
      <c r="K445" s="2">
        <f t="shared" si="52"/>
        <v>1.8137086818324735</v>
      </c>
    </row>
    <row r="446" spans="1:11" ht="13.5" x14ac:dyDescent="0.25">
      <c r="A446" s="3">
        <f>TITRES_STAT!B449</f>
        <v>42954</v>
      </c>
      <c r="B446" s="6">
        <f>TITRES_STAT!D449</f>
        <v>1.82</v>
      </c>
      <c r="C446" s="2">
        <f t="shared" si="45"/>
        <v>-5.0000000000000044E-2</v>
      </c>
      <c r="D446" s="2">
        <f t="shared" si="46"/>
        <v>1.85</v>
      </c>
      <c r="E446" s="2">
        <f t="shared" si="48"/>
        <v>1.8270000000000004</v>
      </c>
      <c r="F446" s="2">
        <f t="shared" si="49"/>
        <v>1.8044999999999998</v>
      </c>
      <c r="G446" s="2">
        <f t="shared" si="51"/>
        <v>1.8013999999999997</v>
      </c>
      <c r="H446" s="2">
        <f t="shared" si="47"/>
        <v>1.9875999999999976</v>
      </c>
      <c r="I446" s="2">
        <f t="array" ref="I446">SUMPRODUCT(B430:B449, (ROW(B430:B449)-ROW(B430)+1)) / (20*21/2)</f>
        <v>1.8225238095238097</v>
      </c>
      <c r="J446" s="2">
        <f t="shared" si="50"/>
        <v>1.8161956173165941</v>
      </c>
      <c r="K446" s="2">
        <f t="shared" si="52"/>
        <v>1.8139554001919842</v>
      </c>
    </row>
    <row r="447" spans="1:11" ht="13.5" x14ac:dyDescent="0.25">
      <c r="A447" s="3">
        <f>TITRES_STAT!B450</f>
        <v>42955</v>
      </c>
      <c r="B447" s="6">
        <f>TITRES_STAT!D450</f>
        <v>1.86</v>
      </c>
      <c r="C447" s="2">
        <f t="shared" si="45"/>
        <v>4.0000000000000036E-2</v>
      </c>
      <c r="D447" s="2">
        <f t="shared" si="46"/>
        <v>1.8580000000000001</v>
      </c>
      <c r="E447" s="2">
        <f t="shared" si="48"/>
        <v>1.8330000000000002</v>
      </c>
      <c r="F447" s="2">
        <f t="shared" si="49"/>
        <v>1.8085</v>
      </c>
      <c r="G447" s="2">
        <f t="shared" si="51"/>
        <v>1.8025999999999995</v>
      </c>
      <c r="H447" s="2">
        <f t="shared" si="47"/>
        <v>1.9850999999999979</v>
      </c>
      <c r="I447" s="2">
        <f t="array" ref="I447">SUMPRODUCT(B431:B450, (ROW(B431:B450)-ROW(B431)+1)) / (20*21/2)</f>
        <v>1.8214761904761905</v>
      </c>
      <c r="J447" s="2">
        <f t="shared" si="50"/>
        <v>1.8203674632864422</v>
      </c>
      <c r="K447" s="2">
        <f t="shared" si="52"/>
        <v>1.8157610707726908</v>
      </c>
    </row>
    <row r="448" spans="1:11" ht="13.5" x14ac:dyDescent="0.25">
      <c r="A448" s="3">
        <f>TITRES_STAT!B451</f>
        <v>42956</v>
      </c>
      <c r="B448" s="6">
        <f>TITRES_STAT!D451</f>
        <v>1.81</v>
      </c>
      <c r="C448" s="2">
        <f t="shared" si="45"/>
        <v>-5.0000000000000044E-2</v>
      </c>
      <c r="D448" s="2">
        <f t="shared" si="46"/>
        <v>1.8460000000000001</v>
      </c>
      <c r="E448" s="2">
        <f t="shared" si="48"/>
        <v>1.8330000000000002</v>
      </c>
      <c r="F448" s="2">
        <f t="shared" si="49"/>
        <v>1.81</v>
      </c>
      <c r="G448" s="2">
        <f t="shared" si="51"/>
        <v>1.8027999999999995</v>
      </c>
      <c r="H448" s="2">
        <f t="shared" si="47"/>
        <v>1.9822499999999983</v>
      </c>
      <c r="I448" s="2">
        <f t="array" ref="I448">SUMPRODUCT(B432:B451, (ROW(B432:B451)-ROW(B432)+1)) / (20*21/2)</f>
        <v>1.8204285714285713</v>
      </c>
      <c r="J448" s="2">
        <f t="shared" si="50"/>
        <v>1.8193800858305904</v>
      </c>
      <c r="K448" s="2">
        <f t="shared" si="52"/>
        <v>1.8155351464286638</v>
      </c>
    </row>
    <row r="449" spans="1:11" ht="13.5" x14ac:dyDescent="0.25">
      <c r="A449" s="3">
        <f>TITRES_STAT!B452</f>
        <v>42957</v>
      </c>
      <c r="B449" s="6">
        <f>TITRES_STAT!D452</f>
        <v>1.8</v>
      </c>
      <c r="C449" s="2">
        <f t="shared" si="45"/>
        <v>-1.0000000000000009E-2</v>
      </c>
      <c r="D449" s="2">
        <f t="shared" si="46"/>
        <v>1.8320000000000003</v>
      </c>
      <c r="E449" s="2">
        <f t="shared" si="48"/>
        <v>1.8320000000000001</v>
      </c>
      <c r="F449" s="2">
        <f t="shared" si="49"/>
        <v>1.8110000000000004</v>
      </c>
      <c r="G449" s="2">
        <f t="shared" si="51"/>
        <v>1.8027999999999995</v>
      </c>
      <c r="H449" s="2">
        <f t="shared" si="47"/>
        <v>1.9787499999999982</v>
      </c>
      <c r="I449" s="2">
        <f t="array" ref="I449">SUMPRODUCT(B433:B452, (ROW(B433:B452)-ROW(B433)+1)) / (20*21/2)</f>
        <v>1.8222380952380952</v>
      </c>
      <c r="J449" s="2">
        <f t="shared" si="50"/>
        <v>1.8175343633705343</v>
      </c>
      <c r="K449" s="2">
        <f t="shared" si="52"/>
        <v>1.8149259250000886</v>
      </c>
    </row>
    <row r="450" spans="1:11" ht="13.5" x14ac:dyDescent="0.25">
      <c r="A450" s="3">
        <f>TITRES_STAT!B453</f>
        <v>42958</v>
      </c>
      <c r="B450" s="6">
        <f>TITRES_STAT!D453</f>
        <v>1.8</v>
      </c>
      <c r="C450" s="2">
        <f t="shared" si="45"/>
        <v>0</v>
      </c>
      <c r="D450" s="2">
        <f t="shared" si="46"/>
        <v>1.8180000000000001</v>
      </c>
      <c r="E450" s="2">
        <f t="shared" si="48"/>
        <v>1.8320000000000001</v>
      </c>
      <c r="F450" s="2">
        <f t="shared" si="49"/>
        <v>1.8109999999999999</v>
      </c>
      <c r="G450" s="2">
        <f t="shared" si="51"/>
        <v>1.8027999999999995</v>
      </c>
      <c r="H450" s="2">
        <f t="shared" si="47"/>
        <v>1.9746999999999986</v>
      </c>
      <c r="I450" s="2">
        <f t="array" ref="I450">SUMPRODUCT(B434:B453, (ROW(B434:B453)-ROW(B434)+1)) / (20*21/2)</f>
        <v>1.8208571428571427</v>
      </c>
      <c r="J450" s="2">
        <f t="shared" si="50"/>
        <v>1.8158644240019122</v>
      </c>
      <c r="K450" s="2">
        <f t="shared" si="52"/>
        <v>1.8143405946079283</v>
      </c>
    </row>
    <row r="451" spans="1:11" ht="13.5" x14ac:dyDescent="0.25">
      <c r="A451" s="3">
        <f>TITRES_STAT!B454</f>
        <v>42961</v>
      </c>
      <c r="B451" s="6">
        <f>TITRES_STAT!D454</f>
        <v>1.8</v>
      </c>
      <c r="C451" s="2">
        <f t="shared" si="45"/>
        <v>0</v>
      </c>
      <c r="D451" s="2">
        <f t="shared" si="46"/>
        <v>1.8140000000000001</v>
      </c>
      <c r="E451" s="2">
        <f t="shared" si="48"/>
        <v>1.8320000000000001</v>
      </c>
      <c r="F451" s="2">
        <f t="shared" si="49"/>
        <v>1.8109999999999999</v>
      </c>
      <c r="G451" s="2">
        <f t="shared" si="51"/>
        <v>1.8021999999999994</v>
      </c>
      <c r="H451" s="2">
        <f t="shared" si="47"/>
        <v>1.9706999999999988</v>
      </c>
      <c r="I451" s="2">
        <f t="array" ref="I451">SUMPRODUCT(B435:B454, (ROW(B435:B454)-ROW(B435)+1)) / (20*21/2)</f>
        <v>1.8240476190476191</v>
      </c>
      <c r="J451" s="2">
        <f t="shared" si="50"/>
        <v>1.8143535264779207</v>
      </c>
      <c r="K451" s="2">
        <f t="shared" si="52"/>
        <v>1.8137782183487938</v>
      </c>
    </row>
    <row r="452" spans="1:11" ht="13.5" x14ac:dyDescent="0.25">
      <c r="A452" s="3">
        <f>TITRES_STAT!B455</f>
        <v>42962</v>
      </c>
      <c r="B452" s="6">
        <f>TITRES_STAT!D455</f>
        <v>1.83</v>
      </c>
      <c r="C452" s="2">
        <f t="shared" ref="C452:C515" si="53">B452-B451</f>
        <v>3.0000000000000027E-2</v>
      </c>
      <c r="D452" s="2">
        <f t="shared" si="46"/>
        <v>1.8079999999999998</v>
      </c>
      <c r="E452" s="2">
        <f t="shared" si="48"/>
        <v>1.8330000000000006</v>
      </c>
      <c r="F452" s="2">
        <f t="shared" si="49"/>
        <v>1.8145</v>
      </c>
      <c r="G452" s="2">
        <f t="shared" si="51"/>
        <v>1.8021999999999994</v>
      </c>
      <c r="H452" s="2">
        <f t="shared" si="47"/>
        <v>1.9669499999999989</v>
      </c>
      <c r="I452" s="2">
        <f t="array" ref="I452">SUMPRODUCT(B436:B455, (ROW(B436:B455)-ROW(B436)+1)) / (20*21/2)</f>
        <v>1.8268095238095234</v>
      </c>
      <c r="J452" s="2">
        <f t="shared" si="50"/>
        <v>1.8158436668133568</v>
      </c>
      <c r="K452" s="2">
        <f t="shared" si="52"/>
        <v>1.8144143666488413</v>
      </c>
    </row>
    <row r="453" spans="1:11" ht="13.5" x14ac:dyDescent="0.25">
      <c r="A453" s="3">
        <f>TITRES_STAT!B456</f>
        <v>42963</v>
      </c>
      <c r="B453" s="6">
        <f>TITRES_STAT!D456</f>
        <v>1.8</v>
      </c>
      <c r="C453" s="2">
        <f t="shared" si="53"/>
        <v>-3.0000000000000027E-2</v>
      </c>
      <c r="D453" s="2">
        <f t="shared" si="46"/>
        <v>1.8060000000000003</v>
      </c>
      <c r="E453" s="2">
        <f t="shared" si="48"/>
        <v>1.8260000000000001</v>
      </c>
      <c r="F453" s="2">
        <f t="shared" si="49"/>
        <v>1.8165</v>
      </c>
      <c r="G453" s="2">
        <f t="shared" si="51"/>
        <v>1.8015999999999994</v>
      </c>
      <c r="H453" s="2">
        <f t="shared" si="47"/>
        <v>1.9633999999999989</v>
      </c>
      <c r="I453" s="2">
        <f t="array" ref="I453">SUMPRODUCT(B437:B456, (ROW(B437:B456)-ROW(B437)+1)) / (20*21/2)</f>
        <v>1.8245714285714287</v>
      </c>
      <c r="J453" s="2">
        <f t="shared" si="50"/>
        <v>1.8143347461644659</v>
      </c>
      <c r="K453" s="2">
        <f t="shared" si="52"/>
        <v>1.8138490973684946</v>
      </c>
    </row>
    <row r="454" spans="1:11" ht="13.5" x14ac:dyDescent="0.25">
      <c r="A454" s="3">
        <f>TITRES_STAT!B457</f>
        <v>42964</v>
      </c>
      <c r="B454" s="6">
        <f>TITRES_STAT!D457</f>
        <v>1.85</v>
      </c>
      <c r="C454" s="2">
        <f t="shared" si="53"/>
        <v>5.0000000000000044E-2</v>
      </c>
      <c r="D454" s="2">
        <f t="shared" ref="D454:D517" si="54">AVERAGE(B450:B454)</f>
        <v>1.8160000000000001</v>
      </c>
      <c r="E454" s="2">
        <f t="shared" si="48"/>
        <v>1.8240000000000005</v>
      </c>
      <c r="F454" s="2">
        <f t="shared" si="49"/>
        <v>1.8210000000000002</v>
      </c>
      <c r="G454" s="2">
        <f t="shared" si="51"/>
        <v>1.8019999999999994</v>
      </c>
      <c r="H454" s="2">
        <f t="shared" si="47"/>
        <v>1.9606499999999991</v>
      </c>
      <c r="I454" s="2">
        <f t="array" ref="I454">SUMPRODUCT(B438:B457, (ROW(B438:B457)-ROW(B438)+1)) / (20*21/2)</f>
        <v>1.8223333333333334</v>
      </c>
      <c r="J454" s="2">
        <f t="shared" si="50"/>
        <v>1.8177314370059454</v>
      </c>
      <c r="K454" s="2">
        <f t="shared" si="52"/>
        <v>1.815266779824632</v>
      </c>
    </row>
    <row r="455" spans="1:11" ht="13.5" x14ac:dyDescent="0.25">
      <c r="A455" s="3">
        <f>TITRES_STAT!B458</f>
        <v>42965</v>
      </c>
      <c r="B455" s="6">
        <f>TITRES_STAT!D458</f>
        <v>1.85</v>
      </c>
      <c r="C455" s="2">
        <f t="shared" si="53"/>
        <v>0</v>
      </c>
      <c r="D455" s="2">
        <f t="shared" si="54"/>
        <v>1.8259999999999998</v>
      </c>
      <c r="E455" s="2">
        <f t="shared" si="48"/>
        <v>1.8220000000000003</v>
      </c>
      <c r="F455" s="2">
        <f t="shared" si="49"/>
        <v>1.8235000000000003</v>
      </c>
      <c r="G455" s="2">
        <f t="shared" si="51"/>
        <v>1.8025999999999993</v>
      </c>
      <c r="H455" s="2">
        <f t="shared" si="47"/>
        <v>1.9579499999999994</v>
      </c>
      <c r="I455" s="2">
        <f t="array" ref="I455">SUMPRODUCT(B439:B458, (ROW(B439:B458)-ROW(B439)+1)) / (20*21/2)</f>
        <v>1.8239047619047619</v>
      </c>
      <c r="J455" s="2">
        <f t="shared" si="50"/>
        <v>1.8208046334815697</v>
      </c>
      <c r="K455" s="2">
        <f t="shared" si="52"/>
        <v>1.8166288668903328</v>
      </c>
    </row>
    <row r="456" spans="1:11" ht="13.5" x14ac:dyDescent="0.25">
      <c r="A456" s="3">
        <f>TITRES_STAT!B459</f>
        <v>42968</v>
      </c>
      <c r="B456" s="6">
        <f>TITRES_STAT!D459</f>
        <v>1.8</v>
      </c>
      <c r="C456" s="2">
        <f t="shared" si="53"/>
        <v>-5.0000000000000044E-2</v>
      </c>
      <c r="D456" s="2">
        <f t="shared" si="54"/>
        <v>1.8260000000000001</v>
      </c>
      <c r="E456" s="2">
        <f t="shared" si="48"/>
        <v>1.8200000000000003</v>
      </c>
      <c r="F456" s="2">
        <f t="shared" si="49"/>
        <v>1.8234999999999999</v>
      </c>
      <c r="G456" s="2">
        <f t="shared" si="51"/>
        <v>1.8025999999999993</v>
      </c>
      <c r="H456" s="2">
        <f t="shared" si="47"/>
        <v>1.9552999999999994</v>
      </c>
      <c r="I456" s="2">
        <f t="array" ref="I456">SUMPRODUCT(B440:B459, (ROW(B440:B459)-ROW(B440)+1)) / (20*21/2)</f>
        <v>1.825333333333333</v>
      </c>
      <c r="J456" s="2">
        <f t="shared" si="50"/>
        <v>1.8188232398166584</v>
      </c>
      <c r="K456" s="2">
        <f t="shared" si="52"/>
        <v>1.815976754463261</v>
      </c>
    </row>
    <row r="457" spans="1:11" ht="13.5" x14ac:dyDescent="0.25">
      <c r="A457" s="3">
        <f>TITRES_STAT!B460</f>
        <v>42969</v>
      </c>
      <c r="B457" s="6">
        <f>TITRES_STAT!D460</f>
        <v>1.8</v>
      </c>
      <c r="C457" s="2">
        <f t="shared" si="53"/>
        <v>0</v>
      </c>
      <c r="D457" s="2">
        <f t="shared" si="54"/>
        <v>1.8199999999999998</v>
      </c>
      <c r="E457" s="2">
        <f t="shared" si="48"/>
        <v>1.8140000000000001</v>
      </c>
      <c r="F457" s="2">
        <f t="shared" si="49"/>
        <v>1.8234999999999999</v>
      </c>
      <c r="G457" s="2">
        <f t="shared" si="51"/>
        <v>1.8025999999999991</v>
      </c>
      <c r="H457" s="2">
        <f t="shared" si="47"/>
        <v>1.9523499999999996</v>
      </c>
      <c r="I457" s="2">
        <f t="array" ref="I457">SUMPRODUCT(B441:B460, (ROW(B441:B460)-ROW(B441)+1)) / (20*21/2)</f>
        <v>1.8228095238095239</v>
      </c>
      <c r="J457" s="2">
        <f t="shared" si="50"/>
        <v>1.8170305503103101</v>
      </c>
      <c r="K457" s="2">
        <f t="shared" si="52"/>
        <v>1.8153502150725449</v>
      </c>
    </row>
    <row r="458" spans="1:11" ht="13.5" x14ac:dyDescent="0.25">
      <c r="A458" s="3">
        <f>TITRES_STAT!B461</f>
        <v>42970</v>
      </c>
      <c r="B458" s="6">
        <f>TITRES_STAT!D461</f>
        <v>1.84</v>
      </c>
      <c r="C458" s="2">
        <f t="shared" si="53"/>
        <v>4.0000000000000036E-2</v>
      </c>
      <c r="D458" s="2">
        <f t="shared" si="54"/>
        <v>1.8280000000000001</v>
      </c>
      <c r="E458" s="2">
        <f t="shared" si="48"/>
        <v>1.8170000000000002</v>
      </c>
      <c r="F458" s="2">
        <f t="shared" si="49"/>
        <v>1.8250000000000004</v>
      </c>
      <c r="G458" s="2">
        <f t="shared" si="51"/>
        <v>1.8033999999999992</v>
      </c>
      <c r="H458" s="2">
        <f t="shared" ref="H458:H521" si="55">AVERAGE(B259:B458)</f>
        <v>1.9499499999999994</v>
      </c>
      <c r="I458" s="2">
        <f t="array" ref="I458">SUMPRODUCT(B442:B461, (ROW(B442:B461)-ROW(B442)+1)) / (20*21/2)</f>
        <v>1.8202857142857145</v>
      </c>
      <c r="J458" s="2">
        <f t="shared" si="50"/>
        <v>1.8192181169474235</v>
      </c>
      <c r="K458" s="2">
        <f t="shared" si="52"/>
        <v>1.8163168733049944</v>
      </c>
    </row>
    <row r="459" spans="1:11" ht="13.5" x14ac:dyDescent="0.25">
      <c r="A459" s="3">
        <f>TITRES_STAT!B462</f>
        <v>42971</v>
      </c>
      <c r="B459" s="6">
        <f>TITRES_STAT!D462</f>
        <v>1.84</v>
      </c>
      <c r="C459" s="2">
        <f t="shared" si="53"/>
        <v>0</v>
      </c>
      <c r="D459" s="2">
        <f t="shared" si="54"/>
        <v>1.8260000000000001</v>
      </c>
      <c r="E459" s="2">
        <f t="shared" si="48"/>
        <v>1.8210000000000002</v>
      </c>
      <c r="F459" s="2">
        <f t="shared" si="49"/>
        <v>1.8265000000000005</v>
      </c>
      <c r="G459" s="2">
        <f t="shared" si="51"/>
        <v>1.8041999999999989</v>
      </c>
      <c r="H459" s="2">
        <f t="shared" si="55"/>
        <v>1.9476499999999997</v>
      </c>
      <c r="I459" s="2">
        <f t="array" ref="I459">SUMPRODUCT(B443:B462, (ROW(B443:B462)-ROW(B443)+1)) / (20*21/2)</f>
        <v>1.8196666666666663</v>
      </c>
      <c r="J459" s="2">
        <f t="shared" si="50"/>
        <v>1.8211973439048117</v>
      </c>
      <c r="K459" s="2">
        <f t="shared" si="52"/>
        <v>1.8172456233714653</v>
      </c>
    </row>
    <row r="460" spans="1:11" ht="13.5" x14ac:dyDescent="0.25">
      <c r="A460" s="3">
        <f>TITRES_STAT!B463</f>
        <v>42972</v>
      </c>
      <c r="B460" s="6">
        <f>TITRES_STAT!D463</f>
        <v>1.8</v>
      </c>
      <c r="C460" s="2">
        <f t="shared" si="53"/>
        <v>-4.0000000000000036E-2</v>
      </c>
      <c r="D460" s="2">
        <f t="shared" si="54"/>
        <v>1.8160000000000001</v>
      </c>
      <c r="E460" s="2">
        <f t="shared" ref="E460:E523" si="56">AVERAGE(B451:B460)</f>
        <v>1.8210000000000002</v>
      </c>
      <c r="F460" s="2">
        <f t="shared" si="49"/>
        <v>1.8265000000000005</v>
      </c>
      <c r="G460" s="2">
        <f t="shared" si="51"/>
        <v>1.8045999999999989</v>
      </c>
      <c r="H460" s="2">
        <f t="shared" si="55"/>
        <v>1.9451499999999995</v>
      </c>
      <c r="I460" s="2">
        <f t="array" ref="I460">SUMPRODUCT(B444:B463, (ROW(B444:B463)-ROW(B444)+1)) / (20*21/2)</f>
        <v>1.8171428571428569</v>
      </c>
      <c r="J460" s="2">
        <f t="shared" si="50"/>
        <v>1.8191785492472106</v>
      </c>
      <c r="K460" s="2">
        <f t="shared" si="52"/>
        <v>1.8165693244157217</v>
      </c>
    </row>
    <row r="461" spans="1:11" ht="13.5" x14ac:dyDescent="0.25">
      <c r="A461" s="3">
        <f>TITRES_STAT!B464</f>
        <v>42975</v>
      </c>
      <c r="B461" s="6">
        <f>TITRES_STAT!D464</f>
        <v>1.8</v>
      </c>
      <c r="C461" s="2">
        <f t="shared" si="53"/>
        <v>0</v>
      </c>
      <c r="D461" s="2">
        <f t="shared" si="54"/>
        <v>1.8160000000000001</v>
      </c>
      <c r="E461" s="2">
        <f t="shared" si="56"/>
        <v>1.8210000000000002</v>
      </c>
      <c r="F461" s="2">
        <f t="shared" si="49"/>
        <v>1.8265</v>
      </c>
      <c r="G461" s="2">
        <f t="shared" si="51"/>
        <v>1.8045999999999989</v>
      </c>
      <c r="H461" s="2">
        <f t="shared" si="55"/>
        <v>1.9432499999999997</v>
      </c>
      <c r="I461" s="2">
        <f t="array" ref="I461">SUMPRODUCT(B445:B464, (ROW(B445:B464)-ROW(B445)+1)) / (20*21/2)</f>
        <v>1.8149523809523809</v>
      </c>
      <c r="J461" s="2">
        <f t="shared" si="50"/>
        <v>1.8173520207474763</v>
      </c>
      <c r="K461" s="2">
        <f t="shared" si="52"/>
        <v>1.8159195469876541</v>
      </c>
    </row>
    <row r="462" spans="1:11" ht="13.5" x14ac:dyDescent="0.25">
      <c r="A462" s="3">
        <f>TITRES_STAT!B465</f>
        <v>42976</v>
      </c>
      <c r="B462" s="6">
        <f>TITRES_STAT!D465</f>
        <v>1.82</v>
      </c>
      <c r="C462" s="2">
        <f t="shared" si="53"/>
        <v>2.0000000000000018E-2</v>
      </c>
      <c r="D462" s="2">
        <f t="shared" si="54"/>
        <v>1.8199999999999998</v>
      </c>
      <c r="E462" s="2">
        <f t="shared" si="56"/>
        <v>1.8199999999999998</v>
      </c>
      <c r="F462" s="2">
        <f t="shared" si="49"/>
        <v>1.8265000000000005</v>
      </c>
      <c r="G462" s="2">
        <f t="shared" si="51"/>
        <v>1.8053999999999988</v>
      </c>
      <c r="H462" s="2">
        <f t="shared" si="55"/>
        <v>1.9415999999999998</v>
      </c>
      <c r="I462" s="2">
        <f t="array" ref="I462">SUMPRODUCT(B446:B465, (ROW(B446:B465)-ROW(B446)+1)) / (20*21/2)</f>
        <v>1.8130952380952381</v>
      </c>
      <c r="J462" s="2">
        <f t="shared" si="50"/>
        <v>1.8176042092477167</v>
      </c>
      <c r="K462" s="2">
        <f t="shared" si="52"/>
        <v>1.816079564752844</v>
      </c>
    </row>
    <row r="463" spans="1:11" ht="13.5" x14ac:dyDescent="0.25">
      <c r="A463" s="3">
        <f>TITRES_STAT!B466</f>
        <v>42977</v>
      </c>
      <c r="B463" s="6">
        <f>TITRES_STAT!D466</f>
        <v>1.8</v>
      </c>
      <c r="C463" s="2">
        <f t="shared" si="53"/>
        <v>-2.0000000000000018E-2</v>
      </c>
      <c r="D463" s="2">
        <f t="shared" si="54"/>
        <v>1.8120000000000001</v>
      </c>
      <c r="E463" s="2">
        <f t="shared" si="56"/>
        <v>1.8200000000000003</v>
      </c>
      <c r="F463" s="2">
        <f t="shared" si="49"/>
        <v>1.823</v>
      </c>
      <c r="G463" s="2">
        <f t="shared" si="51"/>
        <v>1.805799999999999</v>
      </c>
      <c r="H463" s="2">
        <f t="shared" si="55"/>
        <v>1.9398</v>
      </c>
      <c r="I463" s="2">
        <f t="array" ref="I463">SUMPRODUCT(B447:B466, (ROW(B447:B466)-ROW(B447)+1)) / (20*21/2)</f>
        <v>1.8125238095238094</v>
      </c>
      <c r="J463" s="2">
        <f t="shared" si="50"/>
        <v>1.8159276178907913</v>
      </c>
      <c r="K463" s="2">
        <f t="shared" si="52"/>
        <v>1.8154489935860658</v>
      </c>
    </row>
    <row r="464" spans="1:11" ht="13.5" x14ac:dyDescent="0.25">
      <c r="A464" s="3">
        <f>TITRES_STAT!B467</f>
        <v>42978</v>
      </c>
      <c r="B464" s="6">
        <f>TITRES_STAT!D467</f>
        <v>1.8</v>
      </c>
      <c r="C464" s="2">
        <f t="shared" si="53"/>
        <v>0</v>
      </c>
      <c r="D464" s="2">
        <f t="shared" si="54"/>
        <v>1.8039999999999998</v>
      </c>
      <c r="E464" s="2">
        <f t="shared" si="56"/>
        <v>1.8150000000000002</v>
      </c>
      <c r="F464" s="2">
        <f t="shared" si="49"/>
        <v>1.8195000000000001</v>
      </c>
      <c r="G464" s="2">
        <f t="shared" si="51"/>
        <v>1.8061999999999989</v>
      </c>
      <c r="H464" s="2">
        <f t="shared" si="55"/>
        <v>1.9379</v>
      </c>
      <c r="I464" s="2">
        <f t="array" ref="I464">SUMPRODUCT(B448:B467, (ROW(B448:B467)-ROW(B448)+1)) / (20*21/2)</f>
        <v>1.8119999999999998</v>
      </c>
      <c r="J464" s="2">
        <f t="shared" si="50"/>
        <v>1.8144107019011921</v>
      </c>
      <c r="K464" s="2">
        <f t="shared" si="52"/>
        <v>1.8148431507003377</v>
      </c>
    </row>
    <row r="465" spans="1:11" ht="13.5" x14ac:dyDescent="0.25">
      <c r="A465" s="3">
        <f>TITRES_STAT!B468</f>
        <v>42982</v>
      </c>
      <c r="B465" s="6">
        <f>TITRES_STAT!D468</f>
        <v>1.8</v>
      </c>
      <c r="C465" s="2">
        <f t="shared" si="53"/>
        <v>0</v>
      </c>
      <c r="D465" s="2">
        <f t="shared" si="54"/>
        <v>1.8039999999999998</v>
      </c>
      <c r="E465" s="2">
        <f t="shared" si="56"/>
        <v>1.81</v>
      </c>
      <c r="F465" s="2">
        <f t="shared" si="49"/>
        <v>1.8160000000000001</v>
      </c>
      <c r="G465" s="2">
        <f t="shared" si="51"/>
        <v>1.807599999999999</v>
      </c>
      <c r="H465" s="2">
        <f t="shared" si="55"/>
        <v>1.93615</v>
      </c>
      <c r="I465" s="2">
        <f t="array" ref="I465">SUMPRODUCT(B449:B468, (ROW(B449:B468)-ROW(B449)+1)) / (20*21/2)</f>
        <v>1.8117142857142856</v>
      </c>
      <c r="J465" s="2">
        <f t="shared" si="50"/>
        <v>1.8130382541010788</v>
      </c>
      <c r="K465" s="2">
        <f t="shared" si="52"/>
        <v>1.8142610663591481</v>
      </c>
    </row>
    <row r="466" spans="1:11" ht="13.5" x14ac:dyDescent="0.25">
      <c r="A466" s="3">
        <f>TITRES_STAT!B469</f>
        <v>42983</v>
      </c>
      <c r="B466" s="6">
        <f>TITRES_STAT!D469</f>
        <v>1.81</v>
      </c>
      <c r="C466" s="2">
        <f t="shared" si="53"/>
        <v>1.0000000000000009E-2</v>
      </c>
      <c r="D466" s="2">
        <f t="shared" si="54"/>
        <v>1.8059999999999998</v>
      </c>
      <c r="E466" s="2">
        <f t="shared" si="56"/>
        <v>1.8109999999999999</v>
      </c>
      <c r="F466" s="2">
        <f t="shared" si="49"/>
        <v>1.8155000000000001</v>
      </c>
      <c r="G466" s="2">
        <f t="shared" si="51"/>
        <v>1.8081999999999991</v>
      </c>
      <c r="H466" s="2">
        <f t="shared" si="55"/>
        <v>1.9344500000000002</v>
      </c>
      <c r="I466" s="2">
        <f t="array" ref="I466">SUMPRODUCT(B450:B469, (ROW(B450:B469)-ROW(B450)+1)) / (20*21/2)</f>
        <v>1.8095238095238095</v>
      </c>
      <c r="J466" s="2">
        <f t="shared" si="50"/>
        <v>1.8127488965676426</v>
      </c>
      <c r="K466" s="2">
        <f t="shared" si="52"/>
        <v>1.8140939657176129</v>
      </c>
    </row>
    <row r="467" spans="1:11" ht="13.5" x14ac:dyDescent="0.25">
      <c r="A467" s="3">
        <f>TITRES_STAT!B470</f>
        <v>42984</v>
      </c>
      <c r="B467" s="6">
        <f>TITRES_STAT!D470</f>
        <v>1.81</v>
      </c>
      <c r="C467" s="2">
        <f t="shared" si="53"/>
        <v>0</v>
      </c>
      <c r="D467" s="2">
        <f t="shared" si="54"/>
        <v>1.8040000000000003</v>
      </c>
      <c r="E467" s="2">
        <f t="shared" si="56"/>
        <v>1.8120000000000001</v>
      </c>
      <c r="F467" s="2">
        <f t="shared" si="49"/>
        <v>1.8130000000000002</v>
      </c>
      <c r="G467" s="2">
        <f t="shared" si="51"/>
        <v>1.8083999999999991</v>
      </c>
      <c r="H467" s="2">
        <f t="shared" si="55"/>
        <v>1.9326500000000004</v>
      </c>
      <c r="I467" s="2">
        <f t="array" ref="I467">SUMPRODUCT(B451:B470, (ROW(B451:B470)-ROW(B451)+1)) / (20*21/2)</f>
        <v>1.8102380952380952</v>
      </c>
      <c r="J467" s="2">
        <f t="shared" si="50"/>
        <v>1.8124870968945337</v>
      </c>
      <c r="K467" s="2">
        <f t="shared" si="52"/>
        <v>1.8139334180424125</v>
      </c>
    </row>
    <row r="468" spans="1:11" ht="13.5" x14ac:dyDescent="0.25">
      <c r="A468" s="3">
        <f>TITRES_STAT!B471</f>
        <v>42985</v>
      </c>
      <c r="B468" s="6">
        <f>TITRES_STAT!D471</f>
        <v>1.81</v>
      </c>
      <c r="C468" s="2">
        <f t="shared" si="53"/>
        <v>0</v>
      </c>
      <c r="D468" s="2">
        <f t="shared" si="54"/>
        <v>1.8060000000000003</v>
      </c>
      <c r="E468" s="2">
        <f t="shared" si="56"/>
        <v>1.8089999999999999</v>
      </c>
      <c r="F468" s="2">
        <f t="shared" ref="F468:F531" si="57">AVERAGE(B449:B468)</f>
        <v>1.8130000000000006</v>
      </c>
      <c r="G468" s="2">
        <f t="shared" si="51"/>
        <v>1.8085999999999993</v>
      </c>
      <c r="H468" s="2">
        <f t="shared" si="55"/>
        <v>1.9309500000000002</v>
      </c>
      <c r="I468" s="2">
        <f t="array" ref="I468">SUMPRODUCT(B452:B471, (ROW(B452:B471)-ROW(B452)+1)) / (20*21/2)</f>
        <v>1.8099047619047621</v>
      </c>
      <c r="J468" s="2">
        <f t="shared" si="50"/>
        <v>1.8122502305236257</v>
      </c>
      <c r="K468" s="2">
        <f t="shared" si="52"/>
        <v>1.8137791663544749</v>
      </c>
    </row>
    <row r="469" spans="1:11" ht="13.5" x14ac:dyDescent="0.25">
      <c r="A469" s="3">
        <f>TITRES_STAT!B472</f>
        <v>42986</v>
      </c>
      <c r="B469" s="6">
        <f>TITRES_STAT!D472</f>
        <v>1.79</v>
      </c>
      <c r="C469" s="2">
        <f t="shared" si="53"/>
        <v>-2.0000000000000018E-2</v>
      </c>
      <c r="D469" s="2">
        <f t="shared" si="54"/>
        <v>1.8039999999999998</v>
      </c>
      <c r="E469" s="2">
        <f t="shared" si="56"/>
        <v>1.8039999999999998</v>
      </c>
      <c r="F469" s="2">
        <f t="shared" si="57"/>
        <v>1.8125000000000004</v>
      </c>
      <c r="G469" s="2">
        <f t="shared" si="51"/>
        <v>1.8083999999999998</v>
      </c>
      <c r="H469" s="2">
        <f t="shared" si="55"/>
        <v>1.9290500000000006</v>
      </c>
      <c r="I469" s="2">
        <f t="array" ref="I469">SUMPRODUCT(B453:B472, (ROW(B453:B472)-ROW(B453)+1)) / (20*21/2)</f>
        <v>1.8076190476190477</v>
      </c>
      <c r="J469" s="2">
        <f t="shared" ref="J469:J532" si="58">$J$4*B469+J468*(1-$J$4)</f>
        <v>1.8101311609499471</v>
      </c>
      <c r="K469" s="2">
        <f t="shared" si="52"/>
        <v>1.8128466500268483</v>
      </c>
    </row>
    <row r="470" spans="1:11" ht="13.5" x14ac:dyDescent="0.25">
      <c r="A470" s="3">
        <f>TITRES_STAT!B473</f>
        <v>42989</v>
      </c>
      <c r="B470" s="6">
        <f>TITRES_STAT!D473</f>
        <v>1.82</v>
      </c>
      <c r="C470" s="2">
        <f t="shared" si="53"/>
        <v>3.0000000000000027E-2</v>
      </c>
      <c r="D470" s="2">
        <f t="shared" si="54"/>
        <v>1.8079999999999998</v>
      </c>
      <c r="E470" s="2">
        <f t="shared" si="56"/>
        <v>1.8060000000000003</v>
      </c>
      <c r="F470" s="2">
        <f t="shared" si="57"/>
        <v>1.8135000000000001</v>
      </c>
      <c r="G470" s="2">
        <f t="shared" si="51"/>
        <v>1.8087999999999997</v>
      </c>
      <c r="H470" s="2">
        <f t="shared" si="55"/>
        <v>1.9272500000000008</v>
      </c>
      <c r="I470" s="2">
        <f t="array" ref="I470">SUMPRODUCT(B454:B473, (ROW(B454:B473)-ROW(B454)+1)) / (20*21/2)</f>
        <v>1.8064761904761903</v>
      </c>
      <c r="J470" s="2">
        <f t="shared" si="58"/>
        <v>1.8110710503832854</v>
      </c>
      <c r="K470" s="2">
        <f t="shared" si="52"/>
        <v>1.8131271735552072</v>
      </c>
    </row>
    <row r="471" spans="1:11" ht="13.5" x14ac:dyDescent="0.25">
      <c r="A471" s="3">
        <f>TITRES_STAT!B474</f>
        <v>42990</v>
      </c>
      <c r="B471" s="6">
        <f>TITRES_STAT!D474</f>
        <v>1.81</v>
      </c>
      <c r="C471" s="2">
        <f t="shared" si="53"/>
        <v>-1.0000000000000009E-2</v>
      </c>
      <c r="D471" s="2">
        <f t="shared" si="54"/>
        <v>1.8080000000000003</v>
      </c>
      <c r="E471" s="2">
        <f t="shared" si="56"/>
        <v>1.8069999999999999</v>
      </c>
      <c r="F471" s="2">
        <f t="shared" si="57"/>
        <v>1.8140000000000001</v>
      </c>
      <c r="G471" s="2">
        <f t="shared" si="51"/>
        <v>1.8089999999999995</v>
      </c>
      <c r="H471" s="2">
        <f t="shared" si="55"/>
        <v>1.9254000000000007</v>
      </c>
      <c r="I471" s="2">
        <f t="array" ref="I471">SUMPRODUCT(B455:B474, (ROW(B455:B474)-ROW(B455)+1)) / (20*21/2)</f>
        <v>1.805333333333333</v>
      </c>
      <c r="J471" s="2">
        <f t="shared" si="58"/>
        <v>1.8109690455848773</v>
      </c>
      <c r="K471" s="2">
        <f t="shared" si="52"/>
        <v>1.8130045392981404</v>
      </c>
    </row>
    <row r="472" spans="1:11" ht="13.5" x14ac:dyDescent="0.25">
      <c r="A472" s="3">
        <f>TITRES_STAT!B475</f>
        <v>42991</v>
      </c>
      <c r="B472" s="6">
        <f>TITRES_STAT!D475</f>
        <v>1.79</v>
      </c>
      <c r="C472" s="2">
        <f t="shared" si="53"/>
        <v>-2.0000000000000018E-2</v>
      </c>
      <c r="D472" s="2">
        <f t="shared" si="54"/>
        <v>1.8039999999999998</v>
      </c>
      <c r="E472" s="2">
        <f t="shared" si="56"/>
        <v>1.8039999999999998</v>
      </c>
      <c r="F472" s="2">
        <f t="shared" si="57"/>
        <v>1.8119999999999998</v>
      </c>
      <c r="G472" s="2">
        <f t="shared" si="51"/>
        <v>1.8087999999999993</v>
      </c>
      <c r="H472" s="2">
        <f t="shared" si="55"/>
        <v>1.9235000000000011</v>
      </c>
      <c r="I472" s="2">
        <f t="array" ref="I472">SUMPRODUCT(B456:B475, (ROW(B456:B475)-ROW(B456)+1)) / (20*21/2)</f>
        <v>1.8044285714285715</v>
      </c>
      <c r="J472" s="2">
        <f t="shared" si="58"/>
        <v>1.8089719936244126</v>
      </c>
      <c r="K472" s="2">
        <f t="shared" si="52"/>
        <v>1.8121024005021349</v>
      </c>
    </row>
    <row r="473" spans="1:11" ht="13.5" x14ac:dyDescent="0.25">
      <c r="A473" s="3">
        <f>TITRES_STAT!B476</f>
        <v>42992</v>
      </c>
      <c r="B473" s="6">
        <f>TITRES_STAT!D476</f>
        <v>1.8</v>
      </c>
      <c r="C473" s="2">
        <f t="shared" si="53"/>
        <v>1.0000000000000009E-2</v>
      </c>
      <c r="D473" s="2">
        <f t="shared" si="54"/>
        <v>1.802</v>
      </c>
      <c r="E473" s="2">
        <f t="shared" si="56"/>
        <v>1.8040000000000003</v>
      </c>
      <c r="F473" s="2">
        <f t="shared" si="57"/>
        <v>1.8119999999999998</v>
      </c>
      <c r="G473" s="2">
        <f t="shared" si="51"/>
        <v>1.8087999999999997</v>
      </c>
      <c r="H473" s="2">
        <f t="shared" si="55"/>
        <v>1.9216000000000013</v>
      </c>
      <c r="I473" s="2">
        <f t="array" ref="I473">SUMPRODUCT(B457:B476, (ROW(B457:B476)-ROW(B457)+1)) / (20*21/2)</f>
        <v>1.8028095238095239</v>
      </c>
      <c r="J473" s="2">
        <f t="shared" si="58"/>
        <v>1.8081175180411353</v>
      </c>
      <c r="K473" s="2">
        <f t="shared" si="52"/>
        <v>1.8116277965608747</v>
      </c>
    </row>
    <row r="474" spans="1:11" ht="13.5" x14ac:dyDescent="0.25">
      <c r="A474" s="3">
        <f>TITRES_STAT!B477</f>
        <v>42993</v>
      </c>
      <c r="B474" s="6">
        <f>TITRES_STAT!D477</f>
        <v>1.8</v>
      </c>
      <c r="C474" s="2">
        <f t="shared" si="53"/>
        <v>0</v>
      </c>
      <c r="D474" s="2">
        <f t="shared" si="54"/>
        <v>1.8039999999999998</v>
      </c>
      <c r="E474" s="2">
        <f t="shared" si="56"/>
        <v>1.8040000000000003</v>
      </c>
      <c r="F474" s="2">
        <f t="shared" si="57"/>
        <v>1.8094999999999994</v>
      </c>
      <c r="G474" s="2">
        <f t="shared" si="51"/>
        <v>1.8087999999999997</v>
      </c>
      <c r="H474" s="2">
        <f t="shared" si="55"/>
        <v>1.9199000000000017</v>
      </c>
      <c r="I474" s="2">
        <f t="array" ref="I474">SUMPRODUCT(B458:B477, (ROW(B458:B477)-ROW(B458)+1)) / (20*21/2)</f>
        <v>1.804095238095238</v>
      </c>
      <c r="J474" s="2">
        <f t="shared" si="58"/>
        <v>1.8073444210848368</v>
      </c>
      <c r="K474" s="2">
        <f t="shared" si="52"/>
        <v>1.8111718045388796</v>
      </c>
    </row>
    <row r="475" spans="1:11" ht="13.5" x14ac:dyDescent="0.25">
      <c r="A475" s="3">
        <f>TITRES_STAT!B478</f>
        <v>42996</v>
      </c>
      <c r="B475" s="6">
        <f>TITRES_STAT!D478</f>
        <v>1.8</v>
      </c>
      <c r="C475" s="2">
        <f t="shared" si="53"/>
        <v>0</v>
      </c>
      <c r="D475" s="2">
        <f t="shared" si="54"/>
        <v>1.8</v>
      </c>
      <c r="E475" s="2">
        <f t="shared" si="56"/>
        <v>1.8040000000000003</v>
      </c>
      <c r="F475" s="2">
        <f t="shared" si="57"/>
        <v>1.8069999999999993</v>
      </c>
      <c r="G475" s="2">
        <f t="shared" si="51"/>
        <v>1.8085999999999995</v>
      </c>
      <c r="H475" s="2">
        <f t="shared" si="55"/>
        <v>1.9182500000000022</v>
      </c>
      <c r="I475" s="2">
        <f t="array" ref="I475">SUMPRODUCT(B459:B478, (ROW(B459:B478)-ROW(B459)+1)) / (20*21/2)</f>
        <v>1.8052857142857142</v>
      </c>
      <c r="J475" s="2">
        <f t="shared" si="58"/>
        <v>1.8066449524100905</v>
      </c>
      <c r="K475" s="2">
        <f t="shared" si="52"/>
        <v>1.8107336945569628</v>
      </c>
    </row>
    <row r="476" spans="1:11" ht="13.5" x14ac:dyDescent="0.25">
      <c r="A476" s="3">
        <f>TITRES_STAT!B479</f>
        <v>42997</v>
      </c>
      <c r="B476" s="6">
        <f>TITRES_STAT!D479</f>
        <v>1.79</v>
      </c>
      <c r="C476" s="2">
        <f t="shared" si="53"/>
        <v>-1.0000000000000009E-2</v>
      </c>
      <c r="D476" s="2">
        <f t="shared" si="54"/>
        <v>1.796</v>
      </c>
      <c r="E476" s="2">
        <f t="shared" si="56"/>
        <v>1.8020000000000003</v>
      </c>
      <c r="F476" s="2">
        <f t="shared" si="57"/>
        <v>1.8064999999999993</v>
      </c>
      <c r="G476" s="2">
        <f t="shared" si="51"/>
        <v>1.8083999999999998</v>
      </c>
      <c r="H476" s="2">
        <f t="shared" si="55"/>
        <v>1.9162500000000022</v>
      </c>
      <c r="I476" s="2">
        <f t="array" ref="I476">SUMPRODUCT(B460:B479, (ROW(B460:B479)-ROW(B460)+1)) / (20*21/2)</f>
        <v>1.8065714285714283</v>
      </c>
      <c r="J476" s="2">
        <f t="shared" si="58"/>
        <v>1.8050597188472246</v>
      </c>
      <c r="K476" s="2">
        <f t="shared" si="52"/>
        <v>1.8099206084959056</v>
      </c>
    </row>
    <row r="477" spans="1:11" ht="13.5" x14ac:dyDescent="0.25">
      <c r="A477" s="3">
        <f>TITRES_STAT!B480</f>
        <v>42998</v>
      </c>
      <c r="B477" s="6">
        <f>TITRES_STAT!D480</f>
        <v>1.82</v>
      </c>
      <c r="C477" s="2">
        <f t="shared" si="53"/>
        <v>3.0000000000000027E-2</v>
      </c>
      <c r="D477" s="2">
        <f t="shared" si="54"/>
        <v>1.802</v>
      </c>
      <c r="E477" s="2">
        <f t="shared" si="56"/>
        <v>1.8030000000000002</v>
      </c>
      <c r="F477" s="2">
        <f t="shared" si="57"/>
        <v>1.8074999999999999</v>
      </c>
      <c r="G477" s="2">
        <f t="shared" si="51"/>
        <v>1.8091999999999999</v>
      </c>
      <c r="H477" s="2">
        <f t="shared" si="55"/>
        <v>1.9141500000000022</v>
      </c>
      <c r="I477" s="2">
        <f t="array" ref="I477">SUMPRODUCT(B461:B480, (ROW(B461:B480)-ROW(B461)+1)) / (20*21/2)</f>
        <v>1.8041428571428573</v>
      </c>
      <c r="J477" s="2">
        <f t="shared" si="58"/>
        <v>1.8064826027665366</v>
      </c>
      <c r="K477" s="2">
        <f t="shared" si="52"/>
        <v>1.8103158787509681</v>
      </c>
    </row>
    <row r="478" spans="1:11" ht="13.5" x14ac:dyDescent="0.25">
      <c r="A478" s="3">
        <f>TITRES_STAT!B481</f>
        <v>43000</v>
      </c>
      <c r="B478" s="6">
        <f>TITRES_STAT!D481</f>
        <v>1.82</v>
      </c>
      <c r="C478" s="2">
        <f t="shared" si="53"/>
        <v>0</v>
      </c>
      <c r="D478" s="2">
        <f t="shared" si="54"/>
        <v>1.8060000000000003</v>
      </c>
      <c r="E478" s="2">
        <f t="shared" si="56"/>
        <v>1.8040000000000003</v>
      </c>
      <c r="F478" s="2">
        <f t="shared" si="57"/>
        <v>1.8065000000000002</v>
      </c>
      <c r="G478" s="2">
        <f t="shared" si="51"/>
        <v>1.8099999999999996</v>
      </c>
      <c r="H478" s="2">
        <f t="shared" si="55"/>
        <v>1.9122000000000023</v>
      </c>
      <c r="I478" s="2">
        <f t="array" ref="I478">SUMPRODUCT(B462:B481, (ROW(B462:B481)-ROW(B462)+1)) / (20*21/2)</f>
        <v>1.8046666666666664</v>
      </c>
      <c r="J478" s="2">
        <f t="shared" si="58"/>
        <v>1.8077699739316284</v>
      </c>
      <c r="K478" s="2">
        <f t="shared" si="52"/>
        <v>1.8106956482117145</v>
      </c>
    </row>
    <row r="479" spans="1:11" ht="13.5" x14ac:dyDescent="0.25">
      <c r="A479" s="3">
        <f>TITRES_STAT!B482</f>
        <v>43003</v>
      </c>
      <c r="B479" s="6">
        <f>TITRES_STAT!D482</f>
        <v>1.82</v>
      </c>
      <c r="C479" s="2">
        <f t="shared" si="53"/>
        <v>0</v>
      </c>
      <c r="D479" s="2">
        <f t="shared" si="54"/>
        <v>1.81</v>
      </c>
      <c r="E479" s="2">
        <f t="shared" si="56"/>
        <v>1.8069999999999999</v>
      </c>
      <c r="F479" s="2">
        <f t="shared" si="57"/>
        <v>1.8054999999999999</v>
      </c>
      <c r="G479" s="2">
        <f t="shared" si="51"/>
        <v>1.8107999999999995</v>
      </c>
      <c r="H479" s="2">
        <f t="shared" si="55"/>
        <v>1.9102000000000023</v>
      </c>
      <c r="I479" s="2">
        <f t="array" ref="I479">SUMPRODUCT(B463:B482, (ROW(B463:B482)-ROW(B463)+1)) / (20*21/2)</f>
        <v>1.8041904761904763</v>
      </c>
      <c r="J479" s="2">
        <f t="shared" si="58"/>
        <v>1.8089347383190924</v>
      </c>
      <c r="K479" s="2">
        <f t="shared" si="52"/>
        <v>1.8110605247524316</v>
      </c>
    </row>
    <row r="480" spans="1:11" ht="13.5" x14ac:dyDescent="0.25">
      <c r="A480" s="3">
        <f>TITRES_STAT!B483</f>
        <v>43004</v>
      </c>
      <c r="B480" s="6">
        <f>TITRES_STAT!D483</f>
        <v>1.78</v>
      </c>
      <c r="C480" s="2">
        <f t="shared" si="53"/>
        <v>-4.0000000000000036E-2</v>
      </c>
      <c r="D480" s="2">
        <f t="shared" si="54"/>
        <v>1.8060000000000003</v>
      </c>
      <c r="E480" s="2">
        <f t="shared" si="56"/>
        <v>1.8030000000000002</v>
      </c>
      <c r="F480" s="2">
        <f t="shared" si="57"/>
        <v>1.8045000000000002</v>
      </c>
      <c r="G480" s="2">
        <f t="shared" si="51"/>
        <v>1.8103999999999993</v>
      </c>
      <c r="H480" s="2">
        <f t="shared" si="55"/>
        <v>1.9080000000000024</v>
      </c>
      <c r="I480" s="2">
        <f t="array" ref="I480">SUMPRODUCT(B464:B483, (ROW(B464:B483)-ROW(B464)+1)) / (20*21/2)</f>
        <v>1.803809523809524</v>
      </c>
      <c r="J480" s="2">
        <f t="shared" si="58"/>
        <v>1.8061790489553693</v>
      </c>
      <c r="K480" s="2">
        <f t="shared" si="52"/>
        <v>1.8098424649582188</v>
      </c>
    </row>
    <row r="481" spans="1:11" ht="13.5" x14ac:dyDescent="0.25">
      <c r="A481" s="3">
        <f>TITRES_STAT!B484</f>
        <v>43005</v>
      </c>
      <c r="B481" s="6">
        <f>TITRES_STAT!D484</f>
        <v>1.81</v>
      </c>
      <c r="C481" s="2">
        <f t="shared" si="53"/>
        <v>3.0000000000000027E-2</v>
      </c>
      <c r="D481" s="2">
        <f t="shared" si="54"/>
        <v>1.81</v>
      </c>
      <c r="E481" s="2">
        <f t="shared" si="56"/>
        <v>1.8030000000000002</v>
      </c>
      <c r="F481" s="2">
        <f t="shared" si="57"/>
        <v>1.8050000000000002</v>
      </c>
      <c r="G481" s="2">
        <f t="shared" si="51"/>
        <v>1.8105999999999995</v>
      </c>
      <c r="H481" s="2">
        <f t="shared" si="55"/>
        <v>1.9059500000000025</v>
      </c>
      <c r="I481" s="2">
        <f t="array" ref="I481">SUMPRODUCT(B465:B484, (ROW(B465:B484)-ROW(B465)+1)) / (20*21/2)</f>
        <v>1.8034285714285714</v>
      </c>
      <c r="J481" s="2">
        <f t="shared" si="58"/>
        <v>1.8065429490548579</v>
      </c>
      <c r="K481" s="2">
        <f t="shared" si="52"/>
        <v>1.8098486428029945</v>
      </c>
    </row>
    <row r="482" spans="1:11" ht="13.5" x14ac:dyDescent="0.25">
      <c r="A482" s="3">
        <f>TITRES_STAT!B485</f>
        <v>43006</v>
      </c>
      <c r="B482" s="6">
        <f>TITRES_STAT!D485</f>
        <v>1.8</v>
      </c>
      <c r="C482" s="2">
        <f t="shared" si="53"/>
        <v>-1.0000000000000009E-2</v>
      </c>
      <c r="D482" s="2">
        <f t="shared" si="54"/>
        <v>1.8060000000000003</v>
      </c>
      <c r="E482" s="2">
        <f t="shared" si="56"/>
        <v>1.8039999999999998</v>
      </c>
      <c r="F482" s="2">
        <f t="shared" si="57"/>
        <v>1.8039999999999998</v>
      </c>
      <c r="G482" s="2">
        <f t="shared" si="51"/>
        <v>1.8113999999999997</v>
      </c>
      <c r="H482" s="2">
        <f t="shared" si="55"/>
        <v>1.9038000000000028</v>
      </c>
      <c r="I482" s="2">
        <f t="array" ref="I482">SUMPRODUCT(B466:B485, (ROW(B466:B485)-ROW(B466)+1)) / (20*21/2)</f>
        <v>1.8030476190476188</v>
      </c>
      <c r="J482" s="2">
        <f t="shared" si="58"/>
        <v>1.8059198110496335</v>
      </c>
      <c r="K482" s="2">
        <f t="shared" si="52"/>
        <v>1.8094624215166026</v>
      </c>
    </row>
    <row r="483" spans="1:11" ht="13.5" x14ac:dyDescent="0.25">
      <c r="A483" s="3">
        <f>TITRES_STAT!B486</f>
        <v>43007</v>
      </c>
      <c r="B483" s="6">
        <f>TITRES_STAT!D486</f>
        <v>1.8</v>
      </c>
      <c r="C483" s="2">
        <f t="shared" si="53"/>
        <v>0</v>
      </c>
      <c r="D483" s="2">
        <f t="shared" si="54"/>
        <v>1.802</v>
      </c>
      <c r="E483" s="2">
        <f t="shared" si="56"/>
        <v>1.8040000000000003</v>
      </c>
      <c r="F483" s="2">
        <f t="shared" si="57"/>
        <v>1.8039999999999998</v>
      </c>
      <c r="G483" s="2">
        <f t="shared" si="51"/>
        <v>1.8121999999999994</v>
      </c>
      <c r="H483" s="2">
        <f t="shared" si="55"/>
        <v>1.9016500000000029</v>
      </c>
      <c r="I483" s="2">
        <f t="array" ref="I483">SUMPRODUCT(B467:B486, (ROW(B467:B486)-ROW(B467)+1)) / (20*21/2)</f>
        <v>1.8017142857142856</v>
      </c>
      <c r="J483" s="2">
        <f t="shared" si="58"/>
        <v>1.8053560195210971</v>
      </c>
      <c r="K483" s="2">
        <f t="shared" si="52"/>
        <v>1.8090913461630105</v>
      </c>
    </row>
    <row r="484" spans="1:11" ht="13.5" x14ac:dyDescent="0.25">
      <c r="A484" s="3">
        <f>TITRES_STAT!B487</f>
        <v>43010</v>
      </c>
      <c r="B484" s="6">
        <f>TITRES_STAT!D487</f>
        <v>1.8</v>
      </c>
      <c r="C484" s="2">
        <f t="shared" si="53"/>
        <v>0</v>
      </c>
      <c r="D484" s="2">
        <f t="shared" si="54"/>
        <v>1.798</v>
      </c>
      <c r="E484" s="2">
        <f t="shared" si="56"/>
        <v>1.8040000000000003</v>
      </c>
      <c r="F484" s="2">
        <f t="shared" si="57"/>
        <v>1.8039999999999998</v>
      </c>
      <c r="G484" s="2">
        <f t="shared" si="51"/>
        <v>1.8129999999999995</v>
      </c>
      <c r="H484" s="2">
        <f t="shared" si="55"/>
        <v>1.8995000000000033</v>
      </c>
      <c r="I484" s="2">
        <f t="array" ref="I484">SUMPRODUCT(B468:B487, (ROW(B468:B487)-ROW(B468)+1)) / (20*21/2)</f>
        <v>1.7995238095238095</v>
      </c>
      <c r="J484" s="2">
        <f t="shared" si="58"/>
        <v>1.8048459224238498</v>
      </c>
      <c r="K484" s="2">
        <f t="shared" si="52"/>
        <v>1.8087348227840689</v>
      </c>
    </row>
    <row r="485" spans="1:11" ht="13.5" x14ac:dyDescent="0.25">
      <c r="A485" s="3">
        <f>TITRES_STAT!B488</f>
        <v>43011</v>
      </c>
      <c r="B485" s="6">
        <f>TITRES_STAT!D488</f>
        <v>1.8</v>
      </c>
      <c r="C485" s="2">
        <f t="shared" si="53"/>
        <v>0</v>
      </c>
      <c r="D485" s="2">
        <f t="shared" si="54"/>
        <v>1.802</v>
      </c>
      <c r="E485" s="2">
        <f t="shared" si="56"/>
        <v>1.8040000000000003</v>
      </c>
      <c r="F485" s="2">
        <f t="shared" si="57"/>
        <v>1.8039999999999998</v>
      </c>
      <c r="G485" s="2">
        <f t="shared" si="51"/>
        <v>1.8129999999999995</v>
      </c>
      <c r="H485" s="2">
        <f t="shared" si="55"/>
        <v>1.8973500000000032</v>
      </c>
      <c r="I485" s="2">
        <f t="array" ref="I485">SUMPRODUCT(B469:B488, (ROW(B469:B488)-ROW(B469)+1)) / (20*21/2)</f>
        <v>1.7974761904761902</v>
      </c>
      <c r="J485" s="2">
        <f t="shared" si="58"/>
        <v>1.8043844060025309</v>
      </c>
      <c r="K485" s="2">
        <f t="shared" si="52"/>
        <v>1.8083922807141055</v>
      </c>
    </row>
    <row r="486" spans="1:11" ht="13.5" x14ac:dyDescent="0.25">
      <c r="A486" s="3">
        <f>TITRES_STAT!B489</f>
        <v>43012</v>
      </c>
      <c r="B486" s="6">
        <f>TITRES_STAT!D489</f>
        <v>1.79</v>
      </c>
      <c r="C486" s="2">
        <f t="shared" si="53"/>
        <v>-1.0000000000000009E-2</v>
      </c>
      <c r="D486" s="2">
        <f t="shared" si="54"/>
        <v>1.798</v>
      </c>
      <c r="E486" s="2">
        <f t="shared" si="56"/>
        <v>1.8040000000000003</v>
      </c>
      <c r="F486" s="2">
        <f t="shared" si="57"/>
        <v>1.8030000000000002</v>
      </c>
      <c r="G486" s="2">
        <f t="shared" si="51"/>
        <v>1.8127999999999995</v>
      </c>
      <c r="H486" s="2">
        <f t="shared" si="55"/>
        <v>1.8951500000000032</v>
      </c>
      <c r="I486" s="2">
        <f t="array" ref="I486">SUMPRODUCT(B470:B489, (ROW(B470:B489)-ROW(B470)+1)) / (20*21/2)</f>
        <v>1.7993809523809523</v>
      </c>
      <c r="J486" s="2">
        <f t="shared" si="58"/>
        <v>1.8030144625737183</v>
      </c>
      <c r="K486" s="2">
        <f t="shared" si="52"/>
        <v>1.8076710148037485</v>
      </c>
    </row>
    <row r="487" spans="1:11" ht="13.5" x14ac:dyDescent="0.25">
      <c r="A487" s="3">
        <f>TITRES_STAT!B490</f>
        <v>43013</v>
      </c>
      <c r="B487" s="6">
        <f>TITRES_STAT!D490</f>
        <v>1.78</v>
      </c>
      <c r="C487" s="2">
        <f t="shared" si="53"/>
        <v>-1.0000000000000009E-2</v>
      </c>
      <c r="D487" s="2">
        <f t="shared" si="54"/>
        <v>1.794</v>
      </c>
      <c r="E487" s="2">
        <f t="shared" si="56"/>
        <v>1.8000000000000003</v>
      </c>
      <c r="F487" s="2">
        <f t="shared" si="57"/>
        <v>1.8015000000000001</v>
      </c>
      <c r="G487" s="2">
        <f t="shared" si="51"/>
        <v>1.8123999999999996</v>
      </c>
      <c r="H487" s="2">
        <f t="shared" si="55"/>
        <v>1.8929000000000031</v>
      </c>
      <c r="I487" s="2">
        <f t="array" ref="I487">SUMPRODUCT(B471:B490, (ROW(B471:B490)-ROW(B471)+1)) / (20*21/2)</f>
        <v>1.8011428571428569</v>
      </c>
      <c r="J487" s="2">
        <f t="shared" si="58"/>
        <v>1.800822608995269</v>
      </c>
      <c r="K487" s="2">
        <f t="shared" si="52"/>
        <v>1.8065858769683074</v>
      </c>
    </row>
    <row r="488" spans="1:11" ht="13.5" x14ac:dyDescent="0.25">
      <c r="A488" s="3">
        <f>TITRES_STAT!B491</f>
        <v>43014</v>
      </c>
      <c r="B488" s="6">
        <f>TITRES_STAT!D491</f>
        <v>1.78</v>
      </c>
      <c r="C488" s="2">
        <f t="shared" si="53"/>
        <v>0</v>
      </c>
      <c r="D488" s="2">
        <f t="shared" si="54"/>
        <v>1.7900000000000003</v>
      </c>
      <c r="E488" s="2">
        <f t="shared" si="56"/>
        <v>1.7960000000000005</v>
      </c>
      <c r="F488" s="2">
        <f t="shared" si="57"/>
        <v>1.8000000000000003</v>
      </c>
      <c r="G488" s="2">
        <f t="shared" si="51"/>
        <v>1.8117999999999999</v>
      </c>
      <c r="H488" s="2">
        <f t="shared" si="55"/>
        <v>1.8907000000000027</v>
      </c>
      <c r="I488" s="2">
        <f t="array" ref="I488">SUMPRODUCT(B472:B491, (ROW(B472:B491)-ROW(B472)+1)) / (20*21/2)</f>
        <v>1.8029047619047618</v>
      </c>
      <c r="J488" s="2">
        <f t="shared" si="58"/>
        <v>1.798839503376672</v>
      </c>
      <c r="K488" s="2">
        <f t="shared" si="52"/>
        <v>1.8055432935577855</v>
      </c>
    </row>
    <row r="489" spans="1:11" ht="13.5" x14ac:dyDescent="0.25">
      <c r="A489" s="3">
        <f>TITRES_STAT!B492</f>
        <v>43017</v>
      </c>
      <c r="B489" s="6">
        <f>TITRES_STAT!D492</f>
        <v>1.82</v>
      </c>
      <c r="C489" s="2">
        <f t="shared" si="53"/>
        <v>4.0000000000000036E-2</v>
      </c>
      <c r="D489" s="2">
        <f t="shared" si="54"/>
        <v>1.794</v>
      </c>
      <c r="E489" s="2">
        <f t="shared" si="56"/>
        <v>1.796</v>
      </c>
      <c r="F489" s="2">
        <f t="shared" si="57"/>
        <v>1.8015000000000001</v>
      </c>
      <c r="G489" s="2">
        <f t="shared" si="51"/>
        <v>1.8119999999999996</v>
      </c>
      <c r="H489" s="2">
        <f t="shared" si="55"/>
        <v>1.8887500000000028</v>
      </c>
      <c r="I489" s="2">
        <f t="array" ref="I489">SUMPRODUCT(B473:B492, (ROW(B473:B492)-ROW(B473)+1)) / (20*21/2)</f>
        <v>1.8017619047619047</v>
      </c>
      <c r="J489" s="2">
        <f t="shared" si="58"/>
        <v>1.80085478876937</v>
      </c>
      <c r="K489" s="2">
        <f t="shared" si="52"/>
        <v>1.8061102232221862</v>
      </c>
    </row>
    <row r="490" spans="1:11" ht="13.5" x14ac:dyDescent="0.25">
      <c r="A490" s="3">
        <f>TITRES_STAT!B493</f>
        <v>43018</v>
      </c>
      <c r="B490" s="6">
        <f>TITRES_STAT!D493</f>
        <v>1.82</v>
      </c>
      <c r="C490" s="2">
        <f t="shared" si="53"/>
        <v>0</v>
      </c>
      <c r="D490" s="2">
        <f t="shared" si="54"/>
        <v>1.798</v>
      </c>
      <c r="E490" s="2">
        <f t="shared" si="56"/>
        <v>1.8</v>
      </c>
      <c r="F490" s="2">
        <f t="shared" si="57"/>
        <v>1.8015000000000001</v>
      </c>
      <c r="G490" s="2">
        <f t="shared" si="51"/>
        <v>1.8123999999999993</v>
      </c>
      <c r="H490" s="2">
        <f t="shared" si="55"/>
        <v>1.8868000000000027</v>
      </c>
      <c r="I490" s="2">
        <f t="array" ref="I490">SUMPRODUCT(B474:B493, (ROW(B474:B493)-ROW(B474)+1)) / (20*21/2)</f>
        <v>1.8034761904761902</v>
      </c>
      <c r="J490" s="2">
        <f t="shared" si="58"/>
        <v>1.8026781422199063</v>
      </c>
      <c r="K490" s="2">
        <f t="shared" si="52"/>
        <v>1.8066549203507278</v>
      </c>
    </row>
    <row r="491" spans="1:11" ht="13.5" x14ac:dyDescent="0.25">
      <c r="A491" s="3">
        <f>TITRES_STAT!B494</f>
        <v>43019</v>
      </c>
      <c r="B491" s="6">
        <f>TITRES_STAT!D494</f>
        <v>1.82</v>
      </c>
      <c r="C491" s="2">
        <f t="shared" si="53"/>
        <v>0</v>
      </c>
      <c r="D491" s="2">
        <f t="shared" si="54"/>
        <v>1.8039999999999998</v>
      </c>
      <c r="E491" s="2">
        <f t="shared" si="56"/>
        <v>1.8009999999999997</v>
      </c>
      <c r="F491" s="2">
        <f t="shared" si="57"/>
        <v>1.8020000000000003</v>
      </c>
      <c r="G491" s="2">
        <f t="shared" si="51"/>
        <v>1.8127999999999991</v>
      </c>
      <c r="H491" s="2">
        <f t="shared" si="55"/>
        <v>1.8848500000000028</v>
      </c>
      <c r="I491" s="2">
        <f t="array" ref="I491">SUMPRODUCT(B475:B494, (ROW(B475:B494)-ROW(B475)+1)) / (20*21/2)</f>
        <v>1.8050952380952381</v>
      </c>
      <c r="J491" s="2">
        <f t="shared" si="58"/>
        <v>1.8043278429608676</v>
      </c>
      <c r="K491" s="2">
        <f t="shared" si="52"/>
        <v>1.8071782568075621</v>
      </c>
    </row>
    <row r="492" spans="1:11" ht="13.5" x14ac:dyDescent="0.25">
      <c r="A492" s="3">
        <f>TITRES_STAT!B495</f>
        <v>43020</v>
      </c>
      <c r="B492" s="6">
        <f>TITRES_STAT!D495</f>
        <v>1.79</v>
      </c>
      <c r="C492" s="2">
        <f t="shared" si="53"/>
        <v>-3.0000000000000027E-2</v>
      </c>
      <c r="D492" s="2">
        <f t="shared" si="54"/>
        <v>1.8060000000000003</v>
      </c>
      <c r="E492" s="2">
        <f t="shared" si="56"/>
        <v>1.8</v>
      </c>
      <c r="F492" s="2">
        <f t="shared" si="57"/>
        <v>1.802</v>
      </c>
      <c r="G492" s="2">
        <f t="shared" si="51"/>
        <v>1.8121999999999994</v>
      </c>
      <c r="H492" s="2">
        <f t="shared" si="55"/>
        <v>1.8827500000000028</v>
      </c>
      <c r="I492" s="2">
        <f t="array" ref="I492">SUMPRODUCT(B476:B495, (ROW(B476:B495)-ROW(B476)+1)) / (20*21/2)</f>
        <v>1.8066190476190473</v>
      </c>
      <c r="J492" s="2">
        <f t="shared" si="58"/>
        <v>1.802963286488404</v>
      </c>
      <c r="K492" s="2">
        <f t="shared" si="52"/>
        <v>1.8065045996778539</v>
      </c>
    </row>
    <row r="493" spans="1:11" ht="13.5" x14ac:dyDescent="0.25">
      <c r="A493" s="3">
        <f>TITRES_STAT!B496</f>
        <v>43021</v>
      </c>
      <c r="B493" s="6">
        <f>TITRES_STAT!D496</f>
        <v>1.82</v>
      </c>
      <c r="C493" s="2">
        <f t="shared" si="53"/>
        <v>3.0000000000000027E-2</v>
      </c>
      <c r="D493" s="2">
        <f t="shared" si="54"/>
        <v>1.8140000000000001</v>
      </c>
      <c r="E493" s="2">
        <f t="shared" si="56"/>
        <v>1.8020000000000003</v>
      </c>
      <c r="F493" s="2">
        <f t="shared" si="57"/>
        <v>1.8030000000000002</v>
      </c>
      <c r="G493" s="2">
        <f t="shared" si="51"/>
        <v>1.8111999999999995</v>
      </c>
      <c r="H493" s="2">
        <f t="shared" si="55"/>
        <v>1.8811000000000029</v>
      </c>
      <c r="I493" s="2">
        <f t="array" ref="I493">SUMPRODUCT(B477:B496, (ROW(B477:B496)-ROW(B477)+1)) / (20*21/2)</f>
        <v>1.8070952380952379</v>
      </c>
      <c r="J493" s="2">
        <f t="shared" si="58"/>
        <v>1.8045858306323654</v>
      </c>
      <c r="K493" s="2">
        <f t="shared" si="52"/>
        <v>1.8070338310630361</v>
      </c>
    </row>
    <row r="494" spans="1:11" ht="13.5" x14ac:dyDescent="0.25">
      <c r="A494" s="3">
        <f>TITRES_STAT!B497</f>
        <v>43024</v>
      </c>
      <c r="B494" s="6">
        <f>TITRES_STAT!D497</f>
        <v>1.82</v>
      </c>
      <c r="C494" s="2">
        <f t="shared" si="53"/>
        <v>0</v>
      </c>
      <c r="D494" s="2">
        <f t="shared" si="54"/>
        <v>1.8140000000000001</v>
      </c>
      <c r="E494" s="2">
        <f t="shared" si="56"/>
        <v>1.8040000000000003</v>
      </c>
      <c r="F494" s="2">
        <f t="shared" si="57"/>
        <v>1.8040000000000003</v>
      </c>
      <c r="G494" s="2">
        <f t="shared" si="51"/>
        <v>1.8101999999999991</v>
      </c>
      <c r="H494" s="2">
        <f t="shared" si="55"/>
        <v>1.8797500000000031</v>
      </c>
      <c r="I494" s="2">
        <f t="array" ref="I494">SUMPRODUCT(B478:B497, (ROW(B478:B497)-ROW(B478)+1)) / (20*21/2)</f>
        <v>1.8055714285714284</v>
      </c>
      <c r="J494" s="2">
        <f t="shared" si="58"/>
        <v>1.8060538467626164</v>
      </c>
      <c r="K494" s="2">
        <f t="shared" si="52"/>
        <v>1.8075423082762503</v>
      </c>
    </row>
    <row r="495" spans="1:11" ht="13.5" x14ac:dyDescent="0.25">
      <c r="A495" s="3">
        <f>TITRES_STAT!B498</f>
        <v>43025</v>
      </c>
      <c r="B495" s="6">
        <f>TITRES_STAT!D498</f>
        <v>1.82</v>
      </c>
      <c r="C495" s="2">
        <f t="shared" si="53"/>
        <v>0</v>
      </c>
      <c r="D495" s="2">
        <f t="shared" si="54"/>
        <v>1.8140000000000001</v>
      </c>
      <c r="E495" s="2">
        <f t="shared" si="56"/>
        <v>1.8060000000000003</v>
      </c>
      <c r="F495" s="2">
        <f t="shared" si="57"/>
        <v>1.8050000000000002</v>
      </c>
      <c r="G495" s="2">
        <f t="shared" si="51"/>
        <v>1.8091999999999993</v>
      </c>
      <c r="H495" s="2">
        <f t="shared" si="55"/>
        <v>1.8786500000000033</v>
      </c>
      <c r="I495" s="2">
        <f t="array" ref="I495">SUMPRODUCT(B479:B498, (ROW(B479:B498)-ROW(B479)+1)) / (20*21/2)</f>
        <v>1.8051428571428572</v>
      </c>
      <c r="J495" s="2">
        <f t="shared" si="58"/>
        <v>1.8073820518328434</v>
      </c>
      <c r="K495" s="2">
        <f t="shared" si="52"/>
        <v>1.8080308452065934</v>
      </c>
    </row>
    <row r="496" spans="1:11" ht="13.5" x14ac:dyDescent="0.25">
      <c r="A496" s="3">
        <f>TITRES_STAT!B499</f>
        <v>43026</v>
      </c>
      <c r="B496" s="6">
        <f>TITRES_STAT!D499</f>
        <v>1.81</v>
      </c>
      <c r="C496" s="2">
        <f t="shared" si="53"/>
        <v>-1.0000000000000009E-2</v>
      </c>
      <c r="D496" s="2">
        <f t="shared" si="54"/>
        <v>1.8120000000000001</v>
      </c>
      <c r="E496" s="2">
        <f t="shared" si="56"/>
        <v>1.8079999999999998</v>
      </c>
      <c r="F496" s="2">
        <f t="shared" si="57"/>
        <v>1.8060000000000003</v>
      </c>
      <c r="G496" s="2">
        <f t="shared" si="51"/>
        <v>1.8089999999999995</v>
      </c>
      <c r="H496" s="2">
        <f t="shared" si="55"/>
        <v>1.8770500000000032</v>
      </c>
      <c r="I496" s="2">
        <f t="array" ref="I496">SUMPRODUCT(B480:B499, (ROW(B480:B499)-ROW(B480)+1)) / (20*21/2)</f>
        <v>1.8048095238095234</v>
      </c>
      <c r="J496" s="2">
        <f t="shared" si="58"/>
        <v>1.8076313802297155</v>
      </c>
      <c r="K496" s="2">
        <f t="shared" si="52"/>
        <v>1.8081080669631977</v>
      </c>
    </row>
    <row r="497" spans="1:11" ht="13.5" x14ac:dyDescent="0.25">
      <c r="A497" s="3">
        <f>TITRES_STAT!B500</f>
        <v>43027</v>
      </c>
      <c r="B497" s="6">
        <f>TITRES_STAT!D500</f>
        <v>1.79</v>
      </c>
      <c r="C497" s="2">
        <f t="shared" si="53"/>
        <v>-2.0000000000000018E-2</v>
      </c>
      <c r="D497" s="2">
        <f t="shared" si="54"/>
        <v>1.8119999999999998</v>
      </c>
      <c r="E497" s="2">
        <f t="shared" si="56"/>
        <v>1.8089999999999999</v>
      </c>
      <c r="F497" s="2">
        <f t="shared" si="57"/>
        <v>1.8045000000000002</v>
      </c>
      <c r="G497" s="2">
        <f t="shared" si="51"/>
        <v>1.8075999999999997</v>
      </c>
      <c r="H497" s="2">
        <f t="shared" si="55"/>
        <v>1.8756500000000034</v>
      </c>
      <c r="I497" s="2">
        <f t="array" ref="I497">SUMPRODUCT(B481:B500, (ROW(B481:B500)-ROW(B481)+1)) / (20*21/2)</f>
        <v>1.8045714285714285</v>
      </c>
      <c r="J497" s="2">
        <f t="shared" si="58"/>
        <v>1.8059522011602187</v>
      </c>
      <c r="K497" s="2">
        <f t="shared" si="52"/>
        <v>1.8073979466901311</v>
      </c>
    </row>
    <row r="498" spans="1:11" ht="13.5" x14ac:dyDescent="0.25">
      <c r="A498" s="3">
        <f>TITRES_STAT!B501</f>
        <v>43028</v>
      </c>
      <c r="B498" s="6">
        <f>TITRES_STAT!D501</f>
        <v>1.8</v>
      </c>
      <c r="C498" s="2">
        <f t="shared" si="53"/>
        <v>1.0000000000000009E-2</v>
      </c>
      <c r="D498" s="2">
        <f t="shared" si="54"/>
        <v>1.8080000000000003</v>
      </c>
      <c r="E498" s="2">
        <f t="shared" si="56"/>
        <v>1.8110000000000004</v>
      </c>
      <c r="F498" s="2">
        <f t="shared" si="57"/>
        <v>1.8035000000000001</v>
      </c>
      <c r="G498" s="2">
        <f t="shared" ref="G498:G561" si="59">AVERAGE(B449:B498)</f>
        <v>1.8073999999999995</v>
      </c>
      <c r="H498" s="2">
        <f t="shared" si="55"/>
        <v>1.8746000000000036</v>
      </c>
      <c r="I498" s="2">
        <f t="array" ref="I498">SUMPRODUCT(B482:B501, (ROW(B482:B501)-ROW(B482)+1)) / (20*21/2)</f>
        <v>1.8032857142857144</v>
      </c>
      <c r="J498" s="2">
        <f t="shared" si="58"/>
        <v>1.8053853248592455</v>
      </c>
      <c r="K498" s="2">
        <f t="shared" si="52"/>
        <v>1.8071078311336555</v>
      </c>
    </row>
    <row r="499" spans="1:11" ht="13.5" x14ac:dyDescent="0.25">
      <c r="A499" s="3">
        <f>TITRES_STAT!B502</f>
        <v>43031</v>
      </c>
      <c r="B499" s="6">
        <f>TITRES_STAT!D502</f>
        <v>1.8</v>
      </c>
      <c r="C499" s="2">
        <f t="shared" si="53"/>
        <v>0</v>
      </c>
      <c r="D499" s="2">
        <f t="shared" si="54"/>
        <v>1.8039999999999998</v>
      </c>
      <c r="E499" s="2">
        <f t="shared" si="56"/>
        <v>1.8090000000000004</v>
      </c>
      <c r="F499" s="2">
        <f t="shared" si="57"/>
        <v>1.8024999999999998</v>
      </c>
      <c r="G499" s="2">
        <f t="shared" si="59"/>
        <v>1.8073999999999995</v>
      </c>
      <c r="H499" s="2">
        <f t="shared" si="55"/>
        <v>1.8736000000000035</v>
      </c>
      <c r="I499" s="2">
        <f t="array" ref="I499">SUMPRODUCT(B483:B502, (ROW(B483:B502)-ROW(B483)+1)) / (20*21/2)</f>
        <v>1.8020952380952382</v>
      </c>
      <c r="J499" s="2">
        <f t="shared" si="58"/>
        <v>1.8048724367774127</v>
      </c>
      <c r="K499" s="2">
        <f t="shared" ref="K499:K562" si="60">$K$4*B499+(1-$K$4)*K498</f>
        <v>1.8068290926578259</v>
      </c>
    </row>
    <row r="500" spans="1:11" ht="13.5" x14ac:dyDescent="0.25">
      <c r="A500" s="3">
        <f>TITRES_STAT!B503</f>
        <v>43032</v>
      </c>
      <c r="B500" s="6">
        <f>TITRES_STAT!D503</f>
        <v>1.8</v>
      </c>
      <c r="C500" s="2">
        <f t="shared" si="53"/>
        <v>0</v>
      </c>
      <c r="D500" s="2">
        <f t="shared" si="54"/>
        <v>1.8</v>
      </c>
      <c r="E500" s="2">
        <f t="shared" si="56"/>
        <v>1.8070000000000004</v>
      </c>
      <c r="F500" s="2">
        <f t="shared" si="57"/>
        <v>1.8034999999999997</v>
      </c>
      <c r="G500" s="2">
        <f t="shared" si="59"/>
        <v>1.8073999999999992</v>
      </c>
      <c r="H500" s="2">
        <f t="shared" si="55"/>
        <v>1.8726000000000036</v>
      </c>
      <c r="I500" s="2">
        <f t="array" ref="I500">SUMPRODUCT(B484:B503, (ROW(B484:B503)-ROW(B484)+1)) / (20*21/2)</f>
        <v>1.8038095238095235</v>
      </c>
      <c r="J500" s="2">
        <f t="shared" si="58"/>
        <v>1.804408395179564</v>
      </c>
      <c r="K500" s="2">
        <f t="shared" si="60"/>
        <v>1.8065612851026169</v>
      </c>
    </row>
    <row r="501" spans="1:11" ht="13.5" x14ac:dyDescent="0.25">
      <c r="A501" s="3">
        <f>TITRES_STAT!B504</f>
        <v>43033</v>
      </c>
      <c r="B501" s="6">
        <f>TITRES_STAT!D504</f>
        <v>1.79</v>
      </c>
      <c r="C501" s="2">
        <f t="shared" si="53"/>
        <v>-1.0000000000000009E-2</v>
      </c>
      <c r="D501" s="2">
        <f t="shared" si="54"/>
        <v>1.796</v>
      </c>
      <c r="E501" s="2">
        <f t="shared" si="56"/>
        <v>1.8040000000000003</v>
      </c>
      <c r="F501" s="2">
        <f t="shared" si="57"/>
        <v>1.8024999999999995</v>
      </c>
      <c r="G501" s="2">
        <f t="shared" si="59"/>
        <v>1.807199999999999</v>
      </c>
      <c r="H501" s="2">
        <f t="shared" si="55"/>
        <v>1.8715500000000036</v>
      </c>
      <c r="I501" s="2">
        <f t="array" ref="I501">SUMPRODUCT(B485:B504, (ROW(B485:B504)-ROW(B485)+1)) / (20*21/2)</f>
        <v>1.8054285714285712</v>
      </c>
      <c r="J501" s="2">
        <f t="shared" si="58"/>
        <v>1.8030361670672246</v>
      </c>
      <c r="K501" s="2">
        <f t="shared" si="60"/>
        <v>1.8059118229417299</v>
      </c>
    </row>
    <row r="502" spans="1:11" ht="13.5" x14ac:dyDescent="0.25">
      <c r="A502" s="3">
        <f>TITRES_STAT!B505</f>
        <v>43034</v>
      </c>
      <c r="B502" s="6">
        <f>TITRES_STAT!D505</f>
        <v>1.79</v>
      </c>
      <c r="C502" s="2">
        <f t="shared" si="53"/>
        <v>0</v>
      </c>
      <c r="D502" s="2">
        <f t="shared" si="54"/>
        <v>1.796</v>
      </c>
      <c r="E502" s="2">
        <f t="shared" si="56"/>
        <v>1.8039999999999998</v>
      </c>
      <c r="F502" s="2">
        <f t="shared" si="57"/>
        <v>1.802</v>
      </c>
      <c r="G502" s="2">
        <f t="shared" si="59"/>
        <v>1.8063999999999991</v>
      </c>
      <c r="H502" s="2">
        <f t="shared" si="55"/>
        <v>1.8705500000000035</v>
      </c>
      <c r="I502" s="2">
        <f t="array" ref="I502">SUMPRODUCT(B486:B505, (ROW(B486:B505)-ROW(B486)+1)) / (20*21/2)</f>
        <v>1.8069523809523806</v>
      </c>
      <c r="J502" s="2">
        <f t="shared" si="58"/>
        <v>1.8017946273465366</v>
      </c>
      <c r="K502" s="2">
        <f t="shared" si="60"/>
        <v>1.8052878298851915</v>
      </c>
    </row>
    <row r="503" spans="1:11" ht="13.5" x14ac:dyDescent="0.25">
      <c r="A503" s="3">
        <f>TITRES_STAT!B506</f>
        <v>43035</v>
      </c>
      <c r="B503" s="6">
        <f>TITRES_STAT!D506</f>
        <v>1.82</v>
      </c>
      <c r="C503" s="2">
        <f t="shared" si="53"/>
        <v>3.0000000000000027E-2</v>
      </c>
      <c r="D503" s="2">
        <f t="shared" si="54"/>
        <v>1.8</v>
      </c>
      <c r="E503" s="2">
        <f t="shared" si="56"/>
        <v>1.8040000000000003</v>
      </c>
      <c r="F503" s="2">
        <f t="shared" si="57"/>
        <v>1.8030000000000002</v>
      </c>
      <c r="G503" s="2">
        <f t="shared" si="59"/>
        <v>1.8067999999999993</v>
      </c>
      <c r="H503" s="2">
        <f t="shared" si="55"/>
        <v>1.8697000000000035</v>
      </c>
      <c r="I503" s="2">
        <f t="array" ref="I503">SUMPRODUCT(B487:B506, (ROW(B487:B506)-ROW(B487)+1)) / (20*21/2)</f>
        <v>1.8064761904761903</v>
      </c>
      <c r="J503" s="2">
        <f t="shared" si="58"/>
        <v>1.8035284723611522</v>
      </c>
      <c r="K503" s="2">
        <f t="shared" si="60"/>
        <v>1.8058647777328312</v>
      </c>
    </row>
    <row r="504" spans="1:11" ht="13.5" x14ac:dyDescent="0.25">
      <c r="A504" s="3">
        <f>TITRES_STAT!B507</f>
        <v>43038</v>
      </c>
      <c r="B504" s="6">
        <f>TITRES_STAT!D507</f>
        <v>1.82</v>
      </c>
      <c r="C504" s="2">
        <f t="shared" si="53"/>
        <v>0</v>
      </c>
      <c r="D504" s="2">
        <f t="shared" si="54"/>
        <v>1.8039999999999998</v>
      </c>
      <c r="E504" s="2">
        <f t="shared" si="56"/>
        <v>1.8039999999999998</v>
      </c>
      <c r="F504" s="2">
        <f t="shared" si="57"/>
        <v>1.8040000000000003</v>
      </c>
      <c r="G504" s="2">
        <f t="shared" si="59"/>
        <v>1.8061999999999991</v>
      </c>
      <c r="H504" s="2">
        <f t="shared" si="55"/>
        <v>1.8688500000000032</v>
      </c>
      <c r="I504" s="2">
        <f t="array" ref="I504">SUMPRODUCT(B488:B507, (ROW(B488:B507)-ROW(B488)+1)) / (20*21/2)</f>
        <v>1.8078571428571428</v>
      </c>
      <c r="J504" s="2">
        <f t="shared" si="58"/>
        <v>1.8050971892791376</v>
      </c>
      <c r="K504" s="2">
        <f t="shared" si="60"/>
        <v>1.806419100174681</v>
      </c>
    </row>
    <row r="505" spans="1:11" ht="13.5" x14ac:dyDescent="0.25">
      <c r="A505" s="3">
        <f>TITRES_STAT!B508</f>
        <v>43039</v>
      </c>
      <c r="B505" s="6">
        <f>TITRES_STAT!D508</f>
        <v>1.82</v>
      </c>
      <c r="C505" s="2">
        <f t="shared" si="53"/>
        <v>0</v>
      </c>
      <c r="D505" s="2">
        <f t="shared" si="54"/>
        <v>1.8080000000000003</v>
      </c>
      <c r="E505" s="2">
        <f t="shared" si="56"/>
        <v>1.8039999999999998</v>
      </c>
      <c r="F505" s="2">
        <f t="shared" si="57"/>
        <v>1.8050000000000002</v>
      </c>
      <c r="G505" s="2">
        <f t="shared" si="59"/>
        <v>1.8055999999999992</v>
      </c>
      <c r="H505" s="2">
        <f t="shared" si="55"/>
        <v>1.8680500000000035</v>
      </c>
      <c r="I505" s="2">
        <f t="array" ref="I505">SUMPRODUCT(B489:B508, (ROW(B489:B508)-ROW(B489)+1)) / (20*21/2)</f>
        <v>1.808095238095238</v>
      </c>
      <c r="J505" s="2">
        <f t="shared" si="58"/>
        <v>1.8065165045858864</v>
      </c>
      <c r="K505" s="2">
        <f t="shared" si="60"/>
        <v>1.8069516844815563</v>
      </c>
    </row>
    <row r="506" spans="1:11" ht="13.5" x14ac:dyDescent="0.25">
      <c r="A506" s="3">
        <f>TITRES_STAT!B509</f>
        <v>43040</v>
      </c>
      <c r="B506" s="6">
        <f>TITRES_STAT!D509</f>
        <v>1.8</v>
      </c>
      <c r="C506" s="2">
        <f t="shared" si="53"/>
        <v>-2.0000000000000018E-2</v>
      </c>
      <c r="D506" s="2">
        <f t="shared" si="54"/>
        <v>1.81</v>
      </c>
      <c r="E506" s="2">
        <f t="shared" si="56"/>
        <v>1.8030000000000002</v>
      </c>
      <c r="F506" s="2">
        <f t="shared" si="57"/>
        <v>1.8054999999999997</v>
      </c>
      <c r="G506" s="2">
        <f t="shared" si="59"/>
        <v>1.8055999999999992</v>
      </c>
      <c r="H506" s="2">
        <f t="shared" si="55"/>
        <v>1.8671000000000035</v>
      </c>
      <c r="I506" s="2">
        <f t="array" ref="I506">SUMPRODUCT(B490:B509, (ROW(B490:B509)-ROW(B490)+1)) / (20*21/2)</f>
        <v>1.8081904761904761</v>
      </c>
      <c r="J506" s="2">
        <f t="shared" si="58"/>
        <v>1.8058958851015163</v>
      </c>
      <c r="K506" s="2">
        <f t="shared" si="60"/>
        <v>1.8066790694038481</v>
      </c>
    </row>
    <row r="507" spans="1:11" ht="13.5" x14ac:dyDescent="0.25">
      <c r="A507" s="3">
        <f>TITRES_STAT!B510</f>
        <v>43041</v>
      </c>
      <c r="B507" s="6">
        <f>TITRES_STAT!D510</f>
        <v>1.82</v>
      </c>
      <c r="C507" s="2">
        <f t="shared" si="53"/>
        <v>2.0000000000000018E-2</v>
      </c>
      <c r="D507" s="2">
        <f t="shared" si="54"/>
        <v>1.8160000000000001</v>
      </c>
      <c r="E507" s="2">
        <f t="shared" si="56"/>
        <v>1.8060000000000003</v>
      </c>
      <c r="F507" s="2">
        <f t="shared" si="57"/>
        <v>1.8074999999999999</v>
      </c>
      <c r="G507" s="2">
        <f t="shared" si="59"/>
        <v>1.8059999999999992</v>
      </c>
      <c r="H507" s="2">
        <f t="shared" si="55"/>
        <v>1.8662500000000035</v>
      </c>
      <c r="I507" s="2">
        <f t="array" ref="I507">SUMPRODUCT(B491:B510, (ROW(B491:B510)-ROW(B491)+1)) / (20*21/2)</f>
        <v>1.8083333333333333</v>
      </c>
      <c r="J507" s="2">
        <f t="shared" si="58"/>
        <v>1.8072391341394671</v>
      </c>
      <c r="K507" s="2">
        <f t="shared" si="60"/>
        <v>1.8072014588389913</v>
      </c>
    </row>
    <row r="508" spans="1:11" ht="13.5" x14ac:dyDescent="0.25">
      <c r="A508" s="3">
        <f>TITRES_STAT!B511</f>
        <v>43042</v>
      </c>
      <c r="B508" s="6">
        <f>TITRES_STAT!D511</f>
        <v>1.81</v>
      </c>
      <c r="C508" s="2">
        <f t="shared" si="53"/>
        <v>-1.0000000000000009E-2</v>
      </c>
      <c r="D508" s="2">
        <f t="shared" si="54"/>
        <v>1.8140000000000001</v>
      </c>
      <c r="E508" s="2">
        <f t="shared" si="56"/>
        <v>1.8069999999999999</v>
      </c>
      <c r="F508" s="2">
        <f t="shared" si="57"/>
        <v>1.8090000000000004</v>
      </c>
      <c r="G508" s="2">
        <f t="shared" si="59"/>
        <v>1.8053999999999994</v>
      </c>
      <c r="H508" s="2">
        <f t="shared" si="55"/>
        <v>1.8651000000000033</v>
      </c>
      <c r="I508" s="2">
        <f t="array" ref="I508">SUMPRODUCT(B492:B511, (ROW(B492:B511)-ROW(B492)+1)) / (20*21/2)</f>
        <v>1.8094761904761902</v>
      </c>
      <c r="J508" s="2">
        <f t="shared" si="58"/>
        <v>1.8075020737452321</v>
      </c>
      <c r="K508" s="2">
        <f t="shared" si="60"/>
        <v>1.8073112055511877</v>
      </c>
    </row>
    <row r="509" spans="1:11" ht="13.5" x14ac:dyDescent="0.25">
      <c r="A509" s="3">
        <f>TITRES_STAT!B512</f>
        <v>43045</v>
      </c>
      <c r="B509" s="6">
        <f>TITRES_STAT!D512</f>
        <v>1.81</v>
      </c>
      <c r="C509" s="2">
        <f t="shared" si="53"/>
        <v>0</v>
      </c>
      <c r="D509" s="2">
        <f t="shared" si="54"/>
        <v>1.8120000000000001</v>
      </c>
      <c r="E509" s="2">
        <f t="shared" si="56"/>
        <v>1.8079999999999998</v>
      </c>
      <c r="F509" s="2">
        <f t="shared" si="57"/>
        <v>1.8085000000000004</v>
      </c>
      <c r="G509" s="2">
        <f t="shared" si="59"/>
        <v>1.8047999999999995</v>
      </c>
      <c r="H509" s="2">
        <f t="shared" si="55"/>
        <v>1.8639500000000033</v>
      </c>
      <c r="I509" s="2">
        <f t="array" ref="I509">SUMPRODUCT(B493:B512, (ROW(B493:B512)-ROW(B493)+1)) / (20*21/2)</f>
        <v>1.8115714285714284</v>
      </c>
      <c r="J509" s="2">
        <f t="shared" si="58"/>
        <v>1.8077399714837814</v>
      </c>
      <c r="K509" s="2">
        <f t="shared" si="60"/>
        <v>1.807416648470749</v>
      </c>
    </row>
    <row r="510" spans="1:11" ht="13.5" x14ac:dyDescent="0.25">
      <c r="A510" s="3">
        <f>TITRES_STAT!B513</f>
        <v>43046</v>
      </c>
      <c r="B510" s="6">
        <f>TITRES_STAT!D513</f>
        <v>1.81</v>
      </c>
      <c r="C510" s="2">
        <f t="shared" si="53"/>
        <v>0</v>
      </c>
      <c r="D510" s="2">
        <f t="shared" si="54"/>
        <v>1.81</v>
      </c>
      <c r="E510" s="2">
        <f t="shared" si="56"/>
        <v>1.8089999999999999</v>
      </c>
      <c r="F510" s="2">
        <f t="shared" si="57"/>
        <v>1.8080000000000005</v>
      </c>
      <c r="G510" s="2">
        <f t="shared" si="59"/>
        <v>1.8049999999999997</v>
      </c>
      <c r="H510" s="2">
        <f t="shared" si="55"/>
        <v>1.8628000000000033</v>
      </c>
      <c r="I510" s="2">
        <f t="array" ref="I510">SUMPRODUCT(B494:B513, (ROW(B494:B513)-ROW(B494)+1)) / (20*21/2)</f>
        <v>1.8134761904761905</v>
      </c>
      <c r="J510" s="2">
        <f t="shared" si="58"/>
        <v>1.8079552122948497</v>
      </c>
      <c r="K510" s="2">
        <f t="shared" si="60"/>
        <v>1.807517956373857</v>
      </c>
    </row>
    <row r="511" spans="1:11" ht="13.5" x14ac:dyDescent="0.25">
      <c r="A511" s="3">
        <f>TITRES_STAT!B514</f>
        <v>43047</v>
      </c>
      <c r="B511" s="6">
        <f>TITRES_STAT!D514</f>
        <v>1.82</v>
      </c>
      <c r="C511" s="2">
        <f t="shared" si="53"/>
        <v>1.0000000000000009E-2</v>
      </c>
      <c r="D511" s="2">
        <f t="shared" si="54"/>
        <v>1.8140000000000001</v>
      </c>
      <c r="E511" s="2">
        <f t="shared" si="56"/>
        <v>1.8120000000000001</v>
      </c>
      <c r="F511" s="2">
        <f t="shared" si="57"/>
        <v>1.8080000000000003</v>
      </c>
      <c r="G511" s="2">
        <f t="shared" si="59"/>
        <v>1.8053999999999994</v>
      </c>
      <c r="H511" s="2">
        <f t="shared" si="55"/>
        <v>1.8617000000000032</v>
      </c>
      <c r="I511" s="2">
        <f t="array" ref="I511">SUMPRODUCT(B495:B514, (ROW(B495:B514)-ROW(B495)+1)) / (20*21/2)</f>
        <v>1.8143809523809522</v>
      </c>
      <c r="J511" s="2">
        <f t="shared" si="58"/>
        <v>1.8091023349334354</v>
      </c>
      <c r="K511" s="2">
        <f t="shared" si="60"/>
        <v>1.8080074482807647</v>
      </c>
    </row>
    <row r="512" spans="1:11" ht="13.5" x14ac:dyDescent="0.25">
      <c r="A512" s="3">
        <f>TITRES_STAT!B515</f>
        <v>43048</v>
      </c>
      <c r="B512" s="6">
        <f>TITRES_STAT!D515</f>
        <v>1.83</v>
      </c>
      <c r="C512" s="2">
        <f t="shared" si="53"/>
        <v>1.0000000000000009E-2</v>
      </c>
      <c r="D512" s="2">
        <f t="shared" si="54"/>
        <v>1.8160000000000001</v>
      </c>
      <c r="E512" s="2">
        <f t="shared" si="56"/>
        <v>1.8160000000000003</v>
      </c>
      <c r="F512" s="2">
        <f t="shared" si="57"/>
        <v>1.8099999999999998</v>
      </c>
      <c r="G512" s="2">
        <f t="shared" si="59"/>
        <v>1.8055999999999994</v>
      </c>
      <c r="H512" s="2">
        <f t="shared" si="55"/>
        <v>1.860650000000003</v>
      </c>
      <c r="I512" s="2">
        <f t="array" ref="I512">SUMPRODUCT(B496:B515, (ROW(B496:B515)-ROW(B496)+1)) / (20*21/2)</f>
        <v>1.8200476190476191</v>
      </c>
      <c r="J512" s="2">
        <f t="shared" si="58"/>
        <v>1.8110925887492988</v>
      </c>
      <c r="K512" s="2">
        <f t="shared" si="60"/>
        <v>1.8088699012893621</v>
      </c>
    </row>
    <row r="513" spans="1:11" ht="13.5" x14ac:dyDescent="0.25">
      <c r="A513" s="3">
        <f>TITRES_STAT!B516</f>
        <v>43049</v>
      </c>
      <c r="B513" s="6">
        <f>TITRES_STAT!D516</f>
        <v>1.83</v>
      </c>
      <c r="C513" s="2">
        <f t="shared" si="53"/>
        <v>0</v>
      </c>
      <c r="D513" s="2">
        <f t="shared" si="54"/>
        <v>1.8200000000000003</v>
      </c>
      <c r="E513" s="2">
        <f t="shared" si="56"/>
        <v>1.8170000000000002</v>
      </c>
      <c r="F513" s="2">
        <f t="shared" si="57"/>
        <v>1.8104999999999998</v>
      </c>
      <c r="G513" s="2">
        <f t="shared" si="59"/>
        <v>1.8061999999999996</v>
      </c>
      <c r="H513" s="2">
        <f t="shared" si="55"/>
        <v>1.859600000000003</v>
      </c>
      <c r="I513" s="2">
        <f t="array" ref="I513">SUMPRODUCT(B497:B516, (ROW(B497:B516)-ROW(B497)+1)) / (20*21/2)</f>
        <v>1.8207142857142857</v>
      </c>
      <c r="J513" s="2">
        <f t="shared" si="58"/>
        <v>1.812893294582699</v>
      </c>
      <c r="K513" s="2">
        <f t="shared" si="60"/>
        <v>1.8096985326113479</v>
      </c>
    </row>
    <row r="514" spans="1:11" ht="13.5" x14ac:dyDescent="0.25">
      <c r="A514" s="3">
        <f>TITRES_STAT!B517</f>
        <v>43052</v>
      </c>
      <c r="B514" s="6">
        <f>TITRES_STAT!D517</f>
        <v>1.82</v>
      </c>
      <c r="C514" s="2">
        <f t="shared" si="53"/>
        <v>-1.0000000000000009E-2</v>
      </c>
      <c r="D514" s="2">
        <f t="shared" si="54"/>
        <v>1.8219999999999998</v>
      </c>
      <c r="E514" s="2">
        <f t="shared" si="56"/>
        <v>1.8170000000000002</v>
      </c>
      <c r="F514" s="2">
        <f t="shared" si="57"/>
        <v>1.8104999999999998</v>
      </c>
      <c r="G514" s="2">
        <f t="shared" si="59"/>
        <v>1.8065999999999993</v>
      </c>
      <c r="H514" s="2">
        <f t="shared" si="55"/>
        <v>1.8585000000000027</v>
      </c>
      <c r="I514" s="2">
        <f t="array" ref="I514">SUMPRODUCT(B498:B517, (ROW(B498:B517)-ROW(B498)+1)) / (20*21/2)</f>
        <v>1.8213333333333335</v>
      </c>
      <c r="J514" s="2">
        <f t="shared" si="58"/>
        <v>1.813570123670061</v>
      </c>
      <c r="K514" s="2">
        <f t="shared" si="60"/>
        <v>1.8101025117246283</v>
      </c>
    </row>
    <row r="515" spans="1:11" ht="13.5" x14ac:dyDescent="0.25">
      <c r="A515" s="3">
        <f>TITRES_STAT!B518</f>
        <v>43053</v>
      </c>
      <c r="B515" s="6">
        <f>TITRES_STAT!D518</f>
        <v>1.87</v>
      </c>
      <c r="C515" s="2">
        <f t="shared" si="53"/>
        <v>5.0000000000000044E-2</v>
      </c>
      <c r="D515" s="2">
        <f t="shared" si="54"/>
        <v>1.8340000000000003</v>
      </c>
      <c r="E515" s="2">
        <f t="shared" si="56"/>
        <v>1.8220000000000003</v>
      </c>
      <c r="F515" s="2">
        <f t="shared" si="57"/>
        <v>1.8129999999999995</v>
      </c>
      <c r="G515" s="2">
        <f t="shared" si="59"/>
        <v>1.8079999999999992</v>
      </c>
      <c r="H515" s="2">
        <f t="shared" si="55"/>
        <v>1.8576500000000029</v>
      </c>
      <c r="I515" s="2">
        <f t="array" ref="I515">SUMPRODUCT(B499:B518, (ROW(B499:B518)-ROW(B499)+1)) / (20*21/2)</f>
        <v>1.8218095238095238</v>
      </c>
      <c r="J515" s="2">
        <f t="shared" si="58"/>
        <v>1.8189443976062456</v>
      </c>
      <c r="K515" s="2">
        <f t="shared" si="60"/>
        <v>1.8124514328334664</v>
      </c>
    </row>
    <row r="516" spans="1:11" ht="13.5" x14ac:dyDescent="0.25">
      <c r="A516" s="3">
        <f>TITRES_STAT!B519</f>
        <v>43054</v>
      </c>
      <c r="B516" s="6">
        <f>TITRES_STAT!D519</f>
        <v>1.82</v>
      </c>
      <c r="C516" s="2">
        <f t="shared" ref="C516:C579" si="61">B516-B515</f>
        <v>-5.0000000000000044E-2</v>
      </c>
      <c r="D516" s="2">
        <f t="shared" si="54"/>
        <v>1.8340000000000001</v>
      </c>
      <c r="E516" s="2">
        <f t="shared" si="56"/>
        <v>1.8240000000000003</v>
      </c>
      <c r="F516" s="2">
        <f t="shared" si="57"/>
        <v>1.8134999999999999</v>
      </c>
      <c r="G516" s="2">
        <f t="shared" si="59"/>
        <v>1.8081999999999991</v>
      </c>
      <c r="H516" s="2">
        <f t="shared" si="55"/>
        <v>1.8565500000000028</v>
      </c>
      <c r="I516" s="2">
        <f t="array" ref="I516">SUMPRODUCT(B500:B519, (ROW(B500:B519)-ROW(B500)+1)) / (20*21/2)</f>
        <v>1.8221904761904761</v>
      </c>
      <c r="J516" s="2">
        <f t="shared" si="58"/>
        <v>1.8190449311675556</v>
      </c>
      <c r="K516" s="2">
        <f t="shared" si="60"/>
        <v>1.8127474550752913</v>
      </c>
    </row>
    <row r="517" spans="1:11" ht="13.5" x14ac:dyDescent="0.25">
      <c r="A517" s="3">
        <f>TITRES_STAT!B520</f>
        <v>43055</v>
      </c>
      <c r="B517" s="6">
        <f>TITRES_STAT!D520</f>
        <v>1.82</v>
      </c>
      <c r="C517" s="2">
        <f t="shared" si="61"/>
        <v>0</v>
      </c>
      <c r="D517" s="2">
        <f t="shared" si="54"/>
        <v>1.8320000000000001</v>
      </c>
      <c r="E517" s="2">
        <f t="shared" si="56"/>
        <v>1.8240000000000003</v>
      </c>
      <c r="F517" s="2">
        <f t="shared" si="57"/>
        <v>1.8149999999999999</v>
      </c>
      <c r="G517" s="2">
        <f t="shared" si="59"/>
        <v>1.8083999999999989</v>
      </c>
      <c r="H517" s="2">
        <f t="shared" si="55"/>
        <v>1.8554500000000029</v>
      </c>
      <c r="I517" s="2">
        <f t="array" ref="I517">SUMPRODUCT(B501:B520, (ROW(B501:B520)-ROW(B501)+1)) / (20*21/2)</f>
        <v>1.8224761904761904</v>
      </c>
      <c r="J517" s="2">
        <f t="shared" si="58"/>
        <v>1.8191358901039789</v>
      </c>
      <c r="K517" s="2">
        <f t="shared" si="60"/>
        <v>1.8130318686017506</v>
      </c>
    </row>
    <row r="518" spans="1:11" ht="13.5" x14ac:dyDescent="0.25">
      <c r="A518" s="3">
        <f>TITRES_STAT!B521</f>
        <v>43056</v>
      </c>
      <c r="B518" s="6">
        <f>TITRES_STAT!D521</f>
        <v>1.82</v>
      </c>
      <c r="C518" s="2">
        <f t="shared" si="61"/>
        <v>0</v>
      </c>
      <c r="D518" s="2">
        <f t="shared" ref="D518:D581" si="62">AVERAGE(B514:B518)</f>
        <v>1.83</v>
      </c>
      <c r="E518" s="2">
        <f t="shared" si="56"/>
        <v>1.8250000000000004</v>
      </c>
      <c r="F518" s="2">
        <f t="shared" si="57"/>
        <v>1.8159999999999996</v>
      </c>
      <c r="G518" s="2">
        <f t="shared" si="59"/>
        <v>1.8085999999999991</v>
      </c>
      <c r="H518" s="2">
        <f t="shared" si="55"/>
        <v>1.8543500000000026</v>
      </c>
      <c r="I518" s="2">
        <f t="array" ref="I518">SUMPRODUCT(B502:B521, (ROW(B502:B521)-ROW(B502)+1)) / (20*21/2)</f>
        <v>1.8226666666666667</v>
      </c>
      <c r="J518" s="2">
        <f t="shared" si="58"/>
        <v>1.8192181862845525</v>
      </c>
      <c r="K518" s="2">
        <f t="shared" si="60"/>
        <v>1.8133051286565838</v>
      </c>
    </row>
    <row r="519" spans="1:11" ht="13.5" x14ac:dyDescent="0.25">
      <c r="A519" s="3">
        <f>TITRES_STAT!B522</f>
        <v>43059</v>
      </c>
      <c r="B519" s="6">
        <f>TITRES_STAT!D522</f>
        <v>1.82</v>
      </c>
      <c r="C519" s="2">
        <f t="shared" si="61"/>
        <v>0</v>
      </c>
      <c r="D519" s="2">
        <f t="shared" si="62"/>
        <v>1.83</v>
      </c>
      <c r="E519" s="2">
        <f t="shared" si="56"/>
        <v>1.8260000000000001</v>
      </c>
      <c r="F519" s="2">
        <f t="shared" si="57"/>
        <v>1.8169999999999997</v>
      </c>
      <c r="G519" s="2">
        <f t="shared" si="59"/>
        <v>1.809199999999999</v>
      </c>
      <c r="H519" s="2">
        <f t="shared" si="55"/>
        <v>1.8532500000000025</v>
      </c>
      <c r="I519" s="2">
        <f t="array" ref="I519">SUMPRODUCT(B503:B522, (ROW(B503:B522)-ROW(B503)+1)) / (20*21/2)</f>
        <v>1.8236666666666668</v>
      </c>
      <c r="J519" s="2">
        <f t="shared" si="58"/>
        <v>1.8192926447336426</v>
      </c>
      <c r="K519" s="2">
        <f t="shared" si="60"/>
        <v>1.8135676726308354</v>
      </c>
    </row>
    <row r="520" spans="1:11" ht="13.5" x14ac:dyDescent="0.25">
      <c r="A520" s="3">
        <f>TITRES_STAT!B523</f>
        <v>43060</v>
      </c>
      <c r="B520" s="6">
        <f>TITRES_STAT!D523</f>
        <v>1.82</v>
      </c>
      <c r="C520" s="2">
        <f t="shared" si="61"/>
        <v>0</v>
      </c>
      <c r="D520" s="2">
        <f t="shared" si="62"/>
        <v>1.8199999999999998</v>
      </c>
      <c r="E520" s="2">
        <f t="shared" si="56"/>
        <v>1.8270000000000004</v>
      </c>
      <c r="F520" s="2">
        <f t="shared" si="57"/>
        <v>1.8180000000000001</v>
      </c>
      <c r="G520" s="2">
        <f t="shared" si="59"/>
        <v>1.809199999999999</v>
      </c>
      <c r="H520" s="2">
        <f t="shared" si="55"/>
        <v>1.8521500000000024</v>
      </c>
      <c r="I520" s="2">
        <f t="array" ref="I520">SUMPRODUCT(B504:B523, (ROW(B504:B523)-ROW(B504)+1)) / (20*21/2)</f>
        <v>1.8282857142857141</v>
      </c>
      <c r="J520" s="2">
        <f t="shared" si="58"/>
        <v>1.8193600119018671</v>
      </c>
      <c r="K520" s="2">
        <f t="shared" si="60"/>
        <v>1.8138199207629595</v>
      </c>
    </row>
    <row r="521" spans="1:11" ht="13.5" x14ac:dyDescent="0.25">
      <c r="A521" s="3">
        <f>TITRES_STAT!B524</f>
        <v>43061</v>
      </c>
      <c r="B521" s="6">
        <f>TITRES_STAT!D524</f>
        <v>1.82</v>
      </c>
      <c r="C521" s="2">
        <f t="shared" si="61"/>
        <v>0</v>
      </c>
      <c r="D521" s="2">
        <f t="shared" si="62"/>
        <v>1.8199999999999998</v>
      </c>
      <c r="E521" s="2">
        <f t="shared" si="56"/>
        <v>1.827</v>
      </c>
      <c r="F521" s="2">
        <f t="shared" si="57"/>
        <v>1.8195000000000001</v>
      </c>
      <c r="G521" s="2">
        <f t="shared" si="59"/>
        <v>1.8093999999999988</v>
      </c>
      <c r="H521" s="2">
        <f t="shared" si="55"/>
        <v>1.8510500000000025</v>
      </c>
      <c r="I521" s="2">
        <f t="array" ref="I521">SUMPRODUCT(B505:B524, (ROW(B505:B524)-ROW(B505)+1)) / (20*21/2)</f>
        <v>1.8374285714285714</v>
      </c>
      <c r="J521" s="2">
        <f t="shared" si="58"/>
        <v>1.8194209631493083</v>
      </c>
      <c r="K521" s="2">
        <f t="shared" si="60"/>
        <v>1.8140622768114709</v>
      </c>
    </row>
    <row r="522" spans="1:11" ht="13.5" x14ac:dyDescent="0.25">
      <c r="A522" s="3">
        <f>TITRES_STAT!B525</f>
        <v>43062</v>
      </c>
      <c r="B522" s="6">
        <f>TITRES_STAT!D525</f>
        <v>1.83</v>
      </c>
      <c r="C522" s="2">
        <f t="shared" si="61"/>
        <v>1.0000000000000009E-2</v>
      </c>
      <c r="D522" s="2">
        <f t="shared" si="62"/>
        <v>1.8219999999999998</v>
      </c>
      <c r="E522" s="2">
        <f t="shared" si="56"/>
        <v>1.8270000000000004</v>
      </c>
      <c r="F522" s="2">
        <f t="shared" si="57"/>
        <v>1.8214999999999999</v>
      </c>
      <c r="G522" s="2">
        <f t="shared" si="59"/>
        <v>1.8101999999999987</v>
      </c>
      <c r="H522" s="2">
        <f t="shared" ref="H522:H585" si="63">AVERAGE(B323:B522)</f>
        <v>1.8500000000000025</v>
      </c>
      <c r="I522" s="2">
        <f t="array" ref="I522">SUMPRODUCT(B506:B525, (ROW(B506:B525)-ROW(B506)+1)) / (20*21/2)</f>
        <v>1.8565714285714285</v>
      </c>
      <c r="J522" s="2">
        <f t="shared" si="58"/>
        <v>1.820428490468422</v>
      </c>
      <c r="K522" s="2">
        <f t="shared" si="60"/>
        <v>1.8146872855639624</v>
      </c>
    </row>
    <row r="523" spans="1:11" ht="13.5" x14ac:dyDescent="0.25">
      <c r="A523" s="3">
        <f>TITRES_STAT!B526</f>
        <v>43063</v>
      </c>
      <c r="B523" s="6">
        <f>TITRES_STAT!D526</f>
        <v>1.87</v>
      </c>
      <c r="C523" s="2">
        <f t="shared" si="61"/>
        <v>4.0000000000000036E-2</v>
      </c>
      <c r="D523" s="2">
        <f t="shared" si="62"/>
        <v>1.8320000000000001</v>
      </c>
      <c r="E523" s="2">
        <f t="shared" si="56"/>
        <v>1.8310000000000002</v>
      </c>
      <c r="F523" s="2">
        <f t="shared" si="57"/>
        <v>1.8239999999999998</v>
      </c>
      <c r="G523" s="2">
        <f t="shared" si="59"/>
        <v>1.8115999999999988</v>
      </c>
      <c r="H523" s="2">
        <f t="shared" si="63"/>
        <v>1.8491500000000025</v>
      </c>
      <c r="I523" s="2">
        <f t="array" ref="I523">SUMPRODUCT(B507:B526, (ROW(B507:B526)-ROW(B507)+1)) / (20*21/2)</f>
        <v>1.8804285714285713</v>
      </c>
      <c r="J523" s="2">
        <f t="shared" si="58"/>
        <v>1.8251495866142866</v>
      </c>
      <c r="K523" s="2">
        <f t="shared" si="60"/>
        <v>1.8168564116202777</v>
      </c>
    </row>
    <row r="524" spans="1:11" ht="13.5" x14ac:dyDescent="0.25">
      <c r="A524" s="3">
        <f>TITRES_STAT!B527</f>
        <v>43066</v>
      </c>
      <c r="B524" s="6">
        <f>TITRES_STAT!D527</f>
        <v>1.92</v>
      </c>
      <c r="C524" s="2">
        <f t="shared" si="61"/>
        <v>4.9999999999999822E-2</v>
      </c>
      <c r="D524" s="2">
        <f t="shared" si="62"/>
        <v>1.8520000000000003</v>
      </c>
      <c r="E524" s="2">
        <f t="shared" ref="E524:E587" si="64">AVERAGE(B515:B524)</f>
        <v>1.8410000000000004</v>
      </c>
      <c r="F524" s="2">
        <f t="shared" si="57"/>
        <v>1.8290000000000002</v>
      </c>
      <c r="G524" s="2">
        <f t="shared" si="59"/>
        <v>1.8139999999999989</v>
      </c>
      <c r="H524" s="2">
        <f t="shared" si="63"/>
        <v>1.8485500000000028</v>
      </c>
      <c r="I524" s="2">
        <f t="array" ref="I524">SUMPRODUCT(B508:B527, (ROW(B508:B527)-ROW(B508)+1)) / (20*21/2)</f>
        <v>1.9029047619047619</v>
      </c>
      <c r="J524" s="2">
        <f t="shared" si="58"/>
        <v>1.8341829593176879</v>
      </c>
      <c r="K524" s="2">
        <f t="shared" si="60"/>
        <v>1.8209012582234041</v>
      </c>
    </row>
    <row r="525" spans="1:11" ht="13.5" x14ac:dyDescent="0.25">
      <c r="A525" s="3">
        <f>TITRES_STAT!B528</f>
        <v>43067</v>
      </c>
      <c r="B525" s="6">
        <f>TITRES_STAT!D528</f>
        <v>2.0299999999999998</v>
      </c>
      <c r="C525" s="2">
        <f t="shared" si="61"/>
        <v>0.10999999999999988</v>
      </c>
      <c r="D525" s="2">
        <f t="shared" si="62"/>
        <v>1.8940000000000001</v>
      </c>
      <c r="E525" s="2">
        <f t="shared" si="64"/>
        <v>1.857</v>
      </c>
      <c r="F525" s="2">
        <f t="shared" si="57"/>
        <v>1.8395000000000004</v>
      </c>
      <c r="G525" s="2">
        <f t="shared" si="59"/>
        <v>1.8185999999999991</v>
      </c>
      <c r="H525" s="2">
        <f t="shared" si="63"/>
        <v>1.8485000000000025</v>
      </c>
      <c r="I525" s="2">
        <f t="array" ref="I525">SUMPRODUCT(B509:B528, (ROW(B509:B528)-ROW(B509)+1)) / (20*21/2)</f>
        <v>1.9298095238095239</v>
      </c>
      <c r="J525" s="2">
        <f t="shared" si="58"/>
        <v>1.8528322012874319</v>
      </c>
      <c r="K525" s="2">
        <f t="shared" si="60"/>
        <v>1.8291012088813099</v>
      </c>
    </row>
    <row r="526" spans="1:11" ht="13.5" x14ac:dyDescent="0.25">
      <c r="A526" s="3">
        <f>TITRES_STAT!B529</f>
        <v>43068</v>
      </c>
      <c r="B526" s="6">
        <f>TITRES_STAT!D529</f>
        <v>2.09</v>
      </c>
      <c r="C526" s="2">
        <f t="shared" si="61"/>
        <v>6.0000000000000053E-2</v>
      </c>
      <c r="D526" s="2">
        <f t="shared" si="62"/>
        <v>1.948</v>
      </c>
      <c r="E526" s="2">
        <f t="shared" si="64"/>
        <v>1.8839999999999999</v>
      </c>
      <c r="F526" s="2">
        <f t="shared" si="57"/>
        <v>1.8539999999999999</v>
      </c>
      <c r="G526" s="2">
        <f t="shared" si="59"/>
        <v>1.8245999999999993</v>
      </c>
      <c r="H526" s="2">
        <f t="shared" si="63"/>
        <v>1.8487500000000023</v>
      </c>
      <c r="I526" s="2">
        <f t="array" ref="I526">SUMPRODUCT(B510:B529, (ROW(B510:B529)-ROW(B510)+1)) / (20*21/2)</f>
        <v>1.9674761904761904</v>
      </c>
      <c r="J526" s="2">
        <f t="shared" si="58"/>
        <v>1.8754196106886289</v>
      </c>
      <c r="K526" s="2">
        <f t="shared" si="60"/>
        <v>1.8393325340232194</v>
      </c>
    </row>
    <row r="527" spans="1:11" ht="13.5" x14ac:dyDescent="0.25">
      <c r="A527" s="3">
        <f>TITRES_STAT!B530</f>
        <v>43069</v>
      </c>
      <c r="B527" s="6">
        <f>TITRES_STAT!D530</f>
        <v>2.09</v>
      </c>
      <c r="C527" s="2">
        <f t="shared" si="61"/>
        <v>0</v>
      </c>
      <c r="D527" s="2">
        <f t="shared" si="62"/>
        <v>2</v>
      </c>
      <c r="E527" s="2">
        <f t="shared" si="64"/>
        <v>1.911</v>
      </c>
      <c r="F527" s="2">
        <f t="shared" si="57"/>
        <v>1.8675000000000004</v>
      </c>
      <c r="G527" s="2">
        <f t="shared" si="59"/>
        <v>1.8299999999999994</v>
      </c>
      <c r="H527" s="2">
        <f t="shared" si="63"/>
        <v>1.849000000000002</v>
      </c>
      <c r="I527" s="2">
        <f t="array" ref="I527">SUMPRODUCT(B511:B530, (ROW(B511:B530)-ROW(B511)+1)) / (20*21/2)</f>
        <v>2.0124285714285715</v>
      </c>
      <c r="J527" s="2">
        <f t="shared" si="58"/>
        <v>1.8958558382420927</v>
      </c>
      <c r="K527" s="2">
        <f t="shared" si="60"/>
        <v>1.8491626307281912</v>
      </c>
    </row>
    <row r="528" spans="1:11" ht="13.5" x14ac:dyDescent="0.25">
      <c r="A528" s="3">
        <f>TITRES_STAT!B531</f>
        <v>43073</v>
      </c>
      <c r="B528" s="6">
        <f>TITRES_STAT!D531</f>
        <v>2.15</v>
      </c>
      <c r="C528" s="2">
        <f t="shared" si="61"/>
        <v>6.0000000000000053E-2</v>
      </c>
      <c r="D528" s="2">
        <f t="shared" si="62"/>
        <v>2.056</v>
      </c>
      <c r="E528" s="2">
        <f t="shared" si="64"/>
        <v>1.9439999999999997</v>
      </c>
      <c r="F528" s="2">
        <f t="shared" si="57"/>
        <v>1.8845000000000003</v>
      </c>
      <c r="G528" s="2">
        <f t="shared" si="59"/>
        <v>1.8365999999999993</v>
      </c>
      <c r="H528" s="2">
        <f t="shared" si="63"/>
        <v>1.8495500000000018</v>
      </c>
      <c r="I528" s="2">
        <f t="array" ref="I528">SUMPRODUCT(B512:B531, (ROW(B512:B531)-ROW(B512)+1)) / (20*21/2)</f>
        <v>2.0680000000000001</v>
      </c>
      <c r="J528" s="2">
        <f t="shared" si="58"/>
        <v>1.920060044123798</v>
      </c>
      <c r="K528" s="2">
        <f t="shared" si="60"/>
        <v>1.8609601746212032</v>
      </c>
    </row>
    <row r="529" spans="1:11" ht="13.5" x14ac:dyDescent="0.25">
      <c r="A529" s="3">
        <f>TITRES_STAT!B532</f>
        <v>43074</v>
      </c>
      <c r="B529" s="6">
        <f>TITRES_STAT!D532</f>
        <v>2.2799999999999998</v>
      </c>
      <c r="C529" s="2">
        <f t="shared" si="61"/>
        <v>0.12999999999999989</v>
      </c>
      <c r="D529" s="2">
        <f t="shared" si="62"/>
        <v>2.1279999999999997</v>
      </c>
      <c r="E529" s="2">
        <f t="shared" si="64"/>
        <v>1.9900000000000002</v>
      </c>
      <c r="F529" s="2">
        <f t="shared" si="57"/>
        <v>1.9080000000000001</v>
      </c>
      <c r="G529" s="2">
        <f t="shared" si="59"/>
        <v>1.8457999999999997</v>
      </c>
      <c r="H529" s="2">
        <f t="shared" si="63"/>
        <v>1.8507500000000017</v>
      </c>
      <c r="I529" s="2">
        <f t="array" ref="I529">SUMPRODUCT(B513:B532, (ROW(B513:B532)-ROW(B513)+1)) / (20*21/2)</f>
        <v>2.1269047619047616</v>
      </c>
      <c r="J529" s="2">
        <f t="shared" si="58"/>
        <v>1.9543400399215316</v>
      </c>
      <c r="K529" s="2">
        <f t="shared" si="60"/>
        <v>1.8773931089497835</v>
      </c>
    </row>
    <row r="530" spans="1:11" ht="13.5" x14ac:dyDescent="0.25">
      <c r="A530" s="3">
        <f>TITRES_STAT!B533</f>
        <v>43075</v>
      </c>
      <c r="B530" s="6">
        <f>TITRES_STAT!D533</f>
        <v>2.38</v>
      </c>
      <c r="C530" s="2">
        <f t="shared" si="61"/>
        <v>0.10000000000000009</v>
      </c>
      <c r="D530" s="2">
        <f t="shared" si="62"/>
        <v>2.1979999999999995</v>
      </c>
      <c r="E530" s="2">
        <f t="shared" si="64"/>
        <v>2.0460000000000003</v>
      </c>
      <c r="F530" s="2">
        <f t="shared" si="57"/>
        <v>1.9365000000000001</v>
      </c>
      <c r="G530" s="2">
        <f t="shared" si="59"/>
        <v>1.8577999999999995</v>
      </c>
      <c r="H530" s="2">
        <f t="shared" si="63"/>
        <v>1.8524500000000015</v>
      </c>
      <c r="I530" s="2">
        <f t="array" ref="I530">SUMPRODUCT(B514:B533, (ROW(B514:B533)-ROW(B514)+1)) / (20*21/2)</f>
        <v>2.1926666666666663</v>
      </c>
      <c r="J530" s="2">
        <f t="shared" si="58"/>
        <v>1.9948790837385284</v>
      </c>
      <c r="K530" s="2">
        <f t="shared" si="60"/>
        <v>1.8971031831086156</v>
      </c>
    </row>
    <row r="531" spans="1:11" ht="13.5" x14ac:dyDescent="0.25">
      <c r="A531" s="3">
        <f>TITRES_STAT!B534</f>
        <v>43076</v>
      </c>
      <c r="B531" s="6">
        <f>TITRES_STAT!D534</f>
        <v>2.52</v>
      </c>
      <c r="C531" s="2">
        <f t="shared" si="61"/>
        <v>0.14000000000000012</v>
      </c>
      <c r="D531" s="2">
        <f t="shared" si="62"/>
        <v>2.2839999999999998</v>
      </c>
      <c r="E531" s="2">
        <f t="shared" si="64"/>
        <v>2.1160000000000001</v>
      </c>
      <c r="F531" s="2">
        <f t="shared" si="57"/>
        <v>1.9715000000000003</v>
      </c>
      <c r="G531" s="2">
        <f t="shared" si="59"/>
        <v>1.8719999999999992</v>
      </c>
      <c r="H531" s="2">
        <f t="shared" si="63"/>
        <v>1.8548500000000012</v>
      </c>
      <c r="I531" s="2">
        <f t="array" ref="I531">SUMPRODUCT(B515:B534, (ROW(B515:B534)-ROW(B515)+1)) / (20*21/2)</f>
        <v>2.2685714285714287</v>
      </c>
      <c r="J531" s="2">
        <f t="shared" si="58"/>
        <v>2.0448905995729545</v>
      </c>
      <c r="K531" s="2">
        <f t="shared" si="60"/>
        <v>1.9215305092612189</v>
      </c>
    </row>
    <row r="532" spans="1:11" ht="13.5" x14ac:dyDescent="0.25">
      <c r="A532" s="3">
        <f>TITRES_STAT!B535</f>
        <v>43077</v>
      </c>
      <c r="B532" s="6">
        <f>TITRES_STAT!D535</f>
        <v>2.59</v>
      </c>
      <c r="C532" s="2">
        <f t="shared" si="61"/>
        <v>6.999999999999984E-2</v>
      </c>
      <c r="D532" s="2">
        <f t="shared" si="62"/>
        <v>2.3839999999999999</v>
      </c>
      <c r="E532" s="2">
        <f t="shared" si="64"/>
        <v>2.1919999999999997</v>
      </c>
      <c r="F532" s="2">
        <f t="shared" ref="F532:F595" si="65">AVERAGE(B513:B532)</f>
        <v>2.0095000000000005</v>
      </c>
      <c r="G532" s="2">
        <f t="shared" si="59"/>
        <v>1.8877999999999997</v>
      </c>
      <c r="H532" s="2">
        <f t="shared" si="63"/>
        <v>1.857600000000001</v>
      </c>
      <c r="I532" s="2">
        <f t="array" ref="I532">SUMPRODUCT(B516:B535, (ROW(B516:B535)-ROW(B516)+1)) / (20*21/2)</f>
        <v>2.3233809523809521</v>
      </c>
      <c r="J532" s="2">
        <f t="shared" si="58"/>
        <v>2.0968057805660063</v>
      </c>
      <c r="K532" s="2">
        <f t="shared" si="60"/>
        <v>1.9477449990941123</v>
      </c>
    </row>
    <row r="533" spans="1:11" ht="13.5" x14ac:dyDescent="0.25">
      <c r="A533" s="3">
        <f>TITRES_STAT!B536</f>
        <v>43080</v>
      </c>
      <c r="B533" s="6">
        <f>TITRES_STAT!D536</f>
        <v>2.7</v>
      </c>
      <c r="C533" s="2">
        <f t="shared" si="61"/>
        <v>0.11000000000000032</v>
      </c>
      <c r="D533" s="2">
        <f t="shared" si="62"/>
        <v>2.4939999999999998</v>
      </c>
      <c r="E533" s="2">
        <f t="shared" si="64"/>
        <v>2.2749999999999995</v>
      </c>
      <c r="F533" s="2">
        <f t="shared" si="65"/>
        <v>2.0530000000000008</v>
      </c>
      <c r="G533" s="2">
        <f t="shared" si="59"/>
        <v>1.9058000000000002</v>
      </c>
      <c r="H533" s="2">
        <f t="shared" si="63"/>
        <v>1.8609000000000009</v>
      </c>
      <c r="I533" s="2">
        <f t="array" ref="I533">SUMPRODUCT(B517:B536, (ROW(B517:B536)-ROW(B517)+1)) / (20*21/2)</f>
        <v>2.3629047619047618</v>
      </c>
      <c r="J533" s="2">
        <f t="shared" ref="J533:J596" si="66">$J$4*B533+J532*(1-$J$4)</f>
        <v>2.1542528490835298</v>
      </c>
      <c r="K533" s="2">
        <f t="shared" si="60"/>
        <v>1.9772451952080687</v>
      </c>
    </row>
    <row r="534" spans="1:11" ht="13.5" x14ac:dyDescent="0.25">
      <c r="A534" s="3">
        <f>TITRES_STAT!B537</f>
        <v>43081</v>
      </c>
      <c r="B534" s="6">
        <f>TITRES_STAT!D537</f>
        <v>2.85</v>
      </c>
      <c r="C534" s="2">
        <f t="shared" si="61"/>
        <v>0.14999999999999991</v>
      </c>
      <c r="D534" s="2">
        <f t="shared" si="62"/>
        <v>2.6080000000000001</v>
      </c>
      <c r="E534" s="2">
        <f t="shared" si="64"/>
        <v>2.3679999999999999</v>
      </c>
      <c r="F534" s="2">
        <f t="shared" si="65"/>
        <v>2.1045000000000007</v>
      </c>
      <c r="G534" s="2">
        <f t="shared" si="59"/>
        <v>1.9268000000000001</v>
      </c>
      <c r="H534" s="2">
        <f t="shared" si="63"/>
        <v>1.864950000000001</v>
      </c>
      <c r="I534" s="2">
        <f t="array" ref="I534">SUMPRODUCT(B518:B537, (ROW(B518:B537)-ROW(B518)+1)) / (20*21/2)</f>
        <v>2.3846190476190476</v>
      </c>
      <c r="J534" s="2">
        <f t="shared" si="66"/>
        <v>2.2205144825041461</v>
      </c>
      <c r="K534" s="2">
        <f t="shared" si="60"/>
        <v>2.0114708738273603</v>
      </c>
    </row>
    <row r="535" spans="1:11" ht="13.5" x14ac:dyDescent="0.25">
      <c r="A535" s="3">
        <f>TITRES_STAT!B538</f>
        <v>43082</v>
      </c>
      <c r="B535" s="6">
        <f>TITRES_STAT!D538</f>
        <v>2.68</v>
      </c>
      <c r="C535" s="2">
        <f t="shared" si="61"/>
        <v>-0.16999999999999993</v>
      </c>
      <c r="D535" s="2">
        <f t="shared" si="62"/>
        <v>2.6680000000000001</v>
      </c>
      <c r="E535" s="2">
        <f t="shared" si="64"/>
        <v>2.4329999999999998</v>
      </c>
      <c r="F535" s="2">
        <f t="shared" si="65"/>
        <v>2.1450000000000005</v>
      </c>
      <c r="G535" s="2">
        <f t="shared" si="59"/>
        <v>1.9444000000000004</v>
      </c>
      <c r="H535" s="2">
        <f t="shared" si="63"/>
        <v>1.8681500000000009</v>
      </c>
      <c r="I535" s="2">
        <f t="array" ref="I535">SUMPRODUCT(B519:B538, (ROW(B519:B538)-ROW(B519)+1)) / (20*21/2)</f>
        <v>2.4073333333333333</v>
      </c>
      <c r="J535" s="2">
        <f t="shared" si="66"/>
        <v>2.2642750079799416</v>
      </c>
      <c r="K535" s="2">
        <f t="shared" si="60"/>
        <v>2.0376877023047189</v>
      </c>
    </row>
    <row r="536" spans="1:11" ht="13.5" x14ac:dyDescent="0.25">
      <c r="A536" s="3">
        <f>TITRES_STAT!B539</f>
        <v>43083</v>
      </c>
      <c r="B536" s="6">
        <f>TITRES_STAT!D539</f>
        <v>2.56</v>
      </c>
      <c r="C536" s="2">
        <f t="shared" si="61"/>
        <v>-0.12000000000000011</v>
      </c>
      <c r="D536" s="2">
        <f t="shared" si="62"/>
        <v>2.6760000000000002</v>
      </c>
      <c r="E536" s="2">
        <f t="shared" si="64"/>
        <v>2.4799999999999995</v>
      </c>
      <c r="F536" s="2">
        <f t="shared" si="65"/>
        <v>2.1819999999999999</v>
      </c>
      <c r="G536" s="2">
        <f t="shared" si="59"/>
        <v>1.9598000000000004</v>
      </c>
      <c r="H536" s="2">
        <f t="shared" si="63"/>
        <v>1.8707500000000008</v>
      </c>
      <c r="I536" s="2">
        <f t="array" ref="I536">SUMPRODUCT(B520:B539, (ROW(B520:B539)-ROW(B520)+1)) / (20*21/2)</f>
        <v>2.4222857142857142</v>
      </c>
      <c r="J536" s="2">
        <f t="shared" si="66"/>
        <v>2.2924392929342332</v>
      </c>
      <c r="K536" s="2">
        <f t="shared" si="60"/>
        <v>2.0581705375084556</v>
      </c>
    </row>
    <row r="537" spans="1:11" ht="13.5" x14ac:dyDescent="0.25">
      <c r="A537" s="3">
        <f>TITRES_STAT!B540</f>
        <v>43084</v>
      </c>
      <c r="B537" s="6">
        <f>TITRES_STAT!D540</f>
        <v>2.41</v>
      </c>
      <c r="C537" s="2">
        <f t="shared" si="61"/>
        <v>-0.14999999999999991</v>
      </c>
      <c r="D537" s="2">
        <f t="shared" si="62"/>
        <v>2.64</v>
      </c>
      <c r="E537" s="2">
        <f t="shared" si="64"/>
        <v>2.512</v>
      </c>
      <c r="F537" s="2">
        <f t="shared" si="65"/>
        <v>2.2115</v>
      </c>
      <c r="G537" s="2">
        <f t="shared" si="59"/>
        <v>1.9724000000000004</v>
      </c>
      <c r="H537" s="2">
        <f t="shared" si="63"/>
        <v>1.8726000000000007</v>
      </c>
      <c r="I537" s="2">
        <f t="array" ref="I537">SUMPRODUCT(B521:B540, (ROW(B521:B540)-ROW(B521)+1)) / (20*21/2)</f>
        <v>2.4344761904761905</v>
      </c>
      <c r="J537" s="2">
        <f t="shared" si="66"/>
        <v>2.3036355507500206</v>
      </c>
      <c r="K537" s="2">
        <f t="shared" si="60"/>
        <v>2.0719677713316536</v>
      </c>
    </row>
    <row r="538" spans="1:11" ht="13.5" x14ac:dyDescent="0.25">
      <c r="A538" s="3">
        <f>TITRES_STAT!B541</f>
        <v>43087</v>
      </c>
      <c r="B538" s="6">
        <f>TITRES_STAT!D541</f>
        <v>2.4500000000000002</v>
      </c>
      <c r="C538" s="2">
        <f t="shared" si="61"/>
        <v>4.0000000000000036E-2</v>
      </c>
      <c r="D538" s="2">
        <f t="shared" si="62"/>
        <v>2.59</v>
      </c>
      <c r="E538" s="2">
        <f t="shared" si="64"/>
        <v>2.5419999999999998</v>
      </c>
      <c r="F538" s="2">
        <f t="shared" si="65"/>
        <v>2.2429999999999999</v>
      </c>
      <c r="G538" s="2">
        <f t="shared" si="59"/>
        <v>1.9858000000000005</v>
      </c>
      <c r="H538" s="2">
        <f t="shared" si="63"/>
        <v>1.8746500000000006</v>
      </c>
      <c r="I538" s="2">
        <f t="array" ref="I538">SUMPRODUCT(B522:B541, (ROW(B522:B541)-ROW(B522)+1)) / (20*21/2)</f>
        <v>2.438190476190476</v>
      </c>
      <c r="J538" s="2">
        <f t="shared" si="66"/>
        <v>2.3175750221071616</v>
      </c>
      <c r="K538" s="2">
        <f t="shared" si="60"/>
        <v>2.0867925646127654</v>
      </c>
    </row>
    <row r="539" spans="1:11" ht="13.5" x14ac:dyDescent="0.25">
      <c r="A539" s="3">
        <f>TITRES_STAT!B542</f>
        <v>43088</v>
      </c>
      <c r="B539" s="6">
        <f>TITRES_STAT!D542</f>
        <v>2.4</v>
      </c>
      <c r="C539" s="2">
        <f t="shared" si="61"/>
        <v>-5.0000000000000266E-2</v>
      </c>
      <c r="D539" s="2">
        <f t="shared" si="62"/>
        <v>2.5000000000000004</v>
      </c>
      <c r="E539" s="2">
        <f t="shared" si="64"/>
        <v>2.5539999999999998</v>
      </c>
      <c r="F539" s="2">
        <f t="shared" si="65"/>
        <v>2.2720000000000002</v>
      </c>
      <c r="G539" s="2">
        <f t="shared" si="59"/>
        <v>1.9974000000000003</v>
      </c>
      <c r="H539" s="2">
        <f t="shared" si="63"/>
        <v>1.8764500000000006</v>
      </c>
      <c r="I539" s="2">
        <f t="array" ref="I539">SUMPRODUCT(B523:B542, (ROW(B523:B542)-ROW(B523)+1)) / (20*21/2)</f>
        <v>2.4375238095238094</v>
      </c>
      <c r="J539" s="2">
        <f t="shared" si="66"/>
        <v>2.3254250200017177</v>
      </c>
      <c r="K539" s="2">
        <f t="shared" si="60"/>
        <v>2.0990752091377551</v>
      </c>
    </row>
    <row r="540" spans="1:11" ht="13.5" x14ac:dyDescent="0.25">
      <c r="A540" s="3">
        <f>TITRES_STAT!B543</f>
        <v>43089</v>
      </c>
      <c r="B540" s="6">
        <f>TITRES_STAT!D543</f>
        <v>2.4</v>
      </c>
      <c r="C540" s="2">
        <f t="shared" si="61"/>
        <v>0</v>
      </c>
      <c r="D540" s="2">
        <f t="shared" si="62"/>
        <v>2.444</v>
      </c>
      <c r="E540" s="2">
        <f t="shared" si="64"/>
        <v>2.556</v>
      </c>
      <c r="F540" s="2">
        <f t="shared" si="65"/>
        <v>2.3010000000000006</v>
      </c>
      <c r="G540" s="2">
        <f t="shared" si="59"/>
        <v>2.0090000000000008</v>
      </c>
      <c r="H540" s="2">
        <f t="shared" si="63"/>
        <v>1.8782500000000004</v>
      </c>
      <c r="I540" s="2">
        <f t="array" ref="I540">SUMPRODUCT(B524:B543, (ROW(B524:B543)-ROW(B524)+1)) / (20*21/2)</f>
        <v>2.4345238095238093</v>
      </c>
      <c r="J540" s="2">
        <f t="shared" si="66"/>
        <v>2.3325273990491731</v>
      </c>
      <c r="K540" s="2">
        <f t="shared" si="60"/>
        <v>2.1108761813284316</v>
      </c>
    </row>
    <row r="541" spans="1:11" ht="13.5" x14ac:dyDescent="0.25">
      <c r="A541" s="3">
        <f>TITRES_STAT!B544</f>
        <v>43090</v>
      </c>
      <c r="B541" s="6">
        <f>TITRES_STAT!D544</f>
        <v>2.34</v>
      </c>
      <c r="C541" s="2">
        <f t="shared" si="61"/>
        <v>-6.0000000000000053E-2</v>
      </c>
      <c r="D541" s="2">
        <f t="shared" si="62"/>
        <v>2.4</v>
      </c>
      <c r="E541" s="2">
        <f t="shared" si="64"/>
        <v>2.5379999999999998</v>
      </c>
      <c r="F541" s="2">
        <f t="shared" si="65"/>
        <v>2.3270000000000004</v>
      </c>
      <c r="G541" s="2">
        <f t="shared" si="59"/>
        <v>2.0194000000000005</v>
      </c>
      <c r="H541" s="2">
        <f t="shared" si="63"/>
        <v>1.8797500000000003</v>
      </c>
      <c r="I541" s="2">
        <f t="array" ref="I541">SUMPRODUCT(B525:B544, (ROW(B525:B544)-ROW(B525)+1)) / (20*21/2)</f>
        <v>2.4274761904761899</v>
      </c>
      <c r="J541" s="2">
        <f t="shared" si="66"/>
        <v>2.3332390753302041</v>
      </c>
      <c r="K541" s="2">
        <f t="shared" si="60"/>
        <v>2.1198614291194735</v>
      </c>
    </row>
    <row r="542" spans="1:11" ht="13.5" x14ac:dyDescent="0.25">
      <c r="A542" s="3">
        <f>TITRES_STAT!B545</f>
        <v>43091</v>
      </c>
      <c r="B542" s="6">
        <f>TITRES_STAT!D545</f>
        <v>2.3199999999999998</v>
      </c>
      <c r="C542" s="2">
        <f t="shared" si="61"/>
        <v>-2.0000000000000018E-2</v>
      </c>
      <c r="D542" s="2">
        <f t="shared" si="62"/>
        <v>2.3820000000000001</v>
      </c>
      <c r="E542" s="2">
        <f t="shared" si="64"/>
        <v>2.5110000000000001</v>
      </c>
      <c r="F542" s="2">
        <f t="shared" si="65"/>
        <v>2.3515000000000006</v>
      </c>
      <c r="G542" s="2">
        <f t="shared" si="59"/>
        <v>2.0300000000000002</v>
      </c>
      <c r="H542" s="2">
        <f t="shared" si="63"/>
        <v>1.8811500000000001</v>
      </c>
      <c r="I542" s="2">
        <f t="array" ref="I542">SUMPRODUCT(B526:B545, (ROW(B526:B545)-ROW(B526)+1)) / (20*21/2)</f>
        <v>2.4233809523809522</v>
      </c>
      <c r="J542" s="2">
        <f t="shared" si="66"/>
        <v>2.3319782110130416</v>
      </c>
      <c r="K542" s="2">
        <f t="shared" si="60"/>
        <v>2.127710000526553</v>
      </c>
    </row>
    <row r="543" spans="1:11" ht="13.5" x14ac:dyDescent="0.25">
      <c r="A543" s="3">
        <f>TITRES_STAT!B546</f>
        <v>43094</v>
      </c>
      <c r="B543" s="6">
        <f>TITRES_STAT!D546</f>
        <v>2.3199999999999998</v>
      </c>
      <c r="C543" s="2">
        <f t="shared" si="61"/>
        <v>0</v>
      </c>
      <c r="D543" s="2">
        <f t="shared" si="62"/>
        <v>2.3559999999999999</v>
      </c>
      <c r="E543" s="2">
        <f t="shared" si="64"/>
        <v>2.4729999999999999</v>
      </c>
      <c r="F543" s="2">
        <f t="shared" si="65"/>
        <v>2.3740000000000001</v>
      </c>
      <c r="G543" s="2">
        <f t="shared" si="59"/>
        <v>2.04</v>
      </c>
      <c r="H543" s="2">
        <f t="shared" si="63"/>
        <v>1.8825499999999999</v>
      </c>
      <c r="I543" s="2">
        <f t="array" ref="I543">SUMPRODUCT(B527:B546, (ROW(B527:B546)-ROW(B527)+1)) / (20*21/2)</f>
        <v>2.4187142857142856</v>
      </c>
      <c r="J543" s="2">
        <f t="shared" si="66"/>
        <v>2.3308374290117992</v>
      </c>
      <c r="K543" s="2">
        <f t="shared" si="60"/>
        <v>2.1352507848196294</v>
      </c>
    </row>
    <row r="544" spans="1:11" ht="13.5" x14ac:dyDescent="0.25">
      <c r="A544" s="3">
        <f>TITRES_STAT!B547</f>
        <v>43095</v>
      </c>
      <c r="B544" s="6">
        <f>TITRES_STAT!D547</f>
        <v>2.2999999999999998</v>
      </c>
      <c r="C544" s="2">
        <f t="shared" si="61"/>
        <v>-2.0000000000000018E-2</v>
      </c>
      <c r="D544" s="2">
        <f t="shared" si="62"/>
        <v>2.3359999999999999</v>
      </c>
      <c r="E544" s="2">
        <f t="shared" si="64"/>
        <v>2.4180000000000001</v>
      </c>
      <c r="F544" s="2">
        <f t="shared" si="65"/>
        <v>2.3929999999999998</v>
      </c>
      <c r="G544" s="2">
        <f t="shared" si="59"/>
        <v>2.0495999999999999</v>
      </c>
      <c r="H544" s="2">
        <f t="shared" si="63"/>
        <v>1.8838500000000002</v>
      </c>
      <c r="I544" s="2">
        <f t="array" ref="I544">SUMPRODUCT(B528:B547, (ROW(B528:B547)-ROW(B528)+1)) / (20*21/2)</f>
        <v>2.4146666666666667</v>
      </c>
      <c r="J544" s="2">
        <f t="shared" si="66"/>
        <v>2.3279005310106755</v>
      </c>
      <c r="K544" s="2">
        <f t="shared" si="60"/>
        <v>2.1417115383561147</v>
      </c>
    </row>
    <row r="545" spans="1:11" ht="13.5" x14ac:dyDescent="0.25">
      <c r="A545" s="3">
        <f>TITRES_STAT!B548</f>
        <v>43096</v>
      </c>
      <c r="B545" s="6">
        <f>TITRES_STAT!D548</f>
        <v>2.35</v>
      </c>
      <c r="C545" s="2">
        <f t="shared" si="61"/>
        <v>5.0000000000000266E-2</v>
      </c>
      <c r="D545" s="2">
        <f t="shared" si="62"/>
        <v>2.3260000000000001</v>
      </c>
      <c r="E545" s="2">
        <f t="shared" si="64"/>
        <v>2.3850000000000002</v>
      </c>
      <c r="F545" s="2">
        <f t="shared" si="65"/>
        <v>2.4089999999999998</v>
      </c>
      <c r="G545" s="2">
        <f t="shared" si="59"/>
        <v>2.0602</v>
      </c>
      <c r="H545" s="2">
        <f t="shared" si="63"/>
        <v>1.8854000000000002</v>
      </c>
      <c r="I545" s="2">
        <f t="array" ref="I545">SUMPRODUCT(B529:B548, (ROW(B529:B548)-ROW(B529)+1)) / (20*21/2)</f>
        <v>2.4063809523809527</v>
      </c>
      <c r="J545" s="2">
        <f t="shared" si="66"/>
        <v>2.3300052423429922</v>
      </c>
      <c r="K545" s="2">
        <f t="shared" si="60"/>
        <v>2.1498797133225418</v>
      </c>
    </row>
    <row r="546" spans="1:11" ht="13.5" x14ac:dyDescent="0.25">
      <c r="A546" s="3">
        <f>TITRES_STAT!B549</f>
        <v>43097</v>
      </c>
      <c r="B546" s="6">
        <f>TITRES_STAT!D549</f>
        <v>2.36</v>
      </c>
      <c r="C546" s="2">
        <f t="shared" si="61"/>
        <v>9.9999999999997868E-3</v>
      </c>
      <c r="D546" s="2">
        <f t="shared" si="62"/>
        <v>2.3299999999999996</v>
      </c>
      <c r="E546" s="2">
        <f t="shared" si="64"/>
        <v>2.3650000000000002</v>
      </c>
      <c r="F546" s="2">
        <f t="shared" si="65"/>
        <v>2.4224999999999999</v>
      </c>
      <c r="G546" s="2">
        <f t="shared" si="59"/>
        <v>2.0712000000000002</v>
      </c>
      <c r="H546" s="2">
        <f t="shared" si="63"/>
        <v>1.8870000000000005</v>
      </c>
      <c r="I546" s="2">
        <f t="array" ref="I546">SUMPRODUCT(B530:B549, (ROW(B530:B549)-ROW(B530)+1)) / (20*21/2)</f>
        <v>2.3971428571428572</v>
      </c>
      <c r="J546" s="2">
        <f t="shared" si="66"/>
        <v>2.3328618859293742</v>
      </c>
      <c r="K546" s="2">
        <f t="shared" si="60"/>
        <v>2.1581197245647954</v>
      </c>
    </row>
    <row r="547" spans="1:11" ht="13.5" x14ac:dyDescent="0.25">
      <c r="A547" s="3">
        <f>TITRES_STAT!B550</f>
        <v>43098</v>
      </c>
      <c r="B547" s="6">
        <f>TITRES_STAT!D550</f>
        <v>2.38</v>
      </c>
      <c r="C547" s="2">
        <f t="shared" si="61"/>
        <v>2.0000000000000018E-2</v>
      </c>
      <c r="D547" s="2">
        <f t="shared" si="62"/>
        <v>2.3419999999999996</v>
      </c>
      <c r="E547" s="2">
        <f t="shared" si="64"/>
        <v>2.3620000000000001</v>
      </c>
      <c r="F547" s="2">
        <f t="shared" si="65"/>
        <v>2.4369999999999998</v>
      </c>
      <c r="G547" s="2">
        <f t="shared" si="59"/>
        <v>2.0829999999999997</v>
      </c>
      <c r="H547" s="2">
        <f t="shared" si="63"/>
        <v>1.8887000000000007</v>
      </c>
      <c r="I547" s="2">
        <f t="array" ref="I547">SUMPRODUCT(B531:B550, (ROW(B531:B550)-ROW(B531)+1)) / (20*21/2)</f>
        <v>2.398047619047619</v>
      </c>
      <c r="J547" s="2">
        <f t="shared" si="66"/>
        <v>2.3373512301265764</v>
      </c>
      <c r="K547" s="2">
        <f t="shared" si="60"/>
        <v>2.1668209118367643</v>
      </c>
    </row>
    <row r="548" spans="1:11" ht="13.5" x14ac:dyDescent="0.25">
      <c r="A548" s="3">
        <f>TITRES_STAT!B551</f>
        <v>43102</v>
      </c>
      <c r="B548" s="6">
        <f>TITRES_STAT!D551</f>
        <v>2.35</v>
      </c>
      <c r="C548" s="2">
        <f t="shared" si="61"/>
        <v>-2.9999999999999805E-2</v>
      </c>
      <c r="D548" s="2">
        <f t="shared" si="62"/>
        <v>2.3479999999999999</v>
      </c>
      <c r="E548" s="2">
        <f t="shared" si="64"/>
        <v>2.3519999999999999</v>
      </c>
      <c r="F548" s="2">
        <f t="shared" si="65"/>
        <v>2.4470000000000001</v>
      </c>
      <c r="G548" s="2">
        <f t="shared" si="59"/>
        <v>2.0939999999999999</v>
      </c>
      <c r="H548" s="2">
        <f t="shared" si="63"/>
        <v>1.8902500000000007</v>
      </c>
      <c r="I548" s="2">
        <f t="array" ref="I548">SUMPRODUCT(B532:B551, (ROW(B532:B551)-ROW(B532)+1)) / (20*21/2)</f>
        <v>2.4119047619047618</v>
      </c>
      <c r="J548" s="2">
        <f t="shared" si="66"/>
        <v>2.3385558748764264</v>
      </c>
      <c r="K548" s="2">
        <f t="shared" si="60"/>
        <v>2.1740044054902246</v>
      </c>
    </row>
    <row r="549" spans="1:11" ht="13.5" x14ac:dyDescent="0.25">
      <c r="A549" s="3">
        <f>TITRES_STAT!B552</f>
        <v>43103</v>
      </c>
      <c r="B549" s="6">
        <f>TITRES_STAT!D552</f>
        <v>2.35</v>
      </c>
      <c r="C549" s="2">
        <f t="shared" si="61"/>
        <v>0</v>
      </c>
      <c r="D549" s="2">
        <f t="shared" si="62"/>
        <v>2.3579999999999997</v>
      </c>
      <c r="E549" s="2">
        <f t="shared" si="64"/>
        <v>2.3470000000000004</v>
      </c>
      <c r="F549" s="2">
        <f t="shared" si="65"/>
        <v>2.4504999999999999</v>
      </c>
      <c r="G549" s="2">
        <f t="shared" si="59"/>
        <v>2.1049999999999995</v>
      </c>
      <c r="H549" s="2">
        <f t="shared" si="63"/>
        <v>1.8918000000000006</v>
      </c>
      <c r="I549" s="2">
        <f t="array" ref="I549">SUMPRODUCT(B533:B552, (ROW(B533:B552)-ROW(B533)+1)) / (20*21/2)</f>
        <v>2.4349047619047619</v>
      </c>
      <c r="J549" s="2">
        <f t="shared" si="66"/>
        <v>2.3396457915548621</v>
      </c>
      <c r="K549" s="2">
        <f t="shared" si="60"/>
        <v>2.1809061935102161</v>
      </c>
    </row>
    <row r="550" spans="1:11" ht="13.5" x14ac:dyDescent="0.25">
      <c r="A550" s="3">
        <f>TITRES_STAT!B553</f>
        <v>43104</v>
      </c>
      <c r="B550" s="6">
        <f>TITRES_STAT!D553</f>
        <v>2.46</v>
      </c>
      <c r="C550" s="2">
        <f t="shared" si="61"/>
        <v>0.10999999999999988</v>
      </c>
      <c r="D550" s="2">
        <f t="shared" si="62"/>
        <v>2.38</v>
      </c>
      <c r="E550" s="2">
        <f t="shared" si="64"/>
        <v>2.3530000000000006</v>
      </c>
      <c r="F550" s="2">
        <f t="shared" si="65"/>
        <v>2.4545000000000003</v>
      </c>
      <c r="G550" s="2">
        <f t="shared" si="59"/>
        <v>2.1181999999999999</v>
      </c>
      <c r="H550" s="2">
        <f t="shared" si="63"/>
        <v>1.8940000000000006</v>
      </c>
      <c r="I550" s="2">
        <f t="array" ref="I550">SUMPRODUCT(B534:B553, (ROW(B534:B553)-ROW(B534)+1)) / (20*21/2)</f>
        <v>2.4469047619047619</v>
      </c>
      <c r="J550" s="2">
        <f t="shared" si="66"/>
        <v>2.3511080971210658</v>
      </c>
      <c r="K550" s="2">
        <f t="shared" si="60"/>
        <v>2.1918510486666785</v>
      </c>
    </row>
    <row r="551" spans="1:11" ht="13.5" x14ac:dyDescent="0.25">
      <c r="A551" s="3">
        <f>TITRES_STAT!B554</f>
        <v>43105</v>
      </c>
      <c r="B551" s="6">
        <f>TITRES_STAT!D554</f>
        <v>2.6</v>
      </c>
      <c r="C551" s="2">
        <f t="shared" si="61"/>
        <v>0.14000000000000012</v>
      </c>
      <c r="D551" s="2">
        <f t="shared" si="62"/>
        <v>2.4279999999999999</v>
      </c>
      <c r="E551" s="2">
        <f t="shared" si="64"/>
        <v>2.3790000000000004</v>
      </c>
      <c r="F551" s="2">
        <f t="shared" si="65"/>
        <v>2.4585000000000004</v>
      </c>
      <c r="G551" s="2">
        <f t="shared" si="59"/>
        <v>2.1343999999999994</v>
      </c>
      <c r="H551" s="2">
        <f t="shared" si="63"/>
        <v>1.8970000000000005</v>
      </c>
      <c r="I551" s="2">
        <f t="array" ref="I551">SUMPRODUCT(B535:B554, (ROW(B535:B554)-ROW(B535)+1)) / (20*21/2)</f>
        <v>2.449904761904762</v>
      </c>
      <c r="J551" s="2">
        <f t="shared" si="66"/>
        <v>2.3748120878714407</v>
      </c>
      <c r="K551" s="2">
        <f t="shared" si="60"/>
        <v>2.2078568898954365</v>
      </c>
    </row>
    <row r="552" spans="1:11" ht="13.5" x14ac:dyDescent="0.25">
      <c r="A552" s="3">
        <f>TITRES_STAT!B555</f>
        <v>43108</v>
      </c>
      <c r="B552" s="6">
        <f>TITRES_STAT!D555</f>
        <v>2.7</v>
      </c>
      <c r="C552" s="2">
        <f t="shared" si="61"/>
        <v>0.10000000000000009</v>
      </c>
      <c r="D552" s="2">
        <f t="shared" si="62"/>
        <v>2.492</v>
      </c>
      <c r="E552" s="2">
        <f t="shared" si="64"/>
        <v>2.4169999999999998</v>
      </c>
      <c r="F552" s="2">
        <f t="shared" si="65"/>
        <v>2.4640000000000004</v>
      </c>
      <c r="G552" s="2">
        <f t="shared" si="59"/>
        <v>2.1525999999999996</v>
      </c>
      <c r="H552" s="2">
        <f t="shared" si="63"/>
        <v>1.9005000000000003</v>
      </c>
      <c r="I552" s="2">
        <f t="array" ref="I552">SUMPRODUCT(B536:B555, (ROW(B536:B555)-ROW(B536)+1)) / (20*21/2)</f>
        <v>2.4603333333333337</v>
      </c>
      <c r="J552" s="2">
        <f t="shared" si="66"/>
        <v>2.4057823652170178</v>
      </c>
      <c r="K552" s="2">
        <f t="shared" si="60"/>
        <v>2.2271566197034587</v>
      </c>
    </row>
    <row r="553" spans="1:11" ht="13.5" x14ac:dyDescent="0.25">
      <c r="A553" s="3">
        <f>TITRES_STAT!B556</f>
        <v>43109</v>
      </c>
      <c r="B553" s="6">
        <f>TITRES_STAT!D556</f>
        <v>2.59</v>
      </c>
      <c r="C553" s="2">
        <f t="shared" si="61"/>
        <v>-0.11000000000000032</v>
      </c>
      <c r="D553" s="2">
        <f t="shared" si="62"/>
        <v>2.54</v>
      </c>
      <c r="E553" s="2">
        <f t="shared" si="64"/>
        <v>2.444</v>
      </c>
      <c r="F553" s="2">
        <f t="shared" si="65"/>
        <v>2.4585000000000008</v>
      </c>
      <c r="G553" s="2">
        <f t="shared" si="59"/>
        <v>2.1679999999999997</v>
      </c>
      <c r="H553" s="2">
        <f t="shared" si="63"/>
        <v>1.9036500000000001</v>
      </c>
      <c r="I553" s="2">
        <f t="array" ref="I553">SUMPRODUCT(B537:B556, (ROW(B537:B556)-ROW(B537)+1)) / (20*21/2)</f>
        <v>2.4713809523809522</v>
      </c>
      <c r="J553" s="2">
        <f t="shared" si="66"/>
        <v>2.4233269018630161</v>
      </c>
      <c r="K553" s="2">
        <f t="shared" si="60"/>
        <v>2.2413857718719505</v>
      </c>
    </row>
    <row r="554" spans="1:11" ht="13.5" x14ac:dyDescent="0.25">
      <c r="A554" s="3">
        <f>TITRES_STAT!B557</f>
        <v>43110</v>
      </c>
      <c r="B554" s="6">
        <f>TITRES_STAT!D557</f>
        <v>2.4900000000000002</v>
      </c>
      <c r="C554" s="2">
        <f t="shared" si="61"/>
        <v>-9.9999999999999645E-2</v>
      </c>
      <c r="D554" s="2">
        <f t="shared" si="62"/>
        <v>2.5680000000000005</v>
      </c>
      <c r="E554" s="2">
        <f t="shared" si="64"/>
        <v>2.4630000000000001</v>
      </c>
      <c r="F554" s="2">
        <f t="shared" si="65"/>
        <v>2.4405000000000006</v>
      </c>
      <c r="G554" s="2">
        <f t="shared" si="59"/>
        <v>2.1813999999999996</v>
      </c>
      <c r="H554" s="2">
        <f t="shared" si="63"/>
        <v>1.9061999999999997</v>
      </c>
      <c r="I554" s="2">
        <f t="array" ref="I554">SUMPRODUCT(B538:B557, (ROW(B538:B557)-ROW(B538)+1)) / (20*21/2)</f>
        <v>2.4777142857142853</v>
      </c>
      <c r="J554" s="2">
        <f t="shared" si="66"/>
        <v>2.4296767207332048</v>
      </c>
      <c r="K554" s="2">
        <f t="shared" si="60"/>
        <v>2.2511353494455997</v>
      </c>
    </row>
    <row r="555" spans="1:11" ht="13.5" x14ac:dyDescent="0.25">
      <c r="A555" s="3">
        <f>TITRES_STAT!B558</f>
        <v>43111</v>
      </c>
      <c r="B555" s="6">
        <f>TITRES_STAT!D558</f>
        <v>2.5499999999999998</v>
      </c>
      <c r="C555" s="2">
        <f t="shared" si="61"/>
        <v>5.9999999999999609E-2</v>
      </c>
      <c r="D555" s="2">
        <f t="shared" si="62"/>
        <v>2.5859999999999999</v>
      </c>
      <c r="E555" s="2">
        <f t="shared" si="64"/>
        <v>2.4830000000000001</v>
      </c>
      <c r="F555" s="2">
        <f t="shared" si="65"/>
        <v>2.4340000000000002</v>
      </c>
      <c r="G555" s="2">
        <f t="shared" si="59"/>
        <v>2.1959999999999997</v>
      </c>
      <c r="H555" s="2">
        <f t="shared" si="63"/>
        <v>1.9090499999999999</v>
      </c>
      <c r="I555" s="2">
        <f t="array" ref="I555">SUMPRODUCT(B539:B558, (ROW(B539:B558)-ROW(B539)+1)) / (20*21/2)</f>
        <v>2.4836190476190478</v>
      </c>
      <c r="J555" s="2">
        <f t="shared" si="66"/>
        <v>2.4411360806633757</v>
      </c>
      <c r="K555" s="2">
        <f t="shared" si="60"/>
        <v>2.2628555318202821</v>
      </c>
    </row>
    <row r="556" spans="1:11" ht="13.5" x14ac:dyDescent="0.25">
      <c r="A556" s="3">
        <f>TITRES_STAT!B559</f>
        <v>43112</v>
      </c>
      <c r="B556" s="6">
        <f>TITRES_STAT!D559</f>
        <v>2.5499999999999998</v>
      </c>
      <c r="C556" s="2">
        <f t="shared" si="61"/>
        <v>0</v>
      </c>
      <c r="D556" s="2">
        <f t="shared" si="62"/>
        <v>2.5759999999999996</v>
      </c>
      <c r="E556" s="2">
        <f t="shared" si="64"/>
        <v>2.5020000000000002</v>
      </c>
      <c r="F556" s="2">
        <f t="shared" si="65"/>
        <v>2.4335000000000004</v>
      </c>
      <c r="G556" s="2">
        <f t="shared" si="59"/>
        <v>2.2109999999999994</v>
      </c>
      <c r="H556" s="2">
        <f t="shared" si="63"/>
        <v>1.9121499999999998</v>
      </c>
      <c r="I556" s="2">
        <f t="array" ref="I556">SUMPRODUCT(B540:B559, (ROW(B540:B559)-ROW(B540)+1)) / (20*21/2)</f>
        <v>2.4854761904761906</v>
      </c>
      <c r="J556" s="2">
        <f t="shared" si="66"/>
        <v>2.4515040729811495</v>
      </c>
      <c r="K556" s="2">
        <f t="shared" si="60"/>
        <v>2.2741160991998792</v>
      </c>
    </row>
    <row r="557" spans="1:11" ht="13.5" x14ac:dyDescent="0.25">
      <c r="A557" s="3">
        <f>TITRES_STAT!B560</f>
        <v>43115</v>
      </c>
      <c r="B557" s="6">
        <f>TITRES_STAT!D560</f>
        <v>2.5</v>
      </c>
      <c r="C557" s="2">
        <f t="shared" si="61"/>
        <v>-4.9999999999999822E-2</v>
      </c>
      <c r="D557" s="2">
        <f t="shared" si="62"/>
        <v>2.536</v>
      </c>
      <c r="E557" s="2">
        <f t="shared" si="64"/>
        <v>2.5140000000000002</v>
      </c>
      <c r="F557" s="2">
        <f t="shared" si="65"/>
        <v>2.4379999999999997</v>
      </c>
      <c r="G557" s="2">
        <f t="shared" si="59"/>
        <v>2.2245999999999997</v>
      </c>
      <c r="H557" s="2">
        <f t="shared" si="63"/>
        <v>1.9151999999999998</v>
      </c>
      <c r="I557" s="2">
        <f t="array" ref="I557">SUMPRODUCT(B541:B560, (ROW(B541:B560)-ROW(B541)+1)) / (20*21/2)</f>
        <v>2.4927619047619047</v>
      </c>
      <c r="J557" s="2">
        <f t="shared" si="66"/>
        <v>2.4561227326972306</v>
      </c>
      <c r="K557" s="2">
        <f t="shared" si="60"/>
        <v>2.2829742913881192</v>
      </c>
    </row>
    <row r="558" spans="1:11" ht="13.5" x14ac:dyDescent="0.25">
      <c r="A558" s="3">
        <f>TITRES_STAT!B561</f>
        <v>43116</v>
      </c>
      <c r="B558" s="6">
        <f>TITRES_STAT!D561</f>
        <v>2.5</v>
      </c>
      <c r="C558" s="2">
        <f t="shared" si="61"/>
        <v>0</v>
      </c>
      <c r="D558" s="2">
        <f t="shared" si="62"/>
        <v>2.5179999999999998</v>
      </c>
      <c r="E558" s="2">
        <f t="shared" si="64"/>
        <v>2.5289999999999999</v>
      </c>
      <c r="F558" s="2">
        <f t="shared" si="65"/>
        <v>2.4404999999999997</v>
      </c>
      <c r="G558" s="2">
        <f t="shared" si="59"/>
        <v>2.2383999999999995</v>
      </c>
      <c r="H558" s="2">
        <f t="shared" si="63"/>
        <v>1.9181999999999997</v>
      </c>
      <c r="I558" s="2">
        <f t="array" ref="I558">SUMPRODUCT(B542:B561, (ROW(B542:B561)-ROW(B542)+1)) / (20*21/2)</f>
        <v>2.4975714285714288</v>
      </c>
      <c r="J558" s="2">
        <f t="shared" si="66"/>
        <v>2.4603015200593989</v>
      </c>
      <c r="K558" s="2">
        <f t="shared" si="60"/>
        <v>2.2914851034905461</v>
      </c>
    </row>
    <row r="559" spans="1:11" ht="13.5" x14ac:dyDescent="0.25">
      <c r="A559" s="3">
        <f>TITRES_STAT!B562</f>
        <v>43117</v>
      </c>
      <c r="B559" s="6">
        <f>TITRES_STAT!D562</f>
        <v>2.46</v>
      </c>
      <c r="C559" s="2">
        <f t="shared" si="61"/>
        <v>-4.0000000000000036E-2</v>
      </c>
      <c r="D559" s="2">
        <f t="shared" si="62"/>
        <v>2.5119999999999996</v>
      </c>
      <c r="E559" s="2">
        <f t="shared" si="64"/>
        <v>2.54</v>
      </c>
      <c r="F559" s="2">
        <f t="shared" si="65"/>
        <v>2.4435000000000002</v>
      </c>
      <c r="G559" s="2">
        <f t="shared" si="59"/>
        <v>2.251399999999999</v>
      </c>
      <c r="H559" s="2">
        <f t="shared" si="63"/>
        <v>1.9208999999999998</v>
      </c>
      <c r="I559" s="2">
        <f t="array" ref="I559">SUMPRODUCT(B543:B562, (ROW(B543:B562)-ROW(B543)+1)) / (20*21/2)</f>
        <v>2.4968571428571429</v>
      </c>
      <c r="J559" s="2">
        <f t="shared" si="66"/>
        <v>2.460272803863266</v>
      </c>
      <c r="K559" s="2">
        <f t="shared" si="60"/>
        <v>2.2980935308046426</v>
      </c>
    </row>
    <row r="560" spans="1:11" ht="13.5" x14ac:dyDescent="0.25">
      <c r="A560" s="3">
        <f>TITRES_STAT!B563</f>
        <v>43118</v>
      </c>
      <c r="B560" s="6">
        <f>TITRES_STAT!D563</f>
        <v>2.52</v>
      </c>
      <c r="C560" s="2">
        <f t="shared" si="61"/>
        <v>6.0000000000000053E-2</v>
      </c>
      <c r="D560" s="2">
        <f t="shared" si="62"/>
        <v>2.5059999999999998</v>
      </c>
      <c r="E560" s="2">
        <f t="shared" si="64"/>
        <v>2.5460000000000003</v>
      </c>
      <c r="F560" s="2">
        <f t="shared" si="65"/>
        <v>2.4495</v>
      </c>
      <c r="G560" s="2">
        <f t="shared" si="59"/>
        <v>2.2655999999999987</v>
      </c>
      <c r="H560" s="2">
        <f t="shared" si="63"/>
        <v>1.9240499999999994</v>
      </c>
      <c r="I560" s="2">
        <f t="array" ref="I560">SUMPRODUCT(B544:B563, (ROW(B544:B563)-ROW(B544)+1)) / (20*21/2)</f>
        <v>2.4955238095238093</v>
      </c>
      <c r="J560" s="2">
        <f t="shared" si="66"/>
        <v>2.4659611082572406</v>
      </c>
      <c r="K560" s="2">
        <f t="shared" si="60"/>
        <v>2.306795745282892</v>
      </c>
    </row>
    <row r="561" spans="1:11" ht="13.5" x14ac:dyDescent="0.25">
      <c r="A561" s="3">
        <f>TITRES_STAT!B564</f>
        <v>43119</v>
      </c>
      <c r="B561" s="6">
        <f>TITRES_STAT!D564</f>
        <v>2.5</v>
      </c>
      <c r="C561" s="2">
        <f t="shared" si="61"/>
        <v>-2.0000000000000018E-2</v>
      </c>
      <c r="D561" s="2">
        <f t="shared" si="62"/>
        <v>2.496</v>
      </c>
      <c r="E561" s="2">
        <f t="shared" si="64"/>
        <v>2.536</v>
      </c>
      <c r="F561" s="2">
        <f t="shared" si="65"/>
        <v>2.4575</v>
      </c>
      <c r="G561" s="2">
        <f t="shared" si="59"/>
        <v>2.279199999999999</v>
      </c>
      <c r="H561" s="2">
        <f t="shared" si="63"/>
        <v>1.9270499999999993</v>
      </c>
      <c r="I561" s="2">
        <f t="array" ref="I561">SUMPRODUCT(B545:B564, (ROW(B545:B564)-ROW(B545)+1)) / (20*21/2)</f>
        <v>2.4888095238095236</v>
      </c>
      <c r="J561" s="2">
        <f t="shared" si="66"/>
        <v>2.4692029074708368</v>
      </c>
      <c r="K561" s="2">
        <f t="shared" si="60"/>
        <v>2.3143723827227789</v>
      </c>
    </row>
    <row r="562" spans="1:11" ht="13.5" x14ac:dyDescent="0.25">
      <c r="A562" s="3">
        <f>TITRES_STAT!B565</f>
        <v>43122</v>
      </c>
      <c r="B562" s="6">
        <f>TITRES_STAT!D565</f>
        <v>2.4500000000000002</v>
      </c>
      <c r="C562" s="2">
        <f t="shared" si="61"/>
        <v>-4.9999999999999822E-2</v>
      </c>
      <c r="D562" s="2">
        <f t="shared" si="62"/>
        <v>2.4859999999999998</v>
      </c>
      <c r="E562" s="2">
        <f t="shared" si="64"/>
        <v>2.5110000000000001</v>
      </c>
      <c r="F562" s="2">
        <f t="shared" si="65"/>
        <v>2.4640000000000004</v>
      </c>
      <c r="G562" s="2">
        <f t="shared" ref="G562:G625" si="67">AVERAGE(B513:B562)</f>
        <v>2.291599999999999</v>
      </c>
      <c r="H562" s="2">
        <f t="shared" si="63"/>
        <v>1.9298499999999996</v>
      </c>
      <c r="I562" s="2">
        <f t="array" ref="I562">SUMPRODUCT(B546:B565, (ROW(B546:B565)-ROW(B546)+1)) / (20*21/2)</f>
        <v>2.4816190476190481</v>
      </c>
      <c r="J562" s="2">
        <f t="shared" si="66"/>
        <v>2.4673740591402811</v>
      </c>
      <c r="K562" s="2">
        <f t="shared" si="60"/>
        <v>2.3196911128120821</v>
      </c>
    </row>
    <row r="563" spans="1:11" ht="13.5" x14ac:dyDescent="0.25">
      <c r="A563" s="3">
        <f>TITRES_STAT!B566</f>
        <v>43123</v>
      </c>
      <c r="B563" s="6">
        <f>TITRES_STAT!D566</f>
        <v>2.4500000000000002</v>
      </c>
      <c r="C563" s="2">
        <f t="shared" si="61"/>
        <v>0</v>
      </c>
      <c r="D563" s="2">
        <f t="shared" si="62"/>
        <v>2.476</v>
      </c>
      <c r="E563" s="2">
        <f t="shared" si="64"/>
        <v>2.4969999999999999</v>
      </c>
      <c r="F563" s="2">
        <f t="shared" si="65"/>
        <v>2.4705000000000004</v>
      </c>
      <c r="G563" s="2">
        <f t="shared" si="67"/>
        <v>2.3039999999999994</v>
      </c>
      <c r="H563" s="2">
        <f t="shared" si="63"/>
        <v>1.9328499999999993</v>
      </c>
      <c r="I563" s="2">
        <f t="array" ref="I563">SUMPRODUCT(B547:B566, (ROW(B547:B566)-ROW(B547)+1)) / (20*21/2)</f>
        <v>2.4694285714285709</v>
      </c>
      <c r="J563" s="2">
        <f t="shared" si="66"/>
        <v>2.4657193868412066</v>
      </c>
      <c r="K563" s="2">
        <f t="shared" ref="K563:K626" si="68">$K$4*B563+(1-$K$4)*K562</f>
        <v>2.3248012652508243</v>
      </c>
    </row>
    <row r="564" spans="1:11" ht="13.5" x14ac:dyDescent="0.25">
      <c r="A564" s="3">
        <f>TITRES_STAT!B567</f>
        <v>43124</v>
      </c>
      <c r="B564" s="6">
        <f>TITRES_STAT!D567</f>
        <v>2.4</v>
      </c>
      <c r="C564" s="2">
        <f t="shared" si="61"/>
        <v>-5.0000000000000266E-2</v>
      </c>
      <c r="D564" s="2">
        <f t="shared" si="62"/>
        <v>2.464</v>
      </c>
      <c r="E564" s="2">
        <f t="shared" si="64"/>
        <v>2.4879999999999995</v>
      </c>
      <c r="F564" s="2">
        <f t="shared" si="65"/>
        <v>2.4755000000000007</v>
      </c>
      <c r="G564" s="2">
        <f t="shared" si="67"/>
        <v>2.3155999999999994</v>
      </c>
      <c r="H564" s="2">
        <f t="shared" si="63"/>
        <v>1.9356499999999992</v>
      </c>
      <c r="I564" s="2">
        <f t="array" ref="I564">SUMPRODUCT(B548:B567, (ROW(B548:B567)-ROW(B548)+1)) / (20*21/2)</f>
        <v>2.4534761904761901</v>
      </c>
      <c r="J564" s="2">
        <f t="shared" si="66"/>
        <v>2.4594603976182348</v>
      </c>
      <c r="K564" s="2">
        <f t="shared" si="68"/>
        <v>2.3277502352409885</v>
      </c>
    </row>
    <row r="565" spans="1:11" ht="13.5" x14ac:dyDescent="0.25">
      <c r="A565" s="3">
        <f>TITRES_STAT!B568</f>
        <v>43125</v>
      </c>
      <c r="B565" s="6">
        <f>TITRES_STAT!D568</f>
        <v>2.4</v>
      </c>
      <c r="C565" s="2">
        <f t="shared" si="61"/>
        <v>0</v>
      </c>
      <c r="D565" s="2">
        <f t="shared" si="62"/>
        <v>2.4400000000000004</v>
      </c>
      <c r="E565" s="2">
        <f t="shared" si="64"/>
        <v>2.4729999999999999</v>
      </c>
      <c r="F565" s="2">
        <f t="shared" si="65"/>
        <v>2.4780000000000006</v>
      </c>
      <c r="G565" s="2">
        <f t="shared" si="67"/>
        <v>2.3261999999999996</v>
      </c>
      <c r="H565" s="2">
        <f t="shared" si="63"/>
        <v>1.9383999999999992</v>
      </c>
      <c r="I565" s="2">
        <f t="array" ref="I565">SUMPRODUCT(B549:B568, (ROW(B549:B568)-ROW(B549)+1)) / (20*21/2)</f>
        <v>2.4292857142857143</v>
      </c>
      <c r="J565" s="2">
        <f t="shared" si="66"/>
        <v>2.4537975026069745</v>
      </c>
      <c r="K565" s="2">
        <f t="shared" si="68"/>
        <v>2.330583559349185</v>
      </c>
    </row>
    <row r="566" spans="1:11" ht="13.5" x14ac:dyDescent="0.25">
      <c r="A566" s="3">
        <f>TITRES_STAT!B569</f>
        <v>43126</v>
      </c>
      <c r="B566" s="6">
        <f>TITRES_STAT!D569</f>
        <v>2.35</v>
      </c>
      <c r="C566" s="2">
        <f t="shared" si="61"/>
        <v>-4.9999999999999822E-2</v>
      </c>
      <c r="D566" s="2">
        <f t="shared" si="62"/>
        <v>2.41</v>
      </c>
      <c r="E566" s="2">
        <f t="shared" si="64"/>
        <v>2.4529999999999998</v>
      </c>
      <c r="F566" s="2">
        <f t="shared" si="65"/>
        <v>2.4775000000000005</v>
      </c>
      <c r="G566" s="2">
        <f t="shared" si="67"/>
        <v>2.3367999999999993</v>
      </c>
      <c r="H566" s="2">
        <f t="shared" si="63"/>
        <v>1.9409499999999991</v>
      </c>
      <c r="I566" s="2">
        <f t="array" ref="I566">SUMPRODUCT(B550:B569, (ROW(B550:B569)-ROW(B550)+1)) / (20*21/2)</f>
        <v>2.4057142857142852</v>
      </c>
      <c r="J566" s="2">
        <f t="shared" si="66"/>
        <v>2.4439120261682152</v>
      </c>
      <c r="K566" s="2">
        <f t="shared" si="68"/>
        <v>2.3313449883943154</v>
      </c>
    </row>
    <row r="567" spans="1:11" ht="13.5" x14ac:dyDescent="0.25">
      <c r="A567" s="3">
        <f>TITRES_STAT!B570</f>
        <v>43129</v>
      </c>
      <c r="B567" s="6">
        <f>TITRES_STAT!D570</f>
        <v>2.31</v>
      </c>
      <c r="C567" s="2">
        <f t="shared" si="61"/>
        <v>-4.0000000000000036E-2</v>
      </c>
      <c r="D567" s="2">
        <f t="shared" si="62"/>
        <v>2.3820000000000001</v>
      </c>
      <c r="E567" s="2">
        <f t="shared" si="64"/>
        <v>2.4339999999999997</v>
      </c>
      <c r="F567" s="2">
        <f t="shared" si="65"/>
        <v>2.4740000000000006</v>
      </c>
      <c r="G567" s="2">
        <f t="shared" si="67"/>
        <v>2.3465999999999996</v>
      </c>
      <c r="H567" s="2">
        <f t="shared" si="63"/>
        <v>1.9432999999999989</v>
      </c>
      <c r="I567" s="2">
        <f t="array" ref="I567">SUMPRODUCT(B551:B570, (ROW(B551:B570)-ROW(B551)+1)) / (20*21/2)</f>
        <v>2.3884761904761906</v>
      </c>
      <c r="J567" s="2">
        <f t="shared" si="66"/>
        <v>2.4311584998664806</v>
      </c>
      <c r="K567" s="2">
        <f t="shared" si="68"/>
        <v>2.3305079300259113</v>
      </c>
    </row>
    <row r="568" spans="1:11" ht="13.5" x14ac:dyDescent="0.25">
      <c r="A568" s="3">
        <f>TITRES_STAT!B571</f>
        <v>43130</v>
      </c>
      <c r="B568" s="6">
        <f>TITRES_STAT!D571</f>
        <v>2.2200000000000002</v>
      </c>
      <c r="C568" s="2">
        <f t="shared" si="61"/>
        <v>-8.9999999999999858E-2</v>
      </c>
      <c r="D568" s="2">
        <f t="shared" si="62"/>
        <v>2.3360000000000003</v>
      </c>
      <c r="E568" s="2">
        <f t="shared" si="64"/>
        <v>2.4059999999999997</v>
      </c>
      <c r="F568" s="2">
        <f t="shared" si="65"/>
        <v>2.4675000000000002</v>
      </c>
      <c r="G568" s="2">
        <f t="shared" si="67"/>
        <v>2.3545999999999996</v>
      </c>
      <c r="H568" s="2">
        <f t="shared" si="63"/>
        <v>1.9451999999999989</v>
      </c>
      <c r="I568" s="2">
        <f t="array" ref="I568">SUMPRODUCT(B552:B571, (ROW(B552:B571)-ROW(B552)+1)) / (20*21/2)</f>
        <v>2.3778095238095238</v>
      </c>
      <c r="J568" s="2">
        <f t="shared" si="66"/>
        <v>2.4110481665458634</v>
      </c>
      <c r="K568" s="2">
        <f t="shared" si="68"/>
        <v>2.3261742857111698</v>
      </c>
    </row>
    <row r="569" spans="1:11" ht="13.5" x14ac:dyDescent="0.25">
      <c r="A569" s="3">
        <f>TITRES_STAT!B572</f>
        <v>43131</v>
      </c>
      <c r="B569" s="6">
        <f>TITRES_STAT!D572</f>
        <v>2.2200000000000002</v>
      </c>
      <c r="C569" s="2">
        <f t="shared" si="61"/>
        <v>0</v>
      </c>
      <c r="D569" s="2">
        <f t="shared" si="62"/>
        <v>2.3000000000000003</v>
      </c>
      <c r="E569" s="2">
        <f t="shared" si="64"/>
        <v>2.3819999999999997</v>
      </c>
      <c r="F569" s="2">
        <f t="shared" si="65"/>
        <v>2.4610000000000003</v>
      </c>
      <c r="G569" s="2">
        <f t="shared" si="67"/>
        <v>2.3625999999999996</v>
      </c>
      <c r="H569" s="2">
        <f t="shared" si="63"/>
        <v>1.9470999999999996</v>
      </c>
      <c r="I569" s="2">
        <f t="array" ref="I569">SUMPRODUCT(B553:B572, (ROW(B553:B572)-ROW(B553)+1)) / (20*21/2)</f>
        <v>2.3626666666666667</v>
      </c>
      <c r="J569" s="2">
        <f t="shared" si="66"/>
        <v>2.3928531030653049</v>
      </c>
      <c r="K569" s="2">
        <f t="shared" si="68"/>
        <v>2.3220105882323003</v>
      </c>
    </row>
    <row r="570" spans="1:11" ht="13.5" x14ac:dyDescent="0.25">
      <c r="A570" s="3">
        <f>TITRES_STAT!B573</f>
        <v>43132</v>
      </c>
      <c r="B570" s="6">
        <f>TITRES_STAT!D573</f>
        <v>2.2799999999999998</v>
      </c>
      <c r="C570" s="2">
        <f t="shared" si="61"/>
        <v>5.9999999999999609E-2</v>
      </c>
      <c r="D570" s="2">
        <f t="shared" si="62"/>
        <v>2.2760000000000002</v>
      </c>
      <c r="E570" s="2">
        <f t="shared" si="64"/>
        <v>2.3579999999999997</v>
      </c>
      <c r="F570" s="2">
        <f t="shared" si="65"/>
        <v>2.452</v>
      </c>
      <c r="G570" s="2">
        <f t="shared" si="67"/>
        <v>2.3717999999999999</v>
      </c>
      <c r="H570" s="2">
        <f t="shared" si="63"/>
        <v>1.9492999999999991</v>
      </c>
      <c r="I570" s="2">
        <f t="array" ref="I570">SUMPRODUCT(B554:B573, (ROW(B554:B573)-ROW(B554)+1)) / (20*21/2)</f>
        <v>2.34</v>
      </c>
      <c r="J570" s="2">
        <f t="shared" si="66"/>
        <v>2.3821051884876567</v>
      </c>
      <c r="K570" s="2">
        <f t="shared" si="68"/>
        <v>2.3203631141839747</v>
      </c>
    </row>
    <row r="571" spans="1:11" ht="13.5" x14ac:dyDescent="0.25">
      <c r="A571" s="3">
        <f>TITRES_STAT!B574</f>
        <v>43133</v>
      </c>
      <c r="B571" s="6">
        <f>TITRES_STAT!D574</f>
        <v>2.34</v>
      </c>
      <c r="C571" s="2">
        <f t="shared" si="61"/>
        <v>6.0000000000000053E-2</v>
      </c>
      <c r="D571" s="2">
        <f t="shared" si="62"/>
        <v>2.274</v>
      </c>
      <c r="E571" s="2">
        <f t="shared" si="64"/>
        <v>2.3420000000000001</v>
      </c>
      <c r="F571" s="2">
        <f t="shared" si="65"/>
        <v>2.4390000000000001</v>
      </c>
      <c r="G571" s="2">
        <f t="shared" si="67"/>
        <v>2.3822000000000001</v>
      </c>
      <c r="H571" s="2">
        <f t="shared" si="63"/>
        <v>1.9517999999999993</v>
      </c>
      <c r="I571" s="2">
        <f t="array" ref="I571">SUMPRODUCT(B555:B574, (ROW(B555:B574)-ROW(B555)+1)) / (20*21/2)</f>
        <v>2.3230952380952385</v>
      </c>
      <c r="J571" s="2">
        <f t="shared" si="66"/>
        <v>2.3780951705364513</v>
      </c>
      <c r="K571" s="2">
        <f t="shared" si="68"/>
        <v>2.3211331881375443</v>
      </c>
    </row>
    <row r="572" spans="1:11" ht="13.5" x14ac:dyDescent="0.25">
      <c r="A572" s="3">
        <f>TITRES_STAT!B575</f>
        <v>43136</v>
      </c>
      <c r="B572" s="6">
        <f>TITRES_STAT!D575</f>
        <v>2.2799999999999998</v>
      </c>
      <c r="C572" s="2">
        <f t="shared" si="61"/>
        <v>-6.0000000000000053E-2</v>
      </c>
      <c r="D572" s="2">
        <f t="shared" si="62"/>
        <v>2.2679999999999998</v>
      </c>
      <c r="E572" s="2">
        <f t="shared" si="64"/>
        <v>2.3250000000000002</v>
      </c>
      <c r="F572" s="2">
        <f t="shared" si="65"/>
        <v>2.4180000000000001</v>
      </c>
      <c r="G572" s="2">
        <f t="shared" si="67"/>
        <v>2.3912</v>
      </c>
      <c r="H572" s="2">
        <f t="shared" si="63"/>
        <v>1.9539999999999993</v>
      </c>
      <c r="I572" s="2">
        <f t="array" ref="I572">SUMPRODUCT(B556:B575, (ROW(B556:B575)-ROW(B556)+1)) / (20*21/2)</f>
        <v>2.3122380952380954</v>
      </c>
      <c r="J572" s="2">
        <f t="shared" si="66"/>
        <v>2.3687527733425036</v>
      </c>
      <c r="K572" s="2">
        <f t="shared" si="68"/>
        <v>2.3195201219360722</v>
      </c>
    </row>
    <row r="573" spans="1:11" ht="13.5" x14ac:dyDescent="0.25">
      <c r="A573" s="3">
        <f>TITRES_STAT!B576</f>
        <v>43137</v>
      </c>
      <c r="B573" s="6">
        <f>TITRES_STAT!D576</f>
        <v>2.1800000000000002</v>
      </c>
      <c r="C573" s="2">
        <f t="shared" si="61"/>
        <v>-9.9999999999999645E-2</v>
      </c>
      <c r="D573" s="2">
        <f t="shared" si="62"/>
        <v>2.2599999999999998</v>
      </c>
      <c r="E573" s="2">
        <f t="shared" si="64"/>
        <v>2.2980000000000005</v>
      </c>
      <c r="F573" s="2">
        <f t="shared" si="65"/>
        <v>2.3975</v>
      </c>
      <c r="G573" s="2">
        <f t="shared" si="67"/>
        <v>2.3974000000000002</v>
      </c>
      <c r="H573" s="2">
        <f t="shared" si="63"/>
        <v>1.9556999999999991</v>
      </c>
      <c r="I573" s="2">
        <f t="array" ref="I573">SUMPRODUCT(B557:B576, (ROW(B557:B576)-ROW(B557)+1)) / (20*21/2)</f>
        <v>2.3046190476190476</v>
      </c>
      <c r="J573" s="2">
        <f t="shared" si="66"/>
        <v>2.3507763187384554</v>
      </c>
      <c r="K573" s="2">
        <f t="shared" si="68"/>
        <v>2.314048744605246</v>
      </c>
    </row>
    <row r="574" spans="1:11" ht="13.5" x14ac:dyDescent="0.25">
      <c r="A574" s="3">
        <f>TITRES_STAT!B577</f>
        <v>43138</v>
      </c>
      <c r="B574" s="6">
        <f>TITRES_STAT!D577</f>
        <v>2.2200000000000002</v>
      </c>
      <c r="C574" s="2">
        <f t="shared" si="61"/>
        <v>4.0000000000000036E-2</v>
      </c>
      <c r="D574" s="2">
        <f t="shared" si="62"/>
        <v>2.2599999999999998</v>
      </c>
      <c r="E574" s="2">
        <f t="shared" si="64"/>
        <v>2.2800000000000002</v>
      </c>
      <c r="F574" s="2">
        <f t="shared" si="65"/>
        <v>2.3839999999999999</v>
      </c>
      <c r="G574" s="2">
        <f t="shared" si="67"/>
        <v>2.4034000000000004</v>
      </c>
      <c r="H574" s="2">
        <f t="shared" si="63"/>
        <v>1.9577499999999992</v>
      </c>
      <c r="I574" s="2">
        <f t="array" ref="I574">SUMPRODUCT(B558:B577, (ROW(B558:B577)-ROW(B558)+1)) / (20*21/2)</f>
        <v>2.2991904761904762</v>
      </c>
      <c r="J574" s="2">
        <f t="shared" si="66"/>
        <v>2.3383214312395548</v>
      </c>
      <c r="K574" s="2">
        <f t="shared" si="68"/>
        <v>2.3103605585422953</v>
      </c>
    </row>
    <row r="575" spans="1:11" ht="13.5" x14ac:dyDescent="0.25">
      <c r="A575" s="3">
        <f>TITRES_STAT!B578</f>
        <v>43139</v>
      </c>
      <c r="B575" s="6">
        <f>TITRES_STAT!D578</f>
        <v>2.27</v>
      </c>
      <c r="C575" s="2">
        <f t="shared" si="61"/>
        <v>4.9999999999999822E-2</v>
      </c>
      <c r="D575" s="2">
        <f t="shared" si="62"/>
        <v>2.258</v>
      </c>
      <c r="E575" s="2">
        <f t="shared" si="64"/>
        <v>2.2669999999999999</v>
      </c>
      <c r="F575" s="2">
        <f t="shared" si="65"/>
        <v>2.37</v>
      </c>
      <c r="G575" s="2">
        <f t="shared" si="67"/>
        <v>2.4082000000000003</v>
      </c>
      <c r="H575" s="2">
        <f t="shared" si="63"/>
        <v>1.9600999999999993</v>
      </c>
      <c r="I575" s="2">
        <f t="array" ref="I575">SUMPRODUCT(B559:B578, (ROW(B559:B578)-ROW(B559)+1)) / (20*21/2)</f>
        <v>2.297571428571429</v>
      </c>
      <c r="J575" s="2">
        <f t="shared" si="66"/>
        <v>2.3318146282643588</v>
      </c>
      <c r="K575" s="2">
        <f t="shared" si="68"/>
        <v>2.3087777915406367</v>
      </c>
    </row>
    <row r="576" spans="1:11" ht="13.5" x14ac:dyDescent="0.25">
      <c r="A576" s="3">
        <f>TITRES_STAT!B579</f>
        <v>43140</v>
      </c>
      <c r="B576" s="6">
        <f>TITRES_STAT!D579</f>
        <v>2.29</v>
      </c>
      <c r="C576" s="2">
        <f t="shared" si="61"/>
        <v>2.0000000000000018E-2</v>
      </c>
      <c r="D576" s="2">
        <f t="shared" si="62"/>
        <v>2.2479999999999998</v>
      </c>
      <c r="E576" s="2">
        <f t="shared" si="64"/>
        <v>2.2609999999999997</v>
      </c>
      <c r="F576" s="2">
        <f t="shared" si="65"/>
        <v>2.3569999999999998</v>
      </c>
      <c r="G576" s="2">
        <f t="shared" si="67"/>
        <v>2.4122000000000003</v>
      </c>
      <c r="H576" s="2">
        <f t="shared" si="63"/>
        <v>1.9625999999999992</v>
      </c>
      <c r="I576" s="2">
        <f t="array" ref="I576">SUMPRODUCT(B560:B579, (ROW(B560:B579)-ROW(B560)+1)) / (20*21/2)</f>
        <v>2.2929523809523804</v>
      </c>
      <c r="J576" s="2">
        <f t="shared" si="66"/>
        <v>2.3278322827153723</v>
      </c>
      <c r="K576" s="2">
        <f t="shared" si="68"/>
        <v>2.3080414075586511</v>
      </c>
    </row>
    <row r="577" spans="1:11" ht="13.5" x14ac:dyDescent="0.25">
      <c r="A577" s="3">
        <f>TITRES_STAT!B580</f>
        <v>43143</v>
      </c>
      <c r="B577" s="6">
        <f>TITRES_STAT!D580</f>
        <v>2.2999999999999998</v>
      </c>
      <c r="C577" s="2">
        <f t="shared" si="61"/>
        <v>9.9999999999997868E-3</v>
      </c>
      <c r="D577" s="2">
        <f t="shared" si="62"/>
        <v>2.2520000000000002</v>
      </c>
      <c r="E577" s="2">
        <f t="shared" si="64"/>
        <v>2.2600000000000002</v>
      </c>
      <c r="F577" s="2">
        <f t="shared" si="65"/>
        <v>2.3469999999999995</v>
      </c>
      <c r="G577" s="2">
        <f t="shared" si="67"/>
        <v>2.4164000000000003</v>
      </c>
      <c r="H577" s="2">
        <f t="shared" si="63"/>
        <v>1.9649999999999992</v>
      </c>
      <c r="I577" s="2">
        <f t="array" ref="I577">SUMPRODUCT(B561:B580, (ROW(B561:B580)-ROW(B561)+1)) / (20*21/2)</f>
        <v>2.2929523809523813</v>
      </c>
      <c r="J577" s="2">
        <f t="shared" si="66"/>
        <v>2.3251815891234324</v>
      </c>
      <c r="K577" s="2">
        <f t="shared" si="68"/>
        <v>2.3077260582426256</v>
      </c>
    </row>
    <row r="578" spans="1:11" ht="13.5" x14ac:dyDescent="0.25">
      <c r="A578" s="3">
        <f>TITRES_STAT!B581</f>
        <v>43144</v>
      </c>
      <c r="B578" s="6">
        <f>TITRES_STAT!D581</f>
        <v>2.33</v>
      </c>
      <c r="C578" s="2">
        <f t="shared" si="61"/>
        <v>3.0000000000000249E-2</v>
      </c>
      <c r="D578" s="2">
        <f t="shared" si="62"/>
        <v>2.282</v>
      </c>
      <c r="E578" s="2">
        <f t="shared" si="64"/>
        <v>2.2709999999999999</v>
      </c>
      <c r="F578" s="2">
        <f t="shared" si="65"/>
        <v>2.3384999999999998</v>
      </c>
      <c r="G578" s="2">
        <f t="shared" si="67"/>
        <v>2.42</v>
      </c>
      <c r="H578" s="2">
        <f t="shared" si="63"/>
        <v>1.9674999999999991</v>
      </c>
      <c r="I578" s="2">
        <f t="array" ref="I578">SUMPRODUCT(B562:B581, (ROW(B562:B581)-ROW(B562)+1)) / (20*21/2)</f>
        <v>2.293857142857143</v>
      </c>
      <c r="J578" s="2">
        <f t="shared" si="66"/>
        <v>2.3256404853973911</v>
      </c>
      <c r="K578" s="2">
        <f t="shared" si="68"/>
        <v>2.3085995461546793</v>
      </c>
    </row>
    <row r="579" spans="1:11" ht="13.5" x14ac:dyDescent="0.25">
      <c r="A579" s="3">
        <f>TITRES_STAT!B582</f>
        <v>43145</v>
      </c>
      <c r="B579" s="6">
        <f>TITRES_STAT!D582</f>
        <v>2.29</v>
      </c>
      <c r="C579" s="2">
        <f t="shared" si="61"/>
        <v>-4.0000000000000036E-2</v>
      </c>
      <c r="D579" s="2">
        <f t="shared" si="62"/>
        <v>2.2960000000000003</v>
      </c>
      <c r="E579" s="2">
        <f t="shared" si="64"/>
        <v>2.278</v>
      </c>
      <c r="F579" s="2">
        <f t="shared" si="65"/>
        <v>2.3299999999999996</v>
      </c>
      <c r="G579" s="2">
        <f t="shared" si="67"/>
        <v>2.4202000000000004</v>
      </c>
      <c r="H579" s="2">
        <f t="shared" si="63"/>
        <v>1.9698999999999993</v>
      </c>
      <c r="I579" s="2">
        <f t="array" ref="I579">SUMPRODUCT(B563:B582, (ROW(B563:B582)-ROW(B563)+1)) / (20*21/2)</f>
        <v>2.2965238095238099</v>
      </c>
      <c r="J579" s="2">
        <f t="shared" si="66"/>
        <v>2.3222461534547825</v>
      </c>
      <c r="K579" s="2">
        <f t="shared" si="68"/>
        <v>2.3078701521878293</v>
      </c>
    </row>
    <row r="580" spans="1:11" ht="13.5" x14ac:dyDescent="0.25">
      <c r="A580" s="3">
        <f>TITRES_STAT!B583</f>
        <v>43146</v>
      </c>
      <c r="B580" s="6">
        <f>TITRES_STAT!D583</f>
        <v>2.33</v>
      </c>
      <c r="C580" s="2">
        <f t="shared" ref="C580:C643" si="69">B580-B579</f>
        <v>4.0000000000000036E-2</v>
      </c>
      <c r="D580" s="2">
        <f t="shared" si="62"/>
        <v>2.3080000000000003</v>
      </c>
      <c r="E580" s="2">
        <f t="shared" si="64"/>
        <v>2.2829999999999999</v>
      </c>
      <c r="F580" s="2">
        <f t="shared" si="65"/>
        <v>2.3205</v>
      </c>
      <c r="G580" s="2">
        <f t="shared" si="67"/>
        <v>2.4192000000000005</v>
      </c>
      <c r="H580" s="2">
        <f t="shared" si="63"/>
        <v>1.9725499999999991</v>
      </c>
      <c r="I580" s="2">
        <f t="array" ref="I580">SUMPRODUCT(B564:B583, (ROW(B564:B583)-ROW(B564)+1)) / (20*21/2)</f>
        <v>2.2997142857142858</v>
      </c>
      <c r="J580" s="2">
        <f t="shared" si="66"/>
        <v>2.3229846150305176</v>
      </c>
      <c r="K580" s="2">
        <f t="shared" si="68"/>
        <v>2.308737989356934</v>
      </c>
    </row>
    <row r="581" spans="1:11" ht="13.5" x14ac:dyDescent="0.25">
      <c r="A581" s="3">
        <f>TITRES_STAT!B584</f>
        <v>43147</v>
      </c>
      <c r="B581" s="6">
        <f>TITRES_STAT!D584</f>
        <v>2.33</v>
      </c>
      <c r="C581" s="2">
        <f t="shared" si="69"/>
        <v>0</v>
      </c>
      <c r="D581" s="2">
        <f t="shared" si="62"/>
        <v>2.3159999999999998</v>
      </c>
      <c r="E581" s="2">
        <f t="shared" si="64"/>
        <v>2.282</v>
      </c>
      <c r="F581" s="2">
        <f t="shared" si="65"/>
        <v>2.3119999999999998</v>
      </c>
      <c r="G581" s="2">
        <f t="shared" si="67"/>
        <v>2.4154000000000004</v>
      </c>
      <c r="H581" s="2">
        <f t="shared" si="63"/>
        <v>1.975099999999999</v>
      </c>
      <c r="I581" s="2">
        <f t="array" ref="I581">SUMPRODUCT(B565:B584, (ROW(B565:B584)-ROW(B565)+1)) / (20*21/2)</f>
        <v>2.3034285714285714</v>
      </c>
      <c r="J581" s="2">
        <f t="shared" si="66"/>
        <v>2.3236527469323729</v>
      </c>
      <c r="K581" s="2">
        <f t="shared" si="68"/>
        <v>2.309571793695878</v>
      </c>
    </row>
    <row r="582" spans="1:11" ht="13.5" x14ac:dyDescent="0.25">
      <c r="A582" s="3">
        <f>TITRES_STAT!B585</f>
        <v>43150</v>
      </c>
      <c r="B582" s="6">
        <f>TITRES_STAT!D585</f>
        <v>2.34</v>
      </c>
      <c r="C582" s="2">
        <f t="shared" si="69"/>
        <v>9.9999999999997868E-3</v>
      </c>
      <c r="D582" s="2">
        <f t="shared" ref="D582:D645" si="70">AVERAGE(B578:B582)</f>
        <v>2.3240000000000003</v>
      </c>
      <c r="E582" s="2">
        <f t="shared" si="64"/>
        <v>2.2879999999999998</v>
      </c>
      <c r="F582" s="2">
        <f t="shared" si="65"/>
        <v>2.3064999999999998</v>
      </c>
      <c r="G582" s="2">
        <f t="shared" si="67"/>
        <v>2.4104000000000005</v>
      </c>
      <c r="H582" s="2">
        <f t="shared" si="63"/>
        <v>1.977749999999999</v>
      </c>
      <c r="I582" s="2">
        <f t="array" ref="I582">SUMPRODUCT(B566:B585, (ROW(B566:B585)-ROW(B566)+1)) / (20*21/2)</f>
        <v>2.309333333333333</v>
      </c>
      <c r="J582" s="2">
        <f t="shared" si="66"/>
        <v>2.3252096281769088</v>
      </c>
      <c r="K582" s="2">
        <f t="shared" si="68"/>
        <v>2.3107650566881968</v>
      </c>
    </row>
    <row r="583" spans="1:11" ht="13.5" x14ac:dyDescent="0.25">
      <c r="A583" s="3">
        <f>TITRES_STAT!B586</f>
        <v>43151</v>
      </c>
      <c r="B583" s="6">
        <f>TITRES_STAT!D586</f>
        <v>2.34</v>
      </c>
      <c r="C583" s="2">
        <f t="shared" si="69"/>
        <v>0</v>
      </c>
      <c r="D583" s="2">
        <f t="shared" si="70"/>
        <v>2.3259999999999996</v>
      </c>
      <c r="E583" s="2">
        <f t="shared" si="64"/>
        <v>2.3039999999999998</v>
      </c>
      <c r="F583" s="2">
        <f t="shared" si="65"/>
        <v>2.3009999999999997</v>
      </c>
      <c r="G583" s="2">
        <f t="shared" si="67"/>
        <v>2.4032000000000009</v>
      </c>
      <c r="H583" s="2">
        <f t="shared" si="63"/>
        <v>1.9803499999999987</v>
      </c>
      <c r="I583" s="2">
        <f t="array" ref="I583">SUMPRODUCT(B567:B586, (ROW(B567:B586)-ROW(B567)+1)) / (20*21/2)</f>
        <v>2.3144761904761904</v>
      </c>
      <c r="J583" s="2">
        <f t="shared" si="66"/>
        <v>2.3266182350172033</v>
      </c>
      <c r="K583" s="2">
        <f t="shared" si="68"/>
        <v>2.3119115250533655</v>
      </c>
    </row>
    <row r="584" spans="1:11" ht="13.5" x14ac:dyDescent="0.25">
      <c r="A584" s="3">
        <f>TITRES_STAT!B587</f>
        <v>43152</v>
      </c>
      <c r="B584" s="6">
        <f>TITRES_STAT!D587</f>
        <v>2.34</v>
      </c>
      <c r="C584" s="2">
        <f t="shared" si="69"/>
        <v>0</v>
      </c>
      <c r="D584" s="2">
        <f t="shared" si="70"/>
        <v>2.3359999999999999</v>
      </c>
      <c r="E584" s="2">
        <f t="shared" si="64"/>
        <v>2.3159999999999998</v>
      </c>
      <c r="F584" s="2">
        <f t="shared" si="65"/>
        <v>2.2980000000000005</v>
      </c>
      <c r="G584" s="2">
        <f t="shared" si="67"/>
        <v>2.3930000000000011</v>
      </c>
      <c r="H584" s="2">
        <f t="shared" si="63"/>
        <v>1.9829499999999987</v>
      </c>
      <c r="I584" s="2">
        <f t="array" ref="I584">SUMPRODUCT(B568:B587, (ROW(B568:B587)-ROW(B568)+1)) / (20*21/2)</f>
        <v>2.3196190476190477</v>
      </c>
      <c r="J584" s="2">
        <f t="shared" si="66"/>
        <v>2.3278926888250888</v>
      </c>
      <c r="K584" s="2">
        <f t="shared" si="68"/>
        <v>2.3130130338748023</v>
      </c>
    </row>
    <row r="585" spans="1:11" ht="13.5" x14ac:dyDescent="0.25">
      <c r="A585" s="3">
        <f>TITRES_STAT!B588</f>
        <v>43153</v>
      </c>
      <c r="B585" s="6">
        <f>TITRES_STAT!D588</f>
        <v>2.36</v>
      </c>
      <c r="C585" s="2">
        <f t="shared" si="69"/>
        <v>2.0000000000000018E-2</v>
      </c>
      <c r="D585" s="2">
        <f t="shared" si="70"/>
        <v>2.3419999999999996</v>
      </c>
      <c r="E585" s="2">
        <f t="shared" si="64"/>
        <v>2.3250000000000002</v>
      </c>
      <c r="F585" s="2">
        <f t="shared" si="65"/>
        <v>2.2960000000000003</v>
      </c>
      <c r="G585" s="2">
        <f t="shared" si="67"/>
        <v>2.3866000000000005</v>
      </c>
      <c r="H585" s="2">
        <f t="shared" si="63"/>
        <v>1.985449999999999</v>
      </c>
      <c r="I585" s="2">
        <f t="array" ref="I585">SUMPRODUCT(B569:B588, (ROW(B569:B588)-ROW(B569)+1)) / (20*21/2)</f>
        <v>2.3217142857142856</v>
      </c>
      <c r="J585" s="2">
        <f t="shared" si="66"/>
        <v>2.3309505279846046</v>
      </c>
      <c r="K585" s="2">
        <f t="shared" si="68"/>
        <v>2.3148556599973595</v>
      </c>
    </row>
    <row r="586" spans="1:11" ht="13.5" x14ac:dyDescent="0.25">
      <c r="A586" s="3">
        <f>TITRES_STAT!B589</f>
        <v>43154</v>
      </c>
      <c r="B586" s="6">
        <f>TITRES_STAT!D589</f>
        <v>2.35</v>
      </c>
      <c r="C586" s="2">
        <f t="shared" si="69"/>
        <v>-9.9999999999997868E-3</v>
      </c>
      <c r="D586" s="2">
        <f t="shared" si="70"/>
        <v>2.3459999999999996</v>
      </c>
      <c r="E586" s="2">
        <f t="shared" si="64"/>
        <v>2.331</v>
      </c>
      <c r="F586" s="2">
        <f t="shared" si="65"/>
        <v>2.2959999999999998</v>
      </c>
      <c r="G586" s="2">
        <f t="shared" si="67"/>
        <v>2.3824000000000005</v>
      </c>
      <c r="H586" s="2">
        <f t="shared" ref="H586:H649" si="71">AVERAGE(B387:B586)</f>
        <v>1.9880999999999991</v>
      </c>
      <c r="I586" s="2">
        <f t="array" ref="I586">SUMPRODUCT(B570:B589, (ROW(B570:B589)-ROW(B570)+1)) / (20*21/2)</f>
        <v>2.3233333333333328</v>
      </c>
      <c r="J586" s="2">
        <f t="shared" si="66"/>
        <v>2.3327647634146422</v>
      </c>
      <c r="K586" s="2">
        <f t="shared" si="68"/>
        <v>2.3162338694092282</v>
      </c>
    </row>
    <row r="587" spans="1:11" ht="13.5" x14ac:dyDescent="0.25">
      <c r="A587" s="3">
        <f>TITRES_STAT!B590</f>
        <v>43157</v>
      </c>
      <c r="B587" s="6">
        <f>TITRES_STAT!D590</f>
        <v>2.35</v>
      </c>
      <c r="C587" s="2">
        <f t="shared" si="69"/>
        <v>0</v>
      </c>
      <c r="D587" s="2">
        <f t="shared" si="70"/>
        <v>2.3479999999999999</v>
      </c>
      <c r="E587" s="2">
        <f t="shared" si="64"/>
        <v>2.3360000000000003</v>
      </c>
      <c r="F587" s="2">
        <f t="shared" si="65"/>
        <v>2.2980000000000005</v>
      </c>
      <c r="G587" s="2">
        <f t="shared" si="67"/>
        <v>2.3812000000000002</v>
      </c>
      <c r="H587" s="2">
        <f t="shared" si="71"/>
        <v>1.990799999999999</v>
      </c>
      <c r="I587" s="2">
        <f t="array" ref="I587">SUMPRODUCT(B571:B590, (ROW(B571:B590)-ROW(B571)+1)) / (20*21/2)</f>
        <v>2.3225714285714285</v>
      </c>
      <c r="J587" s="2">
        <f t="shared" si="66"/>
        <v>2.3344062145180096</v>
      </c>
      <c r="K587" s="2">
        <f t="shared" si="68"/>
        <v>2.3175580313931801</v>
      </c>
    </row>
    <row r="588" spans="1:11" ht="13.5" x14ac:dyDescent="0.25">
      <c r="A588" s="3">
        <f>TITRES_STAT!B591</f>
        <v>43158</v>
      </c>
      <c r="B588" s="6">
        <f>TITRES_STAT!D591</f>
        <v>2.3199999999999998</v>
      </c>
      <c r="C588" s="2">
        <f t="shared" si="69"/>
        <v>-3.0000000000000249E-2</v>
      </c>
      <c r="D588" s="2">
        <f t="shared" si="70"/>
        <v>2.3439999999999999</v>
      </c>
      <c r="E588" s="2">
        <f t="shared" ref="E588:E651" si="72">AVERAGE(B579:B588)</f>
        <v>2.335</v>
      </c>
      <c r="F588" s="2">
        <f t="shared" si="65"/>
        <v>2.3029999999999999</v>
      </c>
      <c r="G588" s="2">
        <f t="shared" si="67"/>
        <v>2.3786</v>
      </c>
      <c r="H588" s="2">
        <f t="shared" si="71"/>
        <v>1.9933499999999993</v>
      </c>
      <c r="I588" s="2">
        <f t="array" ref="I588">SUMPRODUCT(B572:B591, (ROW(B572:B591)-ROW(B572)+1)) / (20*21/2)</f>
        <v>2.3217142857142856</v>
      </c>
      <c r="J588" s="2">
        <f t="shared" si="66"/>
        <v>2.3330341940877228</v>
      </c>
      <c r="K588" s="2">
        <f t="shared" si="68"/>
        <v>2.3176537948679572</v>
      </c>
    </row>
    <row r="589" spans="1:11" ht="13.5" x14ac:dyDescent="0.25">
      <c r="A589" s="3">
        <f>TITRES_STAT!B592</f>
        <v>43159</v>
      </c>
      <c r="B589" s="6">
        <f>TITRES_STAT!D592</f>
        <v>2.3199999999999998</v>
      </c>
      <c r="C589" s="2">
        <f t="shared" si="69"/>
        <v>0</v>
      </c>
      <c r="D589" s="2">
        <f t="shared" si="70"/>
        <v>2.3400000000000003</v>
      </c>
      <c r="E589" s="2">
        <f t="shared" si="72"/>
        <v>2.3380000000000001</v>
      </c>
      <c r="F589" s="2">
        <f t="shared" si="65"/>
        <v>2.3079999999999998</v>
      </c>
      <c r="G589" s="2">
        <f t="shared" si="67"/>
        <v>2.3770000000000002</v>
      </c>
      <c r="H589" s="2">
        <f t="shared" si="71"/>
        <v>1.9958999999999991</v>
      </c>
      <c r="I589" s="2">
        <f t="array" ref="I589">SUMPRODUCT(B573:B592, (ROW(B573:B592)-ROW(B573)+1)) / (20*21/2)</f>
        <v>2.3258095238095238</v>
      </c>
      <c r="J589" s="2">
        <f t="shared" si="66"/>
        <v>2.3317928422698442</v>
      </c>
      <c r="K589" s="2">
        <f t="shared" si="68"/>
        <v>2.3177458029123508</v>
      </c>
    </row>
    <row r="590" spans="1:11" ht="13.5" x14ac:dyDescent="0.25">
      <c r="A590" s="3">
        <f>TITRES_STAT!B593</f>
        <v>43160</v>
      </c>
      <c r="B590" s="6">
        <f>TITRES_STAT!D593</f>
        <v>2.2999999999999998</v>
      </c>
      <c r="C590" s="2">
        <f t="shared" si="69"/>
        <v>-2.0000000000000018E-2</v>
      </c>
      <c r="D590" s="2">
        <f t="shared" si="70"/>
        <v>2.3280000000000003</v>
      </c>
      <c r="E590" s="2">
        <f t="shared" si="72"/>
        <v>2.335</v>
      </c>
      <c r="F590" s="2">
        <f t="shared" si="65"/>
        <v>2.3089999999999997</v>
      </c>
      <c r="G590" s="2">
        <f t="shared" si="67"/>
        <v>2.375</v>
      </c>
      <c r="H590" s="2">
        <f t="shared" si="71"/>
        <v>1.9983499999999992</v>
      </c>
      <c r="I590" s="2">
        <f t="array" ref="I590">SUMPRODUCT(B574:B593, (ROW(B574:B593)-ROW(B574)+1)) / (20*21/2)</f>
        <v>2.3295714285714282</v>
      </c>
      <c r="J590" s="2">
        <f t="shared" si="66"/>
        <v>2.328764952529859</v>
      </c>
      <c r="K590" s="2">
        <f t="shared" si="68"/>
        <v>2.317049889072651</v>
      </c>
    </row>
    <row r="591" spans="1:11" ht="13.5" x14ac:dyDescent="0.25">
      <c r="A591" s="3">
        <f>TITRES_STAT!B594</f>
        <v>43161</v>
      </c>
      <c r="B591" s="6">
        <f>TITRES_STAT!D594</f>
        <v>2.2999999999999998</v>
      </c>
      <c r="C591" s="2">
        <f t="shared" si="69"/>
        <v>0</v>
      </c>
      <c r="D591" s="2">
        <f t="shared" si="70"/>
        <v>2.3180000000000001</v>
      </c>
      <c r="E591" s="2">
        <f t="shared" si="72"/>
        <v>2.3319999999999999</v>
      </c>
      <c r="F591" s="2">
        <f t="shared" si="65"/>
        <v>2.3069999999999999</v>
      </c>
      <c r="G591" s="2">
        <f t="shared" si="67"/>
        <v>2.3742000000000001</v>
      </c>
      <c r="H591" s="2">
        <f t="shared" si="71"/>
        <v>2.0007999999999995</v>
      </c>
      <c r="I591" s="2">
        <f t="array" ref="I591">SUMPRODUCT(B575:B594, (ROW(B575:B594)-ROW(B575)+1)) / (20*21/2)</f>
        <v>2.3325238095238094</v>
      </c>
      <c r="J591" s="2">
        <f t="shared" si="66"/>
        <v>2.3260254332413011</v>
      </c>
      <c r="K591" s="2">
        <f t="shared" si="68"/>
        <v>2.3163812659717631</v>
      </c>
    </row>
    <row r="592" spans="1:11" ht="13.5" x14ac:dyDescent="0.25">
      <c r="A592" s="3">
        <f>TITRES_STAT!B595</f>
        <v>43164</v>
      </c>
      <c r="B592" s="6">
        <f>TITRES_STAT!D595</f>
        <v>2.35</v>
      </c>
      <c r="C592" s="2">
        <f t="shared" si="69"/>
        <v>5.0000000000000266E-2</v>
      </c>
      <c r="D592" s="2">
        <f t="shared" si="70"/>
        <v>2.3179999999999996</v>
      </c>
      <c r="E592" s="2">
        <f t="shared" si="72"/>
        <v>2.3330000000000002</v>
      </c>
      <c r="F592" s="2">
        <f t="shared" si="65"/>
        <v>2.3104999999999998</v>
      </c>
      <c r="G592" s="2">
        <f t="shared" si="67"/>
        <v>2.3748</v>
      </c>
      <c r="H592" s="2">
        <f t="shared" si="71"/>
        <v>2.0035499999999997</v>
      </c>
      <c r="I592" s="2">
        <f t="array" ref="I592">SUMPRODUCT(B576:B595, (ROW(B576:B595)-ROW(B576)+1)) / (20*21/2)</f>
        <v>2.334857142857143</v>
      </c>
      <c r="J592" s="2">
        <f t="shared" si="66"/>
        <v>2.3283087253135584</v>
      </c>
      <c r="K592" s="2">
        <f t="shared" si="68"/>
        <v>2.3176996476983609</v>
      </c>
    </row>
    <row r="593" spans="1:11" ht="13.5" x14ac:dyDescent="0.25">
      <c r="A593" s="3">
        <f>TITRES_STAT!B596</f>
        <v>43165</v>
      </c>
      <c r="B593" s="6">
        <f>TITRES_STAT!D596</f>
        <v>2.35</v>
      </c>
      <c r="C593" s="2">
        <f t="shared" si="69"/>
        <v>0</v>
      </c>
      <c r="D593" s="2">
        <f t="shared" si="70"/>
        <v>2.3239999999999998</v>
      </c>
      <c r="E593" s="2">
        <f t="shared" si="72"/>
        <v>2.3340000000000005</v>
      </c>
      <c r="F593" s="2">
        <f t="shared" si="65"/>
        <v>2.319</v>
      </c>
      <c r="G593" s="2">
        <f t="shared" si="67"/>
        <v>2.3753999999999995</v>
      </c>
      <c r="H593" s="2">
        <f t="shared" si="71"/>
        <v>2.0062999999999995</v>
      </c>
      <c r="I593" s="2">
        <f t="array" ref="I593">SUMPRODUCT(B577:B596, (ROW(B577:B596)-ROW(B577)+1)) / (20*21/2)</f>
        <v>2.3368095238095239</v>
      </c>
      <c r="J593" s="2">
        <f t="shared" si="66"/>
        <v>2.3303745609979813</v>
      </c>
      <c r="K593" s="2">
        <f t="shared" si="68"/>
        <v>2.3189663281807782</v>
      </c>
    </row>
    <row r="594" spans="1:11" ht="13.5" x14ac:dyDescent="0.25">
      <c r="A594" s="3">
        <f>TITRES_STAT!B597</f>
        <v>43166</v>
      </c>
      <c r="B594" s="6">
        <f>TITRES_STAT!D597</f>
        <v>2.35</v>
      </c>
      <c r="C594" s="2">
        <f t="shared" si="69"/>
        <v>0</v>
      </c>
      <c r="D594" s="2">
        <f t="shared" si="70"/>
        <v>2.3299999999999996</v>
      </c>
      <c r="E594" s="2">
        <f t="shared" si="72"/>
        <v>2.3350000000000004</v>
      </c>
      <c r="F594" s="2">
        <f t="shared" si="65"/>
        <v>2.3254999999999999</v>
      </c>
      <c r="G594" s="2">
        <f t="shared" si="67"/>
        <v>2.3763999999999994</v>
      </c>
      <c r="H594" s="2">
        <f t="shared" si="71"/>
        <v>2.0090499999999998</v>
      </c>
      <c r="I594" s="2">
        <f t="array" ref="I594">SUMPRODUCT(B578:B597, (ROW(B578:B597)-ROW(B578)+1)) / (20*21/2)</f>
        <v>2.3432380952380956</v>
      </c>
      <c r="J594" s="2">
        <f t="shared" si="66"/>
        <v>2.332243650426745</v>
      </c>
      <c r="K594" s="2">
        <f t="shared" si="68"/>
        <v>2.320183334918787</v>
      </c>
    </row>
    <row r="595" spans="1:11" ht="13.5" x14ac:dyDescent="0.25">
      <c r="A595" s="3">
        <f>TITRES_STAT!B598</f>
        <v>43167</v>
      </c>
      <c r="B595" s="6">
        <f>TITRES_STAT!D598</f>
        <v>2.35</v>
      </c>
      <c r="C595" s="2">
        <f t="shared" si="69"/>
        <v>0</v>
      </c>
      <c r="D595" s="2">
        <f t="shared" si="70"/>
        <v>2.34</v>
      </c>
      <c r="E595" s="2">
        <f t="shared" si="72"/>
        <v>2.3340000000000005</v>
      </c>
      <c r="F595" s="2">
        <f t="shared" si="65"/>
        <v>2.3295000000000003</v>
      </c>
      <c r="G595" s="2">
        <f t="shared" si="67"/>
        <v>2.3763999999999994</v>
      </c>
      <c r="H595" s="2">
        <f t="shared" si="71"/>
        <v>2.0116999999999998</v>
      </c>
      <c r="I595" s="2">
        <f t="array" ref="I595">SUMPRODUCT(B579:B598, (ROW(B579:B598)-ROW(B579)+1)) / (20*21/2)</f>
        <v>2.3491904761904765</v>
      </c>
      <c r="J595" s="2">
        <f t="shared" si="66"/>
        <v>2.3339347313384837</v>
      </c>
      <c r="K595" s="2">
        <f t="shared" si="68"/>
        <v>2.3213526159023643</v>
      </c>
    </row>
    <row r="596" spans="1:11" ht="13.5" x14ac:dyDescent="0.25">
      <c r="A596" s="3">
        <f>TITRES_STAT!B599</f>
        <v>43168</v>
      </c>
      <c r="B596" s="6">
        <f>TITRES_STAT!D599</f>
        <v>2.35</v>
      </c>
      <c r="C596" s="2">
        <f t="shared" si="69"/>
        <v>0</v>
      </c>
      <c r="D596" s="2">
        <f t="shared" si="70"/>
        <v>2.35</v>
      </c>
      <c r="E596" s="2">
        <f t="shared" si="72"/>
        <v>2.3340000000000005</v>
      </c>
      <c r="F596" s="2">
        <f t="shared" ref="F596:F659" si="73">AVERAGE(B577:B596)</f>
        <v>2.3325000000000005</v>
      </c>
      <c r="G596" s="2">
        <f t="shared" si="67"/>
        <v>2.3761999999999994</v>
      </c>
      <c r="H596" s="2">
        <f t="shared" si="71"/>
        <v>2.0144499999999996</v>
      </c>
      <c r="I596" s="2">
        <f t="array" ref="I596">SUMPRODUCT(B580:B599, (ROW(B580:B599)-ROW(B580)+1)) / (20*21/2)</f>
        <v>2.3481428571428573</v>
      </c>
      <c r="J596" s="2">
        <f t="shared" si="66"/>
        <v>2.3354647569252949</v>
      </c>
      <c r="K596" s="2">
        <f t="shared" si="68"/>
        <v>2.3224760427297229</v>
      </c>
    </row>
    <row r="597" spans="1:11" ht="13.5" x14ac:dyDescent="0.25">
      <c r="A597" s="3">
        <f>TITRES_STAT!B600</f>
        <v>43171</v>
      </c>
      <c r="B597" s="6">
        <f>TITRES_STAT!D600</f>
        <v>2.4</v>
      </c>
      <c r="C597" s="2">
        <f t="shared" si="69"/>
        <v>4.9999999999999822E-2</v>
      </c>
      <c r="D597" s="2">
        <f t="shared" si="70"/>
        <v>2.3600000000000003</v>
      </c>
      <c r="E597" s="2">
        <f t="shared" si="72"/>
        <v>2.339</v>
      </c>
      <c r="F597" s="2">
        <f t="shared" si="73"/>
        <v>2.3375000000000004</v>
      </c>
      <c r="G597" s="2">
        <f t="shared" si="67"/>
        <v>2.3765999999999994</v>
      </c>
      <c r="H597" s="2">
        <f t="shared" si="71"/>
        <v>2.0174499999999993</v>
      </c>
      <c r="I597" s="2">
        <f t="array" ref="I597">SUMPRODUCT(B581:B600, (ROW(B581:B600)-ROW(B581)+1)) / (20*21/2)</f>
        <v>2.3440476190476192</v>
      </c>
      <c r="J597" s="2">
        <f t="shared" ref="J597:J660" si="74">$J$4*B597+J596*(1-$J$4)</f>
        <v>2.3416109705514572</v>
      </c>
      <c r="K597" s="2">
        <f t="shared" si="68"/>
        <v>2.3255161979167926</v>
      </c>
    </row>
    <row r="598" spans="1:11" ht="13.5" x14ac:dyDescent="0.25">
      <c r="A598" s="3">
        <f>TITRES_STAT!B601</f>
        <v>43172</v>
      </c>
      <c r="B598" s="6">
        <f>TITRES_STAT!D601</f>
        <v>2.4</v>
      </c>
      <c r="C598" s="2">
        <f t="shared" si="69"/>
        <v>0</v>
      </c>
      <c r="D598" s="2">
        <f t="shared" si="70"/>
        <v>2.37</v>
      </c>
      <c r="E598" s="2">
        <f t="shared" si="72"/>
        <v>2.347</v>
      </c>
      <c r="F598" s="2">
        <f t="shared" si="73"/>
        <v>2.3410000000000002</v>
      </c>
      <c r="G598" s="2">
        <f t="shared" si="67"/>
        <v>2.3775999999999993</v>
      </c>
      <c r="H598" s="2">
        <f t="shared" si="71"/>
        <v>2.0204499999999994</v>
      </c>
      <c r="I598" s="2">
        <f t="array" ref="I598">SUMPRODUCT(B582:B601, (ROW(B582:B601)-ROW(B582)+1)) / (20*21/2)</f>
        <v>2.340095238095238</v>
      </c>
      <c r="J598" s="2">
        <f t="shared" si="74"/>
        <v>2.3471718304989375</v>
      </c>
      <c r="K598" s="2">
        <f t="shared" si="68"/>
        <v>2.3284371313318206</v>
      </c>
    </row>
    <row r="599" spans="1:11" ht="13.5" x14ac:dyDescent="0.25">
      <c r="A599" s="3">
        <f>TITRES_STAT!B602</f>
        <v>43173</v>
      </c>
      <c r="B599" s="6">
        <f>TITRES_STAT!D602</f>
        <v>2.33</v>
      </c>
      <c r="C599" s="2">
        <f t="shared" si="69"/>
        <v>-6.999999999999984E-2</v>
      </c>
      <c r="D599" s="2">
        <f t="shared" si="70"/>
        <v>2.3660000000000001</v>
      </c>
      <c r="E599" s="2">
        <f t="shared" si="72"/>
        <v>2.3479999999999999</v>
      </c>
      <c r="F599" s="2">
        <f t="shared" si="73"/>
        <v>2.3430000000000004</v>
      </c>
      <c r="G599" s="2">
        <f t="shared" si="67"/>
        <v>2.3771999999999993</v>
      </c>
      <c r="H599" s="2">
        <f t="shared" si="71"/>
        <v>2.0230999999999995</v>
      </c>
      <c r="I599" s="2">
        <f t="array" ref="I599">SUMPRODUCT(B583:B602, (ROW(B583:B602)-ROW(B583)+1)) / (20*21/2)</f>
        <v>2.3362857142857139</v>
      </c>
      <c r="J599" s="2">
        <f t="shared" si="74"/>
        <v>2.3455364180704672</v>
      </c>
      <c r="K599" s="2">
        <f t="shared" si="68"/>
        <v>2.3284984202992001</v>
      </c>
    </row>
    <row r="600" spans="1:11" ht="13.5" x14ac:dyDescent="0.25">
      <c r="A600" s="3">
        <f>TITRES_STAT!B603</f>
        <v>43174</v>
      </c>
      <c r="B600" s="6">
        <f>TITRES_STAT!D603</f>
        <v>2.2999999999999998</v>
      </c>
      <c r="C600" s="2">
        <f t="shared" si="69"/>
        <v>-3.0000000000000249E-2</v>
      </c>
      <c r="D600" s="2">
        <f t="shared" si="70"/>
        <v>2.3560000000000003</v>
      </c>
      <c r="E600" s="2">
        <f t="shared" si="72"/>
        <v>2.3479999999999999</v>
      </c>
      <c r="F600" s="2">
        <f t="shared" si="73"/>
        <v>2.3414999999999999</v>
      </c>
      <c r="G600" s="2">
        <f t="shared" si="67"/>
        <v>2.3739999999999992</v>
      </c>
      <c r="H600" s="2">
        <f t="shared" si="71"/>
        <v>2.0255999999999994</v>
      </c>
      <c r="I600" s="2">
        <f t="array" ref="I600">SUMPRODUCT(B584:B603, (ROW(B584:B603)-ROW(B584)+1)) / (20*21/2)</f>
        <v>2.3326666666666664</v>
      </c>
      <c r="J600" s="2">
        <f t="shared" si="74"/>
        <v>2.3411996163494706</v>
      </c>
      <c r="K600" s="2">
        <f t="shared" si="68"/>
        <v>2.3273808351894276</v>
      </c>
    </row>
    <row r="601" spans="1:11" ht="13.5" x14ac:dyDescent="0.25">
      <c r="A601" s="3">
        <f>TITRES_STAT!B604</f>
        <v>43175</v>
      </c>
      <c r="B601" s="6">
        <f>TITRES_STAT!D604</f>
        <v>2.2999999999999998</v>
      </c>
      <c r="C601" s="2">
        <f t="shared" si="69"/>
        <v>0</v>
      </c>
      <c r="D601" s="2">
        <f t="shared" si="70"/>
        <v>2.3460000000000001</v>
      </c>
      <c r="E601" s="2">
        <f t="shared" si="72"/>
        <v>2.3480000000000003</v>
      </c>
      <c r="F601" s="2">
        <f t="shared" si="73"/>
        <v>2.34</v>
      </c>
      <c r="G601" s="2">
        <f t="shared" si="67"/>
        <v>2.3679999999999994</v>
      </c>
      <c r="H601" s="2">
        <f t="shared" si="71"/>
        <v>2.0279499999999997</v>
      </c>
      <c r="I601" s="2">
        <f t="array" ref="I601">SUMPRODUCT(B585:B604, (ROW(B585:B604)-ROW(B585)+1)) / (20*21/2)</f>
        <v>2.3292380952380949</v>
      </c>
      <c r="J601" s="2">
        <f t="shared" si="74"/>
        <v>2.3372758433638068</v>
      </c>
      <c r="K601" s="2">
        <f t="shared" si="68"/>
        <v>2.3263070769467054</v>
      </c>
    </row>
    <row r="602" spans="1:11" ht="13.5" x14ac:dyDescent="0.25">
      <c r="A602" s="3">
        <f>TITRES_STAT!B605</f>
        <v>43178</v>
      </c>
      <c r="B602" s="6">
        <f>TITRES_STAT!D605</f>
        <v>2.2999999999999998</v>
      </c>
      <c r="C602" s="2">
        <f t="shared" si="69"/>
        <v>0</v>
      </c>
      <c r="D602" s="2">
        <f t="shared" si="70"/>
        <v>2.3259999999999996</v>
      </c>
      <c r="E602" s="2">
        <f t="shared" si="72"/>
        <v>2.3430000000000004</v>
      </c>
      <c r="F602" s="2">
        <f t="shared" si="73"/>
        <v>2.3379999999999996</v>
      </c>
      <c r="G602" s="2">
        <f t="shared" si="67"/>
        <v>2.359999999999999</v>
      </c>
      <c r="H602" s="2">
        <f t="shared" si="71"/>
        <v>2.0302999999999995</v>
      </c>
      <c r="I602" s="2">
        <f t="array" ref="I602">SUMPRODUCT(B586:B605, (ROW(B586:B605)-ROW(B586)+1)) / (20*21/2)</f>
        <v>2.3260000000000001</v>
      </c>
      <c r="J602" s="2">
        <f t="shared" si="74"/>
        <v>2.3337257630434443</v>
      </c>
      <c r="K602" s="2">
        <f t="shared" si="68"/>
        <v>2.3252754268703644</v>
      </c>
    </row>
    <row r="603" spans="1:11" ht="13.5" x14ac:dyDescent="0.25">
      <c r="A603" s="3">
        <f>TITRES_STAT!B606</f>
        <v>43180</v>
      </c>
      <c r="B603" s="6">
        <f>TITRES_STAT!D606</f>
        <v>2.2999999999999998</v>
      </c>
      <c r="C603" s="2">
        <f t="shared" si="69"/>
        <v>0</v>
      </c>
      <c r="D603" s="2">
        <f t="shared" si="70"/>
        <v>2.306</v>
      </c>
      <c r="E603" s="2">
        <f t="shared" si="72"/>
        <v>2.3380000000000001</v>
      </c>
      <c r="F603" s="2">
        <f t="shared" si="73"/>
        <v>2.3359999999999994</v>
      </c>
      <c r="G603" s="2">
        <f t="shared" si="67"/>
        <v>2.3541999999999987</v>
      </c>
      <c r="H603" s="2">
        <f t="shared" si="71"/>
        <v>2.0326499999999998</v>
      </c>
      <c r="I603" s="2">
        <f t="array" ref="I603">SUMPRODUCT(B587:B606, (ROW(B587:B606)-ROW(B587)+1)) / (20*21/2)</f>
        <v>2.3230476190476188</v>
      </c>
      <c r="J603" s="2">
        <f t="shared" si="74"/>
        <v>2.3305137856107354</v>
      </c>
      <c r="K603" s="2">
        <f t="shared" si="68"/>
        <v>2.3242842336597622</v>
      </c>
    </row>
    <row r="604" spans="1:11" ht="13.5" x14ac:dyDescent="0.25">
      <c r="A604" s="3">
        <f>TITRES_STAT!B607</f>
        <v>43181</v>
      </c>
      <c r="B604" s="6">
        <f>TITRES_STAT!D607</f>
        <v>2.2999999999999998</v>
      </c>
      <c r="C604" s="2">
        <f t="shared" si="69"/>
        <v>0</v>
      </c>
      <c r="D604" s="2">
        <f t="shared" si="70"/>
        <v>2.2999999999999998</v>
      </c>
      <c r="E604" s="2">
        <f t="shared" si="72"/>
        <v>2.3330000000000002</v>
      </c>
      <c r="F604" s="2">
        <f t="shared" si="73"/>
        <v>2.3339999999999996</v>
      </c>
      <c r="G604" s="2">
        <f t="shared" si="67"/>
        <v>2.3503999999999987</v>
      </c>
      <c r="H604" s="2">
        <f t="shared" si="71"/>
        <v>2.0350000000000001</v>
      </c>
      <c r="I604" s="2">
        <f t="array" ref="I604">SUMPRODUCT(B588:B607, (ROW(B588:B607)-ROW(B588)+1)) / (20*21/2)</f>
        <v>2.3203333333333331</v>
      </c>
      <c r="J604" s="2">
        <f t="shared" si="74"/>
        <v>2.3276077107906654</v>
      </c>
      <c r="K604" s="2">
        <f t="shared" si="68"/>
        <v>2.3233319107711443</v>
      </c>
    </row>
    <row r="605" spans="1:11" ht="13.5" x14ac:dyDescent="0.25">
      <c r="A605" s="3">
        <f>TITRES_STAT!B608</f>
        <v>43182</v>
      </c>
      <c r="B605" s="6">
        <f>TITRES_STAT!D608</f>
        <v>2.2999999999999998</v>
      </c>
      <c r="C605" s="2">
        <f t="shared" si="69"/>
        <v>0</v>
      </c>
      <c r="D605" s="2">
        <f t="shared" si="70"/>
        <v>2.2999999999999998</v>
      </c>
      <c r="E605" s="2">
        <f t="shared" si="72"/>
        <v>2.3280000000000003</v>
      </c>
      <c r="F605" s="2">
        <f t="shared" si="73"/>
        <v>2.3309999999999995</v>
      </c>
      <c r="G605" s="2">
        <f t="shared" si="67"/>
        <v>2.3453999999999988</v>
      </c>
      <c r="H605" s="2">
        <f t="shared" si="71"/>
        <v>2.0373999999999999</v>
      </c>
      <c r="I605" s="2">
        <f t="array" ref="I605">SUMPRODUCT(B589:B608, (ROW(B589:B608)-ROW(B589)+1)) / (20*21/2)</f>
        <v>2.3178571428571426</v>
      </c>
      <c r="J605" s="2">
        <f t="shared" si="74"/>
        <v>2.3249784050010782</v>
      </c>
      <c r="K605" s="2">
        <f t="shared" si="68"/>
        <v>2.3224169338781584</v>
      </c>
    </row>
    <row r="606" spans="1:11" ht="13.5" x14ac:dyDescent="0.25">
      <c r="A606" s="3">
        <f>TITRES_STAT!B609</f>
        <v>43185</v>
      </c>
      <c r="B606" s="6">
        <f>TITRES_STAT!D609</f>
        <v>2.2999999999999998</v>
      </c>
      <c r="C606" s="2">
        <f t="shared" si="69"/>
        <v>0</v>
      </c>
      <c r="D606" s="2">
        <f t="shared" si="70"/>
        <v>2.2999999999999998</v>
      </c>
      <c r="E606" s="2">
        <f t="shared" si="72"/>
        <v>2.3230000000000004</v>
      </c>
      <c r="F606" s="2">
        <f t="shared" si="73"/>
        <v>2.3284999999999991</v>
      </c>
      <c r="G606" s="2">
        <f t="shared" si="67"/>
        <v>2.3403999999999985</v>
      </c>
      <c r="H606" s="2">
        <f t="shared" si="71"/>
        <v>2.0399000000000003</v>
      </c>
      <c r="I606" s="2">
        <f t="array" ref="I606">SUMPRODUCT(B590:B609, (ROW(B590:B609)-ROW(B590)+1)) / (20*21/2)</f>
        <v>2.3154761904761902</v>
      </c>
      <c r="J606" s="2">
        <f t="shared" si="74"/>
        <v>2.32259950928669</v>
      </c>
      <c r="K606" s="2">
        <f t="shared" si="68"/>
        <v>2.3215378384319565</v>
      </c>
    </row>
    <row r="607" spans="1:11" ht="13.5" x14ac:dyDescent="0.25">
      <c r="A607" s="3">
        <f>TITRES_STAT!B610</f>
        <v>43186</v>
      </c>
      <c r="B607" s="6">
        <f>TITRES_STAT!D610</f>
        <v>2.2999999999999998</v>
      </c>
      <c r="C607" s="2">
        <f t="shared" si="69"/>
        <v>0</v>
      </c>
      <c r="D607" s="2">
        <f t="shared" si="70"/>
        <v>2.2999999999999998</v>
      </c>
      <c r="E607" s="2">
        <f t="shared" si="72"/>
        <v>2.3130000000000002</v>
      </c>
      <c r="F607" s="2">
        <f t="shared" si="73"/>
        <v>2.3259999999999992</v>
      </c>
      <c r="G607" s="2">
        <f t="shared" si="67"/>
        <v>2.3363999999999985</v>
      </c>
      <c r="H607" s="2">
        <f t="shared" si="71"/>
        <v>2.0424000000000002</v>
      </c>
      <c r="I607" s="2">
        <f t="array" ref="I607">SUMPRODUCT(B591:B610, (ROW(B591:B610)-ROW(B591)+1)) / (20*21/2)</f>
        <v>2.313190476190476</v>
      </c>
      <c r="J607" s="2">
        <f t="shared" si="74"/>
        <v>2.3204471750689102</v>
      </c>
      <c r="K607" s="2">
        <f t="shared" si="68"/>
        <v>2.3206932173169781</v>
      </c>
    </row>
    <row r="608" spans="1:11" ht="13.5" x14ac:dyDescent="0.25">
      <c r="A608" s="3">
        <f>TITRES_STAT!B611</f>
        <v>43187</v>
      </c>
      <c r="B608" s="6">
        <f>TITRES_STAT!D611</f>
        <v>2.2999999999999998</v>
      </c>
      <c r="C608" s="2">
        <f t="shared" si="69"/>
        <v>0</v>
      </c>
      <c r="D608" s="2">
        <f t="shared" si="70"/>
        <v>2.2999999999999998</v>
      </c>
      <c r="E608" s="2">
        <f t="shared" si="72"/>
        <v>2.3030000000000004</v>
      </c>
      <c r="F608" s="2">
        <f t="shared" si="73"/>
        <v>2.3249999999999988</v>
      </c>
      <c r="G608" s="2">
        <f t="shared" si="67"/>
        <v>2.3323999999999985</v>
      </c>
      <c r="H608" s="2">
        <f t="shared" si="71"/>
        <v>2.0449000000000002</v>
      </c>
      <c r="I608" s="2">
        <f t="array" ref="I608">SUMPRODUCT(B592:B611, (ROW(B592:B611)-ROW(B592)+1)) / (20*21/2)</f>
        <v>2.3109047619047618</v>
      </c>
      <c r="J608" s="2">
        <f t="shared" si="74"/>
        <v>2.3184998250623474</v>
      </c>
      <c r="K608" s="2">
        <f t="shared" si="68"/>
        <v>2.3198817185986655</v>
      </c>
    </row>
    <row r="609" spans="1:11" ht="13.5" x14ac:dyDescent="0.25">
      <c r="A609" s="3">
        <f>TITRES_STAT!B612</f>
        <v>43188</v>
      </c>
      <c r="B609" s="6">
        <f>TITRES_STAT!D612</f>
        <v>2.2999999999999998</v>
      </c>
      <c r="C609" s="2">
        <f t="shared" si="69"/>
        <v>0</v>
      </c>
      <c r="D609" s="2">
        <f t="shared" si="70"/>
        <v>2.2999999999999998</v>
      </c>
      <c r="E609" s="2">
        <f t="shared" si="72"/>
        <v>2.3000000000000003</v>
      </c>
      <c r="F609" s="2">
        <f t="shared" si="73"/>
        <v>2.323999999999999</v>
      </c>
      <c r="G609" s="2">
        <f t="shared" si="67"/>
        <v>2.3291999999999988</v>
      </c>
      <c r="H609" s="2">
        <f t="shared" si="71"/>
        <v>2.0474000000000001</v>
      </c>
      <c r="I609" s="2">
        <f t="array" ref="I609">SUMPRODUCT(B593:B612, (ROW(B593:B612)-ROW(B593)+1)) / (20*21/2)</f>
        <v>2.3086190476190476</v>
      </c>
      <c r="J609" s="2">
        <f t="shared" si="74"/>
        <v>2.3167379369611716</v>
      </c>
      <c r="K609" s="2">
        <f t="shared" si="68"/>
        <v>2.3191020433595022</v>
      </c>
    </row>
    <row r="610" spans="1:11" ht="13.5" x14ac:dyDescent="0.25">
      <c r="A610" s="3">
        <f>TITRES_STAT!B613</f>
        <v>43189</v>
      </c>
      <c r="B610" s="6">
        <f>TITRES_STAT!D613</f>
        <v>2.2999999999999998</v>
      </c>
      <c r="C610" s="2">
        <f t="shared" si="69"/>
        <v>0</v>
      </c>
      <c r="D610" s="2">
        <f t="shared" si="70"/>
        <v>2.2999999999999998</v>
      </c>
      <c r="E610" s="2">
        <f t="shared" si="72"/>
        <v>2.3000000000000003</v>
      </c>
      <c r="F610" s="2">
        <f t="shared" si="73"/>
        <v>2.323999999999999</v>
      </c>
      <c r="G610" s="2">
        <f t="shared" si="67"/>
        <v>2.3247999999999989</v>
      </c>
      <c r="H610" s="2">
        <f t="shared" si="71"/>
        <v>2.0500000000000003</v>
      </c>
      <c r="I610" s="2">
        <f t="array" ref="I610">SUMPRODUCT(B594:B613, (ROW(B594:B613)-ROW(B594)+1)) / (20*21/2)</f>
        <v>2.3065714285714285</v>
      </c>
      <c r="J610" s="2">
        <f t="shared" si="74"/>
        <v>2.3151438477267745</v>
      </c>
      <c r="K610" s="2">
        <f t="shared" si="68"/>
        <v>2.3183529436199142</v>
      </c>
    </row>
    <row r="611" spans="1:11" ht="13.5" x14ac:dyDescent="0.25">
      <c r="A611" s="3">
        <f>TITRES_STAT!B614</f>
        <v>43192</v>
      </c>
      <c r="B611" s="6">
        <f>TITRES_STAT!D614</f>
        <v>2.2999999999999998</v>
      </c>
      <c r="C611" s="2">
        <f t="shared" si="69"/>
        <v>0</v>
      </c>
      <c r="D611" s="2">
        <f t="shared" si="70"/>
        <v>2.2999999999999998</v>
      </c>
      <c r="E611" s="2">
        <f t="shared" si="72"/>
        <v>2.3000000000000003</v>
      </c>
      <c r="F611" s="2">
        <f t="shared" si="73"/>
        <v>2.3239999999999994</v>
      </c>
      <c r="G611" s="2">
        <f t="shared" si="67"/>
        <v>2.3207999999999989</v>
      </c>
      <c r="H611" s="2">
        <f t="shared" si="71"/>
        <v>2.0525000000000002</v>
      </c>
      <c r="I611" s="2">
        <f t="array" ref="I611">SUMPRODUCT(B595:B614, (ROW(B595:B614)-ROW(B595)+1)) / (20*21/2)</f>
        <v>2.3047619047619046</v>
      </c>
      <c r="J611" s="2">
        <f t="shared" si="74"/>
        <v>2.3137015765147009</v>
      </c>
      <c r="K611" s="2">
        <f t="shared" si="68"/>
        <v>2.317633220340702</v>
      </c>
    </row>
    <row r="612" spans="1:11" ht="13.5" x14ac:dyDescent="0.25">
      <c r="A612" s="3">
        <f>TITRES_STAT!B615</f>
        <v>43193</v>
      </c>
      <c r="B612" s="6">
        <f>TITRES_STAT!D615</f>
        <v>2.2999999999999998</v>
      </c>
      <c r="C612" s="2">
        <f t="shared" si="69"/>
        <v>0</v>
      </c>
      <c r="D612" s="2">
        <f t="shared" si="70"/>
        <v>2.2999999999999998</v>
      </c>
      <c r="E612" s="2">
        <f t="shared" si="72"/>
        <v>2.3000000000000003</v>
      </c>
      <c r="F612" s="2">
        <f t="shared" si="73"/>
        <v>2.3214999999999995</v>
      </c>
      <c r="G612" s="2">
        <f t="shared" si="67"/>
        <v>2.3177999999999988</v>
      </c>
      <c r="H612" s="2">
        <f t="shared" si="71"/>
        <v>2.0551000000000004</v>
      </c>
      <c r="I612" s="2">
        <f t="array" ref="I612">SUMPRODUCT(B596:B615, (ROW(B596:B615)-ROW(B596)+1)) / (20*21/2)</f>
        <v>2.3031904761904758</v>
      </c>
      <c r="J612" s="2">
        <f t="shared" si="74"/>
        <v>2.3123966644656817</v>
      </c>
      <c r="K612" s="2">
        <f t="shared" si="68"/>
        <v>2.3169417215038117</v>
      </c>
    </row>
    <row r="613" spans="1:11" ht="13.5" x14ac:dyDescent="0.25">
      <c r="A613" s="3">
        <f>TITRES_STAT!B616</f>
        <v>43194</v>
      </c>
      <c r="B613" s="6">
        <f>TITRES_STAT!D616</f>
        <v>2.2999999999999998</v>
      </c>
      <c r="C613" s="2">
        <f t="shared" si="69"/>
        <v>0</v>
      </c>
      <c r="D613" s="2">
        <f t="shared" si="70"/>
        <v>2.2999999999999998</v>
      </c>
      <c r="E613" s="2">
        <f t="shared" si="72"/>
        <v>2.3000000000000003</v>
      </c>
      <c r="F613" s="2">
        <f t="shared" si="73"/>
        <v>2.3189999999999995</v>
      </c>
      <c r="G613" s="2">
        <f t="shared" si="67"/>
        <v>2.3147999999999986</v>
      </c>
      <c r="H613" s="2">
        <f t="shared" si="71"/>
        <v>2.0577000000000001</v>
      </c>
      <c r="I613" s="2">
        <f t="array" ref="I613">SUMPRODUCT(B597:B616, (ROW(B597:B616)-ROW(B597)+1)) / (20*21/2)</f>
        <v>2.3018571428571426</v>
      </c>
      <c r="J613" s="2">
        <f t="shared" si="74"/>
        <v>2.3112160297546644</v>
      </c>
      <c r="K613" s="2">
        <f t="shared" si="68"/>
        <v>2.3162773402683685</v>
      </c>
    </row>
    <row r="614" spans="1:11" ht="13.5" x14ac:dyDescent="0.25">
      <c r="A614" s="3">
        <f>TITRES_STAT!B617</f>
        <v>43195</v>
      </c>
      <c r="B614" s="6">
        <f>TITRES_STAT!D617</f>
        <v>2.2999999999999998</v>
      </c>
      <c r="C614" s="2">
        <f t="shared" si="69"/>
        <v>0</v>
      </c>
      <c r="D614" s="2">
        <f t="shared" si="70"/>
        <v>2.2999999999999998</v>
      </c>
      <c r="E614" s="2">
        <f t="shared" si="72"/>
        <v>2.3000000000000003</v>
      </c>
      <c r="F614" s="2">
        <f t="shared" si="73"/>
        <v>2.3164999999999991</v>
      </c>
      <c r="G614" s="2">
        <f t="shared" si="67"/>
        <v>2.3127999999999989</v>
      </c>
      <c r="H614" s="2">
        <f t="shared" si="71"/>
        <v>2.0603000000000002</v>
      </c>
      <c r="I614" s="2">
        <f t="array" ref="I614">SUMPRODUCT(B598:B617, (ROW(B598:B617)-ROW(B598)+1)) / (20*21/2)</f>
        <v>2.3007619047619041</v>
      </c>
      <c r="J614" s="2">
        <f t="shared" si="74"/>
        <v>2.3101478364446963</v>
      </c>
      <c r="K614" s="2">
        <f t="shared" si="68"/>
        <v>2.315639013199021</v>
      </c>
    </row>
    <row r="615" spans="1:11" ht="13.5" x14ac:dyDescent="0.25">
      <c r="A615" s="3">
        <f>TITRES_STAT!B618</f>
        <v>43196</v>
      </c>
      <c r="B615" s="6">
        <f>TITRES_STAT!D618</f>
        <v>2.2999999999999998</v>
      </c>
      <c r="C615" s="2">
        <f t="shared" si="69"/>
        <v>0</v>
      </c>
      <c r="D615" s="2">
        <f t="shared" si="70"/>
        <v>2.2999999999999998</v>
      </c>
      <c r="E615" s="2">
        <f t="shared" si="72"/>
        <v>2.3000000000000003</v>
      </c>
      <c r="F615" s="2">
        <f t="shared" si="73"/>
        <v>2.3139999999999992</v>
      </c>
      <c r="G615" s="2">
        <f t="shared" si="67"/>
        <v>2.3107999999999991</v>
      </c>
      <c r="H615" s="2">
        <f t="shared" si="71"/>
        <v>2.0631500000000003</v>
      </c>
      <c r="I615" s="2">
        <f t="array" ref="I615">SUMPRODUCT(B599:B618, (ROW(B599:B618)-ROW(B599)+1)) / (20*21/2)</f>
        <v>2.3001428571428568</v>
      </c>
      <c r="J615" s="2">
        <f t="shared" si="74"/>
        <v>2.3091813758309159</v>
      </c>
      <c r="K615" s="2">
        <f t="shared" si="68"/>
        <v>2.3150257185637653</v>
      </c>
    </row>
    <row r="616" spans="1:11" ht="13.5" x14ac:dyDescent="0.25">
      <c r="A616" s="3">
        <f>TITRES_STAT!B619</f>
        <v>43200</v>
      </c>
      <c r="B616" s="6">
        <f>TITRES_STAT!D619</f>
        <v>2.2999999999999998</v>
      </c>
      <c r="C616" s="2">
        <f t="shared" si="69"/>
        <v>0</v>
      </c>
      <c r="D616" s="2">
        <f t="shared" si="70"/>
        <v>2.2999999999999998</v>
      </c>
      <c r="E616" s="2">
        <f t="shared" si="72"/>
        <v>2.3000000000000003</v>
      </c>
      <c r="F616" s="2">
        <f t="shared" si="73"/>
        <v>2.3114999999999997</v>
      </c>
      <c r="G616" s="2">
        <f t="shared" si="67"/>
        <v>2.3097999999999987</v>
      </c>
      <c r="H616" s="2">
        <f t="shared" si="71"/>
        <v>2.06575</v>
      </c>
      <c r="I616" s="2">
        <f t="array" ref="I616">SUMPRODUCT(B600:B619, (ROW(B600:B619)-ROW(B600)+1)) / (20*21/2)</f>
        <v>2.2999999999999998</v>
      </c>
      <c r="J616" s="2">
        <f t="shared" si="74"/>
        <v>2.3083069590851144</v>
      </c>
      <c r="K616" s="2">
        <f t="shared" si="68"/>
        <v>2.3144364746985198</v>
      </c>
    </row>
    <row r="617" spans="1:11" ht="13.5" x14ac:dyDescent="0.25">
      <c r="A617" s="3">
        <f>TITRES_STAT!B620</f>
        <v>43201</v>
      </c>
      <c r="B617" s="6">
        <f>TITRES_STAT!D620</f>
        <v>2.2999999999999998</v>
      </c>
      <c r="C617" s="2">
        <f t="shared" si="69"/>
        <v>0</v>
      </c>
      <c r="D617" s="2">
        <f t="shared" si="70"/>
        <v>2.2999999999999998</v>
      </c>
      <c r="E617" s="2">
        <f t="shared" si="72"/>
        <v>2.3000000000000003</v>
      </c>
      <c r="F617" s="2">
        <f t="shared" si="73"/>
        <v>2.3064999999999993</v>
      </c>
      <c r="G617" s="2">
        <f t="shared" si="67"/>
        <v>2.3095999999999992</v>
      </c>
      <c r="H617" s="2">
        <f t="shared" si="71"/>
        <v>2.0682500000000004</v>
      </c>
      <c r="I617" s="2">
        <f t="array" ref="I617">SUMPRODUCT(B601:B620, (ROW(B601:B620)-ROW(B601)+1)) / (20*21/2)</f>
        <v>2.2999999999999998</v>
      </c>
      <c r="J617" s="2">
        <f t="shared" si="74"/>
        <v>2.3075158201246273</v>
      </c>
      <c r="K617" s="2">
        <f t="shared" si="68"/>
        <v>2.3138703384358328</v>
      </c>
    </row>
    <row r="618" spans="1:11" ht="13.5" x14ac:dyDescent="0.25">
      <c r="A618" s="3">
        <f>TITRES_STAT!B621</f>
        <v>43202</v>
      </c>
      <c r="B618" s="6">
        <f>TITRES_STAT!D621</f>
        <v>2.2999999999999998</v>
      </c>
      <c r="C618" s="2">
        <f t="shared" si="69"/>
        <v>0</v>
      </c>
      <c r="D618" s="2">
        <f t="shared" si="70"/>
        <v>2.2999999999999998</v>
      </c>
      <c r="E618" s="2">
        <f t="shared" si="72"/>
        <v>2.3000000000000003</v>
      </c>
      <c r="F618" s="2">
        <f t="shared" si="73"/>
        <v>2.3014999999999994</v>
      </c>
      <c r="G618" s="2">
        <f t="shared" si="67"/>
        <v>2.311199999999999</v>
      </c>
      <c r="H618" s="2">
        <f t="shared" si="71"/>
        <v>2.0707500000000003</v>
      </c>
      <c r="I618" s="2">
        <f t="array" ref="I618">SUMPRODUCT(B602:B621, (ROW(B602:B621)-ROW(B602)+1)) / (20*21/2)</f>
        <v>2.2999999999999998</v>
      </c>
      <c r="J618" s="2">
        <f t="shared" si="74"/>
        <v>2.3068000277318057</v>
      </c>
      <c r="K618" s="2">
        <f t="shared" si="68"/>
        <v>2.3133264035952119</v>
      </c>
    </row>
    <row r="619" spans="1:11" ht="13.5" x14ac:dyDescent="0.25">
      <c r="A619" s="3">
        <f>TITRES_STAT!B622</f>
        <v>43203</v>
      </c>
      <c r="B619" s="6">
        <f>TITRES_STAT!D622</f>
        <v>2.2999999999999998</v>
      </c>
      <c r="C619" s="2">
        <f t="shared" si="69"/>
        <v>0</v>
      </c>
      <c r="D619" s="2">
        <f t="shared" si="70"/>
        <v>2.2999999999999998</v>
      </c>
      <c r="E619" s="2">
        <f t="shared" si="72"/>
        <v>2.3000000000000003</v>
      </c>
      <c r="F619" s="2">
        <f t="shared" si="73"/>
        <v>2.2999999999999994</v>
      </c>
      <c r="G619" s="2">
        <f t="shared" si="67"/>
        <v>2.3127999999999989</v>
      </c>
      <c r="H619" s="2">
        <f t="shared" si="71"/>
        <v>2.0732500000000003</v>
      </c>
      <c r="I619" s="2">
        <f t="array" ref="I619">SUMPRODUCT(B603:B622, (ROW(B603:B622)-ROW(B603)+1)) / (20*21/2)</f>
        <v>2.2999999999999998</v>
      </c>
      <c r="J619" s="2">
        <f t="shared" si="74"/>
        <v>2.3061524060430623</v>
      </c>
      <c r="K619" s="2">
        <f t="shared" si="68"/>
        <v>2.3128037995326549</v>
      </c>
    </row>
    <row r="620" spans="1:11" ht="13.5" x14ac:dyDescent="0.25">
      <c r="A620" s="3">
        <f>TITRES_STAT!B623</f>
        <v>43206</v>
      </c>
      <c r="B620" s="6">
        <f>TITRES_STAT!D623</f>
        <v>2.2999999999999998</v>
      </c>
      <c r="C620" s="2">
        <f t="shared" si="69"/>
        <v>0</v>
      </c>
      <c r="D620" s="2">
        <f t="shared" si="70"/>
        <v>2.2999999999999998</v>
      </c>
      <c r="E620" s="2">
        <f t="shared" si="72"/>
        <v>2.3000000000000003</v>
      </c>
      <c r="F620" s="2">
        <f t="shared" si="73"/>
        <v>2.2999999999999994</v>
      </c>
      <c r="G620" s="2">
        <f t="shared" si="67"/>
        <v>2.3131999999999988</v>
      </c>
      <c r="H620" s="2">
        <f t="shared" si="71"/>
        <v>2.0757500000000007</v>
      </c>
      <c r="I620" s="2">
        <f t="array" ref="I620">SUMPRODUCT(B604:B623, (ROW(B604:B623)-ROW(B604)+1)) / (20*21/2)</f>
        <v>2.2999999999999998</v>
      </c>
      <c r="J620" s="2">
        <f t="shared" si="74"/>
        <v>2.3055664626103898</v>
      </c>
      <c r="K620" s="2">
        <f t="shared" si="68"/>
        <v>2.312301689747061</v>
      </c>
    </row>
    <row r="621" spans="1:11" ht="13.5" x14ac:dyDescent="0.25">
      <c r="A621" s="3">
        <f>TITRES_STAT!B624</f>
        <v>43207</v>
      </c>
      <c r="B621" s="6">
        <f>TITRES_STAT!D624</f>
        <v>2.2999999999999998</v>
      </c>
      <c r="C621" s="2">
        <f t="shared" si="69"/>
        <v>0</v>
      </c>
      <c r="D621" s="2">
        <f t="shared" si="70"/>
        <v>2.2999999999999998</v>
      </c>
      <c r="E621" s="2">
        <f t="shared" si="72"/>
        <v>2.3000000000000003</v>
      </c>
      <c r="F621" s="2">
        <f t="shared" si="73"/>
        <v>2.2999999999999994</v>
      </c>
      <c r="G621" s="2">
        <f t="shared" si="67"/>
        <v>2.3123999999999989</v>
      </c>
      <c r="H621" s="2">
        <f t="shared" si="71"/>
        <v>2.0782500000000006</v>
      </c>
      <c r="I621" s="2">
        <f t="array" ref="I621">SUMPRODUCT(B605:B624, (ROW(B605:B624)-ROW(B605)+1)) / (20*21/2)</f>
        <v>2.2999999999999998</v>
      </c>
      <c r="J621" s="2">
        <f t="shared" si="74"/>
        <v>2.3050363233141624</v>
      </c>
      <c r="K621" s="2">
        <f t="shared" si="68"/>
        <v>2.3118192705412941</v>
      </c>
    </row>
    <row r="622" spans="1:11" ht="13.5" x14ac:dyDescent="0.25">
      <c r="A622" s="3">
        <f>TITRES_STAT!B625</f>
        <v>43208</v>
      </c>
      <c r="B622" s="6">
        <f>TITRES_STAT!D625</f>
        <v>2.2999999999999998</v>
      </c>
      <c r="C622" s="2">
        <f t="shared" si="69"/>
        <v>0</v>
      </c>
      <c r="D622" s="2">
        <f t="shared" si="70"/>
        <v>2.2999999999999998</v>
      </c>
      <c r="E622" s="2">
        <f t="shared" si="72"/>
        <v>2.3000000000000003</v>
      </c>
      <c r="F622" s="2">
        <f t="shared" si="73"/>
        <v>2.2999999999999994</v>
      </c>
      <c r="G622" s="2">
        <f t="shared" si="67"/>
        <v>2.3127999999999984</v>
      </c>
      <c r="H622" s="2">
        <f t="shared" si="71"/>
        <v>2.0807500000000005</v>
      </c>
      <c r="I622" s="2">
        <f t="array" ref="I622">SUMPRODUCT(B606:B625, (ROW(B606:B625)-ROW(B606)+1)) / (20*21/2)</f>
        <v>2.2999999999999998</v>
      </c>
      <c r="J622" s="2">
        <f t="shared" si="74"/>
        <v>2.3045566734747185</v>
      </c>
      <c r="K622" s="2">
        <f t="shared" si="68"/>
        <v>2.3113557697357532</v>
      </c>
    </row>
    <row r="623" spans="1:11" ht="13.5" x14ac:dyDescent="0.25">
      <c r="A623" s="3">
        <f>TITRES_STAT!B626</f>
        <v>43209</v>
      </c>
      <c r="B623" s="6">
        <f>TITRES_STAT!D626</f>
        <v>2.2999999999999998</v>
      </c>
      <c r="C623" s="2">
        <f t="shared" si="69"/>
        <v>0</v>
      </c>
      <c r="D623" s="2">
        <f t="shared" si="70"/>
        <v>2.2999999999999998</v>
      </c>
      <c r="E623" s="2">
        <f t="shared" si="72"/>
        <v>2.3000000000000003</v>
      </c>
      <c r="F623" s="2">
        <f t="shared" si="73"/>
        <v>2.2999999999999994</v>
      </c>
      <c r="G623" s="2">
        <f t="shared" si="67"/>
        <v>2.3151999999999986</v>
      </c>
      <c r="H623" s="2">
        <f t="shared" si="71"/>
        <v>2.0832500000000009</v>
      </c>
      <c r="I623" s="2">
        <f t="array" ref="I623">SUMPRODUCT(B607:B626, (ROW(B607:B626)-ROW(B607)+1)) / (20*21/2)</f>
        <v>2.2999999999999998</v>
      </c>
      <c r="J623" s="2">
        <f t="shared" si="74"/>
        <v>2.3041227045723645</v>
      </c>
      <c r="K623" s="2">
        <f t="shared" si="68"/>
        <v>2.3109104454323903</v>
      </c>
    </row>
    <row r="624" spans="1:11" ht="13.5" x14ac:dyDescent="0.25">
      <c r="A624" s="3">
        <f>TITRES_STAT!B627</f>
        <v>43210</v>
      </c>
      <c r="B624" s="6">
        <f>TITRES_STAT!D627</f>
        <v>2.2999999999999998</v>
      </c>
      <c r="C624" s="2">
        <f t="shared" si="69"/>
        <v>0</v>
      </c>
      <c r="D624" s="2">
        <f t="shared" si="70"/>
        <v>2.2999999999999998</v>
      </c>
      <c r="E624" s="2">
        <f t="shared" si="72"/>
        <v>2.3000000000000003</v>
      </c>
      <c r="F624" s="2">
        <f t="shared" si="73"/>
        <v>2.2999999999999994</v>
      </c>
      <c r="G624" s="2">
        <f t="shared" si="67"/>
        <v>2.3167999999999989</v>
      </c>
      <c r="H624" s="2">
        <f t="shared" si="71"/>
        <v>2.0857500000000009</v>
      </c>
      <c r="I624" s="2">
        <f t="array" ref="I624">SUMPRODUCT(B608:B627, (ROW(B608:B627)-ROW(B608)+1)) / (20*21/2)</f>
        <v>2.2999999999999998</v>
      </c>
      <c r="J624" s="2">
        <f t="shared" si="74"/>
        <v>2.3037300660416631</v>
      </c>
      <c r="K624" s="2">
        <f t="shared" si="68"/>
        <v>2.3104825848271986</v>
      </c>
    </row>
    <row r="625" spans="1:11" ht="13.5" x14ac:dyDescent="0.25">
      <c r="A625" s="3">
        <f>TITRES_STAT!B628</f>
        <v>43213</v>
      </c>
      <c r="B625" s="6">
        <f>TITRES_STAT!D628</f>
        <v>2.2999999999999998</v>
      </c>
      <c r="C625" s="2">
        <f t="shared" si="69"/>
        <v>0</v>
      </c>
      <c r="D625" s="2">
        <f t="shared" si="70"/>
        <v>2.2999999999999998</v>
      </c>
      <c r="E625" s="2">
        <f t="shared" si="72"/>
        <v>2.3000000000000003</v>
      </c>
      <c r="F625" s="2">
        <f t="shared" si="73"/>
        <v>2.2999999999999994</v>
      </c>
      <c r="G625" s="2">
        <f t="shared" si="67"/>
        <v>2.3173999999999988</v>
      </c>
      <c r="H625" s="2">
        <f t="shared" si="71"/>
        <v>2.0882000000000009</v>
      </c>
      <c r="I625" s="2">
        <f t="array" ref="I625">SUMPRODUCT(B609:B628, (ROW(B609:B628)-ROW(B609)+1)) / (20*21/2)</f>
        <v>2.2999999999999998</v>
      </c>
      <c r="J625" s="2">
        <f t="shared" si="74"/>
        <v>2.3033748216567429</v>
      </c>
      <c r="K625" s="2">
        <f t="shared" si="68"/>
        <v>2.3100715030692696</v>
      </c>
    </row>
    <row r="626" spans="1:11" ht="13.5" x14ac:dyDescent="0.25">
      <c r="A626" s="3">
        <f>TITRES_STAT!B629</f>
        <v>43214</v>
      </c>
      <c r="B626" s="6">
        <f>TITRES_STAT!D629</f>
        <v>2.2999999999999998</v>
      </c>
      <c r="C626" s="2">
        <f t="shared" si="69"/>
        <v>0</v>
      </c>
      <c r="D626" s="2">
        <f t="shared" si="70"/>
        <v>2.2999999999999998</v>
      </c>
      <c r="E626" s="2">
        <f t="shared" si="72"/>
        <v>2.3000000000000003</v>
      </c>
      <c r="F626" s="2">
        <f t="shared" si="73"/>
        <v>2.2999999999999994</v>
      </c>
      <c r="G626" s="2">
        <f t="shared" ref="G626:G689" si="75">AVERAGE(B577:B626)</f>
        <v>2.3175999999999983</v>
      </c>
      <c r="H626" s="2">
        <f t="shared" si="71"/>
        <v>2.0907000000000009</v>
      </c>
      <c r="I626" s="2">
        <f t="array" ref="I626">SUMPRODUCT(B610:B629, (ROW(B610:B629)-ROW(B610)+1)) / (20*21/2)</f>
        <v>2.2999999999999998</v>
      </c>
      <c r="J626" s="2">
        <f t="shared" si="74"/>
        <v>2.3030534100703868</v>
      </c>
      <c r="K626" s="2">
        <f t="shared" si="68"/>
        <v>2.3096765421645924</v>
      </c>
    </row>
    <row r="627" spans="1:11" ht="13.5" x14ac:dyDescent="0.25">
      <c r="A627" s="3">
        <f>TITRES_STAT!B630</f>
        <v>43215</v>
      </c>
      <c r="B627" s="6">
        <f>TITRES_STAT!D630</f>
        <v>2.2999999999999998</v>
      </c>
      <c r="C627" s="2">
        <f t="shared" si="69"/>
        <v>0</v>
      </c>
      <c r="D627" s="2">
        <f t="shared" si="70"/>
        <v>2.2999999999999998</v>
      </c>
      <c r="E627" s="2">
        <f t="shared" si="72"/>
        <v>2.3000000000000003</v>
      </c>
      <c r="F627" s="2">
        <f t="shared" si="73"/>
        <v>2.2999999999999994</v>
      </c>
      <c r="G627" s="2">
        <f t="shared" si="75"/>
        <v>2.3175999999999983</v>
      </c>
      <c r="H627" s="2">
        <f t="shared" si="71"/>
        <v>2.093300000000001</v>
      </c>
      <c r="I627" s="2">
        <f t="array" ref="I627">SUMPRODUCT(B611:B630, (ROW(B611:B630)-ROW(B611)+1)) / (20*21/2)</f>
        <v>2.2999999999999998</v>
      </c>
      <c r="J627" s="2">
        <f t="shared" si="74"/>
        <v>2.3027626091113023</v>
      </c>
      <c r="K627" s="2">
        <f t="shared" ref="K627:K690" si="76">$K$4*B627+(1-$K$4)*K626</f>
        <v>2.3092970699228439</v>
      </c>
    </row>
    <row r="628" spans="1:11" ht="13.5" x14ac:dyDescent="0.25">
      <c r="A628" s="3">
        <f>TITRES_STAT!B631</f>
        <v>43216</v>
      </c>
      <c r="B628" s="6">
        <f>TITRES_STAT!D631</f>
        <v>2.2999999999999998</v>
      </c>
      <c r="C628" s="2">
        <f t="shared" si="69"/>
        <v>0</v>
      </c>
      <c r="D628" s="2">
        <f t="shared" si="70"/>
        <v>2.2999999999999998</v>
      </c>
      <c r="E628" s="2">
        <f t="shared" si="72"/>
        <v>2.3000000000000003</v>
      </c>
      <c r="F628" s="2">
        <f t="shared" si="73"/>
        <v>2.2999999999999994</v>
      </c>
      <c r="G628" s="2">
        <f t="shared" si="75"/>
        <v>2.3169999999999984</v>
      </c>
      <c r="H628" s="2">
        <f t="shared" si="71"/>
        <v>2.0959000000000012</v>
      </c>
      <c r="I628" s="2">
        <f t="array" ref="I628">SUMPRODUCT(B612:B631, (ROW(B612:B631)-ROW(B612)+1)) / (20*21/2)</f>
        <v>2.2999999999999998</v>
      </c>
      <c r="J628" s="2">
        <f t="shared" si="74"/>
        <v>2.3024995034816547</v>
      </c>
      <c r="K628" s="2">
        <f t="shared" si="76"/>
        <v>2.3089324789454775</v>
      </c>
    </row>
    <row r="629" spans="1:11" ht="13.5" x14ac:dyDescent="0.25">
      <c r="A629" s="3">
        <f>TITRES_STAT!B632</f>
        <v>43217</v>
      </c>
      <c r="B629" s="6">
        <f>TITRES_STAT!D632</f>
        <v>2.2999999999999998</v>
      </c>
      <c r="C629" s="2">
        <f t="shared" si="69"/>
        <v>0</v>
      </c>
      <c r="D629" s="2">
        <f t="shared" si="70"/>
        <v>2.2999999999999998</v>
      </c>
      <c r="E629" s="2">
        <f t="shared" si="72"/>
        <v>2.3000000000000003</v>
      </c>
      <c r="F629" s="2">
        <f t="shared" si="73"/>
        <v>2.2999999999999994</v>
      </c>
      <c r="G629" s="2">
        <f t="shared" si="75"/>
        <v>2.3171999999999984</v>
      </c>
      <c r="H629" s="2">
        <f t="shared" si="71"/>
        <v>2.0985000000000014</v>
      </c>
      <c r="I629" s="2">
        <f t="array" ref="I629">SUMPRODUCT(B613:B632, (ROW(B613:B632)-ROW(B613)+1)) / (20*21/2)</f>
        <v>2.2999999999999998</v>
      </c>
      <c r="J629" s="2">
        <f t="shared" si="74"/>
        <v>2.302261455531021</v>
      </c>
      <c r="K629" s="2">
        <f t="shared" si="76"/>
        <v>2.3085821856534983</v>
      </c>
    </row>
    <row r="630" spans="1:11" ht="13.5" x14ac:dyDescent="0.25">
      <c r="A630" s="3">
        <f>TITRES_STAT!B633</f>
        <v>43220</v>
      </c>
      <c r="B630" s="6">
        <f>TITRES_STAT!D633</f>
        <v>2.2999999999999998</v>
      </c>
      <c r="C630" s="2">
        <f t="shared" si="69"/>
        <v>0</v>
      </c>
      <c r="D630" s="2">
        <f t="shared" si="70"/>
        <v>2.2999999999999998</v>
      </c>
      <c r="E630" s="2">
        <f t="shared" si="72"/>
        <v>2.3000000000000003</v>
      </c>
      <c r="F630" s="2">
        <f t="shared" si="73"/>
        <v>2.2999999999999994</v>
      </c>
      <c r="G630" s="2">
        <f t="shared" si="75"/>
        <v>2.3165999999999984</v>
      </c>
      <c r="H630" s="2">
        <f t="shared" si="71"/>
        <v>2.1010000000000013</v>
      </c>
      <c r="I630" s="2">
        <f t="array" ref="I630">SUMPRODUCT(B614:B633, (ROW(B614:B633)-ROW(B614)+1)) / (20*21/2)</f>
        <v>2.2999999999999998</v>
      </c>
      <c r="J630" s="2">
        <f t="shared" si="74"/>
        <v>2.3020460788137811</v>
      </c>
      <c r="K630" s="2">
        <f t="shared" si="76"/>
        <v>2.3082456293533613</v>
      </c>
    </row>
    <row r="631" spans="1:11" ht="13.5" x14ac:dyDescent="0.25">
      <c r="A631" s="3">
        <f>TITRES_STAT!B634</f>
        <v>43222</v>
      </c>
      <c r="B631" s="6">
        <f>TITRES_STAT!D634</f>
        <v>2.2999999999999998</v>
      </c>
      <c r="C631" s="2">
        <f t="shared" si="69"/>
        <v>0</v>
      </c>
      <c r="D631" s="2">
        <f t="shared" si="70"/>
        <v>2.2999999999999998</v>
      </c>
      <c r="E631" s="2">
        <f t="shared" si="72"/>
        <v>2.3000000000000003</v>
      </c>
      <c r="F631" s="2">
        <f t="shared" si="73"/>
        <v>2.2999999999999994</v>
      </c>
      <c r="G631" s="2">
        <f t="shared" si="75"/>
        <v>2.3159999999999981</v>
      </c>
      <c r="H631" s="2">
        <f t="shared" si="71"/>
        <v>2.1035000000000017</v>
      </c>
      <c r="I631" s="2">
        <f t="array" ref="I631">SUMPRODUCT(B615:B634, (ROW(B615:B634)-ROW(B615)+1)) / (20*21/2)</f>
        <v>2.2999999999999998</v>
      </c>
      <c r="J631" s="2">
        <f t="shared" si="74"/>
        <v>2.3018512141648495</v>
      </c>
      <c r="K631" s="2">
        <f t="shared" si="76"/>
        <v>2.3079222713395042</v>
      </c>
    </row>
    <row r="632" spans="1:11" ht="13.5" x14ac:dyDescent="0.25">
      <c r="A632" s="3">
        <f>TITRES_STAT!B635</f>
        <v>43223</v>
      </c>
      <c r="B632" s="6">
        <f>TITRES_STAT!D635</f>
        <v>2.2999999999999998</v>
      </c>
      <c r="C632" s="2">
        <f t="shared" si="69"/>
        <v>0</v>
      </c>
      <c r="D632" s="2">
        <f t="shared" si="70"/>
        <v>2.2999999999999998</v>
      </c>
      <c r="E632" s="2">
        <f t="shared" si="72"/>
        <v>2.3000000000000003</v>
      </c>
      <c r="F632" s="2">
        <f t="shared" si="73"/>
        <v>2.2999999999999994</v>
      </c>
      <c r="G632" s="2">
        <f t="shared" si="75"/>
        <v>2.3151999999999981</v>
      </c>
      <c r="H632" s="2">
        <f t="shared" si="71"/>
        <v>2.1062000000000016</v>
      </c>
      <c r="I632" s="2">
        <f t="array" ref="I632">SUMPRODUCT(B616:B635, (ROW(B616:B635)-ROW(B616)+1)) / (20*21/2)</f>
        <v>2.2999999999999998</v>
      </c>
      <c r="J632" s="2">
        <f t="shared" si="74"/>
        <v>2.3016749080539114</v>
      </c>
      <c r="K632" s="2">
        <f t="shared" si="76"/>
        <v>2.3076115940320729</v>
      </c>
    </row>
    <row r="633" spans="1:11" ht="13.5" x14ac:dyDescent="0.25">
      <c r="A633" s="3">
        <f>TITRES_STAT!B636</f>
        <v>43224</v>
      </c>
      <c r="B633" s="6">
        <f>TITRES_STAT!D636</f>
        <v>2.2999999999999998</v>
      </c>
      <c r="C633" s="2">
        <f t="shared" si="69"/>
        <v>0</v>
      </c>
      <c r="D633" s="2">
        <f t="shared" si="70"/>
        <v>2.2999999999999998</v>
      </c>
      <c r="E633" s="2">
        <f t="shared" si="72"/>
        <v>2.3000000000000003</v>
      </c>
      <c r="F633" s="2">
        <f t="shared" si="73"/>
        <v>2.2999999999999994</v>
      </c>
      <c r="G633" s="2">
        <f t="shared" si="75"/>
        <v>2.3143999999999982</v>
      </c>
      <c r="H633" s="2">
        <f t="shared" si="71"/>
        <v>2.108900000000002</v>
      </c>
      <c r="I633" s="2">
        <f t="array" ref="I633">SUMPRODUCT(B617:B636, (ROW(B617:B636)-ROW(B617)+1)) / (20*21/2)</f>
        <v>2.2999999999999998</v>
      </c>
      <c r="J633" s="2">
        <f t="shared" si="74"/>
        <v>2.301515393001158</v>
      </c>
      <c r="K633" s="2">
        <f t="shared" si="76"/>
        <v>2.3073131001484626</v>
      </c>
    </row>
    <row r="634" spans="1:11" ht="13.5" x14ac:dyDescent="0.25">
      <c r="A634" s="3">
        <f>TITRES_STAT!B637</f>
        <v>43227</v>
      </c>
      <c r="B634" s="6">
        <f>TITRES_STAT!D637</f>
        <v>2.2999999999999998</v>
      </c>
      <c r="C634" s="2">
        <f t="shared" si="69"/>
        <v>0</v>
      </c>
      <c r="D634" s="2">
        <f t="shared" si="70"/>
        <v>2.2999999999999998</v>
      </c>
      <c r="E634" s="2">
        <f t="shared" si="72"/>
        <v>2.3000000000000003</v>
      </c>
      <c r="F634" s="2">
        <f t="shared" si="73"/>
        <v>2.2999999999999994</v>
      </c>
      <c r="G634" s="2">
        <f t="shared" si="75"/>
        <v>2.3135999999999983</v>
      </c>
      <c r="H634" s="2">
        <f t="shared" si="71"/>
        <v>2.1116000000000019</v>
      </c>
      <c r="I634" s="2">
        <f t="array" ref="I634">SUMPRODUCT(B618:B637, (ROW(B618:B637)-ROW(B618)+1)) / (20*21/2)</f>
        <v>2.2999999999999998</v>
      </c>
      <c r="J634" s="2">
        <f t="shared" si="74"/>
        <v>2.3013710698581908</v>
      </c>
      <c r="K634" s="2">
        <f t="shared" si="76"/>
        <v>2.3070263119073466</v>
      </c>
    </row>
    <row r="635" spans="1:11" ht="13.5" x14ac:dyDescent="0.25">
      <c r="A635" s="3">
        <f>TITRES_STAT!B638</f>
        <v>43228</v>
      </c>
      <c r="B635" s="6">
        <f>TITRES_STAT!D638</f>
        <v>2.2999999999999998</v>
      </c>
      <c r="C635" s="2">
        <f t="shared" si="69"/>
        <v>0</v>
      </c>
      <c r="D635" s="2">
        <f t="shared" si="70"/>
        <v>2.2999999999999998</v>
      </c>
      <c r="E635" s="2">
        <f t="shared" si="72"/>
        <v>2.3000000000000003</v>
      </c>
      <c r="F635" s="2">
        <f t="shared" si="73"/>
        <v>2.2999999999999994</v>
      </c>
      <c r="G635" s="2">
        <f t="shared" si="75"/>
        <v>2.312399999999998</v>
      </c>
      <c r="H635" s="2">
        <f t="shared" si="71"/>
        <v>2.1141000000000019</v>
      </c>
      <c r="I635" s="2">
        <f t="array" ref="I635">SUMPRODUCT(B619:B638, (ROW(B619:B638)-ROW(B619)+1)) / (20*21/2)</f>
        <v>2.2999999999999998</v>
      </c>
      <c r="J635" s="2">
        <f t="shared" si="74"/>
        <v>2.3012404917764586</v>
      </c>
      <c r="K635" s="2">
        <f t="shared" si="76"/>
        <v>2.3067507702639216</v>
      </c>
    </row>
    <row r="636" spans="1:11" ht="13.5" x14ac:dyDescent="0.25">
      <c r="A636" s="3">
        <f>TITRES_STAT!B639</f>
        <v>43229</v>
      </c>
      <c r="B636" s="6">
        <f>TITRES_STAT!D639</f>
        <v>2.2999999999999998</v>
      </c>
      <c r="C636" s="2">
        <f t="shared" si="69"/>
        <v>0</v>
      </c>
      <c r="D636" s="2">
        <f t="shared" si="70"/>
        <v>2.2999999999999998</v>
      </c>
      <c r="E636" s="2">
        <f t="shared" si="72"/>
        <v>2.3000000000000003</v>
      </c>
      <c r="F636" s="2">
        <f t="shared" si="73"/>
        <v>2.2999999999999994</v>
      </c>
      <c r="G636" s="2">
        <f t="shared" si="75"/>
        <v>2.3113999999999977</v>
      </c>
      <c r="H636" s="2">
        <f t="shared" si="71"/>
        <v>2.1166000000000018</v>
      </c>
      <c r="I636" s="2">
        <f t="array" ref="I636">SUMPRODUCT(B620:B639, (ROW(B620:B639)-ROW(B620)+1)) / (20*21/2)</f>
        <v>2.2999999999999998</v>
      </c>
      <c r="J636" s="2">
        <f t="shared" si="74"/>
        <v>2.3011223497025104</v>
      </c>
      <c r="K636" s="2">
        <f t="shared" si="76"/>
        <v>2.3064860341751405</v>
      </c>
    </row>
    <row r="637" spans="1:11" ht="13.5" x14ac:dyDescent="0.25">
      <c r="A637" s="3">
        <f>TITRES_STAT!B640</f>
        <v>43230</v>
      </c>
      <c r="B637" s="6">
        <f>TITRES_STAT!D640</f>
        <v>2.2999999999999998</v>
      </c>
      <c r="C637" s="2">
        <f t="shared" si="69"/>
        <v>0</v>
      </c>
      <c r="D637" s="2">
        <f t="shared" si="70"/>
        <v>2.2999999999999998</v>
      </c>
      <c r="E637" s="2">
        <f t="shared" si="72"/>
        <v>2.3000000000000003</v>
      </c>
      <c r="F637" s="2">
        <f t="shared" si="73"/>
        <v>2.2999999999999994</v>
      </c>
      <c r="G637" s="2">
        <f t="shared" si="75"/>
        <v>2.3103999999999978</v>
      </c>
      <c r="H637" s="2">
        <f t="shared" si="71"/>
        <v>2.1191000000000022</v>
      </c>
      <c r="I637" s="2">
        <f t="array" ref="I637">SUMPRODUCT(B621:B640, (ROW(B621:B640)-ROW(B621)+1)) / (20*21/2)</f>
        <v>2.2999999999999998</v>
      </c>
      <c r="J637" s="2">
        <f t="shared" si="74"/>
        <v>2.3010154592546526</v>
      </c>
      <c r="K637" s="2">
        <f t="shared" si="76"/>
        <v>2.3062316798937625</v>
      </c>
    </row>
    <row r="638" spans="1:11" ht="13.5" x14ac:dyDescent="0.25">
      <c r="A638" s="3">
        <f>TITRES_STAT!B641</f>
        <v>43231</v>
      </c>
      <c r="B638" s="6">
        <f>TITRES_STAT!D641</f>
        <v>2.2999999999999998</v>
      </c>
      <c r="C638" s="2">
        <f t="shared" si="69"/>
        <v>0</v>
      </c>
      <c r="D638" s="2">
        <f t="shared" si="70"/>
        <v>2.2999999999999998</v>
      </c>
      <c r="E638" s="2">
        <f t="shared" si="72"/>
        <v>2.3000000000000003</v>
      </c>
      <c r="F638" s="2">
        <f t="shared" si="73"/>
        <v>2.2999999999999994</v>
      </c>
      <c r="G638" s="2">
        <f t="shared" si="75"/>
        <v>2.3099999999999978</v>
      </c>
      <c r="H638" s="2">
        <f t="shared" si="71"/>
        <v>2.1215500000000023</v>
      </c>
      <c r="I638" s="2">
        <f t="array" ref="I638">SUMPRODUCT(B622:B641, (ROW(B622:B641)-ROW(B622)+1)) / (20*21/2)</f>
        <v>2.2999999999999998</v>
      </c>
      <c r="J638" s="2">
        <f t="shared" si="74"/>
        <v>2.3009187488494476</v>
      </c>
      <c r="K638" s="2">
        <f t="shared" si="76"/>
        <v>2.3059873002900857</v>
      </c>
    </row>
    <row r="639" spans="1:11" ht="13.5" x14ac:dyDescent="0.25">
      <c r="A639" s="3">
        <f>TITRES_STAT!B642</f>
        <v>43234</v>
      </c>
      <c r="B639" s="6">
        <f>TITRES_STAT!D642</f>
        <v>2.2999999999999998</v>
      </c>
      <c r="C639" s="2">
        <f t="shared" si="69"/>
        <v>0</v>
      </c>
      <c r="D639" s="2">
        <f t="shared" si="70"/>
        <v>2.2999999999999998</v>
      </c>
      <c r="E639" s="2">
        <f t="shared" si="72"/>
        <v>2.3000000000000003</v>
      </c>
      <c r="F639" s="2">
        <f t="shared" si="73"/>
        <v>2.2999999999999994</v>
      </c>
      <c r="G639" s="2">
        <f t="shared" si="75"/>
        <v>2.3095999999999979</v>
      </c>
      <c r="H639" s="2">
        <f t="shared" si="71"/>
        <v>2.1240000000000023</v>
      </c>
      <c r="I639" s="2">
        <f t="array" ref="I639">SUMPRODUCT(B623:B642, (ROW(B623:B642)-ROW(B623)+1)) / (20*21/2)</f>
        <v>2.2999999999999998</v>
      </c>
      <c r="J639" s="2">
        <f t="shared" si="74"/>
        <v>2.3008312489590241</v>
      </c>
      <c r="K639" s="2">
        <f t="shared" si="76"/>
        <v>2.3057525042002784</v>
      </c>
    </row>
    <row r="640" spans="1:11" ht="13.5" x14ac:dyDescent="0.25">
      <c r="A640" s="3">
        <f>TITRES_STAT!B643</f>
        <v>43235</v>
      </c>
      <c r="B640" s="6">
        <f>TITRES_STAT!D643</f>
        <v>2.2999999999999998</v>
      </c>
      <c r="C640" s="2">
        <f t="shared" si="69"/>
        <v>0</v>
      </c>
      <c r="D640" s="2">
        <f t="shared" si="70"/>
        <v>2.2999999999999998</v>
      </c>
      <c r="E640" s="2">
        <f t="shared" si="72"/>
        <v>2.3000000000000003</v>
      </c>
      <c r="F640" s="2">
        <f t="shared" si="73"/>
        <v>2.2999999999999994</v>
      </c>
      <c r="G640" s="2">
        <f t="shared" si="75"/>
        <v>2.3095999999999979</v>
      </c>
      <c r="H640" s="2">
        <f t="shared" si="71"/>
        <v>2.1265000000000023</v>
      </c>
      <c r="I640" s="2">
        <f t="array" ref="I640">SUMPRODUCT(B624:B643, (ROW(B624:B643)-ROW(B624)+1)) / (20*21/2)</f>
        <v>2.2999999999999998</v>
      </c>
      <c r="J640" s="2">
        <f t="shared" si="74"/>
        <v>2.3007520823914982</v>
      </c>
      <c r="K640" s="2">
        <f t="shared" si="76"/>
        <v>2.3055269158002676</v>
      </c>
    </row>
    <row r="641" spans="1:11" ht="13.5" x14ac:dyDescent="0.25">
      <c r="A641" s="3">
        <f>TITRES_STAT!B644</f>
        <v>43236</v>
      </c>
      <c r="B641" s="6">
        <f>TITRES_STAT!D644</f>
        <v>2.2999999999999998</v>
      </c>
      <c r="C641" s="2">
        <f t="shared" si="69"/>
        <v>0</v>
      </c>
      <c r="D641" s="2">
        <f t="shared" si="70"/>
        <v>2.2999999999999998</v>
      </c>
      <c r="E641" s="2">
        <f t="shared" si="72"/>
        <v>2.3000000000000003</v>
      </c>
      <c r="F641" s="2">
        <f t="shared" si="73"/>
        <v>2.2999999999999994</v>
      </c>
      <c r="G641" s="2">
        <f t="shared" si="75"/>
        <v>2.3095999999999979</v>
      </c>
      <c r="H641" s="2">
        <f t="shared" si="71"/>
        <v>2.1290000000000022</v>
      </c>
      <c r="I641" s="2">
        <f t="array" ref="I641">SUMPRODUCT(B625:B644, (ROW(B625:B644)-ROW(B625)+1)) / (20*21/2)</f>
        <v>2.2999999999999998</v>
      </c>
      <c r="J641" s="2">
        <f t="shared" si="74"/>
        <v>2.3006804554970701</v>
      </c>
      <c r="K641" s="2">
        <f t="shared" si="76"/>
        <v>2.305310174004179</v>
      </c>
    </row>
    <row r="642" spans="1:11" ht="13.5" x14ac:dyDescent="0.25">
      <c r="A642" s="3">
        <f>TITRES_STAT!B645</f>
        <v>43237</v>
      </c>
      <c r="B642" s="6">
        <f>TITRES_STAT!D645</f>
        <v>2.2999999999999998</v>
      </c>
      <c r="C642" s="2">
        <f t="shared" si="69"/>
        <v>0</v>
      </c>
      <c r="D642" s="2">
        <f t="shared" si="70"/>
        <v>2.2999999999999998</v>
      </c>
      <c r="E642" s="2">
        <f t="shared" si="72"/>
        <v>2.3000000000000003</v>
      </c>
      <c r="F642" s="2">
        <f t="shared" si="73"/>
        <v>2.2999999999999994</v>
      </c>
      <c r="G642" s="2">
        <f t="shared" si="75"/>
        <v>2.308599999999998</v>
      </c>
      <c r="H642" s="2">
        <f t="shared" si="71"/>
        <v>2.131400000000002</v>
      </c>
      <c r="I642" s="2">
        <f t="array" ref="I642">SUMPRODUCT(B626:B645, (ROW(B626:B645)-ROW(B626)+1)) / (20*21/2)</f>
        <v>2.2999999999999998</v>
      </c>
      <c r="J642" s="2">
        <f t="shared" si="74"/>
        <v>2.3006156502116348</v>
      </c>
      <c r="K642" s="2">
        <f t="shared" si="76"/>
        <v>2.3051019318863681</v>
      </c>
    </row>
    <row r="643" spans="1:11" ht="13.5" x14ac:dyDescent="0.25">
      <c r="A643" s="3">
        <f>TITRES_STAT!B646</f>
        <v>43238</v>
      </c>
      <c r="B643" s="6">
        <f>TITRES_STAT!D646</f>
        <v>2.2999999999999998</v>
      </c>
      <c r="C643" s="2">
        <f t="shared" si="69"/>
        <v>0</v>
      </c>
      <c r="D643" s="2">
        <f t="shared" si="70"/>
        <v>2.2999999999999998</v>
      </c>
      <c r="E643" s="2">
        <f t="shared" si="72"/>
        <v>2.3000000000000003</v>
      </c>
      <c r="F643" s="2">
        <f t="shared" si="73"/>
        <v>2.2999999999999994</v>
      </c>
      <c r="G643" s="2">
        <f t="shared" si="75"/>
        <v>2.3075999999999981</v>
      </c>
      <c r="H643" s="2">
        <f t="shared" si="71"/>
        <v>2.1335500000000023</v>
      </c>
      <c r="I643" s="2">
        <f t="array" ref="I643">SUMPRODUCT(B627:B646, (ROW(B627:B646)-ROW(B627)+1)) / (20*21/2)</f>
        <v>2.2999999999999998</v>
      </c>
      <c r="J643" s="2">
        <f t="shared" si="74"/>
        <v>2.300557016858146</v>
      </c>
      <c r="K643" s="2">
        <f t="shared" si="76"/>
        <v>2.3049018561261185</v>
      </c>
    </row>
    <row r="644" spans="1:11" ht="13.5" x14ac:dyDescent="0.25">
      <c r="A644" s="3">
        <f>TITRES_STAT!B647</f>
        <v>43241</v>
      </c>
      <c r="B644" s="6">
        <f>TITRES_STAT!D647</f>
        <v>2.2999999999999998</v>
      </c>
      <c r="C644" s="2">
        <f t="shared" ref="C644:C707" si="77">B644-B643</f>
        <v>0</v>
      </c>
      <c r="D644" s="2">
        <f t="shared" si="70"/>
        <v>2.2999999999999998</v>
      </c>
      <c r="E644" s="2">
        <f t="shared" si="72"/>
        <v>2.3000000000000003</v>
      </c>
      <c r="F644" s="2">
        <f t="shared" si="73"/>
        <v>2.2999999999999994</v>
      </c>
      <c r="G644" s="2">
        <f t="shared" si="75"/>
        <v>2.3065999999999978</v>
      </c>
      <c r="H644" s="2">
        <f t="shared" si="71"/>
        <v>2.1357000000000022</v>
      </c>
      <c r="I644" s="2">
        <f t="array" ref="I644">SUMPRODUCT(B628:B647, (ROW(B628:B647)-ROW(B628)+1)) / (20*21/2)</f>
        <v>2.2999999999999998</v>
      </c>
      <c r="J644" s="2">
        <f t="shared" si="74"/>
        <v>2.3005039676335608</v>
      </c>
      <c r="K644" s="2">
        <f t="shared" si="76"/>
        <v>2.3047096264741143</v>
      </c>
    </row>
    <row r="645" spans="1:11" ht="13.5" x14ac:dyDescent="0.25">
      <c r="A645" s="3">
        <f>TITRES_STAT!B648</f>
        <v>43242</v>
      </c>
      <c r="B645" s="6">
        <f>TITRES_STAT!D648</f>
        <v>2.2999999999999998</v>
      </c>
      <c r="C645" s="2">
        <f t="shared" si="77"/>
        <v>0</v>
      </c>
      <c r="D645" s="2">
        <f t="shared" si="70"/>
        <v>2.2999999999999998</v>
      </c>
      <c r="E645" s="2">
        <f t="shared" si="72"/>
        <v>2.3000000000000003</v>
      </c>
      <c r="F645" s="2">
        <f t="shared" si="73"/>
        <v>2.2999999999999994</v>
      </c>
      <c r="G645" s="2">
        <f t="shared" si="75"/>
        <v>2.3055999999999979</v>
      </c>
      <c r="H645" s="2">
        <f t="shared" si="71"/>
        <v>2.1378500000000025</v>
      </c>
      <c r="I645" s="2">
        <f t="array" ref="I645">SUMPRODUCT(B629:B648, (ROW(B629:B648)-ROW(B629)+1)) / (20*21/2)</f>
        <v>2.2999999999999998</v>
      </c>
      <c r="J645" s="2">
        <f t="shared" si="74"/>
        <v>2.300455970716079</v>
      </c>
      <c r="K645" s="2">
        <f t="shared" si="76"/>
        <v>2.3045249352398356</v>
      </c>
    </row>
    <row r="646" spans="1:11" ht="13.5" x14ac:dyDescent="0.25">
      <c r="A646" s="3">
        <f>TITRES_STAT!B649</f>
        <v>43243</v>
      </c>
      <c r="B646" s="6">
        <f>TITRES_STAT!D649</f>
        <v>2.2999999999999998</v>
      </c>
      <c r="C646" s="2">
        <f t="shared" si="77"/>
        <v>0</v>
      </c>
      <c r="D646" s="2">
        <f t="shared" ref="D646:D709" si="78">AVERAGE(B642:B646)</f>
        <v>2.2999999999999998</v>
      </c>
      <c r="E646" s="2">
        <f t="shared" si="72"/>
        <v>2.3000000000000003</v>
      </c>
      <c r="F646" s="2">
        <f t="shared" si="73"/>
        <v>2.2999999999999994</v>
      </c>
      <c r="G646" s="2">
        <f t="shared" si="75"/>
        <v>2.304599999999998</v>
      </c>
      <c r="H646" s="2">
        <f t="shared" si="71"/>
        <v>2.1402500000000027</v>
      </c>
      <c r="I646" s="2">
        <f t="array" ref="I646">SUMPRODUCT(B630:B649, (ROW(B630:B649)-ROW(B630)+1)) / (20*21/2)</f>
        <v>2.2999999999999998</v>
      </c>
      <c r="J646" s="2">
        <f t="shared" si="74"/>
        <v>2.3004125449335953</v>
      </c>
      <c r="K646" s="2">
        <f t="shared" si="76"/>
        <v>2.3043474867990579</v>
      </c>
    </row>
    <row r="647" spans="1:11" ht="13.5" x14ac:dyDescent="0.25">
      <c r="A647" s="3">
        <f>TITRES_STAT!B650</f>
        <v>43244</v>
      </c>
      <c r="B647" s="6">
        <f>TITRES_STAT!D650</f>
        <v>2.2999999999999998</v>
      </c>
      <c r="C647" s="2">
        <f t="shared" si="77"/>
        <v>0</v>
      </c>
      <c r="D647" s="2">
        <f t="shared" si="78"/>
        <v>2.2999999999999998</v>
      </c>
      <c r="E647" s="2">
        <f t="shared" si="72"/>
        <v>2.3000000000000003</v>
      </c>
      <c r="F647" s="2">
        <f t="shared" si="73"/>
        <v>2.2999999999999994</v>
      </c>
      <c r="G647" s="2">
        <f t="shared" si="75"/>
        <v>2.3025999999999982</v>
      </c>
      <c r="H647" s="2">
        <f t="shared" si="71"/>
        <v>2.1424500000000029</v>
      </c>
      <c r="I647" s="2">
        <f t="array" ref="I647">SUMPRODUCT(B631:B650, (ROW(B631:B650)-ROW(B631)+1)) / (20*21/2)</f>
        <v>2.2999999999999998</v>
      </c>
      <c r="J647" s="2">
        <f t="shared" si="74"/>
        <v>2.3003732549399198</v>
      </c>
      <c r="K647" s="2">
        <f t="shared" si="76"/>
        <v>2.3041769971206638</v>
      </c>
    </row>
    <row r="648" spans="1:11" ht="13.5" x14ac:dyDescent="0.25">
      <c r="A648" s="3">
        <f>TITRES_STAT!B651</f>
        <v>43245</v>
      </c>
      <c r="B648" s="6">
        <f>TITRES_STAT!D651</f>
        <v>2.2999999999999998</v>
      </c>
      <c r="C648" s="2">
        <f t="shared" si="77"/>
        <v>0</v>
      </c>
      <c r="D648" s="2">
        <f t="shared" si="78"/>
        <v>2.2999999999999998</v>
      </c>
      <c r="E648" s="2">
        <f t="shared" si="72"/>
        <v>2.3000000000000003</v>
      </c>
      <c r="F648" s="2">
        <f t="shared" si="73"/>
        <v>2.2999999999999994</v>
      </c>
      <c r="G648" s="2">
        <f t="shared" si="75"/>
        <v>2.300599999999998</v>
      </c>
      <c r="H648" s="2">
        <f t="shared" si="71"/>
        <v>2.1449000000000029</v>
      </c>
      <c r="I648" s="2">
        <f t="array" ref="I648">SUMPRODUCT(B632:B651, (ROW(B632:B651)-ROW(B632)+1)) / (20*21/2)</f>
        <v>2.2999999999999998</v>
      </c>
      <c r="J648" s="2">
        <f t="shared" si="74"/>
        <v>2.3003377068504038</v>
      </c>
      <c r="K648" s="2">
        <f t="shared" si="76"/>
        <v>2.3040131933120107</v>
      </c>
    </row>
    <row r="649" spans="1:11" ht="13.5" x14ac:dyDescent="0.25">
      <c r="A649" s="3">
        <f>TITRES_STAT!B652</f>
        <v>43248</v>
      </c>
      <c r="B649" s="6">
        <f>TITRES_STAT!D652</f>
        <v>2.2999999999999998</v>
      </c>
      <c r="C649" s="2">
        <f t="shared" si="77"/>
        <v>0</v>
      </c>
      <c r="D649" s="2">
        <f t="shared" si="78"/>
        <v>2.2999999999999998</v>
      </c>
      <c r="E649" s="2">
        <f t="shared" si="72"/>
        <v>2.3000000000000003</v>
      </c>
      <c r="F649" s="2">
        <f t="shared" si="73"/>
        <v>2.2999999999999994</v>
      </c>
      <c r="G649" s="2">
        <f t="shared" si="75"/>
        <v>2.299999999999998</v>
      </c>
      <c r="H649" s="2">
        <f t="shared" si="71"/>
        <v>2.1474000000000029</v>
      </c>
      <c r="I649" s="2">
        <f t="array" ref="I649">SUMPRODUCT(B633:B652, (ROW(B633:B652)-ROW(B633)+1)) / (20*21/2)</f>
        <v>2.2999999999999998</v>
      </c>
      <c r="J649" s="2">
        <f t="shared" si="74"/>
        <v>2.3003055442932228</v>
      </c>
      <c r="K649" s="2">
        <f t="shared" si="76"/>
        <v>2.3038558131821283</v>
      </c>
    </row>
    <row r="650" spans="1:11" ht="13.5" x14ac:dyDescent="0.25">
      <c r="A650" s="3">
        <f>TITRES_STAT!B653</f>
        <v>43249</v>
      </c>
      <c r="B650" s="6">
        <f>TITRES_STAT!D653</f>
        <v>2.2999999999999998</v>
      </c>
      <c r="C650" s="2">
        <f t="shared" si="77"/>
        <v>0</v>
      </c>
      <c r="D650" s="2">
        <f t="shared" si="78"/>
        <v>2.2999999999999998</v>
      </c>
      <c r="E650" s="2">
        <f t="shared" si="72"/>
        <v>2.3000000000000003</v>
      </c>
      <c r="F650" s="2">
        <f t="shared" si="73"/>
        <v>2.2999999999999994</v>
      </c>
      <c r="G650" s="2">
        <f t="shared" si="75"/>
        <v>2.299999999999998</v>
      </c>
      <c r="H650" s="2">
        <f t="shared" ref="H650:H713" si="79">AVERAGE(B451:B650)</f>
        <v>2.1499000000000028</v>
      </c>
      <c r="I650" s="2">
        <f t="array" ref="I650">SUMPRODUCT(B634:B653, (ROW(B634:B653)-ROW(B634)+1)) / (20*21/2)</f>
        <v>2.2999999999999998</v>
      </c>
      <c r="J650" s="2">
        <f t="shared" si="74"/>
        <v>2.3002764448367254</v>
      </c>
      <c r="K650" s="2">
        <f t="shared" si="76"/>
        <v>2.3037046048220451</v>
      </c>
    </row>
    <row r="651" spans="1:11" ht="13.5" x14ac:dyDescent="0.25">
      <c r="A651" s="3">
        <f>TITRES_STAT!B654</f>
        <v>43250</v>
      </c>
      <c r="B651" s="6">
        <f>TITRES_STAT!D654</f>
        <v>2.2999999999999998</v>
      </c>
      <c r="C651" s="2">
        <f t="shared" si="77"/>
        <v>0</v>
      </c>
      <c r="D651" s="2">
        <f t="shared" si="78"/>
        <v>2.2999999999999998</v>
      </c>
      <c r="E651" s="2">
        <f t="shared" si="72"/>
        <v>2.3000000000000003</v>
      </c>
      <c r="F651" s="2">
        <f t="shared" si="73"/>
        <v>2.2999999999999994</v>
      </c>
      <c r="G651" s="2">
        <f t="shared" si="75"/>
        <v>2.299999999999998</v>
      </c>
      <c r="H651" s="2">
        <f t="shared" si="79"/>
        <v>2.1524000000000028</v>
      </c>
      <c r="I651" s="2">
        <f t="array" ref="I651">SUMPRODUCT(B635:B654, (ROW(B635:B654)-ROW(B635)+1)) / (20*21/2)</f>
        <v>2.2999999999999998</v>
      </c>
      <c r="J651" s="2">
        <f t="shared" si="74"/>
        <v>2.3002501167570375</v>
      </c>
      <c r="K651" s="2">
        <f t="shared" si="76"/>
        <v>2.3035593262015728</v>
      </c>
    </row>
    <row r="652" spans="1:11" ht="13.5" x14ac:dyDescent="0.25">
      <c r="A652" s="3">
        <f>TITRES_STAT!B655</f>
        <v>43251</v>
      </c>
      <c r="B652" s="6">
        <f>TITRES_STAT!D655</f>
        <v>2.2999999999999998</v>
      </c>
      <c r="C652" s="2">
        <f t="shared" si="77"/>
        <v>0</v>
      </c>
      <c r="D652" s="2">
        <f t="shared" si="78"/>
        <v>2.2999999999999998</v>
      </c>
      <c r="E652" s="2">
        <f t="shared" ref="E652:E715" si="80">AVERAGE(B643:B652)</f>
        <v>2.3000000000000003</v>
      </c>
      <c r="F652" s="2">
        <f t="shared" si="73"/>
        <v>2.2999999999999994</v>
      </c>
      <c r="G652" s="2">
        <f t="shared" si="75"/>
        <v>2.299999999999998</v>
      </c>
      <c r="H652" s="2">
        <f t="shared" si="79"/>
        <v>2.1547500000000026</v>
      </c>
      <c r="I652" s="2">
        <f t="array" ref="I652">SUMPRODUCT(B636:B655, (ROW(B636:B655)-ROW(B636)+1)) / (20*21/2)</f>
        <v>2.2999999999999998</v>
      </c>
      <c r="J652" s="2">
        <f t="shared" si="74"/>
        <v>2.30022629611351</v>
      </c>
      <c r="K652" s="2">
        <f t="shared" si="76"/>
        <v>2.3034197447819036</v>
      </c>
    </row>
    <row r="653" spans="1:11" ht="13.5" x14ac:dyDescent="0.25">
      <c r="A653" s="3">
        <f>TITRES_STAT!B656</f>
        <v>43252</v>
      </c>
      <c r="B653" s="6">
        <f>TITRES_STAT!D656</f>
        <v>2.2999999999999998</v>
      </c>
      <c r="C653" s="2">
        <f t="shared" si="77"/>
        <v>0</v>
      </c>
      <c r="D653" s="2">
        <f t="shared" si="78"/>
        <v>2.2999999999999998</v>
      </c>
      <c r="E653" s="2">
        <f t="shared" si="80"/>
        <v>2.3000000000000003</v>
      </c>
      <c r="F653" s="2">
        <f t="shared" si="73"/>
        <v>2.2999999999999994</v>
      </c>
      <c r="G653" s="2">
        <f t="shared" si="75"/>
        <v>2.299999999999998</v>
      </c>
      <c r="H653" s="2">
        <f t="shared" si="79"/>
        <v>2.157250000000003</v>
      </c>
      <c r="I653" s="2">
        <f t="array" ref="I653">SUMPRODUCT(B637:B656, (ROW(B637:B656)-ROW(B637)+1)) / (20*21/2)</f>
        <v>2.2999999999999998</v>
      </c>
      <c r="J653" s="2">
        <f t="shared" si="74"/>
        <v>2.3002047441026998</v>
      </c>
      <c r="K653" s="2">
        <f t="shared" si="76"/>
        <v>2.3032856371433978</v>
      </c>
    </row>
    <row r="654" spans="1:11" ht="13.5" x14ac:dyDescent="0.25">
      <c r="A654" s="3">
        <f>TITRES_STAT!B657</f>
        <v>43255</v>
      </c>
      <c r="B654" s="6">
        <f>TITRES_STAT!D657</f>
        <v>2.2999999999999998</v>
      </c>
      <c r="C654" s="2">
        <f t="shared" si="77"/>
        <v>0</v>
      </c>
      <c r="D654" s="2">
        <f t="shared" si="78"/>
        <v>2.2999999999999998</v>
      </c>
      <c r="E654" s="2">
        <f t="shared" si="80"/>
        <v>2.3000000000000003</v>
      </c>
      <c r="F654" s="2">
        <f t="shared" si="73"/>
        <v>2.2999999999999994</v>
      </c>
      <c r="G654" s="2">
        <f t="shared" si="75"/>
        <v>2.299999999999998</v>
      </c>
      <c r="H654" s="2">
        <f t="shared" si="79"/>
        <v>2.1595000000000031</v>
      </c>
      <c r="I654" s="2">
        <f t="array" ref="I654">SUMPRODUCT(B638:B657, (ROW(B638:B657)-ROW(B638)+1)) / (20*21/2)</f>
        <v>2.2999999999999998</v>
      </c>
      <c r="J654" s="2">
        <f t="shared" si="74"/>
        <v>2.3001852446643474</v>
      </c>
      <c r="K654" s="2">
        <f t="shared" si="76"/>
        <v>2.3031567886279705</v>
      </c>
    </row>
    <row r="655" spans="1:11" ht="13.5" x14ac:dyDescent="0.25">
      <c r="A655" s="3">
        <f>TITRES_STAT!B658</f>
        <v>43256</v>
      </c>
      <c r="B655" s="6">
        <f>TITRES_STAT!D658</f>
        <v>2.2999999999999998</v>
      </c>
      <c r="C655" s="2">
        <f t="shared" si="77"/>
        <v>0</v>
      </c>
      <c r="D655" s="2">
        <f t="shared" si="78"/>
        <v>2.2999999999999998</v>
      </c>
      <c r="E655" s="2">
        <f t="shared" si="80"/>
        <v>2.3000000000000003</v>
      </c>
      <c r="F655" s="2">
        <f t="shared" si="73"/>
        <v>2.2999999999999994</v>
      </c>
      <c r="G655" s="2">
        <f t="shared" si="75"/>
        <v>2.299999999999998</v>
      </c>
      <c r="H655" s="2">
        <f t="shared" si="79"/>
        <v>2.1617500000000032</v>
      </c>
      <c r="I655" s="2">
        <f t="array" ref="I655">SUMPRODUCT(B639:B658, (ROW(B639:B658)-ROW(B639)+1)) / (20*21/2)</f>
        <v>2.2999999999999998</v>
      </c>
      <c r="J655" s="2">
        <f t="shared" si="74"/>
        <v>2.3001676023153621</v>
      </c>
      <c r="K655" s="2">
        <f t="shared" si="76"/>
        <v>2.3030329929955013</v>
      </c>
    </row>
    <row r="656" spans="1:11" ht="13.5" x14ac:dyDescent="0.25">
      <c r="A656" s="3">
        <f>TITRES_STAT!B659</f>
        <v>43257</v>
      </c>
      <c r="B656" s="6">
        <f>TITRES_STAT!D659</f>
        <v>2.2999999999999998</v>
      </c>
      <c r="C656" s="2">
        <f t="shared" si="77"/>
        <v>0</v>
      </c>
      <c r="D656" s="2">
        <f t="shared" si="78"/>
        <v>2.2999999999999998</v>
      </c>
      <c r="E656" s="2">
        <f t="shared" si="80"/>
        <v>2.3000000000000003</v>
      </c>
      <c r="F656" s="2">
        <f t="shared" si="73"/>
        <v>2.2999999999999994</v>
      </c>
      <c r="G656" s="2">
        <f t="shared" si="75"/>
        <v>2.299999999999998</v>
      </c>
      <c r="H656" s="2">
        <f t="shared" si="79"/>
        <v>2.1642500000000031</v>
      </c>
      <c r="I656" s="2">
        <f t="array" ref="I656">SUMPRODUCT(B640:B659, (ROW(B640:B659)-ROW(B640)+1)) / (20*21/2)</f>
        <v>2.2999999999999998</v>
      </c>
      <c r="J656" s="2">
        <f t="shared" si="74"/>
        <v>2.3001516401900894</v>
      </c>
      <c r="K656" s="2">
        <f t="shared" si="76"/>
        <v>2.3029140520937172</v>
      </c>
    </row>
    <row r="657" spans="1:11" ht="13.5" x14ac:dyDescent="0.25">
      <c r="A657" s="3">
        <f>TITRES_STAT!B660</f>
        <v>43258</v>
      </c>
      <c r="B657" s="6">
        <f>TITRES_STAT!D660</f>
        <v>2.2999999999999998</v>
      </c>
      <c r="C657" s="2">
        <f t="shared" si="77"/>
        <v>0</v>
      </c>
      <c r="D657" s="2">
        <f t="shared" si="78"/>
        <v>2.2999999999999998</v>
      </c>
      <c r="E657" s="2">
        <f t="shared" si="80"/>
        <v>2.3000000000000003</v>
      </c>
      <c r="F657" s="2">
        <f t="shared" si="73"/>
        <v>2.2999999999999994</v>
      </c>
      <c r="G657" s="2">
        <f t="shared" si="75"/>
        <v>2.299999999999998</v>
      </c>
      <c r="H657" s="2">
        <f t="shared" si="79"/>
        <v>2.1667500000000035</v>
      </c>
      <c r="I657" s="2">
        <f t="array" ref="I657">SUMPRODUCT(B641:B660, (ROW(B641:B660)-ROW(B641)+1)) / (20*21/2)</f>
        <v>2.2999999999999998</v>
      </c>
      <c r="J657" s="2">
        <f t="shared" si="74"/>
        <v>2.3001371982672238</v>
      </c>
      <c r="K657" s="2">
        <f t="shared" si="76"/>
        <v>2.3027997755410228</v>
      </c>
    </row>
    <row r="658" spans="1:11" ht="13.5" x14ac:dyDescent="0.25">
      <c r="A658" s="3">
        <f>TITRES_STAT!B661</f>
        <v>43259</v>
      </c>
      <c r="B658" s="6">
        <f>TITRES_STAT!D661</f>
        <v>2.2999999999999998</v>
      </c>
      <c r="C658" s="2">
        <f t="shared" si="77"/>
        <v>0</v>
      </c>
      <c r="D658" s="2">
        <f t="shared" si="78"/>
        <v>2.2999999999999998</v>
      </c>
      <c r="E658" s="2">
        <f t="shared" si="80"/>
        <v>2.3000000000000003</v>
      </c>
      <c r="F658" s="2">
        <f t="shared" si="73"/>
        <v>2.2999999999999994</v>
      </c>
      <c r="G658" s="2">
        <f t="shared" si="75"/>
        <v>2.299999999999998</v>
      </c>
      <c r="H658" s="2">
        <f t="shared" si="79"/>
        <v>2.1690500000000039</v>
      </c>
      <c r="I658" s="2">
        <f t="array" ref="I658">SUMPRODUCT(B642:B661, (ROW(B642:B661)-ROW(B642)+1)) / (20*21/2)</f>
        <v>2.2999999999999998</v>
      </c>
      <c r="J658" s="2">
        <f t="shared" si="74"/>
        <v>2.3001241317655836</v>
      </c>
      <c r="K658" s="2">
        <f t="shared" si="76"/>
        <v>2.3026899804217673</v>
      </c>
    </row>
    <row r="659" spans="1:11" ht="13.5" x14ac:dyDescent="0.25">
      <c r="A659" s="3">
        <f>TITRES_STAT!B662</f>
        <v>43262</v>
      </c>
      <c r="B659" s="6">
        <f>TITRES_STAT!D662</f>
        <v>2.2999999999999998</v>
      </c>
      <c r="C659" s="2">
        <f t="shared" si="77"/>
        <v>0</v>
      </c>
      <c r="D659" s="2">
        <f t="shared" si="78"/>
        <v>2.2999999999999998</v>
      </c>
      <c r="E659" s="2">
        <f t="shared" si="80"/>
        <v>2.3000000000000003</v>
      </c>
      <c r="F659" s="2">
        <f t="shared" si="73"/>
        <v>2.2999999999999994</v>
      </c>
      <c r="G659" s="2">
        <f t="shared" si="75"/>
        <v>2.299999999999998</v>
      </c>
      <c r="H659" s="2">
        <f t="shared" si="79"/>
        <v>2.1713500000000039</v>
      </c>
      <c r="I659" s="2">
        <f t="array" ref="I659">SUMPRODUCT(B643:B662, (ROW(B643:B662)-ROW(B643)+1)) / (20*21/2)</f>
        <v>2.2999999999999998</v>
      </c>
      <c r="J659" s="2">
        <f t="shared" si="74"/>
        <v>2.300112309692671</v>
      </c>
      <c r="K659" s="2">
        <f t="shared" si="76"/>
        <v>2.3025844909934627</v>
      </c>
    </row>
    <row r="660" spans="1:11" ht="13.5" x14ac:dyDescent="0.25">
      <c r="A660" s="3">
        <f>TITRES_STAT!B663</f>
        <v>43263</v>
      </c>
      <c r="B660" s="6">
        <f>TITRES_STAT!D663</f>
        <v>2.2999999999999998</v>
      </c>
      <c r="C660" s="2">
        <f t="shared" si="77"/>
        <v>0</v>
      </c>
      <c r="D660" s="2">
        <f t="shared" si="78"/>
        <v>2.2999999999999998</v>
      </c>
      <c r="E660" s="2">
        <f t="shared" si="80"/>
        <v>2.3000000000000003</v>
      </c>
      <c r="F660" s="2">
        <f t="shared" ref="F660:F723" si="81">AVERAGE(B641:B660)</f>
        <v>2.2999999999999994</v>
      </c>
      <c r="G660" s="2">
        <f t="shared" si="75"/>
        <v>2.299999999999998</v>
      </c>
      <c r="H660" s="2">
        <f t="shared" si="79"/>
        <v>2.1738500000000043</v>
      </c>
      <c r="I660" s="2">
        <f t="array" ref="I660">SUMPRODUCT(B644:B663, (ROW(B644:B663)-ROW(B644)+1)) / (20*21/2)</f>
        <v>2.2999999999999998</v>
      </c>
      <c r="J660" s="2">
        <f t="shared" si="74"/>
        <v>2.3001016135314645</v>
      </c>
      <c r="K660" s="2">
        <f t="shared" si="76"/>
        <v>2.302483138405484</v>
      </c>
    </row>
    <row r="661" spans="1:11" ht="13.5" x14ac:dyDescent="0.25">
      <c r="A661" s="3">
        <f>TITRES_STAT!B664</f>
        <v>43264</v>
      </c>
      <c r="B661" s="6">
        <f>TITRES_STAT!D664</f>
        <v>2.2999999999999998</v>
      </c>
      <c r="C661" s="2">
        <f t="shared" si="77"/>
        <v>0</v>
      </c>
      <c r="D661" s="2">
        <f t="shared" si="78"/>
        <v>2.2999999999999998</v>
      </c>
      <c r="E661" s="2">
        <f t="shared" si="80"/>
        <v>2.3000000000000003</v>
      </c>
      <c r="F661" s="2">
        <f t="shared" si="81"/>
        <v>2.2999999999999994</v>
      </c>
      <c r="G661" s="2">
        <f t="shared" si="75"/>
        <v>2.299999999999998</v>
      </c>
      <c r="H661" s="2">
        <f t="shared" si="79"/>
        <v>2.1763500000000042</v>
      </c>
      <c r="I661" s="2">
        <f t="array" ref="I661">SUMPRODUCT(B645:B664, (ROW(B645:B664)-ROW(B645)+1)) / (20*21/2)</f>
        <v>2.2999999999999998</v>
      </c>
      <c r="J661" s="2">
        <f t="shared" ref="J661:J724" si="82">$J$4*B661+J660*(1-$J$4)</f>
        <v>2.3000919360522776</v>
      </c>
      <c r="K661" s="2">
        <f t="shared" si="76"/>
        <v>2.3023857604287987</v>
      </c>
    </row>
    <row r="662" spans="1:11" ht="13.5" x14ac:dyDescent="0.25">
      <c r="A662" s="3">
        <f>TITRES_STAT!B665</f>
        <v>43265</v>
      </c>
      <c r="B662" s="6">
        <f>TITRES_STAT!D665</f>
        <v>2.2999999999999998</v>
      </c>
      <c r="C662" s="2">
        <f t="shared" si="77"/>
        <v>0</v>
      </c>
      <c r="D662" s="2">
        <f t="shared" si="78"/>
        <v>2.2999999999999998</v>
      </c>
      <c r="E662" s="2">
        <f t="shared" si="80"/>
        <v>2.3000000000000003</v>
      </c>
      <c r="F662" s="2">
        <f t="shared" si="81"/>
        <v>2.2999999999999994</v>
      </c>
      <c r="G662" s="2">
        <f t="shared" si="75"/>
        <v>2.299999999999998</v>
      </c>
      <c r="H662" s="2">
        <f t="shared" si="79"/>
        <v>2.1787500000000044</v>
      </c>
      <c r="I662" s="2">
        <f t="array" ref="I662">SUMPRODUCT(B646:B665, (ROW(B646:B665)-ROW(B646)+1)) / (20*21/2)</f>
        <v>2.2999999999999998</v>
      </c>
      <c r="J662" s="2">
        <f t="shared" si="82"/>
        <v>2.3000831802377752</v>
      </c>
      <c r="K662" s="2">
        <f t="shared" si="76"/>
        <v>2.302292201196297</v>
      </c>
    </row>
    <row r="663" spans="1:11" ht="13.5" x14ac:dyDescent="0.25">
      <c r="A663" s="3">
        <f>TITRES_STAT!B666</f>
        <v>43269</v>
      </c>
      <c r="B663" s="6">
        <f>TITRES_STAT!D666</f>
        <v>2.2999999999999998</v>
      </c>
      <c r="C663" s="2">
        <f t="shared" si="77"/>
        <v>0</v>
      </c>
      <c r="D663" s="2">
        <f t="shared" si="78"/>
        <v>2.2999999999999998</v>
      </c>
      <c r="E663" s="2">
        <f t="shared" si="80"/>
        <v>2.3000000000000003</v>
      </c>
      <c r="F663" s="2">
        <f t="shared" si="81"/>
        <v>2.2999999999999994</v>
      </c>
      <c r="G663" s="2">
        <f t="shared" si="75"/>
        <v>2.299999999999998</v>
      </c>
      <c r="H663" s="2">
        <f t="shared" si="79"/>
        <v>2.1812500000000044</v>
      </c>
      <c r="I663" s="2">
        <f t="array" ref="I663">SUMPRODUCT(B647:B666, (ROW(B647:B666)-ROW(B647)+1)) / (20*21/2)</f>
        <v>2.2999999999999998</v>
      </c>
      <c r="J663" s="2">
        <f t="shared" si="82"/>
        <v>2.3000752583103683</v>
      </c>
      <c r="K663" s="2">
        <f t="shared" si="76"/>
        <v>2.3022023109533052</v>
      </c>
    </row>
    <row r="664" spans="1:11" ht="13.5" x14ac:dyDescent="0.25">
      <c r="A664" s="3">
        <f>TITRES_STAT!B667</f>
        <v>43270</v>
      </c>
      <c r="B664" s="6">
        <f>TITRES_STAT!D667</f>
        <v>2.2999999999999998</v>
      </c>
      <c r="C664" s="2">
        <f t="shared" si="77"/>
        <v>0</v>
      </c>
      <c r="D664" s="2">
        <f t="shared" si="78"/>
        <v>2.2999999999999998</v>
      </c>
      <c r="E664" s="2">
        <f t="shared" si="80"/>
        <v>2.3000000000000003</v>
      </c>
      <c r="F664" s="2">
        <f t="shared" si="81"/>
        <v>2.2999999999999994</v>
      </c>
      <c r="G664" s="2">
        <f t="shared" si="75"/>
        <v>2.299999999999998</v>
      </c>
      <c r="H664" s="2">
        <f t="shared" si="79"/>
        <v>2.1837500000000043</v>
      </c>
      <c r="I664" s="2">
        <f t="array" ref="I664">SUMPRODUCT(B648:B667, (ROW(B648:B667)-ROW(B648)+1)) / (20*21/2)</f>
        <v>2.2999999999999998</v>
      </c>
      <c r="J664" s="2">
        <f t="shared" si="82"/>
        <v>2.3000680908522382</v>
      </c>
      <c r="K664" s="2">
        <f t="shared" si="76"/>
        <v>2.3021159458178815</v>
      </c>
    </row>
    <row r="665" spans="1:11" ht="13.5" x14ac:dyDescent="0.25">
      <c r="A665" s="3">
        <f>TITRES_STAT!B668</f>
        <v>43271</v>
      </c>
      <c r="B665" s="6">
        <f>TITRES_STAT!D668</f>
        <v>2.2999999999999998</v>
      </c>
      <c r="C665" s="2">
        <f t="shared" si="77"/>
        <v>0</v>
      </c>
      <c r="D665" s="2">
        <f t="shared" si="78"/>
        <v>2.2999999999999998</v>
      </c>
      <c r="E665" s="2">
        <f t="shared" si="80"/>
        <v>2.3000000000000003</v>
      </c>
      <c r="F665" s="2">
        <f t="shared" si="81"/>
        <v>2.2999999999999994</v>
      </c>
      <c r="G665" s="2">
        <f t="shared" si="75"/>
        <v>2.299999999999998</v>
      </c>
      <c r="H665" s="2">
        <f t="shared" si="79"/>
        <v>2.1862500000000042</v>
      </c>
      <c r="I665" s="2">
        <f t="array" ref="I665">SUMPRODUCT(B649:B668, (ROW(B649:B668)-ROW(B649)+1)) / (20*21/2)</f>
        <v>2.2866666666666662</v>
      </c>
      <c r="J665" s="2">
        <f t="shared" si="82"/>
        <v>2.3000616060091681</v>
      </c>
      <c r="K665" s="2">
        <f t="shared" si="76"/>
        <v>2.3020329675505136</v>
      </c>
    </row>
    <row r="666" spans="1:11" ht="13.5" x14ac:dyDescent="0.25">
      <c r="A666" s="3">
        <f>TITRES_STAT!B669</f>
        <v>43272</v>
      </c>
      <c r="B666" s="6">
        <f>TITRES_STAT!D669</f>
        <v>2.2999999999999998</v>
      </c>
      <c r="C666" s="2">
        <f t="shared" si="77"/>
        <v>0</v>
      </c>
      <c r="D666" s="2">
        <f t="shared" si="78"/>
        <v>2.2999999999999998</v>
      </c>
      <c r="E666" s="2">
        <f t="shared" si="80"/>
        <v>2.3000000000000003</v>
      </c>
      <c r="F666" s="2">
        <f t="shared" si="81"/>
        <v>2.2999999999999994</v>
      </c>
      <c r="G666" s="2">
        <f t="shared" si="75"/>
        <v>2.299999999999998</v>
      </c>
      <c r="H666" s="2">
        <f t="shared" si="79"/>
        <v>2.1887000000000043</v>
      </c>
      <c r="I666" s="2">
        <f t="array" ref="I666">SUMPRODUCT(B650:B669, (ROW(B650:B669)-ROW(B650)+1)) / (20*21/2)</f>
        <v>2.2682857142857142</v>
      </c>
      <c r="J666" s="2">
        <f t="shared" si="82"/>
        <v>2.3000557387701996</v>
      </c>
      <c r="K666" s="2">
        <f t="shared" si="76"/>
        <v>2.3019532433328465</v>
      </c>
    </row>
    <row r="667" spans="1:11" ht="13.5" x14ac:dyDescent="0.25">
      <c r="A667" s="3">
        <f>TITRES_STAT!B670</f>
        <v>43273</v>
      </c>
      <c r="B667" s="6">
        <f>TITRES_STAT!D670</f>
        <v>2.2999999999999998</v>
      </c>
      <c r="C667" s="2">
        <f t="shared" si="77"/>
        <v>0</v>
      </c>
      <c r="D667" s="2">
        <f t="shared" si="78"/>
        <v>2.2999999999999998</v>
      </c>
      <c r="E667" s="2">
        <f t="shared" si="80"/>
        <v>2.3000000000000003</v>
      </c>
      <c r="F667" s="2">
        <f t="shared" si="81"/>
        <v>2.2999999999999994</v>
      </c>
      <c r="G667" s="2">
        <f t="shared" si="75"/>
        <v>2.299999999999998</v>
      </c>
      <c r="H667" s="2">
        <f t="shared" si="79"/>
        <v>2.1911500000000044</v>
      </c>
      <c r="I667" s="2">
        <f t="array" ref="I667">SUMPRODUCT(B651:B670, (ROW(B651:B670)-ROW(B651)+1)) / (20*21/2)</f>
        <v>2.2508571428571424</v>
      </c>
      <c r="J667" s="2">
        <f t="shared" si="82"/>
        <v>2.3000504303158951</v>
      </c>
      <c r="K667" s="2">
        <f t="shared" si="76"/>
        <v>2.3018766455550881</v>
      </c>
    </row>
    <row r="668" spans="1:11" ht="13.5" x14ac:dyDescent="0.25">
      <c r="A668" s="3">
        <f>TITRES_STAT!B671</f>
        <v>43276</v>
      </c>
      <c r="B668" s="6">
        <f>TITRES_STAT!D671</f>
        <v>2.16</v>
      </c>
      <c r="C668" s="2">
        <f t="shared" si="77"/>
        <v>-0.13999999999999968</v>
      </c>
      <c r="D668" s="2">
        <f t="shared" si="78"/>
        <v>2.2719999999999998</v>
      </c>
      <c r="E668" s="2">
        <f t="shared" si="80"/>
        <v>2.2860000000000005</v>
      </c>
      <c r="F668" s="2">
        <f t="shared" si="81"/>
        <v>2.2929999999999993</v>
      </c>
      <c r="G668" s="2">
        <f t="shared" si="75"/>
        <v>2.2971999999999979</v>
      </c>
      <c r="H668" s="2">
        <f t="shared" si="79"/>
        <v>2.1929000000000043</v>
      </c>
      <c r="I668" s="2">
        <f t="array" ref="I668">SUMPRODUCT(B652:B671, (ROW(B652:B671)-ROW(B652)+1)) / (20*21/2)</f>
        <v>2.2400952380952379</v>
      </c>
      <c r="J668" s="2">
        <f t="shared" si="82"/>
        <v>2.2867122940953335</v>
      </c>
      <c r="K668" s="2">
        <f t="shared" si="76"/>
        <v>2.2963128555333201</v>
      </c>
    </row>
    <row r="669" spans="1:11" ht="13.5" x14ac:dyDescent="0.25">
      <c r="A669" s="3">
        <f>TITRES_STAT!B672</f>
        <v>43277</v>
      </c>
      <c r="B669" s="6">
        <f>TITRES_STAT!D672</f>
        <v>2.1</v>
      </c>
      <c r="C669" s="2">
        <f t="shared" si="77"/>
        <v>-6.0000000000000053E-2</v>
      </c>
      <c r="D669" s="2">
        <f t="shared" si="78"/>
        <v>2.2319999999999998</v>
      </c>
      <c r="E669" s="2">
        <f t="shared" si="80"/>
        <v>2.2660000000000005</v>
      </c>
      <c r="F669" s="2">
        <f t="shared" si="81"/>
        <v>2.2829999999999995</v>
      </c>
      <c r="G669" s="2">
        <f t="shared" si="75"/>
        <v>2.2931999999999979</v>
      </c>
      <c r="H669" s="2">
        <f t="shared" si="79"/>
        <v>2.1944500000000047</v>
      </c>
      <c r="I669" s="2">
        <f t="array" ref="I669">SUMPRODUCT(B653:B672, (ROW(B653:B672)-ROW(B653)+1)) / (20*21/2)</f>
        <v>2.23</v>
      </c>
      <c r="J669" s="2">
        <f t="shared" si="82"/>
        <v>2.2689301708481593</v>
      </c>
      <c r="K669" s="2">
        <f t="shared" si="76"/>
        <v>2.2886143121790723</v>
      </c>
    </row>
    <row r="670" spans="1:11" ht="13.5" x14ac:dyDescent="0.25">
      <c r="A670" s="3">
        <f>TITRES_STAT!B673</f>
        <v>43278</v>
      </c>
      <c r="B670" s="6">
        <f>TITRES_STAT!D673</f>
        <v>2.1</v>
      </c>
      <c r="C670" s="2">
        <f t="shared" si="77"/>
        <v>0</v>
      </c>
      <c r="D670" s="2">
        <f t="shared" si="78"/>
        <v>2.1919999999999997</v>
      </c>
      <c r="E670" s="2">
        <f t="shared" si="80"/>
        <v>2.2460000000000004</v>
      </c>
      <c r="F670" s="2">
        <f t="shared" si="81"/>
        <v>2.2729999999999997</v>
      </c>
      <c r="G670" s="2">
        <f t="shared" si="75"/>
        <v>2.2891999999999979</v>
      </c>
      <c r="H670" s="2">
        <f t="shared" si="79"/>
        <v>2.1958500000000045</v>
      </c>
      <c r="I670" s="2">
        <f t="array" ref="I670">SUMPRODUCT(B654:B673, (ROW(B654:B673)-ROW(B654)+1)) / (20*21/2)</f>
        <v>2.2148571428571429</v>
      </c>
      <c r="J670" s="2">
        <f t="shared" si="82"/>
        <v>2.2528415831483346</v>
      </c>
      <c r="K670" s="2">
        <f t="shared" si="76"/>
        <v>2.2812176724857753</v>
      </c>
    </row>
    <row r="671" spans="1:11" ht="13.5" x14ac:dyDescent="0.25">
      <c r="A671" s="3">
        <f>TITRES_STAT!B674</f>
        <v>43279</v>
      </c>
      <c r="B671" s="6">
        <f>TITRES_STAT!D674</f>
        <v>2.16</v>
      </c>
      <c r="C671" s="2">
        <f t="shared" si="77"/>
        <v>6.0000000000000053E-2</v>
      </c>
      <c r="D671" s="2">
        <f t="shared" si="78"/>
        <v>2.1640000000000001</v>
      </c>
      <c r="E671" s="2">
        <f t="shared" si="80"/>
        <v>2.2320000000000002</v>
      </c>
      <c r="F671" s="2">
        <f t="shared" si="81"/>
        <v>2.2659999999999996</v>
      </c>
      <c r="G671" s="2">
        <f t="shared" si="75"/>
        <v>2.2863999999999978</v>
      </c>
      <c r="H671" s="2">
        <f t="shared" si="79"/>
        <v>2.1976000000000049</v>
      </c>
      <c r="I671" s="2">
        <f t="array" ref="I671">SUMPRODUCT(B655:B674, (ROW(B655:B674)-ROW(B655)+1)) / (20*21/2)</f>
        <v>2.2006666666666668</v>
      </c>
      <c r="J671" s="2">
        <f t="shared" si="82"/>
        <v>2.2439995276103977</v>
      </c>
      <c r="K671" s="2">
        <f t="shared" si="76"/>
        <v>2.2764640382706469</v>
      </c>
    </row>
    <row r="672" spans="1:11" ht="13.5" x14ac:dyDescent="0.25">
      <c r="A672" s="3">
        <f>TITRES_STAT!B675</f>
        <v>43280</v>
      </c>
      <c r="B672" s="6">
        <f>TITRES_STAT!D675</f>
        <v>2.16</v>
      </c>
      <c r="C672" s="2">
        <f t="shared" si="77"/>
        <v>0</v>
      </c>
      <c r="D672" s="2">
        <f t="shared" si="78"/>
        <v>2.1360000000000001</v>
      </c>
      <c r="E672" s="2">
        <f t="shared" si="80"/>
        <v>2.218</v>
      </c>
      <c r="F672" s="2">
        <f t="shared" si="81"/>
        <v>2.2589999999999995</v>
      </c>
      <c r="G672" s="2">
        <f t="shared" si="75"/>
        <v>2.2835999999999981</v>
      </c>
      <c r="H672" s="2">
        <f t="shared" si="79"/>
        <v>2.199450000000005</v>
      </c>
      <c r="I672" s="2">
        <f t="array" ref="I672">SUMPRODUCT(B656:B675, (ROW(B656:B675)-ROW(B656)+1)) / (20*21/2)</f>
        <v>2.1883809523809523</v>
      </c>
      <c r="J672" s="2">
        <f t="shared" si="82"/>
        <v>2.2359995725998836</v>
      </c>
      <c r="K672" s="2">
        <f t="shared" si="76"/>
        <v>2.2718968210835628</v>
      </c>
    </row>
    <row r="673" spans="1:11" ht="13.5" x14ac:dyDescent="0.25">
      <c r="A673" s="3">
        <f>TITRES_STAT!B676</f>
        <v>43283</v>
      </c>
      <c r="B673" s="6">
        <f>TITRES_STAT!D676</f>
        <v>2.1</v>
      </c>
      <c r="C673" s="2">
        <f t="shared" si="77"/>
        <v>-6.0000000000000053E-2</v>
      </c>
      <c r="D673" s="2">
        <f t="shared" si="78"/>
        <v>2.1239999999999997</v>
      </c>
      <c r="E673" s="2">
        <f t="shared" si="80"/>
        <v>2.198</v>
      </c>
      <c r="F673" s="2">
        <f t="shared" si="81"/>
        <v>2.2489999999999997</v>
      </c>
      <c r="G673" s="2">
        <f t="shared" si="75"/>
        <v>2.2795999999999976</v>
      </c>
      <c r="H673" s="2">
        <f t="shared" si="79"/>
        <v>2.2009500000000046</v>
      </c>
      <c r="I673" s="2">
        <f t="array" ref="I673">SUMPRODUCT(B657:B676, (ROW(B657:B676)-ROW(B657)+1)) / (20*21/2)</f>
        <v>2.1769999999999996</v>
      </c>
      <c r="J673" s="2">
        <f t="shared" si="82"/>
        <v>2.2230472323522759</v>
      </c>
      <c r="K673" s="2">
        <f t="shared" si="76"/>
        <v>2.2651557692763644</v>
      </c>
    </row>
    <row r="674" spans="1:11" ht="13.5" x14ac:dyDescent="0.25">
      <c r="A674" s="3">
        <f>TITRES_STAT!B677</f>
        <v>43284</v>
      </c>
      <c r="B674" s="6">
        <f>TITRES_STAT!D677</f>
        <v>2.1</v>
      </c>
      <c r="C674" s="2">
        <f t="shared" si="77"/>
        <v>0</v>
      </c>
      <c r="D674" s="2">
        <f t="shared" si="78"/>
        <v>2.1239999999999997</v>
      </c>
      <c r="E674" s="2">
        <f t="shared" si="80"/>
        <v>2.1779999999999999</v>
      </c>
      <c r="F674" s="2">
        <f t="shared" si="81"/>
        <v>2.2389999999999999</v>
      </c>
      <c r="G674" s="2">
        <f t="shared" si="75"/>
        <v>2.2755999999999976</v>
      </c>
      <c r="H674" s="2">
        <f t="shared" si="79"/>
        <v>2.2024500000000047</v>
      </c>
      <c r="I674" s="2">
        <f t="array" ref="I674">SUMPRODUCT(B658:B677, (ROW(B658:B677)-ROW(B658)+1)) / (20*21/2)</f>
        <v>2.1665238095238095</v>
      </c>
      <c r="J674" s="2">
        <f t="shared" si="82"/>
        <v>2.2113284483187261</v>
      </c>
      <c r="K674" s="2">
        <f t="shared" si="76"/>
        <v>2.2586790724419976</v>
      </c>
    </row>
    <row r="675" spans="1:11" ht="13.5" x14ac:dyDescent="0.25">
      <c r="A675" s="3">
        <f>TITRES_STAT!B678</f>
        <v>43285</v>
      </c>
      <c r="B675" s="6">
        <f>TITRES_STAT!D678</f>
        <v>2.11</v>
      </c>
      <c r="C675" s="2">
        <f t="shared" si="77"/>
        <v>9.9999999999997868E-3</v>
      </c>
      <c r="D675" s="2">
        <f t="shared" si="78"/>
        <v>2.1259999999999999</v>
      </c>
      <c r="E675" s="2">
        <f t="shared" si="80"/>
        <v>2.1589999999999998</v>
      </c>
      <c r="F675" s="2">
        <f t="shared" si="81"/>
        <v>2.2295000000000003</v>
      </c>
      <c r="G675" s="2">
        <f t="shared" si="75"/>
        <v>2.2717999999999976</v>
      </c>
      <c r="H675" s="2">
        <f t="shared" si="79"/>
        <v>2.2040000000000051</v>
      </c>
      <c r="I675" s="2">
        <f t="array" ref="I675">SUMPRODUCT(B659:B678, (ROW(B659:B678)-ROW(B659)+1)) / (20*21/2)</f>
        <v>2.163619047619048</v>
      </c>
      <c r="J675" s="2">
        <f t="shared" si="82"/>
        <v>2.2016781199074189</v>
      </c>
      <c r="K675" s="2">
        <f t="shared" si="76"/>
        <v>2.252848520581527</v>
      </c>
    </row>
    <row r="676" spans="1:11" ht="13.5" x14ac:dyDescent="0.25">
      <c r="A676" s="3">
        <f>TITRES_STAT!B679</f>
        <v>43286</v>
      </c>
      <c r="B676" s="6">
        <f>TITRES_STAT!D679</f>
        <v>2.11</v>
      </c>
      <c r="C676" s="2">
        <f t="shared" si="77"/>
        <v>0</v>
      </c>
      <c r="D676" s="2">
        <f t="shared" si="78"/>
        <v>2.1159999999999997</v>
      </c>
      <c r="E676" s="2">
        <f t="shared" si="80"/>
        <v>2.1399999999999997</v>
      </c>
      <c r="F676" s="2">
        <f t="shared" si="81"/>
        <v>2.2200000000000002</v>
      </c>
      <c r="G676" s="2">
        <f t="shared" si="75"/>
        <v>2.267999999999998</v>
      </c>
      <c r="H676" s="2">
        <f t="shared" si="79"/>
        <v>2.2056000000000049</v>
      </c>
      <c r="I676" s="2">
        <f t="array" ref="I676">SUMPRODUCT(B660:B679, (ROW(B660:B679)-ROW(B660)+1)) / (20*21/2)</f>
        <v>2.1631904761904766</v>
      </c>
      <c r="J676" s="2">
        <f t="shared" si="82"/>
        <v>2.1929468703924266</v>
      </c>
      <c r="K676" s="2">
        <f t="shared" si="76"/>
        <v>2.2472466178136239</v>
      </c>
    </row>
    <row r="677" spans="1:11" ht="13.5" x14ac:dyDescent="0.25">
      <c r="A677" s="3">
        <f>TITRES_STAT!B680</f>
        <v>43287</v>
      </c>
      <c r="B677" s="6">
        <f>TITRES_STAT!D680</f>
        <v>2.11</v>
      </c>
      <c r="C677" s="2">
        <f t="shared" si="77"/>
        <v>0</v>
      </c>
      <c r="D677" s="2">
        <f t="shared" si="78"/>
        <v>2.1059999999999999</v>
      </c>
      <c r="E677" s="2">
        <f t="shared" si="80"/>
        <v>2.1209999999999996</v>
      </c>
      <c r="F677" s="2">
        <f t="shared" si="81"/>
        <v>2.2105000000000006</v>
      </c>
      <c r="G677" s="2">
        <f t="shared" si="75"/>
        <v>2.264199999999998</v>
      </c>
      <c r="H677" s="2">
        <f t="shared" si="79"/>
        <v>2.2070500000000051</v>
      </c>
      <c r="I677" s="2">
        <f t="array" ref="I677">SUMPRODUCT(B661:B680, (ROW(B661:B680)-ROW(B661)+1)) / (20*21/2)</f>
        <v>2.154666666666667</v>
      </c>
      <c r="J677" s="2">
        <f t="shared" si="82"/>
        <v>2.1850471684502906</v>
      </c>
      <c r="K677" s="2">
        <f t="shared" si="76"/>
        <v>2.2418643975072072</v>
      </c>
    </row>
    <row r="678" spans="1:11" ht="13.5" x14ac:dyDescent="0.25">
      <c r="A678" s="3">
        <f>TITRES_STAT!B681</f>
        <v>43290</v>
      </c>
      <c r="B678" s="6">
        <f>TITRES_STAT!D681</f>
        <v>2.1800000000000002</v>
      </c>
      <c r="C678" s="2">
        <f t="shared" si="77"/>
        <v>7.0000000000000284E-2</v>
      </c>
      <c r="D678" s="2">
        <f t="shared" si="78"/>
        <v>2.1219999999999999</v>
      </c>
      <c r="E678" s="2">
        <f t="shared" si="80"/>
        <v>2.1229999999999998</v>
      </c>
      <c r="F678" s="2">
        <f t="shared" si="81"/>
        <v>2.2045000000000003</v>
      </c>
      <c r="G678" s="2">
        <f t="shared" si="75"/>
        <v>2.2617999999999983</v>
      </c>
      <c r="H678" s="2">
        <f t="shared" si="79"/>
        <v>2.2088500000000049</v>
      </c>
      <c r="I678" s="2">
        <f t="array" ref="I678">SUMPRODUCT(B662:B681, (ROW(B662:B681)-ROW(B662)+1)) / (20*21/2)</f>
        <v>2.1508571428571428</v>
      </c>
      <c r="J678" s="2">
        <f t="shared" si="82"/>
        <v>2.184566485740739</v>
      </c>
      <c r="K678" s="2">
        <f t="shared" si="76"/>
        <v>2.2394383427030031</v>
      </c>
    </row>
    <row r="679" spans="1:11" ht="13.5" x14ac:dyDescent="0.25">
      <c r="A679" s="3">
        <f>TITRES_STAT!B682</f>
        <v>43291</v>
      </c>
      <c r="B679" s="6">
        <f>TITRES_STAT!D682</f>
        <v>2.2000000000000002</v>
      </c>
      <c r="C679" s="2">
        <f t="shared" si="77"/>
        <v>2.0000000000000018E-2</v>
      </c>
      <c r="D679" s="2">
        <f t="shared" si="78"/>
        <v>2.1420000000000003</v>
      </c>
      <c r="E679" s="2">
        <f t="shared" si="80"/>
        <v>2.133</v>
      </c>
      <c r="F679" s="2">
        <f t="shared" si="81"/>
        <v>2.1995000000000005</v>
      </c>
      <c r="G679" s="2">
        <f t="shared" si="75"/>
        <v>2.259799999999998</v>
      </c>
      <c r="H679" s="2">
        <f t="shared" si="79"/>
        <v>2.2107500000000049</v>
      </c>
      <c r="I679" s="2">
        <f t="array" ref="I679">SUMPRODUCT(B663:B682, (ROW(B663:B682)-ROW(B663)+1)) / (20*21/2)</f>
        <v>2.1496666666666671</v>
      </c>
      <c r="J679" s="2">
        <f t="shared" si="82"/>
        <v>2.1860363442416211</v>
      </c>
      <c r="K679" s="2">
        <f t="shared" si="76"/>
        <v>2.2378917410283758</v>
      </c>
    </row>
    <row r="680" spans="1:11" ht="13.5" x14ac:dyDescent="0.25">
      <c r="A680" s="3">
        <f>TITRES_STAT!B683</f>
        <v>43292</v>
      </c>
      <c r="B680" s="6">
        <f>TITRES_STAT!D683</f>
        <v>2.11</v>
      </c>
      <c r="C680" s="2">
        <f t="shared" si="77"/>
        <v>-9.0000000000000302E-2</v>
      </c>
      <c r="D680" s="2">
        <f t="shared" si="78"/>
        <v>2.1420000000000003</v>
      </c>
      <c r="E680" s="2">
        <f t="shared" si="80"/>
        <v>2.1339999999999995</v>
      </c>
      <c r="F680" s="2">
        <f t="shared" si="81"/>
        <v>2.1900000000000004</v>
      </c>
      <c r="G680" s="2">
        <f t="shared" si="75"/>
        <v>2.2559999999999985</v>
      </c>
      <c r="H680" s="2">
        <f t="shared" si="79"/>
        <v>2.212400000000005</v>
      </c>
      <c r="I680" s="2">
        <f t="array" ref="I680">SUMPRODUCT(B664:B683, (ROW(B664:B683)-ROW(B664)+1)) / (20*21/2)</f>
        <v>2.1490952380952377</v>
      </c>
      <c r="J680" s="2">
        <f t="shared" si="82"/>
        <v>2.1787947876471807</v>
      </c>
      <c r="K680" s="2">
        <f t="shared" si="76"/>
        <v>2.232876378635106</v>
      </c>
    </row>
    <row r="681" spans="1:11" ht="13.5" x14ac:dyDescent="0.25">
      <c r="A681" s="3">
        <f>TITRES_STAT!B684</f>
        <v>43293</v>
      </c>
      <c r="B681" s="6">
        <f>TITRES_STAT!D684</f>
        <v>2.15</v>
      </c>
      <c r="C681" s="2">
        <f t="shared" si="77"/>
        <v>4.0000000000000036E-2</v>
      </c>
      <c r="D681" s="2">
        <f t="shared" si="78"/>
        <v>2.15</v>
      </c>
      <c r="E681" s="2">
        <f t="shared" si="80"/>
        <v>2.1329999999999996</v>
      </c>
      <c r="F681" s="2">
        <f t="shared" si="81"/>
        <v>2.1825000000000001</v>
      </c>
      <c r="G681" s="2">
        <f t="shared" si="75"/>
        <v>2.2529999999999983</v>
      </c>
      <c r="H681" s="2">
        <f t="shared" si="79"/>
        <v>2.2141000000000051</v>
      </c>
      <c r="I681" s="2">
        <f t="array" ref="I681">SUMPRODUCT(B665:B684, (ROW(B665:B684)-ROW(B665)+1)) / (20*21/2)</f>
        <v>2.1491428571428575</v>
      </c>
      <c r="J681" s="2">
        <f t="shared" si="82"/>
        <v>2.1760524269188779</v>
      </c>
      <c r="K681" s="2">
        <f t="shared" si="76"/>
        <v>2.2296263245709844</v>
      </c>
    </row>
    <row r="682" spans="1:11" ht="13.5" x14ac:dyDescent="0.25">
      <c r="A682" s="3">
        <f>TITRES_STAT!B685</f>
        <v>43294</v>
      </c>
      <c r="B682" s="6">
        <f>TITRES_STAT!D685</f>
        <v>2.17</v>
      </c>
      <c r="C682" s="2">
        <f t="shared" si="77"/>
        <v>2.0000000000000018E-2</v>
      </c>
      <c r="D682" s="2">
        <f t="shared" si="78"/>
        <v>2.1619999999999999</v>
      </c>
      <c r="E682" s="2">
        <f t="shared" si="80"/>
        <v>2.1339999999999995</v>
      </c>
      <c r="F682" s="2">
        <f t="shared" si="81"/>
        <v>2.1760000000000002</v>
      </c>
      <c r="G682" s="2">
        <f t="shared" si="75"/>
        <v>2.2503999999999986</v>
      </c>
      <c r="H682" s="2">
        <f t="shared" si="79"/>
        <v>2.2159500000000052</v>
      </c>
      <c r="I682" s="2">
        <f t="array" ref="I682">SUMPRODUCT(B666:B685, (ROW(B666:B685)-ROW(B666)+1)) / (20*21/2)</f>
        <v>2.1440952380952378</v>
      </c>
      <c r="J682" s="2">
        <f t="shared" si="82"/>
        <v>2.1754760053075564</v>
      </c>
      <c r="K682" s="2">
        <f t="shared" si="76"/>
        <v>2.2272880373329067</v>
      </c>
    </row>
    <row r="683" spans="1:11" ht="13.5" x14ac:dyDescent="0.25">
      <c r="A683" s="3">
        <f>TITRES_STAT!B686</f>
        <v>43297</v>
      </c>
      <c r="B683" s="6">
        <f>TITRES_STAT!D686</f>
        <v>2.17</v>
      </c>
      <c r="C683" s="2">
        <f t="shared" si="77"/>
        <v>0</v>
      </c>
      <c r="D683" s="2">
        <f t="shared" si="78"/>
        <v>2.16</v>
      </c>
      <c r="E683" s="2">
        <f t="shared" si="80"/>
        <v>2.1409999999999996</v>
      </c>
      <c r="F683" s="2">
        <f t="shared" si="81"/>
        <v>2.1695000000000002</v>
      </c>
      <c r="G683" s="2">
        <f t="shared" si="75"/>
        <v>2.2477999999999985</v>
      </c>
      <c r="H683" s="2">
        <f t="shared" si="79"/>
        <v>2.2178000000000053</v>
      </c>
      <c r="I683" s="2">
        <f t="array" ref="I683">SUMPRODUCT(B667:B686, (ROW(B667:B686)-ROW(B667)+1)) / (20*21/2)</f>
        <v>2.1399523809523808</v>
      </c>
      <c r="J683" s="2">
        <f t="shared" si="82"/>
        <v>2.1749544809925512</v>
      </c>
      <c r="K683" s="2">
        <f t="shared" si="76"/>
        <v>2.2250414476335769</v>
      </c>
    </row>
    <row r="684" spans="1:11" ht="13.5" x14ac:dyDescent="0.25">
      <c r="A684" s="3">
        <f>TITRES_STAT!B687</f>
        <v>43298</v>
      </c>
      <c r="B684" s="6">
        <f>TITRES_STAT!D687</f>
        <v>2.17</v>
      </c>
      <c r="C684" s="2">
        <f t="shared" si="77"/>
        <v>0</v>
      </c>
      <c r="D684" s="2">
        <f t="shared" si="78"/>
        <v>2.1539999999999999</v>
      </c>
      <c r="E684" s="2">
        <f t="shared" si="80"/>
        <v>2.1480000000000006</v>
      </c>
      <c r="F684" s="2">
        <f t="shared" si="81"/>
        <v>2.1630000000000003</v>
      </c>
      <c r="G684" s="2">
        <f t="shared" si="75"/>
        <v>2.2451999999999988</v>
      </c>
      <c r="H684" s="2">
        <f t="shared" si="79"/>
        <v>2.2196500000000055</v>
      </c>
      <c r="I684" s="2">
        <f t="array" ref="I684">SUMPRODUCT(B668:B687, (ROW(B668:B687)-ROW(B668)+1)) / (20*21/2)</f>
        <v>2.1357619047619045</v>
      </c>
      <c r="J684" s="2">
        <f t="shared" si="82"/>
        <v>2.1744826256599272</v>
      </c>
      <c r="K684" s="2">
        <f t="shared" si="76"/>
        <v>2.2228829594910837</v>
      </c>
    </row>
    <row r="685" spans="1:11" ht="13.5" x14ac:dyDescent="0.25">
      <c r="A685" s="3">
        <f>TITRES_STAT!B688</f>
        <v>43299</v>
      </c>
      <c r="B685" s="6">
        <f>TITRES_STAT!D688</f>
        <v>2.11</v>
      </c>
      <c r="C685" s="2">
        <f t="shared" si="77"/>
        <v>-6.0000000000000053E-2</v>
      </c>
      <c r="D685" s="2">
        <f t="shared" si="78"/>
        <v>2.1539999999999999</v>
      </c>
      <c r="E685" s="2">
        <f t="shared" si="80"/>
        <v>2.1480000000000006</v>
      </c>
      <c r="F685" s="2">
        <f t="shared" si="81"/>
        <v>2.1535000000000002</v>
      </c>
      <c r="G685" s="2">
        <f t="shared" si="75"/>
        <v>2.2413999999999987</v>
      </c>
      <c r="H685" s="2">
        <f t="shared" si="79"/>
        <v>2.2212000000000054</v>
      </c>
      <c r="I685" s="2">
        <f t="array" ref="I685">SUMPRODUCT(B669:B688, (ROW(B669:B688)-ROW(B669)+1)) / (20*21/2)</f>
        <v>2.136333333333333</v>
      </c>
      <c r="J685" s="2">
        <f t="shared" si="82"/>
        <v>2.1683414232161247</v>
      </c>
      <c r="K685" s="2">
        <f t="shared" si="76"/>
        <v>2.218456176765943</v>
      </c>
    </row>
    <row r="686" spans="1:11" ht="13.5" x14ac:dyDescent="0.25">
      <c r="A686" s="3">
        <f>TITRES_STAT!B689</f>
        <v>43300</v>
      </c>
      <c r="B686" s="6">
        <f>TITRES_STAT!D689</f>
        <v>2.11</v>
      </c>
      <c r="C686" s="2">
        <f t="shared" si="77"/>
        <v>0</v>
      </c>
      <c r="D686" s="2">
        <f t="shared" si="78"/>
        <v>2.1459999999999999</v>
      </c>
      <c r="E686" s="2">
        <f t="shared" si="80"/>
        <v>2.1479999999999997</v>
      </c>
      <c r="F686" s="2">
        <f t="shared" si="81"/>
        <v>2.1440000000000001</v>
      </c>
      <c r="G686" s="2">
        <f t="shared" si="75"/>
        <v>2.2375999999999987</v>
      </c>
      <c r="H686" s="2">
        <f t="shared" si="79"/>
        <v>2.2228000000000057</v>
      </c>
      <c r="I686" s="2">
        <f t="array" ref="I686">SUMPRODUCT(B670:B689, (ROW(B670:B689)-ROW(B670)+1)) / (20*21/2)</f>
        <v>2.1350952380952379</v>
      </c>
      <c r="J686" s="2">
        <f t="shared" si="82"/>
        <v>2.1627850971955414</v>
      </c>
      <c r="K686" s="2">
        <f t="shared" si="76"/>
        <v>2.2142029933633567</v>
      </c>
    </row>
    <row r="687" spans="1:11" ht="13.5" x14ac:dyDescent="0.25">
      <c r="A687" s="3">
        <f>TITRES_STAT!B690</f>
        <v>43301</v>
      </c>
      <c r="B687" s="6">
        <f>TITRES_STAT!D690</f>
        <v>2.1</v>
      </c>
      <c r="C687" s="2">
        <f t="shared" si="77"/>
        <v>-9.9999999999997868E-3</v>
      </c>
      <c r="D687" s="2">
        <f t="shared" si="78"/>
        <v>2.1319999999999997</v>
      </c>
      <c r="E687" s="2">
        <f t="shared" si="80"/>
        <v>2.1470000000000002</v>
      </c>
      <c r="F687" s="2">
        <f t="shared" si="81"/>
        <v>2.1339999999999999</v>
      </c>
      <c r="G687" s="2">
        <f t="shared" si="75"/>
        <v>2.2335999999999987</v>
      </c>
      <c r="H687" s="2">
        <f t="shared" si="79"/>
        <v>2.2244000000000055</v>
      </c>
      <c r="I687" s="2">
        <f t="array" ref="I687">SUMPRODUCT(B671:B690, (ROW(B671:B690)-ROW(B671)+1)) / (20*21/2)</f>
        <v>2.1337619047619043</v>
      </c>
      <c r="J687" s="2">
        <f t="shared" si="82"/>
        <v>2.1568055641292996</v>
      </c>
      <c r="K687" s="2">
        <f t="shared" si="76"/>
        <v>2.2097244446040096</v>
      </c>
    </row>
    <row r="688" spans="1:11" ht="13.5" x14ac:dyDescent="0.25">
      <c r="A688" s="3">
        <f>TITRES_STAT!B691</f>
        <v>43304</v>
      </c>
      <c r="B688" s="6">
        <f>TITRES_STAT!D691</f>
        <v>2.14</v>
      </c>
      <c r="C688" s="2">
        <f t="shared" si="77"/>
        <v>4.0000000000000036E-2</v>
      </c>
      <c r="D688" s="2">
        <f t="shared" si="78"/>
        <v>2.1259999999999999</v>
      </c>
      <c r="E688" s="2">
        <f t="shared" si="80"/>
        <v>2.1430000000000002</v>
      </c>
      <c r="F688" s="2">
        <f t="shared" si="81"/>
        <v>2.133</v>
      </c>
      <c r="G688" s="2">
        <f t="shared" si="75"/>
        <v>2.2303999999999986</v>
      </c>
      <c r="H688" s="2">
        <f t="shared" si="79"/>
        <v>2.2262000000000057</v>
      </c>
      <c r="I688" s="2">
        <f t="array" ref="I688">SUMPRODUCT(B672:B691, (ROW(B672:B691)-ROW(B672)+1)) / (20*21/2)</f>
        <v>2.1351904761904761</v>
      </c>
      <c r="J688" s="2">
        <f t="shared" si="82"/>
        <v>2.1552050342122233</v>
      </c>
      <c r="K688" s="2">
        <f t="shared" si="76"/>
        <v>2.2069901526587543</v>
      </c>
    </row>
    <row r="689" spans="1:11" ht="13.5" x14ac:dyDescent="0.25">
      <c r="A689" s="3">
        <f>TITRES_STAT!B692</f>
        <v>43305</v>
      </c>
      <c r="B689" s="6">
        <f>TITRES_STAT!D692</f>
        <v>2.12</v>
      </c>
      <c r="C689" s="2">
        <f t="shared" si="77"/>
        <v>-2.0000000000000018E-2</v>
      </c>
      <c r="D689" s="2">
        <f t="shared" si="78"/>
        <v>2.1160000000000005</v>
      </c>
      <c r="E689" s="2">
        <f t="shared" si="80"/>
        <v>2.1350000000000002</v>
      </c>
      <c r="F689" s="2">
        <f t="shared" si="81"/>
        <v>2.1339999999999999</v>
      </c>
      <c r="G689" s="2">
        <f t="shared" si="75"/>
        <v>2.226799999999999</v>
      </c>
      <c r="H689" s="2">
        <f t="shared" si="79"/>
        <v>2.2277000000000053</v>
      </c>
      <c r="I689" s="2">
        <f t="array" ref="I689">SUMPRODUCT(B673:B692, (ROW(B673:B692)-ROW(B673)+1)) / (20*21/2)</f>
        <v>2.1366666666666667</v>
      </c>
      <c r="J689" s="2">
        <f t="shared" si="82"/>
        <v>2.1518521738110592</v>
      </c>
      <c r="K689" s="2">
        <f t="shared" si="76"/>
        <v>2.203578774123117</v>
      </c>
    </row>
    <row r="690" spans="1:11" ht="13.5" x14ac:dyDescent="0.25">
      <c r="A690" s="3">
        <f>TITRES_STAT!B693</f>
        <v>43307</v>
      </c>
      <c r="B690" s="6">
        <f>TITRES_STAT!D693</f>
        <v>2.12</v>
      </c>
      <c r="C690" s="2">
        <f t="shared" si="77"/>
        <v>0</v>
      </c>
      <c r="D690" s="2">
        <f t="shared" si="78"/>
        <v>2.1179999999999999</v>
      </c>
      <c r="E690" s="2">
        <f t="shared" si="80"/>
        <v>2.1360000000000001</v>
      </c>
      <c r="F690" s="2">
        <f t="shared" si="81"/>
        <v>2.1349999999999998</v>
      </c>
      <c r="G690" s="2">
        <f t="shared" ref="G690:G753" si="83">AVERAGE(B641:B690)</f>
        <v>2.223199999999999</v>
      </c>
      <c r="H690" s="2">
        <f t="shared" si="79"/>
        <v>2.2292000000000054</v>
      </c>
      <c r="I690" s="2">
        <f t="array" ref="I690">SUMPRODUCT(B674:B693, (ROW(B674:B693)-ROW(B674)+1)) / (20*21/2)</f>
        <v>2.1353333333333335</v>
      </c>
      <c r="J690" s="2">
        <f t="shared" si="82"/>
        <v>2.1488186334481014</v>
      </c>
      <c r="K690" s="2">
        <f t="shared" si="76"/>
        <v>2.2003011751378967</v>
      </c>
    </row>
    <row r="691" spans="1:11" ht="13.5" x14ac:dyDescent="0.25">
      <c r="A691" s="3">
        <f>TITRES_STAT!B694</f>
        <v>43308</v>
      </c>
      <c r="B691" s="6">
        <f>TITRES_STAT!D694</f>
        <v>2.15</v>
      </c>
      <c r="C691" s="2">
        <f t="shared" si="77"/>
        <v>2.9999999999999805E-2</v>
      </c>
      <c r="D691" s="2">
        <f t="shared" si="78"/>
        <v>2.1260000000000003</v>
      </c>
      <c r="E691" s="2">
        <f t="shared" si="80"/>
        <v>2.1360000000000001</v>
      </c>
      <c r="F691" s="2">
        <f t="shared" si="81"/>
        <v>2.1344999999999996</v>
      </c>
      <c r="G691" s="2">
        <f t="shared" si="83"/>
        <v>2.2201999999999993</v>
      </c>
      <c r="H691" s="2">
        <f t="shared" si="79"/>
        <v>2.2308500000000056</v>
      </c>
      <c r="I691" s="2">
        <f t="array" ref="I691">SUMPRODUCT(B675:B694, (ROW(B675:B694)-ROW(B675)+1)) / (20*21/2)</f>
        <v>2.1339047619047617</v>
      </c>
      <c r="J691" s="2">
        <f t="shared" si="82"/>
        <v>2.1489311445482824</v>
      </c>
      <c r="K691" s="2">
        <f t="shared" ref="K691:K754" si="84">$K$4*B691+(1-$K$4)*K690</f>
        <v>2.1983285800344499</v>
      </c>
    </row>
    <row r="692" spans="1:11" ht="13.5" x14ac:dyDescent="0.25">
      <c r="A692" s="3">
        <f>TITRES_STAT!B695</f>
        <v>43311</v>
      </c>
      <c r="B692" s="6">
        <f>TITRES_STAT!D695</f>
        <v>2.15</v>
      </c>
      <c r="C692" s="2">
        <f t="shared" si="77"/>
        <v>0</v>
      </c>
      <c r="D692" s="2">
        <f t="shared" si="78"/>
        <v>2.1360000000000001</v>
      </c>
      <c r="E692" s="2">
        <f t="shared" si="80"/>
        <v>2.1339999999999995</v>
      </c>
      <c r="F692" s="2">
        <f t="shared" si="81"/>
        <v>2.1339999999999995</v>
      </c>
      <c r="G692" s="2">
        <f t="shared" si="83"/>
        <v>2.2171999999999996</v>
      </c>
      <c r="H692" s="2">
        <f t="shared" si="79"/>
        <v>2.2326500000000054</v>
      </c>
      <c r="I692" s="2">
        <f t="array" ref="I692">SUMPRODUCT(B676:B695, (ROW(B676:B695)-ROW(B676)+1)) / (20*21/2)</f>
        <v>2.1323809523809523</v>
      </c>
      <c r="J692" s="2">
        <f t="shared" si="82"/>
        <v>2.149032940305589</v>
      </c>
      <c r="K692" s="2">
        <f t="shared" si="84"/>
        <v>2.1964333416017268</v>
      </c>
    </row>
    <row r="693" spans="1:11" ht="13.5" x14ac:dyDescent="0.25">
      <c r="A693" s="3">
        <f>TITRES_STAT!B696</f>
        <v>43312</v>
      </c>
      <c r="B693" s="6">
        <f>TITRES_STAT!D696</f>
        <v>2.12</v>
      </c>
      <c r="C693" s="2">
        <f t="shared" si="77"/>
        <v>-2.9999999999999805E-2</v>
      </c>
      <c r="D693" s="2">
        <f t="shared" si="78"/>
        <v>2.1320000000000001</v>
      </c>
      <c r="E693" s="2">
        <f t="shared" si="80"/>
        <v>2.129</v>
      </c>
      <c r="F693" s="2">
        <f t="shared" si="81"/>
        <v>2.1349999999999993</v>
      </c>
      <c r="G693" s="2">
        <f t="shared" si="83"/>
        <v>2.2136</v>
      </c>
      <c r="H693" s="2">
        <f t="shared" si="79"/>
        <v>2.2341500000000054</v>
      </c>
      <c r="I693" s="2">
        <f t="array" ref="I693">SUMPRODUCT(B677:B696, (ROW(B677:B696)-ROW(B677)+1)) / (20*21/2)</f>
        <v>2.131761904761905</v>
      </c>
      <c r="J693" s="2">
        <f t="shared" si="82"/>
        <v>2.1462678983717236</v>
      </c>
      <c r="K693" s="2">
        <f t="shared" si="84"/>
        <v>2.193435955656561</v>
      </c>
    </row>
    <row r="694" spans="1:11" ht="13.5" x14ac:dyDescent="0.25">
      <c r="A694" s="3">
        <f>TITRES_STAT!B697</f>
        <v>43313</v>
      </c>
      <c r="B694" s="6">
        <f>TITRES_STAT!D697</f>
        <v>2.12</v>
      </c>
      <c r="C694" s="2">
        <f t="shared" si="77"/>
        <v>0</v>
      </c>
      <c r="D694" s="2">
        <f t="shared" si="78"/>
        <v>2.1320000000000001</v>
      </c>
      <c r="E694" s="2">
        <f t="shared" si="80"/>
        <v>2.1240000000000006</v>
      </c>
      <c r="F694" s="2">
        <f t="shared" si="81"/>
        <v>2.1359999999999997</v>
      </c>
      <c r="G694" s="2">
        <f t="shared" si="83"/>
        <v>2.21</v>
      </c>
      <c r="H694" s="2">
        <f t="shared" si="79"/>
        <v>2.2356500000000055</v>
      </c>
      <c r="I694" s="2">
        <f t="array" ref="I694">SUMPRODUCT(B678:B697, (ROW(B678:B697)-ROW(B678)+1)) / (20*21/2)</f>
        <v>2.1329523809523812</v>
      </c>
      <c r="J694" s="2">
        <f t="shared" si="82"/>
        <v>2.1437661937648929</v>
      </c>
      <c r="K694" s="2">
        <f t="shared" si="84"/>
        <v>2.1905561142582646</v>
      </c>
    </row>
    <row r="695" spans="1:11" ht="13.5" x14ac:dyDescent="0.25">
      <c r="A695" s="3">
        <f>TITRES_STAT!B698</f>
        <v>43314</v>
      </c>
      <c r="B695" s="6">
        <f>TITRES_STAT!D698</f>
        <v>2.12</v>
      </c>
      <c r="C695" s="2">
        <f t="shared" si="77"/>
        <v>0</v>
      </c>
      <c r="D695" s="2">
        <f t="shared" si="78"/>
        <v>2.1320000000000001</v>
      </c>
      <c r="E695" s="2">
        <f t="shared" si="80"/>
        <v>2.1250000000000004</v>
      </c>
      <c r="F695" s="2">
        <f t="shared" si="81"/>
        <v>2.1364999999999998</v>
      </c>
      <c r="G695" s="2">
        <f t="shared" si="83"/>
        <v>2.2064000000000004</v>
      </c>
      <c r="H695" s="2">
        <f t="shared" si="79"/>
        <v>2.2371500000000051</v>
      </c>
      <c r="I695" s="2">
        <f t="array" ref="I695">SUMPRODUCT(B679:B698, (ROW(B679:B698)-ROW(B679)+1)) / (20*21/2)</f>
        <v>2.132047619047619</v>
      </c>
      <c r="J695" s="2">
        <f t="shared" si="82"/>
        <v>2.1415027467396648</v>
      </c>
      <c r="K695" s="2">
        <f t="shared" si="84"/>
        <v>2.1877892078167638</v>
      </c>
    </row>
    <row r="696" spans="1:11" ht="13.5" x14ac:dyDescent="0.25">
      <c r="A696" s="3">
        <f>TITRES_STAT!B699</f>
        <v>43315</v>
      </c>
      <c r="B696" s="6">
        <f>TITRES_STAT!D699</f>
        <v>2.13</v>
      </c>
      <c r="C696" s="2">
        <f t="shared" si="77"/>
        <v>9.9999999999997868E-3</v>
      </c>
      <c r="D696" s="2">
        <f t="shared" si="78"/>
        <v>2.1280000000000001</v>
      </c>
      <c r="E696" s="2">
        <f t="shared" si="80"/>
        <v>2.1270000000000002</v>
      </c>
      <c r="F696" s="2">
        <f t="shared" si="81"/>
        <v>2.1374999999999997</v>
      </c>
      <c r="G696" s="2">
        <f t="shared" si="83"/>
        <v>2.2030000000000003</v>
      </c>
      <c r="H696" s="2">
        <f t="shared" si="79"/>
        <v>2.2387500000000053</v>
      </c>
      <c r="I696" s="2">
        <f t="array" ref="I696">SUMPRODUCT(B680:B699, (ROW(B680:B699)-ROW(B680)+1)) / (20*21/2)</f>
        <v>2.1332857142857145</v>
      </c>
      <c r="J696" s="2">
        <f t="shared" si="82"/>
        <v>2.1404072470501729</v>
      </c>
      <c r="K696" s="2">
        <f t="shared" si="84"/>
        <v>2.1855229643729692</v>
      </c>
    </row>
    <row r="697" spans="1:11" ht="13.5" x14ac:dyDescent="0.25">
      <c r="A697" s="3">
        <f>TITRES_STAT!B700</f>
        <v>43318</v>
      </c>
      <c r="B697" s="6">
        <f>TITRES_STAT!D700</f>
        <v>2.15</v>
      </c>
      <c r="C697" s="2">
        <f t="shared" si="77"/>
        <v>2.0000000000000018E-2</v>
      </c>
      <c r="D697" s="2">
        <f t="shared" si="78"/>
        <v>2.1280000000000001</v>
      </c>
      <c r="E697" s="2">
        <f t="shared" si="80"/>
        <v>2.1320000000000001</v>
      </c>
      <c r="F697" s="2">
        <f t="shared" si="81"/>
        <v>2.1395</v>
      </c>
      <c r="G697" s="2">
        <f t="shared" si="83"/>
        <v>2.2000000000000006</v>
      </c>
      <c r="H697" s="2">
        <f t="shared" si="79"/>
        <v>2.2405500000000051</v>
      </c>
      <c r="I697" s="2">
        <f t="array" ref="I697">SUMPRODUCT(B681:B700, (ROW(B681:B700)-ROW(B681)+1)) / (20*21/2)</f>
        <v>2.1357142857142857</v>
      </c>
      <c r="J697" s="2">
        <f t="shared" si="82"/>
        <v>2.1413208425692041</v>
      </c>
      <c r="K697" s="2">
        <f t="shared" si="84"/>
        <v>2.1841299069465783</v>
      </c>
    </row>
    <row r="698" spans="1:11" ht="13.5" x14ac:dyDescent="0.25">
      <c r="A698" s="3">
        <f>TITRES_STAT!B701</f>
        <v>43319</v>
      </c>
      <c r="B698" s="6">
        <f>TITRES_STAT!D701</f>
        <v>2.13</v>
      </c>
      <c r="C698" s="2">
        <f t="shared" si="77"/>
        <v>-2.0000000000000018E-2</v>
      </c>
      <c r="D698" s="2">
        <f t="shared" si="78"/>
        <v>2.13</v>
      </c>
      <c r="E698" s="2">
        <f t="shared" si="80"/>
        <v>2.1309999999999998</v>
      </c>
      <c r="F698" s="2">
        <f t="shared" si="81"/>
        <v>2.137</v>
      </c>
      <c r="G698" s="2">
        <f t="shared" si="83"/>
        <v>2.1966000000000006</v>
      </c>
      <c r="H698" s="2">
        <f t="shared" si="79"/>
        <v>2.2422000000000053</v>
      </c>
      <c r="I698" s="2">
        <f t="array" ref="I698">SUMPRODUCT(B682:B701, (ROW(B682:B701)-ROW(B682)+1)) / (20*21/2)</f>
        <v>2.1379047619047618</v>
      </c>
      <c r="J698" s="2">
        <f t="shared" si="82"/>
        <v>2.1402426670864227</v>
      </c>
      <c r="K698" s="2">
        <f t="shared" si="84"/>
        <v>2.1820071654976929</v>
      </c>
    </row>
    <row r="699" spans="1:11" ht="13.5" x14ac:dyDescent="0.25">
      <c r="A699" s="3">
        <f>TITRES_STAT!B702</f>
        <v>43320</v>
      </c>
      <c r="B699" s="6">
        <f>TITRES_STAT!D702</f>
        <v>2.15</v>
      </c>
      <c r="C699" s="2">
        <f t="shared" si="77"/>
        <v>2.0000000000000018E-2</v>
      </c>
      <c r="D699" s="2">
        <f t="shared" si="78"/>
        <v>2.1360000000000001</v>
      </c>
      <c r="E699" s="2">
        <f t="shared" si="80"/>
        <v>2.1339999999999995</v>
      </c>
      <c r="F699" s="2">
        <f t="shared" si="81"/>
        <v>2.1345000000000001</v>
      </c>
      <c r="G699" s="2">
        <f t="shared" si="83"/>
        <v>2.1936000000000009</v>
      </c>
      <c r="H699" s="2">
        <f t="shared" si="79"/>
        <v>2.2439500000000048</v>
      </c>
      <c r="I699" s="2">
        <f t="array" ref="I699">SUMPRODUCT(B683:B702, (ROW(B683:B702)-ROW(B683)+1)) / (20*21/2)</f>
        <v>2.1371904761904763</v>
      </c>
      <c r="J699" s="2">
        <f t="shared" si="82"/>
        <v>2.1411719368877158</v>
      </c>
      <c r="K699" s="2">
        <f t="shared" si="84"/>
        <v>2.1807519825369992</v>
      </c>
    </row>
    <row r="700" spans="1:11" ht="13.5" x14ac:dyDescent="0.25">
      <c r="A700" s="3">
        <f>TITRES_STAT!B703</f>
        <v>43321</v>
      </c>
      <c r="B700" s="6">
        <f>TITRES_STAT!D703</f>
        <v>2.16</v>
      </c>
      <c r="C700" s="2">
        <f t="shared" si="77"/>
        <v>1.0000000000000231E-2</v>
      </c>
      <c r="D700" s="2">
        <f t="shared" si="78"/>
        <v>2.1439999999999997</v>
      </c>
      <c r="E700" s="2">
        <f t="shared" si="80"/>
        <v>2.1379999999999999</v>
      </c>
      <c r="F700" s="2">
        <f t="shared" si="81"/>
        <v>2.1369999999999996</v>
      </c>
      <c r="G700" s="2">
        <f t="shared" si="83"/>
        <v>2.1908000000000003</v>
      </c>
      <c r="H700" s="2">
        <f t="shared" si="79"/>
        <v>2.245750000000005</v>
      </c>
      <c r="I700" s="2">
        <f t="array" ref="I700">SUMPRODUCT(B684:B703, (ROW(B684:B703)-ROW(B684)+1)) / (20*21/2)</f>
        <v>2.1385714285714288</v>
      </c>
      <c r="J700" s="2">
        <f t="shared" si="82"/>
        <v>2.1429650857555522</v>
      </c>
      <c r="K700" s="2">
        <f t="shared" si="84"/>
        <v>2.1799381793002546</v>
      </c>
    </row>
    <row r="701" spans="1:11" ht="13.5" x14ac:dyDescent="0.25">
      <c r="A701" s="3">
        <f>TITRES_STAT!B704</f>
        <v>43322</v>
      </c>
      <c r="B701" s="6">
        <f>TITRES_STAT!D704</f>
        <v>2.16</v>
      </c>
      <c r="C701" s="2">
        <f t="shared" si="77"/>
        <v>0</v>
      </c>
      <c r="D701" s="2">
        <f t="shared" si="78"/>
        <v>2.15</v>
      </c>
      <c r="E701" s="2">
        <f t="shared" si="80"/>
        <v>2.1390000000000002</v>
      </c>
      <c r="F701" s="2">
        <f t="shared" si="81"/>
        <v>2.1375000000000002</v>
      </c>
      <c r="G701" s="2">
        <f t="shared" si="83"/>
        <v>2.1880000000000006</v>
      </c>
      <c r="H701" s="2">
        <f t="shared" si="79"/>
        <v>2.2476000000000051</v>
      </c>
      <c r="I701" s="2">
        <f t="array" ref="I701">SUMPRODUCT(B685:B704, (ROW(B685:B704)-ROW(B685)+1)) / (20*21/2)</f>
        <v>2.1438571428571431</v>
      </c>
      <c r="J701" s="2">
        <f t="shared" si="82"/>
        <v>2.1445874585407378</v>
      </c>
      <c r="K701" s="2">
        <f t="shared" si="84"/>
        <v>2.1791562899159311</v>
      </c>
    </row>
    <row r="702" spans="1:11" ht="13.5" x14ac:dyDescent="0.25">
      <c r="A702" s="3">
        <f>TITRES_STAT!B705</f>
        <v>43326</v>
      </c>
      <c r="B702" s="6">
        <f>TITRES_STAT!D705</f>
        <v>2.13</v>
      </c>
      <c r="C702" s="2">
        <f t="shared" si="77"/>
        <v>-3.0000000000000249E-2</v>
      </c>
      <c r="D702" s="2">
        <f t="shared" si="78"/>
        <v>2.1459999999999999</v>
      </c>
      <c r="E702" s="2">
        <f t="shared" si="80"/>
        <v>2.1369999999999996</v>
      </c>
      <c r="F702" s="2">
        <f t="shared" si="81"/>
        <v>2.1355</v>
      </c>
      <c r="G702" s="2">
        <f t="shared" si="83"/>
        <v>2.1846000000000005</v>
      </c>
      <c r="H702" s="2">
        <f t="shared" si="79"/>
        <v>2.2493000000000052</v>
      </c>
      <c r="I702" s="2">
        <f t="array" ref="I702">SUMPRODUCT(B686:B705, (ROW(B686:B705)-ROW(B686)+1)) / (20*21/2)</f>
        <v>2.1480952380952383</v>
      </c>
      <c r="J702" s="2">
        <f t="shared" si="82"/>
        <v>2.1431981767749533</v>
      </c>
      <c r="K702" s="2">
        <f t="shared" si="84"/>
        <v>2.177228592272169</v>
      </c>
    </row>
    <row r="703" spans="1:11" ht="13.5" x14ac:dyDescent="0.25">
      <c r="A703" s="3">
        <f>TITRES_STAT!B706</f>
        <v>43327</v>
      </c>
      <c r="B703" s="6">
        <f>TITRES_STAT!D706</f>
        <v>2.15</v>
      </c>
      <c r="C703" s="2">
        <f t="shared" si="77"/>
        <v>2.0000000000000018E-2</v>
      </c>
      <c r="D703" s="2">
        <f t="shared" si="78"/>
        <v>2.1500000000000004</v>
      </c>
      <c r="E703" s="2">
        <f t="shared" si="80"/>
        <v>2.1399999999999997</v>
      </c>
      <c r="F703" s="2">
        <f t="shared" si="81"/>
        <v>2.1345000000000001</v>
      </c>
      <c r="G703" s="2">
        <f t="shared" si="83"/>
        <v>2.1816000000000004</v>
      </c>
      <c r="H703" s="2">
        <f t="shared" si="79"/>
        <v>2.2509500000000049</v>
      </c>
      <c r="I703" s="2">
        <f t="array" ref="I703">SUMPRODUCT(B687:B706, (ROW(B687:B706)-ROW(B687)+1)) / (20*21/2)</f>
        <v>2.1510476190476191</v>
      </c>
      <c r="J703" s="2">
        <f t="shared" si="82"/>
        <v>2.1438459694630532</v>
      </c>
      <c r="K703" s="2">
        <f t="shared" si="84"/>
        <v>2.1761608043399274</v>
      </c>
    </row>
    <row r="704" spans="1:11" ht="13.5" x14ac:dyDescent="0.25">
      <c r="A704" s="3">
        <f>TITRES_STAT!B707</f>
        <v>43328</v>
      </c>
      <c r="B704" s="6">
        <f>TITRES_STAT!D707</f>
        <v>2.19</v>
      </c>
      <c r="C704" s="2">
        <f t="shared" si="77"/>
        <v>4.0000000000000036E-2</v>
      </c>
      <c r="D704" s="2">
        <f t="shared" si="78"/>
        <v>2.1579999999999999</v>
      </c>
      <c r="E704" s="2">
        <f t="shared" si="80"/>
        <v>2.1470000000000002</v>
      </c>
      <c r="F704" s="2">
        <f t="shared" si="81"/>
        <v>2.1354999999999995</v>
      </c>
      <c r="G704" s="2">
        <f t="shared" si="83"/>
        <v>2.1794000000000007</v>
      </c>
      <c r="H704" s="2">
        <f t="shared" si="79"/>
        <v>2.252800000000005</v>
      </c>
      <c r="I704" s="2">
        <f t="array" ref="I704">SUMPRODUCT(B688:B707, (ROW(B688:B707)-ROW(B688)+1)) / (20*21/2)</f>
        <v>2.1499047619047622</v>
      </c>
      <c r="J704" s="2">
        <f t="shared" si="82"/>
        <v>2.148241591418953</v>
      </c>
      <c r="K704" s="2">
        <f t="shared" si="84"/>
        <v>2.1767035178952243</v>
      </c>
    </row>
    <row r="705" spans="1:11" ht="13.5" x14ac:dyDescent="0.25">
      <c r="A705" s="3">
        <f>TITRES_STAT!B708</f>
        <v>43329</v>
      </c>
      <c r="B705" s="6">
        <f>TITRES_STAT!D708</f>
        <v>2.1800000000000002</v>
      </c>
      <c r="C705" s="2">
        <f t="shared" si="77"/>
        <v>-9.9999999999997868E-3</v>
      </c>
      <c r="D705" s="2">
        <f t="shared" si="78"/>
        <v>2.1619999999999999</v>
      </c>
      <c r="E705" s="2">
        <f t="shared" si="80"/>
        <v>2.1529999999999996</v>
      </c>
      <c r="F705" s="2">
        <f t="shared" si="81"/>
        <v>2.1389999999999998</v>
      </c>
      <c r="G705" s="2">
        <f t="shared" si="83"/>
        <v>2.1770000000000009</v>
      </c>
      <c r="H705" s="2">
        <f t="shared" si="79"/>
        <v>2.2546000000000053</v>
      </c>
      <c r="I705" s="2">
        <f t="array" ref="I705">SUMPRODUCT(B689:B708, (ROW(B689:B708)-ROW(B689)+1)) / (20*21/2)</f>
        <v>2.1486190476190479</v>
      </c>
      <c r="J705" s="2">
        <f t="shared" si="82"/>
        <v>2.1512662017600053</v>
      </c>
      <c r="K705" s="2">
        <f t="shared" si="84"/>
        <v>2.1768327917032546</v>
      </c>
    </row>
    <row r="706" spans="1:11" ht="13.5" x14ac:dyDescent="0.25">
      <c r="A706" s="3">
        <f>TITRES_STAT!B709</f>
        <v>43332</v>
      </c>
      <c r="B706" s="6">
        <f>TITRES_STAT!D709</f>
        <v>2.17</v>
      </c>
      <c r="C706" s="2">
        <f t="shared" si="77"/>
        <v>-1.0000000000000231E-2</v>
      </c>
      <c r="D706" s="2">
        <f t="shared" si="78"/>
        <v>2.1639999999999997</v>
      </c>
      <c r="E706" s="2">
        <f t="shared" si="80"/>
        <v>2.157</v>
      </c>
      <c r="F706" s="2">
        <f t="shared" si="81"/>
        <v>2.1419999999999999</v>
      </c>
      <c r="G706" s="2">
        <f t="shared" si="83"/>
        <v>2.1744000000000008</v>
      </c>
      <c r="H706" s="2">
        <f t="shared" si="79"/>
        <v>2.2564500000000054</v>
      </c>
      <c r="I706" s="2">
        <f t="array" ref="I706">SUMPRODUCT(B690:B709, (ROW(B690:B709)-ROW(B690)+1)) / (20*21/2)</f>
        <v>2.1473809523809519</v>
      </c>
      <c r="J706" s="2">
        <f t="shared" si="82"/>
        <v>2.1530503730209571</v>
      </c>
      <c r="K706" s="2">
        <f t="shared" si="84"/>
        <v>2.1765648390874408</v>
      </c>
    </row>
    <row r="707" spans="1:11" ht="13.5" x14ac:dyDescent="0.25">
      <c r="A707" s="3">
        <f>TITRES_STAT!B710</f>
        <v>43335</v>
      </c>
      <c r="B707" s="6">
        <f>TITRES_STAT!D710</f>
        <v>2.13</v>
      </c>
      <c r="C707" s="2">
        <f t="shared" si="77"/>
        <v>-4.0000000000000036E-2</v>
      </c>
      <c r="D707" s="2">
        <f t="shared" si="78"/>
        <v>2.1640000000000001</v>
      </c>
      <c r="E707" s="2">
        <f t="shared" si="80"/>
        <v>2.1550000000000002</v>
      </c>
      <c r="F707" s="2">
        <f t="shared" si="81"/>
        <v>2.1435</v>
      </c>
      <c r="G707" s="2">
        <f t="shared" si="83"/>
        <v>2.1710000000000007</v>
      </c>
      <c r="H707" s="2">
        <f t="shared" si="79"/>
        <v>2.2580000000000053</v>
      </c>
      <c r="I707" s="2">
        <f t="array" ref="I707">SUMPRODUCT(B691:B710, (ROW(B691:B710)-ROW(B691)+1)) / (20*21/2)</f>
        <v>2.1460952380952381</v>
      </c>
      <c r="J707" s="2">
        <f t="shared" si="82"/>
        <v>2.1508550993999136</v>
      </c>
      <c r="K707" s="2">
        <f t="shared" si="84"/>
        <v>2.1747387669663647</v>
      </c>
    </row>
    <row r="708" spans="1:11" ht="13.5" x14ac:dyDescent="0.25">
      <c r="A708" s="3">
        <f>TITRES_STAT!B711</f>
        <v>43336</v>
      </c>
      <c r="B708" s="6">
        <f>TITRES_STAT!D711</f>
        <v>2.13</v>
      </c>
      <c r="C708" s="2">
        <f t="shared" ref="C708:C771" si="85">B708-B707</f>
        <v>0</v>
      </c>
      <c r="D708" s="2">
        <f t="shared" si="78"/>
        <v>2.16</v>
      </c>
      <c r="E708" s="2">
        <f t="shared" si="80"/>
        <v>2.1549999999999998</v>
      </c>
      <c r="F708" s="2">
        <f t="shared" si="81"/>
        <v>2.1429999999999998</v>
      </c>
      <c r="G708" s="2">
        <f t="shared" si="83"/>
        <v>2.1676000000000006</v>
      </c>
      <c r="H708" s="2">
        <f t="shared" si="79"/>
        <v>2.2596000000000052</v>
      </c>
      <c r="I708" s="2">
        <f t="array" ref="I708">SUMPRODUCT(B692:B711, (ROW(B692:B711)-ROW(B692)+1)) / (20*21/2)</f>
        <v>2.1466666666666665</v>
      </c>
      <c r="J708" s="2">
        <f t="shared" si="82"/>
        <v>2.1488688994570646</v>
      </c>
      <c r="K708" s="2">
        <f t="shared" si="84"/>
        <v>2.1729843055167035</v>
      </c>
    </row>
    <row r="709" spans="1:11" ht="13.5" x14ac:dyDescent="0.25">
      <c r="A709" s="3">
        <f>TITRES_STAT!B712</f>
        <v>43339</v>
      </c>
      <c r="B709" s="6">
        <f>TITRES_STAT!D712</f>
        <v>2.13</v>
      </c>
      <c r="C709" s="2">
        <f t="shared" si="85"/>
        <v>0</v>
      </c>
      <c r="D709" s="2">
        <f t="shared" si="78"/>
        <v>2.1479999999999997</v>
      </c>
      <c r="E709" s="2">
        <f t="shared" si="80"/>
        <v>2.1529999999999996</v>
      </c>
      <c r="F709" s="2">
        <f t="shared" si="81"/>
        <v>2.1435000000000004</v>
      </c>
      <c r="G709" s="2">
        <f t="shared" si="83"/>
        <v>2.1642000000000006</v>
      </c>
      <c r="H709" s="2">
        <f t="shared" si="79"/>
        <v>2.261200000000005</v>
      </c>
      <c r="I709" s="2">
        <f t="array" ref="I709">SUMPRODUCT(B693:B712, (ROW(B693:B712)-ROW(B693)+1)) / (20*21/2)</f>
        <v>2.1453333333333333</v>
      </c>
      <c r="J709" s="2">
        <f t="shared" si="82"/>
        <v>2.1470718614135347</v>
      </c>
      <c r="K709" s="2">
        <f t="shared" si="84"/>
        <v>2.1712986464768327</v>
      </c>
    </row>
    <row r="710" spans="1:11" ht="13.5" x14ac:dyDescent="0.25">
      <c r="A710" s="3">
        <f>TITRES_STAT!B713</f>
        <v>43340</v>
      </c>
      <c r="B710" s="6">
        <f>TITRES_STAT!D713</f>
        <v>2.13</v>
      </c>
      <c r="C710" s="2">
        <f t="shared" si="85"/>
        <v>0</v>
      </c>
      <c r="D710" s="2">
        <f t="shared" ref="D710:D773" si="86">AVERAGE(B706:B710)</f>
        <v>2.1379999999999995</v>
      </c>
      <c r="E710" s="2">
        <f t="shared" si="80"/>
        <v>2.1499999999999995</v>
      </c>
      <c r="F710" s="2">
        <f t="shared" si="81"/>
        <v>2.1440000000000006</v>
      </c>
      <c r="G710" s="2">
        <f t="shared" si="83"/>
        <v>2.1608000000000005</v>
      </c>
      <c r="H710" s="2">
        <f t="shared" si="79"/>
        <v>2.2628000000000053</v>
      </c>
      <c r="I710" s="2">
        <f t="array" ref="I710">SUMPRODUCT(B694:B713, (ROW(B694:B713)-ROW(B694)+1)) / (20*21/2)</f>
        <v>2.1440952380952378</v>
      </c>
      <c r="J710" s="2">
        <f t="shared" si="82"/>
        <v>2.145445969850341</v>
      </c>
      <c r="K710" s="2">
        <f t="shared" si="84"/>
        <v>2.1696790917130353</v>
      </c>
    </row>
    <row r="711" spans="1:11" ht="13.5" x14ac:dyDescent="0.25">
      <c r="A711" s="3">
        <f>TITRES_STAT!B714</f>
        <v>43341</v>
      </c>
      <c r="B711" s="6">
        <f>TITRES_STAT!D714</f>
        <v>2.15</v>
      </c>
      <c r="C711" s="2">
        <f t="shared" si="85"/>
        <v>2.0000000000000018E-2</v>
      </c>
      <c r="D711" s="2">
        <f t="shared" si="86"/>
        <v>2.1339999999999999</v>
      </c>
      <c r="E711" s="2">
        <f t="shared" si="80"/>
        <v>2.1489999999999996</v>
      </c>
      <c r="F711" s="2">
        <f t="shared" si="81"/>
        <v>2.1440000000000006</v>
      </c>
      <c r="G711" s="2">
        <f t="shared" si="83"/>
        <v>2.1578000000000004</v>
      </c>
      <c r="H711" s="2">
        <f t="shared" si="79"/>
        <v>2.264450000000005</v>
      </c>
      <c r="I711" s="2">
        <f t="array" ref="I711">SUMPRODUCT(B695:B714, (ROW(B695:B714)-ROW(B695)+1)) / (20*21/2)</f>
        <v>2.1437619047619045</v>
      </c>
      <c r="J711" s="2">
        <f t="shared" si="82"/>
        <v>2.1458796870074512</v>
      </c>
      <c r="K711" s="2">
        <f t="shared" si="84"/>
        <v>2.1689073626262498</v>
      </c>
    </row>
    <row r="712" spans="1:11" ht="13.5" x14ac:dyDescent="0.25">
      <c r="A712" s="3">
        <f>TITRES_STAT!B715</f>
        <v>43342</v>
      </c>
      <c r="B712" s="6">
        <f>TITRES_STAT!D715</f>
        <v>2.13</v>
      </c>
      <c r="C712" s="2">
        <f t="shared" si="85"/>
        <v>-2.0000000000000018E-2</v>
      </c>
      <c r="D712" s="2">
        <f t="shared" si="86"/>
        <v>2.1339999999999995</v>
      </c>
      <c r="E712" s="2">
        <f t="shared" si="80"/>
        <v>2.1489999999999996</v>
      </c>
      <c r="F712" s="2">
        <f t="shared" si="81"/>
        <v>2.1430000000000002</v>
      </c>
      <c r="G712" s="2">
        <f t="shared" si="83"/>
        <v>2.1543999999999999</v>
      </c>
      <c r="H712" s="2">
        <f t="shared" si="79"/>
        <v>2.265950000000005</v>
      </c>
      <c r="I712" s="2">
        <f t="array" ref="I712">SUMPRODUCT(B696:B715, (ROW(B696:B715)-ROW(B696)+1)) / (20*21/2)</f>
        <v>2.1433333333333331</v>
      </c>
      <c r="J712" s="2">
        <f t="shared" si="82"/>
        <v>2.1443673358638842</v>
      </c>
      <c r="K712" s="2">
        <f t="shared" si="84"/>
        <v>2.1673815836997301</v>
      </c>
    </row>
    <row r="713" spans="1:11" ht="13.5" x14ac:dyDescent="0.25">
      <c r="A713" s="3">
        <f>TITRES_STAT!B716</f>
        <v>43343</v>
      </c>
      <c r="B713" s="6">
        <f>TITRES_STAT!D716</f>
        <v>2.13</v>
      </c>
      <c r="C713" s="2">
        <f t="shared" si="85"/>
        <v>0</v>
      </c>
      <c r="D713" s="2">
        <f t="shared" si="86"/>
        <v>2.1339999999999995</v>
      </c>
      <c r="E713" s="2">
        <f t="shared" si="80"/>
        <v>2.1469999999999994</v>
      </c>
      <c r="F713" s="2">
        <f t="shared" si="81"/>
        <v>2.1435000000000004</v>
      </c>
      <c r="G713" s="2">
        <f t="shared" si="83"/>
        <v>2.1509999999999998</v>
      </c>
      <c r="H713" s="2">
        <f t="shared" si="79"/>
        <v>2.2674500000000051</v>
      </c>
      <c r="I713" s="2">
        <f t="array" ref="I713">SUMPRODUCT(B697:B716, (ROW(B697:B716)-ROW(B697)+1)) / (20*21/2)</f>
        <v>2.1418571428571429</v>
      </c>
      <c r="J713" s="2">
        <f t="shared" si="82"/>
        <v>2.1429990181625618</v>
      </c>
      <c r="K713" s="2">
        <f t="shared" si="84"/>
        <v>2.1659156392409171</v>
      </c>
    </row>
    <row r="714" spans="1:11" ht="13.5" x14ac:dyDescent="0.25">
      <c r="A714" s="3">
        <f>TITRES_STAT!B717</f>
        <v>43346</v>
      </c>
      <c r="B714" s="6">
        <f>TITRES_STAT!D717</f>
        <v>2.14</v>
      </c>
      <c r="C714" s="2">
        <f t="shared" si="85"/>
        <v>1.0000000000000231E-2</v>
      </c>
      <c r="D714" s="2">
        <f t="shared" si="86"/>
        <v>2.1360000000000001</v>
      </c>
      <c r="E714" s="2">
        <f t="shared" si="80"/>
        <v>2.1419999999999999</v>
      </c>
      <c r="F714" s="2">
        <f t="shared" si="81"/>
        <v>2.1445000000000003</v>
      </c>
      <c r="G714" s="2">
        <f t="shared" si="83"/>
        <v>2.1477999999999997</v>
      </c>
      <c r="H714" s="2">
        <f t="shared" ref="H714:H777" si="87">AVERAGE(B515:B714)</f>
        <v>2.2690500000000049</v>
      </c>
      <c r="I714" s="2">
        <f t="array" ref="I714">SUMPRODUCT(B698:B717, (ROW(B698:B717)-ROW(B698)+1)) / (20*21/2)</f>
        <v>2.1403809523809523</v>
      </c>
      <c r="J714" s="2">
        <f t="shared" si="82"/>
        <v>2.1427133973851751</v>
      </c>
      <c r="K714" s="2">
        <f t="shared" si="84"/>
        <v>2.164899339662842</v>
      </c>
    </row>
    <row r="715" spans="1:11" ht="13.5" x14ac:dyDescent="0.25">
      <c r="A715" s="3">
        <f>TITRES_STAT!B718</f>
        <v>43347</v>
      </c>
      <c r="B715" s="6">
        <f>TITRES_STAT!D718</f>
        <v>2.14</v>
      </c>
      <c r="C715" s="2">
        <f t="shared" si="85"/>
        <v>0</v>
      </c>
      <c r="D715" s="2">
        <f t="shared" si="86"/>
        <v>2.1379999999999999</v>
      </c>
      <c r="E715" s="2">
        <f t="shared" si="80"/>
        <v>2.1379999999999999</v>
      </c>
      <c r="F715" s="2">
        <f t="shared" si="81"/>
        <v>2.1454999999999997</v>
      </c>
      <c r="G715" s="2">
        <f t="shared" si="83"/>
        <v>2.1445999999999996</v>
      </c>
      <c r="H715" s="2">
        <f t="shared" si="87"/>
        <v>2.2704000000000049</v>
      </c>
      <c r="I715" s="2">
        <f t="array" ref="I715">SUMPRODUCT(B699:B718, (ROW(B699:B718)-ROW(B699)+1)) / (20*21/2)</f>
        <v>2.1389999999999998</v>
      </c>
      <c r="J715" s="2">
        <f t="shared" si="82"/>
        <v>2.1424549785865867</v>
      </c>
      <c r="K715" s="2">
        <f t="shared" si="84"/>
        <v>2.1639228949701814</v>
      </c>
    </row>
    <row r="716" spans="1:11" ht="13.5" x14ac:dyDescent="0.25">
      <c r="A716" s="3">
        <f>TITRES_STAT!B719</f>
        <v>43348</v>
      </c>
      <c r="B716" s="6">
        <f>TITRES_STAT!D719</f>
        <v>2.13</v>
      </c>
      <c r="C716" s="2">
        <f t="shared" si="85"/>
        <v>-1.0000000000000231E-2</v>
      </c>
      <c r="D716" s="2">
        <f t="shared" si="86"/>
        <v>2.1340000000000003</v>
      </c>
      <c r="E716" s="2">
        <f t="shared" ref="E716:E779" si="88">AVERAGE(B707:B716)</f>
        <v>2.1339999999999999</v>
      </c>
      <c r="F716" s="2">
        <f t="shared" si="81"/>
        <v>2.1455000000000002</v>
      </c>
      <c r="G716" s="2">
        <f t="shared" si="83"/>
        <v>2.1411999999999995</v>
      </c>
      <c r="H716" s="2">
        <f t="shared" si="87"/>
        <v>2.2719500000000048</v>
      </c>
      <c r="I716" s="2">
        <f t="array" ref="I716">SUMPRODUCT(B700:B719, (ROW(B700:B719)-ROW(B700)+1)) / (20*21/2)</f>
        <v>2.1404761904761904</v>
      </c>
      <c r="J716" s="2">
        <f t="shared" si="82"/>
        <v>2.1412687901497689</v>
      </c>
      <c r="K716" s="2">
        <f t="shared" si="84"/>
        <v>2.1625925853635075</v>
      </c>
    </row>
    <row r="717" spans="1:11" ht="13.5" x14ac:dyDescent="0.25">
      <c r="A717" s="3">
        <f>TITRES_STAT!B720</f>
        <v>43349</v>
      </c>
      <c r="B717" s="6">
        <f>TITRES_STAT!D720</f>
        <v>2.13</v>
      </c>
      <c r="C717" s="2">
        <f t="shared" si="85"/>
        <v>0</v>
      </c>
      <c r="D717" s="2">
        <f t="shared" si="86"/>
        <v>2.1339999999999995</v>
      </c>
      <c r="E717" s="2">
        <f t="shared" si="88"/>
        <v>2.1339999999999995</v>
      </c>
      <c r="F717" s="2">
        <f t="shared" si="81"/>
        <v>2.1445000000000003</v>
      </c>
      <c r="G717" s="2">
        <f t="shared" si="83"/>
        <v>2.137799999999999</v>
      </c>
      <c r="H717" s="2">
        <f t="shared" si="87"/>
        <v>2.2735000000000047</v>
      </c>
      <c r="I717" s="2">
        <f t="array" ref="I717">SUMPRODUCT(B701:B720, (ROW(B701:B720)-ROW(B701)+1)) / (20*21/2)</f>
        <v>2.1419047619047618</v>
      </c>
      <c r="J717" s="2">
        <f t="shared" si="82"/>
        <v>2.140195572040267</v>
      </c>
      <c r="K717" s="2">
        <f t="shared" si="84"/>
        <v>2.1613144447610169</v>
      </c>
    </row>
    <row r="718" spans="1:11" ht="13.5" x14ac:dyDescent="0.25">
      <c r="A718" s="3">
        <f>TITRES_STAT!B721</f>
        <v>43350</v>
      </c>
      <c r="B718" s="6">
        <f>TITRES_STAT!D721</f>
        <v>2.13</v>
      </c>
      <c r="C718" s="2">
        <f t="shared" si="85"/>
        <v>0</v>
      </c>
      <c r="D718" s="2">
        <f t="shared" si="86"/>
        <v>2.1339999999999995</v>
      </c>
      <c r="E718" s="2">
        <f t="shared" si="88"/>
        <v>2.1339999999999995</v>
      </c>
      <c r="F718" s="2">
        <f t="shared" si="81"/>
        <v>2.1444999999999999</v>
      </c>
      <c r="G718" s="2">
        <f t="shared" si="83"/>
        <v>2.1371999999999991</v>
      </c>
      <c r="H718" s="2">
        <f t="shared" si="87"/>
        <v>2.2750500000000047</v>
      </c>
      <c r="I718" s="2">
        <f t="array" ref="I718">SUMPRODUCT(B702:B721, (ROW(B702:B721)-ROW(B702)+1)) / (20*21/2)</f>
        <v>2.1404761904761904</v>
      </c>
      <c r="J718" s="2">
        <f t="shared" si="82"/>
        <v>2.1392245651792892</v>
      </c>
      <c r="K718" s="2">
        <f t="shared" si="84"/>
        <v>2.1600864273194085</v>
      </c>
    </row>
    <row r="719" spans="1:11" ht="13.5" x14ac:dyDescent="0.25">
      <c r="A719" s="3">
        <f>TITRES_STAT!B722</f>
        <v>43353</v>
      </c>
      <c r="B719" s="6">
        <f>TITRES_STAT!D722</f>
        <v>2.16</v>
      </c>
      <c r="C719" s="2">
        <f t="shared" si="85"/>
        <v>3.0000000000000249E-2</v>
      </c>
      <c r="D719" s="2">
        <f t="shared" si="86"/>
        <v>2.1379999999999999</v>
      </c>
      <c r="E719" s="2">
        <f t="shared" si="88"/>
        <v>2.1369999999999996</v>
      </c>
      <c r="F719" s="2">
        <f t="shared" si="81"/>
        <v>2.1450000000000005</v>
      </c>
      <c r="G719" s="2">
        <f t="shared" si="83"/>
        <v>2.138399999999999</v>
      </c>
      <c r="H719" s="2">
        <f t="shared" si="87"/>
        <v>2.2767500000000052</v>
      </c>
      <c r="I719" s="2">
        <f t="array" ref="I719">SUMPRODUCT(B703:B722, (ROW(B703:B722)-ROW(B703)+1)) / (20*21/2)</f>
        <v>2.1391904761904761</v>
      </c>
      <c r="J719" s="2">
        <f t="shared" si="82"/>
        <v>2.141203178019357</v>
      </c>
      <c r="K719" s="2">
        <f t="shared" si="84"/>
        <v>2.1600830380127647</v>
      </c>
    </row>
    <row r="720" spans="1:11" ht="13.5" x14ac:dyDescent="0.25">
      <c r="A720" s="3">
        <f>TITRES_STAT!B723</f>
        <v>43355</v>
      </c>
      <c r="B720" s="6">
        <f>TITRES_STAT!D723</f>
        <v>2.16</v>
      </c>
      <c r="C720" s="2">
        <f t="shared" si="85"/>
        <v>0</v>
      </c>
      <c r="D720" s="2">
        <f t="shared" si="86"/>
        <v>2.1420000000000003</v>
      </c>
      <c r="E720" s="2">
        <f t="shared" si="88"/>
        <v>2.1399999999999997</v>
      </c>
      <c r="F720" s="2">
        <f t="shared" si="81"/>
        <v>2.1449999999999996</v>
      </c>
      <c r="G720" s="2">
        <f t="shared" si="83"/>
        <v>2.1395999999999988</v>
      </c>
      <c r="H720" s="2">
        <f t="shared" si="87"/>
        <v>2.2784500000000052</v>
      </c>
      <c r="I720" s="2">
        <f t="array" ref="I720">SUMPRODUCT(B704:B723, (ROW(B704:B723)-ROW(B704)+1)) / (20*21/2)</f>
        <v>2.1379047619047618</v>
      </c>
      <c r="J720" s="2">
        <f t="shared" si="82"/>
        <v>2.1429933515413229</v>
      </c>
      <c r="K720" s="2">
        <f t="shared" si="84"/>
        <v>2.1600797816201069</v>
      </c>
    </row>
    <row r="721" spans="1:11" ht="13.5" x14ac:dyDescent="0.25">
      <c r="A721" s="3">
        <f>TITRES_STAT!B724</f>
        <v>43356</v>
      </c>
      <c r="B721" s="6">
        <f>TITRES_STAT!D724</f>
        <v>2.13</v>
      </c>
      <c r="C721" s="2">
        <f t="shared" si="85"/>
        <v>-3.0000000000000249E-2</v>
      </c>
      <c r="D721" s="2">
        <f t="shared" si="86"/>
        <v>2.1420000000000003</v>
      </c>
      <c r="E721" s="2">
        <f t="shared" si="88"/>
        <v>2.1379999999999999</v>
      </c>
      <c r="F721" s="2">
        <f t="shared" si="81"/>
        <v>2.1435</v>
      </c>
      <c r="G721" s="2">
        <f t="shared" si="83"/>
        <v>2.1389999999999989</v>
      </c>
      <c r="H721" s="2">
        <f t="shared" si="87"/>
        <v>2.2800000000000051</v>
      </c>
      <c r="I721" s="2">
        <f t="array" ref="I721">SUMPRODUCT(B705:B724, (ROW(B705:B724)-ROW(B705)+1)) / (20*21/2)</f>
        <v>2.1367142857142856</v>
      </c>
      <c r="J721" s="2">
        <f t="shared" si="82"/>
        <v>2.1417558894897684</v>
      </c>
      <c r="K721" s="2">
        <f t="shared" si="84"/>
        <v>2.1589001823408869</v>
      </c>
    </row>
    <row r="722" spans="1:11" ht="13.5" x14ac:dyDescent="0.25">
      <c r="A722" s="3">
        <f>TITRES_STAT!B725</f>
        <v>43357</v>
      </c>
      <c r="B722" s="6">
        <f>TITRES_STAT!D725</f>
        <v>2.13</v>
      </c>
      <c r="C722" s="2">
        <f t="shared" si="85"/>
        <v>0</v>
      </c>
      <c r="D722" s="2">
        <f t="shared" si="86"/>
        <v>2.1420000000000003</v>
      </c>
      <c r="E722" s="2">
        <f t="shared" si="88"/>
        <v>2.1379999999999995</v>
      </c>
      <c r="F722" s="2">
        <f t="shared" si="81"/>
        <v>2.1435000000000004</v>
      </c>
      <c r="G722" s="2">
        <f t="shared" si="83"/>
        <v>2.138399999999999</v>
      </c>
      <c r="H722" s="2">
        <f t="shared" si="87"/>
        <v>2.2815000000000052</v>
      </c>
      <c r="I722" s="2">
        <f t="array" ref="I722">SUMPRODUCT(B706:B725, (ROW(B706:B725)-ROW(B706)+1)) / (20*21/2)</f>
        <v>2.1358095238095238</v>
      </c>
      <c r="J722" s="2">
        <f t="shared" si="82"/>
        <v>2.140636280966933</v>
      </c>
      <c r="K722" s="2">
        <f t="shared" si="84"/>
        <v>2.1577668418569305</v>
      </c>
    </row>
    <row r="723" spans="1:11" ht="13.5" x14ac:dyDescent="0.25">
      <c r="A723" s="3">
        <f>TITRES_STAT!B726</f>
        <v>43360</v>
      </c>
      <c r="B723" s="6">
        <f>TITRES_STAT!D726</f>
        <v>2.13</v>
      </c>
      <c r="C723" s="2">
        <f t="shared" si="85"/>
        <v>0</v>
      </c>
      <c r="D723" s="2">
        <f t="shared" si="86"/>
        <v>2.1420000000000003</v>
      </c>
      <c r="E723" s="2">
        <f t="shared" si="88"/>
        <v>2.1379999999999995</v>
      </c>
      <c r="F723" s="2">
        <f t="shared" si="81"/>
        <v>2.1425000000000001</v>
      </c>
      <c r="G723" s="2">
        <f t="shared" si="83"/>
        <v>2.1389999999999985</v>
      </c>
      <c r="H723" s="2">
        <f t="shared" si="87"/>
        <v>2.2828000000000053</v>
      </c>
      <c r="I723" s="2">
        <f t="array" ref="I723">SUMPRODUCT(B707:B726, (ROW(B707:B726)-ROW(B707)+1)) / (20*21/2)</f>
        <v>2.1370476190476189</v>
      </c>
      <c r="J723" s="2">
        <f t="shared" si="82"/>
        <v>2.1396233018272248</v>
      </c>
      <c r="K723" s="2">
        <f t="shared" si="84"/>
        <v>2.1566779460978354</v>
      </c>
    </row>
    <row r="724" spans="1:11" ht="13.5" x14ac:dyDescent="0.25">
      <c r="A724" s="3">
        <f>TITRES_STAT!B727</f>
        <v>43361</v>
      </c>
      <c r="B724" s="6">
        <f>TITRES_STAT!D727</f>
        <v>2.13</v>
      </c>
      <c r="C724" s="2">
        <f t="shared" si="85"/>
        <v>0</v>
      </c>
      <c r="D724" s="2">
        <f t="shared" si="86"/>
        <v>2.1360000000000001</v>
      </c>
      <c r="E724" s="2">
        <f t="shared" si="88"/>
        <v>2.1369999999999996</v>
      </c>
      <c r="F724" s="2">
        <f t="shared" ref="F724:F787" si="89">AVERAGE(B705:B724)</f>
        <v>2.1395000000000004</v>
      </c>
      <c r="G724" s="2">
        <f t="shared" si="83"/>
        <v>2.1395999999999988</v>
      </c>
      <c r="H724" s="2">
        <f t="shared" si="87"/>
        <v>2.283850000000005</v>
      </c>
      <c r="I724" s="2">
        <f t="array" ref="I724">SUMPRODUCT(B708:B727, (ROW(B708:B727)-ROW(B708)+1)) / (20*21/2)</f>
        <v>2.1383809523809525</v>
      </c>
      <c r="J724" s="2">
        <f t="shared" si="82"/>
        <v>2.1387067968912987</v>
      </c>
      <c r="K724" s="2">
        <f t="shared" si="84"/>
        <v>2.1556317521332145</v>
      </c>
    </row>
    <row r="725" spans="1:11" ht="13.5" x14ac:dyDescent="0.25">
      <c r="A725" s="3">
        <f>TITRES_STAT!B728</f>
        <v>43362</v>
      </c>
      <c r="B725" s="6">
        <f>TITRES_STAT!D728</f>
        <v>2.13</v>
      </c>
      <c r="C725" s="2">
        <f t="shared" si="85"/>
        <v>0</v>
      </c>
      <c r="D725" s="2">
        <f t="shared" si="86"/>
        <v>2.13</v>
      </c>
      <c r="E725" s="2">
        <f t="shared" si="88"/>
        <v>2.1359999999999997</v>
      </c>
      <c r="F725" s="2">
        <f t="shared" si="89"/>
        <v>2.1370000000000005</v>
      </c>
      <c r="G725" s="2">
        <f t="shared" si="83"/>
        <v>2.1399999999999988</v>
      </c>
      <c r="H725" s="2">
        <f t="shared" si="87"/>
        <v>2.2843500000000048</v>
      </c>
      <c r="I725" s="2">
        <f t="array" ref="I725">SUMPRODUCT(B709:B728, (ROW(B709:B728)-ROW(B709)+1)) / (20*21/2)</f>
        <v>2.1377142857142855</v>
      </c>
      <c r="J725" s="2">
        <f t="shared" ref="J725:J788" si="90">$J$4*B725+J724*(1-$J$4)</f>
        <v>2.1378775781397463</v>
      </c>
      <c r="K725" s="2">
        <f t="shared" si="84"/>
        <v>2.1546265853828923</v>
      </c>
    </row>
    <row r="726" spans="1:11" ht="13.5" x14ac:dyDescent="0.25">
      <c r="A726" s="3">
        <f>TITRES_STAT!B729</f>
        <v>43363</v>
      </c>
      <c r="B726" s="6">
        <f>TITRES_STAT!D729</f>
        <v>2.15</v>
      </c>
      <c r="C726" s="2">
        <f t="shared" si="85"/>
        <v>2.0000000000000018E-2</v>
      </c>
      <c r="D726" s="2">
        <f t="shared" si="86"/>
        <v>2.1339999999999999</v>
      </c>
      <c r="E726" s="2">
        <f t="shared" si="88"/>
        <v>2.1379999999999995</v>
      </c>
      <c r="F726" s="2">
        <f t="shared" si="89"/>
        <v>2.1360000000000001</v>
      </c>
      <c r="G726" s="2">
        <f t="shared" si="83"/>
        <v>2.1407999999999983</v>
      </c>
      <c r="H726" s="2">
        <f t="shared" si="87"/>
        <v>2.284650000000005</v>
      </c>
      <c r="I726" s="2">
        <f t="array" ref="I726">SUMPRODUCT(B710:B729, (ROW(B710:B729)-ROW(B710)+1)) / (20*21/2)</f>
        <v>2.1370476190476189</v>
      </c>
      <c r="J726" s="2">
        <f t="shared" si="90"/>
        <v>2.1390320945073897</v>
      </c>
      <c r="K726" s="2">
        <f t="shared" si="84"/>
        <v>2.1544451506619948</v>
      </c>
    </row>
    <row r="727" spans="1:11" ht="13.5" x14ac:dyDescent="0.25">
      <c r="A727" s="3">
        <f>TITRES_STAT!B730</f>
        <v>43364</v>
      </c>
      <c r="B727" s="6">
        <f>TITRES_STAT!D730</f>
        <v>2.15</v>
      </c>
      <c r="C727" s="2">
        <f t="shared" si="85"/>
        <v>0</v>
      </c>
      <c r="D727" s="2">
        <f t="shared" si="86"/>
        <v>2.1379999999999999</v>
      </c>
      <c r="E727" s="2">
        <f t="shared" si="88"/>
        <v>2.1399999999999997</v>
      </c>
      <c r="F727" s="2">
        <f t="shared" si="89"/>
        <v>2.137</v>
      </c>
      <c r="G727" s="2">
        <f t="shared" si="83"/>
        <v>2.1415999999999991</v>
      </c>
      <c r="H727" s="2">
        <f t="shared" si="87"/>
        <v>2.2849500000000047</v>
      </c>
      <c r="I727" s="2">
        <f t="array" ref="I727">SUMPRODUCT(B711:B730, (ROW(B711:B730)-ROW(B711)+1)) / (20*21/2)</f>
        <v>2.1392380952380949</v>
      </c>
      <c r="J727" s="2">
        <f t="shared" si="90"/>
        <v>2.1400766569352574</v>
      </c>
      <c r="K727" s="2">
        <f t="shared" si="84"/>
        <v>2.1542708310281915</v>
      </c>
    </row>
    <row r="728" spans="1:11" ht="13.5" x14ac:dyDescent="0.25">
      <c r="A728" s="3">
        <f>TITRES_STAT!B731</f>
        <v>43367</v>
      </c>
      <c r="B728" s="6">
        <f>TITRES_STAT!D731</f>
        <v>2.13</v>
      </c>
      <c r="C728" s="2">
        <f t="shared" si="85"/>
        <v>-2.0000000000000018E-2</v>
      </c>
      <c r="D728" s="2">
        <f t="shared" si="86"/>
        <v>2.1380000000000003</v>
      </c>
      <c r="E728" s="2">
        <f t="shared" si="88"/>
        <v>2.1399999999999997</v>
      </c>
      <c r="F728" s="2">
        <f t="shared" si="89"/>
        <v>2.137</v>
      </c>
      <c r="G728" s="2">
        <f t="shared" si="83"/>
        <v>2.1405999999999987</v>
      </c>
      <c r="H728" s="2">
        <f t="shared" si="87"/>
        <v>2.2848500000000045</v>
      </c>
      <c r="I728" s="2">
        <f t="array" ref="I728">SUMPRODUCT(B712:B731, (ROW(B712:B731)-ROW(B712)+1)) / (20*21/2)</f>
        <v>2.141285714285714</v>
      </c>
      <c r="J728" s="2">
        <f t="shared" si="90"/>
        <v>2.1391169753223758</v>
      </c>
      <c r="K728" s="2">
        <f t="shared" si="84"/>
        <v>2.1533190337329682</v>
      </c>
    </row>
    <row r="729" spans="1:11" ht="13.5" x14ac:dyDescent="0.25">
      <c r="A729" s="3">
        <f>TITRES_STAT!B732</f>
        <v>43368</v>
      </c>
      <c r="B729" s="6">
        <f>TITRES_STAT!D732</f>
        <v>2.13</v>
      </c>
      <c r="C729" s="2">
        <f t="shared" si="85"/>
        <v>0</v>
      </c>
      <c r="D729" s="2">
        <f t="shared" si="86"/>
        <v>2.1379999999999995</v>
      </c>
      <c r="E729" s="2">
        <f t="shared" si="88"/>
        <v>2.1369999999999996</v>
      </c>
      <c r="F729" s="2">
        <f t="shared" si="89"/>
        <v>2.137</v>
      </c>
      <c r="G729" s="2">
        <f t="shared" si="83"/>
        <v>2.1391999999999989</v>
      </c>
      <c r="H729" s="2">
        <f t="shared" si="87"/>
        <v>2.2841000000000045</v>
      </c>
      <c r="I729" s="2">
        <f t="array" ref="I729">SUMPRODUCT(B713:B732, (ROW(B713:B732)-ROW(B713)+1)) / (20*21/2)</f>
        <v>2.1404285714285716</v>
      </c>
      <c r="J729" s="2">
        <f t="shared" si="90"/>
        <v>2.1382486919583399</v>
      </c>
      <c r="K729" s="2">
        <f t="shared" si="84"/>
        <v>2.1524045618218715</v>
      </c>
    </row>
    <row r="730" spans="1:11" ht="13.5" x14ac:dyDescent="0.25">
      <c r="A730" s="3">
        <f>TITRES_STAT!B733</f>
        <v>43369</v>
      </c>
      <c r="B730" s="6">
        <f>TITRES_STAT!D733</f>
        <v>2.16</v>
      </c>
      <c r="C730" s="2">
        <f t="shared" si="85"/>
        <v>3.0000000000000249E-2</v>
      </c>
      <c r="D730" s="2">
        <f t="shared" si="86"/>
        <v>2.1439999999999997</v>
      </c>
      <c r="E730" s="2">
        <f t="shared" si="88"/>
        <v>2.1369999999999996</v>
      </c>
      <c r="F730" s="2">
        <f t="shared" si="89"/>
        <v>2.1384999999999996</v>
      </c>
      <c r="G730" s="2">
        <f t="shared" si="83"/>
        <v>2.1401999999999988</v>
      </c>
      <c r="H730" s="2">
        <f t="shared" si="87"/>
        <v>2.2830000000000048</v>
      </c>
      <c r="I730" s="2">
        <f t="array" ref="I730">SUMPRODUCT(B714:B733, (ROW(B714:B733)-ROW(B714)+1)) / (20*21/2)</f>
        <v>2.1395714285714287</v>
      </c>
      <c r="J730" s="2">
        <f t="shared" si="90"/>
        <v>2.1403202451051646</v>
      </c>
      <c r="K730" s="2">
        <f t="shared" si="84"/>
        <v>2.1527024221425828</v>
      </c>
    </row>
    <row r="731" spans="1:11" ht="13.5" x14ac:dyDescent="0.25">
      <c r="A731" s="3">
        <f>TITRES_STAT!B734</f>
        <v>43370</v>
      </c>
      <c r="B731" s="6">
        <f>TITRES_STAT!D734</f>
        <v>2.16</v>
      </c>
      <c r="C731" s="2">
        <f t="shared" si="85"/>
        <v>0</v>
      </c>
      <c r="D731" s="2">
        <f t="shared" si="86"/>
        <v>2.1459999999999999</v>
      </c>
      <c r="E731" s="2">
        <f t="shared" si="88"/>
        <v>2.1399999999999997</v>
      </c>
      <c r="F731" s="2">
        <f t="shared" si="89"/>
        <v>2.1390000000000002</v>
      </c>
      <c r="G731" s="2">
        <f t="shared" si="83"/>
        <v>2.1403999999999992</v>
      </c>
      <c r="H731" s="2">
        <f t="shared" si="87"/>
        <v>2.281200000000005</v>
      </c>
      <c r="I731" s="2">
        <f t="array" ref="I731">SUMPRODUCT(B715:B734, (ROW(B715:B734)-ROW(B715)+1)) / (20*21/2)</f>
        <v>2.1387142857142858</v>
      </c>
      <c r="J731" s="2">
        <f t="shared" si="90"/>
        <v>2.1421945074761011</v>
      </c>
      <c r="K731" s="2">
        <f t="shared" si="84"/>
        <v>2.1529886016664035</v>
      </c>
    </row>
    <row r="732" spans="1:11" ht="13.5" x14ac:dyDescent="0.25">
      <c r="A732" s="3">
        <f>TITRES_STAT!B735</f>
        <v>43371</v>
      </c>
      <c r="B732" s="6">
        <f>TITRES_STAT!D735</f>
        <v>2.13</v>
      </c>
      <c r="C732" s="2">
        <f t="shared" si="85"/>
        <v>-3.0000000000000249E-2</v>
      </c>
      <c r="D732" s="2">
        <f t="shared" si="86"/>
        <v>2.1420000000000003</v>
      </c>
      <c r="E732" s="2">
        <f t="shared" si="88"/>
        <v>2.1399999999999997</v>
      </c>
      <c r="F732" s="2">
        <f t="shared" si="89"/>
        <v>2.1389999999999998</v>
      </c>
      <c r="G732" s="2">
        <f t="shared" si="83"/>
        <v>2.1395999999999988</v>
      </c>
      <c r="H732" s="2">
        <f t="shared" si="87"/>
        <v>2.2789000000000046</v>
      </c>
      <c r="I732" s="2">
        <f t="array" ref="I732">SUMPRODUCT(B716:B735, (ROW(B716:B735)-ROW(B716)+1)) / (20*21/2)</f>
        <v>2.1379047619047618</v>
      </c>
      <c r="J732" s="2">
        <f t="shared" si="90"/>
        <v>2.1410331258117106</v>
      </c>
      <c r="K732" s="2">
        <f t="shared" si="84"/>
        <v>2.152087087875564</v>
      </c>
    </row>
    <row r="733" spans="1:11" ht="13.5" x14ac:dyDescent="0.25">
      <c r="A733" s="3">
        <f>TITRES_STAT!B736</f>
        <v>43374</v>
      </c>
      <c r="B733" s="6">
        <f>TITRES_STAT!D736</f>
        <v>2.13</v>
      </c>
      <c r="C733" s="2">
        <f t="shared" si="85"/>
        <v>0</v>
      </c>
      <c r="D733" s="2">
        <f t="shared" si="86"/>
        <v>2.1420000000000003</v>
      </c>
      <c r="E733" s="2">
        <f t="shared" si="88"/>
        <v>2.1399999999999997</v>
      </c>
      <c r="F733" s="2">
        <f t="shared" si="89"/>
        <v>2.1390000000000002</v>
      </c>
      <c r="G733" s="2">
        <f t="shared" si="83"/>
        <v>2.1387999999999989</v>
      </c>
      <c r="H733" s="2">
        <f t="shared" si="87"/>
        <v>2.2760500000000046</v>
      </c>
      <c r="I733" s="2">
        <f t="array" ref="I733">SUMPRODUCT(B717:B736, (ROW(B717:B736)-ROW(B717)+1)) / (20*21/2)</f>
        <v>2.1342857142857139</v>
      </c>
      <c r="J733" s="2">
        <f t="shared" si="90"/>
        <v>2.1399823519248811</v>
      </c>
      <c r="K733" s="2">
        <f t="shared" si="84"/>
        <v>2.1512209275667185</v>
      </c>
    </row>
    <row r="734" spans="1:11" ht="13.5" x14ac:dyDescent="0.25">
      <c r="A734" s="3">
        <f>TITRES_STAT!B737</f>
        <v>43375</v>
      </c>
      <c r="B734" s="6">
        <f>TITRES_STAT!D737</f>
        <v>2.13</v>
      </c>
      <c r="C734" s="2">
        <f t="shared" si="85"/>
        <v>0</v>
      </c>
      <c r="D734" s="2">
        <f t="shared" si="86"/>
        <v>2.1420000000000003</v>
      </c>
      <c r="E734" s="2">
        <f t="shared" si="88"/>
        <v>2.1399999999999997</v>
      </c>
      <c r="F734" s="2">
        <f t="shared" si="89"/>
        <v>2.1385000000000001</v>
      </c>
      <c r="G734" s="2">
        <f t="shared" si="83"/>
        <v>2.137999999999999</v>
      </c>
      <c r="H734" s="2">
        <f t="shared" si="87"/>
        <v>2.272450000000005</v>
      </c>
      <c r="I734" s="2">
        <f t="array" ref="I734">SUMPRODUCT(B718:B737, (ROW(B718:B737)-ROW(B718)+1)) / (20*21/2)</f>
        <v>2.1308095238095235</v>
      </c>
      <c r="J734" s="2">
        <f t="shared" si="90"/>
        <v>2.1390316517415591</v>
      </c>
      <c r="K734" s="2">
        <f t="shared" si="84"/>
        <v>2.1503887343288079</v>
      </c>
    </row>
    <row r="735" spans="1:11" ht="13.5" x14ac:dyDescent="0.25">
      <c r="A735" s="3">
        <f>TITRES_STAT!B738</f>
        <v>43376</v>
      </c>
      <c r="B735" s="6">
        <f>TITRES_STAT!D738</f>
        <v>2.13</v>
      </c>
      <c r="C735" s="2">
        <f t="shared" si="85"/>
        <v>0</v>
      </c>
      <c r="D735" s="2">
        <f t="shared" si="86"/>
        <v>2.1360000000000001</v>
      </c>
      <c r="E735" s="2">
        <f t="shared" si="88"/>
        <v>2.1399999999999997</v>
      </c>
      <c r="F735" s="2">
        <f t="shared" si="89"/>
        <v>2.1380000000000003</v>
      </c>
      <c r="G735" s="2">
        <f t="shared" si="83"/>
        <v>2.138399999999999</v>
      </c>
      <c r="H735" s="2">
        <f t="shared" si="87"/>
        <v>2.2697000000000047</v>
      </c>
      <c r="I735" s="2">
        <f t="array" ref="I735">SUMPRODUCT(B719:B738, (ROW(B719:B738)-ROW(B719)+1)) / (20*21/2)</f>
        <v>2.1274761904761905</v>
      </c>
      <c r="J735" s="2">
        <f t="shared" si="90"/>
        <v>2.1381714944328394</v>
      </c>
      <c r="K735" s="2">
        <f t="shared" si="84"/>
        <v>2.1495891761198349</v>
      </c>
    </row>
    <row r="736" spans="1:11" ht="13.5" x14ac:dyDescent="0.25">
      <c r="A736" s="3">
        <f>TITRES_STAT!B739</f>
        <v>43377</v>
      </c>
      <c r="B736" s="6">
        <f>TITRES_STAT!D739</f>
        <v>2.1</v>
      </c>
      <c r="C736" s="2">
        <f t="shared" si="85"/>
        <v>-2.9999999999999805E-2</v>
      </c>
      <c r="D736" s="2">
        <f t="shared" si="86"/>
        <v>2.1239999999999997</v>
      </c>
      <c r="E736" s="2">
        <f t="shared" si="88"/>
        <v>2.1349999999999998</v>
      </c>
      <c r="F736" s="2">
        <f t="shared" si="89"/>
        <v>2.1365000000000003</v>
      </c>
      <c r="G736" s="2">
        <f t="shared" si="83"/>
        <v>2.138199999999999</v>
      </c>
      <c r="H736" s="2">
        <f t="shared" si="87"/>
        <v>2.2674000000000047</v>
      </c>
      <c r="I736" s="2">
        <f t="array" ref="I736">SUMPRODUCT(B720:B739, (ROW(B720:B739)-ROW(B720)+1)) / (20*21/2)</f>
        <v>2.1185714285714283</v>
      </c>
      <c r="J736" s="2">
        <f t="shared" si="90"/>
        <v>2.1345361140106642</v>
      </c>
      <c r="K736" s="2">
        <f t="shared" si="84"/>
        <v>2.1476445025465081</v>
      </c>
    </row>
    <row r="737" spans="1:11" ht="13.5" x14ac:dyDescent="0.25">
      <c r="A737" s="3">
        <f>TITRES_STAT!B740</f>
        <v>43378</v>
      </c>
      <c r="B737" s="6">
        <f>TITRES_STAT!D740</f>
        <v>2.1</v>
      </c>
      <c r="C737" s="2">
        <f t="shared" si="85"/>
        <v>0</v>
      </c>
      <c r="D737" s="2">
        <f t="shared" si="86"/>
        <v>2.1179999999999999</v>
      </c>
      <c r="E737" s="2">
        <f t="shared" si="88"/>
        <v>2.13</v>
      </c>
      <c r="F737" s="2">
        <f t="shared" si="89"/>
        <v>2.1350000000000002</v>
      </c>
      <c r="G737" s="2">
        <f t="shared" si="83"/>
        <v>2.138199999999999</v>
      </c>
      <c r="H737" s="2">
        <f t="shared" si="87"/>
        <v>2.2658500000000048</v>
      </c>
      <c r="I737" s="2">
        <f t="array" ref="I737">SUMPRODUCT(B721:B740, (ROW(B721:B740)-ROW(B721)+1)) / (20*21/2)</f>
        <v>2.1102380952380955</v>
      </c>
      <c r="J737" s="2">
        <f t="shared" si="90"/>
        <v>2.1312469602953628</v>
      </c>
      <c r="K737" s="2">
        <f t="shared" si="84"/>
        <v>2.1457760906819394</v>
      </c>
    </row>
    <row r="738" spans="1:11" ht="13.5" x14ac:dyDescent="0.25">
      <c r="A738" s="3">
        <f>TITRES_STAT!B741</f>
        <v>43381</v>
      </c>
      <c r="B738" s="6">
        <f>TITRES_STAT!D741</f>
        <v>2.1</v>
      </c>
      <c r="C738" s="2">
        <f t="shared" si="85"/>
        <v>0</v>
      </c>
      <c r="D738" s="2">
        <f t="shared" si="86"/>
        <v>2.1119999999999997</v>
      </c>
      <c r="E738" s="2">
        <f t="shared" si="88"/>
        <v>2.1270000000000002</v>
      </c>
      <c r="F738" s="2">
        <f t="shared" si="89"/>
        <v>2.1335000000000002</v>
      </c>
      <c r="G738" s="2">
        <f t="shared" si="83"/>
        <v>2.1373999999999991</v>
      </c>
      <c r="H738" s="2">
        <f t="shared" si="87"/>
        <v>2.2641000000000049</v>
      </c>
      <c r="I738" s="2">
        <f t="array" ref="I738">SUMPRODUCT(B722:B741, (ROW(B722:B741)-ROW(B722)+1)) / (20*21/2)</f>
        <v>2.1024761904761906</v>
      </c>
      <c r="J738" s="2">
        <f t="shared" si="90"/>
        <v>2.1282710593148519</v>
      </c>
      <c r="K738" s="2">
        <f t="shared" si="84"/>
        <v>2.1439809498708833</v>
      </c>
    </row>
    <row r="739" spans="1:11" ht="13.5" x14ac:dyDescent="0.25">
      <c r="A739" s="3">
        <f>TITRES_STAT!B742</f>
        <v>43382</v>
      </c>
      <c r="B739" s="6">
        <f>TITRES_STAT!D742</f>
        <v>2.04</v>
      </c>
      <c r="C739" s="2">
        <f t="shared" si="85"/>
        <v>-6.0000000000000053E-2</v>
      </c>
      <c r="D739" s="2">
        <f t="shared" si="86"/>
        <v>2.0939999999999999</v>
      </c>
      <c r="E739" s="2">
        <f t="shared" si="88"/>
        <v>2.1179999999999999</v>
      </c>
      <c r="F739" s="2">
        <f t="shared" si="89"/>
        <v>2.1275000000000004</v>
      </c>
      <c r="G739" s="2">
        <f t="shared" si="83"/>
        <v>2.1357999999999993</v>
      </c>
      <c r="H739" s="2">
        <f t="shared" si="87"/>
        <v>2.2623000000000051</v>
      </c>
      <c r="I739" s="2">
        <f t="array" ref="I739">SUMPRODUCT(B723:B742, (ROW(B723:B742)-ROW(B723)+1)) / (20*21/2)</f>
        <v>2.0951428571428568</v>
      </c>
      <c r="J739" s="2">
        <f t="shared" si="90"/>
        <v>2.1198642917610564</v>
      </c>
      <c r="K739" s="2">
        <f t="shared" si="84"/>
        <v>2.1399032655622214</v>
      </c>
    </row>
    <row r="740" spans="1:11" ht="13.5" x14ac:dyDescent="0.25">
      <c r="A740" s="3">
        <f>TITRES_STAT!B743</f>
        <v>43383</v>
      </c>
      <c r="B740" s="6">
        <f>TITRES_STAT!D743</f>
        <v>2.04</v>
      </c>
      <c r="C740" s="2">
        <f t="shared" si="85"/>
        <v>0</v>
      </c>
      <c r="D740" s="2">
        <f t="shared" si="86"/>
        <v>2.0759999999999996</v>
      </c>
      <c r="E740" s="2">
        <f t="shared" si="88"/>
        <v>2.1059999999999999</v>
      </c>
      <c r="F740" s="2">
        <f t="shared" si="89"/>
        <v>2.1215000000000002</v>
      </c>
      <c r="G740" s="2">
        <f t="shared" si="83"/>
        <v>2.1341999999999994</v>
      </c>
      <c r="H740" s="2">
        <f t="shared" si="87"/>
        <v>2.2605000000000053</v>
      </c>
      <c r="I740" s="2">
        <f t="array" ref="I740">SUMPRODUCT(B724:B743, (ROW(B724:B743)-ROW(B724)+1)) / (20*21/2)</f>
        <v>2.0882380952380952</v>
      </c>
      <c r="J740" s="2">
        <f t="shared" si="90"/>
        <v>2.1122581687361941</v>
      </c>
      <c r="K740" s="2">
        <f t="shared" si="84"/>
        <v>2.1359854904421343</v>
      </c>
    </row>
    <row r="741" spans="1:11" ht="13.5" x14ac:dyDescent="0.25">
      <c r="A741" s="3">
        <f>TITRES_STAT!B744</f>
        <v>43384</v>
      </c>
      <c r="B741" s="6">
        <f>TITRES_STAT!D744</f>
        <v>2.04</v>
      </c>
      <c r="C741" s="2">
        <f t="shared" si="85"/>
        <v>0</v>
      </c>
      <c r="D741" s="2">
        <f t="shared" si="86"/>
        <v>2.0640000000000001</v>
      </c>
      <c r="E741" s="2">
        <f t="shared" si="88"/>
        <v>2.0939999999999999</v>
      </c>
      <c r="F741" s="2">
        <f t="shared" si="89"/>
        <v>2.117</v>
      </c>
      <c r="G741" s="2">
        <f t="shared" si="83"/>
        <v>2.1319999999999997</v>
      </c>
      <c r="H741" s="2">
        <f t="shared" si="87"/>
        <v>2.2590000000000052</v>
      </c>
      <c r="I741" s="2">
        <f t="array" ref="I741">SUMPRODUCT(B725:B744, (ROW(B725:B744)-ROW(B725)+1)) / (20*21/2)</f>
        <v>2.0731904761904763</v>
      </c>
      <c r="J741" s="2">
        <f t="shared" si="90"/>
        <v>2.1053764383803659</v>
      </c>
      <c r="K741" s="2">
        <f t="shared" si="84"/>
        <v>2.1322213535620507</v>
      </c>
    </row>
    <row r="742" spans="1:11" ht="13.5" x14ac:dyDescent="0.25">
      <c r="A742" s="3">
        <f>TITRES_STAT!B745</f>
        <v>43385</v>
      </c>
      <c r="B742" s="6">
        <f>TITRES_STAT!D745</f>
        <v>2.04</v>
      </c>
      <c r="C742" s="2">
        <f t="shared" si="85"/>
        <v>0</v>
      </c>
      <c r="D742" s="2">
        <f t="shared" si="86"/>
        <v>2.0520000000000005</v>
      </c>
      <c r="E742" s="2">
        <f t="shared" si="88"/>
        <v>2.085</v>
      </c>
      <c r="F742" s="2">
        <f t="shared" si="89"/>
        <v>2.1124999999999998</v>
      </c>
      <c r="G742" s="2">
        <f t="shared" si="83"/>
        <v>2.1297999999999999</v>
      </c>
      <c r="H742" s="2">
        <f t="shared" si="87"/>
        <v>2.2576000000000054</v>
      </c>
      <c r="I742" s="2">
        <f t="array" ref="I742">SUMPRODUCT(B726:B745, (ROW(B726:B745)-ROW(B726)+1)) / (20*21/2)</f>
        <v>2.0590000000000002</v>
      </c>
      <c r="J742" s="2">
        <f t="shared" si="90"/>
        <v>2.099150110915569</v>
      </c>
      <c r="K742" s="2">
        <f t="shared" si="84"/>
        <v>2.128604829892951</v>
      </c>
    </row>
    <row r="743" spans="1:11" ht="13.5" x14ac:dyDescent="0.25">
      <c r="A743" s="3">
        <f>TITRES_STAT!B746</f>
        <v>43389</v>
      </c>
      <c r="B743" s="6">
        <f>TITRES_STAT!D746</f>
        <v>2.04</v>
      </c>
      <c r="C743" s="2">
        <f t="shared" si="85"/>
        <v>0</v>
      </c>
      <c r="D743" s="2">
        <f t="shared" si="86"/>
        <v>2.04</v>
      </c>
      <c r="E743" s="2">
        <f t="shared" si="88"/>
        <v>2.0759999999999996</v>
      </c>
      <c r="F743" s="2">
        <f t="shared" si="89"/>
        <v>2.1079999999999997</v>
      </c>
      <c r="G743" s="2">
        <f t="shared" si="83"/>
        <v>2.1282000000000001</v>
      </c>
      <c r="H743" s="2">
        <f t="shared" si="87"/>
        <v>2.2562000000000055</v>
      </c>
      <c r="I743" s="2">
        <f t="array" ref="I743">SUMPRODUCT(B727:B746, (ROW(B727:B746)-ROW(B727)+1)) / (20*21/2)</f>
        <v>2.0494761904761907</v>
      </c>
      <c r="J743" s="2">
        <f t="shared" si="90"/>
        <v>2.0935167670188481</v>
      </c>
      <c r="K743" s="2">
        <f t="shared" si="84"/>
        <v>2.1251301306814629</v>
      </c>
    </row>
    <row r="744" spans="1:11" ht="13.5" x14ac:dyDescent="0.25">
      <c r="A744" s="3">
        <f>TITRES_STAT!B747</f>
        <v>43390</v>
      </c>
      <c r="B744" s="6">
        <f>TITRES_STAT!D747</f>
        <v>1.95</v>
      </c>
      <c r="C744" s="2">
        <f t="shared" si="85"/>
        <v>-9.000000000000008E-2</v>
      </c>
      <c r="D744" s="2">
        <f t="shared" si="86"/>
        <v>2.0219999999999998</v>
      </c>
      <c r="E744" s="2">
        <f t="shared" si="88"/>
        <v>2.0579999999999994</v>
      </c>
      <c r="F744" s="2">
        <f t="shared" si="89"/>
        <v>2.0989999999999998</v>
      </c>
      <c r="G744" s="2">
        <f t="shared" si="83"/>
        <v>2.1248</v>
      </c>
      <c r="H744" s="2">
        <f t="shared" si="87"/>
        <v>2.2544500000000052</v>
      </c>
      <c r="I744" s="2">
        <f t="array" ref="I744">SUMPRODUCT(B728:B747, (ROW(B728:B747)-ROW(B728)+1)) / (20*21/2)</f>
        <v>2.0407142857142859</v>
      </c>
      <c r="J744" s="2">
        <f t="shared" si="90"/>
        <v>2.0798485034932437</v>
      </c>
      <c r="K744" s="2">
        <f t="shared" si="84"/>
        <v>2.1182622824194448</v>
      </c>
    </row>
    <row r="745" spans="1:11" ht="13.5" x14ac:dyDescent="0.25">
      <c r="A745" s="3">
        <f>TITRES_STAT!B748</f>
        <v>43391</v>
      </c>
      <c r="B745" s="6">
        <f>TITRES_STAT!D748</f>
        <v>1.95</v>
      </c>
      <c r="C745" s="2">
        <f t="shared" si="85"/>
        <v>0</v>
      </c>
      <c r="D745" s="2">
        <f t="shared" si="86"/>
        <v>2.004</v>
      </c>
      <c r="E745" s="2">
        <f t="shared" si="88"/>
        <v>2.0399999999999996</v>
      </c>
      <c r="F745" s="2">
        <f t="shared" si="89"/>
        <v>2.0900000000000003</v>
      </c>
      <c r="G745" s="2">
        <f t="shared" si="83"/>
        <v>2.1214</v>
      </c>
      <c r="H745" s="2">
        <f t="shared" si="87"/>
        <v>2.2524500000000049</v>
      </c>
      <c r="I745" s="2">
        <f t="array" ref="I745">SUMPRODUCT(B729:B748, (ROW(B729:B748)-ROW(B729)+1)) / (20*21/2)</f>
        <v>2.0250952380952381</v>
      </c>
      <c r="J745" s="2">
        <f t="shared" si="90"/>
        <v>2.06748197935103</v>
      </c>
      <c r="K745" s="2">
        <f t="shared" si="84"/>
        <v>2.1116637615402509</v>
      </c>
    </row>
    <row r="746" spans="1:11" ht="13.5" x14ac:dyDescent="0.25">
      <c r="A746" s="3">
        <f>TITRES_STAT!B749</f>
        <v>43392</v>
      </c>
      <c r="B746" s="6">
        <f>TITRES_STAT!D749</f>
        <v>1.99</v>
      </c>
      <c r="C746" s="2">
        <f t="shared" si="85"/>
        <v>4.0000000000000036E-2</v>
      </c>
      <c r="D746" s="2">
        <f t="shared" si="86"/>
        <v>1.9940000000000002</v>
      </c>
      <c r="E746" s="2">
        <f t="shared" si="88"/>
        <v>2.0289999999999995</v>
      </c>
      <c r="F746" s="2">
        <f t="shared" si="89"/>
        <v>2.0820000000000003</v>
      </c>
      <c r="G746" s="2">
        <f t="shared" si="83"/>
        <v>2.1186000000000003</v>
      </c>
      <c r="H746" s="2">
        <f t="shared" si="87"/>
        <v>2.2506000000000053</v>
      </c>
      <c r="I746" s="2">
        <f t="array" ref="I746">SUMPRODUCT(B730:B749, (ROW(B730:B749)-ROW(B730)+1)) / (20*21/2)</f>
        <v>2.0105238095238094</v>
      </c>
      <c r="J746" s="2">
        <f t="shared" si="90"/>
        <v>2.0601027432223606</v>
      </c>
      <c r="K746" s="2">
        <f t="shared" si="84"/>
        <v>2.1068926336367118</v>
      </c>
    </row>
    <row r="747" spans="1:11" ht="13.5" x14ac:dyDescent="0.25">
      <c r="A747" s="3">
        <f>TITRES_STAT!B750</f>
        <v>43395</v>
      </c>
      <c r="B747" s="6">
        <f>TITRES_STAT!D750</f>
        <v>1.99</v>
      </c>
      <c r="C747" s="2">
        <f t="shared" si="85"/>
        <v>0</v>
      </c>
      <c r="D747" s="2">
        <f t="shared" si="86"/>
        <v>1.984</v>
      </c>
      <c r="E747" s="2">
        <f t="shared" si="88"/>
        <v>2.0179999999999998</v>
      </c>
      <c r="F747" s="2">
        <f t="shared" si="89"/>
        <v>2.0740000000000007</v>
      </c>
      <c r="G747" s="2">
        <f t="shared" si="83"/>
        <v>2.1153999999999997</v>
      </c>
      <c r="H747" s="2">
        <f t="shared" si="87"/>
        <v>2.2486500000000054</v>
      </c>
      <c r="I747" s="2">
        <f t="array" ref="I747">SUMPRODUCT(B731:B750, (ROW(B731:B750)-ROW(B731)+1)) / (20*21/2)</f>
        <v>1.9960476190476191</v>
      </c>
      <c r="J747" s="2">
        <f t="shared" si="90"/>
        <v>2.0534262914868977</v>
      </c>
      <c r="K747" s="2">
        <f t="shared" si="84"/>
        <v>2.1023086087882135</v>
      </c>
    </row>
    <row r="748" spans="1:11" ht="13.5" x14ac:dyDescent="0.25">
      <c r="A748" s="3">
        <f>TITRES_STAT!B751</f>
        <v>43396</v>
      </c>
      <c r="B748" s="6">
        <f>TITRES_STAT!D751</f>
        <v>1.91</v>
      </c>
      <c r="C748" s="2">
        <f t="shared" si="85"/>
        <v>-8.0000000000000071E-2</v>
      </c>
      <c r="D748" s="2">
        <f t="shared" si="86"/>
        <v>1.9579999999999997</v>
      </c>
      <c r="E748" s="2">
        <f t="shared" si="88"/>
        <v>1.9989999999999994</v>
      </c>
      <c r="F748" s="2">
        <f t="shared" si="89"/>
        <v>2.0630000000000002</v>
      </c>
      <c r="G748" s="2">
        <f t="shared" si="83"/>
        <v>2.1109999999999998</v>
      </c>
      <c r="H748" s="2">
        <f t="shared" si="87"/>
        <v>2.2464500000000052</v>
      </c>
      <c r="I748" s="2">
        <f t="array" ref="I748">SUMPRODUCT(B732:B751, (ROW(B732:B751)-ROW(B732)+1)) / (20*21/2)</f>
        <v>1.9828095238095238</v>
      </c>
      <c r="J748" s="2">
        <f t="shared" si="90"/>
        <v>2.0397666446786218</v>
      </c>
      <c r="K748" s="2">
        <f t="shared" si="84"/>
        <v>2.0947670947180872</v>
      </c>
    </row>
    <row r="749" spans="1:11" ht="13.5" x14ac:dyDescent="0.25">
      <c r="A749" s="3">
        <f>TITRES_STAT!B752</f>
        <v>43397</v>
      </c>
      <c r="B749" s="6">
        <f>TITRES_STAT!D752</f>
        <v>1.91</v>
      </c>
      <c r="C749" s="2">
        <f t="shared" si="85"/>
        <v>0</v>
      </c>
      <c r="D749" s="2">
        <f t="shared" si="86"/>
        <v>1.95</v>
      </c>
      <c r="E749" s="2">
        <f t="shared" si="88"/>
        <v>1.986</v>
      </c>
      <c r="F749" s="2">
        <f t="shared" si="89"/>
        <v>2.0519999999999996</v>
      </c>
      <c r="G749" s="2">
        <f t="shared" si="83"/>
        <v>2.1061999999999999</v>
      </c>
      <c r="H749" s="2">
        <f t="shared" si="87"/>
        <v>2.2442500000000054</v>
      </c>
      <c r="I749" s="2">
        <f t="array" ref="I749">SUMPRODUCT(B733:B752, (ROW(B733:B752)-ROW(B733)+1)) / (20*21/2)</f>
        <v>1.9708095238095236</v>
      </c>
      <c r="J749" s="2">
        <f t="shared" si="90"/>
        <v>2.0274079166139911</v>
      </c>
      <c r="K749" s="2">
        <f t="shared" si="84"/>
        <v>2.0875213262977699</v>
      </c>
    </row>
    <row r="750" spans="1:11" ht="13.5" x14ac:dyDescent="0.25">
      <c r="A750" s="3">
        <f>TITRES_STAT!B753</f>
        <v>43398</v>
      </c>
      <c r="B750" s="6">
        <f>TITRES_STAT!D753</f>
        <v>1.9</v>
      </c>
      <c r="C750" s="2">
        <f t="shared" si="85"/>
        <v>-1.0000000000000009E-2</v>
      </c>
      <c r="D750" s="2">
        <f t="shared" si="86"/>
        <v>1.94</v>
      </c>
      <c r="E750" s="2">
        <f t="shared" si="88"/>
        <v>1.972</v>
      </c>
      <c r="F750" s="2">
        <f t="shared" si="89"/>
        <v>2.0389999999999993</v>
      </c>
      <c r="G750" s="2">
        <f t="shared" si="83"/>
        <v>2.101</v>
      </c>
      <c r="H750" s="2">
        <f t="shared" si="87"/>
        <v>2.2414500000000048</v>
      </c>
      <c r="I750" s="2">
        <f t="array" ref="I750">SUMPRODUCT(B734:B753, (ROW(B734:B753)-ROW(B734)+1)) / (20*21/2)</f>
        <v>1.9599047619047618</v>
      </c>
      <c r="J750" s="2">
        <f t="shared" si="90"/>
        <v>2.0152738293174206</v>
      </c>
      <c r="K750" s="2">
        <f t="shared" si="84"/>
        <v>2.0801675487958966</v>
      </c>
    </row>
    <row r="751" spans="1:11" ht="13.5" x14ac:dyDescent="0.25">
      <c r="A751" s="3">
        <f>TITRES_STAT!B754</f>
        <v>43399</v>
      </c>
      <c r="B751" s="6">
        <f>TITRES_STAT!D754</f>
        <v>1.9</v>
      </c>
      <c r="C751" s="2">
        <f t="shared" si="85"/>
        <v>0</v>
      </c>
      <c r="D751" s="2">
        <f t="shared" si="86"/>
        <v>1.9219999999999999</v>
      </c>
      <c r="E751" s="2">
        <f t="shared" si="88"/>
        <v>1.9579999999999997</v>
      </c>
      <c r="F751" s="2">
        <f t="shared" si="89"/>
        <v>2.0259999999999989</v>
      </c>
      <c r="G751" s="2">
        <f t="shared" si="83"/>
        <v>2.0958000000000001</v>
      </c>
      <c r="H751" s="2">
        <f t="shared" si="87"/>
        <v>2.2379500000000045</v>
      </c>
      <c r="I751" s="2">
        <f t="array" ref="I751">SUMPRODUCT(B735:B754, (ROW(B735:B754)-ROW(B735)+1)) / (20*21/2)</f>
        <v>1.9491428571428573</v>
      </c>
      <c r="J751" s="2">
        <f t="shared" si="90"/>
        <v>2.0042953693824281</v>
      </c>
      <c r="K751" s="2">
        <f t="shared" si="84"/>
        <v>2.0731021547254693</v>
      </c>
    </row>
    <row r="752" spans="1:11" ht="13.5" x14ac:dyDescent="0.25">
      <c r="A752" s="3">
        <f>TITRES_STAT!B755</f>
        <v>43402</v>
      </c>
      <c r="B752" s="6">
        <f>TITRES_STAT!D755</f>
        <v>1.9</v>
      </c>
      <c r="C752" s="2">
        <f t="shared" si="85"/>
        <v>0</v>
      </c>
      <c r="D752" s="2">
        <f t="shared" si="86"/>
        <v>1.9039999999999999</v>
      </c>
      <c r="E752" s="2">
        <f t="shared" si="88"/>
        <v>1.9439999999999997</v>
      </c>
      <c r="F752" s="2">
        <f t="shared" si="89"/>
        <v>2.0144999999999991</v>
      </c>
      <c r="G752" s="2">
        <f t="shared" si="83"/>
        <v>2.0912000000000002</v>
      </c>
      <c r="H752" s="2">
        <f t="shared" si="87"/>
        <v>2.2339500000000045</v>
      </c>
      <c r="I752" s="2">
        <f t="array" ref="I752">SUMPRODUCT(B736:B755, (ROW(B736:B755)-ROW(B736)+1)) / (20*21/2)</f>
        <v>1.9395238095238096</v>
      </c>
      <c r="J752" s="2">
        <f t="shared" si="90"/>
        <v>1.9943624770602921</v>
      </c>
      <c r="K752" s="2">
        <f t="shared" si="84"/>
        <v>2.0663138349323136</v>
      </c>
    </row>
    <row r="753" spans="1:11" ht="13.5" x14ac:dyDescent="0.25">
      <c r="A753" s="3">
        <f>TITRES_STAT!B756</f>
        <v>43403</v>
      </c>
      <c r="B753" s="6">
        <f>TITRES_STAT!D756</f>
        <v>1.9</v>
      </c>
      <c r="C753" s="2">
        <f t="shared" si="85"/>
        <v>0</v>
      </c>
      <c r="D753" s="2">
        <f t="shared" si="86"/>
        <v>1.9019999999999999</v>
      </c>
      <c r="E753" s="2">
        <f t="shared" si="88"/>
        <v>1.9299999999999997</v>
      </c>
      <c r="F753" s="2">
        <f t="shared" si="89"/>
        <v>2.0029999999999992</v>
      </c>
      <c r="G753" s="2">
        <f t="shared" si="83"/>
        <v>2.0862000000000007</v>
      </c>
      <c r="H753" s="2">
        <f t="shared" si="87"/>
        <v>2.2305000000000046</v>
      </c>
      <c r="I753" s="2">
        <f t="array" ref="I753">SUMPRODUCT(B737:B756, (ROW(B737:B756)-ROW(B737)+1)) / (20*21/2)</f>
        <v>1.9310476190476191</v>
      </c>
      <c r="J753" s="2">
        <f t="shared" si="90"/>
        <v>1.9853755744831214</v>
      </c>
      <c r="K753" s="2">
        <f t="shared" si="84"/>
        <v>2.0597917237584973</v>
      </c>
    </row>
    <row r="754" spans="1:11" ht="13.5" x14ac:dyDescent="0.25">
      <c r="A754" s="3">
        <f>TITRES_STAT!B757</f>
        <v>43404</v>
      </c>
      <c r="B754" s="6">
        <f>TITRES_STAT!D757</f>
        <v>1.89</v>
      </c>
      <c r="C754" s="2">
        <f t="shared" si="85"/>
        <v>-1.0000000000000009E-2</v>
      </c>
      <c r="D754" s="2">
        <f t="shared" si="86"/>
        <v>1.8980000000000001</v>
      </c>
      <c r="E754" s="2">
        <f t="shared" si="88"/>
        <v>1.9240000000000002</v>
      </c>
      <c r="F754" s="2">
        <f t="shared" si="89"/>
        <v>1.9909999999999992</v>
      </c>
      <c r="G754" s="2">
        <f t="shared" ref="G754:G817" si="91">AVERAGE(B705:B754)</f>
        <v>2.0802000000000005</v>
      </c>
      <c r="H754" s="2">
        <f t="shared" si="87"/>
        <v>2.2275000000000045</v>
      </c>
      <c r="I754" s="2">
        <f t="array" ref="I754">SUMPRODUCT(B738:B757, (ROW(B738:B757)-ROW(B738)+1)) / (20*21/2)</f>
        <v>1.923571428571428</v>
      </c>
      <c r="J754" s="2">
        <f t="shared" si="90"/>
        <v>1.9762921864371097</v>
      </c>
      <c r="K754" s="2">
        <f t="shared" si="84"/>
        <v>2.053133224787576</v>
      </c>
    </row>
    <row r="755" spans="1:11" ht="13.5" x14ac:dyDescent="0.25">
      <c r="A755" s="3">
        <f>TITRES_STAT!B758</f>
        <v>43405</v>
      </c>
      <c r="B755" s="6">
        <f>TITRES_STAT!D758</f>
        <v>1.89</v>
      </c>
      <c r="C755" s="2">
        <f t="shared" si="85"/>
        <v>0</v>
      </c>
      <c r="D755" s="2">
        <f t="shared" si="86"/>
        <v>1.8959999999999997</v>
      </c>
      <c r="E755" s="2">
        <f t="shared" si="88"/>
        <v>1.9179999999999999</v>
      </c>
      <c r="F755" s="2">
        <f t="shared" si="89"/>
        <v>1.9789999999999996</v>
      </c>
      <c r="G755" s="2">
        <f t="shared" si="91"/>
        <v>2.0744000000000007</v>
      </c>
      <c r="H755" s="2">
        <f t="shared" si="87"/>
        <v>2.2242000000000042</v>
      </c>
      <c r="I755" s="2">
        <f t="array" ref="I755">SUMPRODUCT(B739:B758, (ROW(B739:B758)-ROW(B739)+1)) / (20*21/2)</f>
        <v>1.917095238095238</v>
      </c>
      <c r="J755" s="2">
        <f t="shared" si="90"/>
        <v>1.9680738829669087</v>
      </c>
      <c r="K755" s="2">
        <f t="shared" ref="K755:K818" si="92">$K$4*B755+(1-$K$4)*K754</f>
        <v>2.0467358434233573</v>
      </c>
    </row>
    <row r="756" spans="1:11" ht="13.5" x14ac:dyDescent="0.25">
      <c r="A756" s="3">
        <f>TITRES_STAT!B759</f>
        <v>43406</v>
      </c>
      <c r="B756" s="6">
        <f>TITRES_STAT!D759</f>
        <v>1.89</v>
      </c>
      <c r="C756" s="2">
        <f t="shared" si="85"/>
        <v>0</v>
      </c>
      <c r="D756" s="2">
        <f t="shared" si="86"/>
        <v>1.8939999999999997</v>
      </c>
      <c r="E756" s="2">
        <f t="shared" si="88"/>
        <v>1.9080000000000001</v>
      </c>
      <c r="F756" s="2">
        <f t="shared" si="89"/>
        <v>1.9684999999999995</v>
      </c>
      <c r="G756" s="2">
        <f t="shared" si="91"/>
        <v>2.0688000000000009</v>
      </c>
      <c r="H756" s="2">
        <f t="shared" si="87"/>
        <v>2.2209000000000039</v>
      </c>
      <c r="I756" s="2">
        <f t="array" ref="I756">SUMPRODUCT(B740:B759, (ROW(B740:B759)-ROW(B740)+1)) / (20*21/2)</f>
        <v>1.9116190476190476</v>
      </c>
      <c r="J756" s="2">
        <f t="shared" si="90"/>
        <v>1.9606382750652982</v>
      </c>
      <c r="K756" s="2">
        <f t="shared" si="92"/>
        <v>2.0405893397596961</v>
      </c>
    </row>
    <row r="757" spans="1:11" ht="13.5" x14ac:dyDescent="0.25">
      <c r="A757" s="3">
        <f>TITRES_STAT!B760</f>
        <v>43409</v>
      </c>
      <c r="B757" s="6">
        <f>TITRES_STAT!D760</f>
        <v>1.89</v>
      </c>
      <c r="C757" s="2">
        <f t="shared" si="85"/>
        <v>0</v>
      </c>
      <c r="D757" s="2">
        <f t="shared" si="86"/>
        <v>1.8919999999999999</v>
      </c>
      <c r="E757" s="2">
        <f t="shared" si="88"/>
        <v>1.8980000000000001</v>
      </c>
      <c r="F757" s="2">
        <f t="shared" si="89"/>
        <v>1.9579999999999995</v>
      </c>
      <c r="G757" s="2">
        <f t="shared" si="91"/>
        <v>2.0640000000000014</v>
      </c>
      <c r="H757" s="2">
        <f t="shared" si="87"/>
        <v>2.2178500000000039</v>
      </c>
      <c r="I757" s="2">
        <f t="array" ref="I757">SUMPRODUCT(B741:B760, (ROW(B741:B760)-ROW(B741)+1)) / (20*21/2)</f>
        <v>1.9068571428571428</v>
      </c>
      <c r="J757" s="2">
        <f t="shared" si="90"/>
        <v>1.9539108202971744</v>
      </c>
      <c r="K757" s="2">
        <f t="shared" si="92"/>
        <v>2.0346838754553942</v>
      </c>
    </row>
    <row r="758" spans="1:11" ht="13.5" x14ac:dyDescent="0.25">
      <c r="A758" s="3">
        <f>TITRES_STAT!B761</f>
        <v>43410</v>
      </c>
      <c r="B758" s="6">
        <f>TITRES_STAT!D761</f>
        <v>1.89</v>
      </c>
      <c r="C758" s="2">
        <f t="shared" si="85"/>
        <v>0</v>
      </c>
      <c r="D758" s="2">
        <f t="shared" si="86"/>
        <v>1.89</v>
      </c>
      <c r="E758" s="2">
        <f t="shared" si="88"/>
        <v>1.8960000000000001</v>
      </c>
      <c r="F758" s="2">
        <f t="shared" si="89"/>
        <v>1.9474999999999993</v>
      </c>
      <c r="G758" s="2">
        <f t="shared" si="91"/>
        <v>2.059200000000001</v>
      </c>
      <c r="H758" s="2">
        <f t="shared" si="87"/>
        <v>2.2148000000000034</v>
      </c>
      <c r="I758" s="2">
        <f t="array" ref="I758">SUMPRODUCT(B742:B761, (ROW(B742:B761)-ROW(B742)+1)) / (20*21/2)</f>
        <v>1.9037619047619045</v>
      </c>
      <c r="J758" s="2">
        <f t="shared" si="90"/>
        <v>1.9478240755069673</v>
      </c>
      <c r="K758" s="2">
        <f t="shared" si="92"/>
        <v>2.0290099979865555</v>
      </c>
    </row>
    <row r="759" spans="1:11" ht="13.5" x14ac:dyDescent="0.25">
      <c r="A759" s="3">
        <f>TITRES_STAT!B762</f>
        <v>43411</v>
      </c>
      <c r="B759" s="6">
        <f>TITRES_STAT!D762</f>
        <v>1.89</v>
      </c>
      <c r="C759" s="2">
        <f t="shared" si="85"/>
        <v>0</v>
      </c>
      <c r="D759" s="2">
        <f t="shared" si="86"/>
        <v>1.89</v>
      </c>
      <c r="E759" s="2">
        <f t="shared" si="88"/>
        <v>1.8940000000000001</v>
      </c>
      <c r="F759" s="2">
        <f t="shared" si="89"/>
        <v>1.94</v>
      </c>
      <c r="G759" s="2">
        <f t="shared" si="91"/>
        <v>2.0544000000000011</v>
      </c>
      <c r="H759" s="2">
        <f t="shared" si="87"/>
        <v>2.2119500000000034</v>
      </c>
      <c r="I759" s="2">
        <f t="array" ref="I759">SUMPRODUCT(B743:B762, (ROW(B743:B762)-ROW(B743)+1)) / (20*21/2)</f>
        <v>1.9013333333333331</v>
      </c>
      <c r="J759" s="2">
        <f t="shared" si="90"/>
        <v>1.9423170206967799</v>
      </c>
      <c r="K759" s="2">
        <f t="shared" si="92"/>
        <v>2.0235586255164946</v>
      </c>
    </row>
    <row r="760" spans="1:11" ht="13.5" x14ac:dyDescent="0.25">
      <c r="A760" s="3">
        <f>TITRES_STAT!B763</f>
        <v>43412</v>
      </c>
      <c r="B760" s="6">
        <f>TITRES_STAT!D763</f>
        <v>1.89</v>
      </c>
      <c r="C760" s="2">
        <f t="shared" si="85"/>
        <v>0</v>
      </c>
      <c r="D760" s="2">
        <f t="shared" si="86"/>
        <v>1.89</v>
      </c>
      <c r="E760" s="2">
        <f t="shared" si="88"/>
        <v>1.893</v>
      </c>
      <c r="F760" s="2">
        <f t="shared" si="89"/>
        <v>1.9324999999999999</v>
      </c>
      <c r="G760" s="2">
        <f t="shared" si="91"/>
        <v>2.0496000000000008</v>
      </c>
      <c r="H760" s="2">
        <f t="shared" si="87"/>
        <v>2.2088000000000028</v>
      </c>
      <c r="I760" s="2">
        <f t="array" ref="I760">SUMPRODUCT(B744:B763, (ROW(B744:B763)-ROW(B744)+1)) / (20*21/2)</f>
        <v>1.8967142857142854</v>
      </c>
      <c r="J760" s="2">
        <f t="shared" si="90"/>
        <v>1.9373344472970866</v>
      </c>
      <c r="K760" s="2">
        <f t="shared" si="92"/>
        <v>2.0183210323589851</v>
      </c>
    </row>
    <row r="761" spans="1:11" ht="13.5" x14ac:dyDescent="0.25">
      <c r="A761" s="3">
        <f>TITRES_STAT!B764</f>
        <v>43413</v>
      </c>
      <c r="B761" s="6">
        <f>TITRES_STAT!D764</f>
        <v>1.9</v>
      </c>
      <c r="C761" s="2">
        <f t="shared" si="85"/>
        <v>1.0000000000000009E-2</v>
      </c>
      <c r="D761" s="2">
        <f t="shared" si="86"/>
        <v>1.8919999999999999</v>
      </c>
      <c r="E761" s="2">
        <f t="shared" si="88"/>
        <v>1.893</v>
      </c>
      <c r="F761" s="2">
        <f t="shared" si="89"/>
        <v>1.9255</v>
      </c>
      <c r="G761" s="2">
        <f t="shared" si="91"/>
        <v>2.0446000000000009</v>
      </c>
      <c r="H761" s="2">
        <f t="shared" si="87"/>
        <v>2.2058000000000026</v>
      </c>
      <c r="I761" s="2">
        <f t="array" ref="I761">SUMPRODUCT(B745:B764, (ROW(B745:B764)-ROW(B745)+1)) / (20*21/2)</f>
        <v>1.8929047619047619</v>
      </c>
      <c r="J761" s="2">
        <f t="shared" si="90"/>
        <v>1.933778785649745</v>
      </c>
      <c r="K761" s="2">
        <f t="shared" si="92"/>
        <v>2.013680991874319</v>
      </c>
    </row>
    <row r="762" spans="1:11" ht="13.5" x14ac:dyDescent="0.25">
      <c r="A762" s="3">
        <f>TITRES_STAT!B765</f>
        <v>43416</v>
      </c>
      <c r="B762" s="6">
        <f>TITRES_STAT!D765</f>
        <v>1.9</v>
      </c>
      <c r="C762" s="2">
        <f t="shared" si="85"/>
        <v>0</v>
      </c>
      <c r="D762" s="2">
        <f t="shared" si="86"/>
        <v>1.8940000000000001</v>
      </c>
      <c r="E762" s="2">
        <f t="shared" si="88"/>
        <v>1.893</v>
      </c>
      <c r="F762" s="2">
        <f t="shared" si="89"/>
        <v>1.9184999999999999</v>
      </c>
      <c r="G762" s="2">
        <f t="shared" si="91"/>
        <v>2.0400000000000005</v>
      </c>
      <c r="H762" s="2">
        <f t="shared" si="87"/>
        <v>2.2030500000000024</v>
      </c>
      <c r="I762" s="2">
        <f t="array" ref="I762">SUMPRODUCT(B746:B765, (ROW(B746:B765)-ROW(B746)+1)) / (20*21/2)</f>
        <v>1.8932857142857142</v>
      </c>
      <c r="J762" s="2">
        <f t="shared" si="90"/>
        <v>1.9305617584450074</v>
      </c>
      <c r="K762" s="2">
        <f t="shared" si="92"/>
        <v>2.0092229137616009</v>
      </c>
    </row>
    <row r="763" spans="1:11" ht="13.5" x14ac:dyDescent="0.25">
      <c r="A763" s="3">
        <f>TITRES_STAT!B766</f>
        <v>43417</v>
      </c>
      <c r="B763" s="6">
        <f>TITRES_STAT!D766</f>
        <v>1.87</v>
      </c>
      <c r="C763" s="2">
        <f t="shared" si="85"/>
        <v>-2.9999999999999805E-2</v>
      </c>
      <c r="D763" s="2">
        <f t="shared" si="86"/>
        <v>1.89</v>
      </c>
      <c r="E763" s="2">
        <f t="shared" si="88"/>
        <v>1.8900000000000001</v>
      </c>
      <c r="F763" s="2">
        <f t="shared" si="89"/>
        <v>1.9099999999999997</v>
      </c>
      <c r="G763" s="2">
        <f t="shared" si="91"/>
        <v>2.0348000000000006</v>
      </c>
      <c r="H763" s="2">
        <f t="shared" si="87"/>
        <v>2.200150000000002</v>
      </c>
      <c r="I763" s="2">
        <f t="array" ref="I763">SUMPRODUCT(B747:B766, (ROW(B747:B766)-ROW(B747)+1)) / (20*21/2)</f>
        <v>1.8957619047619052</v>
      </c>
      <c r="J763" s="2">
        <f t="shared" si="90"/>
        <v>1.9247939719264353</v>
      </c>
      <c r="K763" s="2">
        <f t="shared" si="92"/>
        <v>2.0037631916533027</v>
      </c>
    </row>
    <row r="764" spans="1:11" ht="13.5" x14ac:dyDescent="0.25">
      <c r="A764" s="3">
        <f>TITRES_STAT!B767</f>
        <v>43418</v>
      </c>
      <c r="B764" s="6">
        <f>TITRES_STAT!D767</f>
        <v>1.87</v>
      </c>
      <c r="C764" s="2">
        <f t="shared" si="85"/>
        <v>0</v>
      </c>
      <c r="D764" s="2">
        <f t="shared" si="86"/>
        <v>1.8859999999999999</v>
      </c>
      <c r="E764" s="2">
        <f t="shared" si="88"/>
        <v>1.8880000000000003</v>
      </c>
      <c r="F764" s="2">
        <f t="shared" si="89"/>
        <v>1.9059999999999999</v>
      </c>
      <c r="G764" s="2">
        <f t="shared" si="91"/>
        <v>2.0294000000000008</v>
      </c>
      <c r="H764" s="2">
        <f t="shared" si="87"/>
        <v>2.197500000000002</v>
      </c>
      <c r="I764" s="2">
        <f t="array" ref="I764">SUMPRODUCT(B748:B767, (ROW(B748:B767)-ROW(B748)+1)) / (20*21/2)</f>
        <v>1.8975714285714287</v>
      </c>
      <c r="J764" s="2">
        <f t="shared" si="90"/>
        <v>1.919575498409632</v>
      </c>
      <c r="K764" s="2">
        <f t="shared" si="92"/>
        <v>1.9985175762943497</v>
      </c>
    </row>
    <row r="765" spans="1:11" ht="13.5" x14ac:dyDescent="0.25">
      <c r="A765" s="3">
        <f>TITRES_STAT!B768</f>
        <v>43419</v>
      </c>
      <c r="B765" s="6">
        <f>TITRES_STAT!D768</f>
        <v>1.91</v>
      </c>
      <c r="C765" s="2">
        <f t="shared" si="85"/>
        <v>3.9999999999999813E-2</v>
      </c>
      <c r="D765" s="2">
        <f t="shared" si="86"/>
        <v>1.89</v>
      </c>
      <c r="E765" s="2">
        <f t="shared" si="88"/>
        <v>1.8900000000000001</v>
      </c>
      <c r="F765" s="2">
        <f t="shared" si="89"/>
        <v>1.9039999999999995</v>
      </c>
      <c r="G765" s="2">
        <f t="shared" si="91"/>
        <v>2.0248000000000008</v>
      </c>
      <c r="H765" s="2">
        <f t="shared" si="87"/>
        <v>2.1950500000000024</v>
      </c>
      <c r="I765" s="2">
        <f t="array" ref="I765">SUMPRODUCT(B749:B768, (ROW(B749:B768)-ROW(B749)+1)) / (20*21/2)</f>
        <v>1.9006666666666665</v>
      </c>
      <c r="J765" s="2">
        <f t="shared" si="90"/>
        <v>1.9186635461801431</v>
      </c>
      <c r="K765" s="2">
        <f t="shared" si="92"/>
        <v>1.9950462987926105</v>
      </c>
    </row>
    <row r="766" spans="1:11" ht="13.5" x14ac:dyDescent="0.25">
      <c r="A766" s="3">
        <f>TITRES_STAT!B769</f>
        <v>43420</v>
      </c>
      <c r="B766" s="6">
        <f>TITRES_STAT!D769</f>
        <v>1.93</v>
      </c>
      <c r="C766" s="2">
        <f t="shared" si="85"/>
        <v>2.0000000000000018E-2</v>
      </c>
      <c r="D766" s="2">
        <f t="shared" si="86"/>
        <v>1.8960000000000001</v>
      </c>
      <c r="E766" s="2">
        <f t="shared" si="88"/>
        <v>1.8940000000000001</v>
      </c>
      <c r="F766" s="2">
        <f t="shared" si="89"/>
        <v>1.9009999999999998</v>
      </c>
      <c r="G766" s="2">
        <f t="shared" si="91"/>
        <v>2.0208000000000008</v>
      </c>
      <c r="H766" s="2">
        <f t="shared" si="87"/>
        <v>2.192950000000002</v>
      </c>
      <c r="I766" s="2">
        <f t="array" ref="I766">SUMPRODUCT(B750:B769, (ROW(B750:B769)-ROW(B750)+1)) / (20*21/2)</f>
        <v>1.9036666666666668</v>
      </c>
      <c r="J766" s="2">
        <f t="shared" si="90"/>
        <v>1.9197432084487009</v>
      </c>
      <c r="K766" s="2">
        <f t="shared" si="92"/>
        <v>1.9924954635458416</v>
      </c>
    </row>
    <row r="767" spans="1:11" ht="13.5" x14ac:dyDescent="0.25">
      <c r="A767" s="3">
        <f>TITRES_STAT!B770</f>
        <v>43423</v>
      </c>
      <c r="B767" s="6">
        <f>TITRES_STAT!D770</f>
        <v>1.92</v>
      </c>
      <c r="C767" s="2">
        <f t="shared" si="85"/>
        <v>-1.0000000000000009E-2</v>
      </c>
      <c r="D767" s="2">
        <f t="shared" si="86"/>
        <v>1.9</v>
      </c>
      <c r="E767" s="2">
        <f t="shared" si="88"/>
        <v>1.8969999999999998</v>
      </c>
      <c r="F767" s="2">
        <f t="shared" si="89"/>
        <v>1.8974999999999997</v>
      </c>
      <c r="G767" s="2">
        <f t="shared" si="91"/>
        <v>2.0166000000000013</v>
      </c>
      <c r="H767" s="2">
        <f t="shared" si="87"/>
        <v>2.1910000000000021</v>
      </c>
      <c r="I767" s="2">
        <f t="array" ref="I767">SUMPRODUCT(B751:B770, (ROW(B751:B770)-ROW(B751)+1)) / (20*21/2)</f>
        <v>1.9065714285714288</v>
      </c>
      <c r="J767" s="2">
        <f t="shared" si="90"/>
        <v>1.91976766478692</v>
      </c>
      <c r="K767" s="2">
        <f t="shared" si="92"/>
        <v>1.9896525041911026</v>
      </c>
    </row>
    <row r="768" spans="1:11" ht="13.5" x14ac:dyDescent="0.25">
      <c r="A768" s="3">
        <f>TITRES_STAT!B771</f>
        <v>43425</v>
      </c>
      <c r="B768" s="6">
        <f>TITRES_STAT!D771</f>
        <v>1.93</v>
      </c>
      <c r="C768" s="2">
        <f t="shared" si="85"/>
        <v>1.0000000000000009E-2</v>
      </c>
      <c r="D768" s="2">
        <f t="shared" si="86"/>
        <v>1.9120000000000001</v>
      </c>
      <c r="E768" s="2">
        <f t="shared" si="88"/>
        <v>1.9009999999999998</v>
      </c>
      <c r="F768" s="2">
        <f t="shared" si="89"/>
        <v>1.8984999999999999</v>
      </c>
      <c r="G768" s="2">
        <f t="shared" si="91"/>
        <v>2.0126000000000013</v>
      </c>
      <c r="H768" s="2">
        <f t="shared" si="87"/>
        <v>2.1895500000000023</v>
      </c>
      <c r="I768" s="2">
        <f t="array" ref="I768">SUMPRODUCT(B752:B771, (ROW(B752:B771)-ROW(B752)+1)) / (20*21/2)</f>
        <v>1.9045714285714288</v>
      </c>
      <c r="J768" s="2">
        <f t="shared" si="90"/>
        <v>1.9207421729024514</v>
      </c>
      <c r="K768" s="2">
        <f t="shared" si="92"/>
        <v>1.9873131903012555</v>
      </c>
    </row>
    <row r="769" spans="1:11" ht="13.5" x14ac:dyDescent="0.25">
      <c r="A769" s="3">
        <f>TITRES_STAT!B772</f>
        <v>43426</v>
      </c>
      <c r="B769" s="6">
        <f>TITRES_STAT!D772</f>
        <v>1.93</v>
      </c>
      <c r="C769" s="2">
        <f t="shared" si="85"/>
        <v>0</v>
      </c>
      <c r="D769" s="2">
        <f t="shared" si="86"/>
        <v>1.9239999999999999</v>
      </c>
      <c r="E769" s="2">
        <f t="shared" si="88"/>
        <v>1.905</v>
      </c>
      <c r="F769" s="2">
        <f t="shared" si="89"/>
        <v>1.8995000000000002</v>
      </c>
      <c r="G769" s="2">
        <f t="shared" si="91"/>
        <v>2.0080000000000013</v>
      </c>
      <c r="H769" s="2">
        <f t="shared" si="87"/>
        <v>2.1881000000000022</v>
      </c>
      <c r="I769" s="2">
        <f t="array" ref="I769">SUMPRODUCT(B753:B772, (ROW(B753:B772)-ROW(B753)+1)) / (20*21/2)</f>
        <v>1.902666666666667</v>
      </c>
      <c r="J769" s="2">
        <f t="shared" si="90"/>
        <v>1.9216238707212656</v>
      </c>
      <c r="K769" s="2">
        <f t="shared" si="92"/>
        <v>1.9850656142110104</v>
      </c>
    </row>
    <row r="770" spans="1:11" ht="13.5" x14ac:dyDescent="0.25">
      <c r="A770" s="3">
        <f>TITRES_STAT!B773</f>
        <v>43427</v>
      </c>
      <c r="B770" s="6">
        <f>TITRES_STAT!D773</f>
        <v>1.93</v>
      </c>
      <c r="C770" s="2">
        <f t="shared" si="85"/>
        <v>0</v>
      </c>
      <c r="D770" s="2">
        <f t="shared" si="86"/>
        <v>1.9279999999999997</v>
      </c>
      <c r="E770" s="2">
        <f t="shared" si="88"/>
        <v>1.909</v>
      </c>
      <c r="F770" s="2">
        <f t="shared" si="89"/>
        <v>1.9009999999999998</v>
      </c>
      <c r="G770" s="2">
        <f t="shared" si="91"/>
        <v>2.003400000000001</v>
      </c>
      <c r="H770" s="2">
        <f t="shared" si="87"/>
        <v>2.1863500000000018</v>
      </c>
      <c r="I770" s="2">
        <f t="array" ref="I770">SUMPRODUCT(B754:B773, (ROW(B754:B773)-ROW(B754)+1)) / (20*21/2)</f>
        <v>1.9018095238095236</v>
      </c>
      <c r="J770" s="2">
        <f t="shared" si="90"/>
        <v>1.9224215973192404</v>
      </c>
      <c r="K770" s="2">
        <f t="shared" si="92"/>
        <v>1.9829061783595983</v>
      </c>
    </row>
    <row r="771" spans="1:11" ht="13.5" x14ac:dyDescent="0.25">
      <c r="A771" s="3">
        <f>TITRES_STAT!B774</f>
        <v>43430</v>
      </c>
      <c r="B771" s="6">
        <f>TITRES_STAT!D774</f>
        <v>1.88</v>
      </c>
      <c r="C771" s="2">
        <f t="shared" si="85"/>
        <v>-5.0000000000000044E-2</v>
      </c>
      <c r="D771" s="2">
        <f t="shared" si="86"/>
        <v>1.9179999999999999</v>
      </c>
      <c r="E771" s="2">
        <f t="shared" si="88"/>
        <v>1.907</v>
      </c>
      <c r="F771" s="2">
        <f t="shared" si="89"/>
        <v>1.9</v>
      </c>
      <c r="G771" s="2">
        <f t="shared" si="91"/>
        <v>1.9984000000000008</v>
      </c>
      <c r="H771" s="2">
        <f t="shared" si="87"/>
        <v>2.1840500000000018</v>
      </c>
      <c r="I771" s="2">
        <f t="array" ref="I771">SUMPRODUCT(B755:B774, (ROW(B755:B774)-ROW(B755)+1)) / (20*21/2)</f>
        <v>1.900047619047619</v>
      </c>
      <c r="J771" s="2">
        <f t="shared" si="90"/>
        <v>1.9183814451935985</v>
      </c>
      <c r="K771" s="2">
        <f t="shared" si="92"/>
        <v>1.9788706419533395</v>
      </c>
    </row>
    <row r="772" spans="1:11" ht="13.5" x14ac:dyDescent="0.25">
      <c r="A772" s="3">
        <f>TITRES_STAT!B775</f>
        <v>43431</v>
      </c>
      <c r="B772" s="6">
        <f>TITRES_STAT!D775</f>
        <v>1.88</v>
      </c>
      <c r="C772" s="2">
        <f t="shared" ref="C772:C835" si="93">B772-B771</f>
        <v>0</v>
      </c>
      <c r="D772" s="2">
        <f t="shared" si="86"/>
        <v>1.9100000000000001</v>
      </c>
      <c r="E772" s="2">
        <f t="shared" si="88"/>
        <v>1.9049999999999998</v>
      </c>
      <c r="F772" s="2">
        <f t="shared" si="89"/>
        <v>1.8990000000000002</v>
      </c>
      <c r="G772" s="2">
        <f t="shared" si="91"/>
        <v>1.9934000000000005</v>
      </c>
      <c r="H772" s="2">
        <f t="shared" si="87"/>
        <v>2.1820500000000016</v>
      </c>
      <c r="I772" s="2">
        <f t="array" ref="I772">SUMPRODUCT(B756:B775, (ROW(B756:B775)-ROW(B756)+1)) / (20*21/2)</f>
        <v>1.899285714285714</v>
      </c>
      <c r="J772" s="2">
        <f t="shared" si="90"/>
        <v>1.914726069460875</v>
      </c>
      <c r="K772" s="2">
        <f t="shared" si="92"/>
        <v>1.9749933618767379</v>
      </c>
    </row>
    <row r="773" spans="1:11" ht="13.5" x14ac:dyDescent="0.25">
      <c r="A773" s="3">
        <f>TITRES_STAT!B776</f>
        <v>43432</v>
      </c>
      <c r="B773" s="6">
        <f>TITRES_STAT!D776</f>
        <v>1.89</v>
      </c>
      <c r="C773" s="2">
        <f t="shared" si="93"/>
        <v>1.0000000000000009E-2</v>
      </c>
      <c r="D773" s="2">
        <f t="shared" si="86"/>
        <v>1.9019999999999999</v>
      </c>
      <c r="E773" s="2">
        <f t="shared" si="88"/>
        <v>1.907</v>
      </c>
      <c r="F773" s="2">
        <f t="shared" si="89"/>
        <v>1.8985000000000003</v>
      </c>
      <c r="G773" s="2">
        <f t="shared" si="91"/>
        <v>1.9886000000000008</v>
      </c>
      <c r="H773" s="2">
        <f t="shared" si="87"/>
        <v>2.1806000000000014</v>
      </c>
      <c r="I773" s="2">
        <f t="array" ref="I773">SUMPRODUCT(B757:B776, (ROW(B757:B776)-ROW(B757)+1)) / (20*21/2)</f>
        <v>1.8985238095238095</v>
      </c>
      <c r="J773" s="2">
        <f t="shared" si="90"/>
        <v>1.9123712057026963</v>
      </c>
      <c r="K773" s="2">
        <f t="shared" si="92"/>
        <v>1.9716602888619641</v>
      </c>
    </row>
    <row r="774" spans="1:11" ht="13.5" x14ac:dyDescent="0.25">
      <c r="A774" s="3">
        <f>TITRES_STAT!B777</f>
        <v>43433</v>
      </c>
      <c r="B774" s="6">
        <f>TITRES_STAT!D777</f>
        <v>1.88</v>
      </c>
      <c r="C774" s="2">
        <f t="shared" si="93"/>
        <v>-1.0000000000000009E-2</v>
      </c>
      <c r="D774" s="2">
        <f t="shared" ref="D774:D837" si="94">AVERAGE(B770:B774)</f>
        <v>1.8919999999999999</v>
      </c>
      <c r="E774" s="2">
        <f t="shared" si="88"/>
        <v>1.9079999999999999</v>
      </c>
      <c r="F774" s="2">
        <f t="shared" si="89"/>
        <v>1.8980000000000004</v>
      </c>
      <c r="G774" s="2">
        <f t="shared" si="91"/>
        <v>1.9836000000000005</v>
      </c>
      <c r="H774" s="2">
        <f t="shared" si="87"/>
        <v>2.1789000000000014</v>
      </c>
      <c r="I774" s="2">
        <f t="array" ref="I774">SUMPRODUCT(B758:B777, (ROW(B758:B777)-ROW(B758)+1)) / (20*21/2)</f>
        <v>1.900619047619047</v>
      </c>
      <c r="J774" s="2">
        <f t="shared" si="90"/>
        <v>1.9092882337310111</v>
      </c>
      <c r="K774" s="2">
        <f t="shared" si="92"/>
        <v>1.9680657677301223</v>
      </c>
    </row>
    <row r="775" spans="1:11" ht="13.5" x14ac:dyDescent="0.25">
      <c r="A775" s="3">
        <f>TITRES_STAT!B778</f>
        <v>43434</v>
      </c>
      <c r="B775" s="6">
        <f>TITRES_STAT!D778</f>
        <v>1.89</v>
      </c>
      <c r="C775" s="2">
        <f t="shared" si="93"/>
        <v>1.0000000000000009E-2</v>
      </c>
      <c r="D775" s="2">
        <f t="shared" si="94"/>
        <v>1.8839999999999999</v>
      </c>
      <c r="E775" s="2">
        <f t="shared" si="88"/>
        <v>1.9059999999999999</v>
      </c>
      <c r="F775" s="2">
        <f t="shared" si="89"/>
        <v>1.8980000000000001</v>
      </c>
      <c r="G775" s="2">
        <f t="shared" si="91"/>
        <v>1.9788000000000006</v>
      </c>
      <c r="H775" s="2">
        <f t="shared" si="87"/>
        <v>2.1770000000000014</v>
      </c>
      <c r="I775" s="2">
        <f t="array" ref="I775">SUMPRODUCT(B759:B778, (ROW(B759:B778)-ROW(B759)+1)) / (20*21/2)</f>
        <v>1.9025714285714284</v>
      </c>
      <c r="J775" s="2">
        <f t="shared" si="90"/>
        <v>1.9074512590899624</v>
      </c>
      <c r="K775" s="2">
        <f t="shared" si="92"/>
        <v>1.9650043650740392</v>
      </c>
    </row>
    <row r="776" spans="1:11" ht="13.5" x14ac:dyDescent="0.25">
      <c r="A776" s="3">
        <f>TITRES_STAT!B779</f>
        <v>43437</v>
      </c>
      <c r="B776" s="6">
        <f>TITRES_STAT!D779</f>
        <v>1.89</v>
      </c>
      <c r="C776" s="2">
        <f t="shared" si="93"/>
        <v>0</v>
      </c>
      <c r="D776" s="2">
        <f t="shared" si="94"/>
        <v>1.8859999999999999</v>
      </c>
      <c r="E776" s="2">
        <f t="shared" si="88"/>
        <v>1.9019999999999999</v>
      </c>
      <c r="F776" s="2">
        <f t="shared" si="89"/>
        <v>1.8980000000000001</v>
      </c>
      <c r="G776" s="2">
        <f t="shared" si="91"/>
        <v>1.9736000000000007</v>
      </c>
      <c r="H776" s="2">
        <f t="shared" si="87"/>
        <v>2.1750000000000007</v>
      </c>
      <c r="I776" s="2">
        <f t="array" ref="I776">SUMPRODUCT(B760:B779, (ROW(B760:B779)-ROW(B760)+1)) / (20*21/2)</f>
        <v>1.9043809523809523</v>
      </c>
      <c r="J776" s="2">
        <f t="shared" si="90"/>
        <v>1.9057892344147278</v>
      </c>
      <c r="K776" s="2">
        <f t="shared" si="92"/>
        <v>1.962063017424077</v>
      </c>
    </row>
    <row r="777" spans="1:11" ht="13.5" x14ac:dyDescent="0.25">
      <c r="A777" s="3">
        <f>TITRES_STAT!B780</f>
        <v>43438</v>
      </c>
      <c r="B777" s="6">
        <f>TITRES_STAT!D780</f>
        <v>1.92</v>
      </c>
      <c r="C777" s="2">
        <f t="shared" si="93"/>
        <v>3.0000000000000027E-2</v>
      </c>
      <c r="D777" s="2">
        <f t="shared" si="94"/>
        <v>1.8939999999999997</v>
      </c>
      <c r="E777" s="2">
        <f t="shared" si="88"/>
        <v>1.9020000000000004</v>
      </c>
      <c r="F777" s="2">
        <f t="shared" si="89"/>
        <v>1.8995000000000002</v>
      </c>
      <c r="G777" s="2">
        <f t="shared" si="91"/>
        <v>1.9690000000000005</v>
      </c>
      <c r="H777" s="2">
        <f t="shared" si="87"/>
        <v>2.1731000000000007</v>
      </c>
      <c r="I777" s="2">
        <f t="array" ref="I777">SUMPRODUCT(B761:B780, (ROW(B761:B780)-ROW(B761)+1)) / (20*21/2)</f>
        <v>1.906047619047619</v>
      </c>
      <c r="J777" s="2">
        <f t="shared" si="90"/>
        <v>1.9071426406609442</v>
      </c>
      <c r="K777" s="2">
        <f t="shared" si="92"/>
        <v>1.9604134873290151</v>
      </c>
    </row>
    <row r="778" spans="1:11" ht="13.5" x14ac:dyDescent="0.25">
      <c r="A778" s="3">
        <f>TITRES_STAT!B781</f>
        <v>43439</v>
      </c>
      <c r="B778" s="6">
        <f>TITRES_STAT!D781</f>
        <v>1.92</v>
      </c>
      <c r="C778" s="2">
        <f t="shared" si="93"/>
        <v>0</v>
      </c>
      <c r="D778" s="2">
        <f t="shared" si="94"/>
        <v>1.9</v>
      </c>
      <c r="E778" s="2">
        <f t="shared" si="88"/>
        <v>1.9010000000000005</v>
      </c>
      <c r="F778" s="2">
        <f t="shared" si="89"/>
        <v>1.9009999999999998</v>
      </c>
      <c r="G778" s="2">
        <f t="shared" si="91"/>
        <v>1.9648000000000008</v>
      </c>
      <c r="H778" s="2">
        <f t="shared" ref="H778:H841" si="95">AVERAGE(B579:B778)</f>
        <v>2.171050000000001</v>
      </c>
      <c r="I778" s="2">
        <f t="array" ref="I778">SUMPRODUCT(B762:B781, (ROW(B762:B781)-ROW(B762)+1)) / (20*21/2)</f>
        <v>1.9075714285714285</v>
      </c>
      <c r="J778" s="2">
        <f t="shared" si="90"/>
        <v>1.9083671510741875</v>
      </c>
      <c r="K778" s="2">
        <f t="shared" si="92"/>
        <v>1.9588286446886616</v>
      </c>
    </row>
    <row r="779" spans="1:11" ht="13.5" x14ac:dyDescent="0.25">
      <c r="A779" s="3">
        <f>TITRES_STAT!B782</f>
        <v>43440</v>
      </c>
      <c r="B779" s="6">
        <f>TITRES_STAT!D782</f>
        <v>1.92</v>
      </c>
      <c r="C779" s="2">
        <f t="shared" si="93"/>
        <v>0</v>
      </c>
      <c r="D779" s="2">
        <f t="shared" si="94"/>
        <v>1.9079999999999999</v>
      </c>
      <c r="E779" s="2">
        <f t="shared" si="88"/>
        <v>1.9</v>
      </c>
      <c r="F779" s="2">
        <f t="shared" si="89"/>
        <v>1.9025000000000003</v>
      </c>
      <c r="G779" s="2">
        <f t="shared" si="91"/>
        <v>1.9606000000000003</v>
      </c>
      <c r="H779" s="2">
        <f t="shared" si="95"/>
        <v>2.1692000000000013</v>
      </c>
      <c r="I779" s="2">
        <f t="array" ref="I779">SUMPRODUCT(B763:B782, (ROW(B763:B782)-ROW(B763)+1)) / (20*21/2)</f>
        <v>1.9080476190476188</v>
      </c>
      <c r="J779" s="2">
        <f t="shared" si="90"/>
        <v>1.9094750414480743</v>
      </c>
      <c r="K779" s="2">
        <f t="shared" si="92"/>
        <v>1.9573059527400867</v>
      </c>
    </row>
    <row r="780" spans="1:11" ht="13.5" x14ac:dyDescent="0.25">
      <c r="A780" s="3">
        <f>TITRES_STAT!B783</f>
        <v>43441</v>
      </c>
      <c r="B780" s="6">
        <f>TITRES_STAT!D783</f>
        <v>1.92</v>
      </c>
      <c r="C780" s="2">
        <f t="shared" si="93"/>
        <v>0</v>
      </c>
      <c r="D780" s="2">
        <f t="shared" si="94"/>
        <v>1.9140000000000001</v>
      </c>
      <c r="E780" s="2">
        <f t="shared" ref="E780:E843" si="96">AVERAGE(B771:B780)</f>
        <v>1.8990000000000002</v>
      </c>
      <c r="F780" s="2">
        <f t="shared" si="89"/>
        <v>1.9040000000000004</v>
      </c>
      <c r="G780" s="2">
        <f t="shared" si="91"/>
        <v>1.9558000000000002</v>
      </c>
      <c r="H780" s="2">
        <f t="shared" si="95"/>
        <v>2.1671500000000012</v>
      </c>
      <c r="I780" s="2">
        <f t="array" ref="I780">SUMPRODUCT(B764:B783, (ROW(B764:B783)-ROW(B764)+1)) / (20*21/2)</f>
        <v>1.9084761904761907</v>
      </c>
      <c r="J780" s="2">
        <f t="shared" si="90"/>
        <v>1.9104774184530195</v>
      </c>
      <c r="K780" s="2">
        <f t="shared" si="92"/>
        <v>1.9558429742012597</v>
      </c>
    </row>
    <row r="781" spans="1:11" ht="13.5" x14ac:dyDescent="0.25">
      <c r="A781" s="3">
        <f>TITRES_STAT!B784</f>
        <v>43444</v>
      </c>
      <c r="B781" s="6">
        <f>TITRES_STAT!D784</f>
        <v>1.92</v>
      </c>
      <c r="C781" s="2">
        <f t="shared" si="93"/>
        <v>0</v>
      </c>
      <c r="D781" s="2">
        <f t="shared" si="94"/>
        <v>1.92</v>
      </c>
      <c r="E781" s="2">
        <f t="shared" si="96"/>
        <v>1.903</v>
      </c>
      <c r="F781" s="2">
        <f t="shared" si="89"/>
        <v>1.9050000000000005</v>
      </c>
      <c r="G781" s="2">
        <f t="shared" si="91"/>
        <v>1.9509999999999998</v>
      </c>
      <c r="H781" s="2">
        <f t="shared" si="95"/>
        <v>2.1651000000000011</v>
      </c>
      <c r="I781" s="2">
        <f t="array" ref="I781">SUMPRODUCT(B765:B784, (ROW(B765:B784)-ROW(B765)+1)) / (20*21/2)</f>
        <v>1.907761904761905</v>
      </c>
      <c r="J781" s="2">
        <f t="shared" si="90"/>
        <v>1.9113843309813034</v>
      </c>
      <c r="K781" s="2">
        <f t="shared" si="92"/>
        <v>1.9544373673698379</v>
      </c>
    </row>
    <row r="782" spans="1:11" ht="13.5" x14ac:dyDescent="0.25">
      <c r="A782" s="3">
        <f>TITRES_STAT!B785</f>
        <v>43445</v>
      </c>
      <c r="B782" s="6">
        <f>TITRES_STAT!D785</f>
        <v>1.91</v>
      </c>
      <c r="C782" s="2">
        <f t="shared" si="93"/>
        <v>-1.0000000000000009E-2</v>
      </c>
      <c r="D782" s="2">
        <f t="shared" si="94"/>
        <v>1.9179999999999999</v>
      </c>
      <c r="E782" s="2">
        <f t="shared" si="96"/>
        <v>1.9059999999999999</v>
      </c>
      <c r="F782" s="2">
        <f t="shared" si="89"/>
        <v>1.9055</v>
      </c>
      <c r="G782" s="2">
        <f t="shared" si="91"/>
        <v>1.9465999999999999</v>
      </c>
      <c r="H782" s="2">
        <f t="shared" si="95"/>
        <v>2.1629500000000013</v>
      </c>
      <c r="I782" s="2">
        <f t="array" ref="I782">SUMPRODUCT(B766:B785, (ROW(B766:B785)-ROW(B766)+1)) / (20*21/2)</f>
        <v>1.9059523809523813</v>
      </c>
      <c r="J782" s="2">
        <f t="shared" si="90"/>
        <v>1.9112524899354648</v>
      </c>
      <c r="K782" s="2">
        <f t="shared" si="92"/>
        <v>1.9526947255121974</v>
      </c>
    </row>
    <row r="783" spans="1:11" ht="13.5" x14ac:dyDescent="0.25">
      <c r="A783" s="3">
        <f>TITRES_STAT!B786</f>
        <v>43446</v>
      </c>
      <c r="B783" s="6">
        <f>TITRES_STAT!D786</f>
        <v>1.91</v>
      </c>
      <c r="C783" s="2">
        <f t="shared" si="93"/>
        <v>0</v>
      </c>
      <c r="D783" s="2">
        <f t="shared" si="94"/>
        <v>1.9159999999999999</v>
      </c>
      <c r="E783" s="2">
        <f t="shared" si="96"/>
        <v>1.9079999999999999</v>
      </c>
      <c r="F783" s="2">
        <f t="shared" si="89"/>
        <v>1.9075</v>
      </c>
      <c r="G783" s="2">
        <f t="shared" si="91"/>
        <v>1.9421999999999997</v>
      </c>
      <c r="H783" s="2">
        <f t="shared" si="95"/>
        <v>2.1608000000000014</v>
      </c>
      <c r="I783" s="2">
        <f t="array" ref="I783">SUMPRODUCT(B767:B786, (ROW(B767:B786)-ROW(B767)+1)) / (20*21/2)</f>
        <v>1.9032857142857145</v>
      </c>
      <c r="J783" s="2">
        <f t="shared" si="90"/>
        <v>1.9111332051797061</v>
      </c>
      <c r="K783" s="2">
        <f t="shared" si="92"/>
        <v>1.9510204225509349</v>
      </c>
    </row>
    <row r="784" spans="1:11" ht="13.5" x14ac:dyDescent="0.25">
      <c r="A784" s="3">
        <f>TITRES_STAT!B787</f>
        <v>43447</v>
      </c>
      <c r="B784" s="6">
        <f>TITRES_STAT!D787</f>
        <v>1.9</v>
      </c>
      <c r="C784" s="2">
        <f t="shared" si="93"/>
        <v>-1.0000000000000009E-2</v>
      </c>
      <c r="D784" s="2">
        <f t="shared" si="94"/>
        <v>1.9120000000000001</v>
      </c>
      <c r="E784" s="2">
        <f t="shared" si="96"/>
        <v>1.9099999999999997</v>
      </c>
      <c r="F784" s="2">
        <f t="shared" si="89"/>
        <v>1.909</v>
      </c>
      <c r="G784" s="2">
        <f t="shared" si="91"/>
        <v>1.9376</v>
      </c>
      <c r="H784" s="2">
        <f t="shared" si="95"/>
        <v>2.1586000000000016</v>
      </c>
      <c r="I784" s="2">
        <f t="array" ref="I784">SUMPRODUCT(B768:B787, (ROW(B768:B787)-ROW(B768)+1)) / (20*21/2)</f>
        <v>1.9008571428571426</v>
      </c>
      <c r="J784" s="2">
        <f t="shared" si="90"/>
        <v>1.910072899924496</v>
      </c>
      <c r="K784" s="2">
        <f t="shared" si="92"/>
        <v>1.9490196216665845</v>
      </c>
    </row>
    <row r="785" spans="1:11" ht="13.5" x14ac:dyDescent="0.25">
      <c r="A785" s="3">
        <f>TITRES_STAT!B788</f>
        <v>43448</v>
      </c>
      <c r="B785" s="6">
        <f>TITRES_STAT!D788</f>
        <v>1.89</v>
      </c>
      <c r="C785" s="2">
        <f t="shared" si="93"/>
        <v>-1.0000000000000009E-2</v>
      </c>
      <c r="D785" s="2">
        <f t="shared" si="94"/>
        <v>1.9060000000000001</v>
      </c>
      <c r="E785" s="2">
        <f t="shared" si="96"/>
        <v>1.9100000000000001</v>
      </c>
      <c r="F785" s="2">
        <f t="shared" si="89"/>
        <v>1.9079999999999999</v>
      </c>
      <c r="G785" s="2">
        <f t="shared" si="91"/>
        <v>1.9328000000000001</v>
      </c>
      <c r="H785" s="2">
        <f t="shared" si="95"/>
        <v>2.1562500000000013</v>
      </c>
      <c r="I785" s="2">
        <f t="array" ref="I785">SUMPRODUCT(B769:B788, (ROW(B769:B788)-ROW(B769)+1)) / (20*21/2)</f>
        <v>1.8995714285714287</v>
      </c>
      <c r="J785" s="2">
        <f t="shared" si="90"/>
        <v>1.9081611951697821</v>
      </c>
      <c r="K785" s="2">
        <f t="shared" si="92"/>
        <v>1.9467051266992677</v>
      </c>
    </row>
    <row r="786" spans="1:11" ht="13.5" x14ac:dyDescent="0.25">
      <c r="A786" s="3">
        <f>TITRES_STAT!B789</f>
        <v>43451</v>
      </c>
      <c r="B786" s="6">
        <f>TITRES_STAT!D789</f>
        <v>1.88</v>
      </c>
      <c r="C786" s="2">
        <f t="shared" si="93"/>
        <v>-1.0000000000000009E-2</v>
      </c>
      <c r="D786" s="2">
        <f t="shared" si="94"/>
        <v>1.8979999999999997</v>
      </c>
      <c r="E786" s="2">
        <f t="shared" si="96"/>
        <v>1.909</v>
      </c>
      <c r="F786" s="2">
        <f t="shared" si="89"/>
        <v>1.9055000000000004</v>
      </c>
      <c r="G786" s="2">
        <f t="shared" si="91"/>
        <v>1.9283999999999997</v>
      </c>
      <c r="H786" s="2">
        <f t="shared" si="95"/>
        <v>2.1539000000000015</v>
      </c>
      <c r="I786" s="2">
        <f t="array" ref="I786">SUMPRODUCT(B770:B789, (ROW(B770:B789)-ROW(B770)+1)) / (20*21/2)</f>
        <v>1.8937142857142857</v>
      </c>
      <c r="J786" s="2">
        <f t="shared" si="90"/>
        <v>1.9054791765821839</v>
      </c>
      <c r="K786" s="2">
        <f t="shared" si="92"/>
        <v>1.9440892393777278</v>
      </c>
    </row>
    <row r="787" spans="1:11" ht="13.5" x14ac:dyDescent="0.25">
      <c r="A787" s="3">
        <f>TITRES_STAT!B790</f>
        <v>43452</v>
      </c>
      <c r="B787" s="6">
        <f>TITRES_STAT!D790</f>
        <v>1.88</v>
      </c>
      <c r="C787" s="2">
        <f t="shared" si="93"/>
        <v>0</v>
      </c>
      <c r="D787" s="2">
        <f t="shared" si="94"/>
        <v>1.8919999999999999</v>
      </c>
      <c r="E787" s="2">
        <f t="shared" si="96"/>
        <v>1.905</v>
      </c>
      <c r="F787" s="2">
        <f t="shared" si="89"/>
        <v>1.9035000000000006</v>
      </c>
      <c r="G787" s="2">
        <f t="shared" si="91"/>
        <v>1.9239999999999995</v>
      </c>
      <c r="H787" s="2">
        <f t="shared" si="95"/>
        <v>2.1515500000000007</v>
      </c>
      <c r="I787" s="2">
        <f t="array" ref="I787">SUMPRODUCT(B771:B790, (ROW(B771:B790)-ROW(B771)+1)) / (20*21/2)</f>
        <v>1.8882857142857139</v>
      </c>
      <c r="J787" s="2">
        <f t="shared" si="90"/>
        <v>1.9030525883362617</v>
      </c>
      <c r="K787" s="2">
        <f t="shared" si="92"/>
        <v>1.9415759358727189</v>
      </c>
    </row>
    <row r="788" spans="1:11" ht="13.5" x14ac:dyDescent="0.25">
      <c r="A788" s="3">
        <f>TITRES_STAT!B791</f>
        <v>43453</v>
      </c>
      <c r="B788" s="6">
        <f>TITRES_STAT!D791</f>
        <v>1.89</v>
      </c>
      <c r="C788" s="2">
        <f t="shared" si="93"/>
        <v>1.0000000000000009E-2</v>
      </c>
      <c r="D788" s="2">
        <f t="shared" si="94"/>
        <v>1.8879999999999999</v>
      </c>
      <c r="E788" s="2">
        <f t="shared" si="96"/>
        <v>1.9019999999999999</v>
      </c>
      <c r="F788" s="2">
        <f t="shared" ref="F788:F851" si="97">AVERAGE(B769:B788)</f>
        <v>1.9015000000000009</v>
      </c>
      <c r="G788" s="2">
        <f t="shared" si="91"/>
        <v>1.9197999999999995</v>
      </c>
      <c r="H788" s="2">
        <f t="shared" si="95"/>
        <v>2.1494000000000009</v>
      </c>
      <c r="I788" s="2">
        <f t="array" ref="I788">SUMPRODUCT(B772:B791, (ROW(B772:B791)-ROW(B772)+1)) / (20*21/2)</f>
        <v>1.8823333333333332</v>
      </c>
      <c r="J788" s="2">
        <f t="shared" si="90"/>
        <v>1.9018094846851892</v>
      </c>
      <c r="K788" s="2">
        <f t="shared" si="92"/>
        <v>1.9395533501522202</v>
      </c>
    </row>
    <row r="789" spans="1:11" ht="13.5" x14ac:dyDescent="0.25">
      <c r="A789" s="3">
        <f>TITRES_STAT!B792</f>
        <v>43454</v>
      </c>
      <c r="B789" s="6">
        <f>TITRES_STAT!D792</f>
        <v>1.84</v>
      </c>
      <c r="C789" s="2">
        <f t="shared" si="93"/>
        <v>-4.9999999999999822E-2</v>
      </c>
      <c r="D789" s="2">
        <f t="shared" si="94"/>
        <v>1.8759999999999999</v>
      </c>
      <c r="E789" s="2">
        <f t="shared" si="96"/>
        <v>1.8940000000000001</v>
      </c>
      <c r="F789" s="2">
        <f t="shared" si="97"/>
        <v>1.8970000000000007</v>
      </c>
      <c r="G789" s="2">
        <f t="shared" si="91"/>
        <v>1.9157999999999999</v>
      </c>
      <c r="H789" s="2">
        <f t="shared" si="95"/>
        <v>2.1470000000000007</v>
      </c>
      <c r="I789" s="2">
        <f t="array" ref="I789">SUMPRODUCT(B773:B792, (ROW(B773:B792)-ROW(B773)+1)) / (20*21/2)</f>
        <v>1.8785238095238095</v>
      </c>
      <c r="J789" s="2">
        <f t="shared" ref="J789:J852" si="98">$J$4*B789+J788*(1-$J$4)</f>
        <v>1.8959228670961235</v>
      </c>
      <c r="K789" s="2">
        <f t="shared" si="92"/>
        <v>1.9356492972050745</v>
      </c>
    </row>
    <row r="790" spans="1:11" ht="13.5" x14ac:dyDescent="0.25">
      <c r="A790" s="3">
        <f>TITRES_STAT!B793</f>
        <v>43455</v>
      </c>
      <c r="B790" s="6">
        <f>TITRES_STAT!D793</f>
        <v>1.84</v>
      </c>
      <c r="C790" s="2">
        <f t="shared" si="93"/>
        <v>0</v>
      </c>
      <c r="D790" s="2">
        <f t="shared" si="94"/>
        <v>1.8660000000000001</v>
      </c>
      <c r="E790" s="2">
        <f t="shared" si="96"/>
        <v>1.8859999999999999</v>
      </c>
      <c r="F790" s="2">
        <f t="shared" si="97"/>
        <v>1.8925000000000005</v>
      </c>
      <c r="G790" s="2">
        <f t="shared" si="91"/>
        <v>1.9118000000000002</v>
      </c>
      <c r="H790" s="2">
        <f t="shared" si="95"/>
        <v>2.1447000000000007</v>
      </c>
      <c r="I790" s="2">
        <f t="array" ref="I790">SUMPRODUCT(B774:B793, (ROW(B774:B793)-ROW(B774)+1)) / (20*21/2)</f>
        <v>1.8758095238095236</v>
      </c>
      <c r="J790" s="2">
        <f t="shared" si="98"/>
        <v>1.8905968797536354</v>
      </c>
      <c r="K790" s="2">
        <f t="shared" si="92"/>
        <v>1.9318983443735032</v>
      </c>
    </row>
    <row r="791" spans="1:11" ht="13.5" x14ac:dyDescent="0.25">
      <c r="A791" s="3">
        <f>TITRES_STAT!B794</f>
        <v>43458</v>
      </c>
      <c r="B791" s="6">
        <f>TITRES_STAT!D794</f>
        <v>1.83</v>
      </c>
      <c r="C791" s="2">
        <f t="shared" si="93"/>
        <v>-1.0000000000000009E-2</v>
      </c>
      <c r="D791" s="2">
        <f t="shared" si="94"/>
        <v>1.8559999999999999</v>
      </c>
      <c r="E791" s="2">
        <f t="shared" si="96"/>
        <v>1.8769999999999996</v>
      </c>
      <c r="F791" s="2">
        <f t="shared" si="97"/>
        <v>1.8900000000000001</v>
      </c>
      <c r="G791" s="2">
        <f t="shared" si="91"/>
        <v>1.9076</v>
      </c>
      <c r="H791" s="2">
        <f t="shared" si="95"/>
        <v>2.1423500000000004</v>
      </c>
      <c r="I791" s="2">
        <f t="array" ref="I791">SUMPRODUCT(B775:B794, (ROW(B775:B794)-ROW(B775)+1)) / (20*21/2)</f>
        <v>1.8760952380952385</v>
      </c>
      <c r="J791" s="2">
        <f t="shared" si="98"/>
        <v>1.8848257483485273</v>
      </c>
      <c r="K791" s="2">
        <f t="shared" si="92"/>
        <v>1.92790233086866</v>
      </c>
    </row>
    <row r="792" spans="1:11" ht="13.5" x14ac:dyDescent="0.25">
      <c r="A792" s="3">
        <f>TITRES_STAT!B795</f>
        <v>43459</v>
      </c>
      <c r="B792" s="6">
        <f>TITRES_STAT!D795</f>
        <v>1.85</v>
      </c>
      <c r="C792" s="2">
        <f t="shared" si="93"/>
        <v>2.0000000000000018E-2</v>
      </c>
      <c r="D792" s="2">
        <f t="shared" si="94"/>
        <v>1.85</v>
      </c>
      <c r="E792" s="2">
        <f t="shared" si="96"/>
        <v>1.871</v>
      </c>
      <c r="F792" s="2">
        <f t="shared" si="97"/>
        <v>1.8885000000000001</v>
      </c>
      <c r="G792" s="2">
        <f t="shared" si="91"/>
        <v>1.9037999999999999</v>
      </c>
      <c r="H792" s="2">
        <f t="shared" si="95"/>
        <v>2.1398500000000005</v>
      </c>
      <c r="I792" s="2">
        <f t="array" ref="I792">SUMPRODUCT(B776:B795, (ROW(B776:B795)-ROW(B776)+1)) / (20*21/2)</f>
        <v>1.8801428571428573</v>
      </c>
      <c r="J792" s="2">
        <f t="shared" si="98"/>
        <v>1.8815090104105725</v>
      </c>
      <c r="K792" s="2">
        <f t="shared" si="92"/>
        <v>1.9248473375012616</v>
      </c>
    </row>
    <row r="793" spans="1:11" ht="13.5" x14ac:dyDescent="0.25">
      <c r="A793" s="3">
        <f>TITRES_STAT!B796</f>
        <v>43460</v>
      </c>
      <c r="B793" s="6">
        <f>TITRES_STAT!D796</f>
        <v>1.86</v>
      </c>
      <c r="C793" s="2">
        <f t="shared" si="93"/>
        <v>1.0000000000000009E-2</v>
      </c>
      <c r="D793" s="2">
        <f t="shared" si="94"/>
        <v>1.8439999999999999</v>
      </c>
      <c r="E793" s="2">
        <f t="shared" si="96"/>
        <v>1.8660000000000001</v>
      </c>
      <c r="F793" s="2">
        <f t="shared" si="97"/>
        <v>1.8869999999999998</v>
      </c>
      <c r="G793" s="2">
        <f t="shared" si="91"/>
        <v>1.9001999999999999</v>
      </c>
      <c r="H793" s="2">
        <f t="shared" si="95"/>
        <v>2.1374000000000004</v>
      </c>
      <c r="I793" s="2">
        <f t="array" ref="I793">SUMPRODUCT(B777:B796, (ROW(B777:B796)-ROW(B777)+1)) / (20*21/2)</f>
        <v>1.8839999999999999</v>
      </c>
      <c r="J793" s="2">
        <f t="shared" si="98"/>
        <v>1.8794605332286132</v>
      </c>
      <c r="K793" s="2">
        <f t="shared" si="92"/>
        <v>1.922304304658075</v>
      </c>
    </row>
    <row r="794" spans="1:11" ht="13.5" x14ac:dyDescent="0.25">
      <c r="A794" s="3">
        <f>TITRES_STAT!B797</f>
        <v>43461</v>
      </c>
      <c r="B794" s="6">
        <f>TITRES_STAT!D797</f>
        <v>1.89</v>
      </c>
      <c r="C794" s="2">
        <f t="shared" si="93"/>
        <v>2.9999999999999805E-2</v>
      </c>
      <c r="D794" s="2">
        <f t="shared" si="94"/>
        <v>1.8539999999999999</v>
      </c>
      <c r="E794" s="2">
        <f t="shared" si="96"/>
        <v>1.8649999999999998</v>
      </c>
      <c r="F794" s="2">
        <f t="shared" si="97"/>
        <v>1.8875</v>
      </c>
      <c r="G794" s="2">
        <f t="shared" si="91"/>
        <v>1.899</v>
      </c>
      <c r="H794" s="2">
        <f t="shared" si="95"/>
        <v>2.1351</v>
      </c>
      <c r="I794" s="2">
        <f t="array" ref="I794">SUMPRODUCT(B778:B797, (ROW(B778:B797)-ROW(B778)+1)) / (20*21/2)</f>
        <v>1.880047619047619</v>
      </c>
      <c r="J794" s="2">
        <f t="shared" si="98"/>
        <v>1.8804642919687451</v>
      </c>
      <c r="K794" s="2">
        <f t="shared" si="92"/>
        <v>1.9210374691812879</v>
      </c>
    </row>
    <row r="795" spans="1:11" ht="13.5" x14ac:dyDescent="0.25">
      <c r="A795" s="3">
        <f>TITRES_STAT!B798</f>
        <v>43462</v>
      </c>
      <c r="B795" s="6">
        <f>TITRES_STAT!D798</f>
        <v>1.93</v>
      </c>
      <c r="C795" s="2">
        <f t="shared" si="93"/>
        <v>4.0000000000000036E-2</v>
      </c>
      <c r="D795" s="2">
        <f t="shared" si="94"/>
        <v>1.8719999999999999</v>
      </c>
      <c r="E795" s="2">
        <f t="shared" si="96"/>
        <v>1.8689999999999998</v>
      </c>
      <c r="F795" s="2">
        <f t="shared" si="97"/>
        <v>1.8895</v>
      </c>
      <c r="G795" s="2">
        <f t="shared" si="91"/>
        <v>1.8986000000000001</v>
      </c>
      <c r="H795" s="2">
        <f t="shared" si="95"/>
        <v>2.1330000000000005</v>
      </c>
      <c r="I795" s="2">
        <f t="array" ref="I795">SUMPRODUCT(B779:B798, (ROW(B779:B798)-ROW(B779)+1)) / (20*21/2)</f>
        <v>1.8688095238095237</v>
      </c>
      <c r="J795" s="2">
        <f t="shared" si="98"/>
        <v>1.8851819784479122</v>
      </c>
      <c r="K795" s="2">
        <f t="shared" si="92"/>
        <v>1.9213889409781002</v>
      </c>
    </row>
    <row r="796" spans="1:11" ht="13.5" x14ac:dyDescent="0.25">
      <c r="A796" s="3">
        <f>TITRES_STAT!B799</f>
        <v>43465</v>
      </c>
      <c r="B796" s="6">
        <f>TITRES_STAT!D799</f>
        <v>1.93</v>
      </c>
      <c r="C796" s="2">
        <f t="shared" si="93"/>
        <v>0</v>
      </c>
      <c r="D796" s="2">
        <f t="shared" si="94"/>
        <v>1.8919999999999999</v>
      </c>
      <c r="E796" s="2">
        <f t="shared" si="96"/>
        <v>1.8739999999999999</v>
      </c>
      <c r="F796" s="2">
        <f t="shared" si="97"/>
        <v>1.8915</v>
      </c>
      <c r="G796" s="2">
        <f t="shared" si="91"/>
        <v>1.8974000000000004</v>
      </c>
      <c r="H796" s="2">
        <f t="shared" si="95"/>
        <v>2.1309000000000005</v>
      </c>
      <c r="I796" s="2">
        <f t="array" ref="I796">SUMPRODUCT(B780:B799, (ROW(B780:B799)-ROW(B780)+1)) / (20*21/2)</f>
        <v>1.8592380952380951</v>
      </c>
      <c r="J796" s="2">
        <f t="shared" si="98"/>
        <v>1.889450361452873</v>
      </c>
      <c r="K796" s="2">
        <f t="shared" si="92"/>
        <v>1.9217266295671944</v>
      </c>
    </row>
    <row r="797" spans="1:11" ht="13.5" x14ac:dyDescent="0.25">
      <c r="A797" s="3">
        <f>TITRES_STAT!B800</f>
        <v>43467</v>
      </c>
      <c r="B797" s="6">
        <f>TITRES_STAT!D800</f>
        <v>1.85</v>
      </c>
      <c r="C797" s="2">
        <f t="shared" si="93"/>
        <v>-7.9999999999999849E-2</v>
      </c>
      <c r="D797" s="2">
        <f t="shared" si="94"/>
        <v>1.8919999999999999</v>
      </c>
      <c r="E797" s="2">
        <f t="shared" si="96"/>
        <v>1.871</v>
      </c>
      <c r="F797" s="2">
        <f t="shared" si="97"/>
        <v>1.8880000000000003</v>
      </c>
      <c r="G797" s="2">
        <f t="shared" si="91"/>
        <v>1.8946000000000001</v>
      </c>
      <c r="H797" s="2">
        <f t="shared" si="95"/>
        <v>2.1281500000000007</v>
      </c>
      <c r="I797" s="2">
        <f t="array" ref="I797">SUMPRODUCT(B781:B800, (ROW(B781:B800)-ROW(B781)+1)) / (20*21/2)</f>
        <v>1.8503333333333336</v>
      </c>
      <c r="J797" s="2">
        <f t="shared" si="98"/>
        <v>1.8856931841716471</v>
      </c>
      <c r="K797" s="2">
        <f t="shared" si="92"/>
        <v>1.9189138205645593</v>
      </c>
    </row>
    <row r="798" spans="1:11" ht="13.5" x14ac:dyDescent="0.25">
      <c r="A798" s="3">
        <f>TITRES_STAT!B801</f>
        <v>43468</v>
      </c>
      <c r="B798" s="6">
        <f>TITRES_STAT!D801</f>
        <v>1.77</v>
      </c>
      <c r="C798" s="2">
        <f t="shared" si="93"/>
        <v>-8.0000000000000071E-2</v>
      </c>
      <c r="D798" s="2">
        <f t="shared" si="94"/>
        <v>1.8739999999999999</v>
      </c>
      <c r="E798" s="2">
        <f t="shared" si="96"/>
        <v>1.859</v>
      </c>
      <c r="F798" s="2">
        <f t="shared" si="97"/>
        <v>1.8805000000000003</v>
      </c>
      <c r="G798" s="2">
        <f t="shared" si="91"/>
        <v>1.8918000000000004</v>
      </c>
      <c r="H798" s="2">
        <f t="shared" si="95"/>
        <v>2.1250000000000004</v>
      </c>
      <c r="I798" s="2">
        <f t="array" ref="I798">SUMPRODUCT(B782:B801, (ROW(B782:B801)-ROW(B782)+1)) / (20*21/2)</f>
        <v>1.842095238095238</v>
      </c>
      <c r="J798" s="2">
        <f t="shared" si="98"/>
        <v>1.8746747856791093</v>
      </c>
      <c r="K798" s="2">
        <f t="shared" si="92"/>
        <v>1.9130740628953609</v>
      </c>
    </row>
    <row r="799" spans="1:11" ht="13.5" x14ac:dyDescent="0.25">
      <c r="A799" s="3">
        <f>TITRES_STAT!B802</f>
        <v>43469</v>
      </c>
      <c r="B799" s="6">
        <f>TITRES_STAT!D802</f>
        <v>1.78</v>
      </c>
      <c r="C799" s="2">
        <f t="shared" si="93"/>
        <v>1.0000000000000009E-2</v>
      </c>
      <c r="D799" s="2">
        <f t="shared" si="94"/>
        <v>1.8519999999999999</v>
      </c>
      <c r="E799" s="2">
        <f t="shared" si="96"/>
        <v>1.8530000000000002</v>
      </c>
      <c r="F799" s="2">
        <f t="shared" si="97"/>
        <v>1.8735000000000004</v>
      </c>
      <c r="G799" s="2">
        <f t="shared" si="91"/>
        <v>1.8892000000000004</v>
      </c>
      <c r="H799" s="2">
        <f t="shared" si="95"/>
        <v>2.1222500000000002</v>
      </c>
      <c r="I799" s="2">
        <f t="array" ref="I799">SUMPRODUCT(B783:B802, (ROW(B783:B802)-ROW(B783)+1)) / (20*21/2)</f>
        <v>1.8373809523809526</v>
      </c>
      <c r="J799" s="2">
        <f t="shared" si="98"/>
        <v>1.8656581394239562</v>
      </c>
      <c r="K799" s="2">
        <f t="shared" si="92"/>
        <v>1.9078554721935821</v>
      </c>
    </row>
    <row r="800" spans="1:11" ht="13.5" x14ac:dyDescent="0.25">
      <c r="A800" s="3">
        <f>TITRES_STAT!B803</f>
        <v>43472</v>
      </c>
      <c r="B800" s="6">
        <f>TITRES_STAT!D803</f>
        <v>1.78</v>
      </c>
      <c r="C800" s="2">
        <f t="shared" si="93"/>
        <v>0</v>
      </c>
      <c r="D800" s="2">
        <f t="shared" si="94"/>
        <v>1.8220000000000003</v>
      </c>
      <c r="E800" s="2">
        <f t="shared" si="96"/>
        <v>1.847</v>
      </c>
      <c r="F800" s="2">
        <f t="shared" si="97"/>
        <v>1.8665000000000003</v>
      </c>
      <c r="G800" s="2">
        <f t="shared" si="91"/>
        <v>1.8868</v>
      </c>
      <c r="H800" s="2">
        <f t="shared" si="95"/>
        <v>2.11965</v>
      </c>
      <c r="I800" s="2">
        <f t="array" ref="I800">SUMPRODUCT(B784:B803, (ROW(B784:B803)-ROW(B784)+1)) / (20*21/2)</f>
        <v>1.833142857142857</v>
      </c>
      <c r="J800" s="2">
        <f t="shared" si="98"/>
        <v>1.8575002213835794</v>
      </c>
      <c r="K800" s="2">
        <f t="shared" si="92"/>
        <v>1.9028415321075594</v>
      </c>
    </row>
    <row r="801" spans="1:11" ht="13.5" x14ac:dyDescent="0.25">
      <c r="A801" s="3">
        <f>TITRES_STAT!B804</f>
        <v>43473</v>
      </c>
      <c r="B801" s="6">
        <f>TITRES_STAT!D804</f>
        <v>1.78</v>
      </c>
      <c r="C801" s="2">
        <f t="shared" si="93"/>
        <v>0</v>
      </c>
      <c r="D801" s="2">
        <f t="shared" si="94"/>
        <v>1.7920000000000003</v>
      </c>
      <c r="E801" s="2">
        <f t="shared" si="96"/>
        <v>1.8419999999999999</v>
      </c>
      <c r="F801" s="2">
        <f t="shared" si="97"/>
        <v>1.8594999999999999</v>
      </c>
      <c r="G801" s="2">
        <f t="shared" si="91"/>
        <v>1.8844000000000001</v>
      </c>
      <c r="H801" s="2">
        <f t="shared" si="95"/>
        <v>2.1170499999999999</v>
      </c>
      <c r="I801" s="2">
        <f t="array" ref="I801">SUMPRODUCT(B785:B804, (ROW(B785:B804)-ROW(B785)+1)) / (20*21/2)</f>
        <v>1.8265238095238094</v>
      </c>
      <c r="J801" s="2">
        <f t="shared" si="98"/>
        <v>1.8501192479184767</v>
      </c>
      <c r="K801" s="2">
        <f t="shared" si="92"/>
        <v>1.8980242171229493</v>
      </c>
    </row>
    <row r="802" spans="1:11" ht="13.5" x14ac:dyDescent="0.25">
      <c r="A802" s="3">
        <f>TITRES_STAT!B805</f>
        <v>43474</v>
      </c>
      <c r="B802" s="6">
        <f>TITRES_STAT!D805</f>
        <v>1.81</v>
      </c>
      <c r="C802" s="2">
        <f t="shared" si="93"/>
        <v>3.0000000000000027E-2</v>
      </c>
      <c r="D802" s="2">
        <f t="shared" si="94"/>
        <v>1.784</v>
      </c>
      <c r="E802" s="2">
        <f t="shared" si="96"/>
        <v>1.8379999999999996</v>
      </c>
      <c r="F802" s="2">
        <f t="shared" si="97"/>
        <v>1.8545000000000003</v>
      </c>
      <c r="G802" s="2">
        <f t="shared" si="91"/>
        <v>1.8826000000000003</v>
      </c>
      <c r="H802" s="2">
        <f t="shared" si="95"/>
        <v>2.1145999999999998</v>
      </c>
      <c r="I802" s="2">
        <f t="array" ref="I802">SUMPRODUCT(B786:B805, (ROW(B786:B805)-ROW(B786)+1)) / (20*21/2)</f>
        <v>1.8233333333333333</v>
      </c>
      <c r="J802" s="2">
        <f t="shared" si="98"/>
        <v>1.846298367164336</v>
      </c>
      <c r="K802" s="2">
        <f t="shared" si="92"/>
        <v>1.8945722870396966</v>
      </c>
    </row>
    <row r="803" spans="1:11" ht="13.5" x14ac:dyDescent="0.25">
      <c r="A803" s="3">
        <f>TITRES_STAT!B806</f>
        <v>43475</v>
      </c>
      <c r="B803" s="6">
        <f>TITRES_STAT!D806</f>
        <v>1.81</v>
      </c>
      <c r="C803" s="2">
        <f t="shared" si="93"/>
        <v>0</v>
      </c>
      <c r="D803" s="2">
        <f t="shared" si="94"/>
        <v>1.7920000000000003</v>
      </c>
      <c r="E803" s="2">
        <f t="shared" si="96"/>
        <v>1.8329999999999995</v>
      </c>
      <c r="F803" s="2">
        <f t="shared" si="97"/>
        <v>1.8495000000000004</v>
      </c>
      <c r="G803" s="2">
        <f t="shared" si="91"/>
        <v>1.8808000000000005</v>
      </c>
      <c r="H803" s="2">
        <f t="shared" si="95"/>
        <v>2.1121499999999997</v>
      </c>
      <c r="I803" s="2">
        <f t="array" ref="I803">SUMPRODUCT(B787:B806, (ROW(B787:B806)-ROW(B787)+1)) / (20*21/2)</f>
        <v>1.8167142857142859</v>
      </c>
      <c r="J803" s="2">
        <f t="shared" si="98"/>
        <v>1.8428413798153516</v>
      </c>
      <c r="K803" s="2">
        <f t="shared" si="92"/>
        <v>1.8912557267636301</v>
      </c>
    </row>
    <row r="804" spans="1:11" ht="13.5" x14ac:dyDescent="0.25">
      <c r="A804" s="3">
        <f>TITRES_STAT!B807</f>
        <v>43476</v>
      </c>
      <c r="B804" s="6">
        <f>TITRES_STAT!D807</f>
        <v>1.78</v>
      </c>
      <c r="C804" s="2">
        <f t="shared" si="93"/>
        <v>-3.0000000000000027E-2</v>
      </c>
      <c r="D804" s="2">
        <f t="shared" si="94"/>
        <v>1.7919999999999998</v>
      </c>
      <c r="E804" s="2">
        <f t="shared" si="96"/>
        <v>1.8219999999999998</v>
      </c>
      <c r="F804" s="2">
        <f t="shared" si="97"/>
        <v>1.8435000000000001</v>
      </c>
      <c r="G804" s="2">
        <f t="shared" si="91"/>
        <v>1.8786000000000005</v>
      </c>
      <c r="H804" s="2">
        <f t="shared" si="95"/>
        <v>2.1095499999999991</v>
      </c>
      <c r="I804" s="2">
        <f t="array" ref="I804">SUMPRODUCT(B788:B807, (ROW(B788:B807)-ROW(B788)+1)) / (20*21/2)</f>
        <v>1.8106190476190474</v>
      </c>
      <c r="J804" s="2">
        <f t="shared" si="98"/>
        <v>1.8368564864996038</v>
      </c>
      <c r="K804" s="2">
        <f t="shared" si="92"/>
        <v>1.886892757086625</v>
      </c>
    </row>
    <row r="805" spans="1:11" ht="13.5" x14ac:dyDescent="0.25">
      <c r="A805" s="3">
        <f>TITRES_STAT!B808</f>
        <v>43480</v>
      </c>
      <c r="B805" s="6">
        <f>TITRES_STAT!D808</f>
        <v>1.81</v>
      </c>
      <c r="C805" s="2">
        <f t="shared" si="93"/>
        <v>3.0000000000000027E-2</v>
      </c>
      <c r="D805" s="2">
        <f t="shared" si="94"/>
        <v>1.798</v>
      </c>
      <c r="E805" s="2">
        <f t="shared" si="96"/>
        <v>1.81</v>
      </c>
      <c r="F805" s="2">
        <f t="shared" si="97"/>
        <v>1.8395000000000004</v>
      </c>
      <c r="G805" s="2">
        <f t="shared" si="91"/>
        <v>1.8770000000000004</v>
      </c>
      <c r="H805" s="2">
        <f t="shared" si="95"/>
        <v>2.1070999999999991</v>
      </c>
      <c r="I805" s="2">
        <f t="array" ref="I805">SUMPRODUCT(B789:B808, (ROW(B789:B808)-ROW(B789)+1)) / (20*21/2)</f>
        <v>1.8088571428571429</v>
      </c>
      <c r="J805" s="2">
        <f t="shared" si="98"/>
        <v>1.8342987258805938</v>
      </c>
      <c r="K805" s="2">
        <f t="shared" si="92"/>
        <v>1.8838773548479339</v>
      </c>
    </row>
    <row r="806" spans="1:11" ht="13.5" x14ac:dyDescent="0.25">
      <c r="A806" s="3">
        <f>TITRES_STAT!B809</f>
        <v>43481</v>
      </c>
      <c r="B806" s="6">
        <f>TITRES_STAT!D809</f>
        <v>1.77</v>
      </c>
      <c r="C806" s="2">
        <f t="shared" si="93"/>
        <v>-4.0000000000000036E-2</v>
      </c>
      <c r="D806" s="2">
        <f t="shared" si="94"/>
        <v>1.796</v>
      </c>
      <c r="E806" s="2">
        <f t="shared" si="96"/>
        <v>1.794</v>
      </c>
      <c r="F806" s="2">
        <f t="shared" si="97"/>
        <v>1.8340000000000003</v>
      </c>
      <c r="G806" s="2">
        <f t="shared" si="91"/>
        <v>1.8746000000000003</v>
      </c>
      <c r="H806" s="2">
        <f t="shared" si="95"/>
        <v>2.104449999999999</v>
      </c>
      <c r="I806" s="2">
        <f t="array" ref="I806">SUMPRODUCT(B790:B809, (ROW(B790:B809)-ROW(B790)+1)) / (20*21/2)</f>
        <v>1.8046190476190478</v>
      </c>
      <c r="J806" s="2">
        <f t="shared" si="98"/>
        <v>1.8281750377014896</v>
      </c>
      <c r="K806" s="2">
        <f t="shared" si="92"/>
        <v>1.8794115762264463</v>
      </c>
    </row>
    <row r="807" spans="1:11" ht="13.5" x14ac:dyDescent="0.25">
      <c r="A807" s="3">
        <f>TITRES_STAT!B810</f>
        <v>43482</v>
      </c>
      <c r="B807" s="6">
        <f>TITRES_STAT!D810</f>
        <v>1.77</v>
      </c>
      <c r="C807" s="2">
        <f t="shared" si="93"/>
        <v>0</v>
      </c>
      <c r="D807" s="2">
        <f t="shared" si="94"/>
        <v>1.7879999999999998</v>
      </c>
      <c r="E807" s="2">
        <f t="shared" si="96"/>
        <v>1.786</v>
      </c>
      <c r="F807" s="2">
        <f t="shared" si="97"/>
        <v>1.8285000000000005</v>
      </c>
      <c r="G807" s="2">
        <f t="shared" si="91"/>
        <v>1.8722000000000003</v>
      </c>
      <c r="H807" s="2">
        <f t="shared" si="95"/>
        <v>2.101799999999999</v>
      </c>
      <c r="I807" s="2">
        <f t="array" ref="I807">SUMPRODUCT(B791:B810, (ROW(B791:B810)-ROW(B791)+1)) / (20*21/2)</f>
        <v>1.7997142857142854</v>
      </c>
      <c r="J807" s="2">
        <f t="shared" si="98"/>
        <v>1.8226345579203953</v>
      </c>
      <c r="K807" s="2">
        <f t="shared" si="92"/>
        <v>1.8751209261783504</v>
      </c>
    </row>
    <row r="808" spans="1:11" ht="13.5" x14ac:dyDescent="0.25">
      <c r="A808" s="3">
        <f>TITRES_STAT!B811</f>
        <v>43483</v>
      </c>
      <c r="B808" s="6">
        <f>TITRES_STAT!D811</f>
        <v>1.81</v>
      </c>
      <c r="C808" s="2">
        <f t="shared" si="93"/>
        <v>4.0000000000000036E-2</v>
      </c>
      <c r="D808" s="2">
        <f t="shared" si="94"/>
        <v>1.7879999999999998</v>
      </c>
      <c r="E808" s="2">
        <f t="shared" si="96"/>
        <v>1.7899999999999998</v>
      </c>
      <c r="F808" s="2">
        <f t="shared" si="97"/>
        <v>1.8245000000000005</v>
      </c>
      <c r="G808" s="2">
        <f t="shared" si="91"/>
        <v>1.8706000000000003</v>
      </c>
      <c r="H808" s="2">
        <f t="shared" si="95"/>
        <v>2.0993499999999989</v>
      </c>
      <c r="I808" s="2">
        <f t="array" ref="I808">SUMPRODUCT(B792:B811, (ROW(B792:B811)-ROW(B792)+1)) / (20*21/2)</f>
        <v>1.7951428571428572</v>
      </c>
      <c r="J808" s="2">
        <f t="shared" si="98"/>
        <v>1.8214312666898813</v>
      </c>
      <c r="K808" s="2">
        <f t="shared" si="92"/>
        <v>1.8725671643674349</v>
      </c>
    </row>
    <row r="809" spans="1:11" ht="13.5" x14ac:dyDescent="0.25">
      <c r="A809" s="3">
        <f>TITRES_STAT!B812</f>
        <v>43486</v>
      </c>
      <c r="B809" s="6">
        <f>TITRES_STAT!D812</f>
        <v>1.78</v>
      </c>
      <c r="C809" s="2">
        <f t="shared" si="93"/>
        <v>-3.0000000000000027E-2</v>
      </c>
      <c r="D809" s="2">
        <f t="shared" si="94"/>
        <v>1.7879999999999998</v>
      </c>
      <c r="E809" s="2">
        <f t="shared" si="96"/>
        <v>1.7899999999999998</v>
      </c>
      <c r="F809" s="2">
        <f t="shared" si="97"/>
        <v>1.8215000000000003</v>
      </c>
      <c r="G809" s="2">
        <f t="shared" si="91"/>
        <v>1.8684000000000005</v>
      </c>
      <c r="H809" s="2">
        <f t="shared" si="95"/>
        <v>2.0967499999999988</v>
      </c>
      <c r="I809" s="2">
        <f t="array" ref="I809">SUMPRODUCT(B793:B812, (ROW(B793:B812)-ROW(B793)+1)) / (20*21/2)</f>
        <v>1.7889523809523813</v>
      </c>
      <c r="J809" s="2">
        <f t="shared" si="98"/>
        <v>1.8174854317670355</v>
      </c>
      <c r="K809" s="2">
        <f t="shared" si="92"/>
        <v>1.8689370794902807</v>
      </c>
    </row>
    <row r="810" spans="1:11" ht="13.5" x14ac:dyDescent="0.25">
      <c r="A810" s="3">
        <f>TITRES_STAT!B813</f>
        <v>43487</v>
      </c>
      <c r="B810" s="6">
        <f>TITRES_STAT!D813</f>
        <v>1.77</v>
      </c>
      <c r="C810" s="2">
        <f t="shared" si="93"/>
        <v>-1.0000000000000009E-2</v>
      </c>
      <c r="D810" s="2">
        <f t="shared" si="94"/>
        <v>1.78</v>
      </c>
      <c r="E810" s="2">
        <f t="shared" si="96"/>
        <v>1.7890000000000001</v>
      </c>
      <c r="F810" s="2">
        <f t="shared" si="97"/>
        <v>1.8180000000000001</v>
      </c>
      <c r="G810" s="2">
        <f t="shared" si="91"/>
        <v>1.8660000000000003</v>
      </c>
      <c r="H810" s="2">
        <f t="shared" si="95"/>
        <v>2.0940999999999987</v>
      </c>
      <c r="I810" s="2">
        <f t="array" ref="I810">SUMPRODUCT(B794:B813, (ROW(B794:B813)-ROW(B794)+1)) / (20*21/2)</f>
        <v>1.7889523809523811</v>
      </c>
      <c r="J810" s="2">
        <f t="shared" si="98"/>
        <v>1.8129630096939846</v>
      </c>
      <c r="K810" s="2">
        <f t="shared" si="92"/>
        <v>1.8650571940200735</v>
      </c>
    </row>
    <row r="811" spans="1:11" ht="13.5" x14ac:dyDescent="0.25">
      <c r="A811" s="3">
        <f>TITRES_STAT!B814</f>
        <v>43488</v>
      </c>
      <c r="B811" s="6">
        <f>TITRES_STAT!D814</f>
        <v>1.77</v>
      </c>
      <c r="C811" s="2">
        <f t="shared" si="93"/>
        <v>0</v>
      </c>
      <c r="D811" s="2">
        <f t="shared" si="94"/>
        <v>1.78</v>
      </c>
      <c r="E811" s="2">
        <f t="shared" si="96"/>
        <v>1.7879999999999998</v>
      </c>
      <c r="F811" s="2">
        <f t="shared" si="97"/>
        <v>1.8149999999999999</v>
      </c>
      <c r="G811" s="2">
        <f t="shared" si="91"/>
        <v>1.8634000000000004</v>
      </c>
      <c r="H811" s="2">
        <f t="shared" si="95"/>
        <v>2.0914499999999983</v>
      </c>
      <c r="I811" s="2">
        <f t="array" ref="I811">SUMPRODUCT(B795:B814, (ROW(B795:B814)-ROW(B795)+1)) / (20*21/2)</f>
        <v>1.7891904761904758</v>
      </c>
      <c r="J811" s="2">
        <f t="shared" si="98"/>
        <v>1.8088712944850338</v>
      </c>
      <c r="K811" s="2">
        <f t="shared" si="92"/>
        <v>1.8613294609212472</v>
      </c>
    </row>
    <row r="812" spans="1:11" ht="13.5" x14ac:dyDescent="0.25">
      <c r="A812" s="3">
        <f>TITRES_STAT!B815</f>
        <v>43489</v>
      </c>
      <c r="B812" s="6">
        <f>TITRES_STAT!D815</f>
        <v>1.75</v>
      </c>
      <c r="C812" s="2">
        <f t="shared" si="93"/>
        <v>-2.0000000000000018E-2</v>
      </c>
      <c r="D812" s="2">
        <f t="shared" si="94"/>
        <v>1.7759999999999998</v>
      </c>
      <c r="E812" s="2">
        <f t="shared" si="96"/>
        <v>1.782</v>
      </c>
      <c r="F812" s="2">
        <f t="shared" si="97"/>
        <v>1.8099999999999998</v>
      </c>
      <c r="G812" s="2">
        <f t="shared" si="91"/>
        <v>1.8603999999999998</v>
      </c>
      <c r="H812" s="2">
        <f t="shared" si="95"/>
        <v>2.0886999999999984</v>
      </c>
      <c r="I812" s="2">
        <f t="array" ref="I812">SUMPRODUCT(B796:B815, (ROW(B796:B815)-ROW(B796)+1)) / (20*21/2)</f>
        <v>1.7898095238095235</v>
      </c>
      <c r="J812" s="2">
        <f t="shared" si="98"/>
        <v>1.8032645045340783</v>
      </c>
      <c r="K812" s="2">
        <f t="shared" si="92"/>
        <v>1.8569635997086493</v>
      </c>
    </row>
    <row r="813" spans="1:11" ht="13.5" x14ac:dyDescent="0.25">
      <c r="A813" s="3">
        <f>TITRES_STAT!B816</f>
        <v>43490</v>
      </c>
      <c r="B813" s="6">
        <f>TITRES_STAT!D816</f>
        <v>1.81</v>
      </c>
      <c r="C813" s="2">
        <f t="shared" si="93"/>
        <v>6.0000000000000053E-2</v>
      </c>
      <c r="D813" s="2">
        <f t="shared" si="94"/>
        <v>1.7760000000000002</v>
      </c>
      <c r="E813" s="2">
        <f t="shared" si="96"/>
        <v>1.7819999999999996</v>
      </c>
      <c r="F813" s="2">
        <f t="shared" si="97"/>
        <v>1.8074999999999999</v>
      </c>
      <c r="G813" s="2">
        <f t="shared" si="91"/>
        <v>1.8592000000000002</v>
      </c>
      <c r="H813" s="2">
        <f t="shared" si="95"/>
        <v>2.0862499999999984</v>
      </c>
      <c r="I813" s="2">
        <f t="array" ref="I813">SUMPRODUCT(B797:B816, (ROW(B797:B816)-ROW(B797)+1)) / (20*21/2)</f>
        <v>1.7909999999999997</v>
      </c>
      <c r="J813" s="2">
        <f t="shared" si="98"/>
        <v>1.8039059802927375</v>
      </c>
      <c r="K813" s="2">
        <f t="shared" si="92"/>
        <v>1.8551218899161535</v>
      </c>
    </row>
    <row r="814" spans="1:11" ht="13.5" x14ac:dyDescent="0.25">
      <c r="A814" s="3">
        <f>TITRES_STAT!B817</f>
        <v>43493</v>
      </c>
      <c r="B814" s="6">
        <f>TITRES_STAT!D817</f>
        <v>1.81</v>
      </c>
      <c r="C814" s="2">
        <f t="shared" si="93"/>
        <v>0</v>
      </c>
      <c r="D814" s="2">
        <f t="shared" si="94"/>
        <v>1.782</v>
      </c>
      <c r="E814" s="2">
        <f t="shared" si="96"/>
        <v>1.7849999999999997</v>
      </c>
      <c r="F814" s="2">
        <f t="shared" si="97"/>
        <v>1.8035000000000001</v>
      </c>
      <c r="G814" s="2">
        <f t="shared" si="91"/>
        <v>1.8580000000000003</v>
      </c>
      <c r="H814" s="2">
        <f t="shared" si="95"/>
        <v>2.0837999999999983</v>
      </c>
      <c r="I814" s="2">
        <f t="array" ref="I814">SUMPRODUCT(B798:B817, (ROW(B798:B817)-ROW(B798)+1)) / (20*21/2)</f>
        <v>1.7927619047619046</v>
      </c>
      <c r="J814" s="2">
        <f t="shared" si="98"/>
        <v>1.8044863631220005</v>
      </c>
      <c r="K814" s="2">
        <f t="shared" si="92"/>
        <v>1.8533524040370888</v>
      </c>
    </row>
    <row r="815" spans="1:11" ht="13.5" x14ac:dyDescent="0.25">
      <c r="A815" s="3">
        <f>TITRES_STAT!B818</f>
        <v>43494</v>
      </c>
      <c r="B815" s="6">
        <f>TITRES_STAT!D818</f>
        <v>1.81</v>
      </c>
      <c r="C815" s="2">
        <f t="shared" si="93"/>
        <v>0</v>
      </c>
      <c r="D815" s="2">
        <f t="shared" si="94"/>
        <v>1.7900000000000003</v>
      </c>
      <c r="E815" s="2">
        <f t="shared" si="96"/>
        <v>1.7849999999999997</v>
      </c>
      <c r="F815" s="2">
        <f t="shared" si="97"/>
        <v>1.7975000000000001</v>
      </c>
      <c r="G815" s="2">
        <f t="shared" si="91"/>
        <v>1.8560000000000003</v>
      </c>
      <c r="H815" s="2">
        <f t="shared" si="95"/>
        <v>2.0813499999999987</v>
      </c>
      <c r="I815" s="2">
        <f t="array" ref="I815">SUMPRODUCT(B799:B818, (ROW(B799:B818)-ROW(B799)+1)) / (20*21/2)</f>
        <v>1.7870952380952378</v>
      </c>
      <c r="J815" s="2">
        <f t="shared" si="98"/>
        <v>1.8050114713960956</v>
      </c>
      <c r="K815" s="2">
        <f t="shared" si="92"/>
        <v>1.8516523097611246</v>
      </c>
    </row>
    <row r="816" spans="1:11" ht="13.5" x14ac:dyDescent="0.25">
      <c r="A816" s="3">
        <f>TITRES_STAT!B819</f>
        <v>43495</v>
      </c>
      <c r="B816" s="6">
        <f>TITRES_STAT!D819</f>
        <v>1.81</v>
      </c>
      <c r="C816" s="2">
        <f t="shared" si="93"/>
        <v>0</v>
      </c>
      <c r="D816" s="2">
        <f t="shared" si="94"/>
        <v>1.798</v>
      </c>
      <c r="E816" s="2">
        <f t="shared" si="96"/>
        <v>1.7890000000000001</v>
      </c>
      <c r="F816" s="2">
        <f t="shared" si="97"/>
        <v>1.7915000000000003</v>
      </c>
      <c r="G816" s="2">
        <f t="shared" si="91"/>
        <v>1.8536000000000004</v>
      </c>
      <c r="H816" s="2">
        <f t="shared" si="95"/>
        <v>2.0788999999999986</v>
      </c>
      <c r="I816" s="2">
        <f t="array" ref="I816">SUMPRODUCT(B800:B819, (ROW(B800:B819)-ROW(B800)+1)) / (20*21/2)</f>
        <v>1.7816190476190477</v>
      </c>
      <c r="J816" s="2">
        <f t="shared" si="98"/>
        <v>1.8054865693583722</v>
      </c>
      <c r="K816" s="2">
        <f t="shared" si="92"/>
        <v>1.8500188858489237</v>
      </c>
    </row>
    <row r="817" spans="1:11" ht="13.5" x14ac:dyDescent="0.25">
      <c r="A817" s="3">
        <f>TITRES_STAT!B820</f>
        <v>43496</v>
      </c>
      <c r="B817" s="6">
        <f>TITRES_STAT!D820</f>
        <v>1.81</v>
      </c>
      <c r="C817" s="2">
        <f t="shared" si="93"/>
        <v>0</v>
      </c>
      <c r="D817" s="2">
        <f t="shared" si="94"/>
        <v>1.81</v>
      </c>
      <c r="E817" s="2">
        <f t="shared" si="96"/>
        <v>1.7929999999999999</v>
      </c>
      <c r="F817" s="2">
        <f t="shared" si="97"/>
        <v>1.7894999999999999</v>
      </c>
      <c r="G817" s="2">
        <f t="shared" si="91"/>
        <v>1.8514000000000008</v>
      </c>
      <c r="H817" s="2">
        <f t="shared" si="95"/>
        <v>2.0764499999999986</v>
      </c>
      <c r="I817" s="2">
        <f t="array" ref="I817">SUMPRODUCT(B801:B820, (ROW(B801:B820)-ROW(B801)+1)) / (20*21/2)</f>
        <v>1.7763809523809524</v>
      </c>
      <c r="J817" s="2">
        <f t="shared" si="98"/>
        <v>1.8059164198956699</v>
      </c>
      <c r="K817" s="2">
        <f t="shared" si="92"/>
        <v>1.8484495177764171</v>
      </c>
    </row>
    <row r="818" spans="1:11" ht="13.5" x14ac:dyDescent="0.25">
      <c r="A818" s="3">
        <f>TITRES_STAT!B821</f>
        <v>43497</v>
      </c>
      <c r="B818" s="6">
        <f>TITRES_STAT!D821</f>
        <v>1.73</v>
      </c>
      <c r="C818" s="2">
        <f t="shared" si="93"/>
        <v>-8.0000000000000071E-2</v>
      </c>
      <c r="D818" s="2">
        <f t="shared" si="94"/>
        <v>1.794</v>
      </c>
      <c r="E818" s="2">
        <f t="shared" si="96"/>
        <v>1.7850000000000001</v>
      </c>
      <c r="F818" s="2">
        <f t="shared" si="97"/>
        <v>1.7874999999999996</v>
      </c>
      <c r="G818" s="2">
        <f t="shared" ref="G818:G881" si="99">AVERAGE(B769:B818)</f>
        <v>1.8474000000000006</v>
      </c>
      <c r="H818" s="2">
        <f t="shared" si="95"/>
        <v>2.0735999999999986</v>
      </c>
      <c r="I818" s="2">
        <f t="array" ref="I818">SUMPRODUCT(B802:B821, (ROW(B802:B821)-ROW(B802)+1)) / (20*21/2)</f>
        <v>1.7713809523809527</v>
      </c>
      <c r="J818" s="2">
        <f t="shared" si="98"/>
        <v>1.7986862846675107</v>
      </c>
      <c r="K818" s="2">
        <f t="shared" si="92"/>
        <v>1.8438044386479302</v>
      </c>
    </row>
    <row r="819" spans="1:11" ht="13.5" x14ac:dyDescent="0.25">
      <c r="A819" s="3">
        <f>TITRES_STAT!B822</f>
        <v>43500</v>
      </c>
      <c r="B819" s="6">
        <f>TITRES_STAT!D822</f>
        <v>1.73</v>
      </c>
      <c r="C819" s="2">
        <f t="shared" si="93"/>
        <v>0</v>
      </c>
      <c r="D819" s="2">
        <f t="shared" si="94"/>
        <v>1.778</v>
      </c>
      <c r="E819" s="2">
        <f t="shared" si="96"/>
        <v>1.78</v>
      </c>
      <c r="F819" s="2">
        <f t="shared" si="97"/>
        <v>1.7849999999999995</v>
      </c>
      <c r="G819" s="2">
        <f t="shared" si="99"/>
        <v>1.8434000000000006</v>
      </c>
      <c r="H819" s="2">
        <f t="shared" si="95"/>
        <v>2.0707499999999985</v>
      </c>
      <c r="I819" s="2">
        <f t="array" ref="I819">SUMPRODUCT(B803:B822, (ROW(B803:B822)-ROW(B803)+1)) / (20*21/2)</f>
        <v>1.7618571428571432</v>
      </c>
      <c r="J819" s="2">
        <f t="shared" si="98"/>
        <v>1.7921447337467953</v>
      </c>
      <c r="K819" s="2">
        <f t="shared" ref="K819:K882" si="100">$K$4*B819+(1-$K$4)*K818</f>
        <v>1.8393415194852663</v>
      </c>
    </row>
    <row r="820" spans="1:11" ht="13.5" x14ac:dyDescent="0.25">
      <c r="A820" s="3">
        <f>TITRES_STAT!B823</f>
        <v>43501</v>
      </c>
      <c r="B820" s="6">
        <f>TITRES_STAT!D823</f>
        <v>1.73</v>
      </c>
      <c r="C820" s="2">
        <f t="shared" si="93"/>
        <v>0</v>
      </c>
      <c r="D820" s="2">
        <f t="shared" si="94"/>
        <v>1.762</v>
      </c>
      <c r="E820" s="2">
        <f t="shared" si="96"/>
        <v>1.7760000000000002</v>
      </c>
      <c r="F820" s="2">
        <f t="shared" si="97"/>
        <v>1.7824999999999993</v>
      </c>
      <c r="G820" s="2">
        <f t="shared" si="99"/>
        <v>1.8394000000000006</v>
      </c>
      <c r="H820" s="2">
        <f t="shared" si="95"/>
        <v>2.0678999999999981</v>
      </c>
      <c r="I820" s="2">
        <f t="array" ref="I820">SUMPRODUCT(B804:B823, (ROW(B804:B823)-ROW(B804)+1)) / (20*21/2)</f>
        <v>1.752952380952381</v>
      </c>
      <c r="J820" s="2">
        <f t="shared" si="98"/>
        <v>1.7862261876756718</v>
      </c>
      <c r="K820" s="2">
        <f t="shared" si="100"/>
        <v>1.8350536167603539</v>
      </c>
    </row>
    <row r="821" spans="1:11" ht="13.5" x14ac:dyDescent="0.25">
      <c r="A821" s="3">
        <f>TITRES_STAT!B824</f>
        <v>43502</v>
      </c>
      <c r="B821" s="6">
        <f>TITRES_STAT!D824</f>
        <v>1.73</v>
      </c>
      <c r="C821" s="2">
        <f t="shared" si="93"/>
        <v>0</v>
      </c>
      <c r="D821" s="2">
        <f t="shared" si="94"/>
        <v>1.746</v>
      </c>
      <c r="E821" s="2">
        <f t="shared" si="96"/>
        <v>1.7720000000000002</v>
      </c>
      <c r="F821" s="2">
        <f t="shared" si="97"/>
        <v>1.7799999999999994</v>
      </c>
      <c r="G821" s="2">
        <f t="shared" si="99"/>
        <v>1.8364000000000007</v>
      </c>
      <c r="H821" s="2">
        <f t="shared" si="95"/>
        <v>2.0650499999999981</v>
      </c>
      <c r="I821" s="2">
        <f t="array" ref="I821">SUMPRODUCT(B805:B824, (ROW(B805:B824)-ROW(B805)+1)) / (20*21/2)</f>
        <v>1.7446666666666668</v>
      </c>
      <c r="J821" s="2">
        <f t="shared" si="98"/>
        <v>1.7808713126589411</v>
      </c>
      <c r="K821" s="2">
        <f t="shared" si="100"/>
        <v>1.8309338670834774</v>
      </c>
    </row>
    <row r="822" spans="1:11" ht="13.5" x14ac:dyDescent="0.25">
      <c r="A822" s="3">
        <f>TITRES_STAT!B825</f>
        <v>43503</v>
      </c>
      <c r="B822" s="6">
        <f>TITRES_STAT!D825</f>
        <v>1.68</v>
      </c>
      <c r="C822" s="2">
        <f t="shared" si="93"/>
        <v>-5.0000000000000044E-2</v>
      </c>
      <c r="D822" s="2">
        <f t="shared" si="94"/>
        <v>1.72</v>
      </c>
      <c r="E822" s="2">
        <f t="shared" si="96"/>
        <v>1.7650000000000001</v>
      </c>
      <c r="F822" s="2">
        <f t="shared" si="97"/>
        <v>1.7734999999999996</v>
      </c>
      <c r="G822" s="2">
        <f t="shared" si="99"/>
        <v>1.8324000000000009</v>
      </c>
      <c r="H822" s="2">
        <f t="shared" si="95"/>
        <v>2.0619499999999982</v>
      </c>
      <c r="I822" s="2">
        <f t="array" ref="I822">SUMPRODUCT(B806:B825, (ROW(B806:B825)-ROW(B806)+1)) / (20*21/2)</f>
        <v>1.7368571428571429</v>
      </c>
      <c r="J822" s="2">
        <f t="shared" si="98"/>
        <v>1.7712645209771372</v>
      </c>
      <c r="K822" s="2">
        <f t="shared" si="100"/>
        <v>1.8250148919037332</v>
      </c>
    </row>
    <row r="823" spans="1:11" ht="13.5" x14ac:dyDescent="0.25">
      <c r="A823" s="3">
        <f>TITRES_STAT!B826</f>
        <v>43504</v>
      </c>
      <c r="B823" s="6">
        <f>TITRES_STAT!D826</f>
        <v>1.68</v>
      </c>
      <c r="C823" s="2">
        <f t="shared" si="93"/>
        <v>0</v>
      </c>
      <c r="D823" s="2">
        <f t="shared" si="94"/>
        <v>1.7099999999999997</v>
      </c>
      <c r="E823" s="2">
        <f t="shared" si="96"/>
        <v>1.7520000000000002</v>
      </c>
      <c r="F823" s="2">
        <f t="shared" si="97"/>
        <v>1.7669999999999999</v>
      </c>
      <c r="G823" s="2">
        <f t="shared" si="99"/>
        <v>1.8282000000000012</v>
      </c>
      <c r="H823" s="2">
        <f t="shared" si="95"/>
        <v>2.0588499999999978</v>
      </c>
      <c r="I823" s="2">
        <f t="array" ref="I823">SUMPRODUCT(B807:B826, (ROW(B807:B826)-ROW(B807)+1)) / (20*21/2)</f>
        <v>1.7296666666666667</v>
      </c>
      <c r="J823" s="2">
        <f t="shared" si="98"/>
        <v>1.7625726618364574</v>
      </c>
      <c r="K823" s="2">
        <f t="shared" si="100"/>
        <v>1.8193280333977047</v>
      </c>
    </row>
    <row r="824" spans="1:11" ht="13.5" x14ac:dyDescent="0.25">
      <c r="A824" s="3">
        <f>TITRES_STAT!B827</f>
        <v>43507</v>
      </c>
      <c r="B824" s="6">
        <f>TITRES_STAT!D827</f>
        <v>1.68</v>
      </c>
      <c r="C824" s="2">
        <f t="shared" si="93"/>
        <v>0</v>
      </c>
      <c r="D824" s="2">
        <f t="shared" si="94"/>
        <v>1.7</v>
      </c>
      <c r="E824" s="2">
        <f t="shared" si="96"/>
        <v>1.7390000000000001</v>
      </c>
      <c r="F824" s="2">
        <f t="shared" si="97"/>
        <v>1.7619999999999998</v>
      </c>
      <c r="G824" s="2">
        <f t="shared" si="99"/>
        <v>1.8242000000000014</v>
      </c>
      <c r="H824" s="2">
        <f t="shared" si="95"/>
        <v>2.055749999999998</v>
      </c>
      <c r="I824" s="2">
        <f t="array" ref="I824">SUMPRODUCT(B808:B827, (ROW(B808:B827)-ROW(B808)+1)) / (20*21/2)</f>
        <v>1.7295714285714285</v>
      </c>
      <c r="J824" s="2">
        <f t="shared" si="98"/>
        <v>1.7547085988044138</v>
      </c>
      <c r="K824" s="2">
        <f t="shared" si="100"/>
        <v>1.8138641889507359</v>
      </c>
    </row>
    <row r="825" spans="1:11" ht="13.5" x14ac:dyDescent="0.25">
      <c r="A825" s="3">
        <f>TITRES_STAT!B828</f>
        <v>43508</v>
      </c>
      <c r="B825" s="6">
        <f>TITRES_STAT!D828</f>
        <v>1.68</v>
      </c>
      <c r="C825" s="2">
        <f t="shared" si="93"/>
        <v>0</v>
      </c>
      <c r="D825" s="2">
        <f t="shared" si="94"/>
        <v>1.69</v>
      </c>
      <c r="E825" s="2">
        <f t="shared" si="96"/>
        <v>1.7260000000000002</v>
      </c>
      <c r="F825" s="2">
        <f t="shared" si="97"/>
        <v>1.7555000000000001</v>
      </c>
      <c r="G825" s="2">
        <f t="shared" si="99"/>
        <v>1.8200000000000014</v>
      </c>
      <c r="H825" s="2">
        <f t="shared" si="95"/>
        <v>2.0526499999999981</v>
      </c>
      <c r="I825" s="2">
        <f t="array" ref="I825">SUMPRODUCT(B809:B828, (ROW(B809:B828)-ROW(B809)+1)) / (20*21/2)</f>
        <v>1.724809523809524</v>
      </c>
      <c r="J825" s="2">
        <f t="shared" si="98"/>
        <v>1.7475934941563742</v>
      </c>
      <c r="K825" s="2">
        <f t="shared" si="100"/>
        <v>1.8086146129134522</v>
      </c>
    </row>
    <row r="826" spans="1:11" ht="13.5" x14ac:dyDescent="0.25">
      <c r="A826" s="3">
        <f>TITRES_STAT!B829</f>
        <v>43509</v>
      </c>
      <c r="B826" s="6">
        <f>TITRES_STAT!D829</f>
        <v>1.68</v>
      </c>
      <c r="C826" s="2">
        <f t="shared" si="93"/>
        <v>0</v>
      </c>
      <c r="D826" s="2">
        <f t="shared" si="94"/>
        <v>1.6800000000000002</v>
      </c>
      <c r="E826" s="2">
        <f t="shared" si="96"/>
        <v>1.7129999999999999</v>
      </c>
      <c r="F826" s="2">
        <f t="shared" si="97"/>
        <v>1.7510000000000001</v>
      </c>
      <c r="G826" s="2">
        <f t="shared" si="99"/>
        <v>1.8158000000000019</v>
      </c>
      <c r="H826" s="2">
        <f t="shared" si="95"/>
        <v>2.0495499999999978</v>
      </c>
      <c r="I826" s="2">
        <f t="array" ref="I826">SUMPRODUCT(B810:B829, (ROW(B810:B829)-ROW(B810)+1)) / (20*21/2)</f>
        <v>1.7196190476190476</v>
      </c>
      <c r="J826" s="2">
        <f t="shared" si="98"/>
        <v>1.7411560185224337</v>
      </c>
      <c r="K826" s="2">
        <f t="shared" si="100"/>
        <v>1.8035709026031208</v>
      </c>
    </row>
    <row r="827" spans="1:11" ht="13.5" x14ac:dyDescent="0.25">
      <c r="A827" s="3">
        <f>TITRES_STAT!B830</f>
        <v>43510</v>
      </c>
      <c r="B827" s="6">
        <f>TITRES_STAT!D830</f>
        <v>1.75</v>
      </c>
      <c r="C827" s="2">
        <f t="shared" si="93"/>
        <v>7.0000000000000062E-2</v>
      </c>
      <c r="D827" s="2">
        <f t="shared" si="94"/>
        <v>1.6939999999999997</v>
      </c>
      <c r="E827" s="2">
        <f t="shared" si="96"/>
        <v>1.7070000000000001</v>
      </c>
      <c r="F827" s="2">
        <f t="shared" si="97"/>
        <v>1.75</v>
      </c>
      <c r="G827" s="2">
        <f t="shared" si="99"/>
        <v>1.8124000000000018</v>
      </c>
      <c r="H827" s="2">
        <f t="shared" si="95"/>
        <v>2.046799999999998</v>
      </c>
      <c r="I827" s="2">
        <f t="array" ref="I827">SUMPRODUCT(B811:B830, (ROW(B811:B830)-ROW(B811)+1)) / (20*21/2)</f>
        <v>1.7148571428571431</v>
      </c>
      <c r="J827" s="2">
        <f t="shared" si="98"/>
        <v>1.7419983024726782</v>
      </c>
      <c r="K827" s="2">
        <f t="shared" si="100"/>
        <v>1.8014700828931944</v>
      </c>
    </row>
    <row r="828" spans="1:11" ht="13.5" x14ac:dyDescent="0.25">
      <c r="A828" s="3">
        <f>TITRES_STAT!B831</f>
        <v>43511</v>
      </c>
      <c r="B828" s="6">
        <f>TITRES_STAT!D831</f>
        <v>1.7</v>
      </c>
      <c r="C828" s="2">
        <f t="shared" si="93"/>
        <v>-5.0000000000000044E-2</v>
      </c>
      <c r="D828" s="2">
        <f t="shared" si="94"/>
        <v>1.698</v>
      </c>
      <c r="E828" s="2">
        <f t="shared" si="96"/>
        <v>1.704</v>
      </c>
      <c r="F828" s="2">
        <f t="shared" si="97"/>
        <v>1.7444999999999999</v>
      </c>
      <c r="G828" s="2">
        <f t="shared" si="99"/>
        <v>1.8080000000000018</v>
      </c>
      <c r="H828" s="2">
        <f t="shared" si="95"/>
        <v>2.0437999999999978</v>
      </c>
      <c r="I828" s="2">
        <f t="array" ref="I828">SUMPRODUCT(B812:B831, (ROW(B812:B831)-ROW(B812)+1)) / (20*21/2)</f>
        <v>1.7104761904761907</v>
      </c>
      <c r="J828" s="2">
        <f t="shared" si="98"/>
        <v>1.7379984641419468</v>
      </c>
      <c r="K828" s="2">
        <f t="shared" si="100"/>
        <v>1.7974908639562064</v>
      </c>
    </row>
    <row r="829" spans="1:11" ht="13.5" x14ac:dyDescent="0.25">
      <c r="A829" s="3">
        <f>TITRES_STAT!B832</f>
        <v>43514</v>
      </c>
      <c r="B829" s="6">
        <f>TITRES_STAT!D832</f>
        <v>1.69</v>
      </c>
      <c r="C829" s="2">
        <f t="shared" si="93"/>
        <v>-1.0000000000000009E-2</v>
      </c>
      <c r="D829" s="2">
        <f t="shared" si="94"/>
        <v>1.7</v>
      </c>
      <c r="E829" s="2">
        <f t="shared" si="96"/>
        <v>1.7</v>
      </c>
      <c r="F829" s="2">
        <f t="shared" si="97"/>
        <v>1.7399999999999998</v>
      </c>
      <c r="G829" s="2">
        <f t="shared" si="99"/>
        <v>1.8034000000000017</v>
      </c>
      <c r="H829" s="2">
        <f t="shared" si="95"/>
        <v>2.0407499999999974</v>
      </c>
      <c r="I829" s="2">
        <f t="array" ref="I829">SUMPRODUCT(B813:B832, (ROW(B813:B832)-ROW(B813)+1)) / (20*21/2)</f>
        <v>1.702666666666667</v>
      </c>
      <c r="J829" s="2">
        <f t="shared" si="98"/>
        <v>1.7334271818427138</v>
      </c>
      <c r="K829" s="2">
        <f t="shared" si="100"/>
        <v>1.7932755359579238</v>
      </c>
    </row>
    <row r="830" spans="1:11" ht="13.5" x14ac:dyDescent="0.25">
      <c r="A830" s="3">
        <f>TITRES_STAT!B833</f>
        <v>43515</v>
      </c>
      <c r="B830" s="6">
        <f>TITRES_STAT!D833</f>
        <v>1.69</v>
      </c>
      <c r="C830" s="2">
        <f t="shared" si="93"/>
        <v>0</v>
      </c>
      <c r="D830" s="2">
        <f t="shared" si="94"/>
        <v>1.702</v>
      </c>
      <c r="E830" s="2">
        <f t="shared" si="96"/>
        <v>1.6959999999999997</v>
      </c>
      <c r="F830" s="2">
        <f t="shared" si="97"/>
        <v>1.736</v>
      </c>
      <c r="G830" s="2">
        <f t="shared" si="99"/>
        <v>1.7988000000000017</v>
      </c>
      <c r="H830" s="2">
        <f t="shared" si="95"/>
        <v>2.0376999999999974</v>
      </c>
      <c r="I830" s="2">
        <f t="array" ref="I830">SUMPRODUCT(B814:B833, (ROW(B814:B833)-ROW(B814)+1)) / (20*21/2)</f>
        <v>1.6953333333333336</v>
      </c>
      <c r="J830" s="2">
        <f t="shared" si="98"/>
        <v>1.7292912597624555</v>
      </c>
      <c r="K830" s="2">
        <f t="shared" si="100"/>
        <v>1.7892255149399658</v>
      </c>
    </row>
    <row r="831" spans="1:11" ht="13.5" x14ac:dyDescent="0.25">
      <c r="A831" s="3">
        <f>TITRES_STAT!B834</f>
        <v>43516</v>
      </c>
      <c r="B831" s="6">
        <f>TITRES_STAT!D834</f>
        <v>1.69</v>
      </c>
      <c r="C831" s="2">
        <f t="shared" si="93"/>
        <v>0</v>
      </c>
      <c r="D831" s="2">
        <f t="shared" si="94"/>
        <v>1.704</v>
      </c>
      <c r="E831" s="2">
        <f t="shared" si="96"/>
        <v>1.6919999999999997</v>
      </c>
      <c r="F831" s="2">
        <f t="shared" si="97"/>
        <v>1.732</v>
      </c>
      <c r="G831" s="2">
        <f t="shared" si="99"/>
        <v>1.7942000000000016</v>
      </c>
      <c r="H831" s="2">
        <f t="shared" si="95"/>
        <v>2.0346499999999974</v>
      </c>
      <c r="I831" s="2">
        <f t="array" ref="I831">SUMPRODUCT(B815:B834, (ROW(B815:B834)-ROW(B815)+1)) / (20*21/2)</f>
        <v>1.6887619047619049</v>
      </c>
      <c r="J831" s="2">
        <f t="shared" si="98"/>
        <v>1.725549235023174</v>
      </c>
      <c r="K831" s="2">
        <f t="shared" si="100"/>
        <v>1.7853343182756534</v>
      </c>
    </row>
    <row r="832" spans="1:11" ht="13.5" x14ac:dyDescent="0.25">
      <c r="A832" s="3">
        <f>TITRES_STAT!B835</f>
        <v>43517</v>
      </c>
      <c r="B832" s="6">
        <f>TITRES_STAT!D835</f>
        <v>1.65</v>
      </c>
      <c r="C832" s="2">
        <f t="shared" si="93"/>
        <v>-4.0000000000000036E-2</v>
      </c>
      <c r="D832" s="2">
        <f t="shared" si="94"/>
        <v>1.6839999999999999</v>
      </c>
      <c r="E832" s="2">
        <f t="shared" si="96"/>
        <v>1.6889999999999996</v>
      </c>
      <c r="F832" s="2">
        <f t="shared" si="97"/>
        <v>1.7269999999999999</v>
      </c>
      <c r="G832" s="2">
        <f t="shared" si="99"/>
        <v>1.7890000000000017</v>
      </c>
      <c r="H832" s="2">
        <f t="shared" si="95"/>
        <v>2.0313999999999974</v>
      </c>
      <c r="I832" s="2">
        <f t="array" ref="I832">SUMPRODUCT(B816:B835, (ROW(B816:B835)-ROW(B816)+1)) / (20*21/2)</f>
        <v>1.6829523809523808</v>
      </c>
      <c r="J832" s="2">
        <f t="shared" si="98"/>
        <v>1.7183540697828716</v>
      </c>
      <c r="K832" s="2">
        <f t="shared" si="100"/>
        <v>1.7800270901079807</v>
      </c>
    </row>
    <row r="833" spans="1:11" ht="13.5" x14ac:dyDescent="0.25">
      <c r="A833" s="3">
        <f>TITRES_STAT!B836</f>
        <v>43518</v>
      </c>
      <c r="B833" s="6">
        <f>TITRES_STAT!D836</f>
        <v>1.65</v>
      </c>
      <c r="C833" s="2">
        <f t="shared" si="93"/>
        <v>0</v>
      </c>
      <c r="D833" s="2">
        <f t="shared" si="94"/>
        <v>1.6740000000000002</v>
      </c>
      <c r="E833" s="2">
        <f t="shared" si="96"/>
        <v>1.6859999999999999</v>
      </c>
      <c r="F833" s="2">
        <f t="shared" si="97"/>
        <v>1.7190000000000001</v>
      </c>
      <c r="G833" s="2">
        <f t="shared" si="99"/>
        <v>1.7838000000000016</v>
      </c>
      <c r="H833" s="2">
        <f t="shared" si="95"/>
        <v>2.0281499999999979</v>
      </c>
      <c r="I833" s="2">
        <f t="array" ref="I833">SUMPRODUCT(B817:B836, (ROW(B817:B836)-ROW(B817)+1)) / (20*21/2)</f>
        <v>1.6817142857142859</v>
      </c>
      <c r="J833" s="2">
        <f t="shared" si="98"/>
        <v>1.7118441583749791</v>
      </c>
      <c r="K833" s="2">
        <f t="shared" si="100"/>
        <v>1.7749279885351188</v>
      </c>
    </row>
    <row r="834" spans="1:11" ht="13.5" x14ac:dyDescent="0.25">
      <c r="A834" s="3">
        <f>TITRES_STAT!B837</f>
        <v>43521</v>
      </c>
      <c r="B834" s="6">
        <f>TITRES_STAT!D837</f>
        <v>1.65</v>
      </c>
      <c r="C834" s="2">
        <f t="shared" si="93"/>
        <v>0</v>
      </c>
      <c r="D834" s="2">
        <f t="shared" si="94"/>
        <v>1.6659999999999999</v>
      </c>
      <c r="E834" s="2">
        <f t="shared" si="96"/>
        <v>1.6829999999999998</v>
      </c>
      <c r="F834" s="2">
        <f t="shared" si="97"/>
        <v>1.7109999999999999</v>
      </c>
      <c r="G834" s="2">
        <f t="shared" si="99"/>
        <v>1.7788000000000017</v>
      </c>
      <c r="H834" s="2">
        <f t="shared" si="95"/>
        <v>2.0248999999999975</v>
      </c>
      <c r="I834" s="2">
        <f t="array" ref="I834">SUMPRODUCT(B818:B837, (ROW(B818:B837)-ROW(B818)+1)) / (20*21/2)</f>
        <v>1.6772380952380952</v>
      </c>
      <c r="J834" s="2">
        <f t="shared" si="98"/>
        <v>1.7059542385297428</v>
      </c>
      <c r="K834" s="2">
        <f t="shared" si="100"/>
        <v>1.7700288517298202</v>
      </c>
    </row>
    <row r="835" spans="1:11" ht="13.5" x14ac:dyDescent="0.25">
      <c r="A835" s="3">
        <f>TITRES_STAT!B838</f>
        <v>43522</v>
      </c>
      <c r="B835" s="6">
        <f>TITRES_STAT!D838</f>
        <v>1.65</v>
      </c>
      <c r="C835" s="2">
        <f t="shared" si="93"/>
        <v>0</v>
      </c>
      <c r="D835" s="2">
        <f t="shared" si="94"/>
        <v>1.6580000000000001</v>
      </c>
      <c r="E835" s="2">
        <f t="shared" si="96"/>
        <v>1.6800000000000002</v>
      </c>
      <c r="F835" s="2">
        <f t="shared" si="97"/>
        <v>1.7030000000000001</v>
      </c>
      <c r="G835" s="2">
        <f t="shared" si="99"/>
        <v>1.7740000000000016</v>
      </c>
      <c r="H835" s="2">
        <f t="shared" si="95"/>
        <v>2.0216499999999975</v>
      </c>
      <c r="I835" s="2">
        <f t="array" ref="I835">SUMPRODUCT(B819:B838, (ROW(B819:B838)-ROW(B819)+1)) / (20*21/2)</f>
        <v>1.6735238095238099</v>
      </c>
      <c r="J835" s="2">
        <f t="shared" si="98"/>
        <v>1.7006252634316719</v>
      </c>
      <c r="K835" s="2">
        <f t="shared" si="100"/>
        <v>1.7653218379364939</v>
      </c>
    </row>
    <row r="836" spans="1:11" ht="13.5" x14ac:dyDescent="0.25">
      <c r="A836" s="3">
        <f>TITRES_STAT!B839</f>
        <v>43523</v>
      </c>
      <c r="B836" s="6">
        <f>TITRES_STAT!D839</f>
        <v>1.69</v>
      </c>
      <c r="C836" s="2">
        <f t="shared" ref="C836:C899" si="101">B836-B835</f>
        <v>4.0000000000000036E-2</v>
      </c>
      <c r="D836" s="2">
        <f t="shared" si="94"/>
        <v>1.6579999999999999</v>
      </c>
      <c r="E836" s="2">
        <f t="shared" si="96"/>
        <v>1.6810000000000003</v>
      </c>
      <c r="F836" s="2">
        <f t="shared" si="97"/>
        <v>1.6969999999999998</v>
      </c>
      <c r="G836" s="2">
        <f t="shared" si="99"/>
        <v>1.7702000000000013</v>
      </c>
      <c r="H836" s="2">
        <f t="shared" si="95"/>
        <v>2.0185999999999975</v>
      </c>
      <c r="I836" s="2">
        <f t="array" ref="I836">SUMPRODUCT(B820:B839, (ROW(B820:B839)-ROW(B820)+1)) / (20*21/2)</f>
        <v>1.6663809523809523</v>
      </c>
      <c r="J836" s="2">
        <f t="shared" si="98"/>
        <v>1.6996133335810364</v>
      </c>
      <c r="K836" s="2">
        <f t="shared" si="100"/>
        <v>1.7623680403703568</v>
      </c>
    </row>
    <row r="837" spans="1:11" ht="13.5" x14ac:dyDescent="0.25">
      <c r="A837" s="3">
        <f>TITRES_STAT!B840</f>
        <v>43524</v>
      </c>
      <c r="B837" s="6">
        <f>TITRES_STAT!D840</f>
        <v>1.65</v>
      </c>
      <c r="C837" s="2">
        <f t="shared" si="101"/>
        <v>-4.0000000000000036E-2</v>
      </c>
      <c r="D837" s="2">
        <f t="shared" si="94"/>
        <v>1.6579999999999999</v>
      </c>
      <c r="E837" s="2">
        <f t="shared" si="96"/>
        <v>1.671</v>
      </c>
      <c r="F837" s="2">
        <f t="shared" si="97"/>
        <v>1.6889999999999996</v>
      </c>
      <c r="G837" s="2">
        <f t="shared" si="99"/>
        <v>1.7656000000000012</v>
      </c>
      <c r="H837" s="2">
        <f t="shared" si="95"/>
        <v>2.0153499999999975</v>
      </c>
      <c r="I837" s="2">
        <f t="array" ref="I837">SUMPRODUCT(B821:B840, (ROW(B821:B840)-ROW(B821)+1)) / (20*21/2)</f>
        <v>1.6598095238095238</v>
      </c>
      <c r="J837" s="2">
        <f t="shared" si="98"/>
        <v>1.6948882541923662</v>
      </c>
      <c r="K837" s="2">
        <f t="shared" si="100"/>
        <v>1.7579614505519114</v>
      </c>
    </row>
    <row r="838" spans="1:11" ht="13.5" x14ac:dyDescent="0.25">
      <c r="A838" s="3">
        <f>TITRES_STAT!B841</f>
        <v>43525</v>
      </c>
      <c r="B838" s="6">
        <f>TITRES_STAT!D841</f>
        <v>1.65</v>
      </c>
      <c r="C838" s="2">
        <f t="shared" si="101"/>
        <v>0</v>
      </c>
      <c r="D838" s="2">
        <f t="shared" ref="D838:D901" si="102">AVERAGE(B834:B838)</f>
        <v>1.6580000000000001</v>
      </c>
      <c r="E838" s="2">
        <f t="shared" si="96"/>
        <v>1.6659999999999999</v>
      </c>
      <c r="F838" s="2">
        <f t="shared" si="97"/>
        <v>1.6849999999999998</v>
      </c>
      <c r="G838" s="2">
        <f t="shared" si="99"/>
        <v>1.7608000000000013</v>
      </c>
      <c r="H838" s="2">
        <f t="shared" si="95"/>
        <v>2.0120999999999976</v>
      </c>
      <c r="I838" s="2">
        <f t="array" ref="I838">SUMPRODUCT(B822:B841, (ROW(B822:B841)-ROW(B822)+1)) / (20*21/2)</f>
        <v>1.6538095238095238</v>
      </c>
      <c r="J838" s="2">
        <f t="shared" si="98"/>
        <v>1.6906131823645216</v>
      </c>
      <c r="K838" s="2">
        <f t="shared" si="100"/>
        <v>1.7537276681773266</v>
      </c>
    </row>
    <row r="839" spans="1:11" ht="13.5" x14ac:dyDescent="0.25">
      <c r="A839" s="3">
        <f>TITRES_STAT!B842</f>
        <v>43528</v>
      </c>
      <c r="B839" s="6">
        <f>TITRES_STAT!D842</f>
        <v>1.61</v>
      </c>
      <c r="C839" s="2">
        <f t="shared" si="101"/>
        <v>-3.9999999999999813E-2</v>
      </c>
      <c r="D839" s="2">
        <f t="shared" si="102"/>
        <v>1.65</v>
      </c>
      <c r="E839" s="2">
        <f t="shared" si="96"/>
        <v>1.6580000000000001</v>
      </c>
      <c r="F839" s="2">
        <f t="shared" si="97"/>
        <v>1.6789999999999998</v>
      </c>
      <c r="G839" s="2">
        <f t="shared" si="99"/>
        <v>1.7562000000000009</v>
      </c>
      <c r="H839" s="2">
        <f t="shared" si="95"/>
        <v>2.0086499999999976</v>
      </c>
      <c r="I839" s="2">
        <f t="array" ref="I839">SUMPRODUCT(B823:B842, (ROW(B823:B842)-ROW(B823)+1)) / (20*21/2)</f>
        <v>1.6483809523809525</v>
      </c>
      <c r="J839" s="2">
        <f t="shared" si="98"/>
        <v>1.6829357364250435</v>
      </c>
      <c r="K839" s="2">
        <f t="shared" si="100"/>
        <v>1.7480912890331179</v>
      </c>
    </row>
    <row r="840" spans="1:11" ht="13.5" x14ac:dyDescent="0.25">
      <c r="A840" s="3">
        <f>TITRES_STAT!B843</f>
        <v>43529</v>
      </c>
      <c r="B840" s="6">
        <f>TITRES_STAT!D843</f>
        <v>1.61</v>
      </c>
      <c r="C840" s="2">
        <f t="shared" si="101"/>
        <v>0</v>
      </c>
      <c r="D840" s="2">
        <f t="shared" si="102"/>
        <v>1.6420000000000001</v>
      </c>
      <c r="E840" s="2">
        <f t="shared" si="96"/>
        <v>1.65</v>
      </c>
      <c r="F840" s="2">
        <f t="shared" si="97"/>
        <v>1.6729999999999996</v>
      </c>
      <c r="G840" s="2">
        <f t="shared" si="99"/>
        <v>1.7516000000000005</v>
      </c>
      <c r="H840" s="2">
        <f t="shared" si="95"/>
        <v>2.0051999999999977</v>
      </c>
      <c r="I840" s="2">
        <f t="array" ref="I840">SUMPRODUCT(B824:B843, (ROW(B824:B843)-ROW(B824)+1)) / (20*21/2)</f>
        <v>1.6432857142857142</v>
      </c>
      <c r="J840" s="2">
        <f t="shared" si="98"/>
        <v>1.6759894758131346</v>
      </c>
      <c r="K840" s="2">
        <f t="shared" si="100"/>
        <v>1.7426759443651527</v>
      </c>
    </row>
    <row r="841" spans="1:11" ht="13.5" x14ac:dyDescent="0.25">
      <c r="A841" s="3">
        <f>TITRES_STAT!B844</f>
        <v>43530</v>
      </c>
      <c r="B841" s="6">
        <f>TITRES_STAT!D844</f>
        <v>1.61</v>
      </c>
      <c r="C841" s="2">
        <f t="shared" si="101"/>
        <v>0</v>
      </c>
      <c r="D841" s="2">
        <f t="shared" si="102"/>
        <v>1.6260000000000001</v>
      </c>
      <c r="E841" s="2">
        <f t="shared" si="96"/>
        <v>1.6419999999999999</v>
      </c>
      <c r="F841" s="2">
        <f t="shared" si="97"/>
        <v>1.6669999999999994</v>
      </c>
      <c r="G841" s="2">
        <f t="shared" si="99"/>
        <v>1.7472000000000003</v>
      </c>
      <c r="H841" s="2">
        <f t="shared" si="95"/>
        <v>2.0017499999999977</v>
      </c>
      <c r="I841" s="2">
        <f t="array" ref="I841">SUMPRODUCT(B825:B844, (ROW(B825:B844)-ROW(B825)+1)) / (20*21/2)</f>
        <v>1.6385238095238095</v>
      </c>
      <c r="J841" s="2">
        <f t="shared" si="98"/>
        <v>1.6697047638309312</v>
      </c>
      <c r="K841" s="2">
        <f t="shared" si="100"/>
        <v>1.7374729661547548</v>
      </c>
    </row>
    <row r="842" spans="1:11" ht="13.5" x14ac:dyDescent="0.25">
      <c r="A842" s="3">
        <f>TITRES_STAT!B845</f>
        <v>43531</v>
      </c>
      <c r="B842" s="6">
        <f>TITRES_STAT!D845</f>
        <v>1.61</v>
      </c>
      <c r="C842" s="2">
        <f t="shared" si="101"/>
        <v>0</v>
      </c>
      <c r="D842" s="2">
        <f t="shared" si="102"/>
        <v>1.6179999999999999</v>
      </c>
      <c r="E842" s="2">
        <f t="shared" si="96"/>
        <v>1.6379999999999999</v>
      </c>
      <c r="F842" s="2">
        <f t="shared" si="97"/>
        <v>1.6634999999999995</v>
      </c>
      <c r="G842" s="2">
        <f t="shared" si="99"/>
        <v>1.7424000000000004</v>
      </c>
      <c r="H842" s="2">
        <f t="shared" ref="H842:H905" si="103">AVERAGE(B643:B842)</f>
        <v>1.9982999999999982</v>
      </c>
      <c r="I842" s="2">
        <f t="array" ref="I842">SUMPRODUCT(B826:B845, (ROW(B826:B845)-ROW(B826)+1)) / (20*21/2)</f>
        <v>1.6340952380952383</v>
      </c>
      <c r="J842" s="2">
        <f t="shared" si="98"/>
        <v>1.664018595847033</v>
      </c>
      <c r="K842" s="2">
        <f t="shared" si="100"/>
        <v>1.7324740263055489</v>
      </c>
    </row>
    <row r="843" spans="1:11" ht="13.5" x14ac:dyDescent="0.25">
      <c r="A843" s="3">
        <f>TITRES_STAT!B846</f>
        <v>43532</v>
      </c>
      <c r="B843" s="6">
        <f>TITRES_STAT!D846</f>
        <v>1.61</v>
      </c>
      <c r="C843" s="2">
        <f t="shared" si="101"/>
        <v>0</v>
      </c>
      <c r="D843" s="2">
        <f t="shared" si="102"/>
        <v>1.61</v>
      </c>
      <c r="E843" s="2">
        <f t="shared" si="96"/>
        <v>1.6339999999999999</v>
      </c>
      <c r="F843" s="2">
        <f t="shared" si="97"/>
        <v>1.6599999999999997</v>
      </c>
      <c r="G843" s="2">
        <f t="shared" si="99"/>
        <v>1.7374000000000003</v>
      </c>
      <c r="H843" s="2">
        <f t="shared" si="103"/>
        <v>1.9948499999999982</v>
      </c>
      <c r="I843" s="2">
        <f t="array" ref="I843">SUMPRODUCT(B827:B846, (ROW(B827:B846)-ROW(B827)+1)) / (20*21/2)</f>
        <v>1.6300000000000001</v>
      </c>
      <c r="J843" s="2">
        <f t="shared" si="98"/>
        <v>1.658873967671125</v>
      </c>
      <c r="K843" s="2">
        <f t="shared" si="100"/>
        <v>1.7276711233131745</v>
      </c>
    </row>
    <row r="844" spans="1:11" ht="13.5" x14ac:dyDescent="0.25">
      <c r="A844" s="3">
        <f>TITRES_STAT!B847</f>
        <v>43535</v>
      </c>
      <c r="B844" s="6">
        <f>TITRES_STAT!D847</f>
        <v>1.61</v>
      </c>
      <c r="C844" s="2">
        <f t="shared" si="101"/>
        <v>0</v>
      </c>
      <c r="D844" s="2">
        <f t="shared" si="102"/>
        <v>1.61</v>
      </c>
      <c r="E844" s="2">
        <f t="shared" ref="E844:E907" si="104">AVERAGE(B835:B844)</f>
        <v>1.6299999999999997</v>
      </c>
      <c r="F844" s="2">
        <f t="shared" si="97"/>
        <v>1.6564999999999999</v>
      </c>
      <c r="G844" s="2">
        <f t="shared" si="99"/>
        <v>1.7318000000000005</v>
      </c>
      <c r="H844" s="2">
        <f t="shared" si="103"/>
        <v>1.9913999999999981</v>
      </c>
      <c r="I844" s="2">
        <f t="array" ref="I844">SUMPRODUCT(B828:B847, (ROW(B828:B847)-ROW(B828)+1)) / (20*21/2)</f>
        <v>1.6262380952380948</v>
      </c>
      <c r="J844" s="2">
        <f t="shared" si="98"/>
        <v>1.6542193040833988</v>
      </c>
      <c r="K844" s="2">
        <f t="shared" si="100"/>
        <v>1.723056569457756</v>
      </c>
    </row>
    <row r="845" spans="1:11" ht="13.5" x14ac:dyDescent="0.25">
      <c r="A845" s="3">
        <f>TITRES_STAT!B848</f>
        <v>43536</v>
      </c>
      <c r="B845" s="6">
        <f>TITRES_STAT!D848</f>
        <v>1.61</v>
      </c>
      <c r="C845" s="2">
        <f t="shared" si="101"/>
        <v>0</v>
      </c>
      <c r="D845" s="2">
        <f t="shared" si="102"/>
        <v>1.61</v>
      </c>
      <c r="E845" s="2">
        <f t="shared" si="104"/>
        <v>1.6259999999999999</v>
      </c>
      <c r="F845" s="2">
        <f t="shared" si="97"/>
        <v>1.6529999999999998</v>
      </c>
      <c r="G845" s="2">
        <f t="shared" si="99"/>
        <v>1.7254000000000003</v>
      </c>
      <c r="H845" s="2">
        <f t="shared" si="103"/>
        <v>1.9879499999999981</v>
      </c>
      <c r="I845" s="2">
        <f t="array" ref="I845">SUMPRODUCT(B829:B848, (ROW(B829:B848)-ROW(B829)+1)) / (20*21/2)</f>
        <v>1.623142857142857</v>
      </c>
      <c r="J845" s="2">
        <f t="shared" si="98"/>
        <v>1.6500079417897417</v>
      </c>
      <c r="K845" s="2">
        <f t="shared" si="100"/>
        <v>1.7186229784986284</v>
      </c>
    </row>
    <row r="846" spans="1:11" ht="13.5" x14ac:dyDescent="0.25">
      <c r="A846" s="3">
        <f>TITRES_STAT!B849</f>
        <v>43537</v>
      </c>
      <c r="B846" s="6">
        <f>TITRES_STAT!D849</f>
        <v>1.61</v>
      </c>
      <c r="C846" s="2">
        <f t="shared" si="101"/>
        <v>0</v>
      </c>
      <c r="D846" s="2">
        <f t="shared" si="102"/>
        <v>1.61</v>
      </c>
      <c r="E846" s="2">
        <f t="shared" si="104"/>
        <v>1.6179999999999999</v>
      </c>
      <c r="F846" s="2">
        <f t="shared" si="97"/>
        <v>1.6494999999999997</v>
      </c>
      <c r="G846" s="2">
        <f t="shared" si="99"/>
        <v>1.7190000000000001</v>
      </c>
      <c r="H846" s="2">
        <f t="shared" si="103"/>
        <v>1.9844999999999982</v>
      </c>
      <c r="I846" s="2">
        <f t="array" ref="I846">SUMPRODUCT(B830:B849, (ROW(B830:B849)-ROW(B830)+1)) / (20*21/2)</f>
        <v>1.6204761904761906</v>
      </c>
      <c r="J846" s="2">
        <f t="shared" si="98"/>
        <v>1.6461976616192902</v>
      </c>
      <c r="K846" s="2">
        <f t="shared" si="100"/>
        <v>1.7143632538516236</v>
      </c>
    </row>
    <row r="847" spans="1:11" ht="13.5" x14ac:dyDescent="0.25">
      <c r="A847" s="3">
        <f>TITRES_STAT!B850</f>
        <v>43538</v>
      </c>
      <c r="B847" s="6">
        <f>TITRES_STAT!D850</f>
        <v>1.61</v>
      </c>
      <c r="C847" s="2">
        <f t="shared" si="101"/>
        <v>0</v>
      </c>
      <c r="D847" s="2">
        <f t="shared" si="102"/>
        <v>1.61</v>
      </c>
      <c r="E847" s="2">
        <f t="shared" si="104"/>
        <v>1.6139999999999997</v>
      </c>
      <c r="F847" s="2">
        <f t="shared" si="97"/>
        <v>1.6424999999999996</v>
      </c>
      <c r="G847" s="2">
        <f t="shared" si="99"/>
        <v>1.7141999999999999</v>
      </c>
      <c r="H847" s="2">
        <f t="shared" si="103"/>
        <v>1.9810499999999982</v>
      </c>
      <c r="I847" s="2">
        <f t="array" ref="I847">SUMPRODUCT(B831:B850, (ROW(B831:B850)-ROW(B831)+1)) / (20*21/2)</f>
        <v>1.6181904761904762</v>
      </c>
      <c r="J847" s="2">
        <f t="shared" si="98"/>
        <v>1.6427502652745958</v>
      </c>
      <c r="K847" s="2">
        <f t="shared" si="100"/>
        <v>1.7102705772299913</v>
      </c>
    </row>
    <row r="848" spans="1:11" ht="13.5" x14ac:dyDescent="0.25">
      <c r="A848" s="3">
        <f>TITRES_STAT!B851</f>
        <v>43539</v>
      </c>
      <c r="B848" s="6">
        <f>TITRES_STAT!D851</f>
        <v>1.61</v>
      </c>
      <c r="C848" s="2">
        <f t="shared" si="101"/>
        <v>0</v>
      </c>
      <c r="D848" s="2">
        <f t="shared" si="102"/>
        <v>1.61</v>
      </c>
      <c r="E848" s="2">
        <f t="shared" si="104"/>
        <v>1.6099999999999999</v>
      </c>
      <c r="F848" s="2">
        <f t="shared" si="97"/>
        <v>1.6379999999999999</v>
      </c>
      <c r="G848" s="2">
        <f t="shared" si="99"/>
        <v>1.7109999999999996</v>
      </c>
      <c r="H848" s="2">
        <f t="shared" si="103"/>
        <v>1.9775999999999985</v>
      </c>
      <c r="I848" s="2">
        <f t="array" ref="I848">SUMPRODUCT(B832:B851, (ROW(B832:B851)-ROW(B832)+1)) / (20*21/2)</f>
        <v>1.6162857142857143</v>
      </c>
      <c r="J848" s="2">
        <f t="shared" si="98"/>
        <v>1.639631192391301</v>
      </c>
      <c r="K848" s="2">
        <f t="shared" si="100"/>
        <v>1.706338397730776</v>
      </c>
    </row>
    <row r="849" spans="1:11" ht="13.5" x14ac:dyDescent="0.25">
      <c r="A849" s="3">
        <f>TITRES_STAT!B852</f>
        <v>43542</v>
      </c>
      <c r="B849" s="6">
        <f>TITRES_STAT!D852</f>
        <v>1.61</v>
      </c>
      <c r="C849" s="2">
        <f t="shared" si="101"/>
        <v>0</v>
      </c>
      <c r="D849" s="2">
        <f t="shared" si="102"/>
        <v>1.61</v>
      </c>
      <c r="E849" s="2">
        <f t="shared" si="104"/>
        <v>1.6099999999999999</v>
      </c>
      <c r="F849" s="2">
        <f t="shared" si="97"/>
        <v>1.6339999999999999</v>
      </c>
      <c r="G849" s="2">
        <f t="shared" si="99"/>
        <v>1.7075999999999996</v>
      </c>
      <c r="H849" s="2">
        <f t="shared" si="103"/>
        <v>1.9741499999999987</v>
      </c>
      <c r="I849" s="2">
        <f t="array" ref="I849">SUMPRODUCT(B833:B852, (ROW(B833:B852)-ROW(B833)+1)) / (20*21/2)</f>
        <v>1.6166666666666667</v>
      </c>
      <c r="J849" s="2">
        <f t="shared" si="98"/>
        <v>1.6368091740683199</v>
      </c>
      <c r="K849" s="2">
        <f t="shared" si="100"/>
        <v>1.7025604213491772</v>
      </c>
    </row>
    <row r="850" spans="1:11" ht="13.5" x14ac:dyDescent="0.25">
      <c r="A850" s="3">
        <f>TITRES_STAT!B853</f>
        <v>43543</v>
      </c>
      <c r="B850" s="6">
        <f>TITRES_STAT!D853</f>
        <v>1.61</v>
      </c>
      <c r="C850" s="2">
        <f t="shared" si="101"/>
        <v>0</v>
      </c>
      <c r="D850" s="2">
        <f t="shared" si="102"/>
        <v>1.61</v>
      </c>
      <c r="E850" s="2">
        <f t="shared" si="104"/>
        <v>1.6099999999999999</v>
      </c>
      <c r="F850" s="2">
        <f t="shared" si="97"/>
        <v>1.6299999999999997</v>
      </c>
      <c r="G850" s="2">
        <f t="shared" si="99"/>
        <v>1.7041999999999993</v>
      </c>
      <c r="H850" s="2">
        <f t="shared" si="103"/>
        <v>1.9706999999999988</v>
      </c>
      <c r="I850" s="2">
        <f t="array" ref="I850">SUMPRODUCT(B834:B853, (ROW(B834:B853)-ROW(B834)+1)) / (20*21/2)</f>
        <v>1.6171428571428572</v>
      </c>
      <c r="J850" s="2">
        <f t="shared" si="98"/>
        <v>1.6342559193951467</v>
      </c>
      <c r="K850" s="2">
        <f t="shared" si="100"/>
        <v>1.6989306009041116</v>
      </c>
    </row>
    <row r="851" spans="1:11" ht="13.5" x14ac:dyDescent="0.25">
      <c r="A851" s="3">
        <f>TITRES_STAT!B854</f>
        <v>43545</v>
      </c>
      <c r="B851" s="6">
        <f>TITRES_STAT!D854</f>
        <v>1.61</v>
      </c>
      <c r="C851" s="2">
        <f t="shared" si="101"/>
        <v>0</v>
      </c>
      <c r="D851" s="2">
        <f t="shared" si="102"/>
        <v>1.61</v>
      </c>
      <c r="E851" s="2">
        <f t="shared" si="104"/>
        <v>1.6099999999999999</v>
      </c>
      <c r="F851" s="2">
        <f t="shared" si="97"/>
        <v>1.6259999999999999</v>
      </c>
      <c r="G851" s="2">
        <f t="shared" si="99"/>
        <v>1.7007999999999992</v>
      </c>
      <c r="H851" s="2">
        <f t="shared" si="103"/>
        <v>1.9672499999999988</v>
      </c>
      <c r="I851" s="2">
        <f t="array" ref="I851">SUMPRODUCT(B835:B854, (ROW(B835:B854)-ROW(B835)+1)) / (20*21/2)</f>
        <v>1.6158095238095238</v>
      </c>
      <c r="J851" s="2">
        <f t="shared" si="98"/>
        <v>1.6319458318337041</v>
      </c>
      <c r="K851" s="2">
        <f t="shared" si="100"/>
        <v>1.6954431263588525</v>
      </c>
    </row>
    <row r="852" spans="1:11" ht="13.5" x14ac:dyDescent="0.25">
      <c r="A852" s="3">
        <f>TITRES_STAT!B855</f>
        <v>43546</v>
      </c>
      <c r="B852" s="6">
        <f>TITRES_STAT!D855</f>
        <v>1.63</v>
      </c>
      <c r="C852" s="2">
        <f t="shared" si="101"/>
        <v>1.9999999999999796E-2</v>
      </c>
      <c r="D852" s="2">
        <f t="shared" si="102"/>
        <v>1.6140000000000001</v>
      </c>
      <c r="E852" s="2">
        <f t="shared" si="104"/>
        <v>1.6119999999999997</v>
      </c>
      <c r="F852" s="2">
        <f t="shared" ref="F852:F915" si="105">AVERAGE(B833:B852)</f>
        <v>1.6249999999999996</v>
      </c>
      <c r="G852" s="2">
        <f t="shared" si="99"/>
        <v>1.6971999999999994</v>
      </c>
      <c r="H852" s="2">
        <f t="shared" si="103"/>
        <v>1.9638999999999986</v>
      </c>
      <c r="I852" s="2">
        <f t="array" ref="I852">SUMPRODUCT(B836:B855, (ROW(B836:B855)-ROW(B836)+1)) / (20*21/2)</f>
        <v>1.6175238095238096</v>
      </c>
      <c r="J852" s="2">
        <f t="shared" si="98"/>
        <v>1.6317605145162084</v>
      </c>
      <c r="K852" s="2">
        <f t="shared" si="100"/>
        <v>1.6928767292467408</v>
      </c>
    </row>
    <row r="853" spans="1:11" ht="13.5" x14ac:dyDescent="0.25">
      <c r="A853" s="3">
        <f>TITRES_STAT!B856</f>
        <v>43549</v>
      </c>
      <c r="B853" s="6">
        <f>TITRES_STAT!D856</f>
        <v>1.63</v>
      </c>
      <c r="C853" s="2">
        <f t="shared" si="101"/>
        <v>0</v>
      </c>
      <c r="D853" s="2">
        <f t="shared" si="102"/>
        <v>1.6179999999999999</v>
      </c>
      <c r="E853" s="2">
        <f t="shared" si="104"/>
        <v>1.6139999999999997</v>
      </c>
      <c r="F853" s="2">
        <f t="shared" si="105"/>
        <v>1.6239999999999999</v>
      </c>
      <c r="G853" s="2">
        <f t="shared" si="99"/>
        <v>1.6935999999999993</v>
      </c>
      <c r="H853" s="2">
        <f t="shared" si="103"/>
        <v>1.9605499999999987</v>
      </c>
      <c r="I853" s="2">
        <f t="array" ref="I853">SUMPRODUCT(B837:B856, (ROW(B837:B856)-ROW(B837)+1)) / (20*21/2)</f>
        <v>1.6192857142857144</v>
      </c>
      <c r="J853" s="2">
        <f t="shared" ref="J853:J916" si="106">$J$4*B853+J852*(1-$J$4)</f>
        <v>1.6315928464670457</v>
      </c>
      <c r="K853" s="2">
        <f t="shared" si="100"/>
        <v>1.6904109751586334</v>
      </c>
    </row>
    <row r="854" spans="1:11" ht="13.5" x14ac:dyDescent="0.25">
      <c r="A854" s="3">
        <f>TITRES_STAT!B857</f>
        <v>43550</v>
      </c>
      <c r="B854" s="6">
        <f>TITRES_STAT!D857</f>
        <v>1.61</v>
      </c>
      <c r="C854" s="2">
        <f t="shared" si="101"/>
        <v>-1.9999999999999796E-2</v>
      </c>
      <c r="D854" s="2">
        <f t="shared" si="102"/>
        <v>1.6179999999999999</v>
      </c>
      <c r="E854" s="2">
        <f t="shared" si="104"/>
        <v>1.6139999999999997</v>
      </c>
      <c r="F854" s="2">
        <f t="shared" si="105"/>
        <v>1.6219999999999994</v>
      </c>
      <c r="G854" s="2">
        <f t="shared" si="99"/>
        <v>1.6901999999999993</v>
      </c>
      <c r="H854" s="2">
        <f t="shared" si="103"/>
        <v>1.9570999999999987</v>
      </c>
      <c r="I854" s="2">
        <f t="array" ref="I854">SUMPRODUCT(B838:B857, (ROW(B838:B857)-ROW(B838)+1)) / (20*21/2)</f>
        <v>1.6203333333333332</v>
      </c>
      <c r="J854" s="2">
        <f t="shared" si="106"/>
        <v>1.6295363848987556</v>
      </c>
      <c r="K854" s="2">
        <f t="shared" si="100"/>
        <v>1.6872576035837852</v>
      </c>
    </row>
    <row r="855" spans="1:11" ht="13.5" x14ac:dyDescent="0.25">
      <c r="A855" s="3">
        <f>TITRES_STAT!B858</f>
        <v>43551</v>
      </c>
      <c r="B855" s="6">
        <f>TITRES_STAT!D858</f>
        <v>1.64</v>
      </c>
      <c r="C855" s="2">
        <f t="shared" si="101"/>
        <v>2.9999999999999805E-2</v>
      </c>
      <c r="D855" s="2">
        <f t="shared" si="102"/>
        <v>1.6240000000000001</v>
      </c>
      <c r="E855" s="2">
        <f t="shared" si="104"/>
        <v>1.6169999999999998</v>
      </c>
      <c r="F855" s="2">
        <f t="shared" si="105"/>
        <v>1.6214999999999997</v>
      </c>
      <c r="G855" s="2">
        <f t="shared" si="99"/>
        <v>1.6867999999999994</v>
      </c>
      <c r="H855" s="2">
        <f t="shared" si="103"/>
        <v>1.9537999999999984</v>
      </c>
      <c r="I855" s="2">
        <f t="array" ref="I855">SUMPRODUCT(B839:B858, (ROW(B839:B858)-ROW(B839)+1)) / (20*21/2)</f>
        <v>1.6214761904761905</v>
      </c>
      <c r="J855" s="2">
        <f t="shared" si="106"/>
        <v>1.6305329196703027</v>
      </c>
      <c r="K855" s="2">
        <f t="shared" si="100"/>
        <v>1.6854043642275582</v>
      </c>
    </row>
    <row r="856" spans="1:11" ht="13.5" x14ac:dyDescent="0.25">
      <c r="A856" s="3">
        <f>TITRES_STAT!B859</f>
        <v>43552</v>
      </c>
      <c r="B856" s="6">
        <f>TITRES_STAT!D859</f>
        <v>1.64</v>
      </c>
      <c r="C856" s="2">
        <f t="shared" si="101"/>
        <v>0</v>
      </c>
      <c r="D856" s="2">
        <f t="shared" si="102"/>
        <v>1.6300000000000001</v>
      </c>
      <c r="E856" s="2">
        <f t="shared" si="104"/>
        <v>1.6199999999999999</v>
      </c>
      <c r="F856" s="2">
        <f t="shared" si="105"/>
        <v>1.6189999999999998</v>
      </c>
      <c r="G856" s="2">
        <f t="shared" si="99"/>
        <v>1.6841999999999997</v>
      </c>
      <c r="H856" s="2">
        <f t="shared" si="103"/>
        <v>1.9504999999999983</v>
      </c>
      <c r="I856" s="2">
        <f t="array" ref="I856">SUMPRODUCT(B840:B859, (ROW(B840:B859)-ROW(B840)+1)) / (20*21/2)</f>
        <v>1.6227142857142856</v>
      </c>
      <c r="J856" s="2">
        <f t="shared" si="106"/>
        <v>1.631434546368369</v>
      </c>
      <c r="K856" s="2">
        <f t="shared" si="100"/>
        <v>1.6836238009245168</v>
      </c>
    </row>
    <row r="857" spans="1:11" ht="13.5" x14ac:dyDescent="0.25">
      <c r="A857" s="3">
        <f>TITRES_STAT!B860</f>
        <v>43553</v>
      </c>
      <c r="B857" s="6">
        <f>TITRES_STAT!D860</f>
        <v>1.63</v>
      </c>
      <c r="C857" s="2">
        <f t="shared" si="101"/>
        <v>-1.0000000000000009E-2</v>
      </c>
      <c r="D857" s="2">
        <f t="shared" si="102"/>
        <v>1.6299999999999997</v>
      </c>
      <c r="E857" s="2">
        <f t="shared" si="104"/>
        <v>1.6219999999999999</v>
      </c>
      <c r="F857" s="2">
        <f t="shared" si="105"/>
        <v>1.6179999999999997</v>
      </c>
      <c r="G857" s="2">
        <f t="shared" si="99"/>
        <v>1.6813999999999993</v>
      </c>
      <c r="H857" s="2">
        <f t="shared" si="103"/>
        <v>1.9471499999999979</v>
      </c>
      <c r="I857" s="2">
        <f t="array" ref="I857">SUMPRODUCT(B841:B860, (ROW(B841:B860)-ROW(B841)+1)) / (20*21/2)</f>
        <v>1.6238571428571429</v>
      </c>
      <c r="J857" s="2">
        <f t="shared" si="106"/>
        <v>1.6312979229047149</v>
      </c>
      <c r="K857" s="2">
        <f t="shared" si="100"/>
        <v>1.6815209067706143</v>
      </c>
    </row>
    <row r="858" spans="1:11" ht="13.5" x14ac:dyDescent="0.25">
      <c r="A858" s="3">
        <f>TITRES_STAT!B861</f>
        <v>43556</v>
      </c>
      <c r="B858" s="6">
        <f>TITRES_STAT!D861</f>
        <v>1.63</v>
      </c>
      <c r="C858" s="2">
        <f t="shared" si="101"/>
        <v>0</v>
      </c>
      <c r="D858" s="2">
        <f t="shared" si="102"/>
        <v>1.6299999999999997</v>
      </c>
      <c r="E858" s="2">
        <f t="shared" si="104"/>
        <v>1.6239999999999999</v>
      </c>
      <c r="F858" s="2">
        <f t="shared" si="105"/>
        <v>1.6169999999999998</v>
      </c>
      <c r="G858" s="2">
        <f t="shared" si="99"/>
        <v>1.6777999999999991</v>
      </c>
      <c r="H858" s="2">
        <f t="shared" si="103"/>
        <v>1.943799999999998</v>
      </c>
      <c r="I858" s="2">
        <f t="array" ref="I858">SUMPRODUCT(B842:B861, (ROW(B842:B861)-ROW(B842)+1)) / (20*21/2)</f>
        <v>1.6249047619047621</v>
      </c>
      <c r="J858" s="2">
        <f t="shared" si="106"/>
        <v>1.6311743111995038</v>
      </c>
      <c r="K858" s="2">
        <f t="shared" si="100"/>
        <v>1.6795004790541197</v>
      </c>
    </row>
    <row r="859" spans="1:11" ht="13.5" x14ac:dyDescent="0.25">
      <c r="A859" s="3">
        <f>TITRES_STAT!B862</f>
        <v>43557</v>
      </c>
      <c r="B859" s="6">
        <f>TITRES_STAT!D862</f>
        <v>1.63</v>
      </c>
      <c r="C859" s="2">
        <f t="shared" si="101"/>
        <v>0</v>
      </c>
      <c r="D859" s="2">
        <f t="shared" si="102"/>
        <v>1.6339999999999999</v>
      </c>
      <c r="E859" s="2">
        <f t="shared" si="104"/>
        <v>1.6259999999999999</v>
      </c>
      <c r="F859" s="2">
        <f t="shared" si="105"/>
        <v>1.6179999999999997</v>
      </c>
      <c r="G859" s="2">
        <f t="shared" si="99"/>
        <v>1.674799999999999</v>
      </c>
      <c r="H859" s="2">
        <f t="shared" si="103"/>
        <v>1.9404499999999978</v>
      </c>
      <c r="I859" s="2">
        <f t="array" ref="I859">SUMPRODUCT(B843:B862, (ROW(B843:B862)-ROW(B843)+1)) / (20*21/2)</f>
        <v>1.623952380952381</v>
      </c>
      <c r="J859" s="2">
        <f t="shared" si="106"/>
        <v>1.6310624720376463</v>
      </c>
      <c r="K859" s="2">
        <f t="shared" si="100"/>
        <v>1.6775592837970954</v>
      </c>
    </row>
    <row r="860" spans="1:11" ht="13.5" x14ac:dyDescent="0.25">
      <c r="A860" s="3">
        <f>TITRES_STAT!B863</f>
        <v>43558</v>
      </c>
      <c r="B860" s="6">
        <f>TITRES_STAT!D863</f>
        <v>1.63</v>
      </c>
      <c r="C860" s="2">
        <f t="shared" si="101"/>
        <v>0</v>
      </c>
      <c r="D860" s="2">
        <f t="shared" si="102"/>
        <v>1.6320000000000001</v>
      </c>
      <c r="E860" s="2">
        <f t="shared" si="104"/>
        <v>1.6279999999999997</v>
      </c>
      <c r="F860" s="2">
        <f t="shared" si="105"/>
        <v>1.6189999999999998</v>
      </c>
      <c r="G860" s="2">
        <f t="shared" si="99"/>
        <v>1.671999999999999</v>
      </c>
      <c r="H860" s="2">
        <f t="shared" si="103"/>
        <v>1.9370999999999978</v>
      </c>
      <c r="I860" s="2">
        <f t="array" ref="I860">SUMPRODUCT(B844:B863, (ROW(B844:B863)-ROW(B844)+1)) / (20*21/2)</f>
        <v>1.623</v>
      </c>
      <c r="J860" s="2">
        <f t="shared" si="106"/>
        <v>1.6309612842245371</v>
      </c>
      <c r="K860" s="2">
        <f t="shared" si="100"/>
        <v>1.6756942138442683</v>
      </c>
    </row>
    <row r="861" spans="1:11" ht="13.5" x14ac:dyDescent="0.25">
      <c r="A861" s="3">
        <f>TITRES_STAT!B864</f>
        <v>43559</v>
      </c>
      <c r="B861" s="6">
        <f>TITRES_STAT!D864</f>
        <v>1.63</v>
      </c>
      <c r="C861" s="2">
        <f t="shared" si="101"/>
        <v>0</v>
      </c>
      <c r="D861" s="2">
        <f t="shared" si="102"/>
        <v>1.6299999999999997</v>
      </c>
      <c r="E861" s="2">
        <f t="shared" si="104"/>
        <v>1.6299999999999997</v>
      </c>
      <c r="F861" s="2">
        <f t="shared" si="105"/>
        <v>1.6199999999999997</v>
      </c>
      <c r="G861" s="2">
        <f t="shared" si="99"/>
        <v>1.6691999999999991</v>
      </c>
      <c r="H861" s="2">
        <f t="shared" si="103"/>
        <v>1.9337499999999976</v>
      </c>
      <c r="I861" s="2">
        <f t="array" ref="I861">SUMPRODUCT(B845:B864, (ROW(B845:B864)-ROW(B845)+1)) / (20*21/2)</f>
        <v>1.6249047619047616</v>
      </c>
      <c r="J861" s="2">
        <f t="shared" si="106"/>
        <v>1.6308697333460098</v>
      </c>
      <c r="K861" s="2">
        <f t="shared" si="100"/>
        <v>1.6739022838895912</v>
      </c>
    </row>
    <row r="862" spans="1:11" ht="13.5" x14ac:dyDescent="0.25">
      <c r="A862" s="3">
        <f>TITRES_STAT!B865</f>
        <v>43560</v>
      </c>
      <c r="B862" s="6">
        <f>TITRES_STAT!D865</f>
        <v>1.61</v>
      </c>
      <c r="C862" s="2">
        <f t="shared" si="101"/>
        <v>-1.9999999999999796E-2</v>
      </c>
      <c r="D862" s="2">
        <f t="shared" si="102"/>
        <v>1.6259999999999999</v>
      </c>
      <c r="E862" s="2">
        <f t="shared" si="104"/>
        <v>1.6279999999999994</v>
      </c>
      <c r="F862" s="2">
        <f t="shared" si="105"/>
        <v>1.6199999999999997</v>
      </c>
      <c r="G862" s="2">
        <f t="shared" si="99"/>
        <v>1.666399999999999</v>
      </c>
      <c r="H862" s="2">
        <f t="shared" si="103"/>
        <v>1.9302999999999977</v>
      </c>
      <c r="I862" s="2">
        <f t="array" ref="I862">SUMPRODUCT(B846:B865, (ROW(B846:B865)-ROW(B846)+1)) / (20*21/2)</f>
        <v>1.6266666666666665</v>
      </c>
      <c r="J862" s="2">
        <f t="shared" si="106"/>
        <v>1.628882139694009</v>
      </c>
      <c r="K862" s="2">
        <f t="shared" si="100"/>
        <v>1.6713963119723525</v>
      </c>
    </row>
    <row r="863" spans="1:11" ht="13.5" x14ac:dyDescent="0.25">
      <c r="A863" s="3">
        <f>TITRES_STAT!B866</f>
        <v>43563</v>
      </c>
      <c r="B863" s="6">
        <f>TITRES_STAT!D866</f>
        <v>1.61</v>
      </c>
      <c r="C863" s="2">
        <f t="shared" si="101"/>
        <v>0</v>
      </c>
      <c r="D863" s="2">
        <f t="shared" si="102"/>
        <v>1.6219999999999999</v>
      </c>
      <c r="E863" s="2">
        <f t="shared" si="104"/>
        <v>1.6259999999999994</v>
      </c>
      <c r="F863" s="2">
        <f t="shared" si="105"/>
        <v>1.6199999999999997</v>
      </c>
      <c r="G863" s="2">
        <f t="shared" si="99"/>
        <v>1.6623999999999992</v>
      </c>
      <c r="H863" s="2">
        <f t="shared" si="103"/>
        <v>1.926849999999998</v>
      </c>
      <c r="I863" s="2">
        <f t="array" ref="I863">SUMPRODUCT(B847:B866, (ROW(B847:B866)-ROW(B847)+1)) / (20*21/2)</f>
        <v>1.6263809523809523</v>
      </c>
      <c r="J863" s="2">
        <f t="shared" si="106"/>
        <v>1.6270838406755319</v>
      </c>
      <c r="K863" s="2">
        <f t="shared" si="100"/>
        <v>1.6689886134636329</v>
      </c>
    </row>
    <row r="864" spans="1:11" ht="13.5" x14ac:dyDescent="0.25">
      <c r="A864" s="3">
        <f>TITRES_STAT!B867</f>
        <v>43565</v>
      </c>
      <c r="B864" s="6">
        <f>TITRES_STAT!D867</f>
        <v>1.64</v>
      </c>
      <c r="C864" s="2">
        <f t="shared" si="101"/>
        <v>2.9999999999999805E-2</v>
      </c>
      <c r="D864" s="2">
        <f t="shared" si="102"/>
        <v>1.6240000000000001</v>
      </c>
      <c r="E864" s="2">
        <f t="shared" si="104"/>
        <v>1.629</v>
      </c>
      <c r="F864" s="2">
        <f t="shared" si="105"/>
        <v>1.6214999999999997</v>
      </c>
      <c r="G864" s="2">
        <f t="shared" si="99"/>
        <v>1.6589999999999991</v>
      </c>
      <c r="H864" s="2">
        <f t="shared" si="103"/>
        <v>1.9235499999999979</v>
      </c>
      <c r="I864" s="2">
        <f t="array" ref="I864">SUMPRODUCT(B848:B867, (ROW(B848:B867)-ROW(B848)+1)) / (20*21/2)</f>
        <v>1.6260476190476187</v>
      </c>
      <c r="J864" s="2">
        <f t="shared" si="106"/>
        <v>1.6283139510873861</v>
      </c>
      <c r="K864" s="2">
        <f t="shared" si="100"/>
        <v>1.66785180509251</v>
      </c>
    </row>
    <row r="865" spans="1:11" ht="13.5" x14ac:dyDescent="0.25">
      <c r="A865" s="3">
        <f>TITRES_STAT!B868</f>
        <v>43566</v>
      </c>
      <c r="B865" s="6">
        <f>TITRES_STAT!D868</f>
        <v>1.64</v>
      </c>
      <c r="C865" s="2">
        <f t="shared" si="101"/>
        <v>0</v>
      </c>
      <c r="D865" s="2">
        <f t="shared" si="102"/>
        <v>1.6260000000000001</v>
      </c>
      <c r="E865" s="2">
        <f t="shared" si="104"/>
        <v>1.629</v>
      </c>
      <c r="F865" s="2">
        <f t="shared" si="105"/>
        <v>1.6229999999999998</v>
      </c>
      <c r="G865" s="2">
        <f t="shared" si="99"/>
        <v>1.6555999999999995</v>
      </c>
      <c r="H865" s="2">
        <f t="shared" si="103"/>
        <v>1.920249999999998</v>
      </c>
      <c r="I865" s="2">
        <f t="array" ref="I865">SUMPRODUCT(B849:B868, (ROW(B849:B868)-ROW(B849)+1)) / (20*21/2)</f>
        <v>1.6247142857142858</v>
      </c>
      <c r="J865" s="2">
        <f t="shared" si="106"/>
        <v>1.6294269081266828</v>
      </c>
      <c r="K865" s="2">
        <f t="shared" si="100"/>
        <v>1.6667595774418233</v>
      </c>
    </row>
    <row r="866" spans="1:11" ht="13.5" x14ac:dyDescent="0.25">
      <c r="A866" s="3">
        <f>TITRES_STAT!B869</f>
        <v>43567</v>
      </c>
      <c r="B866" s="6">
        <f>TITRES_STAT!D869</f>
        <v>1.62</v>
      </c>
      <c r="C866" s="2">
        <f t="shared" si="101"/>
        <v>-1.9999999999999796E-2</v>
      </c>
      <c r="D866" s="2">
        <f t="shared" si="102"/>
        <v>1.6240000000000001</v>
      </c>
      <c r="E866" s="2">
        <f t="shared" si="104"/>
        <v>1.627</v>
      </c>
      <c r="F866" s="2">
        <f t="shared" si="105"/>
        <v>1.6234999999999995</v>
      </c>
      <c r="G866" s="2">
        <f t="shared" si="99"/>
        <v>1.6517999999999995</v>
      </c>
      <c r="H866" s="2">
        <f t="shared" si="103"/>
        <v>1.9168499999999979</v>
      </c>
      <c r="I866" s="2">
        <f t="array" ref="I866">SUMPRODUCT(B850:B869, (ROW(B850:B869)-ROW(B850)+1)) / (20*21/2)</f>
        <v>1.6233809523809526</v>
      </c>
      <c r="J866" s="2">
        <f t="shared" si="106"/>
        <v>1.6285291073527131</v>
      </c>
      <c r="K866" s="2">
        <f t="shared" si="100"/>
        <v>1.6649258685225361</v>
      </c>
    </row>
    <row r="867" spans="1:11" ht="13.5" x14ac:dyDescent="0.25">
      <c r="A867" s="3">
        <f>TITRES_STAT!B870</f>
        <v>43570</v>
      </c>
      <c r="B867" s="6">
        <f>TITRES_STAT!D870</f>
        <v>1.62</v>
      </c>
      <c r="C867" s="2">
        <f t="shared" si="101"/>
        <v>0</v>
      </c>
      <c r="D867" s="2">
        <f t="shared" si="102"/>
        <v>1.6259999999999999</v>
      </c>
      <c r="E867" s="2">
        <f t="shared" si="104"/>
        <v>1.6260000000000001</v>
      </c>
      <c r="F867" s="2">
        <f t="shared" si="105"/>
        <v>1.6239999999999999</v>
      </c>
      <c r="G867" s="2">
        <f t="shared" si="99"/>
        <v>1.6479999999999995</v>
      </c>
      <c r="H867" s="2">
        <f t="shared" si="103"/>
        <v>1.9134499999999977</v>
      </c>
      <c r="I867" s="2">
        <f t="array" ref="I867">SUMPRODUCT(B851:B870, (ROW(B851:B870)-ROW(B851)+1)) / (20*21/2)</f>
        <v>1.6201428571428569</v>
      </c>
      <c r="J867" s="2">
        <f t="shared" si="106"/>
        <v>1.6277168114143594</v>
      </c>
      <c r="K867" s="2">
        <f t="shared" si="100"/>
        <v>1.6631640697569465</v>
      </c>
    </row>
    <row r="868" spans="1:11" ht="13.5" x14ac:dyDescent="0.25">
      <c r="A868" s="3">
        <f>TITRES_STAT!B871</f>
        <v>43571</v>
      </c>
      <c r="B868" s="6">
        <f>TITRES_STAT!D871</f>
        <v>1.61</v>
      </c>
      <c r="C868" s="2">
        <f t="shared" si="101"/>
        <v>-1.0000000000000009E-2</v>
      </c>
      <c r="D868" s="2">
        <f t="shared" si="102"/>
        <v>1.6260000000000001</v>
      </c>
      <c r="E868" s="2">
        <f t="shared" si="104"/>
        <v>1.6240000000000001</v>
      </c>
      <c r="F868" s="2">
        <f t="shared" si="105"/>
        <v>1.6239999999999999</v>
      </c>
      <c r="G868" s="2">
        <f t="shared" si="99"/>
        <v>1.6455999999999997</v>
      </c>
      <c r="H868" s="2">
        <f t="shared" si="103"/>
        <v>1.9106999999999978</v>
      </c>
      <c r="I868" s="2">
        <f t="array" ref="I868">SUMPRODUCT(B852:B871, (ROW(B852:B871)-ROW(B852)+1)) / (20*21/2)</f>
        <v>1.617</v>
      </c>
      <c r="J868" s="2">
        <f t="shared" si="106"/>
        <v>1.6260294960415633</v>
      </c>
      <c r="K868" s="2">
        <f t="shared" si="100"/>
        <v>1.6610792042762821</v>
      </c>
    </row>
    <row r="869" spans="1:11" ht="13.5" x14ac:dyDescent="0.25">
      <c r="A869" s="3">
        <f>TITRES_STAT!B872</f>
        <v>43572</v>
      </c>
      <c r="B869" s="6">
        <f>TITRES_STAT!D872</f>
        <v>1.61</v>
      </c>
      <c r="C869" s="2">
        <f t="shared" si="101"/>
        <v>0</v>
      </c>
      <c r="D869" s="2">
        <f t="shared" si="102"/>
        <v>1.6199999999999999</v>
      </c>
      <c r="E869" s="2">
        <f t="shared" si="104"/>
        <v>1.6220000000000003</v>
      </c>
      <c r="F869" s="2">
        <f t="shared" si="105"/>
        <v>1.6239999999999999</v>
      </c>
      <c r="G869" s="2">
        <f t="shared" si="99"/>
        <v>1.6432</v>
      </c>
      <c r="H869" s="2">
        <f t="shared" si="103"/>
        <v>1.908249999999998</v>
      </c>
      <c r="I869" s="2">
        <f t="array" ref="I869">SUMPRODUCT(B853:B872, (ROW(B853:B872)-ROW(B853)+1)) / (20*21/2)</f>
        <v>1.613952380952381</v>
      </c>
      <c r="J869" s="2">
        <f t="shared" si="106"/>
        <v>1.6245028773709382</v>
      </c>
      <c r="K869" s="2">
        <f t="shared" si="100"/>
        <v>1.659076098226232</v>
      </c>
    </row>
    <row r="870" spans="1:11" ht="13.5" x14ac:dyDescent="0.25">
      <c r="A870" s="3">
        <f>TITRES_STAT!B873</f>
        <v>43573</v>
      </c>
      <c r="B870" s="6">
        <f>TITRES_STAT!D873</f>
        <v>1.59</v>
      </c>
      <c r="C870" s="2">
        <f t="shared" si="101"/>
        <v>-2.0000000000000018E-2</v>
      </c>
      <c r="D870" s="2">
        <f t="shared" si="102"/>
        <v>1.61</v>
      </c>
      <c r="E870" s="2">
        <f t="shared" si="104"/>
        <v>1.6179999999999999</v>
      </c>
      <c r="F870" s="2">
        <f t="shared" si="105"/>
        <v>1.623</v>
      </c>
      <c r="G870" s="2">
        <f t="shared" si="99"/>
        <v>1.6403999999999999</v>
      </c>
      <c r="H870" s="2">
        <f t="shared" si="103"/>
        <v>1.905699999999998</v>
      </c>
      <c r="I870" s="2">
        <f t="array" ref="I870">SUMPRODUCT(B854:B873, (ROW(B854:B873)-ROW(B854)+1)) / (20*21/2)</f>
        <v>1.6091904761904761</v>
      </c>
      <c r="J870" s="2">
        <f t="shared" si="106"/>
        <v>1.6212168890498966</v>
      </c>
      <c r="K870" s="2">
        <f t="shared" si="100"/>
        <v>1.6563672316291249</v>
      </c>
    </row>
    <row r="871" spans="1:11" ht="13.5" x14ac:dyDescent="0.25">
      <c r="A871" s="3">
        <f>TITRES_STAT!B874</f>
        <v>43574</v>
      </c>
      <c r="B871" s="6">
        <f>TITRES_STAT!D874</f>
        <v>1.59</v>
      </c>
      <c r="C871" s="2">
        <f t="shared" si="101"/>
        <v>0</v>
      </c>
      <c r="D871" s="2">
        <f t="shared" si="102"/>
        <v>1.6040000000000003</v>
      </c>
      <c r="E871" s="2">
        <f t="shared" si="104"/>
        <v>1.6140000000000001</v>
      </c>
      <c r="F871" s="2">
        <f t="shared" si="105"/>
        <v>1.6219999999999999</v>
      </c>
      <c r="G871" s="2">
        <f t="shared" si="99"/>
        <v>1.6376000000000002</v>
      </c>
      <c r="H871" s="2">
        <f t="shared" si="103"/>
        <v>1.9028499999999977</v>
      </c>
      <c r="I871" s="2">
        <f t="array" ref="I871">SUMPRODUCT(B855:B874, (ROW(B855:B874)-ROW(B855)+1)) / (20*21/2)</f>
        <v>1.6047142857142855</v>
      </c>
      <c r="J871" s="2">
        <f t="shared" si="106"/>
        <v>1.6182438519975255</v>
      </c>
      <c r="K871" s="2">
        <f t="shared" si="100"/>
        <v>1.6537645950946493</v>
      </c>
    </row>
    <row r="872" spans="1:11" ht="13.5" x14ac:dyDescent="0.25">
      <c r="A872" s="3">
        <f>TITRES_STAT!B875</f>
        <v>43577</v>
      </c>
      <c r="B872" s="6">
        <f>TITRES_STAT!D875</f>
        <v>1.59</v>
      </c>
      <c r="C872" s="2">
        <f t="shared" si="101"/>
        <v>0</v>
      </c>
      <c r="D872" s="2">
        <f t="shared" si="102"/>
        <v>1.5980000000000001</v>
      </c>
      <c r="E872" s="2">
        <f t="shared" si="104"/>
        <v>1.6119999999999997</v>
      </c>
      <c r="F872" s="2">
        <f t="shared" si="105"/>
        <v>1.6199999999999999</v>
      </c>
      <c r="G872" s="2">
        <f t="shared" si="99"/>
        <v>1.6358000000000004</v>
      </c>
      <c r="H872" s="2">
        <f t="shared" si="103"/>
        <v>1.8999999999999977</v>
      </c>
      <c r="I872" s="2">
        <f t="array" ref="I872">SUMPRODUCT(B856:B875, (ROW(B856:B875)-ROW(B856)+1)) / (20*21/2)</f>
        <v>1.6023333333333334</v>
      </c>
      <c r="J872" s="2">
        <f t="shared" si="106"/>
        <v>1.6155539613310945</v>
      </c>
      <c r="K872" s="2">
        <f t="shared" si="100"/>
        <v>1.6512640227379964</v>
      </c>
    </row>
    <row r="873" spans="1:11" ht="13.5" x14ac:dyDescent="0.25">
      <c r="A873" s="3">
        <f>TITRES_STAT!B876</f>
        <v>43578</v>
      </c>
      <c r="B873" s="6">
        <f>TITRES_STAT!D876</f>
        <v>1.57</v>
      </c>
      <c r="C873" s="2">
        <f t="shared" si="101"/>
        <v>-2.0000000000000018E-2</v>
      </c>
      <c r="D873" s="2">
        <f t="shared" si="102"/>
        <v>1.59</v>
      </c>
      <c r="E873" s="2">
        <f t="shared" si="104"/>
        <v>1.6079999999999999</v>
      </c>
      <c r="F873" s="2">
        <f t="shared" si="105"/>
        <v>1.6169999999999998</v>
      </c>
      <c r="G873" s="2">
        <f t="shared" si="99"/>
        <v>1.6336000000000004</v>
      </c>
      <c r="H873" s="2">
        <f t="shared" si="103"/>
        <v>1.8973499999999979</v>
      </c>
      <c r="I873" s="2">
        <f t="array" ref="I873">SUMPRODUCT(B857:B876, (ROW(B857:B876)-ROW(B857)+1)) / (20*21/2)</f>
        <v>1.6001904761904759</v>
      </c>
      <c r="J873" s="2">
        <f t="shared" si="106"/>
        <v>1.6112154888233714</v>
      </c>
      <c r="K873" s="2">
        <f t="shared" si="100"/>
        <v>1.6480771983168985</v>
      </c>
    </row>
    <row r="874" spans="1:11" ht="13.5" x14ac:dyDescent="0.25">
      <c r="A874" s="3">
        <f>TITRES_STAT!B877</f>
        <v>43579</v>
      </c>
      <c r="B874" s="6">
        <f>TITRES_STAT!D877</f>
        <v>1.57</v>
      </c>
      <c r="C874" s="2">
        <f t="shared" si="101"/>
        <v>0</v>
      </c>
      <c r="D874" s="2">
        <f t="shared" si="102"/>
        <v>1.5820000000000003</v>
      </c>
      <c r="E874" s="2">
        <f t="shared" si="104"/>
        <v>1.6009999999999998</v>
      </c>
      <c r="F874" s="2">
        <f t="shared" si="105"/>
        <v>1.6149999999999998</v>
      </c>
      <c r="G874" s="2">
        <f t="shared" si="99"/>
        <v>1.6314000000000002</v>
      </c>
      <c r="H874" s="2">
        <f t="shared" si="103"/>
        <v>1.8946999999999981</v>
      </c>
      <c r="I874" s="2">
        <f t="array" ref="I874">SUMPRODUCT(B858:B877, (ROW(B858:B877)-ROW(B858)+1)) / (20*21/2)</f>
        <v>1.5982857142857139</v>
      </c>
      <c r="J874" s="2">
        <f t="shared" si="106"/>
        <v>1.6072902041735266</v>
      </c>
      <c r="K874" s="2">
        <f t="shared" si="100"/>
        <v>1.6450153474025102</v>
      </c>
    </row>
    <row r="875" spans="1:11" ht="13.5" x14ac:dyDescent="0.25">
      <c r="A875" s="3">
        <f>TITRES_STAT!B878</f>
        <v>43580</v>
      </c>
      <c r="B875" s="6">
        <f>TITRES_STAT!D878</f>
        <v>1.59</v>
      </c>
      <c r="C875" s="2">
        <f t="shared" si="101"/>
        <v>2.0000000000000018E-2</v>
      </c>
      <c r="D875" s="2">
        <f t="shared" si="102"/>
        <v>1.5820000000000001</v>
      </c>
      <c r="E875" s="2">
        <f t="shared" si="104"/>
        <v>1.5960000000000001</v>
      </c>
      <c r="F875" s="2">
        <f t="shared" si="105"/>
        <v>1.6125</v>
      </c>
      <c r="G875" s="2">
        <f t="shared" si="99"/>
        <v>1.6296000000000004</v>
      </c>
      <c r="H875" s="2">
        <f t="shared" si="103"/>
        <v>1.8920999999999979</v>
      </c>
      <c r="I875" s="2">
        <f t="array" ref="I875">SUMPRODUCT(B859:B878, (ROW(B859:B878)-ROW(B859)+1)) / (20*21/2)</f>
        <v>1.5965714285714285</v>
      </c>
      <c r="J875" s="2">
        <f t="shared" si="106"/>
        <v>1.6056435180617623</v>
      </c>
      <c r="K875" s="2">
        <f t="shared" si="100"/>
        <v>1.6428578827984901</v>
      </c>
    </row>
    <row r="876" spans="1:11" ht="13.5" x14ac:dyDescent="0.25">
      <c r="A876" s="3">
        <f>TITRES_STAT!B879</f>
        <v>43581</v>
      </c>
      <c r="B876" s="6">
        <f>TITRES_STAT!D879</f>
        <v>1.59</v>
      </c>
      <c r="C876" s="2">
        <f t="shared" si="101"/>
        <v>0</v>
      </c>
      <c r="D876" s="2">
        <f t="shared" si="102"/>
        <v>1.5820000000000001</v>
      </c>
      <c r="E876" s="2">
        <f t="shared" si="104"/>
        <v>1.5930000000000002</v>
      </c>
      <c r="F876" s="2">
        <f t="shared" si="105"/>
        <v>1.61</v>
      </c>
      <c r="G876" s="2">
        <f t="shared" si="99"/>
        <v>1.6278000000000004</v>
      </c>
      <c r="H876" s="2">
        <f t="shared" si="103"/>
        <v>1.8894999999999975</v>
      </c>
      <c r="I876" s="2">
        <f t="array" ref="I876">SUMPRODUCT(B860:B879, (ROW(B860:B879)-ROW(B860)+1)) / (20*21/2)</f>
        <v>1.5921904761904759</v>
      </c>
      <c r="J876" s="2">
        <f t="shared" si="106"/>
        <v>1.6041536591987373</v>
      </c>
      <c r="K876" s="2">
        <f t="shared" si="100"/>
        <v>1.6407850246495297</v>
      </c>
    </row>
    <row r="877" spans="1:11" ht="13.5" x14ac:dyDescent="0.25">
      <c r="A877" s="3">
        <f>TITRES_STAT!B880</f>
        <v>43584</v>
      </c>
      <c r="B877" s="6">
        <f>TITRES_STAT!D880</f>
        <v>1.59</v>
      </c>
      <c r="C877" s="2">
        <f t="shared" si="101"/>
        <v>0</v>
      </c>
      <c r="D877" s="2">
        <f t="shared" si="102"/>
        <v>1.5820000000000001</v>
      </c>
      <c r="E877" s="2">
        <f t="shared" si="104"/>
        <v>1.59</v>
      </c>
      <c r="F877" s="2">
        <f t="shared" si="105"/>
        <v>1.6080000000000001</v>
      </c>
      <c r="G877" s="2">
        <f t="shared" si="99"/>
        <v>1.6246000000000003</v>
      </c>
      <c r="H877" s="2">
        <f t="shared" si="103"/>
        <v>1.8868999999999978</v>
      </c>
      <c r="I877" s="2">
        <f t="array" ref="I877">SUMPRODUCT(B861:B880, (ROW(B861:B880)-ROW(B861)+1)) / (20*21/2)</f>
        <v>1.5881428571428571</v>
      </c>
      <c r="J877" s="2">
        <f t="shared" si="106"/>
        <v>1.6028056916560005</v>
      </c>
      <c r="K877" s="2">
        <f t="shared" si="100"/>
        <v>1.6387934550554304</v>
      </c>
    </row>
    <row r="878" spans="1:11" ht="13.5" x14ac:dyDescent="0.25">
      <c r="A878" s="3">
        <f>TITRES_STAT!B881</f>
        <v>43585</v>
      </c>
      <c r="B878" s="6">
        <f>TITRES_STAT!D881</f>
        <v>1.59</v>
      </c>
      <c r="C878" s="2">
        <f t="shared" si="101"/>
        <v>0</v>
      </c>
      <c r="D878" s="2">
        <f t="shared" si="102"/>
        <v>1.5859999999999999</v>
      </c>
      <c r="E878" s="2">
        <f t="shared" si="104"/>
        <v>1.5879999999999999</v>
      </c>
      <c r="F878" s="2">
        <f t="shared" si="105"/>
        <v>1.6060000000000003</v>
      </c>
      <c r="G878" s="2">
        <f t="shared" si="99"/>
        <v>1.6224000000000003</v>
      </c>
      <c r="H878" s="2">
        <f t="shared" si="103"/>
        <v>1.8839499999999978</v>
      </c>
      <c r="I878" s="2">
        <f t="array" ref="I878">SUMPRODUCT(B862:B881, (ROW(B862:B881)-ROW(B862)+1)) / (20*21/2)</f>
        <v>1.5844285714285713</v>
      </c>
      <c r="J878" s="2">
        <f t="shared" si="106"/>
        <v>1.6015861019744766</v>
      </c>
      <c r="K878" s="2">
        <f t="shared" si="100"/>
        <v>1.6368799862297272</v>
      </c>
    </row>
    <row r="879" spans="1:11" ht="13.5" x14ac:dyDescent="0.25">
      <c r="A879" s="3">
        <f>TITRES_STAT!B882</f>
        <v>43587</v>
      </c>
      <c r="B879" s="6">
        <f>TITRES_STAT!D882</f>
        <v>1.56</v>
      </c>
      <c r="C879" s="2">
        <f t="shared" si="101"/>
        <v>-3.0000000000000027E-2</v>
      </c>
      <c r="D879" s="2">
        <f t="shared" si="102"/>
        <v>1.5840000000000001</v>
      </c>
      <c r="E879" s="2">
        <f t="shared" si="104"/>
        <v>1.5830000000000002</v>
      </c>
      <c r="F879" s="2">
        <f t="shared" si="105"/>
        <v>1.6025000000000003</v>
      </c>
      <c r="G879" s="2">
        <f t="shared" si="99"/>
        <v>1.6198000000000006</v>
      </c>
      <c r="H879" s="2">
        <f t="shared" si="103"/>
        <v>1.8807499999999979</v>
      </c>
      <c r="I879" s="2">
        <f t="array" ref="I879">SUMPRODUCT(B863:B882, (ROW(B863:B882)-ROW(B863)+1)) / (20*21/2)</f>
        <v>1.581047619047619</v>
      </c>
      <c r="J879" s="2">
        <f t="shared" si="106"/>
        <v>1.5976255208340502</v>
      </c>
      <c r="K879" s="2">
        <f t="shared" si="100"/>
        <v>1.6338650848089538</v>
      </c>
    </row>
    <row r="880" spans="1:11" ht="13.5" x14ac:dyDescent="0.25">
      <c r="A880" s="3">
        <f>TITRES_STAT!B883</f>
        <v>43588</v>
      </c>
      <c r="B880" s="6">
        <f>TITRES_STAT!D883</f>
        <v>1.56</v>
      </c>
      <c r="C880" s="2">
        <f t="shared" si="101"/>
        <v>0</v>
      </c>
      <c r="D880" s="2">
        <f t="shared" si="102"/>
        <v>1.5780000000000001</v>
      </c>
      <c r="E880" s="2">
        <f t="shared" si="104"/>
        <v>1.58</v>
      </c>
      <c r="F880" s="2">
        <f t="shared" si="105"/>
        <v>1.5989999999999998</v>
      </c>
      <c r="G880" s="2">
        <f t="shared" si="99"/>
        <v>1.6172000000000002</v>
      </c>
      <c r="H880" s="2">
        <f t="shared" si="103"/>
        <v>1.8779999999999981</v>
      </c>
      <c r="I880" s="2">
        <f t="array" ref="I880">SUMPRODUCT(B864:B883, (ROW(B864:B883)-ROW(B864)+1)) / (20*21/2)</f>
        <v>1.5779047619047617</v>
      </c>
      <c r="J880" s="2">
        <f t="shared" si="106"/>
        <v>1.5940421378974741</v>
      </c>
      <c r="K880" s="2">
        <f t="shared" si="100"/>
        <v>1.6309684148164458</v>
      </c>
    </row>
    <row r="881" spans="1:11" ht="13.5" x14ac:dyDescent="0.25">
      <c r="A881" s="3">
        <f>TITRES_STAT!B884</f>
        <v>43591</v>
      </c>
      <c r="B881" s="6">
        <f>TITRES_STAT!D884</f>
        <v>1.56</v>
      </c>
      <c r="C881" s="2">
        <f t="shared" si="101"/>
        <v>0</v>
      </c>
      <c r="D881" s="2">
        <f t="shared" si="102"/>
        <v>1.5720000000000003</v>
      </c>
      <c r="E881" s="2">
        <f t="shared" si="104"/>
        <v>1.5770000000000002</v>
      </c>
      <c r="F881" s="2">
        <f t="shared" si="105"/>
        <v>1.5954999999999999</v>
      </c>
      <c r="G881" s="2">
        <f t="shared" si="99"/>
        <v>1.6146000000000003</v>
      </c>
      <c r="H881" s="2">
        <f t="shared" si="103"/>
        <v>1.8750499999999986</v>
      </c>
      <c r="I881" s="2">
        <f t="array" ref="I881">SUMPRODUCT(B865:B884, (ROW(B865:B884)-ROW(B865)+1)) / (20*21/2)</f>
        <v>1.575</v>
      </c>
      <c r="J881" s="2">
        <f t="shared" si="106"/>
        <v>1.5908000295262861</v>
      </c>
      <c r="K881" s="2">
        <f t="shared" si="100"/>
        <v>1.628185339725605</v>
      </c>
    </row>
    <row r="882" spans="1:11" ht="13.5" x14ac:dyDescent="0.25">
      <c r="A882" s="3">
        <f>TITRES_STAT!B885</f>
        <v>43592</v>
      </c>
      <c r="B882" s="6">
        <f>TITRES_STAT!D885</f>
        <v>1.56</v>
      </c>
      <c r="C882" s="2">
        <f t="shared" si="101"/>
        <v>0</v>
      </c>
      <c r="D882" s="2">
        <f t="shared" si="102"/>
        <v>1.5660000000000003</v>
      </c>
      <c r="E882" s="2">
        <f t="shared" si="104"/>
        <v>1.5740000000000003</v>
      </c>
      <c r="F882" s="2">
        <f t="shared" si="105"/>
        <v>1.5929999999999995</v>
      </c>
      <c r="G882" s="2">
        <f t="shared" ref="G882:G945" si="107">AVERAGE(B833:B882)</f>
        <v>1.6128000000000002</v>
      </c>
      <c r="H882" s="2">
        <f t="shared" si="103"/>
        <v>1.8719999999999988</v>
      </c>
      <c r="I882" s="2">
        <f t="array" ref="I882">SUMPRODUCT(B866:B885, (ROW(B866:B885)-ROW(B866)+1)) / (20*21/2)</f>
        <v>1.5724761904761906</v>
      </c>
      <c r="J882" s="2">
        <f t="shared" si="106"/>
        <v>1.5878666933809256</v>
      </c>
      <c r="K882" s="2">
        <f t="shared" si="100"/>
        <v>1.6255114048344048</v>
      </c>
    </row>
    <row r="883" spans="1:11" ht="13.5" x14ac:dyDescent="0.25">
      <c r="A883" s="3">
        <f>TITRES_STAT!B886</f>
        <v>43593</v>
      </c>
      <c r="B883" s="6">
        <f>TITRES_STAT!D886</f>
        <v>1.56</v>
      </c>
      <c r="C883" s="2">
        <f t="shared" si="101"/>
        <v>0</v>
      </c>
      <c r="D883" s="2">
        <f t="shared" si="102"/>
        <v>1.56</v>
      </c>
      <c r="E883" s="2">
        <f t="shared" si="104"/>
        <v>1.5730000000000002</v>
      </c>
      <c r="F883" s="2">
        <f t="shared" si="105"/>
        <v>1.5904999999999996</v>
      </c>
      <c r="G883" s="2">
        <f t="shared" si="107"/>
        <v>1.6110000000000004</v>
      </c>
      <c r="H883" s="2">
        <f t="shared" si="103"/>
        <v>1.868949999999999</v>
      </c>
      <c r="I883" s="2">
        <f t="array" ref="I883">SUMPRODUCT(B867:B886, (ROW(B867:B886)-ROW(B867)+1)) / (20*21/2)</f>
        <v>1.5703333333333331</v>
      </c>
      <c r="J883" s="2">
        <f t="shared" si="106"/>
        <v>1.5852127225827422</v>
      </c>
      <c r="K883" s="2">
        <f t="shared" ref="K883:K946" si="108">$K$4*B883+(1-$K$4)*K882</f>
        <v>1.6229423301350165</v>
      </c>
    </row>
    <row r="884" spans="1:11" ht="13.5" x14ac:dyDescent="0.25">
      <c r="A884" s="3">
        <f>TITRES_STAT!B887</f>
        <v>43594</v>
      </c>
      <c r="B884" s="6">
        <f>TITRES_STAT!D887</f>
        <v>1.56</v>
      </c>
      <c r="C884" s="2">
        <f t="shared" si="101"/>
        <v>0</v>
      </c>
      <c r="D884" s="2">
        <f t="shared" si="102"/>
        <v>1.56</v>
      </c>
      <c r="E884" s="2">
        <f t="shared" si="104"/>
        <v>1.5720000000000003</v>
      </c>
      <c r="F884" s="2">
        <f t="shared" si="105"/>
        <v>1.5864999999999996</v>
      </c>
      <c r="G884" s="2">
        <f t="shared" si="107"/>
        <v>1.6092000000000006</v>
      </c>
      <c r="H884" s="2">
        <f t="shared" si="103"/>
        <v>1.865899999999999</v>
      </c>
      <c r="I884" s="2">
        <f t="array" ref="I884">SUMPRODUCT(B868:B887, (ROW(B868:B887)-ROW(B868)+1)) / (20*21/2)</f>
        <v>1.5684761904761904</v>
      </c>
      <c r="J884" s="2">
        <f t="shared" si="106"/>
        <v>1.5828115109081953</v>
      </c>
      <c r="K884" s="2">
        <f t="shared" si="108"/>
        <v>1.6204740034630551</v>
      </c>
    </row>
    <row r="885" spans="1:11" ht="13.5" x14ac:dyDescent="0.25">
      <c r="A885" s="3">
        <f>TITRES_STAT!B888</f>
        <v>43595</v>
      </c>
      <c r="B885" s="6">
        <f>TITRES_STAT!D888</f>
        <v>1.56</v>
      </c>
      <c r="C885" s="2">
        <f t="shared" si="101"/>
        <v>0</v>
      </c>
      <c r="D885" s="2">
        <f t="shared" si="102"/>
        <v>1.56</v>
      </c>
      <c r="E885" s="2">
        <f t="shared" si="104"/>
        <v>1.5690000000000004</v>
      </c>
      <c r="F885" s="2">
        <f t="shared" si="105"/>
        <v>1.5824999999999996</v>
      </c>
      <c r="G885" s="2">
        <f t="shared" si="107"/>
        <v>1.6074000000000006</v>
      </c>
      <c r="H885" s="2">
        <f t="shared" si="103"/>
        <v>1.8631499999999992</v>
      </c>
      <c r="I885" s="2">
        <f t="array" ref="I885">SUMPRODUCT(B869:B888, (ROW(B869:B888)-ROW(B869)+1)) / (20*21/2)</f>
        <v>1.566904761904762</v>
      </c>
      <c r="J885" s="2">
        <f t="shared" si="106"/>
        <v>1.5806389860597958</v>
      </c>
      <c r="K885" s="2">
        <f t="shared" si="108"/>
        <v>1.6181024739154846</v>
      </c>
    </row>
    <row r="886" spans="1:11" ht="13.5" x14ac:dyDescent="0.25">
      <c r="A886" s="3">
        <f>TITRES_STAT!B889</f>
        <v>43598</v>
      </c>
      <c r="B886" s="6">
        <f>TITRES_STAT!D889</f>
        <v>1.56</v>
      </c>
      <c r="C886" s="2">
        <f t="shared" si="101"/>
        <v>0</v>
      </c>
      <c r="D886" s="2">
        <f t="shared" si="102"/>
        <v>1.56</v>
      </c>
      <c r="E886" s="2">
        <f t="shared" si="104"/>
        <v>1.5660000000000003</v>
      </c>
      <c r="F886" s="2">
        <f t="shared" si="105"/>
        <v>1.5794999999999997</v>
      </c>
      <c r="G886" s="2">
        <f t="shared" si="107"/>
        <v>1.6048000000000007</v>
      </c>
      <c r="H886" s="2">
        <f t="shared" si="103"/>
        <v>1.8603999999999992</v>
      </c>
      <c r="I886" s="2">
        <f t="array" ref="I886">SUMPRODUCT(B870:B889, (ROW(B870:B889)-ROW(B870)+1)) / (20*21/2)</f>
        <v>1.5655714285714284</v>
      </c>
      <c r="J886" s="2">
        <f t="shared" si="106"/>
        <v>1.5786733683398153</v>
      </c>
      <c r="K886" s="2">
        <f t="shared" si="108"/>
        <v>1.6158239455266421</v>
      </c>
    </row>
    <row r="887" spans="1:11" ht="13.5" x14ac:dyDescent="0.25">
      <c r="A887" s="3">
        <f>TITRES_STAT!B890</f>
        <v>43599</v>
      </c>
      <c r="B887" s="6">
        <f>TITRES_STAT!D890</f>
        <v>1.56</v>
      </c>
      <c r="C887" s="2">
        <f t="shared" si="101"/>
        <v>0</v>
      </c>
      <c r="D887" s="2">
        <f t="shared" si="102"/>
        <v>1.56</v>
      </c>
      <c r="E887" s="2">
        <f t="shared" si="104"/>
        <v>1.5630000000000004</v>
      </c>
      <c r="F887" s="2">
        <f t="shared" si="105"/>
        <v>1.5764999999999996</v>
      </c>
      <c r="G887" s="2">
        <f t="shared" si="107"/>
        <v>1.6030000000000006</v>
      </c>
      <c r="H887" s="2">
        <f t="shared" si="103"/>
        <v>1.857699999999999</v>
      </c>
      <c r="I887" s="2">
        <f t="array" ref="I887">SUMPRODUCT(B871:B890, (ROW(B871:B890)-ROW(B871)+1)) / (20*21/2)</f>
        <v>1.5644761904761906</v>
      </c>
      <c r="J887" s="2">
        <f t="shared" si="106"/>
        <v>1.576894952307452</v>
      </c>
      <c r="K887" s="2">
        <f t="shared" si="108"/>
        <v>1.6136347711922641</v>
      </c>
    </row>
    <row r="888" spans="1:11" ht="13.5" x14ac:dyDescent="0.25">
      <c r="A888" s="3">
        <f>TITRES_STAT!B891</f>
        <v>43600</v>
      </c>
      <c r="B888" s="6">
        <f>TITRES_STAT!D891</f>
        <v>1.56</v>
      </c>
      <c r="C888" s="2">
        <f t="shared" si="101"/>
        <v>0</v>
      </c>
      <c r="D888" s="2">
        <f t="shared" si="102"/>
        <v>1.56</v>
      </c>
      <c r="E888" s="2">
        <f t="shared" si="104"/>
        <v>1.5600000000000003</v>
      </c>
      <c r="F888" s="2">
        <f t="shared" si="105"/>
        <v>1.5739999999999994</v>
      </c>
      <c r="G888" s="2">
        <f t="shared" si="107"/>
        <v>1.6012000000000008</v>
      </c>
      <c r="H888" s="2">
        <f t="shared" si="103"/>
        <v>1.8547999999999991</v>
      </c>
      <c r="I888" s="2">
        <f t="array" ref="I888">SUMPRODUCT(B872:B891, (ROW(B872:B891)-ROW(B872)+1)) / (20*21/2)</f>
        <v>1.5635238095238098</v>
      </c>
      <c r="J888" s="2">
        <f t="shared" si="106"/>
        <v>1.5752859092305518</v>
      </c>
      <c r="K888" s="2">
        <f t="shared" si="108"/>
        <v>1.6115314468317832</v>
      </c>
    </row>
    <row r="889" spans="1:11" ht="13.5" x14ac:dyDescent="0.25">
      <c r="A889" s="3">
        <f>TITRES_STAT!B892</f>
        <v>43601</v>
      </c>
      <c r="B889" s="6">
        <f>TITRES_STAT!D892</f>
        <v>1.56</v>
      </c>
      <c r="C889" s="2">
        <f t="shared" si="101"/>
        <v>0</v>
      </c>
      <c r="D889" s="2">
        <f t="shared" si="102"/>
        <v>1.56</v>
      </c>
      <c r="E889" s="2">
        <f t="shared" si="104"/>
        <v>1.5600000000000003</v>
      </c>
      <c r="F889" s="2">
        <f t="shared" si="105"/>
        <v>1.5714999999999995</v>
      </c>
      <c r="G889" s="2">
        <f t="shared" si="107"/>
        <v>1.6002000000000007</v>
      </c>
      <c r="H889" s="2">
        <f t="shared" si="103"/>
        <v>1.851999999999999</v>
      </c>
      <c r="I889" s="2">
        <f t="array" ref="I889">SUMPRODUCT(B873:B892, (ROW(B873:B892)-ROW(B873)+1)) / (20*21/2)</f>
        <v>1.5627142857142857</v>
      </c>
      <c r="J889" s="2">
        <f t="shared" si="106"/>
        <v>1.5738301083514517</v>
      </c>
      <c r="K889" s="2">
        <f t="shared" si="108"/>
        <v>1.6095106057795565</v>
      </c>
    </row>
    <row r="890" spans="1:11" ht="13.5" x14ac:dyDescent="0.25">
      <c r="A890" s="3">
        <f>TITRES_STAT!B893</f>
        <v>43602</v>
      </c>
      <c r="B890" s="6">
        <f>TITRES_STAT!D893</f>
        <v>1.56</v>
      </c>
      <c r="C890" s="2">
        <f t="shared" si="101"/>
        <v>0</v>
      </c>
      <c r="D890" s="2">
        <f t="shared" si="102"/>
        <v>1.56</v>
      </c>
      <c r="E890" s="2">
        <f t="shared" si="104"/>
        <v>1.5600000000000003</v>
      </c>
      <c r="F890" s="2">
        <f t="shared" si="105"/>
        <v>1.5699999999999994</v>
      </c>
      <c r="G890" s="2">
        <f t="shared" si="107"/>
        <v>1.5992000000000006</v>
      </c>
      <c r="H890" s="2">
        <f t="shared" si="103"/>
        <v>1.8491999999999988</v>
      </c>
      <c r="I890" s="2">
        <f t="array" ref="I890">SUMPRODUCT(B874:B893, (ROW(B874:B893)-ROW(B874)+1)) / (20*21/2)</f>
        <v>1.5620476190476191</v>
      </c>
      <c r="J890" s="2">
        <f t="shared" si="106"/>
        <v>1.5725129551751229</v>
      </c>
      <c r="K890" s="2">
        <f t="shared" si="108"/>
        <v>1.6075690133960445</v>
      </c>
    </row>
    <row r="891" spans="1:11" ht="13.5" x14ac:dyDescent="0.25">
      <c r="A891" s="3">
        <f>TITRES_STAT!B894</f>
        <v>43605</v>
      </c>
      <c r="B891" s="6">
        <f>TITRES_STAT!D894</f>
        <v>1.56</v>
      </c>
      <c r="C891" s="2">
        <f t="shared" si="101"/>
        <v>0</v>
      </c>
      <c r="D891" s="2">
        <f t="shared" si="102"/>
        <v>1.56</v>
      </c>
      <c r="E891" s="2">
        <f t="shared" si="104"/>
        <v>1.5600000000000003</v>
      </c>
      <c r="F891" s="2">
        <f t="shared" si="105"/>
        <v>1.5684999999999996</v>
      </c>
      <c r="G891" s="2">
        <f t="shared" si="107"/>
        <v>1.5982000000000007</v>
      </c>
      <c r="H891" s="2">
        <f t="shared" si="103"/>
        <v>1.8462499999999986</v>
      </c>
      <c r="I891" s="2">
        <f t="array" ref="I891">SUMPRODUCT(B875:B894, (ROW(B875:B894)-ROW(B875)+1)) / (20*21/2)</f>
        <v>1.5614285714285716</v>
      </c>
      <c r="J891" s="2">
        <f t="shared" si="106"/>
        <v>1.5713212451584446</v>
      </c>
      <c r="K891" s="2">
        <f t="shared" si="108"/>
        <v>1.6057035618903175</v>
      </c>
    </row>
    <row r="892" spans="1:11" ht="13.5" x14ac:dyDescent="0.25">
      <c r="A892" s="3">
        <f>TITRES_STAT!B895</f>
        <v>43606</v>
      </c>
      <c r="B892" s="6">
        <f>TITRES_STAT!D895</f>
        <v>1.56</v>
      </c>
      <c r="C892" s="2">
        <f t="shared" si="101"/>
        <v>0</v>
      </c>
      <c r="D892" s="2">
        <f t="shared" si="102"/>
        <v>1.56</v>
      </c>
      <c r="E892" s="2">
        <f t="shared" si="104"/>
        <v>1.5600000000000003</v>
      </c>
      <c r="F892" s="2">
        <f t="shared" si="105"/>
        <v>1.5669999999999995</v>
      </c>
      <c r="G892" s="2">
        <f t="shared" si="107"/>
        <v>1.5972000000000008</v>
      </c>
      <c r="H892" s="2">
        <f t="shared" si="103"/>
        <v>1.8432999999999986</v>
      </c>
      <c r="I892" s="2">
        <f t="array" ref="I892">SUMPRODUCT(B876:B895, (ROW(B876:B895)-ROW(B876)+1)) / (20*21/2)</f>
        <v>1.5608571428571429</v>
      </c>
      <c r="J892" s="2">
        <f t="shared" si="106"/>
        <v>1.5702430313338309</v>
      </c>
      <c r="K892" s="2">
        <f t="shared" si="108"/>
        <v>1.6039112653455994</v>
      </c>
    </row>
    <row r="893" spans="1:11" ht="13.5" x14ac:dyDescent="0.25">
      <c r="A893" s="3">
        <f>TITRES_STAT!B896</f>
        <v>43607</v>
      </c>
      <c r="B893" s="6">
        <f>TITRES_STAT!D896</f>
        <v>1.56</v>
      </c>
      <c r="C893" s="2">
        <f t="shared" si="101"/>
        <v>0</v>
      </c>
      <c r="D893" s="2">
        <f t="shared" si="102"/>
        <v>1.56</v>
      </c>
      <c r="E893" s="2">
        <f t="shared" si="104"/>
        <v>1.5600000000000003</v>
      </c>
      <c r="F893" s="2">
        <f t="shared" si="105"/>
        <v>1.5664999999999996</v>
      </c>
      <c r="G893" s="2">
        <f t="shared" si="107"/>
        <v>1.596200000000001</v>
      </c>
      <c r="H893" s="2">
        <f t="shared" si="103"/>
        <v>1.8404999999999987</v>
      </c>
      <c r="I893" s="2">
        <f t="array" ref="I893">SUMPRODUCT(B877:B896, (ROW(B877:B896)-ROW(B877)+1)) / (20*21/2)</f>
        <v>1.5642380952380952</v>
      </c>
      <c r="J893" s="2">
        <f t="shared" si="106"/>
        <v>1.5692675045401328</v>
      </c>
      <c r="K893" s="2">
        <f t="shared" si="108"/>
        <v>1.6021892549398897</v>
      </c>
    </row>
    <row r="894" spans="1:11" ht="13.5" x14ac:dyDescent="0.25">
      <c r="A894" s="3">
        <f>TITRES_STAT!B897</f>
        <v>43608</v>
      </c>
      <c r="B894" s="6">
        <f>TITRES_STAT!D897</f>
        <v>1.56</v>
      </c>
      <c r="C894" s="2">
        <f t="shared" si="101"/>
        <v>0</v>
      </c>
      <c r="D894" s="2">
        <f t="shared" si="102"/>
        <v>1.56</v>
      </c>
      <c r="E894" s="2">
        <f t="shared" si="104"/>
        <v>1.5600000000000003</v>
      </c>
      <c r="F894" s="2">
        <f t="shared" si="105"/>
        <v>1.5659999999999994</v>
      </c>
      <c r="G894" s="2">
        <f t="shared" si="107"/>
        <v>1.5952000000000011</v>
      </c>
      <c r="H894" s="2">
        <f t="shared" si="103"/>
        <v>1.837699999999999</v>
      </c>
      <c r="I894" s="2">
        <f t="array" ref="I894">SUMPRODUCT(B878:B897, (ROW(B878:B897)-ROW(B878)+1)) / (20*21/2)</f>
        <v>1.5713809523809523</v>
      </c>
      <c r="J894" s="2">
        <f t="shared" si="106"/>
        <v>1.5683848850601201</v>
      </c>
      <c r="K894" s="2">
        <f t="shared" si="108"/>
        <v>1.6005347743540119</v>
      </c>
    </row>
    <row r="895" spans="1:11" ht="13.5" x14ac:dyDescent="0.25">
      <c r="A895" s="3">
        <f>TITRES_STAT!B898</f>
        <v>43609</v>
      </c>
      <c r="B895" s="6">
        <f>TITRES_STAT!D898</f>
        <v>1.56</v>
      </c>
      <c r="C895" s="2">
        <f t="shared" si="101"/>
        <v>0</v>
      </c>
      <c r="D895" s="2">
        <f t="shared" si="102"/>
        <v>1.56</v>
      </c>
      <c r="E895" s="2">
        <f t="shared" si="104"/>
        <v>1.5600000000000003</v>
      </c>
      <c r="F895" s="2">
        <f t="shared" si="105"/>
        <v>1.5644999999999996</v>
      </c>
      <c r="G895" s="2">
        <f t="shared" si="107"/>
        <v>1.5942000000000009</v>
      </c>
      <c r="H895" s="2">
        <f t="shared" si="103"/>
        <v>1.8348999999999989</v>
      </c>
      <c r="I895" s="2">
        <f t="array" ref="I895">SUMPRODUCT(B879:B898, (ROW(B879:B898)-ROW(B879)+1)) / (20*21/2)</f>
        <v>1.5782857142857143</v>
      </c>
      <c r="J895" s="2">
        <f t="shared" si="106"/>
        <v>1.5675863245782038</v>
      </c>
      <c r="K895" s="2">
        <f t="shared" si="108"/>
        <v>1.598945175359737</v>
      </c>
    </row>
    <row r="896" spans="1:11" ht="13.5" x14ac:dyDescent="0.25">
      <c r="A896" s="3">
        <f>TITRES_STAT!B899</f>
        <v>43612</v>
      </c>
      <c r="B896" s="6">
        <f>TITRES_STAT!D899</f>
        <v>1.6</v>
      </c>
      <c r="C896" s="2">
        <f t="shared" si="101"/>
        <v>4.0000000000000036E-2</v>
      </c>
      <c r="D896" s="2">
        <f t="shared" si="102"/>
        <v>1.5680000000000001</v>
      </c>
      <c r="E896" s="2">
        <f t="shared" si="104"/>
        <v>1.5640000000000003</v>
      </c>
      <c r="F896" s="2">
        <f t="shared" si="105"/>
        <v>1.5649999999999997</v>
      </c>
      <c r="G896" s="2">
        <f t="shared" si="107"/>
        <v>1.594000000000001</v>
      </c>
      <c r="H896" s="2">
        <f t="shared" si="103"/>
        <v>1.8322499999999993</v>
      </c>
      <c r="I896" s="2">
        <f t="array" ref="I896">SUMPRODUCT(B880:B899, (ROW(B880:B899)-ROW(B880)+1)) / (20*21/2)</f>
        <v>1.5849523809523809</v>
      </c>
      <c r="J896" s="2">
        <f t="shared" si="106"/>
        <v>1.5706733412850418</v>
      </c>
      <c r="K896" s="2">
        <f t="shared" si="108"/>
        <v>1.5989865410319042</v>
      </c>
    </row>
    <row r="897" spans="1:11" ht="13.5" x14ac:dyDescent="0.25">
      <c r="A897" s="3">
        <f>TITRES_STAT!B900</f>
        <v>43613</v>
      </c>
      <c r="B897" s="6">
        <f>TITRES_STAT!D900</f>
        <v>1.64</v>
      </c>
      <c r="C897" s="2">
        <f t="shared" si="101"/>
        <v>3.9999999999999813E-2</v>
      </c>
      <c r="D897" s="2">
        <f t="shared" si="102"/>
        <v>1.5839999999999999</v>
      </c>
      <c r="E897" s="2">
        <f t="shared" si="104"/>
        <v>1.5720000000000003</v>
      </c>
      <c r="F897" s="2">
        <f t="shared" si="105"/>
        <v>1.5674999999999999</v>
      </c>
      <c r="G897" s="2">
        <f t="shared" si="107"/>
        <v>1.5946000000000009</v>
      </c>
      <c r="H897" s="2">
        <f t="shared" si="103"/>
        <v>1.8296999999999992</v>
      </c>
      <c r="I897" s="2">
        <f t="array" ref="I897">SUMPRODUCT(B881:B900, (ROW(B881:B900)-ROW(B881)+1)) / (20*21/2)</f>
        <v>1.5950476190476193</v>
      </c>
      <c r="J897" s="2">
        <f t="shared" si="106"/>
        <v>1.577275880210276</v>
      </c>
      <c r="K897" s="2">
        <f t="shared" si="108"/>
        <v>1.6005949119718295</v>
      </c>
    </row>
    <row r="898" spans="1:11" ht="13.5" x14ac:dyDescent="0.25">
      <c r="A898" s="3">
        <f>TITRES_STAT!B901</f>
        <v>43614</v>
      </c>
      <c r="B898" s="6">
        <f>TITRES_STAT!D901</f>
        <v>1.64</v>
      </c>
      <c r="C898" s="2">
        <f t="shared" si="101"/>
        <v>0</v>
      </c>
      <c r="D898" s="2">
        <f t="shared" si="102"/>
        <v>1.6</v>
      </c>
      <c r="E898" s="2">
        <f t="shared" si="104"/>
        <v>1.5800000000000003</v>
      </c>
      <c r="F898" s="2">
        <f t="shared" si="105"/>
        <v>1.5699999999999998</v>
      </c>
      <c r="G898" s="2">
        <f t="shared" si="107"/>
        <v>1.5952000000000011</v>
      </c>
      <c r="H898" s="2">
        <f t="shared" si="103"/>
        <v>1.8272499999999992</v>
      </c>
      <c r="I898" s="2">
        <f t="array" ref="I898">SUMPRODUCT(B882:B901, (ROW(B882:B901)-ROW(B882)+1)) / (20*21/2)</f>
        <v>1.6093333333333335</v>
      </c>
      <c r="J898" s="2">
        <f t="shared" si="106"/>
        <v>1.5832496059045353</v>
      </c>
      <c r="K898" s="2">
        <f t="shared" si="108"/>
        <v>1.6021402095415616</v>
      </c>
    </row>
    <row r="899" spans="1:11" ht="13.5" x14ac:dyDescent="0.25">
      <c r="A899" s="3">
        <f>TITRES_STAT!B902</f>
        <v>43615</v>
      </c>
      <c r="B899" s="6">
        <f>TITRES_STAT!D902</f>
        <v>1.64</v>
      </c>
      <c r="C899" s="2">
        <f t="shared" si="101"/>
        <v>0</v>
      </c>
      <c r="D899" s="2">
        <f t="shared" si="102"/>
        <v>1.6160000000000001</v>
      </c>
      <c r="E899" s="2">
        <f t="shared" si="104"/>
        <v>1.5880000000000003</v>
      </c>
      <c r="F899" s="2">
        <f t="shared" si="105"/>
        <v>1.5740000000000001</v>
      </c>
      <c r="G899" s="2">
        <f t="shared" si="107"/>
        <v>1.595800000000001</v>
      </c>
      <c r="H899" s="2">
        <f t="shared" si="103"/>
        <v>1.8246999999999991</v>
      </c>
      <c r="I899" s="2">
        <f t="array" ref="I899">SUMPRODUCT(B883:B902, (ROW(B883:B902)-ROW(B883)+1)) / (20*21/2)</f>
        <v>1.6275714285714287</v>
      </c>
      <c r="J899" s="2">
        <f t="shared" si="106"/>
        <v>1.5886544053421987</v>
      </c>
      <c r="K899" s="2">
        <f t="shared" si="108"/>
        <v>1.6036249072065982</v>
      </c>
    </row>
    <row r="900" spans="1:11" ht="13.5" x14ac:dyDescent="0.25">
      <c r="A900" s="3">
        <f>TITRES_STAT!B903</f>
        <v>43616</v>
      </c>
      <c r="B900" s="6">
        <f>TITRES_STAT!D903</f>
        <v>1.68</v>
      </c>
      <c r="C900" s="2">
        <f t="shared" ref="C900:C963" si="109">B900-B899</f>
        <v>4.0000000000000036E-2</v>
      </c>
      <c r="D900" s="2">
        <f t="shared" si="102"/>
        <v>1.64</v>
      </c>
      <c r="E900" s="2">
        <f t="shared" si="104"/>
        <v>1.6000000000000003</v>
      </c>
      <c r="F900" s="2">
        <f t="shared" si="105"/>
        <v>1.58</v>
      </c>
      <c r="G900" s="2">
        <f t="shared" si="107"/>
        <v>1.5972000000000011</v>
      </c>
      <c r="H900" s="2">
        <f t="shared" si="103"/>
        <v>1.8222999999999994</v>
      </c>
      <c r="I900" s="2">
        <f t="array" ref="I900">SUMPRODUCT(B884:B903, (ROW(B884:B903)-ROW(B884)+1)) / (20*21/2)</f>
        <v>1.6495238095238096</v>
      </c>
      <c r="J900" s="2">
        <f t="shared" si="106"/>
        <v>1.5973539857857988</v>
      </c>
      <c r="K900" s="2">
        <f t="shared" si="108"/>
        <v>1.6066200088847709</v>
      </c>
    </row>
    <row r="901" spans="1:11" ht="13.5" x14ac:dyDescent="0.25">
      <c r="A901" s="3">
        <f>TITRES_STAT!B904</f>
        <v>43619</v>
      </c>
      <c r="B901" s="6">
        <f>TITRES_STAT!D904</f>
        <v>1.73</v>
      </c>
      <c r="C901" s="2">
        <f t="shared" si="109"/>
        <v>5.0000000000000044E-2</v>
      </c>
      <c r="D901" s="2">
        <f t="shared" si="102"/>
        <v>1.6659999999999999</v>
      </c>
      <c r="E901" s="2">
        <f t="shared" si="104"/>
        <v>1.6170000000000002</v>
      </c>
      <c r="F901" s="2">
        <f t="shared" si="105"/>
        <v>1.5885000000000002</v>
      </c>
      <c r="G901" s="2">
        <f t="shared" si="107"/>
        <v>1.5996000000000012</v>
      </c>
      <c r="H901" s="2">
        <f t="shared" si="103"/>
        <v>1.8201499999999995</v>
      </c>
      <c r="I901" s="2">
        <f t="array" ref="I901">SUMPRODUCT(B885:B904, (ROW(B885:B904)-ROW(B885)+1)) / (20*21/2)</f>
        <v>1.674952380952381</v>
      </c>
      <c r="J901" s="2">
        <f t="shared" si="106"/>
        <v>1.6099869395204844</v>
      </c>
      <c r="K901" s="2">
        <f t="shared" si="108"/>
        <v>1.6114584399088976</v>
      </c>
    </row>
    <row r="902" spans="1:11" ht="13.5" x14ac:dyDescent="0.25">
      <c r="A902" s="3">
        <f>TITRES_STAT!B905</f>
        <v>43623</v>
      </c>
      <c r="B902" s="6">
        <f>TITRES_STAT!D905</f>
        <v>1.78</v>
      </c>
      <c r="C902" s="2">
        <f t="shared" si="109"/>
        <v>5.0000000000000044E-2</v>
      </c>
      <c r="D902" s="2">
        <f t="shared" ref="D902:D965" si="110">AVERAGE(B898:B902)</f>
        <v>1.6939999999999997</v>
      </c>
      <c r="E902" s="2">
        <f t="shared" si="104"/>
        <v>1.639</v>
      </c>
      <c r="F902" s="2">
        <f t="shared" si="105"/>
        <v>1.5995000000000004</v>
      </c>
      <c r="G902" s="2">
        <f t="shared" si="107"/>
        <v>1.6026000000000011</v>
      </c>
      <c r="H902" s="2">
        <f t="shared" si="103"/>
        <v>1.8183999999999998</v>
      </c>
      <c r="I902" s="2">
        <f t="array" ref="I902">SUMPRODUCT(B886:B905, (ROW(B886:B905)-ROW(B886)+1)) / (20*21/2)</f>
        <v>1.6988571428571428</v>
      </c>
      <c r="J902" s="2">
        <f t="shared" si="106"/>
        <v>1.6261786595661527</v>
      </c>
      <c r="K902" s="2">
        <f t="shared" si="108"/>
        <v>1.6180679128536468</v>
      </c>
    </row>
    <row r="903" spans="1:11" ht="13.5" x14ac:dyDescent="0.25">
      <c r="A903" s="3">
        <f>TITRES_STAT!B906</f>
        <v>43626</v>
      </c>
      <c r="B903" s="6">
        <f>TITRES_STAT!D906</f>
        <v>1.83</v>
      </c>
      <c r="C903" s="2">
        <f t="shared" si="109"/>
        <v>5.0000000000000044E-2</v>
      </c>
      <c r="D903" s="2">
        <f t="shared" si="110"/>
        <v>1.732</v>
      </c>
      <c r="E903" s="2">
        <f t="shared" si="104"/>
        <v>1.6659999999999999</v>
      </c>
      <c r="F903" s="2">
        <f t="shared" si="105"/>
        <v>1.6130000000000002</v>
      </c>
      <c r="G903" s="2">
        <f t="shared" si="107"/>
        <v>1.6066000000000011</v>
      </c>
      <c r="H903" s="2">
        <f t="shared" si="103"/>
        <v>1.8167999999999997</v>
      </c>
      <c r="I903" s="2">
        <f t="array" ref="I903">SUMPRODUCT(B887:B906, (ROW(B887:B906)-ROW(B887)+1)) / (20*21/2)</f>
        <v>1.7212380952380955</v>
      </c>
      <c r="J903" s="2">
        <f t="shared" si="106"/>
        <v>1.6455902157979478</v>
      </c>
      <c r="K903" s="2">
        <f t="shared" si="108"/>
        <v>1.6263789750946804</v>
      </c>
    </row>
    <row r="904" spans="1:11" ht="13.5" x14ac:dyDescent="0.25">
      <c r="A904" s="3">
        <f>TITRES_STAT!B907</f>
        <v>43627</v>
      </c>
      <c r="B904" s="6">
        <f>TITRES_STAT!D907</f>
        <v>1.88</v>
      </c>
      <c r="C904" s="2">
        <f t="shared" si="109"/>
        <v>4.9999999999999822E-2</v>
      </c>
      <c r="D904" s="2">
        <f t="shared" si="110"/>
        <v>1.78</v>
      </c>
      <c r="E904" s="2">
        <f t="shared" si="104"/>
        <v>1.698</v>
      </c>
      <c r="F904" s="2">
        <f t="shared" si="105"/>
        <v>1.6290000000000007</v>
      </c>
      <c r="G904" s="2">
        <f t="shared" si="107"/>
        <v>1.612000000000001</v>
      </c>
      <c r="H904" s="2">
        <f t="shared" si="103"/>
        <v>1.81525</v>
      </c>
      <c r="I904" s="2">
        <f t="array" ref="I904">SUMPRODUCT(B888:B907, (ROW(B888:B907)-ROW(B888)+1)) / (20*21/2)</f>
        <v>1.7420952380952381</v>
      </c>
      <c r="J904" s="2">
        <f t="shared" si="106"/>
        <v>1.6679149571505243</v>
      </c>
      <c r="K904" s="2">
        <f t="shared" si="108"/>
        <v>1.6363248976399871</v>
      </c>
    </row>
    <row r="905" spans="1:11" ht="13.5" x14ac:dyDescent="0.25">
      <c r="A905" s="3">
        <f>TITRES_STAT!B908</f>
        <v>43628</v>
      </c>
      <c r="B905" s="6">
        <f>TITRES_STAT!D908</f>
        <v>1.88</v>
      </c>
      <c r="C905" s="2">
        <f t="shared" si="109"/>
        <v>0</v>
      </c>
      <c r="D905" s="2">
        <f t="shared" si="110"/>
        <v>1.8199999999999998</v>
      </c>
      <c r="E905" s="2">
        <f t="shared" si="104"/>
        <v>1.7299999999999998</v>
      </c>
      <c r="F905" s="2">
        <f t="shared" si="105"/>
        <v>1.6450000000000002</v>
      </c>
      <c r="G905" s="2">
        <f t="shared" si="107"/>
        <v>1.6168000000000009</v>
      </c>
      <c r="H905" s="2">
        <f t="shared" si="103"/>
        <v>1.81375</v>
      </c>
      <c r="I905" s="2">
        <f t="array" ref="I905">SUMPRODUCT(B889:B908, (ROW(B889:B908)-ROW(B889)+1)) / (20*21/2)</f>
        <v>1.7614285714285713</v>
      </c>
      <c r="J905" s="2">
        <f t="shared" si="106"/>
        <v>1.6881135326599983</v>
      </c>
      <c r="K905" s="2">
        <f t="shared" si="108"/>
        <v>1.6458807840070464</v>
      </c>
    </row>
    <row r="906" spans="1:11" ht="13.5" x14ac:dyDescent="0.25">
      <c r="A906" s="3">
        <f>TITRES_STAT!B909</f>
        <v>43629</v>
      </c>
      <c r="B906" s="6">
        <f>TITRES_STAT!D909</f>
        <v>1.88</v>
      </c>
      <c r="C906" s="2">
        <f t="shared" si="109"/>
        <v>0</v>
      </c>
      <c r="D906" s="2">
        <f t="shared" si="110"/>
        <v>1.85</v>
      </c>
      <c r="E906" s="2">
        <f t="shared" si="104"/>
        <v>1.7579999999999998</v>
      </c>
      <c r="F906" s="2">
        <f t="shared" si="105"/>
        <v>1.6610000000000003</v>
      </c>
      <c r="G906" s="2">
        <f t="shared" si="107"/>
        <v>1.6216000000000008</v>
      </c>
      <c r="H906" s="2">
        <f t="shared" ref="H906:H969" si="111">AVERAGE(B707:B906)</f>
        <v>1.8122999999999998</v>
      </c>
      <c r="I906" s="2">
        <f t="array" ref="I906">SUMPRODUCT(B890:B909, (ROW(B890:B909)-ROW(B890)+1)) / (20*21/2)</f>
        <v>1.7792380952380951</v>
      </c>
      <c r="J906" s="2">
        <f t="shared" si="106"/>
        <v>1.7063884343114271</v>
      </c>
      <c r="K906" s="2">
        <f t="shared" si="108"/>
        <v>1.6550619297322604</v>
      </c>
    </row>
    <row r="907" spans="1:11" ht="13.5" x14ac:dyDescent="0.25">
      <c r="A907" s="3">
        <f>TITRES_STAT!B910</f>
        <v>43630</v>
      </c>
      <c r="B907" s="6">
        <f>TITRES_STAT!D910</f>
        <v>1.88</v>
      </c>
      <c r="C907" s="2">
        <f t="shared" si="109"/>
        <v>0</v>
      </c>
      <c r="D907" s="2">
        <f t="shared" si="110"/>
        <v>1.8699999999999999</v>
      </c>
      <c r="E907" s="2">
        <f t="shared" si="104"/>
        <v>1.7819999999999996</v>
      </c>
      <c r="F907" s="2">
        <f t="shared" si="105"/>
        <v>1.677</v>
      </c>
      <c r="G907" s="2">
        <f t="shared" si="107"/>
        <v>1.6266000000000007</v>
      </c>
      <c r="H907" s="2">
        <f t="shared" si="111"/>
        <v>1.8110500000000003</v>
      </c>
      <c r="I907" s="2">
        <f t="array" ref="I907">SUMPRODUCT(B891:B910, (ROW(B891:B910)-ROW(B891)+1)) / (20*21/2)</f>
        <v>1.7879047619047614</v>
      </c>
      <c r="J907" s="2">
        <f t="shared" si="106"/>
        <v>1.7229228691389102</v>
      </c>
      <c r="K907" s="2">
        <f t="shared" si="108"/>
        <v>1.6638830305270738</v>
      </c>
    </row>
    <row r="908" spans="1:11" ht="13.5" x14ac:dyDescent="0.25">
      <c r="A908" s="3">
        <f>TITRES_STAT!B911</f>
        <v>43633</v>
      </c>
      <c r="B908" s="6">
        <f>TITRES_STAT!D911</f>
        <v>1.88</v>
      </c>
      <c r="C908" s="2">
        <f t="shared" si="109"/>
        <v>0</v>
      </c>
      <c r="D908" s="2">
        <f t="shared" si="110"/>
        <v>1.8799999999999997</v>
      </c>
      <c r="E908" s="2">
        <f t="shared" ref="E908:E971" si="112">AVERAGE(B899:B908)</f>
        <v>1.8059999999999996</v>
      </c>
      <c r="F908" s="2">
        <f t="shared" si="105"/>
        <v>1.6930000000000001</v>
      </c>
      <c r="G908" s="2">
        <f t="shared" si="107"/>
        <v>1.6316000000000006</v>
      </c>
      <c r="H908" s="2">
        <f t="shared" si="111"/>
        <v>1.8097999999999999</v>
      </c>
      <c r="I908" s="2">
        <f t="array" ref="I908">SUMPRODUCT(B892:B911, (ROW(B892:B911)-ROW(B892)+1)) / (20*21/2)</f>
        <v>1.7878095238095233</v>
      </c>
      <c r="J908" s="2">
        <f t="shared" si="106"/>
        <v>1.7378825958875856</v>
      </c>
      <c r="K908" s="2">
        <f t="shared" si="108"/>
        <v>1.672358205800522</v>
      </c>
    </row>
    <row r="909" spans="1:11" ht="13.5" x14ac:dyDescent="0.25">
      <c r="A909" s="3">
        <f>TITRES_STAT!B912</f>
        <v>43634</v>
      </c>
      <c r="B909" s="6">
        <f>TITRES_STAT!D912</f>
        <v>1.88</v>
      </c>
      <c r="C909" s="2">
        <f t="shared" si="109"/>
        <v>0</v>
      </c>
      <c r="D909" s="2">
        <f t="shared" si="110"/>
        <v>1.8799999999999997</v>
      </c>
      <c r="E909" s="2">
        <f t="shared" si="112"/>
        <v>1.8299999999999996</v>
      </c>
      <c r="F909" s="2">
        <f t="shared" si="105"/>
        <v>1.7090000000000003</v>
      </c>
      <c r="G909" s="2">
        <f t="shared" si="107"/>
        <v>1.6366000000000005</v>
      </c>
      <c r="H909" s="2">
        <f t="shared" si="111"/>
        <v>1.8085499999999999</v>
      </c>
      <c r="I909" s="2">
        <f t="array" ref="I909">SUMPRODUCT(B893:B912, (ROW(B893:B912)-ROW(B893)+1)) / (20*21/2)</f>
        <v>1.780285714285714</v>
      </c>
      <c r="J909" s="2">
        <f t="shared" si="106"/>
        <v>1.7514175867554347</v>
      </c>
      <c r="K909" s="2">
        <f t="shared" si="108"/>
        <v>1.680501021259325</v>
      </c>
    </row>
    <row r="910" spans="1:11" ht="13.5" x14ac:dyDescent="0.25">
      <c r="A910" s="3">
        <f>TITRES_STAT!B913</f>
        <v>43635</v>
      </c>
      <c r="B910" s="6">
        <f>TITRES_STAT!D913</f>
        <v>1.8</v>
      </c>
      <c r="C910" s="2">
        <f t="shared" si="109"/>
        <v>-7.9999999999999849E-2</v>
      </c>
      <c r="D910" s="2">
        <f t="shared" si="110"/>
        <v>1.8640000000000001</v>
      </c>
      <c r="E910" s="2">
        <f t="shared" si="112"/>
        <v>1.8419999999999999</v>
      </c>
      <c r="F910" s="2">
        <f t="shared" si="105"/>
        <v>1.7209999999999996</v>
      </c>
      <c r="G910" s="2">
        <f t="shared" si="107"/>
        <v>1.64</v>
      </c>
      <c r="H910" s="2">
        <f t="shared" si="111"/>
        <v>1.8069</v>
      </c>
      <c r="I910" s="2">
        <f t="array" ref="I910">SUMPRODUCT(B894:B913, (ROW(B894:B913)-ROW(B894)+1)) / (20*21/2)</f>
        <v>1.7723333333333333</v>
      </c>
      <c r="J910" s="2">
        <f t="shared" si="106"/>
        <v>1.7560444832549171</v>
      </c>
      <c r="K910" s="2">
        <f t="shared" si="108"/>
        <v>1.6851872557197436</v>
      </c>
    </row>
    <row r="911" spans="1:11" ht="13.5" x14ac:dyDescent="0.25">
      <c r="A911" s="3">
        <f>TITRES_STAT!B914</f>
        <v>43636</v>
      </c>
      <c r="B911" s="6">
        <f>TITRES_STAT!D914</f>
        <v>1.72</v>
      </c>
      <c r="C911" s="2">
        <f t="shared" si="109"/>
        <v>-8.0000000000000071E-2</v>
      </c>
      <c r="D911" s="2">
        <f t="shared" si="110"/>
        <v>1.8320000000000001</v>
      </c>
      <c r="E911" s="2">
        <f t="shared" si="112"/>
        <v>1.8409999999999997</v>
      </c>
      <c r="F911" s="2">
        <f t="shared" si="105"/>
        <v>1.7289999999999996</v>
      </c>
      <c r="G911" s="2">
        <f t="shared" si="107"/>
        <v>1.6417999999999997</v>
      </c>
      <c r="H911" s="2">
        <f t="shared" si="111"/>
        <v>1.8047500000000003</v>
      </c>
      <c r="I911" s="2">
        <f t="array" ref="I911">SUMPRODUCT(B895:B914, (ROW(B895:B914)-ROW(B895)+1)) / (20*21/2)</f>
        <v>1.7639523809523809</v>
      </c>
      <c r="J911" s="2">
        <f t="shared" si="106"/>
        <v>1.7526116753258774</v>
      </c>
      <c r="K911" s="2">
        <f t="shared" si="108"/>
        <v>1.6865524613777929</v>
      </c>
    </row>
    <row r="912" spans="1:11" ht="13.5" x14ac:dyDescent="0.25">
      <c r="A912" s="3">
        <f>TITRES_STAT!B915</f>
        <v>43637</v>
      </c>
      <c r="B912" s="6">
        <f>TITRES_STAT!D915</f>
        <v>1.65</v>
      </c>
      <c r="C912" s="2">
        <f t="shared" si="109"/>
        <v>-7.0000000000000062E-2</v>
      </c>
      <c r="D912" s="2">
        <f t="shared" si="110"/>
        <v>1.786</v>
      </c>
      <c r="E912" s="2">
        <f t="shared" si="112"/>
        <v>1.8279999999999998</v>
      </c>
      <c r="F912" s="2">
        <f t="shared" si="105"/>
        <v>1.7334999999999998</v>
      </c>
      <c r="G912" s="2">
        <f t="shared" si="107"/>
        <v>1.6425999999999998</v>
      </c>
      <c r="H912" s="2">
        <f t="shared" si="111"/>
        <v>1.8023500000000001</v>
      </c>
      <c r="I912" s="2">
        <f t="array" ref="I912">SUMPRODUCT(B896:B915, (ROW(B896:B915)-ROW(B896)+1)) / (20*21/2)</f>
        <v>1.7551428571428571</v>
      </c>
      <c r="J912" s="2">
        <f t="shared" si="106"/>
        <v>1.7428391348186509</v>
      </c>
      <c r="K912" s="2">
        <f t="shared" si="108"/>
        <v>1.6851190315198403</v>
      </c>
    </row>
    <row r="913" spans="1:11" ht="13.5" x14ac:dyDescent="0.25">
      <c r="A913" s="3">
        <f>TITRES_STAT!B916</f>
        <v>43640</v>
      </c>
      <c r="B913" s="6">
        <f>TITRES_STAT!D916</f>
        <v>1.65</v>
      </c>
      <c r="C913" s="2">
        <f t="shared" si="109"/>
        <v>0</v>
      </c>
      <c r="D913" s="2">
        <f t="shared" si="110"/>
        <v>1.7399999999999998</v>
      </c>
      <c r="E913" s="2">
        <f t="shared" si="112"/>
        <v>1.8099999999999998</v>
      </c>
      <c r="F913" s="2">
        <f t="shared" si="105"/>
        <v>1.7379999999999995</v>
      </c>
      <c r="G913" s="2">
        <f t="shared" si="107"/>
        <v>1.6434</v>
      </c>
      <c r="H913" s="2">
        <f t="shared" si="111"/>
        <v>1.7999499999999999</v>
      </c>
      <c r="I913" s="2">
        <f t="array" ref="I913">SUMPRODUCT(B897:B916, (ROW(B897:B916)-ROW(B897)+1)) / (20*21/2)</f>
        <v>1.7459047619047618</v>
      </c>
      <c r="J913" s="2">
        <f t="shared" si="106"/>
        <v>1.7339973124549697</v>
      </c>
      <c r="K913" s="2">
        <f t="shared" si="108"/>
        <v>1.6837418145974936</v>
      </c>
    </row>
    <row r="914" spans="1:11" ht="13.5" x14ac:dyDescent="0.25">
      <c r="A914" s="3">
        <f>TITRES_STAT!B917</f>
        <v>43641</v>
      </c>
      <c r="B914" s="6">
        <f>TITRES_STAT!D917</f>
        <v>1.65</v>
      </c>
      <c r="C914" s="2">
        <f t="shared" si="109"/>
        <v>0</v>
      </c>
      <c r="D914" s="2">
        <f t="shared" si="110"/>
        <v>1.6940000000000002</v>
      </c>
      <c r="E914" s="2">
        <f t="shared" si="112"/>
        <v>1.7869999999999997</v>
      </c>
      <c r="F914" s="2">
        <f t="shared" si="105"/>
        <v>1.7424999999999997</v>
      </c>
      <c r="G914" s="2">
        <f t="shared" si="107"/>
        <v>1.6436000000000002</v>
      </c>
      <c r="H914" s="2">
        <f t="shared" si="111"/>
        <v>1.7975000000000001</v>
      </c>
      <c r="I914" s="2">
        <f t="array" ref="I914">SUMPRODUCT(B898:B917, (ROW(B898:B917)-ROW(B898)+1)) / (20*21/2)</f>
        <v>1.7297619047619051</v>
      </c>
      <c r="J914" s="2">
        <f t="shared" si="106"/>
        <v>1.7259975684116391</v>
      </c>
      <c r="K914" s="2">
        <f t="shared" si="108"/>
        <v>1.6824186061819058</v>
      </c>
    </row>
    <row r="915" spans="1:11" ht="13.5" x14ac:dyDescent="0.25">
      <c r="A915" s="3">
        <f>TITRES_STAT!B918</f>
        <v>43642</v>
      </c>
      <c r="B915" s="6">
        <f>TITRES_STAT!D918</f>
        <v>1.65</v>
      </c>
      <c r="C915" s="2">
        <f t="shared" si="109"/>
        <v>0</v>
      </c>
      <c r="D915" s="2">
        <f t="shared" si="110"/>
        <v>1.6640000000000001</v>
      </c>
      <c r="E915" s="2">
        <f t="shared" si="112"/>
        <v>1.764</v>
      </c>
      <c r="F915" s="2">
        <f t="shared" si="105"/>
        <v>1.7469999999999994</v>
      </c>
      <c r="G915" s="2">
        <f t="shared" si="107"/>
        <v>1.6438000000000001</v>
      </c>
      <c r="H915" s="2">
        <f t="shared" si="111"/>
        <v>1.7950500000000003</v>
      </c>
      <c r="I915" s="2">
        <f t="array" ref="I915">SUMPRODUCT(B899:B918, (ROW(B899:B918)-ROW(B899)+1)) / (20*21/2)</f>
        <v>1.713904761904762</v>
      </c>
      <c r="J915" s="2">
        <f t="shared" si="106"/>
        <v>1.7187597047533876</v>
      </c>
      <c r="K915" s="2">
        <f t="shared" si="108"/>
        <v>1.6811472882924192</v>
      </c>
    </row>
    <row r="916" spans="1:11" ht="13.5" x14ac:dyDescent="0.25">
      <c r="A916" s="3">
        <f>TITRES_STAT!B919</f>
        <v>43643</v>
      </c>
      <c r="B916" s="6">
        <f>TITRES_STAT!D919</f>
        <v>1.65</v>
      </c>
      <c r="C916" s="2">
        <f t="shared" si="109"/>
        <v>0</v>
      </c>
      <c r="D916" s="2">
        <f t="shared" si="110"/>
        <v>1.65</v>
      </c>
      <c r="E916" s="2">
        <f t="shared" si="112"/>
        <v>1.7410000000000001</v>
      </c>
      <c r="F916" s="2">
        <f t="shared" ref="F916:F979" si="113">AVERAGE(B897:B916)</f>
        <v>1.7494999999999994</v>
      </c>
      <c r="G916" s="2">
        <f t="shared" si="107"/>
        <v>1.6444000000000005</v>
      </c>
      <c r="H916" s="2">
        <f t="shared" si="111"/>
        <v>1.7926499999999999</v>
      </c>
      <c r="I916" s="2">
        <f t="array" ref="I916">SUMPRODUCT(B900:B919, (ROW(B900:B919)-ROW(B900)+1)) / (20*21/2)</f>
        <v>1.6983333333333333</v>
      </c>
      <c r="J916" s="2">
        <f t="shared" si="106"/>
        <v>1.7122111614435411</v>
      </c>
      <c r="K916" s="2">
        <f t="shared" si="108"/>
        <v>1.679925826006442</v>
      </c>
    </row>
    <row r="917" spans="1:11" ht="13.5" x14ac:dyDescent="0.25">
      <c r="A917" s="3">
        <f>TITRES_STAT!B920</f>
        <v>43644</v>
      </c>
      <c r="B917" s="6">
        <f>TITRES_STAT!D920</f>
        <v>1.58</v>
      </c>
      <c r="C917" s="2">
        <f t="shared" si="109"/>
        <v>-6.999999999999984E-2</v>
      </c>
      <c r="D917" s="2">
        <f t="shared" si="110"/>
        <v>1.6359999999999999</v>
      </c>
      <c r="E917" s="2">
        <f t="shared" si="112"/>
        <v>1.7109999999999999</v>
      </c>
      <c r="F917" s="2">
        <f t="shared" si="113"/>
        <v>1.7464999999999993</v>
      </c>
      <c r="G917" s="2">
        <f t="shared" si="107"/>
        <v>1.6436000000000004</v>
      </c>
      <c r="H917" s="2">
        <f t="shared" si="111"/>
        <v>1.7899</v>
      </c>
      <c r="I917" s="2">
        <f t="array" ref="I917">SUMPRODUCT(B901:B920, (ROW(B901:B920)-ROW(B901)+1)) / (20*21/2)</f>
        <v>1.6830476190476191</v>
      </c>
      <c r="J917" s="2">
        <f t="shared" ref="J917:J980" si="114">$J$4*B917+J916*(1-$J$4)</f>
        <v>1.6996196222584419</v>
      </c>
      <c r="K917" s="2">
        <f t="shared" si="108"/>
        <v>1.6760071661630522</v>
      </c>
    </row>
    <row r="918" spans="1:11" ht="13.5" x14ac:dyDescent="0.25">
      <c r="A918" s="3">
        <f>TITRES_STAT!B921</f>
        <v>43647</v>
      </c>
      <c r="B918" s="6">
        <f>TITRES_STAT!D921</f>
        <v>1.58</v>
      </c>
      <c r="C918" s="2">
        <f t="shared" si="109"/>
        <v>0</v>
      </c>
      <c r="D918" s="2">
        <f t="shared" si="110"/>
        <v>1.6219999999999999</v>
      </c>
      <c r="E918" s="2">
        <f t="shared" si="112"/>
        <v>1.6810000000000003</v>
      </c>
      <c r="F918" s="2">
        <f t="shared" si="113"/>
        <v>1.7434999999999992</v>
      </c>
      <c r="G918" s="2">
        <f t="shared" si="107"/>
        <v>1.6430000000000005</v>
      </c>
      <c r="H918" s="2">
        <f t="shared" si="111"/>
        <v>1.78715</v>
      </c>
      <c r="I918" s="2">
        <f t="array" ref="I918">SUMPRODUCT(B902:B921, (ROW(B902:B921)-ROW(B902)+1)) / (20*21/2)</f>
        <v>1.6682380952380951</v>
      </c>
      <c r="J918" s="2">
        <f t="shared" si="114"/>
        <v>1.6882272772814473</v>
      </c>
      <c r="K918" s="2">
        <f t="shared" si="108"/>
        <v>1.6722421792546973</v>
      </c>
    </row>
    <row r="919" spans="1:11" ht="13.5" x14ac:dyDescent="0.25">
      <c r="A919" s="3">
        <f>TITRES_STAT!B922</f>
        <v>43648</v>
      </c>
      <c r="B919" s="6">
        <f>TITRES_STAT!D922</f>
        <v>1.58</v>
      </c>
      <c r="C919" s="2">
        <f t="shared" si="109"/>
        <v>0</v>
      </c>
      <c r="D919" s="2">
        <f t="shared" si="110"/>
        <v>1.6079999999999999</v>
      </c>
      <c r="E919" s="2">
        <f t="shared" si="112"/>
        <v>1.6510000000000002</v>
      </c>
      <c r="F919" s="2">
        <f t="shared" si="113"/>
        <v>1.7404999999999995</v>
      </c>
      <c r="G919" s="2">
        <f t="shared" si="107"/>
        <v>1.6424000000000007</v>
      </c>
      <c r="H919" s="2">
        <f t="shared" si="111"/>
        <v>1.7842499999999999</v>
      </c>
      <c r="I919" s="2">
        <f t="array" ref="I919">SUMPRODUCT(B903:B922, (ROW(B903:B922)-ROW(B903)+1)) / (20*21/2)</f>
        <v>1.6541428571428571</v>
      </c>
      <c r="J919" s="2">
        <f t="shared" si="114"/>
        <v>1.677919917540357</v>
      </c>
      <c r="K919" s="2">
        <f t="shared" si="108"/>
        <v>1.6686248388917682</v>
      </c>
    </row>
    <row r="920" spans="1:11" ht="13.5" x14ac:dyDescent="0.25">
      <c r="A920" s="3">
        <f>TITRES_STAT!B923</f>
        <v>43649</v>
      </c>
      <c r="B920" s="6">
        <f>TITRES_STAT!D923</f>
        <v>1.58</v>
      </c>
      <c r="C920" s="2">
        <f t="shared" si="109"/>
        <v>0</v>
      </c>
      <c r="D920" s="2">
        <f t="shared" si="110"/>
        <v>1.5940000000000001</v>
      </c>
      <c r="E920" s="2">
        <f t="shared" si="112"/>
        <v>1.629</v>
      </c>
      <c r="F920" s="2">
        <f t="shared" si="113"/>
        <v>1.7354999999999994</v>
      </c>
      <c r="G920" s="2">
        <f t="shared" si="107"/>
        <v>1.6422000000000005</v>
      </c>
      <c r="H920" s="2">
        <f t="shared" si="111"/>
        <v>1.78135</v>
      </c>
      <c r="I920" s="2">
        <f t="array" ref="I920">SUMPRODUCT(B904:B923, (ROW(B904:B923)-ROW(B904)+1)) / (20*21/2)</f>
        <v>1.6371904761904759</v>
      </c>
      <c r="J920" s="2">
        <f t="shared" si="114"/>
        <v>1.6685942111079419</v>
      </c>
      <c r="K920" s="2">
        <f t="shared" si="108"/>
        <v>1.6651493550136598</v>
      </c>
    </row>
    <row r="921" spans="1:11" ht="13.5" x14ac:dyDescent="0.25">
      <c r="A921" s="3">
        <f>TITRES_STAT!B924</f>
        <v>43650</v>
      </c>
      <c r="B921" s="6">
        <f>TITRES_STAT!D924</f>
        <v>1.58</v>
      </c>
      <c r="C921" s="2">
        <f t="shared" si="109"/>
        <v>0</v>
      </c>
      <c r="D921" s="2">
        <f t="shared" si="110"/>
        <v>1.58</v>
      </c>
      <c r="E921" s="2">
        <f t="shared" si="112"/>
        <v>1.6149999999999998</v>
      </c>
      <c r="F921" s="2">
        <f t="shared" si="113"/>
        <v>1.7279999999999991</v>
      </c>
      <c r="G921" s="2">
        <f t="shared" si="107"/>
        <v>1.6420000000000008</v>
      </c>
      <c r="H921" s="2">
        <f t="shared" si="111"/>
        <v>1.7786</v>
      </c>
      <c r="I921" s="2">
        <f t="array" ref="I921">SUMPRODUCT(B905:B924, (ROW(B905:B924)-ROW(B905)+1)) / (20*21/2)</f>
        <v>1.6216190476190475</v>
      </c>
      <c r="J921" s="2">
        <f t="shared" si="114"/>
        <v>1.6601566671928998</v>
      </c>
      <c r="K921" s="2">
        <f t="shared" si="108"/>
        <v>1.6618101646209673</v>
      </c>
    </row>
    <row r="922" spans="1:11" ht="13.5" x14ac:dyDescent="0.25">
      <c r="A922" s="3">
        <f>TITRES_STAT!B925</f>
        <v>43651</v>
      </c>
      <c r="B922" s="6">
        <f>TITRES_STAT!D925</f>
        <v>1.58</v>
      </c>
      <c r="C922" s="2">
        <f t="shared" si="109"/>
        <v>0</v>
      </c>
      <c r="D922" s="2">
        <f t="shared" si="110"/>
        <v>1.58</v>
      </c>
      <c r="E922" s="2">
        <f t="shared" si="112"/>
        <v>1.6079999999999999</v>
      </c>
      <c r="F922" s="2">
        <f t="shared" si="113"/>
        <v>1.7179999999999993</v>
      </c>
      <c r="G922" s="2">
        <f t="shared" si="107"/>
        <v>1.6418000000000006</v>
      </c>
      <c r="H922" s="2">
        <f t="shared" si="111"/>
        <v>1.7758499999999995</v>
      </c>
      <c r="I922" s="2">
        <f t="array" ref="I922">SUMPRODUCT(B906:B925, (ROW(B906:B925)-ROW(B906)+1)) / (20*21/2)</f>
        <v>1.6076666666666664</v>
      </c>
      <c r="J922" s="2">
        <f t="shared" si="114"/>
        <v>1.652522698888814</v>
      </c>
      <c r="K922" s="2">
        <f t="shared" si="108"/>
        <v>1.6586019228711255</v>
      </c>
    </row>
    <row r="923" spans="1:11" ht="13.5" x14ac:dyDescent="0.25">
      <c r="A923" s="3">
        <f>TITRES_STAT!B926</f>
        <v>43654</v>
      </c>
      <c r="B923" s="6">
        <f>TITRES_STAT!D926</f>
        <v>1.54</v>
      </c>
      <c r="C923" s="2">
        <f t="shared" si="109"/>
        <v>-4.0000000000000036E-2</v>
      </c>
      <c r="D923" s="2">
        <f t="shared" si="110"/>
        <v>1.5720000000000001</v>
      </c>
      <c r="E923" s="2">
        <f t="shared" si="112"/>
        <v>1.597</v>
      </c>
      <c r="F923" s="2">
        <f t="shared" si="113"/>
        <v>1.7034999999999993</v>
      </c>
      <c r="G923" s="2">
        <f t="shared" si="107"/>
        <v>1.6412000000000007</v>
      </c>
      <c r="H923" s="2">
        <f t="shared" si="111"/>
        <v>1.7728999999999997</v>
      </c>
      <c r="I923" s="2">
        <f t="array" ref="I923">SUMPRODUCT(B907:B926, (ROW(B907:B926)-ROW(B907)+1)) / (20*21/2)</f>
        <v>1.5953333333333333</v>
      </c>
      <c r="J923" s="2">
        <f t="shared" si="114"/>
        <v>1.6418062513755938</v>
      </c>
      <c r="K923" s="2">
        <f t="shared" si="108"/>
        <v>1.6539508670722578</v>
      </c>
    </row>
    <row r="924" spans="1:11" ht="13.5" x14ac:dyDescent="0.25">
      <c r="A924" s="3">
        <f>TITRES_STAT!B927</f>
        <v>43655</v>
      </c>
      <c r="B924" s="6">
        <f>TITRES_STAT!D927</f>
        <v>1.54</v>
      </c>
      <c r="C924" s="2">
        <f t="shared" si="109"/>
        <v>0</v>
      </c>
      <c r="D924" s="2">
        <f t="shared" si="110"/>
        <v>1.5640000000000001</v>
      </c>
      <c r="E924" s="2">
        <f t="shared" si="112"/>
        <v>1.5859999999999999</v>
      </c>
      <c r="F924" s="2">
        <f t="shared" si="113"/>
        <v>1.6864999999999992</v>
      </c>
      <c r="G924" s="2">
        <f t="shared" si="107"/>
        <v>1.6406000000000003</v>
      </c>
      <c r="H924" s="2">
        <f t="shared" si="111"/>
        <v>1.7699499999999997</v>
      </c>
      <c r="I924" s="2">
        <f t="array" ref="I924">SUMPRODUCT(B908:B927, (ROW(B908:B927)-ROW(B908)+1)) / (20*21/2)</f>
        <v>1.5846190476190478</v>
      </c>
      <c r="J924" s="2">
        <f t="shared" si="114"/>
        <v>1.6321104179112516</v>
      </c>
      <c r="K924" s="2">
        <f t="shared" si="108"/>
        <v>1.6494822056184437</v>
      </c>
    </row>
    <row r="925" spans="1:11" ht="13.5" x14ac:dyDescent="0.25">
      <c r="A925" s="3">
        <f>TITRES_STAT!B928</f>
        <v>43656</v>
      </c>
      <c r="B925" s="6">
        <f>TITRES_STAT!D928</f>
        <v>1.54</v>
      </c>
      <c r="C925" s="2">
        <f t="shared" si="109"/>
        <v>0</v>
      </c>
      <c r="D925" s="2">
        <f t="shared" si="110"/>
        <v>1.556</v>
      </c>
      <c r="E925" s="2">
        <f t="shared" si="112"/>
        <v>1.575</v>
      </c>
      <c r="F925" s="2">
        <f t="shared" si="113"/>
        <v>1.6694999999999993</v>
      </c>
      <c r="G925" s="2">
        <f t="shared" si="107"/>
        <v>1.6396000000000004</v>
      </c>
      <c r="H925" s="2">
        <f t="shared" si="111"/>
        <v>1.7669999999999999</v>
      </c>
      <c r="I925" s="2">
        <f t="array" ref="I925">SUMPRODUCT(B909:B928, (ROW(B909:B928)-ROW(B909)+1)) / (20*21/2)</f>
        <v>1.5755238095238093</v>
      </c>
      <c r="J925" s="2">
        <f t="shared" si="114"/>
        <v>1.623337997157799</v>
      </c>
      <c r="K925" s="2">
        <f t="shared" si="108"/>
        <v>1.6451887857902694</v>
      </c>
    </row>
    <row r="926" spans="1:11" ht="13.5" x14ac:dyDescent="0.25">
      <c r="A926" s="3">
        <f>TITRES_STAT!B929</f>
        <v>43657</v>
      </c>
      <c r="B926" s="6">
        <f>TITRES_STAT!D929</f>
        <v>1.54</v>
      </c>
      <c r="C926" s="2">
        <f t="shared" si="109"/>
        <v>0</v>
      </c>
      <c r="D926" s="2">
        <f t="shared" si="110"/>
        <v>1.548</v>
      </c>
      <c r="E926" s="2">
        <f t="shared" si="112"/>
        <v>1.5639999999999996</v>
      </c>
      <c r="F926" s="2">
        <f t="shared" si="113"/>
        <v>1.6524999999999994</v>
      </c>
      <c r="G926" s="2">
        <f t="shared" si="107"/>
        <v>1.6386000000000005</v>
      </c>
      <c r="H926" s="2">
        <f t="shared" si="111"/>
        <v>1.7639499999999999</v>
      </c>
      <c r="I926" s="2">
        <f t="array" ref="I926">SUMPRODUCT(B910:B929, (ROW(B910:B929)-ROW(B910)+1)) / (20*21/2)</f>
        <v>1.5680476190476191</v>
      </c>
      <c r="J926" s="2">
        <f t="shared" si="114"/>
        <v>1.6154010450475325</v>
      </c>
      <c r="K926" s="2">
        <f t="shared" si="108"/>
        <v>1.6410637353671216</v>
      </c>
    </row>
    <row r="927" spans="1:11" ht="13.5" x14ac:dyDescent="0.25">
      <c r="A927" s="3">
        <f>TITRES_STAT!B930</f>
        <v>43658</v>
      </c>
      <c r="B927" s="6">
        <f>TITRES_STAT!D930</f>
        <v>1.54</v>
      </c>
      <c r="C927" s="2">
        <f t="shared" si="109"/>
        <v>0</v>
      </c>
      <c r="D927" s="2">
        <f t="shared" si="110"/>
        <v>1.54</v>
      </c>
      <c r="E927" s="2">
        <f t="shared" si="112"/>
        <v>1.5599999999999998</v>
      </c>
      <c r="F927" s="2">
        <f t="shared" si="113"/>
        <v>1.6354999999999993</v>
      </c>
      <c r="G927" s="2">
        <f t="shared" si="107"/>
        <v>1.6376000000000004</v>
      </c>
      <c r="H927" s="2">
        <f t="shared" si="111"/>
        <v>1.7609000000000001</v>
      </c>
      <c r="I927" s="2">
        <f t="array" ref="I927">SUMPRODUCT(B911:B930, (ROW(B911:B930)-ROW(B911)+1)) / (20*21/2)</f>
        <v>1.5583809523809524</v>
      </c>
      <c r="J927" s="2">
        <f t="shared" si="114"/>
        <v>1.6082199931382437</v>
      </c>
      <c r="K927" s="2">
        <f t="shared" si="108"/>
        <v>1.6371004516272345</v>
      </c>
    </row>
    <row r="928" spans="1:11" ht="13.5" x14ac:dyDescent="0.25">
      <c r="A928" s="3">
        <f>TITRES_STAT!B931</f>
        <v>43661</v>
      </c>
      <c r="B928" s="6">
        <f>TITRES_STAT!D931</f>
        <v>1.54</v>
      </c>
      <c r="C928" s="2">
        <f t="shared" si="109"/>
        <v>0</v>
      </c>
      <c r="D928" s="2">
        <f t="shared" si="110"/>
        <v>1.54</v>
      </c>
      <c r="E928" s="2">
        <f t="shared" si="112"/>
        <v>1.5559999999999998</v>
      </c>
      <c r="F928" s="2">
        <f t="shared" si="113"/>
        <v>1.6184999999999996</v>
      </c>
      <c r="G928" s="2">
        <f t="shared" si="107"/>
        <v>1.6366000000000005</v>
      </c>
      <c r="H928" s="2">
        <f t="shared" si="111"/>
        <v>1.7579500000000001</v>
      </c>
      <c r="I928" s="2">
        <f t="array" ref="I928">SUMPRODUCT(B912:B931, (ROW(B912:B931)-ROW(B912)+1)) / (20*21/2)</f>
        <v>1.550142857142857</v>
      </c>
      <c r="J928" s="2">
        <f t="shared" si="114"/>
        <v>1.6017228509346015</v>
      </c>
      <c r="K928" s="2">
        <f t="shared" si="108"/>
        <v>1.6332925907791076</v>
      </c>
    </row>
    <row r="929" spans="1:11" ht="13.5" x14ac:dyDescent="0.25">
      <c r="A929" s="3">
        <f>TITRES_STAT!B932</f>
        <v>43662</v>
      </c>
      <c r="B929" s="6">
        <f>TITRES_STAT!D932</f>
        <v>1.54</v>
      </c>
      <c r="C929" s="2">
        <f t="shared" si="109"/>
        <v>0</v>
      </c>
      <c r="D929" s="2">
        <f t="shared" si="110"/>
        <v>1.54</v>
      </c>
      <c r="E929" s="2">
        <f t="shared" si="112"/>
        <v>1.5519999999999996</v>
      </c>
      <c r="F929" s="2">
        <f t="shared" si="113"/>
        <v>1.6014999999999997</v>
      </c>
      <c r="G929" s="2">
        <f t="shared" si="107"/>
        <v>1.636200000000001</v>
      </c>
      <c r="H929" s="2">
        <f t="shared" si="111"/>
        <v>1.7550000000000003</v>
      </c>
      <c r="I929" s="2">
        <f t="array" ref="I929">SUMPRODUCT(B913:B932, (ROW(B913:B932)-ROW(B913)+1)) / (20*21/2)</f>
        <v>1.5429523809523809</v>
      </c>
      <c r="J929" s="2">
        <f t="shared" si="114"/>
        <v>1.5958444841789252</v>
      </c>
      <c r="K929" s="2">
        <f t="shared" si="108"/>
        <v>1.6296340578073778</v>
      </c>
    </row>
    <row r="930" spans="1:11" ht="13.5" x14ac:dyDescent="0.25">
      <c r="A930" s="3">
        <f>TITRES_STAT!B933</f>
        <v>43663</v>
      </c>
      <c r="B930" s="6">
        <f>TITRES_STAT!D933</f>
        <v>1.5</v>
      </c>
      <c r="C930" s="2">
        <f t="shared" si="109"/>
        <v>-4.0000000000000036E-2</v>
      </c>
      <c r="D930" s="2">
        <f t="shared" si="110"/>
        <v>1.532</v>
      </c>
      <c r="E930" s="2">
        <f t="shared" si="112"/>
        <v>1.5439999999999998</v>
      </c>
      <c r="F930" s="2">
        <f t="shared" si="113"/>
        <v>1.5864999999999996</v>
      </c>
      <c r="G930" s="2">
        <f t="shared" si="107"/>
        <v>1.6350000000000009</v>
      </c>
      <c r="H930" s="2">
        <f t="shared" si="111"/>
        <v>1.7517000000000007</v>
      </c>
      <c r="I930" s="2">
        <f t="array" ref="I930">SUMPRODUCT(B914:B933, (ROW(B914:B933)-ROW(B914)+1)) / (20*21/2)</f>
        <v>1.5364761904761906</v>
      </c>
      <c r="J930" s="2">
        <f t="shared" si="114"/>
        <v>1.5867164380666465</v>
      </c>
      <c r="K930" s="2">
        <f t="shared" si="108"/>
        <v>1.624550369265912</v>
      </c>
    </row>
    <row r="931" spans="1:11" ht="13.5" x14ac:dyDescent="0.25">
      <c r="A931" s="3">
        <f>TITRES_STAT!B934</f>
        <v>43664</v>
      </c>
      <c r="B931" s="6">
        <f>TITRES_STAT!D934</f>
        <v>1.5</v>
      </c>
      <c r="C931" s="2">
        <f t="shared" si="109"/>
        <v>0</v>
      </c>
      <c r="D931" s="2">
        <f t="shared" si="110"/>
        <v>1.524</v>
      </c>
      <c r="E931" s="2">
        <f t="shared" si="112"/>
        <v>1.536</v>
      </c>
      <c r="F931" s="2">
        <f t="shared" si="113"/>
        <v>1.5754999999999995</v>
      </c>
      <c r="G931" s="2">
        <f t="shared" si="107"/>
        <v>1.6338000000000008</v>
      </c>
      <c r="H931" s="2">
        <f t="shared" si="111"/>
        <v>1.7484000000000006</v>
      </c>
      <c r="I931" s="2">
        <f t="array" ref="I931">SUMPRODUCT(B915:B934, (ROW(B915:B934)-ROW(B915)+1)) / (20*21/2)</f>
        <v>1.5307142857142859</v>
      </c>
      <c r="J931" s="2">
        <f t="shared" si="114"/>
        <v>1.5784577296793467</v>
      </c>
      <c r="K931" s="2">
        <f t="shared" si="108"/>
        <v>1.6196660410594057</v>
      </c>
    </row>
    <row r="932" spans="1:11" ht="13.5" x14ac:dyDescent="0.25">
      <c r="A932" s="3">
        <f>TITRES_STAT!B935</f>
        <v>43665</v>
      </c>
      <c r="B932" s="6">
        <f>TITRES_STAT!D935</f>
        <v>1.5</v>
      </c>
      <c r="C932" s="2">
        <f t="shared" si="109"/>
        <v>0</v>
      </c>
      <c r="D932" s="2">
        <f t="shared" si="110"/>
        <v>1.516</v>
      </c>
      <c r="E932" s="2">
        <f t="shared" si="112"/>
        <v>1.528</v>
      </c>
      <c r="F932" s="2">
        <f t="shared" si="113"/>
        <v>1.5679999999999996</v>
      </c>
      <c r="G932" s="2">
        <f t="shared" si="107"/>
        <v>1.6326000000000009</v>
      </c>
      <c r="H932" s="2">
        <f t="shared" si="111"/>
        <v>1.7452500000000004</v>
      </c>
      <c r="I932" s="2">
        <f t="array" ref="I932">SUMPRODUCT(B916:B935, (ROW(B916:B935)-ROW(B916)+1)) / (20*21/2)</f>
        <v>1.5294761904761904</v>
      </c>
      <c r="J932" s="2">
        <f t="shared" si="114"/>
        <v>1.5709855649479803</v>
      </c>
      <c r="K932" s="2">
        <f t="shared" si="108"/>
        <v>1.6149732551355076</v>
      </c>
    </row>
    <row r="933" spans="1:11" ht="13.5" x14ac:dyDescent="0.25">
      <c r="A933" s="3">
        <f>TITRES_STAT!B936</f>
        <v>43668</v>
      </c>
      <c r="B933" s="6">
        <f>TITRES_STAT!D936</f>
        <v>1.5</v>
      </c>
      <c r="C933" s="2">
        <f t="shared" si="109"/>
        <v>0</v>
      </c>
      <c r="D933" s="2">
        <f t="shared" si="110"/>
        <v>1.508</v>
      </c>
      <c r="E933" s="2">
        <f t="shared" si="112"/>
        <v>1.524</v>
      </c>
      <c r="F933" s="2">
        <f t="shared" si="113"/>
        <v>1.5604999999999998</v>
      </c>
      <c r="G933" s="2">
        <f t="shared" si="107"/>
        <v>1.6314000000000011</v>
      </c>
      <c r="H933" s="2">
        <f t="shared" si="111"/>
        <v>1.7421000000000006</v>
      </c>
      <c r="I933" s="2">
        <f t="array" ref="I933">SUMPRODUCT(B917:B936, (ROW(B917:B936)-ROW(B917)+1)) / (20*21/2)</f>
        <v>1.5316190476190477</v>
      </c>
      <c r="J933" s="2">
        <f t="shared" si="114"/>
        <v>1.5642250349529345</v>
      </c>
      <c r="K933" s="2">
        <f t="shared" si="108"/>
        <v>1.6104645000321545</v>
      </c>
    </row>
    <row r="934" spans="1:11" ht="13.5" x14ac:dyDescent="0.25">
      <c r="A934" s="3">
        <f>TITRES_STAT!B937</f>
        <v>43669</v>
      </c>
      <c r="B934" s="6">
        <f>TITRES_STAT!D937</f>
        <v>1.5</v>
      </c>
      <c r="C934" s="2">
        <f t="shared" si="109"/>
        <v>0</v>
      </c>
      <c r="D934" s="2">
        <f t="shared" si="110"/>
        <v>1.5</v>
      </c>
      <c r="E934" s="2">
        <f t="shared" si="112"/>
        <v>1.52</v>
      </c>
      <c r="F934" s="2">
        <f t="shared" si="113"/>
        <v>1.5529999999999997</v>
      </c>
      <c r="G934" s="2">
        <f t="shared" si="107"/>
        <v>1.630200000000001</v>
      </c>
      <c r="H934" s="2">
        <f t="shared" si="111"/>
        <v>1.7389500000000009</v>
      </c>
      <c r="I934" s="2">
        <f t="array" ref="I934">SUMPRODUCT(B918:B937, (ROW(B918:B937)-ROW(B918)+1)) / (20*21/2)</f>
        <v>1.5341428571428573</v>
      </c>
      <c r="J934" s="2">
        <f t="shared" si="114"/>
        <v>1.558108364957417</v>
      </c>
      <c r="K934" s="2">
        <f t="shared" si="108"/>
        <v>1.6061325588544231</v>
      </c>
    </row>
    <row r="935" spans="1:11" ht="13.5" x14ac:dyDescent="0.25">
      <c r="A935" s="3">
        <f>TITRES_STAT!B938</f>
        <v>43670</v>
      </c>
      <c r="B935" s="6">
        <f>TITRES_STAT!D938</f>
        <v>1.54</v>
      </c>
      <c r="C935" s="2">
        <f t="shared" si="109"/>
        <v>4.0000000000000036E-2</v>
      </c>
      <c r="D935" s="2">
        <f t="shared" si="110"/>
        <v>1.508</v>
      </c>
      <c r="E935" s="2">
        <f t="shared" si="112"/>
        <v>1.52</v>
      </c>
      <c r="F935" s="2">
        <f t="shared" si="113"/>
        <v>1.5474999999999999</v>
      </c>
      <c r="G935" s="2">
        <f t="shared" si="107"/>
        <v>1.6298000000000008</v>
      </c>
      <c r="H935" s="2">
        <f t="shared" si="111"/>
        <v>1.7360000000000011</v>
      </c>
      <c r="I935" s="2">
        <f t="array" ref="I935">SUMPRODUCT(B919:B938, (ROW(B919:B938)-ROW(B919)+1)) / (20*21/2)</f>
        <v>1.5367142857142857</v>
      </c>
      <c r="J935" s="2">
        <f t="shared" si="114"/>
        <v>1.5563837587709963</v>
      </c>
      <c r="K935" s="2">
        <f t="shared" si="108"/>
        <v>1.6035391251738573</v>
      </c>
    </row>
    <row r="936" spans="1:11" ht="13.5" x14ac:dyDescent="0.25">
      <c r="A936" s="3">
        <f>TITRES_STAT!B939</f>
        <v>43672</v>
      </c>
      <c r="B936" s="6">
        <f>TITRES_STAT!D939</f>
        <v>1.57</v>
      </c>
      <c r="C936" s="2">
        <f t="shared" si="109"/>
        <v>3.0000000000000027E-2</v>
      </c>
      <c r="D936" s="2">
        <f t="shared" si="110"/>
        <v>1.522</v>
      </c>
      <c r="E936" s="2">
        <f t="shared" si="112"/>
        <v>1.5230000000000001</v>
      </c>
      <c r="F936" s="2">
        <f t="shared" si="113"/>
        <v>1.5434999999999997</v>
      </c>
      <c r="G936" s="2">
        <f t="shared" si="107"/>
        <v>1.6300000000000003</v>
      </c>
      <c r="H936" s="2">
        <f t="shared" si="111"/>
        <v>1.7333500000000008</v>
      </c>
      <c r="I936" s="2">
        <f t="array" ref="I936">SUMPRODUCT(B920:B939, (ROW(B920:B939)-ROW(B920)+1)) / (20*21/2)</f>
        <v>1.539333333333333</v>
      </c>
      <c r="J936" s="2">
        <f t="shared" si="114"/>
        <v>1.5576805436499492</v>
      </c>
      <c r="K936" s="2">
        <f t="shared" si="108"/>
        <v>1.6022238653631178</v>
      </c>
    </row>
    <row r="937" spans="1:11" ht="13.5" x14ac:dyDescent="0.25">
      <c r="A937" s="3">
        <f>TITRES_STAT!B940</f>
        <v>43675</v>
      </c>
      <c r="B937" s="6">
        <f>TITRES_STAT!D940</f>
        <v>1.57</v>
      </c>
      <c r="C937" s="2">
        <f t="shared" si="109"/>
        <v>0</v>
      </c>
      <c r="D937" s="2">
        <f t="shared" si="110"/>
        <v>1.536</v>
      </c>
      <c r="E937" s="2">
        <f t="shared" si="112"/>
        <v>1.5260000000000002</v>
      </c>
      <c r="F937" s="2">
        <f t="shared" si="113"/>
        <v>1.5429999999999997</v>
      </c>
      <c r="G937" s="2">
        <f t="shared" si="107"/>
        <v>1.6301999999999999</v>
      </c>
      <c r="H937" s="2">
        <f t="shared" si="111"/>
        <v>1.7307000000000008</v>
      </c>
      <c r="I937" s="2">
        <f t="array" ref="I937">SUMPRODUCT(B921:B940, (ROW(B921:B940)-ROW(B921)+1)) / (20*21/2)</f>
        <v>1.542</v>
      </c>
      <c r="J937" s="2">
        <f t="shared" si="114"/>
        <v>1.5588538252070969</v>
      </c>
      <c r="K937" s="2">
        <f t="shared" si="108"/>
        <v>1.6009601843684858</v>
      </c>
    </row>
    <row r="938" spans="1:11" ht="13.5" x14ac:dyDescent="0.25">
      <c r="A938" s="3">
        <f>TITRES_STAT!B941</f>
        <v>43676</v>
      </c>
      <c r="B938" s="6">
        <f>TITRES_STAT!D941</f>
        <v>1.57</v>
      </c>
      <c r="C938" s="2">
        <f t="shared" si="109"/>
        <v>0</v>
      </c>
      <c r="D938" s="2">
        <f t="shared" si="110"/>
        <v>1.5500000000000003</v>
      </c>
      <c r="E938" s="2">
        <f t="shared" si="112"/>
        <v>1.5289999999999999</v>
      </c>
      <c r="F938" s="2">
        <f t="shared" si="113"/>
        <v>1.5425</v>
      </c>
      <c r="G938" s="2">
        <f t="shared" si="107"/>
        <v>1.6303999999999996</v>
      </c>
      <c r="H938" s="2">
        <f t="shared" si="111"/>
        <v>1.728050000000001</v>
      </c>
      <c r="I938" s="2">
        <f t="array" ref="I938">SUMPRODUCT(B922:B941, (ROW(B922:B941)-ROW(B922)+1)) / (20*21/2)</f>
        <v>1.5447142857142857</v>
      </c>
      <c r="J938" s="2">
        <f t="shared" si="114"/>
        <v>1.559915365663564</v>
      </c>
      <c r="K938" s="2">
        <f t="shared" si="108"/>
        <v>1.5997460594912902</v>
      </c>
    </row>
    <row r="939" spans="1:11" ht="13.5" x14ac:dyDescent="0.25">
      <c r="A939" s="3">
        <f>TITRES_STAT!B942</f>
        <v>43677</v>
      </c>
      <c r="B939" s="6">
        <f>TITRES_STAT!D942</f>
        <v>1.57</v>
      </c>
      <c r="C939" s="2">
        <f t="shared" si="109"/>
        <v>0</v>
      </c>
      <c r="D939" s="2">
        <f t="shared" si="110"/>
        <v>1.5640000000000003</v>
      </c>
      <c r="E939" s="2">
        <f t="shared" si="112"/>
        <v>1.532</v>
      </c>
      <c r="F939" s="2">
        <f t="shared" si="113"/>
        <v>1.5419999999999998</v>
      </c>
      <c r="G939" s="2">
        <f t="shared" si="107"/>
        <v>1.6305999999999994</v>
      </c>
      <c r="H939" s="2">
        <f t="shared" si="111"/>
        <v>1.7257000000000007</v>
      </c>
      <c r="I939" s="2">
        <f t="array" ref="I939">SUMPRODUCT(B923:B942, (ROW(B923:B942)-ROW(B923)+1)) / (20*21/2)</f>
        <v>1.5474761904761902</v>
      </c>
      <c r="J939" s="2">
        <f t="shared" si="114"/>
        <v>1.560875807028939</v>
      </c>
      <c r="K939" s="2">
        <f t="shared" si="108"/>
        <v>1.5985795473543769</v>
      </c>
    </row>
    <row r="940" spans="1:11" ht="13.5" x14ac:dyDescent="0.25">
      <c r="A940" s="3">
        <f>TITRES_STAT!B943</f>
        <v>43678</v>
      </c>
      <c r="B940" s="6">
        <f>TITRES_STAT!D943</f>
        <v>1.57</v>
      </c>
      <c r="C940" s="2">
        <f t="shared" si="109"/>
        <v>0</v>
      </c>
      <c r="D940" s="2">
        <f t="shared" si="110"/>
        <v>1.57</v>
      </c>
      <c r="E940" s="2">
        <f t="shared" si="112"/>
        <v>1.5390000000000001</v>
      </c>
      <c r="F940" s="2">
        <f t="shared" si="113"/>
        <v>1.5414999999999999</v>
      </c>
      <c r="G940" s="2">
        <f t="shared" si="107"/>
        <v>1.6307999999999989</v>
      </c>
      <c r="H940" s="2">
        <f t="shared" si="111"/>
        <v>1.7233500000000006</v>
      </c>
      <c r="I940" s="2">
        <f t="array" ref="I940">SUMPRODUCT(B924:B943, (ROW(B924:B943)-ROW(B924)+1)) / (20*21/2)</f>
        <v>1.5464761904761908</v>
      </c>
      <c r="J940" s="2">
        <f t="shared" si="114"/>
        <v>1.5617447777880877</v>
      </c>
      <c r="K940" s="2">
        <f t="shared" si="108"/>
        <v>1.5974587807914602</v>
      </c>
    </row>
    <row r="941" spans="1:11" ht="13.5" x14ac:dyDescent="0.25">
      <c r="A941" s="3">
        <f>TITRES_STAT!B944</f>
        <v>43679</v>
      </c>
      <c r="B941" s="6">
        <f>TITRES_STAT!D944</f>
        <v>1.57</v>
      </c>
      <c r="C941" s="2">
        <f t="shared" si="109"/>
        <v>0</v>
      </c>
      <c r="D941" s="2">
        <f t="shared" si="110"/>
        <v>1.57</v>
      </c>
      <c r="E941" s="2">
        <f t="shared" si="112"/>
        <v>1.546</v>
      </c>
      <c r="F941" s="2">
        <f t="shared" si="113"/>
        <v>1.5409999999999999</v>
      </c>
      <c r="G941" s="2">
        <f t="shared" si="107"/>
        <v>1.6309999999999989</v>
      </c>
      <c r="H941" s="2">
        <f t="shared" si="111"/>
        <v>1.7210000000000005</v>
      </c>
      <c r="I941" s="2">
        <f t="array" ref="I941">SUMPRODUCT(B925:B944, (ROW(B925:B944)-ROW(B925)+1)) / (20*21/2)</f>
        <v>1.5426666666666666</v>
      </c>
      <c r="J941" s="2">
        <f t="shared" si="114"/>
        <v>1.5625309894273176</v>
      </c>
      <c r="K941" s="2">
        <f t="shared" si="108"/>
        <v>1.5963819658584617</v>
      </c>
    </row>
    <row r="942" spans="1:11" ht="13.5" x14ac:dyDescent="0.25">
      <c r="A942" s="3">
        <f>TITRES_STAT!B945</f>
        <v>43682</v>
      </c>
      <c r="B942" s="6">
        <f>TITRES_STAT!D945</f>
        <v>1.57</v>
      </c>
      <c r="C942" s="2">
        <f t="shared" si="109"/>
        <v>0</v>
      </c>
      <c r="D942" s="2">
        <f t="shared" si="110"/>
        <v>1.57</v>
      </c>
      <c r="E942" s="2">
        <f t="shared" si="112"/>
        <v>1.5530000000000002</v>
      </c>
      <c r="F942" s="2">
        <f t="shared" si="113"/>
        <v>1.5405000000000002</v>
      </c>
      <c r="G942" s="2">
        <f t="shared" si="107"/>
        <v>1.6311999999999987</v>
      </c>
      <c r="H942" s="2">
        <f t="shared" si="111"/>
        <v>1.7186500000000007</v>
      </c>
      <c r="I942" s="2">
        <f t="array" ref="I942">SUMPRODUCT(B926:B945, (ROW(B926:B945)-ROW(B926)+1)) / (20*21/2)</f>
        <v>1.5400000000000003</v>
      </c>
      <c r="J942" s="2">
        <f t="shared" si="114"/>
        <v>1.5632423237675732</v>
      </c>
      <c r="K942" s="2">
        <f t="shared" si="108"/>
        <v>1.5953473789620514</v>
      </c>
    </row>
    <row r="943" spans="1:11" ht="13.5" x14ac:dyDescent="0.25">
      <c r="A943" s="3">
        <f>TITRES_STAT!B946</f>
        <v>43683</v>
      </c>
      <c r="B943" s="6">
        <f>TITRES_STAT!D946</f>
        <v>1.53</v>
      </c>
      <c r="C943" s="2">
        <f t="shared" si="109"/>
        <v>-4.0000000000000036E-2</v>
      </c>
      <c r="D943" s="2">
        <f t="shared" si="110"/>
        <v>1.5620000000000001</v>
      </c>
      <c r="E943" s="2">
        <f t="shared" si="112"/>
        <v>1.556</v>
      </c>
      <c r="F943" s="2">
        <f t="shared" si="113"/>
        <v>1.5400000000000003</v>
      </c>
      <c r="G943" s="2">
        <f t="shared" si="107"/>
        <v>1.6305999999999985</v>
      </c>
      <c r="H943" s="2">
        <f t="shared" si="111"/>
        <v>1.7161000000000004</v>
      </c>
      <c r="I943" s="2">
        <f t="array" ref="I943">SUMPRODUCT(B927:B946, (ROW(B927:B946)-ROW(B927)+1)) / (20*21/2)</f>
        <v>1.5374761904761904</v>
      </c>
      <c r="J943" s="2">
        <f t="shared" si="114"/>
        <v>1.5600763881706614</v>
      </c>
      <c r="K943" s="2">
        <f t="shared" si="108"/>
        <v>1.5927847366498142</v>
      </c>
    </row>
    <row r="944" spans="1:11" ht="13.5" x14ac:dyDescent="0.25">
      <c r="A944" s="3">
        <f>TITRES_STAT!B947</f>
        <v>43684</v>
      </c>
      <c r="B944" s="6">
        <f>TITRES_STAT!D947</f>
        <v>1.5</v>
      </c>
      <c r="C944" s="2">
        <f t="shared" si="109"/>
        <v>-3.0000000000000027E-2</v>
      </c>
      <c r="D944" s="2">
        <f t="shared" si="110"/>
        <v>1.548</v>
      </c>
      <c r="E944" s="2">
        <f t="shared" si="112"/>
        <v>1.556</v>
      </c>
      <c r="F944" s="2">
        <f t="shared" si="113"/>
        <v>1.538</v>
      </c>
      <c r="G944" s="2">
        <f t="shared" si="107"/>
        <v>1.6293999999999986</v>
      </c>
      <c r="H944" s="2">
        <f t="shared" si="111"/>
        <v>1.7138500000000005</v>
      </c>
      <c r="I944" s="2">
        <f t="array" ref="I944">SUMPRODUCT(B928:B947, (ROW(B928:B947)-ROW(B928)+1)) / (20*21/2)</f>
        <v>1.5350952380952381</v>
      </c>
      <c r="J944" s="2">
        <f t="shared" si="114"/>
        <v>1.5543548273925032</v>
      </c>
      <c r="K944" s="2">
        <f t="shared" si="108"/>
        <v>1.5891461195262921</v>
      </c>
    </row>
    <row r="945" spans="1:11" ht="13.5" x14ac:dyDescent="0.25">
      <c r="A945" s="3">
        <f>TITRES_STAT!B948</f>
        <v>43685</v>
      </c>
      <c r="B945" s="6">
        <f>TITRES_STAT!D948</f>
        <v>1.51</v>
      </c>
      <c r="C945" s="2">
        <f t="shared" si="109"/>
        <v>1.0000000000000009E-2</v>
      </c>
      <c r="D945" s="2">
        <f t="shared" si="110"/>
        <v>1.536</v>
      </c>
      <c r="E945" s="2">
        <f t="shared" si="112"/>
        <v>1.5529999999999999</v>
      </c>
      <c r="F945" s="2">
        <f t="shared" si="113"/>
        <v>1.5365000000000002</v>
      </c>
      <c r="G945" s="2">
        <f t="shared" si="107"/>
        <v>1.6283999999999985</v>
      </c>
      <c r="H945" s="2">
        <f t="shared" si="111"/>
        <v>1.7116500000000001</v>
      </c>
      <c r="I945" s="2">
        <f t="array" ref="I945">SUMPRODUCT(B929:B948, (ROW(B929:B948)-ROW(B929)+1)) / (20*21/2)</f>
        <v>1.5328571428571427</v>
      </c>
      <c r="J945" s="2">
        <f t="shared" si="114"/>
        <v>1.5501305581170268</v>
      </c>
      <c r="K945" s="2">
        <f t="shared" si="108"/>
        <v>1.5860423501331045</v>
      </c>
    </row>
    <row r="946" spans="1:11" ht="13.5" x14ac:dyDescent="0.25">
      <c r="A946" s="3">
        <f>TITRES_STAT!B949</f>
        <v>43686</v>
      </c>
      <c r="B946" s="6">
        <f>TITRES_STAT!D949</f>
        <v>1.51</v>
      </c>
      <c r="C946" s="2">
        <f t="shared" si="109"/>
        <v>0</v>
      </c>
      <c r="D946" s="2">
        <f t="shared" si="110"/>
        <v>1.5239999999999998</v>
      </c>
      <c r="E946" s="2">
        <f t="shared" si="112"/>
        <v>1.5469999999999999</v>
      </c>
      <c r="F946" s="2">
        <f t="shared" si="113"/>
        <v>1.5350000000000004</v>
      </c>
      <c r="G946" s="2">
        <f t="shared" ref="G946:G1009" si="115">AVERAGE(B897:B946)</f>
        <v>1.6265999999999989</v>
      </c>
      <c r="H946" s="2">
        <f t="shared" si="111"/>
        <v>1.7092500000000004</v>
      </c>
      <c r="I946" s="2">
        <f t="array" ref="I946">SUMPRODUCT(B930:B949, (ROW(B930:B949)-ROW(B930)+1)) / (20*21/2)</f>
        <v>1.5307619047619048</v>
      </c>
      <c r="J946" s="2">
        <f t="shared" si="114"/>
        <v>1.5463086002011195</v>
      </c>
      <c r="K946" s="2">
        <f t="shared" si="108"/>
        <v>1.5830602971867083</v>
      </c>
    </row>
    <row r="947" spans="1:11" ht="13.5" x14ac:dyDescent="0.25">
      <c r="A947" s="3">
        <f>TITRES_STAT!B950</f>
        <v>43691</v>
      </c>
      <c r="B947" s="6">
        <f>TITRES_STAT!D950</f>
        <v>1.51</v>
      </c>
      <c r="C947" s="2">
        <f t="shared" si="109"/>
        <v>0</v>
      </c>
      <c r="D947" s="2">
        <f t="shared" si="110"/>
        <v>1.512</v>
      </c>
      <c r="E947" s="2">
        <f t="shared" si="112"/>
        <v>1.5409999999999999</v>
      </c>
      <c r="F947" s="2">
        <f t="shared" si="113"/>
        <v>1.5335000000000005</v>
      </c>
      <c r="G947" s="2">
        <f t="shared" si="115"/>
        <v>1.623999999999999</v>
      </c>
      <c r="H947" s="2">
        <f t="shared" si="111"/>
        <v>1.7068500000000002</v>
      </c>
      <c r="I947" s="2">
        <f t="array" ref="I947">SUMPRODUCT(B931:B950, (ROW(B931:B950)-ROW(B931)+1)) / (20*21/2)</f>
        <v>1.5288095238095238</v>
      </c>
      <c r="J947" s="2">
        <f t="shared" si="114"/>
        <v>1.5428506382772034</v>
      </c>
      <c r="K947" s="2">
        <f t="shared" ref="K947:K1010" si="116">$K$4*B947+(1-$K$4)*K946</f>
        <v>1.5801951874931119</v>
      </c>
    </row>
    <row r="948" spans="1:11" ht="13.5" x14ac:dyDescent="0.25">
      <c r="A948" s="3">
        <f>TITRES_STAT!B951</f>
        <v>43692</v>
      </c>
      <c r="B948" s="6">
        <f>TITRES_STAT!D951</f>
        <v>1.51</v>
      </c>
      <c r="C948" s="2">
        <f t="shared" si="109"/>
        <v>0</v>
      </c>
      <c r="D948" s="2">
        <f t="shared" si="110"/>
        <v>1.5079999999999998</v>
      </c>
      <c r="E948" s="2">
        <f t="shared" si="112"/>
        <v>1.5349999999999999</v>
      </c>
      <c r="F948" s="2">
        <f t="shared" si="113"/>
        <v>1.5320000000000005</v>
      </c>
      <c r="G948" s="2">
        <f t="shared" si="115"/>
        <v>1.6213999999999991</v>
      </c>
      <c r="H948" s="2">
        <f t="shared" si="111"/>
        <v>1.7048500000000002</v>
      </c>
      <c r="I948" s="2">
        <f t="array" ref="I948">SUMPRODUCT(B932:B951, (ROW(B932:B951)-ROW(B932)+1)) / (20*21/2)</f>
        <v>1.5268095238095238</v>
      </c>
      <c r="J948" s="2">
        <f t="shared" si="114"/>
        <v>1.5397220060603269</v>
      </c>
      <c r="K948" s="2">
        <f t="shared" si="116"/>
        <v>1.5774424350424019</v>
      </c>
    </row>
    <row r="949" spans="1:11" ht="13.5" x14ac:dyDescent="0.25">
      <c r="A949" s="3">
        <f>TITRES_STAT!B952</f>
        <v>43693</v>
      </c>
      <c r="B949" s="6">
        <f>TITRES_STAT!D952</f>
        <v>1.51</v>
      </c>
      <c r="C949" s="2">
        <f t="shared" si="109"/>
        <v>0</v>
      </c>
      <c r="D949" s="2">
        <f t="shared" si="110"/>
        <v>1.51</v>
      </c>
      <c r="E949" s="2">
        <f t="shared" si="112"/>
        <v>1.5289999999999999</v>
      </c>
      <c r="F949" s="2">
        <f t="shared" si="113"/>
        <v>1.5305000000000004</v>
      </c>
      <c r="G949" s="2">
        <f t="shared" si="115"/>
        <v>1.6187999999999994</v>
      </c>
      <c r="H949" s="2">
        <f t="shared" si="111"/>
        <v>1.7028500000000002</v>
      </c>
      <c r="I949" s="2">
        <f t="array" ref="I949">SUMPRODUCT(B933:B952, (ROW(B933:B952)-ROW(B933)+1)) / (20*21/2)</f>
        <v>1.524761904761905</v>
      </c>
      <c r="J949" s="2">
        <f t="shared" si="114"/>
        <v>1.5368913388164862</v>
      </c>
      <c r="K949" s="2">
        <f t="shared" si="116"/>
        <v>1.5747976336681901</v>
      </c>
    </row>
    <row r="950" spans="1:11" ht="13.5" x14ac:dyDescent="0.25">
      <c r="A950" s="3">
        <f>TITRES_STAT!B953</f>
        <v>43696</v>
      </c>
      <c r="B950" s="6">
        <f>TITRES_STAT!D953</f>
        <v>1.51</v>
      </c>
      <c r="C950" s="2">
        <f t="shared" si="109"/>
        <v>0</v>
      </c>
      <c r="D950" s="2">
        <f t="shared" si="110"/>
        <v>1.51</v>
      </c>
      <c r="E950" s="2">
        <f t="shared" si="112"/>
        <v>1.5229999999999999</v>
      </c>
      <c r="F950" s="2">
        <f t="shared" si="113"/>
        <v>1.5310000000000006</v>
      </c>
      <c r="G950" s="2">
        <f t="shared" si="115"/>
        <v>1.6153999999999999</v>
      </c>
      <c r="H950" s="2">
        <f t="shared" si="111"/>
        <v>1.7009000000000003</v>
      </c>
      <c r="I950" s="2">
        <f t="array" ref="I950">SUMPRODUCT(B934:B953, (ROW(B934:B953)-ROW(B934)+1)) / (20*21/2)</f>
        <v>1.5255238095238099</v>
      </c>
      <c r="J950" s="2">
        <f t="shared" si="114"/>
        <v>1.5343302589292018</v>
      </c>
      <c r="K950" s="2">
        <f t="shared" si="116"/>
        <v>1.5722565499949279</v>
      </c>
    </row>
    <row r="951" spans="1:11" ht="13.5" x14ac:dyDescent="0.25">
      <c r="A951" s="3">
        <f>TITRES_STAT!B954</f>
        <v>43697</v>
      </c>
      <c r="B951" s="6">
        <f>TITRES_STAT!D954</f>
        <v>1.51</v>
      </c>
      <c r="C951" s="2">
        <f t="shared" si="109"/>
        <v>0</v>
      </c>
      <c r="D951" s="2">
        <f t="shared" si="110"/>
        <v>1.51</v>
      </c>
      <c r="E951" s="2">
        <f t="shared" si="112"/>
        <v>1.5169999999999999</v>
      </c>
      <c r="F951" s="2">
        <f t="shared" si="113"/>
        <v>1.5315000000000007</v>
      </c>
      <c r="G951" s="2">
        <f t="shared" si="115"/>
        <v>1.611</v>
      </c>
      <c r="H951" s="2">
        <f t="shared" si="111"/>
        <v>1.6989500000000002</v>
      </c>
      <c r="I951" s="2">
        <f t="array" ref="I951">SUMPRODUCT(B935:B954, (ROW(B935:B954)-ROW(B935)+1)) / (20*21/2)</f>
        <v>1.5260952380952382</v>
      </c>
      <c r="J951" s="2">
        <f t="shared" si="114"/>
        <v>1.532013091412135</v>
      </c>
      <c r="K951" s="2">
        <f t="shared" si="116"/>
        <v>1.5698151166617937</v>
      </c>
    </row>
    <row r="952" spans="1:11" ht="13.5" x14ac:dyDescent="0.25">
      <c r="A952" s="3">
        <f>TITRES_STAT!B955</f>
        <v>43698</v>
      </c>
      <c r="B952" s="6">
        <f>TITRES_STAT!D955</f>
        <v>1.51</v>
      </c>
      <c r="C952" s="2">
        <f t="shared" si="109"/>
        <v>0</v>
      </c>
      <c r="D952" s="2">
        <f t="shared" si="110"/>
        <v>1.51</v>
      </c>
      <c r="E952" s="2">
        <f t="shared" si="112"/>
        <v>1.5109999999999999</v>
      </c>
      <c r="F952" s="2">
        <f t="shared" si="113"/>
        <v>1.5320000000000007</v>
      </c>
      <c r="G952" s="2">
        <f t="shared" si="115"/>
        <v>1.6056000000000004</v>
      </c>
      <c r="H952" s="2">
        <f t="shared" si="111"/>
        <v>1.6970000000000001</v>
      </c>
      <c r="I952" s="2">
        <f t="array" ref="I952">SUMPRODUCT(B936:B955, (ROW(B936:B955)-ROW(B936)+1)) / (20*21/2)</f>
        <v>1.5264761904761905</v>
      </c>
      <c r="J952" s="2">
        <f t="shared" si="114"/>
        <v>1.5299166065157412</v>
      </c>
      <c r="K952" s="2">
        <f t="shared" si="116"/>
        <v>1.5674694258123119</v>
      </c>
    </row>
    <row r="953" spans="1:11" ht="13.5" x14ac:dyDescent="0.25">
      <c r="A953" s="3">
        <f>TITRES_STAT!B956</f>
        <v>43699</v>
      </c>
      <c r="B953" s="6">
        <f>TITRES_STAT!D956</f>
        <v>1.54</v>
      </c>
      <c r="C953" s="2">
        <f t="shared" si="109"/>
        <v>3.0000000000000027E-2</v>
      </c>
      <c r="D953" s="2">
        <f t="shared" si="110"/>
        <v>1.516</v>
      </c>
      <c r="E953" s="2">
        <f t="shared" si="112"/>
        <v>1.5119999999999998</v>
      </c>
      <c r="F953" s="2">
        <f t="shared" si="113"/>
        <v>1.5340000000000007</v>
      </c>
      <c r="G953" s="2">
        <f t="shared" si="115"/>
        <v>1.5998000000000006</v>
      </c>
      <c r="H953" s="2">
        <f t="shared" si="111"/>
        <v>1.6952000000000005</v>
      </c>
      <c r="I953" s="2">
        <f t="array" ref="I953">SUMPRODUCT(B937:B956, (ROW(B937:B956)-ROW(B937)+1)) / (20*21/2)</f>
        <v>1.5268571428571431</v>
      </c>
      <c r="J953" s="2">
        <f t="shared" si="114"/>
        <v>1.5308769297047182</v>
      </c>
      <c r="K953" s="2">
        <f t="shared" si="116"/>
        <v>1.5663921934275153</v>
      </c>
    </row>
    <row r="954" spans="1:11" ht="13.5" x14ac:dyDescent="0.25">
      <c r="A954" s="3">
        <f>TITRES_STAT!B957</f>
        <v>43700</v>
      </c>
      <c r="B954" s="6">
        <f>TITRES_STAT!D957</f>
        <v>1.54</v>
      </c>
      <c r="C954" s="2">
        <f t="shared" si="109"/>
        <v>0</v>
      </c>
      <c r="D954" s="2">
        <f t="shared" si="110"/>
        <v>1.522</v>
      </c>
      <c r="E954" s="2">
        <f t="shared" si="112"/>
        <v>1.516</v>
      </c>
      <c r="F954" s="2">
        <f t="shared" si="113"/>
        <v>1.5360000000000005</v>
      </c>
      <c r="G954" s="2">
        <f t="shared" si="115"/>
        <v>1.5930000000000006</v>
      </c>
      <c r="H954" s="2">
        <f t="shared" si="111"/>
        <v>1.6934500000000006</v>
      </c>
      <c r="I954" s="2">
        <f t="array" ref="I954">SUMPRODUCT(B938:B957, (ROW(B938:B957)-ROW(B938)+1)) / (20*21/2)</f>
        <v>1.5273809523809527</v>
      </c>
      <c r="J954" s="2">
        <f t="shared" si="114"/>
        <v>1.5317457935423642</v>
      </c>
      <c r="K954" s="2">
        <f t="shared" si="116"/>
        <v>1.5653572054499656</v>
      </c>
    </row>
    <row r="955" spans="1:11" ht="13.5" x14ac:dyDescent="0.25">
      <c r="A955" s="3">
        <f>TITRES_STAT!B958</f>
        <v>43703</v>
      </c>
      <c r="B955" s="6">
        <f>TITRES_STAT!D958</f>
        <v>1.54</v>
      </c>
      <c r="C955" s="2">
        <f t="shared" si="109"/>
        <v>0</v>
      </c>
      <c r="D955" s="2">
        <f t="shared" si="110"/>
        <v>1.528</v>
      </c>
      <c r="E955" s="2">
        <f t="shared" si="112"/>
        <v>1.5189999999999997</v>
      </c>
      <c r="F955" s="2">
        <f t="shared" si="113"/>
        <v>1.5360000000000003</v>
      </c>
      <c r="G955" s="2">
        <f t="shared" si="115"/>
        <v>1.5862000000000009</v>
      </c>
      <c r="H955" s="2">
        <f t="shared" si="111"/>
        <v>1.6917000000000006</v>
      </c>
      <c r="I955" s="2">
        <f t="array" ref="I955">SUMPRODUCT(B939:B958, (ROW(B939:B958)-ROW(B939)+1)) / (20*21/2)</f>
        <v>1.5280476190476193</v>
      </c>
      <c r="J955" s="2">
        <f t="shared" si="114"/>
        <v>1.5325319084430915</v>
      </c>
      <c r="K955" s="2">
        <f t="shared" si="116"/>
        <v>1.5643628052362415</v>
      </c>
    </row>
    <row r="956" spans="1:11" ht="13.5" x14ac:dyDescent="0.25">
      <c r="A956" s="3">
        <f>TITRES_STAT!B959</f>
        <v>43704</v>
      </c>
      <c r="B956" s="6">
        <f>TITRES_STAT!D959</f>
        <v>1.54</v>
      </c>
      <c r="C956" s="2">
        <f t="shared" si="109"/>
        <v>0</v>
      </c>
      <c r="D956" s="2">
        <f t="shared" si="110"/>
        <v>1.534</v>
      </c>
      <c r="E956" s="2">
        <f t="shared" si="112"/>
        <v>1.5219999999999998</v>
      </c>
      <c r="F956" s="2">
        <f t="shared" si="113"/>
        <v>1.5345000000000002</v>
      </c>
      <c r="G956" s="2">
        <f t="shared" si="115"/>
        <v>1.5794000000000008</v>
      </c>
      <c r="H956" s="2">
        <f t="shared" si="111"/>
        <v>1.689950000000001</v>
      </c>
      <c r="I956" s="2">
        <f t="array" ref="I956">SUMPRODUCT(B940:B959, (ROW(B940:B959)-ROW(B940)+1)) / (20*21/2)</f>
        <v>1.5288571428571429</v>
      </c>
      <c r="J956" s="2">
        <f t="shared" si="114"/>
        <v>1.5332431552580352</v>
      </c>
      <c r="K956" s="2">
        <f t="shared" si="116"/>
        <v>1.56340740110933</v>
      </c>
    </row>
    <row r="957" spans="1:11" ht="13.5" x14ac:dyDescent="0.25">
      <c r="A957" s="3">
        <f>TITRES_STAT!B960</f>
        <v>43705</v>
      </c>
      <c r="B957" s="6">
        <f>TITRES_STAT!D960</f>
        <v>1.54</v>
      </c>
      <c r="C957" s="2">
        <f t="shared" si="109"/>
        <v>0</v>
      </c>
      <c r="D957" s="2">
        <f t="shared" si="110"/>
        <v>1.54</v>
      </c>
      <c r="E957" s="2">
        <f t="shared" si="112"/>
        <v>1.5249999999999997</v>
      </c>
      <c r="F957" s="2">
        <f t="shared" si="113"/>
        <v>1.5330000000000001</v>
      </c>
      <c r="G957" s="2">
        <f t="shared" si="115"/>
        <v>1.5726000000000007</v>
      </c>
      <c r="H957" s="2">
        <f t="shared" si="111"/>
        <v>1.688200000000001</v>
      </c>
      <c r="I957" s="2">
        <f t="array" ref="I957">SUMPRODUCT(B941:B960, (ROW(B941:B960)-ROW(B941)+1)) / (20*21/2)</f>
        <v>1.529809523809524</v>
      </c>
      <c r="J957" s="2">
        <f t="shared" si="114"/>
        <v>1.5338866642810796</v>
      </c>
      <c r="K957" s="2">
        <f t="shared" si="116"/>
        <v>1.5624894638109248</v>
      </c>
    </row>
    <row r="958" spans="1:11" ht="13.5" x14ac:dyDescent="0.25">
      <c r="A958" s="3">
        <f>TITRES_STAT!B961</f>
        <v>43706</v>
      </c>
      <c r="B958" s="6">
        <f>TITRES_STAT!D961</f>
        <v>1.54</v>
      </c>
      <c r="C958" s="2">
        <f t="shared" si="109"/>
        <v>0</v>
      </c>
      <c r="D958" s="2">
        <f t="shared" si="110"/>
        <v>1.54</v>
      </c>
      <c r="E958" s="2">
        <f t="shared" si="112"/>
        <v>1.5279999999999998</v>
      </c>
      <c r="F958" s="2">
        <f t="shared" si="113"/>
        <v>1.5314999999999999</v>
      </c>
      <c r="G958" s="2">
        <f t="shared" si="115"/>
        <v>1.5658000000000007</v>
      </c>
      <c r="H958" s="2">
        <f t="shared" si="111"/>
        <v>1.6864500000000013</v>
      </c>
      <c r="I958" s="2">
        <f t="array" ref="I958">SUMPRODUCT(B942:B961, (ROW(B942:B961)-ROW(B942)+1)) / (20*21/2)</f>
        <v>1.5309047619047618</v>
      </c>
      <c r="J958" s="2">
        <f t="shared" si="114"/>
        <v>1.5344688867305005</v>
      </c>
      <c r="K958" s="2">
        <f t="shared" si="116"/>
        <v>1.5616075240536336</v>
      </c>
    </row>
    <row r="959" spans="1:11" ht="13.5" x14ac:dyDescent="0.25">
      <c r="A959" s="3">
        <f>TITRES_STAT!B962</f>
        <v>43707</v>
      </c>
      <c r="B959" s="6">
        <f>TITRES_STAT!D962</f>
        <v>1.54</v>
      </c>
      <c r="C959" s="2">
        <f t="shared" si="109"/>
        <v>0</v>
      </c>
      <c r="D959" s="2">
        <f t="shared" si="110"/>
        <v>1.54</v>
      </c>
      <c r="E959" s="2">
        <f t="shared" si="112"/>
        <v>1.5309999999999999</v>
      </c>
      <c r="F959" s="2">
        <f t="shared" si="113"/>
        <v>1.5299999999999998</v>
      </c>
      <c r="G959" s="2">
        <f t="shared" si="115"/>
        <v>1.5590000000000008</v>
      </c>
      <c r="H959" s="2">
        <f t="shared" si="111"/>
        <v>1.6847000000000014</v>
      </c>
      <c r="I959" s="2">
        <f t="array" ref="I959">SUMPRODUCT(B943:B962, (ROW(B943:B962)-ROW(B943)+1)) / (20*21/2)</f>
        <v>1.5321428571428575</v>
      </c>
      <c r="J959" s="2">
        <f t="shared" si="114"/>
        <v>1.5349956594228338</v>
      </c>
      <c r="K959" s="2">
        <f t="shared" si="116"/>
        <v>1.5607601701691773</v>
      </c>
    </row>
    <row r="960" spans="1:11" ht="13.5" x14ac:dyDescent="0.25">
      <c r="A960" s="3">
        <f>TITRES_STAT!B963</f>
        <v>43710</v>
      </c>
      <c r="B960" s="6">
        <f>TITRES_STAT!D963</f>
        <v>1.54</v>
      </c>
      <c r="C960" s="2">
        <f t="shared" si="109"/>
        <v>0</v>
      </c>
      <c r="D960" s="2">
        <f t="shared" si="110"/>
        <v>1.54</v>
      </c>
      <c r="E960" s="2">
        <f t="shared" si="112"/>
        <v>1.5339999999999996</v>
      </c>
      <c r="F960" s="2">
        <f t="shared" si="113"/>
        <v>1.5284999999999997</v>
      </c>
      <c r="G960" s="2">
        <f t="shared" si="115"/>
        <v>1.5538000000000005</v>
      </c>
      <c r="H960" s="2">
        <f t="shared" si="111"/>
        <v>1.6829500000000013</v>
      </c>
      <c r="I960" s="2">
        <f t="array" ref="I960">SUMPRODUCT(B944:B963, (ROW(B944:B963)-ROW(B944)+1)) / (20*21/2)</f>
        <v>1.5335238095238095</v>
      </c>
      <c r="J960" s="2">
        <f t="shared" si="114"/>
        <v>1.5354722632873259</v>
      </c>
      <c r="K960" s="2">
        <f t="shared" si="116"/>
        <v>1.5599460458488175</v>
      </c>
    </row>
    <row r="961" spans="1:11" ht="13.5" x14ac:dyDescent="0.25">
      <c r="A961" s="3">
        <f>TITRES_STAT!B964</f>
        <v>43711</v>
      </c>
      <c r="B961" s="6">
        <f>TITRES_STAT!D964</f>
        <v>1.54</v>
      </c>
      <c r="C961" s="2">
        <f t="shared" si="109"/>
        <v>0</v>
      </c>
      <c r="D961" s="2">
        <f t="shared" si="110"/>
        <v>1.54</v>
      </c>
      <c r="E961" s="2">
        <f t="shared" si="112"/>
        <v>1.5369999999999997</v>
      </c>
      <c r="F961" s="2">
        <f t="shared" si="113"/>
        <v>1.5269999999999997</v>
      </c>
      <c r="G961" s="2">
        <f t="shared" si="115"/>
        <v>1.5502000000000007</v>
      </c>
      <c r="H961" s="2">
        <f t="shared" si="111"/>
        <v>1.6811500000000013</v>
      </c>
      <c r="I961" s="2">
        <f t="array" ref="I961">SUMPRODUCT(B945:B964, (ROW(B945:B964)-ROW(B945)+1)) / (20*21/2)</f>
        <v>1.531047619047619</v>
      </c>
      <c r="J961" s="2">
        <f t="shared" si="114"/>
        <v>1.5359034763075807</v>
      </c>
      <c r="K961" s="2">
        <f t="shared" si="116"/>
        <v>1.5591638479723933</v>
      </c>
    </row>
    <row r="962" spans="1:11" ht="13.5" x14ac:dyDescent="0.25">
      <c r="A962" s="3">
        <f>TITRES_STAT!B965</f>
        <v>43712</v>
      </c>
      <c r="B962" s="6">
        <f>TITRES_STAT!D965</f>
        <v>1.54</v>
      </c>
      <c r="C962" s="2">
        <f t="shared" si="109"/>
        <v>0</v>
      </c>
      <c r="D962" s="2">
        <f t="shared" si="110"/>
        <v>1.54</v>
      </c>
      <c r="E962" s="2">
        <f t="shared" si="112"/>
        <v>1.5399999999999998</v>
      </c>
      <c r="F962" s="2">
        <f t="shared" si="113"/>
        <v>1.5254999999999996</v>
      </c>
      <c r="G962" s="2">
        <f t="shared" si="115"/>
        <v>1.5480000000000007</v>
      </c>
      <c r="H962" s="2">
        <f t="shared" si="111"/>
        <v>1.6793500000000015</v>
      </c>
      <c r="I962" s="2">
        <f t="array" ref="I962">SUMPRODUCT(B946:B965, (ROW(B946:B965)-ROW(B946)+1)) / (20*21/2)</f>
        <v>1.5285714285714285</v>
      </c>
      <c r="J962" s="2">
        <f t="shared" si="114"/>
        <v>1.5362936214211445</v>
      </c>
      <c r="K962" s="2">
        <f t="shared" si="116"/>
        <v>1.5584123245224955</v>
      </c>
    </row>
    <row r="963" spans="1:11" ht="13.5" x14ac:dyDescent="0.25">
      <c r="A963" s="3">
        <f>TITRES_STAT!B966</f>
        <v>43713</v>
      </c>
      <c r="B963" s="6">
        <f>TITRES_STAT!D966</f>
        <v>1.54</v>
      </c>
      <c r="C963" s="2">
        <f t="shared" si="109"/>
        <v>0</v>
      </c>
      <c r="D963" s="2">
        <f t="shared" si="110"/>
        <v>1.54</v>
      </c>
      <c r="E963" s="2">
        <f t="shared" si="112"/>
        <v>1.5399999999999998</v>
      </c>
      <c r="F963" s="2">
        <f t="shared" si="113"/>
        <v>1.5259999999999994</v>
      </c>
      <c r="G963" s="2">
        <f t="shared" si="115"/>
        <v>1.5458000000000007</v>
      </c>
      <c r="H963" s="2">
        <f t="shared" si="111"/>
        <v>1.6777000000000015</v>
      </c>
      <c r="I963" s="2">
        <f t="array" ref="I963">SUMPRODUCT(B947:B966, (ROW(B947:B966)-ROW(B947)+1)) / (20*21/2)</f>
        <v>1.5261428571428572</v>
      </c>
      <c r="J963" s="2">
        <f t="shared" si="114"/>
        <v>1.536646609857226</v>
      </c>
      <c r="K963" s="2">
        <f t="shared" si="116"/>
        <v>1.5576902725804367</v>
      </c>
    </row>
    <row r="964" spans="1:11" ht="13.5" x14ac:dyDescent="0.25">
      <c r="A964" s="3">
        <f>TITRES_STAT!B967</f>
        <v>43714</v>
      </c>
      <c r="B964" s="6">
        <f>TITRES_STAT!D967</f>
        <v>1.5</v>
      </c>
      <c r="C964" s="2">
        <f t="shared" ref="C964:C1027" si="117">B964-B963</f>
        <v>-4.0000000000000036E-2</v>
      </c>
      <c r="D964" s="2">
        <f t="shared" si="110"/>
        <v>1.532</v>
      </c>
      <c r="E964" s="2">
        <f t="shared" si="112"/>
        <v>1.536</v>
      </c>
      <c r="F964" s="2">
        <f t="shared" si="113"/>
        <v>1.5259999999999996</v>
      </c>
      <c r="G964" s="2">
        <f t="shared" si="115"/>
        <v>1.5428000000000006</v>
      </c>
      <c r="H964" s="2">
        <f t="shared" si="111"/>
        <v>1.6758500000000018</v>
      </c>
      <c r="I964" s="2">
        <f t="array" ref="I964">SUMPRODUCT(B948:B967, (ROW(B948:B967)-ROW(B948)+1)) / (20*21/2)</f>
        <v>1.5237619047619049</v>
      </c>
      <c r="J964" s="2">
        <f t="shared" si="114"/>
        <v>1.5331564565374902</v>
      </c>
      <c r="K964" s="2">
        <f t="shared" si="116"/>
        <v>1.5554279089498313</v>
      </c>
    </row>
    <row r="965" spans="1:11" ht="13.5" x14ac:dyDescent="0.25">
      <c r="A965" s="3">
        <f>TITRES_STAT!B968</f>
        <v>43717</v>
      </c>
      <c r="B965" s="6">
        <f>TITRES_STAT!D968</f>
        <v>1.5</v>
      </c>
      <c r="C965" s="2">
        <f t="shared" si="117"/>
        <v>0</v>
      </c>
      <c r="D965" s="2">
        <f t="shared" si="110"/>
        <v>1.524</v>
      </c>
      <c r="E965" s="2">
        <f t="shared" si="112"/>
        <v>1.532</v>
      </c>
      <c r="F965" s="2">
        <f t="shared" si="113"/>
        <v>1.5254999999999996</v>
      </c>
      <c r="G965" s="2">
        <f t="shared" si="115"/>
        <v>1.5398000000000005</v>
      </c>
      <c r="H965" s="2">
        <f t="shared" si="111"/>
        <v>1.673800000000002</v>
      </c>
      <c r="I965" s="2">
        <f t="array" ref="I965">SUMPRODUCT(B949:B968, (ROW(B949:B968)-ROW(B949)+1)) / (20*21/2)</f>
        <v>1.5214285714285714</v>
      </c>
      <c r="J965" s="2">
        <f t="shared" si="114"/>
        <v>1.5299986987720149</v>
      </c>
      <c r="K965" s="2">
        <f t="shared" si="116"/>
        <v>1.5532542654616026</v>
      </c>
    </row>
    <row r="966" spans="1:11" ht="13.5" x14ac:dyDescent="0.25">
      <c r="A966" s="3">
        <f>TITRES_STAT!B969</f>
        <v>43718</v>
      </c>
      <c r="B966" s="6">
        <f>TITRES_STAT!D969</f>
        <v>1.5</v>
      </c>
      <c r="C966" s="2">
        <f t="shared" si="117"/>
        <v>0</v>
      </c>
      <c r="D966" s="2">
        <f t="shared" ref="D966:D1029" si="118">AVERAGE(B962:B966)</f>
        <v>1.516</v>
      </c>
      <c r="E966" s="2">
        <f t="shared" si="112"/>
        <v>1.528</v>
      </c>
      <c r="F966" s="2">
        <f t="shared" si="113"/>
        <v>1.5249999999999997</v>
      </c>
      <c r="G966" s="2">
        <f t="shared" si="115"/>
        <v>1.5368000000000002</v>
      </c>
      <c r="H966" s="2">
        <f t="shared" si="111"/>
        <v>1.6716500000000023</v>
      </c>
      <c r="I966" s="2">
        <f t="array" ref="I966">SUMPRODUCT(B950:B969, (ROW(B950:B969)-ROW(B950)+1)) / (20*21/2)</f>
        <v>1.5191428571428571</v>
      </c>
      <c r="J966" s="2">
        <f t="shared" si="114"/>
        <v>1.5271416798413469</v>
      </c>
      <c r="K966" s="2">
        <f t="shared" si="116"/>
        <v>1.5511658628944811</v>
      </c>
    </row>
    <row r="967" spans="1:11" ht="13.5" x14ac:dyDescent="0.25">
      <c r="A967" s="3">
        <f>TITRES_STAT!B970</f>
        <v>43719</v>
      </c>
      <c r="B967" s="6">
        <f>TITRES_STAT!D970</f>
        <v>1.5</v>
      </c>
      <c r="C967" s="2">
        <f t="shared" si="117"/>
        <v>0</v>
      </c>
      <c r="D967" s="2">
        <f t="shared" si="118"/>
        <v>1.508</v>
      </c>
      <c r="E967" s="2">
        <f t="shared" si="112"/>
        <v>1.524</v>
      </c>
      <c r="F967" s="2">
        <f t="shared" si="113"/>
        <v>1.5244999999999995</v>
      </c>
      <c r="G967" s="2">
        <f t="shared" si="115"/>
        <v>1.5352000000000001</v>
      </c>
      <c r="H967" s="2">
        <f t="shared" si="111"/>
        <v>1.6695500000000023</v>
      </c>
      <c r="I967" s="2">
        <f t="array" ref="I967">SUMPRODUCT(B951:B970, (ROW(B951:B970)-ROW(B951)+1)) / (20*21/2)</f>
        <v>1.516904761904762</v>
      </c>
      <c r="J967" s="2">
        <f t="shared" si="114"/>
        <v>1.5245567579516948</v>
      </c>
      <c r="K967" s="2">
        <f t="shared" si="116"/>
        <v>1.5491593584672465</v>
      </c>
    </row>
    <row r="968" spans="1:11" ht="13.5" x14ac:dyDescent="0.25">
      <c r="A968" s="3">
        <f>TITRES_STAT!B971</f>
        <v>43720</v>
      </c>
      <c r="B968" s="6">
        <f>TITRES_STAT!D971</f>
        <v>1.5</v>
      </c>
      <c r="C968" s="2">
        <f t="shared" si="117"/>
        <v>0</v>
      </c>
      <c r="D968" s="2">
        <f t="shared" si="118"/>
        <v>1.5</v>
      </c>
      <c r="E968" s="2">
        <f t="shared" si="112"/>
        <v>1.52</v>
      </c>
      <c r="F968" s="2">
        <f t="shared" si="113"/>
        <v>1.5239999999999996</v>
      </c>
      <c r="G968" s="2">
        <f t="shared" si="115"/>
        <v>1.5335999999999999</v>
      </c>
      <c r="H968" s="2">
        <f t="shared" si="111"/>
        <v>1.6674000000000024</v>
      </c>
      <c r="I968" s="2">
        <f t="array" ref="I968">SUMPRODUCT(B952:B971, (ROW(B952:B971)-ROW(B952)+1)) / (20*21/2)</f>
        <v>1.5147142857142859</v>
      </c>
      <c r="J968" s="2">
        <f t="shared" si="114"/>
        <v>1.5222180190991523</v>
      </c>
      <c r="K968" s="2">
        <f t="shared" si="116"/>
        <v>1.5472315404881389</v>
      </c>
    </row>
    <row r="969" spans="1:11" ht="13.5" x14ac:dyDescent="0.25">
      <c r="A969" s="3">
        <f>TITRES_STAT!B972</f>
        <v>43721</v>
      </c>
      <c r="B969" s="6">
        <f>TITRES_STAT!D972</f>
        <v>1.5</v>
      </c>
      <c r="C969" s="2">
        <f t="shared" si="117"/>
        <v>0</v>
      </c>
      <c r="D969" s="2">
        <f t="shared" si="118"/>
        <v>1.5</v>
      </c>
      <c r="E969" s="2">
        <f t="shared" si="112"/>
        <v>1.516</v>
      </c>
      <c r="F969" s="2">
        <f t="shared" si="113"/>
        <v>1.5234999999999999</v>
      </c>
      <c r="G969" s="2">
        <f t="shared" si="115"/>
        <v>1.5319999999999998</v>
      </c>
      <c r="H969" s="2">
        <f t="shared" si="111"/>
        <v>1.6652500000000023</v>
      </c>
      <c r="I969" s="2">
        <f t="array" ref="I969">SUMPRODUCT(B953:B972, (ROW(B953:B972)-ROW(B953)+1)) / (20*21/2)</f>
        <v>1.5125714285714285</v>
      </c>
      <c r="J969" s="2">
        <f t="shared" si="114"/>
        <v>1.5201020172801853</v>
      </c>
      <c r="K969" s="2">
        <f t="shared" si="116"/>
        <v>1.5453793232140944</v>
      </c>
    </row>
    <row r="970" spans="1:11" ht="13.5" x14ac:dyDescent="0.25">
      <c r="A970" s="3">
        <f>TITRES_STAT!B973</f>
        <v>43724</v>
      </c>
      <c r="B970" s="6">
        <f>TITRES_STAT!D973</f>
        <v>1.5</v>
      </c>
      <c r="C970" s="2">
        <f t="shared" si="117"/>
        <v>0</v>
      </c>
      <c r="D970" s="2">
        <f t="shared" si="118"/>
        <v>1.5</v>
      </c>
      <c r="E970" s="2">
        <f t="shared" si="112"/>
        <v>1.512</v>
      </c>
      <c r="F970" s="2">
        <f t="shared" si="113"/>
        <v>1.5229999999999997</v>
      </c>
      <c r="G970" s="2">
        <f t="shared" si="115"/>
        <v>1.5303999999999995</v>
      </c>
      <c r="H970" s="2">
        <f t="shared" ref="H970:H1033" si="119">AVERAGE(B771:B970)</f>
        <v>1.6631000000000022</v>
      </c>
      <c r="I970" s="2">
        <f t="array" ref="I970">SUMPRODUCT(B954:B973, (ROW(B954:B973)-ROW(B954)+1)) / (20*21/2)</f>
        <v>1.5104761904761907</v>
      </c>
      <c r="J970" s="2">
        <f t="shared" si="114"/>
        <v>1.5181875394439772</v>
      </c>
      <c r="K970" s="2">
        <f t="shared" si="116"/>
        <v>1.543599741911581</v>
      </c>
    </row>
    <row r="971" spans="1:11" ht="13.5" x14ac:dyDescent="0.25">
      <c r="A971" s="3">
        <f>TITRES_STAT!B974</f>
        <v>43725</v>
      </c>
      <c r="B971" s="6">
        <f>TITRES_STAT!D974</f>
        <v>1.5</v>
      </c>
      <c r="C971" s="2">
        <f t="shared" si="117"/>
        <v>0</v>
      </c>
      <c r="D971" s="2">
        <f t="shared" si="118"/>
        <v>1.5</v>
      </c>
      <c r="E971" s="2">
        <f t="shared" si="112"/>
        <v>1.508</v>
      </c>
      <c r="F971" s="2">
        <f t="shared" si="113"/>
        <v>1.5224999999999997</v>
      </c>
      <c r="G971" s="2">
        <f t="shared" si="115"/>
        <v>1.5287999999999997</v>
      </c>
      <c r="H971" s="2">
        <f t="shared" si="119"/>
        <v>1.6612000000000027</v>
      </c>
      <c r="I971" s="2">
        <f t="array" ref="I971">SUMPRODUCT(B955:B974, (ROW(B955:B974)-ROW(B955)+1)) / (20*21/2)</f>
        <v>1.5085714285714287</v>
      </c>
      <c r="J971" s="2">
        <f t="shared" si="114"/>
        <v>1.5164553928302651</v>
      </c>
      <c r="K971" s="2">
        <f t="shared" si="116"/>
        <v>1.541889948111127</v>
      </c>
    </row>
    <row r="972" spans="1:11" ht="13.5" x14ac:dyDescent="0.25">
      <c r="A972" s="3">
        <f>TITRES_STAT!B975</f>
        <v>43726</v>
      </c>
      <c r="B972" s="6">
        <f>TITRES_STAT!D975</f>
        <v>1.5</v>
      </c>
      <c r="C972" s="2">
        <f t="shared" si="117"/>
        <v>0</v>
      </c>
      <c r="D972" s="2">
        <f t="shared" si="118"/>
        <v>1.5</v>
      </c>
      <c r="E972" s="2">
        <f t="shared" ref="E972:E1035" si="120">AVERAGE(B963:B972)</f>
        <v>1.504</v>
      </c>
      <c r="F972" s="2">
        <f t="shared" si="113"/>
        <v>1.5219999999999998</v>
      </c>
      <c r="G972" s="2">
        <f t="shared" si="115"/>
        <v>1.5271999999999997</v>
      </c>
      <c r="H972" s="2">
        <f t="shared" si="119"/>
        <v>1.6593000000000027</v>
      </c>
      <c r="I972" s="2">
        <f t="array" ref="I972">SUMPRODUCT(B956:B975, (ROW(B956:B975)-ROW(B956)+1)) / (20*21/2)</f>
        <v>1.5068571428571429</v>
      </c>
      <c r="J972" s="2">
        <f t="shared" si="114"/>
        <v>1.5148882125607159</v>
      </c>
      <c r="K972" s="2">
        <f t="shared" si="116"/>
        <v>1.5402472050479457</v>
      </c>
    </row>
    <row r="973" spans="1:11" ht="13.5" x14ac:dyDescent="0.25">
      <c r="A973" s="3">
        <f>TITRES_STAT!B976</f>
        <v>43727</v>
      </c>
      <c r="B973" s="6">
        <f>TITRES_STAT!D976</f>
        <v>1.5</v>
      </c>
      <c r="C973" s="2">
        <f t="shared" si="117"/>
        <v>0</v>
      </c>
      <c r="D973" s="2">
        <f t="shared" si="118"/>
        <v>1.5</v>
      </c>
      <c r="E973" s="2">
        <f t="shared" si="120"/>
        <v>1.5</v>
      </c>
      <c r="F973" s="2">
        <f t="shared" si="113"/>
        <v>1.52</v>
      </c>
      <c r="G973" s="2">
        <f t="shared" si="115"/>
        <v>1.5263999999999995</v>
      </c>
      <c r="H973" s="2">
        <f t="shared" si="119"/>
        <v>1.6573500000000023</v>
      </c>
      <c r="I973" s="2">
        <f t="array" ref="I973">SUMPRODUCT(B957:B976, (ROW(B957:B976)-ROW(B957)+1)) / (20*21/2)</f>
        <v>1.5053333333333334</v>
      </c>
      <c r="J973" s="2">
        <f t="shared" si="114"/>
        <v>1.5134702875549335</v>
      </c>
      <c r="K973" s="2">
        <f t="shared" si="116"/>
        <v>1.5386688832813595</v>
      </c>
    </row>
    <row r="974" spans="1:11" ht="13.5" x14ac:dyDescent="0.25">
      <c r="A974" s="3">
        <f>TITRES_STAT!B977</f>
        <v>43728</v>
      </c>
      <c r="B974" s="6">
        <f>TITRES_STAT!D977</f>
        <v>1.5</v>
      </c>
      <c r="C974" s="2">
        <f t="shared" si="117"/>
        <v>0</v>
      </c>
      <c r="D974" s="2">
        <f t="shared" si="118"/>
        <v>1.5</v>
      </c>
      <c r="E974" s="2">
        <f t="shared" si="120"/>
        <v>1.5</v>
      </c>
      <c r="F974" s="2">
        <f t="shared" si="113"/>
        <v>1.518</v>
      </c>
      <c r="G974" s="2">
        <f t="shared" si="115"/>
        <v>1.5255999999999994</v>
      </c>
      <c r="H974" s="2">
        <f t="shared" si="119"/>
        <v>1.6554500000000021</v>
      </c>
      <c r="I974" s="2">
        <f t="array" ref="I974">SUMPRODUCT(B958:B977, (ROW(B958:B977)-ROW(B958)+1)) / (20*21/2)</f>
        <v>1.5040000000000002</v>
      </c>
      <c r="J974" s="2">
        <f t="shared" si="114"/>
        <v>1.5121874030258922</v>
      </c>
      <c r="K974" s="2">
        <f t="shared" si="116"/>
        <v>1.5371524564860122</v>
      </c>
    </row>
    <row r="975" spans="1:11" ht="13.5" x14ac:dyDescent="0.25">
      <c r="A975" s="3">
        <f>TITRES_STAT!B978</f>
        <v>43731</v>
      </c>
      <c r="B975" s="6">
        <f>TITRES_STAT!D978</f>
        <v>1.5</v>
      </c>
      <c r="C975" s="2">
        <f t="shared" si="117"/>
        <v>0</v>
      </c>
      <c r="D975" s="2">
        <f t="shared" si="118"/>
        <v>1.5</v>
      </c>
      <c r="E975" s="2">
        <f t="shared" si="120"/>
        <v>1.5</v>
      </c>
      <c r="F975" s="2">
        <f t="shared" si="113"/>
        <v>1.516</v>
      </c>
      <c r="G975" s="2">
        <f t="shared" si="115"/>
        <v>1.5247999999999997</v>
      </c>
      <c r="H975" s="2">
        <f t="shared" si="119"/>
        <v>1.653500000000002</v>
      </c>
      <c r="I975" s="2">
        <f t="array" ref="I975">SUMPRODUCT(B959:B978, (ROW(B959:B978)-ROW(B959)+1)) / (20*21/2)</f>
        <v>1.5028571428571429</v>
      </c>
      <c r="J975" s="2">
        <f t="shared" si="114"/>
        <v>1.5110266979758071</v>
      </c>
      <c r="K975" s="2">
        <f t="shared" si="116"/>
        <v>1.5356954974081294</v>
      </c>
    </row>
    <row r="976" spans="1:11" ht="13.5" x14ac:dyDescent="0.25">
      <c r="A976" s="3">
        <f>TITRES_STAT!B979</f>
        <v>43732</v>
      </c>
      <c r="B976" s="6">
        <f>TITRES_STAT!D979</f>
        <v>1.5</v>
      </c>
      <c r="C976" s="2">
        <f t="shared" si="117"/>
        <v>0</v>
      </c>
      <c r="D976" s="2">
        <f t="shared" si="118"/>
        <v>1.5</v>
      </c>
      <c r="E976" s="2">
        <f t="shared" si="120"/>
        <v>1.5</v>
      </c>
      <c r="F976" s="2">
        <f t="shared" si="113"/>
        <v>1.514</v>
      </c>
      <c r="G976" s="2">
        <f t="shared" si="115"/>
        <v>1.5239999999999998</v>
      </c>
      <c r="H976" s="2">
        <f t="shared" si="119"/>
        <v>1.6515500000000016</v>
      </c>
      <c r="I976" s="2">
        <f t="array" ref="I976">SUMPRODUCT(B960:B979, (ROW(B960:B979)-ROW(B960)+1)) / (20*21/2)</f>
        <v>1.5019047619047619</v>
      </c>
      <c r="J976" s="2">
        <f t="shared" si="114"/>
        <v>1.5099765362638256</v>
      </c>
      <c r="K976" s="2">
        <f t="shared" si="116"/>
        <v>1.5342956739803597</v>
      </c>
    </row>
    <row r="977" spans="1:11" ht="13.5" x14ac:dyDescent="0.25">
      <c r="A977" s="3">
        <f>TITRES_STAT!B980</f>
        <v>43733</v>
      </c>
      <c r="B977" s="6">
        <f>TITRES_STAT!D980</f>
        <v>1.5</v>
      </c>
      <c r="C977" s="2">
        <f t="shared" si="117"/>
        <v>0</v>
      </c>
      <c r="D977" s="2">
        <f t="shared" si="118"/>
        <v>1.5</v>
      </c>
      <c r="E977" s="2">
        <f t="shared" si="120"/>
        <v>1.5</v>
      </c>
      <c r="F977" s="2">
        <f t="shared" si="113"/>
        <v>1.512</v>
      </c>
      <c r="G977" s="2">
        <f t="shared" si="115"/>
        <v>1.5231999999999999</v>
      </c>
      <c r="H977" s="2">
        <f t="shared" si="119"/>
        <v>1.6494500000000014</v>
      </c>
      <c r="I977" s="2">
        <f t="array" ref="I977">SUMPRODUCT(B961:B980, (ROW(B961:B980)-ROW(B961)+1)) / (20*21/2)</f>
        <v>1.5011428571428571</v>
      </c>
      <c r="J977" s="2">
        <f t="shared" si="114"/>
        <v>1.509026389952985</v>
      </c>
      <c r="K977" s="2">
        <f t="shared" si="116"/>
        <v>1.532950745588973</v>
      </c>
    </row>
    <row r="978" spans="1:11" ht="13.5" x14ac:dyDescent="0.25">
      <c r="A978" s="3">
        <f>TITRES_STAT!B981</f>
        <v>43734</v>
      </c>
      <c r="B978" s="6">
        <f>TITRES_STAT!D981</f>
        <v>1.5</v>
      </c>
      <c r="C978" s="2">
        <f t="shared" si="117"/>
        <v>0</v>
      </c>
      <c r="D978" s="2">
        <f t="shared" si="118"/>
        <v>1.5</v>
      </c>
      <c r="E978" s="2">
        <f t="shared" si="120"/>
        <v>1.5</v>
      </c>
      <c r="F978" s="2">
        <f t="shared" si="113"/>
        <v>1.51</v>
      </c>
      <c r="G978" s="2">
        <f t="shared" si="115"/>
        <v>1.5223999999999998</v>
      </c>
      <c r="H978" s="2">
        <f t="shared" si="119"/>
        <v>1.6473500000000012</v>
      </c>
      <c r="I978" s="2">
        <f t="array" ref="I978">SUMPRODUCT(B962:B981, (ROW(B962:B981)-ROW(B962)+1)) / (20*21/2)</f>
        <v>1.5005714285714287</v>
      </c>
      <c r="J978" s="2">
        <f t="shared" si="114"/>
        <v>1.5081667337669864</v>
      </c>
      <c r="K978" s="2">
        <f t="shared" si="116"/>
        <v>1.5316585594874448</v>
      </c>
    </row>
    <row r="979" spans="1:11" ht="13.5" x14ac:dyDescent="0.25">
      <c r="A979" s="3">
        <f>TITRES_STAT!B982</f>
        <v>43735</v>
      </c>
      <c r="B979" s="6">
        <f>TITRES_STAT!D982</f>
        <v>1.5</v>
      </c>
      <c r="C979" s="2">
        <f t="shared" si="117"/>
        <v>0</v>
      </c>
      <c r="D979" s="2">
        <f t="shared" si="118"/>
        <v>1.5</v>
      </c>
      <c r="E979" s="2">
        <f t="shared" si="120"/>
        <v>1.5</v>
      </c>
      <c r="F979" s="2">
        <f t="shared" si="113"/>
        <v>1.508</v>
      </c>
      <c r="G979" s="2">
        <f t="shared" si="115"/>
        <v>1.5216000000000001</v>
      </c>
      <c r="H979" s="2">
        <f t="shared" si="119"/>
        <v>1.6452500000000012</v>
      </c>
      <c r="I979" s="2">
        <f t="array" ref="I979">SUMPRODUCT(B963:B982, (ROW(B963:B982)-ROW(B963)+1)) / (20*21/2)</f>
        <v>1.5001904761904761</v>
      </c>
      <c r="J979" s="2">
        <f t="shared" si="114"/>
        <v>1.5073889495987018</v>
      </c>
      <c r="K979" s="2">
        <f t="shared" si="116"/>
        <v>1.5304170473506824</v>
      </c>
    </row>
    <row r="980" spans="1:11" ht="13.5" x14ac:dyDescent="0.25">
      <c r="A980" s="3">
        <f>TITRES_STAT!B983</f>
        <v>43738</v>
      </c>
      <c r="B980" s="6">
        <f>TITRES_STAT!D983</f>
        <v>1.5</v>
      </c>
      <c r="C980" s="2">
        <f t="shared" si="117"/>
        <v>0</v>
      </c>
      <c r="D980" s="2">
        <f t="shared" si="118"/>
        <v>1.5</v>
      </c>
      <c r="E980" s="2">
        <f t="shared" si="120"/>
        <v>1.5</v>
      </c>
      <c r="F980" s="2">
        <f t="shared" ref="F980:F1043" si="121">AVERAGE(B961:B980)</f>
        <v>1.506</v>
      </c>
      <c r="G980" s="2">
        <f t="shared" si="115"/>
        <v>1.5216000000000001</v>
      </c>
      <c r="H980" s="2">
        <f t="shared" si="119"/>
        <v>1.6431500000000012</v>
      </c>
      <c r="I980" s="2">
        <f t="array" ref="I980">SUMPRODUCT(B964:B983, (ROW(B964:B983)-ROW(B964)+1)) / (20*21/2)</f>
        <v>1.5</v>
      </c>
      <c r="J980" s="2">
        <f t="shared" si="114"/>
        <v>1.5066852401131112</v>
      </c>
      <c r="K980" s="2">
        <f t="shared" si="116"/>
        <v>1.5292242219643812</v>
      </c>
    </row>
    <row r="981" spans="1:11" ht="13.5" x14ac:dyDescent="0.25">
      <c r="A981" s="3">
        <f>TITRES_STAT!B984</f>
        <v>43739</v>
      </c>
      <c r="B981" s="6">
        <f>TITRES_STAT!D984</f>
        <v>1.5</v>
      </c>
      <c r="C981" s="2">
        <f t="shared" si="117"/>
        <v>0</v>
      </c>
      <c r="D981" s="2">
        <f t="shared" si="118"/>
        <v>1.5</v>
      </c>
      <c r="E981" s="2">
        <f t="shared" si="120"/>
        <v>1.5</v>
      </c>
      <c r="F981" s="2">
        <f t="shared" si="121"/>
        <v>1.504</v>
      </c>
      <c r="G981" s="2">
        <f t="shared" si="115"/>
        <v>1.5216000000000003</v>
      </c>
      <c r="H981" s="2">
        <f t="shared" si="119"/>
        <v>1.641050000000001</v>
      </c>
      <c r="I981" s="2">
        <f t="array" ref="I981">SUMPRODUCT(B965:B984, (ROW(B965:B984)-ROW(B965)+1)) / (20*21/2)</f>
        <v>1.5</v>
      </c>
      <c r="J981" s="2">
        <f t="shared" ref="J981:J1044" si="122">$J$4*B981+J980*(1-$J$4)</f>
        <v>1.506048550578529</v>
      </c>
      <c r="K981" s="2">
        <f t="shared" si="116"/>
        <v>1.5280781740442095</v>
      </c>
    </row>
    <row r="982" spans="1:11" ht="13.5" x14ac:dyDescent="0.25">
      <c r="A982" s="3">
        <f>TITRES_STAT!B985</f>
        <v>43740</v>
      </c>
      <c r="B982" s="6">
        <f>TITRES_STAT!D985</f>
        <v>1.5</v>
      </c>
      <c r="C982" s="2">
        <f t="shared" si="117"/>
        <v>0</v>
      </c>
      <c r="D982" s="2">
        <f t="shared" si="118"/>
        <v>1.5</v>
      </c>
      <c r="E982" s="2">
        <f t="shared" si="120"/>
        <v>1.5</v>
      </c>
      <c r="F982" s="2">
        <f t="shared" si="121"/>
        <v>1.502</v>
      </c>
      <c r="G982" s="2">
        <f t="shared" si="115"/>
        <v>1.5216000000000003</v>
      </c>
      <c r="H982" s="2">
        <f t="shared" si="119"/>
        <v>1.6390000000000011</v>
      </c>
      <c r="I982" s="2">
        <f t="array" ref="I982">SUMPRODUCT(B966:B985, (ROW(B966:B985)-ROW(B966)+1)) / (20*21/2)</f>
        <v>1.5</v>
      </c>
      <c r="J982" s="2">
        <f t="shared" si="122"/>
        <v>1.5054724981424785</v>
      </c>
      <c r="K982" s="2">
        <f t="shared" si="116"/>
        <v>1.5269770691797309</v>
      </c>
    </row>
    <row r="983" spans="1:11" ht="13.5" x14ac:dyDescent="0.25">
      <c r="A983" s="3">
        <f>TITRES_STAT!B986</f>
        <v>43741</v>
      </c>
      <c r="B983" s="6">
        <f>TITRES_STAT!D986</f>
        <v>1.5</v>
      </c>
      <c r="C983" s="2">
        <f t="shared" si="117"/>
        <v>0</v>
      </c>
      <c r="D983" s="2">
        <f t="shared" si="118"/>
        <v>1.5</v>
      </c>
      <c r="E983" s="2">
        <f t="shared" si="120"/>
        <v>1.5</v>
      </c>
      <c r="F983" s="2">
        <f t="shared" si="121"/>
        <v>1.5</v>
      </c>
      <c r="G983" s="2">
        <f t="shared" si="115"/>
        <v>1.5216000000000003</v>
      </c>
      <c r="H983" s="2">
        <f t="shared" si="119"/>
        <v>1.636950000000001</v>
      </c>
      <c r="I983" s="2">
        <f t="array" ref="I983">SUMPRODUCT(B967:B986, (ROW(B967:B986)-ROW(B967)+1)) / (20*21/2)</f>
        <v>1.5</v>
      </c>
      <c r="J983" s="2">
        <f t="shared" si="122"/>
        <v>1.5049513078431949</v>
      </c>
      <c r="K983" s="2">
        <f t="shared" si="116"/>
        <v>1.5259191448981728</v>
      </c>
    </row>
    <row r="984" spans="1:11" ht="13.5" x14ac:dyDescent="0.25">
      <c r="A984" s="3">
        <f>TITRES_STAT!B987</f>
        <v>43742</v>
      </c>
      <c r="B984" s="6">
        <f>TITRES_STAT!D987</f>
        <v>1.5</v>
      </c>
      <c r="C984" s="2">
        <f t="shared" si="117"/>
        <v>0</v>
      </c>
      <c r="D984" s="2">
        <f t="shared" si="118"/>
        <v>1.5</v>
      </c>
      <c r="E984" s="2">
        <f t="shared" si="120"/>
        <v>1.5</v>
      </c>
      <c r="F984" s="2">
        <f t="shared" si="121"/>
        <v>1.5</v>
      </c>
      <c r="G984" s="2">
        <f t="shared" si="115"/>
        <v>1.5216000000000003</v>
      </c>
      <c r="H984" s="2">
        <f t="shared" si="119"/>
        <v>1.6349500000000012</v>
      </c>
      <c r="I984" s="2">
        <f t="array" ref="I984">SUMPRODUCT(B968:B987, (ROW(B968:B987)-ROW(B968)+1)) / (20*21/2)</f>
        <v>1.5</v>
      </c>
      <c r="J984" s="2">
        <f t="shared" si="122"/>
        <v>1.5044797547152715</v>
      </c>
      <c r="K984" s="2">
        <f t="shared" si="116"/>
        <v>1.5249027078433426</v>
      </c>
    </row>
    <row r="985" spans="1:11" ht="13.5" x14ac:dyDescent="0.25">
      <c r="A985" s="3">
        <f>TITRES_STAT!B988</f>
        <v>43745</v>
      </c>
      <c r="B985" s="6">
        <f>TITRES_STAT!D988</f>
        <v>1.5</v>
      </c>
      <c r="C985" s="2">
        <f t="shared" si="117"/>
        <v>0</v>
      </c>
      <c r="D985" s="2">
        <f t="shared" si="118"/>
        <v>1.5</v>
      </c>
      <c r="E985" s="2">
        <f t="shared" si="120"/>
        <v>1.5</v>
      </c>
      <c r="F985" s="2">
        <f t="shared" si="121"/>
        <v>1.5</v>
      </c>
      <c r="G985" s="2">
        <f t="shared" si="115"/>
        <v>1.5207999999999999</v>
      </c>
      <c r="H985" s="2">
        <f t="shared" si="119"/>
        <v>1.6330000000000009</v>
      </c>
      <c r="I985" s="2">
        <f t="array" ref="I985">SUMPRODUCT(B969:B988, (ROW(B969:B988)-ROW(B969)+1)) / (20*21/2)</f>
        <v>1.5</v>
      </c>
      <c r="J985" s="2">
        <f t="shared" si="122"/>
        <v>1.5040531114090552</v>
      </c>
      <c r="K985" s="2">
        <f t="shared" si="116"/>
        <v>1.5239261310651724</v>
      </c>
    </row>
    <row r="986" spans="1:11" ht="13.5" x14ac:dyDescent="0.25">
      <c r="A986" s="3">
        <f>TITRES_STAT!B989</f>
        <v>43746</v>
      </c>
      <c r="B986" s="6">
        <f>TITRES_STAT!D989</f>
        <v>1.5</v>
      </c>
      <c r="C986" s="2">
        <f t="shared" si="117"/>
        <v>0</v>
      </c>
      <c r="D986" s="2">
        <f t="shared" si="118"/>
        <v>1.5</v>
      </c>
      <c r="E986" s="2">
        <f t="shared" si="120"/>
        <v>1.5</v>
      </c>
      <c r="F986" s="2">
        <f t="shared" si="121"/>
        <v>1.5</v>
      </c>
      <c r="G986" s="2">
        <f t="shared" si="115"/>
        <v>1.5194000000000001</v>
      </c>
      <c r="H986" s="2">
        <f t="shared" si="119"/>
        <v>1.6311000000000009</v>
      </c>
      <c r="I986" s="2">
        <f t="array" ref="I986">SUMPRODUCT(B970:B989, (ROW(B970:B989)-ROW(B970)+1)) / (20*21/2)</f>
        <v>1.5</v>
      </c>
      <c r="J986" s="2">
        <f t="shared" si="122"/>
        <v>1.5036671007986688</v>
      </c>
      <c r="K986" s="2">
        <f t="shared" si="116"/>
        <v>1.5229878514155579</v>
      </c>
    </row>
    <row r="987" spans="1:11" ht="13.5" x14ac:dyDescent="0.25">
      <c r="A987" s="3">
        <f>TITRES_STAT!B990</f>
        <v>43747</v>
      </c>
      <c r="B987" s="6">
        <f>TITRES_STAT!D990</f>
        <v>1.5</v>
      </c>
      <c r="C987" s="2">
        <f t="shared" si="117"/>
        <v>0</v>
      </c>
      <c r="D987" s="2">
        <f t="shared" si="118"/>
        <v>1.5</v>
      </c>
      <c r="E987" s="2">
        <f t="shared" si="120"/>
        <v>1.5</v>
      </c>
      <c r="F987" s="2">
        <f t="shared" si="121"/>
        <v>1.5</v>
      </c>
      <c r="G987" s="2">
        <f t="shared" si="115"/>
        <v>1.518</v>
      </c>
      <c r="H987" s="2">
        <f t="shared" si="119"/>
        <v>1.6292000000000011</v>
      </c>
      <c r="I987" s="2">
        <f t="array" ref="I987">SUMPRODUCT(B971:B990, (ROW(B971:B990)-ROW(B971)+1)) / (20*21/2)</f>
        <v>1.5</v>
      </c>
      <c r="J987" s="2">
        <f t="shared" si="122"/>
        <v>1.5033178531035574</v>
      </c>
      <c r="K987" s="2">
        <f t="shared" si="116"/>
        <v>1.5220863670463205</v>
      </c>
    </row>
    <row r="988" spans="1:11" ht="13.5" x14ac:dyDescent="0.25">
      <c r="A988" s="3">
        <f>TITRES_STAT!B991</f>
        <v>43748</v>
      </c>
      <c r="B988" s="6">
        <f>TITRES_STAT!D991</f>
        <v>1.5</v>
      </c>
      <c r="C988" s="2">
        <f t="shared" si="117"/>
        <v>0</v>
      </c>
      <c r="D988" s="2">
        <f t="shared" si="118"/>
        <v>1.5</v>
      </c>
      <c r="E988" s="2">
        <f t="shared" si="120"/>
        <v>1.5</v>
      </c>
      <c r="F988" s="2">
        <f t="shared" si="121"/>
        <v>1.5</v>
      </c>
      <c r="G988" s="2">
        <f t="shared" si="115"/>
        <v>1.5165999999999999</v>
      </c>
      <c r="H988" s="2">
        <f t="shared" si="119"/>
        <v>1.6272500000000008</v>
      </c>
      <c r="I988" s="2">
        <f t="array" ref="I988">SUMPRODUCT(B972:B991, (ROW(B972:B991)-ROW(B972)+1)) / (20*21/2)</f>
        <v>1.5</v>
      </c>
      <c r="J988" s="2">
        <f t="shared" si="122"/>
        <v>1.5030018670936947</v>
      </c>
      <c r="K988" s="2">
        <f t="shared" si="116"/>
        <v>1.5212202350052884</v>
      </c>
    </row>
    <row r="989" spans="1:11" ht="13.5" x14ac:dyDescent="0.25">
      <c r="A989" s="3">
        <f>TITRES_STAT!B992</f>
        <v>43749</v>
      </c>
      <c r="B989" s="6">
        <f>TITRES_STAT!D992</f>
        <v>1.5</v>
      </c>
      <c r="C989" s="2">
        <f t="shared" si="117"/>
        <v>0</v>
      </c>
      <c r="D989" s="2">
        <f t="shared" si="118"/>
        <v>1.5</v>
      </c>
      <c r="E989" s="2">
        <f t="shared" si="120"/>
        <v>1.5</v>
      </c>
      <c r="F989" s="2">
        <f t="shared" si="121"/>
        <v>1.5</v>
      </c>
      <c r="G989" s="2">
        <f t="shared" si="115"/>
        <v>1.5151999999999999</v>
      </c>
      <c r="H989" s="2">
        <f t="shared" si="119"/>
        <v>1.6255500000000009</v>
      </c>
      <c r="I989" s="2">
        <f t="array" ref="I989">SUMPRODUCT(B973:B992, (ROW(B973:B992)-ROW(B973)+1)) / (20*21/2)</f>
        <v>1.5</v>
      </c>
      <c r="J989" s="2">
        <f t="shared" si="122"/>
        <v>1.5027159749895331</v>
      </c>
      <c r="K989" s="2">
        <f t="shared" si="116"/>
        <v>1.5203880689266496</v>
      </c>
    </row>
    <row r="990" spans="1:11" ht="13.5" x14ac:dyDescent="0.25">
      <c r="A990" s="3">
        <f>TITRES_STAT!B993</f>
        <v>43752</v>
      </c>
      <c r="B990" s="6">
        <f>TITRES_STAT!D993</f>
        <v>1.5</v>
      </c>
      <c r="C990" s="2">
        <f t="shared" si="117"/>
        <v>0</v>
      </c>
      <c r="D990" s="2">
        <f t="shared" si="118"/>
        <v>1.5</v>
      </c>
      <c r="E990" s="2">
        <f t="shared" si="120"/>
        <v>1.5</v>
      </c>
      <c r="F990" s="2">
        <f t="shared" si="121"/>
        <v>1.5</v>
      </c>
      <c r="G990" s="2">
        <f t="shared" si="115"/>
        <v>1.5138</v>
      </c>
      <c r="H990" s="2">
        <f t="shared" si="119"/>
        <v>1.6238500000000007</v>
      </c>
      <c r="I990" s="2">
        <f t="array" ref="I990">SUMPRODUCT(B974:B993, (ROW(B974:B993)-ROW(B974)+1)) / (20*21/2)</f>
        <v>1.5</v>
      </c>
      <c r="J990" s="2">
        <f t="shared" si="122"/>
        <v>1.5024573107048156</v>
      </c>
      <c r="K990" s="2">
        <f t="shared" si="116"/>
        <v>1.5195885368118791</v>
      </c>
    </row>
    <row r="991" spans="1:11" ht="13.5" x14ac:dyDescent="0.25">
      <c r="A991" s="3">
        <f>TITRES_STAT!B994</f>
        <v>43754</v>
      </c>
      <c r="B991" s="6">
        <f>TITRES_STAT!D994</f>
        <v>1.5</v>
      </c>
      <c r="C991" s="2">
        <f t="shared" si="117"/>
        <v>0</v>
      </c>
      <c r="D991" s="2">
        <f t="shared" si="118"/>
        <v>1.5</v>
      </c>
      <c r="E991" s="2">
        <f t="shared" si="120"/>
        <v>1.5</v>
      </c>
      <c r="F991" s="2">
        <f t="shared" si="121"/>
        <v>1.5</v>
      </c>
      <c r="G991" s="2">
        <f t="shared" si="115"/>
        <v>1.5123999999999997</v>
      </c>
      <c r="H991" s="2">
        <f t="shared" si="119"/>
        <v>1.6222000000000008</v>
      </c>
      <c r="I991" s="2">
        <f t="array" ref="I991">SUMPRODUCT(B975:B994, (ROW(B975:B994)-ROW(B975)+1)) / (20*21/2)</f>
        <v>1.4942857142857144</v>
      </c>
      <c r="J991" s="2">
        <f t="shared" si="122"/>
        <v>1.5022232811138807</v>
      </c>
      <c r="K991" s="2">
        <f t="shared" si="116"/>
        <v>1.5188203588976878</v>
      </c>
    </row>
    <row r="992" spans="1:11" ht="13.5" x14ac:dyDescent="0.25">
      <c r="A992" s="3">
        <f>TITRES_STAT!B995</f>
        <v>43755</v>
      </c>
      <c r="B992" s="6">
        <f>TITRES_STAT!D995</f>
        <v>1.5</v>
      </c>
      <c r="C992" s="2">
        <f t="shared" si="117"/>
        <v>0</v>
      </c>
      <c r="D992" s="2">
        <f t="shared" si="118"/>
        <v>1.5</v>
      </c>
      <c r="E992" s="2">
        <f t="shared" si="120"/>
        <v>1.5</v>
      </c>
      <c r="F992" s="2">
        <f t="shared" si="121"/>
        <v>1.5</v>
      </c>
      <c r="G992" s="2">
        <f t="shared" si="115"/>
        <v>1.5109999999999997</v>
      </c>
      <c r="H992" s="2">
        <f t="shared" si="119"/>
        <v>1.6204500000000008</v>
      </c>
      <c r="I992" s="2">
        <f t="array" ref="I992">SUMPRODUCT(B976:B995, (ROW(B976:B995)-ROW(B976)+1)) / (20*21/2)</f>
        <v>1.4879047619047621</v>
      </c>
      <c r="J992" s="2">
        <f t="shared" si="122"/>
        <v>1.5020115400554159</v>
      </c>
      <c r="K992" s="2">
        <f t="shared" si="116"/>
        <v>1.5180823056075825</v>
      </c>
    </row>
    <row r="993" spans="1:11" ht="13.5" x14ac:dyDescent="0.25">
      <c r="A993" s="3">
        <f>TITRES_STAT!B996</f>
        <v>43756</v>
      </c>
      <c r="B993" s="6">
        <f>TITRES_STAT!D996</f>
        <v>1.5</v>
      </c>
      <c r="C993" s="2">
        <f t="shared" si="117"/>
        <v>0</v>
      </c>
      <c r="D993" s="2">
        <f t="shared" si="118"/>
        <v>1.5</v>
      </c>
      <c r="E993" s="2">
        <f t="shared" si="120"/>
        <v>1.5</v>
      </c>
      <c r="F993" s="2">
        <f t="shared" si="121"/>
        <v>1.5</v>
      </c>
      <c r="G993" s="2">
        <f t="shared" si="115"/>
        <v>1.5103999999999997</v>
      </c>
      <c r="H993" s="2">
        <f t="shared" si="119"/>
        <v>1.6186500000000006</v>
      </c>
      <c r="I993" s="2">
        <f t="array" ref="I993">SUMPRODUCT(B977:B996, (ROW(B977:B996)-ROW(B977)+1)) / (20*21/2)</f>
        <v>1.4809047619047617</v>
      </c>
      <c r="J993" s="2">
        <f t="shared" si="122"/>
        <v>1.5018199648120429</v>
      </c>
      <c r="K993" s="2">
        <f t="shared" si="116"/>
        <v>1.5173731955837557</v>
      </c>
    </row>
    <row r="994" spans="1:11" ht="13.5" x14ac:dyDescent="0.25">
      <c r="A994" s="3">
        <f>TITRES_STAT!B997</f>
        <v>43759</v>
      </c>
      <c r="B994" s="6">
        <f>TITRES_STAT!D997</f>
        <v>1.44</v>
      </c>
      <c r="C994" s="2">
        <f t="shared" si="117"/>
        <v>-6.0000000000000053E-2</v>
      </c>
      <c r="D994" s="2">
        <f t="shared" si="118"/>
        <v>1.488</v>
      </c>
      <c r="E994" s="2">
        <f t="shared" si="120"/>
        <v>1.494</v>
      </c>
      <c r="F994" s="2">
        <f t="shared" si="121"/>
        <v>1.4970000000000001</v>
      </c>
      <c r="G994" s="2">
        <f t="shared" si="115"/>
        <v>1.5091999999999999</v>
      </c>
      <c r="H994" s="2">
        <f t="shared" si="119"/>
        <v>1.6164000000000007</v>
      </c>
      <c r="I994" s="2">
        <f t="array" ref="I994">SUMPRODUCT(B978:B997, (ROW(B978:B997)-ROW(B978)+1)) / (20*21/2)</f>
        <v>1.4819047619047618</v>
      </c>
      <c r="J994" s="2">
        <f t="shared" si="122"/>
        <v>1.495932349115658</v>
      </c>
      <c r="K994" s="2">
        <f t="shared" si="116"/>
        <v>1.5143389526196869</v>
      </c>
    </row>
    <row r="995" spans="1:11" ht="13.5" x14ac:dyDescent="0.25">
      <c r="A995" s="3">
        <f>TITRES_STAT!B998</f>
        <v>43760</v>
      </c>
      <c r="B995" s="6">
        <f>TITRES_STAT!D998</f>
        <v>1.43</v>
      </c>
      <c r="C995" s="2">
        <f t="shared" si="117"/>
        <v>-1.0000000000000009E-2</v>
      </c>
      <c r="D995" s="2">
        <f t="shared" si="118"/>
        <v>1.4739999999999998</v>
      </c>
      <c r="E995" s="2">
        <f t="shared" si="120"/>
        <v>1.4869999999999999</v>
      </c>
      <c r="F995" s="2">
        <f t="shared" si="121"/>
        <v>1.4935</v>
      </c>
      <c r="G995" s="2">
        <f t="shared" si="115"/>
        <v>1.5075999999999998</v>
      </c>
      <c r="H995" s="2">
        <f t="shared" si="119"/>
        <v>1.6139000000000008</v>
      </c>
      <c r="I995" s="2">
        <f t="array" ref="I995">SUMPRODUCT(B979:B998, (ROW(B979:B998)-ROW(B979)+1)) / (20*21/2)</f>
        <v>1.4886190476190475</v>
      </c>
      <c r="J995" s="2">
        <f t="shared" si="122"/>
        <v>1.4896530777713095</v>
      </c>
      <c r="K995" s="2">
        <f t="shared" si="116"/>
        <v>1.5110315427130325</v>
      </c>
    </row>
    <row r="996" spans="1:11" ht="13.5" x14ac:dyDescent="0.25">
      <c r="A996" s="3">
        <f>TITRES_STAT!B999</f>
        <v>43761</v>
      </c>
      <c r="B996" s="6">
        <f>TITRES_STAT!D999</f>
        <v>1.42</v>
      </c>
      <c r="C996" s="2">
        <f t="shared" si="117"/>
        <v>-1.0000000000000009E-2</v>
      </c>
      <c r="D996" s="2">
        <f t="shared" si="118"/>
        <v>1.4579999999999997</v>
      </c>
      <c r="E996" s="2">
        <f t="shared" si="120"/>
        <v>1.4789999999999999</v>
      </c>
      <c r="F996" s="2">
        <f t="shared" si="121"/>
        <v>1.4895</v>
      </c>
      <c r="G996" s="2">
        <f t="shared" si="115"/>
        <v>1.5058</v>
      </c>
      <c r="H996" s="2">
        <f t="shared" si="119"/>
        <v>1.6113500000000007</v>
      </c>
      <c r="I996" s="2">
        <f t="array" ref="I996">SUMPRODUCT(B980:B999, (ROW(B980:B999)-ROW(B980)+1)) / (20*21/2)</f>
        <v>1.5017142857142858</v>
      </c>
      <c r="J996" s="2">
        <f t="shared" si="122"/>
        <v>1.4830194513168991</v>
      </c>
      <c r="K996" s="2">
        <f t="shared" si="116"/>
        <v>1.5074616782929136</v>
      </c>
    </row>
    <row r="997" spans="1:11" ht="13.5" x14ac:dyDescent="0.25">
      <c r="A997" s="3">
        <f>TITRES_STAT!B1000</f>
        <v>43762</v>
      </c>
      <c r="B997" s="6">
        <f>TITRES_STAT!D1000</f>
        <v>1.5</v>
      </c>
      <c r="C997" s="2">
        <f t="shared" si="117"/>
        <v>8.0000000000000071E-2</v>
      </c>
      <c r="D997" s="2">
        <f t="shared" si="118"/>
        <v>1.458</v>
      </c>
      <c r="E997" s="2">
        <f t="shared" si="120"/>
        <v>1.4789999999999999</v>
      </c>
      <c r="F997" s="2">
        <f t="shared" si="121"/>
        <v>1.4895</v>
      </c>
      <c r="G997" s="2">
        <f t="shared" si="115"/>
        <v>1.5056</v>
      </c>
      <c r="H997" s="2">
        <f t="shared" si="119"/>
        <v>1.6096000000000004</v>
      </c>
      <c r="I997" s="2">
        <f t="array" ref="I997">SUMPRODUCT(B981:B1000, (ROW(B981:B1000)-ROW(B981)+1)) / (20*21/2)</f>
        <v>1.5227619047619045</v>
      </c>
      <c r="J997" s="2">
        <f t="shared" si="122"/>
        <v>1.4846366464295753</v>
      </c>
      <c r="K997" s="2">
        <f t="shared" si="116"/>
        <v>1.5071690634578974</v>
      </c>
    </row>
    <row r="998" spans="1:11" ht="13.5" x14ac:dyDescent="0.25">
      <c r="A998" s="3">
        <f>TITRES_STAT!B1001</f>
        <v>43763</v>
      </c>
      <c r="B998" s="6">
        <f>TITRES_STAT!D1001</f>
        <v>1.56</v>
      </c>
      <c r="C998" s="2">
        <f t="shared" si="117"/>
        <v>6.0000000000000053E-2</v>
      </c>
      <c r="D998" s="2">
        <f t="shared" si="118"/>
        <v>1.47</v>
      </c>
      <c r="E998" s="2">
        <f t="shared" si="120"/>
        <v>1.4849999999999999</v>
      </c>
      <c r="F998" s="2">
        <f t="shared" si="121"/>
        <v>1.4924999999999999</v>
      </c>
      <c r="G998" s="2">
        <f t="shared" si="115"/>
        <v>1.5065999999999999</v>
      </c>
      <c r="H998" s="2">
        <f t="shared" si="119"/>
        <v>1.6085500000000001</v>
      </c>
      <c r="I998" s="2">
        <f t="array" ref="I998">SUMPRODUCT(B982:B1001, (ROW(B982:B1001)-ROW(B982)+1)) / (20*21/2)</f>
        <v>1.5408571428571431</v>
      </c>
      <c r="J998" s="2">
        <f t="shared" si="122"/>
        <v>1.4918141086743777</v>
      </c>
      <c r="K998" s="2">
        <f t="shared" si="116"/>
        <v>1.5092408648909212</v>
      </c>
    </row>
    <row r="999" spans="1:11" ht="13.5" x14ac:dyDescent="0.25">
      <c r="A999" s="3">
        <f>TITRES_STAT!B1002</f>
        <v>43766</v>
      </c>
      <c r="B999" s="6">
        <f>TITRES_STAT!D1002</f>
        <v>1.63</v>
      </c>
      <c r="C999" s="2">
        <f t="shared" si="117"/>
        <v>6.999999999999984E-2</v>
      </c>
      <c r="D999" s="2">
        <f t="shared" si="118"/>
        <v>1.508</v>
      </c>
      <c r="E999" s="2">
        <f t="shared" si="120"/>
        <v>1.498</v>
      </c>
      <c r="F999" s="2">
        <f t="shared" si="121"/>
        <v>1.4989999999999999</v>
      </c>
      <c r="G999" s="2">
        <f t="shared" si="115"/>
        <v>1.5090000000000001</v>
      </c>
      <c r="H999" s="2">
        <f t="shared" si="119"/>
        <v>1.6078000000000001</v>
      </c>
      <c r="I999" s="2">
        <f t="array" ref="I999">SUMPRODUCT(B983:B1002, (ROW(B983:B1002)-ROW(B983)+1)) / (20*21/2)</f>
        <v>1.5675238095238095</v>
      </c>
      <c r="J999" s="2">
        <f t="shared" si="122"/>
        <v>1.5049746697530084</v>
      </c>
      <c r="K999" s="2">
        <f t="shared" si="116"/>
        <v>1.5139765172481401</v>
      </c>
    </row>
    <row r="1000" spans="1:11" ht="13.5" x14ac:dyDescent="0.25">
      <c r="A1000" s="3">
        <f>TITRES_STAT!B1003</f>
        <v>43767</v>
      </c>
      <c r="B1000" s="6">
        <f>TITRES_STAT!D1003</f>
        <v>1.72</v>
      </c>
      <c r="C1000" s="2">
        <f t="shared" si="117"/>
        <v>9.000000000000008E-2</v>
      </c>
      <c r="D1000" s="2">
        <f t="shared" si="118"/>
        <v>1.5660000000000001</v>
      </c>
      <c r="E1000" s="2">
        <f t="shared" si="120"/>
        <v>1.52</v>
      </c>
      <c r="F1000" s="2">
        <f t="shared" si="121"/>
        <v>1.5099999999999998</v>
      </c>
      <c r="G1000" s="2">
        <f t="shared" si="115"/>
        <v>1.5131999999999999</v>
      </c>
      <c r="H1000" s="2">
        <f t="shared" si="119"/>
        <v>1.6074999999999999</v>
      </c>
      <c r="I1000" s="2">
        <f t="array" ref="I1000">SUMPRODUCT(B984:B1003, (ROW(B984:B1003)-ROW(B984)+1)) / (20*21/2)</f>
        <v>1.5899047619047619</v>
      </c>
      <c r="J1000" s="2">
        <f t="shared" si="122"/>
        <v>1.5254532726336743</v>
      </c>
      <c r="K1000" s="2">
        <f t="shared" si="116"/>
        <v>1.5220558695129189</v>
      </c>
    </row>
    <row r="1001" spans="1:11" ht="13.5" x14ac:dyDescent="0.25">
      <c r="A1001" s="3">
        <f>TITRES_STAT!B1004</f>
        <v>43768</v>
      </c>
      <c r="B1001" s="6">
        <f>TITRES_STAT!D1004</f>
        <v>1.7</v>
      </c>
      <c r="C1001" s="2">
        <f t="shared" si="117"/>
        <v>-2.0000000000000018E-2</v>
      </c>
      <c r="D1001" s="2">
        <f t="shared" si="118"/>
        <v>1.6219999999999999</v>
      </c>
      <c r="E1001" s="2">
        <f t="shared" si="120"/>
        <v>1.54</v>
      </c>
      <c r="F1001" s="2">
        <f t="shared" si="121"/>
        <v>1.5199999999999998</v>
      </c>
      <c r="G1001" s="2">
        <f t="shared" si="115"/>
        <v>1.5170000000000001</v>
      </c>
      <c r="H1001" s="2">
        <f t="shared" si="119"/>
        <v>1.6070999999999998</v>
      </c>
      <c r="I1001" s="2">
        <f t="array" ref="I1001">SUMPRODUCT(B985:B1004, (ROW(B985:B1004)-ROW(B985)+1)) / (20*21/2)</f>
        <v>1.6014761904761905</v>
      </c>
      <c r="J1001" s="2">
        <f t="shared" si="122"/>
        <v>1.542076770478086</v>
      </c>
      <c r="K1001" s="2">
        <f t="shared" si="116"/>
        <v>1.5290340707084908</v>
      </c>
    </row>
    <row r="1002" spans="1:11" ht="13.5" x14ac:dyDescent="0.25">
      <c r="A1002" s="3">
        <f>TITRES_STAT!B1005</f>
        <v>43769</v>
      </c>
      <c r="B1002" s="6">
        <f>TITRES_STAT!D1005</f>
        <v>1.8</v>
      </c>
      <c r="C1002" s="2">
        <f t="shared" si="117"/>
        <v>0.10000000000000009</v>
      </c>
      <c r="D1002" s="2">
        <f t="shared" si="118"/>
        <v>1.6819999999999999</v>
      </c>
      <c r="E1002" s="2">
        <f t="shared" si="120"/>
        <v>1.57</v>
      </c>
      <c r="F1002" s="2">
        <f t="shared" si="121"/>
        <v>1.5349999999999997</v>
      </c>
      <c r="G1002" s="2">
        <f t="shared" si="115"/>
        <v>1.5227999999999999</v>
      </c>
      <c r="H1002" s="2">
        <f t="shared" si="119"/>
        <v>1.6070499999999999</v>
      </c>
      <c r="I1002" s="2">
        <f t="array" ref="I1002">SUMPRODUCT(B986:B1005, (ROW(B986:B1005)-ROW(B986)+1)) / (20*21/2)</f>
        <v>1.6112857142857142</v>
      </c>
      <c r="J1002" s="2">
        <f t="shared" si="122"/>
        <v>1.5666408875754112</v>
      </c>
      <c r="K1002" s="2">
        <f t="shared" si="116"/>
        <v>1.5396601855826677</v>
      </c>
    </row>
    <row r="1003" spans="1:11" ht="13.5" x14ac:dyDescent="0.25">
      <c r="A1003" s="3">
        <f>TITRES_STAT!B1006</f>
        <v>43770</v>
      </c>
      <c r="B1003" s="6">
        <f>TITRES_STAT!D1006</f>
        <v>1.77</v>
      </c>
      <c r="C1003" s="2">
        <f t="shared" si="117"/>
        <v>-3.0000000000000027E-2</v>
      </c>
      <c r="D1003" s="2">
        <f t="shared" si="118"/>
        <v>1.7239999999999998</v>
      </c>
      <c r="E1003" s="2">
        <f t="shared" si="120"/>
        <v>1.597</v>
      </c>
      <c r="F1003" s="2">
        <f t="shared" si="121"/>
        <v>1.5484999999999998</v>
      </c>
      <c r="G1003" s="2">
        <f t="shared" si="115"/>
        <v>1.5273999999999999</v>
      </c>
      <c r="H1003" s="2">
        <f t="shared" si="119"/>
        <v>1.6068499999999994</v>
      </c>
      <c r="I1003" s="2">
        <f t="array" ref="I1003">SUMPRODUCT(B987:B1006, (ROW(B987:B1006)-ROW(B987)+1)) / (20*21/2)</f>
        <v>1.6241428571428571</v>
      </c>
      <c r="J1003" s="2">
        <f t="shared" si="122"/>
        <v>1.5860084220920387</v>
      </c>
      <c r="K1003" s="2">
        <f t="shared" si="116"/>
        <v>1.5486931194813867</v>
      </c>
    </row>
    <row r="1004" spans="1:11" ht="13.5" x14ac:dyDescent="0.25">
      <c r="A1004" s="3">
        <f>TITRES_STAT!B1007</f>
        <v>43773</v>
      </c>
      <c r="B1004" s="6">
        <f>TITRES_STAT!D1007</f>
        <v>1.67</v>
      </c>
      <c r="C1004" s="2">
        <f t="shared" si="117"/>
        <v>-0.10000000000000009</v>
      </c>
      <c r="D1004" s="2">
        <f t="shared" si="118"/>
        <v>1.732</v>
      </c>
      <c r="E1004" s="2">
        <f t="shared" si="120"/>
        <v>1.6199999999999999</v>
      </c>
      <c r="F1004" s="2">
        <f t="shared" si="121"/>
        <v>1.5569999999999997</v>
      </c>
      <c r="G1004" s="2">
        <f t="shared" si="115"/>
        <v>1.53</v>
      </c>
      <c r="H1004" s="2">
        <f t="shared" si="119"/>
        <v>1.6062999999999994</v>
      </c>
      <c r="I1004" s="2">
        <f t="array" ref="I1004">SUMPRODUCT(B988:B1007, (ROW(B988:B1007)-ROW(B988)+1)) / (20*21/2)</f>
        <v>1.6408095238095237</v>
      </c>
      <c r="J1004" s="2">
        <f t="shared" si="122"/>
        <v>1.5940076199880351</v>
      </c>
      <c r="K1004" s="2">
        <f t="shared" si="116"/>
        <v>1.5534502520507441</v>
      </c>
    </row>
    <row r="1005" spans="1:11" ht="13.5" x14ac:dyDescent="0.25">
      <c r="A1005" s="3">
        <f>TITRES_STAT!B1008</f>
        <v>43774</v>
      </c>
      <c r="B1005" s="6">
        <f>TITRES_STAT!D1008</f>
        <v>1.66</v>
      </c>
      <c r="C1005" s="2">
        <f t="shared" si="117"/>
        <v>-1.0000000000000009E-2</v>
      </c>
      <c r="D1005" s="2">
        <f t="shared" si="118"/>
        <v>1.72</v>
      </c>
      <c r="E1005" s="2">
        <f t="shared" si="120"/>
        <v>1.643</v>
      </c>
      <c r="F1005" s="2">
        <f t="shared" si="121"/>
        <v>1.5649999999999997</v>
      </c>
      <c r="G1005" s="2">
        <f t="shared" si="115"/>
        <v>1.5323999999999998</v>
      </c>
      <c r="H1005" s="2">
        <f t="shared" si="119"/>
        <v>1.6055499999999991</v>
      </c>
      <c r="I1005" s="2">
        <f t="array" ref="I1005">SUMPRODUCT(B989:B1008, (ROW(B989:B1008)-ROW(B989)+1)) / (20*21/2)</f>
        <v>1.6553333333333333</v>
      </c>
      <c r="J1005" s="2">
        <f t="shared" si="122"/>
        <v>1.6002926085606031</v>
      </c>
      <c r="K1005" s="2">
        <f t="shared" si="116"/>
        <v>1.5576286735389502</v>
      </c>
    </row>
    <row r="1006" spans="1:11" ht="13.5" x14ac:dyDescent="0.25">
      <c r="A1006" s="3">
        <f>TITRES_STAT!B1009</f>
        <v>43775</v>
      </c>
      <c r="B1006" s="6">
        <f>TITRES_STAT!D1009</f>
        <v>1.7</v>
      </c>
      <c r="C1006" s="2">
        <f t="shared" si="117"/>
        <v>4.0000000000000036E-2</v>
      </c>
      <c r="D1006" s="2">
        <f t="shared" si="118"/>
        <v>1.72</v>
      </c>
      <c r="E1006" s="2">
        <f t="shared" si="120"/>
        <v>1.671</v>
      </c>
      <c r="F1006" s="2">
        <f t="shared" si="121"/>
        <v>1.5749999999999997</v>
      </c>
      <c r="G1006" s="2">
        <f t="shared" si="115"/>
        <v>1.5356000000000001</v>
      </c>
      <c r="H1006" s="2">
        <f t="shared" si="119"/>
        <v>1.6051999999999993</v>
      </c>
      <c r="I1006" s="2">
        <f t="array" ref="I1006">SUMPRODUCT(B990:B1009, (ROW(B990:B1009)-ROW(B990)+1)) / (20*21/2)</f>
        <v>1.6696666666666669</v>
      </c>
      <c r="J1006" s="2">
        <f t="shared" si="122"/>
        <v>1.6097885506024503</v>
      </c>
      <c r="K1006" s="2">
        <f t="shared" si="116"/>
        <v>1.5632118628119325</v>
      </c>
    </row>
    <row r="1007" spans="1:11" ht="13.5" x14ac:dyDescent="0.25">
      <c r="A1007" s="3">
        <f>TITRES_STAT!B1010</f>
        <v>43776</v>
      </c>
      <c r="B1007" s="6">
        <f>TITRES_STAT!D1010</f>
        <v>1.75</v>
      </c>
      <c r="C1007" s="2">
        <f t="shared" si="117"/>
        <v>5.0000000000000044E-2</v>
      </c>
      <c r="D1007" s="2">
        <f t="shared" si="118"/>
        <v>1.7100000000000002</v>
      </c>
      <c r="E1007" s="2">
        <f t="shared" si="120"/>
        <v>1.6960000000000002</v>
      </c>
      <c r="F1007" s="2">
        <f t="shared" si="121"/>
        <v>1.5874999999999997</v>
      </c>
      <c r="G1007" s="2">
        <f t="shared" si="115"/>
        <v>1.5398000000000003</v>
      </c>
      <c r="H1007" s="2">
        <f t="shared" si="119"/>
        <v>1.6050999999999991</v>
      </c>
      <c r="I1007" s="2">
        <f t="array" ref="I1007">SUMPRODUCT(B991:B1010, (ROW(B991:B1010)-ROW(B991)+1)) / (20*21/2)</f>
        <v>1.6828095238095238</v>
      </c>
      <c r="J1007" s="2">
        <f t="shared" si="122"/>
        <v>1.6231420219736457</v>
      </c>
      <c r="K1007" s="2">
        <f t="shared" si="116"/>
        <v>1.5705368877996999</v>
      </c>
    </row>
    <row r="1008" spans="1:11" ht="13.5" x14ac:dyDescent="0.25">
      <c r="A1008" s="3">
        <f>TITRES_STAT!B1011</f>
        <v>43777</v>
      </c>
      <c r="B1008" s="6">
        <f>TITRES_STAT!D1011</f>
        <v>1.74</v>
      </c>
      <c r="C1008" s="2">
        <f t="shared" si="117"/>
        <v>-1.0000000000000009E-2</v>
      </c>
      <c r="D1008" s="2">
        <f t="shared" si="118"/>
        <v>1.704</v>
      </c>
      <c r="E1008" s="2">
        <f t="shared" si="120"/>
        <v>1.7139999999999997</v>
      </c>
      <c r="F1008" s="2">
        <f t="shared" si="121"/>
        <v>1.5994999999999999</v>
      </c>
      <c r="G1008" s="2">
        <f t="shared" si="115"/>
        <v>1.5438000000000001</v>
      </c>
      <c r="H1008" s="2">
        <f t="shared" si="119"/>
        <v>1.6047499999999995</v>
      </c>
      <c r="I1008" s="2">
        <f t="array" ref="I1008">SUMPRODUCT(B992:B1011, (ROW(B992:B1011)-ROW(B992)+1)) / (20*21/2)</f>
        <v>1.6947619047619049</v>
      </c>
      <c r="J1008" s="2">
        <f t="shared" si="122"/>
        <v>1.6342713532142508</v>
      </c>
      <c r="K1008" s="2">
        <f t="shared" si="116"/>
        <v>1.577182500042849</v>
      </c>
    </row>
    <row r="1009" spans="1:11" ht="13.5" x14ac:dyDescent="0.25">
      <c r="A1009" s="3">
        <f>TITRES_STAT!B1012</f>
        <v>43780</v>
      </c>
      <c r="B1009" s="6">
        <f>TITRES_STAT!D1012</f>
        <v>1.75</v>
      </c>
      <c r="C1009" s="2">
        <f t="shared" si="117"/>
        <v>1.0000000000000009E-2</v>
      </c>
      <c r="D1009" s="2">
        <f t="shared" si="118"/>
        <v>1.72</v>
      </c>
      <c r="E1009" s="2">
        <f t="shared" si="120"/>
        <v>1.7259999999999998</v>
      </c>
      <c r="F1009" s="2">
        <f t="shared" si="121"/>
        <v>1.6119999999999997</v>
      </c>
      <c r="G1009" s="2">
        <f t="shared" si="115"/>
        <v>1.5479999999999998</v>
      </c>
      <c r="H1009" s="2">
        <f t="shared" si="119"/>
        <v>1.6045999999999991</v>
      </c>
      <c r="I1009" s="2">
        <f t="array" ref="I1009">SUMPRODUCT(B993:B1012, (ROW(B993:B1012)-ROW(B993)+1)) / (20*21/2)</f>
        <v>1.7007619047619047</v>
      </c>
      <c r="J1009" s="2">
        <f t="shared" si="122"/>
        <v>1.6452931290986079</v>
      </c>
      <c r="K1009" s="2">
        <f t="shared" si="116"/>
        <v>1.5839596569039138</v>
      </c>
    </row>
    <row r="1010" spans="1:11" ht="13.5" x14ac:dyDescent="0.25">
      <c r="A1010" s="3">
        <f>TITRES_STAT!B1013</f>
        <v>43781</v>
      </c>
      <c r="B1010" s="6">
        <f>TITRES_STAT!D1013</f>
        <v>1.75</v>
      </c>
      <c r="C1010" s="2">
        <f t="shared" si="117"/>
        <v>0</v>
      </c>
      <c r="D1010" s="2">
        <f t="shared" si="118"/>
        <v>1.7380000000000002</v>
      </c>
      <c r="E1010" s="2">
        <f t="shared" si="120"/>
        <v>1.7289999999999999</v>
      </c>
      <c r="F1010" s="2">
        <f t="shared" si="121"/>
        <v>1.6244999999999998</v>
      </c>
      <c r="G1010" s="2">
        <f t="shared" ref="G1010:G1073" si="123">AVERAGE(B961:B1010)</f>
        <v>1.5522</v>
      </c>
      <c r="H1010" s="2">
        <f t="shared" si="119"/>
        <v>1.6044999999999989</v>
      </c>
      <c r="I1010" s="2">
        <f t="array" ref="I1010">SUMPRODUCT(B994:B1013, (ROW(B994:B1013)-ROW(B994)+1)) / (20*21/2)</f>
        <v>1.7058095238095237</v>
      </c>
      <c r="J1010" s="2">
        <f t="shared" si="122"/>
        <v>1.6552652120415978</v>
      </c>
      <c r="K1010" s="2">
        <f t="shared" si="116"/>
        <v>1.590471042907682</v>
      </c>
    </row>
    <row r="1011" spans="1:11" ht="13.5" x14ac:dyDescent="0.25">
      <c r="A1011" s="3">
        <f>TITRES_STAT!B1014</f>
        <v>43782</v>
      </c>
      <c r="B1011" s="6">
        <f>TITRES_STAT!D1014</f>
        <v>1.75</v>
      </c>
      <c r="C1011" s="2">
        <f t="shared" si="117"/>
        <v>0</v>
      </c>
      <c r="D1011" s="2">
        <f t="shared" si="118"/>
        <v>1.748</v>
      </c>
      <c r="E1011" s="2">
        <f t="shared" si="120"/>
        <v>1.734</v>
      </c>
      <c r="F1011" s="2">
        <f t="shared" si="121"/>
        <v>1.6369999999999998</v>
      </c>
      <c r="G1011" s="2">
        <f t="shared" si="123"/>
        <v>1.5563999999999998</v>
      </c>
      <c r="H1011" s="2">
        <f t="shared" si="119"/>
        <v>1.6043999999999992</v>
      </c>
      <c r="I1011" s="2">
        <f t="array" ref="I1011">SUMPRODUCT(B995:B1014, (ROW(B995:B1014)-ROW(B995)+1)) / (20*21/2)</f>
        <v>1.709904761904762</v>
      </c>
      <c r="J1011" s="2">
        <f t="shared" si="122"/>
        <v>1.664287572799541</v>
      </c>
      <c r="K1011" s="2">
        <f t="shared" ref="K1011:K1074" si="124">$K$4*B1011+(1-$K$4)*K1010</f>
        <v>1.5967270804407141</v>
      </c>
    </row>
    <row r="1012" spans="1:11" ht="13.5" x14ac:dyDescent="0.25">
      <c r="A1012" s="3">
        <f>TITRES_STAT!B1015</f>
        <v>43783</v>
      </c>
      <c r="B1012" s="6">
        <f>TITRES_STAT!D1015</f>
        <v>1.7</v>
      </c>
      <c r="C1012" s="2">
        <f t="shared" si="117"/>
        <v>-5.0000000000000044E-2</v>
      </c>
      <c r="D1012" s="2">
        <f t="shared" si="118"/>
        <v>1.738</v>
      </c>
      <c r="E1012" s="2">
        <f t="shared" si="120"/>
        <v>1.7240000000000002</v>
      </c>
      <c r="F1012" s="2">
        <f t="shared" si="121"/>
        <v>1.6469999999999998</v>
      </c>
      <c r="G1012" s="2">
        <f t="shared" si="123"/>
        <v>1.5596000000000001</v>
      </c>
      <c r="H1012" s="2">
        <f t="shared" si="119"/>
        <v>1.6041499999999991</v>
      </c>
      <c r="I1012" s="2">
        <f t="array" ref="I1012">SUMPRODUCT(B996:B1015, (ROW(B996:B1015)-ROW(B996)+1)) / (20*21/2)</f>
        <v>1.7127619047619047</v>
      </c>
      <c r="J1012" s="2">
        <f t="shared" si="122"/>
        <v>1.6676887563424416</v>
      </c>
      <c r="K1012" s="2">
        <f t="shared" si="124"/>
        <v>1.6007769988548037</v>
      </c>
    </row>
    <row r="1013" spans="1:11" ht="13.5" x14ac:dyDescent="0.25">
      <c r="A1013" s="3">
        <f>TITRES_STAT!B1016</f>
        <v>43784</v>
      </c>
      <c r="B1013" s="6">
        <f>TITRES_STAT!D1016</f>
        <v>1.7</v>
      </c>
      <c r="C1013" s="2">
        <f t="shared" si="117"/>
        <v>0</v>
      </c>
      <c r="D1013" s="2">
        <f t="shared" si="118"/>
        <v>1.73</v>
      </c>
      <c r="E1013" s="2">
        <f t="shared" si="120"/>
        <v>1.7169999999999999</v>
      </c>
      <c r="F1013" s="2">
        <f t="shared" si="121"/>
        <v>1.657</v>
      </c>
      <c r="G1013" s="2">
        <f t="shared" si="123"/>
        <v>1.5628000000000002</v>
      </c>
      <c r="H1013" s="2">
        <f t="shared" si="119"/>
        <v>1.6035999999999992</v>
      </c>
      <c r="I1013" s="2">
        <f t="array" ref="I1013">SUMPRODUCT(B997:B1016, (ROW(B997:B1016)-ROW(B997)+1)) / (20*21/2)</f>
        <v>1.7143333333333333</v>
      </c>
      <c r="J1013" s="2">
        <f t="shared" si="122"/>
        <v>1.6707660176431616</v>
      </c>
      <c r="K1013" s="2">
        <f t="shared" si="124"/>
        <v>1.6046680969389291</v>
      </c>
    </row>
    <row r="1014" spans="1:11" ht="13.5" x14ac:dyDescent="0.25">
      <c r="A1014" s="3">
        <f>TITRES_STAT!B1017</f>
        <v>43787</v>
      </c>
      <c r="B1014" s="6">
        <f>TITRES_STAT!D1017</f>
        <v>1.7</v>
      </c>
      <c r="C1014" s="2">
        <f t="shared" si="117"/>
        <v>0</v>
      </c>
      <c r="D1014" s="2">
        <f t="shared" si="118"/>
        <v>1.72</v>
      </c>
      <c r="E1014" s="2">
        <f t="shared" si="120"/>
        <v>1.72</v>
      </c>
      <c r="F1014" s="2">
        <f t="shared" si="121"/>
        <v>1.67</v>
      </c>
      <c r="G1014" s="2">
        <f t="shared" si="123"/>
        <v>1.5668</v>
      </c>
      <c r="H1014" s="2">
        <f t="shared" si="119"/>
        <v>1.603049999999999</v>
      </c>
      <c r="I1014" s="2">
        <f t="array" ref="I1014">SUMPRODUCT(B998:B1017, (ROW(B998:B1017)-ROW(B998)+1)) / (20*21/2)</f>
        <v>1.7193333333333334</v>
      </c>
      <c r="J1014" s="2">
        <f t="shared" si="122"/>
        <v>1.6735502064390508</v>
      </c>
      <c r="K1014" s="2">
        <f t="shared" si="124"/>
        <v>1.608406602941324</v>
      </c>
    </row>
    <row r="1015" spans="1:11" ht="13.5" x14ac:dyDescent="0.25">
      <c r="A1015" s="3">
        <f>TITRES_STAT!B1018</f>
        <v>43788</v>
      </c>
      <c r="B1015" s="6">
        <f>TITRES_STAT!D1018</f>
        <v>1.7</v>
      </c>
      <c r="C1015" s="2">
        <f t="shared" si="117"/>
        <v>0</v>
      </c>
      <c r="D1015" s="2">
        <f t="shared" si="118"/>
        <v>1.7100000000000002</v>
      </c>
      <c r="E1015" s="2">
        <f t="shared" si="120"/>
        <v>1.7239999999999998</v>
      </c>
      <c r="F1015" s="2">
        <f t="shared" si="121"/>
        <v>1.6834999999999998</v>
      </c>
      <c r="G1015" s="2">
        <f t="shared" si="123"/>
        <v>1.5708000000000002</v>
      </c>
      <c r="H1015" s="2">
        <f t="shared" si="119"/>
        <v>1.6024999999999991</v>
      </c>
      <c r="I1015" s="2">
        <f t="array" ref="I1015">SUMPRODUCT(B999:B1018, (ROW(B999:B1018)-ROW(B999)+1)) / (20*21/2)</f>
        <v>1.7231428571428573</v>
      </c>
      <c r="J1015" s="2">
        <f t="shared" si="122"/>
        <v>1.6760692343972363</v>
      </c>
      <c r="K1015" s="2">
        <f t="shared" si="124"/>
        <v>1.6119985008651936</v>
      </c>
    </row>
    <row r="1016" spans="1:11" ht="13.5" x14ac:dyDescent="0.25">
      <c r="A1016" s="3">
        <f>TITRES_STAT!B1019</f>
        <v>43789</v>
      </c>
      <c r="B1016" s="6">
        <f>TITRES_STAT!D1019</f>
        <v>1.7</v>
      </c>
      <c r="C1016" s="2">
        <f t="shared" si="117"/>
        <v>0</v>
      </c>
      <c r="D1016" s="2">
        <f t="shared" si="118"/>
        <v>1.7</v>
      </c>
      <c r="E1016" s="2">
        <f t="shared" si="120"/>
        <v>1.7239999999999998</v>
      </c>
      <c r="F1016" s="2">
        <f t="shared" si="121"/>
        <v>1.6975000000000002</v>
      </c>
      <c r="G1016" s="2">
        <f t="shared" si="123"/>
        <v>1.5748000000000004</v>
      </c>
      <c r="H1016" s="2">
        <f t="shared" si="119"/>
        <v>1.6019499999999991</v>
      </c>
      <c r="I1016" s="2">
        <f t="array" ref="I1016">SUMPRODUCT(B1000:B1019, (ROW(B1000:B1019)-ROW(B1000)+1)) / (20*21/2)</f>
        <v>1.7269999999999999</v>
      </c>
      <c r="J1016" s="2">
        <f t="shared" si="122"/>
        <v>1.6783483549308329</v>
      </c>
      <c r="K1016" s="2">
        <f t="shared" si="124"/>
        <v>1.6154495400469506</v>
      </c>
    </row>
    <row r="1017" spans="1:11" ht="13.5" x14ac:dyDescent="0.25">
      <c r="A1017" s="3">
        <f>TITRES_STAT!B1020</f>
        <v>43790</v>
      </c>
      <c r="B1017" s="6">
        <f>TITRES_STAT!D1020</f>
        <v>1.75</v>
      </c>
      <c r="C1017" s="2">
        <f t="shared" si="117"/>
        <v>5.0000000000000044E-2</v>
      </c>
      <c r="D1017" s="2">
        <f t="shared" si="118"/>
        <v>1.7100000000000002</v>
      </c>
      <c r="E1017" s="2">
        <f t="shared" si="120"/>
        <v>1.7239999999999995</v>
      </c>
      <c r="F1017" s="2">
        <f t="shared" si="121"/>
        <v>1.7099999999999997</v>
      </c>
      <c r="G1017" s="2">
        <f t="shared" si="123"/>
        <v>1.5798000000000005</v>
      </c>
      <c r="H1017" s="2">
        <f t="shared" si="119"/>
        <v>1.6016499999999991</v>
      </c>
      <c r="I1017" s="2">
        <f t="array" ref="I1017">SUMPRODUCT(B1001:B1020, (ROW(B1001:B1020)-ROW(B1001)+1)) / (20*21/2)</f>
        <v>1.7302380952380951</v>
      </c>
      <c r="J1017" s="2">
        <f t="shared" si="122"/>
        <v>1.6851723211278966</v>
      </c>
      <c r="K1017" s="2">
        <f t="shared" si="124"/>
        <v>1.6207260286725604</v>
      </c>
    </row>
    <row r="1018" spans="1:11" ht="13.5" x14ac:dyDescent="0.25">
      <c r="A1018" s="3">
        <f>TITRES_STAT!B1021</f>
        <v>43791</v>
      </c>
      <c r="B1018" s="6">
        <f>TITRES_STAT!D1021</f>
        <v>1.75</v>
      </c>
      <c r="C1018" s="2">
        <f t="shared" si="117"/>
        <v>0</v>
      </c>
      <c r="D1018" s="2">
        <f t="shared" si="118"/>
        <v>1.72</v>
      </c>
      <c r="E1018" s="2">
        <f t="shared" si="120"/>
        <v>1.7250000000000001</v>
      </c>
      <c r="F1018" s="2">
        <f t="shared" si="121"/>
        <v>1.7194999999999996</v>
      </c>
      <c r="G1018" s="2">
        <f t="shared" si="123"/>
        <v>1.5848000000000004</v>
      </c>
      <c r="H1018" s="2">
        <f t="shared" si="119"/>
        <v>1.6017499999999993</v>
      </c>
      <c r="I1018" s="2">
        <f t="array" ref="I1018">SUMPRODUCT(B1002:B1021, (ROW(B1002:B1021)-ROW(B1002)+1)) / (20*21/2)</f>
        <v>1.7380476190476188</v>
      </c>
      <c r="J1018" s="2">
        <f t="shared" si="122"/>
        <v>1.6913463857823827</v>
      </c>
      <c r="K1018" s="2">
        <f t="shared" si="124"/>
        <v>1.6257955961755972</v>
      </c>
    </row>
    <row r="1019" spans="1:11" ht="13.5" x14ac:dyDescent="0.25">
      <c r="A1019" s="3">
        <f>TITRES_STAT!B1022</f>
        <v>43794</v>
      </c>
      <c r="B1019" s="6">
        <f>TITRES_STAT!D1022</f>
        <v>1.76</v>
      </c>
      <c r="C1019" s="2">
        <f t="shared" si="117"/>
        <v>1.0000000000000009E-2</v>
      </c>
      <c r="D1019" s="2">
        <f t="shared" si="118"/>
        <v>1.732</v>
      </c>
      <c r="E1019" s="2">
        <f t="shared" si="120"/>
        <v>1.7259999999999998</v>
      </c>
      <c r="F1019" s="2">
        <f t="shared" si="121"/>
        <v>1.7259999999999995</v>
      </c>
      <c r="G1019" s="2">
        <f t="shared" si="123"/>
        <v>1.5900000000000005</v>
      </c>
      <c r="H1019" s="2">
        <f t="shared" si="119"/>
        <v>1.6018999999999994</v>
      </c>
      <c r="I1019" s="2">
        <f t="array" ref="I1019">SUMPRODUCT(B1003:B1022, (ROW(B1003:B1022)-ROW(B1003)+1)) / (20*21/2)</f>
        <v>1.7453333333333332</v>
      </c>
      <c r="J1019" s="2">
        <f t="shared" si="122"/>
        <v>1.6978848252316796</v>
      </c>
      <c r="K1019" s="2">
        <f t="shared" si="124"/>
        <v>1.6310585139726328</v>
      </c>
    </row>
    <row r="1020" spans="1:11" ht="13.5" x14ac:dyDescent="0.25">
      <c r="A1020" s="3">
        <f>TITRES_STAT!B1023</f>
        <v>43795</v>
      </c>
      <c r="B1020" s="6">
        <f>TITRES_STAT!D1023</f>
        <v>1.76</v>
      </c>
      <c r="C1020" s="2">
        <f t="shared" si="117"/>
        <v>0</v>
      </c>
      <c r="D1020" s="2">
        <f t="shared" si="118"/>
        <v>1.7440000000000002</v>
      </c>
      <c r="E1020" s="2">
        <f t="shared" si="120"/>
        <v>1.7269999999999999</v>
      </c>
      <c r="F1020" s="2">
        <f t="shared" si="121"/>
        <v>1.7279999999999998</v>
      </c>
      <c r="G1020" s="2">
        <f t="shared" si="123"/>
        <v>1.5952000000000006</v>
      </c>
      <c r="H1020" s="2">
        <f t="shared" si="119"/>
        <v>1.6020499999999993</v>
      </c>
      <c r="I1020" s="2">
        <f t="array" ref="I1020">SUMPRODUCT(B1004:B1023, (ROW(B1004:B1023)-ROW(B1004)+1)) / (20*21/2)</f>
        <v>1.7525714285714284</v>
      </c>
      <c r="J1020" s="2">
        <f t="shared" si="122"/>
        <v>1.7038005561619958</v>
      </c>
      <c r="K1020" s="2">
        <f t="shared" si="124"/>
        <v>1.6361150428364513</v>
      </c>
    </row>
    <row r="1021" spans="1:11" ht="13.5" x14ac:dyDescent="0.25">
      <c r="A1021" s="3">
        <f>TITRES_STAT!B1024</f>
        <v>43796</v>
      </c>
      <c r="B1021" s="6">
        <f>TITRES_STAT!D1024</f>
        <v>1.81</v>
      </c>
      <c r="C1021" s="2">
        <f t="shared" si="117"/>
        <v>5.0000000000000044E-2</v>
      </c>
      <c r="D1021" s="2">
        <f t="shared" si="118"/>
        <v>1.766</v>
      </c>
      <c r="E1021" s="2">
        <f t="shared" si="120"/>
        <v>1.7329999999999999</v>
      </c>
      <c r="F1021" s="2">
        <f t="shared" si="121"/>
        <v>1.7335</v>
      </c>
      <c r="G1021" s="2">
        <f t="shared" si="123"/>
        <v>1.6014000000000008</v>
      </c>
      <c r="H1021" s="2">
        <f t="shared" si="119"/>
        <v>1.6024499999999993</v>
      </c>
      <c r="I1021" s="2">
        <f t="array" ref="I1021">SUMPRODUCT(B1005:B1024, (ROW(B1005:B1024)-ROW(B1005)+1)) / (20*21/2)</f>
        <v>1.7596190476190476</v>
      </c>
      <c r="J1021" s="2">
        <f t="shared" si="122"/>
        <v>1.7139147889084723</v>
      </c>
      <c r="K1021" s="2">
        <f t="shared" si="124"/>
        <v>1.6429340607644336</v>
      </c>
    </row>
    <row r="1022" spans="1:11" ht="13.5" x14ac:dyDescent="0.25">
      <c r="A1022" s="3">
        <f>TITRES_STAT!B1025</f>
        <v>43797</v>
      </c>
      <c r="B1022" s="6">
        <f>TITRES_STAT!D1025</f>
        <v>1.81</v>
      </c>
      <c r="C1022" s="2">
        <f t="shared" si="117"/>
        <v>0</v>
      </c>
      <c r="D1022" s="2">
        <f t="shared" si="118"/>
        <v>1.778</v>
      </c>
      <c r="E1022" s="2">
        <f t="shared" si="120"/>
        <v>1.7440000000000002</v>
      </c>
      <c r="F1022" s="2">
        <f t="shared" si="121"/>
        <v>1.7340000000000004</v>
      </c>
      <c r="G1022" s="2">
        <f t="shared" si="123"/>
        <v>1.6076000000000008</v>
      </c>
      <c r="H1022" s="2">
        <f t="shared" si="119"/>
        <v>1.6030999999999995</v>
      </c>
      <c r="I1022" s="2">
        <f t="array" ref="I1022">SUMPRODUCT(B1006:B1025, (ROW(B1006:B1025)-ROW(B1006)+1)) / (20*21/2)</f>
        <v>1.7707619047619045</v>
      </c>
      <c r="J1022" s="2">
        <f t="shared" si="122"/>
        <v>1.7230657613933795</v>
      </c>
      <c r="K1022" s="2">
        <f t="shared" si="124"/>
        <v>1.649485666224652</v>
      </c>
    </row>
    <row r="1023" spans="1:11" ht="13.5" x14ac:dyDescent="0.25">
      <c r="A1023" s="3">
        <f>TITRES_STAT!B1026</f>
        <v>43798</v>
      </c>
      <c r="B1023" s="6">
        <f>TITRES_STAT!D1026</f>
        <v>1.81</v>
      </c>
      <c r="C1023" s="2">
        <f t="shared" si="117"/>
        <v>0</v>
      </c>
      <c r="D1023" s="2">
        <f t="shared" si="118"/>
        <v>1.7900000000000003</v>
      </c>
      <c r="E1023" s="2">
        <f t="shared" si="120"/>
        <v>1.7550000000000001</v>
      </c>
      <c r="F1023" s="2">
        <f t="shared" si="121"/>
        <v>1.736</v>
      </c>
      <c r="G1023" s="2">
        <f t="shared" si="123"/>
        <v>1.6138000000000008</v>
      </c>
      <c r="H1023" s="2">
        <f t="shared" si="119"/>
        <v>1.6037499999999993</v>
      </c>
      <c r="I1023" s="2">
        <f t="array" ref="I1023">SUMPRODUCT(B1007:B1026, (ROW(B1007:B1026)-ROW(B1007)+1)) / (20*21/2)</f>
        <v>1.7761904761904759</v>
      </c>
      <c r="J1023" s="2">
        <f t="shared" si="122"/>
        <v>1.7313452126892481</v>
      </c>
      <c r="K1023" s="2">
        <f t="shared" si="124"/>
        <v>1.655780345980548</v>
      </c>
    </row>
    <row r="1024" spans="1:11" ht="13.5" x14ac:dyDescent="0.25">
      <c r="A1024" s="3">
        <f>TITRES_STAT!B1027</f>
        <v>43801</v>
      </c>
      <c r="B1024" s="6">
        <f>TITRES_STAT!D1027</f>
        <v>1.81</v>
      </c>
      <c r="C1024" s="2">
        <f t="shared" si="117"/>
        <v>0</v>
      </c>
      <c r="D1024" s="2">
        <f t="shared" si="118"/>
        <v>1.8000000000000003</v>
      </c>
      <c r="E1024" s="2">
        <f t="shared" si="120"/>
        <v>1.766</v>
      </c>
      <c r="F1024" s="2">
        <f t="shared" si="121"/>
        <v>1.7429999999999999</v>
      </c>
      <c r="G1024" s="2">
        <f t="shared" si="123"/>
        <v>1.6200000000000008</v>
      </c>
      <c r="H1024" s="2">
        <f t="shared" si="119"/>
        <v>1.6043999999999994</v>
      </c>
      <c r="I1024" s="2">
        <f t="array" ref="I1024">SUMPRODUCT(B1008:B1027, (ROW(B1008:B1027)-ROW(B1008)+1)) / (20*21/2)</f>
        <v>1.7810952380952381</v>
      </c>
      <c r="J1024" s="2">
        <f t="shared" si="122"/>
        <v>1.7388361448140817</v>
      </c>
      <c r="K1024" s="2">
        <f t="shared" si="124"/>
        <v>1.6618281755499384</v>
      </c>
    </row>
    <row r="1025" spans="1:11" ht="13.5" x14ac:dyDescent="0.25">
      <c r="A1025" s="3">
        <f>TITRES_STAT!B1028</f>
        <v>43802</v>
      </c>
      <c r="B1025" s="6">
        <f>TITRES_STAT!D1028</f>
        <v>1.86</v>
      </c>
      <c r="C1025" s="2">
        <f t="shared" si="117"/>
        <v>5.0000000000000044E-2</v>
      </c>
      <c r="D1025" s="2">
        <f t="shared" si="118"/>
        <v>1.8199999999999998</v>
      </c>
      <c r="E1025" s="2">
        <f t="shared" si="120"/>
        <v>1.7820000000000005</v>
      </c>
      <c r="F1025" s="2">
        <f t="shared" si="121"/>
        <v>1.7529999999999997</v>
      </c>
      <c r="G1025" s="2">
        <f t="shared" si="123"/>
        <v>1.6272000000000009</v>
      </c>
      <c r="H1025" s="2">
        <f t="shared" si="119"/>
        <v>1.6052999999999997</v>
      </c>
      <c r="I1025" s="2">
        <f t="array" ref="I1025">SUMPRODUCT(B1009:B1028, (ROW(B1009:B1028)-ROW(B1009)+1)) / (20*21/2)</f>
        <v>1.7857142857142854</v>
      </c>
      <c r="J1025" s="2">
        <f t="shared" si="122"/>
        <v>1.750375559593693</v>
      </c>
      <c r="K1025" s="2">
        <f t="shared" si="124"/>
        <v>1.6695996196460194</v>
      </c>
    </row>
    <row r="1026" spans="1:11" ht="13.5" x14ac:dyDescent="0.25">
      <c r="A1026" s="3">
        <f>TITRES_STAT!B1029</f>
        <v>43803</v>
      </c>
      <c r="B1026" s="6">
        <f>TITRES_STAT!D1029</f>
        <v>1.81</v>
      </c>
      <c r="C1026" s="2">
        <f t="shared" si="117"/>
        <v>-5.0000000000000044E-2</v>
      </c>
      <c r="D1026" s="2">
        <f t="shared" si="118"/>
        <v>1.8199999999999998</v>
      </c>
      <c r="E1026" s="2">
        <f t="shared" si="120"/>
        <v>1.7929999999999999</v>
      </c>
      <c r="F1026" s="2">
        <f t="shared" si="121"/>
        <v>1.7585000000000002</v>
      </c>
      <c r="G1026" s="2">
        <f t="shared" si="123"/>
        <v>1.6334000000000009</v>
      </c>
      <c r="H1026" s="2">
        <f t="shared" si="119"/>
        <v>1.6059499999999993</v>
      </c>
      <c r="I1026" s="2">
        <f t="array" ref="I1026">SUMPRODUCT(B1010:B1029, (ROW(B1010:B1029)-ROW(B1010)+1)) / (20*21/2)</f>
        <v>1.7899999999999998</v>
      </c>
      <c r="J1026" s="2">
        <f t="shared" si="122"/>
        <v>1.7560540777276268</v>
      </c>
      <c r="K1026" s="2">
        <f t="shared" si="124"/>
        <v>1.675105516914803</v>
      </c>
    </row>
    <row r="1027" spans="1:11" ht="13.5" x14ac:dyDescent="0.25">
      <c r="A1027" s="3">
        <f>TITRES_STAT!B1030</f>
        <v>43804</v>
      </c>
      <c r="B1027" s="6">
        <f>TITRES_STAT!D1030</f>
        <v>1.81</v>
      </c>
      <c r="C1027" s="2">
        <f t="shared" si="117"/>
        <v>0</v>
      </c>
      <c r="D1027" s="2">
        <f t="shared" si="118"/>
        <v>1.8200000000000003</v>
      </c>
      <c r="E1027" s="2">
        <f t="shared" si="120"/>
        <v>1.7989999999999999</v>
      </c>
      <c r="F1027" s="2">
        <f t="shared" si="121"/>
        <v>1.7614999999999998</v>
      </c>
      <c r="G1027" s="2">
        <f t="shared" si="123"/>
        <v>1.6396000000000006</v>
      </c>
      <c r="H1027" s="2">
        <f t="shared" si="119"/>
        <v>1.6062499999999995</v>
      </c>
      <c r="I1027" s="2">
        <f t="array" ref="I1027">SUMPRODUCT(B1011:B1030, (ROW(B1011:B1030)-ROW(B1011)+1)) / (20*21/2)</f>
        <v>1.7939999999999998</v>
      </c>
      <c r="J1027" s="2">
        <f t="shared" si="122"/>
        <v>1.7611917846107099</v>
      </c>
      <c r="K1027" s="2">
        <f t="shared" si="124"/>
        <v>1.6803954966436343</v>
      </c>
    </row>
    <row r="1028" spans="1:11" ht="13.5" x14ac:dyDescent="0.25">
      <c r="A1028" s="3">
        <f>TITRES_STAT!B1031</f>
        <v>43805</v>
      </c>
      <c r="B1028" s="6">
        <f>TITRES_STAT!D1031</f>
        <v>1.81</v>
      </c>
      <c r="C1028" s="2">
        <f t="shared" ref="C1028:C1091" si="125">B1028-B1027</f>
        <v>0</v>
      </c>
      <c r="D1028" s="2">
        <f t="shared" si="118"/>
        <v>1.8200000000000003</v>
      </c>
      <c r="E1028" s="2">
        <f t="shared" si="120"/>
        <v>1.8050000000000002</v>
      </c>
      <c r="F1028" s="2">
        <f t="shared" si="121"/>
        <v>1.7649999999999999</v>
      </c>
      <c r="G1028" s="2">
        <f t="shared" si="123"/>
        <v>1.6458000000000006</v>
      </c>
      <c r="H1028" s="2">
        <f t="shared" si="119"/>
        <v>1.6067999999999996</v>
      </c>
      <c r="I1028" s="2">
        <f t="array" ref="I1028">SUMPRODUCT(B1012:B1031, (ROW(B1012:B1031)-ROW(B1012)+1)) / (20*21/2)</f>
        <v>1.7977142857142856</v>
      </c>
      <c r="J1028" s="2">
        <f t="shared" si="122"/>
        <v>1.7658401860763566</v>
      </c>
      <c r="K1028" s="2">
        <f t="shared" si="124"/>
        <v>1.6854780261870212</v>
      </c>
    </row>
    <row r="1029" spans="1:11" ht="13.5" x14ac:dyDescent="0.25">
      <c r="A1029" s="3">
        <f>TITRES_STAT!B1032</f>
        <v>43808</v>
      </c>
      <c r="B1029" s="6">
        <f>TITRES_STAT!D1032</f>
        <v>1.81</v>
      </c>
      <c r="C1029" s="2">
        <f t="shared" si="125"/>
        <v>0</v>
      </c>
      <c r="D1029" s="2">
        <f t="shared" si="118"/>
        <v>1.8200000000000003</v>
      </c>
      <c r="E1029" s="2">
        <f t="shared" si="120"/>
        <v>1.81</v>
      </c>
      <c r="F1029" s="2">
        <f t="shared" si="121"/>
        <v>1.7679999999999996</v>
      </c>
      <c r="G1029" s="2">
        <f t="shared" si="123"/>
        <v>1.6520000000000008</v>
      </c>
      <c r="H1029" s="2">
        <f t="shared" si="119"/>
        <v>1.6073999999999995</v>
      </c>
      <c r="I1029" s="2">
        <f t="array" ref="I1029">SUMPRODUCT(B1013:B1032, (ROW(B1013:B1032)-ROW(B1013)+1)) / (20*21/2)</f>
        <v>1.8049523809523809</v>
      </c>
      <c r="J1029" s="2">
        <f t="shared" si="122"/>
        <v>1.770045882640513</v>
      </c>
      <c r="K1029" s="2">
        <f t="shared" si="124"/>
        <v>1.6903612408463538</v>
      </c>
    </row>
    <row r="1030" spans="1:11" ht="13.5" x14ac:dyDescent="0.25">
      <c r="A1030" s="3">
        <f>TITRES_STAT!B1033</f>
        <v>43809</v>
      </c>
      <c r="B1030" s="6">
        <f>TITRES_STAT!D1033</f>
        <v>1.81</v>
      </c>
      <c r="C1030" s="2">
        <f t="shared" si="125"/>
        <v>0</v>
      </c>
      <c r="D1030" s="2">
        <f t="shared" ref="D1030:D1093" si="126">AVERAGE(B1026:B1030)</f>
        <v>1.81</v>
      </c>
      <c r="E1030" s="2">
        <f t="shared" si="120"/>
        <v>1.8149999999999999</v>
      </c>
      <c r="F1030" s="2">
        <f t="shared" si="121"/>
        <v>1.7709999999999997</v>
      </c>
      <c r="G1030" s="2">
        <f t="shared" si="123"/>
        <v>1.6582000000000008</v>
      </c>
      <c r="H1030" s="2">
        <f t="shared" si="119"/>
        <v>1.6079999999999997</v>
      </c>
      <c r="I1030" s="2">
        <f t="array" ref="I1030">SUMPRODUCT(B1014:B1033, (ROW(B1014:B1033)-ROW(B1014)+1)) / (20*21/2)</f>
        <v>1.8076666666666665</v>
      </c>
      <c r="J1030" s="2">
        <f t="shared" si="122"/>
        <v>1.7738510366747497</v>
      </c>
      <c r="K1030" s="2">
        <f t="shared" si="124"/>
        <v>1.6950529568915949</v>
      </c>
    </row>
    <row r="1031" spans="1:11" ht="13.5" x14ac:dyDescent="0.25">
      <c r="A1031" s="3">
        <f>TITRES_STAT!B1034</f>
        <v>43810</v>
      </c>
      <c r="B1031" s="6">
        <f>TITRES_STAT!D1034</f>
        <v>1.81</v>
      </c>
      <c r="C1031" s="2">
        <f t="shared" si="125"/>
        <v>0</v>
      </c>
      <c r="D1031" s="2">
        <f t="shared" si="126"/>
        <v>1.81</v>
      </c>
      <c r="E1031" s="2">
        <f t="shared" si="120"/>
        <v>1.8149999999999999</v>
      </c>
      <c r="F1031" s="2">
        <f t="shared" si="121"/>
        <v>1.7739999999999996</v>
      </c>
      <c r="G1031" s="2">
        <f t="shared" si="123"/>
        <v>1.6644000000000005</v>
      </c>
      <c r="H1031" s="2">
        <f t="shared" si="119"/>
        <v>1.6085999999999996</v>
      </c>
      <c r="I1031" s="2">
        <f t="array" ref="I1031">SUMPRODUCT(B1015:B1034, (ROW(B1015:B1034)-ROW(B1015)+1)) / (20*21/2)</f>
        <v>1.8098571428571428</v>
      </c>
      <c r="J1031" s="2">
        <f t="shared" si="122"/>
        <v>1.7772937950866783</v>
      </c>
      <c r="K1031" s="2">
        <f t="shared" si="124"/>
        <v>1.6995606840723168</v>
      </c>
    </row>
    <row r="1032" spans="1:11" ht="13.5" x14ac:dyDescent="0.25">
      <c r="A1032" s="3">
        <f>TITRES_STAT!B1035</f>
        <v>43811</v>
      </c>
      <c r="B1032" s="6">
        <f>TITRES_STAT!D1035</f>
        <v>1.85</v>
      </c>
      <c r="C1032" s="2">
        <f t="shared" si="125"/>
        <v>4.0000000000000036E-2</v>
      </c>
      <c r="D1032" s="2">
        <f t="shared" si="126"/>
        <v>1.8180000000000001</v>
      </c>
      <c r="E1032" s="2">
        <f t="shared" si="120"/>
        <v>1.8190000000000004</v>
      </c>
      <c r="F1032" s="2">
        <f t="shared" si="121"/>
        <v>1.7814999999999999</v>
      </c>
      <c r="G1032" s="2">
        <f t="shared" si="123"/>
        <v>1.6714000000000004</v>
      </c>
      <c r="H1032" s="2">
        <f t="shared" si="119"/>
        <v>1.6095999999999995</v>
      </c>
      <c r="I1032" s="2">
        <f t="array" ref="I1032">SUMPRODUCT(B1016:B1035, (ROW(B1016:B1035)-ROW(B1016)+1)) / (20*21/2)</f>
        <v>1.8115238095238093</v>
      </c>
      <c r="J1032" s="2">
        <f t="shared" si="122"/>
        <v>1.7842181955546137</v>
      </c>
      <c r="K1032" s="2">
        <f t="shared" si="124"/>
        <v>1.7054602650890887</v>
      </c>
    </row>
    <row r="1033" spans="1:11" ht="13.5" x14ac:dyDescent="0.25">
      <c r="A1033" s="3">
        <f>TITRES_STAT!B1036</f>
        <v>43812</v>
      </c>
      <c r="B1033" s="6">
        <f>TITRES_STAT!D1036</f>
        <v>1.81</v>
      </c>
      <c r="C1033" s="2">
        <f t="shared" si="125"/>
        <v>-4.0000000000000036E-2</v>
      </c>
      <c r="D1033" s="2">
        <f t="shared" si="126"/>
        <v>1.8180000000000001</v>
      </c>
      <c r="E1033" s="2">
        <f t="shared" si="120"/>
        <v>1.8190000000000002</v>
      </c>
      <c r="F1033" s="2">
        <f t="shared" si="121"/>
        <v>1.7869999999999997</v>
      </c>
      <c r="G1033" s="2">
        <f t="shared" si="123"/>
        <v>1.6776000000000004</v>
      </c>
      <c r="H1033" s="2">
        <f t="shared" si="119"/>
        <v>1.6103999999999994</v>
      </c>
      <c r="I1033" s="2">
        <f t="array" ref="I1033">SUMPRODUCT(B1017:B1036, (ROW(B1017:B1036)-ROW(B1017)+1)) / (20*21/2)</f>
        <v>1.8126666666666664</v>
      </c>
      <c r="J1033" s="2">
        <f t="shared" si="122"/>
        <v>1.7866736055017933</v>
      </c>
      <c r="K1033" s="2">
        <f t="shared" si="124"/>
        <v>1.7095598625365755</v>
      </c>
    </row>
    <row r="1034" spans="1:11" ht="13.5" x14ac:dyDescent="0.25">
      <c r="A1034" s="3">
        <f>TITRES_STAT!B1037</f>
        <v>43815</v>
      </c>
      <c r="B1034" s="6">
        <f>TITRES_STAT!D1037</f>
        <v>1.81</v>
      </c>
      <c r="C1034" s="2">
        <f t="shared" si="125"/>
        <v>0</v>
      </c>
      <c r="D1034" s="2">
        <f t="shared" si="126"/>
        <v>1.8180000000000003</v>
      </c>
      <c r="E1034" s="2">
        <f t="shared" si="120"/>
        <v>1.8190000000000002</v>
      </c>
      <c r="F1034" s="2">
        <f t="shared" si="121"/>
        <v>1.7924999999999998</v>
      </c>
      <c r="G1034" s="2">
        <f t="shared" si="123"/>
        <v>1.6838000000000006</v>
      </c>
      <c r="H1034" s="2">
        <f t="shared" ref="H1034:H1097" si="127">AVERAGE(B835:B1034)</f>
        <v>1.6111999999999995</v>
      </c>
      <c r="I1034" s="2">
        <f t="array" ref="I1034">SUMPRODUCT(B1018:B1037, (ROW(B1018:B1037)-ROW(B1018)+1)) / (20*21/2)</f>
        <v>1.8180476190476189</v>
      </c>
      <c r="J1034" s="2">
        <f t="shared" si="122"/>
        <v>1.7888951668825748</v>
      </c>
      <c r="K1034" s="2">
        <f t="shared" si="124"/>
        <v>1.7134986914567099</v>
      </c>
    </row>
    <row r="1035" spans="1:11" ht="13.5" x14ac:dyDescent="0.25">
      <c r="A1035" s="3">
        <f>TITRES_STAT!B1038</f>
        <v>43816</v>
      </c>
      <c r="B1035" s="6">
        <f>TITRES_STAT!D1038</f>
        <v>1.81</v>
      </c>
      <c r="C1035" s="2">
        <f t="shared" si="125"/>
        <v>0</v>
      </c>
      <c r="D1035" s="2">
        <f t="shared" si="126"/>
        <v>1.8180000000000003</v>
      </c>
      <c r="E1035" s="2">
        <f t="shared" si="120"/>
        <v>1.8140000000000001</v>
      </c>
      <c r="F1035" s="2">
        <f t="shared" si="121"/>
        <v>1.798</v>
      </c>
      <c r="G1035" s="2">
        <f t="shared" si="123"/>
        <v>1.6900000000000006</v>
      </c>
      <c r="H1035" s="2">
        <f t="shared" si="127"/>
        <v>1.6119999999999992</v>
      </c>
      <c r="I1035" s="2">
        <f t="array" ref="I1035">SUMPRODUCT(B1019:B1038, (ROW(B1019:B1038)-ROW(B1019)+1)) / (20*21/2)</f>
        <v>1.8248095238095239</v>
      </c>
      <c r="J1035" s="2">
        <f t="shared" si="122"/>
        <v>1.7909051509889962</v>
      </c>
      <c r="K1035" s="2">
        <f t="shared" si="124"/>
        <v>1.7172830564976234</v>
      </c>
    </row>
    <row r="1036" spans="1:11" ht="13.5" x14ac:dyDescent="0.25">
      <c r="A1036" s="3">
        <f>TITRES_STAT!B1039</f>
        <v>43817</v>
      </c>
      <c r="B1036" s="6">
        <f>TITRES_STAT!D1039</f>
        <v>1.81</v>
      </c>
      <c r="C1036" s="2">
        <f t="shared" si="125"/>
        <v>0</v>
      </c>
      <c r="D1036" s="2">
        <f t="shared" si="126"/>
        <v>1.8180000000000003</v>
      </c>
      <c r="E1036" s="2">
        <f t="shared" ref="E1036:E1099" si="128">AVERAGE(B1027:B1036)</f>
        <v>1.8140000000000001</v>
      </c>
      <c r="F1036" s="2">
        <f t="shared" si="121"/>
        <v>1.8035000000000001</v>
      </c>
      <c r="G1036" s="2">
        <f t="shared" si="123"/>
        <v>1.6962000000000006</v>
      </c>
      <c r="H1036" s="2">
        <f t="shared" si="127"/>
        <v>1.6125999999999996</v>
      </c>
      <c r="I1036" s="2">
        <f t="array" ref="I1036">SUMPRODUCT(B1020:B1039, (ROW(B1020:B1039)-ROW(B1020)+1)) / (20*21/2)</f>
        <v>1.8385714285714283</v>
      </c>
      <c r="J1036" s="2">
        <f t="shared" si="122"/>
        <v>1.7927237080376632</v>
      </c>
      <c r="K1036" s="2">
        <f t="shared" si="124"/>
        <v>1.720919015066344</v>
      </c>
    </row>
    <row r="1037" spans="1:11" ht="13.5" x14ac:dyDescent="0.25">
      <c r="A1037" s="3">
        <f>TITRES_STAT!B1040</f>
        <v>43818</v>
      </c>
      <c r="B1037" s="6">
        <f>TITRES_STAT!D1040</f>
        <v>1.86</v>
      </c>
      <c r="C1037" s="2">
        <f t="shared" si="125"/>
        <v>5.0000000000000044E-2</v>
      </c>
      <c r="D1037" s="2">
        <f t="shared" si="126"/>
        <v>1.8199999999999998</v>
      </c>
      <c r="E1037" s="2">
        <f t="shared" si="128"/>
        <v>1.8190000000000002</v>
      </c>
      <c r="F1037" s="2">
        <f t="shared" si="121"/>
        <v>1.8089999999999997</v>
      </c>
      <c r="G1037" s="2">
        <f t="shared" si="123"/>
        <v>1.7034000000000007</v>
      </c>
      <c r="H1037" s="2">
        <f t="shared" si="127"/>
        <v>1.6136499999999996</v>
      </c>
      <c r="I1037" s="2">
        <f t="array" ref="I1037">SUMPRODUCT(B1021:B1040, (ROW(B1021:B1040)-ROW(B1021)+1)) / (20*21/2)</f>
        <v>1.8590000000000002</v>
      </c>
      <c r="J1037" s="2">
        <f t="shared" si="122"/>
        <v>1.7991309739388381</v>
      </c>
      <c r="K1037" s="2">
        <f t="shared" si="124"/>
        <v>1.7263731713382522</v>
      </c>
    </row>
    <row r="1038" spans="1:11" ht="13.5" x14ac:dyDescent="0.25">
      <c r="A1038" s="3">
        <f>TITRES_STAT!B1041</f>
        <v>43819</v>
      </c>
      <c r="B1038" s="6">
        <f>TITRES_STAT!D1041</f>
        <v>1.88</v>
      </c>
      <c r="C1038" s="2">
        <f t="shared" si="125"/>
        <v>1.9999999999999796E-2</v>
      </c>
      <c r="D1038" s="2">
        <f t="shared" si="126"/>
        <v>1.8340000000000001</v>
      </c>
      <c r="E1038" s="2">
        <f t="shared" si="128"/>
        <v>1.8260000000000001</v>
      </c>
      <c r="F1038" s="2">
        <f t="shared" si="121"/>
        <v>1.8154999999999997</v>
      </c>
      <c r="G1038" s="2">
        <f t="shared" si="123"/>
        <v>1.7110000000000005</v>
      </c>
      <c r="H1038" s="2">
        <f t="shared" si="127"/>
        <v>1.6147999999999993</v>
      </c>
      <c r="I1038" s="2">
        <f t="array" ref="I1038">SUMPRODUCT(B1022:B1041, (ROW(B1022:B1041)-ROW(B1022)+1)) / (20*21/2)</f>
        <v>1.8857142857142857</v>
      </c>
      <c r="J1038" s="2">
        <f t="shared" si="122"/>
        <v>1.8068327859446631</v>
      </c>
      <c r="K1038" s="2">
        <f t="shared" si="124"/>
        <v>1.7323977528543992</v>
      </c>
    </row>
    <row r="1039" spans="1:11" ht="13.5" x14ac:dyDescent="0.25">
      <c r="A1039" s="3">
        <f>TITRES_STAT!B1042</f>
        <v>43822</v>
      </c>
      <c r="B1039" s="6">
        <f>TITRES_STAT!D1042</f>
        <v>1.96</v>
      </c>
      <c r="C1039" s="2">
        <f t="shared" si="125"/>
        <v>8.0000000000000071E-2</v>
      </c>
      <c r="D1039" s="2">
        <f t="shared" si="126"/>
        <v>1.8640000000000001</v>
      </c>
      <c r="E1039" s="2">
        <f t="shared" si="128"/>
        <v>1.8410000000000004</v>
      </c>
      <c r="F1039" s="2">
        <f t="shared" si="121"/>
        <v>1.8254999999999999</v>
      </c>
      <c r="G1039" s="2">
        <f t="shared" si="123"/>
        <v>1.7202000000000004</v>
      </c>
      <c r="H1039" s="2">
        <f t="shared" si="127"/>
        <v>1.6165499999999993</v>
      </c>
      <c r="I1039" s="2">
        <f t="array" ref="I1039">SUMPRODUCT(B1023:B1042, (ROW(B1023:B1042)-ROW(B1023)+1)) / (20*21/2)</f>
        <v>1.9052380952380952</v>
      </c>
      <c r="J1039" s="2">
        <f t="shared" si="122"/>
        <v>1.8214201396642191</v>
      </c>
      <c r="K1039" s="2">
        <f t="shared" si="124"/>
        <v>1.7413233311738345</v>
      </c>
    </row>
    <row r="1040" spans="1:11" ht="13.5" x14ac:dyDescent="0.25">
      <c r="A1040" s="3">
        <f>TITRES_STAT!B1043</f>
        <v>43823</v>
      </c>
      <c r="B1040" s="6">
        <f>TITRES_STAT!D1043</f>
        <v>2.04</v>
      </c>
      <c r="C1040" s="2">
        <f t="shared" si="125"/>
        <v>8.0000000000000071E-2</v>
      </c>
      <c r="D1040" s="2">
        <f t="shared" si="126"/>
        <v>1.9100000000000001</v>
      </c>
      <c r="E1040" s="2">
        <f t="shared" si="128"/>
        <v>1.8640000000000001</v>
      </c>
      <c r="F1040" s="2">
        <f t="shared" si="121"/>
        <v>1.8394999999999997</v>
      </c>
      <c r="G1040" s="2">
        <f t="shared" si="123"/>
        <v>1.7310000000000005</v>
      </c>
      <c r="H1040" s="2">
        <f t="shared" si="127"/>
        <v>1.6186999999999991</v>
      </c>
      <c r="I1040" s="2">
        <f t="array" ref="I1040">SUMPRODUCT(B1024:B1043, (ROW(B1024:B1043)-ROW(B1024)+1)) / (20*21/2)</f>
        <v>1.9235714285714285</v>
      </c>
      <c r="J1040" s="2">
        <f t="shared" si="122"/>
        <v>1.842237269220008</v>
      </c>
      <c r="K1040" s="2">
        <f t="shared" si="124"/>
        <v>1.7530361417160372</v>
      </c>
    </row>
    <row r="1041" spans="1:11" ht="13.5" x14ac:dyDescent="0.25">
      <c r="A1041" s="3">
        <f>TITRES_STAT!B1044</f>
        <v>43824</v>
      </c>
      <c r="B1041" s="6">
        <f>TITRES_STAT!D1044</f>
        <v>2.12</v>
      </c>
      <c r="C1041" s="2">
        <f t="shared" si="125"/>
        <v>8.0000000000000071E-2</v>
      </c>
      <c r="D1041" s="2">
        <f t="shared" si="126"/>
        <v>1.972</v>
      </c>
      <c r="E1041" s="2">
        <f t="shared" si="128"/>
        <v>1.8950000000000002</v>
      </c>
      <c r="F1041" s="2">
        <f t="shared" si="121"/>
        <v>1.8549999999999993</v>
      </c>
      <c r="G1041" s="2">
        <f t="shared" si="123"/>
        <v>1.7434000000000005</v>
      </c>
      <c r="H1041" s="2">
        <f t="shared" si="127"/>
        <v>1.6212499999999992</v>
      </c>
      <c r="I1041" s="2">
        <f t="array" ref="I1041">SUMPRODUCT(B1025:B1044, (ROW(B1025:B1044)-ROW(B1025)+1)) / (20*21/2)</f>
        <v>1.9464285714285714</v>
      </c>
      <c r="J1041" s="2">
        <f t="shared" si="122"/>
        <v>1.8686908626276262</v>
      </c>
      <c r="K1041" s="2">
        <f t="shared" si="124"/>
        <v>1.767426881256585</v>
      </c>
    </row>
    <row r="1042" spans="1:11" ht="13.5" x14ac:dyDescent="0.25">
      <c r="A1042" s="3">
        <f>TITRES_STAT!B1045</f>
        <v>43825</v>
      </c>
      <c r="B1042" s="6">
        <f>TITRES_STAT!D1045</f>
        <v>2.06</v>
      </c>
      <c r="C1042" s="2">
        <f t="shared" si="125"/>
        <v>-6.0000000000000053E-2</v>
      </c>
      <c r="D1042" s="2">
        <f t="shared" si="126"/>
        <v>2.012</v>
      </c>
      <c r="E1042" s="2">
        <f t="shared" si="128"/>
        <v>1.9159999999999999</v>
      </c>
      <c r="F1042" s="2">
        <f t="shared" si="121"/>
        <v>1.8675000000000002</v>
      </c>
      <c r="G1042" s="2">
        <f t="shared" si="123"/>
        <v>1.7546000000000006</v>
      </c>
      <c r="H1042" s="2">
        <f t="shared" si="127"/>
        <v>1.6234999999999991</v>
      </c>
      <c r="I1042" s="2">
        <f t="array" ref="I1042">SUMPRODUCT(B1026:B1045, (ROW(B1026:B1045)-ROW(B1026)+1)) / (20*21/2)</f>
        <v>1.9706666666666663</v>
      </c>
      <c r="J1042" s="2">
        <f t="shared" si="122"/>
        <v>1.8869107804726142</v>
      </c>
      <c r="K1042" s="2">
        <f t="shared" si="124"/>
        <v>1.7789003368935816</v>
      </c>
    </row>
    <row r="1043" spans="1:11" ht="13.5" x14ac:dyDescent="0.25">
      <c r="A1043" s="3">
        <f>TITRES_STAT!B1046</f>
        <v>43826</v>
      </c>
      <c r="B1043" s="6">
        <f>TITRES_STAT!D1046</f>
        <v>2.06</v>
      </c>
      <c r="C1043" s="2">
        <f t="shared" si="125"/>
        <v>0</v>
      </c>
      <c r="D1043" s="2">
        <f t="shared" si="126"/>
        <v>2.048</v>
      </c>
      <c r="E1043" s="2">
        <f t="shared" si="128"/>
        <v>1.9409999999999996</v>
      </c>
      <c r="F1043" s="2">
        <f t="shared" si="121"/>
        <v>1.8800000000000001</v>
      </c>
      <c r="G1043" s="2">
        <f t="shared" si="123"/>
        <v>1.7658000000000007</v>
      </c>
      <c r="H1043" s="2">
        <f t="shared" si="127"/>
        <v>1.6257499999999991</v>
      </c>
      <c r="I1043" s="2">
        <f t="array" ref="I1043">SUMPRODUCT(B1027:B1046, (ROW(B1027:B1046)-ROW(B1027)+1)) / (20*21/2)</f>
        <v>1.9935238095238097</v>
      </c>
      <c r="J1043" s="2">
        <f t="shared" si="122"/>
        <v>1.9033954680466509</v>
      </c>
      <c r="K1043" s="2">
        <f t="shared" si="124"/>
        <v>1.7899238530938335</v>
      </c>
    </row>
    <row r="1044" spans="1:11" ht="13.5" x14ac:dyDescent="0.25">
      <c r="A1044" s="3">
        <f>TITRES_STAT!B1047</f>
        <v>43829</v>
      </c>
      <c r="B1044" s="6">
        <f>TITRES_STAT!D1047</f>
        <v>2.12</v>
      </c>
      <c r="C1044" s="2">
        <f t="shared" si="125"/>
        <v>6.0000000000000053E-2</v>
      </c>
      <c r="D1044" s="2">
        <f t="shared" si="126"/>
        <v>2.0800000000000005</v>
      </c>
      <c r="E1044" s="2">
        <f t="shared" si="128"/>
        <v>1.9720000000000002</v>
      </c>
      <c r="F1044" s="2">
        <f t="shared" ref="F1044:F1107" si="129">AVERAGE(B1025:B1044)</f>
        <v>1.8954999999999997</v>
      </c>
      <c r="G1044" s="2">
        <f t="shared" si="123"/>
        <v>1.7794000000000008</v>
      </c>
      <c r="H1044" s="2">
        <f t="shared" si="127"/>
        <v>1.628299999999999</v>
      </c>
      <c r="I1044" s="2">
        <f t="array" ref="I1044">SUMPRODUCT(B1028:B1047, (ROW(B1028:B1047)-ROW(B1028)+1)) / (20*21/2)</f>
        <v>2.0195238095238097</v>
      </c>
      <c r="J1044" s="2">
        <f t="shared" si="122"/>
        <v>1.9240244710898269</v>
      </c>
      <c r="K1044" s="2">
        <f t="shared" si="124"/>
        <v>1.8028680157176049</v>
      </c>
    </row>
    <row r="1045" spans="1:11" ht="13.5" x14ac:dyDescent="0.25">
      <c r="A1045" s="3">
        <f>TITRES_STAT!B1048</f>
        <v>43830</v>
      </c>
      <c r="B1045" s="6">
        <f>TITRES_STAT!D1048</f>
        <v>2.15</v>
      </c>
      <c r="C1045" s="2">
        <f t="shared" si="125"/>
        <v>2.9999999999999805E-2</v>
      </c>
      <c r="D1045" s="2">
        <f t="shared" si="126"/>
        <v>2.1019999999999999</v>
      </c>
      <c r="E1045" s="2">
        <f t="shared" si="128"/>
        <v>2.0060000000000002</v>
      </c>
      <c r="F1045" s="2">
        <f t="shared" si="129"/>
        <v>1.9099999999999997</v>
      </c>
      <c r="G1045" s="2">
        <f t="shared" si="123"/>
        <v>1.7938000000000007</v>
      </c>
      <c r="H1045" s="2">
        <f t="shared" si="127"/>
        <v>1.6309999999999989</v>
      </c>
      <c r="I1045" s="2">
        <f t="array" ref="I1045">SUMPRODUCT(B1029:B1048, (ROW(B1029:B1048)-ROW(B1029)+1)) / (20*21/2)</f>
        <v>2.0436666666666667</v>
      </c>
      <c r="J1045" s="2">
        <f t="shared" ref="J1045:J1108" si="130">$J$4*B1045+J1044*(1-$J$4)</f>
        <v>1.9455459500336529</v>
      </c>
      <c r="K1045" s="2">
        <f t="shared" si="124"/>
        <v>1.8164810347090714</v>
      </c>
    </row>
    <row r="1046" spans="1:11" ht="13.5" x14ac:dyDescent="0.25">
      <c r="A1046" s="3">
        <f>TITRES_STAT!B1049</f>
        <v>43832</v>
      </c>
      <c r="B1046" s="6">
        <f>TITRES_STAT!D1049</f>
        <v>2.15</v>
      </c>
      <c r="C1046" s="2">
        <f t="shared" si="125"/>
        <v>0</v>
      </c>
      <c r="D1046" s="2">
        <f t="shared" si="126"/>
        <v>2.1080000000000001</v>
      </c>
      <c r="E1046" s="2">
        <f t="shared" si="128"/>
        <v>2.04</v>
      </c>
      <c r="F1046" s="2">
        <f t="shared" si="129"/>
        <v>1.9269999999999996</v>
      </c>
      <c r="G1046" s="2">
        <f t="shared" si="123"/>
        <v>1.8084000000000009</v>
      </c>
      <c r="H1046" s="2">
        <f t="shared" si="127"/>
        <v>1.6336999999999986</v>
      </c>
      <c r="I1046" s="2">
        <f t="array" ref="I1046">SUMPRODUCT(B1030:B1049, (ROW(B1030:B1049)-ROW(B1030)+1)) / (20*21/2)</f>
        <v>2.065952380952381</v>
      </c>
      <c r="J1046" s="2">
        <f t="shared" si="130"/>
        <v>1.9650177643161622</v>
      </c>
      <c r="K1046" s="2">
        <f t="shared" si="124"/>
        <v>1.8295602098185195</v>
      </c>
    </row>
    <row r="1047" spans="1:11" ht="13.5" x14ac:dyDescent="0.25">
      <c r="A1047" s="3">
        <f>TITRES_STAT!B1050</f>
        <v>43833</v>
      </c>
      <c r="B1047" s="6">
        <f>TITRES_STAT!D1050</f>
        <v>2.2000000000000002</v>
      </c>
      <c r="C1047" s="2">
        <f t="shared" si="125"/>
        <v>5.0000000000000266E-2</v>
      </c>
      <c r="D1047" s="2">
        <f t="shared" si="126"/>
        <v>2.1360000000000001</v>
      </c>
      <c r="E1047" s="2">
        <f t="shared" si="128"/>
        <v>2.0739999999999998</v>
      </c>
      <c r="F1047" s="2">
        <f t="shared" si="129"/>
        <v>1.9464999999999999</v>
      </c>
      <c r="G1047" s="2">
        <f t="shared" si="123"/>
        <v>1.8224000000000009</v>
      </c>
      <c r="H1047" s="2">
        <f t="shared" si="127"/>
        <v>1.6366499999999988</v>
      </c>
      <c r="I1047" s="2">
        <f t="array" ref="I1047">SUMPRODUCT(B1031:B1050, (ROW(B1031:B1050)-ROW(B1031)+1)) / (20*21/2)</f>
        <v>2.0806666666666671</v>
      </c>
      <c r="J1047" s="2">
        <f t="shared" si="130"/>
        <v>1.9873970248574799</v>
      </c>
      <c r="K1047" s="2">
        <f t="shared" si="124"/>
        <v>1.8440872604138716</v>
      </c>
    </row>
    <row r="1048" spans="1:11" ht="13.5" x14ac:dyDescent="0.25">
      <c r="A1048" s="3">
        <f>TITRES_STAT!B1051</f>
        <v>43836</v>
      </c>
      <c r="B1048" s="6">
        <f>TITRES_STAT!D1051</f>
        <v>2.2000000000000002</v>
      </c>
      <c r="C1048" s="2">
        <f t="shared" si="125"/>
        <v>0</v>
      </c>
      <c r="D1048" s="2">
        <f t="shared" si="126"/>
        <v>2.1640000000000001</v>
      </c>
      <c r="E1048" s="2">
        <f t="shared" si="128"/>
        <v>2.1059999999999999</v>
      </c>
      <c r="F1048" s="2">
        <f t="shared" si="129"/>
        <v>1.9660000000000004</v>
      </c>
      <c r="G1048" s="2">
        <f t="shared" si="123"/>
        <v>1.8352000000000011</v>
      </c>
      <c r="H1048" s="2">
        <f t="shared" si="127"/>
        <v>1.6395999999999988</v>
      </c>
      <c r="I1048" s="2">
        <f t="array" ref="I1048">SUMPRODUCT(B1032:B1051, (ROW(B1032:B1051)-ROW(B1032)+1)) / (20*21/2)</f>
        <v>2.0890476190476193</v>
      </c>
      <c r="J1048" s="2">
        <f t="shared" si="130"/>
        <v>2.0076449272520058</v>
      </c>
      <c r="K1048" s="2">
        <f t="shared" si="124"/>
        <v>1.8580446227505825</v>
      </c>
    </row>
    <row r="1049" spans="1:11" ht="13.5" x14ac:dyDescent="0.25">
      <c r="A1049" s="3">
        <f>TITRES_STAT!B1052</f>
        <v>43837</v>
      </c>
      <c r="B1049" s="6">
        <f>TITRES_STAT!D1052</f>
        <v>2.2000000000000002</v>
      </c>
      <c r="C1049" s="2">
        <f t="shared" si="125"/>
        <v>0</v>
      </c>
      <c r="D1049" s="2">
        <f t="shared" si="126"/>
        <v>2.1799999999999997</v>
      </c>
      <c r="E1049" s="2">
        <f t="shared" si="128"/>
        <v>2.13</v>
      </c>
      <c r="F1049" s="2">
        <f t="shared" si="129"/>
        <v>1.9855000000000005</v>
      </c>
      <c r="G1049" s="2">
        <f t="shared" si="123"/>
        <v>1.8466000000000009</v>
      </c>
      <c r="H1049" s="2">
        <f t="shared" si="127"/>
        <v>1.6425499999999988</v>
      </c>
      <c r="I1049" s="2">
        <f t="array" ref="I1049">SUMPRODUCT(B1033:B1052, (ROW(B1033:B1052)-ROW(B1033)+1)) / (20*21/2)</f>
        <v>2.0960952380952378</v>
      </c>
      <c r="J1049" s="2">
        <f t="shared" si="130"/>
        <v>2.0259644579899101</v>
      </c>
      <c r="K1049" s="2">
        <f t="shared" si="124"/>
        <v>1.8714546375446772</v>
      </c>
    </row>
    <row r="1050" spans="1:11" ht="13.5" x14ac:dyDescent="0.25">
      <c r="A1050" s="3">
        <f>TITRES_STAT!B1053</f>
        <v>43838</v>
      </c>
      <c r="B1050" s="6">
        <f>TITRES_STAT!D1053</f>
        <v>2.14</v>
      </c>
      <c r="C1050" s="2">
        <f t="shared" si="125"/>
        <v>-6.0000000000000053E-2</v>
      </c>
      <c r="D1050" s="2">
        <f t="shared" si="126"/>
        <v>2.1779999999999999</v>
      </c>
      <c r="E1050" s="2">
        <f t="shared" si="128"/>
        <v>2.1399999999999997</v>
      </c>
      <c r="F1050" s="2">
        <f t="shared" si="129"/>
        <v>2.0020000000000002</v>
      </c>
      <c r="G1050" s="2">
        <f t="shared" si="123"/>
        <v>1.8550000000000011</v>
      </c>
      <c r="H1050" s="2">
        <f t="shared" si="127"/>
        <v>1.6451999999999989</v>
      </c>
      <c r="I1050" s="2">
        <f t="array" ref="I1050">SUMPRODUCT(B1034:B1053, (ROW(B1034:B1053)-ROW(B1034)+1)) / (20*21/2)</f>
        <v>2.1019999999999999</v>
      </c>
      <c r="J1050" s="2">
        <f t="shared" si="130"/>
        <v>2.0368249858003948</v>
      </c>
      <c r="K1050" s="2">
        <f t="shared" si="124"/>
        <v>1.8819858282291997</v>
      </c>
    </row>
    <row r="1051" spans="1:11" ht="13.5" x14ac:dyDescent="0.25">
      <c r="A1051" s="3">
        <f>TITRES_STAT!B1054</f>
        <v>43839</v>
      </c>
      <c r="B1051" s="6">
        <f>TITRES_STAT!D1054</f>
        <v>2.09</v>
      </c>
      <c r="C1051" s="2">
        <f t="shared" si="125"/>
        <v>-5.0000000000000266E-2</v>
      </c>
      <c r="D1051" s="2">
        <f t="shared" si="126"/>
        <v>2.1659999999999999</v>
      </c>
      <c r="E1051" s="2">
        <f t="shared" si="128"/>
        <v>2.137</v>
      </c>
      <c r="F1051" s="2">
        <f t="shared" si="129"/>
        <v>2.0160000000000005</v>
      </c>
      <c r="G1051" s="2">
        <f t="shared" si="123"/>
        <v>1.8628000000000013</v>
      </c>
      <c r="H1051" s="2">
        <f t="shared" si="127"/>
        <v>1.6475999999999988</v>
      </c>
      <c r="I1051" s="2">
        <f t="array" ref="I1051">SUMPRODUCT(B1035:B1054, (ROW(B1035:B1054)-ROW(B1035)+1)) / (20*21/2)</f>
        <v>2.1065714285714288</v>
      </c>
      <c r="J1051" s="2">
        <f t="shared" si="130"/>
        <v>2.0418892728670239</v>
      </c>
      <c r="K1051" s="2">
        <f t="shared" si="124"/>
        <v>1.8901432467300154</v>
      </c>
    </row>
    <row r="1052" spans="1:11" ht="13.5" x14ac:dyDescent="0.25">
      <c r="A1052" s="3">
        <f>TITRES_STAT!B1055</f>
        <v>43840</v>
      </c>
      <c r="B1052" s="6">
        <f>TITRES_STAT!D1055</f>
        <v>2.09</v>
      </c>
      <c r="C1052" s="2">
        <f t="shared" si="125"/>
        <v>0</v>
      </c>
      <c r="D1052" s="2">
        <f t="shared" si="126"/>
        <v>2.1440000000000001</v>
      </c>
      <c r="E1052" s="2">
        <f t="shared" si="128"/>
        <v>2.1399999999999997</v>
      </c>
      <c r="F1052" s="2">
        <f t="shared" si="129"/>
        <v>2.028</v>
      </c>
      <c r="G1052" s="2">
        <f t="shared" si="123"/>
        <v>1.8686000000000016</v>
      </c>
      <c r="H1052" s="2">
        <f t="shared" si="127"/>
        <v>1.6498999999999986</v>
      </c>
      <c r="I1052" s="2">
        <f t="array" ref="I1052">SUMPRODUCT(B1036:B1055, (ROW(B1036:B1055)-ROW(B1036)+1)) / (20*21/2)</f>
        <v>2.1098095238095236</v>
      </c>
      <c r="J1052" s="2">
        <f t="shared" si="130"/>
        <v>2.0464712468796882</v>
      </c>
      <c r="K1052" s="2">
        <f t="shared" si="124"/>
        <v>1.8979807664660935</v>
      </c>
    </row>
    <row r="1053" spans="1:11" ht="13.5" x14ac:dyDescent="0.25">
      <c r="A1053" s="3">
        <f>TITRES_STAT!B1056</f>
        <v>43843</v>
      </c>
      <c r="B1053" s="6">
        <f>TITRES_STAT!D1056</f>
        <v>2.09</v>
      </c>
      <c r="C1053" s="2">
        <f t="shared" si="125"/>
        <v>0</v>
      </c>
      <c r="D1053" s="2">
        <f t="shared" si="126"/>
        <v>2.1219999999999999</v>
      </c>
      <c r="E1053" s="2">
        <f t="shared" si="128"/>
        <v>2.1429999999999998</v>
      </c>
      <c r="F1053" s="2">
        <f t="shared" si="129"/>
        <v>2.0420000000000003</v>
      </c>
      <c r="G1053" s="2">
        <f t="shared" si="123"/>
        <v>1.8750000000000013</v>
      </c>
      <c r="H1053" s="2">
        <f t="shared" si="127"/>
        <v>1.6521999999999986</v>
      </c>
      <c r="I1053" s="2">
        <f t="array" ref="I1053">SUMPRODUCT(B1037:B1056, (ROW(B1037:B1056)-ROW(B1037)+1)) / (20*21/2)</f>
        <v>2.1117142857142861</v>
      </c>
      <c r="J1053" s="2">
        <f t="shared" si="130"/>
        <v>2.0506168424149558</v>
      </c>
      <c r="K1053" s="2">
        <f t="shared" si="124"/>
        <v>1.9055109324870312</v>
      </c>
    </row>
    <row r="1054" spans="1:11" ht="13.5" x14ac:dyDescent="0.25">
      <c r="A1054" s="3">
        <f>TITRES_STAT!B1057</f>
        <v>43845</v>
      </c>
      <c r="B1054" s="6">
        <f>TITRES_STAT!D1057</f>
        <v>2.09</v>
      </c>
      <c r="C1054" s="2">
        <f t="shared" si="125"/>
        <v>0</v>
      </c>
      <c r="D1054" s="2">
        <f t="shared" si="126"/>
        <v>2.1</v>
      </c>
      <c r="E1054" s="2">
        <f t="shared" si="128"/>
        <v>2.1399999999999997</v>
      </c>
      <c r="F1054" s="2">
        <f t="shared" si="129"/>
        <v>2.056</v>
      </c>
      <c r="G1054" s="2">
        <f t="shared" si="123"/>
        <v>1.8834000000000015</v>
      </c>
      <c r="H1054" s="2">
        <f t="shared" si="127"/>
        <v>1.6545999999999983</v>
      </c>
      <c r="I1054" s="2">
        <f t="array" ref="I1054">SUMPRODUCT(B1038:B1057, (ROW(B1038:B1057)-ROW(B1038)+1)) / (20*21/2)</f>
        <v>2.1122857142857141</v>
      </c>
      <c r="J1054" s="2">
        <f t="shared" si="130"/>
        <v>2.0543676193278171</v>
      </c>
      <c r="K1054" s="2">
        <f t="shared" si="124"/>
        <v>1.9127457978796967</v>
      </c>
    </row>
    <row r="1055" spans="1:11" ht="13.5" x14ac:dyDescent="0.25">
      <c r="A1055" s="3">
        <f>TITRES_STAT!B1058</f>
        <v>43846</v>
      </c>
      <c r="B1055" s="6">
        <f>TITRES_STAT!D1058</f>
        <v>2.09</v>
      </c>
      <c r="C1055" s="2">
        <f t="shared" si="125"/>
        <v>0</v>
      </c>
      <c r="D1055" s="2">
        <f t="shared" si="126"/>
        <v>2.09</v>
      </c>
      <c r="E1055" s="2">
        <f t="shared" si="128"/>
        <v>2.1339999999999999</v>
      </c>
      <c r="F1055" s="2">
        <f t="shared" si="129"/>
        <v>2.0700000000000003</v>
      </c>
      <c r="G1055" s="2">
        <f t="shared" si="123"/>
        <v>1.8920000000000012</v>
      </c>
      <c r="H1055" s="2">
        <f t="shared" si="127"/>
        <v>1.6568499999999984</v>
      </c>
      <c r="I1055" s="2">
        <f t="array" ref="I1055">SUMPRODUCT(B1039:B1058, (ROW(B1039:B1058)-ROW(B1039)+1)) / (20*21/2)</f>
        <v>2.1117619047619045</v>
      </c>
      <c r="J1055" s="2">
        <f t="shared" si="130"/>
        <v>2.0577611793918344</v>
      </c>
      <c r="K1055" s="2">
        <f t="shared" si="124"/>
        <v>1.9196969430608852</v>
      </c>
    </row>
    <row r="1056" spans="1:11" ht="13.5" x14ac:dyDescent="0.25">
      <c r="A1056" s="3">
        <f>TITRES_STAT!B1059</f>
        <v>43847</v>
      </c>
      <c r="B1056" s="6">
        <f>TITRES_STAT!D1059</f>
        <v>2.09</v>
      </c>
      <c r="C1056" s="2">
        <f t="shared" si="125"/>
        <v>0</v>
      </c>
      <c r="D1056" s="2">
        <f t="shared" si="126"/>
        <v>2.09</v>
      </c>
      <c r="E1056" s="2">
        <f t="shared" si="128"/>
        <v>2.1280000000000001</v>
      </c>
      <c r="F1056" s="2">
        <f t="shared" si="129"/>
        <v>2.0840000000000005</v>
      </c>
      <c r="G1056" s="2">
        <f t="shared" si="123"/>
        <v>1.8998000000000013</v>
      </c>
      <c r="H1056" s="2">
        <f t="shared" si="127"/>
        <v>1.6590999999999982</v>
      </c>
      <c r="I1056" s="2">
        <f t="array" ref="I1056">SUMPRODUCT(B1040:B1059, (ROW(B1040:B1059)-ROW(B1040)+1)) / (20*21/2)</f>
        <v>2.110238095238095</v>
      </c>
      <c r="J1056" s="2">
        <f t="shared" si="130"/>
        <v>2.0608315432592788</v>
      </c>
      <c r="K1056" s="2">
        <f t="shared" si="124"/>
        <v>1.9263754943133997</v>
      </c>
    </row>
    <row r="1057" spans="1:11" ht="13.5" x14ac:dyDescent="0.25">
      <c r="A1057" s="3">
        <f>TITRES_STAT!B1060</f>
        <v>43850</v>
      </c>
      <c r="B1057" s="6">
        <f>TITRES_STAT!D1060</f>
        <v>2.09</v>
      </c>
      <c r="C1057" s="2">
        <f t="shared" si="125"/>
        <v>0</v>
      </c>
      <c r="D1057" s="2">
        <f t="shared" si="126"/>
        <v>2.09</v>
      </c>
      <c r="E1057" s="2">
        <f t="shared" si="128"/>
        <v>2.117</v>
      </c>
      <c r="F1057" s="2">
        <f t="shared" si="129"/>
        <v>2.0955000000000004</v>
      </c>
      <c r="G1057" s="2">
        <f t="shared" si="123"/>
        <v>1.9066000000000014</v>
      </c>
      <c r="H1057" s="2">
        <f t="shared" si="127"/>
        <v>1.6613999999999982</v>
      </c>
      <c r="I1057" s="2">
        <f t="array" ref="I1057">SUMPRODUCT(B1041:B1060, (ROW(B1041:B1060)-ROW(B1041)+1)) / (20*21/2)</f>
        <v>2.1080952380952378</v>
      </c>
      <c r="J1057" s="2">
        <f t="shared" si="130"/>
        <v>2.0636094915202996</v>
      </c>
      <c r="K1057" s="2">
        <f t="shared" si="124"/>
        <v>1.9327921415952274</v>
      </c>
    </row>
    <row r="1058" spans="1:11" ht="13.5" x14ac:dyDescent="0.25">
      <c r="A1058" s="3">
        <f>TITRES_STAT!B1061</f>
        <v>43851</v>
      </c>
      <c r="B1058" s="6">
        <f>TITRES_STAT!D1061</f>
        <v>2.09</v>
      </c>
      <c r="C1058" s="2">
        <f t="shared" si="125"/>
        <v>0</v>
      </c>
      <c r="D1058" s="2">
        <f t="shared" si="126"/>
        <v>2.09</v>
      </c>
      <c r="E1058" s="2">
        <f t="shared" si="128"/>
        <v>2.1059999999999999</v>
      </c>
      <c r="F1058" s="2">
        <f t="shared" si="129"/>
        <v>2.1060000000000003</v>
      </c>
      <c r="G1058" s="2">
        <f t="shared" si="123"/>
        <v>1.9136000000000013</v>
      </c>
      <c r="H1058" s="2">
        <f t="shared" si="127"/>
        <v>1.663699999999998</v>
      </c>
      <c r="I1058" s="2">
        <f t="array" ref="I1058">SUMPRODUCT(B1042:B1061, (ROW(B1042:B1061)-ROW(B1042)+1)) / (20*21/2)</f>
        <v>2.1057142857142854</v>
      </c>
      <c r="J1058" s="2">
        <f t="shared" si="130"/>
        <v>2.0661228732802712</v>
      </c>
      <c r="K1058" s="2">
        <f t="shared" si="124"/>
        <v>1.9389571556503167</v>
      </c>
    </row>
    <row r="1059" spans="1:11" ht="13.5" x14ac:dyDescent="0.25">
      <c r="A1059" s="3">
        <f>TITRES_STAT!B1062</f>
        <v>43852</v>
      </c>
      <c r="B1059" s="6">
        <f>TITRES_STAT!D1062</f>
        <v>2.09</v>
      </c>
      <c r="C1059" s="2">
        <f t="shared" si="125"/>
        <v>0</v>
      </c>
      <c r="D1059" s="2">
        <f t="shared" si="126"/>
        <v>2.09</v>
      </c>
      <c r="E1059" s="2">
        <f t="shared" si="128"/>
        <v>2.0949999999999998</v>
      </c>
      <c r="F1059" s="2">
        <f t="shared" si="129"/>
        <v>2.1125000000000007</v>
      </c>
      <c r="G1059" s="2">
        <f t="shared" si="123"/>
        <v>1.9204000000000014</v>
      </c>
      <c r="H1059" s="2">
        <f t="shared" si="127"/>
        <v>1.6659999999999979</v>
      </c>
      <c r="I1059" s="2">
        <f t="array" ref="I1059">SUMPRODUCT(B1043:B1062, (ROW(B1043:B1062)-ROW(B1043)+1)) / (20*21/2)</f>
        <v>2.1091904761904763</v>
      </c>
      <c r="J1059" s="2">
        <f t="shared" si="130"/>
        <v>2.0683968853488168</v>
      </c>
      <c r="K1059" s="2">
        <f t="shared" si="124"/>
        <v>1.9448804044483436</v>
      </c>
    </row>
    <row r="1060" spans="1:11" ht="13.5" x14ac:dyDescent="0.25">
      <c r="A1060" s="3">
        <f>TITRES_STAT!B1063</f>
        <v>43853</v>
      </c>
      <c r="B1060" s="6">
        <f>TITRES_STAT!D1063</f>
        <v>2.09</v>
      </c>
      <c r="C1060" s="2">
        <f t="shared" si="125"/>
        <v>0</v>
      </c>
      <c r="D1060" s="2">
        <f t="shared" si="126"/>
        <v>2.09</v>
      </c>
      <c r="E1060" s="2">
        <f t="shared" si="128"/>
        <v>2.09</v>
      </c>
      <c r="F1060" s="2">
        <f t="shared" si="129"/>
        <v>2.1150000000000007</v>
      </c>
      <c r="G1060" s="2">
        <f t="shared" si="123"/>
        <v>1.9272000000000011</v>
      </c>
      <c r="H1060" s="2">
        <f t="shared" si="127"/>
        <v>1.6682999999999977</v>
      </c>
      <c r="I1060" s="2">
        <f t="array" ref="I1060">SUMPRODUCT(B1044:B1063, (ROW(B1044:B1063)-ROW(B1044)+1)) / (20*21/2)</f>
        <v>2.1122380952380957</v>
      </c>
      <c r="J1060" s="2">
        <f t="shared" si="130"/>
        <v>2.0704543248394058</v>
      </c>
      <c r="K1060" s="2">
        <f t="shared" si="124"/>
        <v>1.9505713689797812</v>
      </c>
    </row>
    <row r="1061" spans="1:11" ht="13.5" x14ac:dyDescent="0.25">
      <c r="A1061" s="3">
        <f>TITRES_STAT!B1064</f>
        <v>43854</v>
      </c>
      <c r="B1061" s="6">
        <f>TITRES_STAT!D1064</f>
        <v>2.09</v>
      </c>
      <c r="C1061" s="2">
        <f t="shared" si="125"/>
        <v>0</v>
      </c>
      <c r="D1061" s="2">
        <f t="shared" si="126"/>
        <v>2.09</v>
      </c>
      <c r="E1061" s="2">
        <f t="shared" si="128"/>
        <v>2.09</v>
      </c>
      <c r="F1061" s="2">
        <f t="shared" si="129"/>
        <v>2.1135000000000006</v>
      </c>
      <c r="G1061" s="2">
        <f t="shared" si="123"/>
        <v>1.9340000000000008</v>
      </c>
      <c r="H1061" s="2">
        <f t="shared" si="127"/>
        <v>1.6705999999999974</v>
      </c>
      <c r="I1061" s="2">
        <f t="array" ref="I1061">SUMPRODUCT(B1045:B1064, (ROW(B1045:B1064)-ROW(B1045)+1)) / (20*21/2)</f>
        <v>2.109142857142857</v>
      </c>
      <c r="J1061" s="2">
        <f t="shared" si="130"/>
        <v>2.0723158177118433</v>
      </c>
      <c r="K1061" s="2">
        <f t="shared" si="124"/>
        <v>1.9560391584315546</v>
      </c>
    </row>
    <row r="1062" spans="1:11" ht="13.5" x14ac:dyDescent="0.25">
      <c r="A1062" s="3">
        <f>TITRES_STAT!B1065</f>
        <v>43857</v>
      </c>
      <c r="B1062" s="6">
        <f>TITRES_STAT!D1065</f>
        <v>2.15</v>
      </c>
      <c r="C1062" s="2">
        <f t="shared" si="125"/>
        <v>6.0000000000000053E-2</v>
      </c>
      <c r="D1062" s="2">
        <f t="shared" si="126"/>
        <v>2.1019999999999999</v>
      </c>
      <c r="E1062" s="2">
        <f t="shared" si="128"/>
        <v>2.0959999999999996</v>
      </c>
      <c r="F1062" s="2">
        <f t="shared" si="129"/>
        <v>2.1180000000000003</v>
      </c>
      <c r="G1062" s="2">
        <f t="shared" si="123"/>
        <v>1.9430000000000009</v>
      </c>
      <c r="H1062" s="2">
        <f t="shared" si="127"/>
        <v>1.6732999999999973</v>
      </c>
      <c r="I1062" s="2">
        <f t="array" ref="I1062">SUMPRODUCT(B1046:B1065, (ROW(B1046:B1065)-ROW(B1046)+1)) / (20*21/2)</f>
        <v>2.1061904761904762</v>
      </c>
      <c r="J1062" s="2">
        <f t="shared" si="130"/>
        <v>2.0797143112630962</v>
      </c>
      <c r="K1062" s="2">
        <f t="shared" si="124"/>
        <v>1.9636454659440428</v>
      </c>
    </row>
    <row r="1063" spans="1:11" ht="13.5" x14ac:dyDescent="0.25">
      <c r="A1063" s="3">
        <f>TITRES_STAT!B1066</f>
        <v>43858</v>
      </c>
      <c r="B1063" s="6">
        <f>TITRES_STAT!D1066</f>
        <v>2.15</v>
      </c>
      <c r="C1063" s="2">
        <f t="shared" si="125"/>
        <v>0</v>
      </c>
      <c r="D1063" s="2">
        <f t="shared" si="126"/>
        <v>2.1139999999999999</v>
      </c>
      <c r="E1063" s="2">
        <f t="shared" si="128"/>
        <v>2.1019999999999994</v>
      </c>
      <c r="F1063" s="2">
        <f t="shared" si="129"/>
        <v>2.1225000000000001</v>
      </c>
      <c r="G1063" s="2">
        <f t="shared" si="123"/>
        <v>1.9520000000000011</v>
      </c>
      <c r="H1063" s="2">
        <f t="shared" si="127"/>
        <v>1.675999999999997</v>
      </c>
      <c r="I1063" s="2">
        <f t="array" ref="I1063">SUMPRODUCT(B1047:B1066, (ROW(B1047:B1066)-ROW(B1047)+1)) / (20*21/2)</f>
        <v>2.1035238095238094</v>
      </c>
      <c r="J1063" s="2">
        <f t="shared" si="130"/>
        <v>2.0864081863808965</v>
      </c>
      <c r="K1063" s="2">
        <f t="shared" si="124"/>
        <v>1.9709534868874137</v>
      </c>
    </row>
    <row r="1064" spans="1:11" ht="13.5" x14ac:dyDescent="0.25">
      <c r="A1064" s="3">
        <f>TITRES_STAT!B1067</f>
        <v>43859</v>
      </c>
      <c r="B1064" s="6">
        <f>TITRES_STAT!D1067</f>
        <v>2.09</v>
      </c>
      <c r="C1064" s="2">
        <f t="shared" si="125"/>
        <v>-6.0000000000000053E-2</v>
      </c>
      <c r="D1064" s="2">
        <f t="shared" si="126"/>
        <v>2.1139999999999999</v>
      </c>
      <c r="E1064" s="2">
        <f t="shared" si="128"/>
        <v>2.1019999999999994</v>
      </c>
      <c r="F1064" s="2">
        <f t="shared" si="129"/>
        <v>2.121</v>
      </c>
      <c r="G1064" s="2">
        <f t="shared" si="123"/>
        <v>1.9598000000000011</v>
      </c>
      <c r="H1064" s="2">
        <f t="shared" si="127"/>
        <v>1.6782499999999971</v>
      </c>
      <c r="I1064" s="2">
        <f t="array" ref="I1064">SUMPRODUCT(B1048:B1067, (ROW(B1048:B1067)-ROW(B1048)+1)) / (20*21/2)</f>
        <v>2.101142857142857</v>
      </c>
      <c r="J1064" s="2">
        <f t="shared" si="130"/>
        <v>2.0867502638684301</v>
      </c>
      <c r="K1064" s="2">
        <f t="shared" si="124"/>
        <v>1.9756219775977113</v>
      </c>
    </row>
    <row r="1065" spans="1:11" ht="13.5" x14ac:dyDescent="0.25">
      <c r="A1065" s="3">
        <f>TITRES_STAT!B1068</f>
        <v>43860</v>
      </c>
      <c r="B1065" s="6">
        <f>TITRES_STAT!D1068</f>
        <v>2.09</v>
      </c>
      <c r="C1065" s="2">
        <f t="shared" si="125"/>
        <v>0</v>
      </c>
      <c r="D1065" s="2">
        <f t="shared" si="126"/>
        <v>2.1139999999999999</v>
      </c>
      <c r="E1065" s="2">
        <f t="shared" si="128"/>
        <v>2.1019999999999999</v>
      </c>
      <c r="F1065" s="2">
        <f t="shared" si="129"/>
        <v>2.1179999999999999</v>
      </c>
      <c r="G1065" s="2">
        <f t="shared" si="123"/>
        <v>1.9676000000000013</v>
      </c>
      <c r="H1065" s="2">
        <f t="shared" si="127"/>
        <v>1.680499999999997</v>
      </c>
      <c r="I1065" s="2">
        <f t="array" ref="I1065">SUMPRODUCT(B1049:B1068, (ROW(B1049:B1068)-ROW(B1049)+1)) / (20*21/2)</f>
        <v>2.1002380952380952</v>
      </c>
      <c r="J1065" s="2">
        <f t="shared" si="130"/>
        <v>2.0870597625476273</v>
      </c>
      <c r="K1065" s="2">
        <f t="shared" si="124"/>
        <v>1.9801073902409385</v>
      </c>
    </row>
    <row r="1066" spans="1:11" ht="13.5" x14ac:dyDescent="0.25">
      <c r="A1066" s="3">
        <f>TITRES_STAT!B1069</f>
        <v>43861</v>
      </c>
      <c r="B1066" s="6">
        <f>TITRES_STAT!D1069</f>
        <v>2.09</v>
      </c>
      <c r="C1066" s="2">
        <f t="shared" si="125"/>
        <v>0</v>
      </c>
      <c r="D1066" s="2">
        <f t="shared" si="126"/>
        <v>2.1139999999999999</v>
      </c>
      <c r="E1066" s="2">
        <f t="shared" si="128"/>
        <v>2.1019999999999999</v>
      </c>
      <c r="F1066" s="2">
        <f t="shared" si="129"/>
        <v>2.1150000000000007</v>
      </c>
      <c r="G1066" s="2">
        <f t="shared" si="123"/>
        <v>1.9754000000000014</v>
      </c>
      <c r="H1066" s="2">
        <f t="shared" si="127"/>
        <v>1.6828499999999968</v>
      </c>
      <c r="I1066" s="2">
        <f t="array" ref="I1066">SUMPRODUCT(B1050:B1069, (ROW(B1050:B1069)-ROW(B1050)+1)) / (20*21/2)</f>
        <v>2.1045714285714281</v>
      </c>
      <c r="J1066" s="2">
        <f t="shared" si="130"/>
        <v>2.0873397851621389</v>
      </c>
      <c r="K1066" s="2">
        <f t="shared" si="124"/>
        <v>1.9844169043491371</v>
      </c>
    </row>
    <row r="1067" spans="1:11" ht="13.5" x14ac:dyDescent="0.25">
      <c r="A1067" s="3">
        <f>TITRES_STAT!B1070</f>
        <v>43864</v>
      </c>
      <c r="B1067" s="6">
        <f>TITRES_STAT!D1070</f>
        <v>2.09</v>
      </c>
      <c r="C1067" s="2">
        <f t="shared" si="125"/>
        <v>0</v>
      </c>
      <c r="D1067" s="2">
        <f t="shared" si="126"/>
        <v>2.1019999999999999</v>
      </c>
      <c r="E1067" s="2">
        <f t="shared" si="128"/>
        <v>2.1019999999999999</v>
      </c>
      <c r="F1067" s="2">
        <f t="shared" si="129"/>
        <v>2.1095000000000006</v>
      </c>
      <c r="G1067" s="2">
        <f t="shared" si="123"/>
        <v>1.9822000000000011</v>
      </c>
      <c r="H1067" s="2">
        <f t="shared" si="127"/>
        <v>1.6851999999999967</v>
      </c>
      <c r="I1067" s="2">
        <f t="array" ref="I1067">SUMPRODUCT(B1051:B1070, (ROW(B1051:B1070)-ROW(B1051)+1)) / (20*21/2)</f>
        <v>2.1091428571428574</v>
      </c>
      <c r="J1067" s="2">
        <f t="shared" si="130"/>
        <v>2.0875931389562208</v>
      </c>
      <c r="K1067" s="2">
        <f t="shared" si="124"/>
        <v>1.988557417904073</v>
      </c>
    </row>
    <row r="1068" spans="1:11" ht="13.5" x14ac:dyDescent="0.25">
      <c r="A1068" s="3">
        <f>TITRES_STAT!B1071</f>
        <v>43865</v>
      </c>
      <c r="B1068" s="6">
        <f>TITRES_STAT!D1071</f>
        <v>2.1</v>
      </c>
      <c r="C1068" s="2">
        <f t="shared" si="125"/>
        <v>1.0000000000000231E-2</v>
      </c>
      <c r="D1068" s="2">
        <f t="shared" si="126"/>
        <v>2.0919999999999996</v>
      </c>
      <c r="E1068" s="2">
        <f t="shared" si="128"/>
        <v>2.1030000000000002</v>
      </c>
      <c r="F1068" s="2">
        <f t="shared" si="129"/>
        <v>2.1045000000000007</v>
      </c>
      <c r="G1068" s="2">
        <f t="shared" si="123"/>
        <v>1.989200000000001</v>
      </c>
      <c r="H1068" s="2">
        <f t="shared" si="127"/>
        <v>1.687649999999997</v>
      </c>
      <c r="I1068" s="2">
        <f t="array" ref="I1068">SUMPRODUCT(B1052:B1071, (ROW(B1052:B1071)-ROW(B1052)+1)) / (20*21/2)</f>
        <v>2.1136666666666666</v>
      </c>
      <c r="J1068" s="2">
        <f t="shared" si="130"/>
        <v>2.0887747447699141</v>
      </c>
      <c r="K1068" s="2">
        <f t="shared" si="124"/>
        <v>1.9929277152411682</v>
      </c>
    </row>
    <row r="1069" spans="1:11" ht="13.5" x14ac:dyDescent="0.25">
      <c r="A1069" s="3">
        <f>TITRES_STAT!B1072</f>
        <v>43866</v>
      </c>
      <c r="B1069" s="6">
        <f>TITRES_STAT!D1072</f>
        <v>2.15</v>
      </c>
      <c r="C1069" s="2">
        <f t="shared" si="125"/>
        <v>4.9999999999999822E-2</v>
      </c>
      <c r="D1069" s="2">
        <f t="shared" si="126"/>
        <v>2.1040000000000001</v>
      </c>
      <c r="E1069" s="2">
        <f t="shared" si="128"/>
        <v>2.109</v>
      </c>
      <c r="F1069" s="2">
        <f t="shared" si="129"/>
        <v>2.1020000000000003</v>
      </c>
      <c r="G1069" s="2">
        <f t="shared" si="123"/>
        <v>1.9970000000000012</v>
      </c>
      <c r="H1069" s="2">
        <f t="shared" si="127"/>
        <v>1.6903499999999971</v>
      </c>
      <c r="I1069" s="2">
        <f t="array" ref="I1069">SUMPRODUCT(B1053:B1072, (ROW(B1053:B1072)-ROW(B1053)+1)) / (20*21/2)</f>
        <v>2.1121904761904764</v>
      </c>
      <c r="J1069" s="2">
        <f t="shared" si="130"/>
        <v>2.0946057214584939</v>
      </c>
      <c r="K1069" s="2">
        <f t="shared" si="124"/>
        <v>1.999087412682691</v>
      </c>
    </row>
    <row r="1070" spans="1:11" ht="13.5" x14ac:dyDescent="0.25">
      <c r="A1070" s="3">
        <f>TITRES_STAT!B1073</f>
        <v>43867</v>
      </c>
      <c r="B1070" s="6">
        <f>TITRES_STAT!D1073</f>
        <v>2.15</v>
      </c>
      <c r="C1070" s="2">
        <f t="shared" si="125"/>
        <v>0</v>
      </c>
      <c r="D1070" s="2">
        <f t="shared" si="126"/>
        <v>2.1160000000000001</v>
      </c>
      <c r="E1070" s="2">
        <f t="shared" si="128"/>
        <v>2.1149999999999998</v>
      </c>
      <c r="F1070" s="2">
        <f t="shared" si="129"/>
        <v>2.1024999999999996</v>
      </c>
      <c r="G1070" s="2">
        <f t="shared" si="123"/>
        <v>2.0048000000000012</v>
      </c>
      <c r="H1070" s="2">
        <f t="shared" si="127"/>
        <v>1.6931499999999968</v>
      </c>
      <c r="I1070" s="2">
        <f t="array" ref="I1070">SUMPRODUCT(B1054:B1073, (ROW(B1054:B1073)-ROW(B1054)+1)) / (20*21/2)</f>
        <v>2.1107142857142853</v>
      </c>
      <c r="J1070" s="2">
        <f t="shared" si="130"/>
        <v>2.0998813670338756</v>
      </c>
      <c r="K1070" s="2">
        <f t="shared" si="124"/>
        <v>2.0050055533618014</v>
      </c>
    </row>
    <row r="1071" spans="1:11" ht="13.5" x14ac:dyDescent="0.25">
      <c r="A1071" s="3">
        <f>TITRES_STAT!B1074</f>
        <v>43868</v>
      </c>
      <c r="B1071" s="6">
        <f>TITRES_STAT!D1074</f>
        <v>2.15</v>
      </c>
      <c r="C1071" s="2">
        <f t="shared" si="125"/>
        <v>0</v>
      </c>
      <c r="D1071" s="2">
        <f t="shared" si="126"/>
        <v>2.1280000000000001</v>
      </c>
      <c r="E1071" s="2">
        <f t="shared" si="128"/>
        <v>2.1209999999999996</v>
      </c>
      <c r="F1071" s="2">
        <f t="shared" si="129"/>
        <v>2.1054999999999997</v>
      </c>
      <c r="G1071" s="2">
        <f t="shared" si="123"/>
        <v>2.0116000000000014</v>
      </c>
      <c r="H1071" s="2">
        <f t="shared" si="127"/>
        <v>1.695949999999997</v>
      </c>
      <c r="I1071" s="2">
        <f t="array" ref="I1071">SUMPRODUCT(B1055:B1074, (ROW(B1055:B1074)-ROW(B1055)+1)) / (20*21/2)</f>
        <v>2.1092380952380951</v>
      </c>
      <c r="J1071" s="2">
        <f t="shared" si="130"/>
        <v>2.1046545701735067</v>
      </c>
      <c r="K1071" s="2">
        <f t="shared" si="124"/>
        <v>2.0106916100927115</v>
      </c>
    </row>
    <row r="1072" spans="1:11" ht="13.5" x14ac:dyDescent="0.25">
      <c r="A1072" s="3">
        <f>TITRES_STAT!B1075</f>
        <v>43871</v>
      </c>
      <c r="B1072" s="6">
        <f>TITRES_STAT!D1075</f>
        <v>2.09</v>
      </c>
      <c r="C1072" s="2">
        <f t="shared" si="125"/>
        <v>-6.0000000000000053E-2</v>
      </c>
      <c r="D1072" s="2">
        <f t="shared" si="126"/>
        <v>2.1280000000000001</v>
      </c>
      <c r="E1072" s="2">
        <f t="shared" si="128"/>
        <v>2.1149999999999998</v>
      </c>
      <c r="F1072" s="2">
        <f t="shared" si="129"/>
        <v>2.1054999999999993</v>
      </c>
      <c r="G1072" s="2">
        <f t="shared" si="123"/>
        <v>2.0172000000000017</v>
      </c>
      <c r="H1072" s="2">
        <f t="shared" si="127"/>
        <v>1.6984499999999969</v>
      </c>
      <c r="I1072" s="2">
        <f t="array" ref="I1072">SUMPRODUCT(B1056:B1075, (ROW(B1056:B1075)-ROW(B1056)+1)) / (20*21/2)</f>
        <v>2.1134761904761903</v>
      </c>
      <c r="J1072" s="2">
        <f t="shared" si="130"/>
        <v>2.103258896823649</v>
      </c>
      <c r="K1072" s="2">
        <f t="shared" si="124"/>
        <v>2.0138017430302524</v>
      </c>
    </row>
    <row r="1073" spans="1:11" ht="13.5" x14ac:dyDescent="0.25">
      <c r="A1073" s="3">
        <f>TITRES_STAT!B1076</f>
        <v>43872</v>
      </c>
      <c r="B1073" s="6">
        <f>TITRES_STAT!D1076</f>
        <v>2.09</v>
      </c>
      <c r="C1073" s="2">
        <f t="shared" si="125"/>
        <v>0</v>
      </c>
      <c r="D1073" s="2">
        <f t="shared" si="126"/>
        <v>2.1259999999999999</v>
      </c>
      <c r="E1073" s="2">
        <f t="shared" si="128"/>
        <v>2.109</v>
      </c>
      <c r="F1073" s="2">
        <f t="shared" si="129"/>
        <v>2.1055000000000001</v>
      </c>
      <c r="G1073" s="2">
        <f t="shared" si="123"/>
        <v>2.0228000000000019</v>
      </c>
      <c r="H1073" s="2">
        <f t="shared" si="127"/>
        <v>1.7010499999999968</v>
      </c>
      <c r="I1073" s="2">
        <f t="array" ref="I1073">SUMPRODUCT(B1057:B1076, (ROW(B1057:B1076)-ROW(B1057)+1)) / (20*21/2)</f>
        <v>2.1174285714285714</v>
      </c>
      <c r="J1073" s="2">
        <f t="shared" si="130"/>
        <v>2.1019961447452062</v>
      </c>
      <c r="K1073" s="2">
        <f t="shared" si="124"/>
        <v>2.0167899099702424</v>
      </c>
    </row>
    <row r="1074" spans="1:11" ht="13.5" x14ac:dyDescent="0.25">
      <c r="A1074" s="3">
        <f>TITRES_STAT!B1077</f>
        <v>43873</v>
      </c>
      <c r="B1074" s="6">
        <f>TITRES_STAT!D1077</f>
        <v>2.09</v>
      </c>
      <c r="C1074" s="2">
        <f t="shared" si="125"/>
        <v>0</v>
      </c>
      <c r="D1074" s="2">
        <f t="shared" si="126"/>
        <v>2.1139999999999999</v>
      </c>
      <c r="E1074" s="2">
        <f t="shared" si="128"/>
        <v>2.109</v>
      </c>
      <c r="F1074" s="2">
        <f t="shared" si="129"/>
        <v>2.1055000000000001</v>
      </c>
      <c r="G1074" s="2">
        <f t="shared" ref="G1074:G1137" si="131">AVERAGE(B1025:B1074)</f>
        <v>2.0284000000000018</v>
      </c>
      <c r="H1074" s="2">
        <f t="shared" si="127"/>
        <v>1.7036499999999968</v>
      </c>
      <c r="I1074" s="2">
        <f t="array" ref="I1074">SUMPRODUCT(B1058:B1077, (ROW(B1058:B1077)-ROW(B1058)+1)) / (20*21/2)</f>
        <v>2.1210952380952381</v>
      </c>
      <c r="J1074" s="2">
        <f t="shared" si="130"/>
        <v>2.1008536547694723</v>
      </c>
      <c r="K1074" s="2">
        <f t="shared" si="124"/>
        <v>2.0196608938929779</v>
      </c>
    </row>
    <row r="1075" spans="1:11" ht="13.5" x14ac:dyDescent="0.25">
      <c r="A1075" s="3">
        <f>TITRES_STAT!B1078</f>
        <v>43874</v>
      </c>
      <c r="B1075" s="6">
        <f>TITRES_STAT!D1078</f>
        <v>2.15</v>
      </c>
      <c r="C1075" s="2">
        <f t="shared" si="125"/>
        <v>6.0000000000000053E-2</v>
      </c>
      <c r="D1075" s="2">
        <f t="shared" si="126"/>
        <v>2.1139999999999999</v>
      </c>
      <c r="E1075" s="2">
        <f t="shared" si="128"/>
        <v>2.1149999999999998</v>
      </c>
      <c r="F1075" s="2">
        <f t="shared" si="129"/>
        <v>2.1085000000000003</v>
      </c>
      <c r="G1075" s="2">
        <f t="shared" si="131"/>
        <v>2.034200000000002</v>
      </c>
      <c r="H1075" s="2">
        <f t="shared" si="127"/>
        <v>1.7064499999999965</v>
      </c>
      <c r="I1075" s="2">
        <f t="array" ref="I1075">SUMPRODUCT(B1059:B1078, (ROW(B1059:B1078)-ROW(B1059)+1)) / (20*21/2)</f>
        <v>2.1244761904761904</v>
      </c>
      <c r="J1075" s="2">
        <f t="shared" si="130"/>
        <v>2.1055342590771415</v>
      </c>
      <c r="K1075" s="2">
        <f t="shared" ref="K1075:K1138" si="132">$K$4*B1075+(1-$K$4)*K1074</f>
        <v>2.0247722313873711</v>
      </c>
    </row>
    <row r="1076" spans="1:11" ht="13.5" x14ac:dyDescent="0.25">
      <c r="A1076" s="3">
        <f>TITRES_STAT!B1079</f>
        <v>43875</v>
      </c>
      <c r="B1076" s="6">
        <f>TITRES_STAT!D1079</f>
        <v>2.15</v>
      </c>
      <c r="C1076" s="2">
        <f t="shared" si="125"/>
        <v>0</v>
      </c>
      <c r="D1076" s="2">
        <f t="shared" si="126"/>
        <v>2.1139999999999999</v>
      </c>
      <c r="E1076" s="2">
        <f t="shared" si="128"/>
        <v>2.1209999999999996</v>
      </c>
      <c r="F1076" s="2">
        <f t="shared" si="129"/>
        <v>2.1115000000000004</v>
      </c>
      <c r="G1076" s="2">
        <f t="shared" si="131"/>
        <v>2.0410000000000021</v>
      </c>
      <c r="H1076" s="2">
        <f t="shared" si="127"/>
        <v>1.7092499999999964</v>
      </c>
      <c r="I1076" s="2">
        <f t="array" ref="I1076">SUMPRODUCT(B1060:B1079, (ROW(B1060:B1079)-ROW(B1060)+1)) / (20*21/2)</f>
        <v>2.1275714285714282</v>
      </c>
      <c r="J1076" s="2">
        <f t="shared" si="130"/>
        <v>2.1097690915459855</v>
      </c>
      <c r="K1076" s="2">
        <f t="shared" si="132"/>
        <v>2.0296831242741411</v>
      </c>
    </row>
    <row r="1077" spans="1:11" ht="13.5" x14ac:dyDescent="0.25">
      <c r="A1077" s="3">
        <f>TITRES_STAT!B1080</f>
        <v>43878</v>
      </c>
      <c r="B1077" s="6">
        <f>TITRES_STAT!D1080</f>
        <v>2.15</v>
      </c>
      <c r="C1077" s="2">
        <f t="shared" si="125"/>
        <v>0</v>
      </c>
      <c r="D1077" s="2">
        <f t="shared" si="126"/>
        <v>2.1260000000000003</v>
      </c>
      <c r="E1077" s="2">
        <f t="shared" si="128"/>
        <v>2.1269999999999998</v>
      </c>
      <c r="F1077" s="2">
        <f t="shared" si="129"/>
        <v>2.1145</v>
      </c>
      <c r="G1077" s="2">
        <f t="shared" si="131"/>
        <v>2.0478000000000018</v>
      </c>
      <c r="H1077" s="2">
        <f t="shared" si="127"/>
        <v>1.7120499999999965</v>
      </c>
      <c r="I1077" s="2">
        <f t="array" ref="I1077">SUMPRODUCT(B1061:B1080, (ROW(B1061:B1080)-ROW(B1061)+1)) / (20*21/2)</f>
        <v>2.1294285714285714</v>
      </c>
      <c r="J1077" s="2">
        <f t="shared" si="130"/>
        <v>2.1136006066368442</v>
      </c>
      <c r="K1077" s="2">
        <f t="shared" si="132"/>
        <v>2.0344014331261357</v>
      </c>
    </row>
    <row r="1078" spans="1:11" ht="13.5" x14ac:dyDescent="0.25">
      <c r="A1078" s="3">
        <f>TITRES_STAT!B1081</f>
        <v>43879</v>
      </c>
      <c r="B1078" s="6">
        <f>TITRES_STAT!D1081</f>
        <v>2.15</v>
      </c>
      <c r="C1078" s="2">
        <f t="shared" si="125"/>
        <v>0</v>
      </c>
      <c r="D1078" s="2">
        <f t="shared" si="126"/>
        <v>2.1380000000000003</v>
      </c>
      <c r="E1078" s="2">
        <f t="shared" si="128"/>
        <v>2.1319999999999997</v>
      </c>
      <c r="F1078" s="2">
        <f t="shared" si="129"/>
        <v>2.1174999999999997</v>
      </c>
      <c r="G1078" s="2">
        <f t="shared" si="131"/>
        <v>2.0546000000000024</v>
      </c>
      <c r="H1078" s="2">
        <f t="shared" si="127"/>
        <v>1.7148499999999964</v>
      </c>
      <c r="I1078" s="2">
        <f t="array" ref="I1078">SUMPRODUCT(B1062:B1081, (ROW(B1062:B1081)-ROW(B1062)+1)) / (20*21/2)</f>
        <v>2.1262857142857143</v>
      </c>
      <c r="J1078" s="2">
        <f t="shared" si="130"/>
        <v>2.1170672155285732</v>
      </c>
      <c r="K1078" s="2">
        <f t="shared" si="132"/>
        <v>2.0389347102584443</v>
      </c>
    </row>
    <row r="1079" spans="1:11" ht="13.5" x14ac:dyDescent="0.25">
      <c r="A1079" s="3">
        <f>TITRES_STAT!B1082</f>
        <v>43880</v>
      </c>
      <c r="B1079" s="6">
        <f>TITRES_STAT!D1082</f>
        <v>2.15</v>
      </c>
      <c r="C1079" s="2">
        <f t="shared" si="125"/>
        <v>0</v>
      </c>
      <c r="D1079" s="2">
        <f t="shared" si="126"/>
        <v>2.15</v>
      </c>
      <c r="E1079" s="2">
        <f t="shared" si="128"/>
        <v>2.1319999999999997</v>
      </c>
      <c r="F1079" s="2">
        <f t="shared" si="129"/>
        <v>2.1204999999999994</v>
      </c>
      <c r="G1079" s="2">
        <f t="shared" si="131"/>
        <v>2.0614000000000026</v>
      </c>
      <c r="H1079" s="2">
        <f t="shared" si="127"/>
        <v>1.7177999999999967</v>
      </c>
      <c r="I1079" s="2">
        <f t="array" ref="I1079">SUMPRODUCT(B1063:B1082, (ROW(B1063:B1082)-ROW(B1063)+1)) / (20*21/2)</f>
        <v>2.1231428571428568</v>
      </c>
      <c r="J1079" s="2">
        <f t="shared" si="130"/>
        <v>2.1202036711925185</v>
      </c>
      <c r="K1079" s="2">
        <f t="shared" si="132"/>
        <v>2.0432902118169367</v>
      </c>
    </row>
    <row r="1080" spans="1:11" ht="13.5" x14ac:dyDescent="0.25">
      <c r="A1080" s="3">
        <f>TITRES_STAT!B1083</f>
        <v>43881</v>
      </c>
      <c r="B1080" s="6">
        <f>TITRES_STAT!D1083</f>
        <v>2.14</v>
      </c>
      <c r="C1080" s="2">
        <f t="shared" si="125"/>
        <v>-9.9999999999997868E-3</v>
      </c>
      <c r="D1080" s="2">
        <f t="shared" si="126"/>
        <v>2.1480000000000001</v>
      </c>
      <c r="E1080" s="2">
        <f t="shared" si="128"/>
        <v>2.1309999999999998</v>
      </c>
      <c r="F1080" s="2">
        <f t="shared" si="129"/>
        <v>2.1229999999999998</v>
      </c>
      <c r="G1080" s="2">
        <f t="shared" si="131"/>
        <v>2.0680000000000023</v>
      </c>
      <c r="H1080" s="2">
        <f t="shared" si="127"/>
        <v>1.7206999999999966</v>
      </c>
      <c r="I1080" s="2">
        <f t="array" ref="I1080">SUMPRODUCT(B1064:B1083, (ROW(B1064:B1083)-ROW(B1064)+1)) / (20*21/2)</f>
        <v>2.1259999999999999</v>
      </c>
      <c r="J1080" s="2">
        <f t="shared" si="130"/>
        <v>2.1220890358408502</v>
      </c>
      <c r="K1080" s="2">
        <f t="shared" si="132"/>
        <v>2.0470827525299979</v>
      </c>
    </row>
    <row r="1081" spans="1:11" ht="13.5" x14ac:dyDescent="0.25">
      <c r="A1081" s="3">
        <f>TITRES_STAT!B1084</f>
        <v>43882</v>
      </c>
      <c r="B1081" s="6">
        <f>TITRES_STAT!D1084</f>
        <v>2.09</v>
      </c>
      <c r="C1081" s="2">
        <f t="shared" si="125"/>
        <v>-5.0000000000000266E-2</v>
      </c>
      <c r="D1081" s="2">
        <f t="shared" si="126"/>
        <v>2.1360000000000001</v>
      </c>
      <c r="E1081" s="2">
        <f t="shared" si="128"/>
        <v>2.125</v>
      </c>
      <c r="F1081" s="2">
        <f t="shared" si="129"/>
        <v>2.1229999999999998</v>
      </c>
      <c r="G1081" s="2">
        <f t="shared" si="131"/>
        <v>2.0736000000000021</v>
      </c>
      <c r="H1081" s="2">
        <f t="shared" si="127"/>
        <v>1.7233499999999964</v>
      </c>
      <c r="I1081" s="2">
        <f t="array" ref="I1081">SUMPRODUCT(B1065:B1084, (ROW(B1065:B1084)-ROW(B1065)+1)) / (20*21/2)</f>
        <v>2.1288571428571426</v>
      </c>
      <c r="J1081" s="2">
        <f t="shared" si="130"/>
        <v>2.1190329371893406</v>
      </c>
      <c r="K1081" s="2">
        <f t="shared" si="132"/>
        <v>2.0487657818425471</v>
      </c>
    </row>
    <row r="1082" spans="1:11" ht="13.5" x14ac:dyDescent="0.25">
      <c r="A1082" s="3">
        <f>TITRES_STAT!B1085</f>
        <v>43885</v>
      </c>
      <c r="B1082" s="6">
        <f>TITRES_STAT!D1085</f>
        <v>2.09</v>
      </c>
      <c r="C1082" s="2">
        <f t="shared" si="125"/>
        <v>0</v>
      </c>
      <c r="D1082" s="2">
        <f t="shared" si="126"/>
        <v>2.1239999999999997</v>
      </c>
      <c r="E1082" s="2">
        <f t="shared" si="128"/>
        <v>2.125</v>
      </c>
      <c r="F1082" s="2">
        <f t="shared" si="129"/>
        <v>2.1199999999999997</v>
      </c>
      <c r="G1082" s="2">
        <f t="shared" si="131"/>
        <v>2.078400000000002</v>
      </c>
      <c r="H1082" s="2">
        <f t="shared" si="127"/>
        <v>1.7259999999999964</v>
      </c>
      <c r="I1082" s="2">
        <f t="array" ref="I1082">SUMPRODUCT(B1066:B1085, (ROW(B1066:B1085)-ROW(B1066)+1)) / (20*21/2)</f>
        <v>2.1314285714285712</v>
      </c>
      <c r="J1082" s="2">
        <f t="shared" si="130"/>
        <v>2.1162678955522605</v>
      </c>
      <c r="K1082" s="2">
        <f t="shared" si="132"/>
        <v>2.0503828100055843</v>
      </c>
    </row>
    <row r="1083" spans="1:11" ht="13.5" x14ac:dyDescent="0.25">
      <c r="A1083" s="3">
        <f>TITRES_STAT!B1086</f>
        <v>43886</v>
      </c>
      <c r="B1083" s="6">
        <f>TITRES_STAT!D1086</f>
        <v>2.15</v>
      </c>
      <c r="C1083" s="2">
        <f t="shared" si="125"/>
        <v>6.0000000000000053E-2</v>
      </c>
      <c r="D1083" s="2">
        <f t="shared" si="126"/>
        <v>2.1239999999999997</v>
      </c>
      <c r="E1083" s="2">
        <f t="shared" si="128"/>
        <v>2.1309999999999998</v>
      </c>
      <c r="F1083" s="2">
        <f t="shared" si="129"/>
        <v>2.12</v>
      </c>
      <c r="G1083" s="2">
        <f t="shared" si="131"/>
        <v>2.0852000000000022</v>
      </c>
      <c r="H1083" s="2">
        <f t="shared" si="127"/>
        <v>1.7289499999999962</v>
      </c>
      <c r="I1083" s="2">
        <f t="array" ref="I1083">SUMPRODUCT(B1067:B1086, (ROW(B1067:B1086)-ROW(B1067)+1)) / (20*21/2)</f>
        <v>2.1337142857142855</v>
      </c>
      <c r="J1083" s="2">
        <f t="shared" si="130"/>
        <v>2.1194804769282358</v>
      </c>
      <c r="K1083" s="2">
        <f t="shared" si="132"/>
        <v>2.0542893664759538</v>
      </c>
    </row>
    <row r="1084" spans="1:11" ht="13.5" x14ac:dyDescent="0.25">
      <c r="A1084" s="3">
        <f>TITRES_STAT!B1087</f>
        <v>43887</v>
      </c>
      <c r="B1084" s="6">
        <f>TITRES_STAT!D1087</f>
        <v>2.15</v>
      </c>
      <c r="C1084" s="2">
        <f t="shared" si="125"/>
        <v>0</v>
      </c>
      <c r="D1084" s="2">
        <f t="shared" si="126"/>
        <v>2.1240000000000001</v>
      </c>
      <c r="E1084" s="2">
        <f t="shared" si="128"/>
        <v>2.1369999999999996</v>
      </c>
      <c r="F1084" s="2">
        <f t="shared" si="129"/>
        <v>2.1229999999999998</v>
      </c>
      <c r="G1084" s="2">
        <f t="shared" si="131"/>
        <v>2.0920000000000023</v>
      </c>
      <c r="H1084" s="2">
        <f t="shared" si="127"/>
        <v>1.731899999999996</v>
      </c>
      <c r="I1084" s="2">
        <f t="array" ref="I1084">SUMPRODUCT(B1068:B1087, (ROW(B1068:B1087)-ROW(B1068)+1)) / (20*21/2)</f>
        <v>2.1357142857142857</v>
      </c>
      <c r="J1084" s="2">
        <f t="shared" si="130"/>
        <v>2.1223870981731658</v>
      </c>
      <c r="K1084" s="2">
        <f t="shared" si="132"/>
        <v>2.0580427246533675</v>
      </c>
    </row>
    <row r="1085" spans="1:11" ht="13.5" x14ac:dyDescent="0.25">
      <c r="A1085" s="3">
        <f>TITRES_STAT!B1088</f>
        <v>43888</v>
      </c>
      <c r="B1085" s="6">
        <f>TITRES_STAT!D1088</f>
        <v>2.15</v>
      </c>
      <c r="C1085" s="2">
        <f t="shared" si="125"/>
        <v>0</v>
      </c>
      <c r="D1085" s="2">
        <f t="shared" si="126"/>
        <v>2.1260000000000003</v>
      </c>
      <c r="E1085" s="2">
        <f t="shared" si="128"/>
        <v>2.1369999999999996</v>
      </c>
      <c r="F1085" s="2">
        <f t="shared" si="129"/>
        <v>2.1259999999999994</v>
      </c>
      <c r="G1085" s="2">
        <f t="shared" si="131"/>
        <v>2.0988000000000024</v>
      </c>
      <c r="H1085" s="2">
        <f t="shared" si="127"/>
        <v>1.7348499999999958</v>
      </c>
      <c r="I1085" s="2">
        <f t="array" ref="I1085">SUMPRODUCT(B1069:B1088, (ROW(B1069:B1088)-ROW(B1069)+1)) / (20*21/2)</f>
        <v>2.1317142857142857</v>
      </c>
      <c r="J1085" s="2">
        <f t="shared" si="130"/>
        <v>2.12501689834715</v>
      </c>
      <c r="K1085" s="2">
        <f t="shared" si="132"/>
        <v>2.0616488923140199</v>
      </c>
    </row>
    <row r="1086" spans="1:11" ht="13.5" x14ac:dyDescent="0.25">
      <c r="A1086" s="3">
        <f>TITRES_STAT!B1089</f>
        <v>43889</v>
      </c>
      <c r="B1086" s="6">
        <f>TITRES_STAT!D1089</f>
        <v>2.15</v>
      </c>
      <c r="C1086" s="2">
        <f t="shared" si="125"/>
        <v>0</v>
      </c>
      <c r="D1086" s="2">
        <f t="shared" si="126"/>
        <v>2.1380000000000003</v>
      </c>
      <c r="E1086" s="2">
        <f t="shared" si="128"/>
        <v>2.1369999999999996</v>
      </c>
      <c r="F1086" s="2">
        <f t="shared" si="129"/>
        <v>2.1289999999999991</v>
      </c>
      <c r="G1086" s="2">
        <f t="shared" si="131"/>
        <v>2.1056000000000021</v>
      </c>
      <c r="H1086" s="2">
        <f t="shared" si="127"/>
        <v>1.7377999999999958</v>
      </c>
      <c r="I1086" s="2">
        <f t="array" ref="I1086">SUMPRODUCT(B1070:B1089, (ROW(B1070:B1089)-ROW(B1070)+1)) / (20*21/2)</f>
        <v>2.1277619047619045</v>
      </c>
      <c r="J1086" s="2">
        <f t="shared" si="130"/>
        <v>2.1273962413617071</v>
      </c>
      <c r="K1086" s="2">
        <f t="shared" si="132"/>
        <v>2.0651136416350386</v>
      </c>
    </row>
    <row r="1087" spans="1:11" ht="13.5" x14ac:dyDescent="0.25">
      <c r="A1087" s="3">
        <f>TITRES_STAT!B1090</f>
        <v>43892</v>
      </c>
      <c r="B1087" s="6">
        <f>TITRES_STAT!D1090</f>
        <v>2.15</v>
      </c>
      <c r="C1087" s="2">
        <f t="shared" si="125"/>
        <v>0</v>
      </c>
      <c r="D1087" s="2">
        <f t="shared" si="126"/>
        <v>2.15</v>
      </c>
      <c r="E1087" s="2">
        <f t="shared" si="128"/>
        <v>2.1369999999999996</v>
      </c>
      <c r="F1087" s="2">
        <f t="shared" si="129"/>
        <v>2.1319999999999992</v>
      </c>
      <c r="G1087" s="2">
        <f t="shared" si="131"/>
        <v>2.1114000000000024</v>
      </c>
      <c r="H1087" s="2">
        <f t="shared" si="127"/>
        <v>1.7407499999999956</v>
      </c>
      <c r="I1087" s="2">
        <f t="array" ref="I1087">SUMPRODUCT(B1071:B1090, (ROW(B1071:B1090)-ROW(B1071)+1)) / (20*21/2)</f>
        <v>2.1240952380952383</v>
      </c>
      <c r="J1087" s="2">
        <f t="shared" si="130"/>
        <v>2.1295489802796399</v>
      </c>
      <c r="K1087" s="2">
        <f t="shared" si="132"/>
        <v>2.0684425184336646</v>
      </c>
    </row>
    <row r="1088" spans="1:11" ht="13.5" x14ac:dyDescent="0.25">
      <c r="A1088" s="3">
        <f>TITRES_STAT!B1091</f>
        <v>43893</v>
      </c>
      <c r="B1088" s="6">
        <f>TITRES_STAT!D1091</f>
        <v>2.09</v>
      </c>
      <c r="C1088" s="2">
        <f t="shared" si="125"/>
        <v>-6.0000000000000053E-2</v>
      </c>
      <c r="D1088" s="2">
        <f t="shared" si="126"/>
        <v>2.1379999999999999</v>
      </c>
      <c r="E1088" s="2">
        <f t="shared" si="128"/>
        <v>2.1309999999999998</v>
      </c>
      <c r="F1088" s="2">
        <f t="shared" si="129"/>
        <v>2.1315</v>
      </c>
      <c r="G1088" s="2">
        <f t="shared" si="131"/>
        <v>2.1156000000000024</v>
      </c>
      <c r="H1088" s="2">
        <f t="shared" si="127"/>
        <v>1.7433999999999954</v>
      </c>
      <c r="I1088" s="2">
        <f t="array" ref="I1088">SUMPRODUCT(B1072:B1091, (ROW(B1072:B1091)-ROW(B1072)+1)) / (20*21/2)</f>
        <v>2.1207142857142851</v>
      </c>
      <c r="J1088" s="2">
        <f t="shared" si="130"/>
        <v>2.1257824107291978</v>
      </c>
      <c r="K1088" s="2">
        <f t="shared" si="132"/>
        <v>2.0692879098676387</v>
      </c>
    </row>
    <row r="1089" spans="1:11" ht="13.5" x14ac:dyDescent="0.25">
      <c r="A1089" s="3">
        <f>TITRES_STAT!B1092</f>
        <v>43894</v>
      </c>
      <c r="B1089" s="6">
        <f>TITRES_STAT!D1092</f>
        <v>2.09</v>
      </c>
      <c r="C1089" s="2">
        <f t="shared" si="125"/>
        <v>0</v>
      </c>
      <c r="D1089" s="2">
        <f t="shared" si="126"/>
        <v>2.1259999999999999</v>
      </c>
      <c r="E1089" s="2">
        <f t="shared" si="128"/>
        <v>2.125</v>
      </c>
      <c r="F1089" s="2">
        <f t="shared" si="129"/>
        <v>2.1284999999999998</v>
      </c>
      <c r="G1089" s="2">
        <f t="shared" si="131"/>
        <v>2.1182000000000025</v>
      </c>
      <c r="H1089" s="2">
        <f t="shared" si="127"/>
        <v>1.7460499999999957</v>
      </c>
      <c r="I1089" s="2">
        <f t="array" ref="I1089">SUMPRODUCT(B1073:B1092, (ROW(B1073:B1092)-ROW(B1073)+1)) / (20*21/2)</f>
        <v>2.1176190476190477</v>
      </c>
      <c r="J1089" s="2">
        <f t="shared" si="130"/>
        <v>2.1223745620883219</v>
      </c>
      <c r="K1089" s="2">
        <f t="shared" si="132"/>
        <v>2.0701001486963588</v>
      </c>
    </row>
    <row r="1090" spans="1:11" ht="13.5" x14ac:dyDescent="0.25">
      <c r="A1090" s="3">
        <f>TITRES_STAT!B1093</f>
        <v>43895</v>
      </c>
      <c r="B1090" s="6">
        <f>TITRES_STAT!D1093</f>
        <v>2.09</v>
      </c>
      <c r="C1090" s="2">
        <f t="shared" si="125"/>
        <v>0</v>
      </c>
      <c r="D1090" s="2">
        <f t="shared" si="126"/>
        <v>2.1139999999999999</v>
      </c>
      <c r="E1090" s="2">
        <f t="shared" si="128"/>
        <v>2.12</v>
      </c>
      <c r="F1090" s="2">
        <f t="shared" si="129"/>
        <v>2.1255000000000002</v>
      </c>
      <c r="G1090" s="2">
        <f t="shared" si="131"/>
        <v>2.119200000000002</v>
      </c>
      <c r="H1090" s="2">
        <f t="shared" si="127"/>
        <v>1.7486999999999953</v>
      </c>
      <c r="I1090" s="2">
        <f t="array" ref="I1090">SUMPRODUCT(B1074:B1093, (ROW(B1074:B1093)-ROW(B1074)+1)) / (20*21/2)</f>
        <v>2.1145238095238095</v>
      </c>
      <c r="J1090" s="2">
        <f t="shared" si="130"/>
        <v>2.1192912704608626</v>
      </c>
      <c r="K1090" s="2">
        <f t="shared" si="132"/>
        <v>2.0708805350219919</v>
      </c>
    </row>
    <row r="1091" spans="1:11" ht="13.5" x14ac:dyDescent="0.25">
      <c r="A1091" s="3">
        <f>TITRES_STAT!B1094</f>
        <v>43896</v>
      </c>
      <c r="B1091" s="6">
        <f>TITRES_STAT!D1094</f>
        <v>2.09</v>
      </c>
      <c r="C1091" s="2">
        <f t="shared" si="125"/>
        <v>0</v>
      </c>
      <c r="D1091" s="2">
        <f t="shared" si="126"/>
        <v>2.1019999999999999</v>
      </c>
      <c r="E1091" s="2">
        <f t="shared" si="128"/>
        <v>2.12</v>
      </c>
      <c r="F1091" s="2">
        <f t="shared" si="129"/>
        <v>2.1225000000000001</v>
      </c>
      <c r="G1091" s="2">
        <f t="shared" si="131"/>
        <v>2.118600000000002</v>
      </c>
      <c r="H1091" s="2">
        <f t="shared" si="127"/>
        <v>1.7513499999999953</v>
      </c>
      <c r="I1091" s="2">
        <f t="array" ref="I1091">SUMPRODUCT(B1075:B1094, (ROW(B1075:B1094)-ROW(B1075)+1)) / (20*21/2)</f>
        <v>2.1114285714285712</v>
      </c>
      <c r="J1091" s="2">
        <f t="shared" si="130"/>
        <v>2.1165016256550664</v>
      </c>
      <c r="K1091" s="2">
        <f t="shared" si="132"/>
        <v>2.0716303179623061</v>
      </c>
    </row>
    <row r="1092" spans="1:11" ht="13.5" x14ac:dyDescent="0.25">
      <c r="A1092" s="3">
        <f>TITRES_STAT!B1095</f>
        <v>43899</v>
      </c>
      <c r="B1092" s="6">
        <f>TITRES_STAT!D1095</f>
        <v>2.09</v>
      </c>
      <c r="C1092" s="2">
        <f t="shared" ref="C1092:C1155" si="133">B1092-B1091</f>
        <v>0</v>
      </c>
      <c r="D1092" s="2">
        <f t="shared" si="126"/>
        <v>2.09</v>
      </c>
      <c r="E1092" s="2">
        <f t="shared" si="128"/>
        <v>2.12</v>
      </c>
      <c r="F1092" s="2">
        <f t="shared" si="129"/>
        <v>2.1225000000000001</v>
      </c>
      <c r="G1092" s="2">
        <f t="shared" si="131"/>
        <v>2.119200000000002</v>
      </c>
      <c r="H1092" s="2">
        <f t="shared" si="127"/>
        <v>1.7539999999999951</v>
      </c>
      <c r="I1092" s="2">
        <f t="array" ref="I1092">SUMPRODUCT(B1076:B1095, (ROW(B1076:B1095)-ROW(B1076)+1)) / (20*21/2)</f>
        <v>2.1083333333333334</v>
      </c>
      <c r="J1092" s="2">
        <f t="shared" si="130"/>
        <v>2.113977661306965</v>
      </c>
      <c r="K1092" s="2">
        <f t="shared" si="132"/>
        <v>2.0723506976500587</v>
      </c>
    </row>
    <row r="1093" spans="1:11" ht="13.5" x14ac:dyDescent="0.25">
      <c r="A1093" s="3">
        <f>TITRES_STAT!B1096</f>
        <v>43900</v>
      </c>
      <c r="B1093" s="6">
        <f>TITRES_STAT!D1096</f>
        <v>2.09</v>
      </c>
      <c r="C1093" s="2">
        <f t="shared" si="133"/>
        <v>0</v>
      </c>
      <c r="D1093" s="2">
        <f t="shared" si="126"/>
        <v>2.09</v>
      </c>
      <c r="E1093" s="2">
        <f t="shared" si="128"/>
        <v>2.1139999999999999</v>
      </c>
      <c r="F1093" s="2">
        <f t="shared" si="129"/>
        <v>2.1225000000000001</v>
      </c>
      <c r="G1093" s="2">
        <f t="shared" si="131"/>
        <v>2.1198000000000023</v>
      </c>
      <c r="H1093" s="2">
        <f t="shared" si="127"/>
        <v>1.7566499999999952</v>
      </c>
      <c r="I1093" s="2">
        <f t="array" ref="I1093">SUMPRODUCT(B1077:B1096, (ROW(B1077:B1096)-ROW(B1077)+1)) / (20*21/2)</f>
        <v>2.1055238095238096</v>
      </c>
      <c r="J1093" s="2">
        <f t="shared" si="130"/>
        <v>2.1116940745158255</v>
      </c>
      <c r="K1093" s="2">
        <f t="shared" si="132"/>
        <v>2.0730428271539778</v>
      </c>
    </row>
    <row r="1094" spans="1:11" ht="13.5" x14ac:dyDescent="0.25">
      <c r="A1094" s="3">
        <f>TITRES_STAT!B1097</f>
        <v>43901</v>
      </c>
      <c r="B1094" s="6">
        <f>TITRES_STAT!D1097</f>
        <v>2.09</v>
      </c>
      <c r="C1094" s="2">
        <f t="shared" si="133"/>
        <v>0</v>
      </c>
      <c r="D1094" s="2">
        <f t="shared" ref="D1094:D1157" si="134">AVERAGE(B1090:B1094)</f>
        <v>2.09</v>
      </c>
      <c r="E1094" s="2">
        <f t="shared" si="128"/>
        <v>2.1079999999999997</v>
      </c>
      <c r="F1094" s="2">
        <f t="shared" si="129"/>
        <v>2.1225000000000001</v>
      </c>
      <c r="G1094" s="2">
        <f t="shared" si="131"/>
        <v>2.119200000000002</v>
      </c>
      <c r="H1094" s="2">
        <f t="shared" si="127"/>
        <v>1.759299999999995</v>
      </c>
      <c r="I1094" s="2">
        <f t="array" ref="I1094">SUMPRODUCT(B1078:B1097, (ROW(B1078:B1097)-ROW(B1078)+1)) / (20*21/2)</f>
        <v>2.1029999999999998</v>
      </c>
      <c r="J1094" s="2">
        <f t="shared" si="130"/>
        <v>2.1096279721809847</v>
      </c>
      <c r="K1094" s="2">
        <f t="shared" si="132"/>
        <v>2.0737078143244099</v>
      </c>
    </row>
    <row r="1095" spans="1:11" ht="13.5" x14ac:dyDescent="0.25">
      <c r="A1095" s="3">
        <f>TITRES_STAT!B1098</f>
        <v>43902</v>
      </c>
      <c r="B1095" s="6">
        <f>TITRES_STAT!D1098</f>
        <v>2.09</v>
      </c>
      <c r="C1095" s="2">
        <f t="shared" si="133"/>
        <v>0</v>
      </c>
      <c r="D1095" s="2">
        <f t="shared" si="134"/>
        <v>2.09</v>
      </c>
      <c r="E1095" s="2">
        <f t="shared" si="128"/>
        <v>2.1019999999999999</v>
      </c>
      <c r="F1095" s="2">
        <f t="shared" si="129"/>
        <v>2.1194999999999999</v>
      </c>
      <c r="G1095" s="2">
        <f t="shared" si="131"/>
        <v>2.1180000000000017</v>
      </c>
      <c r="H1095" s="2">
        <f t="shared" si="127"/>
        <v>1.7619499999999948</v>
      </c>
      <c r="I1095" s="2">
        <f t="array" ref="I1095">SUMPRODUCT(B1079:B1098, (ROW(B1079:B1098)-ROW(B1079)+1)) / (20*21/2)</f>
        <v>2.1007619047619048</v>
      </c>
      <c r="J1095" s="2">
        <f t="shared" si="130"/>
        <v>2.1077586414970813</v>
      </c>
      <c r="K1095" s="2">
        <f t="shared" si="132"/>
        <v>2.07434672356659</v>
      </c>
    </row>
    <row r="1096" spans="1:11" ht="13.5" x14ac:dyDescent="0.25">
      <c r="A1096" s="3">
        <f>TITRES_STAT!B1099</f>
        <v>43903</v>
      </c>
      <c r="B1096" s="6">
        <f>TITRES_STAT!D1099</f>
        <v>2.09</v>
      </c>
      <c r="C1096" s="2">
        <f t="shared" si="133"/>
        <v>0</v>
      </c>
      <c r="D1096" s="2">
        <f t="shared" si="134"/>
        <v>2.09</v>
      </c>
      <c r="E1096" s="2">
        <f t="shared" si="128"/>
        <v>2.0960000000000001</v>
      </c>
      <c r="F1096" s="2">
        <f t="shared" si="129"/>
        <v>2.1165000000000007</v>
      </c>
      <c r="G1096" s="2">
        <f t="shared" si="131"/>
        <v>2.1168000000000022</v>
      </c>
      <c r="H1096" s="2">
        <f t="shared" si="127"/>
        <v>1.7643999999999946</v>
      </c>
      <c r="I1096" s="2">
        <f t="array" ref="I1096">SUMPRODUCT(B1080:B1099, (ROW(B1080:B1099)-ROW(B1080)+1)) / (20*21/2)</f>
        <v>2.0988095238095239</v>
      </c>
      <c r="J1096" s="2">
        <f t="shared" si="130"/>
        <v>2.1060673423068832</v>
      </c>
      <c r="K1096" s="2">
        <f t="shared" si="132"/>
        <v>2.0749605775443709</v>
      </c>
    </row>
    <row r="1097" spans="1:11" ht="13.5" x14ac:dyDescent="0.25">
      <c r="A1097" s="3">
        <f>TITRES_STAT!B1100</f>
        <v>43906</v>
      </c>
      <c r="B1097" s="6">
        <f>TITRES_STAT!D1100</f>
        <v>2.09</v>
      </c>
      <c r="C1097" s="2">
        <f t="shared" si="133"/>
        <v>0</v>
      </c>
      <c r="D1097" s="2">
        <f t="shared" si="134"/>
        <v>2.09</v>
      </c>
      <c r="E1097" s="2">
        <f t="shared" si="128"/>
        <v>2.09</v>
      </c>
      <c r="F1097" s="2">
        <f t="shared" si="129"/>
        <v>2.1135000000000006</v>
      </c>
      <c r="G1097" s="2">
        <f t="shared" si="131"/>
        <v>2.1146000000000016</v>
      </c>
      <c r="H1097" s="2">
        <f t="shared" si="127"/>
        <v>1.7666499999999945</v>
      </c>
      <c r="I1097" s="2">
        <f t="array" ref="I1097">SUMPRODUCT(B1081:B1100, (ROW(B1081:B1100)-ROW(B1081)+1)) / (20*21/2)</f>
        <v>2.097142857142857</v>
      </c>
      <c r="J1097" s="2">
        <f t="shared" si="130"/>
        <v>2.1045371192300371</v>
      </c>
      <c r="K1097" s="2">
        <f t="shared" si="132"/>
        <v>2.0755503588171407</v>
      </c>
    </row>
    <row r="1098" spans="1:11" ht="13.5" x14ac:dyDescent="0.25">
      <c r="A1098" s="3">
        <f>TITRES_STAT!B1101</f>
        <v>43907</v>
      </c>
      <c r="B1098" s="6">
        <f>TITRES_STAT!D1101</f>
        <v>2.09</v>
      </c>
      <c r="C1098" s="2">
        <f t="shared" si="133"/>
        <v>0</v>
      </c>
      <c r="D1098" s="2">
        <f t="shared" si="134"/>
        <v>2.09</v>
      </c>
      <c r="E1098" s="2">
        <f t="shared" si="128"/>
        <v>2.09</v>
      </c>
      <c r="F1098" s="2">
        <f t="shared" si="129"/>
        <v>2.1105000000000005</v>
      </c>
      <c r="G1098" s="2">
        <f t="shared" si="131"/>
        <v>2.1124000000000018</v>
      </c>
      <c r="H1098" s="2">
        <f t="shared" ref="H1098:H1161" si="135">AVERAGE(B899:B1098)</f>
        <v>1.7688999999999944</v>
      </c>
      <c r="I1098" s="2">
        <f t="array" ref="I1098">SUMPRODUCT(B1082:B1101, (ROW(B1082:B1101)-ROW(B1082)+1)) / (20*21/2)</f>
        <v>2.0957142857142856</v>
      </c>
      <c r="J1098" s="2">
        <f t="shared" si="130"/>
        <v>2.1031526316843192</v>
      </c>
      <c r="K1098" s="2">
        <f t="shared" si="132"/>
        <v>2.0761170114125469</v>
      </c>
    </row>
    <row r="1099" spans="1:11" ht="13.5" x14ac:dyDescent="0.25">
      <c r="A1099" s="3">
        <f>TITRES_STAT!B1102</f>
        <v>43908</v>
      </c>
      <c r="B1099" s="6">
        <f>TITRES_STAT!D1102</f>
        <v>2.09</v>
      </c>
      <c r="C1099" s="2">
        <f t="shared" si="133"/>
        <v>0</v>
      </c>
      <c r="D1099" s="2">
        <f t="shared" si="134"/>
        <v>2.09</v>
      </c>
      <c r="E1099" s="2">
        <f t="shared" si="128"/>
        <v>2.09</v>
      </c>
      <c r="F1099" s="2">
        <f t="shared" si="129"/>
        <v>2.1075000000000004</v>
      </c>
      <c r="G1099" s="2">
        <f t="shared" si="131"/>
        <v>2.1102000000000016</v>
      </c>
      <c r="H1099" s="2">
        <f t="shared" si="135"/>
        <v>1.7711499999999947</v>
      </c>
      <c r="I1099" s="2">
        <f t="array" ref="I1099">SUMPRODUCT(B1083:B1102, (ROW(B1083:B1102)-ROW(B1083)+1)) / (20*21/2)</f>
        <v>2.0942857142857139</v>
      </c>
      <c r="J1099" s="2">
        <f t="shared" si="130"/>
        <v>2.1019000000953363</v>
      </c>
      <c r="K1099" s="2">
        <f t="shared" si="132"/>
        <v>2.0766614423375449</v>
      </c>
    </row>
    <row r="1100" spans="1:11" ht="13.5" x14ac:dyDescent="0.25">
      <c r="A1100" s="3">
        <f>TITRES_STAT!B1103</f>
        <v>43909</v>
      </c>
      <c r="B1100" s="6">
        <f>TITRES_STAT!D1103</f>
        <v>2.09</v>
      </c>
      <c r="C1100" s="2">
        <f t="shared" si="133"/>
        <v>0</v>
      </c>
      <c r="D1100" s="2">
        <f t="shared" si="134"/>
        <v>2.09</v>
      </c>
      <c r="E1100" s="2">
        <f t="shared" ref="E1100:E1163" si="136">AVERAGE(B1091:B1100)</f>
        <v>2.09</v>
      </c>
      <c r="F1100" s="2">
        <f t="shared" si="129"/>
        <v>2.1050000000000004</v>
      </c>
      <c r="G1100" s="2">
        <f t="shared" si="131"/>
        <v>2.1092000000000013</v>
      </c>
      <c r="H1100" s="2">
        <f t="shared" si="135"/>
        <v>1.7731999999999948</v>
      </c>
      <c r="I1100" s="2">
        <f t="array" ref="I1100">SUMPRODUCT(B1084:B1103, (ROW(B1084:B1103)-ROW(B1084)+1)) / (20*21/2)</f>
        <v>2.0880952380952382</v>
      </c>
      <c r="J1100" s="2">
        <f t="shared" si="130"/>
        <v>2.1007666667529232</v>
      </c>
      <c r="K1100" s="2">
        <f t="shared" si="132"/>
        <v>2.0771845230301902</v>
      </c>
    </row>
    <row r="1101" spans="1:11" ht="13.5" x14ac:dyDescent="0.25">
      <c r="A1101" s="3">
        <f>TITRES_STAT!B1104</f>
        <v>43913</v>
      </c>
      <c r="B1101" s="6">
        <f>TITRES_STAT!D1104</f>
        <v>2.09</v>
      </c>
      <c r="C1101" s="2">
        <f t="shared" si="133"/>
        <v>0</v>
      </c>
      <c r="D1101" s="2">
        <f t="shared" si="134"/>
        <v>2.09</v>
      </c>
      <c r="E1101" s="2">
        <f t="shared" si="136"/>
        <v>2.09</v>
      </c>
      <c r="F1101" s="2">
        <f t="shared" si="129"/>
        <v>2.1050000000000004</v>
      </c>
      <c r="G1101" s="2">
        <f t="shared" si="131"/>
        <v>2.1092000000000013</v>
      </c>
      <c r="H1101" s="2">
        <f t="shared" si="135"/>
        <v>1.7749999999999946</v>
      </c>
      <c r="I1101" s="2">
        <f t="array" ref="I1101">SUMPRODUCT(B1085:B1104, (ROW(B1085:B1104)-ROW(B1085)+1)) / (20*21/2)</f>
        <v>2.0824285714285713</v>
      </c>
      <c r="J1101" s="2">
        <f t="shared" si="130"/>
        <v>2.0997412699193116</v>
      </c>
      <c r="K1101" s="2">
        <f t="shared" si="132"/>
        <v>2.0776870907544964</v>
      </c>
    </row>
    <row r="1102" spans="1:11" ht="13.5" x14ac:dyDescent="0.25">
      <c r="A1102" s="3">
        <f>TITRES_STAT!B1105</f>
        <v>43914</v>
      </c>
      <c r="B1102" s="6">
        <f>TITRES_STAT!D1105</f>
        <v>2.09</v>
      </c>
      <c r="C1102" s="2">
        <f t="shared" si="133"/>
        <v>0</v>
      </c>
      <c r="D1102" s="2">
        <f t="shared" si="134"/>
        <v>2.09</v>
      </c>
      <c r="E1102" s="2">
        <f t="shared" si="136"/>
        <v>2.09</v>
      </c>
      <c r="F1102" s="2">
        <f t="shared" si="129"/>
        <v>2.1050000000000004</v>
      </c>
      <c r="G1102" s="2">
        <f t="shared" si="131"/>
        <v>2.1092000000000013</v>
      </c>
      <c r="H1102" s="2">
        <f t="shared" si="135"/>
        <v>1.7765499999999945</v>
      </c>
      <c r="I1102" s="2">
        <f t="array" ref="I1102">SUMPRODUCT(B1086:B1105, (ROW(B1086:B1105)-ROW(B1086)+1)) / (20*21/2)</f>
        <v>2.077285714285714</v>
      </c>
      <c r="J1102" s="2">
        <f t="shared" si="130"/>
        <v>2.0988135299269963</v>
      </c>
      <c r="K1102" s="2">
        <f t="shared" si="132"/>
        <v>2.0781699499405946</v>
      </c>
    </row>
    <row r="1103" spans="1:11" ht="13.5" x14ac:dyDescent="0.25">
      <c r="A1103" s="3">
        <f>TITRES_STAT!B1106</f>
        <v>43915</v>
      </c>
      <c r="B1103" s="6">
        <f>TITRES_STAT!D1106</f>
        <v>2.04</v>
      </c>
      <c r="C1103" s="2">
        <f t="shared" si="133"/>
        <v>-4.9999999999999822E-2</v>
      </c>
      <c r="D1103" s="2">
        <f t="shared" si="134"/>
        <v>2.0799999999999996</v>
      </c>
      <c r="E1103" s="2">
        <f t="shared" si="136"/>
        <v>2.085</v>
      </c>
      <c r="F1103" s="2">
        <f t="shared" si="129"/>
        <v>2.0994999999999999</v>
      </c>
      <c r="G1103" s="2">
        <f t="shared" si="131"/>
        <v>2.1082000000000014</v>
      </c>
      <c r="H1103" s="2">
        <f t="shared" si="135"/>
        <v>1.7775999999999952</v>
      </c>
      <c r="I1103" s="2">
        <f t="array" ref="I1103">SUMPRODUCT(B1087:B1106, (ROW(B1087:B1106)-ROW(B1087)+1)) / (20*21/2)</f>
        <v>2.0726666666666662</v>
      </c>
      <c r="J1103" s="2">
        <f t="shared" si="130"/>
        <v>2.0932122413625205</v>
      </c>
      <c r="K1103" s="2">
        <f t="shared" si="132"/>
        <v>2.0766730891586103</v>
      </c>
    </row>
    <row r="1104" spans="1:11" ht="13.5" x14ac:dyDescent="0.25">
      <c r="A1104" s="3">
        <f>TITRES_STAT!B1107</f>
        <v>43916</v>
      </c>
      <c r="B1104" s="6">
        <f>TITRES_STAT!D1107</f>
        <v>2.04</v>
      </c>
      <c r="C1104" s="2">
        <f t="shared" si="133"/>
        <v>0</v>
      </c>
      <c r="D1104" s="2">
        <f t="shared" si="134"/>
        <v>2.0699999999999994</v>
      </c>
      <c r="E1104" s="2">
        <f t="shared" si="136"/>
        <v>2.0799999999999996</v>
      </c>
      <c r="F1104" s="2">
        <f t="shared" si="129"/>
        <v>2.0939999999999999</v>
      </c>
      <c r="G1104" s="2">
        <f t="shared" si="131"/>
        <v>2.1072000000000015</v>
      </c>
      <c r="H1104" s="2">
        <f t="shared" si="135"/>
        <v>1.7783999999999951</v>
      </c>
      <c r="I1104" s="2">
        <f t="array" ref="I1104">SUMPRODUCT(B1088:B1107, (ROW(B1088:B1107)-ROW(B1088)+1)) / (20*21/2)</f>
        <v>2.0685714285714281</v>
      </c>
      <c r="J1104" s="2">
        <f t="shared" si="130"/>
        <v>2.0881444088518042</v>
      </c>
      <c r="K1104" s="2">
        <f t="shared" si="132"/>
        <v>2.0752349287994489</v>
      </c>
    </row>
    <row r="1105" spans="1:11" ht="13.5" x14ac:dyDescent="0.25">
      <c r="A1105" s="3">
        <f>TITRES_STAT!B1108</f>
        <v>43917</v>
      </c>
      <c r="B1105" s="6">
        <f>TITRES_STAT!D1108</f>
        <v>2.04</v>
      </c>
      <c r="C1105" s="2">
        <f t="shared" si="133"/>
        <v>0</v>
      </c>
      <c r="D1105" s="2">
        <f t="shared" si="134"/>
        <v>2.06</v>
      </c>
      <c r="E1105" s="2">
        <f t="shared" si="136"/>
        <v>2.0749999999999997</v>
      </c>
      <c r="F1105" s="2">
        <f t="shared" si="129"/>
        <v>2.0885000000000002</v>
      </c>
      <c r="G1105" s="2">
        <f t="shared" si="131"/>
        <v>2.1062000000000016</v>
      </c>
      <c r="H1105" s="2">
        <f t="shared" si="135"/>
        <v>1.7791999999999957</v>
      </c>
      <c r="I1105" s="2">
        <f t="array" ref="I1105">SUMPRODUCT(B1089:B1108, (ROW(B1089:B1108)-ROW(B1089)+1)) / (20*21/2)</f>
        <v>2.0649999999999995</v>
      </c>
      <c r="J1105" s="2">
        <f t="shared" si="130"/>
        <v>2.0835592270563943</v>
      </c>
      <c r="K1105" s="2">
        <f t="shared" si="132"/>
        <v>2.0738531668857449</v>
      </c>
    </row>
    <row r="1106" spans="1:11" ht="13.5" x14ac:dyDescent="0.25">
      <c r="A1106" s="3">
        <f>TITRES_STAT!B1109</f>
        <v>43920</v>
      </c>
      <c r="B1106" s="6">
        <f>TITRES_STAT!D1109</f>
        <v>2.04</v>
      </c>
      <c r="C1106" s="2">
        <f t="shared" si="133"/>
        <v>0</v>
      </c>
      <c r="D1106" s="2">
        <f t="shared" si="134"/>
        <v>2.0499999999999998</v>
      </c>
      <c r="E1106" s="2">
        <f t="shared" si="136"/>
        <v>2.0699999999999994</v>
      </c>
      <c r="F1106" s="2">
        <f t="shared" si="129"/>
        <v>2.0829999999999997</v>
      </c>
      <c r="G1106" s="2">
        <f t="shared" si="131"/>
        <v>2.1052000000000017</v>
      </c>
      <c r="H1106" s="2">
        <f t="shared" si="135"/>
        <v>1.7799999999999958</v>
      </c>
      <c r="I1106" s="2">
        <f t="array" ref="I1106">SUMPRODUCT(B1090:B1109, (ROW(B1090:B1109)-ROW(B1090)+1)) / (20*21/2)</f>
        <v>2.0559523809523808</v>
      </c>
      <c r="J1106" s="2">
        <f t="shared" si="130"/>
        <v>2.0794107292414994</v>
      </c>
      <c r="K1106" s="2">
        <f t="shared" si="132"/>
        <v>2.0725255917137551</v>
      </c>
    </row>
    <row r="1107" spans="1:11" ht="13.5" x14ac:dyDescent="0.25">
      <c r="A1107" s="3">
        <f>TITRES_STAT!B1110</f>
        <v>43921</v>
      </c>
      <c r="B1107" s="6">
        <f>TITRES_STAT!D1110</f>
        <v>2.04</v>
      </c>
      <c r="C1107" s="2">
        <f t="shared" si="133"/>
        <v>0</v>
      </c>
      <c r="D1107" s="2">
        <f t="shared" si="134"/>
        <v>2.04</v>
      </c>
      <c r="E1107" s="2">
        <f t="shared" si="136"/>
        <v>2.0649999999999995</v>
      </c>
      <c r="F1107" s="2">
        <f t="shared" si="129"/>
        <v>2.0774999999999997</v>
      </c>
      <c r="G1107" s="2">
        <f t="shared" si="131"/>
        <v>2.1042000000000014</v>
      </c>
      <c r="H1107" s="2">
        <f t="shared" si="135"/>
        <v>1.7807999999999959</v>
      </c>
      <c r="I1107" s="2">
        <f t="array" ref="I1107">SUMPRODUCT(B1091:B1110, (ROW(B1091:B1110)-ROW(B1091)+1)) / (20*21/2)</f>
        <v>2.0474285714285716</v>
      </c>
      <c r="J1107" s="2">
        <f t="shared" si="130"/>
        <v>2.0756573264565947</v>
      </c>
      <c r="K1107" s="2">
        <f t="shared" si="132"/>
        <v>2.0712500783132155</v>
      </c>
    </row>
    <row r="1108" spans="1:11" ht="13.5" x14ac:dyDescent="0.25">
      <c r="A1108" s="3">
        <f>TITRES_STAT!B1111</f>
        <v>43922</v>
      </c>
      <c r="B1108" s="6">
        <f>TITRES_STAT!D1111</f>
        <v>2.04</v>
      </c>
      <c r="C1108" s="2">
        <f t="shared" si="133"/>
        <v>0</v>
      </c>
      <c r="D1108" s="2">
        <f t="shared" si="134"/>
        <v>2.04</v>
      </c>
      <c r="E1108" s="2">
        <f t="shared" si="136"/>
        <v>2.0599999999999996</v>
      </c>
      <c r="F1108" s="2">
        <f t="shared" ref="F1108:F1171" si="137">AVERAGE(B1089:B1108)</f>
        <v>2.0749999999999997</v>
      </c>
      <c r="G1108" s="2">
        <f t="shared" si="131"/>
        <v>2.1032000000000015</v>
      </c>
      <c r="H1108" s="2">
        <f t="shared" si="135"/>
        <v>1.7815999999999961</v>
      </c>
      <c r="I1108" s="2">
        <f t="array" ref="I1108">SUMPRODUCT(B1092:B1111, (ROW(B1092:B1111)-ROW(B1092)+1)) / (20*21/2)</f>
        <v>2.0394285714285716</v>
      </c>
      <c r="J1108" s="2">
        <f t="shared" si="130"/>
        <v>2.0722613906035856</v>
      </c>
      <c r="K1108" s="2">
        <f t="shared" si="132"/>
        <v>2.0700245850460308</v>
      </c>
    </row>
    <row r="1109" spans="1:11" ht="13.5" x14ac:dyDescent="0.25">
      <c r="A1109" s="3">
        <f>TITRES_STAT!B1112</f>
        <v>43923</v>
      </c>
      <c r="B1109" s="6">
        <f>TITRES_STAT!D1112</f>
        <v>1.98</v>
      </c>
      <c r="C1109" s="2">
        <f t="shared" si="133"/>
        <v>-6.0000000000000053E-2</v>
      </c>
      <c r="D1109" s="2">
        <f t="shared" si="134"/>
        <v>2.028</v>
      </c>
      <c r="E1109" s="2">
        <f t="shared" si="136"/>
        <v>2.0489999999999995</v>
      </c>
      <c r="F1109" s="2">
        <f t="shared" si="137"/>
        <v>2.0694999999999997</v>
      </c>
      <c r="G1109" s="2">
        <f t="shared" si="131"/>
        <v>2.1010000000000013</v>
      </c>
      <c r="H1109" s="2">
        <f t="shared" si="135"/>
        <v>1.7820999999999965</v>
      </c>
      <c r="I1109" s="2">
        <f t="array" ref="I1109">SUMPRODUCT(B1093:B1112, (ROW(B1093:B1112)-ROW(B1093)+1)) / (20*21/2)</f>
        <v>2.0319523809523812</v>
      </c>
      <c r="J1109" s="2">
        <f t="shared" ref="J1109:J1172" si="138">$J$4*B1109+J1108*(1-$J$4)</f>
        <v>2.063474591498482</v>
      </c>
      <c r="K1109" s="2">
        <f t="shared" si="132"/>
        <v>2.0664942091618728</v>
      </c>
    </row>
    <row r="1110" spans="1:11" ht="13.5" x14ac:dyDescent="0.25">
      <c r="A1110" s="3">
        <f>TITRES_STAT!B1113</f>
        <v>43924</v>
      </c>
      <c r="B1110" s="6">
        <f>TITRES_STAT!D1113</f>
        <v>1.98</v>
      </c>
      <c r="C1110" s="2">
        <f t="shared" si="133"/>
        <v>0</v>
      </c>
      <c r="D1110" s="2">
        <f t="shared" si="134"/>
        <v>2.016</v>
      </c>
      <c r="E1110" s="2">
        <f t="shared" si="136"/>
        <v>2.0379999999999998</v>
      </c>
      <c r="F1110" s="2">
        <f t="shared" si="137"/>
        <v>2.0639999999999992</v>
      </c>
      <c r="G1110" s="2">
        <f t="shared" si="131"/>
        <v>2.0988000000000016</v>
      </c>
      <c r="H1110" s="2">
        <f t="shared" si="135"/>
        <v>1.7829999999999964</v>
      </c>
      <c r="I1110" s="2">
        <f t="array" ref="I1110">SUMPRODUCT(B1094:B1113, (ROW(B1094:B1113)-ROW(B1094)+1)) / (20*21/2)</f>
        <v>2.0249999999999999</v>
      </c>
      <c r="J1110" s="2">
        <f t="shared" si="138"/>
        <v>2.0555246304033883</v>
      </c>
      <c r="K1110" s="2">
        <f t="shared" si="132"/>
        <v>2.0631022793908191</v>
      </c>
    </row>
    <row r="1111" spans="1:11" ht="13.5" x14ac:dyDescent="0.25">
      <c r="A1111" s="3">
        <f>TITRES_STAT!B1114</f>
        <v>43927</v>
      </c>
      <c r="B1111" s="6">
        <f>TITRES_STAT!D1114</f>
        <v>1.98</v>
      </c>
      <c r="C1111" s="2">
        <f t="shared" si="133"/>
        <v>0</v>
      </c>
      <c r="D1111" s="2">
        <f t="shared" si="134"/>
        <v>2.0040000000000004</v>
      </c>
      <c r="E1111" s="2">
        <f t="shared" si="136"/>
        <v>2.0270000000000001</v>
      </c>
      <c r="F1111" s="2">
        <f t="shared" si="137"/>
        <v>2.0584999999999996</v>
      </c>
      <c r="G1111" s="2">
        <f t="shared" si="131"/>
        <v>2.0966000000000018</v>
      </c>
      <c r="H1111" s="2">
        <f t="shared" si="135"/>
        <v>1.7842999999999964</v>
      </c>
      <c r="I1111" s="2">
        <f t="array" ref="I1111">SUMPRODUCT(B1095:B1114, (ROW(B1095:B1114)-ROW(B1095)+1)) / (20*21/2)</f>
        <v>2.0185714285714287</v>
      </c>
      <c r="J1111" s="2">
        <f t="shared" si="138"/>
        <v>2.0483318084602082</v>
      </c>
      <c r="K1111" s="2">
        <f t="shared" si="132"/>
        <v>2.0598433664735323</v>
      </c>
    </row>
    <row r="1112" spans="1:11" ht="13.5" x14ac:dyDescent="0.25">
      <c r="A1112" s="3">
        <f>TITRES_STAT!B1115</f>
        <v>43928</v>
      </c>
      <c r="B1112" s="6">
        <f>TITRES_STAT!D1115</f>
        <v>1.98</v>
      </c>
      <c r="C1112" s="2">
        <f t="shared" si="133"/>
        <v>0</v>
      </c>
      <c r="D1112" s="2">
        <f t="shared" si="134"/>
        <v>1.9920000000000002</v>
      </c>
      <c r="E1112" s="2">
        <f t="shared" si="136"/>
        <v>2.016</v>
      </c>
      <c r="F1112" s="2">
        <f t="shared" si="137"/>
        <v>2.052999999999999</v>
      </c>
      <c r="G1112" s="2">
        <f t="shared" si="131"/>
        <v>2.0932000000000017</v>
      </c>
      <c r="H1112" s="2">
        <f t="shared" si="135"/>
        <v>1.7859499999999968</v>
      </c>
      <c r="I1112" s="2">
        <f t="array" ref="I1112">SUMPRODUCT(B1096:B1115, (ROW(B1096:B1115)-ROW(B1096)+1)) / (20*21/2)</f>
        <v>2.0126666666666666</v>
      </c>
      <c r="J1112" s="2">
        <f t="shared" si="138"/>
        <v>2.0418240171782838</v>
      </c>
      <c r="K1112" s="2">
        <f t="shared" si="132"/>
        <v>2.0567122540628056</v>
      </c>
    </row>
    <row r="1113" spans="1:11" ht="13.5" x14ac:dyDescent="0.25">
      <c r="A1113" s="3">
        <f>TITRES_STAT!B1116</f>
        <v>43929</v>
      </c>
      <c r="B1113" s="6">
        <f>TITRES_STAT!D1116</f>
        <v>1.98</v>
      </c>
      <c r="C1113" s="2">
        <f t="shared" si="133"/>
        <v>0</v>
      </c>
      <c r="D1113" s="2">
        <f t="shared" si="134"/>
        <v>1.98</v>
      </c>
      <c r="E1113" s="2">
        <f t="shared" si="136"/>
        <v>2.0100000000000002</v>
      </c>
      <c r="F1113" s="2">
        <f t="shared" si="137"/>
        <v>2.047499999999999</v>
      </c>
      <c r="G1113" s="2">
        <f t="shared" si="131"/>
        <v>2.0898000000000021</v>
      </c>
      <c r="H1113" s="2">
        <f t="shared" si="135"/>
        <v>1.787599999999997</v>
      </c>
      <c r="I1113" s="2">
        <f t="array" ref="I1113">SUMPRODUCT(B1097:B1116, (ROW(B1097:B1116)-ROW(B1097)+1)) / (20*21/2)</f>
        <v>2.0110952380952378</v>
      </c>
      <c r="J1113" s="2">
        <f t="shared" si="138"/>
        <v>2.0359360155422568</v>
      </c>
      <c r="K1113" s="2">
        <f t="shared" si="132"/>
        <v>2.0537039303740681</v>
      </c>
    </row>
    <row r="1114" spans="1:11" ht="13.5" x14ac:dyDescent="0.25">
      <c r="A1114" s="3">
        <f>TITRES_STAT!B1117</f>
        <v>43934</v>
      </c>
      <c r="B1114" s="6">
        <f>TITRES_STAT!D1117</f>
        <v>1.98</v>
      </c>
      <c r="C1114" s="2">
        <f t="shared" si="133"/>
        <v>0</v>
      </c>
      <c r="D1114" s="2">
        <f t="shared" si="134"/>
        <v>1.98</v>
      </c>
      <c r="E1114" s="2">
        <f t="shared" si="136"/>
        <v>2.0040000000000004</v>
      </c>
      <c r="F1114" s="2">
        <f t="shared" si="137"/>
        <v>2.0419999999999989</v>
      </c>
      <c r="G1114" s="2">
        <f t="shared" si="131"/>
        <v>2.0876000000000019</v>
      </c>
      <c r="H1114" s="2">
        <f t="shared" si="135"/>
        <v>1.7892499999999973</v>
      </c>
      <c r="I1114" s="2">
        <f t="array" ref="I1114">SUMPRODUCT(B1098:B1117, (ROW(B1098:B1117)-ROW(B1098)+1)) / (20*21/2)</f>
        <v>2.0155714285714286</v>
      </c>
      <c r="J1114" s="2">
        <f t="shared" si="138"/>
        <v>2.0306087759668037</v>
      </c>
      <c r="K1114" s="2">
        <f t="shared" si="132"/>
        <v>2.0508135801633203</v>
      </c>
    </row>
    <row r="1115" spans="1:11" ht="13.5" x14ac:dyDescent="0.25">
      <c r="A1115" s="3">
        <f>TITRES_STAT!B1118</f>
        <v>43935</v>
      </c>
      <c r="B1115" s="6">
        <f>TITRES_STAT!D1118</f>
        <v>1.98</v>
      </c>
      <c r="C1115" s="2">
        <f t="shared" si="133"/>
        <v>0</v>
      </c>
      <c r="D1115" s="2">
        <f t="shared" si="134"/>
        <v>1.98</v>
      </c>
      <c r="E1115" s="2">
        <f t="shared" si="136"/>
        <v>1.998</v>
      </c>
      <c r="F1115" s="2">
        <f t="shared" si="137"/>
        <v>2.0364999999999993</v>
      </c>
      <c r="G1115" s="2">
        <f t="shared" si="131"/>
        <v>2.0854000000000017</v>
      </c>
      <c r="H1115" s="2">
        <f t="shared" si="135"/>
        <v>1.7908999999999973</v>
      </c>
      <c r="I1115" s="2">
        <f t="array" ref="I1115">SUMPRODUCT(B1099:B1118, (ROW(B1099:B1118)-ROW(B1099)+1)) / (20*21/2)</f>
        <v>2.0153333333333334</v>
      </c>
      <c r="J1115" s="2">
        <f t="shared" si="138"/>
        <v>2.0257888925413936</v>
      </c>
      <c r="K1115" s="2">
        <f t="shared" si="132"/>
        <v>2.0480365770196607</v>
      </c>
    </row>
    <row r="1116" spans="1:11" ht="13.5" x14ac:dyDescent="0.25">
      <c r="A1116" s="3">
        <f>TITRES_STAT!B1119</f>
        <v>43936</v>
      </c>
      <c r="B1116" s="6">
        <f>TITRES_STAT!D1119</f>
        <v>2.02</v>
      </c>
      <c r="C1116" s="2">
        <f t="shared" si="133"/>
        <v>4.0000000000000036E-2</v>
      </c>
      <c r="D1116" s="2">
        <f t="shared" si="134"/>
        <v>1.988</v>
      </c>
      <c r="E1116" s="2">
        <f t="shared" si="136"/>
        <v>1.996</v>
      </c>
      <c r="F1116" s="2">
        <f t="shared" si="137"/>
        <v>2.0329999999999995</v>
      </c>
      <c r="G1116" s="2">
        <f t="shared" si="131"/>
        <v>2.0840000000000019</v>
      </c>
      <c r="H1116" s="2">
        <f t="shared" si="135"/>
        <v>1.7927499999999972</v>
      </c>
      <c r="I1116" s="2">
        <f t="array" ref="I1116">SUMPRODUCT(B1100:B1119, (ROW(B1100:B1119)-ROW(B1100)+1)) / (20*21/2)</f>
        <v>2.0153809523809523</v>
      </c>
      <c r="J1116" s="2">
        <f t="shared" si="138"/>
        <v>2.0252375694422131</v>
      </c>
      <c r="K1116" s="2">
        <f t="shared" si="132"/>
        <v>2.0469371034110466</v>
      </c>
    </row>
    <row r="1117" spans="1:11" ht="13.5" x14ac:dyDescent="0.25">
      <c r="A1117" s="3">
        <f>TITRES_STAT!B1120</f>
        <v>43937</v>
      </c>
      <c r="B1117" s="6">
        <f>TITRES_STAT!D1120</f>
        <v>2.08</v>
      </c>
      <c r="C1117" s="2">
        <f t="shared" si="133"/>
        <v>6.0000000000000053E-2</v>
      </c>
      <c r="D1117" s="2">
        <f t="shared" si="134"/>
        <v>2.008</v>
      </c>
      <c r="E1117" s="2">
        <f t="shared" si="136"/>
        <v>2</v>
      </c>
      <c r="F1117" s="2">
        <f t="shared" si="137"/>
        <v>2.0324999999999998</v>
      </c>
      <c r="G1117" s="2">
        <f t="shared" si="131"/>
        <v>2.0838000000000019</v>
      </c>
      <c r="H1117" s="2">
        <f t="shared" si="135"/>
        <v>1.7952499999999971</v>
      </c>
      <c r="I1117" s="2">
        <f t="array" ref="I1117">SUMPRODUCT(B1101:B1120, (ROW(B1101:B1120)-ROW(B1101)+1)) / (20*21/2)</f>
        <v>2.015714285714286</v>
      </c>
      <c r="J1117" s="2">
        <f t="shared" si="138"/>
        <v>2.0304530390191453</v>
      </c>
      <c r="K1117" s="2">
        <f t="shared" si="132"/>
        <v>2.0482336875910057</v>
      </c>
    </row>
    <row r="1118" spans="1:11" ht="13.5" x14ac:dyDescent="0.25">
      <c r="A1118" s="3">
        <f>TITRES_STAT!B1121</f>
        <v>43938</v>
      </c>
      <c r="B1118" s="6">
        <f>TITRES_STAT!D1121</f>
        <v>2.0299999999999998</v>
      </c>
      <c r="C1118" s="2">
        <f t="shared" si="133"/>
        <v>-5.0000000000000266E-2</v>
      </c>
      <c r="D1118" s="2">
        <f t="shared" si="134"/>
        <v>2.0179999999999998</v>
      </c>
      <c r="E1118" s="2">
        <f t="shared" si="136"/>
        <v>1.9990000000000001</v>
      </c>
      <c r="F1118" s="2">
        <f t="shared" si="137"/>
        <v>2.0294999999999996</v>
      </c>
      <c r="G1118" s="2">
        <f t="shared" si="131"/>
        <v>2.082400000000002</v>
      </c>
      <c r="H1118" s="2">
        <f t="shared" si="135"/>
        <v>1.7974999999999968</v>
      </c>
      <c r="I1118" s="2">
        <f t="array" ref="I1118">SUMPRODUCT(B1102:B1121, (ROW(B1102:B1121)-ROW(B1102)+1)) / (20*21/2)</f>
        <v>2.0220476190476191</v>
      </c>
      <c r="J1118" s="2">
        <f t="shared" si="138"/>
        <v>2.0304098924458933</v>
      </c>
      <c r="K1118" s="2">
        <f t="shared" si="132"/>
        <v>2.0475186410188093</v>
      </c>
    </row>
    <row r="1119" spans="1:11" ht="13.5" x14ac:dyDescent="0.25">
      <c r="A1119" s="3">
        <f>TITRES_STAT!B1122</f>
        <v>43941</v>
      </c>
      <c r="B1119" s="6">
        <f>TITRES_STAT!D1122</f>
        <v>2.0299999999999998</v>
      </c>
      <c r="C1119" s="2">
        <f t="shared" si="133"/>
        <v>0</v>
      </c>
      <c r="D1119" s="2">
        <f t="shared" si="134"/>
        <v>2.0279999999999996</v>
      </c>
      <c r="E1119" s="2">
        <f t="shared" si="136"/>
        <v>2.0040000000000004</v>
      </c>
      <c r="F1119" s="2">
        <f t="shared" si="137"/>
        <v>2.0265</v>
      </c>
      <c r="G1119" s="2">
        <f t="shared" si="131"/>
        <v>2.0800000000000018</v>
      </c>
      <c r="H1119" s="2">
        <f t="shared" si="135"/>
        <v>1.7997499999999969</v>
      </c>
      <c r="I1119" s="2">
        <f t="array" ref="I1119">SUMPRODUCT(B1103:B1122, (ROW(B1103:B1122)-ROW(B1103)+1)) / (20*21/2)</f>
        <v>2.0283809523809526</v>
      </c>
      <c r="J1119" s="2">
        <f t="shared" si="138"/>
        <v>2.0303708550700938</v>
      </c>
      <c r="K1119" s="2">
        <f t="shared" si="132"/>
        <v>2.04683163548866</v>
      </c>
    </row>
    <row r="1120" spans="1:11" ht="13.5" x14ac:dyDescent="0.25">
      <c r="A1120" s="3">
        <f>TITRES_STAT!B1123</f>
        <v>43942</v>
      </c>
      <c r="B1120" s="6">
        <f>TITRES_STAT!D1123</f>
        <v>2.0299999999999998</v>
      </c>
      <c r="C1120" s="2">
        <f t="shared" si="133"/>
        <v>0</v>
      </c>
      <c r="D1120" s="2">
        <f t="shared" si="134"/>
        <v>2.0379999999999994</v>
      </c>
      <c r="E1120" s="2">
        <f t="shared" si="136"/>
        <v>2.0090000000000003</v>
      </c>
      <c r="F1120" s="2">
        <f t="shared" si="137"/>
        <v>2.0235000000000003</v>
      </c>
      <c r="G1120" s="2">
        <f t="shared" si="131"/>
        <v>2.0776000000000021</v>
      </c>
      <c r="H1120" s="2">
        <f t="shared" si="135"/>
        <v>1.8019999999999967</v>
      </c>
      <c r="I1120" s="2">
        <f t="array" ref="I1120">SUMPRODUCT(B1104:B1123, (ROW(B1104:B1123)-ROW(B1104)+1)) / (20*21/2)</f>
        <v>2.0347142857142857</v>
      </c>
      <c r="J1120" s="2">
        <f t="shared" si="138"/>
        <v>2.0303355355396087</v>
      </c>
      <c r="K1120" s="2">
        <f t="shared" si="132"/>
        <v>2.04617157135185</v>
      </c>
    </row>
    <row r="1121" spans="1:11" ht="13.5" x14ac:dyDescent="0.25">
      <c r="A1121" s="3">
        <f>TITRES_STAT!B1124</f>
        <v>43943</v>
      </c>
      <c r="B1121" s="6">
        <f>TITRES_STAT!D1124</f>
        <v>2.09</v>
      </c>
      <c r="C1121" s="2">
        <f t="shared" si="133"/>
        <v>6.0000000000000053E-2</v>
      </c>
      <c r="D1121" s="2">
        <f t="shared" si="134"/>
        <v>2.0519999999999996</v>
      </c>
      <c r="E1121" s="2">
        <f t="shared" si="136"/>
        <v>2.02</v>
      </c>
      <c r="F1121" s="2">
        <f t="shared" si="137"/>
        <v>2.0234999999999999</v>
      </c>
      <c r="G1121" s="2">
        <f t="shared" si="131"/>
        <v>2.0764000000000022</v>
      </c>
      <c r="H1121" s="2">
        <f t="shared" si="135"/>
        <v>1.8045499999999968</v>
      </c>
      <c r="I1121" s="2">
        <f t="array" ref="I1121">SUMPRODUCT(B1105:B1124, (ROW(B1105:B1124)-ROW(B1105)+1)) / (20*21/2)</f>
        <v>2.0408095238095236</v>
      </c>
      <c r="J1121" s="2">
        <f t="shared" si="138"/>
        <v>2.0360178654882173</v>
      </c>
      <c r="K1121" s="2">
        <f t="shared" si="132"/>
        <v>2.0478903332596206</v>
      </c>
    </row>
    <row r="1122" spans="1:11" ht="13.5" x14ac:dyDescent="0.25">
      <c r="A1122" s="3">
        <f>TITRES_STAT!B1125</f>
        <v>43944</v>
      </c>
      <c r="B1122" s="6">
        <f>TITRES_STAT!D1125</f>
        <v>2.09</v>
      </c>
      <c r="C1122" s="2">
        <f t="shared" si="133"/>
        <v>0</v>
      </c>
      <c r="D1122" s="2">
        <f t="shared" si="134"/>
        <v>2.0539999999999998</v>
      </c>
      <c r="E1122" s="2">
        <f t="shared" si="136"/>
        <v>2.0309999999999997</v>
      </c>
      <c r="F1122" s="2">
        <f t="shared" si="137"/>
        <v>2.0235000000000007</v>
      </c>
      <c r="G1122" s="2">
        <f t="shared" si="131"/>
        <v>2.0764000000000022</v>
      </c>
      <c r="H1122" s="2">
        <f t="shared" si="135"/>
        <v>1.807099999999997</v>
      </c>
      <c r="I1122" s="2">
        <f t="array" ref="I1122">SUMPRODUCT(B1106:B1125, (ROW(B1106:B1125)-ROW(B1106)+1)) / (20*21/2)</f>
        <v>2.0409523809523806</v>
      </c>
      <c r="J1122" s="2">
        <f t="shared" si="138"/>
        <v>2.0411590211560062</v>
      </c>
      <c r="K1122" s="2">
        <f t="shared" si="132"/>
        <v>2.0495416927396355</v>
      </c>
    </row>
    <row r="1123" spans="1:11" ht="13.5" x14ac:dyDescent="0.25">
      <c r="A1123" s="3">
        <f>TITRES_STAT!B1126</f>
        <v>43945</v>
      </c>
      <c r="B1123" s="6">
        <f>TITRES_STAT!D1126</f>
        <v>2.09</v>
      </c>
      <c r="C1123" s="2">
        <f t="shared" si="133"/>
        <v>0</v>
      </c>
      <c r="D1123" s="2">
        <f t="shared" si="134"/>
        <v>2.0659999999999998</v>
      </c>
      <c r="E1123" s="2">
        <f t="shared" si="136"/>
        <v>2.0419999999999998</v>
      </c>
      <c r="F1123" s="2">
        <f t="shared" si="137"/>
        <v>2.0260000000000007</v>
      </c>
      <c r="G1123" s="2">
        <f t="shared" si="131"/>
        <v>2.0764000000000018</v>
      </c>
      <c r="H1123" s="2">
        <f t="shared" si="135"/>
        <v>1.8098499999999966</v>
      </c>
      <c r="I1123" s="2">
        <f t="array" ref="I1123">SUMPRODUCT(B1107:B1126, (ROW(B1107:B1126)-ROW(B1107)+1)) / (20*21/2)</f>
        <v>2.0411428571428569</v>
      </c>
      <c r="J1123" s="2">
        <f t="shared" si="138"/>
        <v>2.0458105429506723</v>
      </c>
      <c r="K1123" s="2">
        <f t="shared" si="132"/>
        <v>2.0511282930243557</v>
      </c>
    </row>
    <row r="1124" spans="1:11" ht="13.5" x14ac:dyDescent="0.25">
      <c r="A1124" s="3">
        <f>TITRES_STAT!B1127</f>
        <v>43948</v>
      </c>
      <c r="B1124" s="6">
        <f>TITRES_STAT!D1127</f>
        <v>2.09</v>
      </c>
      <c r="C1124" s="2">
        <f t="shared" si="133"/>
        <v>0</v>
      </c>
      <c r="D1124" s="2">
        <f t="shared" si="134"/>
        <v>2.0779999999999998</v>
      </c>
      <c r="E1124" s="2">
        <f t="shared" si="136"/>
        <v>2.0529999999999999</v>
      </c>
      <c r="F1124" s="2">
        <f t="shared" si="137"/>
        <v>2.0285000000000011</v>
      </c>
      <c r="G1124" s="2">
        <f t="shared" si="131"/>
        <v>2.0764000000000018</v>
      </c>
      <c r="H1124" s="2">
        <f t="shared" si="135"/>
        <v>1.8125999999999969</v>
      </c>
      <c r="I1124" s="2">
        <f t="array" ref="I1124">SUMPRODUCT(B1108:B1127, (ROW(B1108:B1127)-ROW(B1108)+1)) / (20*21/2)</f>
        <v>2.0413809523809521</v>
      </c>
      <c r="J1124" s="2">
        <f t="shared" si="138"/>
        <v>2.0500190626696559</v>
      </c>
      <c r="K1124" s="2">
        <f t="shared" si="132"/>
        <v>2.0526526736900674</v>
      </c>
    </row>
    <row r="1125" spans="1:11" ht="13.5" x14ac:dyDescent="0.25">
      <c r="A1125" s="3">
        <f>TITRES_STAT!B1128</f>
        <v>43949</v>
      </c>
      <c r="B1125" s="6">
        <f>TITRES_STAT!D1128</f>
        <v>2.0299999999999998</v>
      </c>
      <c r="C1125" s="2">
        <f t="shared" si="133"/>
        <v>-6.0000000000000053E-2</v>
      </c>
      <c r="D1125" s="2">
        <f t="shared" si="134"/>
        <v>2.0779999999999998</v>
      </c>
      <c r="E1125" s="2">
        <f t="shared" si="136"/>
        <v>2.0579999999999998</v>
      </c>
      <c r="F1125" s="2">
        <f t="shared" si="137"/>
        <v>2.0280000000000009</v>
      </c>
      <c r="G1125" s="2">
        <f t="shared" si="131"/>
        <v>2.0740000000000016</v>
      </c>
      <c r="H1125" s="2">
        <f t="shared" si="135"/>
        <v>1.8150499999999965</v>
      </c>
      <c r="I1125" s="2">
        <f t="array" ref="I1125">SUMPRODUCT(B1109:B1128, (ROW(B1109:B1128)-ROW(B1109)+1)) / (20*21/2)</f>
        <v>2.0416666666666665</v>
      </c>
      <c r="J1125" s="2">
        <f t="shared" si="138"/>
        <v>2.0481124852725459</v>
      </c>
      <c r="K1125" s="2">
        <f t="shared" si="132"/>
        <v>2.0517643335453593</v>
      </c>
    </row>
    <row r="1126" spans="1:11" ht="13.5" x14ac:dyDescent="0.25">
      <c r="A1126" s="3">
        <f>TITRES_STAT!B1129</f>
        <v>43950</v>
      </c>
      <c r="B1126" s="6">
        <f>TITRES_STAT!D1129</f>
        <v>2.0299999999999998</v>
      </c>
      <c r="C1126" s="2">
        <f t="shared" si="133"/>
        <v>0</v>
      </c>
      <c r="D1126" s="2">
        <f t="shared" si="134"/>
        <v>2.0659999999999998</v>
      </c>
      <c r="E1126" s="2">
        <f t="shared" si="136"/>
        <v>2.0590000000000002</v>
      </c>
      <c r="F1126" s="2">
        <f t="shared" si="137"/>
        <v>2.0275000000000007</v>
      </c>
      <c r="G1126" s="2">
        <f t="shared" si="131"/>
        <v>2.0716000000000019</v>
      </c>
      <c r="H1126" s="2">
        <f t="shared" si="135"/>
        <v>1.8174999999999968</v>
      </c>
      <c r="I1126" s="2">
        <f t="array" ref="I1126">SUMPRODUCT(B1110:B1129, (ROW(B1110:B1129)-ROW(B1110)+1)) / (20*21/2)</f>
        <v>2.0419999999999998</v>
      </c>
      <c r="J1126" s="2">
        <f t="shared" si="138"/>
        <v>2.0463874866751603</v>
      </c>
      <c r="K1126" s="2">
        <f t="shared" si="132"/>
        <v>2.0509108302690708</v>
      </c>
    </row>
    <row r="1127" spans="1:11" ht="13.5" x14ac:dyDescent="0.25">
      <c r="A1127" s="3">
        <f>TITRES_STAT!B1130</f>
        <v>43951</v>
      </c>
      <c r="B1127" s="6">
        <f>TITRES_STAT!D1130</f>
        <v>2.0299999999999998</v>
      </c>
      <c r="C1127" s="2">
        <f t="shared" si="133"/>
        <v>0</v>
      </c>
      <c r="D1127" s="2">
        <f t="shared" si="134"/>
        <v>2.0539999999999994</v>
      </c>
      <c r="E1127" s="2">
        <f t="shared" si="136"/>
        <v>2.0540000000000003</v>
      </c>
      <c r="F1127" s="2">
        <f t="shared" si="137"/>
        <v>2.0270000000000001</v>
      </c>
      <c r="G1127" s="2">
        <f t="shared" si="131"/>
        <v>2.0692000000000013</v>
      </c>
      <c r="H1127" s="2">
        <f t="shared" si="135"/>
        <v>1.8199499999999966</v>
      </c>
      <c r="I1127" s="2">
        <f t="array" ref="I1127">SUMPRODUCT(B1111:B1130, (ROW(B1111:B1130)-ROW(B1111)+1)) / (20*21/2)</f>
        <v>2.0420952380952375</v>
      </c>
      <c r="J1127" s="2">
        <f t="shared" si="138"/>
        <v>2.0448267736584782</v>
      </c>
      <c r="K1127" s="2">
        <f t="shared" si="132"/>
        <v>2.0500907977094998</v>
      </c>
    </row>
    <row r="1128" spans="1:11" ht="13.5" x14ac:dyDescent="0.25">
      <c r="A1128" s="3">
        <f>TITRES_STAT!B1131</f>
        <v>43955</v>
      </c>
      <c r="B1128" s="6">
        <f>TITRES_STAT!D1131</f>
        <v>2.0299999999999998</v>
      </c>
      <c r="C1128" s="2">
        <f t="shared" si="133"/>
        <v>0</v>
      </c>
      <c r="D1128" s="2">
        <f t="shared" si="134"/>
        <v>2.0419999999999994</v>
      </c>
      <c r="E1128" s="2">
        <f t="shared" si="136"/>
        <v>2.0539999999999998</v>
      </c>
      <c r="F1128" s="2">
        <f t="shared" si="137"/>
        <v>2.0265000000000004</v>
      </c>
      <c r="G1128" s="2">
        <f t="shared" si="131"/>
        <v>2.0668000000000011</v>
      </c>
      <c r="H1128" s="2">
        <f t="shared" si="135"/>
        <v>1.8223999999999967</v>
      </c>
      <c r="I1128" s="2">
        <f t="array" ref="I1128">SUMPRODUCT(B1112:B1131, (ROW(B1112:B1131)-ROW(B1112)+1)) / (20*21/2)</f>
        <v>2.0419523809523805</v>
      </c>
      <c r="J1128" s="2">
        <f t="shared" si="138"/>
        <v>2.0434146999767182</v>
      </c>
      <c r="K1128" s="2">
        <f t="shared" si="132"/>
        <v>2.0493029232895195</v>
      </c>
    </row>
    <row r="1129" spans="1:11" ht="13.5" x14ac:dyDescent="0.25">
      <c r="A1129" s="3">
        <f>TITRES_STAT!B1132</f>
        <v>43956</v>
      </c>
      <c r="B1129" s="6">
        <f>TITRES_STAT!D1132</f>
        <v>2.0299999999999998</v>
      </c>
      <c r="C1129" s="2">
        <f t="shared" si="133"/>
        <v>0</v>
      </c>
      <c r="D1129" s="2">
        <f t="shared" si="134"/>
        <v>2.0299999999999998</v>
      </c>
      <c r="E1129" s="2">
        <f t="shared" si="136"/>
        <v>2.0539999999999998</v>
      </c>
      <c r="F1129" s="2">
        <f t="shared" si="137"/>
        <v>2.0290000000000004</v>
      </c>
      <c r="G1129" s="2">
        <f t="shared" si="131"/>
        <v>2.0644000000000009</v>
      </c>
      <c r="H1129" s="2">
        <f t="shared" si="135"/>
        <v>1.8248499999999968</v>
      </c>
      <c r="I1129" s="2">
        <f t="array" ref="I1129">SUMPRODUCT(B1113:B1132, (ROW(B1113:B1132)-ROW(B1113)+1)) / (20*21/2)</f>
        <v>2.0472857142857142</v>
      </c>
      <c r="J1129" s="2">
        <f t="shared" si="138"/>
        <v>2.042137109502745</v>
      </c>
      <c r="K1129" s="2">
        <f t="shared" si="132"/>
        <v>2.0485459459056168</v>
      </c>
    </row>
    <row r="1130" spans="1:11" ht="13.5" x14ac:dyDescent="0.25">
      <c r="A1130" s="3">
        <f>TITRES_STAT!B1133</f>
        <v>43957</v>
      </c>
      <c r="B1130" s="6">
        <f>TITRES_STAT!D1133</f>
        <v>2.0299999999999998</v>
      </c>
      <c r="C1130" s="2">
        <f t="shared" si="133"/>
        <v>0</v>
      </c>
      <c r="D1130" s="2">
        <f t="shared" si="134"/>
        <v>2.0299999999999998</v>
      </c>
      <c r="E1130" s="2">
        <f t="shared" si="136"/>
        <v>2.0539999999999998</v>
      </c>
      <c r="F1130" s="2">
        <f t="shared" si="137"/>
        <v>2.0315000000000003</v>
      </c>
      <c r="G1130" s="2">
        <f t="shared" si="131"/>
        <v>2.0622000000000007</v>
      </c>
      <c r="H1130" s="2">
        <f t="shared" si="135"/>
        <v>1.8274999999999968</v>
      </c>
      <c r="I1130" s="2">
        <f t="array" ref="I1130">SUMPRODUCT(B1114:B1133, (ROW(B1114:B1133)-ROW(B1114)+1)) / (20*21/2)</f>
        <v>2.0520952380952378</v>
      </c>
      <c r="J1130" s="2">
        <f t="shared" si="138"/>
        <v>2.0409811943120073</v>
      </c>
      <c r="K1130" s="2">
        <f t="shared" si="132"/>
        <v>2.0478186539093182</v>
      </c>
    </row>
    <row r="1131" spans="1:11" ht="13.5" x14ac:dyDescent="0.25">
      <c r="A1131" s="3">
        <f>TITRES_STAT!B1134</f>
        <v>43958</v>
      </c>
      <c r="B1131" s="6">
        <f>TITRES_STAT!D1134</f>
        <v>2.0299999999999998</v>
      </c>
      <c r="C1131" s="2">
        <f t="shared" si="133"/>
        <v>0</v>
      </c>
      <c r="D1131" s="2">
        <f t="shared" si="134"/>
        <v>2.0299999999999998</v>
      </c>
      <c r="E1131" s="2">
        <f t="shared" si="136"/>
        <v>2.048</v>
      </c>
      <c r="F1131" s="2">
        <f t="shared" si="137"/>
        <v>2.0340000000000003</v>
      </c>
      <c r="G1131" s="2">
        <f t="shared" si="131"/>
        <v>2.0610000000000004</v>
      </c>
      <c r="H1131" s="2">
        <f t="shared" si="135"/>
        <v>1.8301499999999968</v>
      </c>
      <c r="I1131" s="2">
        <f t="array" ref="I1131">SUMPRODUCT(B1115:B1134, (ROW(B1115:B1134)-ROW(B1115)+1)) / (20*21/2)</f>
        <v>2.0563809523809522</v>
      </c>
      <c r="J1131" s="2">
        <f t="shared" si="138"/>
        <v>2.0399353662822923</v>
      </c>
      <c r="K1131" s="2">
        <f t="shared" si="132"/>
        <v>2.0471198831677766</v>
      </c>
    </row>
    <row r="1132" spans="1:11" ht="13.5" x14ac:dyDescent="0.25">
      <c r="A1132" s="3">
        <f>TITRES_STAT!B1135</f>
        <v>43959</v>
      </c>
      <c r="B1132" s="6">
        <f>TITRES_STAT!D1135</f>
        <v>2.09</v>
      </c>
      <c r="C1132" s="2">
        <f t="shared" si="133"/>
        <v>6.0000000000000053E-2</v>
      </c>
      <c r="D1132" s="2">
        <f t="shared" si="134"/>
        <v>2.0419999999999998</v>
      </c>
      <c r="E1132" s="2">
        <f t="shared" si="136"/>
        <v>2.0479999999999996</v>
      </c>
      <c r="F1132" s="2">
        <f t="shared" si="137"/>
        <v>2.0395000000000003</v>
      </c>
      <c r="G1132" s="2">
        <f t="shared" si="131"/>
        <v>2.0610000000000004</v>
      </c>
      <c r="H1132" s="2">
        <f t="shared" si="135"/>
        <v>1.8330999999999968</v>
      </c>
      <c r="I1132" s="2">
        <f t="array" ref="I1132">SUMPRODUCT(B1116:B1135, (ROW(B1116:B1135)-ROW(B1116)+1)) / (20*21/2)</f>
        <v>2.0601428571428571</v>
      </c>
      <c r="J1132" s="2">
        <f t="shared" si="138"/>
        <v>2.0447034266363597</v>
      </c>
      <c r="K1132" s="2">
        <f t="shared" si="132"/>
        <v>2.0488014563768835</v>
      </c>
    </row>
    <row r="1133" spans="1:11" ht="13.5" x14ac:dyDescent="0.25">
      <c r="A1133" s="3">
        <f>TITRES_STAT!B1136</f>
        <v>43962</v>
      </c>
      <c r="B1133" s="6">
        <f>TITRES_STAT!D1136</f>
        <v>2.09</v>
      </c>
      <c r="C1133" s="2">
        <f t="shared" si="133"/>
        <v>0</v>
      </c>
      <c r="D1133" s="2">
        <f t="shared" si="134"/>
        <v>2.0539999999999998</v>
      </c>
      <c r="E1133" s="2">
        <f t="shared" si="136"/>
        <v>2.0479999999999996</v>
      </c>
      <c r="F1133" s="2">
        <f t="shared" si="137"/>
        <v>2.0450000000000004</v>
      </c>
      <c r="G1133" s="2">
        <f t="shared" si="131"/>
        <v>2.0598000000000001</v>
      </c>
      <c r="H1133" s="2">
        <f t="shared" si="135"/>
        <v>1.8360499999999971</v>
      </c>
      <c r="I1133" s="2">
        <f t="array" ref="I1133">SUMPRODUCT(B1117:B1136, (ROW(B1117:B1136)-ROW(B1117)+1)) / (20*21/2)</f>
        <v>2.0690952380952377</v>
      </c>
      <c r="J1133" s="2">
        <f t="shared" si="138"/>
        <v>2.0490173860043255</v>
      </c>
      <c r="K1133" s="2">
        <f t="shared" si="132"/>
        <v>2.0504170855385744</v>
      </c>
    </row>
    <row r="1134" spans="1:11" ht="13.5" x14ac:dyDescent="0.25">
      <c r="A1134" s="3">
        <f>TITRES_STAT!B1137</f>
        <v>43963</v>
      </c>
      <c r="B1134" s="6">
        <f>TITRES_STAT!D1137</f>
        <v>2.09</v>
      </c>
      <c r="C1134" s="2">
        <f t="shared" si="133"/>
        <v>0</v>
      </c>
      <c r="D1134" s="2">
        <f t="shared" si="134"/>
        <v>2.0659999999999998</v>
      </c>
      <c r="E1134" s="2">
        <f t="shared" si="136"/>
        <v>2.0479999999999996</v>
      </c>
      <c r="F1134" s="2">
        <f t="shared" si="137"/>
        <v>2.0505000000000004</v>
      </c>
      <c r="G1134" s="2">
        <f t="shared" si="131"/>
        <v>2.0586000000000002</v>
      </c>
      <c r="H1134" s="2">
        <f t="shared" si="135"/>
        <v>1.8389999999999969</v>
      </c>
      <c r="I1134" s="2">
        <f t="array" ref="I1134">SUMPRODUCT(B1118:B1137, (ROW(B1118:B1137)-ROW(B1118)+1)) / (20*21/2)</f>
        <v>2.0774285714285714</v>
      </c>
      <c r="J1134" s="2">
        <f t="shared" si="138"/>
        <v>2.0529204920991515</v>
      </c>
      <c r="K1134" s="2">
        <f t="shared" si="132"/>
        <v>2.0519693566939243</v>
      </c>
    </row>
    <row r="1135" spans="1:11" ht="13.5" x14ac:dyDescent="0.25">
      <c r="A1135" s="3">
        <f>TITRES_STAT!B1138</f>
        <v>43964</v>
      </c>
      <c r="B1135" s="6">
        <f>TITRES_STAT!D1138</f>
        <v>2.09</v>
      </c>
      <c r="C1135" s="2">
        <f t="shared" si="133"/>
        <v>0</v>
      </c>
      <c r="D1135" s="2">
        <f t="shared" si="134"/>
        <v>2.0779999999999998</v>
      </c>
      <c r="E1135" s="2">
        <f t="shared" si="136"/>
        <v>2.0539999999999998</v>
      </c>
      <c r="F1135" s="2">
        <f t="shared" si="137"/>
        <v>2.0560000000000009</v>
      </c>
      <c r="G1135" s="2">
        <f t="shared" si="131"/>
        <v>2.0574000000000003</v>
      </c>
      <c r="H1135" s="2">
        <f t="shared" si="135"/>
        <v>1.8417499999999967</v>
      </c>
      <c r="I1135" s="2">
        <f t="array" ref="I1135">SUMPRODUCT(B1119:B1138, (ROW(B1119:B1138)-ROW(B1119)+1)) / (20*21/2)</f>
        <v>2.0854285714285714</v>
      </c>
      <c r="J1135" s="2">
        <f t="shared" si="138"/>
        <v>2.0564518738039941</v>
      </c>
      <c r="K1135" s="2">
        <f t="shared" si="132"/>
        <v>2.0534607544706334</v>
      </c>
    </row>
    <row r="1136" spans="1:11" ht="13.5" x14ac:dyDescent="0.25">
      <c r="A1136" s="3">
        <f>TITRES_STAT!B1139</f>
        <v>43965</v>
      </c>
      <c r="B1136" s="6">
        <f>TITRES_STAT!D1139</f>
        <v>2.15</v>
      </c>
      <c r="C1136" s="2">
        <f t="shared" si="133"/>
        <v>6.0000000000000053E-2</v>
      </c>
      <c r="D1136" s="2">
        <f t="shared" si="134"/>
        <v>2.1019999999999999</v>
      </c>
      <c r="E1136" s="2">
        <f t="shared" si="136"/>
        <v>2.0659999999999998</v>
      </c>
      <c r="F1136" s="2">
        <f t="shared" si="137"/>
        <v>2.0625000000000004</v>
      </c>
      <c r="G1136" s="2">
        <f t="shared" si="131"/>
        <v>2.0574000000000003</v>
      </c>
      <c r="H1136" s="2">
        <f t="shared" si="135"/>
        <v>1.8446499999999966</v>
      </c>
      <c r="I1136" s="2">
        <f t="array" ref="I1136">SUMPRODUCT(B1120:B1139, (ROW(B1120:B1139)-ROW(B1120)+1)) / (20*21/2)</f>
        <v>2.092857142857143</v>
      </c>
      <c r="J1136" s="2">
        <f t="shared" si="138"/>
        <v>2.0653612191559949</v>
      </c>
      <c r="K1136" s="2">
        <f t="shared" si="132"/>
        <v>2.057246607236491</v>
      </c>
    </row>
    <row r="1137" spans="1:11" ht="13.5" x14ac:dyDescent="0.25">
      <c r="A1137" s="3">
        <f>TITRES_STAT!B1140</f>
        <v>43966</v>
      </c>
      <c r="B1137" s="6">
        <f>TITRES_STAT!D1140</f>
        <v>2.15</v>
      </c>
      <c r="C1137" s="2">
        <f t="shared" si="133"/>
        <v>0</v>
      </c>
      <c r="D1137" s="2">
        <f t="shared" si="134"/>
        <v>2.1139999999999999</v>
      </c>
      <c r="E1137" s="2">
        <f t="shared" si="136"/>
        <v>2.0779999999999994</v>
      </c>
      <c r="F1137" s="2">
        <f t="shared" si="137"/>
        <v>2.0660000000000003</v>
      </c>
      <c r="G1137" s="2">
        <f t="shared" si="131"/>
        <v>2.0574000000000003</v>
      </c>
      <c r="H1137" s="2">
        <f t="shared" si="135"/>
        <v>1.8475499999999969</v>
      </c>
      <c r="I1137" s="2">
        <f t="array" ref="I1137">SUMPRODUCT(B1121:B1140, (ROW(B1121:B1140)-ROW(B1121)+1)) / (20*21/2)</f>
        <v>2.0997142857142856</v>
      </c>
      <c r="J1137" s="2">
        <f t="shared" si="138"/>
        <v>2.0734220554268528</v>
      </c>
      <c r="K1137" s="2">
        <f t="shared" si="132"/>
        <v>2.0608839951880014</v>
      </c>
    </row>
    <row r="1138" spans="1:11" ht="13.5" x14ac:dyDescent="0.25">
      <c r="A1138" s="3">
        <f>TITRES_STAT!B1141</f>
        <v>43969</v>
      </c>
      <c r="B1138" s="6">
        <f>TITRES_STAT!D1141</f>
        <v>2.15</v>
      </c>
      <c r="C1138" s="2">
        <f t="shared" si="133"/>
        <v>0</v>
      </c>
      <c r="D1138" s="2">
        <f t="shared" si="134"/>
        <v>2.1260000000000003</v>
      </c>
      <c r="E1138" s="2">
        <f t="shared" si="136"/>
        <v>2.0899999999999994</v>
      </c>
      <c r="F1138" s="2">
        <f t="shared" si="137"/>
        <v>2.0720000000000001</v>
      </c>
      <c r="G1138" s="2">
        <f t="shared" ref="G1138:G1201" si="139">AVERAGE(B1089:B1138)</f>
        <v>2.0586000000000002</v>
      </c>
      <c r="H1138" s="2">
        <f t="shared" si="135"/>
        <v>1.8504499999999968</v>
      </c>
      <c r="I1138" s="2">
        <f t="array" ref="I1138">SUMPRODUCT(B1122:B1141, (ROW(B1122:B1141)-ROW(B1122)+1)) / (20*21/2)</f>
        <v>2.1059999999999999</v>
      </c>
      <c r="J1138" s="2">
        <f t="shared" si="138"/>
        <v>2.0807151930052479</v>
      </c>
      <c r="K1138" s="2">
        <f t="shared" si="132"/>
        <v>2.0643787404747465</v>
      </c>
    </row>
    <row r="1139" spans="1:11" ht="13.5" x14ac:dyDescent="0.25">
      <c r="A1139" s="3">
        <f>TITRES_STAT!B1142</f>
        <v>43970</v>
      </c>
      <c r="B1139" s="6">
        <f>TITRES_STAT!D1142</f>
        <v>2.15</v>
      </c>
      <c r="C1139" s="2">
        <f t="shared" si="133"/>
        <v>0</v>
      </c>
      <c r="D1139" s="2">
        <f t="shared" si="134"/>
        <v>2.1380000000000003</v>
      </c>
      <c r="E1139" s="2">
        <f t="shared" si="136"/>
        <v>2.1019999999999994</v>
      </c>
      <c r="F1139" s="2">
        <f t="shared" si="137"/>
        <v>2.0779999999999998</v>
      </c>
      <c r="G1139" s="2">
        <f t="shared" si="139"/>
        <v>2.059800000000001</v>
      </c>
      <c r="H1139" s="2">
        <f t="shared" si="135"/>
        <v>1.8533499999999967</v>
      </c>
      <c r="I1139" s="2">
        <f t="array" ref="I1139">SUMPRODUCT(B1123:B1142, (ROW(B1123:B1142)-ROW(B1123)+1)) / (20*21/2)</f>
        <v>2.1120000000000001</v>
      </c>
      <c r="J1139" s="2">
        <f t="shared" si="138"/>
        <v>2.087313746052367</v>
      </c>
      <c r="K1139" s="2">
        <f t="shared" ref="K1139:K1202" si="140">$K$4*B1139+(1-$K$4)*K1138</f>
        <v>2.0677364369267175</v>
      </c>
    </row>
    <row r="1140" spans="1:11" ht="13.5" x14ac:dyDescent="0.25">
      <c r="A1140" s="3">
        <f>TITRES_STAT!B1143</f>
        <v>43971</v>
      </c>
      <c r="B1140" s="6">
        <f>TITRES_STAT!D1143</f>
        <v>2.15</v>
      </c>
      <c r="C1140" s="2">
        <f t="shared" si="133"/>
        <v>0</v>
      </c>
      <c r="D1140" s="2">
        <f t="shared" si="134"/>
        <v>2.15</v>
      </c>
      <c r="E1140" s="2">
        <f t="shared" si="136"/>
        <v>2.1139999999999999</v>
      </c>
      <c r="F1140" s="2">
        <f t="shared" si="137"/>
        <v>2.0839999999999996</v>
      </c>
      <c r="G1140" s="2">
        <f t="shared" si="139"/>
        <v>2.0610000000000008</v>
      </c>
      <c r="H1140" s="2">
        <f t="shared" si="135"/>
        <v>1.8562499999999968</v>
      </c>
      <c r="I1140" s="2">
        <f t="array" ref="I1140">SUMPRODUCT(B1124:B1143, (ROW(B1124:B1143)-ROW(B1124)+1)) / (20*21/2)</f>
        <v>2.1177142857142859</v>
      </c>
      <c r="J1140" s="2">
        <f t="shared" si="138"/>
        <v>2.0932838654759509</v>
      </c>
      <c r="K1140" s="2">
        <f t="shared" si="140"/>
        <v>2.0709624590080229</v>
      </c>
    </row>
    <row r="1141" spans="1:11" ht="13.5" x14ac:dyDescent="0.25">
      <c r="A1141" s="3">
        <f>TITRES_STAT!B1144</f>
        <v>43972</v>
      </c>
      <c r="B1141" s="6">
        <f>TITRES_STAT!D1144</f>
        <v>2.15</v>
      </c>
      <c r="C1141" s="2">
        <f t="shared" si="133"/>
        <v>0</v>
      </c>
      <c r="D1141" s="2">
        <f t="shared" si="134"/>
        <v>2.15</v>
      </c>
      <c r="E1141" s="2">
        <f t="shared" si="136"/>
        <v>2.1259999999999999</v>
      </c>
      <c r="F1141" s="2">
        <f t="shared" si="137"/>
        <v>2.0869999999999997</v>
      </c>
      <c r="G1141" s="2">
        <f t="shared" si="139"/>
        <v>2.0622000000000007</v>
      </c>
      <c r="H1141" s="2">
        <f t="shared" si="135"/>
        <v>1.8591499999999965</v>
      </c>
      <c r="I1141" s="2">
        <f t="array" ref="I1141">SUMPRODUCT(B1125:B1144, (ROW(B1125:B1144)-ROW(B1125)+1)) / (20*21/2)</f>
        <v>2.1231428571428572</v>
      </c>
      <c r="J1141" s="2">
        <f t="shared" si="138"/>
        <v>2.0986854020972889</v>
      </c>
      <c r="K1141" s="2">
        <f t="shared" si="140"/>
        <v>2.0740619704194732</v>
      </c>
    </row>
    <row r="1142" spans="1:11" ht="13.5" x14ac:dyDescent="0.25">
      <c r="A1142" s="3">
        <f>TITRES_STAT!B1145</f>
        <v>43973</v>
      </c>
      <c r="B1142" s="6">
        <f>TITRES_STAT!D1145</f>
        <v>2.15</v>
      </c>
      <c r="C1142" s="2">
        <f t="shared" si="133"/>
        <v>0</v>
      </c>
      <c r="D1142" s="2">
        <f t="shared" si="134"/>
        <v>2.15</v>
      </c>
      <c r="E1142" s="2">
        <f t="shared" si="136"/>
        <v>2.1319999999999997</v>
      </c>
      <c r="F1142" s="2">
        <f t="shared" si="137"/>
        <v>2.0899999999999994</v>
      </c>
      <c r="G1142" s="2">
        <f t="shared" si="139"/>
        <v>2.063400000000001</v>
      </c>
      <c r="H1142" s="2">
        <f t="shared" si="135"/>
        <v>1.8620499999999967</v>
      </c>
      <c r="I1142" s="2">
        <f t="array" ref="I1142">SUMPRODUCT(B1126:B1145, (ROW(B1126:B1145)-ROW(B1126)+1)) / (20*21/2)</f>
        <v>2.1282857142857141</v>
      </c>
      <c r="J1142" s="2">
        <f t="shared" si="138"/>
        <v>2.1035725066594519</v>
      </c>
      <c r="K1142" s="2">
        <f t="shared" si="140"/>
        <v>2.0770399323638076</v>
      </c>
    </row>
    <row r="1143" spans="1:11" ht="13.5" x14ac:dyDescent="0.25">
      <c r="A1143" s="3">
        <f>TITRES_STAT!B1146</f>
        <v>43977</v>
      </c>
      <c r="B1143" s="6">
        <f>TITRES_STAT!D1146</f>
        <v>2.15</v>
      </c>
      <c r="C1143" s="2">
        <f t="shared" si="133"/>
        <v>0</v>
      </c>
      <c r="D1143" s="2">
        <f t="shared" si="134"/>
        <v>2.15</v>
      </c>
      <c r="E1143" s="2">
        <f t="shared" si="136"/>
        <v>2.1379999999999999</v>
      </c>
      <c r="F1143" s="2">
        <f t="shared" si="137"/>
        <v>2.0929999999999991</v>
      </c>
      <c r="G1143" s="2">
        <f t="shared" si="139"/>
        <v>2.0646000000000013</v>
      </c>
      <c r="H1143" s="2">
        <f t="shared" si="135"/>
        <v>1.8651499999999968</v>
      </c>
      <c r="I1143" s="2">
        <f t="array" ref="I1143">SUMPRODUCT(B1127:B1146, (ROW(B1127:B1146)-ROW(B1127)+1)) / (20*21/2)</f>
        <v>2.1328571428571426</v>
      </c>
      <c r="J1143" s="2">
        <f t="shared" si="138"/>
        <v>2.1079941726918849</v>
      </c>
      <c r="K1143" s="2">
        <f t="shared" si="140"/>
        <v>2.0799011114867958</v>
      </c>
    </row>
    <row r="1144" spans="1:11" ht="13.5" x14ac:dyDescent="0.25">
      <c r="A1144" s="3">
        <f>TITRES_STAT!B1147</f>
        <v>43978</v>
      </c>
      <c r="B1144" s="6">
        <f>TITRES_STAT!D1147</f>
        <v>2.15</v>
      </c>
      <c r="C1144" s="2">
        <f t="shared" si="133"/>
        <v>0</v>
      </c>
      <c r="D1144" s="2">
        <f t="shared" si="134"/>
        <v>2.15</v>
      </c>
      <c r="E1144" s="2">
        <f t="shared" si="136"/>
        <v>2.1439999999999997</v>
      </c>
      <c r="F1144" s="2">
        <f t="shared" si="137"/>
        <v>2.0959999999999992</v>
      </c>
      <c r="G1144" s="2">
        <f t="shared" si="139"/>
        <v>2.0658000000000012</v>
      </c>
      <c r="H1144" s="2">
        <f t="shared" si="135"/>
        <v>1.8683999999999967</v>
      </c>
      <c r="I1144" s="2">
        <f t="array" ref="I1144">SUMPRODUCT(B1128:B1147, (ROW(B1128:B1147)-ROW(B1128)+1)) / (20*21/2)</f>
        <v>2.136857142857143</v>
      </c>
      <c r="J1144" s="2">
        <f t="shared" si="138"/>
        <v>2.1119947276736104</v>
      </c>
      <c r="K1144" s="2">
        <f t="shared" si="140"/>
        <v>2.0826500875069214</v>
      </c>
    </row>
    <row r="1145" spans="1:11" ht="13.5" x14ac:dyDescent="0.25">
      <c r="A1145" s="3">
        <f>TITRES_STAT!B1148</f>
        <v>43979</v>
      </c>
      <c r="B1145" s="6">
        <f>TITRES_STAT!D1148</f>
        <v>2.15</v>
      </c>
      <c r="C1145" s="2">
        <f t="shared" si="133"/>
        <v>0</v>
      </c>
      <c r="D1145" s="2">
        <f t="shared" si="134"/>
        <v>2.15</v>
      </c>
      <c r="E1145" s="2">
        <f t="shared" si="136"/>
        <v>2.1499999999999995</v>
      </c>
      <c r="F1145" s="2">
        <f t="shared" si="137"/>
        <v>2.1019999999999994</v>
      </c>
      <c r="G1145" s="2">
        <f t="shared" si="139"/>
        <v>2.0670000000000015</v>
      </c>
      <c r="H1145" s="2">
        <f t="shared" si="135"/>
        <v>1.8715999999999966</v>
      </c>
      <c r="I1145" s="2">
        <f t="array" ref="I1145">SUMPRODUCT(B1129:B1148, (ROW(B1129:B1148)-ROW(B1129)+1)) / (20*21/2)</f>
        <v>2.1402857142857141</v>
      </c>
      <c r="J1145" s="2">
        <f t="shared" si="138"/>
        <v>2.115614277418981</v>
      </c>
      <c r="K1145" s="2">
        <f t="shared" si="140"/>
        <v>2.085291260545866</v>
      </c>
    </row>
    <row r="1146" spans="1:11" ht="13.5" x14ac:dyDescent="0.25">
      <c r="A1146" s="3">
        <f>TITRES_STAT!B1149</f>
        <v>43980</v>
      </c>
      <c r="B1146" s="6">
        <f>TITRES_STAT!D1149</f>
        <v>2.15</v>
      </c>
      <c r="C1146" s="2">
        <f t="shared" si="133"/>
        <v>0</v>
      </c>
      <c r="D1146" s="2">
        <f t="shared" si="134"/>
        <v>2.15</v>
      </c>
      <c r="E1146" s="2">
        <f t="shared" si="136"/>
        <v>2.1499999999999995</v>
      </c>
      <c r="F1146" s="2">
        <f t="shared" si="137"/>
        <v>2.1079999999999992</v>
      </c>
      <c r="G1146" s="2">
        <f t="shared" si="139"/>
        <v>2.0682000000000018</v>
      </c>
      <c r="H1146" s="2">
        <f t="shared" si="135"/>
        <v>1.8747999999999965</v>
      </c>
      <c r="I1146" s="2">
        <f t="array" ref="I1146">SUMPRODUCT(B1130:B1149, (ROW(B1130:B1149)-ROW(B1130)+1)) / (20*21/2)</f>
        <v>2.1431428571428568</v>
      </c>
      <c r="J1146" s="2">
        <f t="shared" si="138"/>
        <v>2.1188891081409831</v>
      </c>
      <c r="K1146" s="2">
        <f t="shared" si="140"/>
        <v>2.0878288581715183</v>
      </c>
    </row>
    <row r="1147" spans="1:11" ht="13.5" x14ac:dyDescent="0.25">
      <c r="A1147" s="3">
        <f>TITRES_STAT!B1150</f>
        <v>43983</v>
      </c>
      <c r="B1147" s="6">
        <f>TITRES_STAT!D1150</f>
        <v>2.15</v>
      </c>
      <c r="C1147" s="2">
        <f t="shared" si="133"/>
        <v>0</v>
      </c>
      <c r="D1147" s="2">
        <f t="shared" si="134"/>
        <v>2.15</v>
      </c>
      <c r="E1147" s="2">
        <f t="shared" si="136"/>
        <v>2.1499999999999995</v>
      </c>
      <c r="F1147" s="2">
        <f t="shared" si="137"/>
        <v>2.113999999999999</v>
      </c>
      <c r="G1147" s="2">
        <f t="shared" si="139"/>
        <v>2.0694000000000021</v>
      </c>
      <c r="H1147" s="2">
        <f t="shared" si="135"/>
        <v>1.8779999999999968</v>
      </c>
      <c r="I1147" s="2">
        <f t="array" ref="I1147">SUMPRODUCT(B1131:B1150, (ROW(B1131:B1150)-ROW(B1131)+1)) / (20*21/2)</f>
        <v>2.1454285714285715</v>
      </c>
      <c r="J1147" s="2">
        <f t="shared" si="138"/>
        <v>2.1218520502227944</v>
      </c>
      <c r="K1147" s="2">
        <f t="shared" si="140"/>
        <v>2.0902669421647921</v>
      </c>
    </row>
    <row r="1148" spans="1:11" ht="13.5" x14ac:dyDescent="0.25">
      <c r="A1148" s="3">
        <f>TITRES_STAT!B1151</f>
        <v>43984</v>
      </c>
      <c r="B1148" s="6">
        <f>TITRES_STAT!D1151</f>
        <v>2.15</v>
      </c>
      <c r="C1148" s="2">
        <f t="shared" si="133"/>
        <v>0</v>
      </c>
      <c r="D1148" s="2">
        <f t="shared" si="134"/>
        <v>2.15</v>
      </c>
      <c r="E1148" s="2">
        <f t="shared" si="136"/>
        <v>2.1499999999999995</v>
      </c>
      <c r="F1148" s="2">
        <f t="shared" si="137"/>
        <v>2.1199999999999992</v>
      </c>
      <c r="G1148" s="2">
        <f t="shared" si="139"/>
        <v>2.070600000000002</v>
      </c>
      <c r="H1148" s="2">
        <f t="shared" si="135"/>
        <v>1.8811999999999967</v>
      </c>
      <c r="I1148" s="2">
        <f t="array" ref="I1148">SUMPRODUCT(B1132:B1151, (ROW(B1132:B1151)-ROW(B1132)+1)) / (20*21/2)</f>
        <v>2.1471428571428572</v>
      </c>
      <c r="J1148" s="2">
        <f t="shared" si="138"/>
        <v>2.1245328073444329</v>
      </c>
      <c r="K1148" s="2">
        <f t="shared" si="140"/>
        <v>2.0926094150210752</v>
      </c>
    </row>
    <row r="1149" spans="1:11" ht="13.5" x14ac:dyDescent="0.25">
      <c r="A1149" s="3">
        <f>TITRES_STAT!B1152</f>
        <v>43985</v>
      </c>
      <c r="B1149" s="6">
        <f>TITRES_STAT!D1152</f>
        <v>2.15</v>
      </c>
      <c r="C1149" s="2">
        <f t="shared" si="133"/>
        <v>0</v>
      </c>
      <c r="D1149" s="2">
        <f t="shared" si="134"/>
        <v>2.15</v>
      </c>
      <c r="E1149" s="2">
        <f t="shared" si="136"/>
        <v>2.1499999999999995</v>
      </c>
      <c r="F1149" s="2">
        <f t="shared" si="137"/>
        <v>2.125999999999999</v>
      </c>
      <c r="G1149" s="2">
        <f t="shared" si="139"/>
        <v>2.0718000000000023</v>
      </c>
      <c r="H1149" s="2">
        <f t="shared" si="135"/>
        <v>1.8843999999999965</v>
      </c>
      <c r="I1149" s="2">
        <f t="array" ref="I1149">SUMPRODUCT(B1133:B1152, (ROW(B1133:B1152)-ROW(B1133)+1)) / (20*21/2)</f>
        <v>2.1492380952380952</v>
      </c>
      <c r="J1149" s="2">
        <f t="shared" si="138"/>
        <v>2.1269582542640109</v>
      </c>
      <c r="K1149" s="2">
        <f t="shared" si="140"/>
        <v>2.0948600261967196</v>
      </c>
    </row>
    <row r="1150" spans="1:11" ht="13.5" x14ac:dyDescent="0.25">
      <c r="A1150" s="3">
        <f>TITRES_STAT!B1153</f>
        <v>43986</v>
      </c>
      <c r="B1150" s="6">
        <f>TITRES_STAT!D1153</f>
        <v>2.15</v>
      </c>
      <c r="C1150" s="2">
        <f t="shared" si="133"/>
        <v>0</v>
      </c>
      <c r="D1150" s="2">
        <f t="shared" si="134"/>
        <v>2.15</v>
      </c>
      <c r="E1150" s="2">
        <f t="shared" si="136"/>
        <v>2.1499999999999995</v>
      </c>
      <c r="F1150" s="2">
        <f t="shared" si="137"/>
        <v>2.1319999999999992</v>
      </c>
      <c r="G1150" s="2">
        <f t="shared" si="139"/>
        <v>2.0730000000000022</v>
      </c>
      <c r="H1150" s="2">
        <f t="shared" si="135"/>
        <v>1.8875999999999964</v>
      </c>
      <c r="I1150" s="2">
        <f t="array" ref="I1150">SUMPRODUCT(B1134:B1153, (ROW(B1134:B1153)-ROW(B1134)+1)) / (20*21/2)</f>
        <v>2.1509999999999998</v>
      </c>
      <c r="J1150" s="2">
        <f t="shared" si="138"/>
        <v>2.1291527062388669</v>
      </c>
      <c r="K1150" s="2">
        <f t="shared" si="140"/>
        <v>2.0970223781105739</v>
      </c>
    </row>
    <row r="1151" spans="1:11" ht="13.5" x14ac:dyDescent="0.25">
      <c r="A1151" s="3">
        <f>TITRES_STAT!B1154</f>
        <v>43987</v>
      </c>
      <c r="B1151" s="6">
        <f>TITRES_STAT!D1154</f>
        <v>2.15</v>
      </c>
      <c r="C1151" s="2">
        <f t="shared" si="133"/>
        <v>0</v>
      </c>
      <c r="D1151" s="2">
        <f t="shared" si="134"/>
        <v>2.15</v>
      </c>
      <c r="E1151" s="2">
        <f t="shared" si="136"/>
        <v>2.1499999999999995</v>
      </c>
      <c r="F1151" s="2">
        <f t="shared" si="137"/>
        <v>2.137999999999999</v>
      </c>
      <c r="G1151" s="2">
        <f t="shared" si="139"/>
        <v>2.0742000000000025</v>
      </c>
      <c r="H1151" s="2">
        <f t="shared" si="135"/>
        <v>1.8907999999999967</v>
      </c>
      <c r="I1151" s="2">
        <f t="array" ref="I1151">SUMPRODUCT(B1135:B1154, (ROW(B1135:B1154)-ROW(B1135)+1)) / (20*21/2)</f>
        <v>2.1524285714285711</v>
      </c>
      <c r="J1151" s="2">
        <f t="shared" si="138"/>
        <v>2.1311381627875461</v>
      </c>
      <c r="K1151" s="2">
        <f t="shared" si="140"/>
        <v>2.0990999319101595</v>
      </c>
    </row>
    <row r="1152" spans="1:11" ht="13.5" x14ac:dyDescent="0.25">
      <c r="A1152" s="3">
        <f>TITRES_STAT!B1155</f>
        <v>43990</v>
      </c>
      <c r="B1152" s="6">
        <f>TITRES_STAT!D1155</f>
        <v>2.16</v>
      </c>
      <c r="C1152" s="2">
        <f t="shared" si="133"/>
        <v>1.0000000000000231E-2</v>
      </c>
      <c r="D1152" s="2">
        <f t="shared" si="134"/>
        <v>2.1520000000000001</v>
      </c>
      <c r="E1152" s="2">
        <f t="shared" si="136"/>
        <v>2.1509999999999998</v>
      </c>
      <c r="F1152" s="2">
        <f t="shared" si="137"/>
        <v>2.1414999999999993</v>
      </c>
      <c r="G1152" s="2">
        <f t="shared" si="139"/>
        <v>2.0756000000000028</v>
      </c>
      <c r="H1152" s="2">
        <f t="shared" si="135"/>
        <v>1.8940499999999969</v>
      </c>
      <c r="I1152" s="2">
        <f t="array" ref="I1152">SUMPRODUCT(B1136:B1155, (ROW(B1136:B1155)-ROW(B1136)+1)) / (20*21/2)</f>
        <v>2.1535238095238096</v>
      </c>
      <c r="J1152" s="2">
        <f t="shared" si="138"/>
        <v>2.1338869091887323</v>
      </c>
      <c r="K1152" s="2">
        <f t="shared" si="140"/>
        <v>2.1014881698744672</v>
      </c>
    </row>
    <row r="1153" spans="1:11" ht="13.5" x14ac:dyDescent="0.25">
      <c r="A1153" s="3">
        <f>TITRES_STAT!B1156</f>
        <v>43991</v>
      </c>
      <c r="B1153" s="6">
        <f>TITRES_STAT!D1156</f>
        <v>2.16</v>
      </c>
      <c r="C1153" s="2">
        <f t="shared" si="133"/>
        <v>0</v>
      </c>
      <c r="D1153" s="2">
        <f t="shared" si="134"/>
        <v>2.1539999999999999</v>
      </c>
      <c r="E1153" s="2">
        <f t="shared" si="136"/>
        <v>2.1520000000000001</v>
      </c>
      <c r="F1153" s="2">
        <f t="shared" si="137"/>
        <v>2.1449999999999996</v>
      </c>
      <c r="G1153" s="2">
        <f t="shared" si="139"/>
        <v>2.0780000000000025</v>
      </c>
      <c r="H1153" s="2">
        <f t="shared" si="135"/>
        <v>1.897149999999997</v>
      </c>
      <c r="I1153" s="2">
        <f t="array" ref="I1153">SUMPRODUCT(B1137:B1156, (ROW(B1137:B1156)-ROW(B1137)+1)) / (20*21/2)</f>
        <v>2.1542857142857144</v>
      </c>
      <c r="J1153" s="2">
        <f t="shared" si="138"/>
        <v>2.1363738702183768</v>
      </c>
      <c r="K1153" s="2">
        <f t="shared" si="140"/>
        <v>2.1037827514480174</v>
      </c>
    </row>
    <row r="1154" spans="1:11" ht="13.5" x14ac:dyDescent="0.25">
      <c r="A1154" s="3">
        <f>TITRES_STAT!B1157</f>
        <v>43992</v>
      </c>
      <c r="B1154" s="6">
        <f>TITRES_STAT!D1157</f>
        <v>2.16</v>
      </c>
      <c r="C1154" s="2">
        <f t="shared" si="133"/>
        <v>0</v>
      </c>
      <c r="D1154" s="2">
        <f t="shared" si="134"/>
        <v>2.1560000000000001</v>
      </c>
      <c r="E1154" s="2">
        <f t="shared" si="136"/>
        <v>2.153</v>
      </c>
      <c r="F1154" s="2">
        <f t="shared" si="137"/>
        <v>2.1484999999999994</v>
      </c>
      <c r="G1154" s="2">
        <f t="shared" si="139"/>
        <v>2.0804000000000027</v>
      </c>
      <c r="H1154" s="2">
        <f t="shared" si="135"/>
        <v>1.9002499999999971</v>
      </c>
      <c r="I1154" s="2">
        <f t="array" ref="I1154">SUMPRODUCT(B1138:B1157, (ROW(B1138:B1157)-ROW(B1138)+1)) / (20*21/2)</f>
        <v>2.1549999999999998</v>
      </c>
      <c r="J1154" s="2">
        <f t="shared" si="138"/>
        <v>2.1386239778166267</v>
      </c>
      <c r="K1154" s="2">
        <f t="shared" si="140"/>
        <v>2.105987349430448</v>
      </c>
    </row>
    <row r="1155" spans="1:11" ht="13.5" x14ac:dyDescent="0.25">
      <c r="A1155" s="3">
        <f>TITRES_STAT!B1158</f>
        <v>43993</v>
      </c>
      <c r="B1155" s="6">
        <f>TITRES_STAT!D1158</f>
        <v>2.16</v>
      </c>
      <c r="C1155" s="2">
        <f t="shared" si="133"/>
        <v>0</v>
      </c>
      <c r="D1155" s="2">
        <f t="shared" si="134"/>
        <v>2.1580000000000004</v>
      </c>
      <c r="E1155" s="2">
        <f t="shared" si="136"/>
        <v>2.1539999999999999</v>
      </c>
      <c r="F1155" s="2">
        <f t="shared" si="137"/>
        <v>2.1519999999999988</v>
      </c>
      <c r="G1155" s="2">
        <f t="shared" si="139"/>
        <v>2.082800000000002</v>
      </c>
      <c r="H1155" s="2">
        <f t="shared" si="135"/>
        <v>1.9033499999999974</v>
      </c>
      <c r="I1155" s="2">
        <f t="array" ref="I1155">SUMPRODUCT(B1139:B1158, (ROW(B1139:B1158)-ROW(B1139)+1)) / (20*21/2)</f>
        <v>2.1556666666666664</v>
      </c>
      <c r="J1155" s="2">
        <f t="shared" si="138"/>
        <v>2.1406597894531383</v>
      </c>
      <c r="K1155" s="2">
        <f t="shared" si="140"/>
        <v>2.1081054925900382</v>
      </c>
    </row>
    <row r="1156" spans="1:11" ht="13.5" x14ac:dyDescent="0.25">
      <c r="A1156" s="3">
        <f>TITRES_STAT!B1159</f>
        <v>43994</v>
      </c>
      <c r="B1156" s="6">
        <f>TITRES_STAT!D1159</f>
        <v>2.16</v>
      </c>
      <c r="C1156" s="2">
        <f t="shared" ref="C1156:C1219" si="141">B1156-B1155</f>
        <v>0</v>
      </c>
      <c r="D1156" s="2">
        <f t="shared" si="134"/>
        <v>2.16</v>
      </c>
      <c r="E1156" s="2">
        <f t="shared" si="136"/>
        <v>2.1550000000000002</v>
      </c>
      <c r="F1156" s="2">
        <f t="shared" si="137"/>
        <v>2.152499999999999</v>
      </c>
      <c r="G1156" s="2">
        <f t="shared" si="139"/>
        <v>2.0852000000000017</v>
      </c>
      <c r="H1156" s="2">
        <f t="shared" si="135"/>
        <v>1.9064499999999975</v>
      </c>
      <c r="I1156" s="2">
        <f t="array" ref="I1156">SUMPRODUCT(B1140:B1159, (ROW(B1140:B1159)-ROW(B1140)+1)) / (20*21/2)</f>
        <v>2.1562857142857146</v>
      </c>
      <c r="J1156" s="2">
        <f t="shared" si="138"/>
        <v>2.1425017142671252</v>
      </c>
      <c r="K1156" s="2">
        <f t="shared" si="140"/>
        <v>2.1101405713119972</v>
      </c>
    </row>
    <row r="1157" spans="1:11" ht="13.5" x14ac:dyDescent="0.25">
      <c r="A1157" s="3">
        <f>TITRES_STAT!B1160</f>
        <v>43997</v>
      </c>
      <c r="B1157" s="6">
        <f>TITRES_STAT!D1160</f>
        <v>2.16</v>
      </c>
      <c r="C1157" s="2">
        <f t="shared" si="141"/>
        <v>0</v>
      </c>
      <c r="D1157" s="2">
        <f t="shared" si="134"/>
        <v>2.16</v>
      </c>
      <c r="E1157" s="2">
        <f t="shared" si="136"/>
        <v>2.1560000000000001</v>
      </c>
      <c r="F1157" s="2">
        <f t="shared" si="137"/>
        <v>2.1529999999999987</v>
      </c>
      <c r="G1157" s="2">
        <f t="shared" si="139"/>
        <v>2.0876000000000015</v>
      </c>
      <c r="H1157" s="2">
        <f t="shared" si="135"/>
        <v>1.9095499999999979</v>
      </c>
      <c r="I1157" s="2">
        <f t="array" ref="I1157">SUMPRODUCT(B1141:B1160, (ROW(B1141:B1160)-ROW(B1141)+1)) / (20*21/2)</f>
        <v>2.156857142857143</v>
      </c>
      <c r="J1157" s="2">
        <f t="shared" si="138"/>
        <v>2.1441682176702561</v>
      </c>
      <c r="K1157" s="2">
        <f t="shared" si="140"/>
        <v>2.1120958430252523</v>
      </c>
    </row>
    <row r="1158" spans="1:11" ht="13.5" x14ac:dyDescent="0.25">
      <c r="A1158" s="3">
        <f>TITRES_STAT!B1161</f>
        <v>43998</v>
      </c>
      <c r="B1158" s="6">
        <f>TITRES_STAT!D1161</f>
        <v>2.16</v>
      </c>
      <c r="C1158" s="2">
        <f t="shared" si="141"/>
        <v>0</v>
      </c>
      <c r="D1158" s="2">
        <f t="shared" ref="D1158:D1221" si="142">AVERAGE(B1154:B1158)</f>
        <v>2.16</v>
      </c>
      <c r="E1158" s="2">
        <f t="shared" si="136"/>
        <v>2.157</v>
      </c>
      <c r="F1158" s="2">
        <f t="shared" si="137"/>
        <v>2.1534999999999989</v>
      </c>
      <c r="G1158" s="2">
        <f t="shared" si="139"/>
        <v>2.0900000000000012</v>
      </c>
      <c r="H1158" s="2">
        <f t="shared" si="135"/>
        <v>1.9126499999999982</v>
      </c>
      <c r="I1158" s="2">
        <f t="array" ref="I1158">SUMPRODUCT(B1142:B1161, (ROW(B1142:B1161)-ROW(B1142)+1)) / (20*21/2)</f>
        <v>2.1573809523809526</v>
      </c>
      <c r="J1158" s="2">
        <f t="shared" si="138"/>
        <v>2.1456760064635652</v>
      </c>
      <c r="K1158" s="2">
        <f t="shared" si="140"/>
        <v>2.1139744374164193</v>
      </c>
    </row>
    <row r="1159" spans="1:11" ht="13.5" x14ac:dyDescent="0.25">
      <c r="A1159" s="3">
        <f>TITRES_STAT!B1162</f>
        <v>43999</v>
      </c>
      <c r="B1159" s="6">
        <f>TITRES_STAT!D1162</f>
        <v>2.16</v>
      </c>
      <c r="C1159" s="2">
        <f t="shared" si="141"/>
        <v>0</v>
      </c>
      <c r="D1159" s="2">
        <f t="shared" si="142"/>
        <v>2.16</v>
      </c>
      <c r="E1159" s="2">
        <f t="shared" si="136"/>
        <v>2.1580000000000004</v>
      </c>
      <c r="F1159" s="2">
        <f t="shared" si="137"/>
        <v>2.153999999999999</v>
      </c>
      <c r="G1159" s="2">
        <f t="shared" si="139"/>
        <v>2.0936000000000008</v>
      </c>
      <c r="H1159" s="2">
        <f t="shared" si="135"/>
        <v>1.9157499999999985</v>
      </c>
      <c r="I1159" s="2">
        <f t="array" ref="I1159">SUMPRODUCT(B1143:B1162, (ROW(B1143:B1162)-ROW(B1143)+1)) / (20*21/2)</f>
        <v>2.1578571428571429</v>
      </c>
      <c r="J1159" s="2">
        <f t="shared" si="138"/>
        <v>2.1470401963241779</v>
      </c>
      <c r="K1159" s="2">
        <f t="shared" si="140"/>
        <v>2.115779361439305</v>
      </c>
    </row>
    <row r="1160" spans="1:11" ht="13.5" x14ac:dyDescent="0.25">
      <c r="A1160" s="3">
        <f>TITRES_STAT!B1163</f>
        <v>44000</v>
      </c>
      <c r="B1160" s="6">
        <f>TITRES_STAT!D1163</f>
        <v>2.16</v>
      </c>
      <c r="C1160" s="2">
        <f t="shared" si="141"/>
        <v>0</v>
      </c>
      <c r="D1160" s="2">
        <f t="shared" si="142"/>
        <v>2.16</v>
      </c>
      <c r="E1160" s="2">
        <f t="shared" si="136"/>
        <v>2.1590000000000003</v>
      </c>
      <c r="F1160" s="2">
        <f t="shared" si="137"/>
        <v>2.1544999999999987</v>
      </c>
      <c r="G1160" s="2">
        <f t="shared" si="139"/>
        <v>2.0972000000000008</v>
      </c>
      <c r="H1160" s="2">
        <f t="shared" si="135"/>
        <v>1.9188499999999984</v>
      </c>
      <c r="I1160" s="2">
        <f t="array" ref="I1160">SUMPRODUCT(B1144:B1163, (ROW(B1144:B1163)-ROW(B1144)+1)) / (20*21/2)</f>
        <v>2.1525714285714286</v>
      </c>
      <c r="J1160" s="2">
        <f t="shared" si="138"/>
        <v>2.1482744633409228</v>
      </c>
      <c r="K1160" s="2">
        <f t="shared" si="140"/>
        <v>2.1175135041279596</v>
      </c>
    </row>
    <row r="1161" spans="1:11" ht="13.5" x14ac:dyDescent="0.25">
      <c r="A1161" s="3">
        <f>TITRES_STAT!B1164</f>
        <v>44001</v>
      </c>
      <c r="B1161" s="6">
        <f>TITRES_STAT!D1164</f>
        <v>2.16</v>
      </c>
      <c r="C1161" s="2">
        <f t="shared" si="141"/>
        <v>0</v>
      </c>
      <c r="D1161" s="2">
        <f t="shared" si="142"/>
        <v>2.16</v>
      </c>
      <c r="E1161" s="2">
        <f t="shared" si="136"/>
        <v>2.16</v>
      </c>
      <c r="F1161" s="2">
        <f t="shared" si="137"/>
        <v>2.1549999999999989</v>
      </c>
      <c r="G1161" s="2">
        <f t="shared" si="139"/>
        <v>2.1008000000000009</v>
      </c>
      <c r="H1161" s="2">
        <f t="shared" si="135"/>
        <v>1.9219499999999987</v>
      </c>
      <c r="I1161" s="2">
        <f t="array" ref="I1161">SUMPRODUCT(B1145:B1164, (ROW(B1145:B1164)-ROW(B1145)+1)) / (20*21/2)</f>
        <v>2.1475238095238094</v>
      </c>
      <c r="J1161" s="2">
        <f t="shared" si="138"/>
        <v>2.1493911811179776</v>
      </c>
      <c r="K1161" s="2">
        <f t="shared" si="140"/>
        <v>2.1191796412209811</v>
      </c>
    </row>
    <row r="1162" spans="1:11" ht="13.5" x14ac:dyDescent="0.25">
      <c r="A1162" s="3">
        <f>TITRES_STAT!B1165</f>
        <v>44004</v>
      </c>
      <c r="B1162" s="6">
        <f>TITRES_STAT!D1165</f>
        <v>2.16</v>
      </c>
      <c r="C1162" s="2">
        <f t="shared" si="141"/>
        <v>0</v>
      </c>
      <c r="D1162" s="2">
        <f t="shared" si="142"/>
        <v>2.16</v>
      </c>
      <c r="E1162" s="2">
        <f t="shared" si="136"/>
        <v>2.16</v>
      </c>
      <c r="F1162" s="2">
        <f t="shared" si="137"/>
        <v>2.1554999999999991</v>
      </c>
      <c r="G1162" s="2">
        <f t="shared" si="139"/>
        <v>2.1044</v>
      </c>
      <c r="H1162" s="2">
        <f t="shared" ref="H1162:H1225" si="143">AVERAGE(B963:B1162)</f>
        <v>1.925049999999999</v>
      </c>
      <c r="I1162" s="2">
        <f t="array" ref="I1162">SUMPRODUCT(B1146:B1165, (ROW(B1146:B1165)-ROW(B1146)+1)) / (20*21/2)</f>
        <v>2.1427142857142858</v>
      </c>
      <c r="J1162" s="2">
        <f t="shared" si="138"/>
        <v>2.1504015448210274</v>
      </c>
      <c r="K1162" s="2">
        <f t="shared" si="140"/>
        <v>2.1207804396044718</v>
      </c>
    </row>
    <row r="1163" spans="1:11" ht="13.5" x14ac:dyDescent="0.25">
      <c r="A1163" s="3">
        <f>TITRES_STAT!B1166</f>
        <v>44005</v>
      </c>
      <c r="B1163" s="6">
        <f>TITRES_STAT!D1166</f>
        <v>2.1</v>
      </c>
      <c r="C1163" s="2">
        <f t="shared" si="141"/>
        <v>-6.0000000000000053E-2</v>
      </c>
      <c r="D1163" s="2">
        <f t="shared" si="142"/>
        <v>2.1480000000000001</v>
      </c>
      <c r="E1163" s="2">
        <f t="shared" si="136"/>
        <v>2.1540000000000004</v>
      </c>
      <c r="F1163" s="2">
        <f t="shared" si="137"/>
        <v>2.1529999999999996</v>
      </c>
      <c r="G1163" s="2">
        <f t="shared" si="139"/>
        <v>2.1068000000000002</v>
      </c>
      <c r="H1163" s="2">
        <f t="shared" si="143"/>
        <v>1.9278499999999992</v>
      </c>
      <c r="I1163" s="2">
        <f t="array" ref="I1163">SUMPRODUCT(B1147:B1166, (ROW(B1147:B1166)-ROW(B1147)+1)) / (20*21/2)</f>
        <v>2.1381428571428569</v>
      </c>
      <c r="J1163" s="2">
        <f t="shared" si="138"/>
        <v>2.1456013976952155</v>
      </c>
      <c r="K1163" s="2">
        <f t="shared" si="140"/>
        <v>2.1199655204042966</v>
      </c>
    </row>
    <row r="1164" spans="1:11" ht="13.5" x14ac:dyDescent="0.25">
      <c r="A1164" s="3">
        <f>TITRES_STAT!B1167</f>
        <v>44006</v>
      </c>
      <c r="B1164" s="6">
        <f>TITRES_STAT!D1167</f>
        <v>2.1</v>
      </c>
      <c r="C1164" s="2">
        <f t="shared" si="141"/>
        <v>0</v>
      </c>
      <c r="D1164" s="2">
        <f t="shared" si="142"/>
        <v>2.1360000000000001</v>
      </c>
      <c r="E1164" s="2">
        <f t="shared" ref="E1164:E1227" si="144">AVERAGE(B1155:B1164)</f>
        <v>2.1480000000000006</v>
      </c>
      <c r="F1164" s="2">
        <f t="shared" si="137"/>
        <v>2.1504999999999996</v>
      </c>
      <c r="G1164" s="2">
        <f t="shared" si="139"/>
        <v>2.1091999999999995</v>
      </c>
      <c r="H1164" s="2">
        <f t="shared" si="143"/>
        <v>1.9308499999999995</v>
      </c>
      <c r="I1164" s="2">
        <f t="array" ref="I1164">SUMPRODUCT(B1148:B1167, (ROW(B1148:B1167)-ROW(B1148)+1)) / (20*21/2)</f>
        <v>2.133809523809524</v>
      </c>
      <c r="J1164" s="2">
        <f t="shared" si="138"/>
        <v>2.1412584074385284</v>
      </c>
      <c r="K1164" s="2">
        <f t="shared" si="140"/>
        <v>2.1191825588198148</v>
      </c>
    </row>
    <row r="1165" spans="1:11" ht="13.5" x14ac:dyDescent="0.25">
      <c r="A1165" s="3">
        <f>TITRES_STAT!B1168</f>
        <v>44007</v>
      </c>
      <c r="B1165" s="6">
        <f>TITRES_STAT!D1168</f>
        <v>2.1</v>
      </c>
      <c r="C1165" s="2">
        <f t="shared" si="141"/>
        <v>0</v>
      </c>
      <c r="D1165" s="2">
        <f t="shared" si="142"/>
        <v>2.1239999999999997</v>
      </c>
      <c r="E1165" s="2">
        <f t="shared" si="144"/>
        <v>2.1420000000000003</v>
      </c>
      <c r="F1165" s="2">
        <f t="shared" si="137"/>
        <v>2.1480000000000001</v>
      </c>
      <c r="G1165" s="2">
        <f t="shared" si="139"/>
        <v>2.1115999999999997</v>
      </c>
      <c r="H1165" s="2">
        <f t="shared" si="143"/>
        <v>1.9338499999999996</v>
      </c>
      <c r="I1165" s="2">
        <f t="array" ref="I1165">SUMPRODUCT(B1149:B1168, (ROW(B1149:B1168)-ROW(B1149)+1)) / (20*21/2)</f>
        <v>2.1363809523809523</v>
      </c>
      <c r="J1165" s="2">
        <f t="shared" si="138"/>
        <v>2.1373290353015255</v>
      </c>
      <c r="K1165" s="2">
        <f t="shared" si="140"/>
        <v>2.1184303016111947</v>
      </c>
    </row>
    <row r="1166" spans="1:11" ht="13.5" x14ac:dyDescent="0.25">
      <c r="A1166" s="3">
        <f>TITRES_STAT!B1169</f>
        <v>44008</v>
      </c>
      <c r="B1166" s="6">
        <f>TITRES_STAT!D1169</f>
        <v>2.1</v>
      </c>
      <c r="C1166" s="2">
        <f t="shared" si="141"/>
        <v>0</v>
      </c>
      <c r="D1166" s="2">
        <f t="shared" si="142"/>
        <v>2.1119999999999997</v>
      </c>
      <c r="E1166" s="2">
        <f t="shared" si="144"/>
        <v>2.1360000000000001</v>
      </c>
      <c r="F1166" s="2">
        <f t="shared" si="137"/>
        <v>2.1455000000000006</v>
      </c>
      <c r="G1166" s="2">
        <f t="shared" si="139"/>
        <v>2.1131999999999991</v>
      </c>
      <c r="H1166" s="2">
        <f t="shared" si="143"/>
        <v>1.9368499999999995</v>
      </c>
      <c r="I1166" s="2">
        <f t="array" ref="I1166">SUMPRODUCT(B1150:B1169, (ROW(B1150:B1169)-ROW(B1150)+1)) / (20*21/2)</f>
        <v>2.1388571428571428</v>
      </c>
      <c r="J1166" s="2">
        <f t="shared" si="138"/>
        <v>2.1337738890823328</v>
      </c>
      <c r="K1166" s="2">
        <f t="shared" si="140"/>
        <v>2.1177075446852656</v>
      </c>
    </row>
    <row r="1167" spans="1:11" ht="13.5" x14ac:dyDescent="0.25">
      <c r="A1167" s="3">
        <f>TITRES_STAT!B1170</f>
        <v>44011</v>
      </c>
      <c r="B1167" s="6">
        <f>TITRES_STAT!D1170</f>
        <v>2.1</v>
      </c>
      <c r="C1167" s="2">
        <f t="shared" si="141"/>
        <v>0</v>
      </c>
      <c r="D1167" s="2">
        <f t="shared" si="142"/>
        <v>2.1</v>
      </c>
      <c r="E1167" s="2">
        <f t="shared" si="144"/>
        <v>2.1300000000000003</v>
      </c>
      <c r="F1167" s="2">
        <f t="shared" si="137"/>
        <v>2.1430000000000002</v>
      </c>
      <c r="G1167" s="2">
        <f t="shared" si="139"/>
        <v>2.113599999999999</v>
      </c>
      <c r="H1167" s="2">
        <f t="shared" si="143"/>
        <v>1.9398499999999996</v>
      </c>
      <c r="I1167" s="2">
        <f t="array" ref="I1167">SUMPRODUCT(B1151:B1170, (ROW(B1151:B1170)-ROW(B1151)+1)) / (20*21/2)</f>
        <v>2.1412380952380952</v>
      </c>
      <c r="J1167" s="2">
        <f t="shared" si="138"/>
        <v>2.1305573282173489</v>
      </c>
      <c r="K1167" s="2">
        <f t="shared" si="140"/>
        <v>2.1170131311681963</v>
      </c>
    </row>
    <row r="1168" spans="1:11" ht="13.5" x14ac:dyDescent="0.25">
      <c r="A1168" s="3">
        <f>TITRES_STAT!B1171</f>
        <v>44012</v>
      </c>
      <c r="B1168" s="6">
        <f>TITRES_STAT!D1171</f>
        <v>2.17</v>
      </c>
      <c r="C1168" s="2">
        <f t="shared" si="141"/>
        <v>6.999999999999984E-2</v>
      </c>
      <c r="D1168" s="2">
        <f t="shared" si="142"/>
        <v>2.1139999999999999</v>
      </c>
      <c r="E1168" s="2">
        <f t="shared" si="144"/>
        <v>2.1310000000000002</v>
      </c>
      <c r="F1168" s="2">
        <f t="shared" si="137"/>
        <v>2.1440000000000006</v>
      </c>
      <c r="G1168" s="2">
        <f t="shared" si="139"/>
        <v>2.1163999999999987</v>
      </c>
      <c r="H1168" s="2">
        <f t="shared" si="143"/>
        <v>1.9431999999999996</v>
      </c>
      <c r="I1168" s="2">
        <f t="array" ref="I1168">SUMPRODUCT(B1152:B1171, (ROW(B1152:B1171)-ROW(B1152)+1)) / (20*21/2)</f>
        <v>2.1473333333333335</v>
      </c>
      <c r="J1168" s="2">
        <f t="shared" si="138"/>
        <v>2.1343137731490298</v>
      </c>
      <c r="K1168" s="2">
        <f t="shared" si="140"/>
        <v>2.1190910475929727</v>
      </c>
    </row>
    <row r="1169" spans="1:11" ht="13.5" x14ac:dyDescent="0.25">
      <c r="A1169" s="3">
        <f>TITRES_STAT!B1172</f>
        <v>44013</v>
      </c>
      <c r="B1169" s="6">
        <f>TITRES_STAT!D1172</f>
        <v>2.17</v>
      </c>
      <c r="C1169" s="2">
        <f t="shared" si="141"/>
        <v>0</v>
      </c>
      <c r="D1169" s="2">
        <f t="shared" si="142"/>
        <v>2.1280000000000001</v>
      </c>
      <c r="E1169" s="2">
        <f t="shared" si="144"/>
        <v>2.1320000000000001</v>
      </c>
      <c r="F1169" s="2">
        <f t="shared" si="137"/>
        <v>2.1450000000000005</v>
      </c>
      <c r="G1169" s="2">
        <f t="shared" si="139"/>
        <v>2.1191999999999984</v>
      </c>
      <c r="H1169" s="2">
        <f t="shared" si="143"/>
        <v>1.9465499999999993</v>
      </c>
      <c r="I1169" s="2">
        <f t="array" ref="I1169">SUMPRODUCT(B1153:B1172, (ROW(B1153:B1172)-ROW(B1153)+1)) / (20*21/2)</f>
        <v>2.1550476190476195</v>
      </c>
      <c r="J1169" s="2">
        <f t="shared" si="138"/>
        <v>2.1377124614205507</v>
      </c>
      <c r="K1169" s="2">
        <f t="shared" si="140"/>
        <v>2.1210874770991306</v>
      </c>
    </row>
    <row r="1170" spans="1:11" ht="13.5" x14ac:dyDescent="0.25">
      <c r="A1170" s="3">
        <f>TITRES_STAT!B1173</f>
        <v>44014</v>
      </c>
      <c r="B1170" s="6">
        <f>TITRES_STAT!D1173</f>
        <v>2.17</v>
      </c>
      <c r="C1170" s="2">
        <f t="shared" si="141"/>
        <v>0</v>
      </c>
      <c r="D1170" s="2">
        <f t="shared" si="142"/>
        <v>2.1419999999999999</v>
      </c>
      <c r="E1170" s="2">
        <f t="shared" si="144"/>
        <v>2.133</v>
      </c>
      <c r="F1170" s="2">
        <f t="shared" si="137"/>
        <v>2.1460000000000008</v>
      </c>
      <c r="G1170" s="2">
        <f t="shared" si="139"/>
        <v>2.1219999999999986</v>
      </c>
      <c r="H1170" s="2">
        <f t="shared" si="143"/>
        <v>1.9498999999999995</v>
      </c>
      <c r="I1170" s="2">
        <f t="array" ref="I1170">SUMPRODUCT(B1154:B1173, (ROW(B1154:B1173)-ROW(B1154)+1)) / (20*21/2)</f>
        <v>2.1624285714285714</v>
      </c>
      <c r="J1170" s="2">
        <f t="shared" si="138"/>
        <v>2.140787465094784</v>
      </c>
      <c r="K1170" s="2">
        <f t="shared" si="140"/>
        <v>2.1230056152521057</v>
      </c>
    </row>
    <row r="1171" spans="1:11" ht="13.5" x14ac:dyDescent="0.25">
      <c r="A1171" s="3">
        <f>TITRES_STAT!B1174</f>
        <v>44015</v>
      </c>
      <c r="B1171" s="6">
        <f>TITRES_STAT!D1174</f>
        <v>2.21</v>
      </c>
      <c r="C1171" s="2">
        <f t="shared" si="141"/>
        <v>4.0000000000000036E-2</v>
      </c>
      <c r="D1171" s="2">
        <f t="shared" si="142"/>
        <v>2.1640000000000001</v>
      </c>
      <c r="E1171" s="2">
        <f t="shared" si="144"/>
        <v>2.1380000000000003</v>
      </c>
      <c r="F1171" s="2">
        <f t="shared" si="137"/>
        <v>2.1490000000000005</v>
      </c>
      <c r="G1171" s="2">
        <f t="shared" si="139"/>
        <v>2.1243999999999983</v>
      </c>
      <c r="H1171" s="2">
        <f t="shared" si="143"/>
        <v>1.9534499999999995</v>
      </c>
      <c r="I1171" s="2">
        <f t="array" ref="I1171">SUMPRODUCT(B1155:B1174, (ROW(B1155:B1174)-ROW(B1155)+1)) / (20*21/2)</f>
        <v>2.1694761904761908</v>
      </c>
      <c r="J1171" s="2">
        <f t="shared" si="138"/>
        <v>2.1473791350857567</v>
      </c>
      <c r="K1171" s="2">
        <f t="shared" si="140"/>
        <v>2.1264171597520232</v>
      </c>
    </row>
    <row r="1172" spans="1:11" ht="13.5" x14ac:dyDescent="0.25">
      <c r="A1172" s="3">
        <f>TITRES_STAT!B1175</f>
        <v>44018</v>
      </c>
      <c r="B1172" s="6">
        <f>TITRES_STAT!D1175</f>
        <v>2.23</v>
      </c>
      <c r="C1172" s="2">
        <f t="shared" si="141"/>
        <v>2.0000000000000018E-2</v>
      </c>
      <c r="D1172" s="2">
        <f t="shared" si="142"/>
        <v>2.19</v>
      </c>
      <c r="E1172" s="2">
        <f t="shared" si="144"/>
        <v>2.145</v>
      </c>
      <c r="F1172" s="2">
        <f t="shared" ref="F1172:F1235" si="145">AVERAGE(B1153:B1172)</f>
        <v>2.1525000000000007</v>
      </c>
      <c r="G1172" s="2">
        <f t="shared" si="139"/>
        <v>2.1271999999999984</v>
      </c>
      <c r="H1172" s="2">
        <f t="shared" si="143"/>
        <v>1.9570999999999996</v>
      </c>
      <c r="I1172" s="2">
        <f t="array" ref="I1172">SUMPRODUCT(B1156:B1175, (ROW(B1156:B1175)-ROW(B1156)+1)) / (20*21/2)</f>
        <v>2.176190476190476</v>
      </c>
      <c r="J1172" s="2">
        <f t="shared" si="138"/>
        <v>2.1552477888871131</v>
      </c>
      <c r="K1172" s="2">
        <f t="shared" si="140"/>
        <v>2.1304792319186103</v>
      </c>
    </row>
    <row r="1173" spans="1:11" ht="13.5" x14ac:dyDescent="0.25">
      <c r="A1173" s="3">
        <f>TITRES_STAT!B1176</f>
        <v>44019</v>
      </c>
      <c r="B1173" s="6">
        <f>TITRES_STAT!D1176</f>
        <v>2.23</v>
      </c>
      <c r="C1173" s="2">
        <f t="shared" si="141"/>
        <v>0</v>
      </c>
      <c r="D1173" s="2">
        <f t="shared" si="142"/>
        <v>2.202</v>
      </c>
      <c r="E1173" s="2">
        <f t="shared" si="144"/>
        <v>2.1580000000000004</v>
      </c>
      <c r="F1173" s="2">
        <f t="shared" si="145"/>
        <v>2.1560000000000001</v>
      </c>
      <c r="G1173" s="2">
        <f t="shared" si="139"/>
        <v>2.1299999999999981</v>
      </c>
      <c r="H1173" s="2">
        <f t="shared" si="143"/>
        <v>1.9607499999999993</v>
      </c>
      <c r="I1173" s="2">
        <f t="array" ref="I1173">SUMPRODUCT(B1157:B1176, (ROW(B1157:B1176)-ROW(B1157)+1)) / (20*21/2)</f>
        <v>2.1825714285714288</v>
      </c>
      <c r="J1173" s="2">
        <f t="shared" ref="J1173:J1236" si="146">$J$4*B1173+J1172*(1-$J$4)</f>
        <v>2.1623670470883405</v>
      </c>
      <c r="K1173" s="2">
        <f t="shared" si="140"/>
        <v>2.1343820071374884</v>
      </c>
    </row>
    <row r="1174" spans="1:11" ht="13.5" x14ac:dyDescent="0.25">
      <c r="A1174" s="3">
        <f>TITRES_STAT!B1177</f>
        <v>44020</v>
      </c>
      <c r="B1174" s="6">
        <f>TITRES_STAT!D1177</f>
        <v>2.23</v>
      </c>
      <c r="C1174" s="2">
        <f t="shared" si="141"/>
        <v>0</v>
      </c>
      <c r="D1174" s="2">
        <f t="shared" si="142"/>
        <v>2.214</v>
      </c>
      <c r="E1174" s="2">
        <f t="shared" si="144"/>
        <v>2.1710000000000003</v>
      </c>
      <c r="F1174" s="2">
        <f t="shared" si="145"/>
        <v>2.1595000000000004</v>
      </c>
      <c r="G1174" s="2">
        <f t="shared" si="139"/>
        <v>2.1327999999999987</v>
      </c>
      <c r="H1174" s="2">
        <f t="shared" si="143"/>
        <v>1.9643999999999995</v>
      </c>
      <c r="I1174" s="2">
        <f t="array" ref="I1174">SUMPRODUCT(B1158:B1177, (ROW(B1158:B1177)-ROW(B1158)+1)) / (20*21/2)</f>
        <v>2.1886190476190475</v>
      </c>
      <c r="J1174" s="2">
        <f t="shared" si="146"/>
        <v>2.168808280698975</v>
      </c>
      <c r="K1174" s="2">
        <f t="shared" si="140"/>
        <v>2.1381317323477829</v>
      </c>
    </row>
    <row r="1175" spans="1:11" ht="13.5" x14ac:dyDescent="0.25">
      <c r="A1175" s="3">
        <f>TITRES_STAT!B1178</f>
        <v>44021</v>
      </c>
      <c r="B1175" s="6">
        <f>TITRES_STAT!D1178</f>
        <v>2.23</v>
      </c>
      <c r="C1175" s="2">
        <f t="shared" si="141"/>
        <v>0</v>
      </c>
      <c r="D1175" s="2">
        <f t="shared" si="142"/>
        <v>2.226</v>
      </c>
      <c r="E1175" s="2">
        <f t="shared" si="144"/>
        <v>2.1840000000000002</v>
      </c>
      <c r="F1175" s="2">
        <f t="shared" si="145"/>
        <v>2.1629999999999998</v>
      </c>
      <c r="G1175" s="2">
        <f t="shared" si="139"/>
        <v>2.1367999999999987</v>
      </c>
      <c r="H1175" s="2">
        <f t="shared" si="143"/>
        <v>1.9680499999999994</v>
      </c>
      <c r="I1175" s="2">
        <f t="array" ref="I1175">SUMPRODUCT(B1159:B1178, (ROW(B1159:B1178)-ROW(B1159)+1)) / (20*21/2)</f>
        <v>2.1943333333333337</v>
      </c>
      <c r="J1175" s="2">
        <f t="shared" si="146"/>
        <v>2.1746360634895487</v>
      </c>
      <c r="K1175" s="2">
        <f t="shared" si="140"/>
        <v>2.1417344095106148</v>
      </c>
    </row>
    <row r="1176" spans="1:11" ht="13.5" x14ac:dyDescent="0.25">
      <c r="A1176" s="3">
        <f>TITRES_STAT!B1179</f>
        <v>44022</v>
      </c>
      <c r="B1176" s="6">
        <f>TITRES_STAT!D1179</f>
        <v>2.23</v>
      </c>
      <c r="C1176" s="2">
        <f t="shared" si="141"/>
        <v>0</v>
      </c>
      <c r="D1176" s="2">
        <f t="shared" si="142"/>
        <v>2.23</v>
      </c>
      <c r="E1176" s="2">
        <f t="shared" si="144"/>
        <v>2.1970000000000001</v>
      </c>
      <c r="F1176" s="2">
        <f t="shared" si="145"/>
        <v>2.1664999999999996</v>
      </c>
      <c r="G1176" s="2">
        <f t="shared" si="139"/>
        <v>2.1407999999999987</v>
      </c>
      <c r="H1176" s="2">
        <f t="shared" si="143"/>
        <v>1.9716999999999996</v>
      </c>
      <c r="I1176" s="2">
        <f t="array" ref="I1176">SUMPRODUCT(B1160:B1179, (ROW(B1160:B1179)-ROW(B1160)+1)) / (20*21/2)</f>
        <v>2.1997142857142862</v>
      </c>
      <c r="J1176" s="2">
        <f t="shared" si="146"/>
        <v>2.1799088193476872</v>
      </c>
      <c r="K1176" s="2">
        <f t="shared" si="140"/>
        <v>2.1451958052160807</v>
      </c>
    </row>
    <row r="1177" spans="1:11" ht="13.5" x14ac:dyDescent="0.25">
      <c r="A1177" s="3">
        <f>TITRES_STAT!B1180</f>
        <v>44025</v>
      </c>
      <c r="B1177" s="6">
        <f>TITRES_STAT!D1180</f>
        <v>2.23</v>
      </c>
      <c r="C1177" s="2">
        <f t="shared" si="141"/>
        <v>0</v>
      </c>
      <c r="D1177" s="2">
        <f t="shared" si="142"/>
        <v>2.23</v>
      </c>
      <c r="E1177" s="2">
        <f t="shared" si="144"/>
        <v>2.21</v>
      </c>
      <c r="F1177" s="2">
        <f t="shared" si="145"/>
        <v>2.1699999999999995</v>
      </c>
      <c r="G1177" s="2">
        <f t="shared" si="139"/>
        <v>2.1447999999999987</v>
      </c>
      <c r="H1177" s="2">
        <f t="shared" si="143"/>
        <v>1.9753499999999995</v>
      </c>
      <c r="I1177" s="2">
        <f t="array" ref="I1177">SUMPRODUCT(B1161:B1180, (ROW(B1161:B1180)-ROW(B1161)+1)) / (20*21/2)</f>
        <v>2.2047619047619049</v>
      </c>
      <c r="J1177" s="2">
        <f t="shared" si="146"/>
        <v>2.1846794079812408</v>
      </c>
      <c r="K1177" s="2">
        <f t="shared" si="140"/>
        <v>2.1485214599134892</v>
      </c>
    </row>
    <row r="1178" spans="1:11" ht="13.5" x14ac:dyDescent="0.25">
      <c r="A1178" s="3">
        <f>TITRES_STAT!B1181</f>
        <v>44026</v>
      </c>
      <c r="B1178" s="6">
        <f>TITRES_STAT!D1181</f>
        <v>2.23</v>
      </c>
      <c r="C1178" s="2">
        <f t="shared" si="141"/>
        <v>0</v>
      </c>
      <c r="D1178" s="2">
        <f t="shared" si="142"/>
        <v>2.23</v>
      </c>
      <c r="E1178" s="2">
        <f t="shared" si="144"/>
        <v>2.2160000000000002</v>
      </c>
      <c r="F1178" s="2">
        <f t="shared" si="145"/>
        <v>2.1734999999999998</v>
      </c>
      <c r="G1178" s="2">
        <f t="shared" si="139"/>
        <v>2.1487999999999987</v>
      </c>
      <c r="H1178" s="2">
        <f t="shared" si="143"/>
        <v>1.9789999999999994</v>
      </c>
      <c r="I1178" s="2">
        <f t="array" ref="I1178">SUMPRODUCT(B1162:B1181, (ROW(B1162:B1181)-ROW(B1162)+1)) / (20*21/2)</f>
        <v>2.2094761904761904</v>
      </c>
      <c r="J1178" s="2">
        <f t="shared" si="146"/>
        <v>2.1889956548401703</v>
      </c>
      <c r="K1178" s="2">
        <f t="shared" si="140"/>
        <v>2.1517166967796268</v>
      </c>
    </row>
    <row r="1179" spans="1:11" ht="13.5" x14ac:dyDescent="0.25">
      <c r="A1179" s="3">
        <f>TITRES_STAT!B1182</f>
        <v>44027</v>
      </c>
      <c r="B1179" s="6">
        <f>TITRES_STAT!D1182</f>
        <v>2.23</v>
      </c>
      <c r="C1179" s="2">
        <f t="shared" si="141"/>
        <v>0</v>
      </c>
      <c r="D1179" s="2">
        <f t="shared" si="142"/>
        <v>2.23</v>
      </c>
      <c r="E1179" s="2">
        <f t="shared" si="144"/>
        <v>2.2220000000000004</v>
      </c>
      <c r="F1179" s="2">
        <f t="shared" si="145"/>
        <v>2.1769999999999992</v>
      </c>
      <c r="G1179" s="2">
        <f t="shared" si="139"/>
        <v>2.1527999999999987</v>
      </c>
      <c r="H1179" s="2">
        <f t="shared" si="143"/>
        <v>1.9826499999999996</v>
      </c>
      <c r="I1179" s="2">
        <f t="array" ref="I1179">SUMPRODUCT(B1163:B1182, (ROW(B1163:B1182)-ROW(B1163)+1)) / (20*21/2)</f>
        <v>2.2138571428571425</v>
      </c>
      <c r="J1179" s="2">
        <f t="shared" si="146"/>
        <v>2.1929008305696782</v>
      </c>
      <c r="K1179" s="2">
        <f t="shared" si="140"/>
        <v>2.1547866302392493</v>
      </c>
    </row>
    <row r="1180" spans="1:11" ht="13.5" x14ac:dyDescent="0.25">
      <c r="A1180" s="3">
        <f>TITRES_STAT!B1183</f>
        <v>44028</v>
      </c>
      <c r="B1180" s="6">
        <f>TITRES_STAT!D1183</f>
        <v>2.23</v>
      </c>
      <c r="C1180" s="2">
        <f t="shared" si="141"/>
        <v>0</v>
      </c>
      <c r="D1180" s="2">
        <f t="shared" si="142"/>
        <v>2.23</v>
      </c>
      <c r="E1180" s="2">
        <f t="shared" si="144"/>
        <v>2.2280000000000002</v>
      </c>
      <c r="F1180" s="2">
        <f t="shared" si="145"/>
        <v>2.1804999999999994</v>
      </c>
      <c r="G1180" s="2">
        <f t="shared" si="139"/>
        <v>2.1567999999999992</v>
      </c>
      <c r="H1180" s="2">
        <f t="shared" si="143"/>
        <v>1.9862999999999993</v>
      </c>
      <c r="I1180" s="2">
        <f t="array" ref="I1180">SUMPRODUCT(B1164:B1183, (ROW(B1164:B1183)-ROW(B1164)+1)) / (20*21/2)</f>
        <v>2.2179047619047618</v>
      </c>
      <c r="J1180" s="2">
        <f t="shared" si="146"/>
        <v>2.1964340848011377</v>
      </c>
      <c r="K1180" s="2">
        <f t="shared" si="140"/>
        <v>2.1577361741514358</v>
      </c>
    </row>
    <row r="1181" spans="1:11" ht="13.5" x14ac:dyDescent="0.25">
      <c r="A1181" s="3">
        <f>TITRES_STAT!B1184</f>
        <v>44029</v>
      </c>
      <c r="B1181" s="6">
        <f>TITRES_STAT!D1184</f>
        <v>2.23</v>
      </c>
      <c r="C1181" s="2">
        <f t="shared" si="141"/>
        <v>0</v>
      </c>
      <c r="D1181" s="2">
        <f t="shared" si="142"/>
        <v>2.23</v>
      </c>
      <c r="E1181" s="2">
        <f t="shared" si="144"/>
        <v>2.23</v>
      </c>
      <c r="F1181" s="2">
        <f t="shared" si="145"/>
        <v>2.1839999999999993</v>
      </c>
      <c r="G1181" s="2">
        <f t="shared" si="139"/>
        <v>2.1607999999999992</v>
      </c>
      <c r="H1181" s="2">
        <f t="shared" si="143"/>
        <v>1.9899499999999992</v>
      </c>
      <c r="I1181" s="2">
        <f t="array" ref="I1181">SUMPRODUCT(B1165:B1184, (ROW(B1165:B1184)-ROW(B1165)+1)) / (20*21/2)</f>
        <v>2.2213333333333334</v>
      </c>
      <c r="J1181" s="2">
        <f t="shared" si="146"/>
        <v>2.1996308386296008</v>
      </c>
      <c r="K1181" s="2">
        <f t="shared" si="140"/>
        <v>2.160570049674909</v>
      </c>
    </row>
    <row r="1182" spans="1:11" ht="13.5" x14ac:dyDescent="0.25">
      <c r="A1182" s="3">
        <f>TITRES_STAT!B1185</f>
        <v>44032</v>
      </c>
      <c r="B1182" s="6">
        <f>TITRES_STAT!D1185</f>
        <v>2.23</v>
      </c>
      <c r="C1182" s="2">
        <f t="shared" si="141"/>
        <v>0</v>
      </c>
      <c r="D1182" s="2">
        <f t="shared" si="142"/>
        <v>2.23</v>
      </c>
      <c r="E1182" s="2">
        <f t="shared" si="144"/>
        <v>2.23</v>
      </c>
      <c r="F1182" s="2">
        <f t="shared" si="145"/>
        <v>2.1874999999999991</v>
      </c>
      <c r="G1182" s="2">
        <f t="shared" si="139"/>
        <v>2.1635999999999993</v>
      </c>
      <c r="H1182" s="2">
        <f t="shared" si="143"/>
        <v>1.9935999999999994</v>
      </c>
      <c r="I1182" s="2">
        <f t="array" ref="I1182">SUMPRODUCT(B1166:B1185, (ROW(B1166:B1185)-ROW(B1166)+1)) / (20*21/2)</f>
        <v>2.2241428571428572</v>
      </c>
      <c r="J1182" s="2">
        <f t="shared" si="146"/>
        <v>2.202523139712496</v>
      </c>
      <c r="K1182" s="2">
        <f t="shared" si="140"/>
        <v>2.1632927928249126</v>
      </c>
    </row>
    <row r="1183" spans="1:11" ht="13.5" x14ac:dyDescent="0.25">
      <c r="A1183" s="3">
        <f>TITRES_STAT!B1186</f>
        <v>44033</v>
      </c>
      <c r="B1183" s="6">
        <f>TITRES_STAT!D1186</f>
        <v>2.23</v>
      </c>
      <c r="C1183" s="2">
        <f t="shared" si="141"/>
        <v>0</v>
      </c>
      <c r="D1183" s="2">
        <f t="shared" si="142"/>
        <v>2.23</v>
      </c>
      <c r="E1183" s="2">
        <f t="shared" si="144"/>
        <v>2.23</v>
      </c>
      <c r="F1183" s="2">
        <f t="shared" si="145"/>
        <v>2.1939999999999995</v>
      </c>
      <c r="G1183" s="2">
        <f t="shared" si="139"/>
        <v>2.1663999999999994</v>
      </c>
      <c r="H1183" s="2">
        <f t="shared" si="143"/>
        <v>1.9972499999999993</v>
      </c>
      <c r="I1183" s="2">
        <f t="array" ref="I1183">SUMPRODUCT(B1167:B1186, (ROW(B1167:B1186)-ROW(B1167)+1)) / (20*21/2)</f>
        <v>2.2358571428571432</v>
      </c>
      <c r="J1183" s="2">
        <f t="shared" si="146"/>
        <v>2.2051399835494014</v>
      </c>
      <c r="K1183" s="2">
        <f t="shared" si="140"/>
        <v>2.1659087617337396</v>
      </c>
    </row>
    <row r="1184" spans="1:11" ht="13.5" x14ac:dyDescent="0.25">
      <c r="A1184" s="3">
        <f>TITRES_STAT!B1187</f>
        <v>44034</v>
      </c>
      <c r="B1184" s="6">
        <f>TITRES_STAT!D1187</f>
        <v>2.23</v>
      </c>
      <c r="C1184" s="2">
        <f t="shared" si="141"/>
        <v>0</v>
      </c>
      <c r="D1184" s="2">
        <f t="shared" si="142"/>
        <v>2.23</v>
      </c>
      <c r="E1184" s="2">
        <f t="shared" si="144"/>
        <v>2.23</v>
      </c>
      <c r="F1184" s="2">
        <f t="shared" si="145"/>
        <v>2.200499999999999</v>
      </c>
      <c r="G1184" s="2">
        <f t="shared" si="139"/>
        <v>2.1692</v>
      </c>
      <c r="H1184" s="2">
        <f t="shared" si="143"/>
        <v>2.0008999999999997</v>
      </c>
      <c r="I1184" s="2">
        <f t="array" ref="I1184">SUMPRODUCT(B1168:B1187, (ROW(B1168:B1187)-ROW(B1168)+1)) / (20*21/2)</f>
        <v>2.2521904761904761</v>
      </c>
      <c r="J1184" s="2">
        <f t="shared" si="146"/>
        <v>2.207507604163744</v>
      </c>
      <c r="K1184" s="2">
        <f t="shared" si="140"/>
        <v>2.1684221436265343</v>
      </c>
    </row>
    <row r="1185" spans="1:11" ht="13.5" x14ac:dyDescent="0.25">
      <c r="A1185" s="3">
        <f>TITRES_STAT!B1188</f>
        <v>44035</v>
      </c>
      <c r="B1185" s="6">
        <f>TITRES_STAT!D1188</f>
        <v>2.23</v>
      </c>
      <c r="C1185" s="2">
        <f t="shared" si="141"/>
        <v>0</v>
      </c>
      <c r="D1185" s="2">
        <f t="shared" si="142"/>
        <v>2.23</v>
      </c>
      <c r="E1185" s="2">
        <f t="shared" si="144"/>
        <v>2.23</v>
      </c>
      <c r="F1185" s="2">
        <f t="shared" si="145"/>
        <v>2.2069999999999994</v>
      </c>
      <c r="G1185" s="2">
        <f t="shared" si="139"/>
        <v>2.1719999999999997</v>
      </c>
      <c r="H1185" s="2">
        <f t="shared" si="143"/>
        <v>2.0045500000000001</v>
      </c>
      <c r="I1185" s="2">
        <f t="array" ref="I1185">SUMPRODUCT(B1169:B1188, (ROW(B1169:B1188)-ROW(B1169)+1)) / (20*21/2)</f>
        <v>2.2671428571428573</v>
      </c>
      <c r="J1185" s="2">
        <f t="shared" si="146"/>
        <v>2.2096497371005306</v>
      </c>
      <c r="K1185" s="2">
        <f t="shared" si="140"/>
        <v>2.1708369615235328</v>
      </c>
    </row>
    <row r="1186" spans="1:11" ht="13.5" x14ac:dyDescent="0.25">
      <c r="A1186" s="3">
        <f>TITRES_STAT!B1189</f>
        <v>44036</v>
      </c>
      <c r="B1186" s="6">
        <f>TITRES_STAT!D1189</f>
        <v>2.33</v>
      </c>
      <c r="C1186" s="2">
        <f t="shared" si="141"/>
        <v>0.10000000000000009</v>
      </c>
      <c r="D1186" s="2">
        <f t="shared" si="142"/>
        <v>2.25</v>
      </c>
      <c r="E1186" s="2">
        <f t="shared" si="144"/>
        <v>2.2399999999999998</v>
      </c>
      <c r="F1186" s="2">
        <f t="shared" si="145"/>
        <v>2.2184999999999997</v>
      </c>
      <c r="G1186" s="2">
        <f t="shared" si="139"/>
        <v>2.1756000000000002</v>
      </c>
      <c r="H1186" s="2">
        <f t="shared" si="143"/>
        <v>2.0087000000000002</v>
      </c>
      <c r="I1186" s="2">
        <f t="array" ref="I1186">SUMPRODUCT(B1170:B1189, (ROW(B1170:B1189)-ROW(B1170)+1)) / (20*21/2)</f>
        <v>2.2810476190476194</v>
      </c>
      <c r="J1186" s="2">
        <f t="shared" si="146"/>
        <v>2.2211116669004802</v>
      </c>
      <c r="K1186" s="2">
        <f t="shared" si="140"/>
        <v>2.1770786493069236</v>
      </c>
    </row>
    <row r="1187" spans="1:11" ht="13.5" x14ac:dyDescent="0.25">
      <c r="A1187" s="3">
        <f>TITRES_STAT!B1190</f>
        <v>44039</v>
      </c>
      <c r="B1187" s="6">
        <f>TITRES_STAT!D1190</f>
        <v>2.39</v>
      </c>
      <c r="C1187" s="2">
        <f t="shared" si="141"/>
        <v>6.0000000000000053E-2</v>
      </c>
      <c r="D1187" s="2">
        <f t="shared" si="142"/>
        <v>2.282</v>
      </c>
      <c r="E1187" s="2">
        <f t="shared" si="144"/>
        <v>2.2560000000000002</v>
      </c>
      <c r="F1187" s="2">
        <f t="shared" si="145"/>
        <v>2.2329999999999997</v>
      </c>
      <c r="G1187" s="2">
        <f t="shared" si="139"/>
        <v>2.1804000000000001</v>
      </c>
      <c r="H1187" s="2">
        <f t="shared" si="143"/>
        <v>2.01315</v>
      </c>
      <c r="I1187" s="2">
        <f t="array" ref="I1187">SUMPRODUCT(B1171:B1190, (ROW(B1171:B1190)-ROW(B1171)+1)) / (20*21/2)</f>
        <v>2.2939047619047619</v>
      </c>
      <c r="J1187" s="2">
        <f t="shared" si="146"/>
        <v>2.2371962700528156</v>
      </c>
      <c r="K1187" s="2">
        <f t="shared" si="140"/>
        <v>2.1854285061968484</v>
      </c>
    </row>
    <row r="1188" spans="1:11" ht="13.5" x14ac:dyDescent="0.25">
      <c r="A1188" s="3">
        <f>TITRES_STAT!B1191</f>
        <v>44040</v>
      </c>
      <c r="B1188" s="6">
        <f>TITRES_STAT!D1191</f>
        <v>2.39</v>
      </c>
      <c r="C1188" s="2">
        <f t="shared" si="141"/>
        <v>0</v>
      </c>
      <c r="D1188" s="2">
        <f t="shared" si="142"/>
        <v>2.3140000000000001</v>
      </c>
      <c r="E1188" s="2">
        <f t="shared" si="144"/>
        <v>2.2720000000000002</v>
      </c>
      <c r="F1188" s="2">
        <f t="shared" si="145"/>
        <v>2.2439999999999998</v>
      </c>
      <c r="G1188" s="2">
        <f t="shared" si="139"/>
        <v>2.1852000000000005</v>
      </c>
      <c r="H1188" s="2">
        <f t="shared" si="143"/>
        <v>2.0175999999999998</v>
      </c>
      <c r="I1188" s="2">
        <f t="array" ref="I1188">SUMPRODUCT(B1172:B1191, (ROW(B1172:B1191)-ROW(B1172)+1)) / (20*21/2)</f>
        <v>2.305714285714286</v>
      </c>
      <c r="J1188" s="2">
        <f t="shared" si="146"/>
        <v>2.2517490062382617</v>
      </c>
      <c r="K1188" s="2">
        <f t="shared" si="140"/>
        <v>2.1934509177185406</v>
      </c>
    </row>
    <row r="1189" spans="1:11" ht="13.5" x14ac:dyDescent="0.25">
      <c r="A1189" s="3">
        <f>TITRES_STAT!B1192</f>
        <v>44041</v>
      </c>
      <c r="B1189" s="6">
        <f>TITRES_STAT!D1192</f>
        <v>2.39</v>
      </c>
      <c r="C1189" s="2">
        <f t="shared" si="141"/>
        <v>0</v>
      </c>
      <c r="D1189" s="2">
        <f t="shared" si="142"/>
        <v>2.3460000000000005</v>
      </c>
      <c r="E1189" s="2">
        <f t="shared" si="144"/>
        <v>2.2880000000000003</v>
      </c>
      <c r="F1189" s="2">
        <f t="shared" si="145"/>
        <v>2.2549999999999999</v>
      </c>
      <c r="G1189" s="2">
        <f t="shared" si="139"/>
        <v>2.1900000000000004</v>
      </c>
      <c r="H1189" s="2">
        <f t="shared" si="143"/>
        <v>2.0220500000000001</v>
      </c>
      <c r="I1189" s="2">
        <f t="array" ref="I1189">SUMPRODUCT(B1173:B1192, (ROW(B1173:B1192)-ROW(B1173)+1)) / (20*21/2)</f>
        <v>2.3166666666666669</v>
      </c>
      <c r="J1189" s="2">
        <f t="shared" si="146"/>
        <v>2.2649157675489033</v>
      </c>
      <c r="K1189" s="2">
        <f t="shared" si="140"/>
        <v>2.2011587248668332</v>
      </c>
    </row>
    <row r="1190" spans="1:11" ht="13.5" x14ac:dyDescent="0.25">
      <c r="A1190" s="3">
        <f>TITRES_STAT!B1193</f>
        <v>44042</v>
      </c>
      <c r="B1190" s="6">
        <f>TITRES_STAT!D1193</f>
        <v>2.39</v>
      </c>
      <c r="C1190" s="2">
        <f t="shared" si="141"/>
        <v>0</v>
      </c>
      <c r="D1190" s="2">
        <f t="shared" si="142"/>
        <v>2.3780000000000006</v>
      </c>
      <c r="E1190" s="2">
        <f t="shared" si="144"/>
        <v>2.3040000000000003</v>
      </c>
      <c r="F1190" s="2">
        <f t="shared" si="145"/>
        <v>2.266</v>
      </c>
      <c r="G1190" s="2">
        <f t="shared" si="139"/>
        <v>2.1948000000000003</v>
      </c>
      <c r="H1190" s="2">
        <f t="shared" si="143"/>
        <v>2.0265</v>
      </c>
      <c r="I1190" s="2">
        <f t="array" ref="I1190">SUMPRODUCT(B1174:B1193, (ROW(B1174:B1193)-ROW(B1174)+1)) / (20*21/2)</f>
        <v>2.3182857142857145</v>
      </c>
      <c r="J1190" s="2">
        <f t="shared" si="146"/>
        <v>2.2768285515918651</v>
      </c>
      <c r="K1190" s="2">
        <f t="shared" si="140"/>
        <v>2.2085642650681341</v>
      </c>
    </row>
    <row r="1191" spans="1:11" ht="13.5" x14ac:dyDescent="0.25">
      <c r="A1191" s="3">
        <f>TITRES_STAT!B1194</f>
        <v>44046</v>
      </c>
      <c r="B1191" s="6">
        <f>TITRES_STAT!D1194</f>
        <v>2.39</v>
      </c>
      <c r="C1191" s="2">
        <f t="shared" si="141"/>
        <v>0</v>
      </c>
      <c r="D1191" s="2">
        <f t="shared" si="142"/>
        <v>2.39</v>
      </c>
      <c r="E1191" s="2">
        <f t="shared" si="144"/>
        <v>2.3200000000000003</v>
      </c>
      <c r="F1191" s="2">
        <f t="shared" si="145"/>
        <v>2.2750000000000004</v>
      </c>
      <c r="G1191" s="2">
        <f t="shared" si="139"/>
        <v>2.1996000000000011</v>
      </c>
      <c r="H1191" s="2">
        <f t="shared" si="143"/>
        <v>2.0309499999999998</v>
      </c>
      <c r="I1191" s="2">
        <f t="array" ref="I1191">SUMPRODUCT(B1175:B1194, (ROW(B1175:B1194)-ROW(B1175)+1)) / (20*21/2)</f>
        <v>2.3195714285714288</v>
      </c>
      <c r="J1191" s="2">
        <f t="shared" si="146"/>
        <v>2.2876067847735921</v>
      </c>
      <c r="K1191" s="2">
        <f t="shared" si="140"/>
        <v>2.2156793919282074</v>
      </c>
    </row>
    <row r="1192" spans="1:11" ht="13.5" x14ac:dyDescent="0.25">
      <c r="A1192" s="3">
        <f>TITRES_STAT!B1195</f>
        <v>44047</v>
      </c>
      <c r="B1192" s="6">
        <f>TITRES_STAT!D1195</f>
        <v>2.39</v>
      </c>
      <c r="C1192" s="2">
        <f t="shared" si="141"/>
        <v>0</v>
      </c>
      <c r="D1192" s="2">
        <f t="shared" si="142"/>
        <v>2.39</v>
      </c>
      <c r="E1192" s="2">
        <f t="shared" si="144"/>
        <v>2.3360000000000003</v>
      </c>
      <c r="F1192" s="2">
        <f t="shared" si="145"/>
        <v>2.2830000000000004</v>
      </c>
      <c r="G1192" s="2">
        <f t="shared" si="139"/>
        <v>2.204400000000001</v>
      </c>
      <c r="H1192" s="2">
        <f t="shared" si="143"/>
        <v>2.0354000000000001</v>
      </c>
      <c r="I1192" s="2">
        <f t="array" ref="I1192">SUMPRODUCT(B1176:B1195, (ROW(B1176:B1195)-ROW(B1176)+1)) / (20*21/2)</f>
        <v>2.3205238095238094</v>
      </c>
      <c r="J1192" s="2">
        <f t="shared" si="146"/>
        <v>2.2973585195570596</v>
      </c>
      <c r="K1192" s="2">
        <f t="shared" si="140"/>
        <v>2.2225154942055325</v>
      </c>
    </row>
    <row r="1193" spans="1:11" ht="13.5" x14ac:dyDescent="0.25">
      <c r="A1193" s="3">
        <f>TITRES_STAT!B1196</f>
        <v>44048</v>
      </c>
      <c r="B1193" s="6">
        <f>TITRES_STAT!D1196</f>
        <v>2.2999999999999998</v>
      </c>
      <c r="C1193" s="2">
        <f t="shared" si="141"/>
        <v>-9.0000000000000302E-2</v>
      </c>
      <c r="D1193" s="2">
        <f t="shared" si="142"/>
        <v>2.3719999999999999</v>
      </c>
      <c r="E1193" s="2">
        <f t="shared" si="144"/>
        <v>2.3430000000000004</v>
      </c>
      <c r="F1193" s="2">
        <f t="shared" si="145"/>
        <v>2.2865000000000002</v>
      </c>
      <c r="G1193" s="2">
        <f t="shared" si="139"/>
        <v>2.2074000000000011</v>
      </c>
      <c r="H1193" s="2">
        <f t="shared" si="143"/>
        <v>2.0394000000000001</v>
      </c>
      <c r="I1193" s="2">
        <f t="array" ref="I1193">SUMPRODUCT(B1177:B1196, (ROW(B1177:B1196)-ROW(B1177)+1)) / (20*21/2)</f>
        <v>2.3211428571428572</v>
      </c>
      <c r="J1193" s="2">
        <f t="shared" si="146"/>
        <v>2.297610089123054</v>
      </c>
      <c r="K1193" s="2">
        <f t="shared" si="140"/>
        <v>2.225554102275904</v>
      </c>
    </row>
    <row r="1194" spans="1:11" ht="13.5" x14ac:dyDescent="0.25">
      <c r="A1194" s="3">
        <f>TITRES_STAT!B1197</f>
        <v>44049</v>
      </c>
      <c r="B1194" s="6">
        <f>TITRES_STAT!D1197</f>
        <v>2.2999999999999998</v>
      </c>
      <c r="C1194" s="2">
        <f t="shared" si="141"/>
        <v>0</v>
      </c>
      <c r="D1194" s="2">
        <f t="shared" si="142"/>
        <v>2.3540000000000001</v>
      </c>
      <c r="E1194" s="2">
        <f t="shared" si="144"/>
        <v>2.3500000000000005</v>
      </c>
      <c r="F1194" s="2">
        <f t="shared" si="145"/>
        <v>2.29</v>
      </c>
      <c r="G1194" s="2">
        <f t="shared" si="139"/>
        <v>2.2104000000000008</v>
      </c>
      <c r="H1194" s="2">
        <f t="shared" si="143"/>
        <v>2.0437000000000003</v>
      </c>
      <c r="I1194" s="2">
        <f t="array" ref="I1194">SUMPRODUCT(B1178:B1197, (ROW(B1178:B1197)-ROW(B1178)+1)) / (20*21/2)</f>
        <v>2.3214285714285712</v>
      </c>
      <c r="J1194" s="2">
        <f t="shared" si="146"/>
        <v>2.2978376996827632</v>
      </c>
      <c r="K1194" s="2">
        <f t="shared" si="140"/>
        <v>2.2284735492454764</v>
      </c>
    </row>
    <row r="1195" spans="1:11" ht="13.5" x14ac:dyDescent="0.25">
      <c r="A1195" s="3">
        <f>TITRES_STAT!B1198</f>
        <v>44050</v>
      </c>
      <c r="B1195" s="6">
        <f>TITRES_STAT!D1198</f>
        <v>2.2999999999999998</v>
      </c>
      <c r="C1195" s="2">
        <f t="shared" si="141"/>
        <v>0</v>
      </c>
      <c r="D1195" s="2">
        <f t="shared" si="142"/>
        <v>2.3359999999999999</v>
      </c>
      <c r="E1195" s="2">
        <f t="shared" si="144"/>
        <v>2.3570000000000002</v>
      </c>
      <c r="F1195" s="2">
        <f t="shared" si="145"/>
        <v>2.2934999999999999</v>
      </c>
      <c r="G1195" s="2">
        <f t="shared" si="139"/>
        <v>2.2134000000000005</v>
      </c>
      <c r="H1195" s="2">
        <f t="shared" si="143"/>
        <v>2.0480500000000008</v>
      </c>
      <c r="I1195" s="2">
        <f t="array" ref="I1195">SUMPRODUCT(B1179:B1198, (ROW(B1179:B1198)-ROW(B1179)+1)) / (20*21/2)</f>
        <v>2.3223333333333329</v>
      </c>
      <c r="J1195" s="2">
        <f t="shared" si="146"/>
        <v>2.2980436330463099</v>
      </c>
      <c r="K1195" s="2">
        <f t="shared" si="140"/>
        <v>2.2312785080985953</v>
      </c>
    </row>
    <row r="1196" spans="1:11" ht="13.5" x14ac:dyDescent="0.25">
      <c r="A1196" s="3">
        <f>TITRES_STAT!B1199</f>
        <v>44053</v>
      </c>
      <c r="B1196" s="6">
        <f>TITRES_STAT!D1199</f>
        <v>2.2999999999999998</v>
      </c>
      <c r="C1196" s="2">
        <f t="shared" si="141"/>
        <v>0</v>
      </c>
      <c r="D1196" s="2">
        <f t="shared" si="142"/>
        <v>2.3180000000000001</v>
      </c>
      <c r="E1196" s="2">
        <f t="shared" si="144"/>
        <v>2.3540000000000001</v>
      </c>
      <c r="F1196" s="2">
        <f t="shared" si="145"/>
        <v>2.2969999999999997</v>
      </c>
      <c r="G1196" s="2">
        <f t="shared" si="139"/>
        <v>2.2164000000000006</v>
      </c>
      <c r="H1196" s="2">
        <f t="shared" si="143"/>
        <v>2.0524500000000008</v>
      </c>
      <c r="I1196" s="2">
        <f t="array" ref="I1196">SUMPRODUCT(B1180:B1199, (ROW(B1180:B1199)-ROW(B1180)+1)) / (20*21/2)</f>
        <v>2.3228571428571425</v>
      </c>
      <c r="J1196" s="2">
        <f t="shared" si="146"/>
        <v>2.2982299537085664</v>
      </c>
      <c r="K1196" s="2">
        <f t="shared" si="140"/>
        <v>2.2339734685653174</v>
      </c>
    </row>
    <row r="1197" spans="1:11" ht="13.5" x14ac:dyDescent="0.25">
      <c r="A1197" s="3">
        <f>TITRES_STAT!B1200</f>
        <v>44054</v>
      </c>
      <c r="B1197" s="6">
        <f>TITRES_STAT!D1200</f>
        <v>2.2999999999999998</v>
      </c>
      <c r="C1197" s="2">
        <f t="shared" si="141"/>
        <v>0</v>
      </c>
      <c r="D1197" s="2">
        <f t="shared" si="142"/>
        <v>2.2999999999999998</v>
      </c>
      <c r="E1197" s="2">
        <f t="shared" si="144"/>
        <v>2.3450000000000002</v>
      </c>
      <c r="F1197" s="2">
        <f t="shared" si="145"/>
        <v>2.3004999999999995</v>
      </c>
      <c r="G1197" s="2">
        <f t="shared" si="139"/>
        <v>2.2194000000000003</v>
      </c>
      <c r="H1197" s="2">
        <f t="shared" si="143"/>
        <v>2.0564500000000008</v>
      </c>
      <c r="I1197" s="2">
        <f t="array" ref="I1197">SUMPRODUCT(B1181:B1200, (ROW(B1181:B1200)-ROW(B1181)+1)) / (20*21/2)</f>
        <v>2.3229999999999995</v>
      </c>
      <c r="J1197" s="2">
        <f t="shared" si="146"/>
        <v>2.298398529545846</v>
      </c>
      <c r="K1197" s="2">
        <f t="shared" si="140"/>
        <v>2.2365627443078542</v>
      </c>
    </row>
    <row r="1198" spans="1:11" ht="13.5" x14ac:dyDescent="0.25">
      <c r="A1198" s="3">
        <f>TITRES_STAT!B1201</f>
        <v>44055</v>
      </c>
      <c r="B1198" s="6">
        <f>TITRES_STAT!D1201</f>
        <v>2.31</v>
      </c>
      <c r="C1198" s="2">
        <f t="shared" si="141"/>
        <v>1.0000000000000231E-2</v>
      </c>
      <c r="D1198" s="2">
        <f t="shared" si="142"/>
        <v>2.302</v>
      </c>
      <c r="E1198" s="2">
        <f t="shared" si="144"/>
        <v>2.3370000000000002</v>
      </c>
      <c r="F1198" s="2">
        <f t="shared" si="145"/>
        <v>2.3044999999999995</v>
      </c>
      <c r="G1198" s="2">
        <f t="shared" si="139"/>
        <v>2.2226000000000004</v>
      </c>
      <c r="H1198" s="2">
        <f t="shared" si="143"/>
        <v>2.0602000000000009</v>
      </c>
      <c r="I1198" s="2">
        <f t="array" ref="I1198">SUMPRODUCT(B1182:B1201, (ROW(B1182:B1201)-ROW(B1182)+1)) / (20*21/2)</f>
        <v>2.3227619047619044</v>
      </c>
      <c r="J1198" s="2">
        <f t="shared" si="146"/>
        <v>2.2995034314938607</v>
      </c>
      <c r="K1198" s="2">
        <f t="shared" si="140"/>
        <v>2.2394426366879387</v>
      </c>
    </row>
    <row r="1199" spans="1:11" ht="13.5" x14ac:dyDescent="0.25">
      <c r="A1199" s="3">
        <f>TITRES_STAT!B1202</f>
        <v>44057</v>
      </c>
      <c r="B1199" s="6">
        <f>TITRES_STAT!D1202</f>
        <v>2.31</v>
      </c>
      <c r="C1199" s="2">
        <f t="shared" si="141"/>
        <v>0</v>
      </c>
      <c r="D1199" s="2">
        <f t="shared" si="142"/>
        <v>2.3039999999999998</v>
      </c>
      <c r="E1199" s="2">
        <f t="shared" si="144"/>
        <v>2.3289999999999997</v>
      </c>
      <c r="F1199" s="2">
        <f t="shared" si="145"/>
        <v>2.3084999999999996</v>
      </c>
      <c r="G1199" s="2">
        <f t="shared" si="139"/>
        <v>2.2258</v>
      </c>
      <c r="H1199" s="2">
        <f t="shared" si="143"/>
        <v>2.063600000000001</v>
      </c>
      <c r="I1199" s="2">
        <f t="array" ref="I1199">SUMPRODUCT(B1183:B1202, (ROW(B1183:B1202)-ROW(B1183)+1)) / (20*21/2)</f>
        <v>2.3221428571428566</v>
      </c>
      <c r="J1199" s="2">
        <f t="shared" si="146"/>
        <v>2.300503104684922</v>
      </c>
      <c r="K1199" s="2">
        <f t="shared" si="140"/>
        <v>2.2422095921119416</v>
      </c>
    </row>
    <row r="1200" spans="1:11" ht="13.5" x14ac:dyDescent="0.25">
      <c r="A1200" s="3">
        <f>TITRES_STAT!B1203</f>
        <v>44060</v>
      </c>
      <c r="B1200" s="6">
        <f>TITRES_STAT!D1203</f>
        <v>2.31</v>
      </c>
      <c r="C1200" s="2">
        <f t="shared" si="141"/>
        <v>0</v>
      </c>
      <c r="D1200" s="2">
        <f t="shared" si="142"/>
        <v>2.306</v>
      </c>
      <c r="E1200" s="2">
        <f t="shared" si="144"/>
        <v>2.3209999999999997</v>
      </c>
      <c r="F1200" s="2">
        <f t="shared" si="145"/>
        <v>2.3125</v>
      </c>
      <c r="G1200" s="2">
        <f t="shared" si="139"/>
        <v>2.2290000000000001</v>
      </c>
      <c r="H1200" s="2">
        <f t="shared" si="143"/>
        <v>2.0665500000000012</v>
      </c>
      <c r="I1200" s="2">
        <f t="array" ref="I1200">SUMPRODUCT(B1184:B1203, (ROW(B1184:B1203)-ROW(B1184)+1)) / (20*21/2)</f>
        <v>2.3211428571428567</v>
      </c>
      <c r="J1200" s="2">
        <f t="shared" si="146"/>
        <v>2.3014075709054058</v>
      </c>
      <c r="K1200" s="2">
        <f t="shared" si="140"/>
        <v>2.2448680394801008</v>
      </c>
    </row>
    <row r="1201" spans="1:11" ht="13.5" x14ac:dyDescent="0.25">
      <c r="A1201" s="3">
        <f>TITRES_STAT!B1204</f>
        <v>44061</v>
      </c>
      <c r="B1201" s="6">
        <f>TITRES_STAT!D1204</f>
        <v>2.31</v>
      </c>
      <c r="C1201" s="2">
        <f t="shared" si="141"/>
        <v>0</v>
      </c>
      <c r="D1201" s="2">
        <f t="shared" si="142"/>
        <v>2.3080000000000003</v>
      </c>
      <c r="E1201" s="2">
        <f t="shared" si="144"/>
        <v>2.3129999999999997</v>
      </c>
      <c r="F1201" s="2">
        <f t="shared" si="145"/>
        <v>2.3165000000000004</v>
      </c>
      <c r="G1201" s="2">
        <f t="shared" si="139"/>
        <v>2.2322000000000002</v>
      </c>
      <c r="H1201" s="2">
        <f t="shared" si="143"/>
        <v>2.0696000000000017</v>
      </c>
      <c r="I1201" s="2">
        <f t="array" ref="I1201">SUMPRODUCT(B1185:B1204, (ROW(B1185:B1204)-ROW(B1185)+1)) / (20*21/2)</f>
        <v>2.3140476190476189</v>
      </c>
      <c r="J1201" s="2">
        <f t="shared" si="146"/>
        <v>2.3022258974858434</v>
      </c>
      <c r="K1201" s="2">
        <f t="shared" si="140"/>
        <v>2.2474222340102932</v>
      </c>
    </row>
    <row r="1202" spans="1:11" ht="13.5" x14ac:dyDescent="0.25">
      <c r="A1202" s="3">
        <f>TITRES_STAT!B1205</f>
        <v>44062</v>
      </c>
      <c r="B1202" s="6">
        <f>TITRES_STAT!D1205</f>
        <v>2.31</v>
      </c>
      <c r="C1202" s="2">
        <f t="shared" si="141"/>
        <v>0</v>
      </c>
      <c r="D1202" s="2">
        <f t="shared" si="142"/>
        <v>2.31</v>
      </c>
      <c r="E1202" s="2">
        <f t="shared" si="144"/>
        <v>2.3049999999999997</v>
      </c>
      <c r="F1202" s="2">
        <f t="shared" si="145"/>
        <v>2.3205000000000005</v>
      </c>
      <c r="G1202" s="2">
        <f t="shared" ref="G1202:G1265" si="147">AVERAGE(B1153:B1202)</f>
        <v>2.2351999999999999</v>
      </c>
      <c r="H1202" s="2">
        <f t="shared" si="143"/>
        <v>2.0721500000000019</v>
      </c>
      <c r="I1202" s="2">
        <f t="array" ref="I1202">SUMPRODUCT(B1186:B1205, (ROW(B1186:B1205)-ROW(B1186)+1)) / (20*21/2)</f>
        <v>2.3068571428571429</v>
      </c>
      <c r="J1202" s="2">
        <f t="shared" si="146"/>
        <v>2.3029662882014774</v>
      </c>
      <c r="K1202" s="2">
        <f t="shared" si="140"/>
        <v>2.2498762640491057</v>
      </c>
    </row>
    <row r="1203" spans="1:11" ht="13.5" x14ac:dyDescent="0.25">
      <c r="A1203" s="3">
        <f>TITRES_STAT!B1206</f>
        <v>44064</v>
      </c>
      <c r="B1203" s="6">
        <f>TITRES_STAT!D1206</f>
        <v>2.31</v>
      </c>
      <c r="C1203" s="2">
        <f t="shared" si="141"/>
        <v>0</v>
      </c>
      <c r="D1203" s="2">
        <f t="shared" si="142"/>
        <v>2.31</v>
      </c>
      <c r="E1203" s="2">
        <f t="shared" si="144"/>
        <v>2.3059999999999996</v>
      </c>
      <c r="F1203" s="2">
        <f t="shared" si="145"/>
        <v>2.3245000000000009</v>
      </c>
      <c r="G1203" s="2">
        <f t="shared" si="147"/>
        <v>2.2381999999999995</v>
      </c>
      <c r="H1203" s="2">
        <f t="shared" si="143"/>
        <v>2.0748500000000019</v>
      </c>
      <c r="I1203" s="2">
        <f t="array" ref="I1203">SUMPRODUCT(B1187:B1206, (ROW(B1187:B1206)-ROW(B1187)+1)) / (20*21/2)</f>
        <v>2.2995714285714284</v>
      </c>
      <c r="J1203" s="2">
        <f t="shared" si="146"/>
        <v>2.3036361655156226</v>
      </c>
      <c r="K1203" s="2">
        <f t="shared" ref="K1203:K1266" si="148">$K$4*B1203+(1-$K$4)*K1202</f>
        <v>2.2522340576158077</v>
      </c>
    </row>
    <row r="1204" spans="1:11" ht="13.5" x14ac:dyDescent="0.25">
      <c r="A1204" s="3">
        <f>TITRES_STAT!B1207</f>
        <v>44067</v>
      </c>
      <c r="B1204" s="6">
        <f>TITRES_STAT!D1207</f>
        <v>2.25</v>
      </c>
      <c r="C1204" s="2">
        <f t="shared" si="141"/>
        <v>-6.0000000000000053E-2</v>
      </c>
      <c r="D1204" s="2">
        <f t="shared" si="142"/>
        <v>2.298</v>
      </c>
      <c r="E1204" s="2">
        <f t="shared" si="144"/>
        <v>2.3009999999999997</v>
      </c>
      <c r="F1204" s="2">
        <f t="shared" si="145"/>
        <v>2.3255000000000008</v>
      </c>
      <c r="G1204" s="2">
        <f t="shared" si="147"/>
        <v>2.2399999999999998</v>
      </c>
      <c r="H1204" s="2">
        <f t="shared" si="143"/>
        <v>2.0777500000000018</v>
      </c>
      <c r="I1204" s="2">
        <f t="array" ref="I1204">SUMPRODUCT(B1188:B1207, (ROW(B1188:B1207)-ROW(B1188)+1)) / (20*21/2)</f>
        <v>2.2926666666666664</v>
      </c>
      <c r="J1204" s="2">
        <f t="shared" si="146"/>
        <v>2.2985279592760395</v>
      </c>
      <c r="K1204" s="2">
        <f t="shared" si="148"/>
        <v>2.2521464475132271</v>
      </c>
    </row>
    <row r="1205" spans="1:11" ht="13.5" x14ac:dyDescent="0.25">
      <c r="A1205" s="3">
        <f>TITRES_STAT!B1208</f>
        <v>44068</v>
      </c>
      <c r="B1205" s="6">
        <f>TITRES_STAT!D1208</f>
        <v>2.25</v>
      </c>
      <c r="C1205" s="2">
        <f t="shared" si="141"/>
        <v>0</v>
      </c>
      <c r="D1205" s="2">
        <f t="shared" si="142"/>
        <v>2.286</v>
      </c>
      <c r="E1205" s="2">
        <f t="shared" si="144"/>
        <v>2.2960000000000003</v>
      </c>
      <c r="F1205" s="2">
        <f t="shared" si="145"/>
        <v>2.3265000000000007</v>
      </c>
      <c r="G1205" s="2">
        <f t="shared" si="147"/>
        <v>2.2417999999999996</v>
      </c>
      <c r="H1205" s="2">
        <f t="shared" si="143"/>
        <v>2.080700000000002</v>
      </c>
      <c r="I1205" s="2">
        <f t="array" ref="I1205">SUMPRODUCT(B1189:B1208, (ROW(B1189:B1208)-ROW(B1189)+1)) / (20*21/2)</f>
        <v>2.2807142857142857</v>
      </c>
      <c r="J1205" s="2">
        <f t="shared" si="146"/>
        <v>2.2939062488687978</v>
      </c>
      <c r="K1205" s="2">
        <f t="shared" si="148"/>
        <v>2.2520622731009441</v>
      </c>
    </row>
    <row r="1206" spans="1:11" ht="13.5" x14ac:dyDescent="0.25">
      <c r="A1206" s="3">
        <f>TITRES_STAT!B1209</f>
        <v>44069</v>
      </c>
      <c r="B1206" s="6">
        <f>TITRES_STAT!D1209</f>
        <v>2.25</v>
      </c>
      <c r="C1206" s="2">
        <f t="shared" si="141"/>
        <v>0</v>
      </c>
      <c r="D1206" s="2">
        <f t="shared" si="142"/>
        <v>2.274</v>
      </c>
      <c r="E1206" s="2">
        <f t="shared" si="144"/>
        <v>2.2909999999999999</v>
      </c>
      <c r="F1206" s="2">
        <f t="shared" si="145"/>
        <v>2.3225000000000007</v>
      </c>
      <c r="G1206" s="2">
        <f t="shared" si="147"/>
        <v>2.2435999999999994</v>
      </c>
      <c r="H1206" s="2">
        <f t="shared" si="143"/>
        <v>2.0834500000000018</v>
      </c>
      <c r="I1206" s="2">
        <f t="array" ref="I1206">SUMPRODUCT(B1190:B1209, (ROW(B1190:B1209)-ROW(B1190)+1)) / (20*21/2)</f>
        <v>2.269714285714286</v>
      </c>
      <c r="J1206" s="2">
        <f t="shared" si="146"/>
        <v>2.2897247013574837</v>
      </c>
      <c r="K1206" s="2">
        <f t="shared" si="148"/>
        <v>2.2519813996460054</v>
      </c>
    </row>
    <row r="1207" spans="1:11" ht="13.5" x14ac:dyDescent="0.25">
      <c r="A1207" s="3">
        <f>TITRES_STAT!B1210</f>
        <v>44070</v>
      </c>
      <c r="B1207" s="6">
        <f>TITRES_STAT!D1210</f>
        <v>2.25</v>
      </c>
      <c r="C1207" s="2">
        <f t="shared" si="141"/>
        <v>0</v>
      </c>
      <c r="D1207" s="2">
        <f t="shared" si="142"/>
        <v>2.262</v>
      </c>
      <c r="E1207" s="2">
        <f t="shared" si="144"/>
        <v>2.286</v>
      </c>
      <c r="F1207" s="2">
        <f t="shared" si="145"/>
        <v>2.3155000000000001</v>
      </c>
      <c r="G1207" s="2">
        <f t="shared" si="147"/>
        <v>2.2453999999999992</v>
      </c>
      <c r="H1207" s="2">
        <f t="shared" si="143"/>
        <v>2.0859500000000022</v>
      </c>
      <c r="I1207" s="2">
        <f t="array" ref="I1207">SUMPRODUCT(B1191:B1210, (ROW(B1191:B1210)-ROW(B1191)+1)) / (20*21/2)</f>
        <v>2.2596666666666669</v>
      </c>
      <c r="J1207" s="2">
        <f t="shared" si="146"/>
        <v>2.2859413964662951</v>
      </c>
      <c r="K1207" s="2">
        <f t="shared" si="148"/>
        <v>2.2519036976991034</v>
      </c>
    </row>
    <row r="1208" spans="1:11" ht="13.5" x14ac:dyDescent="0.25">
      <c r="A1208" s="3">
        <f>TITRES_STAT!B1211</f>
        <v>44071</v>
      </c>
      <c r="B1208" s="6">
        <f>TITRES_STAT!D1211</f>
        <v>2.19</v>
      </c>
      <c r="C1208" s="2">
        <f t="shared" si="141"/>
        <v>-6.0000000000000053E-2</v>
      </c>
      <c r="D1208" s="2">
        <f t="shared" si="142"/>
        <v>2.238</v>
      </c>
      <c r="E1208" s="2">
        <f t="shared" si="144"/>
        <v>2.274</v>
      </c>
      <c r="F1208" s="2">
        <f t="shared" si="145"/>
        <v>2.3054999999999999</v>
      </c>
      <c r="G1208" s="2">
        <f t="shared" si="147"/>
        <v>2.2459999999999996</v>
      </c>
      <c r="H1208" s="2">
        <f t="shared" si="143"/>
        <v>2.0882000000000023</v>
      </c>
      <c r="I1208" s="2">
        <f t="array" ref="I1208">SUMPRODUCT(B1192:B1211, (ROW(B1192:B1211)-ROW(B1192)+1)) / (20*21/2)</f>
        <v>2.2553333333333336</v>
      </c>
      <c r="J1208" s="2">
        <f t="shared" si="146"/>
        <v>2.2768041206123621</v>
      </c>
      <c r="K1208" s="2">
        <f t="shared" si="148"/>
        <v>2.2494761017109033</v>
      </c>
    </row>
    <row r="1209" spans="1:11" ht="13.5" x14ac:dyDescent="0.25">
      <c r="A1209" s="3">
        <f>TITRES_STAT!B1212</f>
        <v>44074</v>
      </c>
      <c r="B1209" s="6">
        <f>TITRES_STAT!D1212</f>
        <v>2.19</v>
      </c>
      <c r="C1209" s="2">
        <f t="shared" si="141"/>
        <v>0</v>
      </c>
      <c r="D1209" s="2">
        <f t="shared" si="142"/>
        <v>2.226</v>
      </c>
      <c r="E1209" s="2">
        <f t="shared" si="144"/>
        <v>2.2620000000000005</v>
      </c>
      <c r="F1209" s="2">
        <f t="shared" si="145"/>
        <v>2.2954999999999997</v>
      </c>
      <c r="G1209" s="2">
        <f t="shared" si="147"/>
        <v>2.246599999999999</v>
      </c>
      <c r="H1209" s="2">
        <f t="shared" si="143"/>
        <v>2.090400000000002</v>
      </c>
      <c r="I1209" s="2">
        <f t="array" ref="I1209">SUMPRODUCT(B1193:B1212, (ROW(B1193:B1212)-ROW(B1193)+1)) / (20*21/2)</f>
        <v>2.2421904761904767</v>
      </c>
      <c r="J1209" s="2">
        <f t="shared" si="146"/>
        <v>2.2685370615064229</v>
      </c>
      <c r="K1209" s="2">
        <f t="shared" si="148"/>
        <v>2.2471437055653776</v>
      </c>
    </row>
    <row r="1210" spans="1:11" ht="13.5" x14ac:dyDescent="0.25">
      <c r="A1210" s="3">
        <f>TITRES_STAT!B1213</f>
        <v>44075</v>
      </c>
      <c r="B1210" s="6">
        <f>TITRES_STAT!D1213</f>
        <v>2.19</v>
      </c>
      <c r="C1210" s="2">
        <f t="shared" si="141"/>
        <v>0</v>
      </c>
      <c r="D1210" s="2">
        <f t="shared" si="142"/>
        <v>2.2139999999999995</v>
      </c>
      <c r="E1210" s="2">
        <f t="shared" si="144"/>
        <v>2.2500000000000004</v>
      </c>
      <c r="F1210" s="2">
        <f t="shared" si="145"/>
        <v>2.2854999999999994</v>
      </c>
      <c r="G1210" s="2">
        <f t="shared" si="147"/>
        <v>2.247199999999999</v>
      </c>
      <c r="H1210" s="2">
        <f t="shared" si="143"/>
        <v>2.0926000000000022</v>
      </c>
      <c r="I1210" s="2">
        <f t="array" ref="I1210">SUMPRODUCT(B1194:B1213, (ROW(B1194:B1213)-ROW(B1194)+1)) / (20*21/2)</f>
        <v>2.2226190476190477</v>
      </c>
      <c r="J1210" s="2">
        <f t="shared" si="146"/>
        <v>2.261057341362954</v>
      </c>
      <c r="K1210" s="2">
        <f t="shared" si="148"/>
        <v>2.2449027759353628</v>
      </c>
    </row>
    <row r="1211" spans="1:11" ht="13.5" x14ac:dyDescent="0.25">
      <c r="A1211" s="3">
        <f>TITRES_STAT!B1214</f>
        <v>44076</v>
      </c>
      <c r="B1211" s="6">
        <f>TITRES_STAT!D1214</f>
        <v>2.2400000000000002</v>
      </c>
      <c r="C1211" s="2">
        <f t="shared" si="141"/>
        <v>5.0000000000000266E-2</v>
      </c>
      <c r="D1211" s="2">
        <f t="shared" si="142"/>
        <v>2.2119999999999997</v>
      </c>
      <c r="E1211" s="2">
        <f t="shared" si="144"/>
        <v>2.2429999999999999</v>
      </c>
      <c r="F1211" s="2">
        <f t="shared" si="145"/>
        <v>2.2779999999999996</v>
      </c>
      <c r="G1211" s="2">
        <f t="shared" si="147"/>
        <v>2.2487999999999992</v>
      </c>
      <c r="H1211" s="2">
        <f t="shared" si="143"/>
        <v>2.0950500000000023</v>
      </c>
      <c r="I1211" s="2">
        <f t="array" ref="I1211">SUMPRODUCT(B1195:B1214, (ROW(B1195:B1214)-ROW(B1195)+1)) / (20*21/2)</f>
        <v>2.204190476190476</v>
      </c>
      <c r="J1211" s="2">
        <f t="shared" si="146"/>
        <v>2.2590518802807678</v>
      </c>
      <c r="K1211" s="2">
        <f t="shared" si="148"/>
        <v>2.2447105102124074</v>
      </c>
    </row>
    <row r="1212" spans="1:11" ht="13.5" x14ac:dyDescent="0.25">
      <c r="A1212" s="3">
        <f>TITRES_STAT!B1215</f>
        <v>44077</v>
      </c>
      <c r="B1212" s="6">
        <f>TITRES_STAT!D1215</f>
        <v>2.14</v>
      </c>
      <c r="C1212" s="2">
        <f t="shared" si="141"/>
        <v>-0.10000000000000009</v>
      </c>
      <c r="D1212" s="2">
        <f t="shared" si="142"/>
        <v>2.1900000000000004</v>
      </c>
      <c r="E1212" s="2">
        <f t="shared" si="144"/>
        <v>2.226</v>
      </c>
      <c r="F1212" s="2">
        <f t="shared" si="145"/>
        <v>2.2654999999999998</v>
      </c>
      <c r="G1212" s="2">
        <f t="shared" si="147"/>
        <v>2.2483999999999993</v>
      </c>
      <c r="H1212" s="2">
        <f t="shared" si="143"/>
        <v>2.0972500000000025</v>
      </c>
      <c r="I1212" s="2">
        <f t="array" ref="I1212">SUMPRODUCT(B1196:B1215, (ROW(B1196:B1215)-ROW(B1196)+1)) / (20*21/2)</f>
        <v>2.1869047619047617</v>
      </c>
      <c r="J1212" s="2">
        <f t="shared" si="146"/>
        <v>2.2477136059683138</v>
      </c>
      <c r="K1212" s="2">
        <f t="shared" si="148"/>
        <v>2.2406042156942738</v>
      </c>
    </row>
    <row r="1213" spans="1:11" ht="13.5" x14ac:dyDescent="0.25">
      <c r="A1213" s="3">
        <f>TITRES_STAT!B1216</f>
        <v>44078</v>
      </c>
      <c r="B1213" s="6">
        <f>TITRES_STAT!D1216</f>
        <v>2.06</v>
      </c>
      <c r="C1213" s="2">
        <f t="shared" si="141"/>
        <v>-8.0000000000000071E-2</v>
      </c>
      <c r="D1213" s="2">
        <f t="shared" si="142"/>
        <v>2.1640000000000001</v>
      </c>
      <c r="E1213" s="2">
        <f t="shared" si="144"/>
        <v>2.2009999999999996</v>
      </c>
      <c r="F1213" s="2">
        <f t="shared" si="145"/>
        <v>2.2534999999999998</v>
      </c>
      <c r="G1213" s="2">
        <f t="shared" si="147"/>
        <v>2.2475999999999994</v>
      </c>
      <c r="H1213" s="2">
        <f t="shared" si="143"/>
        <v>2.0990500000000027</v>
      </c>
      <c r="I1213" s="2">
        <f t="array" ref="I1213">SUMPRODUCT(B1197:B1216, (ROW(B1197:B1216)-ROW(B1197)+1)) / (20*21/2)</f>
        <v>2.1650476190476189</v>
      </c>
      <c r="J1213" s="2">
        <f t="shared" si="146"/>
        <v>2.2298361196856171</v>
      </c>
      <c r="K1213" s="2">
        <f t="shared" si="148"/>
        <v>2.2335216974317533</v>
      </c>
    </row>
    <row r="1214" spans="1:11" ht="13.5" x14ac:dyDescent="0.25">
      <c r="A1214" s="3">
        <f>TITRES_STAT!B1217</f>
        <v>44081</v>
      </c>
      <c r="B1214" s="6">
        <f>TITRES_STAT!D1217</f>
        <v>2.06</v>
      </c>
      <c r="C1214" s="2">
        <f t="shared" si="141"/>
        <v>0</v>
      </c>
      <c r="D1214" s="2">
        <f t="shared" si="142"/>
        <v>2.1380000000000003</v>
      </c>
      <c r="E1214" s="2">
        <f t="shared" si="144"/>
        <v>2.1819999999999995</v>
      </c>
      <c r="F1214" s="2">
        <f t="shared" si="145"/>
        <v>2.2415000000000003</v>
      </c>
      <c r="G1214" s="2">
        <f t="shared" si="147"/>
        <v>2.2467999999999995</v>
      </c>
      <c r="H1214" s="2">
        <f t="shared" si="143"/>
        <v>2.1008500000000025</v>
      </c>
      <c r="I1214" s="2">
        <f t="array" ref="I1214">SUMPRODUCT(B1198:B1217, (ROW(B1198:B1217)-ROW(B1198)+1)) / (20*21/2)</f>
        <v>2.1446190476190474</v>
      </c>
      <c r="J1214" s="2">
        <f t="shared" si="146"/>
        <v>2.2136612511441296</v>
      </c>
      <c r="K1214" s="2">
        <f t="shared" si="148"/>
        <v>2.2267169249834491</v>
      </c>
    </row>
    <row r="1215" spans="1:11" ht="13.5" x14ac:dyDescent="0.25">
      <c r="A1215" s="3">
        <f>TITRES_STAT!B1218</f>
        <v>44082</v>
      </c>
      <c r="B1215" s="6">
        <f>TITRES_STAT!D1218</f>
        <v>2.06</v>
      </c>
      <c r="C1215" s="2">
        <f t="shared" si="141"/>
        <v>0</v>
      </c>
      <c r="D1215" s="2">
        <f t="shared" si="142"/>
        <v>2.1120000000000005</v>
      </c>
      <c r="E1215" s="2">
        <f t="shared" si="144"/>
        <v>2.1629999999999994</v>
      </c>
      <c r="F1215" s="2">
        <f t="shared" si="145"/>
        <v>2.2295000000000007</v>
      </c>
      <c r="G1215" s="2">
        <f t="shared" si="147"/>
        <v>2.2459999999999996</v>
      </c>
      <c r="H1215" s="2">
        <f t="shared" si="143"/>
        <v>2.1026500000000028</v>
      </c>
      <c r="I1215" s="2">
        <f t="array" ref="I1215">SUMPRODUCT(B1199:B1218, (ROW(B1199:B1218)-ROW(B1199)+1)) / (20*21/2)</f>
        <v>2.1265714285714283</v>
      </c>
      <c r="J1215" s="2">
        <f t="shared" si="146"/>
        <v>2.1990268462732598</v>
      </c>
      <c r="K1215" s="2">
        <f t="shared" si="148"/>
        <v>2.2201790063566471</v>
      </c>
    </row>
    <row r="1216" spans="1:11" ht="13.5" x14ac:dyDescent="0.25">
      <c r="A1216" s="3">
        <f>TITRES_STAT!B1219</f>
        <v>44083</v>
      </c>
      <c r="B1216" s="6">
        <f>TITRES_STAT!D1219</f>
        <v>2</v>
      </c>
      <c r="C1216" s="2">
        <f t="shared" si="141"/>
        <v>-6.0000000000000053E-2</v>
      </c>
      <c r="D1216" s="2">
        <f t="shared" si="142"/>
        <v>2.0640000000000001</v>
      </c>
      <c r="E1216" s="2">
        <f t="shared" si="144"/>
        <v>2.1379999999999999</v>
      </c>
      <c r="F1216" s="2">
        <f t="shared" si="145"/>
        <v>2.2145000000000006</v>
      </c>
      <c r="G1216" s="2">
        <f t="shared" si="147"/>
        <v>2.2439999999999998</v>
      </c>
      <c r="H1216" s="2">
        <f t="shared" si="143"/>
        <v>2.1041500000000029</v>
      </c>
      <c r="I1216" s="2">
        <f t="array" ref="I1216">SUMPRODUCT(B1200:B1219, (ROW(B1200:B1219)-ROW(B1200)+1)) / (20*21/2)</f>
        <v>2.109</v>
      </c>
      <c r="J1216" s="2">
        <f t="shared" si="146"/>
        <v>2.1800719085329492</v>
      </c>
      <c r="K1216" s="2">
        <f t="shared" si="148"/>
        <v>2.2115445355191317</v>
      </c>
    </row>
    <row r="1217" spans="1:11" ht="13.5" x14ac:dyDescent="0.25">
      <c r="A1217" s="3">
        <f>TITRES_STAT!B1220</f>
        <v>44084</v>
      </c>
      <c r="B1217" s="6">
        <f>TITRES_STAT!D1220</f>
        <v>2</v>
      </c>
      <c r="C1217" s="2">
        <f t="shared" si="141"/>
        <v>0</v>
      </c>
      <c r="D1217" s="2">
        <f t="shared" si="142"/>
        <v>2.036</v>
      </c>
      <c r="E1217" s="2">
        <f t="shared" si="144"/>
        <v>2.1130000000000004</v>
      </c>
      <c r="F1217" s="2">
        <f t="shared" si="145"/>
        <v>2.1995000000000005</v>
      </c>
      <c r="G1217" s="2">
        <f t="shared" si="147"/>
        <v>2.242</v>
      </c>
      <c r="H1217" s="2">
        <f t="shared" si="143"/>
        <v>2.105400000000003</v>
      </c>
      <c r="I1217" s="2">
        <f t="array" ref="I1217">SUMPRODUCT(B1201:B1220, (ROW(B1201:B1220)-ROW(B1201)+1)) / (20*21/2)</f>
        <v>2.0929047619047618</v>
      </c>
      <c r="J1217" s="2">
        <f t="shared" si="146"/>
        <v>2.1629222029583826</v>
      </c>
      <c r="K1217" s="2">
        <f t="shared" si="148"/>
        <v>2.2032486713811266</v>
      </c>
    </row>
    <row r="1218" spans="1:11" ht="13.5" x14ac:dyDescent="0.25">
      <c r="A1218" s="3">
        <f>TITRES_STAT!B1221</f>
        <v>44085</v>
      </c>
      <c r="B1218" s="6">
        <f>TITRES_STAT!D1221</f>
        <v>2.0099999999999998</v>
      </c>
      <c r="C1218" s="2">
        <f t="shared" si="141"/>
        <v>9.9999999999997868E-3</v>
      </c>
      <c r="D1218" s="2">
        <f t="shared" si="142"/>
        <v>2.0260000000000002</v>
      </c>
      <c r="E1218" s="2">
        <f t="shared" si="144"/>
        <v>2.0950000000000002</v>
      </c>
      <c r="F1218" s="2">
        <f t="shared" si="145"/>
        <v>2.1845000000000008</v>
      </c>
      <c r="G1218" s="2">
        <f t="shared" si="147"/>
        <v>2.2387999999999999</v>
      </c>
      <c r="H1218" s="2">
        <f t="shared" si="143"/>
        <v>2.1067000000000031</v>
      </c>
      <c r="I1218" s="2">
        <f t="array" ref="I1218">SUMPRODUCT(B1202:B1221, (ROW(B1202:B1221)-ROW(B1202)+1)) / (20*21/2)</f>
        <v>2.0782857142857143</v>
      </c>
      <c r="J1218" s="2">
        <f t="shared" si="146"/>
        <v>2.1483581836290129</v>
      </c>
      <c r="K1218" s="2">
        <f t="shared" si="148"/>
        <v>2.1956702921112785</v>
      </c>
    </row>
    <row r="1219" spans="1:11" ht="13.5" x14ac:dyDescent="0.25">
      <c r="A1219" s="3">
        <f>TITRES_STAT!B1222</f>
        <v>44088</v>
      </c>
      <c r="B1219" s="6">
        <f>TITRES_STAT!D1222</f>
        <v>2</v>
      </c>
      <c r="C1219" s="2">
        <f t="shared" si="141"/>
        <v>-9.9999999999997868E-3</v>
      </c>
      <c r="D1219" s="2">
        <f t="shared" si="142"/>
        <v>2.0140000000000002</v>
      </c>
      <c r="E1219" s="2">
        <f t="shared" si="144"/>
        <v>2.0759999999999996</v>
      </c>
      <c r="F1219" s="2">
        <f t="shared" si="145"/>
        <v>2.169</v>
      </c>
      <c r="G1219" s="2">
        <f t="shared" si="147"/>
        <v>2.2353999999999998</v>
      </c>
      <c r="H1219" s="2">
        <f t="shared" si="143"/>
        <v>2.1079000000000034</v>
      </c>
      <c r="I1219" s="2">
        <f t="array" ref="I1219">SUMPRODUCT(B1203:B1222, (ROW(B1203:B1222)-ROW(B1203)+1)) / (20*21/2)</f>
        <v>2.0651428571428574</v>
      </c>
      <c r="J1219" s="2">
        <f t="shared" si="146"/>
        <v>2.1342288328072021</v>
      </c>
      <c r="K1219" s="2">
        <f t="shared" si="148"/>
        <v>2.1879969473226013</v>
      </c>
    </row>
    <row r="1220" spans="1:11" ht="13.5" x14ac:dyDescent="0.25">
      <c r="A1220" s="3">
        <f>TITRES_STAT!B1223</f>
        <v>44089</v>
      </c>
      <c r="B1220" s="6">
        <f>TITRES_STAT!D1223</f>
        <v>2</v>
      </c>
      <c r="C1220" s="2">
        <f t="shared" ref="C1220:C1283" si="149">B1220-B1219</f>
        <v>0</v>
      </c>
      <c r="D1220" s="2">
        <f t="shared" si="142"/>
        <v>2.0019999999999998</v>
      </c>
      <c r="E1220" s="2">
        <f t="shared" si="144"/>
        <v>2.0569999999999999</v>
      </c>
      <c r="F1220" s="2">
        <f t="shared" si="145"/>
        <v>2.1535000000000002</v>
      </c>
      <c r="G1220" s="2">
        <f t="shared" si="147"/>
        <v>2.2319999999999998</v>
      </c>
      <c r="H1220" s="2">
        <f t="shared" si="143"/>
        <v>2.1091000000000033</v>
      </c>
      <c r="I1220" s="2">
        <f t="array" ref="I1220">SUMPRODUCT(B1204:B1223, (ROW(B1204:B1223)-ROW(B1204)+1)) / (20*21/2)</f>
        <v>2.0534761904761907</v>
      </c>
      <c r="J1220" s="2">
        <f t="shared" si="146"/>
        <v>2.1214451344446115</v>
      </c>
      <c r="K1220" s="2">
        <f t="shared" si="148"/>
        <v>2.1806245180158328</v>
      </c>
    </row>
    <row r="1221" spans="1:11" ht="13.5" x14ac:dyDescent="0.25">
      <c r="A1221" s="3">
        <f>TITRES_STAT!B1224</f>
        <v>44090</v>
      </c>
      <c r="B1221" s="6">
        <f>TITRES_STAT!D1224</f>
        <v>2</v>
      </c>
      <c r="C1221" s="2">
        <f t="shared" si="149"/>
        <v>0</v>
      </c>
      <c r="D1221" s="2">
        <f t="shared" si="142"/>
        <v>2.0019999999999998</v>
      </c>
      <c r="E1221" s="2">
        <f t="shared" si="144"/>
        <v>2.0329999999999999</v>
      </c>
      <c r="F1221" s="2">
        <f t="shared" si="145"/>
        <v>2.1379999999999999</v>
      </c>
      <c r="G1221" s="2">
        <f t="shared" si="147"/>
        <v>2.2278000000000002</v>
      </c>
      <c r="H1221" s="2">
        <f t="shared" si="143"/>
        <v>2.1100500000000033</v>
      </c>
      <c r="I1221" s="2">
        <f t="array" ref="I1221">SUMPRODUCT(B1205:B1224, (ROW(B1205:B1224)-ROW(B1205)+1)) / (20*21/2)</f>
        <v>2.0432857142857141</v>
      </c>
      <c r="J1221" s="2">
        <f t="shared" si="146"/>
        <v>2.1098789311641726</v>
      </c>
      <c r="K1221" s="2">
        <f t="shared" si="148"/>
        <v>2.1735412035838397</v>
      </c>
    </row>
    <row r="1222" spans="1:11" ht="13.5" x14ac:dyDescent="0.25">
      <c r="A1222" s="3">
        <f>TITRES_STAT!B1225</f>
        <v>44091</v>
      </c>
      <c r="B1222" s="6">
        <f>TITRES_STAT!D1225</f>
        <v>2</v>
      </c>
      <c r="C1222" s="2">
        <f t="shared" si="149"/>
        <v>0</v>
      </c>
      <c r="D1222" s="2">
        <f t="shared" ref="D1222:D1285" si="150">AVERAGE(B1218:B1222)</f>
        <v>2.0019999999999998</v>
      </c>
      <c r="E1222" s="2">
        <f t="shared" si="144"/>
        <v>2.0189999999999997</v>
      </c>
      <c r="F1222" s="2">
        <f t="shared" si="145"/>
        <v>2.1224999999999996</v>
      </c>
      <c r="G1222" s="2">
        <f t="shared" si="147"/>
        <v>2.2231999999999998</v>
      </c>
      <c r="H1222" s="2">
        <f t="shared" si="143"/>
        <v>2.1110000000000038</v>
      </c>
      <c r="I1222" s="2">
        <f t="array" ref="I1222">SUMPRODUCT(B1206:B1225, (ROW(B1206:B1225)-ROW(B1206)+1)) / (20*21/2)</f>
        <v>2.0342857142857143</v>
      </c>
      <c r="J1222" s="2">
        <f t="shared" si="146"/>
        <v>2.0994142710532993</v>
      </c>
      <c r="K1222" s="2">
        <f t="shared" si="148"/>
        <v>2.1667356661883952</v>
      </c>
    </row>
    <row r="1223" spans="1:11" ht="13.5" x14ac:dyDescent="0.25">
      <c r="A1223" s="3">
        <f>TITRES_STAT!B1226</f>
        <v>44092</v>
      </c>
      <c r="B1223" s="6">
        <f>TITRES_STAT!D1226</f>
        <v>2</v>
      </c>
      <c r="C1223" s="2">
        <f t="shared" si="149"/>
        <v>0</v>
      </c>
      <c r="D1223" s="2">
        <f t="shared" si="150"/>
        <v>2</v>
      </c>
      <c r="E1223" s="2">
        <f t="shared" si="144"/>
        <v>2.0130000000000003</v>
      </c>
      <c r="F1223" s="2">
        <f t="shared" si="145"/>
        <v>2.1069999999999998</v>
      </c>
      <c r="G1223" s="2">
        <f t="shared" si="147"/>
        <v>2.2186000000000003</v>
      </c>
      <c r="H1223" s="2">
        <f t="shared" si="143"/>
        <v>2.1119500000000038</v>
      </c>
      <c r="I1223" s="2">
        <f t="array" ref="I1223">SUMPRODUCT(B1207:B1226, (ROW(B1207:B1226)-ROW(B1207)+1)) / (20*21/2)</f>
        <v>2.0264761904761905</v>
      </c>
      <c r="J1223" s="2">
        <f t="shared" si="146"/>
        <v>2.0899462452386994</v>
      </c>
      <c r="K1223" s="2">
        <f t="shared" si="148"/>
        <v>2.1601970126123797</v>
      </c>
    </row>
    <row r="1224" spans="1:11" ht="13.5" x14ac:dyDescent="0.25">
      <c r="A1224" s="3">
        <f>TITRES_STAT!B1227</f>
        <v>44095</v>
      </c>
      <c r="B1224" s="6">
        <f>TITRES_STAT!D1227</f>
        <v>2</v>
      </c>
      <c r="C1224" s="2">
        <f t="shared" si="149"/>
        <v>0</v>
      </c>
      <c r="D1224" s="2">
        <f t="shared" si="150"/>
        <v>2</v>
      </c>
      <c r="E1224" s="2">
        <f t="shared" si="144"/>
        <v>2.0070000000000001</v>
      </c>
      <c r="F1224" s="2">
        <f t="shared" si="145"/>
        <v>2.0944999999999996</v>
      </c>
      <c r="G1224" s="2">
        <f t="shared" si="147"/>
        <v>2.214</v>
      </c>
      <c r="H1224" s="2">
        <f t="shared" si="143"/>
        <v>2.1129000000000038</v>
      </c>
      <c r="I1224" s="2">
        <f t="array" ref="I1224">SUMPRODUCT(B1208:B1227, (ROW(B1208:B1227)-ROW(B1208)+1)) / (20*21/2)</f>
        <v>2.0150952380952383</v>
      </c>
      <c r="J1224" s="2">
        <f t="shared" si="146"/>
        <v>2.0813799361683474</v>
      </c>
      <c r="K1224" s="2">
        <f t="shared" si="148"/>
        <v>2.1539147768236591</v>
      </c>
    </row>
    <row r="1225" spans="1:11" ht="13.5" x14ac:dyDescent="0.25">
      <c r="A1225" s="3">
        <f>TITRES_STAT!B1228</f>
        <v>44096</v>
      </c>
      <c r="B1225" s="6">
        <f>TITRES_STAT!D1228</f>
        <v>2</v>
      </c>
      <c r="C1225" s="2">
        <f t="shared" si="149"/>
        <v>0</v>
      </c>
      <c r="D1225" s="2">
        <f t="shared" si="150"/>
        <v>2</v>
      </c>
      <c r="E1225" s="2">
        <f t="shared" si="144"/>
        <v>2.0009999999999999</v>
      </c>
      <c r="F1225" s="2">
        <f t="shared" si="145"/>
        <v>2.0819999999999999</v>
      </c>
      <c r="G1225" s="2">
        <f t="shared" si="147"/>
        <v>2.2094</v>
      </c>
      <c r="H1225" s="2">
        <f t="shared" si="143"/>
        <v>2.1136000000000039</v>
      </c>
      <c r="I1225" s="2">
        <f t="array" ref="I1225">SUMPRODUCT(B1209:B1228, (ROW(B1209:B1228)-ROW(B1209)+1)) / (20*21/2)</f>
        <v>2.0051428571428569</v>
      </c>
      <c r="J1225" s="2">
        <f t="shared" si="146"/>
        <v>2.073629466057076</v>
      </c>
      <c r="K1225" s="2">
        <f t="shared" si="148"/>
        <v>2.1478789032227317</v>
      </c>
    </row>
    <row r="1226" spans="1:11" ht="13.5" x14ac:dyDescent="0.25">
      <c r="A1226" s="3">
        <f>TITRES_STAT!B1229</f>
        <v>44097</v>
      </c>
      <c r="B1226" s="6">
        <f>TITRES_STAT!D1229</f>
        <v>2</v>
      </c>
      <c r="C1226" s="2">
        <f t="shared" si="149"/>
        <v>0</v>
      </c>
      <c r="D1226" s="2">
        <f t="shared" si="150"/>
        <v>2</v>
      </c>
      <c r="E1226" s="2">
        <f t="shared" si="144"/>
        <v>2.0009999999999999</v>
      </c>
      <c r="F1226" s="2">
        <f t="shared" si="145"/>
        <v>2.0695000000000001</v>
      </c>
      <c r="G1226" s="2">
        <f t="shared" si="147"/>
        <v>2.2048000000000001</v>
      </c>
      <c r="H1226" s="2">
        <f t="shared" ref="H1226:H1289" si="151">AVERAGE(B1027:B1226)</f>
        <v>2.1145500000000039</v>
      </c>
      <c r="I1226" s="2">
        <f t="array" ref="I1226">SUMPRODUCT(B1210:B1229, (ROW(B1210:B1229)-ROW(B1210)+1)) / (20*21/2)</f>
        <v>1.9963333333333335</v>
      </c>
      <c r="J1226" s="2">
        <f t="shared" si="146"/>
        <v>2.0666171359564021</v>
      </c>
      <c r="K1226" s="2">
        <f t="shared" si="148"/>
        <v>2.1420797305473305</v>
      </c>
    </row>
    <row r="1227" spans="1:11" ht="13.5" x14ac:dyDescent="0.25">
      <c r="A1227" s="3">
        <f>TITRES_STAT!B1230</f>
        <v>44098</v>
      </c>
      <c r="B1227" s="6">
        <f>TITRES_STAT!D1230</f>
        <v>1.95</v>
      </c>
      <c r="C1227" s="2">
        <f t="shared" si="149"/>
        <v>-5.0000000000000044E-2</v>
      </c>
      <c r="D1227" s="2">
        <f t="shared" si="150"/>
        <v>1.9899999999999998</v>
      </c>
      <c r="E1227" s="2">
        <f t="shared" si="144"/>
        <v>1.9959999999999998</v>
      </c>
      <c r="F1227" s="2">
        <f t="shared" si="145"/>
        <v>2.0545</v>
      </c>
      <c r="G1227" s="2">
        <f t="shared" si="147"/>
        <v>2.1992000000000003</v>
      </c>
      <c r="H1227" s="2">
        <f t="shared" si="151"/>
        <v>2.1152500000000041</v>
      </c>
      <c r="I1227" s="2">
        <f t="array" ref="I1227">SUMPRODUCT(B1211:B1230, (ROW(B1211:B1230)-ROW(B1211)+1)) / (20*21/2)</f>
        <v>1.9962857142857144</v>
      </c>
      <c r="J1227" s="2">
        <f t="shared" si="146"/>
        <v>2.0555107420557923</v>
      </c>
      <c r="K1227" s="2">
        <f t="shared" si="148"/>
        <v>2.1345471920944941</v>
      </c>
    </row>
    <row r="1228" spans="1:11" ht="13.5" x14ac:dyDescent="0.25">
      <c r="A1228" s="3">
        <f>TITRES_STAT!B1231</f>
        <v>44099</v>
      </c>
      <c r="B1228" s="6">
        <f>TITRES_STAT!D1231</f>
        <v>1.95</v>
      </c>
      <c r="C1228" s="2">
        <f t="shared" si="149"/>
        <v>0</v>
      </c>
      <c r="D1228" s="2">
        <f t="shared" si="150"/>
        <v>1.98</v>
      </c>
      <c r="E1228" s="2">
        <f t="shared" ref="E1228:E1291" si="152">AVERAGE(B1219:B1228)</f>
        <v>1.9899999999999998</v>
      </c>
      <c r="F1228" s="2">
        <f t="shared" si="145"/>
        <v>2.0425000000000004</v>
      </c>
      <c r="G1228" s="2">
        <f t="shared" si="147"/>
        <v>2.1936</v>
      </c>
      <c r="H1228" s="2">
        <f t="shared" si="151"/>
        <v>2.1159500000000042</v>
      </c>
      <c r="I1228" s="2">
        <f t="array" ref="I1228">SUMPRODUCT(B1212:B1231, (ROW(B1212:B1231)-ROW(B1212)+1)) / (20*21/2)</f>
        <v>2.0017619047619046</v>
      </c>
      <c r="J1228" s="2">
        <f t="shared" si="146"/>
        <v>2.0454620999552406</v>
      </c>
      <c r="K1228" s="2">
        <f t="shared" si="148"/>
        <v>2.1273100473064748</v>
      </c>
    </row>
    <row r="1229" spans="1:11" ht="13.5" x14ac:dyDescent="0.25">
      <c r="A1229" s="3">
        <f>TITRES_STAT!B1232</f>
        <v>44102</v>
      </c>
      <c r="B1229" s="6">
        <f>TITRES_STAT!D1232</f>
        <v>1.95</v>
      </c>
      <c r="C1229" s="2">
        <f t="shared" si="149"/>
        <v>0</v>
      </c>
      <c r="D1229" s="2">
        <f t="shared" si="150"/>
        <v>1.97</v>
      </c>
      <c r="E1229" s="2">
        <f t="shared" si="152"/>
        <v>1.9849999999999999</v>
      </c>
      <c r="F1229" s="2">
        <f t="shared" si="145"/>
        <v>2.0305000000000004</v>
      </c>
      <c r="G1229" s="2">
        <f t="shared" si="147"/>
        <v>2.1880000000000002</v>
      </c>
      <c r="H1229" s="2">
        <f t="shared" si="151"/>
        <v>2.1166500000000039</v>
      </c>
      <c r="I1229" s="2">
        <f t="array" ref="I1229">SUMPRODUCT(B1213:B1232, (ROW(B1213:B1232)-ROW(B1213)+1)) / (20*21/2)</f>
        <v>2.0041904761904763</v>
      </c>
      <c r="J1229" s="2">
        <f t="shared" si="146"/>
        <v>2.0363704713880746</v>
      </c>
      <c r="K1229" s="2">
        <f t="shared" si="148"/>
        <v>2.1203567121179856</v>
      </c>
    </row>
    <row r="1230" spans="1:11" ht="13.5" x14ac:dyDescent="0.25">
      <c r="A1230" s="3">
        <f>TITRES_STAT!B1233</f>
        <v>44103</v>
      </c>
      <c r="B1230" s="6">
        <f>TITRES_STAT!D1233</f>
        <v>2.0299999999999998</v>
      </c>
      <c r="C1230" s="2">
        <f t="shared" si="149"/>
        <v>7.9999999999999849E-2</v>
      </c>
      <c r="D1230" s="2">
        <f t="shared" si="150"/>
        <v>1.9760000000000002</v>
      </c>
      <c r="E1230" s="2">
        <f t="shared" si="152"/>
        <v>1.988</v>
      </c>
      <c r="F1230" s="2">
        <f t="shared" si="145"/>
        <v>2.0225000000000004</v>
      </c>
      <c r="G1230" s="2">
        <f t="shared" si="147"/>
        <v>2.1840000000000002</v>
      </c>
      <c r="H1230" s="2">
        <f t="shared" si="151"/>
        <v>2.1177500000000036</v>
      </c>
      <c r="I1230" s="2">
        <f t="array" ref="I1230">SUMPRODUCT(B1214:B1233, (ROW(B1214:B1233)-ROW(B1214)+1)) / (20*21/2)</f>
        <v>2.0128095238095236</v>
      </c>
      <c r="J1230" s="2">
        <f t="shared" si="146"/>
        <v>2.0357637598273053</v>
      </c>
      <c r="K1230" s="2">
        <f t="shared" si="148"/>
        <v>2.1168133116427703</v>
      </c>
    </row>
    <row r="1231" spans="1:11" ht="13.5" x14ac:dyDescent="0.25">
      <c r="A1231" s="3">
        <f>TITRES_STAT!B1234</f>
        <v>44104</v>
      </c>
      <c r="B1231" s="6">
        <f>TITRES_STAT!D1234</f>
        <v>2.08</v>
      </c>
      <c r="C1231" s="2">
        <f t="shared" si="149"/>
        <v>5.0000000000000266E-2</v>
      </c>
      <c r="D1231" s="2">
        <f t="shared" si="150"/>
        <v>1.9919999999999998</v>
      </c>
      <c r="E1231" s="2">
        <f t="shared" si="152"/>
        <v>1.996</v>
      </c>
      <c r="F1231" s="2">
        <f t="shared" si="145"/>
        <v>2.0145000000000004</v>
      </c>
      <c r="G1231" s="2">
        <f t="shared" si="147"/>
        <v>2.1810000000000005</v>
      </c>
      <c r="H1231" s="2">
        <f t="shared" si="151"/>
        <v>2.1191000000000035</v>
      </c>
      <c r="I1231" s="2">
        <f t="array" ref="I1231">SUMPRODUCT(B1215:B1234, (ROW(B1215:B1234)-ROW(B1215)+1)) / (20*21/2)</f>
        <v>2.0212380952380955</v>
      </c>
      <c r="J1231" s="2">
        <f t="shared" si="146"/>
        <v>2.0399767350818476</v>
      </c>
      <c r="K1231" s="2">
        <f t="shared" si="148"/>
        <v>2.1153696523626615</v>
      </c>
    </row>
    <row r="1232" spans="1:11" ht="13.5" x14ac:dyDescent="0.25">
      <c r="A1232" s="3">
        <f>TITRES_STAT!B1235</f>
        <v>44105</v>
      </c>
      <c r="B1232" s="6">
        <f>TITRES_STAT!D1235</f>
        <v>2.04</v>
      </c>
      <c r="C1232" s="2">
        <f t="shared" si="149"/>
        <v>-4.0000000000000036E-2</v>
      </c>
      <c r="D1232" s="2">
        <f t="shared" si="150"/>
        <v>2.0100000000000002</v>
      </c>
      <c r="E1232" s="2">
        <f t="shared" si="152"/>
        <v>1.9999999999999996</v>
      </c>
      <c r="F1232" s="2">
        <f t="shared" si="145"/>
        <v>2.0095000000000001</v>
      </c>
      <c r="G1232" s="2">
        <f t="shared" si="147"/>
        <v>2.1772000000000005</v>
      </c>
      <c r="H1232" s="2">
        <f t="shared" si="151"/>
        <v>2.1200500000000035</v>
      </c>
      <c r="I1232" s="2">
        <f t="array" ref="I1232">SUMPRODUCT(B1216:B1235, (ROW(B1216:B1235)-ROW(B1216)+1)) / (20*21/2)</f>
        <v>2.0294761904761907</v>
      </c>
      <c r="J1232" s="2">
        <f t="shared" si="146"/>
        <v>2.0399789507883384</v>
      </c>
      <c r="K1232" s="2">
        <f t="shared" si="148"/>
        <v>2.1124139797209884</v>
      </c>
    </row>
    <row r="1233" spans="1:11" ht="13.5" x14ac:dyDescent="0.25">
      <c r="A1233" s="3">
        <f>TITRES_STAT!B1236</f>
        <v>44106</v>
      </c>
      <c r="B1233" s="6">
        <f>TITRES_STAT!D1236</f>
        <v>2.1</v>
      </c>
      <c r="C1233" s="2">
        <f t="shared" si="149"/>
        <v>6.0000000000000053E-2</v>
      </c>
      <c r="D1233" s="2">
        <f t="shared" si="150"/>
        <v>2.04</v>
      </c>
      <c r="E1233" s="2">
        <f t="shared" si="152"/>
        <v>2.0100000000000002</v>
      </c>
      <c r="F1233" s="2">
        <f t="shared" si="145"/>
        <v>2.0114999999999998</v>
      </c>
      <c r="G1233" s="2">
        <f t="shared" si="147"/>
        <v>2.1746000000000008</v>
      </c>
      <c r="H1233" s="2">
        <f t="shared" si="151"/>
        <v>2.1215000000000033</v>
      </c>
      <c r="I1233" s="2">
        <f t="array" ref="I1233">SUMPRODUCT(B1217:B1236, (ROW(B1217:B1236)-ROW(B1217)+1)) / (20*21/2)</f>
        <v>2.0394285714285711</v>
      </c>
      <c r="J1233" s="2">
        <f t="shared" si="146"/>
        <v>2.0456952411894491</v>
      </c>
      <c r="K1233" s="2">
        <f t="shared" si="148"/>
        <v>2.1119271569868321</v>
      </c>
    </row>
    <row r="1234" spans="1:11" ht="13.5" x14ac:dyDescent="0.25">
      <c r="A1234" s="3">
        <f>TITRES_STAT!B1237</f>
        <v>44109</v>
      </c>
      <c r="B1234" s="6">
        <f>TITRES_STAT!D1237</f>
        <v>2.1</v>
      </c>
      <c r="C1234" s="2">
        <f t="shared" si="149"/>
        <v>0</v>
      </c>
      <c r="D1234" s="2">
        <f t="shared" si="150"/>
        <v>2.0699999999999998</v>
      </c>
      <c r="E1234" s="2">
        <f t="shared" si="152"/>
        <v>2.0200000000000005</v>
      </c>
      <c r="F1234" s="2">
        <f t="shared" si="145"/>
        <v>2.0135000000000001</v>
      </c>
      <c r="G1234" s="2">
        <f t="shared" si="147"/>
        <v>2.1720000000000006</v>
      </c>
      <c r="H1234" s="2">
        <f t="shared" si="151"/>
        <v>2.1229500000000034</v>
      </c>
      <c r="I1234" s="2">
        <f t="array" ref="I1234">SUMPRODUCT(B1218:B1237, (ROW(B1218:B1237)-ROW(B1218)+1)) / (20*21/2)</f>
        <v>2.0526190476190478</v>
      </c>
      <c r="J1234" s="2">
        <f t="shared" si="146"/>
        <v>2.0508671229809301</v>
      </c>
      <c r="K1234" s="2">
        <f t="shared" si="148"/>
        <v>2.1114594253402901</v>
      </c>
    </row>
    <row r="1235" spans="1:11" ht="13.5" x14ac:dyDescent="0.25">
      <c r="A1235" s="3">
        <f>TITRES_STAT!B1238</f>
        <v>44110</v>
      </c>
      <c r="B1235" s="6">
        <f>TITRES_STAT!D1238</f>
        <v>2.1</v>
      </c>
      <c r="C1235" s="2">
        <f t="shared" si="149"/>
        <v>0</v>
      </c>
      <c r="D1235" s="2">
        <f t="shared" si="150"/>
        <v>2.0840000000000001</v>
      </c>
      <c r="E1235" s="2">
        <f t="shared" si="152"/>
        <v>2.0300000000000002</v>
      </c>
      <c r="F1235" s="2">
        <f t="shared" si="145"/>
        <v>2.0155000000000003</v>
      </c>
      <c r="G1235" s="2">
        <f t="shared" si="147"/>
        <v>2.1694000000000004</v>
      </c>
      <c r="H1235" s="2">
        <f t="shared" si="151"/>
        <v>2.1244000000000032</v>
      </c>
      <c r="I1235" s="2">
        <f t="array" ref="I1235">SUMPRODUCT(B1219:B1238, (ROW(B1219:B1238)-ROW(B1219)+1)) / (20*21/2)</f>
        <v>2.0660000000000003</v>
      </c>
      <c r="J1235" s="2">
        <f t="shared" si="146"/>
        <v>2.0555464446017941</v>
      </c>
      <c r="K1235" s="2">
        <f t="shared" si="148"/>
        <v>2.1110100361112591</v>
      </c>
    </row>
    <row r="1236" spans="1:11" ht="13.5" x14ac:dyDescent="0.25">
      <c r="A1236" s="3">
        <f>TITRES_STAT!B1239</f>
        <v>44111</v>
      </c>
      <c r="B1236" s="6">
        <f>TITRES_STAT!D1239</f>
        <v>2.12</v>
      </c>
      <c r="C1236" s="2">
        <f t="shared" si="149"/>
        <v>2.0000000000000018E-2</v>
      </c>
      <c r="D1236" s="2">
        <f t="shared" si="150"/>
        <v>2.0920000000000001</v>
      </c>
      <c r="E1236" s="2">
        <f t="shared" si="152"/>
        <v>2.0420000000000003</v>
      </c>
      <c r="F1236" s="2">
        <f t="shared" ref="F1236:F1299" si="153">AVERAGE(B1217:B1236)</f>
        <v>2.0215000000000001</v>
      </c>
      <c r="G1236" s="2">
        <f t="shared" si="147"/>
        <v>2.1652000000000005</v>
      </c>
      <c r="H1236" s="2">
        <f t="shared" si="151"/>
        <v>2.1259500000000031</v>
      </c>
      <c r="I1236" s="2">
        <f t="array" ref="I1236">SUMPRODUCT(B1220:B1239, (ROW(B1220:B1239)-ROW(B1220)+1)) / (20*21/2)</f>
        <v>2.078619047619048</v>
      </c>
      <c r="J1236" s="2">
        <f t="shared" si="146"/>
        <v>2.0616848784492423</v>
      </c>
      <c r="K1236" s="2">
        <f t="shared" si="148"/>
        <v>2.1113625837147389</v>
      </c>
    </row>
    <row r="1237" spans="1:11" ht="13.5" x14ac:dyDescent="0.25">
      <c r="A1237" s="3">
        <f>TITRES_STAT!B1240</f>
        <v>44112</v>
      </c>
      <c r="B1237" s="6">
        <f>TITRES_STAT!D1240</f>
        <v>2.16</v>
      </c>
      <c r="C1237" s="2">
        <f t="shared" si="149"/>
        <v>4.0000000000000036E-2</v>
      </c>
      <c r="D1237" s="2">
        <f t="shared" si="150"/>
        <v>2.1160000000000005</v>
      </c>
      <c r="E1237" s="2">
        <f t="shared" si="152"/>
        <v>2.0630000000000002</v>
      </c>
      <c r="F1237" s="2">
        <f t="shared" si="153"/>
        <v>2.0295000000000001</v>
      </c>
      <c r="G1237" s="2">
        <f t="shared" si="147"/>
        <v>2.1606000000000001</v>
      </c>
      <c r="H1237" s="2">
        <f t="shared" si="151"/>
        <v>2.1274500000000032</v>
      </c>
      <c r="I1237" s="2">
        <f t="array" ref="I1237">SUMPRODUCT(B1221:B1240, (ROW(B1221:B1240)-ROW(B1221)+1)) / (20*21/2)</f>
        <v>2.0989999999999998</v>
      </c>
      <c r="J1237" s="2">
        <f t="shared" ref="J1237:J1300" si="154">$J$4*B1237+J1236*(1-$J$4)</f>
        <v>2.0710482233588383</v>
      </c>
      <c r="K1237" s="2">
        <f t="shared" si="148"/>
        <v>2.113269933372985</v>
      </c>
    </row>
    <row r="1238" spans="1:11" ht="13.5" x14ac:dyDescent="0.25">
      <c r="A1238" s="3">
        <f>TITRES_STAT!B1241</f>
        <v>44113</v>
      </c>
      <c r="B1238" s="6">
        <f>TITRES_STAT!D1241</f>
        <v>2.17</v>
      </c>
      <c r="C1238" s="2">
        <f t="shared" si="149"/>
        <v>9.9999999999997868E-3</v>
      </c>
      <c r="D1238" s="2">
        <f t="shared" si="150"/>
        <v>2.13</v>
      </c>
      <c r="E1238" s="2">
        <f t="shared" si="152"/>
        <v>2.085</v>
      </c>
      <c r="F1238" s="2">
        <f t="shared" si="153"/>
        <v>2.0375000000000001</v>
      </c>
      <c r="G1238" s="2">
        <f t="shared" si="147"/>
        <v>2.1562000000000001</v>
      </c>
      <c r="H1238" s="2">
        <f t="shared" si="151"/>
        <v>2.1289000000000033</v>
      </c>
      <c r="I1238" s="2">
        <f t="array" ref="I1238">SUMPRODUCT(B1222:B1241, (ROW(B1222:B1241)-ROW(B1222)+1)) / (20*21/2)</f>
        <v>2.1181428571428573</v>
      </c>
      <c r="J1238" s="2">
        <f t="shared" si="154"/>
        <v>2.0804722020865678</v>
      </c>
      <c r="K1238" s="2">
        <f t="shared" si="148"/>
        <v>2.1154946418681622</v>
      </c>
    </row>
    <row r="1239" spans="1:11" ht="13.5" x14ac:dyDescent="0.25">
      <c r="A1239" s="3">
        <f>TITRES_STAT!B1242</f>
        <v>44116</v>
      </c>
      <c r="B1239" s="6">
        <f>TITRES_STAT!D1242</f>
        <v>2.17</v>
      </c>
      <c r="C1239" s="2">
        <f t="shared" si="149"/>
        <v>0</v>
      </c>
      <c r="D1239" s="2">
        <f t="shared" si="150"/>
        <v>2.1440000000000001</v>
      </c>
      <c r="E1239" s="2">
        <f t="shared" si="152"/>
        <v>2.1070000000000002</v>
      </c>
      <c r="F1239" s="2">
        <f t="shared" si="153"/>
        <v>2.0460000000000003</v>
      </c>
      <c r="G1239" s="2">
        <f t="shared" si="147"/>
        <v>2.1518000000000002</v>
      </c>
      <c r="H1239" s="2">
        <f t="shared" si="151"/>
        <v>2.1299500000000031</v>
      </c>
      <c r="I1239" s="2">
        <f t="array" ref="I1239">SUMPRODUCT(B1223:B1242, (ROW(B1223:B1242)-ROW(B1223)+1)) / (20*21/2)</f>
        <v>2.136047619047619</v>
      </c>
      <c r="J1239" s="2">
        <f t="shared" si="154"/>
        <v>2.0889986590307044</v>
      </c>
      <c r="K1239" s="2">
        <f t="shared" si="148"/>
        <v>2.1176321068929402</v>
      </c>
    </row>
    <row r="1240" spans="1:11" ht="13.5" x14ac:dyDescent="0.25">
      <c r="A1240" s="3">
        <f>TITRES_STAT!B1243</f>
        <v>44117</v>
      </c>
      <c r="B1240" s="6">
        <f>TITRES_STAT!D1243</f>
        <v>2.2599999999999998</v>
      </c>
      <c r="C1240" s="2">
        <f t="shared" si="149"/>
        <v>8.9999999999999858E-2</v>
      </c>
      <c r="D1240" s="2">
        <f t="shared" si="150"/>
        <v>2.1760000000000002</v>
      </c>
      <c r="E1240" s="2">
        <f t="shared" si="152"/>
        <v>2.13</v>
      </c>
      <c r="F1240" s="2">
        <f t="shared" si="153"/>
        <v>2.0590000000000002</v>
      </c>
      <c r="G1240" s="2">
        <f t="shared" si="147"/>
        <v>2.1492</v>
      </c>
      <c r="H1240" s="2">
        <f t="shared" si="151"/>
        <v>2.1310500000000028</v>
      </c>
      <c r="I1240" s="2">
        <f t="array" ref="I1240">SUMPRODUCT(B1224:B1243, (ROW(B1224:B1243)-ROW(B1224)+1)) / (20*21/2)</f>
        <v>2.152714285714286</v>
      </c>
      <c r="J1240" s="2">
        <f t="shared" si="154"/>
        <v>2.1052845010277799</v>
      </c>
      <c r="K1240" s="2">
        <f t="shared" si="148"/>
        <v>2.1232151615245893</v>
      </c>
    </row>
    <row r="1241" spans="1:11" ht="13.5" x14ac:dyDescent="0.25">
      <c r="A1241" s="3">
        <f>TITRES_STAT!B1244</f>
        <v>44118</v>
      </c>
      <c r="B1241" s="6">
        <f>TITRES_STAT!D1244</f>
        <v>2.2599999999999998</v>
      </c>
      <c r="C1241" s="2">
        <f t="shared" si="149"/>
        <v>0</v>
      </c>
      <c r="D1241" s="2">
        <f t="shared" si="150"/>
        <v>2.2039999999999997</v>
      </c>
      <c r="E1241" s="2">
        <f t="shared" si="152"/>
        <v>2.1479999999999997</v>
      </c>
      <c r="F1241" s="2">
        <f t="shared" si="153"/>
        <v>2.0720000000000001</v>
      </c>
      <c r="G1241" s="2">
        <f t="shared" si="147"/>
        <v>2.1465999999999998</v>
      </c>
      <c r="H1241" s="2">
        <f t="shared" si="151"/>
        <v>2.1317500000000025</v>
      </c>
      <c r="I1241" s="2">
        <f t="array" ref="I1241">SUMPRODUCT(B1225:B1244, (ROW(B1225:B1244)-ROW(B1225)+1)) / (20*21/2)</f>
        <v>2.1624285714285718</v>
      </c>
      <c r="J1241" s="2">
        <f t="shared" si="154"/>
        <v>2.1200193104537055</v>
      </c>
      <c r="K1241" s="2">
        <f t="shared" si="148"/>
        <v>2.1285792728373503</v>
      </c>
    </row>
    <row r="1242" spans="1:11" ht="13.5" x14ac:dyDescent="0.25">
      <c r="A1242" s="3">
        <f>TITRES_STAT!B1245</f>
        <v>44120</v>
      </c>
      <c r="B1242" s="6">
        <f>TITRES_STAT!D1245</f>
        <v>2.2599999999999998</v>
      </c>
      <c r="C1242" s="2">
        <f t="shared" si="149"/>
        <v>0</v>
      </c>
      <c r="D1242" s="2">
        <f t="shared" si="150"/>
        <v>2.2239999999999998</v>
      </c>
      <c r="E1242" s="2">
        <f t="shared" si="152"/>
        <v>2.1699999999999995</v>
      </c>
      <c r="F1242" s="2">
        <f t="shared" si="153"/>
        <v>2.085</v>
      </c>
      <c r="G1242" s="2">
        <f t="shared" si="147"/>
        <v>2.1440000000000001</v>
      </c>
      <c r="H1242" s="2">
        <f t="shared" si="151"/>
        <v>2.1327500000000028</v>
      </c>
      <c r="I1242" s="2">
        <f t="array" ref="I1242">SUMPRODUCT(B1226:B1245, (ROW(B1226:B1245)-ROW(B1226)+1)) / (20*21/2)</f>
        <v>2.1654761904761912</v>
      </c>
      <c r="J1242" s="2">
        <f t="shared" si="154"/>
        <v>2.1333508046962097</v>
      </c>
      <c r="K1242" s="2">
        <f t="shared" si="148"/>
        <v>2.1337330268437285</v>
      </c>
    </row>
    <row r="1243" spans="1:11" ht="13.5" x14ac:dyDescent="0.25">
      <c r="A1243" s="3">
        <f>TITRES_STAT!B1246</f>
        <v>44123</v>
      </c>
      <c r="B1243" s="6">
        <f>TITRES_STAT!D1246</f>
        <v>2.2599999999999998</v>
      </c>
      <c r="C1243" s="2">
        <f t="shared" si="149"/>
        <v>0</v>
      </c>
      <c r="D1243" s="2">
        <f t="shared" si="150"/>
        <v>2.242</v>
      </c>
      <c r="E1243" s="2">
        <f t="shared" si="152"/>
        <v>2.1859999999999999</v>
      </c>
      <c r="F1243" s="2">
        <f t="shared" si="153"/>
        <v>2.0979999999999999</v>
      </c>
      <c r="G1243" s="2">
        <f t="shared" si="147"/>
        <v>2.1432000000000002</v>
      </c>
      <c r="H1243" s="2">
        <f t="shared" si="151"/>
        <v>2.1337500000000023</v>
      </c>
      <c r="I1243" s="2">
        <f t="array" ref="I1243">SUMPRODUCT(B1227:B1246, (ROW(B1227:B1246)-ROW(B1227)+1)) / (20*21/2)</f>
        <v>2.1735714285714289</v>
      </c>
      <c r="J1243" s="2">
        <f t="shared" si="154"/>
        <v>2.14541263282038</v>
      </c>
      <c r="K1243" s="2">
        <f t="shared" si="148"/>
        <v>2.1386846728498572</v>
      </c>
    </row>
    <row r="1244" spans="1:11" ht="13.5" x14ac:dyDescent="0.25">
      <c r="A1244" s="3">
        <f>TITRES_STAT!B1247</f>
        <v>44124</v>
      </c>
      <c r="B1244" s="6">
        <f>TITRES_STAT!D1247</f>
        <v>2.2000000000000002</v>
      </c>
      <c r="C1244" s="2">
        <f t="shared" si="149"/>
        <v>-5.9999999999999609E-2</v>
      </c>
      <c r="D1244" s="2">
        <f t="shared" si="150"/>
        <v>2.2479999999999998</v>
      </c>
      <c r="E1244" s="2">
        <f t="shared" si="152"/>
        <v>2.1959999999999997</v>
      </c>
      <c r="F1244" s="2">
        <f t="shared" si="153"/>
        <v>2.1080000000000001</v>
      </c>
      <c r="G1244" s="2">
        <f t="shared" si="147"/>
        <v>2.1412000000000004</v>
      </c>
      <c r="H1244" s="2">
        <f t="shared" si="151"/>
        <v>2.1341500000000022</v>
      </c>
      <c r="I1244" s="2">
        <f t="array" ref="I1244">SUMPRODUCT(B1228:B1247, (ROW(B1228:B1247)-ROW(B1228)+1)) / (20*21/2)</f>
        <v>2.1807142857142856</v>
      </c>
      <c r="J1244" s="2">
        <f t="shared" si="154"/>
        <v>2.1506114296946297</v>
      </c>
      <c r="K1244" s="2">
        <f t="shared" si="148"/>
        <v>2.1410891954831963</v>
      </c>
    </row>
    <row r="1245" spans="1:11" ht="13.5" x14ac:dyDescent="0.25">
      <c r="A1245" s="3">
        <f>TITRES_STAT!B1248</f>
        <v>44125</v>
      </c>
      <c r="B1245" s="6">
        <f>TITRES_STAT!D1248</f>
        <v>2.14</v>
      </c>
      <c r="C1245" s="2">
        <f t="shared" si="149"/>
        <v>-6.0000000000000053E-2</v>
      </c>
      <c r="D1245" s="2">
        <f t="shared" si="150"/>
        <v>2.2240000000000002</v>
      </c>
      <c r="E1245" s="2">
        <f t="shared" si="152"/>
        <v>2.2000000000000002</v>
      </c>
      <c r="F1245" s="2">
        <f t="shared" si="153"/>
        <v>2.1150000000000002</v>
      </c>
      <c r="G1245" s="2">
        <f t="shared" si="147"/>
        <v>2.1380000000000008</v>
      </c>
      <c r="H1245" s="2">
        <f t="shared" si="151"/>
        <v>2.1341000000000019</v>
      </c>
      <c r="I1245" s="2">
        <f t="array" ref="I1245">SUMPRODUCT(B1229:B1248, (ROW(B1229:B1248)-ROW(B1229)+1)) / (20*21/2)</f>
        <v>2.1866666666666665</v>
      </c>
      <c r="J1245" s="2">
        <f t="shared" si="154"/>
        <v>2.1496008173427601</v>
      </c>
      <c r="K1245" s="2">
        <f t="shared" si="148"/>
        <v>2.1410464819348358</v>
      </c>
    </row>
    <row r="1246" spans="1:11" ht="13.5" x14ac:dyDescent="0.25">
      <c r="A1246" s="3">
        <f>TITRES_STAT!B1249</f>
        <v>44126</v>
      </c>
      <c r="B1246" s="6">
        <f>TITRES_STAT!D1249</f>
        <v>2.2000000000000002</v>
      </c>
      <c r="C1246" s="2">
        <f t="shared" si="149"/>
        <v>6.0000000000000053E-2</v>
      </c>
      <c r="D1246" s="2">
        <f t="shared" si="150"/>
        <v>2.2119999999999997</v>
      </c>
      <c r="E1246" s="2">
        <f t="shared" si="152"/>
        <v>2.2079999999999997</v>
      </c>
      <c r="F1246" s="2">
        <f t="shared" si="153"/>
        <v>2.125</v>
      </c>
      <c r="G1246" s="2">
        <f t="shared" si="147"/>
        <v>2.136000000000001</v>
      </c>
      <c r="H1246" s="2">
        <f t="shared" si="151"/>
        <v>2.1343500000000022</v>
      </c>
      <c r="I1246" s="2">
        <f t="array" ref="I1246">SUMPRODUCT(B1230:B1249, (ROW(B1230:B1249)-ROW(B1230)+1)) / (20*21/2)</f>
        <v>2.1914285714285713</v>
      </c>
      <c r="J1246" s="2">
        <f t="shared" si="154"/>
        <v>2.1544007395005926</v>
      </c>
      <c r="K1246" s="2">
        <f t="shared" si="148"/>
        <v>2.143358384604058</v>
      </c>
    </row>
    <row r="1247" spans="1:11" ht="13.5" x14ac:dyDescent="0.25">
      <c r="A1247" s="3">
        <f>TITRES_STAT!B1250</f>
        <v>44127</v>
      </c>
      <c r="B1247" s="6">
        <f>TITRES_STAT!D1250</f>
        <v>2.2000000000000002</v>
      </c>
      <c r="C1247" s="2">
        <f t="shared" si="149"/>
        <v>0</v>
      </c>
      <c r="D1247" s="2">
        <f t="shared" si="150"/>
        <v>2.2000000000000002</v>
      </c>
      <c r="E1247" s="2">
        <f t="shared" si="152"/>
        <v>2.2119999999999997</v>
      </c>
      <c r="F1247" s="2">
        <f t="shared" si="153"/>
        <v>2.1375000000000002</v>
      </c>
      <c r="G1247" s="2">
        <f t="shared" si="147"/>
        <v>2.1340000000000008</v>
      </c>
      <c r="H1247" s="2">
        <f t="shared" si="151"/>
        <v>2.1343500000000017</v>
      </c>
      <c r="I1247" s="2">
        <f t="array" ref="I1247">SUMPRODUCT(B1231:B1250, (ROW(B1231:B1250)-ROW(B1231)+1)) / (20*21/2)</f>
        <v>2.1864285714285718</v>
      </c>
      <c r="J1247" s="2">
        <f t="shared" si="154"/>
        <v>2.1587435262148218</v>
      </c>
      <c r="K1247" s="2">
        <f t="shared" si="148"/>
        <v>2.1455796244235068</v>
      </c>
    </row>
    <row r="1248" spans="1:11" ht="13.5" x14ac:dyDescent="0.25">
      <c r="A1248" s="3">
        <f>TITRES_STAT!B1251</f>
        <v>44130</v>
      </c>
      <c r="B1248" s="6">
        <f>TITRES_STAT!D1251</f>
        <v>2.2000000000000002</v>
      </c>
      <c r="C1248" s="2">
        <f t="shared" si="149"/>
        <v>0</v>
      </c>
      <c r="D1248" s="2">
        <f t="shared" si="150"/>
        <v>2.1880000000000002</v>
      </c>
      <c r="E1248" s="2">
        <f t="shared" si="152"/>
        <v>2.2149999999999999</v>
      </c>
      <c r="F1248" s="2">
        <f t="shared" si="153"/>
        <v>2.1500000000000004</v>
      </c>
      <c r="G1248" s="2">
        <f t="shared" si="147"/>
        <v>2.131800000000001</v>
      </c>
      <c r="H1248" s="2">
        <f t="shared" si="151"/>
        <v>2.1343500000000013</v>
      </c>
      <c r="I1248" s="2">
        <f t="array" ref="I1248">SUMPRODUCT(B1232:B1251, (ROW(B1232:B1251)-ROW(B1232)+1)) / (20*21/2)</f>
        <v>2.1810476190476189</v>
      </c>
      <c r="J1248" s="2">
        <f t="shared" si="154"/>
        <v>2.1626727141943625</v>
      </c>
      <c r="K1248" s="2">
        <f t="shared" si="148"/>
        <v>2.1477137567990559</v>
      </c>
    </row>
    <row r="1249" spans="1:11" ht="13.5" x14ac:dyDescent="0.25">
      <c r="A1249" s="3">
        <f>TITRES_STAT!B1252</f>
        <v>44131</v>
      </c>
      <c r="B1249" s="6">
        <f>TITRES_STAT!D1252</f>
        <v>2.2000000000000002</v>
      </c>
      <c r="C1249" s="2">
        <f t="shared" si="149"/>
        <v>0</v>
      </c>
      <c r="D1249" s="2">
        <f t="shared" si="150"/>
        <v>2.1880000000000002</v>
      </c>
      <c r="E1249" s="2">
        <f t="shared" si="152"/>
        <v>2.2179999999999995</v>
      </c>
      <c r="F1249" s="2">
        <f t="shared" si="153"/>
        <v>2.1625000000000005</v>
      </c>
      <c r="G1249" s="2">
        <f t="shared" si="147"/>
        <v>2.1296000000000008</v>
      </c>
      <c r="H1249" s="2">
        <f t="shared" si="151"/>
        <v>2.1343500000000013</v>
      </c>
      <c r="I1249" s="2">
        <f t="array" ref="I1249">SUMPRODUCT(B1233:B1252, (ROW(B1233:B1252)-ROW(B1233)+1)) / (20*21/2)</f>
        <v>2.1698095238095241</v>
      </c>
      <c r="J1249" s="2">
        <f t="shared" si="154"/>
        <v>2.1662276937948994</v>
      </c>
      <c r="K1249" s="2">
        <f t="shared" si="148"/>
        <v>2.149764197708897</v>
      </c>
    </row>
    <row r="1250" spans="1:11" ht="13.5" x14ac:dyDescent="0.25">
      <c r="A1250" s="3">
        <f>TITRES_STAT!B1253</f>
        <v>44132</v>
      </c>
      <c r="B1250" s="6">
        <f>TITRES_STAT!D1253</f>
        <v>2.11</v>
      </c>
      <c r="C1250" s="2">
        <f t="shared" si="149"/>
        <v>-9.0000000000000302E-2</v>
      </c>
      <c r="D1250" s="2">
        <f t="shared" si="150"/>
        <v>2.1819999999999999</v>
      </c>
      <c r="E1250" s="2">
        <f t="shared" si="152"/>
        <v>2.2029999999999998</v>
      </c>
      <c r="F1250" s="2">
        <f t="shared" si="153"/>
        <v>2.1665000000000001</v>
      </c>
      <c r="G1250" s="2">
        <f t="shared" si="147"/>
        <v>2.1256000000000008</v>
      </c>
      <c r="H1250" s="2">
        <f t="shared" si="151"/>
        <v>2.1342000000000017</v>
      </c>
      <c r="I1250" s="2">
        <f t="array" ref="I1250">SUMPRODUCT(B1234:B1253, (ROW(B1234:B1253)-ROW(B1234)+1)) / (20*21/2)</f>
        <v>2.1585238095238095</v>
      </c>
      <c r="J1250" s="2">
        <f t="shared" si="154"/>
        <v>2.1608726753382421</v>
      </c>
      <c r="K1250" s="2">
        <f t="shared" si="148"/>
        <v>2.1482048174065871</v>
      </c>
    </row>
    <row r="1251" spans="1:11" ht="13.5" x14ac:dyDescent="0.25">
      <c r="A1251" s="3">
        <f>TITRES_STAT!B1254</f>
        <v>44134</v>
      </c>
      <c r="B1251" s="6">
        <f>TITRES_STAT!D1254</f>
        <v>2.11</v>
      </c>
      <c r="C1251" s="2">
        <f t="shared" si="149"/>
        <v>0</v>
      </c>
      <c r="D1251" s="2">
        <f t="shared" si="150"/>
        <v>2.1640000000000001</v>
      </c>
      <c r="E1251" s="2">
        <f t="shared" si="152"/>
        <v>2.1879999999999997</v>
      </c>
      <c r="F1251" s="2">
        <f t="shared" si="153"/>
        <v>2.1680000000000001</v>
      </c>
      <c r="G1251" s="2">
        <f t="shared" si="147"/>
        <v>2.1216000000000004</v>
      </c>
      <c r="H1251" s="2">
        <f t="shared" si="151"/>
        <v>2.1343000000000014</v>
      </c>
      <c r="I1251" s="2">
        <f t="array" ref="I1251">SUMPRODUCT(B1235:B1254, (ROW(B1235:B1254)-ROW(B1235)+1)) / (20*21/2)</f>
        <v>2.1474761904761905</v>
      </c>
      <c r="J1251" s="2">
        <f t="shared" si="154"/>
        <v>2.1560276586393621</v>
      </c>
      <c r="K1251" s="2">
        <f t="shared" si="148"/>
        <v>2.1467065892729953</v>
      </c>
    </row>
    <row r="1252" spans="1:11" ht="13.5" x14ac:dyDescent="0.25">
      <c r="A1252" s="3">
        <f>TITRES_STAT!B1255</f>
        <v>44137</v>
      </c>
      <c r="B1252" s="6">
        <f>TITRES_STAT!D1255</f>
        <v>2.0499999999999998</v>
      </c>
      <c r="C1252" s="2">
        <f t="shared" si="149"/>
        <v>-6.0000000000000053E-2</v>
      </c>
      <c r="D1252" s="2">
        <f t="shared" si="150"/>
        <v>2.1339999999999995</v>
      </c>
      <c r="E1252" s="2">
        <f t="shared" si="152"/>
        <v>2.1669999999999998</v>
      </c>
      <c r="F1252" s="2">
        <f t="shared" si="153"/>
        <v>2.1684999999999999</v>
      </c>
      <c r="G1252" s="2">
        <f t="shared" si="147"/>
        <v>2.1164000000000005</v>
      </c>
      <c r="H1252" s="2">
        <f t="shared" si="151"/>
        <v>2.1341000000000019</v>
      </c>
      <c r="I1252" s="2">
        <f t="array" ref="I1252">SUMPRODUCT(B1236:B1255, (ROW(B1236:B1255)-ROW(B1236)+1)) / (20*21/2)</f>
        <v>2.1480952380952378</v>
      </c>
      <c r="J1252" s="2">
        <f t="shared" si="154"/>
        <v>2.1459297863879945</v>
      </c>
      <c r="K1252" s="2">
        <f t="shared" si="148"/>
        <v>2.1429141740073878</v>
      </c>
    </row>
    <row r="1253" spans="1:11" ht="13.5" x14ac:dyDescent="0.25">
      <c r="A1253" s="3">
        <f>TITRES_STAT!B1256</f>
        <v>44138</v>
      </c>
      <c r="B1253" s="6">
        <f>TITRES_STAT!D1256</f>
        <v>2.0499999999999998</v>
      </c>
      <c r="C1253" s="2">
        <f t="shared" si="149"/>
        <v>0</v>
      </c>
      <c r="D1253" s="2">
        <f t="shared" si="150"/>
        <v>2.1040000000000001</v>
      </c>
      <c r="E1253" s="2">
        <f t="shared" si="152"/>
        <v>2.1459999999999999</v>
      </c>
      <c r="F1253" s="2">
        <f t="shared" si="153"/>
        <v>2.1659999999999995</v>
      </c>
      <c r="G1253" s="2">
        <f t="shared" si="147"/>
        <v>2.1112000000000006</v>
      </c>
      <c r="H1253" s="2">
        <f t="shared" si="151"/>
        <v>2.1339000000000015</v>
      </c>
      <c r="I1253" s="2">
        <f t="array" ref="I1253">SUMPRODUCT(B1237:B1256, (ROW(B1237:B1256)-ROW(B1237)+1)) / (20*21/2)</f>
        <v>2.1512380952380954</v>
      </c>
      <c r="J1253" s="2">
        <f t="shared" si="154"/>
        <v>2.1367936162558046</v>
      </c>
      <c r="K1253" s="2">
        <f t="shared" si="148"/>
        <v>2.139270480909059</v>
      </c>
    </row>
    <row r="1254" spans="1:11" ht="13.5" x14ac:dyDescent="0.25">
      <c r="A1254" s="3">
        <f>TITRES_STAT!B1257</f>
        <v>44139</v>
      </c>
      <c r="B1254" s="6">
        <f>TITRES_STAT!D1257</f>
        <v>2.0499999999999998</v>
      </c>
      <c r="C1254" s="2">
        <f t="shared" si="149"/>
        <v>0</v>
      </c>
      <c r="D1254" s="2">
        <f t="shared" si="150"/>
        <v>2.0740000000000003</v>
      </c>
      <c r="E1254" s="2">
        <f t="shared" si="152"/>
        <v>2.1310000000000002</v>
      </c>
      <c r="F1254" s="2">
        <f t="shared" si="153"/>
        <v>2.1634999999999995</v>
      </c>
      <c r="G1254" s="2">
        <f t="shared" si="147"/>
        <v>2.1072000000000006</v>
      </c>
      <c r="H1254" s="2">
        <f t="shared" si="151"/>
        <v>2.1337000000000015</v>
      </c>
      <c r="I1254" s="2">
        <f t="array" ref="I1254">SUMPRODUCT(B1238:B1257, (ROW(B1238:B1257)-ROW(B1238)+1)) / (20*21/2)</f>
        <v>2.1540000000000004</v>
      </c>
      <c r="J1254" s="2">
        <f t="shared" si="154"/>
        <v>2.1285275575647757</v>
      </c>
      <c r="K1254" s="2">
        <f t="shared" si="148"/>
        <v>2.135769677736155</v>
      </c>
    </row>
    <row r="1255" spans="1:11" ht="13.5" x14ac:dyDescent="0.25">
      <c r="A1255" s="3">
        <f>TITRES_STAT!B1258</f>
        <v>44140</v>
      </c>
      <c r="B1255" s="6">
        <f>TITRES_STAT!D1258</f>
        <v>2.17</v>
      </c>
      <c r="C1255" s="2">
        <f t="shared" si="149"/>
        <v>0.12000000000000011</v>
      </c>
      <c r="D1255" s="2">
        <f t="shared" si="150"/>
        <v>2.0859999999999999</v>
      </c>
      <c r="E1255" s="2">
        <f t="shared" si="152"/>
        <v>2.1340000000000003</v>
      </c>
      <c r="F1255" s="2">
        <f t="shared" si="153"/>
        <v>2.1669999999999994</v>
      </c>
      <c r="G1255" s="2">
        <f t="shared" si="147"/>
        <v>2.1056000000000008</v>
      </c>
      <c r="H1255" s="2">
        <f t="shared" si="151"/>
        <v>2.1341000000000014</v>
      </c>
      <c r="I1255" s="2">
        <f t="array" ref="I1255">SUMPRODUCT(B1239:B1258, (ROW(B1239:B1258)-ROW(B1239)+1)) / (20*21/2)</f>
        <v>2.1613333333333333</v>
      </c>
      <c r="J1255" s="2">
        <f t="shared" si="154"/>
        <v>2.1324773139871782</v>
      </c>
      <c r="K1255" s="2">
        <f t="shared" si="148"/>
        <v>2.1371120433151294</v>
      </c>
    </row>
    <row r="1256" spans="1:11" ht="13.5" x14ac:dyDescent="0.25">
      <c r="A1256" s="3">
        <f>TITRES_STAT!B1259</f>
        <v>44141</v>
      </c>
      <c r="B1256" s="6">
        <f>TITRES_STAT!D1259</f>
        <v>2.2000000000000002</v>
      </c>
      <c r="C1256" s="2">
        <f t="shared" si="149"/>
        <v>3.0000000000000249E-2</v>
      </c>
      <c r="D1256" s="2">
        <f t="shared" si="150"/>
        <v>2.1040000000000001</v>
      </c>
      <c r="E1256" s="2">
        <f t="shared" si="152"/>
        <v>2.1339999999999999</v>
      </c>
      <c r="F1256" s="2">
        <f t="shared" si="153"/>
        <v>2.1709999999999998</v>
      </c>
      <c r="G1256" s="2">
        <f t="shared" si="147"/>
        <v>2.1046000000000009</v>
      </c>
      <c r="H1256" s="2">
        <f t="shared" si="151"/>
        <v>2.134650000000001</v>
      </c>
      <c r="I1256" s="2">
        <f t="array" ref="I1256">SUMPRODUCT(B1240:B1259, (ROW(B1240:B1259)-ROW(B1240)+1)) / (20*21/2)</f>
        <v>2.1682857142857146</v>
      </c>
      <c r="J1256" s="2">
        <f t="shared" si="154"/>
        <v>2.1389080459883996</v>
      </c>
      <c r="K1256" s="2">
        <f t="shared" si="148"/>
        <v>2.1395782376949284</v>
      </c>
    </row>
    <row r="1257" spans="1:11" ht="13.5" x14ac:dyDescent="0.25">
      <c r="A1257" s="3">
        <f>TITRES_STAT!B1260</f>
        <v>44144</v>
      </c>
      <c r="B1257" s="6">
        <f>TITRES_STAT!D1260</f>
        <v>2.2000000000000002</v>
      </c>
      <c r="C1257" s="2">
        <f t="shared" si="149"/>
        <v>0</v>
      </c>
      <c r="D1257" s="2">
        <f t="shared" si="150"/>
        <v>2.1339999999999995</v>
      </c>
      <c r="E1257" s="2">
        <f t="shared" si="152"/>
        <v>2.1339999999999995</v>
      </c>
      <c r="F1257" s="2">
        <f t="shared" si="153"/>
        <v>2.1729999999999996</v>
      </c>
      <c r="G1257" s="2">
        <f t="shared" si="147"/>
        <v>2.103600000000001</v>
      </c>
      <c r="H1257" s="2">
        <f t="shared" si="151"/>
        <v>2.1352000000000007</v>
      </c>
      <c r="I1257" s="2">
        <f t="array" ref="I1257">SUMPRODUCT(B1241:B1260, (ROW(B1241:B1260)-ROW(B1241)+1)) / (20*21/2)</f>
        <v>2.1796190476190476</v>
      </c>
      <c r="J1257" s="2">
        <f t="shared" si="154"/>
        <v>2.1447263273228376</v>
      </c>
      <c r="K1257" s="2">
        <f t="shared" si="148"/>
        <v>2.1419477185696372</v>
      </c>
    </row>
    <row r="1258" spans="1:11" ht="13.5" x14ac:dyDescent="0.25">
      <c r="A1258" s="3">
        <f>TITRES_STAT!B1261</f>
        <v>44145</v>
      </c>
      <c r="B1258" s="6">
        <f>TITRES_STAT!D1261</f>
        <v>2.25</v>
      </c>
      <c r="C1258" s="2">
        <f t="shared" si="149"/>
        <v>4.9999999999999822E-2</v>
      </c>
      <c r="D1258" s="2">
        <f t="shared" si="150"/>
        <v>2.1740000000000004</v>
      </c>
      <c r="E1258" s="2">
        <f t="shared" si="152"/>
        <v>2.1390000000000002</v>
      </c>
      <c r="F1258" s="2">
        <f t="shared" si="153"/>
        <v>2.177</v>
      </c>
      <c r="G1258" s="2">
        <f t="shared" si="147"/>
        <v>2.1048000000000009</v>
      </c>
      <c r="H1258" s="2">
        <f t="shared" si="151"/>
        <v>2.1360000000000006</v>
      </c>
      <c r="I1258" s="2">
        <f t="array" ref="I1258">SUMPRODUCT(B1242:B1261, (ROW(B1242:B1261)-ROW(B1242)+1)) / (20*21/2)</f>
        <v>2.19647619047619</v>
      </c>
      <c r="J1258" s="2">
        <f t="shared" si="154"/>
        <v>2.1547523913873294</v>
      </c>
      <c r="K1258" s="2">
        <f t="shared" si="148"/>
        <v>2.1461850629394554</v>
      </c>
    </row>
    <row r="1259" spans="1:11" ht="13.5" x14ac:dyDescent="0.25">
      <c r="A1259" s="3">
        <f>TITRES_STAT!B1262</f>
        <v>44146</v>
      </c>
      <c r="B1259" s="6">
        <f>TITRES_STAT!D1262</f>
        <v>2.25</v>
      </c>
      <c r="C1259" s="2">
        <f t="shared" si="149"/>
        <v>0</v>
      </c>
      <c r="D1259" s="2">
        <f t="shared" si="150"/>
        <v>2.214</v>
      </c>
      <c r="E1259" s="2">
        <f t="shared" si="152"/>
        <v>2.1440000000000001</v>
      </c>
      <c r="F1259" s="2">
        <f t="shared" si="153"/>
        <v>2.181</v>
      </c>
      <c r="G1259" s="2">
        <f t="shared" si="147"/>
        <v>2.1060000000000003</v>
      </c>
      <c r="H1259" s="2">
        <f t="shared" si="151"/>
        <v>2.1368000000000005</v>
      </c>
      <c r="I1259" s="2">
        <f t="array" ref="I1259">SUMPRODUCT(B1243:B1262, (ROW(B1243:B1262)-ROW(B1243)+1)) / (20*21/2)</f>
        <v>2.2166666666666663</v>
      </c>
      <c r="J1259" s="2">
        <f t="shared" si="154"/>
        <v>2.1638235922075837</v>
      </c>
      <c r="K1259" s="2">
        <f t="shared" si="148"/>
        <v>2.1502562369418299</v>
      </c>
    </row>
    <row r="1260" spans="1:11" ht="13.5" x14ac:dyDescent="0.25">
      <c r="A1260" s="3">
        <f>TITRES_STAT!B1263</f>
        <v>44147</v>
      </c>
      <c r="B1260" s="6">
        <f>TITRES_STAT!D1263</f>
        <v>2.2999999999999998</v>
      </c>
      <c r="C1260" s="2">
        <f t="shared" si="149"/>
        <v>4.9999999999999822E-2</v>
      </c>
      <c r="D1260" s="2">
        <f t="shared" si="150"/>
        <v>2.2399999999999998</v>
      </c>
      <c r="E1260" s="2">
        <f t="shared" si="152"/>
        <v>2.1629999999999998</v>
      </c>
      <c r="F1260" s="2">
        <f t="shared" si="153"/>
        <v>2.1830000000000003</v>
      </c>
      <c r="G1260" s="2">
        <f t="shared" si="147"/>
        <v>2.1082000000000005</v>
      </c>
      <c r="H1260" s="2">
        <f t="shared" si="151"/>
        <v>2.1378500000000003</v>
      </c>
      <c r="I1260" s="2">
        <f t="array" ref="I1260">SUMPRODUCT(B1244:B1263, (ROW(B1244:B1263)-ROW(B1244)+1)) / (20*21/2)</f>
        <v>2.2314285714285713</v>
      </c>
      <c r="J1260" s="2">
        <f t="shared" si="154"/>
        <v>2.1767927739020996</v>
      </c>
      <c r="K1260" s="2">
        <f t="shared" si="148"/>
        <v>2.1561285413754838</v>
      </c>
    </row>
    <row r="1261" spans="1:11" ht="13.5" x14ac:dyDescent="0.25">
      <c r="A1261" s="3">
        <f>TITRES_STAT!B1264</f>
        <v>44148</v>
      </c>
      <c r="B1261" s="6">
        <f>TITRES_STAT!D1264</f>
        <v>2.36</v>
      </c>
      <c r="C1261" s="2">
        <f t="shared" si="149"/>
        <v>6.0000000000000053E-2</v>
      </c>
      <c r="D1261" s="2">
        <f t="shared" si="150"/>
        <v>2.2719999999999998</v>
      </c>
      <c r="E1261" s="2">
        <f t="shared" si="152"/>
        <v>2.1879999999999997</v>
      </c>
      <c r="F1261" s="2">
        <f t="shared" si="153"/>
        <v>2.1879999999999997</v>
      </c>
      <c r="G1261" s="2">
        <f t="shared" si="147"/>
        <v>2.1106000000000007</v>
      </c>
      <c r="H1261" s="2">
        <f t="shared" si="151"/>
        <v>2.1392000000000002</v>
      </c>
      <c r="I1261" s="2">
        <f t="array" ref="I1261">SUMPRODUCT(B1245:B1264, (ROW(B1245:B1264)-ROW(B1245)+1)) / (20*21/2)</f>
        <v>2.2457619047619044</v>
      </c>
      <c r="J1261" s="2">
        <f t="shared" si="154"/>
        <v>2.1942410811495185</v>
      </c>
      <c r="K1261" s="2">
        <f t="shared" si="148"/>
        <v>2.1641235005372299</v>
      </c>
    </row>
    <row r="1262" spans="1:11" ht="13.5" x14ac:dyDescent="0.25">
      <c r="A1262" s="3">
        <f>TITRES_STAT!B1265</f>
        <v>44151</v>
      </c>
      <c r="B1262" s="6">
        <f>TITRES_STAT!D1265</f>
        <v>2.4</v>
      </c>
      <c r="C1262" s="2">
        <f t="shared" si="149"/>
        <v>4.0000000000000036E-2</v>
      </c>
      <c r="D1262" s="2">
        <f t="shared" si="150"/>
        <v>2.3120000000000003</v>
      </c>
      <c r="E1262" s="2">
        <f t="shared" si="152"/>
        <v>2.2229999999999999</v>
      </c>
      <c r="F1262" s="2">
        <f t="shared" si="153"/>
        <v>2.1949999999999994</v>
      </c>
      <c r="G1262" s="2">
        <f t="shared" si="147"/>
        <v>2.1158000000000001</v>
      </c>
      <c r="H1262" s="2">
        <f t="shared" si="151"/>
        <v>2.14045</v>
      </c>
      <c r="I1262" s="2">
        <f t="array" ref="I1262">SUMPRODUCT(B1246:B1265, (ROW(B1246:B1265)-ROW(B1246)+1)) / (20*21/2)</f>
        <v>2.2593809523809525</v>
      </c>
      <c r="J1262" s="2">
        <f t="shared" si="154"/>
        <v>2.2138371686590883</v>
      </c>
      <c r="K1262" s="2">
        <f t="shared" si="148"/>
        <v>2.1733735593396917</v>
      </c>
    </row>
    <row r="1263" spans="1:11" ht="13.5" x14ac:dyDescent="0.25">
      <c r="A1263" s="3">
        <f>TITRES_STAT!B1266</f>
        <v>44152</v>
      </c>
      <c r="B1263" s="6">
        <f>TITRES_STAT!D1266</f>
        <v>2.35</v>
      </c>
      <c r="C1263" s="2">
        <f t="shared" si="149"/>
        <v>-4.9999999999999822E-2</v>
      </c>
      <c r="D1263" s="2">
        <f t="shared" si="150"/>
        <v>2.3319999999999999</v>
      </c>
      <c r="E1263" s="2">
        <f t="shared" si="152"/>
        <v>2.2530000000000001</v>
      </c>
      <c r="F1263" s="2">
        <f t="shared" si="153"/>
        <v>2.1994999999999996</v>
      </c>
      <c r="G1263" s="2">
        <f t="shared" si="147"/>
        <v>2.1215999999999999</v>
      </c>
      <c r="H1263" s="2">
        <f t="shared" si="151"/>
        <v>2.1414500000000003</v>
      </c>
      <c r="I1263" s="2">
        <f t="array" ref="I1263">SUMPRODUCT(B1247:B1266, (ROW(B1247:B1266)-ROW(B1247)+1)) / (20*21/2)</f>
        <v>2.2719999999999994</v>
      </c>
      <c r="J1263" s="2">
        <f t="shared" si="154"/>
        <v>2.2268050573582228</v>
      </c>
      <c r="K1263" s="2">
        <f t="shared" si="148"/>
        <v>2.1803000864244098</v>
      </c>
    </row>
    <row r="1264" spans="1:11" ht="13.5" x14ac:dyDescent="0.25">
      <c r="A1264" s="3">
        <f>TITRES_STAT!B1267</f>
        <v>44153</v>
      </c>
      <c r="B1264" s="6">
        <f>TITRES_STAT!D1267</f>
        <v>2.35</v>
      </c>
      <c r="C1264" s="2">
        <f t="shared" si="149"/>
        <v>0</v>
      </c>
      <c r="D1264" s="2">
        <f t="shared" si="150"/>
        <v>2.3519999999999999</v>
      </c>
      <c r="E1264" s="2">
        <f t="shared" si="152"/>
        <v>2.2830000000000004</v>
      </c>
      <c r="F1264" s="2">
        <f t="shared" si="153"/>
        <v>2.2069999999999999</v>
      </c>
      <c r="G1264" s="2">
        <f t="shared" si="147"/>
        <v>2.1274000000000002</v>
      </c>
      <c r="H1264" s="2">
        <f t="shared" si="151"/>
        <v>2.1427499999999999</v>
      </c>
      <c r="I1264" s="2">
        <f t="array" ref="I1264">SUMPRODUCT(B1248:B1267, (ROW(B1248:B1267)-ROW(B1248)+1)) / (20*21/2)</f>
        <v>2.2839047619047621</v>
      </c>
      <c r="J1264" s="2">
        <f t="shared" si="154"/>
        <v>2.2385379090383921</v>
      </c>
      <c r="K1264" s="2">
        <f t="shared" si="148"/>
        <v>2.1869549849960017</v>
      </c>
    </row>
    <row r="1265" spans="1:11" ht="13.5" x14ac:dyDescent="0.25">
      <c r="A1265" s="3">
        <f>TITRES_STAT!B1268</f>
        <v>44154</v>
      </c>
      <c r="B1265" s="6">
        <f>TITRES_STAT!D1268</f>
        <v>2.35</v>
      </c>
      <c r="C1265" s="2">
        <f t="shared" si="149"/>
        <v>0</v>
      </c>
      <c r="D1265" s="2">
        <f t="shared" si="150"/>
        <v>2.3619999999999997</v>
      </c>
      <c r="E1265" s="2">
        <f t="shared" si="152"/>
        <v>2.3010000000000002</v>
      </c>
      <c r="F1265" s="2">
        <f t="shared" si="153"/>
        <v>2.2175000000000002</v>
      </c>
      <c r="G1265" s="2">
        <f t="shared" si="147"/>
        <v>2.1332</v>
      </c>
      <c r="H1265" s="2">
        <f t="shared" si="151"/>
        <v>2.1440500000000005</v>
      </c>
      <c r="I1265" s="2">
        <f t="array" ref="I1265">SUMPRODUCT(B1249:B1268, (ROW(B1249:B1268)-ROW(B1249)+1)) / (20*21/2)</f>
        <v>2.3036666666666665</v>
      </c>
      <c r="J1265" s="2">
        <f t="shared" si="154"/>
        <v>2.249153346272831</v>
      </c>
      <c r="K1265" s="2">
        <f t="shared" si="148"/>
        <v>2.1933489071530214</v>
      </c>
    </row>
    <row r="1266" spans="1:11" ht="13.5" x14ac:dyDescent="0.25">
      <c r="A1266" s="3">
        <f>TITRES_STAT!B1269</f>
        <v>44155</v>
      </c>
      <c r="B1266" s="6">
        <f>TITRES_STAT!D1269</f>
        <v>2.35</v>
      </c>
      <c r="C1266" s="2">
        <f t="shared" si="149"/>
        <v>0</v>
      </c>
      <c r="D1266" s="2">
        <f t="shared" si="150"/>
        <v>2.36</v>
      </c>
      <c r="E1266" s="2">
        <f t="shared" si="152"/>
        <v>2.3160000000000003</v>
      </c>
      <c r="F1266" s="2">
        <f t="shared" si="153"/>
        <v>2.2250000000000005</v>
      </c>
      <c r="G1266" s="2">
        <f t="shared" ref="G1266:G1329" si="155">AVERAGE(B1217:B1266)</f>
        <v>2.1401999999999997</v>
      </c>
      <c r="H1266" s="2">
        <f t="shared" si="151"/>
        <v>2.1453500000000005</v>
      </c>
      <c r="I1266" s="2">
        <f t="array" ref="I1266">SUMPRODUCT(B1250:B1269, (ROW(B1250:B1269)-ROW(B1250)+1)) / (20*21/2)</f>
        <v>2.3222857142857145</v>
      </c>
      <c r="J1266" s="2">
        <f t="shared" si="154"/>
        <v>2.2587577894849424</v>
      </c>
      <c r="K1266" s="2">
        <f t="shared" si="148"/>
        <v>2.1994920872646677</v>
      </c>
    </row>
    <row r="1267" spans="1:11" ht="13.5" x14ac:dyDescent="0.25">
      <c r="A1267" s="3">
        <f>TITRES_STAT!B1270</f>
        <v>44158</v>
      </c>
      <c r="B1267" s="6">
        <f>TITRES_STAT!D1270</f>
        <v>2.35</v>
      </c>
      <c r="C1267" s="2">
        <f t="shared" si="149"/>
        <v>0</v>
      </c>
      <c r="D1267" s="2">
        <f t="shared" si="150"/>
        <v>2.35</v>
      </c>
      <c r="E1267" s="2">
        <f t="shared" si="152"/>
        <v>2.3310000000000004</v>
      </c>
      <c r="F1267" s="2">
        <f t="shared" si="153"/>
        <v>2.2325000000000004</v>
      </c>
      <c r="G1267" s="2">
        <f t="shared" si="155"/>
        <v>2.1471999999999998</v>
      </c>
      <c r="H1267" s="2">
        <f t="shared" si="151"/>
        <v>2.1466500000000006</v>
      </c>
      <c r="I1267" s="2">
        <f t="array" ref="I1267">SUMPRODUCT(B1251:B1270, (ROW(B1251:B1270)-ROW(B1251)+1)) / (20*21/2)</f>
        <v>2.3397619047619052</v>
      </c>
      <c r="J1267" s="2">
        <f t="shared" si="154"/>
        <v>2.26744752381971</v>
      </c>
      <c r="K1267" s="2">
        <f t="shared" ref="K1267:K1330" si="156">$K$4*B1267+(1-$K$4)*K1266</f>
        <v>2.2053943583523279</v>
      </c>
    </row>
    <row r="1268" spans="1:11" ht="13.5" x14ac:dyDescent="0.25">
      <c r="A1268" s="3">
        <f>TITRES_STAT!B1271</f>
        <v>44159</v>
      </c>
      <c r="B1268" s="6">
        <f>TITRES_STAT!D1271</f>
        <v>2.44</v>
      </c>
      <c r="C1268" s="2">
        <f t="shared" si="149"/>
        <v>8.9999999999999858E-2</v>
      </c>
      <c r="D1268" s="2">
        <f t="shared" si="150"/>
        <v>2.3679999999999999</v>
      </c>
      <c r="E1268" s="2">
        <f t="shared" si="152"/>
        <v>2.3500000000000005</v>
      </c>
      <c r="F1268" s="2">
        <f t="shared" si="153"/>
        <v>2.2444999999999999</v>
      </c>
      <c r="G1268" s="2">
        <f t="shared" si="155"/>
        <v>2.1557999999999997</v>
      </c>
      <c r="H1268" s="2">
        <f t="shared" si="151"/>
        <v>2.1483500000000006</v>
      </c>
      <c r="I1268" s="2">
        <f t="array" ref="I1268">SUMPRODUCT(B1252:B1271, (ROW(B1252:B1271)-ROW(B1252)+1)) / (20*21/2)</f>
        <v>2.355666666666667</v>
      </c>
      <c r="J1268" s="2">
        <f t="shared" si="154"/>
        <v>2.2838810929797377</v>
      </c>
      <c r="K1268" s="2">
        <f t="shared" si="156"/>
        <v>2.2145945795934132</v>
      </c>
    </row>
    <row r="1269" spans="1:11" ht="13.5" x14ac:dyDescent="0.25">
      <c r="A1269" s="3">
        <f>TITRES_STAT!B1272</f>
        <v>44160</v>
      </c>
      <c r="B1269" s="6">
        <f>TITRES_STAT!D1272</f>
        <v>2.44</v>
      </c>
      <c r="C1269" s="2">
        <f t="shared" si="149"/>
        <v>0</v>
      </c>
      <c r="D1269" s="2">
        <f t="shared" si="150"/>
        <v>2.3860000000000001</v>
      </c>
      <c r="E1269" s="2">
        <f t="shared" si="152"/>
        <v>2.3690000000000007</v>
      </c>
      <c r="F1269" s="2">
        <f t="shared" si="153"/>
        <v>2.2565</v>
      </c>
      <c r="G1269" s="2">
        <f t="shared" si="155"/>
        <v>2.1645999999999996</v>
      </c>
      <c r="H1269" s="2">
        <f t="shared" si="151"/>
        <v>2.1498000000000004</v>
      </c>
      <c r="I1269" s="2">
        <f t="array" ref="I1269">SUMPRODUCT(B1253:B1272, (ROW(B1253:B1272)-ROW(B1253)+1)) / (20*21/2)</f>
        <v>2.3700000000000006</v>
      </c>
      <c r="J1269" s="2">
        <f t="shared" si="154"/>
        <v>2.298749560315001</v>
      </c>
      <c r="K1269" s="2">
        <f t="shared" si="156"/>
        <v>2.2234340078446522</v>
      </c>
    </row>
    <row r="1270" spans="1:11" ht="13.5" x14ac:dyDescent="0.25">
      <c r="A1270" s="3">
        <f>TITRES_STAT!B1273</f>
        <v>44161</v>
      </c>
      <c r="B1270" s="6">
        <f>TITRES_STAT!D1273</f>
        <v>2.44</v>
      </c>
      <c r="C1270" s="2">
        <f t="shared" si="149"/>
        <v>0</v>
      </c>
      <c r="D1270" s="2">
        <f t="shared" si="150"/>
        <v>2.4039999999999999</v>
      </c>
      <c r="E1270" s="2">
        <f t="shared" si="152"/>
        <v>2.383</v>
      </c>
      <c r="F1270" s="2">
        <f t="shared" si="153"/>
        <v>2.2729999999999997</v>
      </c>
      <c r="G1270" s="2">
        <f t="shared" si="155"/>
        <v>2.1733999999999996</v>
      </c>
      <c r="H1270" s="2">
        <f t="shared" si="151"/>
        <v>2.1512500000000006</v>
      </c>
      <c r="I1270" s="2">
        <f t="array" ref="I1270">SUMPRODUCT(B1254:B1273, (ROW(B1254:B1273)-ROW(B1254)+1)) / (20*21/2)</f>
        <v>2.3891428571428577</v>
      </c>
      <c r="J1270" s="2">
        <f t="shared" si="154"/>
        <v>2.3122019831421436</v>
      </c>
      <c r="K1270" s="2">
        <f t="shared" si="156"/>
        <v>2.2319267918507442</v>
      </c>
    </row>
    <row r="1271" spans="1:11" ht="13.5" x14ac:dyDescent="0.25">
      <c r="A1271" s="3">
        <f>TITRES_STAT!B1274</f>
        <v>44162</v>
      </c>
      <c r="B1271" s="6">
        <f>TITRES_STAT!D1274</f>
        <v>2.44</v>
      </c>
      <c r="C1271" s="2">
        <f t="shared" si="149"/>
        <v>0</v>
      </c>
      <c r="D1271" s="2">
        <f t="shared" si="150"/>
        <v>2.4219999999999997</v>
      </c>
      <c r="E1271" s="2">
        <f t="shared" si="152"/>
        <v>2.3910000000000005</v>
      </c>
      <c r="F1271" s="2">
        <f t="shared" si="153"/>
        <v>2.2894999999999994</v>
      </c>
      <c r="G1271" s="2">
        <f t="shared" si="155"/>
        <v>2.1821999999999999</v>
      </c>
      <c r="H1271" s="2">
        <f t="shared" si="151"/>
        <v>2.1527000000000007</v>
      </c>
      <c r="I1271" s="2">
        <f t="array" ref="I1271">SUMPRODUCT(B1255:B1274, (ROW(B1255:B1274)-ROW(B1255)+1)) / (20*21/2)</f>
        <v>2.4060952380952383</v>
      </c>
      <c r="J1271" s="2">
        <f t="shared" si="154"/>
        <v>2.3243732228428917</v>
      </c>
      <c r="K1271" s="2">
        <f t="shared" si="156"/>
        <v>2.2400865255036564</v>
      </c>
    </row>
    <row r="1272" spans="1:11" ht="13.5" x14ac:dyDescent="0.25">
      <c r="A1272" s="3">
        <f>TITRES_STAT!B1275</f>
        <v>44165</v>
      </c>
      <c r="B1272" s="6">
        <f>TITRES_STAT!D1275</f>
        <v>2.44</v>
      </c>
      <c r="C1272" s="2">
        <f t="shared" si="149"/>
        <v>0</v>
      </c>
      <c r="D1272" s="2">
        <f t="shared" si="150"/>
        <v>2.44</v>
      </c>
      <c r="E1272" s="2">
        <f t="shared" si="152"/>
        <v>2.3950000000000005</v>
      </c>
      <c r="F1272" s="2">
        <f t="shared" si="153"/>
        <v>2.3089999999999997</v>
      </c>
      <c r="G1272" s="2">
        <f t="shared" si="155"/>
        <v>2.1909999999999994</v>
      </c>
      <c r="H1272" s="2">
        <f t="shared" si="151"/>
        <v>2.1544500000000006</v>
      </c>
      <c r="I1272" s="2">
        <f t="array" ref="I1272">SUMPRODUCT(B1256:B1275, (ROW(B1256:B1275)-ROW(B1256)+1)) / (20*21/2)</f>
        <v>2.4275238095238101</v>
      </c>
      <c r="J1272" s="2">
        <f t="shared" si="154"/>
        <v>2.3353852968578543</v>
      </c>
      <c r="K1272" s="2">
        <f t="shared" si="156"/>
        <v>2.2479262696015523</v>
      </c>
    </row>
    <row r="1273" spans="1:11" ht="13.5" x14ac:dyDescent="0.25">
      <c r="A1273" s="3">
        <f>TITRES_STAT!B1276</f>
        <v>44166</v>
      </c>
      <c r="B1273" s="6">
        <f>TITRES_STAT!D1276</f>
        <v>2.5099999999999998</v>
      </c>
      <c r="C1273" s="2">
        <f t="shared" si="149"/>
        <v>6.999999999999984E-2</v>
      </c>
      <c r="D1273" s="2">
        <f t="shared" si="150"/>
        <v>2.4539999999999997</v>
      </c>
      <c r="E1273" s="2">
        <f t="shared" si="152"/>
        <v>2.411</v>
      </c>
      <c r="F1273" s="2">
        <f t="shared" si="153"/>
        <v>2.3319999999999999</v>
      </c>
      <c r="G1273" s="2">
        <f t="shared" si="155"/>
        <v>2.2011999999999996</v>
      </c>
      <c r="H1273" s="2">
        <f t="shared" si="151"/>
        <v>2.1565500000000002</v>
      </c>
      <c r="I1273" s="2">
        <f t="array" ref="I1273">SUMPRODUCT(B1257:B1276, (ROW(B1257:B1276)-ROW(B1257)+1)) / (20*21/2)</f>
        <v>2.4431904761904764</v>
      </c>
      <c r="J1273" s="2">
        <f t="shared" si="154"/>
        <v>2.3520152685856779</v>
      </c>
      <c r="K1273" s="2">
        <f t="shared" si="156"/>
        <v>2.2582036707936486</v>
      </c>
    </row>
    <row r="1274" spans="1:11" ht="13.5" x14ac:dyDescent="0.25">
      <c r="A1274" s="3">
        <f>TITRES_STAT!B1277</f>
        <v>44167</v>
      </c>
      <c r="B1274" s="6">
        <f>TITRES_STAT!D1277</f>
        <v>2.5099999999999998</v>
      </c>
      <c r="C1274" s="2">
        <f t="shared" si="149"/>
        <v>0</v>
      </c>
      <c r="D1274" s="2">
        <f t="shared" si="150"/>
        <v>2.468</v>
      </c>
      <c r="E1274" s="2">
        <f t="shared" si="152"/>
        <v>2.4269999999999996</v>
      </c>
      <c r="F1274" s="2">
        <f t="shared" si="153"/>
        <v>2.3549999999999995</v>
      </c>
      <c r="G1274" s="2">
        <f t="shared" si="155"/>
        <v>2.2113999999999994</v>
      </c>
      <c r="H1274" s="2">
        <f t="shared" si="151"/>
        <v>2.1586500000000002</v>
      </c>
      <c r="I1274" s="2">
        <f t="array" ref="I1274">SUMPRODUCT(B1258:B1277, (ROW(B1258:B1277)-ROW(B1258)+1)) / (20*21/2)</f>
        <v>2.457238095238095</v>
      </c>
      <c r="J1274" s="2">
        <f t="shared" si="154"/>
        <v>2.3670614334822799</v>
      </c>
      <c r="K1274" s="2">
        <f t="shared" si="156"/>
        <v>2.2680780366448783</v>
      </c>
    </row>
    <row r="1275" spans="1:11" ht="13.5" x14ac:dyDescent="0.25">
      <c r="A1275" s="3">
        <f>TITRES_STAT!B1278</f>
        <v>44168</v>
      </c>
      <c r="B1275" s="6">
        <f>TITRES_STAT!D1278</f>
        <v>2.58</v>
      </c>
      <c r="C1275" s="2">
        <f t="shared" si="149"/>
        <v>7.0000000000000284E-2</v>
      </c>
      <c r="D1275" s="2">
        <f t="shared" si="150"/>
        <v>2.4959999999999996</v>
      </c>
      <c r="E1275" s="2">
        <f t="shared" si="152"/>
        <v>2.4499999999999993</v>
      </c>
      <c r="F1275" s="2">
        <f t="shared" si="153"/>
        <v>2.3754999999999997</v>
      </c>
      <c r="G1275" s="2">
        <f t="shared" si="155"/>
        <v>2.2229999999999994</v>
      </c>
      <c r="H1275" s="2">
        <f t="shared" si="151"/>
        <v>2.1608000000000001</v>
      </c>
      <c r="I1275" s="2">
        <f t="array" ref="I1275">SUMPRODUCT(B1259:B1278, (ROW(B1259:B1278)-ROW(B1259)+1)) / (20*21/2)</f>
        <v>2.4591904761904764</v>
      </c>
      <c r="J1275" s="2">
        <f t="shared" si="154"/>
        <v>2.387341296960158</v>
      </c>
      <c r="K1275" s="2">
        <f t="shared" si="156"/>
        <v>2.2803102705019418</v>
      </c>
    </row>
    <row r="1276" spans="1:11" ht="13.5" x14ac:dyDescent="0.25">
      <c r="A1276" s="3">
        <f>TITRES_STAT!B1279</f>
        <v>44169</v>
      </c>
      <c r="B1276" s="6">
        <f>TITRES_STAT!D1279</f>
        <v>2.54</v>
      </c>
      <c r="C1276" s="2">
        <f t="shared" si="149"/>
        <v>-4.0000000000000036E-2</v>
      </c>
      <c r="D1276" s="2">
        <f t="shared" si="150"/>
        <v>2.5159999999999996</v>
      </c>
      <c r="E1276" s="2">
        <f t="shared" si="152"/>
        <v>2.4689999999999999</v>
      </c>
      <c r="F1276" s="2">
        <f t="shared" si="153"/>
        <v>2.3924999999999996</v>
      </c>
      <c r="G1276" s="2">
        <f t="shared" si="155"/>
        <v>2.2337999999999996</v>
      </c>
      <c r="H1276" s="2">
        <f t="shared" si="151"/>
        <v>2.16275</v>
      </c>
      <c r="I1276" s="2">
        <f t="array" ref="I1276">SUMPRODUCT(B1260:B1279, (ROW(B1260:B1279)-ROW(B1260)+1)) / (20*21/2)</f>
        <v>2.4583809523809523</v>
      </c>
      <c r="J1276" s="2">
        <f t="shared" si="154"/>
        <v>2.4018802210591903</v>
      </c>
      <c r="K1276" s="2">
        <f t="shared" si="156"/>
        <v>2.29049418146265</v>
      </c>
    </row>
    <row r="1277" spans="1:11" ht="13.5" x14ac:dyDescent="0.25">
      <c r="A1277" s="3">
        <f>TITRES_STAT!B1280</f>
        <v>44172</v>
      </c>
      <c r="B1277" s="6">
        <f>TITRES_STAT!D1280</f>
        <v>2.54</v>
      </c>
      <c r="C1277" s="2">
        <f t="shared" si="149"/>
        <v>0</v>
      </c>
      <c r="D1277" s="2">
        <f t="shared" si="150"/>
        <v>2.536</v>
      </c>
      <c r="E1277" s="2">
        <f t="shared" si="152"/>
        <v>2.4879999999999995</v>
      </c>
      <c r="F1277" s="2">
        <f t="shared" si="153"/>
        <v>2.4095</v>
      </c>
      <c r="G1277" s="2">
        <f t="shared" si="155"/>
        <v>2.2455999999999996</v>
      </c>
      <c r="H1277" s="2">
        <f t="shared" si="151"/>
        <v>2.1647000000000003</v>
      </c>
      <c r="I1277" s="2">
        <f t="array" ref="I1277">SUMPRODUCT(B1261:B1280, (ROW(B1261:B1280)-ROW(B1261)+1)) / (20*21/2)</f>
        <v>2.4472857142857145</v>
      </c>
      <c r="J1277" s="2">
        <f t="shared" si="154"/>
        <v>2.4150344857202199</v>
      </c>
      <c r="K1277" s="2">
        <f t="shared" si="156"/>
        <v>2.3002787233660755</v>
      </c>
    </row>
    <row r="1278" spans="1:11" ht="13.5" x14ac:dyDescent="0.25">
      <c r="A1278" s="3">
        <f>TITRES_STAT!B1281</f>
        <v>44173</v>
      </c>
      <c r="B1278" s="6">
        <f>TITRES_STAT!D1281</f>
        <v>2.4300000000000002</v>
      </c>
      <c r="C1278" s="2">
        <f t="shared" si="149"/>
        <v>-0.10999999999999988</v>
      </c>
      <c r="D1278" s="2">
        <f t="shared" si="150"/>
        <v>2.52</v>
      </c>
      <c r="E1278" s="2">
        <f t="shared" si="152"/>
        <v>2.4869999999999997</v>
      </c>
      <c r="F1278" s="2">
        <f t="shared" si="153"/>
        <v>2.4184999999999999</v>
      </c>
      <c r="G1278" s="2">
        <f t="shared" si="155"/>
        <v>2.2552000000000003</v>
      </c>
      <c r="H1278" s="2">
        <f t="shared" si="151"/>
        <v>2.1661000000000001</v>
      </c>
      <c r="I1278" s="2">
        <f t="array" ref="I1278">SUMPRODUCT(B1262:B1281, (ROW(B1262:B1281)-ROW(B1262)+1)) / (20*21/2)</f>
        <v>2.4361428571428569</v>
      </c>
      <c r="J1278" s="2">
        <f t="shared" si="154"/>
        <v>2.4164597727944845</v>
      </c>
      <c r="K1278" s="2">
        <f t="shared" si="156"/>
        <v>2.3053658322536803</v>
      </c>
    </row>
    <row r="1279" spans="1:11" ht="13.5" x14ac:dyDescent="0.25">
      <c r="A1279" s="3">
        <f>TITRES_STAT!B1282</f>
        <v>44174</v>
      </c>
      <c r="B1279" s="6">
        <f>TITRES_STAT!D1282</f>
        <v>2.41</v>
      </c>
      <c r="C1279" s="2">
        <f t="shared" si="149"/>
        <v>-2.0000000000000018E-2</v>
      </c>
      <c r="D1279" s="2">
        <f t="shared" si="150"/>
        <v>2.5</v>
      </c>
      <c r="E1279" s="2">
        <f t="shared" si="152"/>
        <v>2.484</v>
      </c>
      <c r="F1279" s="2">
        <f t="shared" si="153"/>
        <v>2.4264999999999999</v>
      </c>
      <c r="G1279" s="2">
        <f t="shared" si="155"/>
        <v>2.2643999999999997</v>
      </c>
      <c r="H1279" s="2">
        <f t="shared" si="151"/>
        <v>2.1674000000000002</v>
      </c>
      <c r="I1279" s="2">
        <f t="array" ref="I1279">SUMPRODUCT(B1263:B1282, (ROW(B1263:B1282)-ROW(B1263)+1)) / (20*21/2)</f>
        <v>2.4309523809523808</v>
      </c>
      <c r="J1279" s="2">
        <f t="shared" si="154"/>
        <v>2.4158445563378672</v>
      </c>
      <c r="K1279" s="2">
        <f t="shared" si="156"/>
        <v>2.3094691329496149</v>
      </c>
    </row>
    <row r="1280" spans="1:11" ht="13.5" x14ac:dyDescent="0.25">
      <c r="A1280" s="3">
        <f>TITRES_STAT!B1283</f>
        <v>44175</v>
      </c>
      <c r="B1280" s="6">
        <f>TITRES_STAT!D1283</f>
        <v>2.31</v>
      </c>
      <c r="C1280" s="2">
        <f t="shared" si="149"/>
        <v>-0.10000000000000009</v>
      </c>
      <c r="D1280" s="2">
        <f t="shared" si="150"/>
        <v>2.4460000000000002</v>
      </c>
      <c r="E1280" s="2">
        <f t="shared" si="152"/>
        <v>2.4709999999999996</v>
      </c>
      <c r="F1280" s="2">
        <f t="shared" si="153"/>
        <v>2.4270000000000005</v>
      </c>
      <c r="G1280" s="2">
        <f t="shared" si="155"/>
        <v>2.2699999999999996</v>
      </c>
      <c r="H1280" s="2">
        <f t="shared" si="151"/>
        <v>2.16825</v>
      </c>
      <c r="I1280" s="2">
        <f t="array" ref="I1280">SUMPRODUCT(B1264:B1283, (ROW(B1264:B1283)-ROW(B1264)+1)) / (20*21/2)</f>
        <v>2.4259047619047616</v>
      </c>
      <c r="J1280" s="2">
        <f t="shared" si="154"/>
        <v>2.4057641224009276</v>
      </c>
      <c r="K1280" s="2">
        <f t="shared" si="156"/>
        <v>2.3094899512653164</v>
      </c>
    </row>
    <row r="1281" spans="1:11" ht="13.5" x14ac:dyDescent="0.25">
      <c r="A1281" s="3">
        <f>TITRES_STAT!B1284</f>
        <v>44176</v>
      </c>
      <c r="B1281" s="6">
        <f>TITRES_STAT!D1284</f>
        <v>2.31</v>
      </c>
      <c r="C1281" s="2">
        <f t="shared" si="149"/>
        <v>0</v>
      </c>
      <c r="D1281" s="2">
        <f t="shared" si="150"/>
        <v>2.4000000000000004</v>
      </c>
      <c r="E1281" s="2">
        <f t="shared" si="152"/>
        <v>2.4579999999999993</v>
      </c>
      <c r="F1281" s="2">
        <f t="shared" si="153"/>
        <v>2.4245000000000005</v>
      </c>
      <c r="G1281" s="2">
        <f t="shared" si="155"/>
        <v>2.2746</v>
      </c>
      <c r="H1281" s="2">
        <f t="shared" si="151"/>
        <v>2.1693500000000001</v>
      </c>
      <c r="I1281" s="2">
        <f t="array" ref="I1281">SUMPRODUCT(B1265:B1284, (ROW(B1265:B1284)-ROW(B1265)+1)) / (20*21/2)</f>
        <v>2.4207619047619042</v>
      </c>
      <c r="J1281" s="2">
        <f t="shared" si="154"/>
        <v>2.3966437297913159</v>
      </c>
      <c r="K1281" s="2">
        <f t="shared" si="156"/>
        <v>2.3095099531764807</v>
      </c>
    </row>
    <row r="1282" spans="1:11" ht="13.5" x14ac:dyDescent="0.25">
      <c r="A1282" s="3">
        <f>TITRES_STAT!B1285</f>
        <v>44179</v>
      </c>
      <c r="B1282" s="6">
        <f>TITRES_STAT!D1285</f>
        <v>2.37</v>
      </c>
      <c r="C1282" s="2">
        <f t="shared" si="149"/>
        <v>6.0000000000000053E-2</v>
      </c>
      <c r="D1282" s="2">
        <f t="shared" si="150"/>
        <v>2.3660000000000005</v>
      </c>
      <c r="E1282" s="2">
        <f t="shared" si="152"/>
        <v>2.4509999999999996</v>
      </c>
      <c r="F1282" s="2">
        <f t="shared" si="153"/>
        <v>2.423</v>
      </c>
      <c r="G1282" s="2">
        <f t="shared" si="155"/>
        <v>2.2811999999999997</v>
      </c>
      <c r="H1282" s="2">
        <f t="shared" si="151"/>
        <v>2.17075</v>
      </c>
      <c r="I1282" s="2">
        <f t="array" ref="I1282">SUMPRODUCT(B1266:B1285, (ROW(B1266:B1285)-ROW(B1266)+1)) / (20*21/2)</f>
        <v>2.4155238095238096</v>
      </c>
      <c r="J1282" s="2">
        <f t="shared" si="154"/>
        <v>2.3941062317159525</v>
      </c>
      <c r="K1282" s="2">
        <f t="shared" si="156"/>
        <v>2.311882111875442</v>
      </c>
    </row>
    <row r="1283" spans="1:11" ht="13.5" x14ac:dyDescent="0.25">
      <c r="A1283" s="3">
        <f>TITRES_STAT!B1286</f>
        <v>44180</v>
      </c>
      <c r="B1283" s="6">
        <f>TITRES_STAT!D1286</f>
        <v>2.37</v>
      </c>
      <c r="C1283" s="2">
        <f t="shared" si="149"/>
        <v>0</v>
      </c>
      <c r="D1283" s="2">
        <f t="shared" si="150"/>
        <v>2.3540000000000005</v>
      </c>
      <c r="E1283" s="2">
        <f t="shared" si="152"/>
        <v>2.4370000000000003</v>
      </c>
      <c r="F1283" s="2">
        <f t="shared" si="153"/>
        <v>2.4239999999999995</v>
      </c>
      <c r="G1283" s="2">
        <f t="shared" si="155"/>
        <v>2.2866</v>
      </c>
      <c r="H1283" s="2">
        <f t="shared" si="151"/>
        <v>2.1718500000000001</v>
      </c>
      <c r="I1283" s="2">
        <f t="array" ref="I1283">SUMPRODUCT(B1267:B1286, (ROW(B1267:B1286)-ROW(B1267)+1)) / (20*21/2)</f>
        <v>2.4092380952380954</v>
      </c>
      <c r="J1283" s="2">
        <f t="shared" si="154"/>
        <v>2.3918104001239571</v>
      </c>
      <c r="K1283" s="2">
        <f t="shared" si="156"/>
        <v>2.3141612447430715</v>
      </c>
    </row>
    <row r="1284" spans="1:11" ht="13.5" x14ac:dyDescent="0.25">
      <c r="A1284" s="3">
        <f>TITRES_STAT!B1287</f>
        <v>44181</v>
      </c>
      <c r="B1284" s="6">
        <f>TITRES_STAT!D1287</f>
        <v>2.37</v>
      </c>
      <c r="C1284" s="2">
        <f t="shared" ref="C1284:C1347" si="157">B1284-B1283</f>
        <v>0</v>
      </c>
      <c r="D1284" s="2">
        <f t="shared" si="150"/>
        <v>2.3460000000000001</v>
      </c>
      <c r="E1284" s="2">
        <f t="shared" si="152"/>
        <v>2.4230000000000005</v>
      </c>
      <c r="F1284" s="2">
        <f t="shared" si="153"/>
        <v>2.4249999999999998</v>
      </c>
      <c r="G1284" s="2">
        <f t="shared" si="155"/>
        <v>2.2920000000000003</v>
      </c>
      <c r="H1284" s="2">
        <f t="shared" si="151"/>
        <v>2.1729500000000002</v>
      </c>
      <c r="I1284" s="2">
        <f t="array" ref="I1284">SUMPRODUCT(B1268:B1287, (ROW(B1268:B1287)-ROW(B1268)+1)) / (20*21/2)</f>
        <v>2.4029047619047619</v>
      </c>
      <c r="J1284" s="2">
        <f t="shared" si="154"/>
        <v>2.3897332191597704</v>
      </c>
      <c r="K1284" s="2">
        <f t="shared" si="156"/>
        <v>2.3163509998511862</v>
      </c>
    </row>
    <row r="1285" spans="1:11" ht="13.5" x14ac:dyDescent="0.25">
      <c r="A1285" s="3">
        <f>TITRES_STAT!B1288</f>
        <v>44182</v>
      </c>
      <c r="B1285" s="6">
        <f>TITRES_STAT!D1288</f>
        <v>2.37</v>
      </c>
      <c r="C1285" s="2">
        <f t="shared" si="157"/>
        <v>0</v>
      </c>
      <c r="D1285" s="2">
        <f t="shared" si="150"/>
        <v>2.3579999999999997</v>
      </c>
      <c r="E1285" s="2">
        <f t="shared" si="152"/>
        <v>2.4020000000000001</v>
      </c>
      <c r="F1285" s="2">
        <f t="shared" si="153"/>
        <v>2.4259999999999993</v>
      </c>
      <c r="G1285" s="2">
        <f t="shared" si="155"/>
        <v>2.2974000000000006</v>
      </c>
      <c r="H1285" s="2">
        <f t="shared" si="151"/>
        <v>2.1740500000000003</v>
      </c>
      <c r="I1285" s="2">
        <f t="array" ref="I1285">SUMPRODUCT(B1269:B1288, (ROW(B1269:B1288)-ROW(B1269)+1)) / (20*21/2)</f>
        <v>2.3965238095238095</v>
      </c>
      <c r="J1285" s="2">
        <f t="shared" si="154"/>
        <v>2.3878538649540779</v>
      </c>
      <c r="K1285" s="2">
        <f t="shared" si="156"/>
        <v>2.3184548822099633</v>
      </c>
    </row>
    <row r="1286" spans="1:11" ht="13.5" x14ac:dyDescent="0.25">
      <c r="A1286" s="3">
        <f>TITRES_STAT!B1289</f>
        <v>44183</v>
      </c>
      <c r="B1286" s="6">
        <f>TITRES_STAT!D1289</f>
        <v>2.36</v>
      </c>
      <c r="C1286" s="2">
        <f t="shared" si="157"/>
        <v>-1.0000000000000231E-2</v>
      </c>
      <c r="D1286" s="2">
        <f t="shared" ref="D1286:D1349" si="158">AVERAGE(B1282:B1286)</f>
        <v>2.3679999999999999</v>
      </c>
      <c r="E1286" s="2">
        <f t="shared" si="152"/>
        <v>2.3840000000000003</v>
      </c>
      <c r="F1286" s="2">
        <f t="shared" si="153"/>
        <v>2.4264999999999994</v>
      </c>
      <c r="G1286" s="2">
        <f t="shared" si="155"/>
        <v>2.3022000000000005</v>
      </c>
      <c r="H1286" s="2">
        <f t="shared" si="151"/>
        <v>2.1751</v>
      </c>
      <c r="I1286" s="2">
        <f t="array" ref="I1286">SUMPRODUCT(B1270:B1289, (ROW(B1270:B1289)-ROW(B1270)+1)) / (20*21/2)</f>
        <v>2.3905238095238093</v>
      </c>
      <c r="J1286" s="2">
        <f t="shared" si="154"/>
        <v>2.3852011159108324</v>
      </c>
      <c r="K1286" s="2">
        <f t="shared" si="156"/>
        <v>2.3200841025154553</v>
      </c>
    </row>
    <row r="1287" spans="1:11" ht="13.5" x14ac:dyDescent="0.25">
      <c r="A1287" s="3">
        <f>TITRES_STAT!B1290</f>
        <v>44186</v>
      </c>
      <c r="B1287" s="6">
        <f>TITRES_STAT!D1290</f>
        <v>2.36</v>
      </c>
      <c r="C1287" s="2">
        <f t="shared" si="157"/>
        <v>0</v>
      </c>
      <c r="D1287" s="2">
        <f t="shared" si="158"/>
        <v>2.3660000000000001</v>
      </c>
      <c r="E1287" s="2">
        <f t="shared" si="152"/>
        <v>2.3660000000000005</v>
      </c>
      <c r="F1287" s="2">
        <f t="shared" si="153"/>
        <v>2.4269999999999992</v>
      </c>
      <c r="G1287" s="2">
        <f t="shared" si="155"/>
        <v>2.3062000000000005</v>
      </c>
      <c r="H1287" s="2">
        <f t="shared" si="151"/>
        <v>2.1761500000000003</v>
      </c>
      <c r="I1287" s="2">
        <f t="array" ref="I1287">SUMPRODUCT(B1271:B1290, (ROW(B1271:B1290)-ROW(B1271)+1)) / (20*21/2)</f>
        <v>2.3849047619047616</v>
      </c>
      <c r="J1287" s="2">
        <f t="shared" si="154"/>
        <v>2.3828010096336105</v>
      </c>
      <c r="K1287" s="2">
        <f t="shared" si="156"/>
        <v>2.321649431828575</v>
      </c>
    </row>
    <row r="1288" spans="1:11" ht="13.5" x14ac:dyDescent="0.25">
      <c r="A1288" s="3">
        <f>TITRES_STAT!B1291</f>
        <v>44187</v>
      </c>
      <c r="B1288" s="6">
        <f>TITRES_STAT!D1291</f>
        <v>2.36</v>
      </c>
      <c r="C1288" s="2">
        <f t="shared" si="157"/>
        <v>0</v>
      </c>
      <c r="D1288" s="2">
        <f t="shared" si="158"/>
        <v>2.3639999999999999</v>
      </c>
      <c r="E1288" s="2">
        <f t="shared" si="152"/>
        <v>2.3590000000000004</v>
      </c>
      <c r="F1288" s="2">
        <f t="shared" si="153"/>
        <v>2.4229999999999992</v>
      </c>
      <c r="G1288" s="2">
        <f t="shared" si="155"/>
        <v>2.3100000000000005</v>
      </c>
      <c r="H1288" s="2">
        <f t="shared" si="151"/>
        <v>2.1775000000000002</v>
      </c>
      <c r="I1288" s="2">
        <f t="array" ref="I1288">SUMPRODUCT(B1272:B1291, (ROW(B1272:B1291)-ROW(B1272)+1)) / (20*21/2)</f>
        <v>2.3796666666666666</v>
      </c>
      <c r="J1288" s="2">
        <f t="shared" si="154"/>
        <v>2.3806294849066001</v>
      </c>
      <c r="K1288" s="2">
        <f t="shared" si="156"/>
        <v>2.3231533756784351</v>
      </c>
    </row>
    <row r="1289" spans="1:11" ht="13.5" x14ac:dyDescent="0.25">
      <c r="A1289" s="3">
        <f>TITRES_STAT!B1292</f>
        <v>44188</v>
      </c>
      <c r="B1289" s="6">
        <f>TITRES_STAT!D1292</f>
        <v>2.36</v>
      </c>
      <c r="C1289" s="2">
        <f t="shared" si="157"/>
        <v>0</v>
      </c>
      <c r="D1289" s="2">
        <f t="shared" si="158"/>
        <v>2.3619999999999997</v>
      </c>
      <c r="E1289" s="2">
        <f t="shared" si="152"/>
        <v>2.3540000000000001</v>
      </c>
      <c r="F1289" s="2">
        <f t="shared" si="153"/>
        <v>2.4189999999999996</v>
      </c>
      <c r="G1289" s="2">
        <f t="shared" si="155"/>
        <v>2.313800000000001</v>
      </c>
      <c r="H1289" s="2">
        <f t="shared" si="151"/>
        <v>2.1788500000000006</v>
      </c>
      <c r="I1289" s="2">
        <f t="array" ref="I1289">SUMPRODUCT(B1273:B1292, (ROW(B1273:B1292)-ROW(B1273)+1)) / (20*21/2)</f>
        <v>2.3748095238095237</v>
      </c>
      <c r="J1289" s="2">
        <f t="shared" si="154"/>
        <v>2.3786647720583525</v>
      </c>
      <c r="K1289" s="2">
        <f t="shared" si="156"/>
        <v>2.3245983413381044</v>
      </c>
    </row>
    <row r="1290" spans="1:11" ht="13.5" x14ac:dyDescent="0.25">
      <c r="A1290" s="3">
        <f>TITRES_STAT!B1293</f>
        <v>44189</v>
      </c>
      <c r="B1290" s="6">
        <f>TITRES_STAT!D1293</f>
        <v>2.36</v>
      </c>
      <c r="C1290" s="2">
        <f t="shared" si="157"/>
        <v>0</v>
      </c>
      <c r="D1290" s="2">
        <f t="shared" si="158"/>
        <v>2.36</v>
      </c>
      <c r="E1290" s="2">
        <f t="shared" si="152"/>
        <v>2.3589999999999995</v>
      </c>
      <c r="F1290" s="2">
        <f t="shared" si="153"/>
        <v>2.4149999999999996</v>
      </c>
      <c r="G1290" s="2">
        <f t="shared" si="155"/>
        <v>2.3158000000000012</v>
      </c>
      <c r="H1290" s="2">
        <f t="shared" ref="H1290:H1353" si="159">AVERAGE(B1091:B1290)</f>
        <v>2.1802000000000006</v>
      </c>
      <c r="I1290" s="2">
        <f t="array" ref="I1290">SUMPRODUCT(B1274:B1293, (ROW(B1274:B1293)-ROW(B1274)+1)) / (20*21/2)</f>
        <v>2.3703333333333334</v>
      </c>
      <c r="J1290" s="2">
        <f t="shared" si="154"/>
        <v>2.376887174719462</v>
      </c>
      <c r="K1290" s="2">
        <f t="shared" si="156"/>
        <v>2.3259866416777868</v>
      </c>
    </row>
    <row r="1291" spans="1:11" ht="13.5" x14ac:dyDescent="0.25">
      <c r="A1291" s="3">
        <f>TITRES_STAT!B1294</f>
        <v>44190</v>
      </c>
      <c r="B1291" s="6">
        <f>TITRES_STAT!D1294</f>
        <v>2.36</v>
      </c>
      <c r="C1291" s="2">
        <f t="shared" si="157"/>
        <v>0</v>
      </c>
      <c r="D1291" s="2">
        <f t="shared" si="158"/>
        <v>2.36</v>
      </c>
      <c r="E1291" s="2">
        <f t="shared" si="152"/>
        <v>2.3639999999999999</v>
      </c>
      <c r="F1291" s="2">
        <f t="shared" si="153"/>
        <v>2.4109999999999996</v>
      </c>
      <c r="G1291" s="2">
        <f t="shared" si="155"/>
        <v>2.317800000000001</v>
      </c>
      <c r="H1291" s="2">
        <f t="shared" si="159"/>
        <v>2.1815500000000005</v>
      </c>
      <c r="I1291" s="2">
        <f t="array" ref="I1291">SUMPRODUCT(B1275:B1294, (ROW(B1275:B1294)-ROW(B1275)+1)) / (20*21/2)</f>
        <v>2.3665714285714285</v>
      </c>
      <c r="J1291" s="2">
        <f t="shared" si="154"/>
        <v>2.3752788723652278</v>
      </c>
      <c r="K1291" s="2">
        <f t="shared" si="156"/>
        <v>2.3273204988668934</v>
      </c>
    </row>
    <row r="1292" spans="1:11" ht="13.5" x14ac:dyDescent="0.25">
      <c r="A1292" s="3">
        <f>TITRES_STAT!B1295</f>
        <v>44193</v>
      </c>
      <c r="B1292" s="6">
        <f>TITRES_STAT!D1295</f>
        <v>2.36</v>
      </c>
      <c r="C1292" s="2">
        <f t="shared" si="157"/>
        <v>0</v>
      </c>
      <c r="D1292" s="2">
        <f t="shared" si="158"/>
        <v>2.36</v>
      </c>
      <c r="E1292" s="2">
        <f t="shared" ref="E1292:E1355" si="160">AVERAGE(B1283:B1292)</f>
        <v>2.363</v>
      </c>
      <c r="F1292" s="2">
        <f t="shared" si="153"/>
        <v>2.407</v>
      </c>
      <c r="G1292" s="2">
        <f t="shared" si="155"/>
        <v>2.3198000000000008</v>
      </c>
      <c r="H1292" s="2">
        <f t="shared" si="159"/>
        <v>2.1829000000000005</v>
      </c>
      <c r="I1292" s="2">
        <f t="array" ref="I1292">SUMPRODUCT(B1276:B1295, (ROW(B1276:B1295)-ROW(B1276)+1)) / (20*21/2)</f>
        <v>2.3635238095238096</v>
      </c>
      <c r="J1292" s="2">
        <f t="shared" si="154"/>
        <v>2.3738237416637777</v>
      </c>
      <c r="K1292" s="2">
        <f t="shared" si="156"/>
        <v>2.3286020479309371</v>
      </c>
    </row>
    <row r="1293" spans="1:11" ht="13.5" x14ac:dyDescent="0.25">
      <c r="A1293" s="3">
        <f>TITRES_STAT!B1296</f>
        <v>44194</v>
      </c>
      <c r="B1293" s="6">
        <f>TITRES_STAT!D1296</f>
        <v>2.36</v>
      </c>
      <c r="C1293" s="2">
        <f t="shared" si="157"/>
        <v>0</v>
      </c>
      <c r="D1293" s="2">
        <f t="shared" si="158"/>
        <v>2.36</v>
      </c>
      <c r="E1293" s="2">
        <f t="shared" si="160"/>
        <v>2.3619999999999997</v>
      </c>
      <c r="F1293" s="2">
        <f t="shared" si="153"/>
        <v>2.3995000000000002</v>
      </c>
      <c r="G1293" s="2">
        <f t="shared" si="155"/>
        <v>2.3218000000000005</v>
      </c>
      <c r="H1293" s="2">
        <f t="shared" si="159"/>
        <v>2.1842500000000009</v>
      </c>
      <c r="I1293" s="2">
        <f t="array" ref="I1293">SUMPRODUCT(B1277:B1296, (ROW(B1277:B1296)-ROW(B1277)+1)) / (20*21/2)</f>
        <v>2.3615238095238094</v>
      </c>
      <c r="J1293" s="2">
        <f t="shared" si="154"/>
        <v>2.3725071948386565</v>
      </c>
      <c r="K1293" s="2">
        <f t="shared" si="156"/>
        <v>2.3298333401689399</v>
      </c>
    </row>
    <row r="1294" spans="1:11" ht="13.5" x14ac:dyDescent="0.25">
      <c r="A1294" s="3">
        <f>TITRES_STAT!B1297</f>
        <v>44195</v>
      </c>
      <c r="B1294" s="6">
        <f>TITRES_STAT!D1297</f>
        <v>2.36</v>
      </c>
      <c r="C1294" s="2">
        <f t="shared" si="157"/>
        <v>0</v>
      </c>
      <c r="D1294" s="2">
        <f t="shared" si="158"/>
        <v>2.36</v>
      </c>
      <c r="E1294" s="2">
        <f t="shared" si="160"/>
        <v>2.3609999999999998</v>
      </c>
      <c r="F1294" s="2">
        <f t="shared" si="153"/>
        <v>2.3920000000000003</v>
      </c>
      <c r="G1294" s="2">
        <f t="shared" si="155"/>
        <v>2.3250000000000006</v>
      </c>
      <c r="H1294" s="2">
        <f t="shared" si="159"/>
        <v>2.1856000000000009</v>
      </c>
      <c r="I1294" s="2">
        <f t="array" ref="I1294">SUMPRODUCT(B1278:B1297, (ROW(B1278:B1297)-ROW(B1278)+1)) / (20*21/2)</f>
        <v>2.360380952380952</v>
      </c>
      <c r="J1294" s="2">
        <f t="shared" si="154"/>
        <v>2.3713160334254515</v>
      </c>
      <c r="K1294" s="2">
        <f t="shared" si="156"/>
        <v>2.331016346436825</v>
      </c>
    </row>
    <row r="1295" spans="1:11" ht="13.5" x14ac:dyDescent="0.25">
      <c r="A1295" s="3">
        <f>TITRES_STAT!B1298</f>
        <v>44196</v>
      </c>
      <c r="B1295" s="6">
        <f>TITRES_STAT!D1298</f>
        <v>2.36</v>
      </c>
      <c r="C1295" s="2">
        <f t="shared" si="157"/>
        <v>0</v>
      </c>
      <c r="D1295" s="2">
        <f t="shared" si="158"/>
        <v>2.36</v>
      </c>
      <c r="E1295" s="2">
        <f t="shared" si="160"/>
        <v>2.36</v>
      </c>
      <c r="F1295" s="2">
        <f t="shared" si="153"/>
        <v>2.3809999999999998</v>
      </c>
      <c r="G1295" s="2">
        <f t="shared" si="155"/>
        <v>2.3294000000000006</v>
      </c>
      <c r="H1295" s="2">
        <f t="shared" si="159"/>
        <v>2.1869500000000008</v>
      </c>
      <c r="I1295" s="2">
        <f t="array" ref="I1295">SUMPRODUCT(B1279:B1298, (ROW(B1279:B1298)-ROW(B1279)+1)) / (20*21/2)</f>
        <v>2.360095238095238</v>
      </c>
      <c r="J1295" s="2">
        <f t="shared" si="154"/>
        <v>2.3702383159563611</v>
      </c>
      <c r="K1295" s="2">
        <f t="shared" si="156"/>
        <v>2.3321529603020479</v>
      </c>
    </row>
    <row r="1296" spans="1:11" ht="13.5" x14ac:dyDescent="0.25">
      <c r="A1296" s="3">
        <f>TITRES_STAT!B1299</f>
        <v>44200</v>
      </c>
      <c r="B1296" s="6">
        <f>TITRES_STAT!D1299</f>
        <v>2.36</v>
      </c>
      <c r="C1296" s="2">
        <f t="shared" si="157"/>
        <v>0</v>
      </c>
      <c r="D1296" s="2">
        <f t="shared" si="158"/>
        <v>2.36</v>
      </c>
      <c r="E1296" s="2">
        <f t="shared" si="160"/>
        <v>2.36</v>
      </c>
      <c r="F1296" s="2">
        <f t="shared" si="153"/>
        <v>2.3719999999999999</v>
      </c>
      <c r="G1296" s="2">
        <f t="shared" si="155"/>
        <v>2.3326000000000007</v>
      </c>
      <c r="H1296" s="2">
        <f t="shared" si="159"/>
        <v>2.1883000000000008</v>
      </c>
      <c r="I1296" s="2">
        <f t="array" ref="I1296">SUMPRODUCT(B1280:B1299, (ROW(B1280:B1299)-ROW(B1280)+1)) / (20*21/2)</f>
        <v>2.3601428571428569</v>
      </c>
      <c r="J1296" s="2">
        <f t="shared" si="154"/>
        <v>2.3692632382462318</v>
      </c>
      <c r="K1296" s="2">
        <f t="shared" si="156"/>
        <v>2.3332450010745167</v>
      </c>
    </row>
    <row r="1297" spans="1:11" ht="13.5" x14ac:dyDescent="0.25">
      <c r="A1297" s="3">
        <f>TITRES_STAT!B1300</f>
        <v>44201</v>
      </c>
      <c r="B1297" s="6">
        <f>TITRES_STAT!D1300</f>
        <v>2.36</v>
      </c>
      <c r="C1297" s="2">
        <f t="shared" si="157"/>
        <v>0</v>
      </c>
      <c r="D1297" s="2">
        <f t="shared" si="158"/>
        <v>2.36</v>
      </c>
      <c r="E1297" s="2">
        <f t="shared" si="160"/>
        <v>2.36</v>
      </c>
      <c r="F1297" s="2">
        <f t="shared" si="153"/>
        <v>2.363</v>
      </c>
      <c r="G1297" s="2">
        <f t="shared" si="155"/>
        <v>2.3358000000000003</v>
      </c>
      <c r="H1297" s="2">
        <f t="shared" si="159"/>
        <v>2.1896500000000012</v>
      </c>
      <c r="I1297" s="2">
        <f t="array" ref="I1297">SUMPRODUCT(B1281:B1300, (ROW(B1281:B1300)-ROW(B1281)+1)) / (20*21/2)</f>
        <v>2.3604285714285713</v>
      </c>
      <c r="J1297" s="2">
        <f t="shared" si="154"/>
        <v>2.3683810250799242</v>
      </c>
      <c r="K1297" s="2">
        <f t="shared" si="156"/>
        <v>2.3342942167186536</v>
      </c>
    </row>
    <row r="1298" spans="1:11" ht="13.5" x14ac:dyDescent="0.25">
      <c r="A1298" s="3">
        <f>TITRES_STAT!B1301</f>
        <v>44202</v>
      </c>
      <c r="B1298" s="6">
        <f>TITRES_STAT!D1301</f>
        <v>2.36</v>
      </c>
      <c r="C1298" s="2">
        <f t="shared" si="157"/>
        <v>0</v>
      </c>
      <c r="D1298" s="2">
        <f t="shared" si="158"/>
        <v>2.36</v>
      </c>
      <c r="E1298" s="2">
        <f t="shared" si="160"/>
        <v>2.36</v>
      </c>
      <c r="F1298" s="2">
        <f t="shared" si="153"/>
        <v>2.3594999999999997</v>
      </c>
      <c r="G1298" s="2">
        <f t="shared" si="155"/>
        <v>2.3390000000000004</v>
      </c>
      <c r="H1298" s="2">
        <f t="shared" si="159"/>
        <v>2.1910000000000012</v>
      </c>
      <c r="I1298" s="2">
        <f t="array" ref="I1298">SUMPRODUCT(B1282:B1301, (ROW(B1282:B1301)-ROW(B1282)+1)) / (20*21/2)</f>
        <v>2.3604761904761902</v>
      </c>
      <c r="J1298" s="2">
        <f t="shared" si="154"/>
        <v>2.3675828322151697</v>
      </c>
      <c r="K1298" s="2">
        <f t="shared" si="156"/>
        <v>2.3353022866512556</v>
      </c>
    </row>
    <row r="1299" spans="1:11" ht="13.5" x14ac:dyDescent="0.25">
      <c r="A1299" s="3">
        <f>TITRES_STAT!B1302</f>
        <v>44203</v>
      </c>
      <c r="B1299" s="6">
        <f>TITRES_STAT!D1302</f>
        <v>2.36</v>
      </c>
      <c r="C1299" s="2">
        <f t="shared" si="157"/>
        <v>0</v>
      </c>
      <c r="D1299" s="2">
        <f t="shared" si="158"/>
        <v>2.36</v>
      </c>
      <c r="E1299" s="2">
        <f t="shared" si="160"/>
        <v>2.36</v>
      </c>
      <c r="F1299" s="2">
        <f t="shared" si="153"/>
        <v>2.3569999999999998</v>
      </c>
      <c r="G1299" s="2">
        <f t="shared" si="155"/>
        <v>2.3422000000000001</v>
      </c>
      <c r="H1299" s="2">
        <f t="shared" si="159"/>
        <v>2.1923500000000011</v>
      </c>
      <c r="I1299" s="2">
        <f t="array" ref="I1299">SUMPRODUCT(B1283:B1302, (ROW(B1283:B1302)-ROW(B1283)+1)) / (20*21/2)</f>
        <v>2.3602857142857143</v>
      </c>
      <c r="J1299" s="2">
        <f t="shared" si="154"/>
        <v>2.3668606577184872</v>
      </c>
      <c r="K1299" s="2">
        <f t="shared" si="156"/>
        <v>2.3362708244296382</v>
      </c>
    </row>
    <row r="1300" spans="1:11" ht="13.5" x14ac:dyDescent="0.25">
      <c r="A1300" s="3">
        <f>TITRES_STAT!B1303</f>
        <v>44204</v>
      </c>
      <c r="B1300" s="6">
        <f>TITRES_STAT!D1303</f>
        <v>2.36</v>
      </c>
      <c r="C1300" s="2">
        <f t="shared" si="157"/>
        <v>0</v>
      </c>
      <c r="D1300" s="2">
        <f t="shared" si="158"/>
        <v>2.36</v>
      </c>
      <c r="E1300" s="2">
        <f t="shared" si="160"/>
        <v>2.36</v>
      </c>
      <c r="F1300" s="2">
        <f t="shared" ref="F1300:F1363" si="161">AVERAGE(B1281:B1300)</f>
        <v>2.3594999999999997</v>
      </c>
      <c r="G1300" s="2">
        <f t="shared" si="155"/>
        <v>2.3472</v>
      </c>
      <c r="H1300" s="2">
        <f t="shared" si="159"/>
        <v>2.1937000000000011</v>
      </c>
      <c r="I1300" s="2">
        <f t="array" ref="I1300">SUMPRODUCT(B1284:B1303, (ROW(B1284:B1303)-ROW(B1284)+1)) / (20*21/2)</f>
        <v>2.3506190476190474</v>
      </c>
      <c r="J1300" s="2">
        <f t="shared" si="154"/>
        <v>2.3662072617452981</v>
      </c>
      <c r="K1300" s="2">
        <f t="shared" si="156"/>
        <v>2.3372013803343585</v>
      </c>
    </row>
    <row r="1301" spans="1:11" ht="13.5" x14ac:dyDescent="0.25">
      <c r="A1301" s="3">
        <f>TITRES_STAT!B1304</f>
        <v>44207</v>
      </c>
      <c r="B1301" s="6">
        <f>TITRES_STAT!D1304</f>
        <v>2.36</v>
      </c>
      <c r="C1301" s="2">
        <f t="shared" si="157"/>
        <v>0</v>
      </c>
      <c r="D1301" s="2">
        <f t="shared" si="158"/>
        <v>2.36</v>
      </c>
      <c r="E1301" s="2">
        <f t="shared" si="160"/>
        <v>2.36</v>
      </c>
      <c r="F1301" s="2">
        <f t="shared" si="161"/>
        <v>2.3619999999999997</v>
      </c>
      <c r="G1301" s="2">
        <f t="shared" si="155"/>
        <v>2.3521999999999998</v>
      </c>
      <c r="H1301" s="2">
        <f t="shared" si="159"/>
        <v>2.1950500000000015</v>
      </c>
      <c r="I1301" s="2">
        <f t="array" ref="I1301">SUMPRODUCT(B1285:B1304, (ROW(B1285:B1304)-ROW(B1285)+1)) / (20*21/2)</f>
        <v>2.3414761904761905</v>
      </c>
      <c r="J1301" s="2">
        <f t="shared" ref="J1301:J1364" si="162">$J$4*B1301+J1300*(1-$J$4)</f>
        <v>2.3656160939600319</v>
      </c>
      <c r="K1301" s="2">
        <f t="shared" si="156"/>
        <v>2.3380954438506585</v>
      </c>
    </row>
    <row r="1302" spans="1:11" ht="13.5" x14ac:dyDescent="0.25">
      <c r="A1302" s="3">
        <f>TITRES_STAT!B1305</f>
        <v>44208</v>
      </c>
      <c r="B1302" s="6">
        <f>TITRES_STAT!D1305</f>
        <v>2.36</v>
      </c>
      <c r="C1302" s="2">
        <f t="shared" si="157"/>
        <v>0</v>
      </c>
      <c r="D1302" s="2">
        <f t="shared" si="158"/>
        <v>2.36</v>
      </c>
      <c r="E1302" s="2">
        <f t="shared" si="160"/>
        <v>2.36</v>
      </c>
      <c r="F1302" s="2">
        <f t="shared" si="161"/>
        <v>2.3614999999999999</v>
      </c>
      <c r="G1302" s="2">
        <f t="shared" si="155"/>
        <v>2.3584000000000001</v>
      </c>
      <c r="H1302" s="2">
        <f t="shared" si="159"/>
        <v>2.1964000000000015</v>
      </c>
      <c r="I1302" s="2">
        <f t="array" ref="I1302">SUMPRODUCT(B1286:B1305, (ROW(B1286:B1305)-ROW(B1286)+1)) / (20*21/2)</f>
        <v>2.3242857142857143</v>
      </c>
      <c r="J1302" s="2">
        <f t="shared" si="162"/>
        <v>2.3650812278686004</v>
      </c>
      <c r="K1302" s="2">
        <f t="shared" si="156"/>
        <v>2.3389544460525937</v>
      </c>
    </row>
    <row r="1303" spans="1:11" ht="13.5" x14ac:dyDescent="0.25">
      <c r="A1303" s="3">
        <f>TITRES_STAT!B1306</f>
        <v>44209</v>
      </c>
      <c r="B1303" s="6">
        <f>TITRES_STAT!D1306</f>
        <v>2.2599999999999998</v>
      </c>
      <c r="C1303" s="2">
        <f t="shared" si="157"/>
        <v>-0.10000000000000009</v>
      </c>
      <c r="D1303" s="2">
        <f t="shared" si="158"/>
        <v>2.34</v>
      </c>
      <c r="E1303" s="2">
        <f t="shared" si="160"/>
        <v>2.35</v>
      </c>
      <c r="F1303" s="2">
        <f t="shared" si="161"/>
        <v>2.3559999999999994</v>
      </c>
      <c r="G1303" s="2">
        <f t="shared" si="155"/>
        <v>2.3626</v>
      </c>
      <c r="H1303" s="2">
        <f t="shared" si="159"/>
        <v>2.1975000000000016</v>
      </c>
      <c r="I1303" s="2">
        <f t="array" ref="I1303">SUMPRODUCT(B1287:B1306, (ROW(B1287:B1306)-ROW(B1287)+1)) / (20*21/2)</f>
        <v>2.3080476190476191</v>
      </c>
      <c r="J1303" s="2">
        <f t="shared" si="162"/>
        <v>2.3550734918811145</v>
      </c>
      <c r="K1303" s="2">
        <f t="shared" si="156"/>
        <v>2.3358581932662172</v>
      </c>
    </row>
    <row r="1304" spans="1:11" ht="13.5" x14ac:dyDescent="0.25">
      <c r="A1304" s="3">
        <f>TITRES_STAT!B1307</f>
        <v>44211</v>
      </c>
      <c r="B1304" s="6">
        <f>TITRES_STAT!D1307</f>
        <v>2.2599999999999998</v>
      </c>
      <c r="C1304" s="2">
        <f t="shared" si="157"/>
        <v>0</v>
      </c>
      <c r="D1304" s="2">
        <f t="shared" si="158"/>
        <v>2.3199999999999998</v>
      </c>
      <c r="E1304" s="2">
        <f t="shared" si="160"/>
        <v>2.34</v>
      </c>
      <c r="F1304" s="2">
        <f t="shared" si="161"/>
        <v>2.3504999999999994</v>
      </c>
      <c r="G1304" s="2">
        <f t="shared" si="155"/>
        <v>2.3668000000000005</v>
      </c>
      <c r="H1304" s="2">
        <f t="shared" si="159"/>
        <v>2.1986000000000012</v>
      </c>
      <c r="I1304" s="2">
        <f t="array" ref="I1304">SUMPRODUCT(B1288:B1307, (ROW(B1288:B1307)-ROW(B1288)+1)) / (20*21/2)</f>
        <v>2.2927142857142857</v>
      </c>
      <c r="J1304" s="2">
        <f t="shared" si="162"/>
        <v>2.3460188736067225</v>
      </c>
      <c r="K1304" s="2">
        <f t="shared" si="156"/>
        <v>2.3328833621577383</v>
      </c>
    </row>
    <row r="1305" spans="1:11" ht="13.5" x14ac:dyDescent="0.25">
      <c r="A1305" s="3">
        <f>TITRES_STAT!B1308</f>
        <v>44214</v>
      </c>
      <c r="B1305" s="6">
        <f>TITRES_STAT!D1308</f>
        <v>2.17</v>
      </c>
      <c r="C1305" s="2">
        <f t="shared" si="157"/>
        <v>-8.9999999999999858E-2</v>
      </c>
      <c r="D1305" s="2">
        <f t="shared" si="158"/>
        <v>2.2819999999999996</v>
      </c>
      <c r="E1305" s="2">
        <f t="shared" si="160"/>
        <v>2.3210000000000002</v>
      </c>
      <c r="F1305" s="2">
        <f t="shared" si="161"/>
        <v>2.3404999999999996</v>
      </c>
      <c r="G1305" s="2">
        <f t="shared" si="155"/>
        <v>2.3668000000000005</v>
      </c>
      <c r="H1305" s="2">
        <f t="shared" si="159"/>
        <v>2.1992500000000015</v>
      </c>
      <c r="I1305" s="2">
        <f t="array" ref="I1305">SUMPRODUCT(B1289:B1308, (ROW(B1289:B1308)-ROW(B1289)+1)) / (20*21/2)</f>
        <v>2.289714285714286</v>
      </c>
      <c r="J1305" s="2">
        <f t="shared" si="162"/>
        <v>2.3292551713584633</v>
      </c>
      <c r="K1305" s="2">
        <f t="shared" si="156"/>
        <v>2.326495779328023</v>
      </c>
    </row>
    <row r="1306" spans="1:11" ht="13.5" x14ac:dyDescent="0.25">
      <c r="A1306" s="3">
        <f>TITRES_STAT!B1309</f>
        <v>44215</v>
      </c>
      <c r="B1306" s="6">
        <f>TITRES_STAT!D1309</f>
        <v>2.17</v>
      </c>
      <c r="C1306" s="2">
        <f t="shared" si="157"/>
        <v>0</v>
      </c>
      <c r="D1306" s="2">
        <f t="shared" si="158"/>
        <v>2.2439999999999998</v>
      </c>
      <c r="E1306" s="2">
        <f t="shared" si="160"/>
        <v>2.3020000000000005</v>
      </c>
      <c r="F1306" s="2">
        <f t="shared" si="161"/>
        <v>2.331</v>
      </c>
      <c r="G1306" s="2">
        <f t="shared" si="155"/>
        <v>2.3662000000000001</v>
      </c>
      <c r="H1306" s="2">
        <f t="shared" si="159"/>
        <v>2.1999000000000013</v>
      </c>
      <c r="I1306" s="2">
        <f t="array" ref="I1306">SUMPRODUCT(B1290:B1309, (ROW(B1290:B1309)-ROW(B1290)+1)) / (20*21/2)</f>
        <v>2.2927619047619046</v>
      </c>
      <c r="J1306" s="2">
        <f t="shared" si="162"/>
        <v>2.3140880121814669</v>
      </c>
      <c r="K1306" s="2">
        <f t="shared" si="156"/>
        <v>2.3203586899426103</v>
      </c>
    </row>
    <row r="1307" spans="1:11" ht="13.5" x14ac:dyDescent="0.25">
      <c r="A1307" s="3">
        <f>TITRES_STAT!B1310</f>
        <v>44216</v>
      </c>
      <c r="B1307" s="6">
        <f>TITRES_STAT!D1310</f>
        <v>2.17</v>
      </c>
      <c r="C1307" s="2">
        <f t="shared" si="157"/>
        <v>0</v>
      </c>
      <c r="D1307" s="2">
        <f t="shared" si="158"/>
        <v>2.206</v>
      </c>
      <c r="E1307" s="2">
        <f t="shared" si="160"/>
        <v>2.2830000000000004</v>
      </c>
      <c r="F1307" s="2">
        <f t="shared" si="161"/>
        <v>2.3214999999999999</v>
      </c>
      <c r="G1307" s="2">
        <f t="shared" si="155"/>
        <v>2.3656000000000001</v>
      </c>
      <c r="H1307" s="2">
        <f t="shared" si="159"/>
        <v>2.2005500000000016</v>
      </c>
      <c r="I1307" s="2">
        <f t="array" ref="I1307">SUMPRODUCT(B1291:B1310, (ROW(B1291:B1310)-ROW(B1291)+1)) / (20*21/2)</f>
        <v>2.2958571428571428</v>
      </c>
      <c r="J1307" s="2">
        <f t="shared" si="162"/>
        <v>2.3003653443546606</v>
      </c>
      <c r="K1307" s="2">
        <f t="shared" si="156"/>
        <v>2.3144622707291744</v>
      </c>
    </row>
    <row r="1308" spans="1:11" ht="13.5" x14ac:dyDescent="0.25">
      <c r="A1308" s="3">
        <f>TITRES_STAT!B1311</f>
        <v>44217</v>
      </c>
      <c r="B1308" s="6">
        <f>TITRES_STAT!D1311</f>
        <v>2.29</v>
      </c>
      <c r="C1308" s="2">
        <f t="shared" si="157"/>
        <v>0.12000000000000011</v>
      </c>
      <c r="D1308" s="2">
        <f t="shared" si="158"/>
        <v>2.2119999999999997</v>
      </c>
      <c r="E1308" s="2">
        <f t="shared" si="160"/>
        <v>2.2759999999999998</v>
      </c>
      <c r="F1308" s="2">
        <f t="shared" si="161"/>
        <v>2.3180000000000001</v>
      </c>
      <c r="G1308" s="2">
        <f t="shared" si="155"/>
        <v>2.3664000000000001</v>
      </c>
      <c r="H1308" s="2">
        <f t="shared" si="159"/>
        <v>2.2018000000000018</v>
      </c>
      <c r="I1308" s="2">
        <f t="array" ref="I1308">SUMPRODUCT(B1292:B1311, (ROW(B1292:B1311)-ROW(B1292)+1)) / (20*21/2)</f>
        <v>2.2894761904761904</v>
      </c>
      <c r="J1308" s="2">
        <f t="shared" si="162"/>
        <v>2.299378168701836</v>
      </c>
      <c r="K1308" s="2">
        <f t="shared" si="156"/>
        <v>2.3135029659946973</v>
      </c>
    </row>
    <row r="1309" spans="1:11" ht="13.5" x14ac:dyDescent="0.25">
      <c r="A1309" s="3">
        <f>TITRES_STAT!B1312</f>
        <v>44218</v>
      </c>
      <c r="B1309" s="6">
        <f>TITRES_STAT!D1312</f>
        <v>2.35</v>
      </c>
      <c r="C1309" s="2">
        <f t="shared" si="157"/>
        <v>6.0000000000000053E-2</v>
      </c>
      <c r="D1309" s="2">
        <f t="shared" si="158"/>
        <v>2.23</v>
      </c>
      <c r="E1309" s="2">
        <f t="shared" si="160"/>
        <v>2.2749999999999999</v>
      </c>
      <c r="F1309" s="2">
        <f t="shared" si="161"/>
        <v>2.3174999999999999</v>
      </c>
      <c r="G1309" s="2">
        <f t="shared" si="155"/>
        <v>2.3683999999999998</v>
      </c>
      <c r="H1309" s="2">
        <f t="shared" si="159"/>
        <v>2.2036500000000019</v>
      </c>
      <c r="I1309" s="2">
        <f t="array" ref="I1309">SUMPRODUCT(B1293:B1312, (ROW(B1293:B1312)-ROW(B1293)+1)) / (20*21/2)</f>
        <v>2.289333333333333</v>
      </c>
      <c r="J1309" s="2">
        <f t="shared" si="162"/>
        <v>2.3041992954921375</v>
      </c>
      <c r="K1309" s="2">
        <f t="shared" si="156"/>
        <v>2.3149342222301996</v>
      </c>
    </row>
    <row r="1310" spans="1:11" ht="13.5" x14ac:dyDescent="0.25">
      <c r="A1310" s="3">
        <f>TITRES_STAT!B1313</f>
        <v>44221</v>
      </c>
      <c r="B1310" s="6">
        <f>TITRES_STAT!D1313</f>
        <v>2.35</v>
      </c>
      <c r="C1310" s="2">
        <f t="shared" si="157"/>
        <v>0</v>
      </c>
      <c r="D1310" s="2">
        <f t="shared" si="158"/>
        <v>2.266</v>
      </c>
      <c r="E1310" s="2">
        <f t="shared" si="160"/>
        <v>2.274</v>
      </c>
      <c r="F1310" s="2">
        <f t="shared" si="161"/>
        <v>2.3170000000000002</v>
      </c>
      <c r="G1310" s="2">
        <f t="shared" si="155"/>
        <v>2.3694000000000002</v>
      </c>
      <c r="H1310" s="2">
        <f t="shared" si="159"/>
        <v>2.205500000000002</v>
      </c>
      <c r="I1310" s="2">
        <f t="array" ref="I1310">SUMPRODUCT(B1294:B1313, (ROW(B1294:B1313)-ROW(B1294)+1)) / (20*21/2)</f>
        <v>2.2894285714285711</v>
      </c>
      <c r="J1310" s="2">
        <f t="shared" si="162"/>
        <v>2.3085612673500293</v>
      </c>
      <c r="K1310" s="2">
        <f t="shared" si="156"/>
        <v>2.316309350770192</v>
      </c>
    </row>
    <row r="1311" spans="1:11" ht="13.5" x14ac:dyDescent="0.25">
      <c r="A1311" s="3">
        <f>TITRES_STAT!B1314</f>
        <v>44222</v>
      </c>
      <c r="B1311" s="6">
        <f>TITRES_STAT!D1314</f>
        <v>2.25</v>
      </c>
      <c r="C1311" s="2">
        <f t="shared" si="157"/>
        <v>-0.10000000000000009</v>
      </c>
      <c r="D1311" s="2">
        <f t="shared" si="158"/>
        <v>2.282</v>
      </c>
      <c r="E1311" s="2">
        <f t="shared" si="160"/>
        <v>2.2630000000000003</v>
      </c>
      <c r="F1311" s="2">
        <f t="shared" si="161"/>
        <v>2.3115000000000001</v>
      </c>
      <c r="G1311" s="2">
        <f t="shared" si="155"/>
        <v>2.3672</v>
      </c>
      <c r="H1311" s="2">
        <f t="shared" si="159"/>
        <v>2.206850000000002</v>
      </c>
      <c r="I1311" s="2">
        <f t="array" ref="I1311">SUMPRODUCT(B1295:B1314, (ROW(B1295:B1314)-ROW(B1295)+1)) / (20*21/2)</f>
        <v>2.2897619047619044</v>
      </c>
      <c r="J1311" s="2">
        <f t="shared" si="162"/>
        <v>2.3029840037928837</v>
      </c>
      <c r="K1311" s="2">
        <f t="shared" si="156"/>
        <v>2.313708984073322</v>
      </c>
    </row>
    <row r="1312" spans="1:11" ht="13.5" x14ac:dyDescent="0.25">
      <c r="A1312" s="3">
        <f>TITRES_STAT!B1315</f>
        <v>44223</v>
      </c>
      <c r="B1312" s="6">
        <f>TITRES_STAT!D1315</f>
        <v>2.31</v>
      </c>
      <c r="C1312" s="2">
        <f t="shared" si="157"/>
        <v>6.0000000000000053E-2</v>
      </c>
      <c r="D1312" s="2">
        <f t="shared" si="158"/>
        <v>2.31</v>
      </c>
      <c r="E1312" s="2">
        <f t="shared" si="160"/>
        <v>2.258</v>
      </c>
      <c r="F1312" s="2">
        <f t="shared" si="161"/>
        <v>2.3090000000000002</v>
      </c>
      <c r="G1312" s="2">
        <f t="shared" si="155"/>
        <v>2.3653999999999997</v>
      </c>
      <c r="H1312" s="2">
        <f t="shared" si="159"/>
        <v>2.2085000000000021</v>
      </c>
      <c r="I1312" s="2">
        <f t="array" ref="I1312">SUMPRODUCT(B1296:B1315, (ROW(B1296:B1315)-ROW(B1296)+1)) / (20*21/2)</f>
        <v>2.2903333333333329</v>
      </c>
      <c r="J1312" s="2">
        <f t="shared" si="162"/>
        <v>2.3036521939078476</v>
      </c>
      <c r="K1312" s="2">
        <f t="shared" si="156"/>
        <v>2.3135635337175056</v>
      </c>
    </row>
    <row r="1313" spans="1:11" ht="13.5" x14ac:dyDescent="0.25">
      <c r="A1313" s="3">
        <f>TITRES_STAT!B1316</f>
        <v>44224</v>
      </c>
      <c r="B1313" s="6">
        <f>TITRES_STAT!D1316</f>
        <v>2.31</v>
      </c>
      <c r="C1313" s="2">
        <f t="shared" si="157"/>
        <v>0</v>
      </c>
      <c r="D1313" s="2">
        <f t="shared" si="158"/>
        <v>2.3140000000000001</v>
      </c>
      <c r="E1313" s="2">
        <f t="shared" si="160"/>
        <v>2.2629999999999995</v>
      </c>
      <c r="F1313" s="2">
        <f t="shared" si="161"/>
        <v>2.3065000000000007</v>
      </c>
      <c r="G1313" s="2">
        <f t="shared" si="155"/>
        <v>2.3645999999999998</v>
      </c>
      <c r="H1313" s="2">
        <f t="shared" si="159"/>
        <v>2.2101500000000018</v>
      </c>
      <c r="I1313" s="2">
        <f t="array" ref="I1313">SUMPRODUCT(B1297:B1316, (ROW(B1297:B1316)-ROW(B1297)+1)) / (20*21/2)</f>
        <v>2.2911428571428569</v>
      </c>
      <c r="J1313" s="2">
        <f t="shared" si="162"/>
        <v>2.3042567468690054</v>
      </c>
      <c r="K1313" s="2">
        <f t="shared" si="156"/>
        <v>2.3134237872972117</v>
      </c>
    </row>
    <row r="1314" spans="1:11" ht="13.5" x14ac:dyDescent="0.25">
      <c r="A1314" s="3">
        <f>TITRES_STAT!B1317</f>
        <v>44225</v>
      </c>
      <c r="B1314" s="6">
        <f>TITRES_STAT!D1317</f>
        <v>2.31</v>
      </c>
      <c r="C1314" s="2">
        <f t="shared" si="157"/>
        <v>0</v>
      </c>
      <c r="D1314" s="2">
        <f t="shared" si="158"/>
        <v>2.306</v>
      </c>
      <c r="E1314" s="2">
        <f t="shared" si="160"/>
        <v>2.2679999999999998</v>
      </c>
      <c r="F1314" s="2">
        <f t="shared" si="161"/>
        <v>2.3040000000000007</v>
      </c>
      <c r="G1314" s="2">
        <f t="shared" si="155"/>
        <v>2.3637999999999999</v>
      </c>
      <c r="H1314" s="2">
        <f t="shared" si="159"/>
        <v>2.211800000000002</v>
      </c>
      <c r="I1314" s="2">
        <f t="array" ref="I1314">SUMPRODUCT(B1298:B1317, (ROW(B1298:B1317)-ROW(B1298)+1)) / (20*21/2)</f>
        <v>2.2921904761904757</v>
      </c>
      <c r="J1314" s="2">
        <f t="shared" si="162"/>
        <v>2.3048037233576717</v>
      </c>
      <c r="K1314" s="2">
        <f t="shared" si="156"/>
        <v>2.3132895211286937</v>
      </c>
    </row>
    <row r="1315" spans="1:11" ht="13.5" x14ac:dyDescent="0.25">
      <c r="A1315" s="3">
        <f>TITRES_STAT!B1318</f>
        <v>44228</v>
      </c>
      <c r="B1315" s="6">
        <f>TITRES_STAT!D1318</f>
        <v>2.31</v>
      </c>
      <c r="C1315" s="2">
        <f t="shared" si="157"/>
        <v>0</v>
      </c>
      <c r="D1315" s="2">
        <f t="shared" si="158"/>
        <v>2.2980000000000005</v>
      </c>
      <c r="E1315" s="2">
        <f t="shared" si="160"/>
        <v>2.2819999999999996</v>
      </c>
      <c r="F1315" s="2">
        <f t="shared" si="161"/>
        <v>2.3015000000000008</v>
      </c>
      <c r="G1315" s="2">
        <f t="shared" si="155"/>
        <v>2.363</v>
      </c>
      <c r="H1315" s="2">
        <f t="shared" si="159"/>
        <v>2.2134500000000021</v>
      </c>
      <c r="I1315" s="2">
        <f t="array" ref="I1315">SUMPRODUCT(B1299:B1318, (ROW(B1299:B1318)-ROW(B1299)+1)) / (20*21/2)</f>
        <v>2.29347619047619</v>
      </c>
      <c r="J1315" s="2">
        <f t="shared" si="162"/>
        <v>2.3052986068474173</v>
      </c>
      <c r="K1315" s="2">
        <f t="shared" si="156"/>
        <v>2.3131605203001175</v>
      </c>
    </row>
    <row r="1316" spans="1:11" ht="13.5" x14ac:dyDescent="0.25">
      <c r="A1316" s="3">
        <f>TITRES_STAT!B1319</f>
        <v>44229</v>
      </c>
      <c r="B1316" s="6">
        <f>TITRES_STAT!D1319</f>
        <v>2.31</v>
      </c>
      <c r="C1316" s="2">
        <f t="shared" si="157"/>
        <v>0</v>
      </c>
      <c r="D1316" s="2">
        <f t="shared" si="158"/>
        <v>2.31</v>
      </c>
      <c r="E1316" s="2">
        <f t="shared" si="160"/>
        <v>2.2959999999999998</v>
      </c>
      <c r="F1316" s="2">
        <f t="shared" si="161"/>
        <v>2.2990000000000008</v>
      </c>
      <c r="G1316" s="2">
        <f t="shared" si="155"/>
        <v>2.3622000000000001</v>
      </c>
      <c r="H1316" s="2">
        <f t="shared" si="159"/>
        <v>2.2149000000000019</v>
      </c>
      <c r="I1316" s="2">
        <f t="array" ref="I1316">SUMPRODUCT(B1300:B1319, (ROW(B1300:B1319)-ROW(B1300)+1)) / (20*21/2)</f>
        <v>2.2949999999999995</v>
      </c>
      <c r="J1316" s="2">
        <f t="shared" si="162"/>
        <v>2.305746358576235</v>
      </c>
      <c r="K1316" s="2">
        <f t="shared" si="156"/>
        <v>2.3130365783275644</v>
      </c>
    </row>
    <row r="1317" spans="1:11" ht="13.5" x14ac:dyDescent="0.25">
      <c r="A1317" s="3">
        <f>TITRES_STAT!B1320</f>
        <v>44230</v>
      </c>
      <c r="B1317" s="6">
        <f>TITRES_STAT!D1320</f>
        <v>2.31</v>
      </c>
      <c r="C1317" s="2">
        <f t="shared" si="157"/>
        <v>0</v>
      </c>
      <c r="D1317" s="2">
        <f t="shared" si="158"/>
        <v>2.31</v>
      </c>
      <c r="E1317" s="2">
        <f t="shared" si="160"/>
        <v>2.3099999999999996</v>
      </c>
      <c r="F1317" s="2">
        <f t="shared" si="161"/>
        <v>2.2965000000000009</v>
      </c>
      <c r="G1317" s="2">
        <f t="shared" si="155"/>
        <v>2.3614000000000002</v>
      </c>
      <c r="H1317" s="2">
        <f t="shared" si="159"/>
        <v>2.2160500000000014</v>
      </c>
      <c r="I1317" s="2">
        <f t="array" ref="I1317">SUMPRODUCT(B1301:B1320, (ROW(B1301:B1320)-ROW(B1301)+1)) / (20*21/2)</f>
        <v>2.2967619047619046</v>
      </c>
      <c r="J1317" s="2">
        <f t="shared" si="162"/>
        <v>2.3061514672832604</v>
      </c>
      <c r="K1317" s="2">
        <f t="shared" si="156"/>
        <v>2.312917496824523</v>
      </c>
    </row>
    <row r="1318" spans="1:11" ht="13.5" x14ac:dyDescent="0.25">
      <c r="A1318" s="3">
        <f>TITRES_STAT!B1321</f>
        <v>44231</v>
      </c>
      <c r="B1318" s="6">
        <f>TITRES_STAT!D1321</f>
        <v>2.31</v>
      </c>
      <c r="C1318" s="2">
        <f t="shared" si="157"/>
        <v>0</v>
      </c>
      <c r="D1318" s="2">
        <f t="shared" si="158"/>
        <v>2.31</v>
      </c>
      <c r="E1318" s="2">
        <f t="shared" si="160"/>
        <v>2.3119999999999998</v>
      </c>
      <c r="F1318" s="2">
        <f t="shared" si="161"/>
        <v>2.2940000000000009</v>
      </c>
      <c r="G1318" s="2">
        <f t="shared" si="155"/>
        <v>2.3588000000000005</v>
      </c>
      <c r="H1318" s="2">
        <f t="shared" si="159"/>
        <v>2.2174500000000017</v>
      </c>
      <c r="I1318" s="2">
        <f t="array" ref="I1318">SUMPRODUCT(B1302:B1321, (ROW(B1302:B1321)-ROW(B1302)+1)) / (20*21/2)</f>
        <v>2.2892380952380949</v>
      </c>
      <c r="J1318" s="2">
        <f t="shared" si="162"/>
        <v>2.3065179942086642</v>
      </c>
      <c r="K1318" s="2">
        <f t="shared" si="156"/>
        <v>2.312803085184346</v>
      </c>
    </row>
    <row r="1319" spans="1:11" ht="13.5" x14ac:dyDescent="0.25">
      <c r="A1319" s="3">
        <f>TITRES_STAT!B1322</f>
        <v>44232</v>
      </c>
      <c r="B1319" s="6">
        <f>TITRES_STAT!D1322</f>
        <v>2.31</v>
      </c>
      <c r="C1319" s="2">
        <f t="shared" si="157"/>
        <v>0</v>
      </c>
      <c r="D1319" s="2">
        <f t="shared" si="158"/>
        <v>2.31</v>
      </c>
      <c r="E1319" s="2">
        <f t="shared" si="160"/>
        <v>2.3079999999999998</v>
      </c>
      <c r="F1319" s="2">
        <f t="shared" si="161"/>
        <v>2.2915000000000005</v>
      </c>
      <c r="G1319" s="2">
        <f t="shared" si="155"/>
        <v>2.3562000000000003</v>
      </c>
      <c r="H1319" s="2">
        <f t="shared" si="159"/>
        <v>2.2188500000000015</v>
      </c>
      <c r="I1319" s="2">
        <f t="array" ref="I1319">SUMPRODUCT(B1303:B1322, (ROW(B1303:B1322)-ROW(B1303)+1)) / (20*21/2)</f>
        <v>2.282428571428571</v>
      </c>
      <c r="J1319" s="2">
        <f t="shared" si="162"/>
        <v>2.3068496138078394</v>
      </c>
      <c r="K1319" s="2">
        <f t="shared" si="156"/>
        <v>2.3126931602751561</v>
      </c>
    </row>
    <row r="1320" spans="1:11" ht="13.5" x14ac:dyDescent="0.25">
      <c r="A1320" s="3">
        <f>TITRES_STAT!B1323</f>
        <v>44235</v>
      </c>
      <c r="B1320" s="6">
        <f>TITRES_STAT!D1323</f>
        <v>2.31</v>
      </c>
      <c r="C1320" s="2">
        <f t="shared" si="157"/>
        <v>0</v>
      </c>
      <c r="D1320" s="2">
        <f t="shared" si="158"/>
        <v>2.31</v>
      </c>
      <c r="E1320" s="2">
        <f t="shared" si="160"/>
        <v>2.3039999999999998</v>
      </c>
      <c r="F1320" s="2">
        <f t="shared" si="161"/>
        <v>2.2890000000000006</v>
      </c>
      <c r="G1320" s="2">
        <f t="shared" si="155"/>
        <v>2.3536000000000006</v>
      </c>
      <c r="H1320" s="2">
        <f t="shared" si="159"/>
        <v>2.2202500000000014</v>
      </c>
      <c r="I1320" s="2">
        <f t="array" ref="I1320">SUMPRODUCT(B1304:B1323, (ROW(B1304:B1323)-ROW(B1304)+1)) / (20*21/2)</f>
        <v>2.2763333333333331</v>
      </c>
      <c r="J1320" s="2">
        <f t="shared" si="162"/>
        <v>2.3071496505880456</v>
      </c>
      <c r="K1320" s="2">
        <f t="shared" si="156"/>
        <v>2.3125875461467191</v>
      </c>
    </row>
    <row r="1321" spans="1:11" ht="13.5" x14ac:dyDescent="0.25">
      <c r="A1321" s="3">
        <f>TITRES_STAT!B1324</f>
        <v>44236</v>
      </c>
      <c r="B1321" s="6">
        <f>TITRES_STAT!D1324</f>
        <v>2.21</v>
      </c>
      <c r="C1321" s="2">
        <f t="shared" si="157"/>
        <v>-0.10000000000000009</v>
      </c>
      <c r="D1321" s="2">
        <f t="shared" si="158"/>
        <v>2.29</v>
      </c>
      <c r="E1321" s="2">
        <f t="shared" si="160"/>
        <v>2.2999999999999998</v>
      </c>
      <c r="F1321" s="2">
        <f t="shared" si="161"/>
        <v>2.2815000000000003</v>
      </c>
      <c r="G1321" s="2">
        <f t="shared" si="155"/>
        <v>2.3490000000000002</v>
      </c>
      <c r="H1321" s="2">
        <f t="shared" si="159"/>
        <v>2.2208500000000013</v>
      </c>
      <c r="I1321" s="2">
        <f t="array" ref="I1321">SUMPRODUCT(B1305:B1324, (ROW(B1305:B1324)-ROW(B1305)+1)) / (20*21/2)</f>
        <v>2.2704761904761903</v>
      </c>
      <c r="J1321" s="2">
        <f t="shared" si="162"/>
        <v>2.2978973029129932</v>
      </c>
      <c r="K1321" s="2">
        <f t="shared" si="156"/>
        <v>2.3085645051213577</v>
      </c>
    </row>
    <row r="1322" spans="1:11" ht="13.5" x14ac:dyDescent="0.25">
      <c r="A1322" s="3">
        <f>TITRES_STAT!B1325</f>
        <v>44237</v>
      </c>
      <c r="B1322" s="6">
        <f>TITRES_STAT!D1325</f>
        <v>2.21</v>
      </c>
      <c r="C1322" s="2">
        <f t="shared" si="157"/>
        <v>0</v>
      </c>
      <c r="D1322" s="2">
        <f t="shared" si="158"/>
        <v>2.2700000000000005</v>
      </c>
      <c r="E1322" s="2">
        <f t="shared" si="160"/>
        <v>2.29</v>
      </c>
      <c r="F1322" s="2">
        <f t="shared" si="161"/>
        <v>2.274</v>
      </c>
      <c r="G1322" s="2">
        <f t="shared" si="155"/>
        <v>2.3444000000000003</v>
      </c>
      <c r="H1322" s="2">
        <f t="shared" si="159"/>
        <v>2.2214500000000013</v>
      </c>
      <c r="I1322" s="2">
        <f t="array" ref="I1322">SUMPRODUCT(B1306:B1325, (ROW(B1306:B1325)-ROW(B1306)+1)) / (20*21/2)</f>
        <v>2.2562857142857138</v>
      </c>
      <c r="J1322" s="2">
        <f t="shared" si="162"/>
        <v>2.2895261312069937</v>
      </c>
      <c r="K1322" s="2">
        <f t="shared" si="156"/>
        <v>2.3046992304107166</v>
      </c>
    </row>
    <row r="1323" spans="1:11" ht="13.5" x14ac:dyDescent="0.25">
      <c r="A1323" s="3">
        <f>TITRES_STAT!B1326</f>
        <v>44238</v>
      </c>
      <c r="B1323" s="6">
        <f>TITRES_STAT!D1326</f>
        <v>2.21</v>
      </c>
      <c r="C1323" s="2">
        <f t="shared" si="157"/>
        <v>0</v>
      </c>
      <c r="D1323" s="2">
        <f t="shared" si="158"/>
        <v>2.25</v>
      </c>
      <c r="E1323" s="2">
        <f t="shared" si="160"/>
        <v>2.2800000000000002</v>
      </c>
      <c r="F1323" s="2">
        <f t="shared" si="161"/>
        <v>2.2715000000000001</v>
      </c>
      <c r="G1323" s="2">
        <f t="shared" si="155"/>
        <v>2.3384000000000005</v>
      </c>
      <c r="H1323" s="2">
        <f t="shared" si="159"/>
        <v>2.2220500000000012</v>
      </c>
      <c r="I1323" s="2">
        <f t="array" ref="I1323">SUMPRODUCT(B1307:B1326, (ROW(B1307:B1326)-ROW(B1307)+1)) / (20*21/2)</f>
        <v>2.2423333333333333</v>
      </c>
      <c r="J1323" s="2">
        <f t="shared" si="162"/>
        <v>2.2819522139491846</v>
      </c>
      <c r="K1323" s="2">
        <f t="shared" si="156"/>
        <v>2.3009855351004926</v>
      </c>
    </row>
    <row r="1324" spans="1:11" ht="13.5" x14ac:dyDescent="0.25">
      <c r="A1324" s="3">
        <f>TITRES_STAT!B1327</f>
        <v>44239</v>
      </c>
      <c r="B1324" s="6">
        <f>TITRES_STAT!D1327</f>
        <v>2.21</v>
      </c>
      <c r="C1324" s="2">
        <f t="shared" si="157"/>
        <v>0</v>
      </c>
      <c r="D1324" s="2">
        <f t="shared" si="158"/>
        <v>2.2299999999999995</v>
      </c>
      <c r="E1324" s="2">
        <f t="shared" si="160"/>
        <v>2.2700000000000005</v>
      </c>
      <c r="F1324" s="2">
        <f t="shared" si="161"/>
        <v>2.2689999999999997</v>
      </c>
      <c r="G1324" s="2">
        <f t="shared" si="155"/>
        <v>2.3324000000000003</v>
      </c>
      <c r="H1324" s="2">
        <f t="shared" si="159"/>
        <v>2.2226500000000011</v>
      </c>
      <c r="I1324" s="2">
        <f t="array" ref="I1324">SUMPRODUCT(B1308:B1327, (ROW(B1308:B1327)-ROW(B1308)+1)) / (20*21/2)</f>
        <v>2.2286190476190475</v>
      </c>
      <c r="J1324" s="2">
        <f t="shared" si="162"/>
        <v>2.2750996221445003</v>
      </c>
      <c r="K1324" s="2">
        <f t="shared" si="156"/>
        <v>2.297417474900473</v>
      </c>
    </row>
    <row r="1325" spans="1:11" ht="13.5" x14ac:dyDescent="0.25">
      <c r="A1325" s="3">
        <f>TITRES_STAT!B1328</f>
        <v>44242</v>
      </c>
      <c r="B1325" s="6">
        <f>TITRES_STAT!D1328</f>
        <v>2.12</v>
      </c>
      <c r="C1325" s="2">
        <f t="shared" si="157"/>
        <v>-8.9999999999999858E-2</v>
      </c>
      <c r="D1325" s="2">
        <f t="shared" si="158"/>
        <v>2.1920000000000002</v>
      </c>
      <c r="E1325" s="2">
        <f t="shared" si="160"/>
        <v>2.2510000000000003</v>
      </c>
      <c r="F1325" s="2">
        <f t="shared" si="161"/>
        <v>2.2664999999999997</v>
      </c>
      <c r="G1325" s="2">
        <f t="shared" si="155"/>
        <v>2.3232000000000004</v>
      </c>
      <c r="H1325" s="2">
        <f t="shared" si="159"/>
        <v>2.2231000000000014</v>
      </c>
      <c r="I1325" s="2">
        <f t="array" ref="I1325">SUMPRODUCT(B1309:B1328, (ROW(B1309:B1328)-ROW(B1309)+1)) / (20*21/2)</f>
        <v>2.2208571428571435</v>
      </c>
      <c r="J1325" s="2">
        <f t="shared" si="162"/>
        <v>2.2603282295593097</v>
      </c>
      <c r="K1325" s="2">
        <f t="shared" si="156"/>
        <v>2.2904599268651604</v>
      </c>
    </row>
    <row r="1326" spans="1:11" ht="13.5" x14ac:dyDescent="0.25">
      <c r="A1326" s="3">
        <f>TITRES_STAT!B1329</f>
        <v>44243</v>
      </c>
      <c r="B1326" s="6">
        <f>TITRES_STAT!D1329</f>
        <v>2.12</v>
      </c>
      <c r="C1326" s="2">
        <f t="shared" si="157"/>
        <v>0</v>
      </c>
      <c r="D1326" s="2">
        <f t="shared" si="158"/>
        <v>2.1740000000000004</v>
      </c>
      <c r="E1326" s="2">
        <f t="shared" si="160"/>
        <v>2.2320000000000002</v>
      </c>
      <c r="F1326" s="2">
        <f t="shared" si="161"/>
        <v>2.2639999999999998</v>
      </c>
      <c r="G1326" s="2">
        <f t="shared" si="155"/>
        <v>2.3148</v>
      </c>
      <c r="H1326" s="2">
        <f t="shared" si="159"/>
        <v>2.2235500000000012</v>
      </c>
      <c r="I1326" s="2">
        <f t="array" ref="I1326">SUMPRODUCT(B1310:B1329, (ROW(B1310:B1329)-ROW(B1310)+1)) / (20*21/2)</f>
        <v>2.2136190476190478</v>
      </c>
      <c r="J1326" s="2">
        <f t="shared" si="162"/>
        <v>2.2469636362679468</v>
      </c>
      <c r="K1326" s="2">
        <f t="shared" si="156"/>
        <v>2.2837752238508404</v>
      </c>
    </row>
    <row r="1327" spans="1:11" ht="13.5" x14ac:dyDescent="0.25">
      <c r="A1327" s="3">
        <f>TITRES_STAT!B1330</f>
        <v>44244</v>
      </c>
      <c r="B1327" s="6">
        <f>TITRES_STAT!D1330</f>
        <v>2.12</v>
      </c>
      <c r="C1327" s="2">
        <f t="shared" si="157"/>
        <v>0</v>
      </c>
      <c r="D1327" s="2">
        <f t="shared" si="158"/>
        <v>2.1560000000000001</v>
      </c>
      <c r="E1327" s="2">
        <f t="shared" si="160"/>
        <v>2.2130000000000005</v>
      </c>
      <c r="F1327" s="2">
        <f t="shared" si="161"/>
        <v>2.2614999999999994</v>
      </c>
      <c r="G1327" s="2">
        <f t="shared" si="155"/>
        <v>2.3064</v>
      </c>
      <c r="H1327" s="2">
        <f t="shared" si="159"/>
        <v>2.2240000000000015</v>
      </c>
      <c r="I1327" s="2">
        <f t="array" ref="I1327">SUMPRODUCT(B1311:B1330, (ROW(B1311:B1330)-ROW(B1311)+1)) / (20*21/2)</f>
        <v>2.2071904761904766</v>
      </c>
      <c r="J1327" s="2">
        <f t="shared" si="162"/>
        <v>2.2348718613852849</v>
      </c>
      <c r="K1327" s="2">
        <f t="shared" si="156"/>
        <v>2.2773526660527681</v>
      </c>
    </row>
    <row r="1328" spans="1:11" ht="13.5" x14ac:dyDescent="0.25">
      <c r="A1328" s="3">
        <f>TITRES_STAT!B1331</f>
        <v>44245</v>
      </c>
      <c r="B1328" s="6">
        <f>TITRES_STAT!D1331</f>
        <v>2.1800000000000002</v>
      </c>
      <c r="C1328" s="2">
        <f t="shared" si="157"/>
        <v>6.0000000000000053E-2</v>
      </c>
      <c r="D1328" s="2">
        <f t="shared" si="158"/>
        <v>2.15</v>
      </c>
      <c r="E1328" s="2">
        <f t="shared" si="160"/>
        <v>2.2000000000000002</v>
      </c>
      <c r="F1328" s="2">
        <f t="shared" si="161"/>
        <v>2.2559999999999993</v>
      </c>
      <c r="G1328" s="2">
        <f t="shared" si="155"/>
        <v>2.3014000000000001</v>
      </c>
      <c r="H1328" s="2">
        <f t="shared" si="159"/>
        <v>2.2247500000000016</v>
      </c>
      <c r="I1328" s="2">
        <f t="array" ref="I1328">SUMPRODUCT(B1312:B1331, (ROW(B1312:B1331)-ROW(B1312)+1)) / (20*21/2)</f>
        <v>2.201571428571429</v>
      </c>
      <c r="J1328" s="2">
        <f t="shared" si="162"/>
        <v>2.2296459698247815</v>
      </c>
      <c r="K1328" s="2">
        <f t="shared" si="156"/>
        <v>2.2735349144428558</v>
      </c>
    </row>
    <row r="1329" spans="1:11" ht="13.5" x14ac:dyDescent="0.25">
      <c r="A1329" s="3">
        <f>TITRES_STAT!B1332</f>
        <v>44246</v>
      </c>
      <c r="B1329" s="6">
        <f>TITRES_STAT!D1332</f>
        <v>2.1800000000000002</v>
      </c>
      <c r="C1329" s="2">
        <f t="shared" si="157"/>
        <v>0</v>
      </c>
      <c r="D1329" s="2">
        <f t="shared" si="158"/>
        <v>2.1440000000000001</v>
      </c>
      <c r="E1329" s="2">
        <f t="shared" si="160"/>
        <v>2.1870000000000003</v>
      </c>
      <c r="F1329" s="2">
        <f t="shared" si="161"/>
        <v>2.2474999999999996</v>
      </c>
      <c r="G1329" s="2">
        <f t="shared" si="155"/>
        <v>2.2968000000000002</v>
      </c>
      <c r="H1329" s="2">
        <f t="shared" si="159"/>
        <v>2.2255000000000016</v>
      </c>
      <c r="I1329" s="2">
        <f t="array" ref="I1329">SUMPRODUCT(B1313:B1332, (ROW(B1313:B1332)-ROW(B1313)+1)) / (20*21/2)</f>
        <v>2.1962857142857146</v>
      </c>
      <c r="J1329" s="2">
        <f t="shared" si="162"/>
        <v>2.2249177822224215</v>
      </c>
      <c r="K1329" s="2">
        <f t="shared" si="156"/>
        <v>2.2698668785823517</v>
      </c>
    </row>
    <row r="1330" spans="1:11" ht="13.5" x14ac:dyDescent="0.25">
      <c r="A1330" s="3">
        <f>TITRES_STAT!B1333</f>
        <v>44249</v>
      </c>
      <c r="B1330" s="6">
        <f>TITRES_STAT!D1333</f>
        <v>2.1800000000000002</v>
      </c>
      <c r="C1330" s="2">
        <f t="shared" si="157"/>
        <v>0</v>
      </c>
      <c r="D1330" s="2">
        <f t="shared" si="158"/>
        <v>2.1559999999999997</v>
      </c>
      <c r="E1330" s="2">
        <f t="shared" si="160"/>
        <v>2.1740000000000004</v>
      </c>
      <c r="F1330" s="2">
        <f t="shared" si="161"/>
        <v>2.2389999999999999</v>
      </c>
      <c r="G1330" s="2">
        <f t="shared" ref="G1330:G1393" si="163">AVERAGE(B1281:B1330)</f>
        <v>2.2942</v>
      </c>
      <c r="H1330" s="2">
        <f t="shared" si="159"/>
        <v>2.2262500000000016</v>
      </c>
      <c r="I1330" s="2">
        <f t="array" ref="I1330">SUMPRODUCT(B1314:B1333, (ROW(B1314:B1333)-ROW(B1314)+1)) / (20*21/2)</f>
        <v>2.191619047619048</v>
      </c>
      <c r="J1330" s="2">
        <f t="shared" si="162"/>
        <v>2.2206398982012385</v>
      </c>
      <c r="K1330" s="2">
        <f t="shared" si="156"/>
        <v>2.2663426872653969</v>
      </c>
    </row>
    <row r="1331" spans="1:11" ht="13.5" x14ac:dyDescent="0.25">
      <c r="A1331" s="3">
        <f>TITRES_STAT!B1334</f>
        <v>44250</v>
      </c>
      <c r="B1331" s="6">
        <f>TITRES_STAT!D1334</f>
        <v>2.1800000000000002</v>
      </c>
      <c r="C1331" s="2">
        <f t="shared" si="157"/>
        <v>0</v>
      </c>
      <c r="D1331" s="2">
        <f t="shared" si="158"/>
        <v>2.1680000000000001</v>
      </c>
      <c r="E1331" s="2">
        <f t="shared" si="160"/>
        <v>2.1710000000000003</v>
      </c>
      <c r="F1331" s="2">
        <f t="shared" si="161"/>
        <v>2.2355</v>
      </c>
      <c r="G1331" s="2">
        <f t="shared" si="163"/>
        <v>2.2916000000000007</v>
      </c>
      <c r="H1331" s="2">
        <f t="shared" si="159"/>
        <v>2.2270000000000021</v>
      </c>
      <c r="I1331" s="2">
        <f t="array" ref="I1331">SUMPRODUCT(B1315:B1334, (ROW(B1315:B1334)-ROW(B1315)+1)) / (20*21/2)</f>
        <v>2.1875714285714287</v>
      </c>
      <c r="J1331" s="2">
        <f t="shared" si="162"/>
        <v>2.2167694317058824</v>
      </c>
      <c r="K1331" s="2">
        <f t="shared" ref="K1331:K1394" si="164">$K$4*B1331+(1-$K$4)*K1330</f>
        <v>2.2629566995294992</v>
      </c>
    </row>
    <row r="1332" spans="1:11" ht="13.5" x14ac:dyDescent="0.25">
      <c r="A1332" s="3">
        <f>TITRES_STAT!B1335</f>
        <v>44251</v>
      </c>
      <c r="B1332" s="6">
        <f>TITRES_STAT!D1335</f>
        <v>2.1800000000000002</v>
      </c>
      <c r="C1332" s="2">
        <f t="shared" si="157"/>
        <v>0</v>
      </c>
      <c r="D1332" s="2">
        <f t="shared" si="158"/>
        <v>2.1800000000000002</v>
      </c>
      <c r="E1332" s="2">
        <f t="shared" si="160"/>
        <v>2.1680000000000001</v>
      </c>
      <c r="F1332" s="2">
        <f t="shared" si="161"/>
        <v>2.2290000000000001</v>
      </c>
      <c r="G1332" s="2">
        <f t="shared" si="163"/>
        <v>2.2878000000000007</v>
      </c>
      <c r="H1332" s="2">
        <f t="shared" si="159"/>
        <v>2.2274500000000019</v>
      </c>
      <c r="I1332" s="2">
        <f t="array" ref="I1332">SUMPRODUCT(B1316:B1335, (ROW(B1316:B1335)-ROW(B1316)+1)) / (20*21/2)</f>
        <v>2.1841428571428576</v>
      </c>
      <c r="J1332" s="2">
        <f t="shared" si="162"/>
        <v>2.2132675810672269</v>
      </c>
      <c r="K1332" s="2">
        <f t="shared" si="164"/>
        <v>2.2597034956263817</v>
      </c>
    </row>
    <row r="1333" spans="1:11" ht="13.5" x14ac:dyDescent="0.25">
      <c r="A1333" s="3">
        <f>TITRES_STAT!B1336</f>
        <v>44252</v>
      </c>
      <c r="B1333" s="6">
        <f>TITRES_STAT!D1336</f>
        <v>2.1800000000000002</v>
      </c>
      <c r="C1333" s="2">
        <f t="shared" si="157"/>
        <v>0</v>
      </c>
      <c r="D1333" s="2">
        <f t="shared" si="158"/>
        <v>2.1800000000000002</v>
      </c>
      <c r="E1333" s="2">
        <f t="shared" si="160"/>
        <v>2.165</v>
      </c>
      <c r="F1333" s="2">
        <f t="shared" si="161"/>
        <v>2.2225000000000006</v>
      </c>
      <c r="G1333" s="2">
        <f t="shared" si="163"/>
        <v>2.2840000000000007</v>
      </c>
      <c r="H1333" s="2">
        <f t="shared" si="159"/>
        <v>2.2279000000000018</v>
      </c>
      <c r="I1333" s="2">
        <f t="array" ref="I1333">SUMPRODUCT(B1317:B1336, (ROW(B1317:B1336)-ROW(B1317)+1)) / (20*21/2)</f>
        <v>2.1927619047619049</v>
      </c>
      <c r="J1333" s="2">
        <f t="shared" si="162"/>
        <v>2.2100992400132053</v>
      </c>
      <c r="K1333" s="2">
        <f t="shared" si="164"/>
        <v>2.2565778683469158</v>
      </c>
    </row>
    <row r="1334" spans="1:11" ht="13.5" x14ac:dyDescent="0.25">
      <c r="A1334" s="3">
        <f>TITRES_STAT!B1337</f>
        <v>44253</v>
      </c>
      <c r="B1334" s="6">
        <f>TITRES_STAT!D1337</f>
        <v>2.1800000000000002</v>
      </c>
      <c r="C1334" s="2">
        <f t="shared" si="157"/>
        <v>0</v>
      </c>
      <c r="D1334" s="2">
        <f t="shared" si="158"/>
        <v>2.1800000000000002</v>
      </c>
      <c r="E1334" s="2">
        <f t="shared" si="160"/>
        <v>2.1619999999999999</v>
      </c>
      <c r="F1334" s="2">
        <f t="shared" si="161"/>
        <v>2.2160000000000002</v>
      </c>
      <c r="G1334" s="2">
        <f t="shared" si="163"/>
        <v>2.2802000000000011</v>
      </c>
      <c r="H1334" s="2">
        <f t="shared" si="159"/>
        <v>2.2283500000000021</v>
      </c>
      <c r="I1334" s="2">
        <f t="array" ref="I1334">SUMPRODUCT(B1318:B1337, (ROW(B1318:B1337)-ROW(B1318)+1)) / (20*21/2)</f>
        <v>2.2014285714285715</v>
      </c>
      <c r="J1334" s="2">
        <f t="shared" si="162"/>
        <v>2.2072326457262337</v>
      </c>
      <c r="K1334" s="2">
        <f t="shared" si="164"/>
        <v>2.2535748146862522</v>
      </c>
    </row>
    <row r="1335" spans="1:11" ht="13.5" x14ac:dyDescent="0.25">
      <c r="A1335" s="3">
        <f>TITRES_STAT!B1338</f>
        <v>44256</v>
      </c>
      <c r="B1335" s="6">
        <f>TITRES_STAT!D1338</f>
        <v>2.1800000000000002</v>
      </c>
      <c r="C1335" s="2">
        <f t="shared" si="157"/>
        <v>0</v>
      </c>
      <c r="D1335" s="2">
        <f t="shared" si="158"/>
        <v>2.1800000000000002</v>
      </c>
      <c r="E1335" s="2">
        <f t="shared" si="160"/>
        <v>2.1680000000000001</v>
      </c>
      <c r="F1335" s="2">
        <f t="shared" si="161"/>
        <v>2.2095000000000002</v>
      </c>
      <c r="G1335" s="2">
        <f t="shared" si="163"/>
        <v>2.2764000000000011</v>
      </c>
      <c r="H1335" s="2">
        <f t="shared" si="159"/>
        <v>2.2288000000000019</v>
      </c>
      <c r="I1335" s="2">
        <f t="array" ref="I1335">SUMPRODUCT(B1319:B1338, (ROW(B1319:B1338)-ROW(B1319)+1)) / (20*21/2)</f>
        <v>2.2006190476190475</v>
      </c>
      <c r="J1335" s="2">
        <f t="shared" si="162"/>
        <v>2.2046390604189736</v>
      </c>
      <c r="K1335" s="2">
        <f t="shared" si="164"/>
        <v>2.250689527835811</v>
      </c>
    </row>
    <row r="1336" spans="1:11" ht="13.5" x14ac:dyDescent="0.25">
      <c r="A1336" s="3">
        <f>TITRES_STAT!B1339</f>
        <v>44257</v>
      </c>
      <c r="B1336" s="6">
        <f>TITRES_STAT!D1339</f>
        <v>2.2999999999999998</v>
      </c>
      <c r="C1336" s="2">
        <f t="shared" si="157"/>
        <v>0.11999999999999966</v>
      </c>
      <c r="D1336" s="2">
        <f t="shared" si="158"/>
        <v>2.2039999999999997</v>
      </c>
      <c r="E1336" s="2">
        <f t="shared" si="160"/>
        <v>2.1859999999999999</v>
      </c>
      <c r="F1336" s="2">
        <f t="shared" si="161"/>
        <v>2.2090000000000001</v>
      </c>
      <c r="G1336" s="2">
        <f t="shared" si="163"/>
        <v>2.2752000000000012</v>
      </c>
      <c r="H1336" s="2">
        <f t="shared" si="159"/>
        <v>2.2295500000000019</v>
      </c>
      <c r="I1336" s="2">
        <f t="array" ref="I1336">SUMPRODUCT(B1320:B1339, (ROW(B1320:B1339)-ROW(B1320)+1)) / (20*21/2)</f>
        <v>2.2089047619047619</v>
      </c>
      <c r="J1336" s="2">
        <f t="shared" si="162"/>
        <v>2.2137210546647856</v>
      </c>
      <c r="K1336" s="2">
        <f t="shared" si="164"/>
        <v>2.2526232718422499</v>
      </c>
    </row>
    <row r="1337" spans="1:11" ht="13.5" x14ac:dyDescent="0.25">
      <c r="A1337" s="3">
        <f>TITRES_STAT!B1340</f>
        <v>44258</v>
      </c>
      <c r="B1337" s="6">
        <f>TITRES_STAT!D1340</f>
        <v>2.2999999999999998</v>
      </c>
      <c r="C1337" s="2">
        <f t="shared" si="157"/>
        <v>0</v>
      </c>
      <c r="D1337" s="2">
        <f t="shared" si="158"/>
        <v>2.2280000000000002</v>
      </c>
      <c r="E1337" s="2">
        <f t="shared" si="160"/>
        <v>2.2040000000000002</v>
      </c>
      <c r="F1337" s="2">
        <f t="shared" si="161"/>
        <v>2.2084999999999999</v>
      </c>
      <c r="G1337" s="2">
        <f t="shared" si="163"/>
        <v>2.2740000000000014</v>
      </c>
      <c r="H1337" s="2">
        <f t="shared" si="159"/>
        <v>2.2303000000000019</v>
      </c>
      <c r="I1337" s="2">
        <f t="array" ref="I1337">SUMPRODUCT(B1321:B1340, (ROW(B1321:B1340)-ROW(B1321)+1)) / (20*21/2)</f>
        <v>2.2172857142857145</v>
      </c>
      <c r="J1337" s="2">
        <f t="shared" si="162"/>
        <v>2.2219380970776634</v>
      </c>
      <c r="K1337" s="2">
        <f t="shared" si="164"/>
        <v>2.2544811827503972</v>
      </c>
    </row>
    <row r="1338" spans="1:11" ht="13.5" x14ac:dyDescent="0.25">
      <c r="A1338" s="3">
        <f>TITRES_STAT!B1341</f>
        <v>44259</v>
      </c>
      <c r="B1338" s="6">
        <f>TITRES_STAT!D1341</f>
        <v>2.2000000000000002</v>
      </c>
      <c r="C1338" s="2">
        <f t="shared" si="157"/>
        <v>-9.9999999999999645E-2</v>
      </c>
      <c r="D1338" s="2">
        <f t="shared" si="158"/>
        <v>2.2320000000000002</v>
      </c>
      <c r="E1338" s="2">
        <f t="shared" si="160"/>
        <v>2.206</v>
      </c>
      <c r="F1338" s="2">
        <f t="shared" si="161"/>
        <v>2.2030000000000003</v>
      </c>
      <c r="G1338" s="2">
        <f t="shared" si="163"/>
        <v>2.2708000000000013</v>
      </c>
      <c r="H1338" s="2">
        <f t="shared" si="159"/>
        <v>2.2305500000000023</v>
      </c>
      <c r="I1338" s="2">
        <f t="array" ref="I1338">SUMPRODUCT(B1322:B1341, (ROW(B1322:B1341)-ROW(B1322)+1)) / (20*21/2)</f>
        <v>2.2257619047619048</v>
      </c>
      <c r="J1338" s="2">
        <f t="shared" si="162"/>
        <v>2.2198487544988383</v>
      </c>
      <c r="K1338" s="2">
        <f t="shared" si="164"/>
        <v>2.2523446657797934</v>
      </c>
    </row>
    <row r="1339" spans="1:11" ht="13.5" x14ac:dyDescent="0.25">
      <c r="A1339" s="3">
        <f>TITRES_STAT!B1342</f>
        <v>44260</v>
      </c>
      <c r="B1339" s="6">
        <f>TITRES_STAT!D1342</f>
        <v>2.29</v>
      </c>
      <c r="C1339" s="2">
        <f t="shared" si="157"/>
        <v>8.9999999999999858E-2</v>
      </c>
      <c r="D1339" s="2">
        <f t="shared" si="158"/>
        <v>2.254</v>
      </c>
      <c r="E1339" s="2">
        <f t="shared" si="160"/>
        <v>2.2169999999999996</v>
      </c>
      <c r="F1339" s="2">
        <f t="shared" si="161"/>
        <v>2.202</v>
      </c>
      <c r="G1339" s="2">
        <f t="shared" si="163"/>
        <v>2.2694000000000014</v>
      </c>
      <c r="H1339" s="2">
        <f t="shared" si="159"/>
        <v>2.231250000000002</v>
      </c>
      <c r="I1339" s="2">
        <f t="array" ref="I1339">SUMPRODUCT(B1323:B1342, (ROW(B1323:B1342)-ROW(B1323)+1)) / (20*21/2)</f>
        <v>2.2300476190476188</v>
      </c>
      <c r="J1339" s="2">
        <f t="shared" si="162"/>
        <v>2.226529825498949</v>
      </c>
      <c r="K1339" s="2">
        <f t="shared" si="164"/>
        <v>2.2538213455531348</v>
      </c>
    </row>
    <row r="1340" spans="1:11" ht="13.5" x14ac:dyDescent="0.25">
      <c r="A1340" s="3">
        <f>TITRES_STAT!B1343</f>
        <v>44263</v>
      </c>
      <c r="B1340" s="6">
        <f>TITRES_STAT!D1343</f>
        <v>2.29</v>
      </c>
      <c r="C1340" s="2">
        <f t="shared" si="157"/>
        <v>0</v>
      </c>
      <c r="D1340" s="2">
        <f t="shared" si="158"/>
        <v>2.2759999999999998</v>
      </c>
      <c r="E1340" s="2">
        <f t="shared" si="160"/>
        <v>2.2279999999999998</v>
      </c>
      <c r="F1340" s="2">
        <f t="shared" si="161"/>
        <v>2.2009999999999996</v>
      </c>
      <c r="G1340" s="2">
        <f t="shared" si="163"/>
        <v>2.2680000000000016</v>
      </c>
      <c r="H1340" s="2">
        <f t="shared" si="159"/>
        <v>2.2319500000000021</v>
      </c>
      <c r="I1340" s="2">
        <f t="array" ref="I1340">SUMPRODUCT(B1324:B1343, (ROW(B1324:B1343)-ROW(B1324)+1)) / (20*21/2)</f>
        <v>2.2398571428571428</v>
      </c>
      <c r="J1340" s="2">
        <f t="shared" si="162"/>
        <v>2.2325746040228585</v>
      </c>
      <c r="K1340" s="2">
        <f t="shared" si="164"/>
        <v>2.2552401163157572</v>
      </c>
    </row>
    <row r="1341" spans="1:11" ht="13.5" x14ac:dyDescent="0.25">
      <c r="A1341" s="3">
        <f>TITRES_STAT!B1344</f>
        <v>44264</v>
      </c>
      <c r="B1341" s="6">
        <f>TITRES_STAT!D1344</f>
        <v>2.29</v>
      </c>
      <c r="C1341" s="2">
        <f t="shared" si="157"/>
        <v>0</v>
      </c>
      <c r="D1341" s="2">
        <f t="shared" si="158"/>
        <v>2.274</v>
      </c>
      <c r="E1341" s="2">
        <f t="shared" si="160"/>
        <v>2.2389999999999999</v>
      </c>
      <c r="F1341" s="2">
        <f t="shared" si="161"/>
        <v>2.2049999999999996</v>
      </c>
      <c r="G1341" s="2">
        <f t="shared" si="163"/>
        <v>2.2666000000000017</v>
      </c>
      <c r="H1341" s="2">
        <f t="shared" si="159"/>
        <v>2.2326500000000022</v>
      </c>
      <c r="I1341" s="2">
        <f t="array" ref="I1341">SUMPRODUCT(B1325:B1344, (ROW(B1325:B1344)-ROW(B1325)+1)) / (20*21/2)</f>
        <v>2.2434761904761906</v>
      </c>
      <c r="J1341" s="2">
        <f t="shared" si="162"/>
        <v>2.238043689354015</v>
      </c>
      <c r="K1341" s="2">
        <f t="shared" si="164"/>
        <v>2.2566032490092569</v>
      </c>
    </row>
    <row r="1342" spans="1:11" ht="13.5" x14ac:dyDescent="0.25">
      <c r="A1342" s="3">
        <f>TITRES_STAT!B1345</f>
        <v>44265</v>
      </c>
      <c r="B1342" s="6">
        <f>TITRES_STAT!D1345</f>
        <v>2.25</v>
      </c>
      <c r="C1342" s="2">
        <f t="shared" si="157"/>
        <v>-4.0000000000000036E-2</v>
      </c>
      <c r="D1342" s="2">
        <f t="shared" si="158"/>
        <v>2.2640000000000002</v>
      </c>
      <c r="E1342" s="2">
        <f t="shared" si="160"/>
        <v>2.2459999999999996</v>
      </c>
      <c r="F1342" s="2">
        <f t="shared" si="161"/>
        <v>2.2069999999999999</v>
      </c>
      <c r="G1342" s="2">
        <f t="shared" si="163"/>
        <v>2.2644000000000015</v>
      </c>
      <c r="H1342" s="2">
        <f t="shared" si="159"/>
        <v>2.2331500000000024</v>
      </c>
      <c r="I1342" s="2">
        <f t="array" ref="I1342">SUMPRODUCT(B1326:B1345, (ROW(B1326:B1345)-ROW(B1326)+1)) / (20*21/2)</f>
        <v>2.2469047619047617</v>
      </c>
      <c r="J1342" s="2">
        <f t="shared" si="162"/>
        <v>2.2391823856060138</v>
      </c>
      <c r="K1342" s="2">
        <f t="shared" si="164"/>
        <v>2.2563442980677175</v>
      </c>
    </row>
    <row r="1343" spans="1:11" ht="13.5" x14ac:dyDescent="0.25">
      <c r="A1343" s="3">
        <f>TITRES_STAT!B1346</f>
        <v>44266</v>
      </c>
      <c r="B1343" s="6">
        <f>TITRES_STAT!D1346</f>
        <v>2.31</v>
      </c>
      <c r="C1343" s="2">
        <f t="shared" si="157"/>
        <v>6.0000000000000053E-2</v>
      </c>
      <c r="D1343" s="2">
        <f t="shared" si="158"/>
        <v>2.2860000000000005</v>
      </c>
      <c r="E1343" s="2">
        <f t="shared" si="160"/>
        <v>2.2589999999999995</v>
      </c>
      <c r="F1343" s="2">
        <f t="shared" si="161"/>
        <v>2.2120000000000002</v>
      </c>
      <c r="G1343" s="2">
        <f t="shared" si="163"/>
        <v>2.2634000000000016</v>
      </c>
      <c r="H1343" s="2">
        <f t="shared" si="159"/>
        <v>2.2339500000000019</v>
      </c>
      <c r="I1343" s="2">
        <f t="array" ref="I1343">SUMPRODUCT(B1327:B1346, (ROW(B1327:B1346)-ROW(B1327)+1)) / (20*21/2)</f>
        <v>2.2497142857142856</v>
      </c>
      <c r="J1343" s="2">
        <f t="shared" si="162"/>
        <v>2.245926920310203</v>
      </c>
      <c r="K1343" s="2">
        <f t="shared" si="164"/>
        <v>2.2584484432415328</v>
      </c>
    </row>
    <row r="1344" spans="1:11" ht="13.5" x14ac:dyDescent="0.25">
      <c r="A1344" s="3">
        <f>TITRES_STAT!B1347</f>
        <v>44267</v>
      </c>
      <c r="B1344" s="6">
        <f>TITRES_STAT!D1347</f>
        <v>2.25</v>
      </c>
      <c r="C1344" s="2">
        <f t="shared" si="157"/>
        <v>-6.0000000000000053E-2</v>
      </c>
      <c r="D1344" s="2">
        <f t="shared" si="158"/>
        <v>2.278</v>
      </c>
      <c r="E1344" s="2">
        <f t="shared" si="160"/>
        <v>2.2659999999999996</v>
      </c>
      <c r="F1344" s="2">
        <f t="shared" si="161"/>
        <v>2.214</v>
      </c>
      <c r="G1344" s="2">
        <f t="shared" si="163"/>
        <v>2.2612000000000019</v>
      </c>
      <c r="H1344" s="2">
        <f t="shared" si="159"/>
        <v>2.234450000000002</v>
      </c>
      <c r="I1344" s="2">
        <f t="array" ref="I1344">SUMPRODUCT(B1328:B1347, (ROW(B1328:B1347)-ROW(B1328)+1)) / (20*21/2)</f>
        <v>2.2614285714285711</v>
      </c>
      <c r="J1344" s="2">
        <f t="shared" si="162"/>
        <v>2.2463148326616125</v>
      </c>
      <c r="K1344" s="2">
        <f t="shared" si="164"/>
        <v>2.2581171317418649</v>
      </c>
    </row>
    <row r="1345" spans="1:11" ht="13.5" x14ac:dyDescent="0.25">
      <c r="A1345" s="3">
        <f>TITRES_STAT!B1348</f>
        <v>44270</v>
      </c>
      <c r="B1345" s="6">
        <f>TITRES_STAT!D1348</f>
        <v>2.25</v>
      </c>
      <c r="C1345" s="2">
        <f t="shared" si="157"/>
        <v>0</v>
      </c>
      <c r="D1345" s="2">
        <f t="shared" si="158"/>
        <v>2.27</v>
      </c>
      <c r="E1345" s="2">
        <f t="shared" si="160"/>
        <v>2.2729999999999997</v>
      </c>
      <c r="F1345" s="2">
        <f t="shared" si="161"/>
        <v>2.2205000000000004</v>
      </c>
      <c r="G1345" s="2">
        <f t="shared" si="163"/>
        <v>2.2590000000000021</v>
      </c>
      <c r="H1345" s="2">
        <f t="shared" si="159"/>
        <v>2.2349500000000022</v>
      </c>
      <c r="I1345" s="2">
        <f t="array" ref="I1345">SUMPRODUCT(B1329:B1348, (ROW(B1329:B1348)-ROW(B1329)+1)) / (20*21/2)</f>
        <v>2.2730000000000001</v>
      </c>
      <c r="J1345" s="2">
        <f t="shared" si="162"/>
        <v>2.2466658009795544</v>
      </c>
      <c r="K1345" s="2">
        <f t="shared" si="164"/>
        <v>2.257798812850027</v>
      </c>
    </row>
    <row r="1346" spans="1:11" ht="13.5" x14ac:dyDescent="0.25">
      <c r="A1346" s="3">
        <f>TITRES_STAT!B1349</f>
        <v>44271</v>
      </c>
      <c r="B1346" s="6">
        <f>TITRES_STAT!D1349</f>
        <v>2.25</v>
      </c>
      <c r="C1346" s="2">
        <f t="shared" si="157"/>
        <v>0</v>
      </c>
      <c r="D1346" s="2">
        <f t="shared" si="158"/>
        <v>2.262</v>
      </c>
      <c r="E1346" s="2">
        <f t="shared" si="160"/>
        <v>2.2679999999999998</v>
      </c>
      <c r="F1346" s="2">
        <f t="shared" si="161"/>
        <v>2.2269999999999999</v>
      </c>
      <c r="G1346" s="2">
        <f t="shared" si="163"/>
        <v>2.2568000000000024</v>
      </c>
      <c r="H1346" s="2">
        <f t="shared" si="159"/>
        <v>2.2354500000000019</v>
      </c>
      <c r="I1346" s="2">
        <f t="array" ref="I1346">SUMPRODUCT(B1330:B1349, (ROW(B1330:B1349)-ROW(B1330)+1)) / (20*21/2)</f>
        <v>2.2913333333333332</v>
      </c>
      <c r="J1346" s="2">
        <f t="shared" si="162"/>
        <v>2.2469833437434064</v>
      </c>
      <c r="K1346" s="2">
        <f t="shared" si="164"/>
        <v>2.2574929770519869</v>
      </c>
    </row>
    <row r="1347" spans="1:11" ht="13.5" x14ac:dyDescent="0.25">
      <c r="A1347" s="3">
        <f>TITRES_STAT!B1350</f>
        <v>44272</v>
      </c>
      <c r="B1347" s="6">
        <f>TITRES_STAT!D1350</f>
        <v>2.35</v>
      </c>
      <c r="C1347" s="2">
        <f t="shared" si="157"/>
        <v>0.10000000000000009</v>
      </c>
      <c r="D1347" s="2">
        <f t="shared" si="158"/>
        <v>2.282</v>
      </c>
      <c r="E1347" s="2">
        <f t="shared" si="160"/>
        <v>2.2730000000000006</v>
      </c>
      <c r="F1347" s="2">
        <f t="shared" si="161"/>
        <v>2.2385000000000002</v>
      </c>
      <c r="G1347" s="2">
        <f t="shared" si="163"/>
        <v>2.2566000000000019</v>
      </c>
      <c r="H1347" s="2">
        <f t="shared" si="159"/>
        <v>2.2364500000000023</v>
      </c>
      <c r="I1347" s="2">
        <f t="array" ref="I1347">SUMPRODUCT(B1331:B1350, (ROW(B1331:B1350)-ROW(B1331)+1)) / (20*21/2)</f>
        <v>2.3150952380952381</v>
      </c>
      <c r="J1347" s="2">
        <f t="shared" si="162"/>
        <v>2.256794453863082</v>
      </c>
      <c r="K1347" s="2">
        <f t="shared" si="164"/>
        <v>2.2611207034421055</v>
      </c>
    </row>
    <row r="1348" spans="1:11" ht="13.5" x14ac:dyDescent="0.25">
      <c r="A1348" s="3">
        <f>TITRES_STAT!B1351</f>
        <v>44273</v>
      </c>
      <c r="B1348" s="6">
        <f>TITRES_STAT!D1351</f>
        <v>2.36</v>
      </c>
      <c r="C1348" s="2">
        <f t="shared" ref="C1348:C1411" si="165">B1348-B1347</f>
        <v>9.9999999999997868E-3</v>
      </c>
      <c r="D1348" s="2">
        <f t="shared" si="158"/>
        <v>2.2919999999999998</v>
      </c>
      <c r="E1348" s="2">
        <f t="shared" si="160"/>
        <v>2.2890000000000001</v>
      </c>
      <c r="F1348" s="2">
        <f t="shared" si="161"/>
        <v>2.2474999999999996</v>
      </c>
      <c r="G1348" s="2">
        <f t="shared" si="163"/>
        <v>2.2566000000000015</v>
      </c>
      <c r="H1348" s="2">
        <f t="shared" si="159"/>
        <v>2.237500000000002</v>
      </c>
      <c r="I1348" s="2">
        <f t="array" ref="I1348">SUMPRODUCT(B1332:B1351, (ROW(B1332:B1351)-ROW(B1332)+1)) / (20*21/2)</f>
        <v>2.3477619047619047</v>
      </c>
      <c r="J1348" s="2">
        <f t="shared" si="162"/>
        <v>2.2666235534951698</v>
      </c>
      <c r="K1348" s="2">
        <f t="shared" si="164"/>
        <v>2.2649983229149644</v>
      </c>
    </row>
    <row r="1349" spans="1:11" ht="13.5" x14ac:dyDescent="0.25">
      <c r="A1349" s="3">
        <f>TITRES_STAT!B1352</f>
        <v>44274</v>
      </c>
      <c r="B1349" s="6">
        <f>TITRES_STAT!D1352</f>
        <v>2.44</v>
      </c>
      <c r="C1349" s="2">
        <f t="shared" si="165"/>
        <v>8.0000000000000071E-2</v>
      </c>
      <c r="D1349" s="2">
        <f t="shared" si="158"/>
        <v>2.3299999999999996</v>
      </c>
      <c r="E1349" s="2">
        <f t="shared" si="160"/>
        <v>2.3040000000000003</v>
      </c>
      <c r="F1349" s="2">
        <f t="shared" si="161"/>
        <v>2.2604999999999995</v>
      </c>
      <c r="G1349" s="2">
        <f t="shared" si="163"/>
        <v>2.2582000000000013</v>
      </c>
      <c r="H1349" s="2">
        <f t="shared" si="159"/>
        <v>2.2389500000000018</v>
      </c>
      <c r="I1349" s="2">
        <f t="array" ref="I1349">SUMPRODUCT(B1333:B1352, (ROW(B1333:B1352)-ROW(B1333)+1)) / (20*21/2)</f>
        <v>2.3859523809523813</v>
      </c>
      <c r="J1349" s="2">
        <f t="shared" si="162"/>
        <v>2.2831355960194393</v>
      </c>
      <c r="K1349" s="2">
        <f t="shared" si="164"/>
        <v>2.2718611337810444</v>
      </c>
    </row>
    <row r="1350" spans="1:11" ht="13.5" x14ac:dyDescent="0.25">
      <c r="A1350" s="3">
        <f>TITRES_STAT!B1353</f>
        <v>44277</v>
      </c>
      <c r="B1350" s="6">
        <f>TITRES_STAT!D1353</f>
        <v>2.5099999999999998</v>
      </c>
      <c r="C1350" s="2">
        <f t="shared" si="165"/>
        <v>6.999999999999984E-2</v>
      </c>
      <c r="D1350" s="2">
        <f t="shared" ref="D1350:D1413" si="166">AVERAGE(B1346:B1350)</f>
        <v>2.3819999999999997</v>
      </c>
      <c r="E1350" s="2">
        <f t="shared" si="160"/>
        <v>2.3259999999999996</v>
      </c>
      <c r="F1350" s="2">
        <f t="shared" si="161"/>
        <v>2.2769999999999997</v>
      </c>
      <c r="G1350" s="2">
        <f t="shared" si="163"/>
        <v>2.261200000000001</v>
      </c>
      <c r="H1350" s="2">
        <f t="shared" si="159"/>
        <v>2.240750000000002</v>
      </c>
      <c r="I1350" s="2">
        <f t="array" ref="I1350">SUMPRODUCT(B1334:B1353, (ROW(B1334:B1353)-ROW(B1334)+1)) / (20*21/2)</f>
        <v>2.4311904761904763</v>
      </c>
      <c r="J1350" s="2">
        <f t="shared" si="162"/>
        <v>2.304741729731874</v>
      </c>
      <c r="K1350" s="2">
        <f t="shared" si="164"/>
        <v>2.2811999128484546</v>
      </c>
    </row>
    <row r="1351" spans="1:11" ht="13.5" x14ac:dyDescent="0.25">
      <c r="A1351" s="3">
        <f>TITRES_STAT!B1354</f>
        <v>44278</v>
      </c>
      <c r="B1351" s="6">
        <f>TITRES_STAT!D1354</f>
        <v>2.62</v>
      </c>
      <c r="C1351" s="2">
        <f t="shared" si="165"/>
        <v>0.11000000000000032</v>
      </c>
      <c r="D1351" s="2">
        <f t="shared" si="166"/>
        <v>2.4560000000000004</v>
      </c>
      <c r="E1351" s="2">
        <f t="shared" si="160"/>
        <v>2.359</v>
      </c>
      <c r="F1351" s="2">
        <f t="shared" si="161"/>
        <v>2.2989999999999995</v>
      </c>
      <c r="G1351" s="2">
        <f t="shared" si="163"/>
        <v>2.2664000000000013</v>
      </c>
      <c r="H1351" s="2">
        <f t="shared" si="159"/>
        <v>2.2431000000000019</v>
      </c>
      <c r="I1351" s="2">
        <f t="array" ref="I1351">SUMPRODUCT(B1335:B1354, (ROW(B1335:B1354)-ROW(B1335)+1)) / (20*21/2)</f>
        <v>2.4639523809523811</v>
      </c>
      <c r="J1351" s="2">
        <f t="shared" si="162"/>
        <v>2.334766326900267</v>
      </c>
      <c r="K1351" s="2">
        <f t="shared" si="164"/>
        <v>2.2944861907759662</v>
      </c>
    </row>
    <row r="1352" spans="1:11" ht="13.5" x14ac:dyDescent="0.25">
      <c r="A1352" s="3">
        <f>TITRES_STAT!B1355</f>
        <v>44279</v>
      </c>
      <c r="B1352" s="6">
        <f>TITRES_STAT!D1355</f>
        <v>2.7</v>
      </c>
      <c r="C1352" s="2">
        <f t="shared" si="165"/>
        <v>8.0000000000000071E-2</v>
      </c>
      <c r="D1352" s="2">
        <f t="shared" si="166"/>
        <v>2.5259999999999998</v>
      </c>
      <c r="E1352" s="2">
        <f t="shared" si="160"/>
        <v>2.4039999999999999</v>
      </c>
      <c r="F1352" s="2">
        <f t="shared" si="161"/>
        <v>2.3249999999999997</v>
      </c>
      <c r="G1352" s="2">
        <f t="shared" si="163"/>
        <v>2.273200000000001</v>
      </c>
      <c r="H1352" s="2">
        <f t="shared" si="159"/>
        <v>2.2458000000000014</v>
      </c>
      <c r="I1352" s="2">
        <f t="array" ref="I1352">SUMPRODUCT(B1336:B1355, (ROW(B1336:B1355)-ROW(B1336)+1)) / (20*21/2)</f>
        <v>2.4942380952380949</v>
      </c>
      <c r="J1352" s="2">
        <f t="shared" si="162"/>
        <v>2.3695504862430985</v>
      </c>
      <c r="K1352" s="2">
        <f t="shared" si="164"/>
        <v>2.3103886930984774</v>
      </c>
    </row>
    <row r="1353" spans="1:11" ht="13.5" x14ac:dyDescent="0.25">
      <c r="A1353" s="3">
        <f>TITRES_STAT!B1356</f>
        <v>44280</v>
      </c>
      <c r="B1353" s="6">
        <f>TITRES_STAT!D1356</f>
        <v>2.8</v>
      </c>
      <c r="C1353" s="2">
        <f t="shared" si="165"/>
        <v>9.9999999999999645E-2</v>
      </c>
      <c r="D1353" s="2">
        <f t="shared" si="166"/>
        <v>2.6139999999999999</v>
      </c>
      <c r="E1353" s="2">
        <f t="shared" si="160"/>
        <v>2.4529999999999998</v>
      </c>
      <c r="F1353" s="2">
        <f t="shared" si="161"/>
        <v>2.3559999999999994</v>
      </c>
      <c r="G1353" s="2">
        <f t="shared" si="163"/>
        <v>2.2840000000000007</v>
      </c>
      <c r="H1353" s="2">
        <f t="shared" si="159"/>
        <v>2.2490000000000014</v>
      </c>
      <c r="I1353" s="2">
        <f t="array" ref="I1353">SUMPRODUCT(B1337:B1356, (ROW(B1337:B1356)-ROW(B1337)+1)) / (20*21/2)</f>
        <v>2.520142857142857</v>
      </c>
      <c r="J1353" s="2">
        <f t="shared" si="162"/>
        <v>2.4105456780294698</v>
      </c>
      <c r="K1353" s="2">
        <f t="shared" si="164"/>
        <v>2.3295891365063803</v>
      </c>
    </row>
    <row r="1354" spans="1:11" ht="13.5" x14ac:dyDescent="0.25">
      <c r="A1354" s="3">
        <f>TITRES_STAT!B1357</f>
        <v>44281</v>
      </c>
      <c r="B1354" s="6">
        <f>TITRES_STAT!D1357</f>
        <v>2.7</v>
      </c>
      <c r="C1354" s="2">
        <f t="shared" si="165"/>
        <v>-9.9999999999999645E-2</v>
      </c>
      <c r="D1354" s="2">
        <f t="shared" si="166"/>
        <v>2.6659999999999995</v>
      </c>
      <c r="E1354" s="2">
        <f t="shared" si="160"/>
        <v>2.4979999999999998</v>
      </c>
      <c r="F1354" s="2">
        <f t="shared" si="161"/>
        <v>2.3819999999999997</v>
      </c>
      <c r="G1354" s="2">
        <f t="shared" si="163"/>
        <v>2.2928000000000006</v>
      </c>
      <c r="H1354" s="2">
        <f t="shared" ref="H1354:H1417" si="167">AVERAGE(B1155:B1354)</f>
        <v>2.2517000000000014</v>
      </c>
      <c r="I1354" s="2">
        <f t="array" ref="I1354">SUMPRODUCT(B1338:B1357, (ROW(B1338:B1357)-ROW(B1338)+1)) / (20*21/2)</f>
        <v>2.5394761904761909</v>
      </c>
      <c r="J1354" s="2">
        <f t="shared" si="162"/>
        <v>2.4381127563123774</v>
      </c>
      <c r="K1354" s="2">
        <f t="shared" si="164"/>
        <v>2.3441150527218166</v>
      </c>
    </row>
    <row r="1355" spans="1:11" ht="13.5" x14ac:dyDescent="0.25">
      <c r="A1355" s="3">
        <f>TITRES_STAT!B1358</f>
        <v>44284</v>
      </c>
      <c r="B1355" s="6">
        <f>TITRES_STAT!D1358</f>
        <v>2.7</v>
      </c>
      <c r="C1355" s="2">
        <f t="shared" si="165"/>
        <v>0</v>
      </c>
      <c r="D1355" s="2">
        <f t="shared" si="166"/>
        <v>2.7039999999999997</v>
      </c>
      <c r="E1355" s="2">
        <f t="shared" si="160"/>
        <v>2.5429999999999997</v>
      </c>
      <c r="F1355" s="2">
        <f t="shared" si="161"/>
        <v>2.4079999999999999</v>
      </c>
      <c r="G1355" s="2">
        <f t="shared" si="163"/>
        <v>2.3034000000000008</v>
      </c>
      <c r="H1355" s="2">
        <f t="shared" si="167"/>
        <v>2.2544000000000013</v>
      </c>
      <c r="I1355" s="2">
        <f t="array" ref="I1355">SUMPRODUCT(B1339:B1358, (ROW(B1339:B1358)-ROW(B1339)+1)) / (20*21/2)</f>
        <v>2.5572380952380955</v>
      </c>
      <c r="J1355" s="2">
        <f t="shared" si="162"/>
        <v>2.4630543985683415</v>
      </c>
      <c r="K1355" s="2">
        <f t="shared" si="164"/>
        <v>2.3580713251640986</v>
      </c>
    </row>
    <row r="1356" spans="1:11" ht="13.5" x14ac:dyDescent="0.25">
      <c r="A1356" s="3">
        <f>TITRES_STAT!B1359</f>
        <v>44285</v>
      </c>
      <c r="B1356" s="6">
        <f>TITRES_STAT!D1359</f>
        <v>2.68</v>
      </c>
      <c r="C1356" s="2">
        <f t="shared" si="165"/>
        <v>-2.0000000000000018E-2</v>
      </c>
      <c r="D1356" s="2">
        <f t="shared" si="166"/>
        <v>2.7159999999999997</v>
      </c>
      <c r="E1356" s="2">
        <f t="shared" ref="E1356:E1419" si="168">AVERAGE(B1347:B1356)</f>
        <v>2.5859999999999999</v>
      </c>
      <c r="F1356" s="2">
        <f t="shared" si="161"/>
        <v>2.4270000000000005</v>
      </c>
      <c r="G1356" s="2">
        <f t="shared" si="163"/>
        <v>2.3136000000000005</v>
      </c>
      <c r="H1356" s="2">
        <f t="shared" si="167"/>
        <v>2.2570000000000014</v>
      </c>
      <c r="I1356" s="2">
        <f t="array" ref="I1356">SUMPRODUCT(B1340:B1359, (ROW(B1340:B1359)-ROW(B1340)+1)) / (20*21/2)</f>
        <v>2.5719999999999996</v>
      </c>
      <c r="J1356" s="2">
        <f t="shared" si="162"/>
        <v>2.4837158844189755</v>
      </c>
      <c r="K1356" s="2">
        <f t="shared" si="164"/>
        <v>2.3706959790792319</v>
      </c>
    </row>
    <row r="1357" spans="1:11" ht="13.5" x14ac:dyDescent="0.25">
      <c r="A1357" s="3">
        <f>TITRES_STAT!B1360</f>
        <v>44286</v>
      </c>
      <c r="B1357" s="6">
        <f>TITRES_STAT!D1360</f>
        <v>2.63</v>
      </c>
      <c r="C1357" s="2">
        <f t="shared" si="165"/>
        <v>-5.0000000000000266E-2</v>
      </c>
      <c r="D1357" s="2">
        <f t="shared" si="166"/>
        <v>2.7019999999999995</v>
      </c>
      <c r="E1357" s="2">
        <f t="shared" si="168"/>
        <v>2.6139999999999999</v>
      </c>
      <c r="F1357" s="2">
        <f t="shared" si="161"/>
        <v>2.4435000000000007</v>
      </c>
      <c r="G1357" s="2">
        <f t="shared" si="163"/>
        <v>2.3228000000000004</v>
      </c>
      <c r="H1357" s="2">
        <f t="shared" si="167"/>
        <v>2.2593500000000013</v>
      </c>
      <c r="I1357" s="2">
        <f t="array" ref="I1357">SUMPRODUCT(B1341:B1360, (ROW(B1341:B1360)-ROW(B1341)+1)) / (20*21/2)</f>
        <v>2.5832857142857137</v>
      </c>
      <c r="J1357" s="2">
        <f t="shared" si="162"/>
        <v>2.4976477049505017</v>
      </c>
      <c r="K1357" s="2">
        <f t="shared" si="164"/>
        <v>2.3808647642133796</v>
      </c>
    </row>
    <row r="1358" spans="1:11" ht="13.5" x14ac:dyDescent="0.25">
      <c r="A1358" s="3">
        <f>TITRES_STAT!B1361</f>
        <v>44287</v>
      </c>
      <c r="B1358" s="6">
        <f>TITRES_STAT!D1361</f>
        <v>2.63</v>
      </c>
      <c r="C1358" s="2">
        <f t="shared" si="165"/>
        <v>0</v>
      </c>
      <c r="D1358" s="2">
        <f t="shared" si="166"/>
        <v>2.6680000000000001</v>
      </c>
      <c r="E1358" s="2">
        <f t="shared" si="168"/>
        <v>2.6409999999999996</v>
      </c>
      <c r="F1358" s="2">
        <f t="shared" si="161"/>
        <v>2.4650000000000007</v>
      </c>
      <c r="G1358" s="2">
        <f t="shared" si="163"/>
        <v>2.3296000000000006</v>
      </c>
      <c r="H1358" s="2">
        <f t="shared" si="167"/>
        <v>2.2617000000000012</v>
      </c>
      <c r="I1358" s="2">
        <f t="array" ref="I1358">SUMPRODUCT(B1342:B1361, (ROW(B1342:B1361)-ROW(B1342)+1)) / (20*21/2)</f>
        <v>2.5864285714285713</v>
      </c>
      <c r="J1358" s="2">
        <f t="shared" si="162"/>
        <v>2.5102526854314062</v>
      </c>
      <c r="K1358" s="2">
        <f t="shared" si="164"/>
        <v>2.3906347734599138</v>
      </c>
    </row>
    <row r="1359" spans="1:11" ht="13.5" x14ac:dyDescent="0.25">
      <c r="A1359" s="3">
        <f>TITRES_STAT!B1362</f>
        <v>44288</v>
      </c>
      <c r="B1359" s="6">
        <f>TITRES_STAT!D1362</f>
        <v>2.62</v>
      </c>
      <c r="C1359" s="2">
        <f t="shared" si="165"/>
        <v>-9.9999999999997868E-3</v>
      </c>
      <c r="D1359" s="2">
        <f t="shared" si="166"/>
        <v>2.6520000000000001</v>
      </c>
      <c r="E1359" s="2">
        <f t="shared" si="168"/>
        <v>2.6589999999999998</v>
      </c>
      <c r="F1359" s="2">
        <f t="shared" si="161"/>
        <v>2.4815000000000005</v>
      </c>
      <c r="G1359" s="2">
        <f t="shared" si="163"/>
        <v>2.3350000000000004</v>
      </c>
      <c r="H1359" s="2">
        <f t="shared" si="167"/>
        <v>2.2640000000000016</v>
      </c>
      <c r="I1359" s="2">
        <f t="array" ref="I1359">SUMPRODUCT(B1343:B1362, (ROW(B1343:B1362)-ROW(B1343)+1)) / (20*21/2)</f>
        <v>2.5817619047619047</v>
      </c>
      <c r="J1359" s="2">
        <f t="shared" si="162"/>
        <v>2.5207048106284153</v>
      </c>
      <c r="K1359" s="2">
        <f t="shared" si="164"/>
        <v>2.3996294882261915</v>
      </c>
    </row>
    <row r="1360" spans="1:11" ht="13.5" x14ac:dyDescent="0.25">
      <c r="A1360" s="3">
        <f>TITRES_STAT!B1363</f>
        <v>44291</v>
      </c>
      <c r="B1360" s="6">
        <f>TITRES_STAT!D1363</f>
        <v>2.6</v>
      </c>
      <c r="C1360" s="2">
        <f t="shared" si="165"/>
        <v>-2.0000000000000018E-2</v>
      </c>
      <c r="D1360" s="2">
        <f t="shared" si="166"/>
        <v>2.6320000000000001</v>
      </c>
      <c r="E1360" s="2">
        <f t="shared" si="168"/>
        <v>2.6680000000000001</v>
      </c>
      <c r="F1360" s="2">
        <f t="shared" si="161"/>
        <v>2.4970000000000003</v>
      </c>
      <c r="G1360" s="2">
        <f t="shared" si="163"/>
        <v>2.3400000000000003</v>
      </c>
      <c r="H1360" s="2">
        <f t="shared" si="167"/>
        <v>2.2662000000000013</v>
      </c>
      <c r="I1360" s="2">
        <f t="array" ref="I1360">SUMPRODUCT(B1344:B1363, (ROW(B1344:B1363)-ROW(B1344)+1)) / (20*21/2)</f>
        <v>2.5694285714285718</v>
      </c>
      <c r="J1360" s="2">
        <f t="shared" si="162"/>
        <v>2.5282567334257093</v>
      </c>
      <c r="K1360" s="2">
        <f t="shared" si="164"/>
        <v>2.4074871553545765</v>
      </c>
    </row>
    <row r="1361" spans="1:11" ht="13.5" x14ac:dyDescent="0.25">
      <c r="A1361" s="3">
        <f>TITRES_STAT!B1364</f>
        <v>44292</v>
      </c>
      <c r="B1361" s="6">
        <f>TITRES_STAT!D1364</f>
        <v>2.5299999999999998</v>
      </c>
      <c r="C1361" s="2">
        <f t="shared" si="165"/>
        <v>-7.0000000000000284E-2</v>
      </c>
      <c r="D1361" s="2">
        <f t="shared" si="166"/>
        <v>2.6019999999999999</v>
      </c>
      <c r="E1361" s="2">
        <f t="shared" si="168"/>
        <v>2.6589999999999998</v>
      </c>
      <c r="F1361" s="2">
        <f t="shared" si="161"/>
        <v>2.5090000000000003</v>
      </c>
      <c r="G1361" s="2">
        <f t="shared" si="163"/>
        <v>2.3456000000000001</v>
      </c>
      <c r="H1361" s="2">
        <f t="shared" si="167"/>
        <v>2.2680500000000015</v>
      </c>
      <c r="I1361" s="2">
        <f t="array" ref="I1361">SUMPRODUCT(B1345:B1364, (ROW(B1345:B1364)-ROW(B1345)+1)) / (20*21/2)</f>
        <v>2.5500476190476196</v>
      </c>
      <c r="J1361" s="2">
        <f t="shared" si="162"/>
        <v>2.5284227588137367</v>
      </c>
      <c r="K1361" s="2">
        <f t="shared" si="164"/>
        <v>2.4122915806347893</v>
      </c>
    </row>
    <row r="1362" spans="1:11" ht="13.5" x14ac:dyDescent="0.25">
      <c r="A1362" s="3">
        <f>TITRES_STAT!B1365</f>
        <v>44293</v>
      </c>
      <c r="B1362" s="6">
        <f>TITRES_STAT!D1365</f>
        <v>2.46</v>
      </c>
      <c r="C1362" s="2">
        <f t="shared" si="165"/>
        <v>-6.999999999999984E-2</v>
      </c>
      <c r="D1362" s="2">
        <f t="shared" si="166"/>
        <v>2.5680000000000001</v>
      </c>
      <c r="E1362" s="2">
        <f t="shared" si="168"/>
        <v>2.6350000000000002</v>
      </c>
      <c r="F1362" s="2">
        <f t="shared" si="161"/>
        <v>2.5195000000000003</v>
      </c>
      <c r="G1362" s="2">
        <f t="shared" si="163"/>
        <v>2.3486000000000002</v>
      </c>
      <c r="H1362" s="2">
        <f t="shared" si="167"/>
        <v>2.2695500000000011</v>
      </c>
      <c r="I1362" s="2">
        <f t="array" ref="I1362">SUMPRODUCT(B1346:B1365, (ROW(B1346:B1365)-ROW(B1346)+1)) / (20*21/2)</f>
        <v>2.5255714285714279</v>
      </c>
      <c r="J1362" s="2">
        <f t="shared" si="162"/>
        <v>2.5219063055933808</v>
      </c>
      <c r="K1362" s="2">
        <f t="shared" si="164"/>
        <v>2.4141624990412685</v>
      </c>
    </row>
    <row r="1363" spans="1:11" ht="13.5" x14ac:dyDescent="0.25">
      <c r="A1363" s="3">
        <f>TITRES_STAT!B1366</f>
        <v>44294</v>
      </c>
      <c r="B1363" s="6">
        <f>TITRES_STAT!D1366</f>
        <v>2.39</v>
      </c>
      <c r="C1363" s="2">
        <f t="shared" si="165"/>
        <v>-6.999999999999984E-2</v>
      </c>
      <c r="D1363" s="2">
        <f t="shared" si="166"/>
        <v>2.5200000000000005</v>
      </c>
      <c r="E1363" s="2">
        <f t="shared" si="168"/>
        <v>2.5940000000000003</v>
      </c>
      <c r="F1363" s="2">
        <f t="shared" si="161"/>
        <v>2.5235000000000003</v>
      </c>
      <c r="G1363" s="2">
        <f t="shared" si="163"/>
        <v>2.3502000000000001</v>
      </c>
      <c r="H1363" s="2">
        <f t="shared" si="167"/>
        <v>2.2710000000000012</v>
      </c>
      <c r="I1363" s="2">
        <f t="array" ref="I1363">SUMPRODUCT(B1347:B1366, (ROW(B1347:B1366)-ROW(B1347)+1)) / (20*21/2)</f>
        <v>2.5067142857142857</v>
      </c>
      <c r="J1363" s="2">
        <f t="shared" si="162"/>
        <v>2.5093438002987729</v>
      </c>
      <c r="K1363" s="2">
        <f t="shared" si="164"/>
        <v>2.4132149500592579</v>
      </c>
    </row>
    <row r="1364" spans="1:11" ht="13.5" x14ac:dyDescent="0.25">
      <c r="A1364" s="3">
        <f>TITRES_STAT!B1367</f>
        <v>44298</v>
      </c>
      <c r="B1364" s="6">
        <f>TITRES_STAT!D1367</f>
        <v>2.3199999999999998</v>
      </c>
      <c r="C1364" s="2">
        <f t="shared" si="165"/>
        <v>-7.0000000000000284E-2</v>
      </c>
      <c r="D1364" s="2">
        <f t="shared" si="166"/>
        <v>2.46</v>
      </c>
      <c r="E1364" s="2">
        <f t="shared" si="168"/>
        <v>2.556</v>
      </c>
      <c r="F1364" s="2">
        <f t="shared" ref="F1364:F1427" si="169">AVERAGE(B1345:B1364)</f>
        <v>2.5270000000000001</v>
      </c>
      <c r="G1364" s="2">
        <f t="shared" si="163"/>
        <v>2.3504</v>
      </c>
      <c r="H1364" s="2">
        <f t="shared" si="167"/>
        <v>2.2721000000000009</v>
      </c>
      <c r="I1364" s="2">
        <f t="array" ref="I1364">SUMPRODUCT(B1348:B1367, (ROW(B1348:B1367)-ROW(B1348)+1)) / (20*21/2)</f>
        <v>2.4931904761904766</v>
      </c>
      <c r="J1364" s="2">
        <f t="shared" si="162"/>
        <v>2.4913110574131752</v>
      </c>
      <c r="K1364" s="2">
        <f t="shared" si="164"/>
        <v>2.4095594618216398</v>
      </c>
    </row>
    <row r="1365" spans="1:11" ht="13.5" x14ac:dyDescent="0.25">
      <c r="A1365" s="3">
        <f>TITRES_STAT!B1368</f>
        <v>44299</v>
      </c>
      <c r="B1365" s="6">
        <f>TITRES_STAT!D1368</f>
        <v>2.27</v>
      </c>
      <c r="C1365" s="2">
        <f t="shared" si="165"/>
        <v>-4.9999999999999822E-2</v>
      </c>
      <c r="D1365" s="2">
        <f t="shared" si="166"/>
        <v>2.3940000000000001</v>
      </c>
      <c r="E1365" s="2">
        <f t="shared" si="168"/>
        <v>2.5129999999999999</v>
      </c>
      <c r="F1365" s="2">
        <f t="shared" si="169"/>
        <v>2.528</v>
      </c>
      <c r="G1365" s="2">
        <f t="shared" si="163"/>
        <v>2.3495999999999997</v>
      </c>
      <c r="H1365" s="2">
        <f t="shared" si="167"/>
        <v>2.2729500000000011</v>
      </c>
      <c r="I1365" s="2">
        <f t="array" ref="I1365">SUMPRODUCT(B1349:B1368, (ROW(B1349:B1368)-ROW(B1349)+1)) / (20*21/2)</f>
        <v>2.4728095238095236</v>
      </c>
      <c r="J1365" s="2">
        <f t="shared" ref="J1365:J1428" si="170">$J$4*B1365+J1364*(1-$J$4)</f>
        <v>2.4702338138500153</v>
      </c>
      <c r="K1365" s="2">
        <f t="shared" si="164"/>
        <v>2.4040865417502029</v>
      </c>
    </row>
    <row r="1366" spans="1:11" ht="13.5" x14ac:dyDescent="0.25">
      <c r="A1366" s="3">
        <f>TITRES_STAT!B1369</f>
        <v>44300</v>
      </c>
      <c r="B1366" s="6">
        <f>TITRES_STAT!D1369</f>
        <v>2.33</v>
      </c>
      <c r="C1366" s="2">
        <f t="shared" si="165"/>
        <v>6.0000000000000053E-2</v>
      </c>
      <c r="D1366" s="2">
        <f t="shared" si="166"/>
        <v>2.3540000000000001</v>
      </c>
      <c r="E1366" s="2">
        <f t="shared" si="168"/>
        <v>2.4780000000000002</v>
      </c>
      <c r="F1366" s="2">
        <f t="shared" si="169"/>
        <v>2.532</v>
      </c>
      <c r="G1366" s="2">
        <f t="shared" si="163"/>
        <v>2.3499999999999996</v>
      </c>
      <c r="H1366" s="2">
        <f t="shared" si="167"/>
        <v>2.2741000000000007</v>
      </c>
      <c r="I1366" s="2">
        <f t="array" ref="I1366">SUMPRODUCT(B1350:B1369, (ROW(B1350:B1369)-ROW(B1350)+1)) / (20*21/2)</f>
        <v>2.448809523809524</v>
      </c>
      <c r="J1366" s="2">
        <f t="shared" si="170"/>
        <v>2.4568782125309663</v>
      </c>
      <c r="K1366" s="2">
        <f t="shared" si="164"/>
        <v>2.4011811871717637</v>
      </c>
    </row>
    <row r="1367" spans="1:11" ht="13.5" x14ac:dyDescent="0.25">
      <c r="A1367" s="3">
        <f>TITRES_STAT!B1370</f>
        <v>44301</v>
      </c>
      <c r="B1367" s="6">
        <f>TITRES_STAT!D1370</f>
        <v>2.39</v>
      </c>
      <c r="C1367" s="2">
        <f t="shared" si="165"/>
        <v>6.0000000000000053E-2</v>
      </c>
      <c r="D1367" s="2">
        <f t="shared" si="166"/>
        <v>2.3400000000000003</v>
      </c>
      <c r="E1367" s="2">
        <f t="shared" si="168"/>
        <v>2.4539999999999997</v>
      </c>
      <c r="F1367" s="2">
        <f t="shared" si="169"/>
        <v>2.5339999999999998</v>
      </c>
      <c r="G1367" s="2">
        <f t="shared" si="163"/>
        <v>2.3515999999999999</v>
      </c>
      <c r="H1367" s="2">
        <f t="shared" si="167"/>
        <v>2.2755500000000008</v>
      </c>
      <c r="I1367" s="2">
        <f t="array" ref="I1367">SUMPRODUCT(B1351:B1370, (ROW(B1351:B1370)-ROW(B1351)+1)) / (20*21/2)</f>
        <v>2.429380952380952</v>
      </c>
      <c r="J1367" s="2">
        <f t="shared" si="170"/>
        <v>2.4505088589565887</v>
      </c>
      <c r="K1367" s="2">
        <f t="shared" si="164"/>
        <v>2.4007427092434592</v>
      </c>
    </row>
    <row r="1368" spans="1:11" ht="13.5" x14ac:dyDescent="0.25">
      <c r="A1368" s="3">
        <f>TITRES_STAT!B1371</f>
        <v>44302</v>
      </c>
      <c r="B1368" s="6">
        <f>TITRES_STAT!D1371</f>
        <v>2.3199999999999998</v>
      </c>
      <c r="C1368" s="2">
        <f t="shared" si="165"/>
        <v>-7.0000000000000284E-2</v>
      </c>
      <c r="D1368" s="2">
        <f t="shared" si="166"/>
        <v>2.3260000000000001</v>
      </c>
      <c r="E1368" s="2">
        <f t="shared" si="168"/>
        <v>2.4230000000000005</v>
      </c>
      <c r="F1368" s="2">
        <f t="shared" si="169"/>
        <v>2.532</v>
      </c>
      <c r="G1368" s="2">
        <f t="shared" si="163"/>
        <v>2.3517999999999999</v>
      </c>
      <c r="H1368" s="2">
        <f t="shared" si="167"/>
        <v>2.2763000000000009</v>
      </c>
      <c r="I1368" s="2">
        <f t="array" ref="I1368">SUMPRODUCT(B1352:B1371, (ROW(B1352:B1371)-ROW(B1352)+1)) / (20*21/2)</f>
        <v>2.4108571428571426</v>
      </c>
      <c r="J1368" s="2">
        <f t="shared" si="170"/>
        <v>2.4380794438178657</v>
      </c>
      <c r="K1368" s="2">
        <f t="shared" si="164"/>
        <v>2.3975763284888139</v>
      </c>
    </row>
    <row r="1369" spans="1:11" ht="13.5" x14ac:dyDescent="0.25">
      <c r="A1369" s="3">
        <f>TITRES_STAT!B1372</f>
        <v>44305</v>
      </c>
      <c r="B1369" s="6">
        <f>TITRES_STAT!D1372</f>
        <v>2.2799999999999998</v>
      </c>
      <c r="C1369" s="2">
        <f t="shared" si="165"/>
        <v>-4.0000000000000036E-2</v>
      </c>
      <c r="D1369" s="2">
        <f t="shared" si="166"/>
        <v>2.3180000000000001</v>
      </c>
      <c r="E1369" s="2">
        <f t="shared" si="168"/>
        <v>2.3890000000000002</v>
      </c>
      <c r="F1369" s="2">
        <f t="shared" si="169"/>
        <v>2.524</v>
      </c>
      <c r="G1369" s="2">
        <f t="shared" si="163"/>
        <v>2.3512</v>
      </c>
      <c r="H1369" s="2">
        <f t="shared" si="167"/>
        <v>2.2768500000000005</v>
      </c>
      <c r="I1369" s="2">
        <f t="array" ref="I1369">SUMPRODUCT(B1353:B1372, (ROW(B1353:B1372)-ROW(B1353)+1)) / (20*21/2)</f>
        <v>2.3937619047619045</v>
      </c>
      <c r="J1369" s="2">
        <f t="shared" si="170"/>
        <v>2.4230242586923545</v>
      </c>
      <c r="K1369" s="2">
        <f t="shared" si="164"/>
        <v>2.3929654920774879</v>
      </c>
    </row>
    <row r="1370" spans="1:11" ht="13.5" x14ac:dyDescent="0.25">
      <c r="A1370" s="3">
        <f>TITRES_STAT!B1373</f>
        <v>44306</v>
      </c>
      <c r="B1370" s="6">
        <f>TITRES_STAT!D1373</f>
        <v>2.3199999999999998</v>
      </c>
      <c r="C1370" s="2">
        <f t="shared" si="165"/>
        <v>4.0000000000000036E-2</v>
      </c>
      <c r="D1370" s="2">
        <f t="shared" si="166"/>
        <v>2.3280000000000003</v>
      </c>
      <c r="E1370" s="2">
        <f t="shared" si="168"/>
        <v>2.3610000000000002</v>
      </c>
      <c r="F1370" s="2">
        <f t="shared" si="169"/>
        <v>2.5145000000000004</v>
      </c>
      <c r="G1370" s="2">
        <f t="shared" si="163"/>
        <v>2.3513999999999995</v>
      </c>
      <c r="H1370" s="2">
        <f t="shared" si="167"/>
        <v>2.277600000000001</v>
      </c>
      <c r="I1370" s="2">
        <f t="array" ref="I1370">SUMPRODUCT(B1354:B1373, (ROW(B1354:B1373)-ROW(B1354)+1)) / (20*21/2)</f>
        <v>2.3727619047619046</v>
      </c>
      <c r="J1370" s="2">
        <f t="shared" si="170"/>
        <v>2.4132124245311779</v>
      </c>
      <c r="K1370" s="2">
        <f t="shared" si="164"/>
        <v>2.3901041002313117</v>
      </c>
    </row>
    <row r="1371" spans="1:11" ht="13.5" x14ac:dyDescent="0.25">
      <c r="A1371" s="3">
        <f>TITRES_STAT!B1374</f>
        <v>44307</v>
      </c>
      <c r="B1371" s="6">
        <f>TITRES_STAT!D1374</f>
        <v>2.3199999999999998</v>
      </c>
      <c r="C1371" s="2">
        <f t="shared" si="165"/>
        <v>0</v>
      </c>
      <c r="D1371" s="2">
        <f t="shared" si="166"/>
        <v>2.3260000000000001</v>
      </c>
      <c r="E1371" s="2">
        <f t="shared" si="168"/>
        <v>2.3400000000000003</v>
      </c>
      <c r="F1371" s="2">
        <f t="shared" si="169"/>
        <v>2.4995000000000003</v>
      </c>
      <c r="G1371" s="2">
        <f t="shared" si="163"/>
        <v>2.3535999999999992</v>
      </c>
      <c r="H1371" s="2">
        <f t="shared" si="167"/>
        <v>2.278150000000001</v>
      </c>
      <c r="I1371" s="2">
        <f t="array" ref="I1371">SUMPRODUCT(B1355:B1374, (ROW(B1355:B1374)-ROW(B1355)+1)) / (20*21/2)</f>
        <v>2.3486190476190476</v>
      </c>
      <c r="J1371" s="2">
        <f t="shared" si="170"/>
        <v>2.4043350507663037</v>
      </c>
      <c r="K1371" s="2">
        <f t="shared" si="164"/>
        <v>2.3873549198300839</v>
      </c>
    </row>
    <row r="1372" spans="1:11" ht="13.5" x14ac:dyDescent="0.25">
      <c r="A1372" s="3">
        <f>TITRES_STAT!B1375</f>
        <v>44308</v>
      </c>
      <c r="B1372" s="6">
        <f>TITRES_STAT!D1375</f>
        <v>2.3199999999999998</v>
      </c>
      <c r="C1372" s="2">
        <f t="shared" si="165"/>
        <v>0</v>
      </c>
      <c r="D1372" s="2">
        <f t="shared" si="166"/>
        <v>2.3120000000000003</v>
      </c>
      <c r="E1372" s="2">
        <f t="shared" si="168"/>
        <v>2.3260000000000001</v>
      </c>
      <c r="F1372" s="2">
        <f t="shared" si="169"/>
        <v>2.4805000000000001</v>
      </c>
      <c r="G1372" s="2">
        <f t="shared" si="163"/>
        <v>2.3557999999999995</v>
      </c>
      <c r="H1372" s="2">
        <f t="shared" si="167"/>
        <v>2.2786000000000008</v>
      </c>
      <c r="I1372" s="2">
        <f t="array" ref="I1372">SUMPRODUCT(B1356:B1375, (ROW(B1356:B1375)-ROW(B1356)+1)) / (20*21/2)</f>
        <v>2.3249523809523809</v>
      </c>
      <c r="J1372" s="2">
        <f t="shared" si="170"/>
        <v>2.3963031411695126</v>
      </c>
      <c r="K1372" s="2">
        <f t="shared" si="164"/>
        <v>2.3847135504249826</v>
      </c>
    </row>
    <row r="1373" spans="1:11" ht="13.5" x14ac:dyDescent="0.25">
      <c r="A1373" s="3">
        <f>TITRES_STAT!B1376</f>
        <v>44309</v>
      </c>
      <c r="B1373" s="6">
        <f>TITRES_STAT!D1376</f>
        <v>2.2599999999999998</v>
      </c>
      <c r="C1373" s="2">
        <f t="shared" si="165"/>
        <v>-6.0000000000000053E-2</v>
      </c>
      <c r="D1373" s="2">
        <f t="shared" si="166"/>
        <v>2.2999999999999998</v>
      </c>
      <c r="E1373" s="2">
        <f t="shared" si="168"/>
        <v>2.3130000000000002</v>
      </c>
      <c r="F1373" s="2">
        <f t="shared" si="169"/>
        <v>2.4535000000000005</v>
      </c>
      <c r="G1373" s="2">
        <f t="shared" si="163"/>
        <v>2.3567999999999993</v>
      </c>
      <c r="H1373" s="2">
        <f t="shared" si="167"/>
        <v>2.2787500000000005</v>
      </c>
      <c r="I1373" s="2">
        <f t="array" ref="I1373">SUMPRODUCT(B1357:B1376, (ROW(B1357:B1376)-ROW(B1357)+1)) / (20*21/2)</f>
        <v>2.2951904761904767</v>
      </c>
      <c r="J1373" s="2">
        <f t="shared" si="170"/>
        <v>2.3833218896295589</v>
      </c>
      <c r="K1373" s="2">
        <f t="shared" si="164"/>
        <v>2.3798228229573359</v>
      </c>
    </row>
    <row r="1374" spans="1:11" ht="13.5" x14ac:dyDescent="0.25">
      <c r="A1374" s="3">
        <f>TITRES_STAT!B1377</f>
        <v>44312</v>
      </c>
      <c r="B1374" s="6">
        <f>TITRES_STAT!D1377</f>
        <v>2.2000000000000002</v>
      </c>
      <c r="C1374" s="2">
        <f t="shared" si="165"/>
        <v>-5.9999999999999609E-2</v>
      </c>
      <c r="D1374" s="2">
        <f t="shared" si="166"/>
        <v>2.2839999999999998</v>
      </c>
      <c r="E1374" s="2">
        <f t="shared" si="168"/>
        <v>2.3010000000000002</v>
      </c>
      <c r="F1374" s="2">
        <f t="shared" si="169"/>
        <v>2.4285000000000005</v>
      </c>
      <c r="G1374" s="2">
        <f t="shared" si="163"/>
        <v>2.3565999999999994</v>
      </c>
      <c r="H1374" s="2">
        <f t="shared" si="167"/>
        <v>2.2786000000000008</v>
      </c>
      <c r="I1374" s="2">
        <f t="array" ref="I1374">SUMPRODUCT(B1358:B1377, (ROW(B1358:B1377)-ROW(B1358)+1)) / (20*21/2)</f>
        <v>2.2682380952380949</v>
      </c>
      <c r="J1374" s="2">
        <f t="shared" si="170"/>
        <v>2.3658626620457914</v>
      </c>
      <c r="K1374" s="2">
        <f t="shared" si="164"/>
        <v>2.3727709475472447</v>
      </c>
    </row>
    <row r="1375" spans="1:11" ht="13.5" x14ac:dyDescent="0.25">
      <c r="A1375" s="3">
        <f>TITRES_STAT!B1378</f>
        <v>44313</v>
      </c>
      <c r="B1375" s="6">
        <f>TITRES_STAT!D1378</f>
        <v>2.1800000000000002</v>
      </c>
      <c r="C1375" s="2">
        <f t="shared" si="165"/>
        <v>-2.0000000000000018E-2</v>
      </c>
      <c r="D1375" s="2">
        <f t="shared" si="166"/>
        <v>2.2559999999999998</v>
      </c>
      <c r="E1375" s="2">
        <f t="shared" si="168"/>
        <v>2.2919999999999998</v>
      </c>
      <c r="F1375" s="2">
        <f t="shared" si="169"/>
        <v>2.4025000000000003</v>
      </c>
      <c r="G1375" s="2">
        <f t="shared" si="163"/>
        <v>2.3577999999999992</v>
      </c>
      <c r="H1375" s="2">
        <f t="shared" si="167"/>
        <v>2.2783500000000005</v>
      </c>
      <c r="I1375" s="2">
        <f t="array" ref="I1375">SUMPRODUCT(B1359:B1378, (ROW(B1359:B1378)-ROW(B1359)+1)) / (20*21/2)</f>
        <v>2.2495714285714286</v>
      </c>
      <c r="J1375" s="2">
        <f t="shared" si="170"/>
        <v>2.3481614561366686</v>
      </c>
      <c r="K1375" s="2">
        <f t="shared" si="164"/>
        <v>2.3652113025453918</v>
      </c>
    </row>
    <row r="1376" spans="1:11" ht="13.5" x14ac:dyDescent="0.25">
      <c r="A1376" s="3">
        <f>TITRES_STAT!B1379</f>
        <v>44314</v>
      </c>
      <c r="B1376" s="6">
        <f>TITRES_STAT!D1379</f>
        <v>2.09</v>
      </c>
      <c r="C1376" s="2">
        <f t="shared" si="165"/>
        <v>-9.0000000000000302E-2</v>
      </c>
      <c r="D1376" s="2">
        <f t="shared" si="166"/>
        <v>2.21</v>
      </c>
      <c r="E1376" s="2">
        <f t="shared" si="168"/>
        <v>2.2679999999999998</v>
      </c>
      <c r="F1376" s="2">
        <f t="shared" si="169"/>
        <v>2.3730000000000002</v>
      </c>
      <c r="G1376" s="2">
        <f t="shared" si="163"/>
        <v>2.3571999999999993</v>
      </c>
      <c r="H1376" s="2">
        <f t="shared" si="167"/>
        <v>2.2776500000000004</v>
      </c>
      <c r="I1376" s="2">
        <f t="array" ref="I1376">SUMPRODUCT(B1360:B1379, (ROW(B1360:B1379)-ROW(B1360)+1)) / (20*21/2)</f>
        <v>2.2389047619047622</v>
      </c>
      <c r="J1376" s="2">
        <f t="shared" si="170"/>
        <v>2.3235746507903192</v>
      </c>
      <c r="K1376" s="2">
        <f t="shared" si="164"/>
        <v>2.3544187024455727</v>
      </c>
    </row>
    <row r="1377" spans="1:11" ht="13.5" x14ac:dyDescent="0.25">
      <c r="A1377" s="3">
        <f>TITRES_STAT!B1380</f>
        <v>44315</v>
      </c>
      <c r="B1377" s="6">
        <f>TITRES_STAT!D1380</f>
        <v>2.09</v>
      </c>
      <c r="C1377" s="2">
        <f t="shared" si="165"/>
        <v>0</v>
      </c>
      <c r="D1377" s="2">
        <f t="shared" si="166"/>
        <v>2.1640000000000001</v>
      </c>
      <c r="E1377" s="2">
        <f t="shared" si="168"/>
        <v>2.238</v>
      </c>
      <c r="F1377" s="2">
        <f t="shared" si="169"/>
        <v>2.3460000000000001</v>
      </c>
      <c r="G1377" s="2">
        <f t="shared" si="163"/>
        <v>2.3565999999999994</v>
      </c>
      <c r="H1377" s="2">
        <f t="shared" si="167"/>
        <v>2.2769500000000007</v>
      </c>
      <c r="I1377" s="2">
        <f t="array" ref="I1377">SUMPRODUCT(B1361:B1380, (ROW(B1361:B1380)-ROW(B1361)+1)) / (20*21/2)</f>
        <v>2.2320952380952384</v>
      </c>
      <c r="J1377" s="2">
        <f t="shared" si="170"/>
        <v>2.3013294459531459</v>
      </c>
      <c r="K1377" s="2">
        <f t="shared" si="164"/>
        <v>2.3440493415653543</v>
      </c>
    </row>
    <row r="1378" spans="1:11" ht="13.5" x14ac:dyDescent="0.25">
      <c r="A1378" s="3">
        <f>TITRES_STAT!B1381</f>
        <v>44316</v>
      </c>
      <c r="B1378" s="6">
        <f>TITRES_STAT!D1381</f>
        <v>2.15</v>
      </c>
      <c r="C1378" s="2">
        <f t="shared" si="165"/>
        <v>6.0000000000000053E-2</v>
      </c>
      <c r="D1378" s="2">
        <f t="shared" si="166"/>
        <v>2.1420000000000003</v>
      </c>
      <c r="E1378" s="2">
        <f t="shared" si="168"/>
        <v>2.2209999999999996</v>
      </c>
      <c r="F1378" s="2">
        <f t="shared" si="169"/>
        <v>2.3220000000000001</v>
      </c>
      <c r="G1378" s="2">
        <f t="shared" si="163"/>
        <v>2.3559999999999994</v>
      </c>
      <c r="H1378" s="2">
        <f t="shared" si="167"/>
        <v>2.2765500000000003</v>
      </c>
      <c r="I1378" s="2">
        <f t="array" ref="I1378">SUMPRODUCT(B1362:B1381, (ROW(B1362:B1381)-ROW(B1362)+1)) / (20*21/2)</f>
        <v>2.2270476190476192</v>
      </c>
      <c r="J1378" s="2">
        <f t="shared" si="170"/>
        <v>2.2869171177671324</v>
      </c>
      <c r="K1378" s="2">
        <f t="shared" si="164"/>
        <v>2.3364395634647526</v>
      </c>
    </row>
    <row r="1379" spans="1:11" ht="13.5" x14ac:dyDescent="0.25">
      <c r="A1379" s="3">
        <f>TITRES_STAT!B1382</f>
        <v>44319</v>
      </c>
      <c r="B1379" s="6">
        <f>TITRES_STAT!D1382</f>
        <v>2.21</v>
      </c>
      <c r="C1379" s="2">
        <f t="shared" si="165"/>
        <v>6.0000000000000053E-2</v>
      </c>
      <c r="D1379" s="2">
        <f t="shared" si="166"/>
        <v>2.1439999999999997</v>
      </c>
      <c r="E1379" s="2">
        <f t="shared" si="168"/>
        <v>2.2139999999999995</v>
      </c>
      <c r="F1379" s="2">
        <f t="shared" si="169"/>
        <v>2.3014999999999999</v>
      </c>
      <c r="G1379" s="2">
        <f t="shared" si="163"/>
        <v>2.3565999999999994</v>
      </c>
      <c r="H1379" s="2">
        <f t="shared" si="167"/>
        <v>2.2764500000000001</v>
      </c>
      <c r="I1379" s="2">
        <f t="array" ref="I1379">SUMPRODUCT(B1363:B1382, (ROW(B1363:B1382)-ROW(B1363)+1)) / (20*21/2)</f>
        <v>2.2234285714285713</v>
      </c>
      <c r="J1379" s="2">
        <f t="shared" si="170"/>
        <v>2.279591677979786</v>
      </c>
      <c r="K1379" s="2">
        <f t="shared" si="164"/>
        <v>2.3314811492112328</v>
      </c>
    </row>
    <row r="1380" spans="1:11" ht="13.5" x14ac:dyDescent="0.25">
      <c r="A1380" s="3">
        <f>TITRES_STAT!B1383</f>
        <v>44320</v>
      </c>
      <c r="B1380" s="6">
        <f>TITRES_STAT!D1383</f>
        <v>2.23</v>
      </c>
      <c r="C1380" s="2">
        <f t="shared" si="165"/>
        <v>2.0000000000000018E-2</v>
      </c>
      <c r="D1380" s="2">
        <f t="shared" si="166"/>
        <v>2.1539999999999999</v>
      </c>
      <c r="E1380" s="2">
        <f t="shared" si="168"/>
        <v>2.2050000000000001</v>
      </c>
      <c r="F1380" s="2">
        <f t="shared" si="169"/>
        <v>2.2830000000000004</v>
      </c>
      <c r="G1380" s="2">
        <f t="shared" si="163"/>
        <v>2.3575999999999993</v>
      </c>
      <c r="H1380" s="2">
        <f t="shared" si="167"/>
        <v>2.2764500000000005</v>
      </c>
      <c r="I1380" s="2">
        <f t="array" ref="I1380">SUMPRODUCT(B1364:B1383, (ROW(B1364:B1383)-ROW(B1364)+1)) / (20*21/2)</f>
        <v>2.2209047619047619</v>
      </c>
      <c r="J1380" s="2">
        <f t="shared" si="170"/>
        <v>2.2748686610293301</v>
      </c>
      <c r="K1380" s="2">
        <f t="shared" si="164"/>
        <v>2.3275014963009886</v>
      </c>
    </row>
    <row r="1381" spans="1:11" ht="13.5" x14ac:dyDescent="0.25">
      <c r="A1381" s="3">
        <f>TITRES_STAT!B1384</f>
        <v>44321</v>
      </c>
      <c r="B1381" s="6">
        <f>TITRES_STAT!D1384</f>
        <v>2.23</v>
      </c>
      <c r="C1381" s="2">
        <f t="shared" si="165"/>
        <v>0</v>
      </c>
      <c r="D1381" s="2">
        <f t="shared" si="166"/>
        <v>2.1819999999999999</v>
      </c>
      <c r="E1381" s="2">
        <f t="shared" si="168"/>
        <v>2.1960000000000002</v>
      </c>
      <c r="F1381" s="2">
        <f t="shared" si="169"/>
        <v>2.2679999999999998</v>
      </c>
      <c r="G1381" s="2">
        <f t="shared" si="163"/>
        <v>2.3585999999999996</v>
      </c>
      <c r="H1381" s="2">
        <f t="shared" si="167"/>
        <v>2.2764500000000005</v>
      </c>
      <c r="I1381" s="2">
        <f t="array" ref="I1381">SUMPRODUCT(B1365:B1384, (ROW(B1365:B1384)-ROW(B1365)+1)) / (20*21/2)</f>
        <v>2.2191428571428569</v>
      </c>
      <c r="J1381" s="2">
        <f t="shared" si="170"/>
        <v>2.2705954552170127</v>
      </c>
      <c r="K1381" s="2">
        <f t="shared" si="164"/>
        <v>2.3236779082107537</v>
      </c>
    </row>
    <row r="1382" spans="1:11" ht="13.5" x14ac:dyDescent="0.25">
      <c r="A1382" s="3">
        <f>TITRES_STAT!B1385</f>
        <v>44322</v>
      </c>
      <c r="B1382" s="6">
        <f>TITRES_STAT!D1385</f>
        <v>2.23</v>
      </c>
      <c r="C1382" s="2">
        <f t="shared" si="165"/>
        <v>0</v>
      </c>
      <c r="D1382" s="2">
        <f t="shared" si="166"/>
        <v>2.21</v>
      </c>
      <c r="E1382" s="2">
        <f t="shared" si="168"/>
        <v>2.1870000000000003</v>
      </c>
      <c r="F1382" s="2">
        <f t="shared" si="169"/>
        <v>2.2564999999999995</v>
      </c>
      <c r="G1382" s="2">
        <f t="shared" si="163"/>
        <v>2.3595999999999999</v>
      </c>
      <c r="H1382" s="2">
        <f t="shared" si="167"/>
        <v>2.2764500000000005</v>
      </c>
      <c r="I1382" s="2">
        <f t="array" ref="I1382">SUMPRODUCT(B1366:B1385, (ROW(B1366:B1385)-ROW(B1366)+1)) / (20*21/2)</f>
        <v>2.2178095238095237</v>
      </c>
      <c r="J1382" s="2">
        <f t="shared" si="170"/>
        <v>2.2667292213868211</v>
      </c>
      <c r="K1382" s="2">
        <f t="shared" si="164"/>
        <v>2.3200042647515087</v>
      </c>
    </row>
    <row r="1383" spans="1:11" ht="13.5" x14ac:dyDescent="0.25">
      <c r="A1383" s="3">
        <f>TITRES_STAT!B1386</f>
        <v>44323</v>
      </c>
      <c r="B1383" s="6">
        <f>TITRES_STAT!D1386</f>
        <v>2.23</v>
      </c>
      <c r="C1383" s="2">
        <f t="shared" si="165"/>
        <v>0</v>
      </c>
      <c r="D1383" s="2">
        <f t="shared" si="166"/>
        <v>2.226</v>
      </c>
      <c r="E1383" s="2">
        <f t="shared" si="168"/>
        <v>2.1840000000000002</v>
      </c>
      <c r="F1383" s="2">
        <f t="shared" si="169"/>
        <v>2.2484999999999995</v>
      </c>
      <c r="G1383" s="2">
        <f t="shared" si="163"/>
        <v>2.3605999999999998</v>
      </c>
      <c r="H1383" s="2">
        <f t="shared" si="167"/>
        <v>2.276450000000001</v>
      </c>
      <c r="I1383" s="2">
        <f t="array" ref="I1383">SUMPRODUCT(B1367:B1386, (ROW(B1367:B1386)-ROW(B1367)+1)) / (20*21/2)</f>
        <v>2.2166666666666668</v>
      </c>
      <c r="J1383" s="2">
        <f t="shared" si="170"/>
        <v>2.263231200302362</v>
      </c>
      <c r="K1383" s="2">
        <f t="shared" si="164"/>
        <v>2.3164746857416456</v>
      </c>
    </row>
    <row r="1384" spans="1:11" ht="13.5" x14ac:dyDescent="0.25">
      <c r="A1384" s="3">
        <f>TITRES_STAT!B1387</f>
        <v>44326</v>
      </c>
      <c r="B1384" s="6">
        <f>TITRES_STAT!D1387</f>
        <v>2.23</v>
      </c>
      <c r="C1384" s="2">
        <f t="shared" si="165"/>
        <v>0</v>
      </c>
      <c r="D1384" s="2">
        <f t="shared" si="166"/>
        <v>2.23</v>
      </c>
      <c r="E1384" s="2">
        <f t="shared" si="168"/>
        <v>2.1870000000000003</v>
      </c>
      <c r="F1384" s="2">
        <f t="shared" si="169"/>
        <v>2.2439999999999989</v>
      </c>
      <c r="G1384" s="2">
        <f t="shared" si="163"/>
        <v>2.3616000000000001</v>
      </c>
      <c r="H1384" s="2">
        <f t="shared" si="167"/>
        <v>2.2764500000000014</v>
      </c>
      <c r="I1384" s="2">
        <f t="array" ref="I1384">SUMPRODUCT(B1368:B1387, (ROW(B1368:B1387)-ROW(B1368)+1)) / (20*21/2)</f>
        <v>2.2160000000000002</v>
      </c>
      <c r="J1384" s="2">
        <f t="shared" si="170"/>
        <v>2.2600663240830894</v>
      </c>
      <c r="K1384" s="2">
        <f t="shared" si="164"/>
        <v>2.3130835215949146</v>
      </c>
    </row>
    <row r="1385" spans="1:11" ht="13.5" x14ac:dyDescent="0.25">
      <c r="A1385" s="3">
        <f>TITRES_STAT!B1388</f>
        <v>44327</v>
      </c>
      <c r="B1385" s="6">
        <f>TITRES_STAT!D1388</f>
        <v>2.23</v>
      </c>
      <c r="C1385" s="2">
        <f t="shared" si="165"/>
        <v>0</v>
      </c>
      <c r="D1385" s="2">
        <f t="shared" si="166"/>
        <v>2.23</v>
      </c>
      <c r="E1385" s="2">
        <f t="shared" si="168"/>
        <v>2.1920000000000002</v>
      </c>
      <c r="F1385" s="2">
        <f t="shared" si="169"/>
        <v>2.2419999999999991</v>
      </c>
      <c r="G1385" s="2">
        <f t="shared" si="163"/>
        <v>2.3626</v>
      </c>
      <c r="H1385" s="2">
        <f t="shared" si="167"/>
        <v>2.2764500000000014</v>
      </c>
      <c r="I1385" s="2">
        <f t="array" ref="I1385">SUMPRODUCT(B1369:B1388, (ROW(B1369:B1388)-ROW(B1369)+1)) / (20*21/2)</f>
        <v>2.2160952380952379</v>
      </c>
      <c r="J1385" s="2">
        <f t="shared" si="170"/>
        <v>2.2572028646466045</v>
      </c>
      <c r="K1385" s="2">
        <f t="shared" si="164"/>
        <v>2.309825344277467</v>
      </c>
    </row>
    <row r="1386" spans="1:11" ht="13.5" x14ac:dyDescent="0.25">
      <c r="A1386" s="3">
        <f>TITRES_STAT!B1389</f>
        <v>44333</v>
      </c>
      <c r="B1386" s="6">
        <f>TITRES_STAT!D1389</f>
        <v>2.23</v>
      </c>
      <c r="C1386" s="2">
        <f t="shared" si="165"/>
        <v>0</v>
      </c>
      <c r="D1386" s="2">
        <f t="shared" si="166"/>
        <v>2.23</v>
      </c>
      <c r="E1386" s="2">
        <f t="shared" si="168"/>
        <v>2.2060000000000004</v>
      </c>
      <c r="F1386" s="2">
        <f t="shared" si="169"/>
        <v>2.2369999999999992</v>
      </c>
      <c r="G1386" s="2">
        <f t="shared" si="163"/>
        <v>2.3612000000000002</v>
      </c>
      <c r="H1386" s="2">
        <f t="shared" si="167"/>
        <v>2.2759500000000012</v>
      </c>
      <c r="I1386" s="2">
        <f t="array" ref="I1386">SUMPRODUCT(B1370:B1389, (ROW(B1370:B1389)-ROW(B1370)+1)) / (20*21/2)</f>
        <v>2.2166190476190475</v>
      </c>
      <c r="J1386" s="2">
        <f t="shared" si="170"/>
        <v>2.254612115632642</v>
      </c>
      <c r="K1386" s="2">
        <f t="shared" si="164"/>
        <v>2.3066949386195272</v>
      </c>
    </row>
    <row r="1387" spans="1:11" ht="13.5" x14ac:dyDescent="0.25">
      <c r="A1387" s="3">
        <f>TITRES_STAT!B1390</f>
        <v>44334</v>
      </c>
      <c r="B1387" s="6">
        <f>TITRES_STAT!D1390</f>
        <v>2.23</v>
      </c>
      <c r="C1387" s="2">
        <f t="shared" si="165"/>
        <v>0</v>
      </c>
      <c r="D1387" s="2">
        <f t="shared" si="166"/>
        <v>2.23</v>
      </c>
      <c r="E1387" s="2">
        <f t="shared" si="168"/>
        <v>2.2200000000000002</v>
      </c>
      <c r="F1387" s="2">
        <f t="shared" si="169"/>
        <v>2.2289999999999992</v>
      </c>
      <c r="G1387" s="2">
        <f t="shared" si="163"/>
        <v>2.3598000000000003</v>
      </c>
      <c r="H1387" s="2">
        <f t="shared" si="167"/>
        <v>2.2751500000000018</v>
      </c>
      <c r="I1387" s="2">
        <f t="array" ref="I1387">SUMPRODUCT(B1371:B1390, (ROW(B1371:B1390)-ROW(B1371)+1)) / (20*21/2)</f>
        <v>2.2173809523809522</v>
      </c>
      <c r="J1387" s="2">
        <f t="shared" si="170"/>
        <v>2.2522681046200095</v>
      </c>
      <c r="K1387" s="2">
        <f t="shared" si="164"/>
        <v>2.3036872939677813</v>
      </c>
    </row>
    <row r="1388" spans="1:11" ht="13.5" x14ac:dyDescent="0.25">
      <c r="A1388" s="3">
        <f>TITRES_STAT!B1391</f>
        <v>44335</v>
      </c>
      <c r="B1388" s="6">
        <f>TITRES_STAT!D1391</f>
        <v>2.23</v>
      </c>
      <c r="C1388" s="2">
        <f t="shared" si="165"/>
        <v>0</v>
      </c>
      <c r="D1388" s="2">
        <f t="shared" si="166"/>
        <v>2.23</v>
      </c>
      <c r="E1388" s="2">
        <f t="shared" si="168"/>
        <v>2.2280000000000002</v>
      </c>
      <c r="F1388" s="2">
        <f t="shared" si="169"/>
        <v>2.224499999999999</v>
      </c>
      <c r="G1388" s="2">
        <f t="shared" si="163"/>
        <v>2.3604000000000007</v>
      </c>
      <c r="H1388" s="2">
        <f t="shared" si="167"/>
        <v>2.2743500000000019</v>
      </c>
      <c r="I1388" s="2">
        <f t="array" ref="I1388">SUMPRODUCT(B1372:B1391, (ROW(B1372:B1391)-ROW(B1372)+1)) / (20*21/2)</f>
        <v>2.2185714285714284</v>
      </c>
      <c r="J1388" s="2">
        <f t="shared" si="170"/>
        <v>2.2501473327514372</v>
      </c>
      <c r="K1388" s="2">
        <f t="shared" si="164"/>
        <v>2.3007975961651232</v>
      </c>
    </row>
    <row r="1389" spans="1:11" ht="13.5" x14ac:dyDescent="0.25">
      <c r="A1389" s="3">
        <f>TITRES_STAT!B1392</f>
        <v>44336</v>
      </c>
      <c r="B1389" s="6">
        <f>TITRES_STAT!D1392</f>
        <v>2.23</v>
      </c>
      <c r="C1389" s="2">
        <f t="shared" si="165"/>
        <v>0</v>
      </c>
      <c r="D1389" s="2">
        <f t="shared" si="166"/>
        <v>2.23</v>
      </c>
      <c r="E1389" s="2">
        <f t="shared" si="168"/>
        <v>2.23</v>
      </c>
      <c r="F1389" s="2">
        <f t="shared" si="169"/>
        <v>2.2219999999999991</v>
      </c>
      <c r="G1389" s="2">
        <f t="shared" si="163"/>
        <v>2.3592000000000009</v>
      </c>
      <c r="H1389" s="2">
        <f t="shared" si="167"/>
        <v>2.273550000000002</v>
      </c>
      <c r="I1389" s="2">
        <f t="array" ref="I1389">SUMPRODUCT(B1373:B1392, (ROW(B1373:B1392)-ROW(B1373)+1)) / (20*21/2)</f>
        <v>2.220190476190476</v>
      </c>
      <c r="J1389" s="2">
        <f t="shared" si="170"/>
        <v>2.2482285391560621</v>
      </c>
      <c r="K1389" s="2">
        <f t="shared" si="164"/>
        <v>2.2980212198449221</v>
      </c>
    </row>
    <row r="1390" spans="1:11" ht="13.5" x14ac:dyDescent="0.25">
      <c r="A1390" s="3">
        <f>TITRES_STAT!B1393</f>
        <v>44337</v>
      </c>
      <c r="B1390" s="6">
        <f>TITRES_STAT!D1393</f>
        <v>2.23</v>
      </c>
      <c r="C1390" s="2">
        <f t="shared" si="165"/>
        <v>0</v>
      </c>
      <c r="D1390" s="2">
        <f t="shared" si="166"/>
        <v>2.23</v>
      </c>
      <c r="E1390" s="2">
        <f t="shared" si="168"/>
        <v>2.23</v>
      </c>
      <c r="F1390" s="2">
        <f t="shared" si="169"/>
        <v>2.2174999999999994</v>
      </c>
      <c r="G1390" s="2">
        <f t="shared" si="163"/>
        <v>2.358000000000001</v>
      </c>
      <c r="H1390" s="2">
        <f t="shared" si="167"/>
        <v>2.272750000000002</v>
      </c>
      <c r="I1390" s="2">
        <f t="array" ref="I1390">SUMPRODUCT(B1374:B1393, (ROW(B1374:B1393)-ROW(B1374)+1)) / (20*21/2)</f>
        <v>2.2222380952380956</v>
      </c>
      <c r="J1390" s="2">
        <f t="shared" si="170"/>
        <v>2.2464924878078656</v>
      </c>
      <c r="K1390" s="2">
        <f t="shared" si="164"/>
        <v>2.2953537210274741</v>
      </c>
    </row>
    <row r="1391" spans="1:11" ht="13.5" x14ac:dyDescent="0.25">
      <c r="A1391" s="3">
        <f>TITRES_STAT!B1394</f>
        <v>44340</v>
      </c>
      <c r="B1391" s="6">
        <f>TITRES_STAT!D1394</f>
        <v>2.23</v>
      </c>
      <c r="C1391" s="2">
        <f t="shared" si="165"/>
        <v>0</v>
      </c>
      <c r="D1391" s="2">
        <f t="shared" si="166"/>
        <v>2.23</v>
      </c>
      <c r="E1391" s="2">
        <f t="shared" si="168"/>
        <v>2.23</v>
      </c>
      <c r="F1391" s="2">
        <f t="shared" si="169"/>
        <v>2.2129999999999992</v>
      </c>
      <c r="G1391" s="2">
        <f t="shared" si="163"/>
        <v>2.3568000000000011</v>
      </c>
      <c r="H1391" s="2">
        <f t="shared" si="167"/>
        <v>2.2719500000000021</v>
      </c>
      <c r="I1391" s="2">
        <f t="array" ref="I1391">SUMPRODUCT(B1375:B1394, (ROW(B1375:B1394)-ROW(B1375)+1)) / (20*21/2)</f>
        <v>2.2244285714285712</v>
      </c>
      <c r="J1391" s="2">
        <f t="shared" si="170"/>
        <v>2.244921774683307</v>
      </c>
      <c r="K1391" s="2">
        <f t="shared" si="164"/>
        <v>2.2927908300067887</v>
      </c>
    </row>
    <row r="1392" spans="1:11" ht="13.5" x14ac:dyDescent="0.25">
      <c r="A1392" s="3">
        <f>TITRES_STAT!B1395</f>
        <v>44341</v>
      </c>
      <c r="B1392" s="6">
        <f>TITRES_STAT!D1395</f>
        <v>2.23</v>
      </c>
      <c r="C1392" s="2">
        <f t="shared" si="165"/>
        <v>0</v>
      </c>
      <c r="D1392" s="2">
        <f t="shared" si="166"/>
        <v>2.23</v>
      </c>
      <c r="E1392" s="2">
        <f t="shared" si="168"/>
        <v>2.23</v>
      </c>
      <c r="F1392" s="2">
        <f t="shared" si="169"/>
        <v>2.2084999999999995</v>
      </c>
      <c r="G1392" s="2">
        <f t="shared" si="163"/>
        <v>2.3564000000000012</v>
      </c>
      <c r="H1392" s="2">
        <f t="shared" si="167"/>
        <v>2.2711500000000018</v>
      </c>
      <c r="I1392" s="2">
        <f t="array" ref="I1392">SUMPRODUCT(B1376:B1395, (ROW(B1376:B1395)-ROW(B1376)+1)) / (20*21/2)</f>
        <v>2.2264761904761907</v>
      </c>
      <c r="J1392" s="2">
        <f t="shared" si="170"/>
        <v>2.2435006532848969</v>
      </c>
      <c r="K1392" s="2">
        <f t="shared" si="164"/>
        <v>2.2903284445163266</v>
      </c>
    </row>
    <row r="1393" spans="1:11" ht="13.5" x14ac:dyDescent="0.25">
      <c r="A1393" s="3">
        <f>TITRES_STAT!B1396</f>
        <v>44342</v>
      </c>
      <c r="B1393" s="6">
        <f>TITRES_STAT!D1396</f>
        <v>2.23</v>
      </c>
      <c r="C1393" s="2">
        <f t="shared" si="165"/>
        <v>0</v>
      </c>
      <c r="D1393" s="2">
        <f t="shared" si="166"/>
        <v>2.23</v>
      </c>
      <c r="E1393" s="2">
        <f t="shared" si="168"/>
        <v>2.23</v>
      </c>
      <c r="F1393" s="2">
        <f t="shared" si="169"/>
        <v>2.2069999999999994</v>
      </c>
      <c r="G1393" s="2">
        <f t="shared" si="163"/>
        <v>2.3548000000000013</v>
      </c>
      <c r="H1393" s="2">
        <f t="shared" si="167"/>
        <v>2.2708000000000017</v>
      </c>
      <c r="I1393" s="2">
        <f t="array" ref="I1393">SUMPRODUCT(B1377:B1396, (ROW(B1377:B1396)-ROW(B1377)+1)) / (20*21/2)</f>
        <v>2.234</v>
      </c>
      <c r="J1393" s="2">
        <f t="shared" si="170"/>
        <v>2.2422148767815733</v>
      </c>
      <c r="K1393" s="2">
        <f t="shared" si="164"/>
        <v>2.2879626231627452</v>
      </c>
    </row>
    <row r="1394" spans="1:11" ht="13.5" x14ac:dyDescent="0.25">
      <c r="A1394" s="3">
        <f>TITRES_STAT!B1397</f>
        <v>44343</v>
      </c>
      <c r="B1394" s="6">
        <f>TITRES_STAT!D1397</f>
        <v>2.23</v>
      </c>
      <c r="C1394" s="2">
        <f t="shared" si="165"/>
        <v>0</v>
      </c>
      <c r="D1394" s="2">
        <f t="shared" si="166"/>
        <v>2.23</v>
      </c>
      <c r="E1394" s="2">
        <f t="shared" si="168"/>
        <v>2.23</v>
      </c>
      <c r="F1394" s="2">
        <f t="shared" si="169"/>
        <v>2.2084999999999995</v>
      </c>
      <c r="G1394" s="2">
        <f t="shared" ref="G1394:G1457" si="171">AVERAGE(B1345:B1394)</f>
        <v>2.3544000000000014</v>
      </c>
      <c r="H1394" s="2">
        <f t="shared" si="167"/>
        <v>2.2704500000000016</v>
      </c>
      <c r="I1394" s="2">
        <f t="array" ref="I1394">SUMPRODUCT(B1378:B1397, (ROW(B1378:B1397)-ROW(B1378)+1)) / (20*21/2)</f>
        <v>2.2453333333333334</v>
      </c>
      <c r="J1394" s="2">
        <f t="shared" si="170"/>
        <v>2.2410515551833283</v>
      </c>
      <c r="K1394" s="2">
        <f t="shared" si="164"/>
        <v>2.2856895791171472</v>
      </c>
    </row>
    <row r="1395" spans="1:11" ht="13.5" x14ac:dyDescent="0.25">
      <c r="A1395" s="3">
        <f>TITRES_STAT!B1398</f>
        <v>44344</v>
      </c>
      <c r="B1395" s="6">
        <f>TITRES_STAT!D1398</f>
        <v>2.23</v>
      </c>
      <c r="C1395" s="2">
        <f t="shared" si="165"/>
        <v>0</v>
      </c>
      <c r="D1395" s="2">
        <f t="shared" si="166"/>
        <v>2.23</v>
      </c>
      <c r="E1395" s="2">
        <f t="shared" si="168"/>
        <v>2.23</v>
      </c>
      <c r="F1395" s="2">
        <f t="shared" si="169"/>
        <v>2.2109999999999994</v>
      </c>
      <c r="G1395" s="2">
        <f t="shared" si="171"/>
        <v>2.3540000000000014</v>
      </c>
      <c r="H1395" s="2">
        <f t="shared" si="167"/>
        <v>2.2701000000000016</v>
      </c>
      <c r="I1395" s="2">
        <f t="array" ref="I1395">SUMPRODUCT(B1379:B1398, (ROW(B1379:B1398)-ROW(B1379)+1)) / (20*21/2)</f>
        <v>2.2602380952380958</v>
      </c>
      <c r="J1395" s="2">
        <f t="shared" si="170"/>
        <v>2.2399990261182494</v>
      </c>
      <c r="K1395" s="2">
        <f t="shared" ref="K1395:K1458" si="172">$K$4*B1395+(1-$K$4)*K1394</f>
        <v>2.2835056740537296</v>
      </c>
    </row>
    <row r="1396" spans="1:11" ht="13.5" x14ac:dyDescent="0.25">
      <c r="A1396" s="3">
        <f>TITRES_STAT!B1399</f>
        <v>44347</v>
      </c>
      <c r="B1396" s="6">
        <f>TITRES_STAT!D1399</f>
        <v>2.29</v>
      </c>
      <c r="C1396" s="2">
        <f t="shared" si="165"/>
        <v>6.0000000000000053E-2</v>
      </c>
      <c r="D1396" s="2">
        <f t="shared" si="166"/>
        <v>2.242</v>
      </c>
      <c r="E1396" s="2">
        <f t="shared" si="168"/>
        <v>2.2359999999999998</v>
      </c>
      <c r="F1396" s="2">
        <f t="shared" si="169"/>
        <v>2.2209999999999992</v>
      </c>
      <c r="G1396" s="2">
        <f t="shared" si="171"/>
        <v>2.3548000000000018</v>
      </c>
      <c r="H1396" s="2">
        <f t="shared" si="167"/>
        <v>2.2700500000000017</v>
      </c>
      <c r="I1396" s="2">
        <f t="array" ref="I1396">SUMPRODUCT(B1380:B1399, (ROW(B1380:B1399)-ROW(B1380)+1)) / (20*21/2)</f>
        <v>2.2749523809523811</v>
      </c>
      <c r="J1396" s="2">
        <f t="shared" si="170"/>
        <v>2.2447610236307973</v>
      </c>
      <c r="K1396" s="2">
        <f t="shared" si="172"/>
        <v>2.2837603535026032</v>
      </c>
    </row>
    <row r="1397" spans="1:11" ht="13.5" x14ac:dyDescent="0.25">
      <c r="A1397" s="3">
        <f>TITRES_STAT!B1400</f>
        <v>44348</v>
      </c>
      <c r="B1397" s="6">
        <f>TITRES_STAT!D1400</f>
        <v>2.34</v>
      </c>
      <c r="C1397" s="2">
        <f t="shared" si="165"/>
        <v>4.9999999999999822E-2</v>
      </c>
      <c r="D1397" s="2">
        <f t="shared" si="166"/>
        <v>2.2640000000000002</v>
      </c>
      <c r="E1397" s="2">
        <f t="shared" si="168"/>
        <v>2.2469999999999999</v>
      </c>
      <c r="F1397" s="2">
        <f t="shared" si="169"/>
        <v>2.2334999999999994</v>
      </c>
      <c r="G1397" s="2">
        <f t="shared" si="171"/>
        <v>2.3546000000000018</v>
      </c>
      <c r="H1397" s="2">
        <f t="shared" si="167"/>
        <v>2.2702500000000017</v>
      </c>
      <c r="I1397" s="2">
        <f t="array" ref="I1397">SUMPRODUCT(B1381:B1400, (ROW(B1381:B1400)-ROW(B1381)+1)) / (20*21/2)</f>
        <v>2.2792380952380951</v>
      </c>
      <c r="J1397" s="2">
        <f t="shared" si="170"/>
        <v>2.2538314023326262</v>
      </c>
      <c r="K1397" s="2">
        <f t="shared" si="172"/>
        <v>2.2859658298358347</v>
      </c>
    </row>
    <row r="1398" spans="1:11" ht="13.5" x14ac:dyDescent="0.25">
      <c r="A1398" s="3">
        <f>TITRES_STAT!B1401</f>
        <v>44349</v>
      </c>
      <c r="B1398" s="6">
        <f>TITRES_STAT!D1401</f>
        <v>2.39</v>
      </c>
      <c r="C1398" s="2">
        <f t="shared" si="165"/>
        <v>5.0000000000000266E-2</v>
      </c>
      <c r="D1398" s="2">
        <f t="shared" si="166"/>
        <v>2.2960000000000003</v>
      </c>
      <c r="E1398" s="2">
        <f t="shared" si="168"/>
        <v>2.2630000000000003</v>
      </c>
      <c r="F1398" s="2">
        <f t="shared" si="169"/>
        <v>2.2454999999999998</v>
      </c>
      <c r="G1398" s="2">
        <f t="shared" si="171"/>
        <v>2.3552000000000017</v>
      </c>
      <c r="H1398" s="2">
        <f t="shared" si="167"/>
        <v>2.2706500000000016</v>
      </c>
      <c r="I1398" s="2">
        <f t="array" ref="I1398">SUMPRODUCT(B1382:B1401, (ROW(B1382:B1401)-ROW(B1382)+1)) / (20*21/2)</f>
        <v>2.2831904761904762</v>
      </c>
      <c r="J1398" s="2">
        <f t="shared" si="170"/>
        <v>2.2667998402057097</v>
      </c>
      <c r="K1398" s="2">
        <f t="shared" si="172"/>
        <v>2.2900456012148216</v>
      </c>
    </row>
    <row r="1399" spans="1:11" ht="13.5" x14ac:dyDescent="0.25">
      <c r="A1399" s="3">
        <f>TITRES_STAT!B1402</f>
        <v>44350</v>
      </c>
      <c r="B1399" s="6">
        <f>TITRES_STAT!D1402</f>
        <v>2.4</v>
      </c>
      <c r="C1399" s="2">
        <f t="shared" si="165"/>
        <v>9.9999999999997868E-3</v>
      </c>
      <c r="D1399" s="2">
        <f t="shared" si="166"/>
        <v>2.33</v>
      </c>
      <c r="E1399" s="2">
        <f t="shared" si="168"/>
        <v>2.2800000000000002</v>
      </c>
      <c r="F1399" s="2">
        <f t="shared" si="169"/>
        <v>2.2549999999999999</v>
      </c>
      <c r="G1399" s="2">
        <f t="shared" si="171"/>
        <v>2.3544000000000018</v>
      </c>
      <c r="H1399" s="2">
        <f t="shared" si="167"/>
        <v>2.2711000000000015</v>
      </c>
      <c r="I1399" s="2">
        <f t="array" ref="I1399">SUMPRODUCT(B1383:B1402, (ROW(B1383:B1402)-ROW(B1383)+1)) / (20*21/2)</f>
        <v>2.2868095238095241</v>
      </c>
      <c r="J1399" s="2">
        <f t="shared" si="170"/>
        <v>2.2794855697099279</v>
      </c>
      <c r="K1399" s="2">
        <f t="shared" si="172"/>
        <v>2.2943575384220836</v>
      </c>
    </row>
    <row r="1400" spans="1:11" ht="13.5" x14ac:dyDescent="0.25">
      <c r="A1400" s="3">
        <f>TITRES_STAT!B1403</f>
        <v>44351</v>
      </c>
      <c r="B1400" s="6">
        <f>TITRES_STAT!D1403</f>
        <v>2.2999999999999998</v>
      </c>
      <c r="C1400" s="2">
        <f t="shared" si="165"/>
        <v>-0.10000000000000009</v>
      </c>
      <c r="D1400" s="2">
        <f t="shared" si="166"/>
        <v>2.3439999999999999</v>
      </c>
      <c r="E1400" s="2">
        <f t="shared" si="168"/>
        <v>2.2869999999999999</v>
      </c>
      <c r="F1400" s="2">
        <f t="shared" si="169"/>
        <v>2.2584999999999997</v>
      </c>
      <c r="G1400" s="2">
        <f t="shared" si="171"/>
        <v>2.3502000000000018</v>
      </c>
      <c r="H1400" s="2">
        <f t="shared" si="167"/>
        <v>2.2710500000000011</v>
      </c>
      <c r="I1400" s="2">
        <f t="array" ref="I1400">SUMPRODUCT(B1384:B1403, (ROW(B1384:B1403)-ROW(B1384)+1)) / (20*21/2)</f>
        <v>2.2862857142857136</v>
      </c>
      <c r="J1400" s="2">
        <f t="shared" si="170"/>
        <v>2.2814393249756493</v>
      </c>
      <c r="K1400" s="2">
        <f t="shared" si="172"/>
        <v>2.2945788114251391</v>
      </c>
    </row>
    <row r="1401" spans="1:11" ht="13.5" x14ac:dyDescent="0.25">
      <c r="A1401" s="3">
        <f>TITRES_STAT!B1404</f>
        <v>44354</v>
      </c>
      <c r="B1401" s="6">
        <f>TITRES_STAT!D1404</f>
        <v>2.2999999999999998</v>
      </c>
      <c r="C1401" s="2">
        <f t="shared" si="165"/>
        <v>0</v>
      </c>
      <c r="D1401" s="2">
        <f t="shared" si="166"/>
        <v>2.3460000000000001</v>
      </c>
      <c r="E1401" s="2">
        <f t="shared" si="168"/>
        <v>2.294</v>
      </c>
      <c r="F1401" s="2">
        <f t="shared" si="169"/>
        <v>2.262</v>
      </c>
      <c r="G1401" s="2">
        <f t="shared" si="171"/>
        <v>2.3438000000000017</v>
      </c>
      <c r="H1401" s="2">
        <f t="shared" si="167"/>
        <v>2.2710000000000012</v>
      </c>
      <c r="I1401" s="2">
        <f t="array" ref="I1401">SUMPRODUCT(B1385:B1404, (ROW(B1385:B1404)-ROW(B1385)+1)) / (20*21/2)</f>
        <v>2.285619047619047</v>
      </c>
      <c r="J1401" s="2">
        <f t="shared" si="170"/>
        <v>2.2832070083113019</v>
      </c>
      <c r="K1401" s="2">
        <f t="shared" si="172"/>
        <v>2.2947914070555258</v>
      </c>
    </row>
    <row r="1402" spans="1:11" ht="13.5" x14ac:dyDescent="0.25">
      <c r="A1402" s="3">
        <f>TITRES_STAT!B1405</f>
        <v>44355</v>
      </c>
      <c r="B1402" s="6">
        <f>TITRES_STAT!D1405</f>
        <v>2.2999999999999998</v>
      </c>
      <c r="C1402" s="2">
        <f t="shared" si="165"/>
        <v>0</v>
      </c>
      <c r="D1402" s="2">
        <f t="shared" si="166"/>
        <v>2.3380000000000001</v>
      </c>
      <c r="E1402" s="2">
        <f t="shared" si="168"/>
        <v>2.3010000000000002</v>
      </c>
      <c r="F1402" s="2">
        <f t="shared" si="169"/>
        <v>2.2654999999999998</v>
      </c>
      <c r="G1402" s="2">
        <f t="shared" si="171"/>
        <v>2.3358000000000017</v>
      </c>
      <c r="H1402" s="2">
        <f t="shared" si="167"/>
        <v>2.2709500000000009</v>
      </c>
      <c r="I1402" s="2">
        <f t="array" ref="I1402">SUMPRODUCT(B1386:B1405, (ROW(B1386:B1405)-ROW(B1386)+1)) / (20*21/2)</f>
        <v>2.2848095238095238</v>
      </c>
      <c r="J1402" s="2">
        <f t="shared" si="170"/>
        <v>2.2848063408530828</v>
      </c>
      <c r="K1402" s="2">
        <f t="shared" si="172"/>
        <v>2.294995665602368</v>
      </c>
    </row>
    <row r="1403" spans="1:11" ht="13.5" x14ac:dyDescent="0.25">
      <c r="A1403" s="3">
        <f>TITRES_STAT!B1406</f>
        <v>44356</v>
      </c>
      <c r="B1403" s="6">
        <f>TITRES_STAT!D1406</f>
        <v>2.2599999999999998</v>
      </c>
      <c r="C1403" s="2">
        <f t="shared" si="165"/>
        <v>-4.0000000000000036E-2</v>
      </c>
      <c r="D1403" s="2">
        <f t="shared" si="166"/>
        <v>2.3119999999999998</v>
      </c>
      <c r="E1403" s="2">
        <f t="shared" si="168"/>
        <v>2.3039999999999998</v>
      </c>
      <c r="F1403" s="2">
        <f t="shared" si="169"/>
        <v>2.2669999999999995</v>
      </c>
      <c r="G1403" s="2">
        <f t="shared" si="171"/>
        <v>2.3250000000000015</v>
      </c>
      <c r="H1403" s="2">
        <f t="shared" si="167"/>
        <v>2.2707000000000015</v>
      </c>
      <c r="I1403" s="2">
        <f t="array" ref="I1403">SUMPRODUCT(B1387:B1406, (ROW(B1387:B1406)-ROW(B1387)+1)) / (20*21/2)</f>
        <v>2.2838571428571428</v>
      </c>
      <c r="J1403" s="2">
        <f t="shared" si="170"/>
        <v>2.2824438322004079</v>
      </c>
      <c r="K1403" s="2">
        <f t="shared" si="172"/>
        <v>2.2936232865591384</v>
      </c>
    </row>
    <row r="1404" spans="1:11" ht="13.5" x14ac:dyDescent="0.25">
      <c r="A1404" s="3">
        <f>TITRES_STAT!B1407</f>
        <v>44357</v>
      </c>
      <c r="B1404" s="6">
        <f>TITRES_STAT!D1407</f>
        <v>2.2599999999999998</v>
      </c>
      <c r="C1404" s="2">
        <f t="shared" si="165"/>
        <v>0</v>
      </c>
      <c r="D1404" s="2">
        <f t="shared" si="166"/>
        <v>2.2839999999999998</v>
      </c>
      <c r="E1404" s="2">
        <f t="shared" si="168"/>
        <v>2.3069999999999999</v>
      </c>
      <c r="F1404" s="2">
        <f t="shared" si="169"/>
        <v>2.2684999999999995</v>
      </c>
      <c r="G1404" s="2">
        <f t="shared" si="171"/>
        <v>2.3162000000000016</v>
      </c>
      <c r="H1404" s="2">
        <f t="shared" si="167"/>
        <v>2.2707500000000014</v>
      </c>
      <c r="I1404" s="2">
        <f t="array" ref="I1404">SUMPRODUCT(B1388:B1407, (ROW(B1388:B1407)-ROW(B1388)+1)) / (20*21/2)</f>
        <v>2.2827619047619048</v>
      </c>
      <c r="J1404" s="2">
        <f t="shared" si="170"/>
        <v>2.2803063243717974</v>
      </c>
      <c r="K1404" s="2">
        <f t="shared" si="172"/>
        <v>2.292304726301917</v>
      </c>
    </row>
    <row r="1405" spans="1:11" ht="13.5" x14ac:dyDescent="0.25">
      <c r="A1405" s="3">
        <f>TITRES_STAT!B1408</f>
        <v>44358</v>
      </c>
      <c r="B1405" s="6">
        <f>TITRES_STAT!D1408</f>
        <v>2.2599999999999998</v>
      </c>
      <c r="C1405" s="2">
        <f t="shared" si="165"/>
        <v>0</v>
      </c>
      <c r="D1405" s="2">
        <f t="shared" si="166"/>
        <v>2.2759999999999998</v>
      </c>
      <c r="E1405" s="2">
        <f t="shared" si="168"/>
        <v>2.3099999999999996</v>
      </c>
      <c r="F1405" s="2">
        <f t="shared" si="169"/>
        <v>2.2699999999999991</v>
      </c>
      <c r="G1405" s="2">
        <f t="shared" si="171"/>
        <v>2.3074000000000012</v>
      </c>
      <c r="H1405" s="2">
        <f t="shared" si="167"/>
        <v>2.2708000000000013</v>
      </c>
      <c r="I1405" s="2">
        <f t="array" ref="I1405">SUMPRODUCT(B1389:B1408, (ROW(B1389:B1408)-ROW(B1389)+1)) / (20*21/2)</f>
        <v>2.2843809523809524</v>
      </c>
      <c r="J1405" s="2">
        <f t="shared" si="170"/>
        <v>2.2783723887173402</v>
      </c>
      <c r="K1405" s="2">
        <f t="shared" si="172"/>
        <v>2.291037874290077</v>
      </c>
    </row>
    <row r="1406" spans="1:11" ht="13.5" x14ac:dyDescent="0.25">
      <c r="A1406" s="3">
        <f>TITRES_STAT!B1409</f>
        <v>44361</v>
      </c>
      <c r="B1406" s="6">
        <f>TITRES_STAT!D1409</f>
        <v>2.2599999999999998</v>
      </c>
      <c r="C1406" s="2">
        <f t="shared" si="165"/>
        <v>0</v>
      </c>
      <c r="D1406" s="2">
        <f t="shared" si="166"/>
        <v>2.2679999999999998</v>
      </c>
      <c r="E1406" s="2">
        <f t="shared" si="168"/>
        <v>2.3069999999999995</v>
      </c>
      <c r="F1406" s="2">
        <f t="shared" si="169"/>
        <v>2.2714999999999992</v>
      </c>
      <c r="G1406" s="2">
        <f t="shared" si="171"/>
        <v>2.2990000000000013</v>
      </c>
      <c r="H1406" s="2">
        <f t="shared" si="167"/>
        <v>2.2708500000000016</v>
      </c>
      <c r="I1406" s="2">
        <f t="array" ref="I1406">SUMPRODUCT(B1390:B1409, (ROW(B1390:B1409)-ROW(B1390)+1)) / (20*21/2)</f>
        <v>2.2799999999999998</v>
      </c>
      <c r="J1406" s="2">
        <f t="shared" si="170"/>
        <v>2.2766226374109264</v>
      </c>
      <c r="K1406" s="2">
        <f t="shared" si="172"/>
        <v>2.2898207027492896</v>
      </c>
    </row>
    <row r="1407" spans="1:11" ht="13.5" x14ac:dyDescent="0.25">
      <c r="A1407" s="3">
        <f>TITRES_STAT!B1410</f>
        <v>44362</v>
      </c>
      <c r="B1407" s="6">
        <f>TITRES_STAT!D1410</f>
        <v>2.2599999999999998</v>
      </c>
      <c r="C1407" s="2">
        <f t="shared" si="165"/>
        <v>0</v>
      </c>
      <c r="D1407" s="2">
        <f t="shared" si="166"/>
        <v>2.2599999999999998</v>
      </c>
      <c r="E1407" s="2">
        <f t="shared" si="168"/>
        <v>2.2989999999999995</v>
      </c>
      <c r="F1407" s="2">
        <f t="shared" si="169"/>
        <v>2.2729999999999992</v>
      </c>
      <c r="G1407" s="2">
        <f t="shared" si="171"/>
        <v>2.2916000000000012</v>
      </c>
      <c r="H1407" s="2">
        <f t="shared" si="167"/>
        <v>2.2709000000000015</v>
      </c>
      <c r="I1407" s="2">
        <f t="array" ref="I1407">SUMPRODUCT(B1391:B1410, (ROW(B1391:B1410)-ROW(B1391)+1)) / (20*21/2)</f>
        <v>2.2813333333333334</v>
      </c>
      <c r="J1407" s="2">
        <f t="shared" si="170"/>
        <v>2.2750395290860759</v>
      </c>
      <c r="K1407" s="2">
        <f t="shared" si="172"/>
        <v>2.2886512634257885</v>
      </c>
    </row>
    <row r="1408" spans="1:11" ht="13.5" x14ac:dyDescent="0.25">
      <c r="A1408" s="3">
        <f>TITRES_STAT!B1411</f>
        <v>44363</v>
      </c>
      <c r="B1408" s="6">
        <f>TITRES_STAT!D1411</f>
        <v>2.29</v>
      </c>
      <c r="C1408" s="2">
        <f t="shared" si="165"/>
        <v>3.0000000000000249E-2</v>
      </c>
      <c r="D1408" s="2">
        <f t="shared" si="166"/>
        <v>2.2659999999999996</v>
      </c>
      <c r="E1408" s="2">
        <f t="shared" si="168"/>
        <v>2.2889999999999993</v>
      </c>
      <c r="F1408" s="2">
        <f t="shared" si="169"/>
        <v>2.2759999999999998</v>
      </c>
      <c r="G1408" s="2">
        <f t="shared" si="171"/>
        <v>2.2848000000000015</v>
      </c>
      <c r="H1408" s="2">
        <f t="shared" si="167"/>
        <v>2.2714000000000016</v>
      </c>
      <c r="I1408" s="2">
        <f t="array" ref="I1408">SUMPRODUCT(B1392:B1411, (ROW(B1392:B1411)-ROW(B1392)+1)) / (20*21/2)</f>
        <v>2.2766666666666664</v>
      </c>
      <c r="J1408" s="2">
        <f t="shared" si="170"/>
        <v>2.2764643358397829</v>
      </c>
      <c r="K1408" s="2">
        <f t="shared" si="172"/>
        <v>2.2887041550561498</v>
      </c>
    </row>
    <row r="1409" spans="1:11" ht="13.5" x14ac:dyDescent="0.25">
      <c r="A1409" s="3">
        <f>TITRES_STAT!B1412</f>
        <v>44364</v>
      </c>
      <c r="B1409" s="6">
        <f>TITRES_STAT!D1412</f>
        <v>2.23</v>
      </c>
      <c r="C1409" s="2">
        <f t="shared" si="165"/>
        <v>-6.0000000000000053E-2</v>
      </c>
      <c r="D1409" s="2">
        <f t="shared" si="166"/>
        <v>2.2600000000000002</v>
      </c>
      <c r="E1409" s="2">
        <f t="shared" si="168"/>
        <v>2.2719999999999998</v>
      </c>
      <c r="F1409" s="2">
        <f t="shared" si="169"/>
        <v>2.2759999999999994</v>
      </c>
      <c r="G1409" s="2">
        <f t="shared" si="171"/>
        <v>2.277000000000001</v>
      </c>
      <c r="H1409" s="2">
        <f t="shared" si="167"/>
        <v>2.2716000000000021</v>
      </c>
      <c r="I1409" s="2">
        <f t="array" ref="I1409">SUMPRODUCT(B1393:B1412, (ROW(B1393:B1412)-ROW(B1393)+1)) / (20*21/2)</f>
        <v>2.2720000000000002</v>
      </c>
      <c r="J1409" s="2">
        <f t="shared" si="170"/>
        <v>2.2720391609978989</v>
      </c>
      <c r="K1409" s="2">
        <f t="shared" si="172"/>
        <v>2.2864020313284574</v>
      </c>
    </row>
    <row r="1410" spans="1:11" ht="13.5" x14ac:dyDescent="0.25">
      <c r="A1410" s="3">
        <f>TITRES_STAT!B1413</f>
        <v>44365</v>
      </c>
      <c r="B1410" s="6">
        <f>TITRES_STAT!D1413</f>
        <v>2.29</v>
      </c>
      <c r="C1410" s="2">
        <f t="shared" si="165"/>
        <v>6.0000000000000053E-2</v>
      </c>
      <c r="D1410" s="2">
        <f t="shared" si="166"/>
        <v>2.2659999999999996</v>
      </c>
      <c r="E1410" s="2">
        <f t="shared" si="168"/>
        <v>2.2709999999999999</v>
      </c>
      <c r="F1410" s="2">
        <f t="shared" si="169"/>
        <v>2.2789999999999995</v>
      </c>
      <c r="G1410" s="2">
        <f t="shared" si="171"/>
        <v>2.2708000000000008</v>
      </c>
      <c r="H1410" s="2">
        <f t="shared" si="167"/>
        <v>2.2721000000000022</v>
      </c>
      <c r="I1410" s="2">
        <f t="array" ref="I1410">SUMPRODUCT(B1394:B1413, (ROW(B1394:B1413)-ROW(B1394)+1)) / (20*21/2)</f>
        <v>2.2673333333333332</v>
      </c>
      <c r="J1410" s="2">
        <f t="shared" si="170"/>
        <v>2.2737497170933372</v>
      </c>
      <c r="K1410" s="2">
        <f t="shared" si="172"/>
        <v>2.2865431281391064</v>
      </c>
    </row>
    <row r="1411" spans="1:11" ht="13.5" x14ac:dyDescent="0.25">
      <c r="A1411" s="3">
        <f>TITRES_STAT!B1414</f>
        <v>44368</v>
      </c>
      <c r="B1411" s="6">
        <f>TITRES_STAT!D1414</f>
        <v>2.23</v>
      </c>
      <c r="C1411" s="2">
        <f t="shared" si="165"/>
        <v>-6.0000000000000053E-2</v>
      </c>
      <c r="D1411" s="2">
        <f t="shared" si="166"/>
        <v>2.2600000000000002</v>
      </c>
      <c r="E1411" s="2">
        <f t="shared" si="168"/>
        <v>2.2639999999999998</v>
      </c>
      <c r="F1411" s="2">
        <f t="shared" si="169"/>
        <v>2.278999999999999</v>
      </c>
      <c r="G1411" s="2">
        <f t="shared" si="171"/>
        <v>2.264800000000001</v>
      </c>
      <c r="H1411" s="2">
        <f t="shared" si="167"/>
        <v>2.2720500000000019</v>
      </c>
      <c r="I1411" s="2">
        <f t="array" ref="I1411">SUMPRODUCT(B1395:B1414, (ROW(B1395:B1414)-ROW(B1395)+1)) / (20*21/2)</f>
        <v>2.2626666666666666</v>
      </c>
      <c r="J1411" s="2">
        <f t="shared" si="170"/>
        <v>2.2695830773701622</v>
      </c>
      <c r="K1411" s="2">
        <f t="shared" si="172"/>
        <v>2.2843257505650238</v>
      </c>
    </row>
    <row r="1412" spans="1:11" ht="13.5" x14ac:dyDescent="0.25">
      <c r="A1412" s="3">
        <f>TITRES_STAT!B1415</f>
        <v>44369</v>
      </c>
      <c r="B1412" s="6">
        <f>TITRES_STAT!D1415</f>
        <v>2.23</v>
      </c>
      <c r="C1412" s="2">
        <f t="shared" ref="C1412:C1475" si="173">B1412-B1411</f>
        <v>0</v>
      </c>
      <c r="D1412" s="2">
        <f t="shared" si="166"/>
        <v>2.254</v>
      </c>
      <c r="E1412" s="2">
        <f t="shared" si="168"/>
        <v>2.2570000000000001</v>
      </c>
      <c r="F1412" s="2">
        <f t="shared" si="169"/>
        <v>2.278999999999999</v>
      </c>
      <c r="G1412" s="2">
        <f t="shared" si="171"/>
        <v>2.2602000000000007</v>
      </c>
      <c r="H1412" s="2">
        <f t="shared" si="167"/>
        <v>2.2725000000000022</v>
      </c>
      <c r="I1412" s="2">
        <f t="array" ref="I1412">SUMPRODUCT(B1396:B1415, (ROW(B1396:B1415)-ROW(B1396)+1)) / (20*21/2)</f>
        <v>2.2580000000000005</v>
      </c>
      <c r="J1412" s="2">
        <f t="shared" si="170"/>
        <v>2.2658132604777657</v>
      </c>
      <c r="K1412" s="2">
        <f t="shared" si="172"/>
        <v>2.2821953289742387</v>
      </c>
    </row>
    <row r="1413" spans="1:11" ht="13.5" x14ac:dyDescent="0.25">
      <c r="A1413" s="3">
        <f>TITRES_STAT!B1416</f>
        <v>44370</v>
      </c>
      <c r="B1413" s="6">
        <f>TITRES_STAT!D1416</f>
        <v>2.23</v>
      </c>
      <c r="C1413" s="2">
        <f t="shared" si="173"/>
        <v>0</v>
      </c>
      <c r="D1413" s="2">
        <f t="shared" si="166"/>
        <v>2.242</v>
      </c>
      <c r="E1413" s="2">
        <f t="shared" si="168"/>
        <v>2.254</v>
      </c>
      <c r="F1413" s="2">
        <f t="shared" si="169"/>
        <v>2.278999999999999</v>
      </c>
      <c r="G1413" s="2">
        <f t="shared" si="171"/>
        <v>2.2570000000000006</v>
      </c>
      <c r="H1413" s="2">
        <f t="shared" si="167"/>
        <v>2.273350000000002</v>
      </c>
      <c r="I1413" s="2">
        <f t="array" ref="I1413">SUMPRODUCT(B1397:B1416, (ROW(B1397:B1416)-ROW(B1397)+1)) / (20*21/2)</f>
        <v>2.2533333333333334</v>
      </c>
      <c r="J1413" s="2">
        <f t="shared" si="170"/>
        <v>2.2624024737655977</v>
      </c>
      <c r="K1413" s="2">
        <f t="shared" si="172"/>
        <v>2.2801484533281902</v>
      </c>
    </row>
    <row r="1414" spans="1:11" ht="13.5" x14ac:dyDescent="0.25">
      <c r="A1414" s="3">
        <f>TITRES_STAT!B1417</f>
        <v>44371</v>
      </c>
      <c r="B1414" s="6">
        <f>TITRES_STAT!D1417</f>
        <v>2.23</v>
      </c>
      <c r="C1414" s="2">
        <f t="shared" si="173"/>
        <v>0</v>
      </c>
      <c r="D1414" s="2">
        <f t="shared" ref="D1414:D1477" si="174">AVERAGE(B1410:B1414)</f>
        <v>2.242</v>
      </c>
      <c r="E1414" s="2">
        <f t="shared" si="168"/>
        <v>2.2510000000000003</v>
      </c>
      <c r="F1414" s="2">
        <f t="shared" si="169"/>
        <v>2.278999999999999</v>
      </c>
      <c r="G1414" s="2">
        <f t="shared" si="171"/>
        <v>2.2552000000000008</v>
      </c>
      <c r="H1414" s="2">
        <f t="shared" si="167"/>
        <v>2.2742000000000022</v>
      </c>
      <c r="I1414" s="2">
        <f t="array" ref="I1414">SUMPRODUCT(B1398:B1417, (ROW(B1398:B1417)-ROW(B1398)+1)) / (20*21/2)</f>
        <v>2.2489523809523808</v>
      </c>
      <c r="J1414" s="2">
        <f t="shared" si="170"/>
        <v>2.2593165238831596</v>
      </c>
      <c r="K1414" s="2">
        <f t="shared" si="172"/>
        <v>2.2781818473153201</v>
      </c>
    </row>
    <row r="1415" spans="1:11" ht="13.5" x14ac:dyDescent="0.25">
      <c r="A1415" s="3">
        <f>TITRES_STAT!B1418</f>
        <v>44372</v>
      </c>
      <c r="B1415" s="6">
        <f>TITRES_STAT!D1418</f>
        <v>2.23</v>
      </c>
      <c r="C1415" s="2">
        <f t="shared" si="173"/>
        <v>0</v>
      </c>
      <c r="D1415" s="2">
        <f t="shared" si="174"/>
        <v>2.23</v>
      </c>
      <c r="E1415" s="2">
        <f t="shared" si="168"/>
        <v>2.2480000000000002</v>
      </c>
      <c r="F1415" s="2">
        <f t="shared" si="169"/>
        <v>2.2789999999999986</v>
      </c>
      <c r="G1415" s="2">
        <f t="shared" si="171"/>
        <v>2.2544000000000004</v>
      </c>
      <c r="H1415" s="2">
        <f t="shared" si="167"/>
        <v>2.2750500000000025</v>
      </c>
      <c r="I1415" s="2">
        <f t="array" ref="I1415">SUMPRODUCT(B1399:B1418, (ROW(B1399:B1418)-ROW(B1399)+1)) / (20*21/2)</f>
        <v>2.2450952380952383</v>
      </c>
      <c r="J1415" s="2">
        <f t="shared" si="170"/>
        <v>2.2565244739895252</v>
      </c>
      <c r="K1415" s="2">
        <f t="shared" si="172"/>
        <v>2.2762923631068763</v>
      </c>
    </row>
    <row r="1416" spans="1:11" ht="13.5" x14ac:dyDescent="0.25">
      <c r="A1416" s="3">
        <f>TITRES_STAT!B1419</f>
        <v>44375</v>
      </c>
      <c r="B1416" s="6">
        <f>TITRES_STAT!D1419</f>
        <v>2.23</v>
      </c>
      <c r="C1416" s="2">
        <f t="shared" si="173"/>
        <v>0</v>
      </c>
      <c r="D1416" s="2">
        <f t="shared" si="174"/>
        <v>2.23</v>
      </c>
      <c r="E1416" s="2">
        <f t="shared" si="168"/>
        <v>2.2450000000000001</v>
      </c>
      <c r="F1416" s="2">
        <f t="shared" si="169"/>
        <v>2.2759999999999989</v>
      </c>
      <c r="G1416" s="2">
        <f t="shared" si="171"/>
        <v>2.2524000000000006</v>
      </c>
      <c r="H1416" s="2">
        <f t="shared" si="167"/>
        <v>2.2762000000000024</v>
      </c>
      <c r="I1416" s="2">
        <f t="array" ref="I1416">SUMPRODUCT(B1400:B1419, (ROW(B1400:B1419)-ROW(B1400)+1)) / (20*21/2)</f>
        <v>2.2420000000000004</v>
      </c>
      <c r="J1416" s="2">
        <f t="shared" si="170"/>
        <v>2.2539983336095704</v>
      </c>
      <c r="K1416" s="2">
        <f t="shared" si="172"/>
        <v>2.2744769763183714</v>
      </c>
    </row>
    <row r="1417" spans="1:11" ht="13.5" x14ac:dyDescent="0.25">
      <c r="A1417" s="3">
        <f>TITRES_STAT!B1420</f>
        <v>44376</v>
      </c>
      <c r="B1417" s="6">
        <f>TITRES_STAT!D1420</f>
        <v>2.23</v>
      </c>
      <c r="C1417" s="2">
        <f t="shared" si="173"/>
        <v>0</v>
      </c>
      <c r="D1417" s="2">
        <f t="shared" si="174"/>
        <v>2.23</v>
      </c>
      <c r="E1417" s="2">
        <f t="shared" si="168"/>
        <v>2.242</v>
      </c>
      <c r="F1417" s="2">
        <f t="shared" si="169"/>
        <v>2.2704999999999989</v>
      </c>
      <c r="G1417" s="2">
        <f t="shared" si="171"/>
        <v>2.2492000000000005</v>
      </c>
      <c r="H1417" s="2">
        <f t="shared" si="167"/>
        <v>2.2773500000000029</v>
      </c>
      <c r="I1417" s="2">
        <f t="array" ref="I1417">SUMPRODUCT(B1401:B1420, (ROW(B1401:B1420)-ROW(B1401)+1)) / (20*21/2)</f>
        <v>2.2397142857142858</v>
      </c>
      <c r="J1417" s="2">
        <f t="shared" si="170"/>
        <v>2.2517127780277066</v>
      </c>
      <c r="K1417" s="2">
        <f t="shared" si="172"/>
        <v>2.2727327811686315</v>
      </c>
    </row>
    <row r="1418" spans="1:11" ht="13.5" x14ac:dyDescent="0.25">
      <c r="A1418" s="3">
        <f>TITRES_STAT!B1421</f>
        <v>44377</v>
      </c>
      <c r="B1418" s="6">
        <f>TITRES_STAT!D1421</f>
        <v>2.23</v>
      </c>
      <c r="C1418" s="2">
        <f t="shared" si="173"/>
        <v>0</v>
      </c>
      <c r="D1418" s="2">
        <f t="shared" si="174"/>
        <v>2.23</v>
      </c>
      <c r="E1418" s="2">
        <f t="shared" si="168"/>
        <v>2.2360000000000002</v>
      </c>
      <c r="F1418" s="2">
        <f t="shared" si="169"/>
        <v>2.2624999999999988</v>
      </c>
      <c r="G1418" s="2">
        <f t="shared" si="171"/>
        <v>2.2474000000000007</v>
      </c>
      <c r="H1418" s="2">
        <f t="shared" ref="H1418:H1481" si="175">AVERAGE(B1219:B1418)</f>
        <v>2.278450000000003</v>
      </c>
      <c r="I1418" s="2">
        <f t="array" ref="I1418">SUMPRODUCT(B1402:B1421, (ROW(B1402:B1421)-ROW(B1402)+1)) / (20*21/2)</f>
        <v>2.2377619047619053</v>
      </c>
      <c r="J1418" s="2">
        <f t="shared" si="170"/>
        <v>2.2496448944060203</v>
      </c>
      <c r="K1418" s="2">
        <f t="shared" si="172"/>
        <v>2.2710569858286851</v>
      </c>
    </row>
    <row r="1419" spans="1:11" ht="13.5" x14ac:dyDescent="0.25">
      <c r="A1419" s="3">
        <f>TITRES_STAT!B1422</f>
        <v>44378</v>
      </c>
      <c r="B1419" s="6">
        <f>TITRES_STAT!D1422</f>
        <v>2.23</v>
      </c>
      <c r="C1419" s="2">
        <f t="shared" si="173"/>
        <v>0</v>
      </c>
      <c r="D1419" s="2">
        <f t="shared" si="174"/>
        <v>2.23</v>
      </c>
      <c r="E1419" s="2">
        <f t="shared" si="168"/>
        <v>2.2360000000000002</v>
      </c>
      <c r="F1419" s="2">
        <f t="shared" si="169"/>
        <v>2.2539999999999991</v>
      </c>
      <c r="G1419" s="2">
        <f t="shared" si="171"/>
        <v>2.2464000000000008</v>
      </c>
      <c r="H1419" s="2">
        <f t="shared" si="175"/>
        <v>2.279600000000003</v>
      </c>
      <c r="I1419" s="2">
        <f t="array" ref="I1419">SUMPRODUCT(B1403:B1422, (ROW(B1403:B1422)-ROW(B1403)+1)) / (20*21/2)</f>
        <v>2.2380476190476193</v>
      </c>
      <c r="J1419" s="2">
        <f t="shared" si="170"/>
        <v>2.2477739520816375</v>
      </c>
      <c r="K1419" s="2">
        <f t="shared" si="172"/>
        <v>2.2694469079530504</v>
      </c>
    </row>
    <row r="1420" spans="1:11" ht="13.5" x14ac:dyDescent="0.25">
      <c r="A1420" s="3">
        <f>TITRES_STAT!B1423</f>
        <v>44379</v>
      </c>
      <c r="B1420" s="6">
        <f>TITRES_STAT!D1423</f>
        <v>2.23</v>
      </c>
      <c r="C1420" s="2">
        <f t="shared" si="173"/>
        <v>0</v>
      </c>
      <c r="D1420" s="2">
        <f t="shared" si="174"/>
        <v>2.23</v>
      </c>
      <c r="E1420" s="2">
        <f t="shared" ref="E1420:E1483" si="176">AVERAGE(B1411:B1420)</f>
        <v>2.23</v>
      </c>
      <c r="F1420" s="2">
        <f t="shared" si="169"/>
        <v>2.2504999999999993</v>
      </c>
      <c r="G1420" s="2">
        <f t="shared" si="171"/>
        <v>2.244600000000001</v>
      </c>
      <c r="H1420" s="2">
        <f t="shared" si="175"/>
        <v>2.2807500000000029</v>
      </c>
      <c r="I1420" s="2">
        <f t="array" ref="I1420">SUMPRODUCT(B1404:B1423, (ROW(B1404:B1423)-ROW(B1404)+1)) / (20*21/2)</f>
        <v>2.2385714285714289</v>
      </c>
      <c r="J1420" s="2">
        <f t="shared" si="170"/>
        <v>2.2460811947405293</v>
      </c>
      <c r="K1420" s="2">
        <f t="shared" si="172"/>
        <v>2.2678999703862641</v>
      </c>
    </row>
    <row r="1421" spans="1:11" ht="13.5" x14ac:dyDescent="0.25">
      <c r="A1421" s="3">
        <f>TITRES_STAT!B1424</f>
        <v>44382</v>
      </c>
      <c r="B1421" s="6">
        <f>TITRES_STAT!D1424</f>
        <v>2.23</v>
      </c>
      <c r="C1421" s="2">
        <f t="shared" si="173"/>
        <v>0</v>
      </c>
      <c r="D1421" s="2">
        <f t="shared" si="174"/>
        <v>2.23</v>
      </c>
      <c r="E1421" s="2">
        <f t="shared" si="176"/>
        <v>2.23</v>
      </c>
      <c r="F1421" s="2">
        <f t="shared" si="169"/>
        <v>2.246999999999999</v>
      </c>
      <c r="G1421" s="2">
        <f t="shared" si="171"/>
        <v>2.2428000000000012</v>
      </c>
      <c r="H1421" s="2">
        <f t="shared" si="175"/>
        <v>2.2819000000000029</v>
      </c>
      <c r="I1421" s="2">
        <f t="array" ref="I1421">SUMPRODUCT(B1405:B1424, (ROW(B1405:B1424)-ROW(B1405)+1)) / (20*21/2)</f>
        <v>2.2391428571428573</v>
      </c>
      <c r="J1421" s="2">
        <f t="shared" si="170"/>
        <v>2.2445496523842885</v>
      </c>
      <c r="K1421" s="2">
        <f t="shared" si="172"/>
        <v>2.2664136970377831</v>
      </c>
    </row>
    <row r="1422" spans="1:11" ht="13.5" x14ac:dyDescent="0.25">
      <c r="A1422" s="3">
        <f>TITRES_STAT!B1425</f>
        <v>44383</v>
      </c>
      <c r="B1422" s="6">
        <f>TITRES_STAT!D1425</f>
        <v>2.25</v>
      </c>
      <c r="C1422" s="2">
        <f t="shared" si="173"/>
        <v>2.0000000000000018E-2</v>
      </c>
      <c r="D1422" s="2">
        <f t="shared" si="174"/>
        <v>2.234</v>
      </c>
      <c r="E1422" s="2">
        <f t="shared" si="176"/>
        <v>2.2320000000000002</v>
      </c>
      <c r="F1422" s="2">
        <f t="shared" si="169"/>
        <v>2.2444999999999995</v>
      </c>
      <c r="G1422" s="2">
        <f t="shared" si="171"/>
        <v>2.2414000000000014</v>
      </c>
      <c r="H1422" s="2">
        <f t="shared" si="175"/>
        <v>2.2831500000000031</v>
      </c>
      <c r="I1422" s="2">
        <f t="array" ref="I1422">SUMPRODUCT(B1406:B1425, (ROW(B1406:B1425)-ROW(B1406)+1)) / (20*21/2)</f>
        <v>2.2397619047619051</v>
      </c>
      <c r="J1422" s="2">
        <f t="shared" si="170"/>
        <v>2.2450687331095946</v>
      </c>
      <c r="K1422" s="2">
        <f t="shared" si="172"/>
        <v>2.2657700226441446</v>
      </c>
    </row>
    <row r="1423" spans="1:11" ht="13.5" x14ac:dyDescent="0.25">
      <c r="A1423" s="3">
        <f>TITRES_STAT!B1426</f>
        <v>44384</v>
      </c>
      <c r="B1423" s="6">
        <f>TITRES_STAT!D1426</f>
        <v>2.25</v>
      </c>
      <c r="C1423" s="2">
        <f t="shared" si="173"/>
        <v>0</v>
      </c>
      <c r="D1423" s="2">
        <f t="shared" si="174"/>
        <v>2.238</v>
      </c>
      <c r="E1423" s="2">
        <f t="shared" si="176"/>
        <v>2.234</v>
      </c>
      <c r="F1423" s="2">
        <f t="shared" si="169"/>
        <v>2.2439999999999993</v>
      </c>
      <c r="G1423" s="2">
        <f t="shared" si="171"/>
        <v>2.241200000000001</v>
      </c>
      <c r="H1423" s="2">
        <f t="shared" si="175"/>
        <v>2.2844000000000033</v>
      </c>
      <c r="I1423" s="2">
        <f t="array" ref="I1423">SUMPRODUCT(B1407:B1426, (ROW(B1407:B1426)-ROW(B1407)+1)) / (20*21/2)</f>
        <v>2.2404285714285717</v>
      </c>
      <c r="J1423" s="2">
        <f t="shared" si="170"/>
        <v>2.2455383775753477</v>
      </c>
      <c r="K1423" s="2">
        <f t="shared" si="172"/>
        <v>2.2651515903835899</v>
      </c>
    </row>
    <row r="1424" spans="1:11" ht="13.5" x14ac:dyDescent="0.25">
      <c r="A1424" s="3">
        <f>TITRES_STAT!B1427</f>
        <v>44385</v>
      </c>
      <c r="B1424" s="6">
        <f>TITRES_STAT!D1427</f>
        <v>2.25</v>
      </c>
      <c r="C1424" s="2">
        <f t="shared" si="173"/>
        <v>0</v>
      </c>
      <c r="D1424" s="2">
        <f t="shared" si="174"/>
        <v>2.242</v>
      </c>
      <c r="E1424" s="2">
        <f t="shared" si="176"/>
        <v>2.2359999999999998</v>
      </c>
      <c r="F1424" s="2">
        <f t="shared" si="169"/>
        <v>2.2435</v>
      </c>
      <c r="G1424" s="2">
        <f t="shared" si="171"/>
        <v>2.2422000000000013</v>
      </c>
      <c r="H1424" s="2">
        <f t="shared" si="175"/>
        <v>2.2856500000000031</v>
      </c>
      <c r="I1424" s="2">
        <f t="array" ref="I1424">SUMPRODUCT(B1408:B1427, (ROW(B1408:B1427)-ROW(B1408)+1)) / (20*21/2)</f>
        <v>2.2411428571428571</v>
      </c>
      <c r="J1424" s="2">
        <f t="shared" si="170"/>
        <v>2.2459632939967431</v>
      </c>
      <c r="K1424" s="2">
        <f t="shared" si="172"/>
        <v>2.2645574103685475</v>
      </c>
    </row>
    <row r="1425" spans="1:11" ht="13.5" x14ac:dyDescent="0.25">
      <c r="A1425" s="3">
        <f>TITRES_STAT!B1428</f>
        <v>44386</v>
      </c>
      <c r="B1425" s="6">
        <f>TITRES_STAT!D1428</f>
        <v>2.25</v>
      </c>
      <c r="C1425" s="2">
        <f t="shared" si="173"/>
        <v>0</v>
      </c>
      <c r="D1425" s="2">
        <f t="shared" si="174"/>
        <v>2.246</v>
      </c>
      <c r="E1425" s="2">
        <f t="shared" si="176"/>
        <v>2.2380000000000004</v>
      </c>
      <c r="F1425" s="2">
        <f t="shared" si="169"/>
        <v>2.2429999999999999</v>
      </c>
      <c r="G1425" s="2">
        <f t="shared" si="171"/>
        <v>2.2436000000000011</v>
      </c>
      <c r="H1425" s="2">
        <f t="shared" si="175"/>
        <v>2.2869000000000033</v>
      </c>
      <c r="I1425" s="2">
        <f t="array" ref="I1425">SUMPRODUCT(B1409:B1428, (ROW(B1409:B1428)-ROW(B1409)+1)) / (20*21/2)</f>
        <v>2.2419047619047618</v>
      </c>
      <c r="J1425" s="2">
        <f t="shared" si="170"/>
        <v>2.2463477421875298</v>
      </c>
      <c r="K1425" s="2">
        <f t="shared" si="172"/>
        <v>2.2639865315305654</v>
      </c>
    </row>
    <row r="1426" spans="1:11" ht="13.5" x14ac:dyDescent="0.25">
      <c r="A1426" s="3">
        <f>TITRES_STAT!B1429</f>
        <v>44389</v>
      </c>
      <c r="B1426" s="6">
        <f>TITRES_STAT!D1429</f>
        <v>2.25</v>
      </c>
      <c r="C1426" s="2">
        <f t="shared" si="173"/>
        <v>0</v>
      </c>
      <c r="D1426" s="2">
        <f t="shared" si="174"/>
        <v>2.25</v>
      </c>
      <c r="E1426" s="2">
        <f t="shared" si="176"/>
        <v>2.2399999999999998</v>
      </c>
      <c r="F1426" s="2">
        <f t="shared" si="169"/>
        <v>2.2425000000000002</v>
      </c>
      <c r="G1426" s="2">
        <f t="shared" si="171"/>
        <v>2.2468000000000008</v>
      </c>
      <c r="H1426" s="2">
        <f t="shared" si="175"/>
        <v>2.288150000000003</v>
      </c>
      <c r="I1426" s="2">
        <f t="array" ref="I1426">SUMPRODUCT(B1410:B1429, (ROW(B1410:B1429)-ROW(B1410)+1)) / (20*21/2)</f>
        <v>2.2428571428571429</v>
      </c>
      <c r="J1426" s="2">
        <f t="shared" si="170"/>
        <v>2.2466955762649081</v>
      </c>
      <c r="K1426" s="2">
        <f t="shared" si="172"/>
        <v>2.2634380400979945</v>
      </c>
    </row>
    <row r="1427" spans="1:11" ht="13.5" x14ac:dyDescent="0.25">
      <c r="A1427" s="3">
        <f>TITRES_STAT!B1430</f>
        <v>44390</v>
      </c>
      <c r="B1427" s="6">
        <f>TITRES_STAT!D1430</f>
        <v>2.25</v>
      </c>
      <c r="C1427" s="2">
        <f t="shared" si="173"/>
        <v>0</v>
      </c>
      <c r="D1427" s="2">
        <f t="shared" si="174"/>
        <v>2.25</v>
      </c>
      <c r="E1427" s="2">
        <f t="shared" si="176"/>
        <v>2.242</v>
      </c>
      <c r="F1427" s="2">
        <f t="shared" si="169"/>
        <v>2.242</v>
      </c>
      <c r="G1427" s="2">
        <f t="shared" si="171"/>
        <v>2.2500000000000009</v>
      </c>
      <c r="H1427" s="2">
        <f t="shared" si="175"/>
        <v>2.2896500000000031</v>
      </c>
      <c r="I1427" s="2">
        <f t="array" ref="I1427">SUMPRODUCT(B1411:B1430, (ROW(B1411:B1430)-ROW(B1411)+1)) / (20*21/2)</f>
        <v>2.2437142857142858</v>
      </c>
      <c r="J1427" s="2">
        <f t="shared" si="170"/>
        <v>2.247010283287298</v>
      </c>
      <c r="K1427" s="2">
        <f t="shared" si="172"/>
        <v>2.2629110581333673</v>
      </c>
    </row>
    <row r="1428" spans="1:11" ht="13.5" x14ac:dyDescent="0.25">
      <c r="A1428" s="3">
        <f>TITRES_STAT!B1431</f>
        <v>44391</v>
      </c>
      <c r="B1428" s="6">
        <f>TITRES_STAT!D1431</f>
        <v>2.25</v>
      </c>
      <c r="C1428" s="2">
        <f t="shared" si="173"/>
        <v>0</v>
      </c>
      <c r="D1428" s="2">
        <f t="shared" si="174"/>
        <v>2.25</v>
      </c>
      <c r="E1428" s="2">
        <f t="shared" si="176"/>
        <v>2.2439999999999998</v>
      </c>
      <c r="F1428" s="2">
        <f t="shared" ref="F1428:F1491" si="177">AVERAGE(B1409:B1428)</f>
        <v>2.2400000000000002</v>
      </c>
      <c r="G1428" s="2">
        <f t="shared" si="171"/>
        <v>2.2520000000000007</v>
      </c>
      <c r="H1428" s="2">
        <f t="shared" si="175"/>
        <v>2.2911500000000027</v>
      </c>
      <c r="I1428" s="2">
        <f t="array" ref="I1428">SUMPRODUCT(B1412:B1431, (ROW(B1412:B1431)-ROW(B1412)+1)) / (20*21/2)</f>
        <v>2.2447619047619045</v>
      </c>
      <c r="J1428" s="2">
        <f t="shared" si="170"/>
        <v>2.2472950182123173</v>
      </c>
      <c r="K1428" s="2">
        <f t="shared" si="172"/>
        <v>2.2624047421281372</v>
      </c>
    </row>
    <row r="1429" spans="1:11" ht="13.5" x14ac:dyDescent="0.25">
      <c r="A1429" s="3">
        <f>TITRES_STAT!B1432</f>
        <v>44392</v>
      </c>
      <c r="B1429" s="6">
        <f>TITRES_STAT!D1432</f>
        <v>2.25</v>
      </c>
      <c r="C1429" s="2">
        <f t="shared" si="173"/>
        <v>0</v>
      </c>
      <c r="D1429" s="2">
        <f t="shared" si="174"/>
        <v>2.25</v>
      </c>
      <c r="E1429" s="2">
        <f t="shared" si="176"/>
        <v>2.246</v>
      </c>
      <c r="F1429" s="2">
        <f t="shared" si="177"/>
        <v>2.2410000000000005</v>
      </c>
      <c r="G1429" s="2">
        <f t="shared" si="171"/>
        <v>2.252800000000001</v>
      </c>
      <c r="H1429" s="2">
        <f t="shared" si="175"/>
        <v>2.2926500000000027</v>
      </c>
      <c r="I1429" s="2">
        <f t="array" ref="I1429">SUMPRODUCT(B1413:B1432, (ROW(B1413:B1432)-ROW(B1413)+1)) / (20*21/2)</f>
        <v>2.245714285714286</v>
      </c>
      <c r="J1429" s="2">
        <f t="shared" ref="J1429:J1492" si="178">$J$4*B1429+J1428*(1-$J$4)</f>
        <v>2.2475526355254298</v>
      </c>
      <c r="K1429" s="2">
        <f t="shared" si="172"/>
        <v>2.2619182816525241</v>
      </c>
    </row>
    <row r="1430" spans="1:11" ht="13.5" x14ac:dyDescent="0.25">
      <c r="A1430" s="3">
        <f>TITRES_STAT!B1433</f>
        <v>44393</v>
      </c>
      <c r="B1430" s="6">
        <f>TITRES_STAT!D1433</f>
        <v>2.25</v>
      </c>
      <c r="C1430" s="2">
        <f t="shared" si="173"/>
        <v>0</v>
      </c>
      <c r="D1430" s="2">
        <f t="shared" si="174"/>
        <v>2.25</v>
      </c>
      <c r="E1430" s="2">
        <f t="shared" si="176"/>
        <v>2.2480000000000002</v>
      </c>
      <c r="F1430" s="2">
        <f t="shared" si="177"/>
        <v>2.2389999999999999</v>
      </c>
      <c r="G1430" s="2">
        <f t="shared" si="171"/>
        <v>2.2532000000000005</v>
      </c>
      <c r="H1430" s="2">
        <f t="shared" si="175"/>
        <v>2.2937500000000024</v>
      </c>
      <c r="I1430" s="2">
        <f t="array" ref="I1430">SUMPRODUCT(B1414:B1433, (ROW(B1414:B1433)-ROW(B1414)+1)) / (20*21/2)</f>
        <v>2.2475238095238095</v>
      </c>
      <c r="J1430" s="2">
        <f t="shared" si="178"/>
        <v>2.2477857178563414</v>
      </c>
      <c r="K1430" s="2">
        <f t="shared" si="172"/>
        <v>2.2614508980583077</v>
      </c>
    </row>
    <row r="1431" spans="1:11" ht="13.5" x14ac:dyDescent="0.25">
      <c r="A1431" s="3">
        <f>TITRES_STAT!B1434</f>
        <v>44396</v>
      </c>
      <c r="B1431" s="6">
        <f>TITRES_STAT!D1434</f>
        <v>2.25</v>
      </c>
      <c r="C1431" s="2">
        <f t="shared" si="173"/>
        <v>0</v>
      </c>
      <c r="D1431" s="2">
        <f t="shared" si="174"/>
        <v>2.25</v>
      </c>
      <c r="E1431" s="2">
        <f t="shared" si="176"/>
        <v>2.25</v>
      </c>
      <c r="F1431" s="2">
        <f t="shared" si="177"/>
        <v>2.2399999999999998</v>
      </c>
      <c r="G1431" s="2">
        <f t="shared" si="171"/>
        <v>2.2536000000000005</v>
      </c>
      <c r="H1431" s="2">
        <f t="shared" si="175"/>
        <v>2.2946000000000022</v>
      </c>
      <c r="I1431" s="2">
        <f t="array" ref="I1431">SUMPRODUCT(B1415:B1434, (ROW(B1415:B1434)-ROW(B1415)+1)) / (20*21/2)</f>
        <v>2.2596666666666665</v>
      </c>
      <c r="J1431" s="2">
        <f t="shared" si="178"/>
        <v>2.2479966018700233</v>
      </c>
      <c r="K1431" s="2">
        <f t="shared" si="172"/>
        <v>2.2610018432324921</v>
      </c>
    </row>
    <row r="1432" spans="1:11" ht="13.5" x14ac:dyDescent="0.25">
      <c r="A1432" s="3">
        <f>TITRES_STAT!B1435</f>
        <v>44399</v>
      </c>
      <c r="B1432" s="6">
        <f>TITRES_STAT!D1435</f>
        <v>2.25</v>
      </c>
      <c r="C1432" s="2">
        <f t="shared" si="173"/>
        <v>0</v>
      </c>
      <c r="D1432" s="2">
        <f t="shared" si="174"/>
        <v>2.25</v>
      </c>
      <c r="E1432" s="2">
        <f t="shared" si="176"/>
        <v>2.25</v>
      </c>
      <c r="F1432" s="2">
        <f t="shared" si="177"/>
        <v>2.2410000000000001</v>
      </c>
      <c r="G1432" s="2">
        <f t="shared" si="171"/>
        <v>2.2540000000000004</v>
      </c>
      <c r="H1432" s="2">
        <f t="shared" si="175"/>
        <v>2.2956500000000024</v>
      </c>
      <c r="I1432" s="2">
        <f t="array" ref="I1432">SUMPRODUCT(B1416:B1435, (ROW(B1416:B1435)-ROW(B1416)+1)) / (20*21/2)</f>
        <v>2.2654285714285711</v>
      </c>
      <c r="J1432" s="2">
        <f t="shared" si="178"/>
        <v>2.2481874016919261</v>
      </c>
      <c r="K1432" s="2">
        <f t="shared" si="172"/>
        <v>2.2605703983998455</v>
      </c>
    </row>
    <row r="1433" spans="1:11" ht="13.5" x14ac:dyDescent="0.25">
      <c r="A1433" s="3">
        <f>TITRES_STAT!B1436</f>
        <v>44400</v>
      </c>
      <c r="B1433" s="6">
        <f>TITRES_STAT!D1436</f>
        <v>2.2599999999999998</v>
      </c>
      <c r="C1433" s="2">
        <f t="shared" si="173"/>
        <v>9.9999999999997868E-3</v>
      </c>
      <c r="D1433" s="2">
        <f t="shared" si="174"/>
        <v>2.2519999999999998</v>
      </c>
      <c r="E1433" s="2">
        <f t="shared" si="176"/>
        <v>2.2509999999999999</v>
      </c>
      <c r="F1433" s="2">
        <f t="shared" si="177"/>
        <v>2.2425000000000002</v>
      </c>
      <c r="G1433" s="2">
        <f t="shared" si="171"/>
        <v>2.2546000000000004</v>
      </c>
      <c r="H1433" s="2">
        <f t="shared" si="175"/>
        <v>2.2964500000000023</v>
      </c>
      <c r="I1433" s="2">
        <f t="array" ref="I1433">SUMPRODUCT(B1417:B1436, (ROW(B1417:B1436)-ROW(B1417)+1)) / (20*21/2)</f>
        <v>2.2708095238095236</v>
      </c>
      <c r="J1433" s="2">
        <f t="shared" si="178"/>
        <v>2.2493124110545994</v>
      </c>
      <c r="K1433" s="2">
        <f t="shared" si="172"/>
        <v>2.2605480298351459</v>
      </c>
    </row>
    <row r="1434" spans="1:11" ht="13.5" x14ac:dyDescent="0.25">
      <c r="A1434" s="3">
        <f>TITRES_STAT!B1437</f>
        <v>44403</v>
      </c>
      <c r="B1434" s="6">
        <f>TITRES_STAT!D1437</f>
        <v>2.37</v>
      </c>
      <c r="C1434" s="2">
        <f t="shared" si="173"/>
        <v>0.11000000000000032</v>
      </c>
      <c r="D1434" s="2">
        <f t="shared" si="174"/>
        <v>2.2759999999999998</v>
      </c>
      <c r="E1434" s="2">
        <f t="shared" si="176"/>
        <v>2.2629999999999999</v>
      </c>
      <c r="F1434" s="2">
        <f t="shared" si="177"/>
        <v>2.2494999999999998</v>
      </c>
      <c r="G1434" s="2">
        <f t="shared" si="171"/>
        <v>2.2574000000000005</v>
      </c>
      <c r="H1434" s="2">
        <f t="shared" si="175"/>
        <v>2.2978000000000023</v>
      </c>
      <c r="I1434" s="2">
        <f t="array" ref="I1434">SUMPRODUCT(B1418:B1437, (ROW(B1418:B1437)-ROW(B1418)+1)) / (20*21/2)</f>
        <v>2.2815238095238097</v>
      </c>
      <c r="J1434" s="2">
        <f t="shared" si="178"/>
        <v>2.2608064671446373</v>
      </c>
      <c r="K1434" s="2">
        <f t="shared" si="172"/>
        <v>2.2648402639592575</v>
      </c>
    </row>
    <row r="1435" spans="1:11" ht="13.5" x14ac:dyDescent="0.25">
      <c r="A1435" s="3">
        <f>TITRES_STAT!B1438</f>
        <v>44404</v>
      </c>
      <c r="B1435" s="6">
        <f>TITRES_STAT!D1438</f>
        <v>2.31</v>
      </c>
      <c r="C1435" s="2">
        <f t="shared" si="173"/>
        <v>-6.0000000000000053E-2</v>
      </c>
      <c r="D1435" s="2">
        <f t="shared" si="174"/>
        <v>2.2879999999999998</v>
      </c>
      <c r="E1435" s="2">
        <f t="shared" si="176"/>
        <v>2.2689999999999997</v>
      </c>
      <c r="F1435" s="2">
        <f t="shared" si="177"/>
        <v>2.2534999999999998</v>
      </c>
      <c r="G1435" s="2">
        <f t="shared" si="171"/>
        <v>2.2589999999999999</v>
      </c>
      <c r="H1435" s="2">
        <f t="shared" si="175"/>
        <v>2.2988500000000021</v>
      </c>
      <c r="I1435" s="2">
        <f t="array" ref="I1435">SUMPRODUCT(B1419:B1438, (ROW(B1419:B1438)-ROW(B1419)+1)) / (20*21/2)</f>
        <v>2.2915714285714279</v>
      </c>
      <c r="J1435" s="2">
        <f t="shared" si="178"/>
        <v>2.2654915655118151</v>
      </c>
      <c r="K1435" s="2">
        <f t="shared" si="172"/>
        <v>2.266611234000071</v>
      </c>
    </row>
    <row r="1436" spans="1:11" ht="13.5" x14ac:dyDescent="0.25">
      <c r="A1436" s="3">
        <f>TITRES_STAT!B1439</f>
        <v>44405</v>
      </c>
      <c r="B1436" s="6">
        <f>TITRES_STAT!D1439</f>
        <v>2.31</v>
      </c>
      <c r="C1436" s="2">
        <f t="shared" si="173"/>
        <v>0</v>
      </c>
      <c r="D1436" s="2">
        <f t="shared" si="174"/>
        <v>2.2999999999999998</v>
      </c>
      <c r="E1436" s="2">
        <f t="shared" si="176"/>
        <v>2.2749999999999995</v>
      </c>
      <c r="F1436" s="2">
        <f t="shared" si="177"/>
        <v>2.2574999999999998</v>
      </c>
      <c r="G1436" s="2">
        <f t="shared" si="171"/>
        <v>2.2606000000000002</v>
      </c>
      <c r="H1436" s="2">
        <f t="shared" si="175"/>
        <v>2.2998000000000021</v>
      </c>
      <c r="I1436" s="2">
        <f t="array" ref="I1436">SUMPRODUCT(B1420:B1439, (ROW(B1420:B1439)-ROW(B1420)+1)) / (20*21/2)</f>
        <v>2.3076190476190472</v>
      </c>
      <c r="J1436" s="2">
        <f t="shared" si="178"/>
        <v>2.2697304640344997</v>
      </c>
      <c r="K1436" s="2">
        <f t="shared" si="172"/>
        <v>2.2683127542353625</v>
      </c>
    </row>
    <row r="1437" spans="1:11" ht="13.5" x14ac:dyDescent="0.25">
      <c r="A1437" s="3">
        <f>TITRES_STAT!B1440</f>
        <v>44406</v>
      </c>
      <c r="B1437" s="6">
        <f>TITRES_STAT!D1440</f>
        <v>2.37</v>
      </c>
      <c r="C1437" s="2">
        <f t="shared" si="173"/>
        <v>6.0000000000000053E-2</v>
      </c>
      <c r="D1437" s="2">
        <f t="shared" si="174"/>
        <v>2.3240000000000003</v>
      </c>
      <c r="E1437" s="2">
        <f t="shared" si="176"/>
        <v>2.2869999999999999</v>
      </c>
      <c r="F1437" s="2">
        <f t="shared" si="177"/>
        <v>2.2645</v>
      </c>
      <c r="G1437" s="2">
        <f t="shared" si="171"/>
        <v>2.2633999999999999</v>
      </c>
      <c r="H1437" s="2">
        <f t="shared" si="175"/>
        <v>2.3008500000000023</v>
      </c>
      <c r="I1437" s="2">
        <f t="array" ref="I1437">SUMPRODUCT(B1421:B1440, (ROW(B1421:B1440)-ROW(B1421)+1)) / (20*21/2)</f>
        <v>2.3360000000000003</v>
      </c>
      <c r="J1437" s="2">
        <f t="shared" si="178"/>
        <v>2.2792799436502613</v>
      </c>
      <c r="K1437" s="2">
        <f t="shared" si="172"/>
        <v>2.2723004893633876</v>
      </c>
    </row>
    <row r="1438" spans="1:11" ht="13.5" x14ac:dyDescent="0.25">
      <c r="A1438" s="3">
        <f>TITRES_STAT!B1441</f>
        <v>44407</v>
      </c>
      <c r="B1438" s="6">
        <f>TITRES_STAT!D1441</f>
        <v>2.37</v>
      </c>
      <c r="C1438" s="2">
        <f t="shared" si="173"/>
        <v>0</v>
      </c>
      <c r="D1438" s="2">
        <f t="shared" si="174"/>
        <v>2.3460000000000001</v>
      </c>
      <c r="E1438" s="2">
        <f t="shared" si="176"/>
        <v>2.2990000000000004</v>
      </c>
      <c r="F1438" s="2">
        <f t="shared" si="177"/>
        <v>2.2714999999999996</v>
      </c>
      <c r="G1438" s="2">
        <f t="shared" si="171"/>
        <v>2.2662000000000004</v>
      </c>
      <c r="H1438" s="2">
        <f t="shared" si="175"/>
        <v>2.3018500000000022</v>
      </c>
      <c r="I1438" s="2">
        <f t="array" ref="I1438">SUMPRODUCT(B1422:B1441, (ROW(B1422:B1441)-ROW(B1422)+1)) / (20*21/2)</f>
        <v>2.3560476190476192</v>
      </c>
      <c r="J1438" s="2">
        <f t="shared" si="178"/>
        <v>2.2879199490169029</v>
      </c>
      <c r="K1438" s="2">
        <f t="shared" si="172"/>
        <v>2.2761318427216861</v>
      </c>
    </row>
    <row r="1439" spans="1:11" ht="13.5" x14ac:dyDescent="0.25">
      <c r="A1439" s="3">
        <f>TITRES_STAT!B1442</f>
        <v>44410</v>
      </c>
      <c r="B1439" s="6">
        <f>TITRES_STAT!D1442</f>
        <v>2.44</v>
      </c>
      <c r="C1439" s="2">
        <f t="shared" si="173"/>
        <v>6.999999999999984E-2</v>
      </c>
      <c r="D1439" s="2">
        <f t="shared" si="174"/>
        <v>2.36</v>
      </c>
      <c r="E1439" s="2">
        <f t="shared" si="176"/>
        <v>2.3180000000000005</v>
      </c>
      <c r="F1439" s="2">
        <f t="shared" si="177"/>
        <v>2.2819999999999996</v>
      </c>
      <c r="G1439" s="2">
        <f t="shared" si="171"/>
        <v>2.2704</v>
      </c>
      <c r="H1439" s="2">
        <f t="shared" si="175"/>
        <v>2.3032000000000021</v>
      </c>
      <c r="I1439" s="2">
        <f t="array" ref="I1439">SUMPRODUCT(B1423:B1442, (ROW(B1423:B1442)-ROW(B1423)+1)) / (20*21/2)</f>
        <v>2.3814285714285717</v>
      </c>
      <c r="J1439" s="2">
        <f t="shared" si="178"/>
        <v>2.3024037633962453</v>
      </c>
      <c r="K1439" s="2">
        <f t="shared" si="172"/>
        <v>2.2825580449678946</v>
      </c>
    </row>
    <row r="1440" spans="1:11" ht="13.5" x14ac:dyDescent="0.25">
      <c r="A1440" s="3">
        <f>TITRES_STAT!B1443</f>
        <v>44411</v>
      </c>
      <c r="B1440" s="6">
        <f>TITRES_STAT!D1443</f>
        <v>2.58</v>
      </c>
      <c r="C1440" s="2">
        <f t="shared" si="173"/>
        <v>0.14000000000000012</v>
      </c>
      <c r="D1440" s="2">
        <f t="shared" si="174"/>
        <v>2.4140000000000001</v>
      </c>
      <c r="E1440" s="2">
        <f t="shared" si="176"/>
        <v>2.3510000000000004</v>
      </c>
      <c r="F1440" s="2">
        <f t="shared" si="177"/>
        <v>2.2994999999999997</v>
      </c>
      <c r="G1440" s="2">
        <f t="shared" si="171"/>
        <v>2.2773999999999996</v>
      </c>
      <c r="H1440" s="2">
        <f t="shared" si="175"/>
        <v>2.304800000000002</v>
      </c>
      <c r="I1440" s="2">
        <f t="array" ref="I1440">SUMPRODUCT(B1424:B1443, (ROW(B1424:B1443)-ROW(B1424)+1)) / (20*21/2)</f>
        <v>2.407142857142857</v>
      </c>
      <c r="J1440" s="2">
        <f t="shared" si="178"/>
        <v>2.3288415002156504</v>
      </c>
      <c r="K1440" s="2">
        <f t="shared" si="172"/>
        <v>2.2942224353613105</v>
      </c>
    </row>
    <row r="1441" spans="1:11" ht="13.5" x14ac:dyDescent="0.25">
      <c r="A1441" s="3">
        <f>TITRES_STAT!B1444</f>
        <v>44412</v>
      </c>
      <c r="B1441" s="6">
        <f>TITRES_STAT!D1444</f>
        <v>2.5099999999999998</v>
      </c>
      <c r="C1441" s="2">
        <f t="shared" si="173"/>
        <v>-7.0000000000000284E-2</v>
      </c>
      <c r="D1441" s="2">
        <f t="shared" si="174"/>
        <v>2.4539999999999997</v>
      </c>
      <c r="E1441" s="2">
        <f t="shared" si="176"/>
        <v>2.3770000000000002</v>
      </c>
      <c r="F1441" s="2">
        <f t="shared" si="177"/>
        <v>2.3134999999999994</v>
      </c>
      <c r="G1441" s="2">
        <f t="shared" si="171"/>
        <v>2.2829999999999999</v>
      </c>
      <c r="H1441" s="2">
        <f t="shared" si="175"/>
        <v>2.3060500000000017</v>
      </c>
      <c r="I1441" s="2">
        <f t="array" ref="I1441">SUMPRODUCT(B1425:B1444, (ROW(B1425:B1444)-ROW(B1425)+1)) / (20*21/2)</f>
        <v>2.4426190476190479</v>
      </c>
      <c r="J1441" s="2">
        <f t="shared" si="178"/>
        <v>2.3460946906713027</v>
      </c>
      <c r="K1441" s="2">
        <f t="shared" si="172"/>
        <v>2.3026843006412592</v>
      </c>
    </row>
    <row r="1442" spans="1:11" ht="13.5" x14ac:dyDescent="0.25">
      <c r="A1442" s="3">
        <f>TITRES_STAT!B1445</f>
        <v>44413</v>
      </c>
      <c r="B1442" s="6">
        <f>TITRES_STAT!D1445</f>
        <v>2.58</v>
      </c>
      <c r="C1442" s="2">
        <f t="shared" si="173"/>
        <v>7.0000000000000284E-2</v>
      </c>
      <c r="D1442" s="2">
        <f t="shared" si="174"/>
        <v>2.496</v>
      </c>
      <c r="E1442" s="2">
        <f t="shared" si="176"/>
        <v>2.41</v>
      </c>
      <c r="F1442" s="2">
        <f t="shared" si="177"/>
        <v>2.3299999999999992</v>
      </c>
      <c r="G1442" s="2">
        <f t="shared" si="171"/>
        <v>2.2899999999999996</v>
      </c>
      <c r="H1442" s="2">
        <f t="shared" si="175"/>
        <v>2.3076500000000015</v>
      </c>
      <c r="I1442" s="2">
        <f t="array" ref="I1442">SUMPRODUCT(B1426:B1445, (ROW(B1426:B1445)-ROW(B1426)+1)) / (20*21/2)</f>
        <v>2.4644285714285714</v>
      </c>
      <c r="J1442" s="2">
        <f t="shared" si="178"/>
        <v>2.3683713867978451</v>
      </c>
      <c r="K1442" s="2">
        <f t="shared" si="172"/>
        <v>2.3135594261063077</v>
      </c>
    </row>
    <row r="1443" spans="1:11" ht="13.5" x14ac:dyDescent="0.25">
      <c r="A1443" s="3">
        <f>TITRES_STAT!B1446</f>
        <v>44414</v>
      </c>
      <c r="B1443" s="6">
        <f>TITRES_STAT!D1446</f>
        <v>2.6</v>
      </c>
      <c r="C1443" s="2">
        <f t="shared" si="173"/>
        <v>2.0000000000000018E-2</v>
      </c>
      <c r="D1443" s="2">
        <f t="shared" si="174"/>
        <v>2.5419999999999998</v>
      </c>
      <c r="E1443" s="2">
        <f t="shared" si="176"/>
        <v>2.444</v>
      </c>
      <c r="F1443" s="2">
        <f t="shared" si="177"/>
        <v>2.3474999999999993</v>
      </c>
      <c r="G1443" s="2">
        <f t="shared" si="171"/>
        <v>2.2973999999999997</v>
      </c>
      <c r="H1443" s="2">
        <f t="shared" si="175"/>
        <v>2.3093500000000016</v>
      </c>
      <c r="I1443" s="2">
        <f t="array" ref="I1443">SUMPRODUCT(B1427:B1446, (ROW(B1427:B1446)-ROW(B1427)+1)) / (20*21/2)</f>
        <v>2.4779047619047616</v>
      </c>
      <c r="J1443" s="2">
        <f t="shared" si="178"/>
        <v>2.39043125472186</v>
      </c>
      <c r="K1443" s="2">
        <f t="shared" si="172"/>
        <v>2.3247923897884135</v>
      </c>
    </row>
    <row r="1444" spans="1:11" ht="13.5" x14ac:dyDescent="0.25">
      <c r="A1444" s="3">
        <f>TITRES_STAT!B1447</f>
        <v>44417</v>
      </c>
      <c r="B1444" s="6">
        <f>TITRES_STAT!D1447</f>
        <v>2.72</v>
      </c>
      <c r="C1444" s="2">
        <f t="shared" si="173"/>
        <v>0.12000000000000011</v>
      </c>
      <c r="D1444" s="2">
        <f t="shared" si="174"/>
        <v>2.5979999999999999</v>
      </c>
      <c r="E1444" s="2">
        <f t="shared" si="176"/>
        <v>2.4790000000000001</v>
      </c>
      <c r="F1444" s="2">
        <f t="shared" si="177"/>
        <v>2.3709999999999996</v>
      </c>
      <c r="G1444" s="2">
        <f t="shared" si="171"/>
        <v>2.3071999999999995</v>
      </c>
      <c r="H1444" s="2">
        <f t="shared" si="175"/>
        <v>2.3119500000000017</v>
      </c>
      <c r="I1444" s="2">
        <f t="array" ref="I1444">SUMPRODUCT(B1428:B1447, (ROW(B1428:B1447)-ROW(B1428)+1)) / (20*21/2)</f>
        <v>2.5033809523809527</v>
      </c>
      <c r="J1444" s="2">
        <f t="shared" si="178"/>
        <v>2.4218187542721594</v>
      </c>
      <c r="K1444" s="2">
        <f t="shared" si="172"/>
        <v>2.3402907274437696</v>
      </c>
    </row>
    <row r="1445" spans="1:11" ht="13.5" x14ac:dyDescent="0.25">
      <c r="A1445" s="3">
        <f>TITRES_STAT!B1448</f>
        <v>44419</v>
      </c>
      <c r="B1445" s="6">
        <f>TITRES_STAT!D1448</f>
        <v>2.6</v>
      </c>
      <c r="C1445" s="2">
        <f t="shared" si="173"/>
        <v>-0.12000000000000011</v>
      </c>
      <c r="D1445" s="2">
        <f t="shared" si="174"/>
        <v>2.6019999999999999</v>
      </c>
      <c r="E1445" s="2">
        <f t="shared" si="176"/>
        <v>2.508</v>
      </c>
      <c r="F1445" s="2">
        <f t="shared" si="177"/>
        <v>2.3884999999999996</v>
      </c>
      <c r="G1445" s="2">
        <f t="shared" si="171"/>
        <v>2.3145999999999991</v>
      </c>
      <c r="H1445" s="2">
        <f t="shared" si="175"/>
        <v>2.3142500000000017</v>
      </c>
      <c r="I1445" s="2">
        <f t="array" ref="I1445">SUMPRODUCT(B1429:B1448, (ROW(B1429:B1448)-ROW(B1429)+1)) / (20*21/2)</f>
        <v>2.5154285714285716</v>
      </c>
      <c r="J1445" s="2">
        <f t="shared" si="178"/>
        <v>2.4387883967224302</v>
      </c>
      <c r="K1445" s="2">
        <f t="shared" si="172"/>
        <v>2.350475404798916</v>
      </c>
    </row>
    <row r="1446" spans="1:11" ht="13.5" x14ac:dyDescent="0.25">
      <c r="A1446" s="3">
        <f>TITRES_STAT!B1449</f>
        <v>44420</v>
      </c>
      <c r="B1446" s="6">
        <f>TITRES_STAT!D1449</f>
        <v>2.5299999999999998</v>
      </c>
      <c r="C1446" s="2">
        <f t="shared" si="173"/>
        <v>-7.0000000000000284E-2</v>
      </c>
      <c r="D1446" s="2">
        <f t="shared" si="174"/>
        <v>2.6059999999999999</v>
      </c>
      <c r="E1446" s="2">
        <f t="shared" si="176"/>
        <v>2.5300000000000002</v>
      </c>
      <c r="F1446" s="2">
        <f t="shared" si="177"/>
        <v>2.4024999999999999</v>
      </c>
      <c r="G1446" s="2">
        <f t="shared" si="171"/>
        <v>2.3193999999999995</v>
      </c>
      <c r="H1446" s="2">
        <f t="shared" si="175"/>
        <v>2.3159000000000018</v>
      </c>
      <c r="I1446" s="2">
        <f t="array" ref="I1446">SUMPRODUCT(B1430:B1449, (ROW(B1430:B1449)-ROW(B1430)+1)) / (20*21/2)</f>
        <v>2.5155714285714286</v>
      </c>
      <c r="J1446" s="2">
        <f t="shared" si="178"/>
        <v>2.4474752160821986</v>
      </c>
      <c r="K1446" s="2">
        <f t="shared" si="172"/>
        <v>2.3575155850028802</v>
      </c>
    </row>
    <row r="1447" spans="1:11" ht="13.5" x14ac:dyDescent="0.25">
      <c r="A1447" s="3">
        <f>TITRES_STAT!B1450</f>
        <v>44424</v>
      </c>
      <c r="B1447" s="6">
        <f>TITRES_STAT!D1450</f>
        <v>2.67</v>
      </c>
      <c r="C1447" s="2">
        <f t="shared" si="173"/>
        <v>0.14000000000000012</v>
      </c>
      <c r="D1447" s="2">
        <f t="shared" si="174"/>
        <v>2.6239999999999997</v>
      </c>
      <c r="E1447" s="2">
        <f t="shared" si="176"/>
        <v>2.56</v>
      </c>
      <c r="F1447" s="2">
        <f t="shared" si="177"/>
        <v>2.4234999999999998</v>
      </c>
      <c r="G1447" s="2">
        <f t="shared" si="171"/>
        <v>2.3259999999999992</v>
      </c>
      <c r="H1447" s="2">
        <f t="shared" si="175"/>
        <v>2.3182500000000017</v>
      </c>
      <c r="I1447" s="2">
        <f t="array" ref="I1447">SUMPRODUCT(B1431:B1450, (ROW(B1431:B1450)-ROW(B1431)+1)) / (20*21/2)</f>
        <v>2.5081428571428575</v>
      </c>
      <c r="J1447" s="2">
        <f t="shared" si="178"/>
        <v>2.4686680526457989</v>
      </c>
      <c r="K1447" s="2">
        <f t="shared" si="172"/>
        <v>2.3697698757870809</v>
      </c>
    </row>
    <row r="1448" spans="1:11" ht="13.5" x14ac:dyDescent="0.25">
      <c r="A1448" s="3">
        <f>TITRES_STAT!B1451</f>
        <v>44425</v>
      </c>
      <c r="B1448" s="6">
        <f>TITRES_STAT!D1451</f>
        <v>2.5499999999999998</v>
      </c>
      <c r="C1448" s="2">
        <f t="shared" si="173"/>
        <v>-0.12000000000000011</v>
      </c>
      <c r="D1448" s="2">
        <f t="shared" si="174"/>
        <v>2.6139999999999999</v>
      </c>
      <c r="E1448" s="2">
        <f t="shared" si="176"/>
        <v>2.5780000000000003</v>
      </c>
      <c r="F1448" s="2">
        <f t="shared" si="177"/>
        <v>2.4385000000000003</v>
      </c>
      <c r="G1448" s="2">
        <f t="shared" si="171"/>
        <v>2.3291999999999997</v>
      </c>
      <c r="H1448" s="2">
        <f t="shared" si="175"/>
        <v>2.3200000000000016</v>
      </c>
      <c r="I1448" s="2">
        <f t="array" ref="I1448">SUMPRODUCT(B1432:B1451, (ROW(B1432:B1451)-ROW(B1432)+1)) / (20*21/2)</f>
        <v>2.4906190476190475</v>
      </c>
      <c r="J1448" s="2">
        <f t="shared" si="178"/>
        <v>2.476413952393818</v>
      </c>
      <c r="K1448" s="2">
        <f t="shared" si="172"/>
        <v>2.3768377237954308</v>
      </c>
    </row>
    <row r="1449" spans="1:11" ht="13.5" x14ac:dyDescent="0.25">
      <c r="A1449" s="3">
        <f>TITRES_STAT!B1452</f>
        <v>44426</v>
      </c>
      <c r="B1449" s="6">
        <f>TITRES_STAT!D1452</f>
        <v>2.44</v>
      </c>
      <c r="C1449" s="2">
        <f t="shared" si="173"/>
        <v>-0.10999999999999988</v>
      </c>
      <c r="D1449" s="2">
        <f t="shared" si="174"/>
        <v>2.5579999999999998</v>
      </c>
      <c r="E1449" s="2">
        <f t="shared" si="176"/>
        <v>2.5780000000000003</v>
      </c>
      <c r="F1449" s="2">
        <f t="shared" si="177"/>
        <v>2.448</v>
      </c>
      <c r="G1449" s="2">
        <f t="shared" si="171"/>
        <v>2.3299999999999996</v>
      </c>
      <c r="H1449" s="2">
        <f t="shared" si="175"/>
        <v>2.3212000000000015</v>
      </c>
      <c r="I1449" s="2">
        <f t="array" ref="I1449">SUMPRODUCT(B1433:B1452, (ROW(B1433:B1452)-ROW(B1433)+1)) / (20*21/2)</f>
        <v>2.4634761904761908</v>
      </c>
      <c r="J1449" s="2">
        <f t="shared" si="178"/>
        <v>2.4729459569277399</v>
      </c>
      <c r="K1449" s="2">
        <f t="shared" si="172"/>
        <v>2.3793146758034531</v>
      </c>
    </row>
    <row r="1450" spans="1:11" ht="13.5" x14ac:dyDescent="0.25">
      <c r="A1450" s="3">
        <f>TITRES_STAT!B1453</f>
        <v>44427</v>
      </c>
      <c r="B1450" s="6">
        <f>TITRES_STAT!D1453</f>
        <v>2.37</v>
      </c>
      <c r="C1450" s="2">
        <f t="shared" si="173"/>
        <v>-6.999999999999984E-2</v>
      </c>
      <c r="D1450" s="2">
        <f t="shared" si="174"/>
        <v>2.5119999999999996</v>
      </c>
      <c r="E1450" s="2">
        <f t="shared" si="176"/>
        <v>2.5570000000000004</v>
      </c>
      <c r="F1450" s="2">
        <f t="shared" si="177"/>
        <v>2.4539999999999997</v>
      </c>
      <c r="G1450" s="2">
        <f t="shared" si="171"/>
        <v>2.3313999999999999</v>
      </c>
      <c r="H1450" s="2">
        <f t="shared" si="175"/>
        <v>2.3225000000000016</v>
      </c>
      <c r="I1450" s="2">
        <f t="array" ref="I1450">SUMPRODUCT(B1434:B1453, (ROW(B1434:B1453)-ROW(B1434)+1)) / (20*21/2)</f>
        <v>2.4452857142857147</v>
      </c>
      <c r="J1450" s="2">
        <f t="shared" si="178"/>
        <v>2.4631415800774787</v>
      </c>
      <c r="K1450" s="2">
        <f t="shared" si="172"/>
        <v>2.3789493943993962</v>
      </c>
    </row>
    <row r="1451" spans="1:11" ht="13.5" x14ac:dyDescent="0.25">
      <c r="A1451" s="3">
        <f>TITRES_STAT!B1454</f>
        <v>44428</v>
      </c>
      <c r="B1451" s="6">
        <f>TITRES_STAT!D1454</f>
        <v>2.27</v>
      </c>
      <c r="C1451" s="2">
        <f t="shared" si="173"/>
        <v>-0.10000000000000009</v>
      </c>
      <c r="D1451" s="2">
        <f t="shared" si="174"/>
        <v>2.46</v>
      </c>
      <c r="E1451" s="2">
        <f t="shared" si="176"/>
        <v>2.5330000000000004</v>
      </c>
      <c r="F1451" s="2">
        <f t="shared" si="177"/>
        <v>2.4550000000000001</v>
      </c>
      <c r="G1451" s="2">
        <f t="shared" si="171"/>
        <v>2.3308</v>
      </c>
      <c r="H1451" s="2">
        <f t="shared" si="175"/>
        <v>2.3233000000000015</v>
      </c>
      <c r="I1451" s="2">
        <f t="array" ref="I1451">SUMPRODUCT(B1435:B1454, (ROW(B1435:B1454)-ROW(B1435)+1)) / (20*21/2)</f>
        <v>2.4175714285714291</v>
      </c>
      <c r="J1451" s="2">
        <f t="shared" si="178"/>
        <v>2.4447471438796233</v>
      </c>
      <c r="K1451" s="2">
        <f t="shared" si="172"/>
        <v>2.3746768691288316</v>
      </c>
    </row>
    <row r="1452" spans="1:11" ht="13.5" x14ac:dyDescent="0.25">
      <c r="A1452" s="3">
        <f>TITRES_STAT!B1455</f>
        <v>44431</v>
      </c>
      <c r="B1452" s="6">
        <f>TITRES_STAT!D1455</f>
        <v>2.17</v>
      </c>
      <c r="C1452" s="2">
        <f t="shared" si="173"/>
        <v>-0.10000000000000009</v>
      </c>
      <c r="D1452" s="2">
        <f t="shared" si="174"/>
        <v>2.3600000000000003</v>
      </c>
      <c r="E1452" s="2">
        <f t="shared" si="176"/>
        <v>2.492</v>
      </c>
      <c r="F1452" s="2">
        <f t="shared" si="177"/>
        <v>2.4510000000000001</v>
      </c>
      <c r="G1452" s="2">
        <f t="shared" si="171"/>
        <v>2.3281999999999998</v>
      </c>
      <c r="H1452" s="2">
        <f t="shared" si="175"/>
        <v>2.3239000000000019</v>
      </c>
      <c r="I1452" s="2">
        <f t="array" ref="I1452">SUMPRODUCT(B1436:B1455, (ROW(B1436:B1455)-ROW(B1436)+1)) / (20*21/2)</f>
        <v>2.3908571428571426</v>
      </c>
      <c r="J1452" s="2">
        <f t="shared" si="178"/>
        <v>2.4185807492244211</v>
      </c>
      <c r="K1452" s="2">
        <f t="shared" si="172"/>
        <v>2.3666503252414262</v>
      </c>
    </row>
    <row r="1453" spans="1:11" ht="13.5" x14ac:dyDescent="0.25">
      <c r="A1453" s="3">
        <f>TITRES_STAT!B1456</f>
        <v>44432</v>
      </c>
      <c r="B1453" s="6">
        <f>TITRES_STAT!D1456</f>
        <v>2.2599999999999998</v>
      </c>
      <c r="C1453" s="2">
        <f t="shared" si="173"/>
        <v>8.9999999999999858E-2</v>
      </c>
      <c r="D1453" s="2">
        <f t="shared" si="174"/>
        <v>2.302</v>
      </c>
      <c r="E1453" s="2">
        <f t="shared" si="176"/>
        <v>2.4579999999999997</v>
      </c>
      <c r="F1453" s="2">
        <f t="shared" si="177"/>
        <v>2.4509999999999996</v>
      </c>
      <c r="G1453" s="2">
        <f t="shared" si="171"/>
        <v>2.3282000000000003</v>
      </c>
      <c r="H1453" s="2">
        <f t="shared" si="175"/>
        <v>2.3249500000000021</v>
      </c>
      <c r="I1453" s="2">
        <f t="array" ref="I1453">SUMPRODUCT(B1437:B1456, (ROW(B1437:B1456)-ROW(B1437)+1)) / (20*21/2)</f>
        <v>2.370571428571429</v>
      </c>
      <c r="J1453" s="2">
        <f t="shared" si="178"/>
        <v>2.4034778207268568</v>
      </c>
      <c r="K1453" s="2">
        <f t="shared" si="172"/>
        <v>2.3624679595456843</v>
      </c>
    </row>
    <row r="1454" spans="1:11" ht="13.5" x14ac:dyDescent="0.25">
      <c r="A1454" s="3">
        <f>TITRES_STAT!B1457</f>
        <v>44433</v>
      </c>
      <c r="B1454" s="6">
        <f>TITRES_STAT!D1457</f>
        <v>2.16</v>
      </c>
      <c r="C1454" s="2">
        <f t="shared" si="173"/>
        <v>-9.9999999999999645E-2</v>
      </c>
      <c r="D1454" s="2">
        <f t="shared" si="174"/>
        <v>2.246</v>
      </c>
      <c r="E1454" s="2">
        <f t="shared" si="176"/>
        <v>2.4020000000000001</v>
      </c>
      <c r="F1454" s="2">
        <f t="shared" si="177"/>
        <v>2.4405000000000001</v>
      </c>
      <c r="G1454" s="2">
        <f t="shared" si="171"/>
        <v>2.3262</v>
      </c>
      <c r="H1454" s="2">
        <f t="shared" si="175"/>
        <v>2.3255000000000026</v>
      </c>
      <c r="I1454" s="2">
        <f t="array" ref="I1454">SUMPRODUCT(B1438:B1457, (ROW(B1438:B1457)-ROW(B1438)+1)) / (20*21/2)</f>
        <v>2.350714285714286</v>
      </c>
      <c r="J1454" s="2">
        <f t="shared" si="178"/>
        <v>2.3802894568481086</v>
      </c>
      <c r="K1454" s="2">
        <f t="shared" si="172"/>
        <v>2.3545280395635011</v>
      </c>
    </row>
    <row r="1455" spans="1:11" ht="13.5" x14ac:dyDescent="0.25">
      <c r="A1455" s="3">
        <f>TITRES_STAT!B1458</f>
        <v>44434</v>
      </c>
      <c r="B1455" s="6">
        <f>TITRES_STAT!D1458</f>
        <v>2.16</v>
      </c>
      <c r="C1455" s="2">
        <f t="shared" si="173"/>
        <v>0</v>
      </c>
      <c r="D1455" s="2">
        <f t="shared" si="174"/>
        <v>2.2039999999999997</v>
      </c>
      <c r="E1455" s="2">
        <f t="shared" si="176"/>
        <v>2.3579999999999997</v>
      </c>
      <c r="F1455" s="2">
        <f t="shared" si="177"/>
        <v>2.4329999999999998</v>
      </c>
      <c r="G1455" s="2">
        <f t="shared" si="171"/>
        <v>2.3241999999999998</v>
      </c>
      <c r="H1455" s="2">
        <f t="shared" si="175"/>
        <v>2.3254500000000022</v>
      </c>
      <c r="I1455" s="2">
        <f t="array" ref="I1455">SUMPRODUCT(B1439:B1458, (ROW(B1439:B1458)-ROW(B1439)+1)) / (20*21/2)</f>
        <v>2.3315714285714284</v>
      </c>
      <c r="J1455" s="2">
        <f t="shared" si="178"/>
        <v>2.3593095085768598</v>
      </c>
      <c r="K1455" s="2">
        <f t="shared" si="172"/>
        <v>2.3468994889923831</v>
      </c>
    </row>
    <row r="1456" spans="1:11" ht="13.5" x14ac:dyDescent="0.25">
      <c r="A1456" s="3">
        <f>TITRES_STAT!B1459</f>
        <v>44435</v>
      </c>
      <c r="B1456" s="6">
        <f>TITRES_STAT!D1459</f>
        <v>2.2200000000000002</v>
      </c>
      <c r="C1456" s="2">
        <f t="shared" si="173"/>
        <v>6.0000000000000053E-2</v>
      </c>
      <c r="D1456" s="2">
        <f t="shared" si="174"/>
        <v>2.194</v>
      </c>
      <c r="E1456" s="2">
        <f t="shared" si="176"/>
        <v>2.327</v>
      </c>
      <c r="F1456" s="2">
        <f t="shared" si="177"/>
        <v>2.4284999999999997</v>
      </c>
      <c r="G1456" s="2">
        <f t="shared" si="171"/>
        <v>2.3233999999999999</v>
      </c>
      <c r="H1456" s="2">
        <f t="shared" si="175"/>
        <v>2.3255500000000024</v>
      </c>
      <c r="I1456" s="2">
        <f t="array" ref="I1456">SUMPRODUCT(B1440:B1459, (ROW(B1440:B1459)-ROW(B1440)+1)) / (20*21/2)</f>
        <v>2.3131428571428572</v>
      </c>
      <c r="J1456" s="2">
        <f t="shared" si="178"/>
        <v>2.3460419363314444</v>
      </c>
      <c r="K1456" s="2">
        <f t="shared" si="172"/>
        <v>2.341923038443662</v>
      </c>
    </row>
    <row r="1457" spans="1:11" ht="13.5" x14ac:dyDescent="0.25">
      <c r="A1457" s="3">
        <f>TITRES_STAT!B1460</f>
        <v>44438</v>
      </c>
      <c r="B1457" s="6">
        <f>TITRES_STAT!D1460</f>
        <v>2.2200000000000002</v>
      </c>
      <c r="C1457" s="2">
        <f t="shared" si="173"/>
        <v>0</v>
      </c>
      <c r="D1457" s="2">
        <f t="shared" si="174"/>
        <v>2.2040000000000002</v>
      </c>
      <c r="E1457" s="2">
        <f t="shared" si="176"/>
        <v>2.2819999999999996</v>
      </c>
      <c r="F1457" s="2">
        <f t="shared" si="177"/>
        <v>2.4210000000000003</v>
      </c>
      <c r="G1457" s="2">
        <f t="shared" si="171"/>
        <v>2.3226</v>
      </c>
      <c r="H1457" s="2">
        <f t="shared" si="175"/>
        <v>2.3256500000000027</v>
      </c>
      <c r="I1457" s="2">
        <f t="array" ref="I1457">SUMPRODUCT(B1441:B1460, (ROW(B1441:B1460)-ROW(B1441)+1)) / (20*21/2)</f>
        <v>2.2957619047619047</v>
      </c>
      <c r="J1457" s="2">
        <f t="shared" si="178"/>
        <v>2.3340379423951161</v>
      </c>
      <c r="K1457" s="2">
        <f t="shared" si="172"/>
        <v>2.3371417428184205</v>
      </c>
    </row>
    <row r="1458" spans="1:11" ht="13.5" x14ac:dyDescent="0.25">
      <c r="A1458" s="3">
        <f>TITRES_STAT!B1461</f>
        <v>44439</v>
      </c>
      <c r="B1458" s="6">
        <f>TITRES_STAT!D1461</f>
        <v>2.2200000000000002</v>
      </c>
      <c r="C1458" s="2">
        <f t="shared" si="173"/>
        <v>0</v>
      </c>
      <c r="D1458" s="2">
        <f t="shared" si="174"/>
        <v>2.1960000000000006</v>
      </c>
      <c r="E1458" s="2">
        <f t="shared" si="176"/>
        <v>2.2489999999999997</v>
      </c>
      <c r="F1458" s="2">
        <f t="shared" si="177"/>
        <v>2.4135</v>
      </c>
      <c r="G1458" s="2">
        <f t="shared" ref="G1458:G1521" si="179">AVERAGE(B1409:B1458)</f>
        <v>2.3211999999999997</v>
      </c>
      <c r="H1458" s="2">
        <f t="shared" si="175"/>
        <v>2.325500000000003</v>
      </c>
      <c r="I1458" s="2">
        <f t="array" ref="I1458">SUMPRODUCT(B1442:B1461, (ROW(B1442:B1461)-ROW(B1442)+1)) / (20*21/2)</f>
        <v>2.2800952380952384</v>
      </c>
      <c r="J1458" s="2">
        <f t="shared" si="178"/>
        <v>2.3231771859765336</v>
      </c>
      <c r="K1458" s="2">
        <f t="shared" si="172"/>
        <v>2.3325479489824037</v>
      </c>
    </row>
    <row r="1459" spans="1:11" ht="13.5" x14ac:dyDescent="0.25">
      <c r="A1459" s="3">
        <f>TITRES_STAT!B1462</f>
        <v>44440</v>
      </c>
      <c r="B1459" s="6">
        <f>TITRES_STAT!D1462</f>
        <v>2.2200000000000002</v>
      </c>
      <c r="C1459" s="2">
        <f t="shared" si="173"/>
        <v>0</v>
      </c>
      <c r="D1459" s="2">
        <f t="shared" si="174"/>
        <v>2.2080000000000006</v>
      </c>
      <c r="E1459" s="2">
        <f t="shared" si="176"/>
        <v>2.2269999999999999</v>
      </c>
      <c r="F1459" s="2">
        <f t="shared" si="177"/>
        <v>2.4024999999999999</v>
      </c>
      <c r="G1459" s="2">
        <f t="shared" si="179"/>
        <v>2.3209999999999997</v>
      </c>
      <c r="H1459" s="2">
        <f t="shared" si="175"/>
        <v>2.3253500000000029</v>
      </c>
      <c r="I1459" s="2">
        <f t="array" ref="I1459">SUMPRODUCT(B1443:B1462, (ROW(B1443:B1462)-ROW(B1443)+1)) / (20*21/2)</f>
        <v>2.2658095238095242</v>
      </c>
      <c r="J1459" s="2">
        <f t="shared" si="178"/>
        <v>2.3133507873121015</v>
      </c>
      <c r="K1459" s="2">
        <f t="shared" ref="K1459:K1522" si="180">$K$4*B1459+(1-$K$4)*K1458</f>
        <v>2.3281343039242701</v>
      </c>
    </row>
    <row r="1460" spans="1:11" ht="13.5" x14ac:dyDescent="0.25">
      <c r="A1460" s="3">
        <f>TITRES_STAT!B1463</f>
        <v>44441</v>
      </c>
      <c r="B1460" s="6">
        <f>TITRES_STAT!D1463</f>
        <v>2.2200000000000002</v>
      </c>
      <c r="C1460" s="2">
        <f t="shared" si="173"/>
        <v>0</v>
      </c>
      <c r="D1460" s="2">
        <f t="shared" si="174"/>
        <v>2.2200000000000002</v>
      </c>
      <c r="E1460" s="2">
        <f t="shared" si="176"/>
        <v>2.2119999999999997</v>
      </c>
      <c r="F1460" s="2">
        <f t="shared" si="177"/>
        <v>2.3845000000000001</v>
      </c>
      <c r="G1460" s="2">
        <f t="shared" si="179"/>
        <v>2.3195999999999994</v>
      </c>
      <c r="H1460" s="2">
        <f t="shared" si="175"/>
        <v>2.324950000000003</v>
      </c>
      <c r="I1460" s="2">
        <f t="array" ref="I1460">SUMPRODUCT(B1444:B1463, (ROW(B1444:B1463)-ROW(B1444)+1)) / (20*21/2)</f>
        <v>2.2532380952380948</v>
      </c>
      <c r="J1460" s="2">
        <f t="shared" si="178"/>
        <v>2.3044602361395201</v>
      </c>
      <c r="K1460" s="2">
        <f t="shared" si="180"/>
        <v>2.3238937429860633</v>
      </c>
    </row>
    <row r="1461" spans="1:11" ht="13.5" x14ac:dyDescent="0.25">
      <c r="A1461" s="3">
        <f>TITRES_STAT!B1464</f>
        <v>44442</v>
      </c>
      <c r="B1461" s="6">
        <f>TITRES_STAT!D1464</f>
        <v>2.2200000000000002</v>
      </c>
      <c r="C1461" s="2">
        <f t="shared" si="173"/>
        <v>0</v>
      </c>
      <c r="D1461" s="2">
        <f t="shared" si="174"/>
        <v>2.2200000000000002</v>
      </c>
      <c r="E1461" s="2">
        <f t="shared" si="176"/>
        <v>2.2069999999999999</v>
      </c>
      <c r="F1461" s="2">
        <f t="shared" si="177"/>
        <v>2.3699999999999997</v>
      </c>
      <c r="G1461" s="2">
        <f t="shared" si="179"/>
        <v>2.3193999999999995</v>
      </c>
      <c r="H1461" s="2">
        <f t="shared" si="175"/>
        <v>2.3242500000000037</v>
      </c>
      <c r="I1461" s="2">
        <f t="array" ref="I1461">SUMPRODUCT(B1445:B1464, (ROW(B1445:B1464)-ROW(B1445)+1)) / (20*21/2)</f>
        <v>2.2424761904761903</v>
      </c>
      <c r="J1461" s="2">
        <f t="shared" si="178"/>
        <v>2.2964164041262323</v>
      </c>
      <c r="K1461" s="2">
        <f t="shared" si="180"/>
        <v>2.3198194785552371</v>
      </c>
    </row>
    <row r="1462" spans="1:11" ht="13.5" x14ac:dyDescent="0.25">
      <c r="A1462" s="3">
        <f>TITRES_STAT!B1465</f>
        <v>44445</v>
      </c>
      <c r="B1462" s="6">
        <f>TITRES_STAT!D1465</f>
        <v>2.2200000000000002</v>
      </c>
      <c r="C1462" s="2">
        <f t="shared" si="173"/>
        <v>0</v>
      </c>
      <c r="D1462" s="2">
        <f t="shared" si="174"/>
        <v>2.2200000000000002</v>
      </c>
      <c r="E1462" s="2">
        <f t="shared" si="176"/>
        <v>2.2120000000000002</v>
      </c>
      <c r="F1462" s="2">
        <f t="shared" si="177"/>
        <v>2.3519999999999994</v>
      </c>
      <c r="G1462" s="2">
        <f t="shared" si="179"/>
        <v>2.3191999999999995</v>
      </c>
      <c r="H1462" s="2">
        <f t="shared" si="175"/>
        <v>2.3233500000000036</v>
      </c>
      <c r="I1462" s="2">
        <f t="array" ref="I1462">SUMPRODUCT(B1446:B1465, (ROW(B1446:B1465)-ROW(B1446)+1)) / (20*21/2)</f>
        <v>2.2340952380952381</v>
      </c>
      <c r="J1462" s="2">
        <f t="shared" si="178"/>
        <v>2.2891386513523053</v>
      </c>
      <c r="K1462" s="2">
        <f t="shared" si="180"/>
        <v>2.3159049892001295</v>
      </c>
    </row>
    <row r="1463" spans="1:11" ht="13.5" x14ac:dyDescent="0.25">
      <c r="A1463" s="3">
        <f>TITRES_STAT!B1466</f>
        <v>44446</v>
      </c>
      <c r="B1463" s="6">
        <f>TITRES_STAT!D1466</f>
        <v>2.2200000000000002</v>
      </c>
      <c r="C1463" s="2">
        <f t="shared" si="173"/>
        <v>0</v>
      </c>
      <c r="D1463" s="2">
        <f t="shared" si="174"/>
        <v>2.2200000000000002</v>
      </c>
      <c r="E1463" s="2">
        <f t="shared" si="176"/>
        <v>2.2080000000000002</v>
      </c>
      <c r="F1463" s="2">
        <f t="shared" si="177"/>
        <v>2.3329999999999993</v>
      </c>
      <c r="G1463" s="2">
        <f t="shared" si="179"/>
        <v>2.3189999999999995</v>
      </c>
      <c r="H1463" s="2">
        <f t="shared" si="175"/>
        <v>2.3227000000000038</v>
      </c>
      <c r="I1463" s="2">
        <f t="array" ref="I1463">SUMPRODUCT(B1447:B1466, (ROW(B1447:B1466)-ROW(B1447)+1)) / (20*21/2)</f>
        <v>2.2275238095238095</v>
      </c>
      <c r="J1463" s="2">
        <f t="shared" si="178"/>
        <v>2.2825540178901811</v>
      </c>
      <c r="K1463" s="2">
        <f t="shared" si="180"/>
        <v>2.3121440092314969</v>
      </c>
    </row>
    <row r="1464" spans="1:11" ht="13.5" x14ac:dyDescent="0.25">
      <c r="A1464" s="3">
        <f>TITRES_STAT!B1467</f>
        <v>44447</v>
      </c>
      <c r="B1464" s="6">
        <f>TITRES_STAT!D1467</f>
        <v>2.2200000000000002</v>
      </c>
      <c r="C1464" s="2">
        <f t="shared" si="173"/>
        <v>0</v>
      </c>
      <c r="D1464" s="2">
        <f t="shared" si="174"/>
        <v>2.2200000000000002</v>
      </c>
      <c r="E1464" s="2">
        <f t="shared" si="176"/>
        <v>2.214</v>
      </c>
      <c r="F1464" s="2">
        <f t="shared" si="177"/>
        <v>2.3079999999999994</v>
      </c>
      <c r="G1464" s="2">
        <f t="shared" si="179"/>
        <v>2.3187999999999995</v>
      </c>
      <c r="H1464" s="2">
        <f t="shared" si="175"/>
        <v>2.3220500000000039</v>
      </c>
      <c r="I1464" s="2">
        <f t="array" ref="I1464">SUMPRODUCT(B1448:B1467, (ROW(B1448:B1467)-ROW(B1448)+1)) / (20*21/2)</f>
        <v>2.2224285714285714</v>
      </c>
      <c r="J1464" s="2">
        <f t="shared" si="178"/>
        <v>2.2765964923768305</v>
      </c>
      <c r="K1464" s="2">
        <f t="shared" si="180"/>
        <v>2.3085305186733991</v>
      </c>
    </row>
    <row r="1465" spans="1:11" ht="13.5" x14ac:dyDescent="0.25">
      <c r="A1465" s="3">
        <f>TITRES_STAT!B1468</f>
        <v>44448</v>
      </c>
      <c r="B1465" s="6">
        <f>TITRES_STAT!D1468</f>
        <v>2.2200000000000002</v>
      </c>
      <c r="C1465" s="2">
        <f t="shared" si="173"/>
        <v>0</v>
      </c>
      <c r="D1465" s="2">
        <f t="shared" si="174"/>
        <v>2.2200000000000002</v>
      </c>
      <c r="E1465" s="2">
        <f t="shared" si="176"/>
        <v>2.2199999999999998</v>
      </c>
      <c r="F1465" s="2">
        <f t="shared" si="177"/>
        <v>2.2889999999999993</v>
      </c>
      <c r="G1465" s="2">
        <f t="shared" si="179"/>
        <v>2.3185999999999991</v>
      </c>
      <c r="H1465" s="2">
        <f t="shared" si="175"/>
        <v>2.3214000000000037</v>
      </c>
      <c r="I1465" s="2">
        <f t="array" ref="I1465">SUMPRODUCT(B1449:B1468, (ROW(B1449:B1468)-ROW(B1449)+1)) / (20*21/2)</f>
        <v>2.2194761904761906</v>
      </c>
      <c r="J1465" s="2">
        <f t="shared" si="178"/>
        <v>2.2712063502457038</v>
      </c>
      <c r="K1465" s="2">
        <f t="shared" si="180"/>
        <v>2.3050587336273836</v>
      </c>
    </row>
    <row r="1466" spans="1:11" ht="13.5" x14ac:dyDescent="0.25">
      <c r="A1466" s="3">
        <f>TITRES_STAT!B1469</f>
        <v>44449</v>
      </c>
      <c r="B1466" s="6">
        <f>TITRES_STAT!D1469</f>
        <v>2.2200000000000002</v>
      </c>
      <c r="C1466" s="2">
        <f t="shared" si="173"/>
        <v>0</v>
      </c>
      <c r="D1466" s="2">
        <f t="shared" si="174"/>
        <v>2.2200000000000002</v>
      </c>
      <c r="E1466" s="2">
        <f t="shared" si="176"/>
        <v>2.2199999999999998</v>
      </c>
      <c r="F1466" s="2">
        <f t="shared" si="177"/>
        <v>2.2734999999999994</v>
      </c>
      <c r="G1466" s="2">
        <f t="shared" si="179"/>
        <v>2.3183999999999996</v>
      </c>
      <c r="H1466" s="2">
        <f t="shared" si="175"/>
        <v>2.3207500000000039</v>
      </c>
      <c r="I1466" s="2">
        <f t="array" ref="I1466">SUMPRODUCT(B1450:B1469, (ROW(B1450:B1469)-ROW(B1450)+1)) / (20*21/2)</f>
        <v>2.2180952380952377</v>
      </c>
      <c r="J1466" s="2">
        <f t="shared" si="178"/>
        <v>2.2663295549842082</v>
      </c>
      <c r="K1466" s="2">
        <f t="shared" si="180"/>
        <v>2.3017230970145448</v>
      </c>
    </row>
    <row r="1467" spans="1:11" ht="13.5" x14ac:dyDescent="0.25">
      <c r="A1467" s="3">
        <f>TITRES_STAT!B1470</f>
        <v>44452</v>
      </c>
      <c r="B1467" s="6">
        <f>TITRES_STAT!D1470</f>
        <v>2.2200000000000002</v>
      </c>
      <c r="C1467" s="2">
        <f t="shared" si="173"/>
        <v>0</v>
      </c>
      <c r="D1467" s="2">
        <f t="shared" si="174"/>
        <v>2.2200000000000002</v>
      </c>
      <c r="E1467" s="2">
        <f t="shared" si="176"/>
        <v>2.2199999999999998</v>
      </c>
      <c r="F1467" s="2">
        <f t="shared" si="177"/>
        <v>2.2509999999999994</v>
      </c>
      <c r="G1467" s="2">
        <f t="shared" si="179"/>
        <v>2.3181999999999992</v>
      </c>
      <c r="H1467" s="2">
        <f t="shared" si="175"/>
        <v>2.3201000000000045</v>
      </c>
      <c r="I1467" s="2">
        <f t="array" ref="I1467">SUMPRODUCT(B1451:B1470, (ROW(B1451:B1470)-ROW(B1451)+1)) / (20*21/2)</f>
        <v>2.2177619047619048</v>
      </c>
      <c r="J1467" s="2">
        <f t="shared" si="178"/>
        <v>2.2619172164142833</v>
      </c>
      <c r="K1467" s="2">
        <f t="shared" si="180"/>
        <v>2.298518269680641</v>
      </c>
    </row>
    <row r="1468" spans="1:11" ht="13.5" x14ac:dyDescent="0.25">
      <c r="A1468" s="3">
        <f>TITRES_STAT!B1471</f>
        <v>44453</v>
      </c>
      <c r="B1468" s="6">
        <f>TITRES_STAT!D1471</f>
        <v>2.2200000000000002</v>
      </c>
      <c r="C1468" s="2">
        <f t="shared" si="173"/>
        <v>0</v>
      </c>
      <c r="D1468" s="2">
        <f t="shared" si="174"/>
        <v>2.2200000000000002</v>
      </c>
      <c r="E1468" s="2">
        <f t="shared" si="176"/>
        <v>2.2199999999999998</v>
      </c>
      <c r="F1468" s="2">
        <f t="shared" si="177"/>
        <v>2.2344999999999997</v>
      </c>
      <c r="G1468" s="2">
        <f t="shared" si="179"/>
        <v>2.3179999999999992</v>
      </c>
      <c r="H1468" s="2">
        <f t="shared" si="175"/>
        <v>2.3190000000000044</v>
      </c>
      <c r="I1468" s="2">
        <f t="array" ref="I1468">SUMPRODUCT(B1452:B1471, (ROW(B1452:B1471)-ROW(B1452)+1)) / (20*21/2)</f>
        <v>2.218142857142857</v>
      </c>
      <c r="J1468" s="2">
        <f t="shared" si="178"/>
        <v>2.2579251005653038</v>
      </c>
      <c r="K1468" s="2">
        <f t="shared" si="180"/>
        <v>2.2954391218500274</v>
      </c>
    </row>
    <row r="1469" spans="1:11" ht="13.5" x14ac:dyDescent="0.25">
      <c r="A1469" s="3">
        <f>TITRES_STAT!B1472</f>
        <v>44454</v>
      </c>
      <c r="B1469" s="6">
        <f>TITRES_STAT!D1472</f>
        <v>2.2200000000000002</v>
      </c>
      <c r="C1469" s="2">
        <f t="shared" si="173"/>
        <v>0</v>
      </c>
      <c r="D1469" s="2">
        <f t="shared" si="174"/>
        <v>2.2200000000000002</v>
      </c>
      <c r="E1469" s="2">
        <f t="shared" si="176"/>
        <v>2.2199999999999998</v>
      </c>
      <c r="F1469" s="2">
        <f t="shared" si="177"/>
        <v>2.2234999999999996</v>
      </c>
      <c r="G1469" s="2">
        <f t="shared" si="179"/>
        <v>2.3177999999999996</v>
      </c>
      <c r="H1469" s="2">
        <f t="shared" si="175"/>
        <v>2.3179000000000047</v>
      </c>
      <c r="I1469" s="2">
        <f t="array" ref="I1469">SUMPRODUCT(B1453:B1472, (ROW(B1453:B1472)-ROW(B1453)+1)) / (20*21/2)</f>
        <v>2.2168571428571431</v>
      </c>
      <c r="J1469" s="2">
        <f t="shared" si="178"/>
        <v>2.2543131862257511</v>
      </c>
      <c r="K1469" s="2">
        <f t="shared" si="180"/>
        <v>2.2924807249147321</v>
      </c>
    </row>
    <row r="1470" spans="1:11" ht="13.5" x14ac:dyDescent="0.25">
      <c r="A1470" s="3">
        <f>TITRES_STAT!B1473</f>
        <v>44455</v>
      </c>
      <c r="B1470" s="6">
        <f>TITRES_STAT!D1473</f>
        <v>2.2200000000000002</v>
      </c>
      <c r="C1470" s="2">
        <f t="shared" si="173"/>
        <v>0</v>
      </c>
      <c r="D1470" s="2">
        <f t="shared" si="174"/>
        <v>2.2200000000000002</v>
      </c>
      <c r="E1470" s="2">
        <f t="shared" si="176"/>
        <v>2.2199999999999998</v>
      </c>
      <c r="F1470" s="2">
        <f t="shared" si="177"/>
        <v>2.2159999999999993</v>
      </c>
      <c r="G1470" s="2">
        <f t="shared" si="179"/>
        <v>2.3175999999999992</v>
      </c>
      <c r="H1470" s="2">
        <f t="shared" si="175"/>
        <v>2.3168000000000051</v>
      </c>
      <c r="I1470" s="2">
        <f t="array" ref="I1470">SUMPRODUCT(B1454:B1473, (ROW(B1454:B1473)-ROW(B1454)+1)) / (20*21/2)</f>
        <v>2.2154285714285713</v>
      </c>
      <c r="J1470" s="2">
        <f t="shared" si="178"/>
        <v>2.2510452637280602</v>
      </c>
      <c r="K1470" s="2">
        <f t="shared" si="180"/>
        <v>2.2896383435455268</v>
      </c>
    </row>
    <row r="1471" spans="1:11" ht="13.5" x14ac:dyDescent="0.25">
      <c r="A1471" s="3">
        <f>TITRES_STAT!B1474</f>
        <v>44456</v>
      </c>
      <c r="B1471" s="6">
        <f>TITRES_STAT!D1474</f>
        <v>2.2200000000000002</v>
      </c>
      <c r="C1471" s="2">
        <f t="shared" si="173"/>
        <v>0</v>
      </c>
      <c r="D1471" s="2">
        <f t="shared" si="174"/>
        <v>2.2200000000000002</v>
      </c>
      <c r="E1471" s="2">
        <f t="shared" si="176"/>
        <v>2.2199999999999998</v>
      </c>
      <c r="F1471" s="2">
        <f t="shared" si="177"/>
        <v>2.2134999999999994</v>
      </c>
      <c r="G1471" s="2">
        <f t="shared" si="179"/>
        <v>2.3173999999999997</v>
      </c>
      <c r="H1471" s="2">
        <f t="shared" si="175"/>
        <v>2.315700000000005</v>
      </c>
      <c r="I1471" s="2">
        <f t="array" ref="I1471">SUMPRODUCT(B1455:B1474, (ROW(B1455:B1474)-ROW(B1455)+1)) / (20*21/2)</f>
        <v>2.2095238095238097</v>
      </c>
      <c r="J1471" s="2">
        <f t="shared" si="178"/>
        <v>2.2480885719444355</v>
      </c>
      <c r="K1471" s="2">
        <f t="shared" si="180"/>
        <v>2.2869074281123689</v>
      </c>
    </row>
    <row r="1472" spans="1:11" ht="13.5" x14ac:dyDescent="0.25">
      <c r="A1472" s="3">
        <f>TITRES_STAT!B1475</f>
        <v>44459</v>
      </c>
      <c r="B1472" s="6">
        <f>TITRES_STAT!D1475</f>
        <v>2.2000000000000002</v>
      </c>
      <c r="C1472" s="2">
        <f t="shared" si="173"/>
        <v>-2.0000000000000018E-2</v>
      </c>
      <c r="D1472" s="2">
        <f t="shared" si="174"/>
        <v>2.2160000000000002</v>
      </c>
      <c r="E1472" s="2">
        <f t="shared" si="176"/>
        <v>2.218</v>
      </c>
      <c r="F1472" s="2">
        <f t="shared" si="177"/>
        <v>2.2149999999999999</v>
      </c>
      <c r="G1472" s="2">
        <f t="shared" si="179"/>
        <v>2.3163999999999998</v>
      </c>
      <c r="H1472" s="2">
        <f t="shared" si="175"/>
        <v>2.3145000000000047</v>
      </c>
      <c r="I1472" s="2">
        <f t="array" ref="I1472">SUMPRODUCT(B1456:B1475, (ROW(B1456:B1475)-ROW(B1456)+1)) / (20*21/2)</f>
        <v>2.2122380952380958</v>
      </c>
      <c r="J1472" s="2">
        <f t="shared" si="178"/>
        <v>2.2435087079497276</v>
      </c>
      <c r="K1472" s="2">
        <f t="shared" si="180"/>
        <v>2.2834992936765901</v>
      </c>
    </row>
    <row r="1473" spans="1:11" ht="13.5" x14ac:dyDescent="0.25">
      <c r="A1473" s="3">
        <f>TITRES_STAT!B1476</f>
        <v>44460</v>
      </c>
      <c r="B1473" s="6">
        <f>TITRES_STAT!D1476</f>
        <v>2.2000000000000002</v>
      </c>
      <c r="C1473" s="2">
        <f t="shared" si="173"/>
        <v>0</v>
      </c>
      <c r="D1473" s="2">
        <f t="shared" si="174"/>
        <v>2.2119999999999997</v>
      </c>
      <c r="E1473" s="2">
        <f t="shared" si="176"/>
        <v>2.2160000000000002</v>
      </c>
      <c r="F1473" s="2">
        <f t="shared" si="177"/>
        <v>2.2120000000000002</v>
      </c>
      <c r="G1473" s="2">
        <f t="shared" si="179"/>
        <v>2.3153999999999995</v>
      </c>
      <c r="H1473" s="2">
        <f t="shared" si="175"/>
        <v>2.3129500000000043</v>
      </c>
      <c r="I1473" s="2">
        <f t="array" ref="I1473">SUMPRODUCT(B1457:B1476, (ROW(B1457:B1476)-ROW(B1457)+1)) / (20*21/2)</f>
        <v>2.2145714285714284</v>
      </c>
      <c r="J1473" s="2">
        <f t="shared" si="178"/>
        <v>2.2393650214783252</v>
      </c>
      <c r="K1473" s="2">
        <f t="shared" si="180"/>
        <v>2.2802248115716259</v>
      </c>
    </row>
    <row r="1474" spans="1:11" ht="13.5" x14ac:dyDescent="0.25">
      <c r="A1474" s="3">
        <f>TITRES_STAT!B1477</f>
        <v>44461</v>
      </c>
      <c r="B1474" s="6">
        <f>TITRES_STAT!D1477</f>
        <v>2.15</v>
      </c>
      <c r="C1474" s="2">
        <f t="shared" si="173"/>
        <v>-5.0000000000000266E-2</v>
      </c>
      <c r="D1474" s="2">
        <f t="shared" si="174"/>
        <v>2.198</v>
      </c>
      <c r="E1474" s="2">
        <f t="shared" si="176"/>
        <v>2.2090000000000001</v>
      </c>
      <c r="F1474" s="2">
        <f t="shared" si="177"/>
        <v>2.2115</v>
      </c>
      <c r="G1474" s="2">
        <f t="shared" si="179"/>
        <v>2.3133999999999997</v>
      </c>
      <c r="H1474" s="2">
        <f t="shared" si="175"/>
        <v>2.3111500000000045</v>
      </c>
      <c r="I1474" s="2">
        <f t="array" ref="I1474">SUMPRODUCT(B1458:B1477, (ROW(B1458:B1477)-ROW(B1458)+1)) / (20*21/2)</f>
        <v>2.2168095238095238</v>
      </c>
      <c r="J1474" s="2">
        <f t="shared" si="178"/>
        <v>2.2308540670518182</v>
      </c>
      <c r="K1474" s="2">
        <f t="shared" si="180"/>
        <v>2.2751179562158761</v>
      </c>
    </row>
    <row r="1475" spans="1:11" ht="13.5" x14ac:dyDescent="0.25">
      <c r="A1475" s="3">
        <f>TITRES_STAT!B1478</f>
        <v>44462</v>
      </c>
      <c r="B1475" s="6">
        <f>TITRES_STAT!D1478</f>
        <v>2.2400000000000002</v>
      </c>
      <c r="C1475" s="2">
        <f t="shared" si="173"/>
        <v>9.0000000000000302E-2</v>
      </c>
      <c r="D1475" s="2">
        <f t="shared" si="174"/>
        <v>2.202</v>
      </c>
      <c r="E1475" s="2">
        <f t="shared" si="176"/>
        <v>2.2109999999999999</v>
      </c>
      <c r="F1475" s="2">
        <f t="shared" si="177"/>
        <v>2.2155</v>
      </c>
      <c r="G1475" s="2">
        <f t="shared" si="179"/>
        <v>2.3131999999999997</v>
      </c>
      <c r="H1475" s="2">
        <f t="shared" si="175"/>
        <v>2.309450000000004</v>
      </c>
      <c r="I1475" s="2">
        <f t="array" ref="I1475">SUMPRODUCT(B1459:B1478, (ROW(B1459:B1478)-ROW(B1459)+1)) / (20*21/2)</f>
        <v>2.218952380952381</v>
      </c>
      <c r="J1475" s="2">
        <f t="shared" si="178"/>
        <v>2.2317251082849783</v>
      </c>
      <c r="K1475" s="2">
        <f t="shared" si="180"/>
        <v>2.2737407814623123</v>
      </c>
    </row>
    <row r="1476" spans="1:11" ht="13.5" x14ac:dyDescent="0.25">
      <c r="A1476" s="3">
        <f>TITRES_STAT!B1479</f>
        <v>44463</v>
      </c>
      <c r="B1476" s="6">
        <f>TITRES_STAT!D1479</f>
        <v>2.2400000000000002</v>
      </c>
      <c r="C1476" s="2">
        <f t="shared" ref="C1476:C1539" si="181">B1476-B1475</f>
        <v>0</v>
      </c>
      <c r="D1476" s="2">
        <f t="shared" si="174"/>
        <v>2.2060000000000004</v>
      </c>
      <c r="E1476" s="2">
        <f t="shared" si="176"/>
        <v>2.2130000000000001</v>
      </c>
      <c r="F1476" s="2">
        <f t="shared" si="177"/>
        <v>2.2165000000000004</v>
      </c>
      <c r="G1476" s="2">
        <f t="shared" si="179"/>
        <v>2.3129999999999997</v>
      </c>
      <c r="H1476" s="2">
        <f t="shared" si="175"/>
        <v>2.3079500000000039</v>
      </c>
      <c r="I1476" s="2">
        <f t="array" ref="I1476">SUMPRODUCT(B1460:B1479, (ROW(B1460:B1479)-ROW(B1460)+1)) / (20*21/2)</f>
        <v>2.2210000000000005</v>
      </c>
      <c r="J1476" s="2">
        <f t="shared" si="178"/>
        <v>2.2325131932102185</v>
      </c>
      <c r="K1476" s="2">
        <f t="shared" si="180"/>
        <v>2.2724176135618297</v>
      </c>
    </row>
    <row r="1477" spans="1:11" ht="13.5" x14ac:dyDescent="0.25">
      <c r="A1477" s="3">
        <f>TITRES_STAT!B1480</f>
        <v>44466</v>
      </c>
      <c r="B1477" s="6">
        <f>TITRES_STAT!D1480</f>
        <v>2.2400000000000002</v>
      </c>
      <c r="C1477" s="2">
        <f t="shared" si="181"/>
        <v>0</v>
      </c>
      <c r="D1477" s="2">
        <f t="shared" si="174"/>
        <v>2.214</v>
      </c>
      <c r="E1477" s="2">
        <f t="shared" si="176"/>
        <v>2.2150000000000007</v>
      </c>
      <c r="F1477" s="2">
        <f t="shared" si="177"/>
        <v>2.2175000000000002</v>
      </c>
      <c r="G1477" s="2">
        <f t="shared" si="179"/>
        <v>2.3127999999999993</v>
      </c>
      <c r="H1477" s="2">
        <f t="shared" si="175"/>
        <v>2.3064500000000039</v>
      </c>
      <c r="I1477" s="2">
        <f t="array" ref="I1477">SUMPRODUCT(B1461:B1480, (ROW(B1461:B1480)-ROW(B1461)+1)) / (20*21/2)</f>
        <v>2.222952380952381</v>
      </c>
      <c r="J1477" s="2">
        <f t="shared" si="178"/>
        <v>2.2332262224282928</v>
      </c>
      <c r="K1477" s="2">
        <f t="shared" si="180"/>
        <v>2.2711463345986207</v>
      </c>
    </row>
    <row r="1478" spans="1:11" ht="13.5" x14ac:dyDescent="0.25">
      <c r="A1478" s="3">
        <f>TITRES_STAT!B1481</f>
        <v>44467</v>
      </c>
      <c r="B1478" s="6">
        <f>TITRES_STAT!D1481</f>
        <v>2.2400000000000002</v>
      </c>
      <c r="C1478" s="2">
        <f t="shared" si="181"/>
        <v>0</v>
      </c>
      <c r="D1478" s="2">
        <f t="shared" ref="D1478:D1541" si="182">AVERAGE(B1474:B1478)</f>
        <v>2.2220000000000004</v>
      </c>
      <c r="E1478" s="2">
        <f t="shared" si="176"/>
        <v>2.2170000000000001</v>
      </c>
      <c r="F1478" s="2">
        <f t="shared" si="177"/>
        <v>2.2185000000000001</v>
      </c>
      <c r="G1478" s="2">
        <f t="shared" si="179"/>
        <v>2.3125999999999993</v>
      </c>
      <c r="H1478" s="2">
        <f t="shared" si="175"/>
        <v>2.3055000000000034</v>
      </c>
      <c r="I1478" s="2">
        <f t="array" ref="I1478">SUMPRODUCT(B1462:B1481, (ROW(B1462:B1481)-ROW(B1462)+1)) / (20*21/2)</f>
        <v>2.2248095238095238</v>
      </c>
      <c r="J1478" s="2">
        <f t="shared" si="178"/>
        <v>2.233871344101789</v>
      </c>
      <c r="K1478" s="2">
        <f t="shared" si="180"/>
        <v>2.2699249097124006</v>
      </c>
    </row>
    <row r="1479" spans="1:11" ht="13.5" x14ac:dyDescent="0.25">
      <c r="A1479" s="3">
        <f>TITRES_STAT!B1482</f>
        <v>44468</v>
      </c>
      <c r="B1479" s="6">
        <f>TITRES_STAT!D1482</f>
        <v>2.2400000000000002</v>
      </c>
      <c r="C1479" s="2">
        <f t="shared" si="181"/>
        <v>0</v>
      </c>
      <c r="D1479" s="2">
        <f t="shared" si="182"/>
        <v>2.2400000000000002</v>
      </c>
      <c r="E1479" s="2">
        <f t="shared" si="176"/>
        <v>2.2190000000000003</v>
      </c>
      <c r="F1479" s="2">
        <f t="shared" si="177"/>
        <v>2.2195000000000005</v>
      </c>
      <c r="G1479" s="2">
        <f t="shared" si="179"/>
        <v>2.3123999999999993</v>
      </c>
      <c r="H1479" s="2">
        <f t="shared" si="175"/>
        <v>2.3046500000000036</v>
      </c>
      <c r="I1479" s="2">
        <f t="array" ref="I1479">SUMPRODUCT(B1463:B1482, (ROW(B1463:B1482)-ROW(B1463)+1)) / (20*21/2)</f>
        <v>2.2170476190476194</v>
      </c>
      <c r="J1479" s="2">
        <f t="shared" si="178"/>
        <v>2.2344550256159046</v>
      </c>
      <c r="K1479" s="2">
        <f t="shared" si="180"/>
        <v>2.2687513838413262</v>
      </c>
    </row>
    <row r="1480" spans="1:11" ht="13.5" x14ac:dyDescent="0.25">
      <c r="A1480" s="3">
        <f>TITRES_STAT!B1483</f>
        <v>44469</v>
      </c>
      <c r="B1480" s="6">
        <f>TITRES_STAT!D1483</f>
        <v>2.2400000000000002</v>
      </c>
      <c r="C1480" s="2">
        <f t="shared" si="181"/>
        <v>0</v>
      </c>
      <c r="D1480" s="2">
        <f t="shared" si="182"/>
        <v>2.2400000000000002</v>
      </c>
      <c r="E1480" s="2">
        <f t="shared" si="176"/>
        <v>2.2210000000000001</v>
      </c>
      <c r="F1480" s="2">
        <f t="shared" si="177"/>
        <v>2.2205000000000004</v>
      </c>
      <c r="G1480" s="2">
        <f t="shared" si="179"/>
        <v>2.3121999999999989</v>
      </c>
      <c r="H1480" s="2">
        <f t="shared" si="175"/>
        <v>2.3043000000000031</v>
      </c>
      <c r="I1480" s="2">
        <f t="array" ref="I1480">SUMPRODUCT(B1464:B1483, (ROW(B1464:B1483)-ROW(B1464)+1)) / (20*21/2)</f>
        <v>2.2096666666666671</v>
      </c>
      <c r="J1480" s="2">
        <f t="shared" si="178"/>
        <v>2.23498311841439</v>
      </c>
      <c r="K1480" s="2">
        <f t="shared" si="180"/>
        <v>2.267623878592647</v>
      </c>
    </row>
    <row r="1481" spans="1:11" ht="13.5" x14ac:dyDescent="0.25">
      <c r="A1481" s="3">
        <f>TITRES_STAT!B1484</f>
        <v>44470</v>
      </c>
      <c r="B1481" s="6">
        <f>TITRES_STAT!D1484</f>
        <v>2.2400000000000002</v>
      </c>
      <c r="C1481" s="2">
        <f t="shared" si="181"/>
        <v>0</v>
      </c>
      <c r="D1481" s="2">
        <f t="shared" si="182"/>
        <v>2.2400000000000002</v>
      </c>
      <c r="E1481" s="2">
        <f t="shared" si="176"/>
        <v>2.2230000000000003</v>
      </c>
      <c r="F1481" s="2">
        <f t="shared" si="177"/>
        <v>2.2215000000000003</v>
      </c>
      <c r="G1481" s="2">
        <f t="shared" si="179"/>
        <v>2.3119999999999989</v>
      </c>
      <c r="H1481" s="2">
        <f t="shared" si="175"/>
        <v>2.3039500000000031</v>
      </c>
      <c r="I1481" s="2">
        <f t="array" ref="I1481">SUMPRODUCT(B1465:B1484, (ROW(B1465:B1484)-ROW(B1465)+1)) / (20*21/2)</f>
        <v>2.2026666666666666</v>
      </c>
      <c r="J1481" s="2">
        <f t="shared" si="178"/>
        <v>2.2354609166606387</v>
      </c>
      <c r="K1481" s="2">
        <f t="shared" si="180"/>
        <v>2.2665405892360728</v>
      </c>
    </row>
    <row r="1482" spans="1:11" ht="13.5" x14ac:dyDescent="0.25">
      <c r="A1482" s="3">
        <f>TITRES_STAT!B1485</f>
        <v>44473</v>
      </c>
      <c r="B1482" s="6">
        <f>TITRES_STAT!D1485</f>
        <v>2.14</v>
      </c>
      <c r="C1482" s="2">
        <f t="shared" si="181"/>
        <v>-0.10000000000000009</v>
      </c>
      <c r="D1482" s="2">
        <f t="shared" si="182"/>
        <v>2.2200000000000002</v>
      </c>
      <c r="E1482" s="2">
        <f t="shared" si="176"/>
        <v>2.2170000000000001</v>
      </c>
      <c r="F1482" s="2">
        <f t="shared" si="177"/>
        <v>2.2175000000000002</v>
      </c>
      <c r="G1482" s="2">
        <f t="shared" si="179"/>
        <v>2.3097999999999992</v>
      </c>
      <c r="H1482" s="2">
        <f t="shared" ref="H1482:H1545" si="183">AVERAGE(B1283:B1482)</f>
        <v>2.3028000000000031</v>
      </c>
      <c r="I1482" s="2">
        <f t="array" ref="I1482">SUMPRODUCT(B1466:B1485, (ROW(B1466:B1485)-ROW(B1466)+1)) / (20*21/2)</f>
        <v>2.1960476190476195</v>
      </c>
      <c r="J1482" s="2">
        <f t="shared" si="178"/>
        <v>2.2263694007881969</v>
      </c>
      <c r="K1482" s="2">
        <f t="shared" si="180"/>
        <v>2.2615782131875997</v>
      </c>
    </row>
    <row r="1483" spans="1:11" ht="13.5" x14ac:dyDescent="0.25">
      <c r="A1483" s="3">
        <f>TITRES_STAT!B1486</f>
        <v>44474</v>
      </c>
      <c r="B1483" s="6">
        <f>TITRES_STAT!D1486</f>
        <v>2.14</v>
      </c>
      <c r="C1483" s="2">
        <f t="shared" si="181"/>
        <v>0</v>
      </c>
      <c r="D1483" s="2">
        <f t="shared" si="182"/>
        <v>2.2000000000000002</v>
      </c>
      <c r="E1483" s="2">
        <f t="shared" si="176"/>
        <v>2.2110000000000003</v>
      </c>
      <c r="F1483" s="2">
        <f t="shared" si="177"/>
        <v>2.2135000000000007</v>
      </c>
      <c r="G1483" s="2">
        <f t="shared" si="179"/>
        <v>2.307399999999999</v>
      </c>
      <c r="H1483" s="2">
        <f t="shared" si="183"/>
        <v>2.3016500000000031</v>
      </c>
      <c r="I1483" s="2">
        <f t="array" ref="I1483">SUMPRODUCT(B1467:B1486, (ROW(B1467:B1486)-ROW(B1467)+1)) / (20*21/2)</f>
        <v>2.1974285714285715</v>
      </c>
      <c r="J1483" s="2">
        <f t="shared" si="178"/>
        <v>2.2181437435702733</v>
      </c>
      <c r="K1483" s="2">
        <f t="shared" si="180"/>
        <v>2.2568104401214195</v>
      </c>
    </row>
    <row r="1484" spans="1:11" ht="13.5" x14ac:dyDescent="0.25">
      <c r="A1484" s="3">
        <f>TITRES_STAT!B1487</f>
        <v>44475</v>
      </c>
      <c r="B1484" s="6">
        <f>TITRES_STAT!D1487</f>
        <v>2.14</v>
      </c>
      <c r="C1484" s="2">
        <f t="shared" si="181"/>
        <v>0</v>
      </c>
      <c r="D1484" s="2">
        <f t="shared" si="182"/>
        <v>2.1800000000000006</v>
      </c>
      <c r="E1484" s="2">
        <f t="shared" ref="E1484:E1547" si="184">AVERAGE(B1475:B1484)</f>
        <v>2.21</v>
      </c>
      <c r="F1484" s="2">
        <f t="shared" si="177"/>
        <v>2.2095000000000007</v>
      </c>
      <c r="G1484" s="2">
        <f t="shared" si="179"/>
        <v>2.3027999999999991</v>
      </c>
      <c r="H1484" s="2">
        <f t="shared" si="183"/>
        <v>2.3005000000000031</v>
      </c>
      <c r="I1484" s="2">
        <f t="array" ref="I1484">SUMPRODUCT(B1468:B1487, (ROW(B1468:B1487)-ROW(B1468)+1)) / (20*21/2)</f>
        <v>2.199761904761905</v>
      </c>
      <c r="J1484" s="2">
        <f t="shared" si="178"/>
        <v>2.2107014822778663</v>
      </c>
      <c r="K1484" s="2">
        <f t="shared" si="180"/>
        <v>2.2522296385480307</v>
      </c>
    </row>
    <row r="1485" spans="1:11" ht="13.5" x14ac:dyDescent="0.25">
      <c r="A1485" s="3">
        <f>TITRES_STAT!B1488</f>
        <v>44476</v>
      </c>
      <c r="B1485" s="6">
        <f>TITRES_STAT!D1488</f>
        <v>2.14</v>
      </c>
      <c r="C1485" s="2">
        <f t="shared" si="181"/>
        <v>0</v>
      </c>
      <c r="D1485" s="2">
        <f t="shared" si="182"/>
        <v>2.1600000000000006</v>
      </c>
      <c r="E1485" s="2">
        <f t="shared" si="184"/>
        <v>2.2000000000000002</v>
      </c>
      <c r="F1485" s="2">
        <f t="shared" si="177"/>
        <v>2.2055000000000007</v>
      </c>
      <c r="G1485" s="2">
        <f t="shared" si="179"/>
        <v>2.299399999999999</v>
      </c>
      <c r="H1485" s="2">
        <f t="shared" si="183"/>
        <v>2.2993500000000027</v>
      </c>
      <c r="I1485" s="2">
        <f t="array" ref="I1485">SUMPRODUCT(B1469:B1488, (ROW(B1469:B1488)-ROW(B1469)+1)) / (20*21/2)</f>
        <v>2.2020476190476193</v>
      </c>
      <c r="J1485" s="2">
        <f t="shared" si="178"/>
        <v>2.2039680077752126</v>
      </c>
      <c r="K1485" s="2">
        <f t="shared" si="180"/>
        <v>2.2478284762520295</v>
      </c>
    </row>
    <row r="1486" spans="1:11" ht="13.5" x14ac:dyDescent="0.25">
      <c r="A1486" s="3">
        <f>TITRES_STAT!B1489</f>
        <v>44477</v>
      </c>
      <c r="B1486" s="6">
        <f>TITRES_STAT!D1489</f>
        <v>2.2200000000000002</v>
      </c>
      <c r="C1486" s="2">
        <f t="shared" si="181"/>
        <v>8.0000000000000071E-2</v>
      </c>
      <c r="D1486" s="2">
        <f t="shared" si="182"/>
        <v>2.1560000000000001</v>
      </c>
      <c r="E1486" s="2">
        <f t="shared" si="184"/>
        <v>2.198</v>
      </c>
      <c r="F1486" s="2">
        <f t="shared" si="177"/>
        <v>2.2055000000000007</v>
      </c>
      <c r="G1486" s="2">
        <f t="shared" si="179"/>
        <v>2.2975999999999992</v>
      </c>
      <c r="H1486" s="2">
        <f t="shared" si="183"/>
        <v>2.298650000000003</v>
      </c>
      <c r="I1486" s="2">
        <f t="array" ref="I1486">SUMPRODUCT(B1470:B1489, (ROW(B1470:B1489)-ROW(B1470)+1)) / (20*21/2)</f>
        <v>2.2042857142857146</v>
      </c>
      <c r="J1486" s="2">
        <f t="shared" si="178"/>
        <v>2.2054948641775733</v>
      </c>
      <c r="K1486" s="2">
        <f t="shared" si="180"/>
        <v>2.2467371634578321</v>
      </c>
    </row>
    <row r="1487" spans="1:11" ht="13.5" x14ac:dyDescent="0.25">
      <c r="A1487" s="3">
        <f>TITRES_STAT!B1490</f>
        <v>44480</v>
      </c>
      <c r="B1487" s="6">
        <f>TITRES_STAT!D1490</f>
        <v>2.23</v>
      </c>
      <c r="C1487" s="2">
        <f t="shared" si="181"/>
        <v>9.9999999999997868E-3</v>
      </c>
      <c r="D1487" s="2">
        <f t="shared" si="182"/>
        <v>2.1740000000000004</v>
      </c>
      <c r="E1487" s="2">
        <f t="shared" si="184"/>
        <v>2.1970000000000001</v>
      </c>
      <c r="F1487" s="2">
        <f t="shared" si="177"/>
        <v>2.2060000000000004</v>
      </c>
      <c r="G1487" s="2">
        <f t="shared" si="179"/>
        <v>2.2947999999999995</v>
      </c>
      <c r="H1487" s="2">
        <f t="shared" si="183"/>
        <v>2.2980000000000032</v>
      </c>
      <c r="I1487" s="2">
        <f t="array" ref="I1487">SUMPRODUCT(B1471:B1490, (ROW(B1471:B1490)-ROW(B1471)+1)) / (20*21/2)</f>
        <v>2.2064761904761907</v>
      </c>
      <c r="J1487" s="2">
        <f t="shared" si="178"/>
        <v>2.2078286866368519</v>
      </c>
      <c r="K1487" s="2">
        <f t="shared" si="180"/>
        <v>2.2460808041065445</v>
      </c>
    </row>
    <row r="1488" spans="1:11" ht="13.5" x14ac:dyDescent="0.25">
      <c r="A1488" s="3">
        <f>TITRES_STAT!B1491</f>
        <v>44481</v>
      </c>
      <c r="B1488" s="6">
        <f>TITRES_STAT!D1491</f>
        <v>2.23</v>
      </c>
      <c r="C1488" s="2">
        <f t="shared" si="181"/>
        <v>0</v>
      </c>
      <c r="D1488" s="2">
        <f t="shared" si="182"/>
        <v>2.1920000000000002</v>
      </c>
      <c r="E1488" s="2">
        <f t="shared" si="184"/>
        <v>2.1960000000000006</v>
      </c>
      <c r="F1488" s="2">
        <f t="shared" si="177"/>
        <v>2.2065000000000001</v>
      </c>
      <c r="G1488" s="2">
        <f t="shared" si="179"/>
        <v>2.2919999999999994</v>
      </c>
      <c r="H1488" s="2">
        <f t="shared" si="183"/>
        <v>2.2973500000000033</v>
      </c>
      <c r="I1488" s="2">
        <f t="array" ref="I1488">SUMPRODUCT(B1472:B1491, (ROW(B1472:B1491)-ROW(B1472)+1)) / (20*21/2)</f>
        <v>2.2086190476190479</v>
      </c>
      <c r="J1488" s="2">
        <f t="shared" si="178"/>
        <v>2.2099402402904853</v>
      </c>
      <c r="K1488" s="2">
        <f t="shared" si="180"/>
        <v>2.2454501843376606</v>
      </c>
    </row>
    <row r="1489" spans="1:11" ht="13.5" x14ac:dyDescent="0.25">
      <c r="A1489" s="3">
        <f>TITRES_STAT!B1492</f>
        <v>44482</v>
      </c>
      <c r="B1489" s="6">
        <f>TITRES_STAT!D1492</f>
        <v>2.23</v>
      </c>
      <c r="C1489" s="2">
        <f t="shared" si="181"/>
        <v>0</v>
      </c>
      <c r="D1489" s="2">
        <f t="shared" si="182"/>
        <v>2.21</v>
      </c>
      <c r="E1489" s="2">
        <f t="shared" si="184"/>
        <v>2.1950000000000003</v>
      </c>
      <c r="F1489" s="2">
        <f t="shared" si="177"/>
        <v>2.2069999999999999</v>
      </c>
      <c r="G1489" s="2">
        <f t="shared" si="179"/>
        <v>2.2877999999999994</v>
      </c>
      <c r="H1489" s="2">
        <f t="shared" si="183"/>
        <v>2.2967000000000031</v>
      </c>
      <c r="I1489" s="2">
        <f t="array" ref="I1489">SUMPRODUCT(B1473:B1492, (ROW(B1473:B1492)-ROW(B1473)+1)) / (20*21/2)</f>
        <v>2.2202380952380953</v>
      </c>
      <c r="J1489" s="2">
        <f t="shared" si="178"/>
        <v>2.2118506935961535</v>
      </c>
      <c r="K1489" s="2">
        <f t="shared" si="180"/>
        <v>2.2448442947557914</v>
      </c>
    </row>
    <row r="1490" spans="1:11" ht="13.5" x14ac:dyDescent="0.25">
      <c r="A1490" s="3">
        <f>TITRES_STAT!B1493</f>
        <v>44483</v>
      </c>
      <c r="B1490" s="6">
        <f>TITRES_STAT!D1493</f>
        <v>2.23</v>
      </c>
      <c r="C1490" s="2">
        <f t="shared" si="181"/>
        <v>0</v>
      </c>
      <c r="D1490" s="2">
        <f t="shared" si="182"/>
        <v>2.2280000000000002</v>
      </c>
      <c r="E1490" s="2">
        <f t="shared" si="184"/>
        <v>2.1940000000000004</v>
      </c>
      <c r="F1490" s="2">
        <f t="shared" si="177"/>
        <v>2.2074999999999996</v>
      </c>
      <c r="G1490" s="2">
        <f t="shared" si="179"/>
        <v>2.2807999999999997</v>
      </c>
      <c r="H1490" s="2">
        <f t="shared" si="183"/>
        <v>2.2960500000000033</v>
      </c>
      <c r="I1490" s="2">
        <f t="array" ref="I1490">SUMPRODUCT(B1474:B1493, (ROW(B1474:B1493)-ROW(B1474)+1)) / (20*21/2)</f>
        <v>2.2312380952380955</v>
      </c>
      <c r="J1490" s="2">
        <f t="shared" si="178"/>
        <v>2.2135791989679485</v>
      </c>
      <c r="K1490" s="2">
        <f t="shared" si="180"/>
        <v>2.2442621655496819</v>
      </c>
    </row>
    <row r="1491" spans="1:11" ht="13.5" x14ac:dyDescent="0.25">
      <c r="A1491" s="3">
        <f>TITRES_STAT!B1494</f>
        <v>44488</v>
      </c>
      <c r="B1491" s="6">
        <f>TITRES_STAT!D1494</f>
        <v>2.23</v>
      </c>
      <c r="C1491" s="2">
        <f t="shared" si="181"/>
        <v>0</v>
      </c>
      <c r="D1491" s="2">
        <f t="shared" si="182"/>
        <v>2.23</v>
      </c>
      <c r="E1491" s="2">
        <f t="shared" si="184"/>
        <v>2.1930000000000005</v>
      </c>
      <c r="F1491" s="2">
        <f t="shared" si="177"/>
        <v>2.2079999999999993</v>
      </c>
      <c r="G1491" s="2">
        <f t="shared" si="179"/>
        <v>2.2751999999999994</v>
      </c>
      <c r="H1491" s="2">
        <f t="shared" si="183"/>
        <v>2.2954000000000034</v>
      </c>
      <c r="I1491" s="2">
        <f t="array" ref="I1491">SUMPRODUCT(B1475:B1494, (ROW(B1475:B1494)-ROW(B1475)+1)) / (20*21/2)</f>
        <v>2.2416190476190478</v>
      </c>
      <c r="J1491" s="2">
        <f t="shared" si="178"/>
        <v>2.2151430847805247</v>
      </c>
      <c r="K1491" s="2">
        <f t="shared" si="180"/>
        <v>2.2437028649398907</v>
      </c>
    </row>
    <row r="1492" spans="1:11" ht="13.5" x14ac:dyDescent="0.25">
      <c r="A1492" s="3">
        <f>TITRES_STAT!B1495</f>
        <v>44489</v>
      </c>
      <c r="B1492" s="6">
        <f>TITRES_STAT!D1495</f>
        <v>2.33</v>
      </c>
      <c r="C1492" s="2">
        <f t="shared" si="181"/>
        <v>0.10000000000000009</v>
      </c>
      <c r="D1492" s="2">
        <f t="shared" si="182"/>
        <v>2.25</v>
      </c>
      <c r="E1492" s="2">
        <f t="shared" si="184"/>
        <v>2.2120000000000006</v>
      </c>
      <c r="F1492" s="2">
        <f t="shared" ref="F1492:F1555" si="185">AVERAGE(B1473:B1492)</f>
        <v>2.2144999999999992</v>
      </c>
      <c r="G1492" s="2">
        <f t="shared" si="179"/>
        <v>2.2701999999999996</v>
      </c>
      <c r="H1492" s="2">
        <f t="shared" si="183"/>
        <v>2.2952500000000033</v>
      </c>
      <c r="I1492" s="2">
        <f t="array" ref="I1492">SUMPRODUCT(B1476:B1495, (ROW(B1476:B1495)-ROW(B1476)+1)) / (20*21/2)</f>
        <v>2.2511428571428573</v>
      </c>
      <c r="J1492" s="2">
        <f t="shared" si="178"/>
        <v>2.2260818386109507</v>
      </c>
      <c r="K1492" s="2">
        <f t="shared" si="180"/>
        <v>2.2470870663147968</v>
      </c>
    </row>
    <row r="1493" spans="1:11" ht="13.5" x14ac:dyDescent="0.25">
      <c r="A1493" s="3">
        <f>TITRES_STAT!B1496</f>
        <v>44490</v>
      </c>
      <c r="B1493" s="6">
        <f>TITRES_STAT!D1496</f>
        <v>2.33</v>
      </c>
      <c r="C1493" s="2">
        <f t="shared" si="181"/>
        <v>0</v>
      </c>
      <c r="D1493" s="2">
        <f t="shared" si="182"/>
        <v>2.27</v>
      </c>
      <c r="E1493" s="2">
        <f t="shared" si="184"/>
        <v>2.2310000000000003</v>
      </c>
      <c r="F1493" s="2">
        <f t="shared" si="185"/>
        <v>2.2209999999999992</v>
      </c>
      <c r="G1493" s="2">
        <f t="shared" si="179"/>
        <v>2.2647999999999997</v>
      </c>
      <c r="H1493" s="2">
        <f t="shared" si="183"/>
        <v>2.2951000000000032</v>
      </c>
      <c r="I1493" s="2">
        <f t="array" ref="I1493">SUMPRODUCT(B1477:B1496, (ROW(B1477:B1496)-ROW(B1477)+1)) / (20*21/2)</f>
        <v>2.2602380952380954</v>
      </c>
      <c r="J1493" s="2">
        <f t="shared" ref="J1493:J1556" si="186">$J$4*B1493+J1492*(1-$J$4)</f>
        <v>2.2359788063622887</v>
      </c>
      <c r="K1493" s="2">
        <f t="shared" si="180"/>
        <v>2.2503385539102951</v>
      </c>
    </row>
    <row r="1494" spans="1:11" ht="13.5" x14ac:dyDescent="0.25">
      <c r="A1494" s="3">
        <f>TITRES_STAT!B1497</f>
        <v>44491</v>
      </c>
      <c r="B1494" s="6">
        <f>TITRES_STAT!D1497</f>
        <v>2.33</v>
      </c>
      <c r="C1494" s="2">
        <f t="shared" si="181"/>
        <v>0</v>
      </c>
      <c r="D1494" s="2">
        <f t="shared" si="182"/>
        <v>2.29</v>
      </c>
      <c r="E1494" s="2">
        <f t="shared" si="184"/>
        <v>2.25</v>
      </c>
      <c r="F1494" s="2">
        <f t="shared" si="185"/>
        <v>2.2299999999999995</v>
      </c>
      <c r="G1494" s="2">
        <f t="shared" si="179"/>
        <v>2.2569999999999992</v>
      </c>
      <c r="H1494" s="2">
        <f t="shared" si="183"/>
        <v>2.2949500000000036</v>
      </c>
      <c r="I1494" s="2">
        <f t="array" ref="I1494">SUMPRODUCT(B1478:B1497, (ROW(B1478:B1497)-ROW(B1478)+1)) / (20*21/2)</f>
        <v>2.2689047619047624</v>
      </c>
      <c r="J1494" s="2">
        <f t="shared" si="186"/>
        <v>2.2449332057563565</v>
      </c>
      <c r="K1494" s="2">
        <f t="shared" si="180"/>
        <v>2.2534625321883226</v>
      </c>
    </row>
    <row r="1495" spans="1:11" ht="13.5" x14ac:dyDescent="0.25">
      <c r="A1495" s="3">
        <f>TITRES_STAT!B1498</f>
        <v>44494</v>
      </c>
      <c r="B1495" s="6">
        <f>TITRES_STAT!D1498</f>
        <v>2.33</v>
      </c>
      <c r="C1495" s="2">
        <f t="shared" si="181"/>
        <v>0</v>
      </c>
      <c r="D1495" s="2">
        <f t="shared" si="182"/>
        <v>2.31</v>
      </c>
      <c r="E1495" s="2">
        <f t="shared" si="184"/>
        <v>2.2689999999999997</v>
      </c>
      <c r="F1495" s="2">
        <f t="shared" si="185"/>
        <v>2.2344999999999997</v>
      </c>
      <c r="G1495" s="2">
        <f t="shared" si="179"/>
        <v>2.2515999999999994</v>
      </c>
      <c r="H1495" s="2">
        <f t="shared" si="183"/>
        <v>2.2948000000000035</v>
      </c>
      <c r="I1495" s="2">
        <f t="array" ref="I1495">SUMPRODUCT(B1479:B1498, (ROW(B1479:B1498)-ROW(B1479)+1)) / (20*21/2)</f>
        <v>2.2771428571428571</v>
      </c>
      <c r="J1495" s="2">
        <f t="shared" si="186"/>
        <v>2.2530348052081322</v>
      </c>
      <c r="K1495" s="2">
        <f t="shared" si="180"/>
        <v>2.2564640015142707</v>
      </c>
    </row>
    <row r="1496" spans="1:11" ht="13.5" x14ac:dyDescent="0.25">
      <c r="A1496" s="3">
        <f>TITRES_STAT!B1499</f>
        <v>44495</v>
      </c>
      <c r="B1496" s="6">
        <f>TITRES_STAT!D1499</f>
        <v>2.33</v>
      </c>
      <c r="C1496" s="2">
        <f t="shared" si="181"/>
        <v>0</v>
      </c>
      <c r="D1496" s="2">
        <f t="shared" si="182"/>
        <v>2.33</v>
      </c>
      <c r="E1496" s="2">
        <f t="shared" si="184"/>
        <v>2.2799999999999998</v>
      </c>
      <c r="F1496" s="2">
        <f t="shared" si="185"/>
        <v>2.2389999999999999</v>
      </c>
      <c r="G1496" s="2">
        <f t="shared" si="179"/>
        <v>2.2475999999999994</v>
      </c>
      <c r="H1496" s="2">
        <f t="shared" si="183"/>
        <v>2.294650000000003</v>
      </c>
      <c r="I1496" s="2">
        <f t="array" ref="I1496">SUMPRODUCT(B1480:B1499, (ROW(B1480:B1499)-ROW(B1480)+1)) / (20*21/2)</f>
        <v>2.2849523809523808</v>
      </c>
      <c r="J1496" s="2">
        <f t="shared" si="186"/>
        <v>2.2603648237597387</v>
      </c>
      <c r="K1496" s="2">
        <f t="shared" si="180"/>
        <v>2.2593477661607699</v>
      </c>
    </row>
    <row r="1497" spans="1:11" ht="13.5" x14ac:dyDescent="0.25">
      <c r="A1497" s="3">
        <f>TITRES_STAT!B1500</f>
        <v>44496</v>
      </c>
      <c r="B1497" s="6">
        <f>TITRES_STAT!D1500</f>
        <v>2.33</v>
      </c>
      <c r="C1497" s="2">
        <f t="shared" si="181"/>
        <v>0</v>
      </c>
      <c r="D1497" s="2">
        <f t="shared" si="182"/>
        <v>2.33</v>
      </c>
      <c r="E1497" s="2">
        <f t="shared" si="184"/>
        <v>2.29</v>
      </c>
      <c r="F1497" s="2">
        <f t="shared" si="185"/>
        <v>2.2435</v>
      </c>
      <c r="G1497" s="2">
        <f t="shared" si="179"/>
        <v>2.2407999999999997</v>
      </c>
      <c r="H1497" s="2">
        <f t="shared" si="183"/>
        <v>2.2945000000000029</v>
      </c>
      <c r="I1497" s="2">
        <f t="array" ref="I1497">SUMPRODUCT(B1481:B1500, (ROW(B1481:B1500)-ROW(B1481)+1)) / (20*21/2)</f>
        <v>2.2923333333333336</v>
      </c>
      <c r="J1497" s="2">
        <f t="shared" si="186"/>
        <v>2.2669967453064301</v>
      </c>
      <c r="K1497" s="2">
        <f t="shared" si="180"/>
        <v>2.2621184419976026</v>
      </c>
    </row>
    <row r="1498" spans="1:11" ht="13.5" x14ac:dyDescent="0.25">
      <c r="A1498" s="3">
        <f>TITRES_STAT!B1501</f>
        <v>44497</v>
      </c>
      <c r="B1498" s="6">
        <f>TITRES_STAT!D1501</f>
        <v>2.33</v>
      </c>
      <c r="C1498" s="2">
        <f t="shared" si="181"/>
        <v>0</v>
      </c>
      <c r="D1498" s="2">
        <f t="shared" si="182"/>
        <v>2.33</v>
      </c>
      <c r="E1498" s="2">
        <f t="shared" si="184"/>
        <v>2.2999999999999994</v>
      </c>
      <c r="F1498" s="2">
        <f t="shared" si="185"/>
        <v>2.2479999999999998</v>
      </c>
      <c r="G1498" s="2">
        <f t="shared" si="179"/>
        <v>2.2363999999999997</v>
      </c>
      <c r="H1498" s="2">
        <f t="shared" si="183"/>
        <v>2.2943500000000028</v>
      </c>
      <c r="I1498" s="2">
        <f t="array" ref="I1498">SUMPRODUCT(B1482:B1501, (ROW(B1482:B1501)-ROW(B1482)+1)) / (20*21/2)</f>
        <v>2.2992857142857148</v>
      </c>
      <c r="J1498" s="2">
        <f t="shared" si="186"/>
        <v>2.272997055277246</v>
      </c>
      <c r="K1498" s="2">
        <f t="shared" si="180"/>
        <v>2.2647804638800495</v>
      </c>
    </row>
    <row r="1499" spans="1:11" ht="13.5" x14ac:dyDescent="0.25">
      <c r="A1499" s="3">
        <f>TITRES_STAT!B1502</f>
        <v>44498</v>
      </c>
      <c r="B1499" s="6">
        <f>TITRES_STAT!D1502</f>
        <v>2.33</v>
      </c>
      <c r="C1499" s="2">
        <f t="shared" si="181"/>
        <v>0</v>
      </c>
      <c r="D1499" s="2">
        <f t="shared" si="182"/>
        <v>2.33</v>
      </c>
      <c r="E1499" s="2">
        <f t="shared" si="184"/>
        <v>2.3099999999999996</v>
      </c>
      <c r="F1499" s="2">
        <f t="shared" si="185"/>
        <v>2.2524999999999995</v>
      </c>
      <c r="G1499" s="2">
        <f t="shared" si="179"/>
        <v>2.2342</v>
      </c>
      <c r="H1499" s="2">
        <f t="shared" si="183"/>
        <v>2.2942000000000022</v>
      </c>
      <c r="I1499" s="2">
        <f t="array" ref="I1499">SUMPRODUCT(B1483:B1502, (ROW(B1483:B1502)-ROW(B1483)+1)) / (20*21/2)</f>
        <v>2.3058095238095242</v>
      </c>
      <c r="J1499" s="2">
        <f t="shared" si="186"/>
        <v>2.2784259071556034</v>
      </c>
      <c r="K1499" s="2">
        <f t="shared" si="180"/>
        <v>2.2673380927474986</v>
      </c>
    </row>
    <row r="1500" spans="1:11" ht="13.5" x14ac:dyDescent="0.25">
      <c r="A1500" s="3">
        <f>TITRES_STAT!B1503</f>
        <v>44501</v>
      </c>
      <c r="B1500" s="6">
        <f>TITRES_STAT!D1503</f>
        <v>2.33</v>
      </c>
      <c r="C1500" s="2">
        <f t="shared" si="181"/>
        <v>0</v>
      </c>
      <c r="D1500" s="2">
        <f t="shared" si="182"/>
        <v>2.33</v>
      </c>
      <c r="E1500" s="2">
        <f t="shared" si="184"/>
        <v>2.3199999999999994</v>
      </c>
      <c r="F1500" s="2">
        <f t="shared" si="185"/>
        <v>2.2569999999999997</v>
      </c>
      <c r="G1500" s="2">
        <f t="shared" si="179"/>
        <v>2.2333999999999996</v>
      </c>
      <c r="H1500" s="2">
        <f t="shared" si="183"/>
        <v>2.2940500000000021</v>
      </c>
      <c r="I1500" s="2">
        <f t="array" ref="I1500">SUMPRODUCT(B1484:B1503, (ROW(B1484:B1503)-ROW(B1484)+1)) / (20*21/2)</f>
        <v>2.3114285714285714</v>
      </c>
      <c r="J1500" s="2">
        <f t="shared" si="186"/>
        <v>2.2833377255217364</v>
      </c>
      <c r="K1500" s="2">
        <f t="shared" si="180"/>
        <v>2.2697954224436754</v>
      </c>
    </row>
    <row r="1501" spans="1:11" ht="13.5" x14ac:dyDescent="0.25">
      <c r="A1501" s="3">
        <f>TITRES_STAT!B1504</f>
        <v>44502</v>
      </c>
      <c r="B1501" s="6">
        <f>TITRES_STAT!D1504</f>
        <v>2.33</v>
      </c>
      <c r="C1501" s="2">
        <f t="shared" si="181"/>
        <v>0</v>
      </c>
      <c r="D1501" s="2">
        <f t="shared" si="182"/>
        <v>2.33</v>
      </c>
      <c r="E1501" s="2">
        <f t="shared" si="184"/>
        <v>2.3299999999999996</v>
      </c>
      <c r="F1501" s="2">
        <f t="shared" si="185"/>
        <v>2.2614999999999994</v>
      </c>
      <c r="G1501" s="2">
        <f t="shared" si="179"/>
        <v>2.2345999999999999</v>
      </c>
      <c r="H1501" s="2">
        <f t="shared" si="183"/>
        <v>2.293900000000002</v>
      </c>
      <c r="I1501" s="2">
        <f t="array" ref="I1501">SUMPRODUCT(B1485:B1504, (ROW(B1485:B1504)-ROW(B1485)+1)) / (20*21/2)</f>
        <v>2.3161428571428573</v>
      </c>
      <c r="J1501" s="2">
        <f t="shared" si="186"/>
        <v>2.2877817516625232</v>
      </c>
      <c r="K1501" s="2">
        <f t="shared" si="180"/>
        <v>2.2721563862694136</v>
      </c>
    </row>
    <row r="1502" spans="1:11" ht="13.5" x14ac:dyDescent="0.25">
      <c r="A1502" s="3">
        <f>TITRES_STAT!B1505</f>
        <v>44503</v>
      </c>
      <c r="B1502" s="6">
        <f>TITRES_STAT!D1505</f>
        <v>2.33</v>
      </c>
      <c r="C1502" s="2">
        <f t="shared" si="181"/>
        <v>0</v>
      </c>
      <c r="D1502" s="2">
        <f t="shared" si="182"/>
        <v>2.33</v>
      </c>
      <c r="E1502" s="2">
        <f t="shared" si="184"/>
        <v>2.3299999999999996</v>
      </c>
      <c r="F1502" s="2">
        <f t="shared" si="185"/>
        <v>2.2709999999999995</v>
      </c>
      <c r="G1502" s="2">
        <f t="shared" si="179"/>
        <v>2.2378000000000005</v>
      </c>
      <c r="H1502" s="2">
        <f t="shared" si="183"/>
        <v>2.2937500000000015</v>
      </c>
      <c r="I1502" s="2">
        <f t="array" ref="I1502">SUMPRODUCT(B1486:B1505, (ROW(B1486:B1505)-ROW(B1486)+1)) / (20*21/2)</f>
        <v>2.319952380952381</v>
      </c>
      <c r="J1502" s="2">
        <f t="shared" si="186"/>
        <v>2.2918025372184734</v>
      </c>
      <c r="K1502" s="2">
        <f t="shared" si="180"/>
        <v>2.2744247632784562</v>
      </c>
    </row>
    <row r="1503" spans="1:11" ht="13.5" x14ac:dyDescent="0.25">
      <c r="A1503" s="3">
        <f>TITRES_STAT!B1506</f>
        <v>44504</v>
      </c>
      <c r="B1503" s="6">
        <f>TITRES_STAT!D1506</f>
        <v>2.33</v>
      </c>
      <c r="C1503" s="2">
        <f t="shared" si="181"/>
        <v>0</v>
      </c>
      <c r="D1503" s="2">
        <f t="shared" si="182"/>
        <v>2.33</v>
      </c>
      <c r="E1503" s="2">
        <f t="shared" si="184"/>
        <v>2.3299999999999996</v>
      </c>
      <c r="F1503" s="2">
        <f t="shared" si="185"/>
        <v>2.2804999999999991</v>
      </c>
      <c r="G1503" s="2">
        <f t="shared" si="179"/>
        <v>2.2392000000000003</v>
      </c>
      <c r="H1503" s="2">
        <f t="shared" si="183"/>
        <v>2.2941000000000016</v>
      </c>
      <c r="I1503" s="2">
        <f t="array" ref="I1503">SUMPRODUCT(B1487:B1506, (ROW(B1487:B1506)-ROW(B1487)+1)) / (20*21/2)</f>
        <v>2.322857142857143</v>
      </c>
      <c r="J1503" s="2">
        <f t="shared" si="186"/>
        <v>2.2954403908167138</v>
      </c>
      <c r="K1503" s="2">
        <f t="shared" si="180"/>
        <v>2.2766041843263598</v>
      </c>
    </row>
    <row r="1504" spans="1:11" ht="13.5" x14ac:dyDescent="0.25">
      <c r="A1504" s="3">
        <f>TITRES_STAT!B1507</f>
        <v>44505</v>
      </c>
      <c r="B1504" s="6">
        <f>TITRES_STAT!D1507</f>
        <v>2.33</v>
      </c>
      <c r="C1504" s="2">
        <f t="shared" si="181"/>
        <v>0</v>
      </c>
      <c r="D1504" s="2">
        <f t="shared" si="182"/>
        <v>2.33</v>
      </c>
      <c r="E1504" s="2">
        <f t="shared" si="184"/>
        <v>2.3299999999999996</v>
      </c>
      <c r="F1504" s="2">
        <f t="shared" si="185"/>
        <v>2.2899999999999991</v>
      </c>
      <c r="G1504" s="2">
        <f t="shared" si="179"/>
        <v>2.2426000000000004</v>
      </c>
      <c r="H1504" s="2">
        <f t="shared" si="183"/>
        <v>2.2944500000000012</v>
      </c>
      <c r="I1504" s="2">
        <f t="array" ref="I1504">SUMPRODUCT(B1488:B1507, (ROW(B1488:B1507)-ROW(B1488)+1)) / (20*21/2)</f>
        <v>2.3252380952380953</v>
      </c>
      <c r="J1504" s="2">
        <f t="shared" si="186"/>
        <v>2.2987317821675028</v>
      </c>
      <c r="K1504" s="2">
        <f t="shared" si="180"/>
        <v>2.2786981378821887</v>
      </c>
    </row>
    <row r="1505" spans="1:11" ht="13.5" x14ac:dyDescent="0.25">
      <c r="A1505" s="3">
        <f>TITRES_STAT!B1508</f>
        <v>44508</v>
      </c>
      <c r="B1505" s="6">
        <f>TITRES_STAT!D1508</f>
        <v>2.33</v>
      </c>
      <c r="C1505" s="2">
        <f t="shared" si="181"/>
        <v>0</v>
      </c>
      <c r="D1505" s="2">
        <f t="shared" si="182"/>
        <v>2.33</v>
      </c>
      <c r="E1505" s="2">
        <f t="shared" si="184"/>
        <v>2.3299999999999996</v>
      </c>
      <c r="F1505" s="2">
        <f t="shared" si="185"/>
        <v>2.2994999999999992</v>
      </c>
      <c r="G1505" s="2">
        <f t="shared" si="179"/>
        <v>2.2460000000000004</v>
      </c>
      <c r="H1505" s="2">
        <f t="shared" si="183"/>
        <v>2.2952500000000011</v>
      </c>
      <c r="I1505" s="2">
        <f t="array" ref="I1505">SUMPRODUCT(B1489:B1508, (ROW(B1489:B1508)-ROW(B1489)+1)) / (20*21/2)</f>
        <v>2.327142857142857</v>
      </c>
      <c r="J1505" s="2">
        <f t="shared" si="186"/>
        <v>2.3017097076753599</v>
      </c>
      <c r="K1505" s="2">
        <f t="shared" si="180"/>
        <v>2.2807099756122988</v>
      </c>
    </row>
    <row r="1506" spans="1:11" ht="13.5" x14ac:dyDescent="0.25">
      <c r="A1506" s="3">
        <f>TITRES_STAT!B1509</f>
        <v>44509</v>
      </c>
      <c r="B1506" s="6">
        <f>TITRES_STAT!D1509</f>
        <v>2.33</v>
      </c>
      <c r="C1506" s="2">
        <f t="shared" si="181"/>
        <v>0</v>
      </c>
      <c r="D1506" s="2">
        <f t="shared" si="182"/>
        <v>2.33</v>
      </c>
      <c r="E1506" s="2">
        <f t="shared" si="184"/>
        <v>2.3299999999999996</v>
      </c>
      <c r="F1506" s="2">
        <f t="shared" si="185"/>
        <v>2.3049999999999988</v>
      </c>
      <c r="G1506" s="2">
        <f t="shared" si="179"/>
        <v>2.2482000000000002</v>
      </c>
      <c r="H1506" s="2">
        <f t="shared" si="183"/>
        <v>2.2960500000000006</v>
      </c>
      <c r="I1506" s="2">
        <f t="array" ref="I1506">SUMPRODUCT(B1490:B1509, (ROW(B1490:B1509)-ROW(B1490)+1)) / (20*21/2)</f>
        <v>2.3285714285714287</v>
      </c>
      <c r="J1506" s="2">
        <f t="shared" si="186"/>
        <v>2.3044040212300874</v>
      </c>
      <c r="K1506" s="2">
        <f t="shared" si="180"/>
        <v>2.2826429177451497</v>
      </c>
    </row>
    <row r="1507" spans="1:11" ht="13.5" x14ac:dyDescent="0.25">
      <c r="A1507" s="3">
        <f>TITRES_STAT!B1510</f>
        <v>44510</v>
      </c>
      <c r="B1507" s="6">
        <f>TITRES_STAT!D1510</f>
        <v>2.33</v>
      </c>
      <c r="C1507" s="2">
        <f t="shared" si="181"/>
        <v>0</v>
      </c>
      <c r="D1507" s="2">
        <f t="shared" si="182"/>
        <v>2.33</v>
      </c>
      <c r="E1507" s="2">
        <f t="shared" si="184"/>
        <v>2.3299999999999996</v>
      </c>
      <c r="F1507" s="2">
        <f t="shared" si="185"/>
        <v>2.3099999999999992</v>
      </c>
      <c r="G1507" s="2">
        <f t="shared" si="179"/>
        <v>2.2504000000000004</v>
      </c>
      <c r="H1507" s="2">
        <f t="shared" si="183"/>
        <v>2.2968500000000005</v>
      </c>
      <c r="I1507" s="2">
        <f t="array" ref="I1507">SUMPRODUCT(B1491:B1510, (ROW(B1491:B1510)-ROW(B1491)+1)) / (20*21/2)</f>
        <v>2.3199999999999998</v>
      </c>
      <c r="J1507" s="2">
        <f t="shared" si="186"/>
        <v>2.3068417334938887</v>
      </c>
      <c r="K1507" s="2">
        <f t="shared" si="180"/>
        <v>2.2845000582257322</v>
      </c>
    </row>
    <row r="1508" spans="1:11" ht="13.5" x14ac:dyDescent="0.25">
      <c r="A1508" s="3">
        <f>TITRES_STAT!B1511</f>
        <v>44511</v>
      </c>
      <c r="B1508" s="6">
        <f>TITRES_STAT!D1511</f>
        <v>2.33</v>
      </c>
      <c r="C1508" s="2">
        <f t="shared" si="181"/>
        <v>0</v>
      </c>
      <c r="D1508" s="2">
        <f t="shared" si="182"/>
        <v>2.33</v>
      </c>
      <c r="E1508" s="2">
        <f t="shared" si="184"/>
        <v>2.3299999999999996</v>
      </c>
      <c r="F1508" s="2">
        <f t="shared" si="185"/>
        <v>2.3149999999999986</v>
      </c>
      <c r="G1508" s="2">
        <f t="shared" si="179"/>
        <v>2.2525999999999997</v>
      </c>
      <c r="H1508" s="2">
        <f t="shared" si="183"/>
        <v>2.29705</v>
      </c>
      <c r="I1508" s="2">
        <f t="array" ref="I1508">SUMPRODUCT(B1492:B1511, (ROW(B1492:B1511)-ROW(B1492)+1)) / (20*21/2)</f>
        <v>2.3114285714285714</v>
      </c>
      <c r="J1508" s="2">
        <f t="shared" si="186"/>
        <v>2.3090472826849466</v>
      </c>
      <c r="K1508" s="2">
        <f t="shared" si="180"/>
        <v>2.2862843696678605</v>
      </c>
    </row>
    <row r="1509" spans="1:11" ht="13.5" x14ac:dyDescent="0.25">
      <c r="A1509" s="3">
        <f>TITRES_STAT!B1512</f>
        <v>44512</v>
      </c>
      <c r="B1509" s="6">
        <f>TITRES_STAT!D1512</f>
        <v>2.33</v>
      </c>
      <c r="C1509" s="2">
        <f t="shared" si="181"/>
        <v>0</v>
      </c>
      <c r="D1509" s="2">
        <f t="shared" si="182"/>
        <v>2.33</v>
      </c>
      <c r="E1509" s="2">
        <f t="shared" si="184"/>
        <v>2.3299999999999996</v>
      </c>
      <c r="F1509" s="2">
        <f t="shared" si="185"/>
        <v>2.319999999999999</v>
      </c>
      <c r="G1509" s="2">
        <f t="shared" si="179"/>
        <v>2.2547999999999999</v>
      </c>
      <c r="H1509" s="2">
        <f t="shared" si="183"/>
        <v>2.2969499999999998</v>
      </c>
      <c r="I1509" s="2">
        <f t="array" ref="I1509">SUMPRODUCT(B1493:B1512, (ROW(B1493:B1512)-ROW(B1493)+1)) / (20*21/2)</f>
        <v>2.3028571428571429</v>
      </c>
      <c r="J1509" s="2">
        <f t="shared" si="186"/>
        <v>2.3110427795720945</v>
      </c>
      <c r="K1509" s="2">
        <f t="shared" si="180"/>
        <v>2.2879987081122581</v>
      </c>
    </row>
    <row r="1510" spans="1:11" ht="13.5" x14ac:dyDescent="0.25">
      <c r="A1510" s="3">
        <f>TITRES_STAT!B1513</f>
        <v>44515</v>
      </c>
      <c r="B1510" s="6">
        <f>TITRES_STAT!D1513</f>
        <v>2.23</v>
      </c>
      <c r="C1510" s="2">
        <f t="shared" si="181"/>
        <v>-0.10000000000000009</v>
      </c>
      <c r="D1510" s="2">
        <f t="shared" si="182"/>
        <v>2.31</v>
      </c>
      <c r="E1510" s="2">
        <f t="shared" si="184"/>
        <v>2.3199999999999998</v>
      </c>
      <c r="F1510" s="2">
        <f t="shared" si="185"/>
        <v>2.319999999999999</v>
      </c>
      <c r="G1510" s="2">
        <f t="shared" si="179"/>
        <v>2.2549999999999999</v>
      </c>
      <c r="H1510" s="2">
        <f t="shared" si="183"/>
        <v>2.2963499999999999</v>
      </c>
      <c r="I1510" s="2">
        <f t="array" ref="I1510">SUMPRODUCT(B1494:B1513, (ROW(B1494:B1513)-ROW(B1494)+1)) / (20*21/2)</f>
        <v>2.2947619047619048</v>
      </c>
      <c r="J1510" s="2">
        <f t="shared" si="186"/>
        <v>2.3033244196128475</v>
      </c>
      <c r="K1510" s="2">
        <f t="shared" si="180"/>
        <v>2.2857242489706011</v>
      </c>
    </row>
    <row r="1511" spans="1:11" ht="13.5" x14ac:dyDescent="0.25">
      <c r="A1511" s="3">
        <f>TITRES_STAT!B1514</f>
        <v>44516</v>
      </c>
      <c r="B1511" s="6">
        <f>TITRES_STAT!D1514</f>
        <v>2.23</v>
      </c>
      <c r="C1511" s="2">
        <f t="shared" si="181"/>
        <v>0</v>
      </c>
      <c r="D1511" s="2">
        <f t="shared" si="182"/>
        <v>2.29</v>
      </c>
      <c r="E1511" s="2">
        <f t="shared" si="184"/>
        <v>2.31</v>
      </c>
      <c r="F1511" s="2">
        <f t="shared" si="185"/>
        <v>2.319999999999999</v>
      </c>
      <c r="G1511" s="2">
        <f t="shared" si="179"/>
        <v>2.2551999999999994</v>
      </c>
      <c r="H1511" s="2">
        <f t="shared" si="183"/>
        <v>2.2962500000000001</v>
      </c>
      <c r="I1511" s="2">
        <f t="array" ref="I1511">SUMPRODUCT(B1495:B1514, (ROW(B1495:B1514)-ROW(B1495)+1)) / (20*21/2)</f>
        <v>2.2871428571428574</v>
      </c>
      <c r="J1511" s="2">
        <f t="shared" si="186"/>
        <v>2.296341141554481</v>
      </c>
      <c r="K1511" s="2">
        <f t="shared" si="180"/>
        <v>2.2835389843050873</v>
      </c>
    </row>
    <row r="1512" spans="1:11" ht="13.5" x14ac:dyDescent="0.25">
      <c r="A1512" s="3">
        <f>TITRES_STAT!B1515</f>
        <v>44517</v>
      </c>
      <c r="B1512" s="6">
        <f>TITRES_STAT!D1515</f>
        <v>2.23</v>
      </c>
      <c r="C1512" s="2">
        <f t="shared" si="181"/>
        <v>0</v>
      </c>
      <c r="D1512" s="2">
        <f t="shared" si="182"/>
        <v>2.2700000000000005</v>
      </c>
      <c r="E1512" s="2">
        <f t="shared" si="184"/>
        <v>2.3000000000000003</v>
      </c>
      <c r="F1512" s="2">
        <f t="shared" si="185"/>
        <v>2.3149999999999986</v>
      </c>
      <c r="G1512" s="2">
        <f t="shared" si="179"/>
        <v>2.2553999999999998</v>
      </c>
      <c r="H1512" s="2">
        <f t="shared" si="183"/>
        <v>2.2958500000000002</v>
      </c>
      <c r="I1512" s="2">
        <f t="array" ref="I1512">SUMPRODUCT(B1496:B1515, (ROW(B1496:B1515)-ROW(B1496)+1)) / (20*21/2)</f>
        <v>2.2800000000000002</v>
      </c>
      <c r="J1512" s="2">
        <f t="shared" si="186"/>
        <v>2.2900229375969112</v>
      </c>
      <c r="K1512" s="2">
        <f t="shared" si="180"/>
        <v>2.2814394162931233</v>
      </c>
    </row>
    <row r="1513" spans="1:11" ht="13.5" x14ac:dyDescent="0.25">
      <c r="A1513" s="3">
        <f>TITRES_STAT!B1516</f>
        <v>44518</v>
      </c>
      <c r="B1513" s="6">
        <f>TITRES_STAT!D1516</f>
        <v>2.23</v>
      </c>
      <c r="C1513" s="2">
        <f t="shared" si="181"/>
        <v>0</v>
      </c>
      <c r="D1513" s="2">
        <f t="shared" si="182"/>
        <v>2.2500000000000004</v>
      </c>
      <c r="E1513" s="2">
        <f t="shared" si="184"/>
        <v>2.29</v>
      </c>
      <c r="F1513" s="2">
        <f t="shared" si="185"/>
        <v>2.3099999999999987</v>
      </c>
      <c r="G1513" s="2">
        <f t="shared" si="179"/>
        <v>2.2555999999999998</v>
      </c>
      <c r="H1513" s="2">
        <f t="shared" si="183"/>
        <v>2.2954500000000002</v>
      </c>
      <c r="I1513" s="2">
        <f t="array" ref="I1513">SUMPRODUCT(B1497:B1516, (ROW(B1497:B1516)-ROW(B1497)+1)) / (20*21/2)</f>
        <v>2.2733333333333334</v>
      </c>
      <c r="J1513" s="2">
        <f t="shared" si="186"/>
        <v>2.2843064673495865</v>
      </c>
      <c r="K1513" s="2">
        <f t="shared" si="180"/>
        <v>2.2794221842816285</v>
      </c>
    </row>
    <row r="1514" spans="1:11" ht="13.5" x14ac:dyDescent="0.25">
      <c r="A1514" s="3">
        <f>TITRES_STAT!B1517</f>
        <v>44519</v>
      </c>
      <c r="B1514" s="6">
        <f>TITRES_STAT!D1517</f>
        <v>2.23</v>
      </c>
      <c r="C1514" s="2">
        <f t="shared" si="181"/>
        <v>0</v>
      </c>
      <c r="D1514" s="2">
        <f t="shared" si="182"/>
        <v>2.23</v>
      </c>
      <c r="E1514" s="2">
        <f t="shared" si="184"/>
        <v>2.2800000000000002</v>
      </c>
      <c r="F1514" s="2">
        <f t="shared" si="185"/>
        <v>2.3049999999999988</v>
      </c>
      <c r="G1514" s="2">
        <f t="shared" si="179"/>
        <v>2.2557999999999998</v>
      </c>
      <c r="H1514" s="2">
        <f t="shared" si="183"/>
        <v>2.2950500000000003</v>
      </c>
      <c r="I1514" s="2">
        <f t="array" ref="I1514">SUMPRODUCT(B1498:B1517, (ROW(B1498:B1517)-ROW(B1498)+1)) / (20*21/2)</f>
        <v>2.2671428571428573</v>
      </c>
      <c r="J1514" s="2">
        <f t="shared" si="186"/>
        <v>2.279134422840102</v>
      </c>
      <c r="K1514" s="2">
        <f t="shared" si="180"/>
        <v>2.2774840594078389</v>
      </c>
    </row>
    <row r="1515" spans="1:11" ht="13.5" x14ac:dyDescent="0.25">
      <c r="A1515" s="3">
        <f>TITRES_STAT!B1518</f>
        <v>44522</v>
      </c>
      <c r="B1515" s="6">
        <f>TITRES_STAT!D1518</f>
        <v>2.23</v>
      </c>
      <c r="C1515" s="2">
        <f t="shared" si="181"/>
        <v>0</v>
      </c>
      <c r="D1515" s="2">
        <f t="shared" si="182"/>
        <v>2.23</v>
      </c>
      <c r="E1515" s="2">
        <f t="shared" si="184"/>
        <v>2.2700000000000005</v>
      </c>
      <c r="F1515" s="2">
        <f t="shared" si="185"/>
        <v>2.2999999999999985</v>
      </c>
      <c r="G1515" s="2">
        <f t="shared" si="179"/>
        <v>2.2559999999999998</v>
      </c>
      <c r="H1515" s="2">
        <f t="shared" si="183"/>
        <v>2.2946500000000003</v>
      </c>
      <c r="I1515" s="2">
        <f t="array" ref="I1515">SUMPRODUCT(B1499:B1518, (ROW(B1499:B1518)-ROW(B1499)+1)) / (20*21/2)</f>
        <v>2.2614285714285711</v>
      </c>
      <c r="J1515" s="2">
        <f t="shared" si="186"/>
        <v>2.2744549539981875</v>
      </c>
      <c r="K1515" s="2">
        <f t="shared" si="180"/>
        <v>2.2756219394310611</v>
      </c>
    </row>
    <row r="1516" spans="1:11" ht="13.5" x14ac:dyDescent="0.25">
      <c r="A1516" s="3">
        <f>TITRES_STAT!B1519</f>
        <v>44523</v>
      </c>
      <c r="B1516" s="6">
        <f>TITRES_STAT!D1519</f>
        <v>2.23</v>
      </c>
      <c r="C1516" s="2">
        <f t="shared" si="181"/>
        <v>0</v>
      </c>
      <c r="D1516" s="2">
        <f t="shared" si="182"/>
        <v>2.23</v>
      </c>
      <c r="E1516" s="2">
        <f t="shared" si="184"/>
        <v>2.2600000000000002</v>
      </c>
      <c r="F1516" s="2">
        <f t="shared" si="185"/>
        <v>2.2949999999999986</v>
      </c>
      <c r="G1516" s="2">
        <f t="shared" si="179"/>
        <v>2.2562000000000002</v>
      </c>
      <c r="H1516" s="2">
        <f t="shared" si="183"/>
        <v>2.2942500000000003</v>
      </c>
      <c r="I1516" s="2">
        <f t="array" ref="I1516">SUMPRODUCT(B1500:B1519, (ROW(B1500:B1519)-ROW(B1500)+1)) / (20*21/2)</f>
        <v>2.2561904761904765</v>
      </c>
      <c r="J1516" s="2">
        <f t="shared" si="186"/>
        <v>2.2702211488555029</v>
      </c>
      <c r="K1516" s="2">
        <f t="shared" si="180"/>
        <v>2.273832843767098</v>
      </c>
    </row>
    <row r="1517" spans="1:11" ht="13.5" x14ac:dyDescent="0.25">
      <c r="A1517" s="3">
        <f>TITRES_STAT!B1520</f>
        <v>44524</v>
      </c>
      <c r="B1517" s="6">
        <f>TITRES_STAT!D1520</f>
        <v>2.23</v>
      </c>
      <c r="C1517" s="2">
        <f t="shared" si="181"/>
        <v>0</v>
      </c>
      <c r="D1517" s="2">
        <f t="shared" si="182"/>
        <v>2.23</v>
      </c>
      <c r="E1517" s="2">
        <f t="shared" si="184"/>
        <v>2.2500000000000004</v>
      </c>
      <c r="F1517" s="2">
        <f t="shared" si="185"/>
        <v>2.2899999999999987</v>
      </c>
      <c r="G1517" s="2">
        <f t="shared" si="179"/>
        <v>2.2564000000000002</v>
      </c>
      <c r="H1517" s="2">
        <f t="shared" si="183"/>
        <v>2.2938500000000008</v>
      </c>
      <c r="I1517" s="2">
        <f t="array" ref="I1517">SUMPRODUCT(B1501:B1520, (ROW(B1501:B1520)-ROW(B1501)+1)) / (20*21/2)</f>
        <v>2.2514285714285718</v>
      </c>
      <c r="J1517" s="2">
        <f t="shared" si="186"/>
        <v>2.266390563250217</v>
      </c>
      <c r="K1517" s="2">
        <f t="shared" si="180"/>
        <v>2.272113908717408</v>
      </c>
    </row>
    <row r="1518" spans="1:11" ht="13.5" x14ac:dyDescent="0.25">
      <c r="A1518" s="3">
        <f>TITRES_STAT!B1521</f>
        <v>44525</v>
      </c>
      <c r="B1518" s="6">
        <f>TITRES_STAT!D1521</f>
        <v>2.23</v>
      </c>
      <c r="C1518" s="2">
        <f t="shared" si="181"/>
        <v>0</v>
      </c>
      <c r="D1518" s="2">
        <f t="shared" si="182"/>
        <v>2.23</v>
      </c>
      <c r="E1518" s="2">
        <f t="shared" si="184"/>
        <v>2.2400000000000002</v>
      </c>
      <c r="F1518" s="2">
        <f t="shared" si="185"/>
        <v>2.2849999999999988</v>
      </c>
      <c r="G1518" s="2">
        <f t="shared" si="179"/>
        <v>2.2566000000000002</v>
      </c>
      <c r="H1518" s="2">
        <f t="shared" si="183"/>
        <v>2.2934500000000004</v>
      </c>
      <c r="I1518" s="2">
        <f t="array" ref="I1518">SUMPRODUCT(B1502:B1521, (ROW(B1502:B1521)-ROW(B1502)+1)) / (20*21/2)</f>
        <v>2.2471428571428578</v>
      </c>
      <c r="J1518" s="2">
        <f t="shared" si="186"/>
        <v>2.2629247953216249</v>
      </c>
      <c r="K1518" s="2">
        <f t="shared" si="180"/>
        <v>2.270462382885353</v>
      </c>
    </row>
    <row r="1519" spans="1:11" ht="13.5" x14ac:dyDescent="0.25">
      <c r="A1519" s="3">
        <f>TITRES_STAT!B1522</f>
        <v>44526</v>
      </c>
      <c r="B1519" s="6">
        <f>TITRES_STAT!D1522</f>
        <v>2.23</v>
      </c>
      <c r="C1519" s="2">
        <f t="shared" si="181"/>
        <v>0</v>
      </c>
      <c r="D1519" s="2">
        <f t="shared" si="182"/>
        <v>2.23</v>
      </c>
      <c r="E1519" s="2">
        <f t="shared" si="184"/>
        <v>2.23</v>
      </c>
      <c r="F1519" s="2">
        <f t="shared" si="185"/>
        <v>2.2799999999999989</v>
      </c>
      <c r="G1519" s="2">
        <f t="shared" si="179"/>
        <v>2.2568000000000001</v>
      </c>
      <c r="H1519" s="2">
        <f t="shared" si="183"/>
        <v>2.2930500000000009</v>
      </c>
      <c r="I1519" s="2">
        <f t="array" ref="I1519">SUMPRODUCT(B1503:B1522, (ROW(B1503:B1522)-ROW(B1503)+1)) / (20*21/2)</f>
        <v>2.2433333333333336</v>
      </c>
      <c r="J1519" s="2">
        <f t="shared" si="186"/>
        <v>2.2597891005290891</v>
      </c>
      <c r="K1519" s="2">
        <f t="shared" si="180"/>
        <v>2.2688756227722018</v>
      </c>
    </row>
    <row r="1520" spans="1:11" ht="13.5" x14ac:dyDescent="0.25">
      <c r="A1520" s="3">
        <f>TITRES_STAT!B1523</f>
        <v>44529</v>
      </c>
      <c r="B1520" s="6">
        <f>TITRES_STAT!D1523</f>
        <v>2.23</v>
      </c>
      <c r="C1520" s="2">
        <f t="shared" si="181"/>
        <v>0</v>
      </c>
      <c r="D1520" s="2">
        <f t="shared" si="182"/>
        <v>2.23</v>
      </c>
      <c r="E1520" s="2">
        <f t="shared" si="184"/>
        <v>2.23</v>
      </c>
      <c r="F1520" s="2">
        <f t="shared" si="185"/>
        <v>2.274999999999999</v>
      </c>
      <c r="G1520" s="2">
        <f t="shared" si="179"/>
        <v>2.2570000000000001</v>
      </c>
      <c r="H1520" s="2">
        <f t="shared" si="183"/>
        <v>2.2926500000000005</v>
      </c>
      <c r="I1520" s="2">
        <f t="array" ref="I1520">SUMPRODUCT(B1504:B1523, (ROW(B1504:B1523)-ROW(B1504)+1)) / (20*21/2)</f>
        <v>2.2495238095238101</v>
      </c>
      <c r="J1520" s="2">
        <f t="shared" si="186"/>
        <v>2.2569520433358425</v>
      </c>
      <c r="K1520" s="2">
        <f t="shared" si="180"/>
        <v>2.267351088545841</v>
      </c>
    </row>
    <row r="1521" spans="1:11" ht="13.5" x14ac:dyDescent="0.25">
      <c r="A1521" s="3">
        <f>TITRES_STAT!B1524</f>
        <v>44530</v>
      </c>
      <c r="B1521" s="6">
        <f>TITRES_STAT!D1524</f>
        <v>2.23</v>
      </c>
      <c r="C1521" s="2">
        <f t="shared" si="181"/>
        <v>0</v>
      </c>
      <c r="D1521" s="2">
        <f t="shared" si="182"/>
        <v>2.23</v>
      </c>
      <c r="E1521" s="2">
        <f t="shared" si="184"/>
        <v>2.23</v>
      </c>
      <c r="F1521" s="2">
        <f t="shared" si="185"/>
        <v>2.2699999999999991</v>
      </c>
      <c r="G1521" s="2">
        <f t="shared" si="179"/>
        <v>2.2572000000000001</v>
      </c>
      <c r="H1521" s="2">
        <f t="shared" si="183"/>
        <v>2.2927500000000007</v>
      </c>
      <c r="I1521" s="2">
        <f t="array" ref="I1521">SUMPRODUCT(B1505:B1524, (ROW(B1505:B1524)-ROW(B1505)+1)) / (20*21/2)</f>
        <v>2.2557142857142858</v>
      </c>
      <c r="J1521" s="2">
        <f t="shared" si="186"/>
        <v>2.2543851820657621</v>
      </c>
      <c r="K1521" s="2">
        <f t="shared" si="180"/>
        <v>2.2658863399754159</v>
      </c>
    </row>
    <row r="1522" spans="1:11" ht="13.5" x14ac:dyDescent="0.25">
      <c r="A1522" s="3">
        <f>TITRES_STAT!B1525</f>
        <v>44531</v>
      </c>
      <c r="B1522" s="6">
        <f>TITRES_STAT!D1525</f>
        <v>2.23</v>
      </c>
      <c r="C1522" s="2">
        <f t="shared" si="181"/>
        <v>0</v>
      </c>
      <c r="D1522" s="2">
        <f t="shared" si="182"/>
        <v>2.23</v>
      </c>
      <c r="E1522" s="2">
        <f t="shared" si="184"/>
        <v>2.23</v>
      </c>
      <c r="F1522" s="2">
        <f t="shared" si="185"/>
        <v>2.2649999999999997</v>
      </c>
      <c r="G1522" s="2">
        <f t="shared" ref="G1522:G1585" si="187">AVERAGE(B1473:B1522)</f>
        <v>2.2578000000000005</v>
      </c>
      <c r="H1522" s="2">
        <f t="shared" si="183"/>
        <v>2.2928500000000009</v>
      </c>
      <c r="I1522" s="2">
        <f t="array" ref="I1522">SUMPRODUCT(B1506:B1525, (ROW(B1506:B1525)-ROW(B1506)+1)) / (20*21/2)</f>
        <v>2.2619047619047623</v>
      </c>
      <c r="J1522" s="2">
        <f t="shared" si="186"/>
        <v>2.2520627837737845</v>
      </c>
      <c r="K1522" s="2">
        <f t="shared" si="180"/>
        <v>2.2644790325253994</v>
      </c>
    </row>
    <row r="1523" spans="1:11" ht="13.5" x14ac:dyDescent="0.25">
      <c r="A1523" s="3">
        <f>TITRES_STAT!B1526</f>
        <v>44532</v>
      </c>
      <c r="B1523" s="6">
        <f>TITRES_STAT!D1526</f>
        <v>2.33</v>
      </c>
      <c r="C1523" s="2">
        <f t="shared" si="181"/>
        <v>0.10000000000000009</v>
      </c>
      <c r="D1523" s="2">
        <f t="shared" si="182"/>
        <v>2.25</v>
      </c>
      <c r="E1523" s="2">
        <f t="shared" si="184"/>
        <v>2.2399999999999998</v>
      </c>
      <c r="F1523" s="2">
        <f t="shared" si="185"/>
        <v>2.2649999999999997</v>
      </c>
      <c r="G1523" s="2">
        <f t="shared" si="187"/>
        <v>2.2604000000000002</v>
      </c>
      <c r="H1523" s="2">
        <f t="shared" si="183"/>
        <v>2.2934500000000009</v>
      </c>
      <c r="I1523" s="2">
        <f t="array" ref="I1523">SUMPRODUCT(B1507:B1526, (ROW(B1507:B1526)-ROW(B1507)+1)) / (20*21/2)</f>
        <v>2.2680952380952379</v>
      </c>
      <c r="J1523" s="2">
        <f t="shared" si="186"/>
        <v>2.2594853757953288</v>
      </c>
      <c r="K1523" s="2">
        <f t="shared" ref="K1523:K1586" si="188">$K$4*B1523+(1-$K$4)*K1522</f>
        <v>2.2670484822302859</v>
      </c>
    </row>
    <row r="1524" spans="1:11" ht="13.5" x14ac:dyDescent="0.25">
      <c r="A1524" s="3">
        <f>TITRES_STAT!B1527</f>
        <v>44533</v>
      </c>
      <c r="B1524" s="6">
        <f>TITRES_STAT!D1527</f>
        <v>2.33</v>
      </c>
      <c r="C1524" s="2">
        <f t="shared" si="181"/>
        <v>0</v>
      </c>
      <c r="D1524" s="2">
        <f t="shared" si="182"/>
        <v>2.27</v>
      </c>
      <c r="E1524" s="2">
        <f t="shared" si="184"/>
        <v>2.25</v>
      </c>
      <c r="F1524" s="2">
        <f t="shared" si="185"/>
        <v>2.2649999999999997</v>
      </c>
      <c r="G1524" s="2">
        <f t="shared" si="187"/>
        <v>2.2640000000000002</v>
      </c>
      <c r="H1524" s="2">
        <f t="shared" si="183"/>
        <v>2.2940500000000008</v>
      </c>
      <c r="I1524" s="2">
        <f t="array" ref="I1524">SUMPRODUCT(B1508:B1527, (ROW(B1508:B1527)-ROW(B1508)+1)) / (20*21/2)</f>
        <v>2.2742857142857145</v>
      </c>
      <c r="J1524" s="2">
        <f t="shared" si="186"/>
        <v>2.2662010542910118</v>
      </c>
      <c r="K1524" s="2">
        <f t="shared" si="188"/>
        <v>2.2695171692016474</v>
      </c>
    </row>
    <row r="1525" spans="1:11" ht="13.5" x14ac:dyDescent="0.25">
      <c r="A1525" s="3">
        <f>TITRES_STAT!B1528</f>
        <v>44536</v>
      </c>
      <c r="B1525" s="6">
        <f>TITRES_STAT!D1528</f>
        <v>2.33</v>
      </c>
      <c r="C1525" s="2">
        <f t="shared" si="181"/>
        <v>0</v>
      </c>
      <c r="D1525" s="2">
        <f t="shared" si="182"/>
        <v>2.29</v>
      </c>
      <c r="E1525" s="2">
        <f t="shared" si="184"/>
        <v>2.2600000000000002</v>
      </c>
      <c r="F1525" s="2">
        <f t="shared" si="185"/>
        <v>2.2649999999999997</v>
      </c>
      <c r="G1525" s="2">
        <f t="shared" si="187"/>
        <v>2.2658000000000005</v>
      </c>
      <c r="H1525" s="2">
        <f t="shared" si="183"/>
        <v>2.2951000000000006</v>
      </c>
      <c r="I1525" s="2">
        <f t="array" ref="I1525">SUMPRODUCT(B1509:B1528, (ROW(B1509:B1528)-ROW(B1509)+1)) / (20*21/2)</f>
        <v>2.2709523809523811</v>
      </c>
      <c r="J1525" s="2">
        <f t="shared" si="186"/>
        <v>2.2722771443585343</v>
      </c>
      <c r="K1525" s="2">
        <f t="shared" si="188"/>
        <v>2.2718890449192299</v>
      </c>
    </row>
    <row r="1526" spans="1:11" ht="13.5" x14ac:dyDescent="0.25">
      <c r="A1526" s="3">
        <f>TITRES_STAT!B1529</f>
        <v>44537</v>
      </c>
      <c r="B1526" s="6">
        <f>TITRES_STAT!D1529</f>
        <v>2.33</v>
      </c>
      <c r="C1526" s="2">
        <f t="shared" si="181"/>
        <v>0</v>
      </c>
      <c r="D1526" s="2">
        <f t="shared" si="182"/>
        <v>2.31</v>
      </c>
      <c r="E1526" s="2">
        <f t="shared" si="184"/>
        <v>2.2699999999999996</v>
      </c>
      <c r="F1526" s="2">
        <f t="shared" si="185"/>
        <v>2.2649999999999997</v>
      </c>
      <c r="G1526" s="2">
        <f t="shared" si="187"/>
        <v>2.2676000000000003</v>
      </c>
      <c r="H1526" s="2">
        <f t="shared" si="183"/>
        <v>2.2961500000000008</v>
      </c>
      <c r="I1526" s="2">
        <f t="array" ref="I1526">SUMPRODUCT(B1510:B1529, (ROW(B1510:B1529)-ROW(B1510)+1)) / (20*21/2)</f>
        <v>2.2680952380952379</v>
      </c>
      <c r="J1526" s="2">
        <f t="shared" si="186"/>
        <v>2.2777745591815308</v>
      </c>
      <c r="K1526" s="2">
        <f t="shared" si="188"/>
        <v>2.2741679059027895</v>
      </c>
    </row>
    <row r="1527" spans="1:11" ht="13.5" x14ac:dyDescent="0.25">
      <c r="A1527" s="3">
        <f>TITRES_STAT!B1530</f>
        <v>44538</v>
      </c>
      <c r="B1527" s="6">
        <f>TITRES_STAT!D1530</f>
        <v>2.33</v>
      </c>
      <c r="C1527" s="2">
        <f t="shared" si="181"/>
        <v>0</v>
      </c>
      <c r="D1527" s="2">
        <f t="shared" si="182"/>
        <v>2.33</v>
      </c>
      <c r="E1527" s="2">
        <f t="shared" si="184"/>
        <v>2.2799999999999998</v>
      </c>
      <c r="F1527" s="2">
        <f t="shared" si="185"/>
        <v>2.2649999999999997</v>
      </c>
      <c r="G1527" s="2">
        <f t="shared" si="187"/>
        <v>2.2694000000000005</v>
      </c>
      <c r="H1527" s="2">
        <f t="shared" si="183"/>
        <v>2.297200000000001</v>
      </c>
      <c r="I1527" s="2">
        <f t="array" ref="I1527">SUMPRODUCT(B1511:B1530, (ROW(B1511:B1530)-ROW(B1511)+1)) / (20*21/2)</f>
        <v>2.265714285714286</v>
      </c>
      <c r="J1527" s="2">
        <f t="shared" si="186"/>
        <v>2.2827484106880518</v>
      </c>
      <c r="K1527" s="2">
        <f t="shared" si="188"/>
        <v>2.2763573997889548</v>
      </c>
    </row>
    <row r="1528" spans="1:11" ht="13.5" x14ac:dyDescent="0.25">
      <c r="A1528" s="3">
        <f>TITRES_STAT!B1531</f>
        <v>44539</v>
      </c>
      <c r="B1528" s="6">
        <f>TITRES_STAT!D1531</f>
        <v>2.23</v>
      </c>
      <c r="C1528" s="2">
        <f t="shared" si="181"/>
        <v>-0.10000000000000009</v>
      </c>
      <c r="D1528" s="2">
        <f t="shared" si="182"/>
        <v>2.31</v>
      </c>
      <c r="E1528" s="2">
        <f t="shared" si="184"/>
        <v>2.2800000000000002</v>
      </c>
      <c r="F1528" s="2">
        <f t="shared" si="185"/>
        <v>2.2599999999999998</v>
      </c>
      <c r="G1528" s="2">
        <f t="shared" si="187"/>
        <v>2.2692000000000005</v>
      </c>
      <c r="H1528" s="2">
        <f t="shared" si="183"/>
        <v>2.2974500000000009</v>
      </c>
      <c r="I1528" s="2">
        <f t="array" ref="I1528">SUMPRODUCT(B1512:B1531, (ROW(B1512:B1531)-ROW(B1512)+1)) / (20*21/2)</f>
        <v>2.2633333333333332</v>
      </c>
      <c r="J1528" s="2">
        <f t="shared" si="186"/>
        <v>2.277724752527285</v>
      </c>
      <c r="K1528" s="2">
        <f t="shared" si="188"/>
        <v>2.2745394625423292</v>
      </c>
    </row>
    <row r="1529" spans="1:11" ht="13.5" x14ac:dyDescent="0.25">
      <c r="A1529" s="3">
        <f>TITRES_STAT!B1532</f>
        <v>44540</v>
      </c>
      <c r="B1529" s="6">
        <f>TITRES_STAT!D1532</f>
        <v>2.23</v>
      </c>
      <c r="C1529" s="2">
        <f t="shared" si="181"/>
        <v>0</v>
      </c>
      <c r="D1529" s="2">
        <f t="shared" si="182"/>
        <v>2.29</v>
      </c>
      <c r="E1529" s="2">
        <f t="shared" si="184"/>
        <v>2.2799999999999998</v>
      </c>
      <c r="F1529" s="2">
        <f t="shared" si="185"/>
        <v>2.2549999999999994</v>
      </c>
      <c r="G1529" s="2">
        <f t="shared" si="187"/>
        <v>2.2690000000000006</v>
      </c>
      <c r="H1529" s="2">
        <f t="shared" si="183"/>
        <v>2.2977000000000012</v>
      </c>
      <c r="I1529" s="2">
        <f t="array" ref="I1529">SUMPRODUCT(B1513:B1532, (ROW(B1513:B1532)-ROW(B1513)+1)) / (20*21/2)</f>
        <v>2.2609523809523813</v>
      </c>
      <c r="J1529" s="2">
        <f t="shared" si="186"/>
        <v>2.273179538000877</v>
      </c>
      <c r="K1529" s="2">
        <f t="shared" si="188"/>
        <v>2.2727928169524341</v>
      </c>
    </row>
    <row r="1530" spans="1:11" ht="13.5" x14ac:dyDescent="0.25">
      <c r="A1530" s="3">
        <f>TITRES_STAT!B1533</f>
        <v>44543</v>
      </c>
      <c r="B1530" s="6">
        <f>TITRES_STAT!D1533</f>
        <v>2.23</v>
      </c>
      <c r="C1530" s="2">
        <f t="shared" si="181"/>
        <v>0</v>
      </c>
      <c r="D1530" s="2">
        <f t="shared" si="182"/>
        <v>2.2700000000000005</v>
      </c>
      <c r="E1530" s="2">
        <f t="shared" si="184"/>
        <v>2.2800000000000002</v>
      </c>
      <c r="F1530" s="2">
        <f t="shared" si="185"/>
        <v>2.2549999999999994</v>
      </c>
      <c r="G1530" s="2">
        <f t="shared" si="187"/>
        <v>2.2688000000000006</v>
      </c>
      <c r="H1530" s="2">
        <f t="shared" si="183"/>
        <v>2.2979500000000015</v>
      </c>
      <c r="I1530" s="2">
        <f t="array" ref="I1530">SUMPRODUCT(B1514:B1533, (ROW(B1514:B1533)-ROW(B1514)+1)) / (20*21/2)</f>
        <v>2.2585714285714289</v>
      </c>
      <c r="J1530" s="2">
        <f t="shared" si="186"/>
        <v>2.2690672010484123</v>
      </c>
      <c r="K1530" s="2">
        <f t="shared" si="188"/>
        <v>2.2711146672680247</v>
      </c>
    </row>
    <row r="1531" spans="1:11" ht="13.5" x14ac:dyDescent="0.25">
      <c r="A1531" s="3">
        <f>TITRES_STAT!B1534</f>
        <v>44544</v>
      </c>
      <c r="B1531" s="6">
        <f>TITRES_STAT!D1534</f>
        <v>2.23</v>
      </c>
      <c r="C1531" s="2">
        <f t="shared" si="181"/>
        <v>0</v>
      </c>
      <c r="D1531" s="2">
        <f t="shared" si="182"/>
        <v>2.2500000000000004</v>
      </c>
      <c r="E1531" s="2">
        <f t="shared" si="184"/>
        <v>2.2800000000000002</v>
      </c>
      <c r="F1531" s="2">
        <f t="shared" si="185"/>
        <v>2.254999999999999</v>
      </c>
      <c r="G1531" s="2">
        <f t="shared" si="187"/>
        <v>2.2686000000000006</v>
      </c>
      <c r="H1531" s="2">
        <f t="shared" si="183"/>
        <v>2.2982000000000018</v>
      </c>
      <c r="I1531" s="2">
        <f t="array" ref="I1531">SUMPRODUCT(B1515:B1534, (ROW(B1515:B1534)-ROW(B1515)+1)) / (20*21/2)</f>
        <v>2.2561904761904765</v>
      </c>
      <c r="J1531" s="2">
        <f t="shared" si="186"/>
        <v>2.265346515234278</v>
      </c>
      <c r="K1531" s="2">
        <f t="shared" si="188"/>
        <v>2.2695023273751609</v>
      </c>
    </row>
    <row r="1532" spans="1:11" ht="13.5" x14ac:dyDescent="0.25">
      <c r="A1532" s="3">
        <f>TITRES_STAT!B1535</f>
        <v>44545</v>
      </c>
      <c r="B1532" s="6">
        <f>TITRES_STAT!D1535</f>
        <v>2.23</v>
      </c>
      <c r="C1532" s="2">
        <f t="shared" si="181"/>
        <v>0</v>
      </c>
      <c r="D1532" s="2">
        <f t="shared" si="182"/>
        <v>2.23</v>
      </c>
      <c r="E1532" s="2">
        <f t="shared" si="184"/>
        <v>2.2800000000000002</v>
      </c>
      <c r="F1532" s="2">
        <f t="shared" si="185"/>
        <v>2.254999999999999</v>
      </c>
      <c r="G1532" s="2">
        <f t="shared" si="187"/>
        <v>2.2704000000000004</v>
      </c>
      <c r="H1532" s="2">
        <f t="shared" si="183"/>
        <v>2.2984500000000017</v>
      </c>
      <c r="I1532" s="2">
        <f t="array" ref="I1532">SUMPRODUCT(B1516:B1535, (ROW(B1516:B1535)-ROW(B1516)+1)) / (20*21/2)</f>
        <v>2.2538095238095242</v>
      </c>
      <c r="J1532" s="2">
        <f t="shared" si="186"/>
        <v>2.261980180450061</v>
      </c>
      <c r="K1532" s="2">
        <f t="shared" si="188"/>
        <v>2.2679532164977037</v>
      </c>
    </row>
    <row r="1533" spans="1:11" ht="13.5" x14ac:dyDescent="0.25">
      <c r="A1533" s="3">
        <f>TITRES_STAT!B1536</f>
        <v>44546</v>
      </c>
      <c r="B1533" s="6">
        <f>TITRES_STAT!D1536</f>
        <v>2.23</v>
      </c>
      <c r="C1533" s="2">
        <f t="shared" si="181"/>
        <v>0</v>
      </c>
      <c r="D1533" s="2">
        <f t="shared" si="182"/>
        <v>2.23</v>
      </c>
      <c r="E1533" s="2">
        <f t="shared" si="184"/>
        <v>2.2700000000000005</v>
      </c>
      <c r="F1533" s="2">
        <f t="shared" si="185"/>
        <v>2.2549999999999986</v>
      </c>
      <c r="G1533" s="2">
        <f t="shared" si="187"/>
        <v>2.2722000000000007</v>
      </c>
      <c r="H1533" s="2">
        <f t="shared" si="183"/>
        <v>2.298700000000002</v>
      </c>
      <c r="I1533" s="2">
        <f t="array" ref="I1533">SUMPRODUCT(B1517:B1536, (ROW(B1517:B1536)-ROW(B1517)+1)) / (20*21/2)</f>
        <v>2.2514285714285718</v>
      </c>
      <c r="J1533" s="2">
        <f t="shared" si="186"/>
        <v>2.2589344489786267</v>
      </c>
      <c r="K1533" s="2">
        <f t="shared" si="188"/>
        <v>2.2664648550664213</v>
      </c>
    </row>
    <row r="1534" spans="1:11" ht="13.5" x14ac:dyDescent="0.25">
      <c r="A1534" s="3">
        <f>TITRES_STAT!B1537</f>
        <v>44550</v>
      </c>
      <c r="B1534" s="6">
        <f>TITRES_STAT!D1537</f>
        <v>2.23</v>
      </c>
      <c r="C1534" s="2">
        <f t="shared" si="181"/>
        <v>0</v>
      </c>
      <c r="D1534" s="2">
        <f t="shared" si="182"/>
        <v>2.23</v>
      </c>
      <c r="E1534" s="2">
        <f t="shared" si="184"/>
        <v>2.2600000000000002</v>
      </c>
      <c r="F1534" s="2">
        <f t="shared" si="185"/>
        <v>2.254999999999999</v>
      </c>
      <c r="G1534" s="2">
        <f t="shared" si="187"/>
        <v>2.2740000000000005</v>
      </c>
      <c r="H1534" s="2">
        <f t="shared" si="183"/>
        <v>2.2989500000000018</v>
      </c>
      <c r="I1534" s="2">
        <f t="array" ref="I1534">SUMPRODUCT(B1518:B1537, (ROW(B1518:B1537)-ROW(B1518)+1)) / (20*21/2)</f>
        <v>2.2490476190476194</v>
      </c>
      <c r="J1534" s="2">
        <f t="shared" si="186"/>
        <v>2.2561787871711383</v>
      </c>
      <c r="K1534" s="2">
        <f t="shared" si="188"/>
        <v>2.2650348607500912</v>
      </c>
    </row>
    <row r="1535" spans="1:11" ht="13.5" x14ac:dyDescent="0.25">
      <c r="A1535" s="3">
        <f>TITRES_STAT!B1538</f>
        <v>44551</v>
      </c>
      <c r="B1535" s="6">
        <f>TITRES_STAT!D1538</f>
        <v>2.23</v>
      </c>
      <c r="C1535" s="2">
        <f t="shared" si="181"/>
        <v>0</v>
      </c>
      <c r="D1535" s="2">
        <f t="shared" si="182"/>
        <v>2.23</v>
      </c>
      <c r="E1535" s="2">
        <f t="shared" si="184"/>
        <v>2.2500000000000004</v>
      </c>
      <c r="F1535" s="2">
        <f t="shared" si="185"/>
        <v>2.254999999999999</v>
      </c>
      <c r="G1535" s="2">
        <f t="shared" si="187"/>
        <v>2.2758000000000003</v>
      </c>
      <c r="H1535" s="2">
        <f t="shared" si="183"/>
        <v>2.2992000000000021</v>
      </c>
      <c r="I1535" s="2">
        <f t="array" ref="I1535">SUMPRODUCT(B1519:B1538, (ROW(B1519:B1538)-ROW(B1519)+1)) / (20*21/2)</f>
        <v>2.246666666666667</v>
      </c>
      <c r="J1535" s="2">
        <f t="shared" si="186"/>
        <v>2.2536855693453157</v>
      </c>
      <c r="K1535" s="2">
        <f t="shared" si="188"/>
        <v>2.2636609446422447</v>
      </c>
    </row>
    <row r="1536" spans="1:11" ht="13.5" x14ac:dyDescent="0.25">
      <c r="A1536" s="3">
        <f>TITRES_STAT!B1539</f>
        <v>44552</v>
      </c>
      <c r="B1536" s="6">
        <f>TITRES_STAT!D1539</f>
        <v>2.23</v>
      </c>
      <c r="C1536" s="2">
        <f t="shared" si="181"/>
        <v>0</v>
      </c>
      <c r="D1536" s="2">
        <f t="shared" si="182"/>
        <v>2.23</v>
      </c>
      <c r="E1536" s="2">
        <f t="shared" si="184"/>
        <v>2.2400000000000002</v>
      </c>
      <c r="F1536" s="2">
        <f t="shared" si="185"/>
        <v>2.254999999999999</v>
      </c>
      <c r="G1536" s="2">
        <f t="shared" si="187"/>
        <v>2.2760000000000007</v>
      </c>
      <c r="H1536" s="2">
        <f t="shared" si="183"/>
        <v>2.2988500000000021</v>
      </c>
      <c r="I1536" s="2">
        <f t="array" ref="I1536">SUMPRODUCT(B1520:B1539, (ROW(B1520:B1539)-ROW(B1520)+1)) / (20*21/2)</f>
        <v>2.2528571428571431</v>
      </c>
      <c r="J1536" s="2">
        <f t="shared" si="186"/>
        <v>2.2514298008362381</v>
      </c>
      <c r="K1536" s="2">
        <f t="shared" si="188"/>
        <v>2.2623409075974505</v>
      </c>
    </row>
    <row r="1537" spans="1:11" ht="13.5" x14ac:dyDescent="0.25">
      <c r="A1537" s="3">
        <f>TITRES_STAT!B1540</f>
        <v>44553</v>
      </c>
      <c r="B1537" s="6">
        <f>TITRES_STAT!D1540</f>
        <v>2.23</v>
      </c>
      <c r="C1537" s="2">
        <f t="shared" si="181"/>
        <v>0</v>
      </c>
      <c r="D1537" s="2">
        <f t="shared" si="182"/>
        <v>2.23</v>
      </c>
      <c r="E1537" s="2">
        <f t="shared" si="184"/>
        <v>2.23</v>
      </c>
      <c r="F1537" s="2">
        <f t="shared" si="185"/>
        <v>2.254999999999999</v>
      </c>
      <c r="G1537" s="2">
        <f t="shared" si="187"/>
        <v>2.2760000000000007</v>
      </c>
      <c r="H1537" s="2">
        <f t="shared" si="183"/>
        <v>2.2985000000000024</v>
      </c>
      <c r="I1537" s="2">
        <f t="array" ref="I1537">SUMPRODUCT(B1521:B1540, (ROW(B1521:B1540)-ROW(B1521)+1)) / (20*21/2)</f>
        <v>2.2586190476190477</v>
      </c>
      <c r="J1537" s="2">
        <f t="shared" si="186"/>
        <v>2.2493888674232632</v>
      </c>
      <c r="K1537" s="2">
        <f t="shared" si="188"/>
        <v>2.2610726367112761</v>
      </c>
    </row>
    <row r="1538" spans="1:11" ht="13.5" x14ac:dyDescent="0.25">
      <c r="A1538" s="3">
        <f>TITRES_STAT!B1541</f>
        <v>44554</v>
      </c>
      <c r="B1538" s="6">
        <f>TITRES_STAT!D1541</f>
        <v>2.23</v>
      </c>
      <c r="C1538" s="2">
        <f t="shared" si="181"/>
        <v>0</v>
      </c>
      <c r="D1538" s="2">
        <f t="shared" si="182"/>
        <v>2.23</v>
      </c>
      <c r="E1538" s="2">
        <f t="shared" si="184"/>
        <v>2.23</v>
      </c>
      <c r="F1538" s="2">
        <f t="shared" si="185"/>
        <v>2.2549999999999994</v>
      </c>
      <c r="G1538" s="2">
        <f t="shared" si="187"/>
        <v>2.2760000000000002</v>
      </c>
      <c r="H1538" s="2">
        <f t="shared" si="183"/>
        <v>2.2986500000000025</v>
      </c>
      <c r="I1538" s="2">
        <f t="array" ref="I1538">SUMPRODUCT(B1522:B1541, (ROW(B1522:B1541)-ROW(B1522)+1)) / (20*21/2)</f>
        <v>2.264904761904762</v>
      </c>
      <c r="J1538" s="2">
        <f t="shared" si="186"/>
        <v>2.2475423086210475</v>
      </c>
      <c r="K1538" s="2">
        <f t="shared" si="188"/>
        <v>2.2598541019382847</v>
      </c>
    </row>
    <row r="1539" spans="1:11" ht="13.5" x14ac:dyDescent="0.25">
      <c r="A1539" s="3">
        <f>TITRES_STAT!B1542</f>
        <v>44557</v>
      </c>
      <c r="B1539" s="6">
        <f>TITRES_STAT!D1542</f>
        <v>2.3199999999999998</v>
      </c>
      <c r="C1539" s="2">
        <f t="shared" si="181"/>
        <v>8.9999999999999858E-2</v>
      </c>
      <c r="D1539" s="2">
        <f t="shared" si="182"/>
        <v>2.2480000000000002</v>
      </c>
      <c r="E1539" s="2">
        <f t="shared" si="184"/>
        <v>2.2389999999999999</v>
      </c>
      <c r="F1539" s="2">
        <f t="shared" si="185"/>
        <v>2.2594999999999992</v>
      </c>
      <c r="G1539" s="2">
        <f t="shared" si="187"/>
        <v>2.2778</v>
      </c>
      <c r="H1539" s="2">
        <f t="shared" si="183"/>
        <v>2.2988000000000026</v>
      </c>
      <c r="I1539" s="2">
        <f t="array" ref="I1539">SUMPRODUCT(B1523:B1542, (ROW(B1523:B1542)-ROW(B1523)+1)) / (20*21/2)</f>
        <v>2.2707142857142859</v>
      </c>
      <c r="J1539" s="2">
        <f t="shared" si="186"/>
        <v>2.2544430411333285</v>
      </c>
      <c r="K1539" s="2">
        <f t="shared" si="188"/>
        <v>2.2622127646073715</v>
      </c>
    </row>
    <row r="1540" spans="1:11" ht="13.5" x14ac:dyDescent="0.25">
      <c r="A1540" s="3">
        <f>TITRES_STAT!B1543</f>
        <v>44558</v>
      </c>
      <c r="B1540" s="6">
        <f>TITRES_STAT!D1543</f>
        <v>2.3199999999999998</v>
      </c>
      <c r="C1540" s="2">
        <f t="shared" ref="C1540:C1603" si="189">B1540-B1539</f>
        <v>0</v>
      </c>
      <c r="D1540" s="2">
        <f t="shared" si="182"/>
        <v>2.266</v>
      </c>
      <c r="E1540" s="2">
        <f t="shared" si="184"/>
        <v>2.2480000000000002</v>
      </c>
      <c r="F1540" s="2">
        <f t="shared" si="185"/>
        <v>2.2639999999999998</v>
      </c>
      <c r="G1540" s="2">
        <f t="shared" si="187"/>
        <v>2.2795999999999998</v>
      </c>
      <c r="H1540" s="2">
        <f t="shared" si="183"/>
        <v>2.2989500000000027</v>
      </c>
      <c r="I1540" s="2">
        <f t="array" ref="I1540">SUMPRODUCT(B1524:B1543, (ROW(B1524:B1543)-ROW(B1524)+1)) / (20*21/2)</f>
        <v>2.2760476190476191</v>
      </c>
      <c r="J1540" s="2">
        <f t="shared" si="186"/>
        <v>2.2606865610253921</v>
      </c>
      <c r="K1540" s="2">
        <f t="shared" si="188"/>
        <v>2.2644789307012001</v>
      </c>
    </row>
    <row r="1541" spans="1:11" ht="13.5" x14ac:dyDescent="0.25">
      <c r="A1541" s="3">
        <f>TITRES_STAT!B1544</f>
        <v>44559</v>
      </c>
      <c r="B1541" s="6">
        <f>TITRES_STAT!D1544</f>
        <v>2.33</v>
      </c>
      <c r="C1541" s="2">
        <f t="shared" si="189"/>
        <v>1.0000000000000231E-2</v>
      </c>
      <c r="D1541" s="2">
        <f t="shared" si="182"/>
        <v>2.286</v>
      </c>
      <c r="E1541" s="2">
        <f t="shared" si="184"/>
        <v>2.258</v>
      </c>
      <c r="F1541" s="2">
        <f t="shared" si="185"/>
        <v>2.2689999999999997</v>
      </c>
      <c r="G1541" s="2">
        <f t="shared" si="187"/>
        <v>2.2815999999999996</v>
      </c>
      <c r="H1541" s="2">
        <f t="shared" si="183"/>
        <v>2.2991500000000027</v>
      </c>
      <c r="I1541" s="2">
        <f t="array" ref="I1541">SUMPRODUCT(B1525:B1544, (ROW(B1525:B1544)-ROW(B1525)+1)) / (20*21/2)</f>
        <v>2.2813809523809523</v>
      </c>
      <c r="J1541" s="2">
        <f t="shared" si="186"/>
        <v>2.2672878409277355</v>
      </c>
      <c r="K1541" s="2">
        <f t="shared" si="188"/>
        <v>2.2670483843991924</v>
      </c>
    </row>
    <row r="1542" spans="1:11" ht="13.5" x14ac:dyDescent="0.25">
      <c r="A1542" s="3">
        <f>TITRES_STAT!B1545</f>
        <v>44560</v>
      </c>
      <c r="B1542" s="6">
        <f>TITRES_STAT!D1545</f>
        <v>2.33</v>
      </c>
      <c r="C1542" s="2">
        <f t="shared" si="189"/>
        <v>0</v>
      </c>
      <c r="D1542" s="2">
        <f t="shared" ref="D1542:D1605" si="190">AVERAGE(B1538:B1542)</f>
        <v>2.306</v>
      </c>
      <c r="E1542" s="2">
        <f t="shared" si="184"/>
        <v>2.2679999999999998</v>
      </c>
      <c r="F1542" s="2">
        <f t="shared" si="185"/>
        <v>2.274</v>
      </c>
      <c r="G1542" s="2">
        <f t="shared" si="187"/>
        <v>2.2815999999999996</v>
      </c>
      <c r="H1542" s="2">
        <f t="shared" si="183"/>
        <v>2.2995500000000026</v>
      </c>
      <c r="I1542" s="2">
        <f t="array" ref="I1542">SUMPRODUCT(B1526:B1545, (ROW(B1526:B1545)-ROW(B1526)+1)) / (20*21/2)</f>
        <v>2.2867142857142855</v>
      </c>
      <c r="J1542" s="2">
        <f t="shared" si="186"/>
        <v>2.2732604275060462</v>
      </c>
      <c r="K1542" s="2">
        <f t="shared" si="188"/>
        <v>2.2695170752070672</v>
      </c>
    </row>
    <row r="1543" spans="1:11" ht="13.5" x14ac:dyDescent="0.25">
      <c r="A1543" s="3">
        <f>TITRES_STAT!B1546</f>
        <v>44561</v>
      </c>
      <c r="B1543" s="6">
        <f>TITRES_STAT!D1546</f>
        <v>2.33</v>
      </c>
      <c r="C1543" s="2">
        <f t="shared" si="189"/>
        <v>0</v>
      </c>
      <c r="D1543" s="2">
        <f t="shared" si="190"/>
        <v>2.3260000000000001</v>
      </c>
      <c r="E1543" s="2">
        <f t="shared" si="184"/>
        <v>2.278</v>
      </c>
      <c r="F1543" s="2">
        <f t="shared" si="185"/>
        <v>2.274</v>
      </c>
      <c r="G1543" s="2">
        <f t="shared" si="187"/>
        <v>2.2815999999999992</v>
      </c>
      <c r="H1543" s="2">
        <f t="shared" si="183"/>
        <v>2.2996500000000024</v>
      </c>
      <c r="I1543" s="2">
        <f t="array" ref="I1543">SUMPRODUCT(B1527:B1546, (ROW(B1527:B1546)-ROW(B1527)+1)) / (20*21/2)</f>
        <v>2.2920476190476191</v>
      </c>
      <c r="J1543" s="2">
        <f t="shared" si="186"/>
        <v>2.2786641963149941</v>
      </c>
      <c r="K1543" s="2">
        <f t="shared" si="188"/>
        <v>2.2718889546107115</v>
      </c>
    </row>
    <row r="1544" spans="1:11" ht="13.5" x14ac:dyDescent="0.25">
      <c r="A1544" s="3">
        <f>TITRES_STAT!B1547</f>
        <v>44564</v>
      </c>
      <c r="B1544" s="6">
        <f>TITRES_STAT!D1547</f>
        <v>2.33</v>
      </c>
      <c r="C1544" s="2">
        <f t="shared" si="189"/>
        <v>0</v>
      </c>
      <c r="D1544" s="2">
        <f t="shared" si="190"/>
        <v>2.3280000000000003</v>
      </c>
      <c r="E1544" s="2">
        <f t="shared" si="184"/>
        <v>2.2879999999999994</v>
      </c>
      <c r="F1544" s="2">
        <f t="shared" si="185"/>
        <v>2.274</v>
      </c>
      <c r="G1544" s="2">
        <f t="shared" si="187"/>
        <v>2.2815999999999992</v>
      </c>
      <c r="H1544" s="2">
        <f t="shared" si="183"/>
        <v>2.3000500000000024</v>
      </c>
      <c r="I1544" s="2">
        <f t="array" ref="I1544">SUMPRODUCT(B1528:B1547, (ROW(B1528:B1547)-ROW(B1528)+1)) / (20*21/2)</f>
        <v>2.2973809523809523</v>
      </c>
      <c r="J1544" s="2">
        <f t="shared" si="186"/>
        <v>2.2835533204754705</v>
      </c>
      <c r="K1544" s="2">
        <f t="shared" si="188"/>
        <v>2.2741678191357817</v>
      </c>
    </row>
    <row r="1545" spans="1:11" ht="13.5" x14ac:dyDescent="0.25">
      <c r="A1545" s="3">
        <f>TITRES_STAT!B1548</f>
        <v>44565</v>
      </c>
      <c r="B1545" s="6">
        <f>TITRES_STAT!D1548</f>
        <v>2.33</v>
      </c>
      <c r="C1545" s="2">
        <f t="shared" si="189"/>
        <v>0</v>
      </c>
      <c r="D1545" s="2">
        <f t="shared" si="190"/>
        <v>2.33</v>
      </c>
      <c r="E1545" s="2">
        <f t="shared" si="184"/>
        <v>2.2979999999999996</v>
      </c>
      <c r="F1545" s="2">
        <f t="shared" si="185"/>
        <v>2.274</v>
      </c>
      <c r="G1545" s="2">
        <f t="shared" si="187"/>
        <v>2.2815999999999992</v>
      </c>
      <c r="H1545" s="2">
        <f t="shared" si="183"/>
        <v>2.3004500000000023</v>
      </c>
      <c r="I1545" s="2">
        <f t="array" ref="I1545">SUMPRODUCT(B1529:B1548, (ROW(B1529:B1548)-ROW(B1529)+1)) / (20*21/2)</f>
        <v>2.3027142857142855</v>
      </c>
      <c r="J1545" s="2">
        <f t="shared" si="186"/>
        <v>2.287976813763521</v>
      </c>
      <c r="K1545" s="2">
        <f t="shared" si="188"/>
        <v>2.2763573164245745</v>
      </c>
    </row>
    <row r="1546" spans="1:11" ht="13.5" x14ac:dyDescent="0.25">
      <c r="A1546" s="3">
        <f>TITRES_STAT!B1549</f>
        <v>44566</v>
      </c>
      <c r="B1546" s="6">
        <f>TITRES_STAT!D1549</f>
        <v>2.33</v>
      </c>
      <c r="C1546" s="2">
        <f t="shared" si="189"/>
        <v>0</v>
      </c>
      <c r="D1546" s="2">
        <f t="shared" si="190"/>
        <v>2.33</v>
      </c>
      <c r="E1546" s="2">
        <f t="shared" si="184"/>
        <v>2.3079999999999998</v>
      </c>
      <c r="F1546" s="2">
        <f t="shared" si="185"/>
        <v>2.274</v>
      </c>
      <c r="G1546" s="2">
        <f t="shared" si="187"/>
        <v>2.2815999999999992</v>
      </c>
      <c r="H1546" s="2">
        <f t="shared" ref="H1546:H1609" si="191">AVERAGE(B1347:B1546)</f>
        <v>2.3008500000000023</v>
      </c>
      <c r="I1546" s="2">
        <f t="array" ref="I1546">SUMPRODUCT(B1530:B1549, (ROW(B1530:B1549)-ROW(B1530)+1)) / (20*21/2)</f>
        <v>2.3075714285714284</v>
      </c>
      <c r="J1546" s="2">
        <f t="shared" si="186"/>
        <v>2.2919790219765188</v>
      </c>
      <c r="K1546" s="2">
        <f t="shared" si="188"/>
        <v>2.278460951074591</v>
      </c>
    </row>
    <row r="1547" spans="1:11" ht="13.5" x14ac:dyDescent="0.25">
      <c r="A1547" s="3">
        <f>TITRES_STAT!B1550</f>
        <v>44567</v>
      </c>
      <c r="B1547" s="6">
        <f>TITRES_STAT!D1550</f>
        <v>2.33</v>
      </c>
      <c r="C1547" s="2">
        <f t="shared" si="189"/>
        <v>0</v>
      </c>
      <c r="D1547" s="2">
        <f t="shared" si="190"/>
        <v>2.33</v>
      </c>
      <c r="E1547" s="2">
        <f t="shared" si="184"/>
        <v>2.3179999999999992</v>
      </c>
      <c r="F1547" s="2">
        <f t="shared" si="185"/>
        <v>2.2739999999999996</v>
      </c>
      <c r="G1547" s="2">
        <f t="shared" si="187"/>
        <v>2.2815999999999992</v>
      </c>
      <c r="H1547" s="2">
        <f t="shared" si="191"/>
        <v>2.3007500000000016</v>
      </c>
      <c r="I1547" s="2">
        <f t="array" ref="I1547">SUMPRODUCT(B1531:B1550, (ROW(B1531:B1550)-ROW(B1531)+1)) / (20*21/2)</f>
        <v>2.3205238095238094</v>
      </c>
      <c r="J1547" s="2">
        <f t="shared" si="186"/>
        <v>2.2956000675025647</v>
      </c>
      <c r="K1547" s="2">
        <f t="shared" si="188"/>
        <v>2.2804820902481366</v>
      </c>
    </row>
    <row r="1548" spans="1:11" ht="13.5" x14ac:dyDescent="0.25">
      <c r="A1548" s="3">
        <f>TITRES_STAT!B1551</f>
        <v>44568</v>
      </c>
      <c r="B1548" s="6">
        <f>TITRES_STAT!D1551</f>
        <v>2.33</v>
      </c>
      <c r="C1548" s="2">
        <f t="shared" si="189"/>
        <v>0</v>
      </c>
      <c r="D1548" s="2">
        <f t="shared" si="190"/>
        <v>2.33</v>
      </c>
      <c r="E1548" s="2">
        <f t="shared" ref="E1548:E1611" si="192">AVERAGE(B1539:B1548)</f>
        <v>2.3279999999999994</v>
      </c>
      <c r="F1548" s="2">
        <f t="shared" si="185"/>
        <v>2.2789999999999995</v>
      </c>
      <c r="G1548" s="2">
        <f t="shared" si="187"/>
        <v>2.2815999999999992</v>
      </c>
      <c r="H1548" s="2">
        <f t="shared" si="191"/>
        <v>2.3006000000000015</v>
      </c>
      <c r="I1548" s="2">
        <f t="array" ref="I1548">SUMPRODUCT(B1532:B1551, (ROW(B1532:B1551)-ROW(B1532)+1)) / (20*21/2)</f>
        <v>2.3325714285714283</v>
      </c>
      <c r="J1548" s="2">
        <f t="shared" si="186"/>
        <v>2.2988762515499395</v>
      </c>
      <c r="K1548" s="2">
        <f t="shared" si="188"/>
        <v>2.2824239690619352</v>
      </c>
    </row>
    <row r="1549" spans="1:11" ht="13.5" x14ac:dyDescent="0.25">
      <c r="A1549" s="3">
        <f>TITRES_STAT!B1552</f>
        <v>44571</v>
      </c>
      <c r="B1549" s="6">
        <f>TITRES_STAT!D1552</f>
        <v>2.33</v>
      </c>
      <c r="C1549" s="2">
        <f t="shared" si="189"/>
        <v>0</v>
      </c>
      <c r="D1549" s="2">
        <f t="shared" si="190"/>
        <v>2.33</v>
      </c>
      <c r="E1549" s="2">
        <f t="shared" si="192"/>
        <v>2.3289999999999997</v>
      </c>
      <c r="F1549" s="2">
        <f t="shared" si="185"/>
        <v>2.2839999999999994</v>
      </c>
      <c r="G1549" s="2">
        <f t="shared" si="187"/>
        <v>2.2815999999999992</v>
      </c>
      <c r="H1549" s="2">
        <f t="shared" si="191"/>
        <v>2.3000500000000015</v>
      </c>
      <c r="I1549" s="2">
        <f t="array" ref="I1549">SUMPRODUCT(B1533:B1552, (ROW(B1533:B1552)-ROW(B1533)+1)) / (20*21/2)</f>
        <v>2.3437142857142859</v>
      </c>
      <c r="J1549" s="2">
        <f t="shared" si="186"/>
        <v>2.3018404180689926</v>
      </c>
      <c r="K1549" s="2">
        <f t="shared" si="188"/>
        <v>2.2842896957653887</v>
      </c>
    </row>
    <row r="1550" spans="1:11" ht="13.5" x14ac:dyDescent="0.25">
      <c r="A1550" s="3">
        <f>TITRES_STAT!B1553</f>
        <v>44572</v>
      </c>
      <c r="B1550" s="6">
        <f>TITRES_STAT!D1553</f>
        <v>2.42</v>
      </c>
      <c r="C1550" s="2">
        <f t="shared" si="189"/>
        <v>8.9999999999999858E-2</v>
      </c>
      <c r="D1550" s="2">
        <f t="shared" si="190"/>
        <v>2.3479999999999999</v>
      </c>
      <c r="E1550" s="2">
        <f t="shared" si="192"/>
        <v>2.339</v>
      </c>
      <c r="F1550" s="2">
        <f t="shared" si="185"/>
        <v>2.2934999999999994</v>
      </c>
      <c r="G1550" s="2">
        <f t="shared" si="187"/>
        <v>2.2833999999999994</v>
      </c>
      <c r="H1550" s="2">
        <f t="shared" si="191"/>
        <v>2.2996000000000012</v>
      </c>
      <c r="I1550" s="2">
        <f t="array" ref="I1550">SUMPRODUCT(B1534:B1553, (ROW(B1534:B1553)-ROW(B1534)+1)) / (20*21/2)</f>
        <v>2.3539523809523808</v>
      </c>
      <c r="J1550" s="2">
        <f t="shared" si="186"/>
        <v>2.3130937115862311</v>
      </c>
      <c r="K1550" s="2">
        <f t="shared" si="188"/>
        <v>2.2896116684804713</v>
      </c>
    </row>
    <row r="1551" spans="1:11" ht="13.5" x14ac:dyDescent="0.25">
      <c r="A1551" s="3">
        <f>TITRES_STAT!B1554</f>
        <v>44573</v>
      </c>
      <c r="B1551" s="6">
        <f>TITRES_STAT!D1554</f>
        <v>2.42</v>
      </c>
      <c r="C1551" s="2">
        <f t="shared" si="189"/>
        <v>0</v>
      </c>
      <c r="D1551" s="2">
        <f t="shared" si="190"/>
        <v>2.3660000000000001</v>
      </c>
      <c r="E1551" s="2">
        <f t="shared" si="192"/>
        <v>2.3480000000000003</v>
      </c>
      <c r="F1551" s="2">
        <f t="shared" si="185"/>
        <v>2.3029999999999995</v>
      </c>
      <c r="G1551" s="2">
        <f t="shared" si="187"/>
        <v>2.2851999999999997</v>
      </c>
      <c r="H1551" s="2">
        <f t="shared" si="191"/>
        <v>2.2986000000000009</v>
      </c>
      <c r="I1551" s="2">
        <f t="array" ref="I1551">SUMPRODUCT(B1535:B1554, (ROW(B1535:B1554)-ROW(B1535)+1)) / (20*21/2)</f>
        <v>2.3632857142857144</v>
      </c>
      <c r="J1551" s="2">
        <f t="shared" si="186"/>
        <v>2.3232752628637328</v>
      </c>
      <c r="K1551" s="2">
        <f t="shared" si="188"/>
        <v>2.2947249363831976</v>
      </c>
    </row>
    <row r="1552" spans="1:11" ht="13.5" x14ac:dyDescent="0.25">
      <c r="A1552" s="3">
        <f>TITRES_STAT!B1555</f>
        <v>44574</v>
      </c>
      <c r="B1552" s="6">
        <f>TITRES_STAT!D1555</f>
        <v>2.42</v>
      </c>
      <c r="C1552" s="2">
        <f t="shared" si="189"/>
        <v>0</v>
      </c>
      <c r="D1552" s="2">
        <f t="shared" si="190"/>
        <v>2.3839999999999999</v>
      </c>
      <c r="E1552" s="2">
        <f t="shared" si="192"/>
        <v>2.3570000000000007</v>
      </c>
      <c r="F1552" s="2">
        <f t="shared" si="185"/>
        <v>2.3124999999999996</v>
      </c>
      <c r="G1552" s="2">
        <f t="shared" si="187"/>
        <v>2.2869999999999995</v>
      </c>
      <c r="H1552" s="2">
        <f t="shared" si="191"/>
        <v>2.297200000000001</v>
      </c>
      <c r="I1552" s="2">
        <f t="array" ref="I1552">SUMPRODUCT(B1536:B1555, (ROW(B1536:B1555)-ROW(B1536)+1)) / (20*21/2)</f>
        <v>2.3698095238095238</v>
      </c>
      <c r="J1552" s="2">
        <f t="shared" si="186"/>
        <v>2.3324871425909963</v>
      </c>
      <c r="K1552" s="2">
        <f t="shared" si="188"/>
        <v>2.2996376839760133</v>
      </c>
    </row>
    <row r="1553" spans="1:11" ht="13.5" x14ac:dyDescent="0.25">
      <c r="A1553" s="3">
        <f>TITRES_STAT!B1556</f>
        <v>44575</v>
      </c>
      <c r="B1553" s="6">
        <f>TITRES_STAT!D1556</f>
        <v>2.42</v>
      </c>
      <c r="C1553" s="2">
        <f t="shared" si="189"/>
        <v>0</v>
      </c>
      <c r="D1553" s="2">
        <f t="shared" si="190"/>
        <v>2.4020000000000001</v>
      </c>
      <c r="E1553" s="2">
        <f t="shared" si="192"/>
        <v>2.3660000000000005</v>
      </c>
      <c r="F1553" s="2">
        <f t="shared" si="185"/>
        <v>2.3220000000000001</v>
      </c>
      <c r="G1553" s="2">
        <f t="shared" si="187"/>
        <v>2.2887999999999993</v>
      </c>
      <c r="H1553" s="2">
        <f t="shared" si="191"/>
        <v>2.295300000000001</v>
      </c>
      <c r="I1553" s="2">
        <f t="array" ref="I1553">SUMPRODUCT(B1537:B1556, (ROW(B1537:B1556)-ROW(B1537)+1)) / (20*21/2)</f>
        <v>2.3755238095238091</v>
      </c>
      <c r="J1553" s="2">
        <f t="shared" si="186"/>
        <v>2.3408217004394727</v>
      </c>
      <c r="K1553" s="2">
        <f t="shared" si="188"/>
        <v>2.3043577748004833</v>
      </c>
    </row>
    <row r="1554" spans="1:11" ht="13.5" x14ac:dyDescent="0.25">
      <c r="A1554" s="3">
        <f>TITRES_STAT!B1557</f>
        <v>44578</v>
      </c>
      <c r="B1554" s="6">
        <f>TITRES_STAT!D1557</f>
        <v>2.42</v>
      </c>
      <c r="C1554" s="2">
        <f t="shared" si="189"/>
        <v>0</v>
      </c>
      <c r="D1554" s="2">
        <f t="shared" si="190"/>
        <v>2.42</v>
      </c>
      <c r="E1554" s="2">
        <f t="shared" si="192"/>
        <v>2.3750000000000009</v>
      </c>
      <c r="F1554" s="2">
        <f t="shared" si="185"/>
        <v>2.3314999999999997</v>
      </c>
      <c r="G1554" s="2">
        <f t="shared" si="187"/>
        <v>2.2905999999999995</v>
      </c>
      <c r="H1554" s="2">
        <f t="shared" si="191"/>
        <v>2.2939000000000012</v>
      </c>
      <c r="I1554" s="2">
        <f t="array" ref="I1554">SUMPRODUCT(B1538:B1557, (ROW(B1538:B1557)-ROW(B1538)+1)) / (20*21/2)</f>
        <v>2.3804285714285718</v>
      </c>
      <c r="J1554" s="2">
        <f t="shared" si="186"/>
        <v>2.3483624908738086</v>
      </c>
      <c r="K1554" s="2">
        <f t="shared" si="188"/>
        <v>2.3088927640239936</v>
      </c>
    </row>
    <row r="1555" spans="1:11" ht="13.5" x14ac:dyDescent="0.25">
      <c r="A1555" s="3">
        <f>TITRES_STAT!B1558</f>
        <v>44579</v>
      </c>
      <c r="B1555" s="6">
        <f>TITRES_STAT!D1558</f>
        <v>2.4</v>
      </c>
      <c r="C1555" s="2">
        <f t="shared" si="189"/>
        <v>-2.0000000000000018E-2</v>
      </c>
      <c r="D1555" s="2">
        <f t="shared" si="190"/>
        <v>2.4159999999999999</v>
      </c>
      <c r="E1555" s="2">
        <f t="shared" si="192"/>
        <v>2.3820000000000001</v>
      </c>
      <c r="F1555" s="2">
        <f t="shared" si="185"/>
        <v>2.34</v>
      </c>
      <c r="G1555" s="2">
        <f t="shared" si="187"/>
        <v>2.2919999999999994</v>
      </c>
      <c r="H1555" s="2">
        <f t="shared" si="191"/>
        <v>2.2924000000000007</v>
      </c>
      <c r="I1555" s="2">
        <f t="array" ref="I1555">SUMPRODUCT(B1539:B1558, (ROW(B1539:B1558)-ROW(B1539)+1)) / (20*21/2)</f>
        <v>2.3845238095238095</v>
      </c>
      <c r="J1555" s="2">
        <f t="shared" si="186"/>
        <v>2.3532803488858267</v>
      </c>
      <c r="K1555" s="2">
        <f t="shared" si="188"/>
        <v>2.3124655968073666</v>
      </c>
    </row>
    <row r="1556" spans="1:11" ht="13.5" x14ac:dyDescent="0.25">
      <c r="A1556" s="3">
        <f>TITRES_STAT!B1559</f>
        <v>44580</v>
      </c>
      <c r="B1556" s="6">
        <f>TITRES_STAT!D1559</f>
        <v>2.4</v>
      </c>
      <c r="C1556" s="2">
        <f t="shared" si="189"/>
        <v>0</v>
      </c>
      <c r="D1556" s="2">
        <f t="shared" si="190"/>
        <v>2.4119999999999999</v>
      </c>
      <c r="E1556" s="2">
        <f t="shared" si="192"/>
        <v>2.3890000000000002</v>
      </c>
      <c r="F1556" s="2">
        <f t="shared" ref="F1556:F1619" si="193">AVERAGE(B1537:B1556)</f>
        <v>2.3485</v>
      </c>
      <c r="G1556" s="2">
        <f t="shared" si="187"/>
        <v>2.2933999999999997</v>
      </c>
      <c r="H1556" s="2">
        <f t="shared" si="191"/>
        <v>2.2910000000000004</v>
      </c>
      <c r="I1556" s="2">
        <f t="array" ref="I1556">SUMPRODUCT(B1540:B1559, (ROW(B1540:B1559)-ROW(B1540)+1)) / (20*21/2)</f>
        <v>2.3878095238095236</v>
      </c>
      <c r="J1556" s="2">
        <f t="shared" si="186"/>
        <v>2.3577298394681292</v>
      </c>
      <c r="K1556" s="2">
        <f t="shared" si="188"/>
        <v>2.3158983185011954</v>
      </c>
    </row>
    <row r="1557" spans="1:11" ht="13.5" x14ac:dyDescent="0.25">
      <c r="A1557" s="3">
        <f>TITRES_STAT!B1560</f>
        <v>44581</v>
      </c>
      <c r="B1557" s="6">
        <f>TITRES_STAT!D1560</f>
        <v>2.4</v>
      </c>
      <c r="C1557" s="2">
        <f t="shared" si="189"/>
        <v>0</v>
      </c>
      <c r="D1557" s="2">
        <f t="shared" si="190"/>
        <v>2.4080000000000004</v>
      </c>
      <c r="E1557" s="2">
        <f t="shared" si="192"/>
        <v>2.3959999999999995</v>
      </c>
      <c r="F1557" s="2">
        <f t="shared" si="193"/>
        <v>2.3569999999999998</v>
      </c>
      <c r="G1557" s="2">
        <f t="shared" si="187"/>
        <v>2.2947999999999995</v>
      </c>
      <c r="H1557" s="2">
        <f t="shared" si="191"/>
        <v>2.2898499999999999</v>
      </c>
      <c r="I1557" s="2">
        <f t="array" ref="I1557">SUMPRODUCT(B1541:B1560, (ROW(B1541:B1560)-ROW(B1541)+1)) / (20*21/2)</f>
        <v>2.3907142857142856</v>
      </c>
      <c r="J1557" s="2">
        <f t="shared" ref="J1557:J1620" si="194">$J$4*B1557+J1556*(1-$J$4)</f>
        <v>2.3617555690425931</v>
      </c>
      <c r="K1557" s="2">
        <f t="shared" si="188"/>
        <v>2.3191964236580116</v>
      </c>
    </row>
    <row r="1558" spans="1:11" ht="13.5" x14ac:dyDescent="0.25">
      <c r="A1558" s="3">
        <f>TITRES_STAT!B1561</f>
        <v>44582</v>
      </c>
      <c r="B1558" s="6">
        <f>TITRES_STAT!D1561</f>
        <v>2.4</v>
      </c>
      <c r="C1558" s="2">
        <f t="shared" si="189"/>
        <v>0</v>
      </c>
      <c r="D1558" s="2">
        <f t="shared" si="190"/>
        <v>2.4040000000000004</v>
      </c>
      <c r="E1558" s="2">
        <f t="shared" si="192"/>
        <v>2.4029999999999996</v>
      </c>
      <c r="F1558" s="2">
        <f t="shared" si="193"/>
        <v>2.3654999999999999</v>
      </c>
      <c r="G1558" s="2">
        <f t="shared" si="187"/>
        <v>2.2961999999999994</v>
      </c>
      <c r="H1558" s="2">
        <f t="shared" si="191"/>
        <v>2.2887</v>
      </c>
      <c r="I1558" s="2">
        <f t="array" ref="I1558">SUMPRODUCT(B1542:B1561, (ROW(B1542:B1561)-ROW(B1542)+1)) / (20*21/2)</f>
        <v>2.3932380952380954</v>
      </c>
      <c r="J1558" s="2">
        <f t="shared" si="194"/>
        <v>2.3653978958004416</v>
      </c>
      <c r="K1558" s="2">
        <f t="shared" si="188"/>
        <v>2.3223651913576977</v>
      </c>
    </row>
    <row r="1559" spans="1:11" ht="13.5" x14ac:dyDescent="0.25">
      <c r="A1559" s="3">
        <f>TITRES_STAT!B1562</f>
        <v>44585</v>
      </c>
      <c r="B1559" s="6">
        <f>TITRES_STAT!D1562</f>
        <v>2.4</v>
      </c>
      <c r="C1559" s="2">
        <f t="shared" si="189"/>
        <v>0</v>
      </c>
      <c r="D1559" s="2">
        <f t="shared" si="190"/>
        <v>2.4</v>
      </c>
      <c r="E1559" s="2">
        <f t="shared" si="192"/>
        <v>2.4099999999999993</v>
      </c>
      <c r="F1559" s="2">
        <f t="shared" si="193"/>
        <v>2.3694999999999999</v>
      </c>
      <c r="G1559" s="2">
        <f t="shared" si="187"/>
        <v>2.2975999999999992</v>
      </c>
      <c r="H1559" s="2">
        <f t="shared" si="191"/>
        <v>2.2875999999999999</v>
      </c>
      <c r="I1559" s="2">
        <f t="array" ref="I1559">SUMPRODUCT(B1543:B1562, (ROW(B1543:B1562)-ROW(B1543)+1)) / (20*21/2)</f>
        <v>2.3954285714285715</v>
      </c>
      <c r="J1559" s="2">
        <f t="shared" si="194"/>
        <v>2.3686933342956378</v>
      </c>
      <c r="K1559" s="2">
        <f t="shared" si="188"/>
        <v>2.325409693657396</v>
      </c>
    </row>
    <row r="1560" spans="1:11" ht="13.5" x14ac:dyDescent="0.25">
      <c r="A1560" s="3">
        <f>TITRES_STAT!B1563</f>
        <v>44586</v>
      </c>
      <c r="B1560" s="6">
        <f>TITRES_STAT!D1563</f>
        <v>2.4</v>
      </c>
      <c r="C1560" s="2">
        <f t="shared" si="189"/>
        <v>0</v>
      </c>
      <c r="D1560" s="2">
        <f t="shared" si="190"/>
        <v>2.4</v>
      </c>
      <c r="E1560" s="2">
        <f t="shared" si="192"/>
        <v>2.4079999999999995</v>
      </c>
      <c r="F1560" s="2">
        <f t="shared" si="193"/>
        <v>2.3734999999999999</v>
      </c>
      <c r="G1560" s="2">
        <f t="shared" si="187"/>
        <v>2.3009999999999997</v>
      </c>
      <c r="H1560" s="2">
        <f t="shared" si="191"/>
        <v>2.2865999999999995</v>
      </c>
      <c r="I1560" s="2">
        <f t="array" ref="I1560">SUMPRODUCT(B1544:B1563, (ROW(B1544:B1563)-ROW(B1544)+1)) / (20*21/2)</f>
        <v>2.3972857142857142</v>
      </c>
      <c r="J1560" s="2">
        <f t="shared" si="194"/>
        <v>2.3716749215055772</v>
      </c>
      <c r="K1560" s="2">
        <f t="shared" si="188"/>
        <v>2.3283348037100473</v>
      </c>
    </row>
    <row r="1561" spans="1:11" ht="13.5" x14ac:dyDescent="0.25">
      <c r="A1561" s="3">
        <f>TITRES_STAT!B1564</f>
        <v>44587</v>
      </c>
      <c r="B1561" s="6">
        <f>TITRES_STAT!D1564</f>
        <v>2.4</v>
      </c>
      <c r="C1561" s="2">
        <f t="shared" si="189"/>
        <v>0</v>
      </c>
      <c r="D1561" s="2">
        <f t="shared" si="190"/>
        <v>2.4</v>
      </c>
      <c r="E1561" s="2">
        <f t="shared" si="192"/>
        <v>2.4059999999999997</v>
      </c>
      <c r="F1561" s="2">
        <f t="shared" si="193"/>
        <v>2.3769999999999998</v>
      </c>
      <c r="G1561" s="2">
        <f t="shared" si="187"/>
        <v>2.3043999999999998</v>
      </c>
      <c r="H1561" s="2">
        <f t="shared" si="191"/>
        <v>2.2859499999999997</v>
      </c>
      <c r="I1561" s="2">
        <f t="array" ref="I1561">SUMPRODUCT(B1545:B1564, (ROW(B1545:B1564)-ROW(B1545)+1)) / (20*21/2)</f>
        <v>2.3988095238095237</v>
      </c>
      <c r="J1561" s="2">
        <f t="shared" si="194"/>
        <v>2.3743725480288558</v>
      </c>
      <c r="K1561" s="2">
        <f t="shared" si="188"/>
        <v>2.3311452035645552</v>
      </c>
    </row>
    <row r="1562" spans="1:11" ht="13.5" x14ac:dyDescent="0.25">
      <c r="A1562" s="3">
        <f>TITRES_STAT!B1565</f>
        <v>44588</v>
      </c>
      <c r="B1562" s="6">
        <f>TITRES_STAT!D1565</f>
        <v>2.4</v>
      </c>
      <c r="C1562" s="2">
        <f t="shared" si="189"/>
        <v>0</v>
      </c>
      <c r="D1562" s="2">
        <f t="shared" si="190"/>
        <v>2.4</v>
      </c>
      <c r="E1562" s="2">
        <f t="shared" si="192"/>
        <v>2.4039999999999995</v>
      </c>
      <c r="F1562" s="2">
        <f t="shared" si="193"/>
        <v>2.3805000000000001</v>
      </c>
      <c r="G1562" s="2">
        <f t="shared" si="187"/>
        <v>2.3077999999999999</v>
      </c>
      <c r="H1562" s="2">
        <f t="shared" si="191"/>
        <v>2.2856499999999995</v>
      </c>
      <c r="I1562" s="2">
        <f t="array" ref="I1562">SUMPRODUCT(B1546:B1565, (ROW(B1546:B1565)-ROW(B1546)+1)) / (20*21/2)</f>
        <v>2.4</v>
      </c>
      <c r="J1562" s="2">
        <f t="shared" si="194"/>
        <v>2.3768132577403933</v>
      </c>
      <c r="K1562" s="2">
        <f t="shared" si="188"/>
        <v>2.3338453916600632</v>
      </c>
    </row>
    <row r="1563" spans="1:11" ht="13.5" x14ac:dyDescent="0.25">
      <c r="A1563" s="3">
        <f>TITRES_STAT!B1566</f>
        <v>44589</v>
      </c>
      <c r="B1563" s="6">
        <f>TITRES_STAT!D1566</f>
        <v>2.4</v>
      </c>
      <c r="C1563" s="2">
        <f t="shared" si="189"/>
        <v>0</v>
      </c>
      <c r="D1563" s="2">
        <f t="shared" si="190"/>
        <v>2.4</v>
      </c>
      <c r="E1563" s="2">
        <f t="shared" si="192"/>
        <v>2.4019999999999997</v>
      </c>
      <c r="F1563" s="2">
        <f t="shared" si="193"/>
        <v>2.3839999999999995</v>
      </c>
      <c r="G1563" s="2">
        <f t="shared" si="187"/>
        <v>2.3111999999999999</v>
      </c>
      <c r="H1563" s="2">
        <f t="shared" si="191"/>
        <v>2.2856999999999998</v>
      </c>
      <c r="I1563" s="2">
        <f t="array" ref="I1563">SUMPRODUCT(B1547:B1566, (ROW(B1547:B1566)-ROW(B1547)+1)) / (20*21/2)</f>
        <v>2.4008571428571428</v>
      </c>
      <c r="J1563" s="2">
        <f t="shared" si="194"/>
        <v>2.3790215189079751</v>
      </c>
      <c r="K1563" s="2">
        <f t="shared" si="188"/>
        <v>2.3364396900263356</v>
      </c>
    </row>
    <row r="1564" spans="1:11" ht="13.5" x14ac:dyDescent="0.25">
      <c r="A1564" s="3">
        <f>TITRES_STAT!B1567</f>
        <v>44592</v>
      </c>
      <c r="B1564" s="6">
        <f>TITRES_STAT!D1567</f>
        <v>2.4</v>
      </c>
      <c r="C1564" s="2">
        <f t="shared" si="189"/>
        <v>0</v>
      </c>
      <c r="D1564" s="2">
        <f t="shared" si="190"/>
        <v>2.4</v>
      </c>
      <c r="E1564" s="2">
        <f t="shared" si="192"/>
        <v>2.3999999999999995</v>
      </c>
      <c r="F1564" s="2">
        <f t="shared" si="193"/>
        <v>2.3874999999999997</v>
      </c>
      <c r="G1564" s="2">
        <f t="shared" si="187"/>
        <v>2.3146000000000004</v>
      </c>
      <c r="H1564" s="2">
        <f t="shared" si="191"/>
        <v>2.2860999999999994</v>
      </c>
      <c r="I1564" s="2">
        <f t="array" ref="I1564">SUMPRODUCT(B1548:B1567, (ROW(B1548:B1567)-ROW(B1548)+1)) / (20*21/2)</f>
        <v>2.4013809523809524</v>
      </c>
      <c r="J1564" s="2">
        <f t="shared" si="194"/>
        <v>2.3810194694881681</v>
      </c>
      <c r="K1564" s="2">
        <f t="shared" si="188"/>
        <v>2.3389322512017734</v>
      </c>
    </row>
    <row r="1565" spans="1:11" ht="13.5" x14ac:dyDescent="0.25">
      <c r="A1565" s="3">
        <f>TITRES_STAT!B1568</f>
        <v>44593</v>
      </c>
      <c r="B1565" s="6">
        <f>TITRES_STAT!D1568</f>
        <v>2.4</v>
      </c>
      <c r="C1565" s="2">
        <f t="shared" si="189"/>
        <v>0</v>
      </c>
      <c r="D1565" s="2">
        <f t="shared" si="190"/>
        <v>2.4</v>
      </c>
      <c r="E1565" s="2">
        <f t="shared" si="192"/>
        <v>2.3999999999999995</v>
      </c>
      <c r="F1565" s="2">
        <f t="shared" si="193"/>
        <v>2.3909999999999991</v>
      </c>
      <c r="G1565" s="2">
        <f t="shared" si="187"/>
        <v>2.3180000000000005</v>
      </c>
      <c r="H1565" s="2">
        <f t="shared" si="191"/>
        <v>2.2867499999999992</v>
      </c>
      <c r="I1565" s="2">
        <f t="array" ref="I1565">SUMPRODUCT(B1549:B1568, (ROW(B1549:B1568)-ROW(B1549)+1)) / (20*21/2)</f>
        <v>2.4015714285714282</v>
      </c>
      <c r="J1565" s="2">
        <f t="shared" si="194"/>
        <v>2.3828271390607236</v>
      </c>
      <c r="K1565" s="2">
        <f t="shared" si="188"/>
        <v>2.3413270648801352</v>
      </c>
    </row>
    <row r="1566" spans="1:11" ht="13.5" x14ac:dyDescent="0.25">
      <c r="A1566" s="3">
        <f>TITRES_STAT!B1569</f>
        <v>44594</v>
      </c>
      <c r="B1566" s="6">
        <f>TITRES_STAT!D1569</f>
        <v>2.4</v>
      </c>
      <c r="C1566" s="2">
        <f t="shared" si="189"/>
        <v>0</v>
      </c>
      <c r="D1566" s="2">
        <f t="shared" si="190"/>
        <v>2.4</v>
      </c>
      <c r="E1566" s="2">
        <f t="shared" si="192"/>
        <v>2.3999999999999995</v>
      </c>
      <c r="F1566" s="2">
        <f t="shared" si="193"/>
        <v>2.3944999999999994</v>
      </c>
      <c r="G1566" s="2">
        <f t="shared" si="187"/>
        <v>2.3214000000000006</v>
      </c>
      <c r="H1566" s="2">
        <f t="shared" si="191"/>
        <v>2.2870999999999992</v>
      </c>
      <c r="I1566" s="2">
        <f t="array" ref="I1566">SUMPRODUCT(B1550:B1569, (ROW(B1550:B1569)-ROW(B1550)+1)) / (20*21/2)</f>
        <v>2.4014285714285712</v>
      </c>
      <c r="J1566" s="2">
        <f t="shared" si="194"/>
        <v>2.3844626496263692</v>
      </c>
      <c r="K1566" s="2">
        <f t="shared" si="188"/>
        <v>2.3436279642966005</v>
      </c>
    </row>
    <row r="1567" spans="1:11" ht="13.5" x14ac:dyDescent="0.25">
      <c r="A1567" s="3">
        <f>TITRES_STAT!B1570</f>
        <v>44595</v>
      </c>
      <c r="B1567" s="6">
        <f>TITRES_STAT!D1570</f>
        <v>2.4</v>
      </c>
      <c r="C1567" s="2">
        <f t="shared" si="189"/>
        <v>0</v>
      </c>
      <c r="D1567" s="2">
        <f t="shared" si="190"/>
        <v>2.4</v>
      </c>
      <c r="E1567" s="2">
        <f t="shared" si="192"/>
        <v>2.3999999999999995</v>
      </c>
      <c r="F1567" s="2">
        <f t="shared" si="193"/>
        <v>2.3979999999999988</v>
      </c>
      <c r="G1567" s="2">
        <f t="shared" si="187"/>
        <v>2.3248000000000011</v>
      </c>
      <c r="H1567" s="2">
        <f t="shared" si="191"/>
        <v>2.2871499999999991</v>
      </c>
      <c r="I1567" s="2">
        <f t="array" ref="I1567">SUMPRODUCT(B1551:B1570, (ROW(B1551:B1570)-ROW(B1551)+1)) / (20*21/2)</f>
        <v>2.4009523809523805</v>
      </c>
      <c r="J1567" s="2">
        <f t="shared" si="194"/>
        <v>2.385942397281001</v>
      </c>
      <c r="K1567" s="2">
        <f t="shared" si="188"/>
        <v>2.3458386323634008</v>
      </c>
    </row>
    <row r="1568" spans="1:11" ht="13.5" x14ac:dyDescent="0.25">
      <c r="A1568" s="3">
        <f>TITRES_STAT!B1571</f>
        <v>44596</v>
      </c>
      <c r="B1568" s="6">
        <f>TITRES_STAT!D1571</f>
        <v>2.4</v>
      </c>
      <c r="C1568" s="2">
        <f t="shared" si="189"/>
        <v>0</v>
      </c>
      <c r="D1568" s="2">
        <f t="shared" si="190"/>
        <v>2.4</v>
      </c>
      <c r="E1568" s="2">
        <f t="shared" si="192"/>
        <v>2.3999999999999995</v>
      </c>
      <c r="F1568" s="2">
        <f t="shared" si="193"/>
        <v>2.4014999999999991</v>
      </c>
      <c r="G1568" s="2">
        <f t="shared" si="187"/>
        <v>2.3282000000000012</v>
      </c>
      <c r="H1568" s="2">
        <f t="shared" si="191"/>
        <v>2.2875499999999991</v>
      </c>
      <c r="I1568" s="2">
        <f t="array" ref="I1568">SUMPRODUCT(B1552:B1571, (ROW(B1552:B1571)-ROW(B1552)+1)) / (20*21/2)</f>
        <v>2.4005714285714288</v>
      </c>
      <c r="J1568" s="2">
        <f t="shared" si="194"/>
        <v>2.3872812165875725</v>
      </c>
      <c r="K1568" s="2">
        <f t="shared" si="188"/>
        <v>2.3479626075648361</v>
      </c>
    </row>
    <row r="1569" spans="1:11" ht="13.5" x14ac:dyDescent="0.25">
      <c r="A1569" s="3">
        <f>TITRES_STAT!B1572</f>
        <v>44599</v>
      </c>
      <c r="B1569" s="6">
        <f>TITRES_STAT!D1572</f>
        <v>2.4</v>
      </c>
      <c r="C1569" s="2">
        <f t="shared" si="189"/>
        <v>0</v>
      </c>
      <c r="D1569" s="2">
        <f t="shared" si="190"/>
        <v>2.4</v>
      </c>
      <c r="E1569" s="2">
        <f t="shared" si="192"/>
        <v>2.3999999999999995</v>
      </c>
      <c r="F1569" s="2">
        <f t="shared" si="193"/>
        <v>2.4049999999999989</v>
      </c>
      <c r="G1569" s="2">
        <f t="shared" si="187"/>
        <v>2.3316000000000012</v>
      </c>
      <c r="H1569" s="2">
        <f t="shared" si="191"/>
        <v>2.288149999999999</v>
      </c>
      <c r="I1569" s="2">
        <f t="array" ref="I1569">SUMPRODUCT(B1553:B1572, (ROW(B1553:B1572)-ROW(B1553)+1)) / (20*21/2)</f>
        <v>2.4002857142857139</v>
      </c>
      <c r="J1569" s="2">
        <f t="shared" si="194"/>
        <v>2.3884925292935182</v>
      </c>
      <c r="K1569" s="2">
        <f t="shared" si="188"/>
        <v>2.3500032896211174</v>
      </c>
    </row>
    <row r="1570" spans="1:11" ht="13.5" x14ac:dyDescent="0.25">
      <c r="A1570" s="3">
        <f>TITRES_STAT!B1573</f>
        <v>44600</v>
      </c>
      <c r="B1570" s="6">
        <f>TITRES_STAT!D1573</f>
        <v>2.4</v>
      </c>
      <c r="C1570" s="2">
        <f t="shared" si="189"/>
        <v>0</v>
      </c>
      <c r="D1570" s="2">
        <f t="shared" si="190"/>
        <v>2.4</v>
      </c>
      <c r="E1570" s="2">
        <f t="shared" si="192"/>
        <v>2.3999999999999995</v>
      </c>
      <c r="F1570" s="2">
        <f t="shared" si="193"/>
        <v>2.403999999999999</v>
      </c>
      <c r="G1570" s="2">
        <f t="shared" si="187"/>
        <v>2.3350000000000017</v>
      </c>
      <c r="H1570" s="2">
        <f t="shared" si="191"/>
        <v>2.288549999999999</v>
      </c>
      <c r="I1570" s="2">
        <f t="array" ref="I1570">SUMPRODUCT(B1554:B1573, (ROW(B1554:B1573)-ROW(B1554)+1)) / (20*21/2)</f>
        <v>2.4000952380952381</v>
      </c>
      <c r="J1570" s="2">
        <f t="shared" si="194"/>
        <v>2.3895884788846118</v>
      </c>
      <c r="K1570" s="2">
        <f t="shared" si="188"/>
        <v>2.3519639449300933</v>
      </c>
    </row>
    <row r="1571" spans="1:11" ht="13.5" x14ac:dyDescent="0.25">
      <c r="A1571" s="3">
        <f>TITRES_STAT!B1574</f>
        <v>44601</v>
      </c>
      <c r="B1571" s="6">
        <f>TITRES_STAT!D1574</f>
        <v>2.4</v>
      </c>
      <c r="C1571" s="2">
        <f t="shared" si="189"/>
        <v>0</v>
      </c>
      <c r="D1571" s="2">
        <f t="shared" si="190"/>
        <v>2.4</v>
      </c>
      <c r="E1571" s="2">
        <f t="shared" si="192"/>
        <v>2.3999999999999995</v>
      </c>
      <c r="F1571" s="2">
        <f t="shared" si="193"/>
        <v>2.4029999999999991</v>
      </c>
      <c r="G1571" s="2">
        <f t="shared" si="187"/>
        <v>2.3384000000000018</v>
      </c>
      <c r="H1571" s="2">
        <f t="shared" si="191"/>
        <v>2.2889499999999985</v>
      </c>
      <c r="I1571" s="2">
        <f t="array" ref="I1571">SUMPRODUCT(B1555:B1574, (ROW(B1555:B1574)-ROW(B1555)+1)) / (20*21/2)</f>
        <v>2.4</v>
      </c>
      <c r="J1571" s="2">
        <f t="shared" si="194"/>
        <v>2.3905800523241725</v>
      </c>
      <c r="K1571" s="2">
        <f t="shared" si="188"/>
        <v>2.3538477117955798</v>
      </c>
    </row>
    <row r="1572" spans="1:11" ht="13.5" x14ac:dyDescent="0.25">
      <c r="A1572" s="3">
        <f>TITRES_STAT!B1575</f>
        <v>44602</v>
      </c>
      <c r="B1572" s="6">
        <f>TITRES_STAT!D1575</f>
        <v>2.4</v>
      </c>
      <c r="C1572" s="2">
        <f t="shared" si="189"/>
        <v>0</v>
      </c>
      <c r="D1572" s="2">
        <f t="shared" si="190"/>
        <v>2.4</v>
      </c>
      <c r="E1572" s="2">
        <f t="shared" si="192"/>
        <v>2.3999999999999995</v>
      </c>
      <c r="F1572" s="2">
        <f t="shared" si="193"/>
        <v>2.4019999999999992</v>
      </c>
      <c r="G1572" s="2">
        <f t="shared" si="187"/>
        <v>2.3418000000000019</v>
      </c>
      <c r="H1572" s="2">
        <f t="shared" si="191"/>
        <v>2.2893499999999984</v>
      </c>
      <c r="I1572" s="2">
        <f t="array" ref="I1572">SUMPRODUCT(B1556:B1575, (ROW(B1556:B1575)-ROW(B1556)+1)) / (20*21/2)</f>
        <v>2.4</v>
      </c>
      <c r="J1572" s="2">
        <f t="shared" si="194"/>
        <v>2.3914771901980609</v>
      </c>
      <c r="K1572" s="2">
        <f t="shared" si="188"/>
        <v>2.3556576054506553</v>
      </c>
    </row>
    <row r="1573" spans="1:11" ht="13.5" x14ac:dyDescent="0.25">
      <c r="A1573" s="3">
        <f>TITRES_STAT!B1576</f>
        <v>44603</v>
      </c>
      <c r="B1573" s="6">
        <f>TITRES_STAT!D1576</f>
        <v>2.4</v>
      </c>
      <c r="C1573" s="2">
        <f t="shared" si="189"/>
        <v>0</v>
      </c>
      <c r="D1573" s="2">
        <f t="shared" si="190"/>
        <v>2.4</v>
      </c>
      <c r="E1573" s="2">
        <f t="shared" si="192"/>
        <v>2.3999999999999995</v>
      </c>
      <c r="F1573" s="2">
        <f t="shared" si="193"/>
        <v>2.4009999999999989</v>
      </c>
      <c r="G1573" s="2">
        <f t="shared" si="187"/>
        <v>2.3432000000000017</v>
      </c>
      <c r="H1573" s="2">
        <f t="shared" si="191"/>
        <v>2.2900499999999986</v>
      </c>
      <c r="I1573" s="2">
        <f t="array" ref="I1573">SUMPRODUCT(B1557:B1576, (ROW(B1557:B1576)-ROW(B1557)+1)) / (20*21/2)</f>
        <v>2.4</v>
      </c>
      <c r="J1573" s="2">
        <f t="shared" si="194"/>
        <v>2.3922888863696743</v>
      </c>
      <c r="K1573" s="2">
        <f t="shared" si="188"/>
        <v>2.3573965228839633</v>
      </c>
    </row>
    <row r="1574" spans="1:11" ht="13.5" x14ac:dyDescent="0.25">
      <c r="A1574" s="3">
        <f>TITRES_STAT!B1577</f>
        <v>44606</v>
      </c>
      <c r="B1574" s="6">
        <f>TITRES_STAT!D1577</f>
        <v>2.4</v>
      </c>
      <c r="C1574" s="2">
        <f t="shared" si="189"/>
        <v>0</v>
      </c>
      <c r="D1574" s="2">
        <f t="shared" si="190"/>
        <v>2.4</v>
      </c>
      <c r="E1574" s="2">
        <f t="shared" si="192"/>
        <v>2.3999999999999995</v>
      </c>
      <c r="F1574" s="2">
        <f t="shared" si="193"/>
        <v>2.3999999999999995</v>
      </c>
      <c r="G1574" s="2">
        <f t="shared" si="187"/>
        <v>2.344600000000002</v>
      </c>
      <c r="H1574" s="2">
        <f t="shared" si="191"/>
        <v>2.291049999999998</v>
      </c>
      <c r="I1574" s="2">
        <f t="array" ref="I1574">SUMPRODUCT(B1558:B1577, (ROW(B1558:B1577)-ROW(B1558)+1)) / (20*21/2)</f>
        <v>2.4</v>
      </c>
      <c r="J1574" s="2">
        <f t="shared" si="194"/>
        <v>2.3930232781439913</v>
      </c>
      <c r="K1574" s="2">
        <f t="shared" si="188"/>
        <v>2.3590672474767493</v>
      </c>
    </row>
    <row r="1575" spans="1:11" ht="13.5" x14ac:dyDescent="0.25">
      <c r="A1575" s="3">
        <f>TITRES_STAT!B1578</f>
        <v>44607</v>
      </c>
      <c r="B1575" s="6">
        <f>TITRES_STAT!D1578</f>
        <v>2.4</v>
      </c>
      <c r="C1575" s="2">
        <f t="shared" si="189"/>
        <v>0</v>
      </c>
      <c r="D1575" s="2">
        <f t="shared" si="190"/>
        <v>2.4</v>
      </c>
      <c r="E1575" s="2">
        <f t="shared" si="192"/>
        <v>2.3999999999999995</v>
      </c>
      <c r="F1575" s="2">
        <f t="shared" si="193"/>
        <v>2.3999999999999995</v>
      </c>
      <c r="G1575" s="2">
        <f t="shared" si="187"/>
        <v>2.3460000000000023</v>
      </c>
      <c r="H1575" s="2">
        <f t="shared" si="191"/>
        <v>2.2921499999999981</v>
      </c>
      <c r="I1575" s="2">
        <f t="array" ref="I1575">SUMPRODUCT(B1559:B1578, (ROW(B1559:B1578)-ROW(B1559)+1)) / (20*21/2)</f>
        <v>2.4</v>
      </c>
      <c r="J1575" s="2">
        <f t="shared" si="194"/>
        <v>2.3936877278445636</v>
      </c>
      <c r="K1575" s="2">
        <f t="shared" si="188"/>
        <v>2.3606724534580534</v>
      </c>
    </row>
    <row r="1576" spans="1:11" ht="13.5" x14ac:dyDescent="0.25">
      <c r="A1576" s="3">
        <f>TITRES_STAT!B1579</f>
        <v>44608</v>
      </c>
      <c r="B1576" s="6">
        <f>TITRES_STAT!D1579</f>
        <v>2.4</v>
      </c>
      <c r="C1576" s="2">
        <f t="shared" si="189"/>
        <v>0</v>
      </c>
      <c r="D1576" s="2">
        <f t="shared" si="190"/>
        <v>2.4</v>
      </c>
      <c r="E1576" s="2">
        <f t="shared" si="192"/>
        <v>2.3999999999999995</v>
      </c>
      <c r="F1576" s="2">
        <f t="shared" si="193"/>
        <v>2.3999999999999995</v>
      </c>
      <c r="G1576" s="2">
        <f t="shared" si="187"/>
        <v>2.3474000000000022</v>
      </c>
      <c r="H1576" s="2">
        <f t="shared" si="191"/>
        <v>2.2936999999999976</v>
      </c>
      <c r="I1576" s="2">
        <f t="array" ref="I1576">SUMPRODUCT(B1560:B1579, (ROW(B1560:B1579)-ROW(B1560)+1)) / (20*21/2)</f>
        <v>2.4</v>
      </c>
      <c r="J1576" s="2">
        <f t="shared" si="194"/>
        <v>2.3942888966212719</v>
      </c>
      <c r="K1576" s="2">
        <f t="shared" si="188"/>
        <v>2.3622147101851887</v>
      </c>
    </row>
    <row r="1577" spans="1:11" ht="13.5" x14ac:dyDescent="0.25">
      <c r="A1577" s="3">
        <f>TITRES_STAT!B1580</f>
        <v>44609</v>
      </c>
      <c r="B1577" s="6">
        <f>TITRES_STAT!D1580</f>
        <v>2.4</v>
      </c>
      <c r="C1577" s="2">
        <f t="shared" si="189"/>
        <v>0</v>
      </c>
      <c r="D1577" s="2">
        <f t="shared" si="190"/>
        <v>2.4</v>
      </c>
      <c r="E1577" s="2">
        <f t="shared" si="192"/>
        <v>2.3999999999999995</v>
      </c>
      <c r="F1577" s="2">
        <f t="shared" si="193"/>
        <v>2.3999999999999995</v>
      </c>
      <c r="G1577" s="2">
        <f t="shared" si="187"/>
        <v>2.3488000000000024</v>
      </c>
      <c r="H1577" s="2">
        <f t="shared" si="191"/>
        <v>2.2952499999999976</v>
      </c>
      <c r="I1577" s="2">
        <f t="array" ref="I1577">SUMPRODUCT(B1561:B1580, (ROW(B1561:B1580)-ROW(B1561)+1)) / (20*21/2)</f>
        <v>2.4</v>
      </c>
      <c r="J1577" s="2">
        <f t="shared" si="194"/>
        <v>2.39483281122877</v>
      </c>
      <c r="K1577" s="2">
        <f t="shared" si="188"/>
        <v>2.3636964862563579</v>
      </c>
    </row>
    <row r="1578" spans="1:11" ht="13.5" x14ac:dyDescent="0.25">
      <c r="A1578" s="3">
        <f>TITRES_STAT!B1581</f>
        <v>44610</v>
      </c>
      <c r="B1578" s="6">
        <f>TITRES_STAT!D1581</f>
        <v>2.4</v>
      </c>
      <c r="C1578" s="2">
        <f t="shared" si="189"/>
        <v>0</v>
      </c>
      <c r="D1578" s="2">
        <f t="shared" si="190"/>
        <v>2.4</v>
      </c>
      <c r="E1578" s="2">
        <f t="shared" si="192"/>
        <v>2.3999999999999995</v>
      </c>
      <c r="F1578" s="2">
        <f t="shared" si="193"/>
        <v>2.3999999999999995</v>
      </c>
      <c r="G1578" s="2">
        <f t="shared" si="187"/>
        <v>2.3522000000000025</v>
      </c>
      <c r="H1578" s="2">
        <f t="shared" si="191"/>
        <v>2.2964999999999973</v>
      </c>
      <c r="I1578" s="2">
        <f t="array" ref="I1578">SUMPRODUCT(B1562:B1581, (ROW(B1562:B1581)-ROW(B1562)+1)) / (20*21/2)</f>
        <v>2.4</v>
      </c>
      <c r="J1578" s="2">
        <f t="shared" si="194"/>
        <v>2.3953249244450778</v>
      </c>
      <c r="K1578" s="2">
        <f t="shared" si="188"/>
        <v>2.3651201534619912</v>
      </c>
    </row>
    <row r="1579" spans="1:11" ht="13.5" x14ac:dyDescent="0.25">
      <c r="A1579" s="3">
        <f>TITRES_STAT!B1582</f>
        <v>44613</v>
      </c>
      <c r="B1579" s="6">
        <f>TITRES_STAT!D1582</f>
        <v>2.4</v>
      </c>
      <c r="C1579" s="2">
        <f t="shared" si="189"/>
        <v>0</v>
      </c>
      <c r="D1579" s="2">
        <f t="shared" si="190"/>
        <v>2.4</v>
      </c>
      <c r="E1579" s="2">
        <f t="shared" si="192"/>
        <v>2.3999999999999995</v>
      </c>
      <c r="F1579" s="2">
        <f t="shared" si="193"/>
        <v>2.3999999999999995</v>
      </c>
      <c r="G1579" s="2">
        <f t="shared" si="187"/>
        <v>2.3556000000000021</v>
      </c>
      <c r="H1579" s="2">
        <f t="shared" si="191"/>
        <v>2.2974499999999969</v>
      </c>
      <c r="I1579" s="2">
        <f t="array" ref="I1579">SUMPRODUCT(B1563:B1582, (ROW(B1563:B1582)-ROW(B1563)+1)) / (20*21/2)</f>
        <v>2.4</v>
      </c>
      <c r="J1579" s="2">
        <f t="shared" si="194"/>
        <v>2.3957701697360227</v>
      </c>
      <c r="K1579" s="2">
        <f t="shared" si="188"/>
        <v>2.3664879905811289</v>
      </c>
    </row>
    <row r="1580" spans="1:11" ht="13.5" x14ac:dyDescent="0.25">
      <c r="A1580" s="3">
        <f>TITRES_STAT!B1583</f>
        <v>44614</v>
      </c>
      <c r="B1580" s="6">
        <f>TITRES_STAT!D1583</f>
        <v>2.4</v>
      </c>
      <c r="C1580" s="2">
        <f t="shared" si="189"/>
        <v>0</v>
      </c>
      <c r="D1580" s="2">
        <f t="shared" si="190"/>
        <v>2.4</v>
      </c>
      <c r="E1580" s="2">
        <f t="shared" si="192"/>
        <v>2.3999999999999995</v>
      </c>
      <c r="F1580" s="2">
        <f t="shared" si="193"/>
        <v>2.3999999999999995</v>
      </c>
      <c r="G1580" s="2">
        <f t="shared" si="187"/>
        <v>2.3590000000000022</v>
      </c>
      <c r="H1580" s="2">
        <f t="shared" si="191"/>
        <v>2.2982999999999971</v>
      </c>
      <c r="I1580" s="2">
        <f t="array" ref="I1580">SUMPRODUCT(B1564:B1583, (ROW(B1564:B1583)-ROW(B1564)+1)) / (20*21/2)</f>
        <v>2.3904761904761904</v>
      </c>
      <c r="J1580" s="2">
        <f t="shared" si="194"/>
        <v>2.3961730107135444</v>
      </c>
      <c r="K1580" s="2">
        <f t="shared" si="188"/>
        <v>2.3678021870289281</v>
      </c>
    </row>
    <row r="1581" spans="1:11" ht="13.5" x14ac:dyDescent="0.25">
      <c r="A1581" s="3">
        <f>TITRES_STAT!B1584</f>
        <v>44615</v>
      </c>
      <c r="B1581" s="6">
        <f>TITRES_STAT!D1584</f>
        <v>2.4</v>
      </c>
      <c r="C1581" s="2">
        <f t="shared" si="189"/>
        <v>0</v>
      </c>
      <c r="D1581" s="2">
        <f t="shared" si="190"/>
        <v>2.4</v>
      </c>
      <c r="E1581" s="2">
        <f t="shared" si="192"/>
        <v>2.3999999999999995</v>
      </c>
      <c r="F1581" s="2">
        <f t="shared" si="193"/>
        <v>2.3999999999999995</v>
      </c>
      <c r="G1581" s="2">
        <f t="shared" si="187"/>
        <v>2.3624000000000023</v>
      </c>
      <c r="H1581" s="2">
        <f t="shared" si="191"/>
        <v>2.2991499999999969</v>
      </c>
      <c r="I1581" s="2">
        <f t="array" ref="I1581">SUMPRODUCT(B1565:B1584, (ROW(B1565:B1584)-ROW(B1565)+1)) / (20*21/2)</f>
        <v>2.3719047619047617</v>
      </c>
      <c r="J1581" s="2">
        <f t="shared" si="194"/>
        <v>2.396537485883683</v>
      </c>
      <c r="K1581" s="2">
        <f t="shared" si="188"/>
        <v>2.3690648463611272</v>
      </c>
    </row>
    <row r="1582" spans="1:11" ht="13.5" x14ac:dyDescent="0.25">
      <c r="A1582" s="3">
        <f>TITRES_STAT!B1585</f>
        <v>44616</v>
      </c>
      <c r="B1582" s="6">
        <f>TITRES_STAT!D1585</f>
        <v>2.4</v>
      </c>
      <c r="C1582" s="2">
        <f t="shared" si="189"/>
        <v>0</v>
      </c>
      <c r="D1582" s="2">
        <f t="shared" si="190"/>
        <v>2.4</v>
      </c>
      <c r="E1582" s="2">
        <f t="shared" si="192"/>
        <v>2.3999999999999995</v>
      </c>
      <c r="F1582" s="2">
        <f t="shared" si="193"/>
        <v>2.3999999999999995</v>
      </c>
      <c r="G1582" s="2">
        <f t="shared" si="187"/>
        <v>2.3658000000000023</v>
      </c>
      <c r="H1582" s="2">
        <f t="shared" si="191"/>
        <v>2.2999999999999972</v>
      </c>
      <c r="I1582" s="2">
        <f t="array" ref="I1582">SUMPRODUCT(B1566:B1585, (ROW(B1566:B1585)-ROW(B1566)+1)) / (20*21/2)</f>
        <v>2.3457142857142856</v>
      </c>
      <c r="J1582" s="2">
        <f t="shared" si="194"/>
        <v>2.396867249132856</v>
      </c>
      <c r="K1582" s="2">
        <f t="shared" si="188"/>
        <v>2.370277989641083</v>
      </c>
    </row>
    <row r="1583" spans="1:11" ht="13.5" x14ac:dyDescent="0.25">
      <c r="A1583" s="3">
        <f>TITRES_STAT!B1586</f>
        <v>44617</v>
      </c>
      <c r="B1583" s="6">
        <f>TITRES_STAT!D1586</f>
        <v>2.2999999999999998</v>
      </c>
      <c r="C1583" s="2">
        <f t="shared" si="189"/>
        <v>-0.10000000000000009</v>
      </c>
      <c r="D1583" s="2">
        <f t="shared" si="190"/>
        <v>2.38</v>
      </c>
      <c r="E1583" s="2">
        <f t="shared" si="192"/>
        <v>2.3899999999999997</v>
      </c>
      <c r="F1583" s="2">
        <f t="shared" si="193"/>
        <v>2.3949999999999991</v>
      </c>
      <c r="G1583" s="2">
        <f t="shared" si="187"/>
        <v>2.3672000000000022</v>
      </c>
      <c r="H1583" s="2">
        <f t="shared" si="191"/>
        <v>2.3003499999999972</v>
      </c>
      <c r="I1583" s="2">
        <f t="array" ref="I1583">SUMPRODUCT(B1567:B1586, (ROW(B1567:B1586)-ROW(B1567)+1)) / (20*21/2)</f>
        <v>2.320904761904762</v>
      </c>
      <c r="J1583" s="2">
        <f t="shared" si="194"/>
        <v>2.387641796834489</v>
      </c>
      <c r="K1583" s="2">
        <f t="shared" si="188"/>
        <v>2.3675219900473152</v>
      </c>
    </row>
    <row r="1584" spans="1:11" ht="13.5" x14ac:dyDescent="0.25">
      <c r="A1584" s="3">
        <f>TITRES_STAT!B1587</f>
        <v>44620</v>
      </c>
      <c r="B1584" s="6">
        <f>TITRES_STAT!D1587</f>
        <v>2.2000000000000002</v>
      </c>
      <c r="C1584" s="2">
        <f t="shared" si="189"/>
        <v>-9.9999999999999645E-2</v>
      </c>
      <c r="D1584" s="2">
        <f t="shared" si="190"/>
        <v>2.34</v>
      </c>
      <c r="E1584" s="2">
        <f t="shared" si="192"/>
        <v>2.37</v>
      </c>
      <c r="F1584" s="2">
        <f t="shared" si="193"/>
        <v>2.3849999999999993</v>
      </c>
      <c r="G1584" s="2">
        <f t="shared" si="187"/>
        <v>2.3666000000000018</v>
      </c>
      <c r="H1584" s="2">
        <f t="shared" si="191"/>
        <v>2.3001999999999971</v>
      </c>
      <c r="I1584" s="2">
        <f t="array" ref="I1584">SUMPRODUCT(B1568:B1587, (ROW(B1568:B1587)-ROW(B1568)+1)) / (20*21/2)</f>
        <v>2.2965238095238099</v>
      </c>
      <c r="J1584" s="2">
        <f t="shared" si="194"/>
        <v>2.3697711495169189</v>
      </c>
      <c r="K1584" s="2">
        <f t="shared" si="188"/>
        <v>2.3609525002415386</v>
      </c>
    </row>
    <row r="1585" spans="1:11" ht="13.5" x14ac:dyDescent="0.25">
      <c r="A1585" s="3">
        <f>TITRES_STAT!B1588</f>
        <v>44621</v>
      </c>
      <c r="B1585" s="6">
        <f>TITRES_STAT!D1588</f>
        <v>2.11</v>
      </c>
      <c r="C1585" s="2">
        <f t="shared" si="189"/>
        <v>-9.0000000000000302E-2</v>
      </c>
      <c r="D1585" s="2">
        <f t="shared" si="190"/>
        <v>2.282</v>
      </c>
      <c r="E1585" s="2">
        <f t="shared" si="192"/>
        <v>2.3410000000000002</v>
      </c>
      <c r="F1585" s="2">
        <f t="shared" si="193"/>
        <v>2.3704999999999994</v>
      </c>
      <c r="G1585" s="2">
        <f t="shared" si="187"/>
        <v>2.3642000000000021</v>
      </c>
      <c r="H1585" s="2">
        <f t="shared" si="191"/>
        <v>2.2995999999999972</v>
      </c>
      <c r="I1585" s="2">
        <f t="array" ref="I1585">SUMPRODUCT(B1569:B1588, (ROW(B1569:B1588)-ROW(B1569)+1)) / (20*21/2)</f>
        <v>2.2735714285714286</v>
      </c>
      <c r="J1585" s="2">
        <f t="shared" si="194"/>
        <v>2.345031040039117</v>
      </c>
      <c r="K1585" s="2">
        <f t="shared" si="188"/>
        <v>2.3511112257222626</v>
      </c>
    </row>
    <row r="1586" spans="1:11" ht="13.5" x14ac:dyDescent="0.25">
      <c r="A1586" s="3">
        <f>TITRES_STAT!B1589</f>
        <v>44622</v>
      </c>
      <c r="B1586" s="6">
        <f>TITRES_STAT!D1589</f>
        <v>2.11</v>
      </c>
      <c r="C1586" s="2">
        <f t="shared" si="189"/>
        <v>0</v>
      </c>
      <c r="D1586" s="2">
        <f t="shared" si="190"/>
        <v>2.2239999999999998</v>
      </c>
      <c r="E1586" s="2">
        <f t="shared" si="192"/>
        <v>2.3119999999999998</v>
      </c>
      <c r="F1586" s="2">
        <f t="shared" si="193"/>
        <v>2.3559999999999994</v>
      </c>
      <c r="G1586" s="2">
        <f t="shared" ref="G1586:G1649" si="195">AVERAGE(B1537:B1586)</f>
        <v>2.3618000000000019</v>
      </c>
      <c r="H1586" s="2">
        <f t="shared" si="191"/>
        <v>2.2989999999999977</v>
      </c>
      <c r="I1586" s="2">
        <f t="array" ref="I1586">SUMPRODUCT(B1570:B1589, (ROW(B1570:B1589)-ROW(B1570)+1)) / (20*21/2)</f>
        <v>2.2520476190476186</v>
      </c>
      <c r="J1586" s="2">
        <f t="shared" si="194"/>
        <v>2.3226471314639627</v>
      </c>
      <c r="K1586" s="2">
        <f t="shared" si="188"/>
        <v>2.3416558835370758</v>
      </c>
    </row>
    <row r="1587" spans="1:11" ht="13.5" x14ac:dyDescent="0.25">
      <c r="A1587" s="3">
        <f>TITRES_STAT!B1590</f>
        <v>44623</v>
      </c>
      <c r="B1587" s="6">
        <f>TITRES_STAT!D1590</f>
        <v>2.1</v>
      </c>
      <c r="C1587" s="2">
        <f t="shared" si="189"/>
        <v>-9.9999999999997868E-3</v>
      </c>
      <c r="D1587" s="2">
        <f t="shared" si="190"/>
        <v>2.1639999999999997</v>
      </c>
      <c r="E1587" s="2">
        <f t="shared" si="192"/>
        <v>2.282</v>
      </c>
      <c r="F1587" s="2">
        <f t="shared" si="193"/>
        <v>2.3409999999999997</v>
      </c>
      <c r="G1587" s="2">
        <f t="shared" si="195"/>
        <v>2.3592000000000017</v>
      </c>
      <c r="H1587" s="2">
        <f t="shared" si="191"/>
        <v>2.2983499999999979</v>
      </c>
      <c r="I1587" s="2">
        <f t="array" ref="I1587">SUMPRODUCT(B1571:B1590, (ROW(B1571:B1590)-ROW(B1571)+1)) / (20*21/2)</f>
        <v>2.2319523809523809</v>
      </c>
      <c r="J1587" s="2">
        <f t="shared" si="194"/>
        <v>2.3014426427531092</v>
      </c>
      <c r="K1587" s="2">
        <f t="shared" ref="K1587:K1650" si="196">$K$4*B1587+(1-$K$4)*K1586</f>
        <v>2.3321791822218967</v>
      </c>
    </row>
    <row r="1588" spans="1:11" ht="13.5" x14ac:dyDescent="0.25">
      <c r="A1588" s="3">
        <f>TITRES_STAT!B1591</f>
        <v>44624</v>
      </c>
      <c r="B1588" s="6">
        <f>TITRES_STAT!D1591</f>
        <v>2.1</v>
      </c>
      <c r="C1588" s="2">
        <f t="shared" si="189"/>
        <v>0</v>
      </c>
      <c r="D1588" s="2">
        <f t="shared" si="190"/>
        <v>2.1239999999999997</v>
      </c>
      <c r="E1588" s="2">
        <f t="shared" si="192"/>
        <v>2.2519999999999998</v>
      </c>
      <c r="F1588" s="2">
        <f t="shared" si="193"/>
        <v>2.3259999999999996</v>
      </c>
      <c r="G1588" s="2">
        <f t="shared" si="195"/>
        <v>2.3566000000000016</v>
      </c>
      <c r="H1588" s="2">
        <f t="shared" si="191"/>
        <v>2.2976999999999981</v>
      </c>
      <c r="I1588" s="2">
        <f t="array" ref="I1588">SUMPRODUCT(B1572:B1591, (ROW(B1572:B1591)-ROW(B1572)+1)) / (20*21/2)</f>
        <v>2.2218571428571425</v>
      </c>
      <c r="J1588" s="2">
        <f t="shared" si="194"/>
        <v>2.2822576291575754</v>
      </c>
      <c r="K1588" s="2">
        <f t="shared" si="196"/>
        <v>2.3230741162524109</v>
      </c>
    </row>
    <row r="1589" spans="1:11" ht="13.5" x14ac:dyDescent="0.25">
      <c r="A1589" s="3">
        <f>TITRES_STAT!B1592</f>
        <v>44627</v>
      </c>
      <c r="B1589" s="6">
        <f>TITRES_STAT!D1592</f>
        <v>2.1</v>
      </c>
      <c r="C1589" s="2">
        <f t="shared" si="189"/>
        <v>0</v>
      </c>
      <c r="D1589" s="2">
        <f t="shared" si="190"/>
        <v>2.1040000000000001</v>
      </c>
      <c r="E1589" s="2">
        <f t="shared" si="192"/>
        <v>2.2220000000000004</v>
      </c>
      <c r="F1589" s="2">
        <f t="shared" si="193"/>
        <v>2.3109999999999999</v>
      </c>
      <c r="G1589" s="2">
        <f t="shared" si="195"/>
        <v>2.3522000000000016</v>
      </c>
      <c r="H1589" s="2">
        <f t="shared" si="191"/>
        <v>2.2970499999999983</v>
      </c>
      <c r="I1589" s="2">
        <f t="array" ref="I1589">SUMPRODUCT(B1573:B1592, (ROW(B1573:B1592)-ROW(B1573)+1)) / (20*21/2)</f>
        <v>2.2041904761904765</v>
      </c>
      <c r="J1589" s="2">
        <f t="shared" si="194"/>
        <v>2.2648997597139968</v>
      </c>
      <c r="K1589" s="2">
        <f t="shared" si="196"/>
        <v>2.314326111693493</v>
      </c>
    </row>
    <row r="1590" spans="1:11" ht="13.5" x14ac:dyDescent="0.25">
      <c r="A1590" s="3">
        <f>TITRES_STAT!B1593</f>
        <v>44628</v>
      </c>
      <c r="B1590" s="6">
        <f>TITRES_STAT!D1593</f>
        <v>2.1</v>
      </c>
      <c r="C1590" s="2">
        <f t="shared" si="189"/>
        <v>0</v>
      </c>
      <c r="D1590" s="2">
        <f t="shared" si="190"/>
        <v>2.1019999999999999</v>
      </c>
      <c r="E1590" s="2">
        <f t="shared" si="192"/>
        <v>2.1920000000000002</v>
      </c>
      <c r="F1590" s="2">
        <f t="shared" si="193"/>
        <v>2.2960000000000003</v>
      </c>
      <c r="G1590" s="2">
        <f t="shared" si="195"/>
        <v>2.3478000000000012</v>
      </c>
      <c r="H1590" s="2">
        <f t="shared" si="191"/>
        <v>2.2963999999999984</v>
      </c>
      <c r="I1590" s="2">
        <f t="array" ref="I1590">SUMPRODUCT(B1574:B1593, (ROW(B1574:B1593)-ROW(B1574)+1)) / (20*21/2)</f>
        <v>2.1879523809523809</v>
      </c>
      <c r="J1590" s="2">
        <f t="shared" si="194"/>
        <v>2.2491950206936164</v>
      </c>
      <c r="K1590" s="2">
        <f t="shared" si="196"/>
        <v>2.3059211661368857</v>
      </c>
    </row>
    <row r="1591" spans="1:11" ht="13.5" x14ac:dyDescent="0.25">
      <c r="A1591" s="3">
        <f>TITRES_STAT!B1594</f>
        <v>44629</v>
      </c>
      <c r="B1591" s="6">
        <f>TITRES_STAT!D1594</f>
        <v>2.19</v>
      </c>
      <c r="C1591" s="2">
        <f t="shared" si="189"/>
        <v>8.9999999999999858E-2</v>
      </c>
      <c r="D1591" s="2">
        <f t="shared" si="190"/>
        <v>2.1179999999999999</v>
      </c>
      <c r="E1591" s="2">
        <f t="shared" si="192"/>
        <v>2.1710000000000003</v>
      </c>
      <c r="F1591" s="2">
        <f t="shared" si="193"/>
        <v>2.2854999999999999</v>
      </c>
      <c r="G1591" s="2">
        <f t="shared" si="195"/>
        <v>2.3450000000000006</v>
      </c>
      <c r="H1591" s="2">
        <f t="shared" si="191"/>
        <v>2.2961999999999985</v>
      </c>
      <c r="I1591" s="2">
        <f t="array" ref="I1591">SUMPRODUCT(B1575:B1594, (ROW(B1575:B1594)-ROW(B1575)+1)) / (20*21/2)</f>
        <v>2.1731428571428575</v>
      </c>
      <c r="J1591" s="2">
        <f t="shared" si="194"/>
        <v>2.243557399675177</v>
      </c>
      <c r="K1591" s="2">
        <f t="shared" si="196"/>
        <v>2.3013752380530863</v>
      </c>
    </row>
    <row r="1592" spans="1:11" ht="13.5" x14ac:dyDescent="0.25">
      <c r="A1592" s="3">
        <f>TITRES_STAT!B1595</f>
        <v>44630</v>
      </c>
      <c r="B1592" s="6">
        <f>TITRES_STAT!D1595</f>
        <v>2.1</v>
      </c>
      <c r="C1592" s="2">
        <f t="shared" si="189"/>
        <v>-8.9999999999999858E-2</v>
      </c>
      <c r="D1592" s="2">
        <f t="shared" si="190"/>
        <v>2.1179999999999999</v>
      </c>
      <c r="E1592" s="2">
        <f t="shared" si="192"/>
        <v>2.141</v>
      </c>
      <c r="F1592" s="2">
        <f t="shared" si="193"/>
        <v>2.2705000000000002</v>
      </c>
      <c r="G1592" s="2">
        <f t="shared" si="195"/>
        <v>2.3404000000000007</v>
      </c>
      <c r="H1592" s="2">
        <f t="shared" si="191"/>
        <v>2.2955499999999991</v>
      </c>
      <c r="I1592" s="2">
        <f t="array" ref="I1592">SUMPRODUCT(B1576:B1595, (ROW(B1576:B1595)-ROW(B1576)+1)) / (20*21/2)</f>
        <v>2.159761904761905</v>
      </c>
      <c r="J1592" s="2">
        <f t="shared" si="194"/>
        <v>2.2298852663727793</v>
      </c>
      <c r="K1592" s="2">
        <f t="shared" si="196"/>
        <v>2.2934781698941418</v>
      </c>
    </row>
    <row r="1593" spans="1:11" ht="13.5" x14ac:dyDescent="0.25">
      <c r="A1593" s="3">
        <f>TITRES_STAT!B1596</f>
        <v>44631</v>
      </c>
      <c r="B1593" s="6">
        <f>TITRES_STAT!D1596</f>
        <v>2.1</v>
      </c>
      <c r="C1593" s="2">
        <f t="shared" si="189"/>
        <v>0</v>
      </c>
      <c r="D1593" s="2">
        <f t="shared" si="190"/>
        <v>2.1179999999999999</v>
      </c>
      <c r="E1593" s="2">
        <f t="shared" si="192"/>
        <v>2.121</v>
      </c>
      <c r="F1593" s="2">
        <f t="shared" si="193"/>
        <v>2.2555000000000001</v>
      </c>
      <c r="G1593" s="2">
        <f t="shared" si="195"/>
        <v>2.3358000000000003</v>
      </c>
      <c r="H1593" s="2">
        <f t="shared" si="191"/>
        <v>2.2948999999999988</v>
      </c>
      <c r="I1593" s="2">
        <f t="array" ref="I1593">SUMPRODUCT(B1577:B1596, (ROW(B1577:B1596)-ROW(B1577)+1)) / (20*21/2)</f>
        <v>2.1478095238095238</v>
      </c>
      <c r="J1593" s="2">
        <f t="shared" si="194"/>
        <v>2.2175152410039431</v>
      </c>
      <c r="K1593" s="2">
        <f t="shared" si="196"/>
        <v>2.2858907906826071</v>
      </c>
    </row>
    <row r="1594" spans="1:11" ht="13.5" x14ac:dyDescent="0.25">
      <c r="A1594" s="3">
        <f>TITRES_STAT!B1597</f>
        <v>44634</v>
      </c>
      <c r="B1594" s="6">
        <f>TITRES_STAT!D1597</f>
        <v>2.1</v>
      </c>
      <c r="C1594" s="2">
        <f t="shared" si="189"/>
        <v>0</v>
      </c>
      <c r="D1594" s="2">
        <f t="shared" si="190"/>
        <v>2.1179999999999999</v>
      </c>
      <c r="E1594" s="2">
        <f t="shared" si="192"/>
        <v>2.1110000000000002</v>
      </c>
      <c r="F1594" s="2">
        <f t="shared" si="193"/>
        <v>2.2404999999999999</v>
      </c>
      <c r="G1594" s="2">
        <f t="shared" si="195"/>
        <v>2.3311999999999999</v>
      </c>
      <c r="H1594" s="2">
        <f t="shared" si="191"/>
        <v>2.2942499999999995</v>
      </c>
      <c r="I1594" s="2">
        <f t="array" ref="I1594">SUMPRODUCT(B1578:B1597, (ROW(B1578:B1597)-ROW(B1578)+1)) / (20*21/2)</f>
        <v>2.1372857142857145</v>
      </c>
      <c r="J1594" s="2">
        <f t="shared" si="194"/>
        <v>2.2063233132892819</v>
      </c>
      <c r="K1594" s="2">
        <f t="shared" si="196"/>
        <v>2.2786009557538778</v>
      </c>
    </row>
    <row r="1595" spans="1:11" ht="13.5" x14ac:dyDescent="0.25">
      <c r="A1595" s="3">
        <f>TITRES_STAT!B1598</f>
        <v>44635</v>
      </c>
      <c r="B1595" s="6">
        <f>TITRES_STAT!D1598</f>
        <v>2.1</v>
      </c>
      <c r="C1595" s="2">
        <f t="shared" si="189"/>
        <v>0</v>
      </c>
      <c r="D1595" s="2">
        <f t="shared" si="190"/>
        <v>2.1179999999999999</v>
      </c>
      <c r="E1595" s="2">
        <f t="shared" si="192"/>
        <v>2.1100000000000003</v>
      </c>
      <c r="F1595" s="2">
        <f t="shared" si="193"/>
        <v>2.2255000000000003</v>
      </c>
      <c r="G1595" s="2">
        <f t="shared" si="195"/>
        <v>2.3265999999999996</v>
      </c>
      <c r="H1595" s="2">
        <f t="shared" si="191"/>
        <v>2.2935999999999992</v>
      </c>
      <c r="I1595" s="2">
        <f t="array" ref="I1595">SUMPRODUCT(B1579:B1598, (ROW(B1579:B1598)-ROW(B1579)+1)) / (20*21/2)</f>
        <v>2.1281904761904764</v>
      </c>
      <c r="J1595" s="2">
        <f t="shared" si="194"/>
        <v>2.1961972834522077</v>
      </c>
      <c r="K1595" s="2">
        <f t="shared" si="196"/>
        <v>2.2715969967047065</v>
      </c>
    </row>
    <row r="1596" spans="1:11" ht="13.5" x14ac:dyDescent="0.25">
      <c r="A1596" s="3">
        <f>TITRES_STAT!B1599</f>
        <v>44636</v>
      </c>
      <c r="B1596" s="6">
        <f>TITRES_STAT!D1599</f>
        <v>2.1</v>
      </c>
      <c r="C1596" s="2">
        <f t="shared" si="189"/>
        <v>0</v>
      </c>
      <c r="D1596" s="2">
        <f t="shared" si="190"/>
        <v>2.1</v>
      </c>
      <c r="E1596" s="2">
        <f t="shared" si="192"/>
        <v>2.1090000000000004</v>
      </c>
      <c r="F1596" s="2">
        <f t="shared" si="193"/>
        <v>2.2105000000000006</v>
      </c>
      <c r="G1596" s="2">
        <f t="shared" si="195"/>
        <v>2.3219999999999996</v>
      </c>
      <c r="H1596" s="2">
        <f t="shared" si="191"/>
        <v>2.2926499999999996</v>
      </c>
      <c r="I1596" s="2">
        <f t="array" ref="I1596">SUMPRODUCT(B1580:B1599, (ROW(B1580:B1599)-ROW(B1580)+1)) / (20*21/2)</f>
        <v>2.1119523809523808</v>
      </c>
      <c r="J1596" s="2">
        <f t="shared" si="194"/>
        <v>2.1870356374091404</v>
      </c>
      <c r="K1596" s="2">
        <f t="shared" si="196"/>
        <v>2.2648677027162867</v>
      </c>
    </row>
    <row r="1597" spans="1:11" ht="13.5" x14ac:dyDescent="0.25">
      <c r="A1597" s="3">
        <f>TITRES_STAT!B1600</f>
        <v>44637</v>
      </c>
      <c r="B1597" s="6">
        <f>TITRES_STAT!D1600</f>
        <v>2.1</v>
      </c>
      <c r="C1597" s="2">
        <f t="shared" si="189"/>
        <v>0</v>
      </c>
      <c r="D1597" s="2">
        <f t="shared" si="190"/>
        <v>2.1</v>
      </c>
      <c r="E1597" s="2">
        <f t="shared" si="192"/>
        <v>2.1090000000000004</v>
      </c>
      <c r="F1597" s="2">
        <f t="shared" si="193"/>
        <v>2.1955000000000005</v>
      </c>
      <c r="G1597" s="2">
        <f t="shared" si="195"/>
        <v>2.3173999999999992</v>
      </c>
      <c r="H1597" s="2">
        <f t="shared" si="191"/>
        <v>2.2914499999999998</v>
      </c>
      <c r="I1597" s="2">
        <f t="array" ref="I1597">SUMPRODUCT(B1581:B1600, (ROW(B1581:B1600)-ROW(B1581)+1)) / (20*21/2)</f>
        <v>2.0975714285714284</v>
      </c>
      <c r="J1597" s="2">
        <f t="shared" si="194"/>
        <v>2.1787465290844605</v>
      </c>
      <c r="K1597" s="2">
        <f t="shared" si="196"/>
        <v>2.2584023026097659</v>
      </c>
    </row>
    <row r="1598" spans="1:11" ht="13.5" x14ac:dyDescent="0.25">
      <c r="A1598" s="3">
        <f>TITRES_STAT!B1601</f>
        <v>44638</v>
      </c>
      <c r="B1598" s="6">
        <f>TITRES_STAT!D1601</f>
        <v>2.1</v>
      </c>
      <c r="C1598" s="2">
        <f t="shared" si="189"/>
        <v>0</v>
      </c>
      <c r="D1598" s="2">
        <f t="shared" si="190"/>
        <v>2.1</v>
      </c>
      <c r="E1598" s="2">
        <f t="shared" si="192"/>
        <v>2.1090000000000004</v>
      </c>
      <c r="F1598" s="2">
        <f t="shared" si="193"/>
        <v>2.1805000000000008</v>
      </c>
      <c r="G1598" s="2">
        <f t="shared" si="195"/>
        <v>2.3127999999999989</v>
      </c>
      <c r="H1598" s="2">
        <f t="shared" si="191"/>
        <v>2.2900000000000005</v>
      </c>
      <c r="I1598" s="2">
        <f t="array" ref="I1598">SUMPRODUCT(B1582:B1601, (ROW(B1582:B1601)-ROW(B1582)+1)) / (20*21/2)</f>
        <v>2.0850476190476193</v>
      </c>
      <c r="J1598" s="2">
        <f t="shared" si="194"/>
        <v>2.1712468596478454</v>
      </c>
      <c r="K1598" s="2">
        <f t="shared" si="196"/>
        <v>2.2521904476054617</v>
      </c>
    </row>
    <row r="1599" spans="1:11" ht="13.5" x14ac:dyDescent="0.25">
      <c r="A1599" s="3">
        <f>TITRES_STAT!B1602</f>
        <v>44641</v>
      </c>
      <c r="B1599" s="6">
        <f>TITRES_STAT!D1602</f>
        <v>2.0099999999999998</v>
      </c>
      <c r="C1599" s="2">
        <f t="shared" si="189"/>
        <v>-9.0000000000000302E-2</v>
      </c>
      <c r="D1599" s="2">
        <f t="shared" si="190"/>
        <v>2.0819999999999999</v>
      </c>
      <c r="E1599" s="2">
        <f t="shared" si="192"/>
        <v>2.1</v>
      </c>
      <c r="F1599" s="2">
        <f t="shared" si="193"/>
        <v>2.1610000000000005</v>
      </c>
      <c r="G1599" s="2">
        <f t="shared" si="195"/>
        <v>2.3063999999999991</v>
      </c>
      <c r="H1599" s="2">
        <f t="shared" si="191"/>
        <v>2.2880499999999997</v>
      </c>
      <c r="I1599" s="2">
        <f t="array" ref="I1599">SUMPRODUCT(B1583:B1602, (ROW(B1583:B1602)-ROW(B1583)+1)) / (20*21/2)</f>
        <v>2.0743809523809524</v>
      </c>
      <c r="J1599" s="2">
        <f t="shared" si="194"/>
        <v>2.1558900158718601</v>
      </c>
      <c r="K1599" s="2">
        <f t="shared" si="196"/>
        <v>2.2426927829934828</v>
      </c>
    </row>
    <row r="1600" spans="1:11" ht="13.5" x14ac:dyDescent="0.25">
      <c r="A1600" s="3">
        <f>TITRES_STAT!B1603</f>
        <v>44642</v>
      </c>
      <c r="B1600" s="6">
        <f>TITRES_STAT!D1603</f>
        <v>2.0099999999999998</v>
      </c>
      <c r="C1600" s="2">
        <f t="shared" si="189"/>
        <v>0</v>
      </c>
      <c r="D1600" s="2">
        <f t="shared" si="190"/>
        <v>2.0640000000000001</v>
      </c>
      <c r="E1600" s="2">
        <f t="shared" si="192"/>
        <v>2.0909999999999997</v>
      </c>
      <c r="F1600" s="2">
        <f t="shared" si="193"/>
        <v>2.1415000000000002</v>
      </c>
      <c r="G1600" s="2">
        <f t="shared" si="195"/>
        <v>2.2981999999999991</v>
      </c>
      <c r="H1600" s="2">
        <f t="shared" si="191"/>
        <v>2.2865999999999995</v>
      </c>
      <c r="I1600" s="2">
        <f t="array" ref="I1600">SUMPRODUCT(B1584:B1603, (ROW(B1584:B1603)-ROW(B1584)+1)) / (20*21/2)</f>
        <v>2.0655714285714288</v>
      </c>
      <c r="J1600" s="2">
        <f t="shared" si="194"/>
        <v>2.1419957286459685</v>
      </c>
      <c r="K1600" s="2">
        <f t="shared" si="196"/>
        <v>2.2335675758172675</v>
      </c>
    </row>
    <row r="1601" spans="1:11" ht="13.5" x14ac:dyDescent="0.25">
      <c r="A1601" s="3">
        <f>TITRES_STAT!B1604</f>
        <v>44643</v>
      </c>
      <c r="B1601" s="6">
        <f>TITRES_STAT!D1604</f>
        <v>2.0099999999999998</v>
      </c>
      <c r="C1601" s="2">
        <f t="shared" si="189"/>
        <v>0</v>
      </c>
      <c r="D1601" s="2">
        <f t="shared" si="190"/>
        <v>2.0459999999999998</v>
      </c>
      <c r="E1601" s="2">
        <f t="shared" si="192"/>
        <v>2.0729999999999995</v>
      </c>
      <c r="F1601" s="2">
        <f t="shared" si="193"/>
        <v>2.1220000000000003</v>
      </c>
      <c r="G1601" s="2">
        <f t="shared" si="195"/>
        <v>2.2899999999999987</v>
      </c>
      <c r="H1601" s="2">
        <f t="shared" si="191"/>
        <v>2.2851499999999998</v>
      </c>
      <c r="I1601" s="2">
        <f t="array" ref="I1601">SUMPRODUCT(B1585:B1604, (ROW(B1585:B1604)-ROW(B1585)+1)) / (20*21/2)</f>
        <v>2.0581428571428573</v>
      </c>
      <c r="J1601" s="2">
        <f t="shared" si="194"/>
        <v>2.1294247068701622</v>
      </c>
      <c r="K1601" s="2">
        <f t="shared" si="196"/>
        <v>2.2248002199028649</v>
      </c>
    </row>
    <row r="1602" spans="1:11" ht="13.5" x14ac:dyDescent="0.25">
      <c r="A1602" s="3">
        <f>TITRES_STAT!B1605</f>
        <v>44644</v>
      </c>
      <c r="B1602" s="6">
        <f>TITRES_STAT!D1605</f>
        <v>2.0099999999999998</v>
      </c>
      <c r="C1602" s="2">
        <f t="shared" si="189"/>
        <v>0</v>
      </c>
      <c r="D1602" s="2">
        <f t="shared" si="190"/>
        <v>2.0279999999999996</v>
      </c>
      <c r="E1602" s="2">
        <f t="shared" si="192"/>
        <v>2.0639999999999992</v>
      </c>
      <c r="F1602" s="2">
        <f t="shared" si="193"/>
        <v>2.1025</v>
      </c>
      <c r="G1602" s="2">
        <f t="shared" si="195"/>
        <v>2.2817999999999987</v>
      </c>
      <c r="H1602" s="2">
        <f t="shared" si="191"/>
        <v>2.2836999999999996</v>
      </c>
      <c r="I1602" s="2">
        <f t="array" ref="I1602">SUMPRODUCT(B1586:B1605, (ROW(B1586:B1605)-ROW(B1586)+1)) / (20*21/2)</f>
        <v>2.0516190476190479</v>
      </c>
      <c r="J1602" s="2">
        <f t="shared" si="194"/>
        <v>2.1180509252634798</v>
      </c>
      <c r="K1602" s="2">
        <f t="shared" si="196"/>
        <v>2.2163766818674584</v>
      </c>
    </row>
    <row r="1603" spans="1:11" ht="13.5" x14ac:dyDescent="0.25">
      <c r="A1603" s="3">
        <f>TITRES_STAT!B1606</f>
        <v>44645</v>
      </c>
      <c r="B1603" s="6">
        <f>TITRES_STAT!D1606</f>
        <v>2.0099999999999998</v>
      </c>
      <c r="C1603" s="2">
        <f t="shared" si="189"/>
        <v>0</v>
      </c>
      <c r="D1603" s="2">
        <f t="shared" si="190"/>
        <v>2.0099999999999998</v>
      </c>
      <c r="E1603" s="2">
        <f t="shared" si="192"/>
        <v>2.0549999999999997</v>
      </c>
      <c r="F1603" s="2">
        <f t="shared" si="193"/>
        <v>2.0880000000000001</v>
      </c>
      <c r="G1603" s="2">
        <f t="shared" si="195"/>
        <v>2.2735999999999992</v>
      </c>
      <c r="H1603" s="2">
        <f t="shared" si="191"/>
        <v>2.282449999999999</v>
      </c>
      <c r="I1603" s="2">
        <f t="array" ref="I1603">SUMPRODUCT(B1587:B1606, (ROW(B1587:B1606)-ROW(B1587)+1)) / (20*21/2)</f>
        <v>2.0455714285714284</v>
      </c>
      <c r="J1603" s="2">
        <f t="shared" si="194"/>
        <v>2.1077603609526721</v>
      </c>
      <c r="K1603" s="2">
        <f t="shared" si="196"/>
        <v>2.2082834786569698</v>
      </c>
    </row>
    <row r="1604" spans="1:11" ht="13.5" x14ac:dyDescent="0.25">
      <c r="A1604" s="3">
        <f>TITRES_STAT!B1607</f>
        <v>44648</v>
      </c>
      <c r="B1604" s="6">
        <f>TITRES_STAT!D1607</f>
        <v>2.0099999999999998</v>
      </c>
      <c r="C1604" s="2">
        <f t="shared" ref="C1604:C1667" si="197">B1604-B1603</f>
        <v>0</v>
      </c>
      <c r="D1604" s="2">
        <f t="shared" si="190"/>
        <v>2.0099999999999998</v>
      </c>
      <c r="E1604" s="2">
        <f t="shared" si="192"/>
        <v>2.0459999999999994</v>
      </c>
      <c r="F1604" s="2">
        <f t="shared" si="193"/>
        <v>2.0785</v>
      </c>
      <c r="G1604" s="2">
        <f t="shared" si="195"/>
        <v>2.2653999999999992</v>
      </c>
      <c r="H1604" s="2">
        <f t="shared" si="191"/>
        <v>2.2811999999999988</v>
      </c>
      <c r="I1604" s="2">
        <f t="array" ref="I1604">SUMPRODUCT(B1588:B1607, (ROW(B1588:B1607)-ROW(B1588)+1)) / (20*21/2)</f>
        <v>2.04</v>
      </c>
      <c r="J1604" s="2">
        <f t="shared" si="194"/>
        <v>2.0984498503857507</v>
      </c>
      <c r="K1604" s="2">
        <f t="shared" si="196"/>
        <v>2.2005076559645396</v>
      </c>
    </row>
    <row r="1605" spans="1:11" ht="13.5" x14ac:dyDescent="0.25">
      <c r="A1605" s="3">
        <f>TITRES_STAT!B1608</f>
        <v>44649</v>
      </c>
      <c r="B1605" s="6">
        <f>TITRES_STAT!D1608</f>
        <v>2.0099999999999998</v>
      </c>
      <c r="C1605" s="2">
        <f t="shared" si="197"/>
        <v>0</v>
      </c>
      <c r="D1605" s="2">
        <f t="shared" si="190"/>
        <v>2.0099999999999998</v>
      </c>
      <c r="E1605" s="2">
        <f t="shared" si="192"/>
        <v>2.0369999999999999</v>
      </c>
      <c r="F1605" s="2">
        <f t="shared" si="193"/>
        <v>2.0734999999999997</v>
      </c>
      <c r="G1605" s="2">
        <f t="shared" si="195"/>
        <v>2.2575999999999992</v>
      </c>
      <c r="H1605" s="2">
        <f t="shared" si="191"/>
        <v>2.279949999999999</v>
      </c>
      <c r="I1605" s="2">
        <f t="array" ref="I1605">SUMPRODUCT(B1589:B1608, (ROW(B1589:B1608)-ROW(B1589)+1)) / (20*21/2)</f>
        <v>2.0348571428571427</v>
      </c>
      <c r="J1605" s="2">
        <f t="shared" si="194"/>
        <v>2.0900260551109171</v>
      </c>
      <c r="K1605" s="2">
        <f t="shared" si="196"/>
        <v>2.1930367674953417</v>
      </c>
    </row>
    <row r="1606" spans="1:11" ht="13.5" x14ac:dyDescent="0.25">
      <c r="A1606" s="3">
        <f>TITRES_STAT!B1609</f>
        <v>44650</v>
      </c>
      <c r="B1606" s="6">
        <f>TITRES_STAT!D1609</f>
        <v>2.0099999999999998</v>
      </c>
      <c r="C1606" s="2">
        <f t="shared" si="197"/>
        <v>0</v>
      </c>
      <c r="D1606" s="2">
        <f t="shared" ref="D1606:D1669" si="198">AVERAGE(B1602:B1606)</f>
        <v>2.0099999999999998</v>
      </c>
      <c r="E1606" s="2">
        <f t="shared" si="192"/>
        <v>2.0279999999999996</v>
      </c>
      <c r="F1606" s="2">
        <f t="shared" si="193"/>
        <v>2.0684999999999993</v>
      </c>
      <c r="G1606" s="2">
        <f t="shared" si="195"/>
        <v>2.2497999999999991</v>
      </c>
      <c r="H1606" s="2">
        <f t="shared" si="191"/>
        <v>2.2786999999999988</v>
      </c>
      <c r="I1606" s="2">
        <f t="array" ref="I1606">SUMPRODUCT(B1590:B1609, (ROW(B1590:B1609)-ROW(B1590)+1)) / (20*21/2)</f>
        <v>2.0301428571428572</v>
      </c>
      <c r="J1606" s="2">
        <f t="shared" si="194"/>
        <v>2.0824045260527346</v>
      </c>
      <c r="K1606" s="2">
        <f t="shared" si="196"/>
        <v>2.1858588550445437</v>
      </c>
    </row>
    <row r="1607" spans="1:11" ht="13.5" x14ac:dyDescent="0.25">
      <c r="A1607" s="3">
        <f>TITRES_STAT!B1610</f>
        <v>44651</v>
      </c>
      <c r="B1607" s="6">
        <f>TITRES_STAT!D1610</f>
        <v>2.0099999999999998</v>
      </c>
      <c r="C1607" s="2">
        <f t="shared" si="197"/>
        <v>0</v>
      </c>
      <c r="D1607" s="2">
        <f t="shared" si="198"/>
        <v>2.0099999999999998</v>
      </c>
      <c r="E1607" s="2">
        <f t="shared" si="192"/>
        <v>2.0189999999999997</v>
      </c>
      <c r="F1607" s="2">
        <f t="shared" si="193"/>
        <v>2.0639999999999992</v>
      </c>
      <c r="G1607" s="2">
        <f t="shared" si="195"/>
        <v>2.2419999999999991</v>
      </c>
      <c r="H1607" s="2">
        <f t="shared" si="191"/>
        <v>2.2774499999999982</v>
      </c>
      <c r="I1607" s="2">
        <f t="array" ref="I1607">SUMPRODUCT(B1591:B1610, (ROW(B1591:B1610)-ROW(B1591)+1)) / (20*21/2)</f>
        <v>2.0258571428571428</v>
      </c>
      <c r="J1607" s="2">
        <f t="shared" si="194"/>
        <v>2.0755088569048552</v>
      </c>
      <c r="K1607" s="2">
        <f t="shared" si="196"/>
        <v>2.1789624293565222</v>
      </c>
    </row>
    <row r="1608" spans="1:11" ht="13.5" x14ac:dyDescent="0.25">
      <c r="A1608" s="3">
        <f>TITRES_STAT!B1611</f>
        <v>44652</v>
      </c>
      <c r="B1608" s="6">
        <f>TITRES_STAT!D1611</f>
        <v>2.0099999999999998</v>
      </c>
      <c r="C1608" s="2">
        <f t="shared" si="197"/>
        <v>0</v>
      </c>
      <c r="D1608" s="2">
        <f t="shared" si="198"/>
        <v>2.0099999999999998</v>
      </c>
      <c r="E1608" s="2">
        <f t="shared" si="192"/>
        <v>2.0099999999999993</v>
      </c>
      <c r="F1608" s="2">
        <f t="shared" si="193"/>
        <v>2.059499999999999</v>
      </c>
      <c r="G1608" s="2">
        <f t="shared" si="195"/>
        <v>2.2341999999999995</v>
      </c>
      <c r="H1608" s="2">
        <f t="shared" si="191"/>
        <v>2.2760499999999984</v>
      </c>
      <c r="I1608" s="2">
        <f t="array" ref="I1608">SUMPRODUCT(B1592:B1611, (ROW(B1592:B1611)-ROW(B1592)+1)) / (20*21/2)</f>
        <v>2.0220000000000002</v>
      </c>
      <c r="J1608" s="2">
        <f t="shared" si="194"/>
        <v>2.069269918152012</v>
      </c>
      <c r="K1608" s="2">
        <f t="shared" si="196"/>
        <v>2.1723364517346977</v>
      </c>
    </row>
    <row r="1609" spans="1:11" ht="13.5" x14ac:dyDescent="0.25">
      <c r="A1609" s="3">
        <f>TITRES_STAT!B1612</f>
        <v>44655</v>
      </c>
      <c r="B1609" s="6">
        <f>TITRES_STAT!D1612</f>
        <v>2.0099999999999998</v>
      </c>
      <c r="C1609" s="2">
        <f t="shared" si="197"/>
        <v>0</v>
      </c>
      <c r="D1609" s="2">
        <f t="shared" si="198"/>
        <v>2.0099999999999998</v>
      </c>
      <c r="E1609" s="2">
        <f t="shared" si="192"/>
        <v>2.0099999999999993</v>
      </c>
      <c r="F1609" s="2">
        <f t="shared" si="193"/>
        <v>2.0549999999999988</v>
      </c>
      <c r="G1609" s="2">
        <f t="shared" si="195"/>
        <v>2.2263999999999995</v>
      </c>
      <c r="H1609" s="2">
        <f t="shared" si="191"/>
        <v>2.2749499999999983</v>
      </c>
      <c r="I1609" s="2">
        <f t="array" ref="I1609">SUMPRODUCT(B1593:B1612, (ROW(B1593:B1612)-ROW(B1593)+1)) / (20*21/2)</f>
        <v>2.0190000000000001</v>
      </c>
      <c r="J1609" s="2">
        <f t="shared" si="194"/>
        <v>2.0636251640422967</v>
      </c>
      <c r="K1609" s="2">
        <f t="shared" si="196"/>
        <v>2.1659703163725528</v>
      </c>
    </row>
    <row r="1610" spans="1:11" ht="13.5" x14ac:dyDescent="0.25">
      <c r="A1610" s="3">
        <f>TITRES_STAT!B1613</f>
        <v>44656</v>
      </c>
      <c r="B1610" s="6">
        <f>TITRES_STAT!D1613</f>
        <v>2.0099999999999998</v>
      </c>
      <c r="C1610" s="2">
        <f t="shared" si="197"/>
        <v>0</v>
      </c>
      <c r="D1610" s="2">
        <f t="shared" si="198"/>
        <v>2.0099999999999998</v>
      </c>
      <c r="E1610" s="2">
        <f t="shared" si="192"/>
        <v>2.0099999999999993</v>
      </c>
      <c r="F1610" s="2">
        <f t="shared" si="193"/>
        <v>2.0504999999999987</v>
      </c>
      <c r="G1610" s="2">
        <f t="shared" si="195"/>
        <v>2.2185999999999999</v>
      </c>
      <c r="H1610" s="2">
        <f t="shared" ref="H1610:H1673" si="199">AVERAGE(B1411:B1610)</f>
        <v>2.273549999999998</v>
      </c>
      <c r="I1610" s="2">
        <f t="array" ref="I1610">SUMPRODUCT(B1594:B1613, (ROW(B1594:B1613)-ROW(B1594)+1)) / (20*21/2)</f>
        <v>2.0164285714285715</v>
      </c>
      <c r="J1610" s="2">
        <f t="shared" si="194"/>
        <v>2.0585180055620778</v>
      </c>
      <c r="K1610" s="2">
        <f t="shared" si="196"/>
        <v>2.1598538333775505</v>
      </c>
    </row>
    <row r="1611" spans="1:11" ht="13.5" x14ac:dyDescent="0.25">
      <c r="A1611" s="3">
        <f>TITRES_STAT!B1614</f>
        <v>44657</v>
      </c>
      <c r="B1611" s="6">
        <f>TITRES_STAT!D1614</f>
        <v>2.0099999999999998</v>
      </c>
      <c r="C1611" s="2">
        <f t="shared" si="197"/>
        <v>0</v>
      </c>
      <c r="D1611" s="2">
        <f t="shared" si="198"/>
        <v>2.0099999999999998</v>
      </c>
      <c r="E1611" s="2">
        <f t="shared" si="192"/>
        <v>2.0099999999999993</v>
      </c>
      <c r="F1611" s="2">
        <f t="shared" si="193"/>
        <v>2.0414999999999988</v>
      </c>
      <c r="G1611" s="2">
        <f t="shared" si="195"/>
        <v>2.2108000000000003</v>
      </c>
      <c r="H1611" s="2">
        <f t="shared" si="199"/>
        <v>2.2724499999999979</v>
      </c>
      <c r="I1611" s="2">
        <f t="array" ref="I1611">SUMPRODUCT(B1595:B1614, (ROW(B1595:B1614)-ROW(B1595)+1)) / (20*21/2)</f>
        <v>2.0142857142857142</v>
      </c>
      <c r="J1611" s="2">
        <f t="shared" si="194"/>
        <v>2.0538972431275941</v>
      </c>
      <c r="K1611" s="2">
        <f t="shared" si="196"/>
        <v>2.1539772124607839</v>
      </c>
    </row>
    <row r="1612" spans="1:11" ht="13.5" x14ac:dyDescent="0.25">
      <c r="A1612" s="3">
        <f>TITRES_STAT!B1615</f>
        <v>44658</v>
      </c>
      <c r="B1612" s="6">
        <f>TITRES_STAT!D1615</f>
        <v>2.0099999999999998</v>
      </c>
      <c r="C1612" s="2">
        <f t="shared" si="197"/>
        <v>0</v>
      </c>
      <c r="D1612" s="2">
        <f t="shared" si="198"/>
        <v>2.0099999999999998</v>
      </c>
      <c r="E1612" s="2">
        <f t="shared" ref="E1612:E1675" si="200">AVERAGE(B1603:B1612)</f>
        <v>2.0099999999999993</v>
      </c>
      <c r="F1612" s="2">
        <f t="shared" si="193"/>
        <v>2.0369999999999986</v>
      </c>
      <c r="G1612" s="2">
        <f t="shared" si="195"/>
        <v>2.2030000000000003</v>
      </c>
      <c r="H1612" s="2">
        <f t="shared" si="199"/>
        <v>2.2713499999999982</v>
      </c>
      <c r="I1612" s="2">
        <f t="array" ref="I1612">SUMPRODUCT(B1596:B1615, (ROW(B1596:B1615)-ROW(B1596)+1)) / (20*21/2)</f>
        <v>2.0125714285714285</v>
      </c>
      <c r="J1612" s="2">
        <f t="shared" si="194"/>
        <v>2.0497165533059185</v>
      </c>
      <c r="K1612" s="2">
        <f t="shared" si="196"/>
        <v>2.1483310472662431</v>
      </c>
    </row>
    <row r="1613" spans="1:11" ht="13.5" x14ac:dyDescent="0.25">
      <c r="A1613" s="3">
        <f>TITRES_STAT!B1616</f>
        <v>44659</v>
      </c>
      <c r="B1613" s="6">
        <f>TITRES_STAT!D1616</f>
        <v>2.0099999999999998</v>
      </c>
      <c r="C1613" s="2">
        <f t="shared" si="197"/>
        <v>0</v>
      </c>
      <c r="D1613" s="2">
        <f t="shared" si="198"/>
        <v>2.0099999999999998</v>
      </c>
      <c r="E1613" s="2">
        <f t="shared" si="200"/>
        <v>2.0099999999999993</v>
      </c>
      <c r="F1613" s="2">
        <f t="shared" si="193"/>
        <v>2.0324999999999989</v>
      </c>
      <c r="G1613" s="2">
        <f t="shared" si="195"/>
        <v>2.1952000000000007</v>
      </c>
      <c r="H1613" s="2">
        <f t="shared" si="199"/>
        <v>2.2702499999999985</v>
      </c>
      <c r="I1613" s="2">
        <f t="array" ref="I1613">SUMPRODUCT(B1597:B1616, (ROW(B1597:B1616)-ROW(B1597)+1)) / (20*21/2)</f>
        <v>2.0112857142857141</v>
      </c>
      <c r="J1613" s="2">
        <f t="shared" si="194"/>
        <v>2.0459340244196405</v>
      </c>
      <c r="K1613" s="2">
        <f t="shared" si="196"/>
        <v>2.1429063003146256</v>
      </c>
    </row>
    <row r="1614" spans="1:11" ht="13.5" x14ac:dyDescent="0.25">
      <c r="A1614" s="3">
        <f>TITRES_STAT!B1617</f>
        <v>44662</v>
      </c>
      <c r="B1614" s="6">
        <f>TITRES_STAT!D1617</f>
        <v>2.0099999999999998</v>
      </c>
      <c r="C1614" s="2">
        <f t="shared" si="197"/>
        <v>0</v>
      </c>
      <c r="D1614" s="2">
        <f t="shared" si="198"/>
        <v>2.0099999999999998</v>
      </c>
      <c r="E1614" s="2">
        <f t="shared" si="200"/>
        <v>2.0099999999999993</v>
      </c>
      <c r="F1614" s="2">
        <f t="shared" si="193"/>
        <v>2.0279999999999987</v>
      </c>
      <c r="G1614" s="2">
        <f t="shared" si="195"/>
        <v>2.1874000000000007</v>
      </c>
      <c r="H1614" s="2">
        <f t="shared" si="199"/>
        <v>2.269149999999998</v>
      </c>
      <c r="I1614" s="2">
        <f t="array" ref="I1614">SUMPRODUCT(B1598:B1617, (ROW(B1598:B1617)-ROW(B1598)+1)) / (20*21/2)</f>
        <v>2.0104285714285712</v>
      </c>
      <c r="J1614" s="2">
        <f t="shared" si="194"/>
        <v>2.0425117363796748</v>
      </c>
      <c r="K1614" s="2">
        <f t="shared" si="196"/>
        <v>2.1376942885375811</v>
      </c>
    </row>
    <row r="1615" spans="1:11" ht="13.5" x14ac:dyDescent="0.25">
      <c r="A1615" s="3">
        <f>TITRES_STAT!B1618</f>
        <v>44663</v>
      </c>
      <c r="B1615" s="6">
        <f>TITRES_STAT!D1618</f>
        <v>2.0099999999999998</v>
      </c>
      <c r="C1615" s="2">
        <f t="shared" si="197"/>
        <v>0</v>
      </c>
      <c r="D1615" s="2">
        <f t="shared" si="198"/>
        <v>2.0099999999999998</v>
      </c>
      <c r="E1615" s="2">
        <f t="shared" si="200"/>
        <v>2.0099999999999993</v>
      </c>
      <c r="F1615" s="2">
        <f t="shared" si="193"/>
        <v>2.023499999999999</v>
      </c>
      <c r="G1615" s="2">
        <f t="shared" si="195"/>
        <v>2.1796000000000011</v>
      </c>
      <c r="H1615" s="2">
        <f t="shared" si="199"/>
        <v>2.2680499999999983</v>
      </c>
      <c r="I1615" s="2">
        <f t="array" ref="I1615">SUMPRODUCT(B1599:B1618, (ROW(B1599:B1618)-ROW(B1599)+1)) / (20*21/2)</f>
        <v>2.0090476190476187</v>
      </c>
      <c r="J1615" s="2">
        <f t="shared" si="194"/>
        <v>2.0394153805339914</v>
      </c>
      <c r="K1615" s="2">
        <f t="shared" si="196"/>
        <v>2.1326866693792446</v>
      </c>
    </row>
    <row r="1616" spans="1:11" ht="13.5" x14ac:dyDescent="0.25">
      <c r="A1616" s="3">
        <f>TITRES_STAT!B1619</f>
        <v>44664</v>
      </c>
      <c r="B1616" s="6">
        <f>TITRES_STAT!D1619</f>
        <v>2.0099999999999998</v>
      </c>
      <c r="C1616" s="2">
        <f t="shared" si="197"/>
        <v>0</v>
      </c>
      <c r="D1616" s="2">
        <f t="shared" si="198"/>
        <v>2.0099999999999998</v>
      </c>
      <c r="E1616" s="2">
        <f t="shared" si="200"/>
        <v>2.0099999999999993</v>
      </c>
      <c r="F1616" s="2">
        <f t="shared" si="193"/>
        <v>2.0189999999999988</v>
      </c>
      <c r="G1616" s="2">
        <f t="shared" si="195"/>
        <v>2.1718000000000011</v>
      </c>
      <c r="H1616" s="2">
        <f t="shared" si="199"/>
        <v>2.2669499999999982</v>
      </c>
      <c r="I1616" s="2">
        <f t="array" ref="I1616">SUMPRODUCT(B1600:B1619, (ROW(B1600:B1619)-ROW(B1600)+1)) / (20*21/2)</f>
        <v>2.008142857142857</v>
      </c>
      <c r="J1616" s="2">
        <f t="shared" si="194"/>
        <v>2.0366139157212304</v>
      </c>
      <c r="K1616" s="2">
        <f t="shared" si="196"/>
        <v>2.1278754274428033</v>
      </c>
    </row>
    <row r="1617" spans="1:11" ht="13.5" x14ac:dyDescent="0.25">
      <c r="A1617" s="3">
        <f>TITRES_STAT!B1620</f>
        <v>44665</v>
      </c>
      <c r="B1617" s="6">
        <f>TITRES_STAT!D1620</f>
        <v>2.0099999999999998</v>
      </c>
      <c r="C1617" s="2">
        <f t="shared" si="197"/>
        <v>0</v>
      </c>
      <c r="D1617" s="2">
        <f t="shared" si="198"/>
        <v>2.0099999999999998</v>
      </c>
      <c r="E1617" s="2">
        <f t="shared" si="200"/>
        <v>2.0099999999999993</v>
      </c>
      <c r="F1617" s="2">
        <f t="shared" si="193"/>
        <v>2.0144999999999991</v>
      </c>
      <c r="G1617" s="2">
        <f t="shared" si="195"/>
        <v>2.1640000000000019</v>
      </c>
      <c r="H1617" s="2">
        <f t="shared" si="199"/>
        <v>2.2658499999999981</v>
      </c>
      <c r="I1617" s="2">
        <f t="array" ref="I1617">SUMPRODUCT(B1601:B1620, (ROW(B1601:B1620)-ROW(B1601)+1)) / (20*21/2)</f>
        <v>2.0072857142857141</v>
      </c>
      <c r="J1617" s="2">
        <f t="shared" si="194"/>
        <v>2.034079257081113</v>
      </c>
      <c r="K1617" s="2">
        <f t="shared" si="196"/>
        <v>2.1232528616607325</v>
      </c>
    </row>
    <row r="1618" spans="1:11" ht="13.5" x14ac:dyDescent="0.25">
      <c r="A1618" s="3">
        <f>TITRES_STAT!B1621</f>
        <v>44666</v>
      </c>
      <c r="B1618" s="6">
        <f>TITRES_STAT!D1621</f>
        <v>2</v>
      </c>
      <c r="C1618" s="2">
        <f t="shared" si="197"/>
        <v>-9.9999999999997868E-3</v>
      </c>
      <c r="D1618" s="2">
        <f t="shared" si="198"/>
        <v>2.008</v>
      </c>
      <c r="E1618" s="2">
        <f t="shared" si="200"/>
        <v>2.0089999999999995</v>
      </c>
      <c r="F1618" s="2">
        <f t="shared" si="193"/>
        <v>2.0094999999999987</v>
      </c>
      <c r="G1618" s="2">
        <f t="shared" si="195"/>
        <v>2.1560000000000019</v>
      </c>
      <c r="H1618" s="2">
        <f t="shared" si="199"/>
        <v>2.2646999999999977</v>
      </c>
      <c r="I1618" s="2">
        <f t="array" ref="I1618">SUMPRODUCT(B1602:B1621, (ROW(B1602:B1621)-ROW(B1602)+1)) / (20*21/2)</f>
        <v>2.0064761904761901</v>
      </c>
      <c r="J1618" s="2">
        <f t="shared" si="194"/>
        <v>2.0308336135495786</v>
      </c>
      <c r="K1618" s="2">
        <f t="shared" si="196"/>
        <v>2.11841941610541</v>
      </c>
    </row>
    <row r="1619" spans="1:11" ht="13.5" x14ac:dyDescent="0.25">
      <c r="A1619" s="3">
        <f>TITRES_STAT!B1622</f>
        <v>44669</v>
      </c>
      <c r="B1619" s="6">
        <f>TITRES_STAT!D1622</f>
        <v>2</v>
      </c>
      <c r="C1619" s="2">
        <f t="shared" si="197"/>
        <v>0</v>
      </c>
      <c r="D1619" s="2">
        <f t="shared" si="198"/>
        <v>2.0059999999999998</v>
      </c>
      <c r="E1619" s="2">
        <f t="shared" si="200"/>
        <v>2.008</v>
      </c>
      <c r="F1619" s="2">
        <f t="shared" si="193"/>
        <v>2.008999999999999</v>
      </c>
      <c r="G1619" s="2">
        <f t="shared" si="195"/>
        <v>2.1480000000000019</v>
      </c>
      <c r="H1619" s="2">
        <f t="shared" si="199"/>
        <v>2.2635499999999977</v>
      </c>
      <c r="I1619" s="2">
        <f t="array" ref="I1619">SUMPRODUCT(B1603:B1622, (ROW(B1603:B1622)-ROW(B1603)+1)) / (20*21/2)</f>
        <v>2.0057142857142853</v>
      </c>
      <c r="J1619" s="2">
        <f t="shared" si="194"/>
        <v>2.0278970789258093</v>
      </c>
      <c r="K1619" s="2">
        <f t="shared" si="196"/>
        <v>2.1137755174346098</v>
      </c>
    </row>
    <row r="1620" spans="1:11" ht="13.5" x14ac:dyDescent="0.25">
      <c r="A1620" s="3">
        <f>TITRES_STAT!B1623</f>
        <v>44670</v>
      </c>
      <c r="B1620" s="6">
        <f>TITRES_STAT!D1623</f>
        <v>2</v>
      </c>
      <c r="C1620" s="2">
        <f t="shared" si="197"/>
        <v>0</v>
      </c>
      <c r="D1620" s="2">
        <f t="shared" si="198"/>
        <v>2.004</v>
      </c>
      <c r="E1620" s="2">
        <f t="shared" si="200"/>
        <v>2.0070000000000001</v>
      </c>
      <c r="F1620" s="2">
        <f t="shared" ref="F1620:F1683" si="201">AVERAGE(B1601:B1620)</f>
        <v>2.0084999999999988</v>
      </c>
      <c r="G1620" s="2">
        <f t="shared" si="195"/>
        <v>2.1400000000000019</v>
      </c>
      <c r="H1620" s="2">
        <f t="shared" si="199"/>
        <v>2.2623999999999977</v>
      </c>
      <c r="I1620" s="2">
        <f t="array" ref="I1620">SUMPRODUCT(B1604:B1623, (ROW(B1604:B1623)-ROW(B1604)+1)) / (20*21/2)</f>
        <v>2.0049999999999999</v>
      </c>
      <c r="J1620" s="2">
        <f t="shared" si="194"/>
        <v>2.0252402142662085</v>
      </c>
      <c r="K1620" s="2">
        <f t="shared" si="196"/>
        <v>2.1093137324371742</v>
      </c>
    </row>
    <row r="1621" spans="1:11" ht="13.5" x14ac:dyDescent="0.25">
      <c r="A1621" s="3">
        <f>TITRES_STAT!B1624</f>
        <v>44671</v>
      </c>
      <c r="B1621" s="6">
        <f>TITRES_STAT!D1624</f>
        <v>2</v>
      </c>
      <c r="C1621" s="2">
        <f t="shared" si="197"/>
        <v>0</v>
      </c>
      <c r="D1621" s="2">
        <f t="shared" si="198"/>
        <v>2.0019999999999998</v>
      </c>
      <c r="E1621" s="2">
        <f t="shared" si="200"/>
        <v>2.0059999999999998</v>
      </c>
      <c r="F1621" s="2">
        <f t="shared" si="201"/>
        <v>2.0079999999999991</v>
      </c>
      <c r="G1621" s="2">
        <f t="shared" si="195"/>
        <v>2.1320000000000019</v>
      </c>
      <c r="H1621" s="2">
        <f t="shared" si="199"/>
        <v>2.2612499999999973</v>
      </c>
      <c r="I1621" s="2">
        <f t="array" ref="I1621">SUMPRODUCT(B1605:B1624, (ROW(B1605:B1624)-ROW(B1605)+1)) / (20*21/2)</f>
        <v>2.0043333333333333</v>
      </c>
      <c r="J1621" s="2">
        <f t="shared" ref="J1621:J1684" si="202">$J$4*B1621+J1620*(1-$J$4)</f>
        <v>2.0228363843360935</v>
      </c>
      <c r="K1621" s="2">
        <f t="shared" si="196"/>
        <v>2.1050269194004225</v>
      </c>
    </row>
    <row r="1622" spans="1:11" ht="13.5" x14ac:dyDescent="0.25">
      <c r="A1622" s="3">
        <f>TITRES_STAT!B1625</f>
        <v>44672</v>
      </c>
      <c r="B1622" s="6">
        <f>TITRES_STAT!D1625</f>
        <v>2</v>
      </c>
      <c r="C1622" s="2">
        <f t="shared" si="197"/>
        <v>0</v>
      </c>
      <c r="D1622" s="2">
        <f t="shared" si="198"/>
        <v>2</v>
      </c>
      <c r="E1622" s="2">
        <f t="shared" si="200"/>
        <v>2.0049999999999999</v>
      </c>
      <c r="F1622" s="2">
        <f t="shared" si="201"/>
        <v>2.0074999999999994</v>
      </c>
      <c r="G1622" s="2">
        <f t="shared" si="195"/>
        <v>2.1240000000000019</v>
      </c>
      <c r="H1622" s="2">
        <f t="shared" si="199"/>
        <v>2.2599999999999971</v>
      </c>
      <c r="I1622" s="2">
        <f t="array" ref="I1622">SUMPRODUCT(B1606:B1625, (ROW(B1606:B1625)-ROW(B1606)+1)) / (20*21/2)</f>
        <v>2.0037142857142856</v>
      </c>
      <c r="J1622" s="2">
        <f t="shared" si="202"/>
        <v>2.0206614905897986</v>
      </c>
      <c r="K1622" s="2">
        <f t="shared" si="196"/>
        <v>2.1009082166788375</v>
      </c>
    </row>
    <row r="1623" spans="1:11" ht="13.5" x14ac:dyDescent="0.25">
      <c r="A1623" s="3">
        <f>TITRES_STAT!B1626</f>
        <v>44673</v>
      </c>
      <c r="B1623" s="6">
        <f>TITRES_STAT!D1626</f>
        <v>2</v>
      </c>
      <c r="C1623" s="2">
        <f t="shared" si="197"/>
        <v>0</v>
      </c>
      <c r="D1623" s="2">
        <f t="shared" si="198"/>
        <v>2</v>
      </c>
      <c r="E1623" s="2">
        <f t="shared" si="200"/>
        <v>2.004</v>
      </c>
      <c r="F1623" s="2">
        <f t="shared" si="201"/>
        <v>2.0069999999999992</v>
      </c>
      <c r="G1623" s="2">
        <f t="shared" si="195"/>
        <v>2.1160000000000014</v>
      </c>
      <c r="H1623" s="2">
        <f t="shared" si="199"/>
        <v>2.2587499999999969</v>
      </c>
      <c r="I1623" s="2">
        <f t="array" ref="I1623">SUMPRODUCT(B1607:B1626, (ROW(B1607:B1626)-ROW(B1607)+1)) / (20*21/2)</f>
        <v>2.0031428571428571</v>
      </c>
      <c r="J1623" s="2">
        <f t="shared" si="202"/>
        <v>2.0186937295812464</v>
      </c>
      <c r="K1623" s="2">
        <f t="shared" si="196"/>
        <v>2.0969510317110402</v>
      </c>
    </row>
    <row r="1624" spans="1:11" ht="13.5" x14ac:dyDescent="0.25">
      <c r="A1624" s="3">
        <f>TITRES_STAT!B1627</f>
        <v>44676</v>
      </c>
      <c r="B1624" s="6">
        <f>TITRES_STAT!D1627</f>
        <v>2</v>
      </c>
      <c r="C1624" s="2">
        <f t="shared" si="197"/>
        <v>0</v>
      </c>
      <c r="D1624" s="2">
        <f t="shared" si="198"/>
        <v>2</v>
      </c>
      <c r="E1624" s="2">
        <f t="shared" si="200"/>
        <v>2.0030000000000001</v>
      </c>
      <c r="F1624" s="2">
        <f t="shared" si="201"/>
        <v>2.0064999999999995</v>
      </c>
      <c r="G1624" s="2">
        <f t="shared" si="195"/>
        <v>2.1080000000000014</v>
      </c>
      <c r="H1624" s="2">
        <f t="shared" si="199"/>
        <v>2.2574999999999967</v>
      </c>
      <c r="I1624" s="2">
        <f t="array" ref="I1624">SUMPRODUCT(B1608:B1627, (ROW(B1608:B1627)-ROW(B1608)+1)) / (20*21/2)</f>
        <v>2.0026190476190475</v>
      </c>
      <c r="J1624" s="2">
        <f t="shared" si="202"/>
        <v>2.0169133743830328</v>
      </c>
      <c r="K1624" s="2">
        <f t="shared" si="196"/>
        <v>2.0931490304674703</v>
      </c>
    </row>
    <row r="1625" spans="1:11" ht="13.5" x14ac:dyDescent="0.25">
      <c r="A1625" s="3">
        <f>TITRES_STAT!B1628</f>
        <v>44677</v>
      </c>
      <c r="B1625" s="6">
        <f>TITRES_STAT!D1628</f>
        <v>2</v>
      </c>
      <c r="C1625" s="2">
        <f t="shared" si="197"/>
        <v>0</v>
      </c>
      <c r="D1625" s="2">
        <f t="shared" si="198"/>
        <v>2</v>
      </c>
      <c r="E1625" s="2">
        <f t="shared" si="200"/>
        <v>2.0019999999999998</v>
      </c>
      <c r="F1625" s="2">
        <f t="shared" si="201"/>
        <v>2.0059999999999993</v>
      </c>
      <c r="G1625" s="2">
        <f t="shared" si="195"/>
        <v>2.100000000000001</v>
      </c>
      <c r="H1625" s="2">
        <f t="shared" si="199"/>
        <v>2.2562499999999965</v>
      </c>
      <c r="I1625" s="2">
        <f t="array" ref="I1625">SUMPRODUCT(B1609:B1628, (ROW(B1609:B1628)-ROW(B1609)+1)) / (20*21/2)</f>
        <v>2.006904761904762</v>
      </c>
      <c r="J1625" s="2">
        <f t="shared" si="202"/>
        <v>2.0153025768227439</v>
      </c>
      <c r="K1625" s="2">
        <f t="shared" si="196"/>
        <v>2.0894961273118833</v>
      </c>
    </row>
    <row r="1626" spans="1:11" ht="13.5" x14ac:dyDescent="0.25">
      <c r="A1626" s="3">
        <f>TITRES_STAT!B1629</f>
        <v>44678</v>
      </c>
      <c r="B1626" s="6">
        <f>TITRES_STAT!D1629</f>
        <v>2</v>
      </c>
      <c r="C1626" s="2">
        <f t="shared" si="197"/>
        <v>0</v>
      </c>
      <c r="D1626" s="2">
        <f t="shared" si="198"/>
        <v>2</v>
      </c>
      <c r="E1626" s="2">
        <f t="shared" si="200"/>
        <v>2.0009999999999999</v>
      </c>
      <c r="F1626" s="2">
        <f t="shared" si="201"/>
        <v>2.0054999999999996</v>
      </c>
      <c r="G1626" s="2">
        <f t="shared" si="195"/>
        <v>2.092000000000001</v>
      </c>
      <c r="H1626" s="2">
        <f t="shared" si="199"/>
        <v>2.2549999999999968</v>
      </c>
      <c r="I1626" s="2">
        <f t="array" ref="I1626">SUMPRODUCT(B1610:B1629, (ROW(B1610:B1629)-ROW(B1610)+1)) / (20*21/2)</f>
        <v>2.0110000000000001</v>
      </c>
      <c r="J1626" s="2">
        <f t="shared" si="202"/>
        <v>2.013845188553911</v>
      </c>
      <c r="K1626" s="2">
        <f t="shared" si="196"/>
        <v>2.0859864752604369</v>
      </c>
    </row>
    <row r="1627" spans="1:11" ht="13.5" x14ac:dyDescent="0.25">
      <c r="A1627" s="3">
        <f>TITRES_STAT!B1630</f>
        <v>44679</v>
      </c>
      <c r="B1627" s="6">
        <f>TITRES_STAT!D1630</f>
        <v>2</v>
      </c>
      <c r="C1627" s="2">
        <f t="shared" si="197"/>
        <v>0</v>
      </c>
      <c r="D1627" s="2">
        <f t="shared" si="198"/>
        <v>2</v>
      </c>
      <c r="E1627" s="2">
        <f t="shared" si="200"/>
        <v>2</v>
      </c>
      <c r="F1627" s="2">
        <f t="shared" si="201"/>
        <v>2.0049999999999999</v>
      </c>
      <c r="G1627" s="2">
        <f t="shared" si="195"/>
        <v>2.084000000000001</v>
      </c>
      <c r="H1627" s="2">
        <f t="shared" si="199"/>
        <v>2.2537499999999966</v>
      </c>
      <c r="I1627" s="2">
        <f t="array" ref="I1627">SUMPRODUCT(B1611:B1630, (ROW(B1611:B1630)-ROW(B1611)+1)) / (20*21/2)</f>
        <v>2.0149047619047615</v>
      </c>
      <c r="J1627" s="2">
        <f t="shared" si="202"/>
        <v>2.0125265991678241</v>
      </c>
      <c r="K1627" s="2">
        <f t="shared" si="196"/>
        <v>2.0826144566227729</v>
      </c>
    </row>
    <row r="1628" spans="1:11" ht="13.5" x14ac:dyDescent="0.25">
      <c r="A1628" s="3">
        <f>TITRES_STAT!B1631</f>
        <v>44680</v>
      </c>
      <c r="B1628" s="6">
        <f>TITRES_STAT!D1631</f>
        <v>2.0499999999999998</v>
      </c>
      <c r="C1628" s="2">
        <f t="shared" si="197"/>
        <v>4.9999999999999822E-2</v>
      </c>
      <c r="D1628" s="2">
        <f t="shared" si="198"/>
        <v>2.0100000000000002</v>
      </c>
      <c r="E1628" s="2">
        <f t="shared" si="200"/>
        <v>2.0049999999999999</v>
      </c>
      <c r="F1628" s="2">
        <f t="shared" si="201"/>
        <v>2.0069999999999997</v>
      </c>
      <c r="G1628" s="2">
        <f t="shared" si="195"/>
        <v>2.0770000000000008</v>
      </c>
      <c r="H1628" s="2">
        <f t="shared" si="199"/>
        <v>2.2527499999999967</v>
      </c>
      <c r="I1628" s="2">
        <f t="array" ref="I1628">SUMPRODUCT(B1612:B1631, (ROW(B1612:B1631)-ROW(B1612)+1)) / (20*21/2)</f>
        <v>2.0186190476190471</v>
      </c>
      <c r="J1628" s="2">
        <f t="shared" si="202"/>
        <v>2.0160954944851741</v>
      </c>
      <c r="K1628" s="2">
        <f t="shared" si="196"/>
        <v>2.0813354583238408</v>
      </c>
    </row>
    <row r="1629" spans="1:11" ht="13.5" x14ac:dyDescent="0.25">
      <c r="A1629" s="3">
        <f>TITRES_STAT!B1632</f>
        <v>44685</v>
      </c>
      <c r="B1629" s="6">
        <f>TITRES_STAT!D1632</f>
        <v>2.0499999999999998</v>
      </c>
      <c r="C1629" s="2">
        <f t="shared" si="197"/>
        <v>0</v>
      </c>
      <c r="D1629" s="2">
        <f t="shared" si="198"/>
        <v>2.0200000000000005</v>
      </c>
      <c r="E1629" s="2">
        <f t="shared" si="200"/>
        <v>2.0100000000000002</v>
      </c>
      <c r="F1629" s="2">
        <f t="shared" si="201"/>
        <v>2.0089999999999995</v>
      </c>
      <c r="G1629" s="2">
        <f t="shared" si="195"/>
        <v>2.0700000000000007</v>
      </c>
      <c r="H1629" s="2">
        <f t="shared" si="199"/>
        <v>2.2517499999999968</v>
      </c>
      <c r="I1629" s="2">
        <f t="array" ref="I1629">SUMPRODUCT(B1613:B1632, (ROW(B1613:B1632)-ROW(B1613)+1)) / (20*21/2)</f>
        <v>2.0135714285714283</v>
      </c>
      <c r="J1629" s="2">
        <f t="shared" si="202"/>
        <v>2.0193244950103955</v>
      </c>
      <c r="K1629" s="2">
        <f t="shared" si="196"/>
        <v>2.0801066168209452</v>
      </c>
    </row>
    <row r="1630" spans="1:11" ht="13.5" x14ac:dyDescent="0.25">
      <c r="A1630" s="3">
        <f>TITRES_STAT!B1633</f>
        <v>44686</v>
      </c>
      <c r="B1630" s="6">
        <f>TITRES_STAT!D1633</f>
        <v>2.0499999999999998</v>
      </c>
      <c r="C1630" s="2">
        <f t="shared" si="197"/>
        <v>0</v>
      </c>
      <c r="D1630" s="2">
        <f t="shared" si="198"/>
        <v>2.0299999999999998</v>
      </c>
      <c r="E1630" s="2">
        <f t="shared" si="200"/>
        <v>2.0150000000000001</v>
      </c>
      <c r="F1630" s="2">
        <f t="shared" si="201"/>
        <v>2.0109999999999997</v>
      </c>
      <c r="G1630" s="2">
        <f t="shared" si="195"/>
        <v>2.0630000000000002</v>
      </c>
      <c r="H1630" s="2">
        <f t="shared" si="199"/>
        <v>2.2507499999999969</v>
      </c>
      <c r="I1630" s="2">
        <f t="array" ref="I1630">SUMPRODUCT(B1614:B1633, (ROW(B1614:B1633)-ROW(B1614)+1)) / (20*21/2)</f>
        <v>2.0087619047619047</v>
      </c>
      <c r="J1630" s="2">
        <f t="shared" si="202"/>
        <v>2.0222459716760719</v>
      </c>
      <c r="K1630" s="2">
        <f t="shared" si="196"/>
        <v>2.0789259651809084</v>
      </c>
    </row>
    <row r="1631" spans="1:11" ht="13.5" x14ac:dyDescent="0.25">
      <c r="A1631" s="3">
        <f>TITRES_STAT!B1634</f>
        <v>44687</v>
      </c>
      <c r="B1631" s="6">
        <f>TITRES_STAT!D1634</f>
        <v>2.0499999999999998</v>
      </c>
      <c r="C1631" s="2">
        <f t="shared" si="197"/>
        <v>0</v>
      </c>
      <c r="D1631" s="2">
        <f t="shared" si="198"/>
        <v>2.04</v>
      </c>
      <c r="E1631" s="2">
        <f t="shared" si="200"/>
        <v>2.0200000000000005</v>
      </c>
      <c r="F1631" s="2">
        <f t="shared" si="201"/>
        <v>2.0129999999999995</v>
      </c>
      <c r="G1631" s="2">
        <f t="shared" si="195"/>
        <v>2.056</v>
      </c>
      <c r="H1631" s="2">
        <f t="shared" si="199"/>
        <v>2.2497499999999975</v>
      </c>
      <c r="I1631" s="2">
        <f t="array" ref="I1631">SUMPRODUCT(B1615:B1634, (ROW(B1615:B1634)-ROW(B1615)+1)) / (20*21/2)</f>
        <v>2.0041904761904759</v>
      </c>
      <c r="J1631" s="2">
        <f t="shared" si="202"/>
        <v>2.0248892124688269</v>
      </c>
      <c r="K1631" s="2">
        <f t="shared" si="196"/>
        <v>2.0777916136051866</v>
      </c>
    </row>
    <row r="1632" spans="1:11" ht="13.5" x14ac:dyDescent="0.25">
      <c r="A1632" s="3">
        <f>TITRES_STAT!B1635</f>
        <v>44690</v>
      </c>
      <c r="B1632" s="6">
        <f>TITRES_STAT!D1635</f>
        <v>1.96</v>
      </c>
      <c r="C1632" s="2">
        <f t="shared" si="197"/>
        <v>-8.9999999999999858E-2</v>
      </c>
      <c r="D1632" s="2">
        <f t="shared" si="198"/>
        <v>2.032</v>
      </c>
      <c r="E1632" s="2">
        <f t="shared" si="200"/>
        <v>2.0160000000000005</v>
      </c>
      <c r="F1632" s="2">
        <f t="shared" si="201"/>
        <v>2.0104999999999995</v>
      </c>
      <c r="G1632" s="2">
        <f t="shared" si="195"/>
        <v>2.0471999999999997</v>
      </c>
      <c r="H1632" s="2">
        <f t="shared" si="199"/>
        <v>2.2482999999999973</v>
      </c>
      <c r="I1632" s="2">
        <f t="array" ref="I1632">SUMPRODUCT(B1616:B1635, (ROW(B1616:B1635)-ROW(B1616)+1)) / (20*21/2)</f>
        <v>1.9998571428571428</v>
      </c>
      <c r="J1632" s="2">
        <f t="shared" si="202"/>
        <v>2.0187092874717956</v>
      </c>
      <c r="K1632" s="2">
        <f t="shared" si="196"/>
        <v>2.0731723346402773</v>
      </c>
    </row>
    <row r="1633" spans="1:11" ht="13.5" x14ac:dyDescent="0.25">
      <c r="A1633" s="3">
        <f>TITRES_STAT!B1636</f>
        <v>44691</v>
      </c>
      <c r="B1633" s="6">
        <f>TITRES_STAT!D1636</f>
        <v>1.96</v>
      </c>
      <c r="C1633" s="2">
        <f t="shared" si="197"/>
        <v>0</v>
      </c>
      <c r="D1633" s="2">
        <f t="shared" si="198"/>
        <v>2.0140000000000002</v>
      </c>
      <c r="E1633" s="2">
        <f t="shared" si="200"/>
        <v>2.0120000000000005</v>
      </c>
      <c r="F1633" s="2">
        <f t="shared" si="201"/>
        <v>2.008</v>
      </c>
      <c r="G1633" s="2">
        <f t="shared" si="195"/>
        <v>2.0403999999999995</v>
      </c>
      <c r="H1633" s="2">
        <f t="shared" si="199"/>
        <v>2.2467999999999977</v>
      </c>
      <c r="I1633" s="2">
        <f t="array" ref="I1633">SUMPRODUCT(B1617:B1636, (ROW(B1617:B1636)-ROW(B1617)+1)) / (20*21/2)</f>
        <v>1.9957619047619046</v>
      </c>
      <c r="J1633" s="2">
        <f t="shared" si="202"/>
        <v>2.013117926760196</v>
      </c>
      <c r="K1633" s="2">
        <f t="shared" si="196"/>
        <v>2.0687342038700702</v>
      </c>
    </row>
    <row r="1634" spans="1:11" ht="13.5" x14ac:dyDescent="0.25">
      <c r="A1634" s="3">
        <f>TITRES_STAT!B1637</f>
        <v>44692</v>
      </c>
      <c r="B1634" s="6">
        <f>TITRES_STAT!D1637</f>
        <v>1.96</v>
      </c>
      <c r="C1634" s="2">
        <f t="shared" si="197"/>
        <v>0</v>
      </c>
      <c r="D1634" s="2">
        <f t="shared" si="198"/>
        <v>1.996</v>
      </c>
      <c r="E1634" s="2">
        <f t="shared" si="200"/>
        <v>2.0080000000000005</v>
      </c>
      <c r="F1634" s="2">
        <f t="shared" si="201"/>
        <v>2.0055000000000001</v>
      </c>
      <c r="G1634" s="2">
        <f t="shared" si="195"/>
        <v>2.0355999999999992</v>
      </c>
      <c r="H1634" s="2">
        <f t="shared" si="199"/>
        <v>2.2447499999999976</v>
      </c>
      <c r="I1634" s="2">
        <f t="array" ref="I1634">SUMPRODUCT(B1618:B1637, (ROW(B1618:B1637)-ROW(B1618)+1)) / (20*21/2)</f>
        <v>1.9919047619047621</v>
      </c>
      <c r="J1634" s="2">
        <f t="shared" si="202"/>
        <v>2.0080590765925583</v>
      </c>
      <c r="K1634" s="2">
        <f t="shared" si="196"/>
        <v>2.0644701174437929</v>
      </c>
    </row>
    <row r="1635" spans="1:11" ht="13.5" x14ac:dyDescent="0.25">
      <c r="A1635" s="3">
        <f>TITRES_STAT!B1638</f>
        <v>44693</v>
      </c>
      <c r="B1635" s="6">
        <f>TITRES_STAT!D1638</f>
        <v>1.96</v>
      </c>
      <c r="C1635" s="2">
        <f t="shared" si="197"/>
        <v>0</v>
      </c>
      <c r="D1635" s="2">
        <f t="shared" si="198"/>
        <v>1.9780000000000002</v>
      </c>
      <c r="E1635" s="2">
        <f t="shared" si="200"/>
        <v>2.0040000000000004</v>
      </c>
      <c r="F1635" s="2">
        <f t="shared" si="201"/>
        <v>2.0030000000000001</v>
      </c>
      <c r="G1635" s="2">
        <f t="shared" si="195"/>
        <v>2.0325999999999986</v>
      </c>
      <c r="H1635" s="2">
        <f t="shared" si="199"/>
        <v>2.2429999999999977</v>
      </c>
      <c r="I1635" s="2">
        <f t="array" ref="I1635">SUMPRODUCT(B1619:B1638, (ROW(B1619:B1638)-ROW(B1619)+1)) / (20*21/2)</f>
        <v>1.9882857142857144</v>
      </c>
      <c r="J1635" s="2">
        <f t="shared" si="202"/>
        <v>2.0034820216789813</v>
      </c>
      <c r="K1635" s="2">
        <f t="shared" si="196"/>
        <v>2.0603732500930558</v>
      </c>
    </row>
    <row r="1636" spans="1:11" ht="13.5" x14ac:dyDescent="0.25">
      <c r="A1636" s="3">
        <f>TITRES_STAT!B1639</f>
        <v>44694</v>
      </c>
      <c r="B1636" s="6">
        <f>TITRES_STAT!D1639</f>
        <v>1.96</v>
      </c>
      <c r="C1636" s="2">
        <f t="shared" si="197"/>
        <v>0</v>
      </c>
      <c r="D1636" s="2">
        <f t="shared" si="198"/>
        <v>1.9600000000000002</v>
      </c>
      <c r="E1636" s="2">
        <f t="shared" si="200"/>
        <v>2.0000000000000004</v>
      </c>
      <c r="F1636" s="2">
        <f t="shared" si="201"/>
        <v>2.0005000000000002</v>
      </c>
      <c r="G1636" s="2">
        <f t="shared" si="195"/>
        <v>2.0295999999999985</v>
      </c>
      <c r="H1636" s="2">
        <f t="shared" si="199"/>
        <v>2.2412499999999977</v>
      </c>
      <c r="I1636" s="2">
        <f t="array" ref="I1636">SUMPRODUCT(B1620:B1639, (ROW(B1620:B1639)-ROW(B1620)+1)) / (20*21/2)</f>
        <v>1.9924761904761905</v>
      </c>
      <c r="J1636" s="2">
        <f t="shared" si="202"/>
        <v>1.9993408767571736</v>
      </c>
      <c r="K1636" s="2">
        <f t="shared" si="196"/>
        <v>2.0564370442070534</v>
      </c>
    </row>
    <row r="1637" spans="1:11" ht="13.5" x14ac:dyDescent="0.25">
      <c r="A1637" s="3">
        <f>TITRES_STAT!B1640</f>
        <v>44697</v>
      </c>
      <c r="B1637" s="6">
        <f>TITRES_STAT!D1640</f>
        <v>1.96</v>
      </c>
      <c r="C1637" s="2">
        <f t="shared" si="197"/>
        <v>0</v>
      </c>
      <c r="D1637" s="2">
        <f t="shared" si="198"/>
        <v>1.9600000000000002</v>
      </c>
      <c r="E1637" s="2">
        <f t="shared" si="200"/>
        <v>1.9960000000000004</v>
      </c>
      <c r="F1637" s="2">
        <f t="shared" si="201"/>
        <v>1.9980000000000004</v>
      </c>
      <c r="G1637" s="2">
        <f t="shared" si="195"/>
        <v>2.0267999999999984</v>
      </c>
      <c r="H1637" s="2">
        <f t="shared" si="199"/>
        <v>2.2391999999999981</v>
      </c>
      <c r="I1637" s="2">
        <f t="array" ref="I1637">SUMPRODUCT(B1621:B1640, (ROW(B1621:B1640)-ROW(B1621)+1)) / (20*21/2)</f>
        <v>1.9964761904761907</v>
      </c>
      <c r="J1637" s="2">
        <f t="shared" si="202"/>
        <v>1.9955941265898236</v>
      </c>
      <c r="K1637" s="2">
        <f t="shared" si="196"/>
        <v>2.0526551993361886</v>
      </c>
    </row>
    <row r="1638" spans="1:11" ht="13.5" x14ac:dyDescent="0.25">
      <c r="A1638" s="3">
        <f>TITRES_STAT!B1641</f>
        <v>44698</v>
      </c>
      <c r="B1638" s="6">
        <f>TITRES_STAT!D1641</f>
        <v>1.96</v>
      </c>
      <c r="C1638" s="2">
        <f t="shared" si="197"/>
        <v>0</v>
      </c>
      <c r="D1638" s="2">
        <f t="shared" si="198"/>
        <v>1.9600000000000002</v>
      </c>
      <c r="E1638" s="2">
        <f t="shared" si="200"/>
        <v>1.9870000000000005</v>
      </c>
      <c r="F1638" s="2">
        <f t="shared" si="201"/>
        <v>1.9960000000000004</v>
      </c>
      <c r="G1638" s="2">
        <f t="shared" si="195"/>
        <v>2.0239999999999982</v>
      </c>
      <c r="H1638" s="2">
        <f t="shared" si="199"/>
        <v>2.2371499999999975</v>
      </c>
      <c r="I1638" s="2">
        <f t="array" ref="I1638">SUMPRODUCT(B1622:B1641, (ROW(B1622:B1641)-ROW(B1622)+1)) / (20*21/2)</f>
        <v>2.0002857142857144</v>
      </c>
      <c r="J1638" s="2">
        <f t="shared" si="202"/>
        <v>1.9922042097717449</v>
      </c>
      <c r="K1638" s="2">
        <f t="shared" si="196"/>
        <v>2.0490216621073185</v>
      </c>
    </row>
    <row r="1639" spans="1:11" ht="13.5" x14ac:dyDescent="0.25">
      <c r="A1639" s="3">
        <f>TITRES_STAT!B1642</f>
        <v>44699</v>
      </c>
      <c r="B1639" s="6">
        <f>TITRES_STAT!D1642</f>
        <v>2.04</v>
      </c>
      <c r="C1639" s="2">
        <f t="shared" si="197"/>
        <v>8.0000000000000071E-2</v>
      </c>
      <c r="D1639" s="2">
        <f t="shared" si="198"/>
        <v>1.9759999999999998</v>
      </c>
      <c r="E1639" s="2">
        <f t="shared" si="200"/>
        <v>1.9860000000000002</v>
      </c>
      <c r="F1639" s="2">
        <f t="shared" si="201"/>
        <v>1.9980000000000004</v>
      </c>
      <c r="G1639" s="2">
        <f t="shared" si="195"/>
        <v>2.0227999999999984</v>
      </c>
      <c r="H1639" s="2">
        <f t="shared" si="199"/>
        <v>2.2351499999999977</v>
      </c>
      <c r="I1639" s="2">
        <f t="array" ref="I1639">SUMPRODUCT(B1623:B1642, (ROW(B1623:B1642)-ROW(B1623)+1)) / (20*21/2)</f>
        <v>2.0039047619047619</v>
      </c>
      <c r="J1639" s="2">
        <f t="shared" si="202"/>
        <v>1.9967561897934836</v>
      </c>
      <c r="K1639" s="2">
        <f t="shared" si="196"/>
        <v>2.0486678714364435</v>
      </c>
    </row>
    <row r="1640" spans="1:11" ht="13.5" x14ac:dyDescent="0.25">
      <c r="A1640" s="3">
        <f>TITRES_STAT!B1643</f>
        <v>44700</v>
      </c>
      <c r="B1640" s="6">
        <f>TITRES_STAT!D1643</f>
        <v>2.04</v>
      </c>
      <c r="C1640" s="2">
        <f t="shared" si="197"/>
        <v>0</v>
      </c>
      <c r="D1640" s="2">
        <f t="shared" si="198"/>
        <v>1.9920000000000002</v>
      </c>
      <c r="E1640" s="2">
        <f t="shared" si="200"/>
        <v>1.9850000000000001</v>
      </c>
      <c r="F1640" s="2">
        <f t="shared" si="201"/>
        <v>2.0000000000000004</v>
      </c>
      <c r="G1640" s="2">
        <f t="shared" si="195"/>
        <v>2.0215999999999981</v>
      </c>
      <c r="H1640" s="2">
        <f t="shared" si="199"/>
        <v>2.2324499999999974</v>
      </c>
      <c r="I1640" s="2">
        <f t="array" ref="I1640">SUMPRODUCT(B1624:B1643, (ROW(B1624:B1643)-ROW(B1624)+1)) / (20*21/2)</f>
        <v>2.0073333333333334</v>
      </c>
      <c r="J1640" s="2">
        <f t="shared" si="202"/>
        <v>2.0008746479083901</v>
      </c>
      <c r="K1640" s="2">
        <f t="shared" si="196"/>
        <v>2.0483279549095244</v>
      </c>
    </row>
    <row r="1641" spans="1:11" ht="13.5" x14ac:dyDescent="0.25">
      <c r="A1641" s="3">
        <f>TITRES_STAT!B1644</f>
        <v>44701</v>
      </c>
      <c r="B1641" s="6">
        <f>TITRES_STAT!D1644</f>
        <v>2.04</v>
      </c>
      <c r="C1641" s="2">
        <f t="shared" si="197"/>
        <v>0</v>
      </c>
      <c r="D1641" s="2">
        <f t="shared" si="198"/>
        <v>2.008</v>
      </c>
      <c r="E1641" s="2">
        <f t="shared" si="200"/>
        <v>1.984</v>
      </c>
      <c r="F1641" s="2">
        <f t="shared" si="201"/>
        <v>2.0020000000000002</v>
      </c>
      <c r="G1641" s="2">
        <f t="shared" si="195"/>
        <v>2.0185999999999984</v>
      </c>
      <c r="H1641" s="2">
        <f t="shared" si="199"/>
        <v>2.2300999999999971</v>
      </c>
      <c r="I1641" s="2">
        <f t="array" ref="I1641">SUMPRODUCT(B1625:B1644, (ROW(B1625:B1644)-ROW(B1625)+1)) / (20*21/2)</f>
        <v>2.0019999999999998</v>
      </c>
      <c r="J1641" s="2">
        <f t="shared" si="202"/>
        <v>2.0046008719171149</v>
      </c>
      <c r="K1641" s="2">
        <f t="shared" si="196"/>
        <v>2.0480013684424843</v>
      </c>
    </row>
    <row r="1642" spans="1:11" ht="13.5" x14ac:dyDescent="0.25">
      <c r="A1642" s="3">
        <f>TITRES_STAT!B1645</f>
        <v>44704</v>
      </c>
      <c r="B1642" s="6">
        <f>TITRES_STAT!D1645</f>
        <v>2.04</v>
      </c>
      <c r="C1642" s="2">
        <f t="shared" si="197"/>
        <v>0</v>
      </c>
      <c r="D1642" s="2">
        <f t="shared" si="198"/>
        <v>2.024</v>
      </c>
      <c r="E1642" s="2">
        <f t="shared" si="200"/>
        <v>1.9919999999999998</v>
      </c>
      <c r="F1642" s="2">
        <f t="shared" si="201"/>
        <v>2.0040000000000004</v>
      </c>
      <c r="G1642" s="2">
        <f t="shared" si="195"/>
        <v>2.0173999999999985</v>
      </c>
      <c r="H1642" s="2">
        <f t="shared" si="199"/>
        <v>2.2273999999999972</v>
      </c>
      <c r="I1642" s="2">
        <f t="array" ref="I1642">SUMPRODUCT(B1626:B1645, (ROW(B1626:B1645)-ROW(B1626)+1)) / (20*21/2)</f>
        <v>1.9969047619047617</v>
      </c>
      <c r="J1642" s="2">
        <f t="shared" si="202"/>
        <v>2.0079722174488182</v>
      </c>
      <c r="K1642" s="2">
        <f t="shared" si="196"/>
        <v>2.047687589287877</v>
      </c>
    </row>
    <row r="1643" spans="1:11" ht="13.5" x14ac:dyDescent="0.25">
      <c r="A1643" s="3">
        <f>TITRES_STAT!B1646</f>
        <v>44705</v>
      </c>
      <c r="B1643" s="6">
        <f>TITRES_STAT!D1646</f>
        <v>2.04</v>
      </c>
      <c r="C1643" s="2">
        <f t="shared" si="197"/>
        <v>0</v>
      </c>
      <c r="D1643" s="2">
        <f t="shared" si="198"/>
        <v>2.04</v>
      </c>
      <c r="E1643" s="2">
        <f t="shared" si="200"/>
        <v>1.9999999999999996</v>
      </c>
      <c r="F1643" s="2">
        <f t="shared" si="201"/>
        <v>2.0060000000000002</v>
      </c>
      <c r="G1643" s="2">
        <f t="shared" si="195"/>
        <v>2.0161999999999991</v>
      </c>
      <c r="H1643" s="2">
        <f t="shared" si="199"/>
        <v>2.224599999999997</v>
      </c>
      <c r="I1643" s="2">
        <f t="array" ref="I1643">SUMPRODUCT(B1627:B1646, (ROW(B1627:B1646)-ROW(B1627)+1)) / (20*21/2)</f>
        <v>1.9920476190476193</v>
      </c>
      <c r="J1643" s="2">
        <f t="shared" si="202"/>
        <v>2.0110224824536926</v>
      </c>
      <c r="K1643" s="2">
        <f t="shared" si="196"/>
        <v>2.0473861151981563</v>
      </c>
    </row>
    <row r="1644" spans="1:11" ht="13.5" x14ac:dyDescent="0.25">
      <c r="A1644" s="3">
        <f>TITRES_STAT!B1647</f>
        <v>44706</v>
      </c>
      <c r="B1644" s="6">
        <f>TITRES_STAT!D1647</f>
        <v>1.95</v>
      </c>
      <c r="C1644" s="2">
        <f t="shared" si="197"/>
        <v>-9.000000000000008E-2</v>
      </c>
      <c r="D1644" s="2">
        <f t="shared" si="198"/>
        <v>2.0219999999999998</v>
      </c>
      <c r="E1644" s="2">
        <f t="shared" si="200"/>
        <v>1.9989999999999994</v>
      </c>
      <c r="F1644" s="2">
        <f t="shared" si="201"/>
        <v>2.0035000000000003</v>
      </c>
      <c r="G1644" s="2">
        <f t="shared" si="195"/>
        <v>2.013199999999999</v>
      </c>
      <c r="H1644" s="2">
        <f t="shared" si="199"/>
        <v>2.2207499999999971</v>
      </c>
      <c r="I1644" s="2">
        <f t="array" ref="I1644">SUMPRODUCT(B1628:B1647, (ROW(B1628:B1647)-ROW(B1628)+1)) / (20*21/2)</f>
        <v>1.9874285714285715</v>
      </c>
      <c r="J1644" s="2">
        <f t="shared" si="202"/>
        <v>2.0052108174581029</v>
      </c>
      <c r="K1644" s="2">
        <f t="shared" si="196"/>
        <v>2.0435670518570523</v>
      </c>
    </row>
    <row r="1645" spans="1:11" ht="13.5" x14ac:dyDescent="0.25">
      <c r="A1645" s="3">
        <f>TITRES_STAT!B1648</f>
        <v>44707</v>
      </c>
      <c r="B1645" s="6">
        <f>TITRES_STAT!D1648</f>
        <v>1.95</v>
      </c>
      <c r="C1645" s="2">
        <f t="shared" si="197"/>
        <v>0</v>
      </c>
      <c r="D1645" s="2">
        <f t="shared" si="198"/>
        <v>2.004</v>
      </c>
      <c r="E1645" s="2">
        <f t="shared" si="200"/>
        <v>1.9979999999999998</v>
      </c>
      <c r="F1645" s="2">
        <f t="shared" si="201"/>
        <v>2.0010000000000003</v>
      </c>
      <c r="G1645" s="2">
        <f t="shared" si="195"/>
        <v>2.0101999999999993</v>
      </c>
      <c r="H1645" s="2">
        <f t="shared" si="199"/>
        <v>2.2174999999999971</v>
      </c>
      <c r="I1645" s="2">
        <f t="array" ref="I1645">SUMPRODUCT(B1629:B1648, (ROW(B1629:B1648)-ROW(B1629)+1)) / (20*21/2)</f>
        <v>1.9782857142857142</v>
      </c>
      <c r="J1645" s="2">
        <f t="shared" si="202"/>
        <v>1.9999526443668549</v>
      </c>
      <c r="K1645" s="2">
        <f t="shared" si="196"/>
        <v>2.0398977557057956</v>
      </c>
    </row>
    <row r="1646" spans="1:11" ht="13.5" x14ac:dyDescent="0.25">
      <c r="A1646" s="3">
        <f>TITRES_STAT!B1649</f>
        <v>44708</v>
      </c>
      <c r="B1646" s="6">
        <f>TITRES_STAT!D1649</f>
        <v>1.95</v>
      </c>
      <c r="C1646" s="2">
        <f t="shared" si="197"/>
        <v>0</v>
      </c>
      <c r="D1646" s="2">
        <f t="shared" si="198"/>
        <v>1.986</v>
      </c>
      <c r="E1646" s="2">
        <f t="shared" si="200"/>
        <v>1.9969999999999994</v>
      </c>
      <c r="F1646" s="2">
        <f t="shared" si="201"/>
        <v>1.9985000000000006</v>
      </c>
      <c r="G1646" s="2">
        <f t="shared" si="195"/>
        <v>2.0071999999999992</v>
      </c>
      <c r="H1646" s="2">
        <f t="shared" si="199"/>
        <v>2.2145999999999972</v>
      </c>
      <c r="I1646" s="2">
        <f t="array" ref="I1646">SUMPRODUCT(B1630:B1649, (ROW(B1630:B1649)-ROW(B1630)+1)) / (20*21/2)</f>
        <v>1.9774761904761906</v>
      </c>
      <c r="J1646" s="2">
        <f t="shared" si="202"/>
        <v>1.9951952496652496</v>
      </c>
      <c r="K1646" s="2">
        <f t="shared" si="196"/>
        <v>2.0363723535212546</v>
      </c>
    </row>
    <row r="1647" spans="1:11" ht="13.5" x14ac:dyDescent="0.25">
      <c r="A1647" s="3">
        <f>TITRES_STAT!B1650</f>
        <v>44711</v>
      </c>
      <c r="B1647" s="6">
        <f>TITRES_STAT!D1650</f>
        <v>1.95</v>
      </c>
      <c r="C1647" s="2">
        <f t="shared" si="197"/>
        <v>0</v>
      </c>
      <c r="D1647" s="2">
        <f t="shared" si="198"/>
        <v>1.968</v>
      </c>
      <c r="E1647" s="2">
        <f t="shared" si="200"/>
        <v>1.9959999999999998</v>
      </c>
      <c r="F1647" s="2">
        <f t="shared" si="201"/>
        <v>1.9960000000000009</v>
      </c>
      <c r="G1647" s="2">
        <f t="shared" si="195"/>
        <v>2.0041999999999991</v>
      </c>
      <c r="H1647" s="2">
        <f t="shared" si="199"/>
        <v>2.2109999999999972</v>
      </c>
      <c r="I1647" s="2">
        <f t="array" ref="I1647">SUMPRODUCT(B1631:B1650, (ROW(B1631:B1650)-ROW(B1631)+1)) / (20*21/2)</f>
        <v>1.9770000000000001</v>
      </c>
      <c r="J1647" s="2">
        <f t="shared" si="202"/>
        <v>1.990890940173321</v>
      </c>
      <c r="K1647" s="2">
        <f t="shared" si="196"/>
        <v>2.0329852024027741</v>
      </c>
    </row>
    <row r="1648" spans="1:11" ht="13.5" x14ac:dyDescent="0.25">
      <c r="A1648" s="3">
        <f>TITRES_STAT!B1651</f>
        <v>44712</v>
      </c>
      <c r="B1648" s="6">
        <f>TITRES_STAT!D1651</f>
        <v>1.9</v>
      </c>
      <c r="C1648" s="2">
        <f t="shared" si="197"/>
        <v>-5.0000000000000044E-2</v>
      </c>
      <c r="D1648" s="2">
        <f t="shared" si="198"/>
        <v>1.94</v>
      </c>
      <c r="E1648" s="2">
        <f t="shared" si="200"/>
        <v>1.9899999999999995</v>
      </c>
      <c r="F1648" s="2">
        <f t="shared" si="201"/>
        <v>1.9885000000000006</v>
      </c>
      <c r="G1648" s="2">
        <f t="shared" si="195"/>
        <v>2.0001999999999995</v>
      </c>
      <c r="H1648" s="2">
        <f t="shared" si="199"/>
        <v>2.2077499999999972</v>
      </c>
      <c r="I1648" s="2">
        <f t="array" ref="I1648">SUMPRODUCT(B1632:B1651, (ROW(B1632:B1651)-ROW(B1632)+1)) / (20*21/2)</f>
        <v>1.9768571428571431</v>
      </c>
      <c r="J1648" s="2">
        <f t="shared" si="202"/>
        <v>1.9822346601568144</v>
      </c>
      <c r="K1648" s="2">
        <f t="shared" si="196"/>
        <v>2.0277700964261949</v>
      </c>
    </row>
    <row r="1649" spans="1:11" ht="13.5" x14ac:dyDescent="0.25">
      <c r="A1649" s="3">
        <f>TITRES_STAT!B1652</f>
        <v>44713</v>
      </c>
      <c r="B1649" s="6">
        <f>TITRES_STAT!D1652</f>
        <v>1.98</v>
      </c>
      <c r="C1649" s="2">
        <f t="shared" si="197"/>
        <v>8.0000000000000071E-2</v>
      </c>
      <c r="D1649" s="2">
        <f t="shared" si="198"/>
        <v>1.9460000000000002</v>
      </c>
      <c r="E1649" s="2">
        <f t="shared" si="200"/>
        <v>1.9839999999999995</v>
      </c>
      <c r="F1649" s="2">
        <f t="shared" si="201"/>
        <v>1.9849999999999999</v>
      </c>
      <c r="G1649" s="2">
        <f t="shared" si="195"/>
        <v>1.9995999999999996</v>
      </c>
      <c r="H1649" s="2">
        <f t="shared" si="199"/>
        <v>2.2054499999999977</v>
      </c>
      <c r="I1649" s="2">
        <f t="array" ref="I1649">SUMPRODUCT(B1633:B1652, (ROW(B1633:B1652)-ROW(B1633)+1)) / (20*21/2)</f>
        <v>1.9770476190476194</v>
      </c>
      <c r="J1649" s="2">
        <f t="shared" si="202"/>
        <v>1.982021835379975</v>
      </c>
      <c r="K1649" s="2">
        <f t="shared" si="196"/>
        <v>2.0258967593114421</v>
      </c>
    </row>
    <row r="1650" spans="1:11" ht="13.5" x14ac:dyDescent="0.25">
      <c r="A1650" s="3">
        <f>TITRES_STAT!B1653</f>
        <v>44714</v>
      </c>
      <c r="B1650" s="6">
        <f>TITRES_STAT!D1653</f>
        <v>1.98</v>
      </c>
      <c r="C1650" s="2">
        <f t="shared" si="197"/>
        <v>0</v>
      </c>
      <c r="D1650" s="2">
        <f t="shared" si="198"/>
        <v>1.952</v>
      </c>
      <c r="E1650" s="2">
        <f t="shared" si="200"/>
        <v>1.9779999999999998</v>
      </c>
      <c r="F1650" s="2">
        <f t="shared" si="201"/>
        <v>1.9814999999999994</v>
      </c>
      <c r="G1650" s="2">
        <f t="shared" ref="G1650:G1713" si="203">AVERAGE(B1601:B1650)</f>
        <v>1.9989999999999997</v>
      </c>
      <c r="H1650" s="2">
        <f t="shared" si="199"/>
        <v>2.2034999999999978</v>
      </c>
      <c r="I1650" s="2">
        <f t="array" ref="I1650">SUMPRODUCT(B1634:B1653, (ROW(B1634:B1653)-ROW(B1634)+1)) / (20*21/2)</f>
        <v>1.9771428571428573</v>
      </c>
      <c r="J1650" s="2">
        <f t="shared" si="202"/>
        <v>1.9818292796295012</v>
      </c>
      <c r="K1650" s="2">
        <f t="shared" si="196"/>
        <v>2.0240968863972681</v>
      </c>
    </row>
    <row r="1651" spans="1:11" ht="13.5" x14ac:dyDescent="0.25">
      <c r="A1651" s="3">
        <f>TITRES_STAT!B1654</f>
        <v>44715</v>
      </c>
      <c r="B1651" s="6">
        <f>TITRES_STAT!D1654</f>
        <v>1.98</v>
      </c>
      <c r="C1651" s="2">
        <f t="shared" si="197"/>
        <v>0</v>
      </c>
      <c r="D1651" s="2">
        <f t="shared" si="198"/>
        <v>1.9580000000000002</v>
      </c>
      <c r="E1651" s="2">
        <f t="shared" si="200"/>
        <v>1.972</v>
      </c>
      <c r="F1651" s="2">
        <f t="shared" si="201"/>
        <v>1.9779999999999993</v>
      </c>
      <c r="G1651" s="2">
        <f t="shared" si="203"/>
        <v>1.9984</v>
      </c>
      <c r="H1651" s="2">
        <f t="shared" si="199"/>
        <v>2.2020499999999981</v>
      </c>
      <c r="I1651" s="2">
        <f t="array" ref="I1651">SUMPRODUCT(B1635:B1654, (ROW(B1635:B1654)-ROW(B1635)+1)) / (20*21/2)</f>
        <v>1.9771428571428569</v>
      </c>
      <c r="J1651" s="2">
        <f t="shared" si="202"/>
        <v>1.9816550625219296</v>
      </c>
      <c r="K1651" s="2">
        <f t="shared" ref="K1651:K1714" si="204">$K$4*B1651+(1-$K$4)*K1650</f>
        <v>2.0223675967346302</v>
      </c>
    </row>
    <row r="1652" spans="1:11" ht="13.5" x14ac:dyDescent="0.25">
      <c r="A1652" s="3">
        <f>TITRES_STAT!B1655</f>
        <v>44718</v>
      </c>
      <c r="B1652" s="6">
        <f>TITRES_STAT!D1655</f>
        <v>1.98</v>
      </c>
      <c r="C1652" s="2">
        <f t="shared" si="197"/>
        <v>0</v>
      </c>
      <c r="D1652" s="2">
        <f t="shared" si="198"/>
        <v>1.964</v>
      </c>
      <c r="E1652" s="2">
        <f t="shared" si="200"/>
        <v>1.966</v>
      </c>
      <c r="F1652" s="2">
        <f t="shared" si="201"/>
        <v>1.9789999999999992</v>
      </c>
      <c r="G1652" s="2">
        <f t="shared" si="203"/>
        <v>1.9978000000000002</v>
      </c>
      <c r="H1652" s="2">
        <f t="shared" si="199"/>
        <v>2.2010999999999981</v>
      </c>
      <c r="I1652" s="2">
        <f t="array" ref="I1652">SUMPRODUCT(B1636:B1655, (ROW(B1636:B1655)-ROW(B1636)+1)) / (20*21/2)</f>
        <v>1.9770476190476187</v>
      </c>
      <c r="J1652" s="2">
        <f t="shared" si="202"/>
        <v>1.9814974375198411</v>
      </c>
      <c r="K1652" s="2">
        <f t="shared" si="204"/>
        <v>2.0207061223528799</v>
      </c>
    </row>
    <row r="1653" spans="1:11" ht="13.5" x14ac:dyDescent="0.25">
      <c r="A1653" s="3">
        <f>TITRES_STAT!B1656</f>
        <v>44719</v>
      </c>
      <c r="B1653" s="6">
        <f>TITRES_STAT!D1656</f>
        <v>1.98</v>
      </c>
      <c r="C1653" s="2">
        <f t="shared" si="197"/>
        <v>0</v>
      </c>
      <c r="D1653" s="2">
        <f t="shared" si="198"/>
        <v>1.98</v>
      </c>
      <c r="E1653" s="2">
        <f t="shared" si="200"/>
        <v>1.9600000000000002</v>
      </c>
      <c r="F1653" s="2">
        <f t="shared" si="201"/>
        <v>1.9799999999999991</v>
      </c>
      <c r="G1653" s="2">
        <f t="shared" si="203"/>
        <v>1.9972000000000005</v>
      </c>
      <c r="H1653" s="2">
        <f t="shared" si="199"/>
        <v>2.1996999999999982</v>
      </c>
      <c r="I1653" s="2">
        <f t="array" ref="I1653">SUMPRODUCT(B1637:B1656, (ROW(B1637:B1656)-ROW(B1637)+1)) / (20*21/2)</f>
        <v>1.9768571428571429</v>
      </c>
      <c r="J1653" s="2">
        <f t="shared" si="202"/>
        <v>1.9813548244227135</v>
      </c>
      <c r="K1653" s="2">
        <f t="shared" si="204"/>
        <v>2.0191098038292377</v>
      </c>
    </row>
    <row r="1654" spans="1:11" ht="13.5" x14ac:dyDescent="0.25">
      <c r="A1654" s="3">
        <f>TITRES_STAT!B1657</f>
        <v>44720</v>
      </c>
      <c r="B1654" s="6">
        <f>TITRES_STAT!D1657</f>
        <v>1.98</v>
      </c>
      <c r="C1654" s="2">
        <f t="shared" si="197"/>
        <v>0</v>
      </c>
      <c r="D1654" s="2">
        <f t="shared" si="198"/>
        <v>1.98</v>
      </c>
      <c r="E1654" s="2">
        <f t="shared" si="200"/>
        <v>1.9630000000000003</v>
      </c>
      <c r="F1654" s="2">
        <f t="shared" si="201"/>
        <v>1.9809999999999992</v>
      </c>
      <c r="G1654" s="2">
        <f t="shared" si="203"/>
        <v>1.9966000000000008</v>
      </c>
      <c r="H1654" s="2">
        <f t="shared" si="199"/>
        <v>2.198799999999999</v>
      </c>
      <c r="I1654" s="2">
        <f t="array" ref="I1654">SUMPRODUCT(B1638:B1657, (ROW(B1638:B1657)-ROW(B1638)+1)) / (20*21/2)</f>
        <v>1.9765714285714282</v>
      </c>
      <c r="J1654" s="2">
        <f t="shared" si="202"/>
        <v>1.9812257935253124</v>
      </c>
      <c r="K1654" s="2">
        <f t="shared" si="204"/>
        <v>2.0175760860320127</v>
      </c>
    </row>
    <row r="1655" spans="1:11" ht="13.5" x14ac:dyDescent="0.25">
      <c r="A1655" s="3">
        <f>TITRES_STAT!B1658</f>
        <v>44721</v>
      </c>
      <c r="B1655" s="6">
        <f>TITRES_STAT!D1658</f>
        <v>1.98</v>
      </c>
      <c r="C1655" s="2">
        <f t="shared" si="197"/>
        <v>0</v>
      </c>
      <c r="D1655" s="2">
        <f t="shared" si="198"/>
        <v>1.98</v>
      </c>
      <c r="E1655" s="2">
        <f t="shared" si="200"/>
        <v>1.966</v>
      </c>
      <c r="F1655" s="2">
        <f t="shared" si="201"/>
        <v>1.9819999999999993</v>
      </c>
      <c r="G1655" s="2">
        <f t="shared" si="203"/>
        <v>1.9960000000000011</v>
      </c>
      <c r="H1655" s="2">
        <f t="shared" si="199"/>
        <v>2.1978999999999989</v>
      </c>
      <c r="I1655" s="2">
        <f t="array" ref="I1655">SUMPRODUCT(B1639:B1658, (ROW(B1639:B1658)-ROW(B1639)+1)) / (20*21/2)</f>
        <v>1.9761904761904763</v>
      </c>
      <c r="J1655" s="2">
        <f t="shared" si="202"/>
        <v>1.9811090512848064</v>
      </c>
      <c r="K1655" s="2">
        <f t="shared" si="204"/>
        <v>2.0161025140307576</v>
      </c>
    </row>
    <row r="1656" spans="1:11" ht="13.5" x14ac:dyDescent="0.25">
      <c r="A1656" s="3">
        <f>TITRES_STAT!B1659</f>
        <v>44722</v>
      </c>
      <c r="B1656" s="6">
        <f>TITRES_STAT!D1659</f>
        <v>1.98</v>
      </c>
      <c r="C1656" s="2">
        <f t="shared" si="197"/>
        <v>0</v>
      </c>
      <c r="D1656" s="2">
        <f t="shared" si="198"/>
        <v>1.98</v>
      </c>
      <c r="E1656" s="2">
        <f t="shared" si="200"/>
        <v>1.9690000000000001</v>
      </c>
      <c r="F1656" s="2">
        <f t="shared" si="201"/>
        <v>1.9829999999999992</v>
      </c>
      <c r="G1656" s="2">
        <f t="shared" si="203"/>
        <v>1.9954000000000014</v>
      </c>
      <c r="H1656" s="2">
        <f t="shared" si="199"/>
        <v>2.1966999999999994</v>
      </c>
      <c r="I1656" s="2">
        <f t="array" ref="I1656">SUMPRODUCT(B1640:B1659, (ROW(B1640:B1659)-ROW(B1640)+1)) / (20*21/2)</f>
        <v>1.9757142857142855</v>
      </c>
      <c r="J1656" s="2">
        <f t="shared" si="202"/>
        <v>1.9810034273529202</v>
      </c>
      <c r="K1656" s="2">
        <f t="shared" si="204"/>
        <v>2.0146867291668062</v>
      </c>
    </row>
    <row r="1657" spans="1:11" ht="13.5" x14ac:dyDescent="0.25">
      <c r="A1657" s="3">
        <f>TITRES_STAT!B1660</f>
        <v>44725</v>
      </c>
      <c r="B1657" s="6">
        <f>TITRES_STAT!D1660</f>
        <v>1.98</v>
      </c>
      <c r="C1657" s="2">
        <f t="shared" si="197"/>
        <v>0</v>
      </c>
      <c r="D1657" s="2">
        <f t="shared" si="198"/>
        <v>1.98</v>
      </c>
      <c r="E1657" s="2">
        <f t="shared" si="200"/>
        <v>1.9720000000000002</v>
      </c>
      <c r="F1657" s="2">
        <f t="shared" si="201"/>
        <v>1.9839999999999993</v>
      </c>
      <c r="G1657" s="2">
        <f t="shared" si="203"/>
        <v>1.9948000000000012</v>
      </c>
      <c r="H1657" s="2">
        <f t="shared" si="199"/>
        <v>2.1954999999999996</v>
      </c>
      <c r="I1657" s="2">
        <f t="array" ref="I1657">SUMPRODUCT(B1641:B1660, (ROW(B1641:B1660)-ROW(B1641)+1)) / (20*21/2)</f>
        <v>1.9755238095238097</v>
      </c>
      <c r="J1657" s="2">
        <f t="shared" si="202"/>
        <v>1.9809078628431183</v>
      </c>
      <c r="K1657" s="2">
        <f t="shared" si="204"/>
        <v>2.0133264652779119</v>
      </c>
    </row>
    <row r="1658" spans="1:11" ht="13.5" x14ac:dyDescent="0.25">
      <c r="A1658" s="3">
        <f>TITRES_STAT!B1661</f>
        <v>44726</v>
      </c>
      <c r="B1658" s="6">
        <f>TITRES_STAT!D1661</f>
        <v>1.98</v>
      </c>
      <c r="C1658" s="2">
        <f t="shared" si="197"/>
        <v>0</v>
      </c>
      <c r="D1658" s="2">
        <f t="shared" si="198"/>
        <v>1.98</v>
      </c>
      <c r="E1658" s="2">
        <f t="shared" si="200"/>
        <v>1.98</v>
      </c>
      <c r="F1658" s="2">
        <f t="shared" si="201"/>
        <v>1.9849999999999994</v>
      </c>
      <c r="G1658" s="2">
        <f t="shared" si="203"/>
        <v>1.9942000000000013</v>
      </c>
      <c r="H1658" s="2">
        <f t="shared" si="199"/>
        <v>2.1942999999999997</v>
      </c>
      <c r="I1658" s="2">
        <f t="array" ref="I1658">SUMPRODUCT(B1642:B1661, (ROW(B1642:B1661)-ROW(B1642)+1)) / (20*21/2)</f>
        <v>1.9756190476190476</v>
      </c>
      <c r="J1658" s="2">
        <f t="shared" si="202"/>
        <v>1.9808213997152022</v>
      </c>
      <c r="K1658" s="2">
        <f t="shared" si="204"/>
        <v>2.0120195450709351</v>
      </c>
    </row>
    <row r="1659" spans="1:11" ht="13.5" x14ac:dyDescent="0.25">
      <c r="A1659" s="3">
        <f>TITRES_STAT!B1662</f>
        <v>44727</v>
      </c>
      <c r="B1659" s="6">
        <f>TITRES_STAT!D1662</f>
        <v>1.98</v>
      </c>
      <c r="C1659" s="2">
        <f t="shared" si="197"/>
        <v>0</v>
      </c>
      <c r="D1659" s="2">
        <f t="shared" si="198"/>
        <v>1.98</v>
      </c>
      <c r="E1659" s="2">
        <f t="shared" si="200"/>
        <v>1.98</v>
      </c>
      <c r="F1659" s="2">
        <f t="shared" si="201"/>
        <v>1.9819999999999993</v>
      </c>
      <c r="G1659" s="2">
        <f t="shared" si="203"/>
        <v>1.9936000000000014</v>
      </c>
      <c r="H1659" s="2">
        <f t="shared" si="199"/>
        <v>2.1930999999999998</v>
      </c>
      <c r="I1659" s="2">
        <f t="array" ref="I1659">SUMPRODUCT(B1643:B1662, (ROW(B1643:B1662)-ROW(B1643)+1)) / (20*21/2)</f>
        <v>1.9759999999999995</v>
      </c>
      <c r="J1659" s="2">
        <f t="shared" si="202"/>
        <v>1.9807431711708974</v>
      </c>
      <c r="K1659" s="2">
        <f t="shared" si="204"/>
        <v>2.0107638766367808</v>
      </c>
    </row>
    <row r="1660" spans="1:11" ht="13.5" x14ac:dyDescent="0.25">
      <c r="A1660" s="3">
        <f>TITRES_STAT!B1663</f>
        <v>44728</v>
      </c>
      <c r="B1660" s="6">
        <f>TITRES_STAT!D1663</f>
        <v>1.98</v>
      </c>
      <c r="C1660" s="2">
        <f t="shared" si="197"/>
        <v>0</v>
      </c>
      <c r="D1660" s="2">
        <f t="shared" si="198"/>
        <v>1.98</v>
      </c>
      <c r="E1660" s="2">
        <f t="shared" si="200"/>
        <v>1.98</v>
      </c>
      <c r="F1660" s="2">
        <f t="shared" si="201"/>
        <v>1.9789999999999996</v>
      </c>
      <c r="G1660" s="2">
        <f t="shared" si="203"/>
        <v>1.9930000000000012</v>
      </c>
      <c r="H1660" s="2">
        <f t="shared" si="199"/>
        <v>2.1919000000000004</v>
      </c>
      <c r="I1660" s="2">
        <f t="array" ref="I1660">SUMPRODUCT(B1644:B1663, (ROW(B1644:B1663)-ROW(B1644)+1)) / (20*21/2)</f>
        <v>1.9766666666666668</v>
      </c>
      <c r="J1660" s="2">
        <f t="shared" si="202"/>
        <v>1.9806723929641452</v>
      </c>
      <c r="K1660" s="2">
        <f t="shared" si="204"/>
        <v>2.009557450102005</v>
      </c>
    </row>
    <row r="1661" spans="1:11" ht="13.5" x14ac:dyDescent="0.25">
      <c r="A1661" s="3">
        <f>TITRES_STAT!B1664</f>
        <v>44729</v>
      </c>
      <c r="B1661" s="6">
        <f>TITRES_STAT!D1664</f>
        <v>1.98</v>
      </c>
      <c r="C1661" s="2">
        <f t="shared" si="197"/>
        <v>0</v>
      </c>
      <c r="D1661" s="2">
        <f t="shared" si="198"/>
        <v>1.98</v>
      </c>
      <c r="E1661" s="2">
        <f t="shared" si="200"/>
        <v>1.98</v>
      </c>
      <c r="F1661" s="2">
        <f t="shared" si="201"/>
        <v>1.9759999999999995</v>
      </c>
      <c r="G1661" s="2">
        <f t="shared" si="203"/>
        <v>1.9924000000000013</v>
      </c>
      <c r="H1661" s="2">
        <f t="shared" si="199"/>
        <v>2.1907000000000005</v>
      </c>
      <c r="I1661" s="2">
        <f t="array" ref="I1661">SUMPRODUCT(B1645:B1664, (ROW(B1645:B1664)-ROW(B1645)+1)) / (20*21/2)</f>
        <v>1.9776190476190474</v>
      </c>
      <c r="J1661" s="2">
        <f t="shared" si="202"/>
        <v>1.9806083555389886</v>
      </c>
      <c r="K1661" s="2">
        <f t="shared" si="204"/>
        <v>2.0083983344117304</v>
      </c>
    </row>
    <row r="1662" spans="1:11" ht="13.5" x14ac:dyDescent="0.25">
      <c r="A1662" s="3">
        <f>TITRES_STAT!B1665</f>
        <v>44732</v>
      </c>
      <c r="B1662" s="6">
        <f>TITRES_STAT!D1665</f>
        <v>1.98</v>
      </c>
      <c r="C1662" s="2">
        <f t="shared" si="197"/>
        <v>0</v>
      </c>
      <c r="D1662" s="2">
        <f t="shared" si="198"/>
        <v>1.98</v>
      </c>
      <c r="E1662" s="2">
        <f t="shared" si="200"/>
        <v>1.98</v>
      </c>
      <c r="F1662" s="2">
        <f t="shared" si="201"/>
        <v>1.9729999999999996</v>
      </c>
      <c r="G1662" s="2">
        <f t="shared" si="203"/>
        <v>1.9918000000000011</v>
      </c>
      <c r="H1662" s="2">
        <f t="shared" si="199"/>
        <v>2.1895000000000007</v>
      </c>
      <c r="I1662" s="2">
        <f t="array" ref="I1662">SUMPRODUCT(B1646:B1665, (ROW(B1646:B1665)-ROW(B1646)+1)) / (20*21/2)</f>
        <v>1.9784285714285716</v>
      </c>
      <c r="J1662" s="2">
        <f t="shared" si="202"/>
        <v>1.9805504169162278</v>
      </c>
      <c r="K1662" s="2">
        <f t="shared" si="204"/>
        <v>2.0072846742387216</v>
      </c>
    </row>
    <row r="1663" spans="1:11" ht="13.5" x14ac:dyDescent="0.25">
      <c r="A1663" s="3">
        <f>TITRES_STAT!B1666</f>
        <v>44733</v>
      </c>
      <c r="B1663" s="6">
        <f>TITRES_STAT!D1666</f>
        <v>1.98</v>
      </c>
      <c r="C1663" s="2">
        <f t="shared" si="197"/>
        <v>0</v>
      </c>
      <c r="D1663" s="2">
        <f t="shared" si="198"/>
        <v>1.98</v>
      </c>
      <c r="E1663" s="2">
        <f t="shared" si="200"/>
        <v>1.98</v>
      </c>
      <c r="F1663" s="2">
        <f t="shared" si="201"/>
        <v>1.9699999999999995</v>
      </c>
      <c r="G1663" s="2">
        <f t="shared" si="203"/>
        <v>1.9912000000000014</v>
      </c>
      <c r="H1663" s="2">
        <f t="shared" si="199"/>
        <v>2.1883000000000012</v>
      </c>
      <c r="I1663" s="2">
        <f t="array" ref="I1663">SUMPRODUCT(B1647:B1666, (ROW(B1647:B1666)-ROW(B1647)+1)) / (20*21/2)</f>
        <v>1.9714761904761904</v>
      </c>
      <c r="J1663" s="2">
        <f t="shared" si="202"/>
        <v>1.9804979962575395</v>
      </c>
      <c r="K1663" s="2">
        <f t="shared" si="204"/>
        <v>2.0062146870136739</v>
      </c>
    </row>
    <row r="1664" spans="1:11" ht="13.5" x14ac:dyDescent="0.25">
      <c r="A1664" s="3">
        <f>TITRES_STAT!B1667</f>
        <v>44734</v>
      </c>
      <c r="B1664" s="6">
        <f>TITRES_STAT!D1667</f>
        <v>1.98</v>
      </c>
      <c r="C1664" s="2">
        <f t="shared" si="197"/>
        <v>0</v>
      </c>
      <c r="D1664" s="2">
        <f t="shared" si="198"/>
        <v>1.98</v>
      </c>
      <c r="E1664" s="2">
        <f t="shared" si="200"/>
        <v>1.98</v>
      </c>
      <c r="F1664" s="2">
        <f t="shared" si="201"/>
        <v>1.9714999999999996</v>
      </c>
      <c r="G1664" s="2">
        <f t="shared" si="203"/>
        <v>1.9906000000000015</v>
      </c>
      <c r="H1664" s="2">
        <f t="shared" si="199"/>
        <v>2.1871000000000014</v>
      </c>
      <c r="I1664" s="2">
        <f t="array" ref="I1664">SUMPRODUCT(B1648:B1667, (ROW(B1648:B1667)-ROW(B1648)+1)) / (20*21/2)</f>
        <v>1.9647619047619049</v>
      </c>
      <c r="J1664" s="2">
        <f t="shared" si="202"/>
        <v>1.9804505680425357</v>
      </c>
      <c r="K1664" s="2">
        <f t="shared" si="204"/>
        <v>2.0051866600719612</v>
      </c>
    </row>
    <row r="1665" spans="1:11" ht="13.5" x14ac:dyDescent="0.25">
      <c r="A1665" s="3">
        <f>TITRES_STAT!B1668</f>
        <v>44735</v>
      </c>
      <c r="B1665" s="6">
        <f>TITRES_STAT!D1668</f>
        <v>1.98</v>
      </c>
      <c r="C1665" s="2">
        <f t="shared" si="197"/>
        <v>0</v>
      </c>
      <c r="D1665" s="2">
        <f t="shared" si="198"/>
        <v>1.98</v>
      </c>
      <c r="E1665" s="2">
        <f t="shared" si="200"/>
        <v>1.98</v>
      </c>
      <c r="F1665" s="2">
        <f t="shared" si="201"/>
        <v>1.9729999999999996</v>
      </c>
      <c r="G1665" s="2">
        <f t="shared" si="203"/>
        <v>1.9900000000000018</v>
      </c>
      <c r="H1665" s="2">
        <f t="shared" si="199"/>
        <v>2.185900000000002</v>
      </c>
      <c r="I1665" s="2">
        <f t="array" ref="I1665">SUMPRODUCT(B1649:B1668, (ROW(B1649:B1668)-ROW(B1649)+1)) / (20*21/2)</f>
        <v>1.9659047619047618</v>
      </c>
      <c r="J1665" s="2">
        <f t="shared" si="202"/>
        <v>1.9804076568003894</v>
      </c>
      <c r="K1665" s="2">
        <f t="shared" si="204"/>
        <v>2.0041989479122768</v>
      </c>
    </row>
    <row r="1666" spans="1:11" ht="13.5" x14ac:dyDescent="0.25">
      <c r="A1666" s="3">
        <f>TITRES_STAT!B1669</f>
        <v>44736</v>
      </c>
      <c r="B1666" s="6">
        <f>TITRES_STAT!D1669</f>
        <v>1.9</v>
      </c>
      <c r="C1666" s="2">
        <f t="shared" si="197"/>
        <v>-8.0000000000000071E-2</v>
      </c>
      <c r="D1666" s="2">
        <f t="shared" si="198"/>
        <v>1.964</v>
      </c>
      <c r="E1666" s="2">
        <f t="shared" si="200"/>
        <v>1.972</v>
      </c>
      <c r="F1666" s="2">
        <f t="shared" si="201"/>
        <v>1.9704999999999999</v>
      </c>
      <c r="G1666" s="2">
        <f t="shared" si="203"/>
        <v>1.9878000000000018</v>
      </c>
      <c r="H1666" s="2">
        <f t="shared" si="199"/>
        <v>2.1843000000000017</v>
      </c>
      <c r="I1666" s="2">
        <f t="array" ref="I1666">SUMPRODUCT(B1650:B1669, (ROW(B1650:B1669)-ROW(B1650)+1)) / (20*21/2)</f>
        <v>1.9685714285714284</v>
      </c>
      <c r="J1666" s="2">
        <f t="shared" si="202"/>
        <v>1.972749784724162</v>
      </c>
      <c r="K1666" s="2">
        <f t="shared" si="204"/>
        <v>2.0001127146608151</v>
      </c>
    </row>
    <row r="1667" spans="1:11" ht="13.5" x14ac:dyDescent="0.25">
      <c r="A1667" s="3">
        <f>TITRES_STAT!B1670</f>
        <v>44739</v>
      </c>
      <c r="B1667" s="6">
        <f>TITRES_STAT!D1670</f>
        <v>1.9</v>
      </c>
      <c r="C1667" s="2">
        <f t="shared" si="197"/>
        <v>0</v>
      </c>
      <c r="D1667" s="2">
        <f t="shared" si="198"/>
        <v>1.948</v>
      </c>
      <c r="E1667" s="2">
        <f t="shared" si="200"/>
        <v>1.964</v>
      </c>
      <c r="F1667" s="2">
        <f t="shared" si="201"/>
        <v>1.968</v>
      </c>
      <c r="G1667" s="2">
        <f t="shared" si="203"/>
        <v>1.9856000000000018</v>
      </c>
      <c r="H1667" s="2">
        <f t="shared" si="199"/>
        <v>2.1827000000000019</v>
      </c>
      <c r="I1667" s="2">
        <f t="array" ref="I1667">SUMPRODUCT(B1651:B1670, (ROW(B1651:B1670)-ROW(B1651)+1)) / (20*21/2)</f>
        <v>1.9797142857142858</v>
      </c>
      <c r="J1667" s="2">
        <f t="shared" si="202"/>
        <v>1.9658212337980514</v>
      </c>
      <c r="K1667" s="2">
        <f t="shared" si="204"/>
        <v>1.996186725850587</v>
      </c>
    </row>
    <row r="1668" spans="1:11" ht="13.5" x14ac:dyDescent="0.25">
      <c r="A1668" s="3">
        <f>TITRES_STAT!B1671</f>
        <v>44740</v>
      </c>
      <c r="B1668" s="6">
        <f>TITRES_STAT!D1671</f>
        <v>1.98</v>
      </c>
      <c r="C1668" s="2">
        <f t="shared" ref="C1668:C1731" si="205">B1668-B1667</f>
        <v>8.0000000000000071E-2</v>
      </c>
      <c r="D1668" s="2">
        <f t="shared" si="198"/>
        <v>1.948</v>
      </c>
      <c r="E1668" s="2">
        <f t="shared" si="200"/>
        <v>1.964</v>
      </c>
      <c r="F1668" s="2">
        <f t="shared" si="201"/>
        <v>1.972</v>
      </c>
      <c r="G1668" s="2">
        <f t="shared" si="203"/>
        <v>1.9852000000000016</v>
      </c>
      <c r="H1668" s="2">
        <f t="shared" si="199"/>
        <v>2.1815000000000015</v>
      </c>
      <c r="I1668" s="2">
        <f t="array" ref="I1668">SUMPRODUCT(B1652:B1671, (ROW(B1652:B1671)-ROW(B1652)+1)) / (20*21/2)</f>
        <v>1.9989047619047622</v>
      </c>
      <c r="J1668" s="2">
        <f t="shared" si="202"/>
        <v>1.9671715924839512</v>
      </c>
      <c r="K1668" s="2">
        <f t="shared" si="204"/>
        <v>1.9955519522878189</v>
      </c>
    </row>
    <row r="1669" spans="1:11" ht="13.5" x14ac:dyDescent="0.25">
      <c r="A1669" s="3">
        <f>TITRES_STAT!B1672</f>
        <v>44741</v>
      </c>
      <c r="B1669" s="6">
        <f>TITRES_STAT!D1672</f>
        <v>2</v>
      </c>
      <c r="C1669" s="2">
        <f t="shared" si="205"/>
        <v>2.0000000000000018E-2</v>
      </c>
      <c r="D1669" s="2">
        <f t="shared" si="198"/>
        <v>1.952</v>
      </c>
      <c r="E1669" s="2">
        <f t="shared" si="200"/>
        <v>1.966</v>
      </c>
      <c r="F1669" s="2">
        <f t="shared" si="201"/>
        <v>1.9730000000000001</v>
      </c>
      <c r="G1669" s="2">
        <f t="shared" si="203"/>
        <v>1.9852000000000016</v>
      </c>
      <c r="H1669" s="2">
        <f t="shared" si="199"/>
        <v>2.1804000000000019</v>
      </c>
      <c r="I1669" s="2">
        <f t="array" ref="I1669">SUMPRODUCT(B1653:B1672, (ROW(B1653:B1672)-ROW(B1653)+1)) / (20*21/2)</f>
        <v>2.0257142857142858</v>
      </c>
      <c r="J1669" s="2">
        <f t="shared" si="202"/>
        <v>1.9702981074854797</v>
      </c>
      <c r="K1669" s="2">
        <f t="shared" si="204"/>
        <v>1.9957263855314338</v>
      </c>
    </row>
    <row r="1670" spans="1:11" ht="13.5" x14ac:dyDescent="0.25">
      <c r="A1670" s="3">
        <f>TITRES_STAT!B1673</f>
        <v>44742</v>
      </c>
      <c r="B1670" s="6">
        <f>TITRES_STAT!D1673</f>
        <v>2.09</v>
      </c>
      <c r="C1670" s="2">
        <f t="shared" si="205"/>
        <v>8.9999999999999858E-2</v>
      </c>
      <c r="D1670" s="2">
        <f t="shared" ref="D1670:D1733" si="206">AVERAGE(B1666:B1670)</f>
        <v>1.9739999999999998</v>
      </c>
      <c r="E1670" s="2">
        <f t="shared" si="200"/>
        <v>1.9769999999999999</v>
      </c>
      <c r="F1670" s="2">
        <f t="shared" si="201"/>
        <v>1.9784999999999997</v>
      </c>
      <c r="G1670" s="2">
        <f t="shared" si="203"/>
        <v>1.9870000000000012</v>
      </c>
      <c r="H1670" s="2">
        <f t="shared" si="199"/>
        <v>2.1797500000000016</v>
      </c>
      <c r="I1670" s="2">
        <f t="array" ref="I1670">SUMPRODUCT(B1654:B1673, (ROW(B1654:B1673)-ROW(B1654)+1)) / (20*21/2)</f>
        <v>2.0539999999999998</v>
      </c>
      <c r="J1670" s="2">
        <f t="shared" si="202"/>
        <v>1.9816982877249578</v>
      </c>
      <c r="K1670" s="2">
        <f t="shared" si="204"/>
        <v>1.9994233900203973</v>
      </c>
    </row>
    <row r="1671" spans="1:11" ht="13.5" x14ac:dyDescent="0.25">
      <c r="A1671" s="3">
        <f>TITRES_STAT!B1674</f>
        <v>44743</v>
      </c>
      <c r="B1671" s="6">
        <f>TITRES_STAT!D1674</f>
        <v>2.1800000000000002</v>
      </c>
      <c r="C1671" s="2">
        <f t="shared" si="205"/>
        <v>9.0000000000000302E-2</v>
      </c>
      <c r="D1671" s="2">
        <f t="shared" si="206"/>
        <v>2.0300000000000002</v>
      </c>
      <c r="E1671" s="2">
        <f t="shared" si="200"/>
        <v>1.9969999999999999</v>
      </c>
      <c r="F1671" s="2">
        <f t="shared" si="201"/>
        <v>1.9885000000000002</v>
      </c>
      <c r="G1671" s="2">
        <f t="shared" si="203"/>
        <v>1.9906000000000015</v>
      </c>
      <c r="H1671" s="2">
        <f t="shared" si="199"/>
        <v>2.1795500000000017</v>
      </c>
      <c r="I1671" s="2">
        <f t="array" ref="I1671">SUMPRODUCT(B1655:B1674, (ROW(B1655:B1674)-ROW(B1655)+1)) / (20*21/2)</f>
        <v>2.0807619047619048</v>
      </c>
      <c r="J1671" s="2">
        <f t="shared" si="202"/>
        <v>2.0005841650844856</v>
      </c>
      <c r="K1671" s="2">
        <f t="shared" si="204"/>
        <v>2.0065048257058722</v>
      </c>
    </row>
    <row r="1672" spans="1:11" ht="13.5" x14ac:dyDescent="0.25">
      <c r="A1672" s="3">
        <f>TITRES_STAT!B1675</f>
        <v>44746</v>
      </c>
      <c r="B1672" s="6">
        <f>TITRES_STAT!D1675</f>
        <v>2.27</v>
      </c>
      <c r="C1672" s="2">
        <f t="shared" si="205"/>
        <v>8.9999999999999858E-2</v>
      </c>
      <c r="D1672" s="2">
        <f t="shared" si="206"/>
        <v>2.1040000000000001</v>
      </c>
      <c r="E1672" s="2">
        <f t="shared" si="200"/>
        <v>2.0260000000000002</v>
      </c>
      <c r="F1672" s="2">
        <f t="shared" si="201"/>
        <v>2.0030000000000001</v>
      </c>
      <c r="G1672" s="2">
        <f t="shared" si="203"/>
        <v>1.9960000000000011</v>
      </c>
      <c r="H1672" s="2">
        <f t="shared" si="199"/>
        <v>2.1799000000000017</v>
      </c>
      <c r="I1672" s="2">
        <f t="array" ref="I1672">SUMPRODUCT(B1656:B1675, (ROW(B1656:B1675)-ROW(B1656)+1)) / (20*21/2)</f>
        <v>2.1059999999999999</v>
      </c>
      <c r="J1672" s="2">
        <f t="shared" si="202"/>
        <v>2.0262428160288204</v>
      </c>
      <c r="K1672" s="2">
        <f t="shared" si="204"/>
        <v>2.0168379697958381</v>
      </c>
    </row>
    <row r="1673" spans="1:11" ht="13.5" x14ac:dyDescent="0.25">
      <c r="A1673" s="3">
        <f>TITRES_STAT!B1676</f>
        <v>44747</v>
      </c>
      <c r="B1673" s="6">
        <f>TITRES_STAT!D1676</f>
        <v>2.2999999999999998</v>
      </c>
      <c r="C1673" s="2">
        <f t="shared" si="205"/>
        <v>2.9999999999999805E-2</v>
      </c>
      <c r="D1673" s="2">
        <f t="shared" si="206"/>
        <v>2.1680000000000001</v>
      </c>
      <c r="E1673" s="2">
        <f t="shared" si="200"/>
        <v>2.0580000000000003</v>
      </c>
      <c r="F1673" s="2">
        <f t="shared" si="201"/>
        <v>2.0189999999999997</v>
      </c>
      <c r="G1673" s="2">
        <f t="shared" si="203"/>
        <v>2.0020000000000011</v>
      </c>
      <c r="H1673" s="2">
        <f t="shared" si="199"/>
        <v>2.1804000000000023</v>
      </c>
      <c r="I1673" s="2">
        <f t="array" ref="I1673">SUMPRODUCT(B1657:B1676, (ROW(B1657:B1676)-ROW(B1657)+1)) / (20*21/2)</f>
        <v>2.1297142857142854</v>
      </c>
      <c r="J1673" s="2">
        <f t="shared" si="202"/>
        <v>2.0523149287879803</v>
      </c>
      <c r="K1673" s="2">
        <f t="shared" si="204"/>
        <v>2.027942363137178</v>
      </c>
    </row>
    <row r="1674" spans="1:11" ht="13.5" x14ac:dyDescent="0.25">
      <c r="A1674" s="3">
        <f>TITRES_STAT!B1677</f>
        <v>44748</v>
      </c>
      <c r="B1674" s="6">
        <f>TITRES_STAT!D1677</f>
        <v>2.2999999999999998</v>
      </c>
      <c r="C1674" s="2">
        <f t="shared" si="205"/>
        <v>0</v>
      </c>
      <c r="D1674" s="2">
        <f t="shared" si="206"/>
        <v>2.2280000000000002</v>
      </c>
      <c r="E1674" s="2">
        <f t="shared" si="200"/>
        <v>2.0900000000000003</v>
      </c>
      <c r="F1674" s="2">
        <f t="shared" si="201"/>
        <v>2.0349999999999997</v>
      </c>
      <c r="G1674" s="2">
        <f t="shared" si="203"/>
        <v>2.0080000000000009</v>
      </c>
      <c r="H1674" s="2">
        <f t="shared" ref="H1674:H1737" si="207">AVERAGE(B1475:B1674)</f>
        <v>2.1811500000000019</v>
      </c>
      <c r="I1674" s="2">
        <f t="array" ref="I1674">SUMPRODUCT(B1658:B1677, (ROW(B1658:B1677)-ROW(B1658)+1)) / (20*21/2)</f>
        <v>2.1519047619047615</v>
      </c>
      <c r="J1674" s="2">
        <f t="shared" si="202"/>
        <v>2.0759039831891251</v>
      </c>
      <c r="K1674" s="2">
        <f t="shared" si="204"/>
        <v>2.0386112900729749</v>
      </c>
    </row>
    <row r="1675" spans="1:11" ht="13.5" x14ac:dyDescent="0.25">
      <c r="A1675" s="3">
        <f>TITRES_STAT!B1678</f>
        <v>44749</v>
      </c>
      <c r="B1675" s="6">
        <f>TITRES_STAT!D1678</f>
        <v>2.2999999999999998</v>
      </c>
      <c r="C1675" s="2">
        <f t="shared" si="205"/>
        <v>0</v>
      </c>
      <c r="D1675" s="2">
        <f t="shared" si="206"/>
        <v>2.2700000000000005</v>
      </c>
      <c r="E1675" s="2">
        <f t="shared" si="200"/>
        <v>2.1219999999999999</v>
      </c>
      <c r="F1675" s="2">
        <f t="shared" si="201"/>
        <v>2.0509999999999993</v>
      </c>
      <c r="G1675" s="2">
        <f t="shared" si="203"/>
        <v>2.0140000000000007</v>
      </c>
      <c r="H1675" s="2">
        <f t="shared" si="207"/>
        <v>2.1814500000000026</v>
      </c>
      <c r="I1675" s="2">
        <f t="array" ref="I1675">SUMPRODUCT(B1659:B1678, (ROW(B1659:B1678)-ROW(B1659)+1)) / (20*21/2)</f>
        <v>2.1725714285714282</v>
      </c>
      <c r="J1675" s="2">
        <f t="shared" si="202"/>
        <v>2.0972464609806369</v>
      </c>
      <c r="K1675" s="2">
        <f t="shared" si="204"/>
        <v>2.0488618277171722</v>
      </c>
    </row>
    <row r="1676" spans="1:11" ht="13.5" x14ac:dyDescent="0.25">
      <c r="A1676" s="3">
        <f>TITRES_STAT!B1679</f>
        <v>44750</v>
      </c>
      <c r="B1676" s="6">
        <f>TITRES_STAT!D1679</f>
        <v>2.2999999999999998</v>
      </c>
      <c r="C1676" s="2">
        <f t="shared" si="205"/>
        <v>0</v>
      </c>
      <c r="D1676" s="2">
        <f t="shared" si="206"/>
        <v>2.2939999999999996</v>
      </c>
      <c r="E1676" s="2">
        <f t="shared" ref="E1676:E1739" si="208">AVERAGE(B1667:B1676)</f>
        <v>2.1619999999999999</v>
      </c>
      <c r="F1676" s="2">
        <f t="shared" si="201"/>
        <v>2.0669999999999993</v>
      </c>
      <c r="G1676" s="2">
        <f t="shared" si="203"/>
        <v>2.0200000000000005</v>
      </c>
      <c r="H1676" s="2">
        <f t="shared" si="207"/>
        <v>2.1817500000000023</v>
      </c>
      <c r="I1676" s="2">
        <f t="array" ref="I1676">SUMPRODUCT(B1660:B1679, (ROW(B1660:B1679)-ROW(B1660)+1)) / (20*21/2)</f>
        <v>2.1917142857142853</v>
      </c>
      <c r="J1676" s="2">
        <f t="shared" si="202"/>
        <v>2.1165563218396239</v>
      </c>
      <c r="K1676" s="2">
        <f t="shared" si="204"/>
        <v>2.0587103834929694</v>
      </c>
    </row>
    <row r="1677" spans="1:11" ht="13.5" x14ac:dyDescent="0.25">
      <c r="A1677" s="3">
        <f>TITRES_STAT!B1680</f>
        <v>44753</v>
      </c>
      <c r="B1677" s="6">
        <f>TITRES_STAT!D1680</f>
        <v>2.2999999999999998</v>
      </c>
      <c r="C1677" s="2">
        <f t="shared" si="205"/>
        <v>0</v>
      </c>
      <c r="D1677" s="2">
        <f t="shared" si="206"/>
        <v>2.2999999999999998</v>
      </c>
      <c r="E1677" s="2">
        <f t="shared" si="208"/>
        <v>2.2020000000000004</v>
      </c>
      <c r="F1677" s="2">
        <f t="shared" si="201"/>
        <v>2.0829999999999993</v>
      </c>
      <c r="G1677" s="2">
        <f t="shared" si="203"/>
        <v>2.0260000000000002</v>
      </c>
      <c r="H1677" s="2">
        <f t="shared" si="207"/>
        <v>2.1820500000000025</v>
      </c>
      <c r="I1677" s="2">
        <f t="array" ref="I1677">SUMPRODUCT(B1661:B1680, (ROW(B1661:B1680)-ROW(B1661)+1)) / (20*21/2)</f>
        <v>2.2093333333333334</v>
      </c>
      <c r="J1677" s="2">
        <f t="shared" si="202"/>
        <v>2.1340271483310884</v>
      </c>
      <c r="K1677" s="2">
        <f t="shared" si="204"/>
        <v>2.0681727213952059</v>
      </c>
    </row>
    <row r="1678" spans="1:11" ht="13.5" x14ac:dyDescent="0.25">
      <c r="A1678" s="3">
        <f>TITRES_STAT!B1681</f>
        <v>44754</v>
      </c>
      <c r="B1678" s="6">
        <f>TITRES_STAT!D1681</f>
        <v>2.2999999999999998</v>
      </c>
      <c r="C1678" s="2">
        <f t="shared" si="205"/>
        <v>0</v>
      </c>
      <c r="D1678" s="2">
        <f t="shared" si="206"/>
        <v>2.2999999999999998</v>
      </c>
      <c r="E1678" s="2">
        <f t="shared" si="208"/>
        <v>2.2340000000000004</v>
      </c>
      <c r="F1678" s="2">
        <f t="shared" si="201"/>
        <v>2.0989999999999993</v>
      </c>
      <c r="G1678" s="2">
        <f t="shared" si="203"/>
        <v>2.0310000000000001</v>
      </c>
      <c r="H1678" s="2">
        <f t="shared" si="207"/>
        <v>2.1823500000000022</v>
      </c>
      <c r="I1678" s="2">
        <f t="array" ref="I1678">SUMPRODUCT(B1662:B1681, (ROW(B1662:B1681)-ROW(B1662)+1)) / (20*21/2)</f>
        <v>2.2159047619047616</v>
      </c>
      <c r="J1678" s="2">
        <f t="shared" si="202"/>
        <v>2.1498340865852703</v>
      </c>
      <c r="K1678" s="2">
        <f t="shared" si="204"/>
        <v>2.0772639872228451</v>
      </c>
    </row>
    <row r="1679" spans="1:11" ht="13.5" x14ac:dyDescent="0.25">
      <c r="A1679" s="3">
        <f>TITRES_STAT!B1682</f>
        <v>44755</v>
      </c>
      <c r="B1679" s="6">
        <f>TITRES_STAT!D1682</f>
        <v>2.2999999999999998</v>
      </c>
      <c r="C1679" s="2">
        <f t="shared" si="205"/>
        <v>0</v>
      </c>
      <c r="D1679" s="2">
        <f t="shared" si="206"/>
        <v>2.2999999999999998</v>
      </c>
      <c r="E1679" s="2">
        <f t="shared" si="208"/>
        <v>2.2640000000000002</v>
      </c>
      <c r="F1679" s="2">
        <f t="shared" si="201"/>
        <v>2.1149999999999993</v>
      </c>
      <c r="G1679" s="2">
        <f t="shared" si="203"/>
        <v>2.0359999999999996</v>
      </c>
      <c r="H1679" s="2">
        <f t="shared" si="207"/>
        <v>2.1826500000000024</v>
      </c>
      <c r="I1679" s="2">
        <f t="array" ref="I1679">SUMPRODUCT(B1663:B1682, (ROW(B1663:B1682)-ROW(B1663)+1)) / (20*21/2)</f>
        <v>2.2128571428571426</v>
      </c>
      <c r="J1679" s="2">
        <f t="shared" si="202"/>
        <v>2.164135602148578</v>
      </c>
      <c r="K1679" s="2">
        <f t="shared" si="204"/>
        <v>2.0859987328219494</v>
      </c>
    </row>
    <row r="1680" spans="1:11" ht="13.5" x14ac:dyDescent="0.25">
      <c r="A1680" s="3">
        <f>TITRES_STAT!B1683</f>
        <v>44756</v>
      </c>
      <c r="B1680" s="6">
        <f>TITRES_STAT!D1683</f>
        <v>2.2999999999999998</v>
      </c>
      <c r="C1680" s="2">
        <f t="shared" si="205"/>
        <v>0</v>
      </c>
      <c r="D1680" s="2">
        <f t="shared" si="206"/>
        <v>2.2999999999999998</v>
      </c>
      <c r="E1680" s="2">
        <f t="shared" si="208"/>
        <v>2.2850000000000006</v>
      </c>
      <c r="F1680" s="2">
        <f t="shared" si="201"/>
        <v>2.1309999999999993</v>
      </c>
      <c r="G1680" s="2">
        <f t="shared" si="203"/>
        <v>2.040999999999999</v>
      </c>
      <c r="H1680" s="2">
        <f t="shared" si="207"/>
        <v>2.1829500000000026</v>
      </c>
      <c r="I1680" s="2">
        <f t="array" ref="I1680">SUMPRODUCT(B1664:B1683, (ROW(B1664:B1683)-ROW(B1664)+1)) / (20*21/2)</f>
        <v>2.2006190476190475</v>
      </c>
      <c r="J1680" s="2">
        <f t="shared" si="202"/>
        <v>2.1770750686106184</v>
      </c>
      <c r="K1680" s="2">
        <f t="shared" si="204"/>
        <v>2.0943909393779516</v>
      </c>
    </row>
    <row r="1681" spans="1:11" ht="13.5" x14ac:dyDescent="0.25">
      <c r="A1681" s="3">
        <f>TITRES_STAT!B1684</f>
        <v>44757</v>
      </c>
      <c r="B1681" s="6">
        <f>TITRES_STAT!D1684</f>
        <v>2.2000000000000002</v>
      </c>
      <c r="C1681" s="2">
        <f t="shared" si="205"/>
        <v>-9.9999999999999645E-2</v>
      </c>
      <c r="D1681" s="2">
        <f t="shared" si="206"/>
        <v>2.2799999999999998</v>
      </c>
      <c r="E1681" s="2">
        <f t="shared" si="208"/>
        <v>2.2869999999999999</v>
      </c>
      <c r="F1681" s="2">
        <f t="shared" si="201"/>
        <v>2.1419999999999999</v>
      </c>
      <c r="G1681" s="2">
        <f t="shared" si="203"/>
        <v>2.0439999999999992</v>
      </c>
      <c r="H1681" s="2">
        <f t="shared" si="207"/>
        <v>2.1827500000000022</v>
      </c>
      <c r="I1681" s="2">
        <f t="array" ref="I1681">SUMPRODUCT(B1665:B1684, (ROW(B1665:B1684)-ROW(B1665)+1)) / (20*21/2)</f>
        <v>2.1796190476190476</v>
      </c>
      <c r="J1681" s="2">
        <f t="shared" si="202"/>
        <v>2.1792583954096072</v>
      </c>
      <c r="K1681" s="2">
        <f t="shared" si="204"/>
        <v>2.0985324711670517</v>
      </c>
    </row>
    <row r="1682" spans="1:11" ht="13.5" x14ac:dyDescent="0.25">
      <c r="A1682" s="3">
        <f>TITRES_STAT!B1685</f>
        <v>44760</v>
      </c>
      <c r="B1682" s="6">
        <f>TITRES_STAT!D1685</f>
        <v>2.11</v>
      </c>
      <c r="C1682" s="2">
        <f t="shared" si="205"/>
        <v>-9.0000000000000302E-2</v>
      </c>
      <c r="D1682" s="2">
        <f t="shared" si="206"/>
        <v>2.242</v>
      </c>
      <c r="E1682" s="2">
        <f t="shared" si="208"/>
        <v>2.2709999999999999</v>
      </c>
      <c r="F1682" s="2">
        <f t="shared" si="201"/>
        <v>2.1484999999999999</v>
      </c>
      <c r="G1682" s="2">
        <f t="shared" si="203"/>
        <v>2.0469999999999988</v>
      </c>
      <c r="H1682" s="2">
        <f t="shared" si="207"/>
        <v>2.1826000000000021</v>
      </c>
      <c r="I1682" s="2">
        <f t="array" ref="I1682">SUMPRODUCT(B1666:B1685, (ROW(B1666:B1685)-ROW(B1666)+1)) / (20*21/2)</f>
        <v>2.1512380952380954</v>
      </c>
      <c r="J1682" s="2">
        <f t="shared" si="202"/>
        <v>2.1726623577515491</v>
      </c>
      <c r="K1682" s="2">
        <f t="shared" si="204"/>
        <v>2.0989821781801083</v>
      </c>
    </row>
    <row r="1683" spans="1:11" ht="13.5" x14ac:dyDescent="0.25">
      <c r="A1683" s="3">
        <f>TITRES_STAT!B1686</f>
        <v>44761</v>
      </c>
      <c r="B1683" s="6">
        <f>TITRES_STAT!D1686</f>
        <v>2.02</v>
      </c>
      <c r="C1683" s="2">
        <f t="shared" si="205"/>
        <v>-8.9999999999999858E-2</v>
      </c>
      <c r="D1683" s="2">
        <f t="shared" si="206"/>
        <v>2.1859999999999999</v>
      </c>
      <c r="E1683" s="2">
        <f t="shared" si="208"/>
        <v>2.2429999999999999</v>
      </c>
      <c r="F1683" s="2">
        <f t="shared" si="201"/>
        <v>2.1505000000000001</v>
      </c>
      <c r="G1683" s="2">
        <f t="shared" si="203"/>
        <v>2.0481999999999987</v>
      </c>
      <c r="H1683" s="2">
        <f t="shared" si="207"/>
        <v>2.1820000000000017</v>
      </c>
      <c r="I1683" s="2">
        <f t="array" ref="I1683">SUMPRODUCT(B1667:B1686, (ROW(B1667:B1686)-ROW(B1667)+1)) / (20*21/2)</f>
        <v>2.1282380952380948</v>
      </c>
      <c r="J1683" s="2">
        <f t="shared" si="202"/>
        <v>2.1581230855847351</v>
      </c>
      <c r="K1683" s="2">
        <f t="shared" si="204"/>
        <v>2.0958848378593196</v>
      </c>
    </row>
    <row r="1684" spans="1:11" ht="13.5" x14ac:dyDescent="0.25">
      <c r="A1684" s="3">
        <f>TITRES_STAT!B1687</f>
        <v>44762</v>
      </c>
      <c r="B1684" s="6">
        <f>TITRES_STAT!D1687</f>
        <v>1.93</v>
      </c>
      <c r="C1684" s="2">
        <f t="shared" si="205"/>
        <v>-9.000000000000008E-2</v>
      </c>
      <c r="D1684" s="2">
        <f t="shared" si="206"/>
        <v>2.1119999999999997</v>
      </c>
      <c r="E1684" s="2">
        <f t="shared" si="208"/>
        <v>2.206</v>
      </c>
      <c r="F1684" s="2">
        <f t="shared" ref="F1684:F1747" si="209">AVERAGE(B1665:B1684)</f>
        <v>2.1480000000000006</v>
      </c>
      <c r="G1684" s="2">
        <f t="shared" si="203"/>
        <v>2.0475999999999988</v>
      </c>
      <c r="H1684" s="2">
        <f t="shared" si="207"/>
        <v>2.1809500000000015</v>
      </c>
      <c r="I1684" s="2">
        <f t="array" ref="I1684">SUMPRODUCT(B1668:B1687, (ROW(B1668:B1687)-ROW(B1668)+1)) / (20*21/2)</f>
        <v>2.1052380952380951</v>
      </c>
      <c r="J1684" s="2">
        <f t="shared" si="202"/>
        <v>2.1363970774338079</v>
      </c>
      <c r="K1684" s="2">
        <f t="shared" si="204"/>
        <v>2.0893795501001304</v>
      </c>
    </row>
    <row r="1685" spans="1:11" ht="13.5" x14ac:dyDescent="0.25">
      <c r="A1685" s="3">
        <f>TITRES_STAT!B1688</f>
        <v>44763</v>
      </c>
      <c r="B1685" s="6">
        <f>TITRES_STAT!D1688</f>
        <v>1.85</v>
      </c>
      <c r="C1685" s="2">
        <f t="shared" si="205"/>
        <v>-7.9999999999999849E-2</v>
      </c>
      <c r="D1685" s="2">
        <f t="shared" si="206"/>
        <v>2.0219999999999998</v>
      </c>
      <c r="E1685" s="2">
        <f t="shared" si="208"/>
        <v>2.161</v>
      </c>
      <c r="F1685" s="2">
        <f t="shared" si="209"/>
        <v>2.1415000000000002</v>
      </c>
      <c r="G1685" s="2">
        <f t="shared" si="203"/>
        <v>2.045399999999999</v>
      </c>
      <c r="H1685" s="2">
        <f t="shared" si="207"/>
        <v>2.1795000000000018</v>
      </c>
      <c r="I1685" s="2">
        <f t="array" ref="I1685">SUMPRODUCT(B1669:B1688, (ROW(B1669:B1688)-ROW(B1669)+1)) / (20*21/2)</f>
        <v>2.082238095238095</v>
      </c>
      <c r="J1685" s="2">
        <f t="shared" ref="J1685:J1748" si="210">$J$4*B1685+J1684*(1-$J$4)</f>
        <v>2.1091211652972546</v>
      </c>
      <c r="K1685" s="2">
        <f t="shared" si="204"/>
        <v>2.0799921167628708</v>
      </c>
    </row>
    <row r="1686" spans="1:11" ht="13.5" x14ac:dyDescent="0.25">
      <c r="A1686" s="3">
        <f>TITRES_STAT!B1689</f>
        <v>44764</v>
      </c>
      <c r="B1686" s="6">
        <f>TITRES_STAT!D1689</f>
        <v>1.9</v>
      </c>
      <c r="C1686" s="2">
        <f t="shared" si="205"/>
        <v>4.9999999999999822E-2</v>
      </c>
      <c r="D1686" s="2">
        <f t="shared" si="206"/>
        <v>1.9620000000000002</v>
      </c>
      <c r="E1686" s="2">
        <f t="shared" si="208"/>
        <v>2.1209999999999996</v>
      </c>
      <c r="F1686" s="2">
        <f t="shared" si="209"/>
        <v>2.1415000000000002</v>
      </c>
      <c r="G1686" s="2">
        <f t="shared" si="203"/>
        <v>2.0441999999999987</v>
      </c>
      <c r="H1686" s="2">
        <f t="shared" si="207"/>
        <v>2.1779000000000015</v>
      </c>
      <c r="I1686" s="2">
        <f t="array" ref="I1686">SUMPRODUCT(B1670:B1689, (ROW(B1670:B1689)-ROW(B1670)+1)) / (20*21/2)</f>
        <v>2.0596190476190479</v>
      </c>
      <c r="J1686" s="2">
        <f t="shared" si="210"/>
        <v>2.0892048638403731</v>
      </c>
      <c r="K1686" s="2">
        <f t="shared" si="204"/>
        <v>2.0729336023800133</v>
      </c>
    </row>
    <row r="1687" spans="1:11" ht="13.5" x14ac:dyDescent="0.25">
      <c r="A1687" s="3">
        <f>TITRES_STAT!B1690</f>
        <v>44768</v>
      </c>
      <c r="B1687" s="6">
        <f>TITRES_STAT!D1690</f>
        <v>1.9</v>
      </c>
      <c r="C1687" s="2">
        <f t="shared" si="205"/>
        <v>0</v>
      </c>
      <c r="D1687" s="2">
        <f t="shared" si="206"/>
        <v>1.9200000000000004</v>
      </c>
      <c r="E1687" s="2">
        <f t="shared" si="208"/>
        <v>2.0809999999999995</v>
      </c>
      <c r="F1687" s="2">
        <f t="shared" si="209"/>
        <v>2.1415000000000002</v>
      </c>
      <c r="G1687" s="2">
        <f t="shared" si="203"/>
        <v>2.0429999999999988</v>
      </c>
      <c r="H1687" s="2">
        <f t="shared" si="207"/>
        <v>2.1762500000000014</v>
      </c>
      <c r="I1687" s="2">
        <f t="array" ref="I1687">SUMPRODUCT(B1671:B1690, (ROW(B1671:B1690)-ROW(B1671)+1)) / (20*21/2)</f>
        <v>2.0374761904761907</v>
      </c>
      <c r="J1687" s="2">
        <f t="shared" si="210"/>
        <v>2.0711853529984325</v>
      </c>
      <c r="K1687" s="2">
        <f t="shared" si="204"/>
        <v>2.066151892482758</v>
      </c>
    </row>
    <row r="1688" spans="1:11" ht="13.5" x14ac:dyDescent="0.25">
      <c r="A1688" s="3">
        <f>TITRES_STAT!B1691</f>
        <v>44769</v>
      </c>
      <c r="B1688" s="6">
        <f>TITRES_STAT!D1691</f>
        <v>1.9</v>
      </c>
      <c r="C1688" s="2">
        <f t="shared" si="205"/>
        <v>0</v>
      </c>
      <c r="D1688" s="2">
        <f t="shared" si="206"/>
        <v>1.8960000000000001</v>
      </c>
      <c r="E1688" s="2">
        <f t="shared" si="208"/>
        <v>2.0409999999999995</v>
      </c>
      <c r="F1688" s="2">
        <f t="shared" si="209"/>
        <v>2.1375000000000002</v>
      </c>
      <c r="G1688" s="2">
        <f t="shared" si="203"/>
        <v>2.0417999999999994</v>
      </c>
      <c r="H1688" s="2">
        <f t="shared" si="207"/>
        <v>2.1746000000000008</v>
      </c>
      <c r="I1688" s="2">
        <f t="array" ref="I1688">SUMPRODUCT(B1672:B1691, (ROW(B1672:B1691)-ROW(B1672)+1)) / (20*21/2)</f>
        <v>2.0162380952380952</v>
      </c>
      <c r="J1688" s="2">
        <f t="shared" si="210"/>
        <v>2.0548819860462006</v>
      </c>
      <c r="K1688" s="2">
        <f t="shared" si="204"/>
        <v>2.0596361319932384</v>
      </c>
    </row>
    <row r="1689" spans="1:11" ht="13.5" x14ac:dyDescent="0.25">
      <c r="A1689" s="3">
        <f>TITRES_STAT!B1692</f>
        <v>44770</v>
      </c>
      <c r="B1689" s="6">
        <f>TITRES_STAT!D1692</f>
        <v>1.9</v>
      </c>
      <c r="C1689" s="2">
        <f t="shared" si="205"/>
        <v>0</v>
      </c>
      <c r="D1689" s="2">
        <f t="shared" si="206"/>
        <v>1.8900000000000001</v>
      </c>
      <c r="E1689" s="2">
        <f t="shared" si="208"/>
        <v>2.0009999999999994</v>
      </c>
      <c r="F1689" s="2">
        <f t="shared" si="209"/>
        <v>2.1324999999999998</v>
      </c>
      <c r="G1689" s="2">
        <f t="shared" si="203"/>
        <v>2.0389999999999993</v>
      </c>
      <c r="H1689" s="2">
        <f t="shared" si="207"/>
        <v>2.1729500000000006</v>
      </c>
      <c r="I1689" s="2">
        <f t="array" ref="I1689">SUMPRODUCT(B1673:B1692, (ROW(B1673:B1692)-ROW(B1673)+1)) / (20*21/2)</f>
        <v>1.9963333333333331</v>
      </c>
      <c r="J1689" s="2">
        <f t="shared" si="210"/>
        <v>2.040131320708467</v>
      </c>
      <c r="K1689" s="2">
        <f t="shared" si="204"/>
        <v>2.0533758915229154</v>
      </c>
    </row>
    <row r="1690" spans="1:11" ht="13.5" x14ac:dyDescent="0.25">
      <c r="A1690" s="3">
        <f>TITRES_STAT!B1693</f>
        <v>44771</v>
      </c>
      <c r="B1690" s="6">
        <f>TITRES_STAT!D1693</f>
        <v>1.9</v>
      </c>
      <c r="C1690" s="2">
        <f t="shared" si="205"/>
        <v>0</v>
      </c>
      <c r="D1690" s="2">
        <f t="shared" si="206"/>
        <v>1.9</v>
      </c>
      <c r="E1690" s="2">
        <f t="shared" si="208"/>
        <v>1.9609999999999999</v>
      </c>
      <c r="F1690" s="2">
        <f t="shared" si="209"/>
        <v>2.1229999999999998</v>
      </c>
      <c r="G1690" s="2">
        <f t="shared" si="203"/>
        <v>2.0361999999999996</v>
      </c>
      <c r="H1690" s="2">
        <f t="shared" si="207"/>
        <v>2.1713000000000005</v>
      </c>
      <c r="I1690" s="2">
        <f t="array" ref="I1690">SUMPRODUCT(B1674:B1693, (ROW(B1674:B1693)-ROW(B1674)+1)) / (20*21/2)</f>
        <v>1.9781904761904763</v>
      </c>
      <c r="J1690" s="2">
        <f t="shared" si="210"/>
        <v>2.026785480640994</v>
      </c>
      <c r="K1690" s="2">
        <f t="shared" si="204"/>
        <v>2.0473611506788796</v>
      </c>
    </row>
    <row r="1691" spans="1:11" ht="13.5" x14ac:dyDescent="0.25">
      <c r="A1691" s="3">
        <f>TITRES_STAT!B1694</f>
        <v>44774</v>
      </c>
      <c r="B1691" s="6">
        <f>TITRES_STAT!D1694</f>
        <v>1.9</v>
      </c>
      <c r="C1691" s="2">
        <f t="shared" si="205"/>
        <v>0</v>
      </c>
      <c r="D1691" s="2">
        <f t="shared" si="206"/>
        <v>1.9</v>
      </c>
      <c r="E1691" s="2">
        <f t="shared" si="208"/>
        <v>1.9309999999999998</v>
      </c>
      <c r="F1691" s="2">
        <f t="shared" si="209"/>
        <v>2.1089999999999995</v>
      </c>
      <c r="G1691" s="2">
        <f t="shared" si="203"/>
        <v>2.0333999999999999</v>
      </c>
      <c r="H1691" s="2">
        <f t="shared" si="207"/>
        <v>2.1696500000000003</v>
      </c>
      <c r="I1691" s="2">
        <f t="array" ref="I1691">SUMPRODUCT(B1675:B1694, (ROW(B1675:B1694)-ROW(B1675)+1)) / (20*21/2)</f>
        <v>1.9619523809523809</v>
      </c>
      <c r="J1691" s="2">
        <f t="shared" si="210"/>
        <v>2.014710672960899</v>
      </c>
      <c r="K1691" s="2">
        <f t="shared" si="204"/>
        <v>2.0415822820248062</v>
      </c>
    </row>
    <row r="1692" spans="1:11" ht="13.5" x14ac:dyDescent="0.25">
      <c r="A1692" s="3">
        <f>TITRES_STAT!B1695</f>
        <v>44775</v>
      </c>
      <c r="B1692" s="6">
        <f>TITRES_STAT!D1695</f>
        <v>1.9</v>
      </c>
      <c r="C1692" s="2">
        <f t="shared" si="205"/>
        <v>0</v>
      </c>
      <c r="D1692" s="2">
        <f t="shared" si="206"/>
        <v>1.9</v>
      </c>
      <c r="E1692" s="2">
        <f t="shared" si="208"/>
        <v>1.9100000000000001</v>
      </c>
      <c r="F1692" s="2">
        <f t="shared" si="209"/>
        <v>2.0904999999999996</v>
      </c>
      <c r="G1692" s="2">
        <f t="shared" si="203"/>
        <v>2.0306000000000002</v>
      </c>
      <c r="H1692" s="2">
        <f t="shared" si="207"/>
        <v>2.1675</v>
      </c>
      <c r="I1692" s="2">
        <f t="array" ref="I1692">SUMPRODUCT(B1676:B1695, (ROW(B1676:B1695)-ROW(B1676)+1)) / (20*21/2)</f>
        <v>1.9476190476190476</v>
      </c>
      <c r="J1692" s="2">
        <f t="shared" si="210"/>
        <v>2.003785846964623</v>
      </c>
      <c r="K1692" s="2">
        <f t="shared" si="204"/>
        <v>2.0360300356708922</v>
      </c>
    </row>
    <row r="1693" spans="1:11" ht="13.5" x14ac:dyDescent="0.25">
      <c r="A1693" s="3">
        <f>TITRES_STAT!B1696</f>
        <v>44776</v>
      </c>
      <c r="B1693" s="6">
        <f>TITRES_STAT!D1696</f>
        <v>1.9</v>
      </c>
      <c r="C1693" s="2">
        <f t="shared" si="205"/>
        <v>0</v>
      </c>
      <c r="D1693" s="2">
        <f t="shared" si="206"/>
        <v>1.9</v>
      </c>
      <c r="E1693" s="2">
        <f t="shared" si="208"/>
        <v>1.8980000000000001</v>
      </c>
      <c r="F1693" s="2">
        <f t="shared" si="209"/>
        <v>2.0704999999999996</v>
      </c>
      <c r="G1693" s="2">
        <f t="shared" si="203"/>
        <v>2.0278</v>
      </c>
      <c r="H1693" s="2">
        <f t="shared" si="207"/>
        <v>2.1653500000000001</v>
      </c>
      <c r="I1693" s="2">
        <f t="array" ref="I1693">SUMPRODUCT(B1677:B1696, (ROW(B1677:B1696)-ROW(B1677)+1)) / (20*21/2)</f>
        <v>1.9351904761904761</v>
      </c>
      <c r="J1693" s="2">
        <f t="shared" si="210"/>
        <v>1.9939014805870399</v>
      </c>
      <c r="K1693" s="2">
        <f t="shared" si="204"/>
        <v>2.0306955244681122</v>
      </c>
    </row>
    <row r="1694" spans="1:11" ht="13.5" x14ac:dyDescent="0.25">
      <c r="A1694" s="3">
        <f>TITRES_STAT!B1697</f>
        <v>44777</v>
      </c>
      <c r="B1694" s="6">
        <f>TITRES_STAT!D1697</f>
        <v>1.9</v>
      </c>
      <c r="C1694" s="2">
        <f t="shared" si="205"/>
        <v>0</v>
      </c>
      <c r="D1694" s="2">
        <f t="shared" si="206"/>
        <v>1.9</v>
      </c>
      <c r="E1694" s="2">
        <f t="shared" si="208"/>
        <v>1.895</v>
      </c>
      <c r="F1694" s="2">
        <f t="shared" si="209"/>
        <v>2.0504999999999995</v>
      </c>
      <c r="G1694" s="2">
        <f t="shared" si="203"/>
        <v>2.0268000000000002</v>
      </c>
      <c r="H1694" s="2">
        <f t="shared" si="207"/>
        <v>2.1631999999999998</v>
      </c>
      <c r="I1694" s="2">
        <f t="array" ref="I1694">SUMPRODUCT(B1678:B1697, (ROW(B1678:B1697)-ROW(B1678)+1)) / (20*21/2)</f>
        <v>1.9246666666666667</v>
      </c>
      <c r="J1694" s="2">
        <f t="shared" si="210"/>
        <v>1.9849584824358932</v>
      </c>
      <c r="K1694" s="2">
        <f t="shared" si="204"/>
        <v>2.0255702097830883</v>
      </c>
    </row>
    <row r="1695" spans="1:11" ht="13.5" x14ac:dyDescent="0.25">
      <c r="A1695" s="3">
        <f>TITRES_STAT!B1698</f>
        <v>44778</v>
      </c>
      <c r="B1695" s="6">
        <f>TITRES_STAT!D1698</f>
        <v>1.9</v>
      </c>
      <c r="C1695" s="2">
        <f t="shared" si="205"/>
        <v>0</v>
      </c>
      <c r="D1695" s="2">
        <f t="shared" si="206"/>
        <v>1.9</v>
      </c>
      <c r="E1695" s="2">
        <f t="shared" si="208"/>
        <v>1.9</v>
      </c>
      <c r="F1695" s="2">
        <f t="shared" si="209"/>
        <v>2.0304999999999991</v>
      </c>
      <c r="G1695" s="2">
        <f t="shared" si="203"/>
        <v>2.0258000000000003</v>
      </c>
      <c r="H1695" s="2">
        <f t="shared" si="207"/>
        <v>2.1610499999999995</v>
      </c>
      <c r="I1695" s="2">
        <f t="array" ref="I1695">SUMPRODUCT(B1679:B1698, (ROW(B1679:B1698)-ROW(B1679)+1)) / (20*21/2)</f>
        <v>1.916047619047619</v>
      </c>
      <c r="J1695" s="2">
        <f t="shared" si="210"/>
        <v>1.9768671983943795</v>
      </c>
      <c r="K1695" s="2">
        <f t="shared" si="204"/>
        <v>2.0206458878308107</v>
      </c>
    </row>
    <row r="1696" spans="1:11" ht="13.5" x14ac:dyDescent="0.25">
      <c r="A1696" s="3">
        <f>TITRES_STAT!B1699</f>
        <v>44781</v>
      </c>
      <c r="B1696" s="6">
        <f>TITRES_STAT!D1699</f>
        <v>1.9</v>
      </c>
      <c r="C1696" s="2">
        <f t="shared" si="205"/>
        <v>0</v>
      </c>
      <c r="D1696" s="2">
        <f t="shared" si="206"/>
        <v>1.9</v>
      </c>
      <c r="E1696" s="2">
        <f t="shared" si="208"/>
        <v>1.9</v>
      </c>
      <c r="F1696" s="2">
        <f t="shared" si="209"/>
        <v>2.0104999999999995</v>
      </c>
      <c r="G1696" s="2">
        <f t="shared" si="203"/>
        <v>2.0248000000000008</v>
      </c>
      <c r="H1696" s="2">
        <f t="shared" si="207"/>
        <v>2.1588999999999996</v>
      </c>
      <c r="I1696" s="2">
        <f t="array" ref="I1696">SUMPRODUCT(B1680:B1699, (ROW(B1680:B1699)-ROW(B1680)+1)) / (20*21/2)</f>
        <v>1.9093333333333333</v>
      </c>
      <c r="J1696" s="2">
        <f t="shared" si="210"/>
        <v>1.9695465128330101</v>
      </c>
      <c r="K1696" s="2">
        <f t="shared" si="204"/>
        <v>2.015914676543328</v>
      </c>
    </row>
    <row r="1697" spans="1:11" ht="13.5" x14ac:dyDescent="0.25">
      <c r="A1697" s="3">
        <f>TITRES_STAT!B1700</f>
        <v>44782</v>
      </c>
      <c r="B1697" s="6">
        <f>TITRES_STAT!D1700</f>
        <v>1.9</v>
      </c>
      <c r="C1697" s="2">
        <f t="shared" si="205"/>
        <v>0</v>
      </c>
      <c r="D1697" s="2">
        <f t="shared" si="206"/>
        <v>1.9</v>
      </c>
      <c r="E1697" s="2">
        <f t="shared" si="208"/>
        <v>1.9</v>
      </c>
      <c r="F1697" s="2">
        <f t="shared" si="209"/>
        <v>1.990499999999999</v>
      </c>
      <c r="G1697" s="2">
        <f t="shared" si="203"/>
        <v>2.0238000000000009</v>
      </c>
      <c r="H1697" s="2">
        <f t="shared" si="207"/>
        <v>2.1567499999999997</v>
      </c>
      <c r="I1697" s="2">
        <f t="array" ref="I1697">SUMPRODUCT(B1681:B1700, (ROW(B1681:B1700)-ROW(B1681)+1)) / (20*21/2)</f>
        <v>1.9121428571428571</v>
      </c>
      <c r="J1697" s="2">
        <f t="shared" si="210"/>
        <v>1.9629230354203424</v>
      </c>
      <c r="K1697" s="2">
        <f t="shared" si="204"/>
        <v>2.0113690029533937</v>
      </c>
    </row>
    <row r="1698" spans="1:11" ht="13.5" x14ac:dyDescent="0.25">
      <c r="A1698" s="3">
        <f>TITRES_STAT!B1701</f>
        <v>44783</v>
      </c>
      <c r="B1698" s="6">
        <f>TITRES_STAT!D1701</f>
        <v>1.9</v>
      </c>
      <c r="C1698" s="2">
        <f t="shared" si="205"/>
        <v>0</v>
      </c>
      <c r="D1698" s="2">
        <f t="shared" si="206"/>
        <v>1.9</v>
      </c>
      <c r="E1698" s="2">
        <f t="shared" si="208"/>
        <v>1.9</v>
      </c>
      <c r="F1698" s="2">
        <f t="shared" si="209"/>
        <v>1.970499999999999</v>
      </c>
      <c r="G1698" s="2">
        <f t="shared" si="203"/>
        <v>2.0238000000000009</v>
      </c>
      <c r="H1698" s="2">
        <f t="shared" si="207"/>
        <v>2.1545999999999994</v>
      </c>
      <c r="I1698" s="2">
        <f t="array" ref="I1698">SUMPRODUCT(B1682:B1701, (ROW(B1682:B1701)-ROW(B1682)+1)) / (20*21/2)</f>
        <v>1.9174285714285713</v>
      </c>
      <c r="J1698" s="2">
        <f t="shared" si="210"/>
        <v>1.9569303653803098</v>
      </c>
      <c r="K1698" s="2">
        <f t="shared" si="204"/>
        <v>2.0070015910728687</v>
      </c>
    </row>
    <row r="1699" spans="1:11" ht="13.5" x14ac:dyDescent="0.25">
      <c r="A1699" s="3">
        <f>TITRES_STAT!B1702</f>
        <v>44784</v>
      </c>
      <c r="B1699" s="6">
        <f>TITRES_STAT!D1702</f>
        <v>1.9</v>
      </c>
      <c r="C1699" s="2">
        <f t="shared" si="205"/>
        <v>0</v>
      </c>
      <c r="D1699" s="2">
        <f t="shared" si="206"/>
        <v>1.9</v>
      </c>
      <c r="E1699" s="2">
        <f t="shared" si="208"/>
        <v>1.9</v>
      </c>
      <c r="F1699" s="2">
        <f t="shared" si="209"/>
        <v>1.9504999999999992</v>
      </c>
      <c r="G1699" s="2">
        <f t="shared" si="203"/>
        <v>2.0222000000000011</v>
      </c>
      <c r="H1699" s="2">
        <f t="shared" si="207"/>
        <v>2.1524499999999995</v>
      </c>
      <c r="I1699" s="2">
        <f t="array" ref="I1699">SUMPRODUCT(B1683:B1702, (ROW(B1683:B1702)-ROW(B1683)+1)) / (20*21/2)</f>
        <v>1.9237142857142855</v>
      </c>
      <c r="J1699" s="2">
        <f t="shared" si="210"/>
        <v>1.9515084258202804</v>
      </c>
      <c r="K1699" s="2">
        <f t="shared" si="204"/>
        <v>2.0028054502464818</v>
      </c>
    </row>
    <row r="1700" spans="1:11" ht="13.5" x14ac:dyDescent="0.25">
      <c r="A1700" s="3">
        <f>TITRES_STAT!B1703</f>
        <v>44785</v>
      </c>
      <c r="B1700" s="6">
        <f>TITRES_STAT!D1703</f>
        <v>1.98</v>
      </c>
      <c r="C1700" s="2">
        <f t="shared" si="205"/>
        <v>8.0000000000000071E-2</v>
      </c>
      <c r="D1700" s="2">
        <f t="shared" si="206"/>
        <v>1.9159999999999999</v>
      </c>
      <c r="E1700" s="2">
        <f t="shared" si="208"/>
        <v>1.9080000000000001</v>
      </c>
      <c r="F1700" s="2">
        <f t="shared" si="209"/>
        <v>1.9344999999999992</v>
      </c>
      <c r="G1700" s="2">
        <f t="shared" si="203"/>
        <v>2.0222000000000011</v>
      </c>
      <c r="H1700" s="2">
        <f t="shared" si="207"/>
        <v>2.1506999999999996</v>
      </c>
      <c r="I1700" s="2">
        <f t="array" ref="I1700">SUMPRODUCT(B1684:B1703, (ROW(B1684:B1703)-ROW(B1684)+1)) / (20*21/2)</f>
        <v>1.922952380952381</v>
      </c>
      <c r="J1700" s="2">
        <f t="shared" si="210"/>
        <v>1.9542219090754918</v>
      </c>
      <c r="K1700" s="2">
        <f t="shared" si="204"/>
        <v>2.0019111188642671</v>
      </c>
    </row>
    <row r="1701" spans="1:11" ht="13.5" x14ac:dyDescent="0.25">
      <c r="A1701" s="3">
        <f>TITRES_STAT!B1704</f>
        <v>44788</v>
      </c>
      <c r="B1701" s="6">
        <f>TITRES_STAT!D1704</f>
        <v>1.99</v>
      </c>
      <c r="C1701" s="2">
        <f t="shared" si="205"/>
        <v>1.0000000000000009E-2</v>
      </c>
      <c r="D1701" s="2">
        <f t="shared" si="206"/>
        <v>1.9339999999999999</v>
      </c>
      <c r="E1701" s="2">
        <f t="shared" si="208"/>
        <v>1.9169999999999998</v>
      </c>
      <c r="F1701" s="2">
        <f t="shared" si="209"/>
        <v>1.9239999999999995</v>
      </c>
      <c r="G1701" s="2">
        <f t="shared" si="203"/>
        <v>2.0224000000000011</v>
      </c>
      <c r="H1701" s="2">
        <f t="shared" si="207"/>
        <v>2.1489999999999996</v>
      </c>
      <c r="I1701" s="2">
        <f t="array" ref="I1701">SUMPRODUCT(B1685:B1704, (ROW(B1685:B1704)-ROW(B1685)+1)) / (20*21/2)</f>
        <v>1.9227142857142854</v>
      </c>
      <c r="J1701" s="2">
        <f t="shared" si="210"/>
        <v>1.9576293463063972</v>
      </c>
      <c r="K1701" s="2">
        <f t="shared" si="204"/>
        <v>2.0014440161637075</v>
      </c>
    </row>
    <row r="1702" spans="1:11" ht="13.5" x14ac:dyDescent="0.25">
      <c r="A1702" s="3">
        <f>TITRES_STAT!B1705</f>
        <v>44789</v>
      </c>
      <c r="B1702" s="6">
        <f>TITRES_STAT!D1705</f>
        <v>1.99</v>
      </c>
      <c r="C1702" s="2">
        <f t="shared" si="205"/>
        <v>0</v>
      </c>
      <c r="D1702" s="2">
        <f t="shared" si="206"/>
        <v>1.952</v>
      </c>
      <c r="E1702" s="2">
        <f t="shared" si="208"/>
        <v>1.9259999999999997</v>
      </c>
      <c r="F1702" s="2">
        <f t="shared" si="209"/>
        <v>1.9179999999999997</v>
      </c>
      <c r="G1702" s="2">
        <f t="shared" si="203"/>
        <v>2.0226000000000011</v>
      </c>
      <c r="H1702" s="2">
        <f t="shared" si="207"/>
        <v>2.1472999999999995</v>
      </c>
      <c r="I1702" s="2">
        <f t="array" ref="I1702">SUMPRODUCT(B1686:B1705, (ROW(B1686:B1705)-ROW(B1686)+1)) / (20*21/2)</f>
        <v>1.9225714285714284</v>
      </c>
      <c r="J1702" s="2">
        <f t="shared" si="210"/>
        <v>1.9607122657057878</v>
      </c>
      <c r="K1702" s="2">
        <f t="shared" si="204"/>
        <v>2.0009952312161112</v>
      </c>
    </row>
    <row r="1703" spans="1:11" ht="13.5" x14ac:dyDescent="0.25">
      <c r="A1703" s="3">
        <f>TITRES_STAT!B1706</f>
        <v>44790</v>
      </c>
      <c r="B1703" s="6">
        <f>TITRES_STAT!D1706</f>
        <v>1.91</v>
      </c>
      <c r="C1703" s="2">
        <f t="shared" si="205"/>
        <v>-8.0000000000000071E-2</v>
      </c>
      <c r="D1703" s="2">
        <f t="shared" si="206"/>
        <v>1.954</v>
      </c>
      <c r="E1703" s="2">
        <f t="shared" si="208"/>
        <v>1.927</v>
      </c>
      <c r="F1703" s="2">
        <f t="shared" si="209"/>
        <v>1.9124999999999996</v>
      </c>
      <c r="G1703" s="2">
        <f t="shared" si="203"/>
        <v>2.0212000000000008</v>
      </c>
      <c r="H1703" s="2">
        <f t="shared" si="207"/>
        <v>2.1452</v>
      </c>
      <c r="I1703" s="2">
        <f t="array" ref="I1703">SUMPRODUCT(B1687:B1706, (ROW(B1687:B1706)-ROW(B1687)+1)) / (20*21/2)</f>
        <v>1.9221428571428569</v>
      </c>
      <c r="J1703" s="2">
        <f t="shared" si="210"/>
        <v>1.9558825261147603</v>
      </c>
      <c r="K1703" s="2">
        <f t="shared" si="204"/>
        <v>1.9974267907762637</v>
      </c>
    </row>
    <row r="1704" spans="1:11" ht="13.5" x14ac:dyDescent="0.25">
      <c r="A1704" s="3">
        <f>TITRES_STAT!B1707</f>
        <v>44791</v>
      </c>
      <c r="B1704" s="6">
        <f>TITRES_STAT!D1707</f>
        <v>1.91</v>
      </c>
      <c r="C1704" s="2">
        <f t="shared" si="205"/>
        <v>0</v>
      </c>
      <c r="D1704" s="2">
        <f t="shared" si="206"/>
        <v>1.956</v>
      </c>
      <c r="E1704" s="2">
        <f t="shared" si="208"/>
        <v>1.9280000000000002</v>
      </c>
      <c r="F1704" s="2">
        <f t="shared" si="209"/>
        <v>1.9114999999999995</v>
      </c>
      <c r="G1704" s="2">
        <f t="shared" si="203"/>
        <v>2.0198000000000009</v>
      </c>
      <c r="H1704" s="2">
        <f t="shared" si="207"/>
        <v>2.1431</v>
      </c>
      <c r="I1704" s="2">
        <f t="array" ref="I1704">SUMPRODUCT(B1688:B1707, (ROW(B1688:B1707)-ROW(B1688)+1)) / (20*21/2)</f>
        <v>1.9216666666666664</v>
      </c>
      <c r="J1704" s="2">
        <f t="shared" si="210"/>
        <v>1.9515127617228782</v>
      </c>
      <c r="K1704" s="2">
        <f t="shared" si="204"/>
        <v>1.9939982891771946</v>
      </c>
    </row>
    <row r="1705" spans="1:11" ht="13.5" x14ac:dyDescent="0.25">
      <c r="A1705" s="3">
        <f>TITRES_STAT!B1708</f>
        <v>44792</v>
      </c>
      <c r="B1705" s="6">
        <f>TITRES_STAT!D1708</f>
        <v>1.91</v>
      </c>
      <c r="C1705" s="2">
        <f t="shared" si="205"/>
        <v>0</v>
      </c>
      <c r="D1705" s="2">
        <f t="shared" si="206"/>
        <v>1.9419999999999997</v>
      </c>
      <c r="E1705" s="2">
        <f t="shared" si="208"/>
        <v>1.9289999999999998</v>
      </c>
      <c r="F1705" s="2">
        <f t="shared" si="209"/>
        <v>1.9144999999999992</v>
      </c>
      <c r="G1705" s="2">
        <f t="shared" si="203"/>
        <v>2.0184000000000011</v>
      </c>
      <c r="H1705" s="2">
        <f t="shared" si="207"/>
        <v>2.141</v>
      </c>
      <c r="I1705" s="2">
        <f t="array" ref="I1705">SUMPRODUCT(B1689:B1708, (ROW(B1689:B1708)-ROW(B1689)+1)) / (20*21/2)</f>
        <v>1.9211428571428568</v>
      </c>
      <c r="J1705" s="2">
        <f t="shared" si="210"/>
        <v>1.9475591653683184</v>
      </c>
      <c r="K1705" s="2">
        <f t="shared" si="204"/>
        <v>1.9907042386212264</v>
      </c>
    </row>
    <row r="1706" spans="1:11" ht="13.5" x14ac:dyDescent="0.25">
      <c r="A1706" s="3">
        <f>TITRES_STAT!B1709</f>
        <v>44795</v>
      </c>
      <c r="B1706" s="6">
        <f>TITRES_STAT!D1709</f>
        <v>1.91</v>
      </c>
      <c r="C1706" s="2">
        <f t="shared" si="205"/>
        <v>0</v>
      </c>
      <c r="D1706" s="2">
        <f t="shared" si="206"/>
        <v>1.9259999999999997</v>
      </c>
      <c r="E1706" s="2">
        <f t="shared" si="208"/>
        <v>1.9300000000000002</v>
      </c>
      <c r="F1706" s="2">
        <f t="shared" si="209"/>
        <v>1.9149999999999991</v>
      </c>
      <c r="G1706" s="2">
        <f t="shared" si="203"/>
        <v>2.0170000000000008</v>
      </c>
      <c r="H1706" s="2">
        <f t="shared" si="207"/>
        <v>2.1389</v>
      </c>
      <c r="I1706" s="2">
        <f t="array" ref="I1706">SUMPRODUCT(B1690:B1709, (ROW(B1690:B1709)-ROW(B1690)+1)) / (20*21/2)</f>
        <v>1.9205714285714288</v>
      </c>
      <c r="J1706" s="2">
        <f t="shared" si="210"/>
        <v>1.9439821019999071</v>
      </c>
      <c r="K1706" s="2">
        <f t="shared" si="204"/>
        <v>1.9875393665184333</v>
      </c>
    </row>
    <row r="1707" spans="1:11" ht="13.5" x14ac:dyDescent="0.25">
      <c r="A1707" s="3">
        <f>TITRES_STAT!B1710</f>
        <v>44796</v>
      </c>
      <c r="B1707" s="6">
        <f>TITRES_STAT!D1710</f>
        <v>1.91</v>
      </c>
      <c r="C1707" s="2">
        <f t="shared" si="205"/>
        <v>0</v>
      </c>
      <c r="D1707" s="2">
        <f t="shared" si="206"/>
        <v>1.9099999999999997</v>
      </c>
      <c r="E1707" s="2">
        <f t="shared" si="208"/>
        <v>1.9309999999999998</v>
      </c>
      <c r="F1707" s="2">
        <f t="shared" si="209"/>
        <v>1.9154999999999991</v>
      </c>
      <c r="G1707" s="2">
        <f t="shared" si="203"/>
        <v>2.0156000000000005</v>
      </c>
      <c r="H1707" s="2">
        <f t="shared" si="207"/>
        <v>2.1368000000000005</v>
      </c>
      <c r="I1707" s="2">
        <f t="array" ref="I1707">SUMPRODUCT(B1691:B1710, (ROW(B1691:B1710)-ROW(B1691)+1)) / (20*21/2)</f>
        <v>1.9199523809523806</v>
      </c>
      <c r="J1707" s="2">
        <f t="shared" si="210"/>
        <v>1.9407457113332491</v>
      </c>
      <c r="K1707" s="2">
        <f t="shared" si="204"/>
        <v>1.9844986070471222</v>
      </c>
    </row>
    <row r="1708" spans="1:11" ht="13.5" x14ac:dyDescent="0.25">
      <c r="A1708" s="3">
        <f>TITRES_STAT!B1711</f>
        <v>44797</v>
      </c>
      <c r="B1708" s="6">
        <f>TITRES_STAT!D1711</f>
        <v>1.91</v>
      </c>
      <c r="C1708" s="2">
        <f t="shared" si="205"/>
        <v>0</v>
      </c>
      <c r="D1708" s="2">
        <f t="shared" si="206"/>
        <v>1.9099999999999997</v>
      </c>
      <c r="E1708" s="2">
        <f t="shared" si="208"/>
        <v>1.9319999999999999</v>
      </c>
      <c r="F1708" s="2">
        <f t="shared" si="209"/>
        <v>1.9159999999999993</v>
      </c>
      <c r="G1708" s="2">
        <f t="shared" si="203"/>
        <v>2.0142000000000007</v>
      </c>
      <c r="H1708" s="2">
        <f t="shared" si="207"/>
        <v>2.1347000000000005</v>
      </c>
      <c r="I1708" s="2">
        <f t="array" ref="I1708">SUMPRODUCT(B1692:B1711, (ROW(B1692:B1711)-ROW(B1692)+1)) / (20*21/2)</f>
        <v>1.919285714285714</v>
      </c>
      <c r="J1708" s="2">
        <f t="shared" si="210"/>
        <v>1.93781754834913</v>
      </c>
      <c r="K1708" s="2">
        <f t="shared" si="204"/>
        <v>1.9815770930452743</v>
      </c>
    </row>
    <row r="1709" spans="1:11" ht="13.5" x14ac:dyDescent="0.25">
      <c r="A1709" s="3">
        <f>TITRES_STAT!B1712</f>
        <v>44798</v>
      </c>
      <c r="B1709" s="6">
        <f>TITRES_STAT!D1712</f>
        <v>1.91</v>
      </c>
      <c r="C1709" s="2">
        <f t="shared" si="205"/>
        <v>0</v>
      </c>
      <c r="D1709" s="2">
        <f t="shared" si="206"/>
        <v>1.9099999999999997</v>
      </c>
      <c r="E1709" s="2">
        <f t="shared" si="208"/>
        <v>1.9329999999999998</v>
      </c>
      <c r="F1709" s="2">
        <f t="shared" si="209"/>
        <v>1.9164999999999992</v>
      </c>
      <c r="G1709" s="2">
        <f t="shared" si="203"/>
        <v>2.0128000000000004</v>
      </c>
      <c r="H1709" s="2">
        <f t="shared" si="207"/>
        <v>2.1326000000000001</v>
      </c>
      <c r="I1709" s="2">
        <f t="array" ref="I1709">SUMPRODUCT(B1693:B1712, (ROW(B1693:B1712)-ROW(B1693)+1)) / (20*21/2)</f>
        <v>1.9185714285714284</v>
      </c>
      <c r="J1709" s="2">
        <f t="shared" si="210"/>
        <v>1.9351682580301652</v>
      </c>
      <c r="K1709" s="2">
        <f t="shared" si="204"/>
        <v>1.9787701482199695</v>
      </c>
    </row>
    <row r="1710" spans="1:11" ht="13.5" x14ac:dyDescent="0.25">
      <c r="A1710" s="3">
        <f>TITRES_STAT!B1713</f>
        <v>44799</v>
      </c>
      <c r="B1710" s="6">
        <f>TITRES_STAT!D1713</f>
        <v>1.91</v>
      </c>
      <c r="C1710" s="2">
        <f t="shared" si="205"/>
        <v>0</v>
      </c>
      <c r="D1710" s="2">
        <f t="shared" si="206"/>
        <v>1.9099999999999997</v>
      </c>
      <c r="E1710" s="2">
        <f t="shared" si="208"/>
        <v>1.9259999999999997</v>
      </c>
      <c r="F1710" s="2">
        <f t="shared" si="209"/>
        <v>1.9169999999999994</v>
      </c>
      <c r="G1710" s="2">
        <f t="shared" si="203"/>
        <v>2.0114000000000001</v>
      </c>
      <c r="H1710" s="2">
        <f t="shared" si="207"/>
        <v>2.1310000000000007</v>
      </c>
      <c r="I1710" s="2">
        <f t="array" ref="I1710">SUMPRODUCT(B1694:B1713, (ROW(B1694:B1713)-ROW(B1694)+1)) / (20*21/2)</f>
        <v>1.9178095238095239</v>
      </c>
      <c r="J1710" s="2">
        <f t="shared" si="210"/>
        <v>1.9327712810749114</v>
      </c>
      <c r="K1710" s="2">
        <f t="shared" si="204"/>
        <v>1.9760732796623237</v>
      </c>
    </row>
    <row r="1711" spans="1:11" ht="13.5" x14ac:dyDescent="0.25">
      <c r="A1711" s="3">
        <f>TITRES_STAT!B1714</f>
        <v>44802</v>
      </c>
      <c r="B1711" s="6">
        <f>TITRES_STAT!D1714</f>
        <v>1.91</v>
      </c>
      <c r="C1711" s="2">
        <f t="shared" si="205"/>
        <v>0</v>
      </c>
      <c r="D1711" s="2">
        <f t="shared" si="206"/>
        <v>1.9099999999999997</v>
      </c>
      <c r="E1711" s="2">
        <f t="shared" si="208"/>
        <v>1.9179999999999999</v>
      </c>
      <c r="F1711" s="2">
        <f t="shared" si="209"/>
        <v>1.9174999999999993</v>
      </c>
      <c r="G1711" s="2">
        <f t="shared" si="203"/>
        <v>2.0099999999999998</v>
      </c>
      <c r="H1711" s="2">
        <f t="shared" si="207"/>
        <v>2.1294000000000004</v>
      </c>
      <c r="I1711" s="2">
        <f t="array" ref="I1711">SUMPRODUCT(B1695:B1714, (ROW(B1695:B1714)-ROW(B1695)+1)) / (20*21/2)</f>
        <v>1.9169999999999996</v>
      </c>
      <c r="J1711" s="2">
        <f t="shared" si="210"/>
        <v>1.9306025876392054</v>
      </c>
      <c r="K1711" s="2">
        <f t="shared" si="204"/>
        <v>1.9734821706559582</v>
      </c>
    </row>
    <row r="1712" spans="1:11" ht="13.5" x14ac:dyDescent="0.25">
      <c r="A1712" s="3">
        <f>TITRES_STAT!B1715</f>
        <v>44803</v>
      </c>
      <c r="B1712" s="6">
        <f>TITRES_STAT!D1715</f>
        <v>1.91</v>
      </c>
      <c r="C1712" s="2">
        <f t="shared" si="205"/>
        <v>0</v>
      </c>
      <c r="D1712" s="2">
        <f t="shared" si="206"/>
        <v>1.9099999999999997</v>
      </c>
      <c r="E1712" s="2">
        <f t="shared" si="208"/>
        <v>1.9099999999999997</v>
      </c>
      <c r="F1712" s="2">
        <f t="shared" si="209"/>
        <v>1.9179999999999993</v>
      </c>
      <c r="G1712" s="2">
        <f t="shared" si="203"/>
        <v>2.0085999999999995</v>
      </c>
      <c r="H1712" s="2">
        <f t="shared" si="207"/>
        <v>2.1278000000000006</v>
      </c>
      <c r="I1712" s="2">
        <f t="array" ref="I1712">SUMPRODUCT(B1696:B1715, (ROW(B1696:B1715)-ROW(B1696)+1)) / (20*21/2)</f>
        <v>1.9113809523809524</v>
      </c>
      <c r="J1712" s="2">
        <f t="shared" si="210"/>
        <v>1.9286404364354715</v>
      </c>
      <c r="K1712" s="2">
        <f t="shared" si="204"/>
        <v>1.9709926737674894</v>
      </c>
    </row>
    <row r="1713" spans="1:11" ht="13.5" x14ac:dyDescent="0.25">
      <c r="A1713" s="3">
        <f>TITRES_STAT!B1716</f>
        <v>44804</v>
      </c>
      <c r="B1713" s="6">
        <f>TITRES_STAT!D1716</f>
        <v>1.91</v>
      </c>
      <c r="C1713" s="2">
        <f t="shared" si="205"/>
        <v>0</v>
      </c>
      <c r="D1713" s="2">
        <f t="shared" si="206"/>
        <v>1.9099999999999997</v>
      </c>
      <c r="E1713" s="2">
        <f t="shared" si="208"/>
        <v>1.9099999999999997</v>
      </c>
      <c r="F1713" s="2">
        <f t="shared" si="209"/>
        <v>1.9184999999999994</v>
      </c>
      <c r="G1713" s="2">
        <f t="shared" si="203"/>
        <v>2.0071999999999992</v>
      </c>
      <c r="H1713" s="2">
        <f t="shared" si="207"/>
        <v>2.1262000000000008</v>
      </c>
      <c r="I1713" s="2">
        <f t="array" ref="I1713">SUMPRODUCT(B1697:B1716, (ROW(B1697:B1716)-ROW(B1697)+1)) / (20*21/2)</f>
        <v>1.9059523809523806</v>
      </c>
      <c r="J1713" s="2">
        <f t="shared" si="210"/>
        <v>1.9268651567749502</v>
      </c>
      <c r="K1713" s="2">
        <f t="shared" si="204"/>
        <v>1.9686008042079801</v>
      </c>
    </row>
    <row r="1714" spans="1:11" ht="13.5" x14ac:dyDescent="0.25">
      <c r="A1714" s="3">
        <f>TITRES_STAT!B1717</f>
        <v>44805</v>
      </c>
      <c r="B1714" s="6">
        <f>TITRES_STAT!D1717</f>
        <v>1.91</v>
      </c>
      <c r="C1714" s="2">
        <f t="shared" si="205"/>
        <v>0</v>
      </c>
      <c r="D1714" s="2">
        <f t="shared" si="206"/>
        <v>1.9099999999999997</v>
      </c>
      <c r="E1714" s="2">
        <f t="shared" si="208"/>
        <v>1.9099999999999997</v>
      </c>
      <c r="F1714" s="2">
        <f t="shared" si="209"/>
        <v>1.9189999999999994</v>
      </c>
      <c r="G1714" s="2">
        <f t="shared" ref="G1714:G1777" si="211">AVERAGE(B1665:B1714)</f>
        <v>2.0057999999999994</v>
      </c>
      <c r="H1714" s="2">
        <f t="shared" si="207"/>
        <v>2.1246000000000009</v>
      </c>
      <c r="I1714" s="2">
        <f t="array" ref="I1714">SUMPRODUCT(B1698:B1717, (ROW(B1698:B1717)-ROW(B1698)+1)) / (20*21/2)</f>
        <v>1.9007142857142858</v>
      </c>
      <c r="J1714" s="2">
        <f t="shared" si="210"/>
        <v>1.925258951367812</v>
      </c>
      <c r="K1714" s="2">
        <f t="shared" si="204"/>
        <v>1.9663027334547261</v>
      </c>
    </row>
    <row r="1715" spans="1:11" ht="13.5" x14ac:dyDescent="0.25">
      <c r="A1715" s="3">
        <f>TITRES_STAT!B1718</f>
        <v>44806</v>
      </c>
      <c r="B1715" s="6">
        <f>TITRES_STAT!D1718</f>
        <v>1.86</v>
      </c>
      <c r="C1715" s="2">
        <f t="shared" si="205"/>
        <v>-4.9999999999999822E-2</v>
      </c>
      <c r="D1715" s="2">
        <f t="shared" si="206"/>
        <v>1.9</v>
      </c>
      <c r="E1715" s="2">
        <f t="shared" si="208"/>
        <v>1.9049999999999998</v>
      </c>
      <c r="F1715" s="2">
        <f t="shared" si="209"/>
        <v>1.9169999999999994</v>
      </c>
      <c r="G1715" s="2">
        <f t="shared" si="211"/>
        <v>2.0033999999999992</v>
      </c>
      <c r="H1715" s="2">
        <f t="shared" si="207"/>
        <v>2.1227500000000012</v>
      </c>
      <c r="I1715" s="2">
        <f t="array" ref="I1715">SUMPRODUCT(B1699:B1718, (ROW(B1699:B1718)-ROW(B1699)+1)) / (20*21/2)</f>
        <v>1.8956666666666666</v>
      </c>
      <c r="J1715" s="2">
        <f t="shared" si="210"/>
        <v>1.919043813142306</v>
      </c>
      <c r="K1715" s="2">
        <f t="shared" ref="K1715:K1778" si="212">$K$4*B1715+(1-$K$4)*K1714</f>
        <v>1.9621339988094428</v>
      </c>
    </row>
    <row r="1716" spans="1:11" ht="13.5" x14ac:dyDescent="0.25">
      <c r="A1716" s="3">
        <f>TITRES_STAT!B1719</f>
        <v>44809</v>
      </c>
      <c r="B1716" s="6">
        <f>TITRES_STAT!D1719</f>
        <v>1.86</v>
      </c>
      <c r="C1716" s="2">
        <f t="shared" si="205"/>
        <v>0</v>
      </c>
      <c r="D1716" s="2">
        <f t="shared" si="206"/>
        <v>1.89</v>
      </c>
      <c r="E1716" s="2">
        <f t="shared" si="208"/>
        <v>1.9</v>
      </c>
      <c r="F1716" s="2">
        <f t="shared" si="209"/>
        <v>1.9149999999999998</v>
      </c>
      <c r="G1716" s="2">
        <f t="shared" si="211"/>
        <v>2.0025999999999993</v>
      </c>
      <c r="H1716" s="2">
        <f t="shared" si="207"/>
        <v>2.1209000000000011</v>
      </c>
      <c r="I1716" s="2">
        <f t="array" ref="I1716">SUMPRODUCT(B1700:B1719, (ROW(B1700:B1719)-ROW(B1700)+1)) / (20*21/2)</f>
        <v>1.8908095238095237</v>
      </c>
      <c r="J1716" s="2">
        <f t="shared" si="210"/>
        <v>1.9134205928430386</v>
      </c>
      <c r="K1716" s="2">
        <f t="shared" si="212"/>
        <v>1.9581287439541706</v>
      </c>
    </row>
    <row r="1717" spans="1:11" ht="13.5" x14ac:dyDescent="0.25">
      <c r="A1717" s="3">
        <f>TITRES_STAT!B1720</f>
        <v>44810</v>
      </c>
      <c r="B1717" s="6">
        <f>TITRES_STAT!D1720</f>
        <v>1.86</v>
      </c>
      <c r="C1717" s="2">
        <f t="shared" si="205"/>
        <v>0</v>
      </c>
      <c r="D1717" s="2">
        <f t="shared" si="206"/>
        <v>1.8800000000000001</v>
      </c>
      <c r="E1717" s="2">
        <f t="shared" si="208"/>
        <v>1.895</v>
      </c>
      <c r="F1717" s="2">
        <f t="shared" si="209"/>
        <v>1.9129999999999998</v>
      </c>
      <c r="G1717" s="2">
        <f t="shared" si="211"/>
        <v>2.0017999999999989</v>
      </c>
      <c r="H1717" s="2">
        <f t="shared" si="207"/>
        <v>2.1190500000000014</v>
      </c>
      <c r="I1717" s="2">
        <f t="array" ref="I1717">SUMPRODUCT(B1701:B1720, (ROW(B1701:B1720)-ROW(B1701)+1)) / (20*21/2)</f>
        <v>1.8861428571428571</v>
      </c>
      <c r="J1717" s="2">
        <f t="shared" si="210"/>
        <v>1.9083329173341776</v>
      </c>
      <c r="K1717" s="2">
        <f t="shared" si="212"/>
        <v>1.9542805579167521</v>
      </c>
    </row>
    <row r="1718" spans="1:11" ht="13.5" x14ac:dyDescent="0.25">
      <c r="A1718" s="3">
        <f>TITRES_STAT!B1721</f>
        <v>44811</v>
      </c>
      <c r="B1718" s="6">
        <f>TITRES_STAT!D1721</f>
        <v>1.86</v>
      </c>
      <c r="C1718" s="2">
        <f t="shared" si="205"/>
        <v>0</v>
      </c>
      <c r="D1718" s="2">
        <f t="shared" si="206"/>
        <v>1.8699999999999999</v>
      </c>
      <c r="E1718" s="2">
        <f t="shared" si="208"/>
        <v>1.89</v>
      </c>
      <c r="F1718" s="2">
        <f t="shared" si="209"/>
        <v>1.911</v>
      </c>
      <c r="G1718" s="2">
        <f t="shared" si="211"/>
        <v>1.9993999999999985</v>
      </c>
      <c r="H1718" s="2">
        <f t="shared" si="207"/>
        <v>2.1172000000000017</v>
      </c>
      <c r="I1718" s="2">
        <f t="array" ref="I1718">SUMPRODUCT(B1702:B1721, (ROW(B1702:B1721)-ROW(B1702)+1)) / (20*21/2)</f>
        <v>1.882047619047619</v>
      </c>
      <c r="J1718" s="2">
        <f t="shared" si="210"/>
        <v>1.9037297823499701</v>
      </c>
      <c r="K1718" s="2">
        <f t="shared" si="212"/>
        <v>1.9505832811357031</v>
      </c>
    </row>
    <row r="1719" spans="1:11" ht="13.5" x14ac:dyDescent="0.25">
      <c r="A1719" s="3">
        <f>TITRES_STAT!B1722</f>
        <v>44812</v>
      </c>
      <c r="B1719" s="6">
        <f>TITRES_STAT!D1722</f>
        <v>1.86</v>
      </c>
      <c r="C1719" s="2">
        <f t="shared" si="205"/>
        <v>0</v>
      </c>
      <c r="D1719" s="2">
        <f t="shared" si="206"/>
        <v>1.86</v>
      </c>
      <c r="E1719" s="2">
        <f t="shared" si="208"/>
        <v>1.8849999999999998</v>
      </c>
      <c r="F1719" s="2">
        <f t="shared" si="209"/>
        <v>1.909</v>
      </c>
      <c r="G1719" s="2">
        <f t="shared" si="211"/>
        <v>1.9965999999999986</v>
      </c>
      <c r="H1719" s="2">
        <f t="shared" si="207"/>
        <v>2.1153500000000021</v>
      </c>
      <c r="I1719" s="2">
        <f t="array" ref="I1719">SUMPRODUCT(B1703:B1722, (ROW(B1703:B1722)-ROW(B1703)+1)) / (20*21/2)</f>
        <v>1.8785714285714283</v>
      </c>
      <c r="J1719" s="2">
        <f t="shared" si="210"/>
        <v>1.8995650411737823</v>
      </c>
      <c r="K1719" s="2">
        <f t="shared" si="212"/>
        <v>1.9470309956009697</v>
      </c>
    </row>
    <row r="1720" spans="1:11" ht="13.5" x14ac:dyDescent="0.25">
      <c r="A1720" s="3">
        <f>TITRES_STAT!B1723</f>
        <v>44813</v>
      </c>
      <c r="B1720" s="6">
        <f>TITRES_STAT!D1723</f>
        <v>1.86</v>
      </c>
      <c r="C1720" s="2">
        <f t="shared" si="205"/>
        <v>0</v>
      </c>
      <c r="D1720" s="2">
        <f t="shared" si="206"/>
        <v>1.86</v>
      </c>
      <c r="E1720" s="2">
        <f t="shared" si="208"/>
        <v>1.8799999999999997</v>
      </c>
      <c r="F1720" s="2">
        <f t="shared" si="209"/>
        <v>1.9029999999999998</v>
      </c>
      <c r="G1720" s="2">
        <f t="shared" si="211"/>
        <v>1.9919999999999987</v>
      </c>
      <c r="H1720" s="2">
        <f t="shared" si="207"/>
        <v>2.1135000000000024</v>
      </c>
      <c r="I1720" s="2">
        <f t="array" ref="I1720">SUMPRODUCT(B1704:B1723, (ROW(B1704:B1723)-ROW(B1704)+1)) / (20*21/2)</f>
        <v>1.8757142857142859</v>
      </c>
      <c r="J1720" s="2">
        <f t="shared" si="210"/>
        <v>1.8957969420143743</v>
      </c>
      <c r="K1720" s="2">
        <f t="shared" si="212"/>
        <v>1.9436180153813238</v>
      </c>
    </row>
    <row r="1721" spans="1:11" ht="13.5" x14ac:dyDescent="0.25">
      <c r="A1721" s="3">
        <f>TITRES_STAT!B1724</f>
        <v>44816</v>
      </c>
      <c r="B1721" s="6">
        <f>TITRES_STAT!D1724</f>
        <v>1.86</v>
      </c>
      <c r="C1721" s="2">
        <f t="shared" si="205"/>
        <v>0</v>
      </c>
      <c r="D1721" s="2">
        <f t="shared" si="206"/>
        <v>1.86</v>
      </c>
      <c r="E1721" s="2">
        <f t="shared" si="208"/>
        <v>1.8749999999999996</v>
      </c>
      <c r="F1721" s="2">
        <f t="shared" si="209"/>
        <v>1.8965000000000001</v>
      </c>
      <c r="G1721" s="2">
        <f t="shared" si="211"/>
        <v>1.9855999999999989</v>
      </c>
      <c r="H1721" s="2">
        <f t="shared" si="207"/>
        <v>2.1116500000000027</v>
      </c>
      <c r="I1721" s="2">
        <f t="array" ref="I1721">SUMPRODUCT(B1705:B1724, (ROW(B1705:B1724)-ROW(B1705)+1)) / (20*21/2)</f>
        <v>1.8730952380952379</v>
      </c>
      <c r="J1721" s="2">
        <f t="shared" si="210"/>
        <v>1.8923877094415766</v>
      </c>
      <c r="K1721" s="2">
        <f t="shared" si="212"/>
        <v>1.9403388775232329</v>
      </c>
    </row>
    <row r="1722" spans="1:11" ht="13.5" x14ac:dyDescent="0.25">
      <c r="A1722" s="3">
        <f>TITRES_STAT!B1725</f>
        <v>44817</v>
      </c>
      <c r="B1722" s="6">
        <f>TITRES_STAT!D1725</f>
        <v>1.86</v>
      </c>
      <c r="C1722" s="2">
        <f t="shared" si="205"/>
        <v>0</v>
      </c>
      <c r="D1722" s="2">
        <f t="shared" si="206"/>
        <v>1.86</v>
      </c>
      <c r="E1722" s="2">
        <f t="shared" si="208"/>
        <v>1.8699999999999999</v>
      </c>
      <c r="F1722" s="2">
        <f t="shared" si="209"/>
        <v>1.89</v>
      </c>
      <c r="G1722" s="2">
        <f t="shared" si="211"/>
        <v>1.9773999999999989</v>
      </c>
      <c r="H1722" s="2">
        <f t="shared" si="207"/>
        <v>2.1098000000000026</v>
      </c>
      <c r="I1722" s="2">
        <f t="array" ref="I1722">SUMPRODUCT(B1706:B1725, (ROW(B1706:B1725)-ROW(B1706)+1)) / (20*21/2)</f>
        <v>1.8707142857142856</v>
      </c>
      <c r="J1722" s="2">
        <f t="shared" si="210"/>
        <v>1.8893031656852359</v>
      </c>
      <c r="K1722" s="2">
        <f t="shared" si="212"/>
        <v>1.9371883333066355</v>
      </c>
    </row>
    <row r="1723" spans="1:11" ht="13.5" x14ac:dyDescent="0.25">
      <c r="A1723" s="3">
        <f>TITRES_STAT!B1726</f>
        <v>44818</v>
      </c>
      <c r="B1723" s="6">
        <f>TITRES_STAT!D1726</f>
        <v>1.86</v>
      </c>
      <c r="C1723" s="2">
        <f t="shared" si="205"/>
        <v>0</v>
      </c>
      <c r="D1723" s="2">
        <f t="shared" si="206"/>
        <v>1.86</v>
      </c>
      <c r="E1723" s="2">
        <f t="shared" si="208"/>
        <v>1.8649999999999998</v>
      </c>
      <c r="F1723" s="2">
        <f t="shared" si="209"/>
        <v>1.8874999999999997</v>
      </c>
      <c r="G1723" s="2">
        <f t="shared" si="211"/>
        <v>1.9685999999999988</v>
      </c>
      <c r="H1723" s="2">
        <f t="shared" si="207"/>
        <v>2.1074500000000027</v>
      </c>
      <c r="I1723" s="2">
        <f t="array" ref="I1723">SUMPRODUCT(B1707:B1726, (ROW(B1707:B1726)-ROW(B1707)+1)) / (20*21/2)</f>
        <v>1.8685714285714288</v>
      </c>
      <c r="J1723" s="2">
        <f t="shared" si="210"/>
        <v>1.8865123880009276</v>
      </c>
      <c r="K1723" s="2">
        <f t="shared" si="212"/>
        <v>1.9341613398436304</v>
      </c>
    </row>
    <row r="1724" spans="1:11" ht="13.5" x14ac:dyDescent="0.25">
      <c r="A1724" s="3">
        <f>TITRES_STAT!B1727</f>
        <v>44819</v>
      </c>
      <c r="B1724" s="6">
        <f>TITRES_STAT!D1727</f>
        <v>1.86</v>
      </c>
      <c r="C1724" s="2">
        <f t="shared" si="205"/>
        <v>0</v>
      </c>
      <c r="D1724" s="2">
        <f t="shared" si="206"/>
        <v>1.86</v>
      </c>
      <c r="E1724" s="2">
        <f t="shared" si="208"/>
        <v>1.8599999999999999</v>
      </c>
      <c r="F1724" s="2">
        <f t="shared" si="209"/>
        <v>1.8849999999999998</v>
      </c>
      <c r="G1724" s="2">
        <f t="shared" si="211"/>
        <v>1.9597999999999987</v>
      </c>
      <c r="H1724" s="2">
        <f t="shared" si="207"/>
        <v>2.1051000000000024</v>
      </c>
      <c r="I1724" s="2">
        <f t="array" ref="I1724">SUMPRODUCT(B1708:B1727, (ROW(B1708:B1727)-ROW(B1708)+1)) / (20*21/2)</f>
        <v>1.8666666666666665</v>
      </c>
      <c r="J1724" s="2">
        <f t="shared" si="210"/>
        <v>1.8839873986675058</v>
      </c>
      <c r="K1724" s="2">
        <f t="shared" si="212"/>
        <v>1.9312530520066253</v>
      </c>
    </row>
    <row r="1725" spans="1:11" ht="13.5" x14ac:dyDescent="0.25">
      <c r="A1725" s="3">
        <f>TITRES_STAT!B1728</f>
        <v>44820</v>
      </c>
      <c r="B1725" s="6">
        <f>TITRES_STAT!D1728</f>
        <v>1.86</v>
      </c>
      <c r="C1725" s="2">
        <f t="shared" si="205"/>
        <v>0</v>
      </c>
      <c r="D1725" s="2">
        <f t="shared" si="206"/>
        <v>1.86</v>
      </c>
      <c r="E1725" s="2">
        <f t="shared" si="208"/>
        <v>1.8599999999999999</v>
      </c>
      <c r="F1725" s="2">
        <f t="shared" si="209"/>
        <v>1.8824999999999996</v>
      </c>
      <c r="G1725" s="2">
        <f t="shared" si="211"/>
        <v>1.9509999999999987</v>
      </c>
      <c r="H1725" s="2">
        <f t="shared" si="207"/>
        <v>2.1027500000000021</v>
      </c>
      <c r="I1725" s="2">
        <f t="array" ref="I1725">SUMPRODUCT(B1709:B1728, (ROW(B1709:B1728)-ROW(B1709)+1)) / (20*21/2)</f>
        <v>1.8650000000000002</v>
      </c>
      <c r="J1725" s="2">
        <f t="shared" si="210"/>
        <v>1.8817028845086956</v>
      </c>
      <c r="K1725" s="2">
        <f t="shared" si="212"/>
        <v>1.9284588146730324</v>
      </c>
    </row>
    <row r="1726" spans="1:11" ht="13.5" x14ac:dyDescent="0.25">
      <c r="A1726" s="3">
        <f>TITRES_STAT!B1729</f>
        <v>44823</v>
      </c>
      <c r="B1726" s="6">
        <f>TITRES_STAT!D1729</f>
        <v>1.86</v>
      </c>
      <c r="C1726" s="2">
        <f t="shared" si="205"/>
        <v>0</v>
      </c>
      <c r="D1726" s="2">
        <f t="shared" si="206"/>
        <v>1.86</v>
      </c>
      <c r="E1726" s="2">
        <f t="shared" si="208"/>
        <v>1.8599999999999999</v>
      </c>
      <c r="F1726" s="2">
        <f t="shared" si="209"/>
        <v>1.8799999999999997</v>
      </c>
      <c r="G1726" s="2">
        <f t="shared" si="211"/>
        <v>1.9421999999999988</v>
      </c>
      <c r="H1726" s="2">
        <f t="shared" si="207"/>
        <v>2.1004000000000023</v>
      </c>
      <c r="I1726" s="2">
        <f t="array" ref="I1726">SUMPRODUCT(B1710:B1729, (ROW(B1710:B1729)-ROW(B1710)+1)) / (20*21/2)</f>
        <v>1.8635714285714284</v>
      </c>
      <c r="J1726" s="2">
        <f t="shared" si="210"/>
        <v>1.879635943126915</v>
      </c>
      <c r="K1726" s="2">
        <f t="shared" si="212"/>
        <v>1.9257741552740901</v>
      </c>
    </row>
    <row r="1727" spans="1:11" ht="13.5" x14ac:dyDescent="0.25">
      <c r="A1727" s="3">
        <f>TITRES_STAT!B1730</f>
        <v>44824</v>
      </c>
      <c r="B1727" s="6">
        <f>TITRES_STAT!D1730</f>
        <v>1.86</v>
      </c>
      <c r="C1727" s="2">
        <f t="shared" si="205"/>
        <v>0</v>
      </c>
      <c r="D1727" s="2">
        <f t="shared" si="206"/>
        <v>1.86</v>
      </c>
      <c r="E1727" s="2">
        <f t="shared" si="208"/>
        <v>1.8599999999999999</v>
      </c>
      <c r="F1727" s="2">
        <f t="shared" si="209"/>
        <v>1.8774999999999999</v>
      </c>
      <c r="G1727" s="2">
        <f t="shared" si="211"/>
        <v>1.9333999999999987</v>
      </c>
      <c r="H1727" s="2">
        <f t="shared" si="207"/>
        <v>2.0980500000000024</v>
      </c>
      <c r="I1727" s="2">
        <f t="array" ref="I1727">SUMPRODUCT(B1711:B1730, (ROW(B1711:B1730)-ROW(B1711)+1)) / (20*21/2)</f>
        <v>1.8623809523809522</v>
      </c>
      <c r="J1727" s="2">
        <f t="shared" si="210"/>
        <v>1.8777658533053039</v>
      </c>
      <c r="K1727" s="2">
        <f t="shared" si="212"/>
        <v>1.9231947766358906</v>
      </c>
    </row>
    <row r="1728" spans="1:11" ht="13.5" x14ac:dyDescent="0.25">
      <c r="A1728" s="3">
        <f>TITRES_STAT!B1731</f>
        <v>44825</v>
      </c>
      <c r="B1728" s="6">
        <f>TITRES_STAT!D1731</f>
        <v>1.86</v>
      </c>
      <c r="C1728" s="2">
        <f t="shared" si="205"/>
        <v>0</v>
      </c>
      <c r="D1728" s="2">
        <f t="shared" si="206"/>
        <v>1.86</v>
      </c>
      <c r="E1728" s="2">
        <f t="shared" si="208"/>
        <v>1.8599999999999999</v>
      </c>
      <c r="F1728" s="2">
        <f t="shared" si="209"/>
        <v>1.8749999999999996</v>
      </c>
      <c r="G1728" s="2">
        <f t="shared" si="211"/>
        <v>1.9245999999999988</v>
      </c>
      <c r="H1728" s="2">
        <f t="shared" si="207"/>
        <v>2.0962000000000027</v>
      </c>
      <c r="I1728" s="2">
        <f t="array" ref="I1728">SUMPRODUCT(B1712:B1731, (ROW(B1712:B1731)-ROW(B1712)+1)) / (20*21/2)</f>
        <v>1.8614285714285717</v>
      </c>
      <c r="J1728" s="2">
        <f t="shared" si="210"/>
        <v>1.8760738672762272</v>
      </c>
      <c r="K1728" s="2">
        <f t="shared" si="212"/>
        <v>1.9207165501011498</v>
      </c>
    </row>
    <row r="1729" spans="1:11" ht="13.5" x14ac:dyDescent="0.25">
      <c r="A1729" s="3">
        <f>TITRES_STAT!B1732</f>
        <v>44826</v>
      </c>
      <c r="B1729" s="6">
        <f>TITRES_STAT!D1732</f>
        <v>1.86</v>
      </c>
      <c r="C1729" s="2">
        <f t="shared" si="205"/>
        <v>0</v>
      </c>
      <c r="D1729" s="2">
        <f t="shared" si="206"/>
        <v>1.86</v>
      </c>
      <c r="E1729" s="2">
        <f t="shared" si="208"/>
        <v>1.8599999999999999</v>
      </c>
      <c r="F1729" s="2">
        <f t="shared" si="209"/>
        <v>1.8724999999999998</v>
      </c>
      <c r="G1729" s="2">
        <f t="shared" si="211"/>
        <v>1.9157999999999986</v>
      </c>
      <c r="H1729" s="2">
        <f t="shared" si="207"/>
        <v>2.0943500000000026</v>
      </c>
      <c r="I1729" s="2">
        <f t="array" ref="I1729">SUMPRODUCT(B1713:B1732, (ROW(B1713:B1732)-ROW(B1713)+1)) / (20*21/2)</f>
        <v>1.8607142857142855</v>
      </c>
      <c r="J1729" s="2">
        <f t="shared" si="210"/>
        <v>1.8745430227737292</v>
      </c>
      <c r="K1729" s="2">
        <f t="shared" si="212"/>
        <v>1.9183355089207126</v>
      </c>
    </row>
    <row r="1730" spans="1:11" ht="13.5" x14ac:dyDescent="0.25">
      <c r="A1730" s="3">
        <f>TITRES_STAT!B1733</f>
        <v>44827</v>
      </c>
      <c r="B1730" s="6">
        <f>TITRES_STAT!D1733</f>
        <v>1.86</v>
      </c>
      <c r="C1730" s="2">
        <f t="shared" si="205"/>
        <v>0</v>
      </c>
      <c r="D1730" s="2">
        <f t="shared" si="206"/>
        <v>1.86</v>
      </c>
      <c r="E1730" s="2">
        <f t="shared" si="208"/>
        <v>1.8599999999999999</v>
      </c>
      <c r="F1730" s="2">
        <f t="shared" si="209"/>
        <v>1.8699999999999997</v>
      </c>
      <c r="G1730" s="2">
        <f t="shared" si="211"/>
        <v>1.9069999999999987</v>
      </c>
      <c r="H1730" s="2">
        <f t="shared" si="207"/>
        <v>2.0925000000000025</v>
      </c>
      <c r="I1730" s="2">
        <f t="array" ref="I1730">SUMPRODUCT(B1714:B1733, (ROW(B1714:B1733)-ROW(B1714)+1)) / (20*21/2)</f>
        <v>1.8602380952380955</v>
      </c>
      <c r="J1730" s="2">
        <f t="shared" si="210"/>
        <v>1.8731579729857548</v>
      </c>
      <c r="K1730" s="2">
        <f t="shared" si="212"/>
        <v>1.9160478419042142</v>
      </c>
    </row>
    <row r="1731" spans="1:11" ht="13.5" x14ac:dyDescent="0.25">
      <c r="A1731" s="3">
        <f>TITRES_STAT!B1734</f>
        <v>44830</v>
      </c>
      <c r="B1731" s="6">
        <f>TITRES_STAT!D1734</f>
        <v>1.86</v>
      </c>
      <c r="C1731" s="2">
        <f t="shared" si="205"/>
        <v>0</v>
      </c>
      <c r="D1731" s="2">
        <f t="shared" si="206"/>
        <v>1.86</v>
      </c>
      <c r="E1731" s="2">
        <f t="shared" si="208"/>
        <v>1.8599999999999999</v>
      </c>
      <c r="F1731" s="2">
        <f t="shared" si="209"/>
        <v>1.8674999999999997</v>
      </c>
      <c r="G1731" s="2">
        <f t="shared" si="211"/>
        <v>1.900199999999999</v>
      </c>
      <c r="H1731" s="2">
        <f t="shared" si="207"/>
        <v>2.0906500000000023</v>
      </c>
      <c r="I1731" s="2">
        <f t="array" ref="I1731">SUMPRODUCT(B1715:B1734, (ROW(B1715:B1734)-ROW(B1715)+1)) / (20*21/2)</f>
        <v>1.8599999999999999</v>
      </c>
      <c r="J1731" s="2">
        <f t="shared" si="210"/>
        <v>1.8719048327013972</v>
      </c>
      <c r="K1731" s="2">
        <f t="shared" si="212"/>
        <v>1.9138498873197354</v>
      </c>
    </row>
    <row r="1732" spans="1:11" ht="13.5" x14ac:dyDescent="0.25">
      <c r="A1732" s="3">
        <f>TITRES_STAT!B1735</f>
        <v>44831</v>
      </c>
      <c r="B1732" s="6">
        <f>TITRES_STAT!D1735</f>
        <v>1.86</v>
      </c>
      <c r="C1732" s="2">
        <f t="shared" ref="C1732:C1795" si="213">B1732-B1731</f>
        <v>0</v>
      </c>
      <c r="D1732" s="2">
        <f t="shared" si="206"/>
        <v>1.86</v>
      </c>
      <c r="E1732" s="2">
        <f t="shared" si="208"/>
        <v>1.8599999999999999</v>
      </c>
      <c r="F1732" s="2">
        <f t="shared" si="209"/>
        <v>1.8649999999999998</v>
      </c>
      <c r="G1732" s="2">
        <f t="shared" si="211"/>
        <v>1.8951999999999989</v>
      </c>
      <c r="H1732" s="2">
        <f t="shared" si="207"/>
        <v>2.0888000000000027</v>
      </c>
      <c r="I1732" s="2">
        <f t="array" ref="I1732">SUMPRODUCT(B1716:B1735, (ROW(B1716:B1735)-ROW(B1716)+1)) / (20*21/2)</f>
        <v>1.8599999999999999</v>
      </c>
      <c r="J1732" s="2">
        <f t="shared" si="210"/>
        <v>1.8707710391107879</v>
      </c>
      <c r="K1732" s="2">
        <f t="shared" si="212"/>
        <v>1.911738127032687</v>
      </c>
    </row>
    <row r="1733" spans="1:11" ht="13.5" x14ac:dyDescent="0.25">
      <c r="A1733" s="3">
        <f>TITRES_STAT!B1736</f>
        <v>44832</v>
      </c>
      <c r="B1733" s="6">
        <f>TITRES_STAT!D1736</f>
        <v>1.86</v>
      </c>
      <c r="C1733" s="2">
        <f t="shared" si="213"/>
        <v>0</v>
      </c>
      <c r="D1733" s="2">
        <f t="shared" si="206"/>
        <v>1.86</v>
      </c>
      <c r="E1733" s="2">
        <f t="shared" si="208"/>
        <v>1.8599999999999999</v>
      </c>
      <c r="F1733" s="2">
        <f t="shared" si="209"/>
        <v>1.8624999999999996</v>
      </c>
      <c r="G1733" s="2">
        <f t="shared" si="211"/>
        <v>1.891999999999999</v>
      </c>
      <c r="H1733" s="2">
        <f t="shared" si="207"/>
        <v>2.0869500000000021</v>
      </c>
      <c r="I1733" s="2">
        <f t="array" ref="I1733">SUMPRODUCT(B1717:B1736, (ROW(B1717:B1736)-ROW(B1717)+1)) / (20*21/2)</f>
        <v>1.8599999999999999</v>
      </c>
      <c r="J1733" s="2">
        <f t="shared" si="210"/>
        <v>1.8697452258621414</v>
      </c>
      <c r="K1733" s="2">
        <f t="shared" si="212"/>
        <v>1.9097091808745426</v>
      </c>
    </row>
    <row r="1734" spans="1:11" ht="13.5" x14ac:dyDescent="0.25">
      <c r="A1734" s="3">
        <f>TITRES_STAT!B1737</f>
        <v>44833</v>
      </c>
      <c r="B1734" s="6">
        <f>TITRES_STAT!D1737</f>
        <v>1.86</v>
      </c>
      <c r="C1734" s="2">
        <f t="shared" si="213"/>
        <v>0</v>
      </c>
      <c r="D1734" s="2">
        <f t="shared" ref="D1734:D1797" si="214">AVERAGE(B1730:B1734)</f>
        <v>1.86</v>
      </c>
      <c r="E1734" s="2">
        <f t="shared" si="208"/>
        <v>1.8599999999999999</v>
      </c>
      <c r="F1734" s="2">
        <f t="shared" si="209"/>
        <v>1.8599999999999999</v>
      </c>
      <c r="G1734" s="2">
        <f t="shared" si="211"/>
        <v>1.8905999999999989</v>
      </c>
      <c r="H1734" s="2">
        <f t="shared" si="207"/>
        <v>2.085100000000002</v>
      </c>
      <c r="I1734" s="2">
        <f t="array" ref="I1734">SUMPRODUCT(B1718:B1737, (ROW(B1718:B1737)-ROW(B1718)+1)) / (20*21/2)</f>
        <v>1.8599999999999999</v>
      </c>
      <c r="J1734" s="2">
        <f t="shared" si="210"/>
        <v>1.8688171091133661</v>
      </c>
      <c r="K1734" s="2">
        <f t="shared" si="212"/>
        <v>1.9077598012324037</v>
      </c>
    </row>
    <row r="1735" spans="1:11" ht="13.5" x14ac:dyDescent="0.25">
      <c r="A1735" s="3">
        <f>TITRES_STAT!B1738</f>
        <v>44834</v>
      </c>
      <c r="B1735" s="6">
        <f>TITRES_STAT!D1738</f>
        <v>1.86</v>
      </c>
      <c r="C1735" s="2">
        <f t="shared" si="213"/>
        <v>0</v>
      </c>
      <c r="D1735" s="2">
        <f t="shared" si="214"/>
        <v>1.86</v>
      </c>
      <c r="E1735" s="2">
        <f t="shared" si="208"/>
        <v>1.8599999999999999</v>
      </c>
      <c r="F1735" s="2">
        <f t="shared" si="209"/>
        <v>1.8599999999999999</v>
      </c>
      <c r="G1735" s="2">
        <f t="shared" si="211"/>
        <v>1.8907999999999989</v>
      </c>
      <c r="H1735" s="2">
        <f t="shared" si="207"/>
        <v>2.0832500000000018</v>
      </c>
      <c r="I1735" s="2">
        <f t="array" ref="I1735">SUMPRODUCT(B1719:B1738, (ROW(B1719:B1738)-ROW(B1719)+1)) / (20*21/2)</f>
        <v>1.8599999999999999</v>
      </c>
      <c r="J1735" s="2">
        <f t="shared" si="210"/>
        <v>1.8679773844359024</v>
      </c>
      <c r="K1735" s="2">
        <f t="shared" si="212"/>
        <v>1.905886867850741</v>
      </c>
    </row>
    <row r="1736" spans="1:11" ht="13.5" x14ac:dyDescent="0.25">
      <c r="A1736" s="3">
        <f>TITRES_STAT!B1739</f>
        <v>44837</v>
      </c>
      <c r="B1736" s="6">
        <f>TITRES_STAT!D1739</f>
        <v>1.86</v>
      </c>
      <c r="C1736" s="2">
        <f t="shared" si="213"/>
        <v>0</v>
      </c>
      <c r="D1736" s="2">
        <f t="shared" si="214"/>
        <v>1.86</v>
      </c>
      <c r="E1736" s="2">
        <f t="shared" si="208"/>
        <v>1.8599999999999999</v>
      </c>
      <c r="F1736" s="2">
        <f t="shared" si="209"/>
        <v>1.8599999999999999</v>
      </c>
      <c r="G1736" s="2">
        <f t="shared" si="211"/>
        <v>1.8899999999999988</v>
      </c>
      <c r="H1736" s="2">
        <f t="shared" si="207"/>
        <v>2.0814000000000017</v>
      </c>
      <c r="I1736" s="2">
        <f t="array" ref="I1736">SUMPRODUCT(B1720:B1739, (ROW(B1720:B1739)-ROW(B1720)+1)) / (20*21/2)</f>
        <v>1.8599999999999999</v>
      </c>
      <c r="J1736" s="2">
        <f t="shared" si="210"/>
        <v>1.867217633537245</v>
      </c>
      <c r="K1736" s="2">
        <f t="shared" si="212"/>
        <v>1.9040873828369866</v>
      </c>
    </row>
    <row r="1737" spans="1:11" ht="13.5" x14ac:dyDescent="0.25">
      <c r="A1737" s="3">
        <f>TITRES_STAT!B1740</f>
        <v>44838</v>
      </c>
      <c r="B1737" s="6">
        <f>TITRES_STAT!D1740</f>
        <v>1.86</v>
      </c>
      <c r="C1737" s="2">
        <f t="shared" si="213"/>
        <v>0</v>
      </c>
      <c r="D1737" s="2">
        <f t="shared" si="214"/>
        <v>1.86</v>
      </c>
      <c r="E1737" s="2">
        <f t="shared" si="208"/>
        <v>1.8599999999999999</v>
      </c>
      <c r="F1737" s="2">
        <f t="shared" si="209"/>
        <v>1.8599999999999999</v>
      </c>
      <c r="G1737" s="2">
        <f t="shared" si="211"/>
        <v>1.8891999999999991</v>
      </c>
      <c r="H1737" s="2">
        <f t="shared" si="207"/>
        <v>2.079550000000002</v>
      </c>
      <c r="I1737" s="2">
        <f t="array" ref="I1737">SUMPRODUCT(B1721:B1740, (ROW(B1721:B1740)-ROW(B1721)+1)) / (20*21/2)</f>
        <v>1.8599999999999999</v>
      </c>
      <c r="J1737" s="2">
        <f t="shared" si="210"/>
        <v>1.8665302398670311</v>
      </c>
      <c r="K1737" s="2">
        <f t="shared" si="212"/>
        <v>1.9023584658629873</v>
      </c>
    </row>
    <row r="1738" spans="1:11" ht="13.5" x14ac:dyDescent="0.25">
      <c r="A1738" s="3">
        <f>TITRES_STAT!B1741</f>
        <v>44839</v>
      </c>
      <c r="B1738" s="6">
        <f>TITRES_STAT!D1741</f>
        <v>1.86</v>
      </c>
      <c r="C1738" s="2">
        <f t="shared" si="213"/>
        <v>0</v>
      </c>
      <c r="D1738" s="2">
        <f t="shared" si="214"/>
        <v>1.86</v>
      </c>
      <c r="E1738" s="2">
        <f t="shared" si="208"/>
        <v>1.8599999999999999</v>
      </c>
      <c r="F1738" s="2">
        <f t="shared" si="209"/>
        <v>1.8599999999999999</v>
      </c>
      <c r="G1738" s="2">
        <f t="shared" si="211"/>
        <v>1.8883999999999992</v>
      </c>
      <c r="H1738" s="2">
        <f t="shared" ref="H1738:H1801" si="215">AVERAGE(B1539:B1738)</f>
        <v>2.0777000000000014</v>
      </c>
      <c r="I1738" s="2">
        <f t="array" ref="I1738">SUMPRODUCT(B1722:B1741, (ROW(B1722:B1741)-ROW(B1722)+1)) / (20*21/2)</f>
        <v>1.8599999999999999</v>
      </c>
      <c r="J1738" s="2">
        <f t="shared" si="210"/>
        <v>1.8659083122606472</v>
      </c>
      <c r="K1738" s="2">
        <f t="shared" si="212"/>
        <v>1.9006973495546349</v>
      </c>
    </row>
    <row r="1739" spans="1:11" ht="13.5" x14ac:dyDescent="0.25">
      <c r="A1739" s="3">
        <f>TITRES_STAT!B1742</f>
        <v>44840</v>
      </c>
      <c r="B1739" s="6">
        <f>TITRES_STAT!D1742</f>
        <v>1.86</v>
      </c>
      <c r="C1739" s="2">
        <f t="shared" si="213"/>
        <v>0</v>
      </c>
      <c r="D1739" s="2">
        <f t="shared" si="214"/>
        <v>1.86</v>
      </c>
      <c r="E1739" s="2">
        <f t="shared" si="208"/>
        <v>1.8599999999999999</v>
      </c>
      <c r="F1739" s="2">
        <f t="shared" si="209"/>
        <v>1.8599999999999999</v>
      </c>
      <c r="G1739" s="2">
        <f t="shared" si="211"/>
        <v>1.8875999999999991</v>
      </c>
      <c r="H1739" s="2">
        <f t="shared" si="215"/>
        <v>2.0754000000000015</v>
      </c>
      <c r="I1739" s="2">
        <f t="array" ref="I1739">SUMPRODUCT(B1723:B1742, (ROW(B1723:B1742)-ROW(B1723)+1)) / (20*21/2)</f>
        <v>1.8599999999999999</v>
      </c>
      <c r="J1739" s="2">
        <f t="shared" si="210"/>
        <v>1.8653456158548711</v>
      </c>
      <c r="K1739" s="2">
        <f t="shared" si="212"/>
        <v>1.8991013750622963</v>
      </c>
    </row>
    <row r="1740" spans="1:11" ht="13.5" x14ac:dyDescent="0.25">
      <c r="A1740" s="3">
        <f>TITRES_STAT!B1743</f>
        <v>44841</v>
      </c>
      <c r="B1740" s="6">
        <f>TITRES_STAT!D1743</f>
        <v>1.86</v>
      </c>
      <c r="C1740" s="2">
        <f t="shared" si="213"/>
        <v>0</v>
      </c>
      <c r="D1740" s="2">
        <f t="shared" si="214"/>
        <v>1.86</v>
      </c>
      <c r="E1740" s="2">
        <f t="shared" ref="E1740:E1803" si="216">AVERAGE(B1731:B1740)</f>
        <v>1.8599999999999999</v>
      </c>
      <c r="F1740" s="2">
        <f t="shared" si="209"/>
        <v>1.8599999999999999</v>
      </c>
      <c r="G1740" s="2">
        <f t="shared" si="211"/>
        <v>1.8867999999999991</v>
      </c>
      <c r="H1740" s="2">
        <f t="shared" si="215"/>
        <v>2.0731000000000015</v>
      </c>
      <c r="I1740" s="2">
        <f t="array" ref="I1740">SUMPRODUCT(B1724:B1743, (ROW(B1724:B1743)-ROW(B1724)+1)) / (20*21/2)</f>
        <v>1.8599999999999999</v>
      </c>
      <c r="J1740" s="2">
        <f t="shared" si="210"/>
        <v>1.8648365095829786</v>
      </c>
      <c r="K1740" s="2">
        <f t="shared" si="212"/>
        <v>1.8975679878049514</v>
      </c>
    </row>
    <row r="1741" spans="1:11" ht="13.5" x14ac:dyDescent="0.25">
      <c r="A1741" s="3">
        <f>TITRES_STAT!B1744</f>
        <v>44844</v>
      </c>
      <c r="B1741" s="6">
        <f>TITRES_STAT!D1744</f>
        <v>1.86</v>
      </c>
      <c r="C1741" s="2">
        <f t="shared" si="213"/>
        <v>0</v>
      </c>
      <c r="D1741" s="2">
        <f t="shared" si="214"/>
        <v>1.86</v>
      </c>
      <c r="E1741" s="2">
        <f t="shared" si="216"/>
        <v>1.8599999999999999</v>
      </c>
      <c r="F1741" s="2">
        <f t="shared" si="209"/>
        <v>1.8599999999999999</v>
      </c>
      <c r="G1741" s="2">
        <f t="shared" si="211"/>
        <v>1.8859999999999995</v>
      </c>
      <c r="H1741" s="2">
        <f t="shared" si="215"/>
        <v>2.0707500000000012</v>
      </c>
      <c r="I1741" s="2">
        <f t="array" ref="I1741">SUMPRODUCT(B1725:B1744, (ROW(B1725:B1744)-ROW(B1725)+1)) / (20*21/2)</f>
        <v>1.8599999999999999</v>
      </c>
      <c r="J1741" s="2">
        <f t="shared" si="210"/>
        <v>1.864375889622695</v>
      </c>
      <c r="K1741" s="2">
        <f t="shared" si="212"/>
        <v>1.8960947333812279</v>
      </c>
    </row>
    <row r="1742" spans="1:11" ht="13.5" x14ac:dyDescent="0.25">
      <c r="A1742" s="3">
        <f>TITRES_STAT!B1745</f>
        <v>44845</v>
      </c>
      <c r="B1742" s="6">
        <f>TITRES_STAT!D1745</f>
        <v>1.86</v>
      </c>
      <c r="C1742" s="2">
        <f t="shared" si="213"/>
        <v>0</v>
      </c>
      <c r="D1742" s="2">
        <f t="shared" si="214"/>
        <v>1.86</v>
      </c>
      <c r="E1742" s="2">
        <f t="shared" si="216"/>
        <v>1.8599999999999999</v>
      </c>
      <c r="F1742" s="2">
        <f t="shared" si="209"/>
        <v>1.8599999999999999</v>
      </c>
      <c r="G1742" s="2">
        <f t="shared" si="211"/>
        <v>1.8851999999999993</v>
      </c>
      <c r="H1742" s="2">
        <f t="shared" si="215"/>
        <v>2.0684000000000013</v>
      </c>
      <c r="I1742" s="2">
        <f t="array" ref="I1742">SUMPRODUCT(B1726:B1745, (ROW(B1726:B1745)-ROW(B1726)+1)) / (20*21/2)</f>
        <v>1.8599999999999999</v>
      </c>
      <c r="J1742" s="2">
        <f t="shared" si="210"/>
        <v>1.8639591382300573</v>
      </c>
      <c r="K1742" s="2">
        <f t="shared" si="212"/>
        <v>1.8946792536407877</v>
      </c>
    </row>
    <row r="1743" spans="1:11" ht="13.5" x14ac:dyDescent="0.25">
      <c r="A1743" s="3">
        <f>TITRES_STAT!B1746</f>
        <v>44846</v>
      </c>
      <c r="B1743" s="6">
        <f>TITRES_STAT!D1746</f>
        <v>1.86</v>
      </c>
      <c r="C1743" s="2">
        <f t="shared" si="213"/>
        <v>0</v>
      </c>
      <c r="D1743" s="2">
        <f t="shared" si="214"/>
        <v>1.86</v>
      </c>
      <c r="E1743" s="2">
        <f t="shared" si="216"/>
        <v>1.8599999999999999</v>
      </c>
      <c r="F1743" s="2">
        <f t="shared" si="209"/>
        <v>1.8599999999999999</v>
      </c>
      <c r="G1743" s="2">
        <f t="shared" si="211"/>
        <v>1.8843999999999994</v>
      </c>
      <c r="H1743" s="2">
        <f t="shared" si="215"/>
        <v>2.0660500000000011</v>
      </c>
      <c r="I1743" s="2">
        <f t="array" ref="I1743">SUMPRODUCT(B1727:B1746, (ROW(B1727:B1746)-ROW(B1727)+1)) / (20*21/2)</f>
        <v>1.8599999999999999</v>
      </c>
      <c r="J1743" s="2">
        <f t="shared" si="210"/>
        <v>1.8635820774462422</v>
      </c>
      <c r="K1743" s="2">
        <f t="shared" si="212"/>
        <v>1.8933192829097765</v>
      </c>
    </row>
    <row r="1744" spans="1:11" ht="13.5" x14ac:dyDescent="0.25">
      <c r="A1744" s="3">
        <f>TITRES_STAT!B1747</f>
        <v>44847</v>
      </c>
      <c r="B1744" s="6">
        <f>TITRES_STAT!D1747</f>
        <v>1.86</v>
      </c>
      <c r="C1744" s="2">
        <f t="shared" si="213"/>
        <v>0</v>
      </c>
      <c r="D1744" s="2">
        <f t="shared" si="214"/>
        <v>1.86</v>
      </c>
      <c r="E1744" s="2">
        <f t="shared" si="216"/>
        <v>1.8599999999999999</v>
      </c>
      <c r="F1744" s="2">
        <f t="shared" si="209"/>
        <v>1.8599999999999999</v>
      </c>
      <c r="G1744" s="2">
        <f t="shared" si="211"/>
        <v>1.8835999999999995</v>
      </c>
      <c r="H1744" s="2">
        <f t="shared" si="215"/>
        <v>2.0637000000000008</v>
      </c>
      <c r="I1744" s="2">
        <f t="array" ref="I1744">SUMPRODUCT(B1728:B1747, (ROW(B1728:B1747)-ROW(B1728)+1)) / (20*21/2)</f>
        <v>1.8599999999999999</v>
      </c>
      <c r="J1744" s="2">
        <f t="shared" si="210"/>
        <v>1.8632409272132666</v>
      </c>
      <c r="K1744" s="2">
        <f t="shared" si="212"/>
        <v>1.8920126443642951</v>
      </c>
    </row>
    <row r="1745" spans="1:11" ht="13.5" x14ac:dyDescent="0.25">
      <c r="A1745" s="3">
        <f>TITRES_STAT!B1748</f>
        <v>44848</v>
      </c>
      <c r="B1745" s="6">
        <f>TITRES_STAT!D1748</f>
        <v>1.86</v>
      </c>
      <c r="C1745" s="2">
        <f t="shared" si="213"/>
        <v>0</v>
      </c>
      <c r="D1745" s="2">
        <f t="shared" si="214"/>
        <v>1.86</v>
      </c>
      <c r="E1745" s="2">
        <f t="shared" si="216"/>
        <v>1.8599999999999999</v>
      </c>
      <c r="F1745" s="2">
        <f t="shared" si="209"/>
        <v>1.8599999999999999</v>
      </c>
      <c r="G1745" s="2">
        <f t="shared" si="211"/>
        <v>1.8827999999999994</v>
      </c>
      <c r="H1745" s="2">
        <f t="shared" si="215"/>
        <v>2.0613500000000009</v>
      </c>
      <c r="I1745" s="2">
        <f t="array" ref="I1745">SUMPRODUCT(B1729:B1748, (ROW(B1729:B1748)-ROW(B1729)+1)) / (20*21/2)</f>
        <v>1.8599999999999999</v>
      </c>
      <c r="J1745" s="2">
        <f t="shared" si="210"/>
        <v>1.8629322674786697</v>
      </c>
      <c r="K1745" s="2">
        <f t="shared" si="212"/>
        <v>1.8907572465460876</v>
      </c>
    </row>
    <row r="1746" spans="1:11" ht="13.5" x14ac:dyDescent="0.25">
      <c r="A1746" s="3">
        <f>TITRES_STAT!B1749</f>
        <v>44851</v>
      </c>
      <c r="B1746" s="6">
        <f>TITRES_STAT!D1749</f>
        <v>1.86</v>
      </c>
      <c r="C1746" s="2">
        <f t="shared" si="213"/>
        <v>0</v>
      </c>
      <c r="D1746" s="2">
        <f t="shared" si="214"/>
        <v>1.86</v>
      </c>
      <c r="E1746" s="2">
        <f t="shared" si="216"/>
        <v>1.8599999999999999</v>
      </c>
      <c r="F1746" s="2">
        <f t="shared" si="209"/>
        <v>1.8599999999999999</v>
      </c>
      <c r="G1746" s="2">
        <f t="shared" si="211"/>
        <v>1.8819999999999997</v>
      </c>
      <c r="H1746" s="2">
        <f t="shared" si="215"/>
        <v>2.0590000000000011</v>
      </c>
      <c r="I1746" s="2">
        <f t="array" ref="I1746">SUMPRODUCT(B1730:B1749, (ROW(B1730:B1749)-ROW(B1730)+1)) / (20*21/2)</f>
        <v>1.8599999999999999</v>
      </c>
      <c r="J1746" s="2">
        <f t="shared" si="210"/>
        <v>1.8626530039092726</v>
      </c>
      <c r="K1746" s="2">
        <f t="shared" si="212"/>
        <v>1.8895510800148685</v>
      </c>
    </row>
    <row r="1747" spans="1:11" ht="13.5" x14ac:dyDescent="0.25">
      <c r="A1747" s="3">
        <f>TITRES_STAT!B1750</f>
        <v>44852</v>
      </c>
      <c r="B1747" s="6">
        <f>TITRES_STAT!D1750</f>
        <v>1.86</v>
      </c>
      <c r="C1747" s="2">
        <f t="shared" si="213"/>
        <v>0</v>
      </c>
      <c r="D1747" s="2">
        <f t="shared" si="214"/>
        <v>1.86</v>
      </c>
      <c r="E1747" s="2">
        <f t="shared" si="216"/>
        <v>1.8599999999999999</v>
      </c>
      <c r="F1747" s="2">
        <f t="shared" si="209"/>
        <v>1.8599999999999999</v>
      </c>
      <c r="G1747" s="2">
        <f t="shared" si="211"/>
        <v>1.8811999999999998</v>
      </c>
      <c r="H1747" s="2">
        <f t="shared" si="215"/>
        <v>2.0566500000000012</v>
      </c>
      <c r="I1747" s="2">
        <f t="array" ref="I1747">SUMPRODUCT(B1731:B1750, (ROW(B1731:B1750)-ROW(B1731)+1)) / (20*21/2)</f>
        <v>1.8599999999999999</v>
      </c>
      <c r="J1747" s="2">
        <f t="shared" si="210"/>
        <v>1.8624003368702942</v>
      </c>
      <c r="K1747" s="2">
        <f t="shared" si="212"/>
        <v>1.8883922141319325</v>
      </c>
    </row>
    <row r="1748" spans="1:11" ht="13.5" x14ac:dyDescent="0.25">
      <c r="A1748" s="3">
        <f>TITRES_STAT!B1751</f>
        <v>44853</v>
      </c>
      <c r="B1748" s="6">
        <f>TITRES_STAT!D1751</f>
        <v>1.86</v>
      </c>
      <c r="C1748" s="2">
        <f t="shared" si="213"/>
        <v>0</v>
      </c>
      <c r="D1748" s="2">
        <f t="shared" si="214"/>
        <v>1.86</v>
      </c>
      <c r="E1748" s="2">
        <f t="shared" si="216"/>
        <v>1.8599999999999999</v>
      </c>
      <c r="F1748" s="2">
        <f t="shared" ref="F1748:F1811" si="217">AVERAGE(B1729:B1748)</f>
        <v>1.8599999999999999</v>
      </c>
      <c r="G1748" s="2">
        <f t="shared" si="211"/>
        <v>1.8803999999999996</v>
      </c>
      <c r="H1748" s="2">
        <f t="shared" si="215"/>
        <v>2.0543000000000013</v>
      </c>
      <c r="I1748" s="2">
        <f t="array" ref="I1748">SUMPRODUCT(B1732:B1751, (ROW(B1732:B1751)-ROW(B1732)+1)) / (20*21/2)</f>
        <v>1.8599999999999999</v>
      </c>
      <c r="J1748" s="2">
        <f t="shared" si="210"/>
        <v>1.8621717333588375</v>
      </c>
      <c r="K1748" s="2">
        <f t="shared" si="212"/>
        <v>1.8872787939698961</v>
      </c>
    </row>
    <row r="1749" spans="1:11" ht="13.5" x14ac:dyDescent="0.25">
      <c r="A1749" s="3">
        <f>TITRES_STAT!B1752</f>
        <v>44854</v>
      </c>
      <c r="B1749" s="6">
        <f>TITRES_STAT!D1752</f>
        <v>1.86</v>
      </c>
      <c r="C1749" s="2">
        <f t="shared" si="213"/>
        <v>0</v>
      </c>
      <c r="D1749" s="2">
        <f t="shared" si="214"/>
        <v>1.86</v>
      </c>
      <c r="E1749" s="2">
        <f t="shared" si="216"/>
        <v>1.8599999999999999</v>
      </c>
      <c r="F1749" s="2">
        <f t="shared" si="217"/>
        <v>1.8599999999999999</v>
      </c>
      <c r="G1749" s="2">
        <f t="shared" si="211"/>
        <v>1.8795999999999997</v>
      </c>
      <c r="H1749" s="2">
        <f t="shared" si="215"/>
        <v>2.0519500000000015</v>
      </c>
      <c r="I1749" s="2">
        <f t="array" ref="I1749">SUMPRODUCT(B1733:B1752, (ROW(B1733:B1752)-ROW(B1733)+1)) / (20*21/2)</f>
        <v>1.8599999999999999</v>
      </c>
      <c r="J1749" s="2">
        <f t="shared" ref="J1749:J1812" si="218">$J$4*B1749+J1748*(1-$J$4)</f>
        <v>1.8619649016103768</v>
      </c>
      <c r="K1749" s="2">
        <f t="shared" si="212"/>
        <v>1.8862090373436258</v>
      </c>
    </row>
    <row r="1750" spans="1:11" ht="13.5" x14ac:dyDescent="0.25">
      <c r="A1750" s="3">
        <f>TITRES_STAT!B1753</f>
        <v>44855</v>
      </c>
      <c r="B1750" s="6">
        <f>TITRES_STAT!D1753</f>
        <v>1.86</v>
      </c>
      <c r="C1750" s="2">
        <f t="shared" si="213"/>
        <v>0</v>
      </c>
      <c r="D1750" s="2">
        <f t="shared" si="214"/>
        <v>1.86</v>
      </c>
      <c r="E1750" s="2">
        <f t="shared" si="216"/>
        <v>1.8599999999999999</v>
      </c>
      <c r="F1750" s="2">
        <f t="shared" si="217"/>
        <v>1.8599999999999999</v>
      </c>
      <c r="G1750" s="2">
        <f t="shared" si="211"/>
        <v>1.8771999999999998</v>
      </c>
      <c r="H1750" s="2">
        <f t="shared" si="215"/>
        <v>2.0491500000000018</v>
      </c>
      <c r="I1750" s="2">
        <f t="array" ref="I1750">SUMPRODUCT(B1734:B1753, (ROW(B1734:B1753)-ROW(B1734)+1)) / (20*21/2)</f>
        <v>1.8599999999999999</v>
      </c>
      <c r="J1750" s="2">
        <f t="shared" si="218"/>
        <v>1.861777768123674</v>
      </c>
      <c r="K1750" s="2">
        <f t="shared" si="212"/>
        <v>1.8851812319576013</v>
      </c>
    </row>
    <row r="1751" spans="1:11" ht="13.5" x14ac:dyDescent="0.25">
      <c r="A1751" s="3">
        <f>TITRES_STAT!B1754</f>
        <v>44858</v>
      </c>
      <c r="B1751" s="6">
        <f>TITRES_STAT!D1754</f>
        <v>1.86</v>
      </c>
      <c r="C1751" s="2">
        <f t="shared" si="213"/>
        <v>0</v>
      </c>
      <c r="D1751" s="2">
        <f t="shared" si="214"/>
        <v>1.86</v>
      </c>
      <c r="E1751" s="2">
        <f t="shared" si="216"/>
        <v>1.8599999999999999</v>
      </c>
      <c r="F1751" s="2">
        <f t="shared" si="217"/>
        <v>1.8599999999999999</v>
      </c>
      <c r="G1751" s="2">
        <f t="shared" si="211"/>
        <v>1.8745999999999998</v>
      </c>
      <c r="H1751" s="2">
        <f t="shared" si="215"/>
        <v>2.0463500000000021</v>
      </c>
      <c r="I1751" s="2">
        <f t="array" ref="I1751">SUMPRODUCT(B1735:B1754, (ROW(B1735:B1754)-ROW(B1735)+1)) / (20*21/2)</f>
        <v>1.8599999999999999</v>
      </c>
      <c r="J1751" s="2">
        <f t="shared" si="218"/>
        <v>1.8616084568738003</v>
      </c>
      <c r="K1751" s="2">
        <f t="shared" si="212"/>
        <v>1.8841937326651466</v>
      </c>
    </row>
    <row r="1752" spans="1:11" ht="13.5" x14ac:dyDescent="0.25">
      <c r="A1752" s="3">
        <f>TITRES_STAT!B1755</f>
        <v>44859</v>
      </c>
      <c r="B1752" s="6">
        <f>TITRES_STAT!D1755</f>
        <v>1.86</v>
      </c>
      <c r="C1752" s="2">
        <f t="shared" si="213"/>
        <v>0</v>
      </c>
      <c r="D1752" s="2">
        <f t="shared" si="214"/>
        <v>1.86</v>
      </c>
      <c r="E1752" s="2">
        <f t="shared" si="216"/>
        <v>1.8599999999999999</v>
      </c>
      <c r="F1752" s="2">
        <f t="shared" si="217"/>
        <v>1.8599999999999999</v>
      </c>
      <c r="G1752" s="2">
        <f t="shared" si="211"/>
        <v>1.8719999999999997</v>
      </c>
      <c r="H1752" s="2">
        <f t="shared" si="215"/>
        <v>2.043550000000002</v>
      </c>
      <c r="I1752" s="2">
        <f t="array" ref="I1752">SUMPRODUCT(B1736:B1755, (ROW(B1736:B1755)-ROW(B1736)+1)) / (20*21/2)</f>
        <v>1.8599999999999999</v>
      </c>
      <c r="J1752" s="2">
        <f t="shared" si="218"/>
        <v>1.8614552705048668</v>
      </c>
      <c r="K1752" s="2">
        <f t="shared" si="212"/>
        <v>1.883244958835141</v>
      </c>
    </row>
    <row r="1753" spans="1:11" ht="13.5" x14ac:dyDescent="0.25">
      <c r="A1753" s="3">
        <f>TITRES_STAT!B1756</f>
        <v>44860</v>
      </c>
      <c r="B1753" s="6">
        <f>TITRES_STAT!D1756</f>
        <v>1.86</v>
      </c>
      <c r="C1753" s="2">
        <f t="shared" si="213"/>
        <v>0</v>
      </c>
      <c r="D1753" s="2">
        <f t="shared" si="214"/>
        <v>1.86</v>
      </c>
      <c r="E1753" s="2">
        <f t="shared" si="216"/>
        <v>1.8599999999999999</v>
      </c>
      <c r="F1753" s="2">
        <f t="shared" si="217"/>
        <v>1.8599999999999999</v>
      </c>
      <c r="G1753" s="2">
        <f t="shared" si="211"/>
        <v>1.8709999999999996</v>
      </c>
      <c r="H1753" s="2">
        <f t="shared" si="215"/>
        <v>2.0407500000000023</v>
      </c>
      <c r="I1753" s="2">
        <f t="array" ref="I1753">SUMPRODUCT(B1737:B1756, (ROW(B1737:B1756)-ROW(B1737)+1)) / (20*21/2)</f>
        <v>1.8599999999999999</v>
      </c>
      <c r="J1753" s="2">
        <f t="shared" si="218"/>
        <v>1.861316673313927</v>
      </c>
      <c r="K1753" s="2">
        <f t="shared" si="212"/>
        <v>1.8823333918219982</v>
      </c>
    </row>
    <row r="1754" spans="1:11" ht="13.5" x14ac:dyDescent="0.25">
      <c r="A1754" s="3">
        <f>TITRES_STAT!B1757</f>
        <v>44861</v>
      </c>
      <c r="B1754" s="6">
        <f>TITRES_STAT!D1757</f>
        <v>1.86</v>
      </c>
      <c r="C1754" s="2">
        <f t="shared" si="213"/>
        <v>0</v>
      </c>
      <c r="D1754" s="2">
        <f t="shared" si="214"/>
        <v>1.86</v>
      </c>
      <c r="E1754" s="2">
        <f t="shared" si="216"/>
        <v>1.8599999999999999</v>
      </c>
      <c r="F1754" s="2">
        <f t="shared" si="217"/>
        <v>1.8599999999999999</v>
      </c>
      <c r="G1754" s="2">
        <f t="shared" si="211"/>
        <v>1.8699999999999997</v>
      </c>
      <c r="H1754" s="2">
        <f t="shared" si="215"/>
        <v>2.0379500000000026</v>
      </c>
      <c r="I1754" s="2">
        <f t="array" ref="I1754">SUMPRODUCT(B1738:B1757, (ROW(B1738:B1757)-ROW(B1738)+1)) / (20*21/2)</f>
        <v>1.8599999999999999</v>
      </c>
      <c r="J1754" s="2">
        <f t="shared" si="218"/>
        <v>1.8611912758554576</v>
      </c>
      <c r="K1754" s="2">
        <f t="shared" si="212"/>
        <v>1.8814575725348612</v>
      </c>
    </row>
    <row r="1755" spans="1:11" ht="13.5" x14ac:dyDescent="0.25">
      <c r="A1755" s="3">
        <f>TITRES_STAT!B1758</f>
        <v>44862</v>
      </c>
      <c r="B1755" s="6">
        <f>TITRES_STAT!D1758</f>
        <v>1.86</v>
      </c>
      <c r="C1755" s="2">
        <f t="shared" si="213"/>
        <v>0</v>
      </c>
      <c r="D1755" s="2">
        <f t="shared" si="214"/>
        <v>1.86</v>
      </c>
      <c r="E1755" s="2">
        <f t="shared" si="216"/>
        <v>1.8599999999999999</v>
      </c>
      <c r="F1755" s="2">
        <f t="shared" si="217"/>
        <v>1.8599999999999999</v>
      </c>
      <c r="G1755" s="2">
        <f t="shared" si="211"/>
        <v>1.8689999999999996</v>
      </c>
      <c r="H1755" s="2">
        <f t="shared" si="215"/>
        <v>2.0352500000000022</v>
      </c>
      <c r="I1755" s="2">
        <f t="array" ref="I1755">SUMPRODUCT(B1739:B1758, (ROW(B1739:B1758)-ROW(B1739)+1)) / (20*21/2)</f>
        <v>1.8599999999999999</v>
      </c>
      <c r="J1755" s="2">
        <f t="shared" si="218"/>
        <v>1.8610778210120806</v>
      </c>
      <c r="K1755" s="2">
        <f t="shared" si="212"/>
        <v>1.8806160991021217</v>
      </c>
    </row>
    <row r="1756" spans="1:11" ht="13.5" x14ac:dyDescent="0.25">
      <c r="A1756" s="3">
        <f>TITRES_STAT!B1759</f>
        <v>44865</v>
      </c>
      <c r="B1756" s="6">
        <f>TITRES_STAT!D1759</f>
        <v>1.86</v>
      </c>
      <c r="C1756" s="2">
        <f t="shared" si="213"/>
        <v>0</v>
      </c>
      <c r="D1756" s="2">
        <f t="shared" si="214"/>
        <v>1.86</v>
      </c>
      <c r="E1756" s="2">
        <f t="shared" si="216"/>
        <v>1.8599999999999999</v>
      </c>
      <c r="F1756" s="2">
        <f t="shared" si="217"/>
        <v>1.8599999999999999</v>
      </c>
      <c r="G1756" s="2">
        <f t="shared" si="211"/>
        <v>1.8679999999999994</v>
      </c>
      <c r="H1756" s="2">
        <f t="shared" si="215"/>
        <v>2.0325500000000023</v>
      </c>
      <c r="I1756" s="2">
        <f t="array" ref="I1756">SUMPRODUCT(B1740:B1759, (ROW(B1740:B1759)-ROW(B1740)+1)) / (20*21/2)</f>
        <v>1.8599999999999999</v>
      </c>
      <c r="J1756" s="2">
        <f t="shared" si="218"/>
        <v>1.8609751713918823</v>
      </c>
      <c r="K1756" s="2">
        <f t="shared" si="212"/>
        <v>1.8798076246275288</v>
      </c>
    </row>
    <row r="1757" spans="1:11" ht="13.5" x14ac:dyDescent="0.25">
      <c r="A1757" s="3">
        <f>TITRES_STAT!B1760</f>
        <v>44866</v>
      </c>
      <c r="B1757" s="6">
        <f>TITRES_STAT!D1760</f>
        <v>1.86</v>
      </c>
      <c r="C1757" s="2">
        <f t="shared" si="213"/>
        <v>0</v>
      </c>
      <c r="D1757" s="2">
        <f t="shared" si="214"/>
        <v>1.86</v>
      </c>
      <c r="E1757" s="2">
        <f t="shared" si="216"/>
        <v>1.8599999999999999</v>
      </c>
      <c r="F1757" s="2">
        <f t="shared" si="217"/>
        <v>1.8599999999999999</v>
      </c>
      <c r="G1757" s="2">
        <f t="shared" si="211"/>
        <v>1.8669999999999995</v>
      </c>
      <c r="H1757" s="2">
        <f t="shared" si="215"/>
        <v>2.0298500000000028</v>
      </c>
      <c r="I1757" s="2">
        <f t="array" ref="I1757">SUMPRODUCT(B1741:B1760, (ROW(B1741:B1760)-ROW(B1741)+1)) / (20*21/2)</f>
        <v>1.8599999999999999</v>
      </c>
      <c r="J1757" s="2">
        <f t="shared" si="218"/>
        <v>1.8608822979259887</v>
      </c>
      <c r="K1757" s="2">
        <f t="shared" si="212"/>
        <v>1.8790308550342925</v>
      </c>
    </row>
    <row r="1758" spans="1:11" ht="13.5" x14ac:dyDescent="0.25">
      <c r="A1758" s="3">
        <f>TITRES_STAT!B1761</f>
        <v>44867</v>
      </c>
      <c r="B1758" s="6">
        <f>TITRES_STAT!D1761</f>
        <v>1.86</v>
      </c>
      <c r="C1758" s="2">
        <f t="shared" si="213"/>
        <v>0</v>
      </c>
      <c r="D1758" s="2">
        <f t="shared" si="214"/>
        <v>1.86</v>
      </c>
      <c r="E1758" s="2">
        <f t="shared" si="216"/>
        <v>1.8599999999999999</v>
      </c>
      <c r="F1758" s="2">
        <f t="shared" si="217"/>
        <v>1.8599999999999999</v>
      </c>
      <c r="G1758" s="2">
        <f t="shared" si="211"/>
        <v>1.8659999999999997</v>
      </c>
      <c r="H1758" s="2">
        <f t="shared" si="215"/>
        <v>2.0271500000000029</v>
      </c>
      <c r="I1758" s="2">
        <f t="array" ref="I1758">SUMPRODUCT(B1742:B1761, (ROW(B1742:B1761)-ROW(B1742)+1)) / (20*21/2)</f>
        <v>1.8599999999999999</v>
      </c>
      <c r="J1758" s="2">
        <f t="shared" si="218"/>
        <v>1.8607982695520848</v>
      </c>
      <c r="K1758" s="2">
        <f t="shared" si="212"/>
        <v>1.8782845469937322</v>
      </c>
    </row>
    <row r="1759" spans="1:11" ht="13.5" x14ac:dyDescent="0.25">
      <c r="A1759" s="3">
        <f>TITRES_STAT!B1762</f>
        <v>44868</v>
      </c>
      <c r="B1759" s="6">
        <f>TITRES_STAT!D1762</f>
        <v>1.86</v>
      </c>
      <c r="C1759" s="2">
        <f t="shared" si="213"/>
        <v>0</v>
      </c>
      <c r="D1759" s="2">
        <f t="shared" si="214"/>
        <v>1.86</v>
      </c>
      <c r="E1759" s="2">
        <f t="shared" si="216"/>
        <v>1.8599999999999999</v>
      </c>
      <c r="F1759" s="2">
        <f t="shared" si="217"/>
        <v>1.8599999999999999</v>
      </c>
      <c r="G1759" s="2">
        <f t="shared" si="211"/>
        <v>1.8649999999999998</v>
      </c>
      <c r="H1759" s="2">
        <f t="shared" si="215"/>
        <v>2.0244500000000034</v>
      </c>
      <c r="I1759" s="2">
        <f t="array" ref="I1759">SUMPRODUCT(B1743:B1762, (ROW(B1743:B1762)-ROW(B1743)+1)) / (20*21/2)</f>
        <v>1.8599999999999999</v>
      </c>
      <c r="J1759" s="2">
        <f t="shared" si="218"/>
        <v>1.8607222438804576</v>
      </c>
      <c r="K1759" s="2">
        <f t="shared" si="212"/>
        <v>1.8775675059351544</v>
      </c>
    </row>
    <row r="1760" spans="1:11" ht="13.5" x14ac:dyDescent="0.25">
      <c r="A1760" s="3">
        <f>TITRES_STAT!B1763</f>
        <v>44869</v>
      </c>
      <c r="B1760" s="6">
        <f>TITRES_STAT!D1763</f>
        <v>1.86</v>
      </c>
      <c r="C1760" s="2">
        <f t="shared" si="213"/>
        <v>0</v>
      </c>
      <c r="D1760" s="2">
        <f t="shared" si="214"/>
        <v>1.86</v>
      </c>
      <c r="E1760" s="2">
        <f t="shared" si="216"/>
        <v>1.8599999999999999</v>
      </c>
      <c r="F1760" s="2">
        <f t="shared" si="217"/>
        <v>1.8599999999999999</v>
      </c>
      <c r="G1760" s="2">
        <f t="shared" si="211"/>
        <v>1.8639999999999994</v>
      </c>
      <c r="H1760" s="2">
        <f t="shared" si="215"/>
        <v>2.021750000000003</v>
      </c>
      <c r="I1760" s="2">
        <f t="array" ref="I1760">SUMPRODUCT(B1744:B1763, (ROW(B1744:B1763)-ROW(B1744)+1)) / (20*21/2)</f>
        <v>1.8599999999999999</v>
      </c>
      <c r="J1760" s="2">
        <f t="shared" si="218"/>
        <v>1.8606534587489854</v>
      </c>
      <c r="K1760" s="2">
        <f t="shared" si="212"/>
        <v>1.8768785841337758</v>
      </c>
    </row>
    <row r="1761" spans="1:11" ht="13.5" x14ac:dyDescent="0.25">
      <c r="A1761" s="3">
        <f>TITRES_STAT!B1764</f>
        <v>44872</v>
      </c>
      <c r="B1761" s="6">
        <f>TITRES_STAT!D1764</f>
        <v>1.86</v>
      </c>
      <c r="C1761" s="2">
        <f t="shared" si="213"/>
        <v>0</v>
      </c>
      <c r="D1761" s="2">
        <f t="shared" si="214"/>
        <v>1.86</v>
      </c>
      <c r="E1761" s="2">
        <f t="shared" si="216"/>
        <v>1.8599999999999999</v>
      </c>
      <c r="F1761" s="2">
        <f t="shared" si="217"/>
        <v>1.8599999999999999</v>
      </c>
      <c r="G1761" s="2">
        <f t="shared" si="211"/>
        <v>1.8629999999999995</v>
      </c>
      <c r="H1761" s="2">
        <f t="shared" si="215"/>
        <v>2.0190500000000036</v>
      </c>
      <c r="I1761" s="2">
        <f t="array" ref="I1761">SUMPRODUCT(B1745:B1764, (ROW(B1745:B1764)-ROW(B1745)+1)) / (20*21/2)</f>
        <v>1.8599999999999999</v>
      </c>
      <c r="J1761" s="2">
        <f t="shared" si="218"/>
        <v>1.8605912245824152</v>
      </c>
      <c r="K1761" s="2">
        <f t="shared" si="212"/>
        <v>1.8762166788736279</v>
      </c>
    </row>
    <row r="1762" spans="1:11" ht="13.5" x14ac:dyDescent="0.25">
      <c r="A1762" s="3">
        <f>TITRES_STAT!B1765</f>
        <v>44873</v>
      </c>
      <c r="B1762" s="6">
        <f>TITRES_STAT!D1765</f>
        <v>1.86</v>
      </c>
      <c r="C1762" s="2">
        <f t="shared" si="213"/>
        <v>0</v>
      </c>
      <c r="D1762" s="2">
        <f t="shared" si="214"/>
        <v>1.86</v>
      </c>
      <c r="E1762" s="2">
        <f t="shared" si="216"/>
        <v>1.8599999999999999</v>
      </c>
      <c r="F1762" s="2">
        <f t="shared" si="217"/>
        <v>1.8599999999999999</v>
      </c>
      <c r="G1762" s="2">
        <f t="shared" si="211"/>
        <v>1.8619999999999997</v>
      </c>
      <c r="H1762" s="2">
        <f t="shared" si="215"/>
        <v>2.0163500000000036</v>
      </c>
      <c r="I1762" s="2">
        <f t="array" ref="I1762">SUMPRODUCT(B1746:B1765, (ROW(B1746:B1765)-ROW(B1746)+1)) / (20*21/2)</f>
        <v>1.8599999999999999</v>
      </c>
      <c r="J1762" s="2">
        <f t="shared" si="218"/>
        <v>1.860534917479328</v>
      </c>
      <c r="K1762" s="2">
        <f t="shared" si="212"/>
        <v>1.8755807306825054</v>
      </c>
    </row>
    <row r="1763" spans="1:11" ht="13.5" x14ac:dyDescent="0.25">
      <c r="A1763" s="3">
        <f>TITRES_STAT!B1766</f>
        <v>44874</v>
      </c>
      <c r="B1763" s="6">
        <f>TITRES_STAT!D1766</f>
        <v>1.86</v>
      </c>
      <c r="C1763" s="2">
        <f t="shared" si="213"/>
        <v>0</v>
      </c>
      <c r="D1763" s="2">
        <f t="shared" si="214"/>
        <v>1.86</v>
      </c>
      <c r="E1763" s="2">
        <f t="shared" si="216"/>
        <v>1.8599999999999999</v>
      </c>
      <c r="F1763" s="2">
        <f t="shared" si="217"/>
        <v>1.8599999999999999</v>
      </c>
      <c r="G1763" s="2">
        <f t="shared" si="211"/>
        <v>1.8609999999999998</v>
      </c>
      <c r="H1763" s="2">
        <f t="shared" si="215"/>
        <v>2.0136500000000037</v>
      </c>
      <c r="I1763" s="2">
        <f t="array" ref="I1763">SUMPRODUCT(B1747:B1766, (ROW(B1747:B1766)-ROW(B1747)+1)) / (20*21/2)</f>
        <v>1.8599999999999999</v>
      </c>
      <c r="J1763" s="2">
        <f t="shared" si="218"/>
        <v>1.8604839729574871</v>
      </c>
      <c r="K1763" s="2">
        <f t="shared" si="212"/>
        <v>1.8749697216361327</v>
      </c>
    </row>
    <row r="1764" spans="1:11" ht="13.5" x14ac:dyDescent="0.25">
      <c r="A1764" s="3">
        <f>TITRES_STAT!B1767</f>
        <v>44875</v>
      </c>
      <c r="B1764" s="6">
        <f>TITRES_STAT!D1767</f>
        <v>1.86</v>
      </c>
      <c r="C1764" s="2">
        <f t="shared" si="213"/>
        <v>0</v>
      </c>
      <c r="D1764" s="2">
        <f t="shared" si="214"/>
        <v>1.86</v>
      </c>
      <c r="E1764" s="2">
        <f t="shared" si="216"/>
        <v>1.8599999999999999</v>
      </c>
      <c r="F1764" s="2">
        <f t="shared" si="217"/>
        <v>1.8599999999999999</v>
      </c>
      <c r="G1764" s="2">
        <f t="shared" si="211"/>
        <v>1.8599999999999997</v>
      </c>
      <c r="H1764" s="2">
        <f t="shared" si="215"/>
        <v>2.0109500000000038</v>
      </c>
      <c r="I1764" s="2">
        <f t="array" ref="I1764">SUMPRODUCT(B1748:B1767, (ROW(B1748:B1767)-ROW(B1748)+1)) / (20*21/2)</f>
        <v>1.8599999999999999</v>
      </c>
      <c r="J1764" s="2">
        <f t="shared" si="218"/>
        <v>1.8604378802948691</v>
      </c>
      <c r="K1764" s="2">
        <f t="shared" si="212"/>
        <v>1.8743826737288336</v>
      </c>
    </row>
    <row r="1765" spans="1:11" ht="13.5" x14ac:dyDescent="0.25">
      <c r="A1765" s="3">
        <f>TITRES_STAT!B1768</f>
        <v>44876</v>
      </c>
      <c r="B1765" s="6">
        <f>TITRES_STAT!D1768</f>
        <v>1.86</v>
      </c>
      <c r="C1765" s="2">
        <f t="shared" si="213"/>
        <v>0</v>
      </c>
      <c r="D1765" s="2">
        <f t="shared" si="214"/>
        <v>1.86</v>
      </c>
      <c r="E1765" s="2">
        <f t="shared" si="216"/>
        <v>1.8599999999999999</v>
      </c>
      <c r="F1765" s="2">
        <f t="shared" si="217"/>
        <v>1.8599999999999999</v>
      </c>
      <c r="G1765" s="2">
        <f t="shared" si="211"/>
        <v>1.8599999999999997</v>
      </c>
      <c r="H1765" s="2">
        <f t="shared" si="215"/>
        <v>2.0082500000000043</v>
      </c>
      <c r="I1765" s="2">
        <f t="array" ref="I1765">SUMPRODUCT(B1749:B1768, (ROW(B1749:B1768)-ROW(B1749)+1)) / (20*21/2)</f>
        <v>1.8599999999999999</v>
      </c>
      <c r="J1765" s="2">
        <f t="shared" si="218"/>
        <v>1.8603961774096434</v>
      </c>
      <c r="K1765" s="2">
        <f t="shared" si="212"/>
        <v>1.8738186473080951</v>
      </c>
    </row>
    <row r="1766" spans="1:11" ht="13.5" x14ac:dyDescent="0.25">
      <c r="A1766" s="3">
        <f>TITRES_STAT!B1769</f>
        <v>44879</v>
      </c>
      <c r="B1766" s="6">
        <f>TITRES_STAT!D1769</f>
        <v>1.86</v>
      </c>
      <c r="C1766" s="2">
        <f t="shared" si="213"/>
        <v>0</v>
      </c>
      <c r="D1766" s="2">
        <f t="shared" si="214"/>
        <v>1.86</v>
      </c>
      <c r="E1766" s="2">
        <f t="shared" si="216"/>
        <v>1.8599999999999999</v>
      </c>
      <c r="F1766" s="2">
        <f t="shared" si="217"/>
        <v>1.8599999999999999</v>
      </c>
      <c r="G1766" s="2">
        <f t="shared" si="211"/>
        <v>1.8599999999999997</v>
      </c>
      <c r="H1766" s="2">
        <f t="shared" si="215"/>
        <v>2.0055500000000044</v>
      </c>
      <c r="I1766" s="2">
        <f t="array" ref="I1766">SUMPRODUCT(B1750:B1769, (ROW(B1750:B1769)-ROW(B1750)+1)) / (20*21/2)</f>
        <v>1.8599999999999999</v>
      </c>
      <c r="J1766" s="2">
        <f t="shared" si="218"/>
        <v>1.8603584462277725</v>
      </c>
      <c r="K1766" s="2">
        <f t="shared" si="212"/>
        <v>1.8732767395705228</v>
      </c>
    </row>
    <row r="1767" spans="1:11" ht="13.5" x14ac:dyDescent="0.25">
      <c r="A1767" s="3">
        <f>TITRES_STAT!B1770</f>
        <v>44880</v>
      </c>
      <c r="B1767" s="6">
        <f>TITRES_STAT!D1770</f>
        <v>1.86</v>
      </c>
      <c r="C1767" s="2">
        <f t="shared" si="213"/>
        <v>0</v>
      </c>
      <c r="D1767" s="2">
        <f t="shared" si="214"/>
        <v>1.86</v>
      </c>
      <c r="E1767" s="2">
        <f t="shared" si="216"/>
        <v>1.8599999999999999</v>
      </c>
      <c r="F1767" s="2">
        <f t="shared" si="217"/>
        <v>1.8599999999999999</v>
      </c>
      <c r="G1767" s="2">
        <f t="shared" si="211"/>
        <v>1.8599999999999997</v>
      </c>
      <c r="H1767" s="2">
        <f t="shared" si="215"/>
        <v>2.0028500000000049</v>
      </c>
      <c r="I1767" s="2">
        <f t="array" ref="I1767">SUMPRODUCT(B1751:B1770, (ROW(B1751:B1770)-ROW(B1751)+1)) / (20*21/2)</f>
        <v>1.8599999999999999</v>
      </c>
      <c r="J1767" s="2">
        <f t="shared" si="218"/>
        <v>1.860324308491794</v>
      </c>
      <c r="K1767" s="2">
        <f t="shared" si="212"/>
        <v>1.8727560831167769</v>
      </c>
    </row>
    <row r="1768" spans="1:11" ht="13.5" x14ac:dyDescent="0.25">
      <c r="A1768" s="3">
        <f>TITRES_STAT!B1771</f>
        <v>44881</v>
      </c>
      <c r="B1768" s="6">
        <f>TITRES_STAT!D1771</f>
        <v>1.86</v>
      </c>
      <c r="C1768" s="2">
        <f t="shared" si="213"/>
        <v>0</v>
      </c>
      <c r="D1768" s="2">
        <f t="shared" si="214"/>
        <v>1.86</v>
      </c>
      <c r="E1768" s="2">
        <f t="shared" si="216"/>
        <v>1.8599999999999999</v>
      </c>
      <c r="F1768" s="2">
        <f t="shared" si="217"/>
        <v>1.8599999999999999</v>
      </c>
      <c r="G1768" s="2">
        <f t="shared" si="211"/>
        <v>1.8599999999999997</v>
      </c>
      <c r="H1768" s="2">
        <f t="shared" si="215"/>
        <v>2.000150000000005</v>
      </c>
      <c r="I1768" s="2">
        <f t="array" ref="I1768">SUMPRODUCT(B1752:B1771, (ROW(B1752:B1771)-ROW(B1752)+1)) / (20*21/2)</f>
        <v>1.8609523809523807</v>
      </c>
      <c r="J1768" s="2">
        <f t="shared" si="218"/>
        <v>1.8602934219687659</v>
      </c>
      <c r="K1768" s="2">
        <f t="shared" si="212"/>
        <v>1.8722558445631778</v>
      </c>
    </row>
    <row r="1769" spans="1:11" ht="13.5" x14ac:dyDescent="0.25">
      <c r="A1769" s="3">
        <f>TITRES_STAT!B1772</f>
        <v>44882</v>
      </c>
      <c r="B1769" s="6">
        <f>TITRES_STAT!D1772</f>
        <v>1.86</v>
      </c>
      <c r="C1769" s="2">
        <f t="shared" si="213"/>
        <v>0</v>
      </c>
      <c r="D1769" s="2">
        <f t="shared" si="214"/>
        <v>1.86</v>
      </c>
      <c r="E1769" s="2">
        <f t="shared" si="216"/>
        <v>1.8599999999999999</v>
      </c>
      <c r="F1769" s="2">
        <f t="shared" si="217"/>
        <v>1.8599999999999999</v>
      </c>
      <c r="G1769" s="2">
        <f t="shared" si="211"/>
        <v>1.8599999999999997</v>
      </c>
      <c r="H1769" s="2">
        <f t="shared" si="215"/>
        <v>1.9974500000000051</v>
      </c>
      <c r="I1769" s="2">
        <f t="array" ref="I1769">SUMPRODUCT(B1753:B1772, (ROW(B1753:B1772)-ROW(B1753)+1)) / (20*21/2)</f>
        <v>1.8609047619047621</v>
      </c>
      <c r="J1769" s="2">
        <f t="shared" si="218"/>
        <v>1.8602654770193596</v>
      </c>
      <c r="K1769" s="2">
        <f t="shared" si="212"/>
        <v>1.8717752232077591</v>
      </c>
    </row>
    <row r="1770" spans="1:11" ht="13.5" x14ac:dyDescent="0.25">
      <c r="A1770" s="3">
        <f>TITRES_STAT!B1773</f>
        <v>44883</v>
      </c>
      <c r="B1770" s="6">
        <f>TITRES_STAT!D1773</f>
        <v>1.86</v>
      </c>
      <c r="C1770" s="2">
        <f t="shared" si="213"/>
        <v>0</v>
      </c>
      <c r="D1770" s="2">
        <f t="shared" si="214"/>
        <v>1.86</v>
      </c>
      <c r="E1770" s="2">
        <f t="shared" si="216"/>
        <v>1.8599999999999999</v>
      </c>
      <c r="F1770" s="2">
        <f t="shared" si="217"/>
        <v>1.8599999999999999</v>
      </c>
      <c r="G1770" s="2">
        <f t="shared" si="211"/>
        <v>1.8599999999999997</v>
      </c>
      <c r="H1770" s="2">
        <f t="shared" si="215"/>
        <v>1.9947500000000054</v>
      </c>
      <c r="I1770" s="2">
        <f t="array" ref="I1770">SUMPRODUCT(B1754:B1773, (ROW(B1754:B1773)-ROW(B1754)+1)) / (20*21/2)</f>
        <v>1.860857142857143</v>
      </c>
      <c r="J1770" s="2">
        <f t="shared" si="218"/>
        <v>1.8602401934937063</v>
      </c>
      <c r="K1770" s="2">
        <f t="shared" si="212"/>
        <v>1.8713134497486315</v>
      </c>
    </row>
    <row r="1771" spans="1:11" ht="13.5" x14ac:dyDescent="0.25">
      <c r="A1771" s="3">
        <f>TITRES_STAT!B1774</f>
        <v>44886</v>
      </c>
      <c r="B1771" s="6">
        <f>TITRES_STAT!D1774</f>
        <v>1.87</v>
      </c>
      <c r="C1771" s="2">
        <f t="shared" si="213"/>
        <v>1.0000000000000009E-2</v>
      </c>
      <c r="D1771" s="2">
        <f t="shared" si="214"/>
        <v>1.8620000000000001</v>
      </c>
      <c r="E1771" s="2">
        <f t="shared" si="216"/>
        <v>1.861</v>
      </c>
      <c r="F1771" s="2">
        <f t="shared" si="217"/>
        <v>1.8604999999999996</v>
      </c>
      <c r="G1771" s="2">
        <f t="shared" si="211"/>
        <v>1.8601999999999999</v>
      </c>
      <c r="H1771" s="2">
        <f t="shared" si="215"/>
        <v>1.9921000000000055</v>
      </c>
      <c r="I1771" s="2">
        <f t="array" ref="I1771">SUMPRODUCT(B1755:B1774, (ROW(B1755:B1774)-ROW(B1755)+1)) / (20*21/2)</f>
        <v>1.8608095238095239</v>
      </c>
      <c r="J1771" s="2">
        <f t="shared" si="218"/>
        <v>1.861169698875258</v>
      </c>
      <c r="K1771" s="2">
        <f t="shared" si="212"/>
        <v>1.8712619419153518</v>
      </c>
    </row>
    <row r="1772" spans="1:11" ht="13.5" x14ac:dyDescent="0.25">
      <c r="A1772" s="3">
        <f>TITRES_STAT!B1775</f>
        <v>44887</v>
      </c>
      <c r="B1772" s="6">
        <f>TITRES_STAT!D1775</f>
        <v>1.86</v>
      </c>
      <c r="C1772" s="2">
        <f t="shared" si="213"/>
        <v>-1.0000000000000009E-2</v>
      </c>
      <c r="D1772" s="2">
        <f t="shared" si="214"/>
        <v>1.8620000000000001</v>
      </c>
      <c r="E1772" s="2">
        <f t="shared" si="216"/>
        <v>1.861</v>
      </c>
      <c r="F1772" s="2">
        <f t="shared" si="217"/>
        <v>1.8604999999999996</v>
      </c>
      <c r="G1772" s="2">
        <f t="shared" si="211"/>
        <v>1.8601999999999999</v>
      </c>
      <c r="H1772" s="2">
        <f t="shared" si="215"/>
        <v>1.9894000000000056</v>
      </c>
      <c r="I1772" s="2">
        <f t="array" ref="I1772">SUMPRODUCT(B1756:B1775, (ROW(B1756:B1775)-ROW(B1756)+1)) / (20*21/2)</f>
        <v>1.8607619047619051</v>
      </c>
      <c r="J1772" s="2">
        <f t="shared" si="218"/>
        <v>1.8610582989823761</v>
      </c>
      <c r="K1772" s="2">
        <f t="shared" si="212"/>
        <v>1.8708202971343577</v>
      </c>
    </row>
    <row r="1773" spans="1:11" ht="13.5" x14ac:dyDescent="0.25">
      <c r="A1773" s="3">
        <f>TITRES_STAT!B1776</f>
        <v>44888</v>
      </c>
      <c r="B1773" s="6">
        <f>TITRES_STAT!D1776</f>
        <v>1.86</v>
      </c>
      <c r="C1773" s="2">
        <f t="shared" si="213"/>
        <v>0</v>
      </c>
      <c r="D1773" s="2">
        <f t="shared" si="214"/>
        <v>1.8620000000000001</v>
      </c>
      <c r="E1773" s="2">
        <f t="shared" si="216"/>
        <v>1.861</v>
      </c>
      <c r="F1773" s="2">
        <f t="shared" si="217"/>
        <v>1.8604999999999996</v>
      </c>
      <c r="G1773" s="2">
        <f t="shared" si="211"/>
        <v>1.8601999999999999</v>
      </c>
      <c r="H1773" s="2">
        <f t="shared" si="215"/>
        <v>1.9867000000000055</v>
      </c>
      <c r="I1773" s="2">
        <f t="array" ref="I1773">SUMPRODUCT(B1757:B1776, (ROW(B1757:B1776)-ROW(B1757)+1)) / (20*21/2)</f>
        <v>1.860714285714286</v>
      </c>
      <c r="J1773" s="2">
        <f t="shared" si="218"/>
        <v>1.8609575086031021</v>
      </c>
      <c r="K1773" s="2">
        <f t="shared" si="212"/>
        <v>1.8703959717565399</v>
      </c>
    </row>
    <row r="1774" spans="1:11" ht="13.5" x14ac:dyDescent="0.25">
      <c r="A1774" s="3">
        <f>TITRES_STAT!B1777</f>
        <v>44889</v>
      </c>
      <c r="B1774" s="6">
        <f>TITRES_STAT!D1777</f>
        <v>1.86</v>
      </c>
      <c r="C1774" s="2">
        <f t="shared" si="213"/>
        <v>0</v>
      </c>
      <c r="D1774" s="2">
        <f t="shared" si="214"/>
        <v>1.8620000000000001</v>
      </c>
      <c r="E1774" s="2">
        <f t="shared" si="216"/>
        <v>1.861</v>
      </c>
      <c r="F1774" s="2">
        <f t="shared" si="217"/>
        <v>1.8604999999999996</v>
      </c>
      <c r="G1774" s="2">
        <f t="shared" si="211"/>
        <v>1.8601999999999999</v>
      </c>
      <c r="H1774" s="2">
        <f t="shared" si="215"/>
        <v>1.9840000000000058</v>
      </c>
      <c r="I1774" s="2">
        <f t="array" ref="I1774">SUMPRODUCT(B1758:B1777, (ROW(B1758:B1777)-ROW(B1758)+1)) / (20*21/2)</f>
        <v>1.8606666666666669</v>
      </c>
      <c r="J1774" s="2">
        <f t="shared" si="218"/>
        <v>1.8608663173075684</v>
      </c>
      <c r="K1774" s="2">
        <f t="shared" si="212"/>
        <v>1.8699882865896169</v>
      </c>
    </row>
    <row r="1775" spans="1:11" ht="13.5" x14ac:dyDescent="0.25">
      <c r="A1775" s="3">
        <f>TITRES_STAT!B1778</f>
        <v>44890</v>
      </c>
      <c r="B1775" s="6">
        <f>TITRES_STAT!D1778</f>
        <v>1.86</v>
      </c>
      <c r="C1775" s="2">
        <f t="shared" si="213"/>
        <v>0</v>
      </c>
      <c r="D1775" s="2">
        <f t="shared" si="214"/>
        <v>1.8620000000000001</v>
      </c>
      <c r="E1775" s="2">
        <f t="shared" si="216"/>
        <v>1.861</v>
      </c>
      <c r="F1775" s="2">
        <f t="shared" si="217"/>
        <v>1.8604999999999996</v>
      </c>
      <c r="G1775" s="2">
        <f t="shared" si="211"/>
        <v>1.8601999999999999</v>
      </c>
      <c r="H1775" s="2">
        <f t="shared" si="215"/>
        <v>1.9813000000000054</v>
      </c>
      <c r="I1775" s="2">
        <f t="array" ref="I1775">SUMPRODUCT(B1759:B1778, (ROW(B1759:B1778)-ROW(B1759)+1)) / (20*21/2)</f>
        <v>1.8606190476190474</v>
      </c>
      <c r="J1775" s="2">
        <f t="shared" si="218"/>
        <v>1.8607838108973236</v>
      </c>
      <c r="K1775" s="2">
        <f t="shared" si="212"/>
        <v>1.8695965890762987</v>
      </c>
    </row>
    <row r="1776" spans="1:11" ht="13.5" x14ac:dyDescent="0.25">
      <c r="A1776" s="3">
        <f>TITRES_STAT!B1779</f>
        <v>44893</v>
      </c>
      <c r="B1776" s="6">
        <f>TITRES_STAT!D1779</f>
        <v>1.86</v>
      </c>
      <c r="C1776" s="2">
        <f t="shared" si="213"/>
        <v>0</v>
      </c>
      <c r="D1776" s="2">
        <f t="shared" si="214"/>
        <v>1.86</v>
      </c>
      <c r="E1776" s="2">
        <f t="shared" si="216"/>
        <v>1.861</v>
      </c>
      <c r="F1776" s="2">
        <f t="shared" si="217"/>
        <v>1.8604999999999996</v>
      </c>
      <c r="G1776" s="2">
        <f t="shared" si="211"/>
        <v>1.8601999999999999</v>
      </c>
      <c r="H1776" s="2">
        <f t="shared" si="215"/>
        <v>1.9786000000000055</v>
      </c>
      <c r="I1776" s="2">
        <f t="array" ref="I1776">SUMPRODUCT(B1760:B1779, (ROW(B1760:B1779)-ROW(B1760)+1)) / (20*21/2)</f>
        <v>1.8605714285714283</v>
      </c>
      <c r="J1776" s="2">
        <f t="shared" si="218"/>
        <v>1.8607091622404355</v>
      </c>
      <c r="K1776" s="2">
        <f t="shared" si="212"/>
        <v>1.8692202522497772</v>
      </c>
    </row>
    <row r="1777" spans="1:11" ht="13.5" x14ac:dyDescent="0.25">
      <c r="A1777" s="3">
        <f>TITRES_STAT!B1780</f>
        <v>44894</v>
      </c>
      <c r="B1777" s="6">
        <f>TITRES_STAT!D1780</f>
        <v>1.86</v>
      </c>
      <c r="C1777" s="2">
        <f t="shared" si="213"/>
        <v>0</v>
      </c>
      <c r="D1777" s="2">
        <f t="shared" si="214"/>
        <v>1.86</v>
      </c>
      <c r="E1777" s="2">
        <f t="shared" si="216"/>
        <v>1.861</v>
      </c>
      <c r="F1777" s="2">
        <f t="shared" si="217"/>
        <v>1.8604999999999996</v>
      </c>
      <c r="G1777" s="2">
        <f t="shared" si="211"/>
        <v>1.8601999999999999</v>
      </c>
      <c r="H1777" s="2">
        <f t="shared" si="215"/>
        <v>1.9759000000000055</v>
      </c>
      <c r="I1777" s="2">
        <f t="array" ref="I1777">SUMPRODUCT(B1761:B1780, (ROW(B1761:B1780)-ROW(B1761)+1)) / (20*21/2)</f>
        <v>1.8605238095238095</v>
      </c>
      <c r="J1777" s="2">
        <f t="shared" si="218"/>
        <v>1.8606416229794416</v>
      </c>
      <c r="K1777" s="2">
        <f t="shared" si="212"/>
        <v>1.8688586737301782</v>
      </c>
    </row>
    <row r="1778" spans="1:11" ht="13.5" x14ac:dyDescent="0.25">
      <c r="A1778" s="3">
        <f>TITRES_STAT!B1781</f>
        <v>44895</v>
      </c>
      <c r="B1778" s="6">
        <f>TITRES_STAT!D1781</f>
        <v>1.86</v>
      </c>
      <c r="C1778" s="2">
        <f t="shared" si="213"/>
        <v>0</v>
      </c>
      <c r="D1778" s="2">
        <f t="shared" si="214"/>
        <v>1.86</v>
      </c>
      <c r="E1778" s="2">
        <f t="shared" si="216"/>
        <v>1.861</v>
      </c>
      <c r="F1778" s="2">
        <f t="shared" si="217"/>
        <v>1.8604999999999996</v>
      </c>
      <c r="G1778" s="2">
        <f t="shared" ref="G1778:G1841" si="219">AVERAGE(B1729:B1778)</f>
        <v>1.8601999999999999</v>
      </c>
      <c r="H1778" s="2">
        <f t="shared" si="215"/>
        <v>1.9732000000000056</v>
      </c>
      <c r="I1778" s="2">
        <f t="array" ref="I1778">SUMPRODUCT(B1762:B1781, (ROW(B1762:B1781)-ROW(B1762)+1)) / (20*21/2)</f>
        <v>1.8604761904761904</v>
      </c>
      <c r="J1778" s="2">
        <f t="shared" si="218"/>
        <v>1.8605805160290185</v>
      </c>
      <c r="K1778" s="2">
        <f t="shared" si="212"/>
        <v>1.8685112747603674</v>
      </c>
    </row>
    <row r="1779" spans="1:11" ht="13.5" x14ac:dyDescent="0.25">
      <c r="A1779" s="3">
        <f>TITRES_STAT!B1782</f>
        <v>44896</v>
      </c>
      <c r="B1779" s="6">
        <f>TITRES_STAT!D1782</f>
        <v>1.86</v>
      </c>
      <c r="C1779" s="2">
        <f t="shared" si="213"/>
        <v>0</v>
      </c>
      <c r="D1779" s="2">
        <f t="shared" si="214"/>
        <v>1.86</v>
      </c>
      <c r="E1779" s="2">
        <f t="shared" si="216"/>
        <v>1.861</v>
      </c>
      <c r="F1779" s="2">
        <f t="shared" si="217"/>
        <v>1.8604999999999996</v>
      </c>
      <c r="G1779" s="2">
        <f t="shared" si="219"/>
        <v>1.8601999999999999</v>
      </c>
      <c r="H1779" s="2">
        <f t="shared" si="215"/>
        <v>1.9705000000000052</v>
      </c>
      <c r="I1779" s="2">
        <f t="array" ref="I1779">SUMPRODUCT(B1763:B1782, (ROW(B1763:B1782)-ROW(B1763)+1)) / (20*21/2)</f>
        <v>1.8604285714285713</v>
      </c>
      <c r="J1779" s="2">
        <f t="shared" si="218"/>
        <v>1.8605252287881595</v>
      </c>
      <c r="K1779" s="2">
        <f t="shared" ref="K1779:K1842" si="220">$K$4*B1779+(1-$K$4)*K1778</f>
        <v>1.8681774992795688</v>
      </c>
    </row>
    <row r="1780" spans="1:11" ht="13.5" x14ac:dyDescent="0.25">
      <c r="A1780" s="3">
        <f>TITRES_STAT!B1783</f>
        <v>44897</v>
      </c>
      <c r="B1780" s="6">
        <f>TITRES_STAT!D1783</f>
        <v>1.86</v>
      </c>
      <c r="C1780" s="2">
        <f t="shared" si="213"/>
        <v>0</v>
      </c>
      <c r="D1780" s="2">
        <f t="shared" si="214"/>
        <v>1.86</v>
      </c>
      <c r="E1780" s="2">
        <f t="shared" si="216"/>
        <v>1.861</v>
      </c>
      <c r="F1780" s="2">
        <f t="shared" si="217"/>
        <v>1.8604999999999996</v>
      </c>
      <c r="G1780" s="2">
        <f t="shared" si="219"/>
        <v>1.8601999999999999</v>
      </c>
      <c r="H1780" s="2">
        <f t="shared" si="215"/>
        <v>1.9678000000000051</v>
      </c>
      <c r="I1780" s="2">
        <f t="array" ref="I1780">SUMPRODUCT(B1764:B1783, (ROW(B1764:B1783)-ROW(B1764)+1)) / (20*21/2)</f>
        <v>1.8603809523809525</v>
      </c>
      <c r="J1780" s="2">
        <f t="shared" si="218"/>
        <v>1.8604752069988109</v>
      </c>
      <c r="K1780" s="2">
        <f t="shared" si="220"/>
        <v>1.8678568130333113</v>
      </c>
    </row>
    <row r="1781" spans="1:11" ht="13.5" x14ac:dyDescent="0.25">
      <c r="A1781" s="3">
        <f>TITRES_STAT!B1784</f>
        <v>44900</v>
      </c>
      <c r="B1781" s="6">
        <f>TITRES_STAT!D1784</f>
        <v>1.86</v>
      </c>
      <c r="C1781" s="2">
        <f t="shared" si="213"/>
        <v>0</v>
      </c>
      <c r="D1781" s="2">
        <f t="shared" si="214"/>
        <v>1.86</v>
      </c>
      <c r="E1781" s="2">
        <f t="shared" si="216"/>
        <v>1.8599999999999999</v>
      </c>
      <c r="F1781" s="2">
        <f t="shared" si="217"/>
        <v>1.8604999999999996</v>
      </c>
      <c r="G1781" s="2">
        <f t="shared" si="219"/>
        <v>1.8601999999999999</v>
      </c>
      <c r="H1781" s="2">
        <f t="shared" si="215"/>
        <v>1.9651000000000054</v>
      </c>
      <c r="I1781" s="2">
        <f t="array" ref="I1781">SUMPRODUCT(B1765:B1784, (ROW(B1765:B1784)-ROW(B1765)+1)) / (20*21/2)</f>
        <v>1.8603333333333334</v>
      </c>
      <c r="J1781" s="2">
        <f t="shared" si="218"/>
        <v>1.8604299491894003</v>
      </c>
      <c r="K1781" s="2">
        <f t="shared" si="220"/>
        <v>1.8675487027182796</v>
      </c>
    </row>
    <row r="1782" spans="1:11" ht="13.5" x14ac:dyDescent="0.25">
      <c r="A1782" s="3">
        <f>TITRES_STAT!B1785</f>
        <v>44901</v>
      </c>
      <c r="B1782" s="6">
        <f>TITRES_STAT!D1785</f>
        <v>1.86</v>
      </c>
      <c r="C1782" s="2">
        <f t="shared" si="213"/>
        <v>0</v>
      </c>
      <c r="D1782" s="2">
        <f t="shared" si="214"/>
        <v>1.86</v>
      </c>
      <c r="E1782" s="2">
        <f t="shared" si="216"/>
        <v>1.8599999999999999</v>
      </c>
      <c r="F1782" s="2">
        <f t="shared" si="217"/>
        <v>1.8604999999999996</v>
      </c>
      <c r="G1782" s="2">
        <f t="shared" si="219"/>
        <v>1.8601999999999999</v>
      </c>
      <c r="H1782" s="2">
        <f t="shared" si="215"/>
        <v>1.9624000000000053</v>
      </c>
      <c r="I1782" s="2">
        <f t="array" ref="I1782">SUMPRODUCT(B1766:B1785, (ROW(B1766:B1785)-ROW(B1766)+1)) / (20*21/2)</f>
        <v>1.8602857142857143</v>
      </c>
      <c r="J1782" s="2">
        <f t="shared" si="218"/>
        <v>1.8603890016475526</v>
      </c>
      <c r="K1782" s="2">
        <f t="shared" si="220"/>
        <v>1.8672526751607001</v>
      </c>
    </row>
    <row r="1783" spans="1:11" ht="13.5" x14ac:dyDescent="0.25">
      <c r="A1783" s="3">
        <f>TITRES_STAT!B1786</f>
        <v>44902</v>
      </c>
      <c r="B1783" s="6">
        <f>TITRES_STAT!D1786</f>
        <v>1.86</v>
      </c>
      <c r="C1783" s="2">
        <f t="shared" si="213"/>
        <v>0</v>
      </c>
      <c r="D1783" s="2">
        <f t="shared" si="214"/>
        <v>1.86</v>
      </c>
      <c r="E1783" s="2">
        <f t="shared" si="216"/>
        <v>1.8599999999999999</v>
      </c>
      <c r="F1783" s="2">
        <f t="shared" si="217"/>
        <v>1.8604999999999996</v>
      </c>
      <c r="G1783" s="2">
        <f t="shared" si="219"/>
        <v>1.8601999999999999</v>
      </c>
      <c r="H1783" s="2">
        <f t="shared" si="215"/>
        <v>1.9602000000000053</v>
      </c>
      <c r="I1783" s="2">
        <f t="array" ref="I1783">SUMPRODUCT(B1767:B1786, (ROW(B1767:B1786)-ROW(B1767)+1)) / (20*21/2)</f>
        <v>1.8611904761904763</v>
      </c>
      <c r="J1783" s="2">
        <f t="shared" si="218"/>
        <v>1.8603519538715951</v>
      </c>
      <c r="K1783" s="2">
        <f t="shared" si="220"/>
        <v>1.8669682565269472</v>
      </c>
    </row>
    <row r="1784" spans="1:11" ht="13.5" x14ac:dyDescent="0.25">
      <c r="A1784" s="3">
        <f>TITRES_STAT!B1787</f>
        <v>44903</v>
      </c>
      <c r="B1784" s="6">
        <f>TITRES_STAT!D1787</f>
        <v>1.86</v>
      </c>
      <c r="C1784" s="2">
        <f t="shared" si="213"/>
        <v>0</v>
      </c>
      <c r="D1784" s="2">
        <f t="shared" si="214"/>
        <v>1.86</v>
      </c>
      <c r="E1784" s="2">
        <f t="shared" si="216"/>
        <v>1.8599999999999999</v>
      </c>
      <c r="F1784" s="2">
        <f t="shared" si="217"/>
        <v>1.8604999999999996</v>
      </c>
      <c r="G1784" s="2">
        <f t="shared" si="219"/>
        <v>1.8601999999999999</v>
      </c>
      <c r="H1784" s="2">
        <f t="shared" si="215"/>
        <v>1.958500000000005</v>
      </c>
      <c r="I1784" s="2">
        <f t="array" ref="I1784">SUMPRODUCT(B1768:B1787, (ROW(B1768:B1787)-ROW(B1768)+1)) / (20*21/2)</f>
        <v>1.862047619047619</v>
      </c>
      <c r="J1784" s="2">
        <f t="shared" si="218"/>
        <v>1.8603184344552526</v>
      </c>
      <c r="K1784" s="2">
        <f t="shared" si="220"/>
        <v>1.8666949915651063</v>
      </c>
    </row>
    <row r="1785" spans="1:11" ht="13.5" x14ac:dyDescent="0.25">
      <c r="A1785" s="3">
        <f>TITRES_STAT!B1788</f>
        <v>44904</v>
      </c>
      <c r="B1785" s="6">
        <f>TITRES_STAT!D1788</f>
        <v>1.86</v>
      </c>
      <c r="C1785" s="2">
        <f t="shared" si="213"/>
        <v>0</v>
      </c>
      <c r="D1785" s="2">
        <f t="shared" si="214"/>
        <v>1.86</v>
      </c>
      <c r="E1785" s="2">
        <f t="shared" si="216"/>
        <v>1.8599999999999999</v>
      </c>
      <c r="F1785" s="2">
        <f t="shared" si="217"/>
        <v>1.8604999999999996</v>
      </c>
      <c r="G1785" s="2">
        <f t="shared" si="219"/>
        <v>1.8601999999999999</v>
      </c>
      <c r="H1785" s="2">
        <f t="shared" si="215"/>
        <v>1.9572500000000048</v>
      </c>
      <c r="I1785" s="2">
        <f t="array" ref="I1785">SUMPRODUCT(B1769:B1788, (ROW(B1769:B1788)-ROW(B1769)+1)) / (20*21/2)</f>
        <v>1.862857142857143</v>
      </c>
      <c r="J1785" s="2">
        <f t="shared" si="218"/>
        <v>1.8602881073642761</v>
      </c>
      <c r="K1785" s="2">
        <f t="shared" si="220"/>
        <v>1.8664324428762786</v>
      </c>
    </row>
    <row r="1786" spans="1:11" ht="13.5" x14ac:dyDescent="0.25">
      <c r="A1786" s="3">
        <f>TITRES_STAT!B1789</f>
        <v>44907</v>
      </c>
      <c r="B1786" s="6">
        <f>TITRES_STAT!D1789</f>
        <v>1.87</v>
      </c>
      <c r="C1786" s="2">
        <f t="shared" si="213"/>
        <v>1.0000000000000009E-2</v>
      </c>
      <c r="D1786" s="2">
        <f t="shared" si="214"/>
        <v>1.8620000000000001</v>
      </c>
      <c r="E1786" s="2">
        <f t="shared" si="216"/>
        <v>1.861</v>
      </c>
      <c r="F1786" s="2">
        <f t="shared" si="217"/>
        <v>1.8609999999999995</v>
      </c>
      <c r="G1786" s="2">
        <f t="shared" si="219"/>
        <v>1.8603999999999996</v>
      </c>
      <c r="H1786" s="2">
        <f t="shared" si="215"/>
        <v>1.9560500000000047</v>
      </c>
      <c r="I1786" s="2">
        <f t="array" ref="I1786">SUMPRODUCT(B1770:B1789, (ROW(B1770:B1789)-ROW(B1770)+1)) / (20*21/2)</f>
        <v>1.8636190476190477</v>
      </c>
      <c r="J1786" s="2">
        <f t="shared" si="218"/>
        <v>1.8612130495200594</v>
      </c>
      <c r="K1786" s="2">
        <f t="shared" si="220"/>
        <v>1.8665723470772089</v>
      </c>
    </row>
    <row r="1787" spans="1:11" ht="13.5" x14ac:dyDescent="0.25">
      <c r="A1787" s="3">
        <f>TITRES_STAT!B1790</f>
        <v>44908</v>
      </c>
      <c r="B1787" s="6">
        <f>TITRES_STAT!D1790</f>
        <v>1.87</v>
      </c>
      <c r="C1787" s="2">
        <f t="shared" si="213"/>
        <v>0</v>
      </c>
      <c r="D1787" s="2">
        <f t="shared" si="214"/>
        <v>1.8640000000000001</v>
      </c>
      <c r="E1787" s="2">
        <f t="shared" si="216"/>
        <v>1.8620000000000001</v>
      </c>
      <c r="F1787" s="2">
        <f t="shared" si="217"/>
        <v>1.8614999999999995</v>
      </c>
      <c r="G1787" s="2">
        <f t="shared" si="219"/>
        <v>1.8605999999999998</v>
      </c>
      <c r="H1787" s="2">
        <f t="shared" si="215"/>
        <v>1.9549000000000047</v>
      </c>
      <c r="I1787" s="2">
        <f t="array" ref="I1787">SUMPRODUCT(B1771:B1790, (ROW(B1771:B1790)-ROW(B1771)+1)) / (20*21/2)</f>
        <v>1.8643333333333334</v>
      </c>
      <c r="J1787" s="2">
        <f t="shared" si="218"/>
        <v>1.8620499019467205</v>
      </c>
      <c r="K1787" s="2">
        <f t="shared" si="220"/>
        <v>1.8667067648388869</v>
      </c>
    </row>
    <row r="1788" spans="1:11" ht="13.5" x14ac:dyDescent="0.25">
      <c r="A1788" s="3">
        <f>TITRES_STAT!B1791</f>
        <v>44909</v>
      </c>
      <c r="B1788" s="6">
        <f>TITRES_STAT!D1791</f>
        <v>1.87</v>
      </c>
      <c r="C1788" s="2">
        <f t="shared" si="213"/>
        <v>0</v>
      </c>
      <c r="D1788" s="2">
        <f t="shared" si="214"/>
        <v>1.8660000000000001</v>
      </c>
      <c r="E1788" s="2">
        <f t="shared" si="216"/>
        <v>1.8630000000000002</v>
      </c>
      <c r="F1788" s="2">
        <f t="shared" si="217"/>
        <v>1.8619999999999994</v>
      </c>
      <c r="G1788" s="2">
        <f t="shared" si="219"/>
        <v>1.8607999999999998</v>
      </c>
      <c r="H1788" s="2">
        <f t="shared" si="215"/>
        <v>1.9537500000000048</v>
      </c>
      <c r="I1788" s="2">
        <f t="array" ref="I1788">SUMPRODUCT(B1772:B1791, (ROW(B1772:B1791)-ROW(B1772)+1)) / (20*21/2)</f>
        <v>1.8650000000000004</v>
      </c>
      <c r="J1788" s="2">
        <f t="shared" si="218"/>
        <v>1.862807054142271</v>
      </c>
      <c r="K1788" s="2">
        <f t="shared" si="220"/>
        <v>1.8668359113157933</v>
      </c>
    </row>
    <row r="1789" spans="1:11" ht="13.5" x14ac:dyDescent="0.25">
      <c r="A1789" s="3">
        <f>TITRES_STAT!B1792</f>
        <v>44910</v>
      </c>
      <c r="B1789" s="6">
        <f>TITRES_STAT!D1792</f>
        <v>1.87</v>
      </c>
      <c r="C1789" s="2">
        <f t="shared" si="213"/>
        <v>0</v>
      </c>
      <c r="D1789" s="2">
        <f t="shared" si="214"/>
        <v>1.8679999999999999</v>
      </c>
      <c r="E1789" s="2">
        <f t="shared" si="216"/>
        <v>1.8640000000000003</v>
      </c>
      <c r="F1789" s="2">
        <f t="shared" si="217"/>
        <v>1.8624999999999996</v>
      </c>
      <c r="G1789" s="2">
        <f t="shared" si="219"/>
        <v>1.861</v>
      </c>
      <c r="H1789" s="2">
        <f t="shared" si="215"/>
        <v>1.952600000000005</v>
      </c>
      <c r="I1789" s="2">
        <f t="array" ref="I1789">SUMPRODUCT(B1773:B1792, (ROW(B1773:B1792)-ROW(B1773)+1)) / (20*21/2)</f>
        <v>1.865666666666667</v>
      </c>
      <c r="J1789" s="2">
        <f t="shared" si="218"/>
        <v>1.8634920966049118</v>
      </c>
      <c r="K1789" s="2">
        <f t="shared" si="220"/>
        <v>1.8669599932249779</v>
      </c>
    </row>
    <row r="1790" spans="1:11" ht="13.5" x14ac:dyDescent="0.25">
      <c r="A1790" s="3">
        <f>TITRES_STAT!B1793</f>
        <v>44911</v>
      </c>
      <c r="B1790" s="6">
        <f>TITRES_STAT!D1793</f>
        <v>1.87</v>
      </c>
      <c r="C1790" s="2">
        <f t="shared" si="213"/>
        <v>0</v>
      </c>
      <c r="D1790" s="2">
        <f t="shared" si="214"/>
        <v>1.8700000000000003</v>
      </c>
      <c r="E1790" s="2">
        <f t="shared" si="216"/>
        <v>1.8650000000000007</v>
      </c>
      <c r="F1790" s="2">
        <f t="shared" si="217"/>
        <v>1.8629999999999995</v>
      </c>
      <c r="G1790" s="2">
        <f t="shared" si="219"/>
        <v>1.8612</v>
      </c>
      <c r="H1790" s="2">
        <f t="shared" si="215"/>
        <v>1.951450000000005</v>
      </c>
      <c r="I1790" s="2">
        <f t="array" ref="I1790">SUMPRODUCT(B1774:B1793, (ROW(B1774:B1793)-ROW(B1774)+1)) / (20*21/2)</f>
        <v>1.8662857142857145</v>
      </c>
      <c r="J1790" s="2">
        <f t="shared" si="218"/>
        <v>1.8641118969282535</v>
      </c>
      <c r="K1790" s="2">
        <f t="shared" si="220"/>
        <v>1.8670792091769395</v>
      </c>
    </row>
    <row r="1791" spans="1:11" ht="13.5" x14ac:dyDescent="0.25">
      <c r="A1791" s="3">
        <f>TITRES_STAT!B1794</f>
        <v>44914</v>
      </c>
      <c r="B1791" s="6">
        <f>TITRES_STAT!D1794</f>
        <v>1.87</v>
      </c>
      <c r="C1791" s="2">
        <f t="shared" si="213"/>
        <v>0</v>
      </c>
      <c r="D1791" s="2">
        <f t="shared" si="214"/>
        <v>1.8700000000000003</v>
      </c>
      <c r="E1791" s="2">
        <f t="shared" si="216"/>
        <v>1.8660000000000003</v>
      </c>
      <c r="F1791" s="2">
        <f t="shared" si="217"/>
        <v>1.8629999999999995</v>
      </c>
      <c r="G1791" s="2">
        <f t="shared" si="219"/>
        <v>1.8614000000000002</v>
      </c>
      <c r="H1791" s="2">
        <f t="shared" si="215"/>
        <v>1.949850000000005</v>
      </c>
      <c r="I1791" s="2">
        <f t="array" ref="I1791">SUMPRODUCT(B1775:B1794, (ROW(B1775:B1794)-ROW(B1775)+1)) / (20*21/2)</f>
        <v>1.8668571428571432</v>
      </c>
      <c r="J1791" s="2">
        <f t="shared" si="218"/>
        <v>1.8646726686493722</v>
      </c>
      <c r="K1791" s="2">
        <f t="shared" si="220"/>
        <v>1.86719374999353</v>
      </c>
    </row>
    <row r="1792" spans="1:11" ht="13.5" x14ac:dyDescent="0.25">
      <c r="A1792" s="3">
        <f>TITRES_STAT!B1795</f>
        <v>44915</v>
      </c>
      <c r="B1792" s="6">
        <f>TITRES_STAT!D1795</f>
        <v>1.87</v>
      </c>
      <c r="C1792" s="2">
        <f t="shared" si="213"/>
        <v>0</v>
      </c>
      <c r="D1792" s="2">
        <f t="shared" si="214"/>
        <v>1.8700000000000003</v>
      </c>
      <c r="E1792" s="2">
        <f t="shared" si="216"/>
        <v>1.8670000000000004</v>
      </c>
      <c r="F1792" s="2">
        <f t="shared" si="217"/>
        <v>1.8634999999999997</v>
      </c>
      <c r="G1792" s="2">
        <f t="shared" si="219"/>
        <v>1.8616000000000001</v>
      </c>
      <c r="H1792" s="2">
        <f t="shared" si="215"/>
        <v>1.9487000000000052</v>
      </c>
      <c r="I1792" s="2">
        <f t="array" ref="I1792">SUMPRODUCT(B1776:B1795, (ROW(B1776:B1795)-ROW(B1776)+1)) / (20*21/2)</f>
        <v>1.8673809523809528</v>
      </c>
      <c r="J1792" s="2">
        <f t="shared" si="218"/>
        <v>1.8651800335399082</v>
      </c>
      <c r="K1792" s="2">
        <f t="shared" si="220"/>
        <v>1.8673037990133916</v>
      </c>
    </row>
    <row r="1793" spans="1:11" ht="13.5" x14ac:dyDescent="0.25">
      <c r="A1793" s="3">
        <f>TITRES_STAT!B1796</f>
        <v>44916</v>
      </c>
      <c r="B1793" s="6">
        <f>TITRES_STAT!D1796</f>
        <v>1.87</v>
      </c>
      <c r="C1793" s="2">
        <f t="shared" si="213"/>
        <v>0</v>
      </c>
      <c r="D1793" s="2">
        <f t="shared" si="214"/>
        <v>1.8700000000000003</v>
      </c>
      <c r="E1793" s="2">
        <f t="shared" si="216"/>
        <v>1.8680000000000003</v>
      </c>
      <c r="F1793" s="2">
        <f t="shared" si="217"/>
        <v>1.8639999999999997</v>
      </c>
      <c r="G1793" s="2">
        <f t="shared" si="219"/>
        <v>1.8618000000000003</v>
      </c>
      <c r="H1793" s="2">
        <f t="shared" si="215"/>
        <v>1.9475500000000054</v>
      </c>
      <c r="I1793" s="2">
        <f t="array" ref="I1793">SUMPRODUCT(B1777:B1796, (ROW(B1777:B1796)-ROW(B1777)+1)) / (20*21/2)</f>
        <v>1.8678571428571433</v>
      </c>
      <c r="J1793" s="2">
        <f t="shared" si="218"/>
        <v>1.865639077964679</v>
      </c>
      <c r="K1793" s="2">
        <f t="shared" si="220"/>
        <v>1.8674095323854154</v>
      </c>
    </row>
    <row r="1794" spans="1:11" ht="13.5" x14ac:dyDescent="0.25">
      <c r="A1794" s="3">
        <f>TITRES_STAT!B1797</f>
        <v>44917</v>
      </c>
      <c r="B1794" s="6">
        <f>TITRES_STAT!D1797</f>
        <v>1.87</v>
      </c>
      <c r="C1794" s="2">
        <f t="shared" si="213"/>
        <v>0</v>
      </c>
      <c r="D1794" s="2">
        <f t="shared" si="214"/>
        <v>1.8700000000000003</v>
      </c>
      <c r="E1794" s="2">
        <f t="shared" si="216"/>
        <v>1.8690000000000004</v>
      </c>
      <c r="F1794" s="2">
        <f t="shared" si="217"/>
        <v>1.8645</v>
      </c>
      <c r="G1794" s="2">
        <f t="shared" si="219"/>
        <v>1.8620000000000005</v>
      </c>
      <c r="H1794" s="2">
        <f t="shared" si="215"/>
        <v>1.9464000000000055</v>
      </c>
      <c r="I1794" s="2">
        <f t="array" ref="I1794">SUMPRODUCT(B1778:B1797, (ROW(B1778:B1797)-ROW(B1778)+1)) / (20*21/2)</f>
        <v>1.8682857142857143</v>
      </c>
      <c r="J1794" s="2">
        <f t="shared" si="218"/>
        <v>1.8660544038728049</v>
      </c>
      <c r="K1794" s="2">
        <f t="shared" si="220"/>
        <v>1.8675111193506932</v>
      </c>
    </row>
    <row r="1795" spans="1:11" ht="13.5" x14ac:dyDescent="0.25">
      <c r="A1795" s="3">
        <f>TITRES_STAT!B1798</f>
        <v>44918</v>
      </c>
      <c r="B1795" s="6">
        <f>TITRES_STAT!D1798</f>
        <v>1.87</v>
      </c>
      <c r="C1795" s="2">
        <f t="shared" si="213"/>
        <v>0</v>
      </c>
      <c r="D1795" s="2">
        <f t="shared" si="214"/>
        <v>1.8700000000000003</v>
      </c>
      <c r="E1795" s="2">
        <f t="shared" si="216"/>
        <v>1.8700000000000006</v>
      </c>
      <c r="F1795" s="2">
        <f t="shared" si="217"/>
        <v>1.8649999999999998</v>
      </c>
      <c r="G1795" s="2">
        <f t="shared" si="219"/>
        <v>1.8622000000000005</v>
      </c>
      <c r="H1795" s="2">
        <f t="shared" si="215"/>
        <v>1.9452500000000055</v>
      </c>
      <c r="I1795" s="2">
        <f t="array" ref="I1795">SUMPRODUCT(B1779:B1798, (ROW(B1779:B1798)-ROW(B1779)+1)) / (20*21/2)</f>
        <v>1.8677142857142861</v>
      </c>
      <c r="J1795" s="2">
        <f t="shared" si="218"/>
        <v>1.8664301749325378</v>
      </c>
      <c r="K1795" s="2">
        <f t="shared" si="220"/>
        <v>1.867608722513411</v>
      </c>
    </row>
    <row r="1796" spans="1:11" ht="13.5" x14ac:dyDescent="0.25">
      <c r="A1796" s="3">
        <f>TITRES_STAT!B1799</f>
        <v>44921</v>
      </c>
      <c r="B1796" s="6">
        <f>TITRES_STAT!D1799</f>
        <v>1.87</v>
      </c>
      <c r="C1796" s="2">
        <f t="shared" ref="C1796:C1859" si="221">B1796-B1795</f>
        <v>0</v>
      </c>
      <c r="D1796" s="2">
        <f t="shared" si="214"/>
        <v>1.8700000000000003</v>
      </c>
      <c r="E1796" s="2">
        <f t="shared" si="216"/>
        <v>1.8700000000000006</v>
      </c>
      <c r="F1796" s="2">
        <f t="shared" si="217"/>
        <v>1.8655000000000002</v>
      </c>
      <c r="G1796" s="2">
        <f t="shared" si="219"/>
        <v>1.8624000000000007</v>
      </c>
      <c r="H1796" s="2">
        <f t="shared" si="215"/>
        <v>1.9441000000000057</v>
      </c>
      <c r="I1796" s="2">
        <f t="array" ref="I1796">SUMPRODUCT(B1780:B1799, (ROW(B1780:B1799)-ROW(B1780)+1)) / (20*21/2)</f>
        <v>1.8671428571428574</v>
      </c>
      <c r="J1796" s="2">
        <f t="shared" si="218"/>
        <v>1.8667701582722962</v>
      </c>
      <c r="K1796" s="2">
        <f t="shared" si="220"/>
        <v>1.8677024981011203</v>
      </c>
    </row>
    <row r="1797" spans="1:11" ht="13.5" x14ac:dyDescent="0.25">
      <c r="A1797" s="3">
        <f>TITRES_STAT!B1800</f>
        <v>44922</v>
      </c>
      <c r="B1797" s="6">
        <f>TITRES_STAT!D1800</f>
        <v>1.87</v>
      </c>
      <c r="C1797" s="2">
        <f t="shared" si="221"/>
        <v>0</v>
      </c>
      <c r="D1797" s="2">
        <f t="shared" si="214"/>
        <v>1.8700000000000003</v>
      </c>
      <c r="E1797" s="2">
        <f t="shared" si="216"/>
        <v>1.8700000000000006</v>
      </c>
      <c r="F1797" s="2">
        <f t="shared" si="217"/>
        <v>1.8660000000000001</v>
      </c>
      <c r="G1797" s="2">
        <f t="shared" si="219"/>
        <v>1.8626000000000007</v>
      </c>
      <c r="H1797" s="2">
        <f t="shared" si="215"/>
        <v>1.942950000000006</v>
      </c>
      <c r="I1797" s="2">
        <f t="array" ref="I1797">SUMPRODUCT(B1781:B1800, (ROW(B1781:B1800)-ROW(B1781)+1)) / (20*21/2)</f>
        <v>1.866571428571429</v>
      </c>
      <c r="J1797" s="2">
        <f t="shared" si="218"/>
        <v>1.8670777622463632</v>
      </c>
      <c r="K1797" s="2">
        <f t="shared" si="220"/>
        <v>1.8677925962148019</v>
      </c>
    </row>
    <row r="1798" spans="1:11" ht="13.5" x14ac:dyDescent="0.25">
      <c r="A1798" s="3">
        <f>TITRES_STAT!B1801</f>
        <v>44923</v>
      </c>
      <c r="B1798" s="6">
        <f>TITRES_STAT!D1801</f>
        <v>1.86</v>
      </c>
      <c r="C1798" s="2">
        <f t="shared" si="221"/>
        <v>-1.0000000000000009E-2</v>
      </c>
      <c r="D1798" s="2">
        <f t="shared" ref="D1798:D1861" si="222">AVERAGE(B1794:B1798)</f>
        <v>1.8679999999999999</v>
      </c>
      <c r="E1798" s="2">
        <f t="shared" si="216"/>
        <v>1.8690000000000004</v>
      </c>
      <c r="F1798" s="2">
        <f t="shared" si="217"/>
        <v>1.8660000000000003</v>
      </c>
      <c r="G1798" s="2">
        <f t="shared" si="219"/>
        <v>1.8626000000000007</v>
      </c>
      <c r="H1798" s="2">
        <f t="shared" si="215"/>
        <v>1.9417500000000061</v>
      </c>
      <c r="I1798" s="2">
        <f t="array" ref="I1798">SUMPRODUCT(B1782:B1801, (ROW(B1782:B1801)-ROW(B1782)+1)) / (20*21/2)</f>
        <v>1.8660000000000003</v>
      </c>
      <c r="J1798" s="2">
        <f t="shared" si="218"/>
        <v>1.8664036896514715</v>
      </c>
      <c r="K1798" s="2">
        <f t="shared" si="220"/>
        <v>1.8674870042063785</v>
      </c>
    </row>
    <row r="1799" spans="1:11" ht="13.5" x14ac:dyDescent="0.25">
      <c r="A1799" s="3">
        <f>TITRES_STAT!B1802</f>
        <v>44924</v>
      </c>
      <c r="B1799" s="6">
        <f>TITRES_STAT!D1802</f>
        <v>1.86</v>
      </c>
      <c r="C1799" s="2">
        <f t="shared" si="221"/>
        <v>0</v>
      </c>
      <c r="D1799" s="2">
        <f t="shared" si="222"/>
        <v>1.8660000000000001</v>
      </c>
      <c r="E1799" s="2">
        <f t="shared" si="216"/>
        <v>1.8680000000000003</v>
      </c>
      <c r="F1799" s="2">
        <f t="shared" si="217"/>
        <v>1.8660000000000003</v>
      </c>
      <c r="G1799" s="2">
        <f t="shared" si="219"/>
        <v>1.8626000000000007</v>
      </c>
      <c r="H1799" s="2">
        <f t="shared" si="215"/>
        <v>1.9410000000000063</v>
      </c>
      <c r="I1799" s="2">
        <f t="array" ref="I1799">SUMPRODUCT(B1783:B1802, (ROW(B1783:B1802)-ROW(B1783)+1)) / (20*21/2)</f>
        <v>1.8654285714285712</v>
      </c>
      <c r="J1799" s="2">
        <f t="shared" si="218"/>
        <v>1.8657938144465693</v>
      </c>
      <c r="K1799" s="2">
        <f t="shared" si="220"/>
        <v>1.8671933961982854</v>
      </c>
    </row>
    <row r="1800" spans="1:11" ht="13.5" x14ac:dyDescent="0.25">
      <c r="A1800" s="3">
        <f>TITRES_STAT!B1803</f>
        <v>44925</v>
      </c>
      <c r="B1800" s="6">
        <f>TITRES_STAT!D1803</f>
        <v>1.86</v>
      </c>
      <c r="C1800" s="2">
        <f t="shared" si="221"/>
        <v>0</v>
      </c>
      <c r="D1800" s="2">
        <f t="shared" si="222"/>
        <v>1.8640000000000001</v>
      </c>
      <c r="E1800" s="2">
        <f t="shared" si="216"/>
        <v>1.8670000000000002</v>
      </c>
      <c r="F1800" s="2">
        <f t="shared" si="217"/>
        <v>1.8660000000000008</v>
      </c>
      <c r="G1800" s="2">
        <f t="shared" si="219"/>
        <v>1.8626000000000007</v>
      </c>
      <c r="H1800" s="2">
        <f t="shared" si="215"/>
        <v>1.9402500000000062</v>
      </c>
      <c r="I1800" s="2">
        <f t="array" ref="I1800">SUMPRODUCT(B1784:B1803, (ROW(B1784:B1803)-ROW(B1784)+1)) / (20*21/2)</f>
        <v>1.8648571428571425</v>
      </c>
      <c r="J1800" s="2">
        <f t="shared" si="218"/>
        <v>1.865242022594515</v>
      </c>
      <c r="K1800" s="2">
        <f t="shared" si="220"/>
        <v>1.8669113022297252</v>
      </c>
    </row>
    <row r="1801" spans="1:11" ht="13.5" x14ac:dyDescent="0.25">
      <c r="A1801" s="3">
        <f>TITRES_STAT!B1804</f>
        <v>44928</v>
      </c>
      <c r="B1801" s="6">
        <f>TITRES_STAT!D1804</f>
        <v>1.86</v>
      </c>
      <c r="C1801" s="2">
        <f t="shared" si="221"/>
        <v>0</v>
      </c>
      <c r="D1801" s="2">
        <f t="shared" si="222"/>
        <v>1.8620000000000001</v>
      </c>
      <c r="E1801" s="2">
        <f t="shared" si="216"/>
        <v>1.8660000000000001</v>
      </c>
      <c r="F1801" s="2">
        <f t="shared" si="217"/>
        <v>1.8660000000000003</v>
      </c>
      <c r="G1801" s="2">
        <f t="shared" si="219"/>
        <v>1.8626000000000007</v>
      </c>
      <c r="H1801" s="2">
        <f t="shared" si="215"/>
        <v>1.9395000000000064</v>
      </c>
      <c r="I1801" s="2">
        <f t="array" ref="I1801">SUMPRODUCT(B1785:B1804, (ROW(B1785:B1804)-ROW(B1785)+1)) / (20*21/2)</f>
        <v>1.8642857142857141</v>
      </c>
      <c r="J1801" s="2">
        <f t="shared" si="218"/>
        <v>1.8647427823474183</v>
      </c>
      <c r="K1801" s="2">
        <f t="shared" si="220"/>
        <v>1.866640270769736</v>
      </c>
    </row>
    <row r="1802" spans="1:11" ht="13.5" x14ac:dyDescent="0.25">
      <c r="A1802" s="3">
        <f>TITRES_STAT!B1805</f>
        <v>44929</v>
      </c>
      <c r="B1802" s="6">
        <f>TITRES_STAT!D1805</f>
        <v>1.86</v>
      </c>
      <c r="C1802" s="2">
        <f t="shared" si="221"/>
        <v>0</v>
      </c>
      <c r="D1802" s="2">
        <f t="shared" si="222"/>
        <v>1.86</v>
      </c>
      <c r="E1802" s="2">
        <f t="shared" si="216"/>
        <v>1.8649999999999998</v>
      </c>
      <c r="F1802" s="2">
        <f t="shared" si="217"/>
        <v>1.8660000000000003</v>
      </c>
      <c r="G1802" s="2">
        <f t="shared" si="219"/>
        <v>1.8626000000000005</v>
      </c>
      <c r="H1802" s="2">
        <f t="shared" ref="H1802:H1865" si="223">AVERAGE(B1603:B1802)</f>
        <v>1.9387500000000066</v>
      </c>
      <c r="I1802" s="2">
        <f t="array" ref="I1802">SUMPRODUCT(B1786:B1805, (ROW(B1786:B1805)-ROW(B1786)+1)) / (20*21/2)</f>
        <v>1.8637142857142854</v>
      </c>
      <c r="J1802" s="2">
        <f t="shared" si="218"/>
        <v>1.8642910887905213</v>
      </c>
      <c r="K1802" s="2">
        <f t="shared" si="220"/>
        <v>1.8663798679944523</v>
      </c>
    </row>
    <row r="1803" spans="1:11" ht="13.5" x14ac:dyDescent="0.25">
      <c r="A1803" s="3">
        <f>TITRES_STAT!B1806</f>
        <v>44930</v>
      </c>
      <c r="B1803" s="6">
        <f>TITRES_STAT!D1806</f>
        <v>1.86</v>
      </c>
      <c r="C1803" s="2">
        <f t="shared" si="221"/>
        <v>0</v>
      </c>
      <c r="D1803" s="2">
        <f t="shared" si="222"/>
        <v>1.86</v>
      </c>
      <c r="E1803" s="2">
        <f t="shared" si="216"/>
        <v>1.8639999999999997</v>
      </c>
      <c r="F1803" s="2">
        <f t="shared" si="217"/>
        <v>1.8660000000000003</v>
      </c>
      <c r="G1803" s="2">
        <f t="shared" si="219"/>
        <v>1.8626000000000005</v>
      </c>
      <c r="H1803" s="2">
        <f t="shared" si="223"/>
        <v>1.9380000000000066</v>
      </c>
      <c r="I1803" s="2">
        <f t="array" ref="I1803">SUMPRODUCT(B1787:B1806, (ROW(B1787:B1806)-ROW(B1787)+1)) / (20*21/2)</f>
        <v>1.8631428571428568</v>
      </c>
      <c r="J1803" s="2">
        <f t="shared" si="218"/>
        <v>1.8638824136676144</v>
      </c>
      <c r="K1803" s="2">
        <f t="shared" si="220"/>
        <v>1.8661296770927092</v>
      </c>
    </row>
    <row r="1804" spans="1:11" ht="13.5" x14ac:dyDescent="0.25">
      <c r="A1804" s="3">
        <f>TITRES_STAT!B1807</f>
        <v>44931</v>
      </c>
      <c r="B1804" s="6">
        <f>TITRES_STAT!D1807</f>
        <v>1.86</v>
      </c>
      <c r="C1804" s="2">
        <f t="shared" si="221"/>
        <v>0</v>
      </c>
      <c r="D1804" s="2">
        <f t="shared" si="222"/>
        <v>1.86</v>
      </c>
      <c r="E1804" s="2">
        <f t="shared" ref="E1804:E1867" si="224">AVERAGE(B1795:B1804)</f>
        <v>1.863</v>
      </c>
      <c r="F1804" s="2">
        <f t="shared" si="217"/>
        <v>1.8660000000000003</v>
      </c>
      <c r="G1804" s="2">
        <f t="shared" si="219"/>
        <v>1.8626000000000003</v>
      </c>
      <c r="H1804" s="2">
        <f t="shared" si="223"/>
        <v>1.9372500000000068</v>
      </c>
      <c r="I1804" s="2">
        <f t="array" ref="I1804">SUMPRODUCT(B1788:B1807, (ROW(B1788:B1807)-ROW(B1788)+1)) / (20*21/2)</f>
        <v>1.8626190476190478</v>
      </c>
      <c r="J1804" s="2">
        <f t="shared" si="218"/>
        <v>1.8635126599849845</v>
      </c>
      <c r="K1804" s="2">
        <f t="shared" si="220"/>
        <v>1.8658892975988774</v>
      </c>
    </row>
    <row r="1805" spans="1:11" ht="13.5" x14ac:dyDescent="0.25">
      <c r="A1805" s="3">
        <f>TITRES_STAT!B1808</f>
        <v>44932</v>
      </c>
      <c r="B1805" s="6">
        <f>TITRES_STAT!D1808</f>
        <v>1.86</v>
      </c>
      <c r="C1805" s="2">
        <f t="shared" si="221"/>
        <v>0</v>
      </c>
      <c r="D1805" s="2">
        <f t="shared" si="222"/>
        <v>1.86</v>
      </c>
      <c r="E1805" s="2">
        <f t="shared" si="224"/>
        <v>1.8619999999999997</v>
      </c>
      <c r="F1805" s="2">
        <f t="shared" si="217"/>
        <v>1.8660000000000003</v>
      </c>
      <c r="G1805" s="2">
        <f t="shared" si="219"/>
        <v>1.8626000000000003</v>
      </c>
      <c r="H1805" s="2">
        <f t="shared" si="223"/>
        <v>1.9365000000000068</v>
      </c>
      <c r="I1805" s="2">
        <f t="array" ref="I1805">SUMPRODUCT(B1789:B1808, (ROW(B1789:B1808)-ROW(B1789)+1)) / (20*21/2)</f>
        <v>1.8621428571428571</v>
      </c>
      <c r="J1805" s="2">
        <f t="shared" si="218"/>
        <v>1.8631781209387954</v>
      </c>
      <c r="K1805" s="2">
        <f t="shared" si="220"/>
        <v>1.8656583447518627</v>
      </c>
    </row>
    <row r="1806" spans="1:11" ht="13.5" x14ac:dyDescent="0.25">
      <c r="A1806" s="3">
        <f>TITRES_STAT!B1809</f>
        <v>44935</v>
      </c>
      <c r="B1806" s="6">
        <f>TITRES_STAT!D1809</f>
        <v>1.86</v>
      </c>
      <c r="C1806" s="2">
        <f t="shared" si="221"/>
        <v>0</v>
      </c>
      <c r="D1806" s="2">
        <f t="shared" si="222"/>
        <v>1.86</v>
      </c>
      <c r="E1806" s="2">
        <f t="shared" si="224"/>
        <v>1.861</v>
      </c>
      <c r="F1806" s="2">
        <f t="shared" si="217"/>
        <v>1.8655000000000002</v>
      </c>
      <c r="G1806" s="2">
        <f t="shared" si="219"/>
        <v>1.8625999999999998</v>
      </c>
      <c r="H1806" s="2">
        <f t="shared" si="223"/>
        <v>1.935750000000007</v>
      </c>
      <c r="I1806" s="2">
        <f t="array" ref="I1806">SUMPRODUCT(B1790:B1809, (ROW(B1790:B1809)-ROW(B1790)+1)) / (20*21/2)</f>
        <v>1.8617142857142857</v>
      </c>
      <c r="J1806" s="2">
        <f t="shared" si="218"/>
        <v>1.8628754427541481</v>
      </c>
      <c r="K1806" s="2">
        <f t="shared" si="220"/>
        <v>1.8654364488792408</v>
      </c>
    </row>
    <row r="1807" spans="1:11" ht="13.5" x14ac:dyDescent="0.25">
      <c r="A1807" s="3">
        <f>TITRES_STAT!B1810</f>
        <v>44936</v>
      </c>
      <c r="B1807" s="6">
        <f>TITRES_STAT!D1810</f>
        <v>1.86</v>
      </c>
      <c r="C1807" s="2">
        <f t="shared" si="221"/>
        <v>0</v>
      </c>
      <c r="D1807" s="2">
        <f t="shared" si="222"/>
        <v>1.86</v>
      </c>
      <c r="E1807" s="2">
        <f t="shared" si="224"/>
        <v>1.8599999999999999</v>
      </c>
      <c r="F1807" s="2">
        <f t="shared" si="217"/>
        <v>1.8650000000000002</v>
      </c>
      <c r="G1807" s="2">
        <f t="shared" si="219"/>
        <v>1.8625999999999998</v>
      </c>
      <c r="H1807" s="2">
        <f t="shared" si="223"/>
        <v>1.9350000000000072</v>
      </c>
      <c r="I1807" s="2">
        <f t="array" ref="I1807">SUMPRODUCT(B1791:B1810, (ROW(B1791:B1810)-ROW(B1791)+1)) / (20*21/2)</f>
        <v>1.8613333333333331</v>
      </c>
      <c r="J1807" s="2">
        <f t="shared" si="218"/>
        <v>1.8626015910632767</v>
      </c>
      <c r="K1807" s="2">
        <f t="shared" si="220"/>
        <v>1.8652232548055452</v>
      </c>
    </row>
    <row r="1808" spans="1:11" ht="13.5" x14ac:dyDescent="0.25">
      <c r="A1808" s="3">
        <f>TITRES_STAT!B1811</f>
        <v>44937</v>
      </c>
      <c r="B1808" s="6">
        <f>TITRES_STAT!D1811</f>
        <v>1.86</v>
      </c>
      <c r="C1808" s="2">
        <f t="shared" si="221"/>
        <v>0</v>
      </c>
      <c r="D1808" s="2">
        <f t="shared" si="222"/>
        <v>1.86</v>
      </c>
      <c r="E1808" s="2">
        <f t="shared" si="224"/>
        <v>1.8599999999999999</v>
      </c>
      <c r="F1808" s="2">
        <f t="shared" si="217"/>
        <v>1.8645</v>
      </c>
      <c r="G1808" s="2">
        <f t="shared" si="219"/>
        <v>1.8625999999999996</v>
      </c>
      <c r="H1808" s="2">
        <f t="shared" si="223"/>
        <v>1.9342500000000069</v>
      </c>
      <c r="I1808" s="2">
        <f t="array" ref="I1808">SUMPRODUCT(B1792:B1811, (ROW(B1792:B1811)-ROW(B1792)+1)) / (20*21/2)</f>
        <v>1.861</v>
      </c>
      <c r="J1808" s="2">
        <f t="shared" si="218"/>
        <v>1.8623538204858217</v>
      </c>
      <c r="K1808" s="2">
        <f t="shared" si="220"/>
        <v>1.8650184212837593</v>
      </c>
    </row>
    <row r="1809" spans="1:11" ht="13.5" x14ac:dyDescent="0.25">
      <c r="A1809" s="3">
        <f>TITRES_STAT!B1812</f>
        <v>44938</v>
      </c>
      <c r="B1809" s="6">
        <f>TITRES_STAT!D1812</f>
        <v>1.86</v>
      </c>
      <c r="C1809" s="2">
        <f t="shared" si="221"/>
        <v>0</v>
      </c>
      <c r="D1809" s="2">
        <f t="shared" si="222"/>
        <v>1.86</v>
      </c>
      <c r="E1809" s="2">
        <f t="shared" si="224"/>
        <v>1.8599999999999999</v>
      </c>
      <c r="F1809" s="2">
        <f t="shared" si="217"/>
        <v>1.8640000000000001</v>
      </c>
      <c r="G1809" s="2">
        <f t="shared" si="219"/>
        <v>1.8625999999999996</v>
      </c>
      <c r="H1809" s="2">
        <f t="shared" si="223"/>
        <v>1.9335000000000071</v>
      </c>
      <c r="I1809" s="2">
        <f t="array" ref="I1809">SUMPRODUCT(B1793:B1812, (ROW(B1793:B1812)-ROW(B1793)+1)) / (20*21/2)</f>
        <v>1.860714285714286</v>
      </c>
      <c r="J1809" s="2">
        <f t="shared" si="218"/>
        <v>1.8621296471062194</v>
      </c>
      <c r="K1809" s="2">
        <f t="shared" si="220"/>
        <v>1.8648216204491022</v>
      </c>
    </row>
    <row r="1810" spans="1:11" ht="13.5" x14ac:dyDescent="0.25">
      <c r="A1810" s="3">
        <f>TITRES_STAT!B1813</f>
        <v>44939</v>
      </c>
      <c r="B1810" s="6">
        <f>TITRES_STAT!D1813</f>
        <v>1.86</v>
      </c>
      <c r="C1810" s="2">
        <f t="shared" si="221"/>
        <v>0</v>
      </c>
      <c r="D1810" s="2">
        <f t="shared" si="222"/>
        <v>1.86</v>
      </c>
      <c r="E1810" s="2">
        <f t="shared" si="224"/>
        <v>1.8599999999999999</v>
      </c>
      <c r="F1810" s="2">
        <f t="shared" si="217"/>
        <v>1.8634999999999997</v>
      </c>
      <c r="G1810" s="2">
        <f t="shared" si="219"/>
        <v>1.8625999999999994</v>
      </c>
      <c r="H1810" s="2">
        <f t="shared" si="223"/>
        <v>1.9327500000000071</v>
      </c>
      <c r="I1810" s="2">
        <f t="array" ref="I1810">SUMPRODUCT(B1794:B1813, (ROW(B1794:B1813)-ROW(B1794)+1)) / (20*21/2)</f>
        <v>1.8595238095238096</v>
      </c>
      <c r="J1810" s="2">
        <f t="shared" si="218"/>
        <v>1.8619268235722937</v>
      </c>
      <c r="K1810" s="2">
        <f t="shared" si="220"/>
        <v>1.8646325372942356</v>
      </c>
    </row>
    <row r="1811" spans="1:11" ht="13.5" x14ac:dyDescent="0.25">
      <c r="A1811" s="3">
        <f>TITRES_STAT!B1814</f>
        <v>44942</v>
      </c>
      <c r="B1811" s="6">
        <f>TITRES_STAT!D1814</f>
        <v>1.86</v>
      </c>
      <c r="C1811" s="2">
        <f t="shared" si="221"/>
        <v>0</v>
      </c>
      <c r="D1811" s="2">
        <f t="shared" si="222"/>
        <v>1.86</v>
      </c>
      <c r="E1811" s="2">
        <f t="shared" si="224"/>
        <v>1.8599999999999999</v>
      </c>
      <c r="F1811" s="2">
        <f t="shared" si="217"/>
        <v>1.863</v>
      </c>
      <c r="G1811" s="2">
        <f t="shared" si="219"/>
        <v>1.8625999999999994</v>
      </c>
      <c r="H1811" s="2">
        <f t="shared" si="223"/>
        <v>1.932000000000007</v>
      </c>
      <c r="I1811" s="2">
        <f t="array" ref="I1811">SUMPRODUCT(B1795:B1814, (ROW(B1795:B1814)-ROW(B1795)+1)) / (20*21/2)</f>
        <v>1.8584285714285713</v>
      </c>
      <c r="J1811" s="2">
        <f t="shared" si="218"/>
        <v>1.8617433165654085</v>
      </c>
      <c r="K1811" s="2">
        <f t="shared" si="220"/>
        <v>1.8644508691650501</v>
      </c>
    </row>
    <row r="1812" spans="1:11" ht="13.5" x14ac:dyDescent="0.25">
      <c r="A1812" s="3">
        <f>TITRES_STAT!B1815</f>
        <v>44943</v>
      </c>
      <c r="B1812" s="6">
        <f>TITRES_STAT!D1815</f>
        <v>1.86</v>
      </c>
      <c r="C1812" s="2">
        <f t="shared" si="221"/>
        <v>0</v>
      </c>
      <c r="D1812" s="2">
        <f t="shared" si="222"/>
        <v>1.86</v>
      </c>
      <c r="E1812" s="2">
        <f t="shared" si="224"/>
        <v>1.8599999999999999</v>
      </c>
      <c r="F1812" s="2">
        <f t="shared" ref="F1812:F1875" si="225">AVERAGE(B1793:B1812)</f>
        <v>1.8624999999999996</v>
      </c>
      <c r="G1812" s="2">
        <f t="shared" si="219"/>
        <v>1.8625999999999991</v>
      </c>
      <c r="H1812" s="2">
        <f t="shared" si="223"/>
        <v>1.931250000000007</v>
      </c>
      <c r="I1812" s="2">
        <f t="array" ref="I1812">SUMPRODUCT(B1796:B1815, (ROW(B1796:B1815)-ROW(B1796)+1)) / (20*21/2)</f>
        <v>1.8574285714285714</v>
      </c>
      <c r="J1812" s="2">
        <f t="shared" si="218"/>
        <v>1.8615772864163218</v>
      </c>
      <c r="K1812" s="2">
        <f t="shared" si="220"/>
        <v>1.8642763252762247</v>
      </c>
    </row>
    <row r="1813" spans="1:11" ht="13.5" x14ac:dyDescent="0.25">
      <c r="A1813" s="3">
        <f>TITRES_STAT!B1816</f>
        <v>44944</v>
      </c>
      <c r="B1813" s="6">
        <f>TITRES_STAT!D1816</f>
        <v>1.85</v>
      </c>
      <c r="C1813" s="2">
        <f t="shared" si="221"/>
        <v>-1.0000000000000009E-2</v>
      </c>
      <c r="D1813" s="2">
        <f t="shared" si="222"/>
        <v>1.8580000000000001</v>
      </c>
      <c r="E1813" s="2">
        <f t="shared" si="224"/>
        <v>1.859</v>
      </c>
      <c r="F1813" s="2">
        <f t="shared" si="225"/>
        <v>1.8614999999999999</v>
      </c>
      <c r="G1813" s="2">
        <f t="shared" si="219"/>
        <v>1.8623999999999989</v>
      </c>
      <c r="H1813" s="2">
        <f t="shared" si="223"/>
        <v>1.9304500000000069</v>
      </c>
      <c r="I1813" s="2">
        <f t="array" ref="I1813">SUMPRODUCT(B1797:B1816, (ROW(B1797:B1816)-ROW(B1797)+1)) / (20*21/2)</f>
        <v>1.8565238095238095</v>
      </c>
      <c r="J1813" s="2">
        <f t="shared" ref="J1813:J1876" si="226">$J$4*B1813+J1812*(1-$J$4)</f>
        <v>1.8604746877100056</v>
      </c>
      <c r="K1813" s="2">
        <f t="shared" si="220"/>
        <v>1.8637164693830395</v>
      </c>
    </row>
    <row r="1814" spans="1:11" ht="13.5" x14ac:dyDescent="0.25">
      <c r="A1814" s="3">
        <f>TITRES_STAT!B1817</f>
        <v>44945</v>
      </c>
      <c r="B1814" s="6">
        <f>TITRES_STAT!D1817</f>
        <v>1.85</v>
      </c>
      <c r="C1814" s="2">
        <f t="shared" si="221"/>
        <v>0</v>
      </c>
      <c r="D1814" s="2">
        <f t="shared" si="222"/>
        <v>1.8559999999999999</v>
      </c>
      <c r="E1814" s="2">
        <f t="shared" si="224"/>
        <v>1.8580000000000001</v>
      </c>
      <c r="F1814" s="2">
        <f t="shared" si="225"/>
        <v>1.8605</v>
      </c>
      <c r="G1814" s="2">
        <f t="shared" si="219"/>
        <v>1.8621999999999987</v>
      </c>
      <c r="H1814" s="2">
        <f t="shared" si="223"/>
        <v>1.9296500000000072</v>
      </c>
      <c r="I1814" s="2">
        <f t="array" ref="I1814">SUMPRODUCT(B1798:B1817, (ROW(B1798:B1817)-ROW(B1798)+1)) / (20*21/2)</f>
        <v>1.8557142857142856</v>
      </c>
      <c r="J1814" s="2">
        <f t="shared" si="226"/>
        <v>1.8594770984042908</v>
      </c>
      <c r="K1814" s="2">
        <f t="shared" si="220"/>
        <v>1.8631785686229203</v>
      </c>
    </row>
    <row r="1815" spans="1:11" ht="13.5" x14ac:dyDescent="0.25">
      <c r="A1815" s="3">
        <f>TITRES_STAT!B1818</f>
        <v>44946</v>
      </c>
      <c r="B1815" s="6">
        <f>TITRES_STAT!D1818</f>
        <v>1.85</v>
      </c>
      <c r="C1815" s="2">
        <f t="shared" si="221"/>
        <v>0</v>
      </c>
      <c r="D1815" s="2">
        <f t="shared" si="222"/>
        <v>1.8539999999999999</v>
      </c>
      <c r="E1815" s="2">
        <f t="shared" si="224"/>
        <v>1.857</v>
      </c>
      <c r="F1815" s="2">
        <f t="shared" si="225"/>
        <v>1.8594999999999999</v>
      </c>
      <c r="G1815" s="2">
        <f t="shared" si="219"/>
        <v>1.8619999999999988</v>
      </c>
      <c r="H1815" s="2">
        <f t="shared" si="223"/>
        <v>1.9288500000000073</v>
      </c>
      <c r="I1815" s="2">
        <f t="array" ref="I1815">SUMPRODUCT(B1799:B1818, (ROW(B1799:B1818)-ROW(B1799)+1)) / (20*21/2)</f>
        <v>1.855</v>
      </c>
      <c r="J1815" s="2">
        <f t="shared" si="226"/>
        <v>1.8585745176038821</v>
      </c>
      <c r="K1815" s="2">
        <f t="shared" si="220"/>
        <v>1.8626617620102568</v>
      </c>
    </row>
    <row r="1816" spans="1:11" ht="13.5" x14ac:dyDescent="0.25">
      <c r="A1816" s="3">
        <f>TITRES_STAT!B1819</f>
        <v>44949</v>
      </c>
      <c r="B1816" s="6">
        <f>TITRES_STAT!D1819</f>
        <v>1.85</v>
      </c>
      <c r="C1816" s="2">
        <f t="shared" si="221"/>
        <v>0</v>
      </c>
      <c r="D1816" s="2">
        <f t="shared" si="222"/>
        <v>1.8519999999999999</v>
      </c>
      <c r="E1816" s="2">
        <f t="shared" si="224"/>
        <v>1.8560000000000003</v>
      </c>
      <c r="F1816" s="2">
        <f t="shared" si="225"/>
        <v>1.8585</v>
      </c>
      <c r="G1816" s="2">
        <f t="shared" si="219"/>
        <v>1.8617999999999986</v>
      </c>
      <c r="H1816" s="2">
        <f t="shared" si="223"/>
        <v>1.9280500000000071</v>
      </c>
      <c r="I1816" s="2">
        <f t="array" ref="I1816">SUMPRODUCT(B1800:B1819, (ROW(B1800:B1819)-ROW(B1800)+1)) / (20*21/2)</f>
        <v>1.8543333333333334</v>
      </c>
      <c r="J1816" s="2">
        <f t="shared" si="226"/>
        <v>1.8577578968797031</v>
      </c>
      <c r="K1816" s="2">
        <f t="shared" si="220"/>
        <v>1.8621652223235801</v>
      </c>
    </row>
    <row r="1817" spans="1:11" ht="13.5" x14ac:dyDescent="0.25">
      <c r="A1817" s="3">
        <f>TITRES_STAT!B1820</f>
        <v>44950</v>
      </c>
      <c r="B1817" s="6">
        <f>TITRES_STAT!D1820</f>
        <v>1.85</v>
      </c>
      <c r="C1817" s="2">
        <f t="shared" si="221"/>
        <v>0</v>
      </c>
      <c r="D1817" s="2">
        <f t="shared" si="222"/>
        <v>1.85</v>
      </c>
      <c r="E1817" s="2">
        <f t="shared" si="224"/>
        <v>1.855</v>
      </c>
      <c r="F1817" s="2">
        <f t="shared" si="225"/>
        <v>1.8574999999999999</v>
      </c>
      <c r="G1817" s="2">
        <f t="shared" si="219"/>
        <v>1.8615999999999986</v>
      </c>
      <c r="H1817" s="2">
        <f t="shared" si="223"/>
        <v>1.9272500000000072</v>
      </c>
      <c r="I1817" s="2">
        <f t="array" ref="I1817">SUMPRODUCT(B1801:B1820, (ROW(B1801:B1820)-ROW(B1801)+1)) / (20*21/2)</f>
        <v>1.8537142857142859</v>
      </c>
      <c r="J1817" s="2">
        <f t="shared" si="226"/>
        <v>1.8570190495578267</v>
      </c>
      <c r="K1817" s="2">
        <f t="shared" si="220"/>
        <v>1.861688154781479</v>
      </c>
    </row>
    <row r="1818" spans="1:11" ht="13.5" x14ac:dyDescent="0.25">
      <c r="A1818" s="3">
        <f>TITRES_STAT!B1821</f>
        <v>44951</v>
      </c>
      <c r="B1818" s="6">
        <f>TITRES_STAT!D1821</f>
        <v>1.85</v>
      </c>
      <c r="C1818" s="2">
        <f t="shared" si="221"/>
        <v>0</v>
      </c>
      <c r="D1818" s="2">
        <f t="shared" si="222"/>
        <v>1.85</v>
      </c>
      <c r="E1818" s="2">
        <f t="shared" si="224"/>
        <v>1.8540000000000003</v>
      </c>
      <c r="F1818" s="2">
        <f t="shared" si="225"/>
        <v>1.857</v>
      </c>
      <c r="G1818" s="2">
        <f t="shared" si="219"/>
        <v>1.8613999999999984</v>
      </c>
      <c r="H1818" s="2">
        <f t="shared" si="223"/>
        <v>1.9265000000000074</v>
      </c>
      <c r="I1818" s="2">
        <f t="array" ref="I1818">SUMPRODUCT(B1802:B1821, (ROW(B1802:B1821)-ROW(B1802)+1)) / (20*21/2)</f>
        <v>1.8531428571428572</v>
      </c>
      <c r="J1818" s="2">
        <f t="shared" si="226"/>
        <v>1.8563505686475577</v>
      </c>
      <c r="K1818" s="2">
        <f t="shared" si="220"/>
        <v>1.8612297957704407</v>
      </c>
    </row>
    <row r="1819" spans="1:11" ht="13.5" x14ac:dyDescent="0.25">
      <c r="A1819" s="3">
        <f>TITRES_STAT!B1822</f>
        <v>44952</v>
      </c>
      <c r="B1819" s="6">
        <f>TITRES_STAT!D1822</f>
        <v>1.85</v>
      </c>
      <c r="C1819" s="2">
        <f t="shared" si="221"/>
        <v>0</v>
      </c>
      <c r="D1819" s="2">
        <f t="shared" si="222"/>
        <v>1.85</v>
      </c>
      <c r="E1819" s="2">
        <f t="shared" si="224"/>
        <v>1.8530000000000002</v>
      </c>
      <c r="F1819" s="2">
        <f t="shared" si="225"/>
        <v>1.8565</v>
      </c>
      <c r="G1819" s="2">
        <f t="shared" si="219"/>
        <v>1.8611999999999986</v>
      </c>
      <c r="H1819" s="2">
        <f t="shared" si="223"/>
        <v>1.9257500000000076</v>
      </c>
      <c r="I1819" s="2">
        <f t="array" ref="I1819">SUMPRODUCT(B1803:B1822, (ROW(B1803:B1822)-ROW(B1803)+1)) / (20*21/2)</f>
        <v>1.8526190476190476</v>
      </c>
      <c r="J1819" s="2">
        <f t="shared" si="226"/>
        <v>1.8557457525858856</v>
      </c>
      <c r="K1819" s="2">
        <f t="shared" si="220"/>
        <v>1.8607894116225803</v>
      </c>
    </row>
    <row r="1820" spans="1:11" ht="13.5" x14ac:dyDescent="0.25">
      <c r="A1820" s="3">
        <f>TITRES_STAT!B1823</f>
        <v>44953</v>
      </c>
      <c r="B1820" s="6">
        <f>TITRES_STAT!D1823</f>
        <v>1.85</v>
      </c>
      <c r="C1820" s="2">
        <f t="shared" si="221"/>
        <v>0</v>
      </c>
      <c r="D1820" s="2">
        <f t="shared" si="222"/>
        <v>1.85</v>
      </c>
      <c r="E1820" s="2">
        <f t="shared" si="224"/>
        <v>1.8519999999999999</v>
      </c>
      <c r="F1820" s="2">
        <f t="shared" si="225"/>
        <v>1.8560000000000003</v>
      </c>
      <c r="G1820" s="2">
        <f t="shared" si="219"/>
        <v>1.8609999999999984</v>
      </c>
      <c r="H1820" s="2">
        <f t="shared" si="223"/>
        <v>1.9250000000000074</v>
      </c>
      <c r="I1820" s="2">
        <f t="array" ref="I1820">SUMPRODUCT(B1804:B1823, (ROW(B1804:B1823)-ROW(B1804)+1)) / (20*21/2)</f>
        <v>1.8445238095238095</v>
      </c>
      <c r="J1820" s="2">
        <f t="shared" si="226"/>
        <v>1.8551985380538965</v>
      </c>
      <c r="K1820" s="2">
        <f t="shared" si="220"/>
        <v>1.8603662974413027</v>
      </c>
    </row>
    <row r="1821" spans="1:11" ht="13.5" x14ac:dyDescent="0.25">
      <c r="A1821" s="3">
        <f>TITRES_STAT!B1824</f>
        <v>44956</v>
      </c>
      <c r="B1821" s="6">
        <f>TITRES_STAT!D1824</f>
        <v>1.85</v>
      </c>
      <c r="C1821" s="2">
        <f t="shared" si="221"/>
        <v>0</v>
      </c>
      <c r="D1821" s="2">
        <f t="shared" si="222"/>
        <v>1.85</v>
      </c>
      <c r="E1821" s="2">
        <f t="shared" si="224"/>
        <v>1.8510000000000002</v>
      </c>
      <c r="F1821" s="2">
        <f t="shared" si="225"/>
        <v>1.8555000000000004</v>
      </c>
      <c r="G1821" s="2">
        <f t="shared" si="219"/>
        <v>1.8605999999999983</v>
      </c>
      <c r="H1821" s="2">
        <f t="shared" si="223"/>
        <v>1.9242500000000076</v>
      </c>
      <c r="I1821" s="2">
        <f t="array" ref="I1821">SUMPRODUCT(B1805:B1824, (ROW(B1805:B1824)-ROW(B1805)+1)) / (20*21/2)</f>
        <v>1.8349523809523811</v>
      </c>
      <c r="J1821" s="2">
        <f t="shared" si="226"/>
        <v>1.8547034391916206</v>
      </c>
      <c r="K1821" s="2">
        <f t="shared" si="220"/>
        <v>1.8599597759730162</v>
      </c>
    </row>
    <row r="1822" spans="1:11" ht="13.5" x14ac:dyDescent="0.25">
      <c r="A1822" s="3">
        <f>TITRES_STAT!B1825</f>
        <v>44957</v>
      </c>
      <c r="B1822" s="6">
        <f>TITRES_STAT!D1825</f>
        <v>1.85</v>
      </c>
      <c r="C1822" s="2">
        <f t="shared" si="221"/>
        <v>0</v>
      </c>
      <c r="D1822" s="2">
        <f t="shared" si="222"/>
        <v>1.85</v>
      </c>
      <c r="E1822" s="2">
        <f t="shared" si="224"/>
        <v>1.85</v>
      </c>
      <c r="F1822" s="2">
        <f t="shared" si="225"/>
        <v>1.8550000000000004</v>
      </c>
      <c r="G1822" s="2">
        <f t="shared" si="219"/>
        <v>1.8603999999999985</v>
      </c>
      <c r="H1822" s="2">
        <f t="shared" si="223"/>
        <v>1.9235000000000075</v>
      </c>
      <c r="I1822" s="2">
        <f t="array" ref="I1822">SUMPRODUCT(B1806:B1825, (ROW(B1806:B1825)-ROW(B1806)+1)) / (20*21/2)</f>
        <v>1.8259047619047621</v>
      </c>
      <c r="J1822" s="2">
        <f t="shared" si="226"/>
        <v>1.8542554926019426</v>
      </c>
      <c r="K1822" s="2">
        <f t="shared" si="220"/>
        <v>1.859569196523094</v>
      </c>
    </row>
    <row r="1823" spans="1:11" ht="13.5" x14ac:dyDescent="0.25">
      <c r="A1823" s="3">
        <f>TITRES_STAT!B1826</f>
        <v>44958</v>
      </c>
      <c r="B1823" s="6">
        <f>TITRES_STAT!D1826</f>
        <v>1.77</v>
      </c>
      <c r="C1823" s="2">
        <f t="shared" si="221"/>
        <v>-8.0000000000000071E-2</v>
      </c>
      <c r="D1823" s="2">
        <f t="shared" si="222"/>
        <v>1.8340000000000001</v>
      </c>
      <c r="E1823" s="2">
        <f t="shared" si="224"/>
        <v>1.8419999999999999</v>
      </c>
      <c r="F1823" s="2">
        <f t="shared" si="225"/>
        <v>1.8505000000000007</v>
      </c>
      <c r="G1823" s="2">
        <f t="shared" si="219"/>
        <v>1.8585999999999985</v>
      </c>
      <c r="H1823" s="2">
        <f t="shared" si="223"/>
        <v>1.9223500000000076</v>
      </c>
      <c r="I1823" s="2">
        <f t="array" ref="I1823">SUMPRODUCT(B1807:B1826, (ROW(B1807:B1826)-ROW(B1807)+1)) / (20*21/2)</f>
        <v>1.8173809523809523</v>
      </c>
      <c r="J1823" s="2">
        <f t="shared" si="226"/>
        <v>1.8462311599731862</v>
      </c>
      <c r="K1823" s="2">
        <f t="shared" si="220"/>
        <v>1.8560566790123845</v>
      </c>
    </row>
    <row r="1824" spans="1:11" ht="13.5" x14ac:dyDescent="0.25">
      <c r="A1824" s="3">
        <f>TITRES_STAT!B1827</f>
        <v>44959</v>
      </c>
      <c r="B1824" s="6">
        <f>TITRES_STAT!D1827</f>
        <v>1.75</v>
      </c>
      <c r="C1824" s="2">
        <f t="shared" si="221"/>
        <v>-2.0000000000000018E-2</v>
      </c>
      <c r="D1824" s="2">
        <f t="shared" si="222"/>
        <v>1.8140000000000001</v>
      </c>
      <c r="E1824" s="2">
        <f t="shared" si="224"/>
        <v>1.8320000000000001</v>
      </c>
      <c r="F1824" s="2">
        <f t="shared" si="225"/>
        <v>1.8450000000000006</v>
      </c>
      <c r="G1824" s="2">
        <f t="shared" si="219"/>
        <v>1.8563999999999985</v>
      </c>
      <c r="H1824" s="2">
        <f t="shared" si="223"/>
        <v>1.9211000000000071</v>
      </c>
      <c r="I1824" s="2">
        <f t="array" ref="I1824">SUMPRODUCT(B1808:B1827, (ROW(B1808:B1827)-ROW(B1808)+1)) / (20*21/2)</f>
        <v>1.8093809523809525</v>
      </c>
      <c r="J1824" s="2">
        <f t="shared" si="226"/>
        <v>1.8370662875947876</v>
      </c>
      <c r="K1824" s="2">
        <f t="shared" si="220"/>
        <v>1.8518975935609185</v>
      </c>
    </row>
    <row r="1825" spans="1:11" ht="13.5" x14ac:dyDescent="0.25">
      <c r="A1825" s="3">
        <f>TITRES_STAT!B1828</f>
        <v>44960</v>
      </c>
      <c r="B1825" s="6">
        <f>TITRES_STAT!D1828</f>
        <v>1.75</v>
      </c>
      <c r="C1825" s="2">
        <f t="shared" si="221"/>
        <v>0</v>
      </c>
      <c r="D1825" s="2">
        <f t="shared" si="222"/>
        <v>1.794</v>
      </c>
      <c r="E1825" s="2">
        <f t="shared" si="224"/>
        <v>1.8219999999999998</v>
      </c>
      <c r="F1825" s="2">
        <f t="shared" si="225"/>
        <v>1.8395000000000006</v>
      </c>
      <c r="G1825" s="2">
        <f t="shared" si="219"/>
        <v>1.8541999999999985</v>
      </c>
      <c r="H1825" s="2">
        <f t="shared" si="223"/>
        <v>1.9198500000000072</v>
      </c>
      <c r="I1825" s="2">
        <f t="array" ref="I1825">SUMPRODUCT(B1809:B1828, (ROW(B1809:B1828)-ROW(B1809)+1)) / (20*21/2)</f>
        <v>1.8019047619047623</v>
      </c>
      <c r="J1825" s="2">
        <f t="shared" si="226"/>
        <v>1.828774260204808</v>
      </c>
      <c r="K1825" s="2">
        <f t="shared" si="220"/>
        <v>1.8479016094997061</v>
      </c>
    </row>
    <row r="1826" spans="1:11" ht="13.5" x14ac:dyDescent="0.25">
      <c r="A1826" s="3">
        <f>TITRES_STAT!B1829</f>
        <v>44963</v>
      </c>
      <c r="B1826" s="6">
        <f>TITRES_STAT!D1829</f>
        <v>1.75</v>
      </c>
      <c r="C1826" s="2">
        <f t="shared" si="221"/>
        <v>0</v>
      </c>
      <c r="D1826" s="2">
        <f t="shared" si="222"/>
        <v>1.7740000000000002</v>
      </c>
      <c r="E1826" s="2">
        <f t="shared" si="224"/>
        <v>1.8119999999999998</v>
      </c>
      <c r="F1826" s="2">
        <f t="shared" si="225"/>
        <v>1.8340000000000003</v>
      </c>
      <c r="G1826" s="2">
        <f t="shared" si="219"/>
        <v>1.8519999999999988</v>
      </c>
      <c r="H1826" s="2">
        <f t="shared" si="223"/>
        <v>1.9186000000000072</v>
      </c>
      <c r="I1826" s="2">
        <f t="array" ref="I1826">SUMPRODUCT(B1810:B1829, (ROW(B1810:B1829)-ROW(B1810)+1)) / (20*21/2)</f>
        <v>1.7949523809523813</v>
      </c>
      <c r="J1826" s="2">
        <f t="shared" si="226"/>
        <v>1.8212719497091121</v>
      </c>
      <c r="K1826" s="2">
        <f t="shared" si="220"/>
        <v>1.8440623306957959</v>
      </c>
    </row>
    <row r="1827" spans="1:11" ht="13.5" x14ac:dyDescent="0.25">
      <c r="A1827" s="3">
        <f>TITRES_STAT!B1830</f>
        <v>44964</v>
      </c>
      <c r="B1827" s="6">
        <f>TITRES_STAT!D1830</f>
        <v>1.75</v>
      </c>
      <c r="C1827" s="2">
        <f t="shared" si="221"/>
        <v>0</v>
      </c>
      <c r="D1827" s="2">
        <f t="shared" si="222"/>
        <v>1.754</v>
      </c>
      <c r="E1827" s="2">
        <f t="shared" si="224"/>
        <v>1.802</v>
      </c>
      <c r="F1827" s="2">
        <f t="shared" si="225"/>
        <v>1.8285000000000005</v>
      </c>
      <c r="G1827" s="2">
        <f t="shared" si="219"/>
        <v>1.8497999999999988</v>
      </c>
      <c r="H1827" s="2">
        <f t="shared" si="223"/>
        <v>1.9173500000000072</v>
      </c>
      <c r="I1827" s="2">
        <f t="array" ref="I1827">SUMPRODUCT(B1811:B1830, (ROW(B1811:B1830)-ROW(B1811)+1)) / (20*21/2)</f>
        <v>1.7885238095238096</v>
      </c>
      <c r="J1827" s="2">
        <f t="shared" si="226"/>
        <v>1.814484144974911</v>
      </c>
      <c r="K1827" s="2">
        <f t="shared" si="220"/>
        <v>1.8403736118449805</v>
      </c>
    </row>
    <row r="1828" spans="1:11" ht="13.5" x14ac:dyDescent="0.25">
      <c r="A1828" s="3">
        <f>TITRES_STAT!B1831</f>
        <v>44965</v>
      </c>
      <c r="B1828" s="6">
        <f>TITRES_STAT!D1831</f>
        <v>1.75</v>
      </c>
      <c r="C1828" s="2">
        <f t="shared" si="221"/>
        <v>0</v>
      </c>
      <c r="D1828" s="2">
        <f t="shared" si="222"/>
        <v>1.75</v>
      </c>
      <c r="E1828" s="2">
        <f t="shared" si="224"/>
        <v>1.7920000000000003</v>
      </c>
      <c r="F1828" s="2">
        <f t="shared" si="225"/>
        <v>1.8230000000000004</v>
      </c>
      <c r="G1828" s="2">
        <f t="shared" si="219"/>
        <v>1.8475999999999988</v>
      </c>
      <c r="H1828" s="2">
        <f t="shared" si="223"/>
        <v>1.9158500000000072</v>
      </c>
      <c r="I1828" s="2">
        <f t="array" ref="I1828">SUMPRODUCT(B1812:B1831, (ROW(B1812:B1831)-ROW(B1812)+1)) / (20*21/2)</f>
        <v>1.7826190476190478</v>
      </c>
      <c r="J1828" s="2">
        <f t="shared" si="226"/>
        <v>1.8083427978344433</v>
      </c>
      <c r="K1828" s="2">
        <f t="shared" si="220"/>
        <v>1.8368295486353734</v>
      </c>
    </row>
    <row r="1829" spans="1:11" ht="13.5" x14ac:dyDescent="0.25">
      <c r="A1829" s="3">
        <f>TITRES_STAT!B1832</f>
        <v>44966</v>
      </c>
      <c r="B1829" s="6">
        <f>TITRES_STAT!D1832</f>
        <v>1.75</v>
      </c>
      <c r="C1829" s="2">
        <f t="shared" si="221"/>
        <v>0</v>
      </c>
      <c r="D1829" s="2">
        <f t="shared" si="222"/>
        <v>1.75</v>
      </c>
      <c r="E1829" s="2">
        <f t="shared" si="224"/>
        <v>1.782</v>
      </c>
      <c r="F1829" s="2">
        <f t="shared" si="225"/>
        <v>1.8175000000000003</v>
      </c>
      <c r="G1829" s="2">
        <f t="shared" si="219"/>
        <v>1.845399999999999</v>
      </c>
      <c r="H1829" s="2">
        <f t="shared" si="223"/>
        <v>1.9143500000000071</v>
      </c>
      <c r="I1829" s="2">
        <f t="array" ref="I1829">SUMPRODUCT(B1813:B1832, (ROW(B1813:B1832)-ROW(B1813)+1)) / (20*21/2)</f>
        <v>1.7772380952380953</v>
      </c>
      <c r="J1829" s="2">
        <f t="shared" si="226"/>
        <v>1.8027863408978297</v>
      </c>
      <c r="K1829" s="2">
        <f t="shared" si="220"/>
        <v>1.8334244682967313</v>
      </c>
    </row>
    <row r="1830" spans="1:11" ht="13.5" x14ac:dyDescent="0.25">
      <c r="A1830" s="3">
        <f>TITRES_STAT!B1833</f>
        <v>44967</v>
      </c>
      <c r="B1830" s="6">
        <f>TITRES_STAT!D1833</f>
        <v>1.75</v>
      </c>
      <c r="C1830" s="2">
        <f t="shared" si="221"/>
        <v>0</v>
      </c>
      <c r="D1830" s="2">
        <f t="shared" si="222"/>
        <v>1.75</v>
      </c>
      <c r="E1830" s="2">
        <f t="shared" si="224"/>
        <v>1.7719999999999998</v>
      </c>
      <c r="F1830" s="2">
        <f t="shared" si="225"/>
        <v>1.8120000000000001</v>
      </c>
      <c r="G1830" s="2">
        <f t="shared" si="219"/>
        <v>1.8431999999999993</v>
      </c>
      <c r="H1830" s="2">
        <f t="shared" si="223"/>
        <v>1.912850000000007</v>
      </c>
      <c r="I1830" s="2">
        <f t="array" ref="I1830">SUMPRODUCT(B1814:B1833, (ROW(B1814:B1833)-ROW(B1814)+1)) / (20*21/2)</f>
        <v>1.7723809523809526</v>
      </c>
      <c r="J1830" s="2">
        <f t="shared" si="226"/>
        <v>1.7977590703361317</v>
      </c>
      <c r="K1830" s="2">
        <f t="shared" si="220"/>
        <v>1.830152920520389</v>
      </c>
    </row>
    <row r="1831" spans="1:11" ht="13.5" x14ac:dyDescent="0.25">
      <c r="A1831" s="3">
        <f>TITRES_STAT!B1834</f>
        <v>44970</v>
      </c>
      <c r="B1831" s="6">
        <f>TITRES_STAT!D1834</f>
        <v>1.75</v>
      </c>
      <c r="C1831" s="2">
        <f t="shared" si="221"/>
        <v>0</v>
      </c>
      <c r="D1831" s="2">
        <f t="shared" si="222"/>
        <v>1.75</v>
      </c>
      <c r="E1831" s="2">
        <f t="shared" si="224"/>
        <v>1.762</v>
      </c>
      <c r="F1831" s="2">
        <f t="shared" si="225"/>
        <v>1.8065000000000002</v>
      </c>
      <c r="G1831" s="2">
        <f t="shared" si="219"/>
        <v>1.8409999999999993</v>
      </c>
      <c r="H1831" s="2">
        <f t="shared" si="223"/>
        <v>1.911350000000007</v>
      </c>
      <c r="I1831" s="2">
        <f t="array" ref="I1831">SUMPRODUCT(B1815:B1834, (ROW(B1815:B1834)-ROW(B1815)+1)) / (20*21/2)</f>
        <v>1.7679999999999998</v>
      </c>
      <c r="J1831" s="2">
        <f t="shared" si="226"/>
        <v>1.7932105874469764</v>
      </c>
      <c r="K1831" s="2">
        <f t="shared" si="220"/>
        <v>1.8270096687352757</v>
      </c>
    </row>
    <row r="1832" spans="1:11" ht="13.5" x14ac:dyDescent="0.25">
      <c r="A1832" s="3">
        <f>TITRES_STAT!B1835</f>
        <v>44971</v>
      </c>
      <c r="B1832" s="6">
        <f>TITRES_STAT!D1835</f>
        <v>1.75</v>
      </c>
      <c r="C1832" s="2">
        <f t="shared" si="221"/>
        <v>0</v>
      </c>
      <c r="D1832" s="2">
        <f t="shared" si="222"/>
        <v>1.75</v>
      </c>
      <c r="E1832" s="2">
        <f t="shared" si="224"/>
        <v>1.752</v>
      </c>
      <c r="F1832" s="2">
        <f t="shared" si="225"/>
        <v>1.8009999999999997</v>
      </c>
      <c r="G1832" s="2">
        <f t="shared" si="219"/>
        <v>1.8387999999999993</v>
      </c>
      <c r="H1832" s="2">
        <f t="shared" si="223"/>
        <v>1.9103000000000072</v>
      </c>
      <c r="I1832" s="2">
        <f t="array" ref="I1832">SUMPRODUCT(B1816:B1835, (ROW(B1816:B1835)-ROW(B1816)+1)) / (20*21/2)</f>
        <v>1.7640952380952382</v>
      </c>
      <c r="J1832" s="2">
        <f t="shared" si="226"/>
        <v>1.7890952934044073</v>
      </c>
      <c r="K1832" s="2">
        <f t="shared" si="220"/>
        <v>1.8239896817260493</v>
      </c>
    </row>
    <row r="1833" spans="1:11" ht="13.5" x14ac:dyDescent="0.25">
      <c r="A1833" s="3">
        <f>TITRES_STAT!B1836</f>
        <v>44972</v>
      </c>
      <c r="B1833" s="6">
        <f>TITRES_STAT!D1836</f>
        <v>1.75</v>
      </c>
      <c r="C1833" s="2">
        <f t="shared" si="221"/>
        <v>0</v>
      </c>
      <c r="D1833" s="2">
        <f t="shared" si="222"/>
        <v>1.75</v>
      </c>
      <c r="E1833" s="2">
        <f t="shared" si="224"/>
        <v>1.75</v>
      </c>
      <c r="F1833" s="2">
        <f t="shared" si="225"/>
        <v>1.796</v>
      </c>
      <c r="G1833" s="2">
        <f t="shared" si="219"/>
        <v>1.8365999999999998</v>
      </c>
      <c r="H1833" s="2">
        <f t="shared" si="223"/>
        <v>1.909250000000007</v>
      </c>
      <c r="I1833" s="2">
        <f t="array" ref="I1833">SUMPRODUCT(B1817:B1836, (ROW(B1817:B1836)-ROW(B1817)+1)) / (20*21/2)</f>
        <v>1.7606666666666666</v>
      </c>
      <c r="J1833" s="2">
        <f t="shared" si="226"/>
        <v>1.7853719321277972</v>
      </c>
      <c r="K1833" s="2">
        <f t="shared" si="220"/>
        <v>1.8210881255799296</v>
      </c>
    </row>
    <row r="1834" spans="1:11" ht="13.5" x14ac:dyDescent="0.25">
      <c r="A1834" s="3">
        <f>TITRES_STAT!B1837</f>
        <v>44973</v>
      </c>
      <c r="B1834" s="6">
        <f>TITRES_STAT!D1837</f>
        <v>1.75</v>
      </c>
      <c r="C1834" s="2">
        <f t="shared" si="221"/>
        <v>0</v>
      </c>
      <c r="D1834" s="2">
        <f t="shared" si="222"/>
        <v>1.75</v>
      </c>
      <c r="E1834" s="2">
        <f t="shared" si="224"/>
        <v>1.75</v>
      </c>
      <c r="F1834" s="2">
        <f t="shared" si="225"/>
        <v>1.7909999999999999</v>
      </c>
      <c r="G1834" s="2">
        <f t="shared" si="219"/>
        <v>1.8343999999999996</v>
      </c>
      <c r="H1834" s="2">
        <f t="shared" si="223"/>
        <v>1.908200000000007</v>
      </c>
      <c r="I1834" s="2">
        <f t="array" ref="I1834">SUMPRODUCT(B1818:B1837, (ROW(B1818:B1837)-ROW(B1818)+1)) / (20*21/2)</f>
        <v>1.7577142857142858</v>
      </c>
      <c r="J1834" s="2">
        <f t="shared" si="226"/>
        <v>1.7820031766870548</v>
      </c>
      <c r="K1834" s="2">
        <f t="shared" si="220"/>
        <v>1.8183003559493442</v>
      </c>
    </row>
    <row r="1835" spans="1:11" ht="13.5" x14ac:dyDescent="0.25">
      <c r="A1835" s="3">
        <f>TITRES_STAT!B1838</f>
        <v>44974</v>
      </c>
      <c r="B1835" s="6">
        <f>TITRES_STAT!D1838</f>
        <v>1.75</v>
      </c>
      <c r="C1835" s="2">
        <f t="shared" si="221"/>
        <v>0</v>
      </c>
      <c r="D1835" s="2">
        <f t="shared" si="222"/>
        <v>1.75</v>
      </c>
      <c r="E1835" s="2">
        <f t="shared" si="224"/>
        <v>1.75</v>
      </c>
      <c r="F1835" s="2">
        <f t="shared" si="225"/>
        <v>1.786</v>
      </c>
      <c r="G1835" s="2">
        <f t="shared" si="219"/>
        <v>1.8322000000000001</v>
      </c>
      <c r="H1835" s="2">
        <f t="shared" si="223"/>
        <v>1.9071500000000068</v>
      </c>
      <c r="I1835" s="2">
        <f t="array" ref="I1835">SUMPRODUCT(B1819:B1838, (ROW(B1819:B1838)-ROW(B1819)+1)) / (20*21/2)</f>
        <v>1.7485714285714289</v>
      </c>
      <c r="J1835" s="2">
        <f t="shared" si="226"/>
        <v>1.7789552550978116</v>
      </c>
      <c r="K1835" s="2">
        <f t="shared" si="220"/>
        <v>1.8156219106179974</v>
      </c>
    </row>
    <row r="1836" spans="1:11" ht="13.5" x14ac:dyDescent="0.25">
      <c r="A1836" s="3">
        <f>TITRES_STAT!B1839</f>
        <v>44977</v>
      </c>
      <c r="B1836" s="6">
        <f>TITRES_STAT!D1839</f>
        <v>1.75</v>
      </c>
      <c r="C1836" s="2">
        <f t="shared" si="221"/>
        <v>0</v>
      </c>
      <c r="D1836" s="2">
        <f t="shared" si="222"/>
        <v>1.75</v>
      </c>
      <c r="E1836" s="2">
        <f t="shared" si="224"/>
        <v>1.75</v>
      </c>
      <c r="F1836" s="2">
        <f t="shared" si="225"/>
        <v>1.7809999999999999</v>
      </c>
      <c r="G1836" s="2">
        <f t="shared" si="219"/>
        <v>1.8297999999999999</v>
      </c>
      <c r="H1836" s="2">
        <f t="shared" si="223"/>
        <v>1.906100000000007</v>
      </c>
      <c r="I1836" s="2">
        <f t="array" ref="I1836">SUMPRODUCT(B1820:B1839, (ROW(B1820:B1839)-ROW(B1820)+1)) / (20*21/2)</f>
        <v>1.7392857142857143</v>
      </c>
      <c r="J1836" s="2">
        <f t="shared" si="226"/>
        <v>1.776197611755163</v>
      </c>
      <c r="K1836" s="2">
        <f t="shared" si="220"/>
        <v>1.8130485023584682</v>
      </c>
    </row>
    <row r="1837" spans="1:11" ht="13.5" x14ac:dyDescent="0.25">
      <c r="A1837" s="3">
        <f>TITRES_STAT!B1840</f>
        <v>44978</v>
      </c>
      <c r="B1837" s="6">
        <f>TITRES_STAT!D1840</f>
        <v>1.75</v>
      </c>
      <c r="C1837" s="2">
        <f t="shared" si="221"/>
        <v>0</v>
      </c>
      <c r="D1837" s="2">
        <f t="shared" si="222"/>
        <v>1.75</v>
      </c>
      <c r="E1837" s="2">
        <f t="shared" si="224"/>
        <v>1.75</v>
      </c>
      <c r="F1837" s="2">
        <f t="shared" si="225"/>
        <v>1.7759999999999998</v>
      </c>
      <c r="G1837" s="2">
        <f t="shared" si="219"/>
        <v>1.8274000000000001</v>
      </c>
      <c r="H1837" s="2">
        <f t="shared" si="223"/>
        <v>1.905050000000007</v>
      </c>
      <c r="I1837" s="2">
        <f t="array" ref="I1837">SUMPRODUCT(B1821:B1840, (ROW(B1821:B1840)-ROW(B1821)+1)) / (20*21/2)</f>
        <v>1.7308571428571429</v>
      </c>
      <c r="J1837" s="2">
        <f t="shared" si="226"/>
        <v>1.7737026011118142</v>
      </c>
      <c r="K1837" s="2">
        <f t="shared" si="220"/>
        <v>1.8105760120699008</v>
      </c>
    </row>
    <row r="1838" spans="1:11" ht="13.5" x14ac:dyDescent="0.25">
      <c r="A1838" s="3">
        <f>TITRES_STAT!B1841</f>
        <v>44979</v>
      </c>
      <c r="B1838" s="6">
        <f>TITRES_STAT!D1841</f>
        <v>1.68</v>
      </c>
      <c r="C1838" s="2">
        <f t="shared" si="221"/>
        <v>-7.0000000000000062E-2</v>
      </c>
      <c r="D1838" s="2">
        <f t="shared" si="222"/>
        <v>1.736</v>
      </c>
      <c r="E1838" s="2">
        <f t="shared" si="224"/>
        <v>1.7429999999999999</v>
      </c>
      <c r="F1838" s="2">
        <f t="shared" si="225"/>
        <v>1.7675000000000001</v>
      </c>
      <c r="G1838" s="2">
        <f t="shared" si="219"/>
        <v>1.8236000000000003</v>
      </c>
      <c r="H1838" s="2">
        <f t="shared" si="223"/>
        <v>1.9036500000000069</v>
      </c>
      <c r="I1838" s="2">
        <f t="array" ref="I1838">SUMPRODUCT(B1822:B1841, (ROW(B1822:B1841)-ROW(B1822)+1)) / (20*21/2)</f>
        <v>1.7232857142857143</v>
      </c>
      <c r="J1838" s="2">
        <f t="shared" si="226"/>
        <v>1.7647785438630699</v>
      </c>
      <c r="K1838" s="2">
        <f t="shared" si="220"/>
        <v>1.8054553841455911</v>
      </c>
    </row>
    <row r="1839" spans="1:11" ht="13.5" x14ac:dyDescent="0.25">
      <c r="A1839" s="3">
        <f>TITRES_STAT!B1842</f>
        <v>44980</v>
      </c>
      <c r="B1839" s="6">
        <f>TITRES_STAT!D1842</f>
        <v>1.67</v>
      </c>
      <c r="C1839" s="2">
        <f t="shared" si="221"/>
        <v>-1.0000000000000009E-2</v>
      </c>
      <c r="D1839" s="2">
        <f t="shared" si="222"/>
        <v>1.72</v>
      </c>
      <c r="E1839" s="2">
        <f t="shared" si="224"/>
        <v>1.7350000000000001</v>
      </c>
      <c r="F1839" s="2">
        <f t="shared" si="225"/>
        <v>1.7585000000000002</v>
      </c>
      <c r="G1839" s="2">
        <f t="shared" si="219"/>
        <v>1.8196000000000006</v>
      </c>
      <c r="H1839" s="2">
        <f t="shared" si="223"/>
        <v>1.9018000000000073</v>
      </c>
      <c r="I1839" s="2">
        <f t="array" ref="I1839">SUMPRODUCT(B1823:B1842, (ROW(B1823:B1842)-ROW(B1823)+1)) / (20*21/2)</f>
        <v>1.7165714285714284</v>
      </c>
      <c r="J1839" s="2">
        <f t="shared" si="226"/>
        <v>1.7557520158761108</v>
      </c>
      <c r="K1839" s="2">
        <f t="shared" si="220"/>
        <v>1.8001434082967445</v>
      </c>
    </row>
    <row r="1840" spans="1:11" ht="13.5" x14ac:dyDescent="0.25">
      <c r="A1840" s="3">
        <f>TITRES_STAT!B1843</f>
        <v>44981</v>
      </c>
      <c r="B1840" s="6">
        <f>TITRES_STAT!D1843</f>
        <v>1.67</v>
      </c>
      <c r="C1840" s="2">
        <f t="shared" si="221"/>
        <v>0</v>
      </c>
      <c r="D1840" s="2">
        <f t="shared" si="222"/>
        <v>1.704</v>
      </c>
      <c r="E1840" s="2">
        <f t="shared" si="224"/>
        <v>1.7269999999999999</v>
      </c>
      <c r="F1840" s="2">
        <f t="shared" si="225"/>
        <v>1.7495000000000001</v>
      </c>
      <c r="G1840" s="2">
        <f t="shared" si="219"/>
        <v>1.8156000000000005</v>
      </c>
      <c r="H1840" s="2">
        <f t="shared" si="223"/>
        <v>1.8999500000000071</v>
      </c>
      <c r="I1840" s="2">
        <f t="array" ref="I1840">SUMPRODUCT(B1824:B1843, (ROW(B1824:B1843)-ROW(B1824)+1)) / (20*21/2)</f>
        <v>1.7107142857142856</v>
      </c>
      <c r="J1840" s="2">
        <f t="shared" si="226"/>
        <v>1.7475851572212433</v>
      </c>
      <c r="K1840" s="2">
        <f t="shared" si="220"/>
        <v>1.7950397452262838</v>
      </c>
    </row>
    <row r="1841" spans="1:11" ht="13.5" x14ac:dyDescent="0.25">
      <c r="A1841" s="3">
        <f>TITRES_STAT!B1844</f>
        <v>44984</v>
      </c>
      <c r="B1841" s="6">
        <f>TITRES_STAT!D1844</f>
        <v>1.67</v>
      </c>
      <c r="C1841" s="2">
        <f t="shared" si="221"/>
        <v>0</v>
      </c>
      <c r="D1841" s="2">
        <f t="shared" si="222"/>
        <v>1.6879999999999999</v>
      </c>
      <c r="E1841" s="2">
        <f t="shared" si="224"/>
        <v>1.7189999999999999</v>
      </c>
      <c r="F1841" s="2">
        <f t="shared" si="225"/>
        <v>1.7405000000000002</v>
      </c>
      <c r="G1841" s="2">
        <f t="shared" si="219"/>
        <v>1.8116000000000005</v>
      </c>
      <c r="H1841" s="2">
        <f t="shared" si="223"/>
        <v>1.8981000000000074</v>
      </c>
      <c r="I1841" s="2">
        <f t="array" ref="I1841">SUMPRODUCT(B1825:B1844, (ROW(B1825:B1844)-ROW(B1825)+1)) / (20*21/2)</f>
        <v>1.7053333333333334</v>
      </c>
      <c r="J1841" s="2">
        <f t="shared" si="226"/>
        <v>1.740196094628744</v>
      </c>
      <c r="K1841" s="2">
        <f t="shared" si="220"/>
        <v>1.7901362258056452</v>
      </c>
    </row>
    <row r="1842" spans="1:11" ht="13.5" x14ac:dyDescent="0.25">
      <c r="A1842" s="3">
        <f>TITRES_STAT!B1845</f>
        <v>44985</v>
      </c>
      <c r="B1842" s="6">
        <f>TITRES_STAT!D1845</f>
        <v>1.67</v>
      </c>
      <c r="C1842" s="2">
        <f t="shared" si="221"/>
        <v>0</v>
      </c>
      <c r="D1842" s="2">
        <f t="shared" si="222"/>
        <v>1.6719999999999999</v>
      </c>
      <c r="E1842" s="2">
        <f t="shared" si="224"/>
        <v>1.7109999999999999</v>
      </c>
      <c r="F1842" s="2">
        <f t="shared" si="225"/>
        <v>1.7315</v>
      </c>
      <c r="G1842" s="2">
        <f t="shared" ref="G1842:G1905" si="227">AVERAGE(B1793:B1842)</f>
        <v>1.8076000000000005</v>
      </c>
      <c r="H1842" s="2">
        <f t="shared" si="223"/>
        <v>1.8962500000000073</v>
      </c>
      <c r="I1842" s="2">
        <f t="array" ref="I1842">SUMPRODUCT(B1826:B1845, (ROW(B1826:B1845)-ROW(B1826)+1)) / (20*21/2)</f>
        <v>1.7003333333333333</v>
      </c>
      <c r="J1842" s="2">
        <f t="shared" si="226"/>
        <v>1.7335107522831494</v>
      </c>
      <c r="K1842" s="2">
        <f t="shared" si="220"/>
        <v>1.7854250012642474</v>
      </c>
    </row>
    <row r="1843" spans="1:11" ht="13.5" x14ac:dyDescent="0.25">
      <c r="A1843" s="3">
        <f>TITRES_STAT!B1846</f>
        <v>44986</v>
      </c>
      <c r="B1843" s="6">
        <f>TITRES_STAT!D1846</f>
        <v>1.67</v>
      </c>
      <c r="C1843" s="2">
        <f t="shared" si="221"/>
        <v>0</v>
      </c>
      <c r="D1843" s="2">
        <f t="shared" si="222"/>
        <v>1.67</v>
      </c>
      <c r="E1843" s="2">
        <f t="shared" si="224"/>
        <v>1.7030000000000001</v>
      </c>
      <c r="F1843" s="2">
        <f t="shared" si="225"/>
        <v>1.7265000000000004</v>
      </c>
      <c r="G1843" s="2">
        <f t="shared" si="227"/>
        <v>1.8036000000000003</v>
      </c>
      <c r="H1843" s="2">
        <f t="shared" si="223"/>
        <v>1.8944000000000074</v>
      </c>
      <c r="I1843" s="2">
        <f t="array" ref="I1843">SUMPRODUCT(B1827:B1846, (ROW(B1827:B1846)-ROW(B1827)+1)) / (20*21/2)</f>
        <v>1.6957142857142857</v>
      </c>
      <c r="J1843" s="2">
        <f t="shared" si="226"/>
        <v>1.7274621092085638</v>
      </c>
      <c r="K1843" s="2">
        <f t="shared" ref="K1843:K1906" si="228">$K$4*B1843+(1-$K$4)*K1842</f>
        <v>1.7808985306264338</v>
      </c>
    </row>
    <row r="1844" spans="1:11" ht="13.5" x14ac:dyDescent="0.25">
      <c r="A1844" s="3">
        <f>TITRES_STAT!B1847</f>
        <v>44987</v>
      </c>
      <c r="B1844" s="6">
        <f>TITRES_STAT!D1847</f>
        <v>1.67</v>
      </c>
      <c r="C1844" s="2">
        <f t="shared" si="221"/>
        <v>0</v>
      </c>
      <c r="D1844" s="2">
        <f t="shared" si="222"/>
        <v>1.67</v>
      </c>
      <c r="E1844" s="2">
        <f t="shared" si="224"/>
        <v>1.6949999999999998</v>
      </c>
      <c r="F1844" s="2">
        <f t="shared" si="225"/>
        <v>1.7225000000000006</v>
      </c>
      <c r="G1844" s="2">
        <f t="shared" si="227"/>
        <v>1.7996000000000008</v>
      </c>
      <c r="H1844" s="2">
        <f t="shared" si="223"/>
        <v>1.8930000000000076</v>
      </c>
      <c r="I1844" s="2">
        <f t="array" ref="I1844">SUMPRODUCT(B1828:B1847, (ROW(B1828:B1847)-ROW(B1828)+1)) / (20*21/2)</f>
        <v>1.6914761904761906</v>
      </c>
      <c r="J1844" s="2">
        <f t="shared" si="226"/>
        <v>1.7219895273791768</v>
      </c>
      <c r="K1844" s="2">
        <f t="shared" si="228"/>
        <v>1.7765495686410835</v>
      </c>
    </row>
    <row r="1845" spans="1:11" ht="13.5" x14ac:dyDescent="0.25">
      <c r="A1845" s="3">
        <f>TITRES_STAT!B1848</f>
        <v>44988</v>
      </c>
      <c r="B1845" s="6">
        <f>TITRES_STAT!D1848</f>
        <v>1.67</v>
      </c>
      <c r="C1845" s="2">
        <f t="shared" si="221"/>
        <v>0</v>
      </c>
      <c r="D1845" s="2">
        <f t="shared" si="222"/>
        <v>1.67</v>
      </c>
      <c r="E1845" s="2">
        <f t="shared" si="224"/>
        <v>1.6869999999999998</v>
      </c>
      <c r="F1845" s="2">
        <f t="shared" si="225"/>
        <v>1.7185000000000006</v>
      </c>
      <c r="G1845" s="2">
        <f t="shared" si="227"/>
        <v>1.7956000000000005</v>
      </c>
      <c r="H1845" s="2">
        <f t="shared" si="223"/>
        <v>1.8916000000000077</v>
      </c>
      <c r="I1845" s="2">
        <f t="array" ref="I1845">SUMPRODUCT(B1829:B1848, (ROW(B1829:B1848)-ROW(B1829)+1)) / (20*21/2)</f>
        <v>1.6876190476190476</v>
      </c>
      <c r="J1845" s="2">
        <f t="shared" si="226"/>
        <v>1.7170381438192552</v>
      </c>
      <c r="K1845" s="2">
        <f t="shared" si="228"/>
        <v>1.7723711541845704</v>
      </c>
    </row>
    <row r="1846" spans="1:11" ht="13.5" x14ac:dyDescent="0.25">
      <c r="A1846" s="3">
        <f>TITRES_STAT!B1849</f>
        <v>44991</v>
      </c>
      <c r="B1846" s="6">
        <f>TITRES_STAT!D1849</f>
        <v>1.67</v>
      </c>
      <c r="C1846" s="2">
        <f t="shared" si="221"/>
        <v>0</v>
      </c>
      <c r="D1846" s="2">
        <f t="shared" si="222"/>
        <v>1.67</v>
      </c>
      <c r="E1846" s="2">
        <f t="shared" si="224"/>
        <v>1.6789999999999998</v>
      </c>
      <c r="F1846" s="2">
        <f t="shared" si="225"/>
        <v>1.7145000000000006</v>
      </c>
      <c r="G1846" s="2">
        <f t="shared" si="227"/>
        <v>1.7916000000000007</v>
      </c>
      <c r="H1846" s="2">
        <f t="shared" si="223"/>
        <v>1.8902000000000079</v>
      </c>
      <c r="I1846" s="2">
        <f t="array" ref="I1846">SUMPRODUCT(B1830:B1849, (ROW(B1830:B1849)-ROW(B1830)+1)) / (20*21/2)</f>
        <v>1.6841428571428572</v>
      </c>
      <c r="J1846" s="2">
        <f t="shared" si="226"/>
        <v>1.7125583205983739</v>
      </c>
      <c r="K1846" s="2">
        <f t="shared" si="228"/>
        <v>1.7683565991185088</v>
      </c>
    </row>
    <row r="1847" spans="1:11" ht="13.5" x14ac:dyDescent="0.25">
      <c r="A1847" s="3">
        <f>TITRES_STAT!B1850</f>
        <v>44992</v>
      </c>
      <c r="B1847" s="6">
        <f>TITRES_STAT!D1850</f>
        <v>1.67</v>
      </c>
      <c r="C1847" s="2">
        <f t="shared" si="221"/>
        <v>0</v>
      </c>
      <c r="D1847" s="2">
        <f t="shared" si="222"/>
        <v>1.67</v>
      </c>
      <c r="E1847" s="2">
        <f t="shared" si="224"/>
        <v>1.671</v>
      </c>
      <c r="F1847" s="2">
        <f t="shared" si="225"/>
        <v>1.7105000000000008</v>
      </c>
      <c r="G1847" s="2">
        <f t="shared" si="227"/>
        <v>1.7876000000000007</v>
      </c>
      <c r="H1847" s="2">
        <f t="shared" si="223"/>
        <v>1.8888000000000078</v>
      </c>
      <c r="I1847" s="2">
        <f t="array" ref="I1847">SUMPRODUCT(B1831:B1850, (ROW(B1831:B1850)-ROW(B1831)+1)) / (20*21/2)</f>
        <v>1.6810476190476189</v>
      </c>
      <c r="J1847" s="2">
        <f t="shared" si="226"/>
        <v>1.7085051472080526</v>
      </c>
      <c r="K1847" s="2">
        <f t="shared" si="228"/>
        <v>1.7644994775844496</v>
      </c>
    </row>
    <row r="1848" spans="1:11" ht="13.5" x14ac:dyDescent="0.25">
      <c r="A1848" s="3">
        <f>TITRES_STAT!B1851</f>
        <v>44993</v>
      </c>
      <c r="B1848" s="6">
        <f>TITRES_STAT!D1851</f>
        <v>1.67</v>
      </c>
      <c r="C1848" s="2">
        <f t="shared" si="221"/>
        <v>0</v>
      </c>
      <c r="D1848" s="2">
        <f t="shared" si="222"/>
        <v>1.67</v>
      </c>
      <c r="E1848" s="2">
        <f t="shared" si="224"/>
        <v>1.67</v>
      </c>
      <c r="F1848" s="2">
        <f t="shared" si="225"/>
        <v>1.7065000000000008</v>
      </c>
      <c r="G1848" s="2">
        <f t="shared" si="227"/>
        <v>1.7838000000000005</v>
      </c>
      <c r="H1848" s="2">
        <f t="shared" si="223"/>
        <v>1.887650000000008</v>
      </c>
      <c r="I1848" s="2">
        <f t="array" ref="I1848">SUMPRODUCT(B1832:B1851, (ROW(B1832:B1851)-ROW(B1832)+1)) / (20*21/2)</f>
        <v>1.6783333333333332</v>
      </c>
      <c r="J1848" s="2">
        <f t="shared" si="226"/>
        <v>1.7048379903310953</v>
      </c>
      <c r="K1848" s="2">
        <f t="shared" si="228"/>
        <v>1.7607936157183928</v>
      </c>
    </row>
    <row r="1849" spans="1:11" ht="13.5" x14ac:dyDescent="0.25">
      <c r="A1849" s="3">
        <f>TITRES_STAT!B1852</f>
        <v>44994</v>
      </c>
      <c r="B1849" s="6">
        <f>TITRES_STAT!D1852</f>
        <v>1.67</v>
      </c>
      <c r="C1849" s="2">
        <f t="shared" si="221"/>
        <v>0</v>
      </c>
      <c r="D1849" s="2">
        <f t="shared" si="222"/>
        <v>1.67</v>
      </c>
      <c r="E1849" s="2">
        <f t="shared" si="224"/>
        <v>1.67</v>
      </c>
      <c r="F1849" s="2">
        <f t="shared" si="225"/>
        <v>1.702500000000001</v>
      </c>
      <c r="G1849" s="2">
        <f t="shared" si="227"/>
        <v>1.7800000000000009</v>
      </c>
      <c r="H1849" s="2">
        <f t="shared" si="223"/>
        <v>1.8861000000000081</v>
      </c>
      <c r="I1849" s="2">
        <f t="array" ref="I1849">SUMPRODUCT(B1833:B1852, (ROW(B1833:B1852)-ROW(B1833)+1)) / (20*21/2)</f>
        <v>1.6759999999999999</v>
      </c>
      <c r="J1849" s="2">
        <f t="shared" si="226"/>
        <v>1.7015200864900386</v>
      </c>
      <c r="K1849" s="2">
        <f t="shared" si="228"/>
        <v>1.7572330817686519</v>
      </c>
    </row>
    <row r="1850" spans="1:11" ht="13.5" x14ac:dyDescent="0.25">
      <c r="A1850" s="3">
        <f>TITRES_STAT!B1853</f>
        <v>44995</v>
      </c>
      <c r="B1850" s="6">
        <f>TITRES_STAT!D1853</f>
        <v>1.67</v>
      </c>
      <c r="C1850" s="2">
        <f t="shared" si="221"/>
        <v>0</v>
      </c>
      <c r="D1850" s="2">
        <f t="shared" si="222"/>
        <v>1.67</v>
      </c>
      <c r="E1850" s="2">
        <f t="shared" si="224"/>
        <v>1.67</v>
      </c>
      <c r="F1850" s="2">
        <f t="shared" si="225"/>
        <v>1.6985000000000006</v>
      </c>
      <c r="G1850" s="2">
        <f t="shared" si="227"/>
        <v>1.7762000000000007</v>
      </c>
      <c r="H1850" s="2">
        <f t="shared" si="223"/>
        <v>1.8845500000000082</v>
      </c>
      <c r="I1850" s="2">
        <f t="array" ref="I1850">SUMPRODUCT(B1834:B1853, (ROW(B1834:B1853)-ROW(B1834)+1)) / (20*21/2)</f>
        <v>1.674047619047619</v>
      </c>
      <c r="J1850" s="2">
        <f t="shared" si="226"/>
        <v>1.6985181734909873</v>
      </c>
      <c r="K1850" s="2">
        <f t="shared" si="228"/>
        <v>1.7538121766012538</v>
      </c>
    </row>
    <row r="1851" spans="1:11" ht="13.5" x14ac:dyDescent="0.25">
      <c r="A1851" s="3">
        <f>TITRES_STAT!B1854</f>
        <v>44998</v>
      </c>
      <c r="B1851" s="6">
        <f>TITRES_STAT!D1854</f>
        <v>1.67</v>
      </c>
      <c r="C1851" s="2">
        <f t="shared" si="221"/>
        <v>0</v>
      </c>
      <c r="D1851" s="2">
        <f t="shared" si="222"/>
        <v>1.67</v>
      </c>
      <c r="E1851" s="2">
        <f t="shared" si="224"/>
        <v>1.67</v>
      </c>
      <c r="F1851" s="2">
        <f t="shared" si="225"/>
        <v>1.6945000000000008</v>
      </c>
      <c r="G1851" s="2">
        <f t="shared" si="227"/>
        <v>1.7724000000000009</v>
      </c>
      <c r="H1851" s="2">
        <f t="shared" si="223"/>
        <v>1.883000000000008</v>
      </c>
      <c r="I1851" s="2">
        <f t="array" ref="I1851">SUMPRODUCT(B1835:B1854, (ROW(B1835:B1854)-ROW(B1835)+1)) / (20*21/2)</f>
        <v>1.6724761904761907</v>
      </c>
      <c r="J1851" s="2">
        <f t="shared" si="226"/>
        <v>1.6958021569680362</v>
      </c>
      <c r="K1851" s="2">
        <f t="shared" si="228"/>
        <v>1.7505254245776751</v>
      </c>
    </row>
    <row r="1852" spans="1:11" ht="13.5" x14ac:dyDescent="0.25">
      <c r="A1852" s="3">
        <f>TITRES_STAT!B1855</f>
        <v>44999</v>
      </c>
      <c r="B1852" s="6">
        <f>TITRES_STAT!D1855</f>
        <v>1.67</v>
      </c>
      <c r="C1852" s="2">
        <f t="shared" si="221"/>
        <v>0</v>
      </c>
      <c r="D1852" s="2">
        <f t="shared" si="222"/>
        <v>1.67</v>
      </c>
      <c r="E1852" s="2">
        <f t="shared" si="224"/>
        <v>1.67</v>
      </c>
      <c r="F1852" s="2">
        <f t="shared" si="225"/>
        <v>1.6905000000000008</v>
      </c>
      <c r="G1852" s="2">
        <f t="shared" si="227"/>
        <v>1.7686000000000006</v>
      </c>
      <c r="H1852" s="2">
        <f t="shared" si="223"/>
        <v>1.8814500000000081</v>
      </c>
      <c r="I1852" s="2">
        <f t="array" ref="I1852">SUMPRODUCT(B1836:B1855, (ROW(B1836:B1855)-ROW(B1836)+1)) / (20*21/2)</f>
        <v>1.6712857142857145</v>
      </c>
      <c r="J1852" s="2">
        <f t="shared" si="226"/>
        <v>1.6933448086853662</v>
      </c>
      <c r="K1852" s="2">
        <f t="shared" si="228"/>
        <v>1.7473675647903153</v>
      </c>
    </row>
    <row r="1853" spans="1:11" ht="13.5" x14ac:dyDescent="0.25">
      <c r="A1853" s="3">
        <f>TITRES_STAT!B1856</f>
        <v>45000</v>
      </c>
      <c r="B1853" s="6">
        <f>TITRES_STAT!D1856</f>
        <v>1.67</v>
      </c>
      <c r="C1853" s="2">
        <f t="shared" si="221"/>
        <v>0</v>
      </c>
      <c r="D1853" s="2">
        <f t="shared" si="222"/>
        <v>1.67</v>
      </c>
      <c r="E1853" s="2">
        <f t="shared" si="224"/>
        <v>1.67</v>
      </c>
      <c r="F1853" s="2">
        <f t="shared" si="225"/>
        <v>1.686500000000001</v>
      </c>
      <c r="G1853" s="2">
        <f t="shared" si="227"/>
        <v>1.7648000000000008</v>
      </c>
      <c r="H1853" s="2">
        <f t="shared" si="223"/>
        <v>1.8799000000000081</v>
      </c>
      <c r="I1853" s="2">
        <f t="array" ref="I1853">SUMPRODUCT(B1837:B1856, (ROW(B1837:B1856)-ROW(B1837)+1)) / (20*21/2)</f>
        <v>1.6704761904761904</v>
      </c>
      <c r="J1853" s="2">
        <f t="shared" si="226"/>
        <v>1.6911214935724743</v>
      </c>
      <c r="K1853" s="2">
        <f t="shared" si="228"/>
        <v>1.7443335426416755</v>
      </c>
    </row>
    <row r="1854" spans="1:11" ht="13.5" x14ac:dyDescent="0.25">
      <c r="A1854" s="3">
        <f>TITRES_STAT!B1857</f>
        <v>45001</v>
      </c>
      <c r="B1854" s="6">
        <f>TITRES_STAT!D1857</f>
        <v>1.67</v>
      </c>
      <c r="C1854" s="2">
        <f t="shared" si="221"/>
        <v>0</v>
      </c>
      <c r="D1854" s="2">
        <f t="shared" si="222"/>
        <v>1.67</v>
      </c>
      <c r="E1854" s="2">
        <f t="shared" si="224"/>
        <v>1.67</v>
      </c>
      <c r="F1854" s="2">
        <f t="shared" si="225"/>
        <v>1.6825000000000006</v>
      </c>
      <c r="G1854" s="2">
        <f t="shared" si="227"/>
        <v>1.7610000000000008</v>
      </c>
      <c r="H1854" s="2">
        <f t="shared" si="223"/>
        <v>1.878350000000008</v>
      </c>
      <c r="I1854" s="2">
        <f t="array" ref="I1854">SUMPRODUCT(B1838:B1857, (ROW(B1838:B1857)-ROW(B1838)+1)) / (20*21/2)</f>
        <v>1.670047619047619</v>
      </c>
      <c r="J1854" s="2">
        <f t="shared" si="226"/>
        <v>1.6891099227560482</v>
      </c>
      <c r="K1854" s="2">
        <f t="shared" si="228"/>
        <v>1.7414185017537667</v>
      </c>
    </row>
    <row r="1855" spans="1:11" ht="13.5" x14ac:dyDescent="0.25">
      <c r="A1855" s="3">
        <f>TITRES_STAT!B1858</f>
        <v>45002</v>
      </c>
      <c r="B1855" s="6">
        <f>TITRES_STAT!D1858</f>
        <v>1.67</v>
      </c>
      <c r="C1855" s="2">
        <f t="shared" si="221"/>
        <v>0</v>
      </c>
      <c r="D1855" s="2">
        <f t="shared" si="222"/>
        <v>1.67</v>
      </c>
      <c r="E1855" s="2">
        <f t="shared" si="224"/>
        <v>1.67</v>
      </c>
      <c r="F1855" s="2">
        <f t="shared" si="225"/>
        <v>1.6785000000000008</v>
      </c>
      <c r="G1855" s="2">
        <f t="shared" si="227"/>
        <v>1.7572000000000008</v>
      </c>
      <c r="H1855" s="2">
        <f t="shared" si="223"/>
        <v>1.876800000000008</v>
      </c>
      <c r="I1855" s="2">
        <f t="array" ref="I1855">SUMPRODUCT(B1839:B1858, (ROW(B1839:B1858)-ROW(B1839)+1)) / (20*21/2)</f>
        <v>1.67</v>
      </c>
      <c r="J1855" s="2">
        <f t="shared" si="226"/>
        <v>1.6872899301126152</v>
      </c>
      <c r="K1855" s="2">
        <f t="shared" si="228"/>
        <v>1.7386177761947954</v>
      </c>
    </row>
    <row r="1856" spans="1:11" ht="13.5" x14ac:dyDescent="0.25">
      <c r="A1856" s="3">
        <f>TITRES_STAT!B1859</f>
        <v>45006</v>
      </c>
      <c r="B1856" s="6">
        <f>TITRES_STAT!D1859</f>
        <v>1.67</v>
      </c>
      <c r="C1856" s="2">
        <f t="shared" si="221"/>
        <v>0</v>
      </c>
      <c r="D1856" s="2">
        <f t="shared" si="222"/>
        <v>1.67</v>
      </c>
      <c r="E1856" s="2">
        <f t="shared" si="224"/>
        <v>1.67</v>
      </c>
      <c r="F1856" s="2">
        <f t="shared" si="225"/>
        <v>1.6745000000000008</v>
      </c>
      <c r="G1856" s="2">
        <f t="shared" si="227"/>
        <v>1.7534000000000005</v>
      </c>
      <c r="H1856" s="2">
        <f t="shared" si="223"/>
        <v>1.8752500000000081</v>
      </c>
      <c r="I1856" s="2">
        <f t="array" ref="I1856">SUMPRODUCT(B1840:B1859, (ROW(B1840:B1859)-ROW(B1840)+1)) / (20*21/2)</f>
        <v>1.67</v>
      </c>
      <c r="J1856" s="2">
        <f t="shared" si="226"/>
        <v>1.68564327010189</v>
      </c>
      <c r="K1856" s="2">
        <f t="shared" si="228"/>
        <v>1.7359268830106858</v>
      </c>
    </row>
    <row r="1857" spans="1:11" ht="13.5" x14ac:dyDescent="0.25">
      <c r="A1857" s="3">
        <f>TITRES_STAT!B1860</f>
        <v>45007</v>
      </c>
      <c r="B1857" s="6">
        <f>TITRES_STAT!D1860</f>
        <v>1.67</v>
      </c>
      <c r="C1857" s="2">
        <f t="shared" si="221"/>
        <v>0</v>
      </c>
      <c r="D1857" s="2">
        <f t="shared" si="222"/>
        <v>1.67</v>
      </c>
      <c r="E1857" s="2">
        <f t="shared" si="224"/>
        <v>1.67</v>
      </c>
      <c r="F1857" s="2">
        <f t="shared" si="225"/>
        <v>1.670500000000001</v>
      </c>
      <c r="G1857" s="2">
        <f t="shared" si="227"/>
        <v>1.7496000000000007</v>
      </c>
      <c r="H1857" s="2">
        <f t="shared" si="223"/>
        <v>1.8737000000000079</v>
      </c>
      <c r="I1857" s="2">
        <f t="array" ref="I1857">SUMPRODUCT(B1841:B1860, (ROW(B1841:B1860)-ROW(B1841)+1)) / (20*21/2)</f>
        <v>1.67</v>
      </c>
      <c r="J1857" s="2">
        <f t="shared" si="226"/>
        <v>1.684153434854091</v>
      </c>
      <c r="K1857" s="2">
        <f t="shared" si="228"/>
        <v>1.7333415150494824</v>
      </c>
    </row>
    <row r="1858" spans="1:11" ht="13.5" x14ac:dyDescent="0.25">
      <c r="A1858" s="3">
        <f>TITRES_STAT!B1861</f>
        <v>45008</v>
      </c>
      <c r="B1858" s="6">
        <f>TITRES_STAT!D1861</f>
        <v>1.67</v>
      </c>
      <c r="C1858" s="2">
        <f t="shared" si="221"/>
        <v>0</v>
      </c>
      <c r="D1858" s="2">
        <f t="shared" si="222"/>
        <v>1.67</v>
      </c>
      <c r="E1858" s="2">
        <f t="shared" si="224"/>
        <v>1.67</v>
      </c>
      <c r="F1858" s="2">
        <f t="shared" si="225"/>
        <v>1.6700000000000006</v>
      </c>
      <c r="G1858" s="2">
        <f t="shared" si="227"/>
        <v>1.7458000000000007</v>
      </c>
      <c r="H1858" s="2">
        <f t="shared" si="223"/>
        <v>1.872150000000008</v>
      </c>
      <c r="I1858" s="2">
        <f t="array" ref="I1858">SUMPRODUCT(B1842:B1861, (ROW(B1842:B1861)-ROW(B1842)+1)) / (20*21/2)</f>
        <v>1.67</v>
      </c>
      <c r="J1858" s="2">
        <f t="shared" si="226"/>
        <v>1.682805488677511</v>
      </c>
      <c r="K1858" s="2">
        <f t="shared" si="228"/>
        <v>1.7308575340671497</v>
      </c>
    </row>
    <row r="1859" spans="1:11" ht="13.5" x14ac:dyDescent="0.25">
      <c r="A1859" s="3">
        <f>TITRES_STAT!B1862</f>
        <v>45009</v>
      </c>
      <c r="B1859" s="6">
        <f>TITRES_STAT!D1862</f>
        <v>1.67</v>
      </c>
      <c r="C1859" s="2">
        <f t="shared" si="221"/>
        <v>0</v>
      </c>
      <c r="D1859" s="2">
        <f t="shared" si="222"/>
        <v>1.67</v>
      </c>
      <c r="E1859" s="2">
        <f t="shared" si="224"/>
        <v>1.67</v>
      </c>
      <c r="F1859" s="2">
        <f t="shared" si="225"/>
        <v>1.6700000000000006</v>
      </c>
      <c r="G1859" s="2">
        <f t="shared" si="227"/>
        <v>1.7420000000000007</v>
      </c>
      <c r="H1859" s="2">
        <f t="shared" si="223"/>
        <v>1.870600000000008</v>
      </c>
      <c r="I1859" s="2">
        <f t="array" ref="I1859">SUMPRODUCT(B1843:B1862, (ROW(B1843:B1862)-ROW(B1843)+1)) / (20*21/2)</f>
        <v>1.67</v>
      </c>
      <c r="J1859" s="2">
        <f t="shared" si="226"/>
        <v>1.6815859183272719</v>
      </c>
      <c r="K1859" s="2">
        <f t="shared" si="228"/>
        <v>1.7284709641037321</v>
      </c>
    </row>
    <row r="1860" spans="1:11" ht="13.5" x14ac:dyDescent="0.25">
      <c r="A1860" s="3">
        <f>TITRES_STAT!B1863</f>
        <v>45012</v>
      </c>
      <c r="B1860" s="6">
        <f>TITRES_STAT!D1863</f>
        <v>1.67</v>
      </c>
      <c r="C1860" s="2">
        <f t="shared" ref="C1860:C1923" si="229">B1860-B1859</f>
        <v>0</v>
      </c>
      <c r="D1860" s="2">
        <f t="shared" si="222"/>
        <v>1.67</v>
      </c>
      <c r="E1860" s="2">
        <f t="shared" si="224"/>
        <v>1.67</v>
      </c>
      <c r="F1860" s="2">
        <f t="shared" si="225"/>
        <v>1.6700000000000006</v>
      </c>
      <c r="G1860" s="2">
        <f t="shared" si="227"/>
        <v>1.7382000000000009</v>
      </c>
      <c r="H1860" s="2">
        <f t="shared" si="223"/>
        <v>1.8690500000000079</v>
      </c>
      <c r="I1860" s="2">
        <f t="array" ref="I1860">SUMPRODUCT(B1844:B1863, (ROW(B1844:B1863)-ROW(B1844)+1)) / (20*21/2)</f>
        <v>1.67</v>
      </c>
      <c r="J1860" s="2">
        <f t="shared" si="226"/>
        <v>1.6804824975341985</v>
      </c>
      <c r="K1860" s="2">
        <f t="shared" si="228"/>
        <v>1.726177985119272</v>
      </c>
    </row>
    <row r="1861" spans="1:11" ht="13.5" x14ac:dyDescent="0.25">
      <c r="A1861" s="3">
        <f>TITRES_STAT!B1864</f>
        <v>45013</v>
      </c>
      <c r="B1861" s="6">
        <f>TITRES_STAT!D1864</f>
        <v>1.67</v>
      </c>
      <c r="C1861" s="2">
        <f t="shared" si="229"/>
        <v>0</v>
      </c>
      <c r="D1861" s="2">
        <f t="shared" si="222"/>
        <v>1.67</v>
      </c>
      <c r="E1861" s="2">
        <f t="shared" si="224"/>
        <v>1.67</v>
      </c>
      <c r="F1861" s="2">
        <f t="shared" si="225"/>
        <v>1.6700000000000006</v>
      </c>
      <c r="G1861" s="2">
        <f t="shared" si="227"/>
        <v>1.7344000000000008</v>
      </c>
      <c r="H1861" s="2">
        <f t="shared" si="223"/>
        <v>1.8675000000000079</v>
      </c>
      <c r="I1861" s="2">
        <f t="array" ref="I1861">SUMPRODUCT(B1845:B1864, (ROW(B1845:B1864)-ROW(B1845)+1)) / (20*21/2)</f>
        <v>1.67</v>
      </c>
      <c r="J1861" s="2">
        <f t="shared" si="226"/>
        <v>1.6794841644357035</v>
      </c>
      <c r="K1861" s="2">
        <f t="shared" si="228"/>
        <v>1.7239749268793005</v>
      </c>
    </row>
    <row r="1862" spans="1:11" ht="13.5" x14ac:dyDescent="0.25">
      <c r="A1862" s="3">
        <f>TITRES_STAT!B1865</f>
        <v>45014</v>
      </c>
      <c r="B1862" s="6">
        <f>TITRES_STAT!D1865</f>
        <v>1.67</v>
      </c>
      <c r="C1862" s="2">
        <f t="shared" si="229"/>
        <v>0</v>
      </c>
      <c r="D1862" s="2">
        <f t="shared" ref="D1862:D1925" si="230">AVERAGE(B1858:B1862)</f>
        <v>1.67</v>
      </c>
      <c r="E1862" s="2">
        <f t="shared" si="224"/>
        <v>1.67</v>
      </c>
      <c r="F1862" s="2">
        <f t="shared" si="225"/>
        <v>1.6700000000000006</v>
      </c>
      <c r="G1862" s="2">
        <f t="shared" si="227"/>
        <v>1.7306000000000006</v>
      </c>
      <c r="H1862" s="2">
        <f t="shared" si="223"/>
        <v>1.865950000000008</v>
      </c>
      <c r="I1862" s="2">
        <f t="array" ref="I1862">SUMPRODUCT(B1846:B1865, (ROW(B1846:B1865)-ROW(B1846)+1)) / (20*21/2)</f>
        <v>1.67</v>
      </c>
      <c r="J1862" s="2">
        <f t="shared" si="226"/>
        <v>1.6785809106799223</v>
      </c>
      <c r="K1862" s="2">
        <f t="shared" si="228"/>
        <v>1.7218582630801123</v>
      </c>
    </row>
    <row r="1863" spans="1:11" ht="13.5" x14ac:dyDescent="0.25">
      <c r="A1863" s="3">
        <f>TITRES_STAT!B1866</f>
        <v>45015</v>
      </c>
      <c r="B1863" s="6">
        <f>TITRES_STAT!D1866</f>
        <v>1.67</v>
      </c>
      <c r="C1863" s="2">
        <f t="shared" si="229"/>
        <v>0</v>
      </c>
      <c r="D1863" s="2">
        <f t="shared" si="230"/>
        <v>1.67</v>
      </c>
      <c r="E1863" s="2">
        <f t="shared" si="224"/>
        <v>1.67</v>
      </c>
      <c r="F1863" s="2">
        <f t="shared" si="225"/>
        <v>1.6700000000000006</v>
      </c>
      <c r="G1863" s="2">
        <f t="shared" si="227"/>
        <v>1.7270000000000008</v>
      </c>
      <c r="H1863" s="2">
        <f t="shared" si="223"/>
        <v>1.8644000000000078</v>
      </c>
      <c r="I1863" s="2">
        <f t="array" ref="I1863">SUMPRODUCT(B1847:B1866, (ROW(B1847:B1866)-ROW(B1847)+1)) / (20*21/2)</f>
        <v>1.67</v>
      </c>
      <c r="J1863" s="2">
        <f t="shared" si="226"/>
        <v>1.6777636810913583</v>
      </c>
      <c r="K1863" s="2">
        <f t="shared" si="228"/>
        <v>1.7198246057044215</v>
      </c>
    </row>
    <row r="1864" spans="1:11" ht="13.5" x14ac:dyDescent="0.25">
      <c r="A1864" s="3">
        <f>TITRES_STAT!B1867</f>
        <v>45016</v>
      </c>
      <c r="B1864" s="6">
        <f>TITRES_STAT!D1867</f>
        <v>1.67</v>
      </c>
      <c r="C1864" s="2">
        <f t="shared" si="229"/>
        <v>0</v>
      </c>
      <c r="D1864" s="2">
        <f t="shared" si="230"/>
        <v>1.67</v>
      </c>
      <c r="E1864" s="2">
        <f t="shared" si="224"/>
        <v>1.67</v>
      </c>
      <c r="F1864" s="2">
        <f t="shared" si="225"/>
        <v>1.6700000000000006</v>
      </c>
      <c r="G1864" s="2">
        <f t="shared" si="227"/>
        <v>1.7234000000000009</v>
      </c>
      <c r="H1864" s="2">
        <f t="shared" si="223"/>
        <v>1.8628500000000079</v>
      </c>
      <c r="I1864" s="2">
        <f t="array" ref="I1864">SUMPRODUCT(B1848:B1867, (ROW(B1848:B1867)-ROW(B1848)+1)) / (20*21/2)</f>
        <v>1.67</v>
      </c>
      <c r="J1864" s="2">
        <f t="shared" si="226"/>
        <v>1.6770242828921813</v>
      </c>
      <c r="K1864" s="2">
        <f t="shared" si="228"/>
        <v>1.7178706995983657</v>
      </c>
    </row>
    <row r="1865" spans="1:11" ht="13.5" x14ac:dyDescent="0.25">
      <c r="A1865" s="3">
        <f>TITRES_STAT!B1868</f>
        <v>45019</v>
      </c>
      <c r="B1865" s="6">
        <f>TITRES_STAT!D1868</f>
        <v>1.67</v>
      </c>
      <c r="C1865" s="2">
        <f t="shared" si="229"/>
        <v>0</v>
      </c>
      <c r="D1865" s="2">
        <f t="shared" si="230"/>
        <v>1.67</v>
      </c>
      <c r="E1865" s="2">
        <f t="shared" si="224"/>
        <v>1.67</v>
      </c>
      <c r="F1865" s="2">
        <f t="shared" si="225"/>
        <v>1.6700000000000006</v>
      </c>
      <c r="G1865" s="2">
        <f t="shared" si="227"/>
        <v>1.7198000000000007</v>
      </c>
      <c r="H1865" s="2">
        <f t="shared" si="223"/>
        <v>1.8613000000000079</v>
      </c>
      <c r="I1865" s="2">
        <f t="array" ref="I1865">SUMPRODUCT(B1849:B1868, (ROW(B1849:B1868)-ROW(B1849)+1)) / (20*21/2)</f>
        <v>1.67</v>
      </c>
      <c r="J1865" s="2">
        <f t="shared" si="226"/>
        <v>1.6763553035691166</v>
      </c>
      <c r="K1865" s="2">
        <f t="shared" si="228"/>
        <v>1.7159934172611748</v>
      </c>
    </row>
    <row r="1866" spans="1:11" ht="13.5" x14ac:dyDescent="0.25">
      <c r="A1866" s="3">
        <f>TITRES_STAT!B1869</f>
        <v>45020</v>
      </c>
      <c r="B1866" s="6">
        <f>TITRES_STAT!D1869</f>
        <v>1.67</v>
      </c>
      <c r="C1866" s="2">
        <f t="shared" si="229"/>
        <v>0</v>
      </c>
      <c r="D1866" s="2">
        <f t="shared" si="230"/>
        <v>1.67</v>
      </c>
      <c r="E1866" s="2">
        <f t="shared" si="224"/>
        <v>1.67</v>
      </c>
      <c r="F1866" s="2">
        <f t="shared" si="225"/>
        <v>1.6700000000000006</v>
      </c>
      <c r="G1866" s="2">
        <f t="shared" si="227"/>
        <v>1.7162000000000008</v>
      </c>
      <c r="H1866" s="2">
        <f t="shared" ref="H1866:H1929" si="231">AVERAGE(B1667:B1866)</f>
        <v>1.8601500000000077</v>
      </c>
      <c r="I1866" s="2">
        <f t="array" ref="I1866">SUMPRODUCT(B1850:B1869, (ROW(B1850:B1869)-ROW(B1850)+1)) / (20*21/2)</f>
        <v>1.67</v>
      </c>
      <c r="J1866" s="2">
        <f t="shared" si="226"/>
        <v>1.6757500365625342</v>
      </c>
      <c r="K1866" s="2">
        <f t="shared" si="228"/>
        <v>1.7141897538391679</v>
      </c>
    </row>
    <row r="1867" spans="1:11" ht="13.5" x14ac:dyDescent="0.25">
      <c r="A1867" s="3">
        <f>TITRES_STAT!B1870</f>
        <v>45021</v>
      </c>
      <c r="B1867" s="6">
        <f>TITRES_STAT!D1870</f>
        <v>1.67</v>
      </c>
      <c r="C1867" s="2">
        <f t="shared" si="229"/>
        <v>0</v>
      </c>
      <c r="D1867" s="2">
        <f t="shared" si="230"/>
        <v>1.67</v>
      </c>
      <c r="E1867" s="2">
        <f t="shared" si="224"/>
        <v>1.67</v>
      </c>
      <c r="F1867" s="2">
        <f t="shared" si="225"/>
        <v>1.6700000000000006</v>
      </c>
      <c r="G1867" s="2">
        <f t="shared" si="227"/>
        <v>1.7126000000000008</v>
      </c>
      <c r="H1867" s="2">
        <f t="shared" si="231"/>
        <v>1.8590000000000078</v>
      </c>
      <c r="I1867" s="2">
        <f t="array" ref="I1867">SUMPRODUCT(B1851:B1870, (ROW(B1851:B1870)-ROW(B1851)+1)) / (20*21/2)</f>
        <v>1.67</v>
      </c>
      <c r="J1867" s="2">
        <f t="shared" si="226"/>
        <v>1.675202414032769</v>
      </c>
      <c r="K1867" s="2">
        <f t="shared" si="228"/>
        <v>1.7124568223160632</v>
      </c>
    </row>
    <row r="1868" spans="1:11" ht="13.5" x14ac:dyDescent="0.25">
      <c r="A1868" s="3">
        <f>TITRES_STAT!B1871</f>
        <v>45022</v>
      </c>
      <c r="B1868" s="6">
        <f>TITRES_STAT!D1871</f>
        <v>1.67</v>
      </c>
      <c r="C1868" s="2">
        <f t="shared" si="229"/>
        <v>0</v>
      </c>
      <c r="D1868" s="2">
        <f t="shared" si="230"/>
        <v>1.67</v>
      </c>
      <c r="E1868" s="2">
        <f t="shared" ref="E1868:E1931" si="232">AVERAGE(B1859:B1868)</f>
        <v>1.67</v>
      </c>
      <c r="F1868" s="2">
        <f t="shared" si="225"/>
        <v>1.6700000000000006</v>
      </c>
      <c r="G1868" s="2">
        <f t="shared" si="227"/>
        <v>1.709000000000001</v>
      </c>
      <c r="H1868" s="2">
        <f t="shared" si="231"/>
        <v>1.8574500000000078</v>
      </c>
      <c r="I1868" s="2">
        <f t="array" ref="I1868">SUMPRODUCT(B1852:B1871, (ROW(B1852:B1871)-ROW(B1852)+1)) / (20*21/2)</f>
        <v>1.67</v>
      </c>
      <c r="J1868" s="2">
        <f t="shared" si="226"/>
        <v>1.6747069460296482</v>
      </c>
      <c r="K1868" s="2">
        <f t="shared" si="228"/>
        <v>1.7107918488919038</v>
      </c>
    </row>
    <row r="1869" spans="1:11" ht="13.5" x14ac:dyDescent="0.25">
      <c r="A1869" s="3">
        <f>TITRES_STAT!B1872</f>
        <v>45023</v>
      </c>
      <c r="B1869" s="6">
        <f>TITRES_STAT!D1872</f>
        <v>1.67</v>
      </c>
      <c r="C1869" s="2">
        <f t="shared" si="229"/>
        <v>0</v>
      </c>
      <c r="D1869" s="2">
        <f t="shared" si="230"/>
        <v>1.67</v>
      </c>
      <c r="E1869" s="2">
        <f t="shared" si="232"/>
        <v>1.67</v>
      </c>
      <c r="F1869" s="2">
        <f t="shared" si="225"/>
        <v>1.6700000000000006</v>
      </c>
      <c r="G1869" s="2">
        <f t="shared" si="227"/>
        <v>1.7054000000000011</v>
      </c>
      <c r="H1869" s="2">
        <f t="shared" si="231"/>
        <v>1.8558000000000079</v>
      </c>
      <c r="I1869" s="2">
        <f t="array" ref="I1869">SUMPRODUCT(B1853:B1872, (ROW(B1853:B1872)-ROW(B1853)+1)) / (20*21/2)</f>
        <v>1.67</v>
      </c>
      <c r="J1869" s="2">
        <f t="shared" si="226"/>
        <v>1.6742586654553961</v>
      </c>
      <c r="K1869" s="2">
        <f t="shared" si="228"/>
        <v>1.7091921685432017</v>
      </c>
    </row>
    <row r="1870" spans="1:11" ht="13.5" x14ac:dyDescent="0.25">
      <c r="A1870" s="3">
        <f>TITRES_STAT!B1873</f>
        <v>45026</v>
      </c>
      <c r="B1870" s="6">
        <f>TITRES_STAT!D1873</f>
        <v>1.67</v>
      </c>
      <c r="C1870" s="2">
        <f t="shared" si="229"/>
        <v>0</v>
      </c>
      <c r="D1870" s="2">
        <f t="shared" si="230"/>
        <v>1.67</v>
      </c>
      <c r="E1870" s="2">
        <f t="shared" si="232"/>
        <v>1.67</v>
      </c>
      <c r="F1870" s="2">
        <f t="shared" si="225"/>
        <v>1.6700000000000006</v>
      </c>
      <c r="G1870" s="2">
        <f t="shared" si="227"/>
        <v>1.7018000000000009</v>
      </c>
      <c r="H1870" s="2">
        <f t="shared" si="231"/>
        <v>1.8537000000000077</v>
      </c>
      <c r="I1870" s="2">
        <f t="array" ref="I1870">SUMPRODUCT(B1854:B1873, (ROW(B1854:B1873)-ROW(B1854)+1)) / (20*21/2)</f>
        <v>1.67</v>
      </c>
      <c r="J1870" s="2">
        <f t="shared" si="226"/>
        <v>1.6738530782691681</v>
      </c>
      <c r="K1870" s="2">
        <f t="shared" si="228"/>
        <v>1.7076552207571938</v>
      </c>
    </row>
    <row r="1871" spans="1:11" ht="13.5" x14ac:dyDescent="0.25">
      <c r="A1871" s="3">
        <f>TITRES_STAT!B1874</f>
        <v>45027</v>
      </c>
      <c r="B1871" s="6">
        <f>TITRES_STAT!D1874</f>
        <v>1.67</v>
      </c>
      <c r="C1871" s="2">
        <f t="shared" si="229"/>
        <v>0</v>
      </c>
      <c r="D1871" s="2">
        <f t="shared" si="230"/>
        <v>1.67</v>
      </c>
      <c r="E1871" s="2">
        <f t="shared" si="232"/>
        <v>1.67</v>
      </c>
      <c r="F1871" s="2">
        <f t="shared" si="225"/>
        <v>1.6700000000000006</v>
      </c>
      <c r="G1871" s="2">
        <f t="shared" si="227"/>
        <v>1.698200000000001</v>
      </c>
      <c r="H1871" s="2">
        <f t="shared" si="231"/>
        <v>1.8511500000000078</v>
      </c>
      <c r="I1871" s="2">
        <f t="array" ref="I1871">SUMPRODUCT(B1855:B1874, (ROW(B1855:B1874)-ROW(B1855)+1)) / (20*21/2)</f>
        <v>1.6642857142857144</v>
      </c>
      <c r="J1871" s="2">
        <f t="shared" si="226"/>
        <v>1.6734861184340093</v>
      </c>
      <c r="K1871" s="2">
        <f t="shared" si="228"/>
        <v>1.7061785454333822</v>
      </c>
    </row>
    <row r="1872" spans="1:11" ht="13.5" x14ac:dyDescent="0.25">
      <c r="A1872" s="3">
        <f>TITRES_STAT!B1875</f>
        <v>45028</v>
      </c>
      <c r="B1872" s="6">
        <f>TITRES_STAT!D1875</f>
        <v>1.67</v>
      </c>
      <c r="C1872" s="2">
        <f t="shared" si="229"/>
        <v>0</v>
      </c>
      <c r="D1872" s="2">
        <f t="shared" si="230"/>
        <v>1.67</v>
      </c>
      <c r="E1872" s="2">
        <f t="shared" si="232"/>
        <v>1.67</v>
      </c>
      <c r="F1872" s="2">
        <f t="shared" si="225"/>
        <v>1.6700000000000006</v>
      </c>
      <c r="G1872" s="2">
        <f t="shared" si="227"/>
        <v>1.694600000000001</v>
      </c>
      <c r="H1872" s="2">
        <f t="shared" si="231"/>
        <v>1.848150000000008</v>
      </c>
      <c r="I1872" s="2">
        <f t="array" ref="I1872">SUMPRODUCT(B1856:B1875, (ROW(B1856:B1875)-ROW(B1856)+1)) / (20*21/2)</f>
        <v>1.6588571428571426</v>
      </c>
      <c r="J1872" s="2">
        <f t="shared" si="226"/>
        <v>1.6731541071545799</v>
      </c>
      <c r="K1872" s="2">
        <f t="shared" si="228"/>
        <v>1.7047597789457987</v>
      </c>
    </row>
    <row r="1873" spans="1:11" ht="13.5" x14ac:dyDescent="0.25">
      <c r="A1873" s="3">
        <f>TITRES_STAT!B1876</f>
        <v>45029</v>
      </c>
      <c r="B1873" s="6">
        <f>TITRES_STAT!D1876</f>
        <v>1.67</v>
      </c>
      <c r="C1873" s="2">
        <f t="shared" si="229"/>
        <v>0</v>
      </c>
      <c r="D1873" s="2">
        <f t="shared" si="230"/>
        <v>1.67</v>
      </c>
      <c r="E1873" s="2">
        <f t="shared" si="232"/>
        <v>1.67</v>
      </c>
      <c r="F1873" s="2">
        <f t="shared" si="225"/>
        <v>1.6700000000000006</v>
      </c>
      <c r="G1873" s="2">
        <f t="shared" si="227"/>
        <v>1.692600000000001</v>
      </c>
      <c r="H1873" s="2">
        <f t="shared" si="231"/>
        <v>1.845000000000008</v>
      </c>
      <c r="I1873" s="2">
        <f t="array" ref="I1873">SUMPRODUCT(B1857:B1876, (ROW(B1857:B1876)-ROW(B1857)+1)) / (20*21/2)</f>
        <v>1.6546666666666667</v>
      </c>
      <c r="J1873" s="2">
        <f t="shared" si="226"/>
        <v>1.6728537159970009</v>
      </c>
      <c r="K1873" s="2">
        <f t="shared" si="228"/>
        <v>1.7033966503596889</v>
      </c>
    </row>
    <row r="1874" spans="1:11" ht="13.5" x14ac:dyDescent="0.25">
      <c r="A1874" s="3">
        <f>TITRES_STAT!B1877</f>
        <v>45030</v>
      </c>
      <c r="B1874" s="6">
        <f>TITRES_STAT!D1877</f>
        <v>1.61</v>
      </c>
      <c r="C1874" s="2">
        <f t="shared" si="229"/>
        <v>-5.9999999999999831E-2</v>
      </c>
      <c r="D1874" s="2">
        <f t="shared" si="230"/>
        <v>1.6579999999999999</v>
      </c>
      <c r="E1874" s="2">
        <f t="shared" si="232"/>
        <v>1.6640000000000001</v>
      </c>
      <c r="F1874" s="2">
        <f t="shared" si="225"/>
        <v>1.6670000000000005</v>
      </c>
      <c r="G1874" s="2">
        <f t="shared" si="227"/>
        <v>1.6898000000000011</v>
      </c>
      <c r="H1874" s="2">
        <f t="shared" si="231"/>
        <v>1.8415500000000078</v>
      </c>
      <c r="I1874" s="2">
        <f t="array" ref="I1874">SUMPRODUCT(B1858:B1877, (ROW(B1858:B1877)-ROW(B1858)+1)) / (20*21/2)</f>
        <v>1.6507142857142856</v>
      </c>
      <c r="J1874" s="2">
        <f t="shared" si="226"/>
        <v>1.6668676478068103</v>
      </c>
      <c r="K1874" s="2">
        <f t="shared" si="228"/>
        <v>1.6997340366200935</v>
      </c>
    </row>
    <row r="1875" spans="1:11" ht="13.5" x14ac:dyDescent="0.25">
      <c r="A1875" s="3">
        <f>TITRES_STAT!B1878</f>
        <v>45033</v>
      </c>
      <c r="B1875" s="6">
        <f>TITRES_STAT!D1878</f>
        <v>1.61</v>
      </c>
      <c r="C1875" s="2">
        <f t="shared" si="229"/>
        <v>0</v>
      </c>
      <c r="D1875" s="2">
        <f t="shared" si="230"/>
        <v>1.6460000000000001</v>
      </c>
      <c r="E1875" s="2">
        <f t="shared" si="232"/>
        <v>1.6579999999999999</v>
      </c>
      <c r="F1875" s="2">
        <f t="shared" si="225"/>
        <v>1.6640000000000004</v>
      </c>
      <c r="G1875" s="2">
        <f t="shared" si="227"/>
        <v>1.6870000000000009</v>
      </c>
      <c r="H1875" s="2">
        <f t="shared" si="231"/>
        <v>1.8381000000000076</v>
      </c>
      <c r="I1875" s="2">
        <f t="array" ref="I1875">SUMPRODUCT(B1859:B1878, (ROW(B1859:B1878)-ROW(B1859)+1)) / (20*21/2)</f>
        <v>1.647</v>
      </c>
      <c r="J1875" s="2">
        <f t="shared" si="226"/>
        <v>1.6614516813490188</v>
      </c>
      <c r="K1875" s="2">
        <f t="shared" si="228"/>
        <v>1.6962150547918546</v>
      </c>
    </row>
    <row r="1876" spans="1:11" ht="13.5" x14ac:dyDescent="0.25">
      <c r="A1876" s="3">
        <f>TITRES_STAT!B1879</f>
        <v>45034</v>
      </c>
      <c r="B1876" s="6">
        <f>TITRES_STAT!D1879</f>
        <v>1.62</v>
      </c>
      <c r="C1876" s="2">
        <f t="shared" si="229"/>
        <v>1.0000000000000009E-2</v>
      </c>
      <c r="D1876" s="2">
        <f t="shared" si="230"/>
        <v>1.6359999999999999</v>
      </c>
      <c r="E1876" s="2">
        <f t="shared" si="232"/>
        <v>1.6529999999999998</v>
      </c>
      <c r="F1876" s="2">
        <f t="shared" ref="F1876:F1939" si="233">AVERAGE(B1857:B1876)</f>
        <v>1.6615000000000002</v>
      </c>
      <c r="G1876" s="2">
        <f t="shared" si="227"/>
        <v>1.684400000000001</v>
      </c>
      <c r="H1876" s="2">
        <f t="shared" si="231"/>
        <v>1.8347000000000078</v>
      </c>
      <c r="I1876" s="2">
        <f t="array" ref="I1876">SUMPRODUCT(B1860:B1879, (ROW(B1860:B1879)-ROW(B1860)+1)) / (20*21/2)</f>
        <v>1.6435238095238094</v>
      </c>
      <c r="J1876" s="2">
        <f t="shared" si="226"/>
        <v>1.6575039021729219</v>
      </c>
      <c r="K1876" s="2">
        <f t="shared" si="228"/>
        <v>1.6932262291137428</v>
      </c>
    </row>
    <row r="1877" spans="1:11" ht="13.5" x14ac:dyDescent="0.25">
      <c r="A1877" s="3">
        <f>TITRES_STAT!B1880</f>
        <v>45035</v>
      </c>
      <c r="B1877" s="6">
        <f>TITRES_STAT!D1880</f>
        <v>1.62</v>
      </c>
      <c r="C1877" s="2">
        <f t="shared" si="229"/>
        <v>0</v>
      </c>
      <c r="D1877" s="2">
        <f t="shared" si="230"/>
        <v>1.6260000000000001</v>
      </c>
      <c r="E1877" s="2">
        <f t="shared" si="232"/>
        <v>1.6480000000000001</v>
      </c>
      <c r="F1877" s="2">
        <f t="shared" si="233"/>
        <v>1.6590000000000003</v>
      </c>
      <c r="G1877" s="2">
        <f t="shared" si="227"/>
        <v>1.6818000000000013</v>
      </c>
      <c r="H1877" s="2">
        <f t="shared" si="231"/>
        <v>1.8313000000000077</v>
      </c>
      <c r="I1877" s="2">
        <f t="array" ref="I1877">SUMPRODUCT(B1861:B1880, (ROW(B1861:B1880)-ROW(B1861)+1)) / (20*21/2)</f>
        <v>1.6431428571428568</v>
      </c>
      <c r="J1877" s="2">
        <f t="shared" ref="J1877:J1940" si="234">$J$4*B1877+J1876*(1-$J$4)</f>
        <v>1.653932101965977</v>
      </c>
      <c r="K1877" s="2">
        <f t="shared" si="228"/>
        <v>1.6903546122857529</v>
      </c>
    </row>
    <row r="1878" spans="1:11" ht="13.5" x14ac:dyDescent="0.25">
      <c r="A1878" s="3">
        <f>TITRES_STAT!B1881</f>
        <v>45036</v>
      </c>
      <c r="B1878" s="6">
        <f>TITRES_STAT!D1881</f>
        <v>1.62</v>
      </c>
      <c r="C1878" s="2">
        <f t="shared" si="229"/>
        <v>0</v>
      </c>
      <c r="D1878" s="2">
        <f t="shared" si="230"/>
        <v>1.6160000000000001</v>
      </c>
      <c r="E1878" s="2">
        <f t="shared" si="232"/>
        <v>1.643</v>
      </c>
      <c r="F1878" s="2">
        <f t="shared" si="233"/>
        <v>1.6565000000000001</v>
      </c>
      <c r="G1878" s="2">
        <f t="shared" si="227"/>
        <v>1.6792000000000014</v>
      </c>
      <c r="H1878" s="2">
        <f t="shared" si="231"/>
        <v>1.8279000000000074</v>
      </c>
      <c r="I1878" s="2">
        <f t="array" ref="I1878">SUMPRODUCT(B1862:B1881, (ROW(B1862:B1881)-ROW(B1862)+1)) / (20*21/2)</f>
        <v>1.6428571428571428</v>
      </c>
      <c r="J1878" s="2">
        <f t="shared" si="234"/>
        <v>1.6507004732073125</v>
      </c>
      <c r="K1878" s="2">
        <f t="shared" si="228"/>
        <v>1.6875956078823899</v>
      </c>
    </row>
    <row r="1879" spans="1:11" ht="13.5" x14ac:dyDescent="0.25">
      <c r="A1879" s="3">
        <f>TITRES_STAT!B1882</f>
        <v>45040</v>
      </c>
      <c r="B1879" s="6">
        <f>TITRES_STAT!D1882</f>
        <v>1.62</v>
      </c>
      <c r="C1879" s="2">
        <f t="shared" si="229"/>
        <v>0</v>
      </c>
      <c r="D1879" s="2">
        <f t="shared" si="230"/>
        <v>1.6179999999999999</v>
      </c>
      <c r="E1879" s="2">
        <f t="shared" si="232"/>
        <v>1.6380000000000003</v>
      </c>
      <c r="F1879" s="2">
        <f t="shared" si="233"/>
        <v>1.6540000000000004</v>
      </c>
      <c r="G1879" s="2">
        <f t="shared" si="227"/>
        <v>1.6766000000000014</v>
      </c>
      <c r="H1879" s="2">
        <f t="shared" si="231"/>
        <v>1.8245000000000069</v>
      </c>
      <c r="I1879" s="2">
        <f t="array" ref="I1879">SUMPRODUCT(B1863:B1882, (ROW(B1863:B1882)-ROW(B1863)+1)) / (20*21/2)</f>
        <v>1.6426666666666669</v>
      </c>
      <c r="J1879" s="2">
        <f t="shared" si="234"/>
        <v>1.64777661861614</v>
      </c>
      <c r="K1879" s="2">
        <f t="shared" si="228"/>
        <v>1.6849447997301394</v>
      </c>
    </row>
    <row r="1880" spans="1:11" ht="13.5" x14ac:dyDescent="0.25">
      <c r="A1880" s="3">
        <f>TITRES_STAT!B1883</f>
        <v>45041</v>
      </c>
      <c r="B1880" s="6">
        <f>TITRES_STAT!D1883</f>
        <v>1.65</v>
      </c>
      <c r="C1880" s="2">
        <f t="shared" si="229"/>
        <v>2.9999999999999805E-2</v>
      </c>
      <c r="D1880" s="2">
        <f t="shared" si="230"/>
        <v>1.6260000000000001</v>
      </c>
      <c r="E1880" s="2">
        <f t="shared" si="232"/>
        <v>1.6360000000000003</v>
      </c>
      <c r="F1880" s="2">
        <f t="shared" si="233"/>
        <v>1.653</v>
      </c>
      <c r="G1880" s="2">
        <f t="shared" si="227"/>
        <v>1.6746000000000014</v>
      </c>
      <c r="H1880" s="2">
        <f t="shared" si="231"/>
        <v>1.8212500000000069</v>
      </c>
      <c r="I1880" s="2">
        <f t="array" ref="I1880">SUMPRODUCT(B1864:B1883, (ROW(B1864:B1883)-ROW(B1864)+1)) / (20*21/2)</f>
        <v>1.6425714285714288</v>
      </c>
      <c r="J1880" s="2">
        <f t="shared" si="234"/>
        <v>1.6479883692241266</v>
      </c>
      <c r="K1880" s="2">
        <f t="shared" si="228"/>
        <v>1.6835744154269967</v>
      </c>
    </row>
    <row r="1881" spans="1:11" ht="13.5" x14ac:dyDescent="0.25">
      <c r="A1881" s="3">
        <f>TITRES_STAT!B1884</f>
        <v>45042</v>
      </c>
      <c r="B1881" s="6">
        <f>TITRES_STAT!D1884</f>
        <v>1.65</v>
      </c>
      <c r="C1881" s="2">
        <f t="shared" si="229"/>
        <v>0</v>
      </c>
      <c r="D1881" s="2">
        <f t="shared" si="230"/>
        <v>1.6320000000000001</v>
      </c>
      <c r="E1881" s="2">
        <f t="shared" si="232"/>
        <v>1.6340000000000003</v>
      </c>
      <c r="F1881" s="2">
        <f t="shared" si="233"/>
        <v>1.6519999999999999</v>
      </c>
      <c r="G1881" s="2">
        <f t="shared" si="227"/>
        <v>1.6726000000000016</v>
      </c>
      <c r="H1881" s="2">
        <f t="shared" si="231"/>
        <v>1.8185000000000064</v>
      </c>
      <c r="I1881" s="2">
        <f t="array" ref="I1881">SUMPRODUCT(B1865:B1884, (ROW(B1865:B1884)-ROW(B1865)+1)) / (20*21/2)</f>
        <v>1.6425714285714288</v>
      </c>
      <c r="J1881" s="2">
        <f t="shared" si="234"/>
        <v>1.6481799531075429</v>
      </c>
      <c r="K1881" s="2">
        <f t="shared" si="228"/>
        <v>1.6822577716847615</v>
      </c>
    </row>
    <row r="1882" spans="1:11" ht="13.5" x14ac:dyDescent="0.25">
      <c r="A1882" s="3">
        <f>TITRES_STAT!B1885</f>
        <v>45043</v>
      </c>
      <c r="B1882" s="6">
        <f>TITRES_STAT!D1885</f>
        <v>1.65</v>
      </c>
      <c r="C1882" s="2">
        <f t="shared" si="229"/>
        <v>0</v>
      </c>
      <c r="D1882" s="2">
        <f t="shared" si="230"/>
        <v>1.6380000000000003</v>
      </c>
      <c r="E1882" s="2">
        <f t="shared" si="232"/>
        <v>1.6320000000000001</v>
      </c>
      <c r="F1882" s="2">
        <f t="shared" si="233"/>
        <v>1.6509999999999998</v>
      </c>
      <c r="G1882" s="2">
        <f t="shared" si="227"/>
        <v>1.6706000000000016</v>
      </c>
      <c r="H1882" s="2">
        <f t="shared" si="231"/>
        <v>1.8162000000000063</v>
      </c>
      <c r="I1882" s="2">
        <f t="array" ref="I1882">SUMPRODUCT(B1866:B1885, (ROW(B1866:B1885)-ROW(B1866)+1)) / (20*21/2)</f>
        <v>1.6426666666666665</v>
      </c>
      <c r="J1882" s="2">
        <f t="shared" si="234"/>
        <v>1.6483532909068244</v>
      </c>
      <c r="K1882" s="2">
        <f t="shared" si="228"/>
        <v>1.6809927610304571</v>
      </c>
    </row>
    <row r="1883" spans="1:11" ht="13.5" x14ac:dyDescent="0.25">
      <c r="A1883" s="3">
        <f>TITRES_STAT!B1886</f>
        <v>45044</v>
      </c>
      <c r="B1883" s="6">
        <f>TITRES_STAT!D1886</f>
        <v>1.65</v>
      </c>
      <c r="C1883" s="2">
        <f t="shared" si="229"/>
        <v>0</v>
      </c>
      <c r="D1883" s="2">
        <f t="shared" si="230"/>
        <v>1.6440000000000001</v>
      </c>
      <c r="E1883" s="2">
        <f t="shared" si="232"/>
        <v>1.6300000000000001</v>
      </c>
      <c r="F1883" s="2">
        <f t="shared" si="233"/>
        <v>1.65</v>
      </c>
      <c r="G1883" s="2">
        <f t="shared" si="227"/>
        <v>1.6686000000000019</v>
      </c>
      <c r="H1883" s="2">
        <f t="shared" si="231"/>
        <v>1.8143500000000059</v>
      </c>
      <c r="I1883" s="2">
        <f t="array" ref="I1883">SUMPRODUCT(B1867:B1886, (ROW(B1867:B1886)-ROW(B1867)+1)) / (20*21/2)</f>
        <v>1.6428571428571428</v>
      </c>
      <c r="J1883" s="2">
        <f t="shared" si="234"/>
        <v>1.6485101203442696</v>
      </c>
      <c r="K1883" s="2">
        <f t="shared" si="228"/>
        <v>1.6797773586371059</v>
      </c>
    </row>
    <row r="1884" spans="1:11" ht="13.5" x14ac:dyDescent="0.25">
      <c r="A1884" s="3">
        <f>TITRES_STAT!B1887</f>
        <v>45048</v>
      </c>
      <c r="B1884" s="6">
        <f>TITRES_STAT!D1887</f>
        <v>1.65</v>
      </c>
      <c r="C1884" s="2">
        <f t="shared" si="229"/>
        <v>0</v>
      </c>
      <c r="D1884" s="2">
        <f t="shared" si="230"/>
        <v>1.65</v>
      </c>
      <c r="E1884" s="2">
        <f t="shared" si="232"/>
        <v>1.6339999999999999</v>
      </c>
      <c r="F1884" s="2">
        <f t="shared" si="233"/>
        <v>1.6489999999999998</v>
      </c>
      <c r="G1884" s="2">
        <f t="shared" si="227"/>
        <v>1.6666000000000016</v>
      </c>
      <c r="H1884" s="2">
        <f t="shared" si="231"/>
        <v>1.8129500000000056</v>
      </c>
      <c r="I1884" s="2">
        <f t="array" ref="I1884">SUMPRODUCT(B1868:B1887, (ROW(B1868:B1887)-ROW(B1868)+1)) / (20*21/2)</f>
        <v>1.647904761904762</v>
      </c>
      <c r="J1884" s="2">
        <f t="shared" si="234"/>
        <v>1.6486520136448153</v>
      </c>
      <c r="K1884" s="2">
        <f t="shared" si="228"/>
        <v>1.6786096190827096</v>
      </c>
    </row>
    <row r="1885" spans="1:11" ht="13.5" x14ac:dyDescent="0.25">
      <c r="A1885" s="3">
        <f>TITRES_STAT!B1888</f>
        <v>45049</v>
      </c>
      <c r="B1885" s="6">
        <f>TITRES_STAT!D1888</f>
        <v>1.65</v>
      </c>
      <c r="C1885" s="2">
        <f t="shared" si="229"/>
        <v>0</v>
      </c>
      <c r="D1885" s="2">
        <f t="shared" si="230"/>
        <v>1.65</v>
      </c>
      <c r="E1885" s="2">
        <f t="shared" si="232"/>
        <v>1.6380000000000003</v>
      </c>
      <c r="F1885" s="2">
        <f t="shared" si="233"/>
        <v>1.6479999999999997</v>
      </c>
      <c r="G1885" s="2">
        <f t="shared" si="227"/>
        <v>1.6646000000000021</v>
      </c>
      <c r="H1885" s="2">
        <f t="shared" si="231"/>
        <v>1.8119500000000053</v>
      </c>
      <c r="I1885" s="2">
        <f t="array" ref="I1885">SUMPRODUCT(B1869:B1888, (ROW(B1869:B1888)-ROW(B1869)+1)) / (20*21/2)</f>
        <v>1.6528095238095237</v>
      </c>
      <c r="J1885" s="2">
        <f t="shared" si="234"/>
        <v>1.6487803932976899</v>
      </c>
      <c r="K1885" s="2">
        <f t="shared" si="228"/>
        <v>1.6774876732363289</v>
      </c>
    </row>
    <row r="1886" spans="1:11" ht="13.5" x14ac:dyDescent="0.25">
      <c r="A1886" s="3">
        <f>TITRES_STAT!B1889</f>
        <v>45050</v>
      </c>
      <c r="B1886" s="6">
        <f>TITRES_STAT!D1889</f>
        <v>1.65</v>
      </c>
      <c r="C1886" s="2">
        <f t="shared" si="229"/>
        <v>0</v>
      </c>
      <c r="D1886" s="2">
        <f t="shared" si="230"/>
        <v>1.65</v>
      </c>
      <c r="E1886" s="2">
        <f t="shared" si="232"/>
        <v>1.641</v>
      </c>
      <c r="F1886" s="2">
        <f t="shared" si="233"/>
        <v>1.6469999999999996</v>
      </c>
      <c r="G1886" s="2">
        <f t="shared" si="227"/>
        <v>1.6626000000000021</v>
      </c>
      <c r="H1886" s="2">
        <f t="shared" si="231"/>
        <v>1.8107000000000051</v>
      </c>
      <c r="I1886" s="2">
        <f t="array" ref="I1886">SUMPRODUCT(B1870:B1889, (ROW(B1870:B1889)-ROW(B1870)+1)) / (20*21/2)</f>
        <v>1.6575714285714287</v>
      </c>
      <c r="J1886" s="2">
        <f t="shared" si="234"/>
        <v>1.6488965463169574</v>
      </c>
      <c r="K1886" s="2">
        <f t="shared" si="228"/>
        <v>1.6764097252662769</v>
      </c>
    </row>
    <row r="1887" spans="1:11" ht="13.5" x14ac:dyDescent="0.25">
      <c r="A1887" s="3">
        <f>TITRES_STAT!B1890</f>
        <v>45051</v>
      </c>
      <c r="B1887" s="6">
        <f>TITRES_STAT!D1890</f>
        <v>1.7</v>
      </c>
      <c r="C1887" s="2">
        <f t="shared" si="229"/>
        <v>5.0000000000000044E-2</v>
      </c>
      <c r="D1887" s="2">
        <f t="shared" si="230"/>
        <v>1.6599999999999997</v>
      </c>
      <c r="E1887" s="2">
        <f t="shared" si="232"/>
        <v>1.6490000000000002</v>
      </c>
      <c r="F1887" s="2">
        <f t="shared" si="233"/>
        <v>1.6484999999999996</v>
      </c>
      <c r="G1887" s="2">
        <f t="shared" si="227"/>
        <v>1.661600000000002</v>
      </c>
      <c r="H1887" s="2">
        <f t="shared" si="231"/>
        <v>1.8097000000000052</v>
      </c>
      <c r="I1887" s="2">
        <f t="array" ref="I1887">SUMPRODUCT(B1871:B1890, (ROW(B1871:B1890)-ROW(B1871)+1)) / (20*21/2)</f>
        <v>1.6621904761904764</v>
      </c>
      <c r="J1887" s="2">
        <f t="shared" si="234"/>
        <v>1.6537635419058185</v>
      </c>
      <c r="K1887" s="2">
        <f t="shared" si="228"/>
        <v>1.6773348340793641</v>
      </c>
    </row>
    <row r="1888" spans="1:11" ht="13.5" x14ac:dyDescent="0.25">
      <c r="A1888" s="3">
        <f>TITRES_STAT!B1891</f>
        <v>45054</v>
      </c>
      <c r="B1888" s="6">
        <f>TITRES_STAT!D1891</f>
        <v>1.7</v>
      </c>
      <c r="C1888" s="2">
        <f t="shared" si="229"/>
        <v>0</v>
      </c>
      <c r="D1888" s="2">
        <f t="shared" si="230"/>
        <v>1.67</v>
      </c>
      <c r="E1888" s="2">
        <f t="shared" si="232"/>
        <v>1.657</v>
      </c>
      <c r="F1888" s="2">
        <f t="shared" si="233"/>
        <v>1.6499999999999997</v>
      </c>
      <c r="G1888" s="2">
        <f t="shared" si="227"/>
        <v>1.6620000000000019</v>
      </c>
      <c r="H1888" s="2">
        <f t="shared" si="231"/>
        <v>1.8087000000000049</v>
      </c>
      <c r="I1888" s="2">
        <f t="array" ref="I1888">SUMPRODUCT(B1872:B1891, (ROW(B1872:B1891)-ROW(B1872)+1)) / (20*21/2)</f>
        <v>1.6666666666666667</v>
      </c>
      <c r="J1888" s="2">
        <f t="shared" si="234"/>
        <v>1.6581670141052642</v>
      </c>
      <c r="K1888" s="2">
        <f t="shared" si="228"/>
        <v>1.6782236641154675</v>
      </c>
    </row>
    <row r="1889" spans="1:11" ht="13.5" x14ac:dyDescent="0.25">
      <c r="A1889" s="3">
        <f>TITRES_STAT!B1892</f>
        <v>45055</v>
      </c>
      <c r="B1889" s="6">
        <f>TITRES_STAT!D1892</f>
        <v>1.7</v>
      </c>
      <c r="C1889" s="2">
        <f t="shared" si="229"/>
        <v>0</v>
      </c>
      <c r="D1889" s="2">
        <f t="shared" si="230"/>
        <v>1.6800000000000002</v>
      </c>
      <c r="E1889" s="2">
        <f t="shared" si="232"/>
        <v>1.6649999999999998</v>
      </c>
      <c r="F1889" s="2">
        <f t="shared" si="233"/>
        <v>1.6514999999999997</v>
      </c>
      <c r="G1889" s="2">
        <f t="shared" si="227"/>
        <v>1.6626000000000016</v>
      </c>
      <c r="H1889" s="2">
        <f t="shared" si="231"/>
        <v>1.8077000000000047</v>
      </c>
      <c r="I1889" s="2">
        <f t="array" ref="I1889">SUMPRODUCT(B1873:B1892, (ROW(B1873:B1892)-ROW(B1873)+1)) / (20*21/2)</f>
        <v>1.671</v>
      </c>
      <c r="J1889" s="2">
        <f t="shared" si="234"/>
        <v>1.6621511080000011</v>
      </c>
      <c r="K1889" s="2">
        <f t="shared" si="228"/>
        <v>1.6790776380717238</v>
      </c>
    </row>
    <row r="1890" spans="1:11" ht="13.5" x14ac:dyDescent="0.25">
      <c r="A1890" s="3">
        <f>TITRES_STAT!B1893</f>
        <v>45056</v>
      </c>
      <c r="B1890" s="6">
        <f>TITRES_STAT!D1893</f>
        <v>1.7</v>
      </c>
      <c r="C1890" s="2">
        <f t="shared" si="229"/>
        <v>0</v>
      </c>
      <c r="D1890" s="2">
        <f t="shared" si="230"/>
        <v>1.69</v>
      </c>
      <c r="E1890" s="2">
        <f t="shared" si="232"/>
        <v>1.67</v>
      </c>
      <c r="F1890" s="2">
        <f t="shared" si="233"/>
        <v>1.6529999999999998</v>
      </c>
      <c r="G1890" s="2">
        <f t="shared" si="227"/>
        <v>1.6632000000000016</v>
      </c>
      <c r="H1890" s="2">
        <f t="shared" si="231"/>
        <v>1.8067000000000046</v>
      </c>
      <c r="I1890" s="2">
        <f t="array" ref="I1890">SUMPRODUCT(B1874:B1893, (ROW(B1874:B1893)-ROW(B1874)+1)) / (20*21/2)</f>
        <v>1.6751904761904761</v>
      </c>
      <c r="J1890" s="2">
        <f t="shared" si="234"/>
        <v>1.6657557643809535</v>
      </c>
      <c r="K1890" s="2">
        <f t="shared" si="228"/>
        <v>1.6798981228532248</v>
      </c>
    </row>
    <row r="1891" spans="1:11" ht="13.5" x14ac:dyDescent="0.25">
      <c r="A1891" s="3">
        <f>TITRES_STAT!B1894</f>
        <v>45057</v>
      </c>
      <c r="B1891" s="6">
        <f>TITRES_STAT!D1894</f>
        <v>1.7</v>
      </c>
      <c r="C1891" s="2">
        <f t="shared" si="229"/>
        <v>0</v>
      </c>
      <c r="D1891" s="2">
        <f t="shared" si="230"/>
        <v>1.7</v>
      </c>
      <c r="E1891" s="2">
        <f t="shared" si="232"/>
        <v>1.6749999999999996</v>
      </c>
      <c r="F1891" s="2">
        <f t="shared" si="233"/>
        <v>1.6544999999999999</v>
      </c>
      <c r="G1891" s="2">
        <f t="shared" si="227"/>
        <v>1.6638000000000013</v>
      </c>
      <c r="H1891" s="2">
        <f t="shared" si="231"/>
        <v>1.8057000000000045</v>
      </c>
      <c r="I1891" s="2">
        <f t="array" ref="I1891">SUMPRODUCT(B1875:B1894, (ROW(B1875:B1894)-ROW(B1875)+1)) / (20*21/2)</f>
        <v>1.6792380952380954</v>
      </c>
      <c r="J1891" s="2">
        <f t="shared" si="234"/>
        <v>1.6690171201541961</v>
      </c>
      <c r="K1891" s="2">
        <f t="shared" si="228"/>
        <v>1.6806864317609416</v>
      </c>
    </row>
    <row r="1892" spans="1:11" ht="13.5" x14ac:dyDescent="0.25">
      <c r="A1892" s="3">
        <f>TITRES_STAT!B1895</f>
        <v>45058</v>
      </c>
      <c r="B1892" s="6">
        <f>TITRES_STAT!D1895</f>
        <v>1.7</v>
      </c>
      <c r="C1892" s="2">
        <f t="shared" si="229"/>
        <v>0</v>
      </c>
      <c r="D1892" s="2">
        <f t="shared" si="230"/>
        <v>1.7</v>
      </c>
      <c r="E1892" s="2">
        <f t="shared" si="232"/>
        <v>1.6799999999999997</v>
      </c>
      <c r="F1892" s="2">
        <f t="shared" si="233"/>
        <v>1.6559999999999995</v>
      </c>
      <c r="G1892" s="2">
        <f t="shared" si="227"/>
        <v>1.6644000000000014</v>
      </c>
      <c r="H1892" s="2">
        <f t="shared" si="231"/>
        <v>1.8047000000000042</v>
      </c>
      <c r="I1892" s="2">
        <f t="array" ref="I1892">SUMPRODUCT(B1876:B1895, (ROW(B1876:B1895)-ROW(B1876)+1)) / (20*21/2)</f>
        <v>1.6828571428571431</v>
      </c>
      <c r="J1892" s="2">
        <f t="shared" si="234"/>
        <v>1.6719678706157013</v>
      </c>
      <c r="K1892" s="2">
        <f t="shared" si="228"/>
        <v>1.6814438265938458</v>
      </c>
    </row>
    <row r="1893" spans="1:11" ht="13.5" x14ac:dyDescent="0.25">
      <c r="A1893" s="3">
        <f>TITRES_STAT!B1896</f>
        <v>45061</v>
      </c>
      <c r="B1893" s="6">
        <f>TITRES_STAT!D1896</f>
        <v>1.7</v>
      </c>
      <c r="C1893" s="2">
        <f t="shared" si="229"/>
        <v>0</v>
      </c>
      <c r="D1893" s="2">
        <f t="shared" si="230"/>
        <v>1.7</v>
      </c>
      <c r="E1893" s="2">
        <f t="shared" si="232"/>
        <v>1.6849999999999998</v>
      </c>
      <c r="F1893" s="2">
        <f t="shared" si="233"/>
        <v>1.6574999999999995</v>
      </c>
      <c r="G1893" s="2">
        <f t="shared" si="227"/>
        <v>1.6650000000000011</v>
      </c>
      <c r="H1893" s="2">
        <f t="shared" si="231"/>
        <v>1.8037000000000043</v>
      </c>
      <c r="I1893" s="2">
        <f t="array" ref="I1893">SUMPRODUCT(B1877:B1896, (ROW(B1877:B1896)-ROW(B1877)+1)) / (20*21/2)</f>
        <v>1.686047619047619</v>
      </c>
      <c r="J1893" s="2">
        <f t="shared" si="234"/>
        <v>1.6746375972237297</v>
      </c>
      <c r="K1893" s="2">
        <f t="shared" si="228"/>
        <v>1.6821715196685969</v>
      </c>
    </row>
    <row r="1894" spans="1:11" ht="13.5" x14ac:dyDescent="0.25">
      <c r="A1894" s="3">
        <f>TITRES_STAT!B1897</f>
        <v>45062</v>
      </c>
      <c r="B1894" s="6">
        <f>TITRES_STAT!D1897</f>
        <v>1.7</v>
      </c>
      <c r="C1894" s="2">
        <f t="shared" si="229"/>
        <v>0</v>
      </c>
      <c r="D1894" s="2">
        <f t="shared" si="230"/>
        <v>1.7</v>
      </c>
      <c r="E1894" s="2">
        <f t="shared" si="232"/>
        <v>1.69</v>
      </c>
      <c r="F1894" s="2">
        <f t="shared" si="233"/>
        <v>1.6619999999999997</v>
      </c>
      <c r="G1894" s="2">
        <f t="shared" si="227"/>
        <v>1.6656000000000011</v>
      </c>
      <c r="H1894" s="2">
        <f t="shared" si="231"/>
        <v>1.8027000000000044</v>
      </c>
      <c r="I1894" s="2">
        <f t="array" ref="I1894">SUMPRODUCT(B1878:B1897, (ROW(B1878:B1897)-ROW(B1878)+1)) / (20*21/2)</f>
        <v>1.6821904761904762</v>
      </c>
      <c r="J1894" s="2">
        <f t="shared" si="234"/>
        <v>1.6770530641548032</v>
      </c>
      <c r="K1894" s="2">
        <f t="shared" si="228"/>
        <v>1.6828706757600245</v>
      </c>
    </row>
    <row r="1895" spans="1:11" ht="13.5" x14ac:dyDescent="0.25">
      <c r="A1895" s="3">
        <f>TITRES_STAT!B1898</f>
        <v>45063</v>
      </c>
      <c r="B1895" s="6">
        <f>TITRES_STAT!D1898</f>
        <v>1.7</v>
      </c>
      <c r="C1895" s="2">
        <f t="shared" si="229"/>
        <v>0</v>
      </c>
      <c r="D1895" s="2">
        <f t="shared" si="230"/>
        <v>1.7</v>
      </c>
      <c r="E1895" s="2">
        <f t="shared" si="232"/>
        <v>1.6949999999999996</v>
      </c>
      <c r="F1895" s="2">
        <f t="shared" si="233"/>
        <v>1.6664999999999999</v>
      </c>
      <c r="G1895" s="2">
        <f t="shared" si="227"/>
        <v>1.6662000000000008</v>
      </c>
      <c r="H1895" s="2">
        <f t="shared" si="231"/>
        <v>1.8017000000000039</v>
      </c>
      <c r="I1895" s="2">
        <f t="array" ref="I1895">SUMPRODUCT(B1879:B1898, (ROW(B1879:B1898)-ROW(B1879)+1)) / (20*21/2)</f>
        <v>1.6782857142857146</v>
      </c>
      <c r="J1895" s="2">
        <f t="shared" si="234"/>
        <v>1.6792384866162506</v>
      </c>
      <c r="K1895" s="2">
        <f t="shared" si="228"/>
        <v>1.6835424139655137</v>
      </c>
    </row>
    <row r="1896" spans="1:11" ht="13.5" x14ac:dyDescent="0.25">
      <c r="A1896" s="3">
        <f>TITRES_STAT!B1899</f>
        <v>45064</v>
      </c>
      <c r="B1896" s="6">
        <f>TITRES_STAT!D1899</f>
        <v>1.7</v>
      </c>
      <c r="C1896" s="2">
        <f t="shared" si="229"/>
        <v>0</v>
      </c>
      <c r="D1896" s="2">
        <f t="shared" si="230"/>
        <v>1.7</v>
      </c>
      <c r="E1896" s="2">
        <f t="shared" si="232"/>
        <v>1.6999999999999997</v>
      </c>
      <c r="F1896" s="2">
        <f t="shared" si="233"/>
        <v>1.6704999999999999</v>
      </c>
      <c r="G1896" s="2">
        <f t="shared" si="227"/>
        <v>1.6668000000000009</v>
      </c>
      <c r="H1896" s="2">
        <f t="shared" si="231"/>
        <v>1.800700000000004</v>
      </c>
      <c r="I1896" s="2">
        <f t="array" ref="I1896">SUMPRODUCT(B1880:B1899, (ROW(B1880:B1899)-ROW(B1880)+1)) / (20*21/2)</f>
        <v>1.6714761904761903</v>
      </c>
      <c r="J1896" s="2">
        <f t="shared" si="234"/>
        <v>1.6812157736051789</v>
      </c>
      <c r="K1896" s="2">
        <f t="shared" si="228"/>
        <v>1.6841878094962779</v>
      </c>
    </row>
    <row r="1897" spans="1:11" ht="13.5" x14ac:dyDescent="0.25">
      <c r="A1897" s="3">
        <f>TITRES_STAT!B1900</f>
        <v>45065</v>
      </c>
      <c r="B1897" s="6">
        <f>TITRES_STAT!D1900</f>
        <v>1.63</v>
      </c>
      <c r="C1897" s="2">
        <f t="shared" si="229"/>
        <v>-7.0000000000000062E-2</v>
      </c>
      <c r="D1897" s="2">
        <f t="shared" si="230"/>
        <v>1.6859999999999999</v>
      </c>
      <c r="E1897" s="2">
        <f t="shared" si="232"/>
        <v>1.6929999999999996</v>
      </c>
      <c r="F1897" s="2">
        <f t="shared" si="233"/>
        <v>1.6709999999999998</v>
      </c>
      <c r="G1897" s="2">
        <f t="shared" si="227"/>
        <v>1.6660000000000006</v>
      </c>
      <c r="H1897" s="2">
        <f t="shared" si="231"/>
        <v>1.799350000000004</v>
      </c>
      <c r="I1897" s="2">
        <f t="array" ref="I1897">SUMPRODUCT(B1881:B1900, (ROW(B1881:B1900)-ROW(B1881)+1)) / (20*21/2)</f>
        <v>1.6647619047619047</v>
      </c>
      <c r="J1897" s="2">
        <f t="shared" si="234"/>
        <v>1.6763380808808761</v>
      </c>
      <c r="K1897" s="2">
        <f t="shared" si="228"/>
        <v>1.6820627973591691</v>
      </c>
    </row>
    <row r="1898" spans="1:11" ht="13.5" x14ac:dyDescent="0.25">
      <c r="A1898" s="3">
        <f>TITRES_STAT!B1901</f>
        <v>45068</v>
      </c>
      <c r="B1898" s="6">
        <f>TITRES_STAT!D1901</f>
        <v>1.63</v>
      </c>
      <c r="C1898" s="2">
        <f t="shared" si="229"/>
        <v>0</v>
      </c>
      <c r="D1898" s="2">
        <f t="shared" si="230"/>
        <v>1.6719999999999999</v>
      </c>
      <c r="E1898" s="2">
        <f t="shared" si="232"/>
        <v>1.6859999999999995</v>
      </c>
      <c r="F1898" s="2">
        <f t="shared" si="233"/>
        <v>1.6714999999999995</v>
      </c>
      <c r="G1898" s="2">
        <f t="shared" si="227"/>
        <v>1.6652000000000005</v>
      </c>
      <c r="H1898" s="2">
        <f t="shared" si="231"/>
        <v>1.7980000000000038</v>
      </c>
      <c r="I1898" s="2">
        <f t="array" ref="I1898">SUMPRODUCT(B1882:B1901, (ROW(B1882:B1901)-ROW(B1882)+1)) / (20*21/2)</f>
        <v>1.6582857142857141</v>
      </c>
      <c r="J1898" s="2">
        <f t="shared" si="234"/>
        <v>1.6719249303207926</v>
      </c>
      <c r="K1898" s="2">
        <f t="shared" si="228"/>
        <v>1.6800211190313585</v>
      </c>
    </row>
    <row r="1899" spans="1:11" ht="13.5" x14ac:dyDescent="0.25">
      <c r="A1899" s="3">
        <f>TITRES_STAT!B1902</f>
        <v>45069</v>
      </c>
      <c r="B1899" s="6">
        <f>TITRES_STAT!D1902</f>
        <v>1.6</v>
      </c>
      <c r="C1899" s="2">
        <f t="shared" si="229"/>
        <v>-2.9999999999999805E-2</v>
      </c>
      <c r="D1899" s="2">
        <f t="shared" si="230"/>
        <v>1.6519999999999999</v>
      </c>
      <c r="E1899" s="2">
        <f t="shared" si="232"/>
        <v>1.6759999999999997</v>
      </c>
      <c r="F1899" s="2">
        <f t="shared" si="233"/>
        <v>1.6704999999999994</v>
      </c>
      <c r="G1899" s="2">
        <f t="shared" si="227"/>
        <v>1.6638000000000002</v>
      </c>
      <c r="H1899" s="2">
        <f t="shared" si="231"/>
        <v>1.7965000000000038</v>
      </c>
      <c r="I1899" s="2">
        <f t="array" ref="I1899">SUMPRODUCT(B1883:B1902, (ROW(B1883:B1902)-ROW(B1883)+1)) / (20*21/2)</f>
        <v>1.6520476190476188</v>
      </c>
      <c r="J1899" s="2">
        <f t="shared" si="234"/>
        <v>1.6650749369569078</v>
      </c>
      <c r="K1899" s="2">
        <f t="shared" si="228"/>
        <v>1.6768830359320896</v>
      </c>
    </row>
    <row r="1900" spans="1:11" ht="13.5" x14ac:dyDescent="0.25">
      <c r="A1900" s="3">
        <f>TITRES_STAT!B1903</f>
        <v>45070</v>
      </c>
      <c r="B1900" s="6">
        <f>TITRES_STAT!D1903</f>
        <v>1.6</v>
      </c>
      <c r="C1900" s="2">
        <f t="shared" si="229"/>
        <v>0</v>
      </c>
      <c r="D1900" s="2">
        <f t="shared" si="230"/>
        <v>1.6320000000000001</v>
      </c>
      <c r="E1900" s="2">
        <f t="shared" si="232"/>
        <v>1.6659999999999997</v>
      </c>
      <c r="F1900" s="2">
        <f t="shared" si="233"/>
        <v>1.6679999999999997</v>
      </c>
      <c r="G1900" s="2">
        <f t="shared" si="227"/>
        <v>1.6624000000000001</v>
      </c>
      <c r="H1900" s="2">
        <f t="shared" si="231"/>
        <v>1.7946000000000037</v>
      </c>
      <c r="I1900" s="2">
        <f t="array" ref="I1900">SUMPRODUCT(B1884:B1903, (ROW(B1884:B1903)-ROW(B1884)+1)) / (20*21/2)</f>
        <v>1.6460476190476188</v>
      </c>
      <c r="J1900" s="2">
        <f t="shared" si="234"/>
        <v>1.6588773239133929</v>
      </c>
      <c r="K1900" s="2">
        <f t="shared" si="228"/>
        <v>1.673868014915145</v>
      </c>
    </row>
    <row r="1901" spans="1:11" ht="13.5" x14ac:dyDescent="0.25">
      <c r="A1901" s="3">
        <f>TITRES_STAT!B1904</f>
        <v>45071</v>
      </c>
      <c r="B1901" s="6">
        <f>TITRES_STAT!D1904</f>
        <v>1.6</v>
      </c>
      <c r="C1901" s="2">
        <f t="shared" si="229"/>
        <v>0</v>
      </c>
      <c r="D1901" s="2">
        <f t="shared" si="230"/>
        <v>1.6119999999999997</v>
      </c>
      <c r="E1901" s="2">
        <f t="shared" si="232"/>
        <v>1.6559999999999999</v>
      </c>
      <c r="F1901" s="2">
        <f t="shared" si="233"/>
        <v>1.6654999999999998</v>
      </c>
      <c r="G1901" s="2">
        <f t="shared" si="227"/>
        <v>1.661</v>
      </c>
      <c r="H1901" s="2">
        <f t="shared" si="231"/>
        <v>1.7926500000000039</v>
      </c>
      <c r="I1901" s="2">
        <f t="array" ref="I1901">SUMPRODUCT(B1885:B1904, (ROW(B1885:B1904)-ROW(B1885)+1)) / (20*21/2)</f>
        <v>1.6402857142857141</v>
      </c>
      <c r="J1901" s="2">
        <f t="shared" si="234"/>
        <v>1.6532699597311651</v>
      </c>
      <c r="K1901" s="2">
        <f t="shared" si="228"/>
        <v>1.670971230016512</v>
      </c>
    </row>
    <row r="1902" spans="1:11" ht="13.5" x14ac:dyDescent="0.25">
      <c r="A1902" s="3">
        <f>TITRES_STAT!B1905</f>
        <v>45072</v>
      </c>
      <c r="B1902" s="6">
        <f>TITRES_STAT!D1905</f>
        <v>1.6</v>
      </c>
      <c r="C1902" s="2">
        <f t="shared" si="229"/>
        <v>0</v>
      </c>
      <c r="D1902" s="2">
        <f t="shared" si="230"/>
        <v>1.6059999999999999</v>
      </c>
      <c r="E1902" s="2">
        <f t="shared" si="232"/>
        <v>1.6459999999999997</v>
      </c>
      <c r="F1902" s="2">
        <f t="shared" si="233"/>
        <v>1.6629999999999998</v>
      </c>
      <c r="G1902" s="2">
        <f t="shared" si="227"/>
        <v>1.6595999999999997</v>
      </c>
      <c r="H1902" s="2">
        <f t="shared" si="231"/>
        <v>1.7907000000000037</v>
      </c>
      <c r="I1902" s="2">
        <f t="array" ref="I1902">SUMPRODUCT(B1886:B1905, (ROW(B1886:B1905)-ROW(B1886)+1)) / (20*21/2)</f>
        <v>1.6347619047619049</v>
      </c>
      <c r="J1902" s="2">
        <f t="shared" si="234"/>
        <v>1.6481966302329587</v>
      </c>
      <c r="K1902" s="2">
        <f t="shared" si="228"/>
        <v>1.6681880445256685</v>
      </c>
    </row>
    <row r="1903" spans="1:11" ht="13.5" x14ac:dyDescent="0.25">
      <c r="A1903" s="3">
        <f>TITRES_STAT!B1906</f>
        <v>45075</v>
      </c>
      <c r="B1903" s="6">
        <f>TITRES_STAT!D1906</f>
        <v>1.6</v>
      </c>
      <c r="C1903" s="2">
        <f t="shared" si="229"/>
        <v>0</v>
      </c>
      <c r="D1903" s="2">
        <f t="shared" si="230"/>
        <v>1.6</v>
      </c>
      <c r="E1903" s="2">
        <f t="shared" si="232"/>
        <v>1.6359999999999999</v>
      </c>
      <c r="F1903" s="2">
        <f t="shared" si="233"/>
        <v>1.6605000000000001</v>
      </c>
      <c r="G1903" s="2">
        <f t="shared" si="227"/>
        <v>1.6581999999999997</v>
      </c>
      <c r="H1903" s="2">
        <f t="shared" si="231"/>
        <v>1.7891500000000036</v>
      </c>
      <c r="I1903" s="2">
        <f t="array" ref="I1903">SUMPRODUCT(B1887:B1906, (ROW(B1887:B1906)-ROW(B1887)+1)) / (20*21/2)</f>
        <v>1.6294761904761905</v>
      </c>
      <c r="J1903" s="2">
        <f t="shared" si="234"/>
        <v>1.6436064749726769</v>
      </c>
      <c r="K1903" s="2">
        <f t="shared" si="228"/>
        <v>1.6655140035638776</v>
      </c>
    </row>
    <row r="1904" spans="1:11" ht="13.5" x14ac:dyDescent="0.25">
      <c r="A1904" s="3">
        <f>TITRES_STAT!B1907</f>
        <v>45076</v>
      </c>
      <c r="B1904" s="6">
        <f>TITRES_STAT!D1907</f>
        <v>1.6</v>
      </c>
      <c r="C1904" s="2">
        <f t="shared" si="229"/>
        <v>0</v>
      </c>
      <c r="D1904" s="2">
        <f t="shared" si="230"/>
        <v>1.6</v>
      </c>
      <c r="E1904" s="2">
        <f t="shared" si="232"/>
        <v>1.6259999999999999</v>
      </c>
      <c r="F1904" s="2">
        <f t="shared" si="233"/>
        <v>1.6580000000000001</v>
      </c>
      <c r="G1904" s="2">
        <f t="shared" si="227"/>
        <v>1.6567999999999996</v>
      </c>
      <c r="H1904" s="2">
        <f t="shared" si="231"/>
        <v>1.7876000000000036</v>
      </c>
      <c r="I1904" s="2">
        <f t="array" ref="I1904">SUMPRODUCT(B1888:B1907, (ROW(B1888:B1907)-ROW(B1888)+1)) / (20*21/2)</f>
        <v>1.6244285714285713</v>
      </c>
      <c r="J1904" s="2">
        <f t="shared" si="234"/>
        <v>1.6394534773562315</v>
      </c>
      <c r="K1904" s="2">
        <f t="shared" si="228"/>
        <v>1.6629448269535294</v>
      </c>
    </row>
    <row r="1905" spans="1:11" ht="13.5" x14ac:dyDescent="0.25">
      <c r="A1905" s="3">
        <f>TITRES_STAT!B1908</f>
        <v>45077</v>
      </c>
      <c r="B1905" s="6">
        <f>TITRES_STAT!D1908</f>
        <v>1.6</v>
      </c>
      <c r="C1905" s="2">
        <f t="shared" si="229"/>
        <v>0</v>
      </c>
      <c r="D1905" s="2">
        <f t="shared" si="230"/>
        <v>1.6</v>
      </c>
      <c r="E1905" s="2">
        <f t="shared" si="232"/>
        <v>1.6160000000000001</v>
      </c>
      <c r="F1905" s="2">
        <f t="shared" si="233"/>
        <v>1.6555</v>
      </c>
      <c r="G1905" s="2">
        <f t="shared" si="227"/>
        <v>1.6553999999999993</v>
      </c>
      <c r="H1905" s="2">
        <f t="shared" si="231"/>
        <v>1.7860500000000032</v>
      </c>
      <c r="I1905" s="2">
        <f t="array" ref="I1905">SUMPRODUCT(B1889:B1908, (ROW(B1889:B1908)-ROW(B1889)+1)) / (20*21/2)</f>
        <v>1.6198571428571429</v>
      </c>
      <c r="J1905" s="2">
        <f t="shared" si="234"/>
        <v>1.6356960033223049</v>
      </c>
      <c r="K1905" s="2">
        <f t="shared" si="228"/>
        <v>1.6604764023671166</v>
      </c>
    </row>
    <row r="1906" spans="1:11" ht="13.5" x14ac:dyDescent="0.25">
      <c r="A1906" s="3">
        <f>TITRES_STAT!B1909</f>
        <v>45078</v>
      </c>
      <c r="B1906" s="6">
        <f>TITRES_STAT!D1909</f>
        <v>1.6</v>
      </c>
      <c r="C1906" s="2">
        <f t="shared" si="229"/>
        <v>0</v>
      </c>
      <c r="D1906" s="2">
        <f t="shared" si="230"/>
        <v>1.6</v>
      </c>
      <c r="E1906" s="2">
        <f t="shared" si="232"/>
        <v>1.6059999999999999</v>
      </c>
      <c r="F1906" s="2">
        <f t="shared" si="233"/>
        <v>1.653</v>
      </c>
      <c r="G1906" s="2">
        <f t="shared" ref="G1906:G1969" si="235">AVERAGE(B1857:B1906)</f>
        <v>1.6539999999999992</v>
      </c>
      <c r="H1906" s="2">
        <f t="shared" si="231"/>
        <v>1.7845000000000031</v>
      </c>
      <c r="I1906" s="2">
        <f t="array" ref="I1906">SUMPRODUCT(B1890:B1909, (ROW(B1890:B1909)-ROW(B1890)+1)) / (20*21/2)</f>
        <v>1.6157619047619047</v>
      </c>
      <c r="J1906" s="2">
        <f t="shared" si="234"/>
        <v>1.632296383958276</v>
      </c>
      <c r="K1906" s="2">
        <f t="shared" si="228"/>
        <v>1.6581047787448768</v>
      </c>
    </row>
    <row r="1907" spans="1:11" ht="13.5" x14ac:dyDescent="0.25">
      <c r="A1907" s="3">
        <f>TITRES_STAT!B1910</f>
        <v>45079</v>
      </c>
      <c r="B1907" s="6">
        <f>TITRES_STAT!D1910</f>
        <v>1.6</v>
      </c>
      <c r="C1907" s="2">
        <f t="shared" si="229"/>
        <v>0</v>
      </c>
      <c r="D1907" s="2">
        <f t="shared" si="230"/>
        <v>1.6</v>
      </c>
      <c r="E1907" s="2">
        <f t="shared" si="232"/>
        <v>1.6029999999999998</v>
      </c>
      <c r="F1907" s="2">
        <f t="shared" si="233"/>
        <v>1.6480000000000004</v>
      </c>
      <c r="G1907" s="2">
        <f t="shared" si="235"/>
        <v>1.652599999999999</v>
      </c>
      <c r="H1907" s="2">
        <f t="shared" si="231"/>
        <v>1.7829500000000029</v>
      </c>
      <c r="I1907" s="2">
        <f t="array" ref="I1907">SUMPRODUCT(B1891:B1910, (ROW(B1891:B1910)-ROW(B1891)+1)) / (20*21/2)</f>
        <v>1.6121428571428571</v>
      </c>
      <c r="J1907" s="2">
        <f t="shared" si="234"/>
        <v>1.6292205378670115</v>
      </c>
      <c r="K1907" s="2">
        <f t="shared" ref="K1907:K1970" si="236">$K$4*B1907+(1-$K$4)*K1906</f>
        <v>1.6558261599705679</v>
      </c>
    </row>
    <row r="1908" spans="1:11" ht="13.5" x14ac:dyDescent="0.25">
      <c r="A1908" s="3">
        <f>TITRES_STAT!B1911</f>
        <v>45082</v>
      </c>
      <c r="B1908" s="6">
        <f>TITRES_STAT!D1911</f>
        <v>1.6</v>
      </c>
      <c r="C1908" s="2">
        <f t="shared" si="229"/>
        <v>0</v>
      </c>
      <c r="D1908" s="2">
        <f t="shared" si="230"/>
        <v>1.6</v>
      </c>
      <c r="E1908" s="2">
        <f t="shared" si="232"/>
        <v>1.5999999999999999</v>
      </c>
      <c r="F1908" s="2">
        <f t="shared" si="233"/>
        <v>1.6430000000000002</v>
      </c>
      <c r="G1908" s="2">
        <f t="shared" si="235"/>
        <v>1.6511999999999991</v>
      </c>
      <c r="H1908" s="2">
        <f t="shared" si="231"/>
        <v>1.781400000000003</v>
      </c>
      <c r="I1908" s="2">
        <f t="array" ref="I1908">SUMPRODUCT(B1892:B1911, (ROW(B1892:B1911)-ROW(B1892)+1)) / (20*21/2)</f>
        <v>1.609</v>
      </c>
      <c r="J1908" s="2">
        <f t="shared" si="234"/>
        <v>1.6264376294987248</v>
      </c>
      <c r="K1908" s="2">
        <f t="shared" si="236"/>
        <v>1.6536368987952517</v>
      </c>
    </row>
    <row r="1909" spans="1:11" ht="13.5" x14ac:dyDescent="0.25">
      <c r="A1909" s="3">
        <f>TITRES_STAT!B1912</f>
        <v>45083</v>
      </c>
      <c r="B1909" s="6">
        <f>TITRES_STAT!D1912</f>
        <v>1.6</v>
      </c>
      <c r="C1909" s="2">
        <f t="shared" si="229"/>
        <v>0</v>
      </c>
      <c r="D1909" s="2">
        <f t="shared" si="230"/>
        <v>1.6</v>
      </c>
      <c r="E1909" s="2">
        <f t="shared" si="232"/>
        <v>1.5999999999999999</v>
      </c>
      <c r="F1909" s="2">
        <f t="shared" si="233"/>
        <v>1.6380000000000006</v>
      </c>
      <c r="G1909" s="2">
        <f t="shared" si="235"/>
        <v>1.6497999999999993</v>
      </c>
      <c r="H1909" s="2">
        <f t="shared" si="231"/>
        <v>1.779850000000003</v>
      </c>
      <c r="I1909" s="2">
        <f t="array" ref="I1909">SUMPRODUCT(B1893:B1912, (ROW(B1893:B1912)-ROW(B1893)+1)) / (20*21/2)</f>
        <v>1.6063333333333332</v>
      </c>
      <c r="J1909" s="2">
        <f t="shared" si="234"/>
        <v>1.6239197600226558</v>
      </c>
      <c r="K1909" s="2">
        <f t="shared" si="236"/>
        <v>1.6515334909993595</v>
      </c>
    </row>
    <row r="1910" spans="1:11" ht="13.5" x14ac:dyDescent="0.25">
      <c r="A1910" s="3">
        <f>TITRES_STAT!B1913</f>
        <v>45084</v>
      </c>
      <c r="B1910" s="6">
        <f>TITRES_STAT!D1913</f>
        <v>1.6</v>
      </c>
      <c r="C1910" s="2">
        <f t="shared" si="229"/>
        <v>0</v>
      </c>
      <c r="D1910" s="2">
        <f t="shared" si="230"/>
        <v>1.6</v>
      </c>
      <c r="E1910" s="2">
        <f t="shared" si="232"/>
        <v>1.5999999999999999</v>
      </c>
      <c r="F1910" s="2">
        <f t="shared" si="233"/>
        <v>1.6330000000000005</v>
      </c>
      <c r="G1910" s="2">
        <f t="shared" si="235"/>
        <v>1.6483999999999992</v>
      </c>
      <c r="H1910" s="2">
        <f t="shared" si="231"/>
        <v>1.7783000000000027</v>
      </c>
      <c r="I1910" s="2">
        <f t="array" ref="I1910">SUMPRODUCT(B1894:B1913, (ROW(B1894:B1913)-ROW(B1894)+1)) / (20*21/2)</f>
        <v>1.6041428571428571</v>
      </c>
      <c r="J1910" s="2">
        <f t="shared" si="234"/>
        <v>1.6216416876395456</v>
      </c>
      <c r="K1910" s="2">
        <f t="shared" si="236"/>
        <v>1.6495125697836983</v>
      </c>
    </row>
    <row r="1911" spans="1:11" ht="13.5" x14ac:dyDescent="0.25">
      <c r="A1911" s="3">
        <f>TITRES_STAT!B1914</f>
        <v>45085</v>
      </c>
      <c r="B1911" s="6">
        <f>TITRES_STAT!D1914</f>
        <v>1.6</v>
      </c>
      <c r="C1911" s="2">
        <f t="shared" si="229"/>
        <v>0</v>
      </c>
      <c r="D1911" s="2">
        <f t="shared" si="230"/>
        <v>1.6</v>
      </c>
      <c r="E1911" s="2">
        <f t="shared" si="232"/>
        <v>1.5999999999999999</v>
      </c>
      <c r="F1911" s="2">
        <f t="shared" si="233"/>
        <v>1.6280000000000006</v>
      </c>
      <c r="G1911" s="2">
        <f t="shared" si="235"/>
        <v>1.6469999999999994</v>
      </c>
      <c r="H1911" s="2">
        <f t="shared" si="231"/>
        <v>1.7767500000000027</v>
      </c>
      <c r="I1911" s="2">
        <f t="array" ref="I1911">SUMPRODUCT(B1895:B1914, (ROW(B1895:B1914)-ROW(B1895)+1)) / (20*21/2)</f>
        <v>1.6024285714285713</v>
      </c>
      <c r="J1911" s="2">
        <f t="shared" si="234"/>
        <v>1.6195805745310174</v>
      </c>
      <c r="K1911" s="2">
        <f t="shared" si="236"/>
        <v>1.647570900380416</v>
      </c>
    </row>
    <row r="1912" spans="1:11" ht="13.5" x14ac:dyDescent="0.25">
      <c r="A1912" s="3">
        <f>TITRES_STAT!B1915</f>
        <v>45086</v>
      </c>
      <c r="B1912" s="6">
        <f>TITRES_STAT!D1915</f>
        <v>1.6</v>
      </c>
      <c r="C1912" s="2">
        <f t="shared" si="229"/>
        <v>0</v>
      </c>
      <c r="D1912" s="2">
        <f t="shared" si="230"/>
        <v>1.6</v>
      </c>
      <c r="E1912" s="2">
        <f t="shared" si="232"/>
        <v>1.5999999999999999</v>
      </c>
      <c r="F1912" s="2">
        <f t="shared" si="233"/>
        <v>1.6230000000000004</v>
      </c>
      <c r="G1912" s="2">
        <f t="shared" si="235"/>
        <v>1.6455999999999991</v>
      </c>
      <c r="H1912" s="2">
        <f t="shared" si="231"/>
        <v>1.7752000000000026</v>
      </c>
      <c r="I1912" s="2">
        <f t="array" ref="I1912">SUMPRODUCT(B1896:B1915, (ROW(B1896:B1915)-ROW(B1896)+1)) / (20*21/2)</f>
        <v>1.6011904761904763</v>
      </c>
      <c r="J1912" s="2">
        <f t="shared" si="234"/>
        <v>1.617715757909016</v>
      </c>
      <c r="K1912" s="2">
        <f t="shared" si="236"/>
        <v>1.6457053748753017</v>
      </c>
    </row>
    <row r="1913" spans="1:11" ht="13.5" x14ac:dyDescent="0.25">
      <c r="A1913" s="3">
        <f>TITRES_STAT!B1916</f>
        <v>45089</v>
      </c>
      <c r="B1913" s="6">
        <f>TITRES_STAT!D1916</f>
        <v>1.6</v>
      </c>
      <c r="C1913" s="2">
        <f t="shared" si="229"/>
        <v>0</v>
      </c>
      <c r="D1913" s="2">
        <f t="shared" si="230"/>
        <v>1.6</v>
      </c>
      <c r="E1913" s="2">
        <f t="shared" si="232"/>
        <v>1.5999999999999999</v>
      </c>
      <c r="F1913" s="2">
        <f t="shared" si="233"/>
        <v>1.6180000000000008</v>
      </c>
      <c r="G1913" s="2">
        <f t="shared" si="235"/>
        <v>1.6441999999999992</v>
      </c>
      <c r="H1913" s="2">
        <f t="shared" si="231"/>
        <v>1.7736500000000024</v>
      </c>
      <c r="I1913" s="2">
        <f t="array" ref="I1913">SUMPRODUCT(B1897:B1916, (ROW(B1897:B1916)-ROW(B1897)+1)) / (20*21/2)</f>
        <v>1.6004285714285715</v>
      </c>
      <c r="J1913" s="2">
        <f t="shared" si="234"/>
        <v>1.6160285428700623</v>
      </c>
      <c r="K1913" s="2">
        <f t="shared" si="236"/>
        <v>1.6439130072331329</v>
      </c>
    </row>
    <row r="1914" spans="1:11" ht="13.5" x14ac:dyDescent="0.25">
      <c r="A1914" s="3">
        <f>TITRES_STAT!B1917</f>
        <v>45090</v>
      </c>
      <c r="B1914" s="6">
        <f>TITRES_STAT!D1917</f>
        <v>1.6</v>
      </c>
      <c r="C1914" s="2">
        <f t="shared" si="229"/>
        <v>0</v>
      </c>
      <c r="D1914" s="2">
        <f t="shared" si="230"/>
        <v>1.6</v>
      </c>
      <c r="E1914" s="2">
        <f t="shared" si="232"/>
        <v>1.5999999999999999</v>
      </c>
      <c r="F1914" s="2">
        <f t="shared" si="233"/>
        <v>1.6130000000000007</v>
      </c>
      <c r="G1914" s="2">
        <f t="shared" si="235"/>
        <v>1.6427999999999994</v>
      </c>
      <c r="H1914" s="2">
        <f t="shared" si="231"/>
        <v>1.7721000000000025</v>
      </c>
      <c r="I1914" s="2">
        <f t="array" ref="I1914">SUMPRODUCT(B1898:B1917, (ROW(B1898:B1917)-ROW(B1898)+1)) / (20*21/2)</f>
        <v>1.6020476190476194</v>
      </c>
      <c r="J1914" s="2">
        <f t="shared" si="234"/>
        <v>1.6145020149776754</v>
      </c>
      <c r="K1914" s="2">
        <f t="shared" si="236"/>
        <v>1.6421909285181082</v>
      </c>
    </row>
    <row r="1915" spans="1:11" ht="13.5" x14ac:dyDescent="0.25">
      <c r="A1915" s="3">
        <f>TITRES_STAT!B1918</f>
        <v>45091</v>
      </c>
      <c r="B1915" s="6">
        <f>TITRES_STAT!D1918</f>
        <v>1.6</v>
      </c>
      <c r="C1915" s="2">
        <f t="shared" si="229"/>
        <v>0</v>
      </c>
      <c r="D1915" s="2">
        <f t="shared" si="230"/>
        <v>1.6</v>
      </c>
      <c r="E1915" s="2">
        <f t="shared" si="232"/>
        <v>1.5999999999999999</v>
      </c>
      <c r="F1915" s="2">
        <f t="shared" si="233"/>
        <v>1.6080000000000005</v>
      </c>
      <c r="G1915" s="2">
        <f t="shared" si="235"/>
        <v>1.6413999999999993</v>
      </c>
      <c r="H1915" s="2">
        <f t="shared" si="231"/>
        <v>1.7708000000000022</v>
      </c>
      <c r="I1915" s="2">
        <f t="array" ref="I1915">SUMPRODUCT(B1899:B1918, (ROW(B1899:B1918)-ROW(B1899)+1)) / (20*21/2)</f>
        <v>1.6037142857142856</v>
      </c>
      <c r="J1915" s="2">
        <f t="shared" si="234"/>
        <v>1.6131208706940874</v>
      </c>
      <c r="K1915" s="2">
        <f t="shared" si="236"/>
        <v>1.6405363823017118</v>
      </c>
    </row>
    <row r="1916" spans="1:11" ht="13.5" x14ac:dyDescent="0.25">
      <c r="A1916" s="3">
        <f>TITRES_STAT!B1919</f>
        <v>45092</v>
      </c>
      <c r="B1916" s="6">
        <f>TITRES_STAT!D1919</f>
        <v>1.6</v>
      </c>
      <c r="C1916" s="2">
        <f t="shared" si="229"/>
        <v>0</v>
      </c>
      <c r="D1916" s="2">
        <f t="shared" si="230"/>
        <v>1.6</v>
      </c>
      <c r="E1916" s="2">
        <f t="shared" si="232"/>
        <v>1.5999999999999999</v>
      </c>
      <c r="F1916" s="2">
        <f t="shared" si="233"/>
        <v>1.6030000000000004</v>
      </c>
      <c r="G1916" s="2">
        <f t="shared" si="235"/>
        <v>1.6399999999999995</v>
      </c>
      <c r="H1916" s="2">
        <f t="shared" si="231"/>
        <v>1.7695000000000021</v>
      </c>
      <c r="I1916" s="2">
        <f t="array" ref="I1916">SUMPRODUCT(B1900:B1919, (ROW(B1900:B1919)-ROW(B1900)+1)) / (20*21/2)</f>
        <v>1.6054285714285714</v>
      </c>
      <c r="J1916" s="2">
        <f t="shared" si="234"/>
        <v>1.6118712639613171</v>
      </c>
      <c r="K1916" s="2">
        <f t="shared" si="236"/>
        <v>1.6389467202506645</v>
      </c>
    </row>
    <row r="1917" spans="1:11" ht="13.5" x14ac:dyDescent="0.25">
      <c r="A1917" s="3">
        <f>TITRES_STAT!B1920</f>
        <v>45093</v>
      </c>
      <c r="B1917" s="6">
        <f>TITRES_STAT!D1920</f>
        <v>1.62</v>
      </c>
      <c r="C1917" s="2">
        <f t="shared" si="229"/>
        <v>2.0000000000000018E-2</v>
      </c>
      <c r="D1917" s="2">
        <f t="shared" si="230"/>
        <v>1.6039999999999999</v>
      </c>
      <c r="E1917" s="2">
        <f t="shared" si="232"/>
        <v>1.6019999999999999</v>
      </c>
      <c r="F1917" s="2">
        <f t="shared" si="233"/>
        <v>1.6025000000000005</v>
      </c>
      <c r="G1917" s="2">
        <f t="shared" si="235"/>
        <v>1.6389999999999996</v>
      </c>
      <c r="H1917" s="2">
        <f t="shared" si="231"/>
        <v>1.7683000000000018</v>
      </c>
      <c r="I1917" s="2">
        <f t="array" ref="I1917">SUMPRODUCT(B1901:B1920, (ROW(B1901:B1920)-ROW(B1901)+1)) / (20*21/2)</f>
        <v>1.6070476190476191</v>
      </c>
      <c r="J1917" s="2">
        <f t="shared" si="234"/>
        <v>1.6126454292983345</v>
      </c>
      <c r="K1917" s="2">
        <f t="shared" si="236"/>
        <v>1.6382037116133834</v>
      </c>
    </row>
    <row r="1918" spans="1:11" ht="13.5" x14ac:dyDescent="0.25">
      <c r="A1918" s="3">
        <f>TITRES_STAT!B1921</f>
        <v>45096</v>
      </c>
      <c r="B1918" s="6">
        <f>TITRES_STAT!D1921</f>
        <v>1.62</v>
      </c>
      <c r="C1918" s="2">
        <f t="shared" si="229"/>
        <v>0</v>
      </c>
      <c r="D1918" s="2">
        <f t="shared" si="230"/>
        <v>1.6080000000000001</v>
      </c>
      <c r="E1918" s="2">
        <f t="shared" si="232"/>
        <v>1.6039999999999999</v>
      </c>
      <c r="F1918" s="2">
        <f t="shared" si="233"/>
        <v>1.6020000000000003</v>
      </c>
      <c r="G1918" s="2">
        <f t="shared" si="235"/>
        <v>1.6379999999999999</v>
      </c>
      <c r="H1918" s="2">
        <f t="shared" si="231"/>
        <v>1.7671000000000019</v>
      </c>
      <c r="I1918" s="2">
        <f t="array" ref="I1918">SUMPRODUCT(B1902:B1921, (ROW(B1902:B1921)-ROW(B1902)+1)) / (20*21/2)</f>
        <v>1.6066666666666665</v>
      </c>
      <c r="J1918" s="2">
        <f t="shared" si="234"/>
        <v>1.6133458646032552</v>
      </c>
      <c r="K1918" s="2">
        <f t="shared" si="236"/>
        <v>1.6374898405697214</v>
      </c>
    </row>
    <row r="1919" spans="1:11" ht="13.5" x14ac:dyDescent="0.25">
      <c r="A1919" s="3">
        <f>TITRES_STAT!B1922</f>
        <v>45097</v>
      </c>
      <c r="B1919" s="6">
        <f>TITRES_STAT!D1922</f>
        <v>1.62</v>
      </c>
      <c r="C1919" s="2">
        <f t="shared" si="229"/>
        <v>0</v>
      </c>
      <c r="D1919" s="2">
        <f t="shared" si="230"/>
        <v>1.6120000000000001</v>
      </c>
      <c r="E1919" s="2">
        <f t="shared" si="232"/>
        <v>1.6060000000000003</v>
      </c>
      <c r="F1919" s="2">
        <f t="shared" si="233"/>
        <v>1.6030000000000004</v>
      </c>
      <c r="G1919" s="2">
        <f t="shared" si="235"/>
        <v>1.6369999999999998</v>
      </c>
      <c r="H1919" s="2">
        <f t="shared" si="231"/>
        <v>1.7659000000000018</v>
      </c>
      <c r="I1919" s="2">
        <f t="array" ref="I1919">SUMPRODUCT(B1903:B1922, (ROW(B1903:B1922)-ROW(B1903)+1)) / (20*21/2)</f>
        <v>1.6062857142857143</v>
      </c>
      <c r="J1919" s="2">
        <f t="shared" si="234"/>
        <v>1.6139795917838977</v>
      </c>
      <c r="K1919" s="2">
        <f t="shared" si="236"/>
        <v>1.636803964468948</v>
      </c>
    </row>
    <row r="1920" spans="1:11" ht="13.5" x14ac:dyDescent="0.25">
      <c r="A1920" s="3">
        <f>TITRES_STAT!B1923</f>
        <v>45098</v>
      </c>
      <c r="B1920" s="6">
        <f>TITRES_STAT!D1923</f>
        <v>1.62</v>
      </c>
      <c r="C1920" s="2">
        <f t="shared" si="229"/>
        <v>0</v>
      </c>
      <c r="D1920" s="2">
        <f t="shared" si="230"/>
        <v>1.6160000000000001</v>
      </c>
      <c r="E1920" s="2">
        <f t="shared" si="232"/>
        <v>1.6080000000000001</v>
      </c>
      <c r="F1920" s="2">
        <f t="shared" si="233"/>
        <v>1.6040000000000003</v>
      </c>
      <c r="G1920" s="2">
        <f t="shared" si="235"/>
        <v>1.6360000000000001</v>
      </c>
      <c r="H1920" s="2">
        <f t="shared" si="231"/>
        <v>1.7647000000000015</v>
      </c>
      <c r="I1920" s="2">
        <f t="array" ref="I1920">SUMPRODUCT(B1904:B1923, (ROW(B1904:B1923)-ROW(B1904)+1)) / (20*21/2)</f>
        <v>1.6059047619047619</v>
      </c>
      <c r="J1920" s="2">
        <f t="shared" si="234"/>
        <v>1.6145529639949552</v>
      </c>
      <c r="K1920" s="2">
        <f t="shared" si="236"/>
        <v>1.6361449854701657</v>
      </c>
    </row>
    <row r="1921" spans="1:11" ht="13.5" x14ac:dyDescent="0.25">
      <c r="A1921" s="3">
        <f>TITRES_STAT!B1924</f>
        <v>45099</v>
      </c>
      <c r="B1921" s="6">
        <f>TITRES_STAT!D1924</f>
        <v>1.6</v>
      </c>
      <c r="C1921" s="2">
        <f t="shared" si="229"/>
        <v>-2.0000000000000018E-2</v>
      </c>
      <c r="D1921" s="2">
        <f t="shared" si="230"/>
        <v>1.6160000000000001</v>
      </c>
      <c r="E1921" s="2">
        <f t="shared" si="232"/>
        <v>1.6080000000000005</v>
      </c>
      <c r="F1921" s="2">
        <f t="shared" si="233"/>
        <v>1.6040000000000003</v>
      </c>
      <c r="G1921" s="2">
        <f t="shared" si="235"/>
        <v>1.6346000000000001</v>
      </c>
      <c r="H1921" s="2">
        <f t="shared" si="231"/>
        <v>1.7634000000000014</v>
      </c>
      <c r="I1921" s="2">
        <f t="array" ref="I1921">SUMPRODUCT(B1905:B1924, (ROW(B1905:B1924)-ROW(B1905)+1)) / (20*21/2)</f>
        <v>1.6055238095238096</v>
      </c>
      <c r="J1921" s="2">
        <f t="shared" si="234"/>
        <v>1.6131669674240072</v>
      </c>
      <c r="K1921" s="2">
        <f t="shared" si="236"/>
        <v>1.6347275350595711</v>
      </c>
    </row>
    <row r="1922" spans="1:11" ht="13.5" x14ac:dyDescent="0.25">
      <c r="A1922" s="3">
        <f>TITRES_STAT!B1925</f>
        <v>45100</v>
      </c>
      <c r="B1922" s="6">
        <f>TITRES_STAT!D1925</f>
        <v>1.6</v>
      </c>
      <c r="C1922" s="2">
        <f t="shared" si="229"/>
        <v>0</v>
      </c>
      <c r="D1922" s="2">
        <f t="shared" si="230"/>
        <v>1.6120000000000001</v>
      </c>
      <c r="E1922" s="2">
        <f t="shared" si="232"/>
        <v>1.6080000000000001</v>
      </c>
      <c r="F1922" s="2">
        <f t="shared" si="233"/>
        <v>1.6040000000000003</v>
      </c>
      <c r="G1922" s="2">
        <f t="shared" si="235"/>
        <v>1.6332000000000002</v>
      </c>
      <c r="H1922" s="2">
        <f t="shared" si="231"/>
        <v>1.7621000000000011</v>
      </c>
      <c r="I1922" s="2">
        <f t="array" ref="I1922">SUMPRODUCT(B1906:B1925, (ROW(B1906:B1925)-ROW(B1906)+1)) / (20*21/2)</f>
        <v>1.6051428571428574</v>
      </c>
      <c r="J1922" s="2">
        <f t="shared" si="234"/>
        <v>1.611912970526483</v>
      </c>
      <c r="K1922" s="2">
        <f t="shared" si="236"/>
        <v>1.6333656709395881</v>
      </c>
    </row>
    <row r="1923" spans="1:11" ht="13.5" x14ac:dyDescent="0.25">
      <c r="A1923" s="3">
        <f>TITRES_STAT!B1926</f>
        <v>45103</v>
      </c>
      <c r="B1923" s="6">
        <f>TITRES_STAT!D1926</f>
        <v>1.6</v>
      </c>
      <c r="C1923" s="2">
        <f t="shared" si="229"/>
        <v>0</v>
      </c>
      <c r="D1923" s="2">
        <f t="shared" si="230"/>
        <v>1.6079999999999999</v>
      </c>
      <c r="E1923" s="2">
        <f t="shared" si="232"/>
        <v>1.6080000000000001</v>
      </c>
      <c r="F1923" s="2">
        <f t="shared" si="233"/>
        <v>1.6040000000000003</v>
      </c>
      <c r="G1923" s="2">
        <f t="shared" si="235"/>
        <v>1.6318000000000001</v>
      </c>
      <c r="H1923" s="2">
        <f t="shared" si="231"/>
        <v>1.7608000000000013</v>
      </c>
      <c r="I1923" s="2">
        <f t="array" ref="I1923">SUMPRODUCT(B1907:B1926, (ROW(B1907:B1926)-ROW(B1907)+1)) / (20*21/2)</f>
        <v>1.6047619047619048</v>
      </c>
      <c r="J1923" s="2">
        <f t="shared" si="234"/>
        <v>1.6107784019049132</v>
      </c>
      <c r="K1923" s="2">
        <f t="shared" si="236"/>
        <v>1.6320572132556828</v>
      </c>
    </row>
    <row r="1924" spans="1:11" ht="13.5" x14ac:dyDescent="0.25">
      <c r="A1924" s="3">
        <f>TITRES_STAT!B1927</f>
        <v>45104</v>
      </c>
      <c r="B1924" s="6">
        <f>TITRES_STAT!D1927</f>
        <v>1.6</v>
      </c>
      <c r="C1924" s="2">
        <f t="shared" ref="C1924:C1987" si="237">B1924-B1923</f>
        <v>0</v>
      </c>
      <c r="D1924" s="2">
        <f t="shared" si="230"/>
        <v>1.6039999999999999</v>
      </c>
      <c r="E1924" s="2">
        <f t="shared" si="232"/>
        <v>1.6079999999999999</v>
      </c>
      <c r="F1924" s="2">
        <f t="shared" si="233"/>
        <v>1.6040000000000003</v>
      </c>
      <c r="G1924" s="2">
        <f t="shared" si="235"/>
        <v>1.6316000000000002</v>
      </c>
      <c r="H1924" s="2">
        <f t="shared" si="231"/>
        <v>1.7595000000000014</v>
      </c>
      <c r="I1924" s="2">
        <f t="array" ref="I1924">SUMPRODUCT(B1908:B1927, (ROW(B1908:B1927)-ROW(B1908)+1)) / (20*21/2)</f>
        <v>1.6043809523809525</v>
      </c>
      <c r="J1924" s="2">
        <f t="shared" si="234"/>
        <v>1.6097518874377785</v>
      </c>
      <c r="K1924" s="2">
        <f t="shared" si="236"/>
        <v>1.6308000676378129</v>
      </c>
    </row>
    <row r="1925" spans="1:11" ht="13.5" x14ac:dyDescent="0.25">
      <c r="A1925" s="3">
        <f>TITRES_STAT!B1928</f>
        <v>45107</v>
      </c>
      <c r="B1925" s="6">
        <f>TITRES_STAT!D1928</f>
        <v>1.6</v>
      </c>
      <c r="C1925" s="2">
        <f t="shared" si="237"/>
        <v>0</v>
      </c>
      <c r="D1925" s="2">
        <f t="shared" si="230"/>
        <v>1.6</v>
      </c>
      <c r="E1925" s="2">
        <f t="shared" si="232"/>
        <v>1.6079999999999999</v>
      </c>
      <c r="F1925" s="2">
        <f t="shared" si="233"/>
        <v>1.6040000000000003</v>
      </c>
      <c r="G1925" s="2">
        <f t="shared" si="235"/>
        <v>1.6314000000000002</v>
      </c>
      <c r="H1925" s="2">
        <f t="shared" si="231"/>
        <v>1.7582000000000013</v>
      </c>
      <c r="I1925" s="2">
        <f t="array" ref="I1925">SUMPRODUCT(B1909:B1928, (ROW(B1909:B1928)-ROW(B1909)+1)) / (20*21/2)</f>
        <v>1.6040000000000001</v>
      </c>
      <c r="J1925" s="2">
        <f t="shared" si="234"/>
        <v>1.6088231362532284</v>
      </c>
      <c r="K1925" s="2">
        <f t="shared" si="236"/>
        <v>1.6295922218480949</v>
      </c>
    </row>
    <row r="1926" spans="1:11" ht="13.5" x14ac:dyDescent="0.25">
      <c r="A1926" s="3">
        <f>TITRES_STAT!B1929</f>
        <v>45110</v>
      </c>
      <c r="B1926" s="6">
        <f>TITRES_STAT!D1929</f>
        <v>1.6</v>
      </c>
      <c r="C1926" s="2">
        <f t="shared" si="237"/>
        <v>0</v>
      </c>
      <c r="D1926" s="2">
        <f t="shared" ref="D1926:D1989" si="238">AVERAGE(B1922:B1926)</f>
        <v>1.6</v>
      </c>
      <c r="E1926" s="2">
        <f t="shared" si="232"/>
        <v>1.6079999999999999</v>
      </c>
      <c r="F1926" s="2">
        <f t="shared" si="233"/>
        <v>1.6040000000000003</v>
      </c>
      <c r="G1926" s="2">
        <f t="shared" si="235"/>
        <v>1.6310000000000002</v>
      </c>
      <c r="H1926" s="2">
        <f t="shared" si="231"/>
        <v>1.756900000000001</v>
      </c>
      <c r="I1926" s="2">
        <f t="array" ref="I1926">SUMPRODUCT(B1910:B1929, (ROW(B1910:B1929)-ROW(B1910)+1)) / (20*21/2)</f>
        <v>1.6036190476190475</v>
      </c>
      <c r="J1926" s="2">
        <f t="shared" si="234"/>
        <v>1.6079828375624445</v>
      </c>
      <c r="K1926" s="2">
        <f t="shared" si="236"/>
        <v>1.6284317425599344</v>
      </c>
    </row>
    <row r="1927" spans="1:11" ht="13.5" x14ac:dyDescent="0.25">
      <c r="A1927" s="3">
        <f>TITRES_STAT!B1930</f>
        <v>45111</v>
      </c>
      <c r="B1927" s="6">
        <f>TITRES_STAT!D1930</f>
        <v>1.6</v>
      </c>
      <c r="C1927" s="2">
        <f t="shared" si="237"/>
        <v>0</v>
      </c>
      <c r="D1927" s="2">
        <f t="shared" si="238"/>
        <v>1.6</v>
      </c>
      <c r="E1927" s="2">
        <f t="shared" si="232"/>
        <v>1.6059999999999999</v>
      </c>
      <c r="F1927" s="2">
        <f t="shared" si="233"/>
        <v>1.6040000000000005</v>
      </c>
      <c r="G1927" s="2">
        <f t="shared" si="235"/>
        <v>1.6306</v>
      </c>
      <c r="H1927" s="2">
        <f t="shared" si="231"/>
        <v>1.7556000000000012</v>
      </c>
      <c r="I1927" s="2">
        <f t="array" ref="I1927">SUMPRODUCT(B1911:B1930, (ROW(B1911:B1930)-ROW(B1911)+1)) / (20*21/2)</f>
        <v>1.6032380952380954</v>
      </c>
      <c r="J1927" s="2">
        <f t="shared" si="234"/>
        <v>1.6072225673184022</v>
      </c>
      <c r="K1927" s="2">
        <f t="shared" si="236"/>
        <v>1.6273167722634665</v>
      </c>
    </row>
    <row r="1928" spans="1:11" ht="13.5" x14ac:dyDescent="0.25">
      <c r="A1928" s="3">
        <f>TITRES_STAT!B1931</f>
        <v>45112</v>
      </c>
      <c r="B1928" s="6">
        <f>TITRES_STAT!D1931</f>
        <v>1.6</v>
      </c>
      <c r="C1928" s="2">
        <f t="shared" si="237"/>
        <v>0</v>
      </c>
      <c r="D1928" s="2">
        <f t="shared" si="238"/>
        <v>1.6</v>
      </c>
      <c r="E1928" s="2">
        <f t="shared" si="232"/>
        <v>1.6039999999999999</v>
      </c>
      <c r="F1928" s="2">
        <f t="shared" si="233"/>
        <v>1.6040000000000005</v>
      </c>
      <c r="G1928" s="2">
        <f t="shared" si="235"/>
        <v>1.6301999999999994</v>
      </c>
      <c r="H1928" s="2">
        <f t="shared" si="231"/>
        <v>1.7543000000000013</v>
      </c>
      <c r="I1928" s="2">
        <f t="array" ref="I1928">SUMPRODUCT(B1912:B1931, (ROW(B1912:B1931)-ROW(B1912)+1)) / (20*21/2)</f>
        <v>1.5961904761904764</v>
      </c>
      <c r="J1928" s="2">
        <f t="shared" si="234"/>
        <v>1.6065347037642685</v>
      </c>
      <c r="K1928" s="2">
        <f t="shared" si="236"/>
        <v>1.6262455262923503</v>
      </c>
    </row>
    <row r="1929" spans="1:11" ht="13.5" x14ac:dyDescent="0.25">
      <c r="A1929" s="3">
        <f>TITRES_STAT!B1932</f>
        <v>45113</v>
      </c>
      <c r="B1929" s="6">
        <f>TITRES_STAT!D1932</f>
        <v>1.6</v>
      </c>
      <c r="C1929" s="2">
        <f t="shared" si="237"/>
        <v>0</v>
      </c>
      <c r="D1929" s="2">
        <f t="shared" si="238"/>
        <v>1.6</v>
      </c>
      <c r="E1929" s="2">
        <f t="shared" si="232"/>
        <v>1.6019999999999999</v>
      </c>
      <c r="F1929" s="2">
        <f t="shared" si="233"/>
        <v>1.6040000000000005</v>
      </c>
      <c r="G1929" s="2">
        <f t="shared" si="235"/>
        <v>1.6297999999999992</v>
      </c>
      <c r="H1929" s="2">
        <f t="shared" si="231"/>
        <v>1.7530000000000012</v>
      </c>
      <c r="I1929" s="2">
        <f t="array" ref="I1929">SUMPRODUCT(B1913:B1932, (ROW(B1913:B1932)-ROW(B1913)+1)) / (20*21/2)</f>
        <v>1.5894761904761905</v>
      </c>
      <c r="J1929" s="2">
        <f t="shared" si="234"/>
        <v>1.6059123510248146</v>
      </c>
      <c r="K1929" s="2">
        <f t="shared" si="236"/>
        <v>1.6252162899671601</v>
      </c>
    </row>
    <row r="1930" spans="1:11" ht="13.5" x14ac:dyDescent="0.25">
      <c r="A1930" s="3">
        <f>TITRES_STAT!B1933</f>
        <v>45114</v>
      </c>
      <c r="B1930" s="6">
        <f>TITRES_STAT!D1933</f>
        <v>1.6</v>
      </c>
      <c r="C1930" s="2">
        <f t="shared" si="237"/>
        <v>0</v>
      </c>
      <c r="D1930" s="2">
        <f t="shared" si="238"/>
        <v>1.6</v>
      </c>
      <c r="E1930" s="2">
        <f t="shared" si="232"/>
        <v>1.5999999999999999</v>
      </c>
      <c r="F1930" s="2">
        <f t="shared" si="233"/>
        <v>1.6040000000000005</v>
      </c>
      <c r="G1930" s="2">
        <f t="shared" si="235"/>
        <v>1.6287999999999991</v>
      </c>
      <c r="H1930" s="2">
        <f t="shared" ref="H1930:H1993" si="239">AVERAGE(B1731:B1930)</f>
        <v>1.7517000000000009</v>
      </c>
      <c r="I1930" s="2">
        <f t="array" ref="I1930">SUMPRODUCT(B1914:B1933, (ROW(B1914:B1933)-ROW(B1914)+1)) / (20*21/2)</f>
        <v>1.5830952380952383</v>
      </c>
      <c r="J1930" s="2">
        <f t="shared" si="234"/>
        <v>1.6053492699748322</v>
      </c>
      <c r="K1930" s="2">
        <f t="shared" si="236"/>
        <v>1.624227415850801</v>
      </c>
    </row>
    <row r="1931" spans="1:11" ht="13.5" x14ac:dyDescent="0.25">
      <c r="A1931" s="3">
        <f>TITRES_STAT!B1934</f>
        <v>45117</v>
      </c>
      <c r="B1931" s="6">
        <f>TITRES_STAT!D1934</f>
        <v>1.53</v>
      </c>
      <c r="C1931" s="2">
        <f t="shared" si="237"/>
        <v>-7.0000000000000062E-2</v>
      </c>
      <c r="D1931" s="2">
        <f t="shared" si="238"/>
        <v>1.5860000000000001</v>
      </c>
      <c r="E1931" s="2">
        <f t="shared" si="232"/>
        <v>1.5929999999999997</v>
      </c>
      <c r="F1931" s="2">
        <f t="shared" si="233"/>
        <v>1.6005000000000009</v>
      </c>
      <c r="G1931" s="2">
        <f t="shared" si="235"/>
        <v>1.626399999999999</v>
      </c>
      <c r="H1931" s="2">
        <f t="shared" si="239"/>
        <v>1.7500500000000005</v>
      </c>
      <c r="I1931" s="2">
        <f t="array" ref="I1931">SUMPRODUCT(B1915:B1934, (ROW(B1915:B1934)-ROW(B1915)+1)) / (20*21/2)</f>
        <v>1.577047619047619</v>
      </c>
      <c r="J1931" s="2">
        <f t="shared" si="234"/>
        <v>1.5981731490248481</v>
      </c>
      <c r="K1931" s="2">
        <f t="shared" si="236"/>
        <v>1.6205322230723382</v>
      </c>
    </row>
    <row r="1932" spans="1:11" ht="13.5" x14ac:dyDescent="0.25">
      <c r="A1932" s="3">
        <f>TITRES_STAT!B1935</f>
        <v>45118</v>
      </c>
      <c r="B1932" s="6">
        <f>TITRES_STAT!D1935</f>
        <v>1.53</v>
      </c>
      <c r="C1932" s="2">
        <f t="shared" si="237"/>
        <v>0</v>
      </c>
      <c r="D1932" s="2">
        <f t="shared" si="238"/>
        <v>1.5720000000000003</v>
      </c>
      <c r="E1932" s="2">
        <f t="shared" ref="E1932:E1995" si="240">AVERAGE(B1923:B1932)</f>
        <v>1.5859999999999999</v>
      </c>
      <c r="F1932" s="2">
        <f t="shared" si="233"/>
        <v>1.5970000000000009</v>
      </c>
      <c r="G1932" s="2">
        <f t="shared" si="235"/>
        <v>1.6239999999999992</v>
      </c>
      <c r="H1932" s="2">
        <f t="shared" si="239"/>
        <v>1.7484000000000004</v>
      </c>
      <c r="I1932" s="2">
        <f t="array" ref="I1932">SUMPRODUCT(B1916:B1935, (ROW(B1916:B1935)-ROW(B1916)+1)) / (20*21/2)</f>
        <v>1.5713333333333335</v>
      </c>
      <c r="J1932" s="2">
        <f t="shared" si="234"/>
        <v>1.5916804681653387</v>
      </c>
      <c r="K1932" s="2">
        <f t="shared" si="236"/>
        <v>1.6169819398145995</v>
      </c>
    </row>
    <row r="1933" spans="1:11" ht="13.5" x14ac:dyDescent="0.25">
      <c r="A1933" s="3">
        <f>TITRES_STAT!B1936</f>
        <v>45119</v>
      </c>
      <c r="B1933" s="6">
        <f>TITRES_STAT!D1936</f>
        <v>1.53</v>
      </c>
      <c r="C1933" s="2">
        <f t="shared" si="237"/>
        <v>0</v>
      </c>
      <c r="D1933" s="2">
        <f t="shared" si="238"/>
        <v>1.5580000000000003</v>
      </c>
      <c r="E1933" s="2">
        <f t="shared" si="240"/>
        <v>1.5789999999999997</v>
      </c>
      <c r="F1933" s="2">
        <f t="shared" si="233"/>
        <v>1.5935000000000008</v>
      </c>
      <c r="G1933" s="2">
        <f t="shared" si="235"/>
        <v>1.6215999999999995</v>
      </c>
      <c r="H1933" s="2">
        <f t="shared" si="239"/>
        <v>1.74675</v>
      </c>
      <c r="I1933" s="2">
        <f t="array" ref="I1933">SUMPRODUCT(B1917:B1936, (ROW(B1917:B1936)-ROW(B1917)+1)) / (20*21/2)</f>
        <v>1.565952380952381</v>
      </c>
      <c r="J1933" s="2">
        <f t="shared" si="234"/>
        <v>1.5858061378638779</v>
      </c>
      <c r="K1933" s="2">
        <f t="shared" si="236"/>
        <v>1.6135708833512818</v>
      </c>
    </row>
    <row r="1934" spans="1:11" ht="13.5" x14ac:dyDescent="0.25">
      <c r="A1934" s="3">
        <f>TITRES_STAT!B1937</f>
        <v>45120</v>
      </c>
      <c r="B1934" s="6">
        <f>TITRES_STAT!D1937</f>
        <v>1.53</v>
      </c>
      <c r="C1934" s="2">
        <f t="shared" si="237"/>
        <v>0</v>
      </c>
      <c r="D1934" s="2">
        <f t="shared" si="238"/>
        <v>1.544</v>
      </c>
      <c r="E1934" s="2">
        <f t="shared" si="240"/>
        <v>1.5719999999999996</v>
      </c>
      <c r="F1934" s="2">
        <f t="shared" si="233"/>
        <v>1.5900000000000005</v>
      </c>
      <c r="G1934" s="2">
        <f t="shared" si="235"/>
        <v>1.6191999999999995</v>
      </c>
      <c r="H1934" s="2">
        <f t="shared" si="239"/>
        <v>1.7450999999999999</v>
      </c>
      <c r="I1934" s="2">
        <f t="array" ref="I1934">SUMPRODUCT(B1918:B1937, (ROW(B1918:B1937)-ROW(B1918)+1)) / (20*21/2)</f>
        <v>1.5609047619047618</v>
      </c>
      <c r="J1934" s="2">
        <f t="shared" si="234"/>
        <v>1.5804912675911276</v>
      </c>
      <c r="K1934" s="2">
        <f t="shared" si="236"/>
        <v>1.6102935938080944</v>
      </c>
    </row>
    <row r="1935" spans="1:11" ht="13.5" x14ac:dyDescent="0.25">
      <c r="A1935" s="3">
        <f>TITRES_STAT!B1938</f>
        <v>45121</v>
      </c>
      <c r="B1935" s="6">
        <f>TITRES_STAT!D1938</f>
        <v>1.53</v>
      </c>
      <c r="C1935" s="2">
        <f t="shared" si="237"/>
        <v>0</v>
      </c>
      <c r="D1935" s="2">
        <f t="shared" si="238"/>
        <v>1.53</v>
      </c>
      <c r="E1935" s="2">
        <f t="shared" si="240"/>
        <v>1.5649999999999997</v>
      </c>
      <c r="F1935" s="2">
        <f t="shared" si="233"/>
        <v>1.5865000000000005</v>
      </c>
      <c r="G1935" s="2">
        <f t="shared" si="235"/>
        <v>1.6167999999999998</v>
      </c>
      <c r="H1935" s="2">
        <f t="shared" si="239"/>
        <v>1.7434499999999997</v>
      </c>
      <c r="I1935" s="2">
        <f t="array" ref="I1935">SUMPRODUCT(B1919:B1938, (ROW(B1919:B1938)-ROW(B1919)+1)) / (20*21/2)</f>
        <v>1.5562857142857143</v>
      </c>
      <c r="J1935" s="2">
        <f t="shared" si="234"/>
        <v>1.5756825754395916</v>
      </c>
      <c r="K1935" s="2">
        <f t="shared" si="236"/>
        <v>1.6071448254234635</v>
      </c>
    </row>
    <row r="1936" spans="1:11" ht="13.5" x14ac:dyDescent="0.25">
      <c r="A1936" s="3">
        <f>TITRES_STAT!B1939</f>
        <v>45124</v>
      </c>
      <c r="B1936" s="6">
        <f>TITRES_STAT!D1939</f>
        <v>1.53</v>
      </c>
      <c r="C1936" s="2">
        <f t="shared" si="237"/>
        <v>0</v>
      </c>
      <c r="D1936" s="2">
        <f t="shared" si="238"/>
        <v>1.53</v>
      </c>
      <c r="E1936" s="2">
        <f t="shared" si="240"/>
        <v>1.5579999999999998</v>
      </c>
      <c r="F1936" s="2">
        <f t="shared" si="233"/>
        <v>1.5830000000000006</v>
      </c>
      <c r="G1936" s="2">
        <f t="shared" si="235"/>
        <v>1.6144000000000001</v>
      </c>
      <c r="H1936" s="2">
        <f t="shared" si="239"/>
        <v>1.7417999999999996</v>
      </c>
      <c r="I1936" s="2">
        <f t="array" ref="I1936">SUMPRODUCT(B1920:B1939, (ROW(B1920:B1939)-ROW(B1920)+1)) / (20*21/2)</f>
        <v>1.5520952380952382</v>
      </c>
      <c r="J1936" s="2">
        <f t="shared" si="234"/>
        <v>1.5713318539691543</v>
      </c>
      <c r="K1936" s="2">
        <f t="shared" si="236"/>
        <v>1.6041195381519553</v>
      </c>
    </row>
    <row r="1937" spans="1:11" ht="13.5" x14ac:dyDescent="0.25">
      <c r="A1937" s="3">
        <f>TITRES_STAT!B1940</f>
        <v>45125</v>
      </c>
      <c r="B1937" s="6">
        <f>TITRES_STAT!D1940</f>
        <v>1.53</v>
      </c>
      <c r="C1937" s="2">
        <f t="shared" si="237"/>
        <v>0</v>
      </c>
      <c r="D1937" s="2">
        <f t="shared" si="238"/>
        <v>1.53</v>
      </c>
      <c r="E1937" s="2">
        <f t="shared" si="240"/>
        <v>1.5509999999999997</v>
      </c>
      <c r="F1937" s="2">
        <f t="shared" si="233"/>
        <v>1.5785000000000005</v>
      </c>
      <c r="G1937" s="2">
        <f t="shared" si="235"/>
        <v>1.6110000000000002</v>
      </c>
      <c r="H1937" s="2">
        <f t="shared" si="239"/>
        <v>1.7401499999999996</v>
      </c>
      <c r="I1937" s="2">
        <f t="array" ref="I1937">SUMPRODUCT(B1921:B1940, (ROW(B1921:B1940)-ROW(B1921)+1)) / (20*21/2)</f>
        <v>1.5483333333333331</v>
      </c>
      <c r="J1937" s="2">
        <f t="shared" si="234"/>
        <v>1.5673954869244728</v>
      </c>
      <c r="K1937" s="2">
        <f t="shared" si="236"/>
        <v>1.6012128895969768</v>
      </c>
    </row>
    <row r="1938" spans="1:11" ht="13.5" x14ac:dyDescent="0.25">
      <c r="A1938" s="3">
        <f>TITRES_STAT!B1941</f>
        <v>45127</v>
      </c>
      <c r="B1938" s="6">
        <f>TITRES_STAT!D1941</f>
        <v>1.53</v>
      </c>
      <c r="C1938" s="2">
        <f t="shared" si="237"/>
        <v>0</v>
      </c>
      <c r="D1938" s="2">
        <f t="shared" si="238"/>
        <v>1.53</v>
      </c>
      <c r="E1938" s="2">
        <f t="shared" si="240"/>
        <v>1.5439999999999998</v>
      </c>
      <c r="F1938" s="2">
        <f t="shared" si="233"/>
        <v>1.5740000000000005</v>
      </c>
      <c r="G1938" s="2">
        <f t="shared" si="235"/>
        <v>1.6076000000000001</v>
      </c>
      <c r="H1938" s="2">
        <f t="shared" si="239"/>
        <v>1.7384999999999993</v>
      </c>
      <c r="I1938" s="2">
        <f t="array" ref="I1938">SUMPRODUCT(B1922:B1941, (ROW(B1922:B1941)-ROW(B1922)+1)) / (20*21/2)</f>
        <v>1.5449999999999999</v>
      </c>
      <c r="J1938" s="2">
        <f t="shared" si="234"/>
        <v>1.5638340119792848</v>
      </c>
      <c r="K1938" s="2">
        <f t="shared" si="236"/>
        <v>1.5984202272598407</v>
      </c>
    </row>
    <row r="1939" spans="1:11" ht="13.5" x14ac:dyDescent="0.25">
      <c r="A1939" s="3">
        <f>TITRES_STAT!B1942</f>
        <v>45128</v>
      </c>
      <c r="B1939" s="6">
        <f>TITRES_STAT!D1942</f>
        <v>1.53</v>
      </c>
      <c r="C1939" s="2">
        <f t="shared" si="237"/>
        <v>0</v>
      </c>
      <c r="D1939" s="2">
        <f t="shared" si="238"/>
        <v>1.53</v>
      </c>
      <c r="E1939" s="2">
        <f t="shared" si="240"/>
        <v>1.5369999999999997</v>
      </c>
      <c r="F1939" s="2">
        <f t="shared" si="233"/>
        <v>1.5695000000000006</v>
      </c>
      <c r="G1939" s="2">
        <f t="shared" si="235"/>
        <v>1.6042000000000005</v>
      </c>
      <c r="H1939" s="2">
        <f t="shared" si="239"/>
        <v>1.7368499999999996</v>
      </c>
      <c r="I1939" s="2">
        <f t="array" ref="I1939">SUMPRODUCT(B1923:B1942, (ROW(B1923:B1942)-ROW(B1923)+1)) / (20*21/2)</f>
        <v>1.542</v>
      </c>
      <c r="J1939" s="2">
        <f t="shared" si="234"/>
        <v>1.5606117251241149</v>
      </c>
      <c r="K1939" s="2">
        <f t="shared" si="236"/>
        <v>1.5957370810927882</v>
      </c>
    </row>
    <row r="1940" spans="1:11" ht="13.5" x14ac:dyDescent="0.25">
      <c r="A1940" s="3">
        <f>TITRES_STAT!B1943</f>
        <v>45131</v>
      </c>
      <c r="B1940" s="6">
        <f>TITRES_STAT!D1943</f>
        <v>1.53</v>
      </c>
      <c r="C1940" s="2">
        <f t="shared" si="237"/>
        <v>0</v>
      </c>
      <c r="D1940" s="2">
        <f t="shared" si="238"/>
        <v>1.53</v>
      </c>
      <c r="E1940" s="2">
        <f t="shared" si="240"/>
        <v>1.5299999999999998</v>
      </c>
      <c r="F1940" s="2">
        <f t="shared" ref="F1940:F2003" si="241">AVERAGE(B1921:B1940)</f>
        <v>1.5650000000000004</v>
      </c>
      <c r="G1940" s="2">
        <f t="shared" si="235"/>
        <v>1.6008000000000007</v>
      </c>
      <c r="H1940" s="2">
        <f t="shared" si="239"/>
        <v>1.7351999999999992</v>
      </c>
      <c r="I1940" s="2">
        <f t="array" ref="I1940">SUMPRODUCT(B1924:B1943, (ROW(B1924:B1943)-ROW(B1924)+1)) / (20*21/2)</f>
        <v>1.5336190476190474</v>
      </c>
      <c r="J1940" s="2">
        <f t="shared" si="234"/>
        <v>1.5576963227313421</v>
      </c>
      <c r="K1940" s="2">
        <f t="shared" si="236"/>
        <v>1.5931591563440515</v>
      </c>
    </row>
    <row r="1941" spans="1:11" ht="13.5" x14ac:dyDescent="0.25">
      <c r="A1941" s="3">
        <f>TITRES_STAT!B1944</f>
        <v>45133</v>
      </c>
      <c r="B1941" s="6">
        <f>TITRES_STAT!D1944</f>
        <v>1.53</v>
      </c>
      <c r="C1941" s="2">
        <f t="shared" si="237"/>
        <v>0</v>
      </c>
      <c r="D1941" s="2">
        <f t="shared" si="238"/>
        <v>1.53</v>
      </c>
      <c r="E1941" s="2">
        <f t="shared" si="240"/>
        <v>1.5299999999999998</v>
      </c>
      <c r="F1941" s="2">
        <f t="shared" si="241"/>
        <v>1.5615000000000003</v>
      </c>
      <c r="G1941" s="2">
        <f t="shared" si="235"/>
        <v>1.5974000000000006</v>
      </c>
      <c r="H1941" s="2">
        <f t="shared" si="239"/>
        <v>1.7335499999999993</v>
      </c>
      <c r="I1941" s="2">
        <f t="array" ref="I1941">SUMPRODUCT(B1925:B1944, (ROW(B1925:B1944)-ROW(B1925)+1)) / (20*21/2)</f>
        <v>1.5258571428571426</v>
      </c>
      <c r="J1941" s="2">
        <f t="shared" ref="J1941:J2004" si="242">$J$4*B1941+J1940*(1-$J$4)</f>
        <v>1.5550585777093096</v>
      </c>
      <c r="K1941" s="2">
        <f t="shared" si="236"/>
        <v>1.5906823266835006</v>
      </c>
    </row>
    <row r="1942" spans="1:11" ht="13.5" x14ac:dyDescent="0.25">
      <c r="A1942" s="3">
        <f>TITRES_STAT!B1945</f>
        <v>45134</v>
      </c>
      <c r="B1942" s="6">
        <f>TITRES_STAT!D1945</f>
        <v>1.53</v>
      </c>
      <c r="C1942" s="2">
        <f t="shared" si="237"/>
        <v>0</v>
      </c>
      <c r="D1942" s="2">
        <f t="shared" si="238"/>
        <v>1.53</v>
      </c>
      <c r="E1942" s="2">
        <f t="shared" si="240"/>
        <v>1.5299999999999998</v>
      </c>
      <c r="F1942" s="2">
        <f t="shared" si="241"/>
        <v>1.5580000000000003</v>
      </c>
      <c r="G1942" s="2">
        <f t="shared" si="235"/>
        <v>1.5940000000000005</v>
      </c>
      <c r="H1942" s="2">
        <f t="shared" si="239"/>
        <v>1.7318999999999991</v>
      </c>
      <c r="I1942" s="2">
        <f t="array" ref="I1942">SUMPRODUCT(B1926:B1945, (ROW(B1926:B1945)-ROW(B1926)+1)) / (20*21/2)</f>
        <v>1.5187142857142855</v>
      </c>
      <c r="J1942" s="2">
        <f t="shared" si="242"/>
        <v>1.552672046498899</v>
      </c>
      <c r="K1942" s="2">
        <f t="shared" si="236"/>
        <v>1.5883026275978733</v>
      </c>
    </row>
    <row r="1943" spans="1:11" ht="13.5" x14ac:dyDescent="0.25">
      <c r="A1943" s="3">
        <f>TITRES_STAT!B1946</f>
        <v>45135</v>
      </c>
      <c r="B1943" s="6">
        <f>TITRES_STAT!D1946</f>
        <v>1.47</v>
      </c>
      <c r="C1943" s="2">
        <f t="shared" si="237"/>
        <v>-6.0000000000000053E-2</v>
      </c>
      <c r="D1943" s="2">
        <f t="shared" si="238"/>
        <v>1.518</v>
      </c>
      <c r="E1943" s="2">
        <f t="shared" si="240"/>
        <v>1.5239999999999998</v>
      </c>
      <c r="F1943" s="2">
        <f t="shared" si="241"/>
        <v>1.5515000000000003</v>
      </c>
      <c r="G1943" s="2">
        <f t="shared" si="235"/>
        <v>1.5894000000000006</v>
      </c>
      <c r="H1943" s="2">
        <f t="shared" si="239"/>
        <v>1.7299499999999994</v>
      </c>
      <c r="I1943" s="2">
        <f t="array" ref="I1943">SUMPRODUCT(B1927:B1946, (ROW(B1927:B1946)-ROW(B1927)+1)) / (20*21/2)</f>
        <v>1.5121904761904763</v>
      </c>
      <c r="J1943" s="2">
        <f t="shared" si="242"/>
        <v>1.5447985182609085</v>
      </c>
      <c r="K1943" s="2">
        <f t="shared" si="236"/>
        <v>1.583663308868545</v>
      </c>
    </row>
    <row r="1944" spans="1:11" ht="13.5" x14ac:dyDescent="0.25">
      <c r="A1944" s="3">
        <f>TITRES_STAT!B1947</f>
        <v>45138</v>
      </c>
      <c r="B1944" s="6">
        <f>TITRES_STAT!D1947</f>
        <v>1.47</v>
      </c>
      <c r="C1944" s="2">
        <f t="shared" si="237"/>
        <v>0</v>
      </c>
      <c r="D1944" s="2">
        <f t="shared" si="238"/>
        <v>1.5059999999999998</v>
      </c>
      <c r="E1944" s="2">
        <f t="shared" si="240"/>
        <v>1.518</v>
      </c>
      <c r="F1944" s="2">
        <f t="shared" si="241"/>
        <v>1.5450000000000002</v>
      </c>
      <c r="G1944" s="2">
        <f t="shared" si="235"/>
        <v>1.5848000000000004</v>
      </c>
      <c r="H1944" s="2">
        <f t="shared" si="239"/>
        <v>1.7279999999999995</v>
      </c>
      <c r="I1944" s="2">
        <f t="array" ref="I1944">SUMPRODUCT(B1928:B1947, (ROW(B1928:B1947)-ROW(B1928)+1)) / (20*21/2)</f>
        <v>1.5015238095238095</v>
      </c>
      <c r="J1944" s="2">
        <f t="shared" si="242"/>
        <v>1.5376748498551076</v>
      </c>
      <c r="K1944" s="2">
        <f t="shared" si="236"/>
        <v>1.5792059242070335</v>
      </c>
    </row>
    <row r="1945" spans="1:11" ht="13.5" x14ac:dyDescent="0.25">
      <c r="A1945" s="3">
        <f>TITRES_STAT!B1948</f>
        <v>45139</v>
      </c>
      <c r="B1945" s="6">
        <f>TITRES_STAT!D1948</f>
        <v>1.47</v>
      </c>
      <c r="C1945" s="2">
        <f t="shared" si="237"/>
        <v>0</v>
      </c>
      <c r="D1945" s="2">
        <f t="shared" si="238"/>
        <v>1.494</v>
      </c>
      <c r="E1945" s="2">
        <f t="shared" si="240"/>
        <v>1.512</v>
      </c>
      <c r="F1945" s="2">
        <f t="shared" si="241"/>
        <v>1.5385</v>
      </c>
      <c r="G1945" s="2">
        <f t="shared" si="235"/>
        <v>1.5802000000000005</v>
      </c>
      <c r="H1945" s="2">
        <f t="shared" si="239"/>
        <v>1.7260499999999996</v>
      </c>
      <c r="I1945" s="2">
        <f t="array" ref="I1945">SUMPRODUCT(B1929:B1948, (ROW(B1929:B1948)-ROW(B1929)+1)) / (20*21/2)</f>
        <v>1.491714285714286</v>
      </c>
      <c r="J1945" s="2">
        <f t="shared" si="242"/>
        <v>1.531229626059383</v>
      </c>
      <c r="K1945" s="2">
        <f t="shared" si="236"/>
        <v>1.5749233389440127</v>
      </c>
    </row>
    <row r="1946" spans="1:11" ht="13.5" x14ac:dyDescent="0.25">
      <c r="A1946" s="3">
        <f>TITRES_STAT!B1949</f>
        <v>45140</v>
      </c>
      <c r="B1946" s="6">
        <f>TITRES_STAT!D1949</f>
        <v>1.47</v>
      </c>
      <c r="C1946" s="2">
        <f t="shared" si="237"/>
        <v>0</v>
      </c>
      <c r="D1946" s="2">
        <f t="shared" si="238"/>
        <v>1.4819999999999998</v>
      </c>
      <c r="E1946" s="2">
        <f t="shared" si="240"/>
        <v>1.5060000000000002</v>
      </c>
      <c r="F1946" s="2">
        <f t="shared" si="241"/>
        <v>1.532</v>
      </c>
      <c r="G1946" s="2">
        <f t="shared" si="235"/>
        <v>1.5756000000000003</v>
      </c>
      <c r="H1946" s="2">
        <f t="shared" si="239"/>
        <v>1.7241</v>
      </c>
      <c r="I1946" s="2">
        <f t="array" ref="I1946">SUMPRODUCT(B1930:B1949, (ROW(B1930:B1949)-ROW(B1930)+1)) / (20*21/2)</f>
        <v>1.4827619047619047</v>
      </c>
      <c r="J1946" s="2">
        <f t="shared" si="242"/>
        <v>1.5253982331013465</v>
      </c>
      <c r="K1946" s="2">
        <f t="shared" si="236"/>
        <v>1.5708086982011102</v>
      </c>
    </row>
    <row r="1947" spans="1:11" ht="13.5" x14ac:dyDescent="0.25">
      <c r="A1947" s="3">
        <f>TITRES_STAT!B1950</f>
        <v>45141</v>
      </c>
      <c r="B1947" s="6">
        <f>TITRES_STAT!D1950</f>
        <v>1.42</v>
      </c>
      <c r="C1947" s="2">
        <f t="shared" si="237"/>
        <v>-5.0000000000000044E-2</v>
      </c>
      <c r="D1947" s="2">
        <f t="shared" si="238"/>
        <v>1.46</v>
      </c>
      <c r="E1947" s="2">
        <f t="shared" si="240"/>
        <v>1.4950000000000003</v>
      </c>
      <c r="F1947" s="2">
        <f t="shared" si="241"/>
        <v>1.5230000000000001</v>
      </c>
      <c r="G1947" s="2">
        <f t="shared" si="235"/>
        <v>1.5714000000000004</v>
      </c>
      <c r="H1947" s="2">
        <f t="shared" si="239"/>
        <v>1.7219</v>
      </c>
      <c r="I1947" s="2">
        <f t="array" ref="I1947">SUMPRODUCT(B1931:B1950, (ROW(B1931:B1950)-ROW(B1931)+1)) / (20*21/2)</f>
        <v>1.4746666666666668</v>
      </c>
      <c r="J1947" s="2">
        <f t="shared" si="242"/>
        <v>1.5153603061393135</v>
      </c>
      <c r="K1947" s="2">
        <f t="shared" si="236"/>
        <v>1.5648946316049883</v>
      </c>
    </row>
    <row r="1948" spans="1:11" ht="13.5" x14ac:dyDescent="0.25">
      <c r="A1948" s="3">
        <f>TITRES_STAT!B1951</f>
        <v>45142</v>
      </c>
      <c r="B1948" s="6">
        <f>TITRES_STAT!D1951</f>
        <v>1.42</v>
      </c>
      <c r="C1948" s="2">
        <f t="shared" si="237"/>
        <v>0</v>
      </c>
      <c r="D1948" s="2">
        <f t="shared" si="238"/>
        <v>1.45</v>
      </c>
      <c r="E1948" s="2">
        <f t="shared" si="240"/>
        <v>1.4840000000000002</v>
      </c>
      <c r="F1948" s="2">
        <f t="shared" si="241"/>
        <v>1.514</v>
      </c>
      <c r="G1948" s="2">
        <f t="shared" si="235"/>
        <v>1.5672000000000006</v>
      </c>
      <c r="H1948" s="2">
        <f t="shared" si="239"/>
        <v>1.7197</v>
      </c>
      <c r="I1948" s="2">
        <f t="array" ref="I1948">SUMPRODUCT(B1932:B1951, (ROW(B1932:B1951)-ROW(B1932)+1)) / (20*21/2)</f>
        <v>1.4674285714285715</v>
      </c>
      <c r="J1948" s="2">
        <f t="shared" si="242"/>
        <v>1.5062783722212836</v>
      </c>
      <c r="K1948" s="2">
        <f t="shared" si="236"/>
        <v>1.5592124891891064</v>
      </c>
    </row>
    <row r="1949" spans="1:11" ht="13.5" x14ac:dyDescent="0.25">
      <c r="A1949" s="3">
        <f>TITRES_STAT!B1952</f>
        <v>45145</v>
      </c>
      <c r="B1949" s="6">
        <f>TITRES_STAT!D1952</f>
        <v>1.42</v>
      </c>
      <c r="C1949" s="2">
        <f t="shared" si="237"/>
        <v>0</v>
      </c>
      <c r="D1949" s="2">
        <f t="shared" si="238"/>
        <v>1.44</v>
      </c>
      <c r="E1949" s="2">
        <f t="shared" si="240"/>
        <v>1.4730000000000001</v>
      </c>
      <c r="F1949" s="2">
        <f t="shared" si="241"/>
        <v>1.5050000000000001</v>
      </c>
      <c r="G1949" s="2">
        <f t="shared" si="235"/>
        <v>1.5636000000000008</v>
      </c>
      <c r="H1949" s="2">
        <f t="shared" si="239"/>
        <v>1.7175</v>
      </c>
      <c r="I1949" s="2">
        <f t="array" ref="I1949">SUMPRODUCT(B1933:B1952, (ROW(B1933:B1952)-ROW(B1933)+1)) / (20*21/2)</f>
        <v>1.4607142857142856</v>
      </c>
      <c r="J1949" s="2">
        <f t="shared" si="242"/>
        <v>1.4980613843906851</v>
      </c>
      <c r="K1949" s="2">
        <f t="shared" si="236"/>
        <v>1.5537531758875729</v>
      </c>
    </row>
    <row r="1950" spans="1:11" ht="13.5" x14ac:dyDescent="0.25">
      <c r="A1950" s="3">
        <f>TITRES_STAT!B1953</f>
        <v>45146</v>
      </c>
      <c r="B1950" s="6">
        <f>TITRES_STAT!D1953</f>
        <v>1.42</v>
      </c>
      <c r="C1950" s="2">
        <f t="shared" si="237"/>
        <v>0</v>
      </c>
      <c r="D1950" s="2">
        <f t="shared" si="238"/>
        <v>1.43</v>
      </c>
      <c r="E1950" s="2">
        <f t="shared" si="240"/>
        <v>1.462</v>
      </c>
      <c r="F1950" s="2">
        <f t="shared" si="241"/>
        <v>1.496</v>
      </c>
      <c r="G1950" s="2">
        <f t="shared" si="235"/>
        <v>1.5600000000000005</v>
      </c>
      <c r="H1950" s="2">
        <f t="shared" si="239"/>
        <v>1.7153000000000003</v>
      </c>
      <c r="I1950" s="2">
        <f t="array" ref="I1950">SUMPRODUCT(B1934:B1953, (ROW(B1934:B1953)-ROW(B1934)+1)) / (20*21/2)</f>
        <v>1.4545238095238098</v>
      </c>
      <c r="J1950" s="2">
        <f t="shared" si="242"/>
        <v>1.4906269668296674</v>
      </c>
      <c r="K1950" s="2">
        <f t="shared" si="236"/>
        <v>1.5485079533037465</v>
      </c>
    </row>
    <row r="1951" spans="1:11" ht="13.5" x14ac:dyDescent="0.25">
      <c r="A1951" s="3">
        <f>TITRES_STAT!B1954</f>
        <v>45147</v>
      </c>
      <c r="B1951" s="6">
        <f>TITRES_STAT!D1954</f>
        <v>1.42</v>
      </c>
      <c r="C1951" s="2">
        <f t="shared" si="237"/>
        <v>0</v>
      </c>
      <c r="D1951" s="2">
        <f t="shared" si="238"/>
        <v>1.42</v>
      </c>
      <c r="E1951" s="2">
        <f t="shared" si="240"/>
        <v>1.4509999999999998</v>
      </c>
      <c r="F1951" s="2">
        <f t="shared" si="241"/>
        <v>1.4905000000000002</v>
      </c>
      <c r="G1951" s="2">
        <f t="shared" si="235"/>
        <v>1.5564000000000007</v>
      </c>
      <c r="H1951" s="2">
        <f t="shared" si="239"/>
        <v>1.7131000000000003</v>
      </c>
      <c r="I1951" s="2">
        <f t="array" ref="I1951">SUMPRODUCT(B1935:B1954, (ROW(B1935:B1954)-ROW(B1935)+1)) / (20*21/2)</f>
        <v>1.4479047619047618</v>
      </c>
      <c r="J1951" s="2">
        <f t="shared" si="242"/>
        <v>1.4839005890363657</v>
      </c>
      <c r="K1951" s="2">
        <f t="shared" si="236"/>
        <v>1.5434684257232074</v>
      </c>
    </row>
    <row r="1952" spans="1:11" ht="13.5" x14ac:dyDescent="0.25">
      <c r="A1952" s="3">
        <f>TITRES_STAT!B1955</f>
        <v>45148</v>
      </c>
      <c r="B1952" s="6">
        <f>TITRES_STAT!D1955</f>
        <v>1.42</v>
      </c>
      <c r="C1952" s="2">
        <f t="shared" si="237"/>
        <v>0</v>
      </c>
      <c r="D1952" s="2">
        <f t="shared" si="238"/>
        <v>1.42</v>
      </c>
      <c r="E1952" s="2">
        <f t="shared" si="240"/>
        <v>1.44</v>
      </c>
      <c r="F1952" s="2">
        <f t="shared" si="241"/>
        <v>1.4850000000000001</v>
      </c>
      <c r="G1952" s="2">
        <f t="shared" si="235"/>
        <v>1.5528000000000008</v>
      </c>
      <c r="H1952" s="2">
        <f t="shared" si="239"/>
        <v>1.7109000000000003</v>
      </c>
      <c r="I1952" s="2">
        <f t="array" ref="I1952">SUMPRODUCT(B1936:B1955, (ROW(B1936:B1955)-ROW(B1936)+1)) / (20*21/2)</f>
        <v>1.4418571428571429</v>
      </c>
      <c r="J1952" s="2">
        <f t="shared" si="242"/>
        <v>1.4778148186519497</v>
      </c>
      <c r="K1952" s="2">
        <f t="shared" si="236"/>
        <v>1.5386265266752386</v>
      </c>
    </row>
    <row r="1953" spans="1:11" ht="13.5" x14ac:dyDescent="0.25">
      <c r="A1953" s="3">
        <f>TITRES_STAT!B1956</f>
        <v>45149</v>
      </c>
      <c r="B1953" s="6">
        <f>TITRES_STAT!D1956</f>
        <v>1.42</v>
      </c>
      <c r="C1953" s="2">
        <f t="shared" si="237"/>
        <v>0</v>
      </c>
      <c r="D1953" s="2">
        <f t="shared" si="238"/>
        <v>1.42</v>
      </c>
      <c r="E1953" s="2">
        <f t="shared" si="240"/>
        <v>1.4350000000000001</v>
      </c>
      <c r="F1953" s="2">
        <f t="shared" si="241"/>
        <v>1.4795000000000003</v>
      </c>
      <c r="G1953" s="2">
        <f t="shared" si="235"/>
        <v>1.5492000000000008</v>
      </c>
      <c r="H1953" s="2">
        <f t="shared" si="239"/>
        <v>1.7087000000000003</v>
      </c>
      <c r="I1953" s="2">
        <f t="array" ref="I1953">SUMPRODUCT(B1937:B1956, (ROW(B1937:B1956)-ROW(B1937)+1)) / (20*21/2)</f>
        <v>1.4363809523809525</v>
      </c>
      <c r="J1953" s="2">
        <f t="shared" si="242"/>
        <v>1.472308645447002</v>
      </c>
      <c r="K1953" s="2">
        <f t="shared" si="236"/>
        <v>1.5339745060213077</v>
      </c>
    </row>
    <row r="1954" spans="1:11" ht="13.5" x14ac:dyDescent="0.25">
      <c r="A1954" s="3">
        <f>TITRES_STAT!B1957</f>
        <v>45152</v>
      </c>
      <c r="B1954" s="6">
        <f>TITRES_STAT!D1957</f>
        <v>1.41</v>
      </c>
      <c r="C1954" s="2">
        <f t="shared" si="237"/>
        <v>-1.0000000000000009E-2</v>
      </c>
      <c r="D1954" s="2">
        <f t="shared" si="238"/>
        <v>1.4179999999999999</v>
      </c>
      <c r="E1954" s="2">
        <f t="shared" si="240"/>
        <v>1.4289999999999998</v>
      </c>
      <c r="F1954" s="2">
        <f t="shared" si="241"/>
        <v>1.4735000000000005</v>
      </c>
      <c r="G1954" s="2">
        <f t="shared" si="235"/>
        <v>1.5454000000000008</v>
      </c>
      <c r="H1954" s="2">
        <f t="shared" si="239"/>
        <v>1.70645</v>
      </c>
      <c r="I1954" s="2">
        <f t="array" ref="I1954">SUMPRODUCT(B1938:B1957, (ROW(B1938:B1957)-ROW(B1938)+1)) / (20*21/2)</f>
        <v>1.4314761904761906</v>
      </c>
      <c r="J1954" s="2">
        <f t="shared" si="242"/>
        <v>1.4663744887377639</v>
      </c>
      <c r="K1954" s="2">
        <f t="shared" si="236"/>
        <v>1.5291127606871386</v>
      </c>
    </row>
    <row r="1955" spans="1:11" ht="13.5" x14ac:dyDescent="0.25">
      <c r="A1955" s="3">
        <f>TITRES_STAT!B1958</f>
        <v>45153</v>
      </c>
      <c r="B1955" s="6">
        <f>TITRES_STAT!D1958</f>
        <v>1.41</v>
      </c>
      <c r="C1955" s="2">
        <f t="shared" si="237"/>
        <v>0</v>
      </c>
      <c r="D1955" s="2">
        <f t="shared" si="238"/>
        <v>1.4159999999999999</v>
      </c>
      <c r="E1955" s="2">
        <f t="shared" si="240"/>
        <v>1.423</v>
      </c>
      <c r="F1955" s="2">
        <f t="shared" si="241"/>
        <v>1.4675000000000005</v>
      </c>
      <c r="G1955" s="2">
        <f t="shared" si="235"/>
        <v>1.5416000000000005</v>
      </c>
      <c r="H1955" s="2">
        <f t="shared" si="239"/>
        <v>1.7042000000000002</v>
      </c>
      <c r="I1955" s="2">
        <f t="array" ref="I1955">SUMPRODUCT(B1939:B1958, (ROW(B1939:B1958)-ROW(B1939)+1)) / (20*21/2)</f>
        <v>1.427142857142857</v>
      </c>
      <c r="J1955" s="2">
        <f t="shared" si="242"/>
        <v>1.4610054898103579</v>
      </c>
      <c r="K1955" s="2">
        <f t="shared" si="236"/>
        <v>1.5244416720327409</v>
      </c>
    </row>
    <row r="1956" spans="1:11" ht="13.5" x14ac:dyDescent="0.25">
      <c r="A1956" s="3">
        <f>TITRES_STAT!B1959</f>
        <v>45154</v>
      </c>
      <c r="B1956" s="6">
        <f>TITRES_STAT!D1959</f>
        <v>1.41</v>
      </c>
      <c r="C1956" s="2">
        <f t="shared" si="237"/>
        <v>0</v>
      </c>
      <c r="D1956" s="2">
        <f t="shared" si="238"/>
        <v>1.4140000000000001</v>
      </c>
      <c r="E1956" s="2">
        <f t="shared" si="240"/>
        <v>1.417</v>
      </c>
      <c r="F1956" s="2">
        <f t="shared" si="241"/>
        <v>1.4615000000000007</v>
      </c>
      <c r="G1956" s="2">
        <f t="shared" si="235"/>
        <v>1.5378000000000003</v>
      </c>
      <c r="H1956" s="2">
        <f t="shared" si="239"/>
        <v>1.7019499999999999</v>
      </c>
      <c r="I1956" s="2">
        <f t="array" ref="I1956">SUMPRODUCT(B1940:B1959, (ROW(B1940:B1959)-ROW(B1940)+1)) / (20*21/2)</f>
        <v>1.4233809523809524</v>
      </c>
      <c r="J1956" s="2">
        <f t="shared" si="242"/>
        <v>1.4561478241141335</v>
      </c>
      <c r="K1956" s="2">
        <f t="shared" si="236"/>
        <v>1.5199537633255746</v>
      </c>
    </row>
    <row r="1957" spans="1:11" ht="13.5" x14ac:dyDescent="0.25">
      <c r="A1957" s="3">
        <f>TITRES_STAT!B1960</f>
        <v>45155</v>
      </c>
      <c r="B1957" s="6">
        <f>TITRES_STAT!D1960</f>
        <v>1.41</v>
      </c>
      <c r="C1957" s="2">
        <f t="shared" si="237"/>
        <v>0</v>
      </c>
      <c r="D1957" s="2">
        <f t="shared" si="238"/>
        <v>1.4120000000000001</v>
      </c>
      <c r="E1957" s="2">
        <f t="shared" si="240"/>
        <v>1.4159999999999999</v>
      </c>
      <c r="F1957" s="2">
        <f t="shared" si="241"/>
        <v>1.4555000000000007</v>
      </c>
      <c r="G1957" s="2">
        <f t="shared" si="235"/>
        <v>1.5340000000000003</v>
      </c>
      <c r="H1957" s="2">
        <f t="shared" si="239"/>
        <v>1.6997</v>
      </c>
      <c r="I1957" s="2">
        <f t="array" ref="I1957">SUMPRODUCT(B1941:B1960, (ROW(B1941:B1960)-ROW(B1941)+1)) / (20*21/2)</f>
        <v>1.4201904761904762</v>
      </c>
      <c r="J1957" s="2">
        <f t="shared" si="242"/>
        <v>1.4517527932461207</v>
      </c>
      <c r="K1957" s="2">
        <f t="shared" si="236"/>
        <v>1.5156418510382972</v>
      </c>
    </row>
    <row r="1958" spans="1:11" ht="13.5" x14ac:dyDescent="0.25">
      <c r="A1958" s="3">
        <f>TITRES_STAT!B1961</f>
        <v>45156</v>
      </c>
      <c r="B1958" s="6">
        <f>TITRES_STAT!D1961</f>
        <v>1.41</v>
      </c>
      <c r="C1958" s="2">
        <f t="shared" si="237"/>
        <v>0</v>
      </c>
      <c r="D1958" s="2">
        <f t="shared" si="238"/>
        <v>1.41</v>
      </c>
      <c r="E1958" s="2">
        <f t="shared" si="240"/>
        <v>1.415</v>
      </c>
      <c r="F1958" s="2">
        <f t="shared" si="241"/>
        <v>1.4495000000000002</v>
      </c>
      <c r="G1958" s="2">
        <f t="shared" si="235"/>
        <v>1.5302000000000004</v>
      </c>
      <c r="H1958" s="2">
        <f t="shared" si="239"/>
        <v>1.6974499999999997</v>
      </c>
      <c r="I1958" s="2">
        <f t="array" ref="I1958">SUMPRODUCT(B1942:B1961, (ROW(B1942:B1961)-ROW(B1942)+1)) / (20*21/2)</f>
        <v>1.4118571428571429</v>
      </c>
      <c r="J1958" s="2">
        <f t="shared" si="242"/>
        <v>1.4477763367464902</v>
      </c>
      <c r="K1958" s="2">
        <f t="shared" si="236"/>
        <v>1.5114990333505207</v>
      </c>
    </row>
    <row r="1959" spans="1:11" ht="13.5" x14ac:dyDescent="0.25">
      <c r="A1959" s="3">
        <f>TITRES_STAT!B1962</f>
        <v>45159</v>
      </c>
      <c r="B1959" s="6">
        <f>TITRES_STAT!D1962</f>
        <v>1.41</v>
      </c>
      <c r="C1959" s="2">
        <f t="shared" si="237"/>
        <v>0</v>
      </c>
      <c r="D1959" s="2">
        <f t="shared" si="238"/>
        <v>1.41</v>
      </c>
      <c r="E1959" s="2">
        <f t="shared" si="240"/>
        <v>1.4140000000000001</v>
      </c>
      <c r="F1959" s="2">
        <f t="shared" si="241"/>
        <v>1.4435000000000002</v>
      </c>
      <c r="G1959" s="2">
        <f t="shared" si="235"/>
        <v>1.5264000000000002</v>
      </c>
      <c r="H1959" s="2">
        <f t="shared" si="239"/>
        <v>1.6951999999999998</v>
      </c>
      <c r="I1959" s="2">
        <f t="array" ref="I1959">SUMPRODUCT(B1943:B1962, (ROW(B1943:B1962)-ROW(B1943)+1)) / (20*21/2)</f>
        <v>1.4043809523809525</v>
      </c>
      <c r="J1959" s="2">
        <f t="shared" si="242"/>
        <v>1.4441785903896818</v>
      </c>
      <c r="K1959" s="2">
        <f t="shared" si="236"/>
        <v>1.5075186791014805</v>
      </c>
    </row>
    <row r="1960" spans="1:11" ht="13.5" x14ac:dyDescent="0.25">
      <c r="A1960" s="3">
        <f>TITRES_STAT!B1963</f>
        <v>45160</v>
      </c>
      <c r="B1960" s="6">
        <f>TITRES_STAT!D1963</f>
        <v>1.41</v>
      </c>
      <c r="C1960" s="2">
        <f t="shared" si="237"/>
        <v>0</v>
      </c>
      <c r="D1960" s="2">
        <f t="shared" si="238"/>
        <v>1.41</v>
      </c>
      <c r="E1960" s="2">
        <f t="shared" si="240"/>
        <v>1.413</v>
      </c>
      <c r="F1960" s="2">
        <f t="shared" si="241"/>
        <v>1.4375000000000002</v>
      </c>
      <c r="G1960" s="2">
        <f t="shared" si="235"/>
        <v>1.5226000000000002</v>
      </c>
      <c r="H1960" s="2">
        <f t="shared" si="239"/>
        <v>1.6929499999999995</v>
      </c>
      <c r="I1960" s="2">
        <f t="array" ref="I1960">SUMPRODUCT(B1944:B1963, (ROW(B1944:B1963)-ROW(B1944)+1)) / (20*21/2)</f>
        <v>1.397761904761905</v>
      </c>
      <c r="J1960" s="2">
        <f t="shared" si="242"/>
        <v>1.4409234865430456</v>
      </c>
      <c r="K1960" s="2">
        <f t="shared" si="236"/>
        <v>1.5036944171759321</v>
      </c>
    </row>
    <row r="1961" spans="1:11" ht="13.5" x14ac:dyDescent="0.25">
      <c r="A1961" s="3">
        <f>TITRES_STAT!B1964</f>
        <v>45161</v>
      </c>
      <c r="B1961" s="6">
        <f>TITRES_STAT!D1964</f>
        <v>1.35</v>
      </c>
      <c r="C1961" s="2">
        <f t="shared" si="237"/>
        <v>-5.9999999999999831E-2</v>
      </c>
      <c r="D1961" s="2">
        <f t="shared" si="238"/>
        <v>1.3980000000000001</v>
      </c>
      <c r="E1961" s="2">
        <f t="shared" si="240"/>
        <v>1.4060000000000001</v>
      </c>
      <c r="F1961" s="2">
        <f t="shared" si="241"/>
        <v>1.4285000000000001</v>
      </c>
      <c r="G1961" s="2">
        <f t="shared" si="235"/>
        <v>1.5176000000000003</v>
      </c>
      <c r="H1961" s="2">
        <f t="shared" si="239"/>
        <v>1.6903999999999997</v>
      </c>
      <c r="I1961" s="2">
        <f t="array" ref="I1961">SUMPRODUCT(B1945:B1964, (ROW(B1945:B1964)-ROW(B1945)+1)) / (20*21/2)</f>
        <v>1.3917142857142857</v>
      </c>
      <c r="J1961" s="2">
        <f t="shared" si="242"/>
        <v>1.4322641068722792</v>
      </c>
      <c r="K1961" s="2">
        <f t="shared" si="236"/>
        <v>1.4976671851298171</v>
      </c>
    </row>
    <row r="1962" spans="1:11" ht="13.5" x14ac:dyDescent="0.25">
      <c r="A1962" s="3">
        <f>TITRES_STAT!B1965</f>
        <v>45162</v>
      </c>
      <c r="B1962" s="6">
        <f>TITRES_STAT!D1965</f>
        <v>1.35</v>
      </c>
      <c r="C1962" s="2">
        <f t="shared" si="237"/>
        <v>0</v>
      </c>
      <c r="D1962" s="2">
        <f t="shared" si="238"/>
        <v>1.3859999999999999</v>
      </c>
      <c r="E1962" s="2">
        <f t="shared" si="240"/>
        <v>1.399</v>
      </c>
      <c r="F1962" s="2">
        <f t="shared" si="241"/>
        <v>1.4195</v>
      </c>
      <c r="G1962" s="2">
        <f t="shared" si="235"/>
        <v>1.5125999999999999</v>
      </c>
      <c r="H1962" s="2">
        <f t="shared" si="239"/>
        <v>1.6878499999999994</v>
      </c>
      <c r="I1962" s="2">
        <f t="array" ref="I1962">SUMPRODUCT(B1946:B1965, (ROW(B1946:B1965)-ROW(B1946)+1)) / (20*21/2)</f>
        <v>1.3862380952380953</v>
      </c>
      <c r="J1962" s="2">
        <f t="shared" si="242"/>
        <v>1.4244294300273002</v>
      </c>
      <c r="K1962" s="2">
        <f t="shared" si="236"/>
        <v>1.4918763151247263</v>
      </c>
    </row>
    <row r="1963" spans="1:11" ht="13.5" x14ac:dyDescent="0.25">
      <c r="A1963" s="3">
        <f>TITRES_STAT!B1966</f>
        <v>45163</v>
      </c>
      <c r="B1963" s="6">
        <f>TITRES_STAT!D1966</f>
        <v>1.35</v>
      </c>
      <c r="C1963" s="2">
        <f t="shared" si="237"/>
        <v>0</v>
      </c>
      <c r="D1963" s="2">
        <f t="shared" si="238"/>
        <v>1.3739999999999999</v>
      </c>
      <c r="E1963" s="2">
        <f t="shared" si="240"/>
        <v>1.3919999999999999</v>
      </c>
      <c r="F1963" s="2">
        <f t="shared" si="241"/>
        <v>1.4135000000000002</v>
      </c>
      <c r="G1963" s="2">
        <f t="shared" si="235"/>
        <v>1.5075999999999998</v>
      </c>
      <c r="H1963" s="2">
        <f t="shared" si="239"/>
        <v>1.6852999999999994</v>
      </c>
      <c r="I1963" s="2">
        <f t="array" ref="I1963">SUMPRODUCT(B1947:B1966, (ROW(B1947:B1966)-ROW(B1947)+1)) / (20*21/2)</f>
        <v>1.3813333333333333</v>
      </c>
      <c r="J1963" s="2">
        <f t="shared" si="242"/>
        <v>1.4173409128818431</v>
      </c>
      <c r="K1963" s="2">
        <f t="shared" si="236"/>
        <v>1.4863125380610116</v>
      </c>
    </row>
    <row r="1964" spans="1:11" ht="13.5" x14ac:dyDescent="0.25">
      <c r="A1964" s="3">
        <f>TITRES_STAT!B1967</f>
        <v>45166</v>
      </c>
      <c r="B1964" s="6">
        <f>TITRES_STAT!D1967</f>
        <v>1.35</v>
      </c>
      <c r="C1964" s="2">
        <f t="shared" si="237"/>
        <v>0</v>
      </c>
      <c r="D1964" s="2">
        <f t="shared" si="238"/>
        <v>1.3619999999999997</v>
      </c>
      <c r="E1964" s="2">
        <f t="shared" si="240"/>
        <v>1.3859999999999997</v>
      </c>
      <c r="F1964" s="2">
        <f t="shared" si="241"/>
        <v>1.4075000000000002</v>
      </c>
      <c r="G1964" s="2">
        <f t="shared" si="235"/>
        <v>1.5025999999999997</v>
      </c>
      <c r="H1964" s="2">
        <f t="shared" si="239"/>
        <v>1.6827499999999995</v>
      </c>
      <c r="I1964" s="2">
        <f t="array" ref="I1964">SUMPRODUCT(B1948:B1967, (ROW(B1948:B1967)-ROW(B1948)+1)) / (20*21/2)</f>
        <v>1.3827142857142856</v>
      </c>
      <c r="J1964" s="2">
        <f t="shared" si="242"/>
        <v>1.4109274926073818</v>
      </c>
      <c r="K1964" s="2">
        <f t="shared" si="236"/>
        <v>1.4809669483331289</v>
      </c>
    </row>
    <row r="1965" spans="1:11" ht="13.5" x14ac:dyDescent="0.25">
      <c r="A1965" s="3">
        <f>TITRES_STAT!B1968</f>
        <v>45167</v>
      </c>
      <c r="B1965" s="6">
        <f>TITRES_STAT!D1968</f>
        <v>1.35</v>
      </c>
      <c r="C1965" s="2">
        <f t="shared" si="237"/>
        <v>0</v>
      </c>
      <c r="D1965" s="2">
        <f t="shared" si="238"/>
        <v>1.35</v>
      </c>
      <c r="E1965" s="2">
        <f t="shared" si="240"/>
        <v>1.38</v>
      </c>
      <c r="F1965" s="2">
        <f t="shared" si="241"/>
        <v>1.4015000000000004</v>
      </c>
      <c r="G1965" s="2">
        <f t="shared" si="235"/>
        <v>1.4975999999999996</v>
      </c>
      <c r="H1965" s="2">
        <f t="shared" si="239"/>
        <v>1.6801999999999992</v>
      </c>
      <c r="I1965" s="2">
        <f t="array" ref="I1965">SUMPRODUCT(B1949:B1968, (ROW(B1949:B1968)-ROW(B1949)+1)) / (20*21/2)</f>
        <v>1.3841428571428571</v>
      </c>
      <c r="J1965" s="2">
        <f t="shared" si="242"/>
        <v>1.4051248742638216</v>
      </c>
      <c r="K1965" s="2">
        <f t="shared" si="236"/>
        <v>1.4758309895749671</v>
      </c>
    </row>
    <row r="1966" spans="1:11" ht="13.5" x14ac:dyDescent="0.25">
      <c r="A1966" s="3">
        <f>TITRES_STAT!B1969</f>
        <v>45168</v>
      </c>
      <c r="B1966" s="6">
        <f>TITRES_STAT!D1969</f>
        <v>1.35</v>
      </c>
      <c r="C1966" s="2">
        <f t="shared" si="237"/>
        <v>0</v>
      </c>
      <c r="D1966" s="2">
        <f t="shared" si="238"/>
        <v>1.35</v>
      </c>
      <c r="E1966" s="2">
        <f t="shared" si="240"/>
        <v>1.3739999999999999</v>
      </c>
      <c r="F1966" s="2">
        <f t="shared" si="241"/>
        <v>1.3955000000000004</v>
      </c>
      <c r="G1966" s="2">
        <f t="shared" si="235"/>
        <v>1.4925999999999993</v>
      </c>
      <c r="H1966" s="2">
        <f t="shared" si="239"/>
        <v>1.6776499999999992</v>
      </c>
      <c r="I1966" s="2">
        <f t="array" ref="I1966">SUMPRODUCT(B1950:B1969, (ROW(B1950:B1969)-ROW(B1950)+1)) / (20*21/2)</f>
        <v>1.3856190476190478</v>
      </c>
      <c r="J1966" s="2">
        <f t="shared" si="242"/>
        <v>1.3998748862386958</v>
      </c>
      <c r="K1966" s="2">
        <f t="shared" si="236"/>
        <v>1.470896440964184</v>
      </c>
    </row>
    <row r="1967" spans="1:11" ht="13.5" x14ac:dyDescent="0.25">
      <c r="A1967" s="3">
        <f>TITRES_STAT!B1970</f>
        <v>45169</v>
      </c>
      <c r="B1967" s="6">
        <f>TITRES_STAT!D1970</f>
        <v>1.41</v>
      </c>
      <c r="C1967" s="2">
        <f t="shared" si="237"/>
        <v>5.9999999999999831E-2</v>
      </c>
      <c r="D1967" s="2">
        <f t="shared" si="238"/>
        <v>1.3620000000000001</v>
      </c>
      <c r="E1967" s="2">
        <f t="shared" si="240"/>
        <v>1.3739999999999999</v>
      </c>
      <c r="F1967" s="2">
        <f t="shared" si="241"/>
        <v>1.3950000000000005</v>
      </c>
      <c r="G1967" s="2">
        <f t="shared" si="235"/>
        <v>1.4883999999999993</v>
      </c>
      <c r="H1967" s="2">
        <f t="shared" si="239"/>
        <v>1.6753999999999993</v>
      </c>
      <c r="I1967" s="2">
        <f t="array" ref="I1967">SUMPRODUCT(B1951:B1970, (ROW(B1951:B1970)-ROW(B1951)+1)) / (20*21/2)</f>
        <v>1.3871428571428572</v>
      </c>
      <c r="J1967" s="2">
        <f t="shared" si="242"/>
        <v>1.4008391827873916</v>
      </c>
      <c r="K1967" s="2">
        <f t="shared" si="236"/>
        <v>1.4685083452400984</v>
      </c>
    </row>
    <row r="1968" spans="1:11" ht="13.5" x14ac:dyDescent="0.25">
      <c r="A1968" s="3">
        <f>TITRES_STAT!B1971</f>
        <v>45170</v>
      </c>
      <c r="B1968" s="6">
        <f>TITRES_STAT!D1971</f>
        <v>1.41</v>
      </c>
      <c r="C1968" s="2">
        <f t="shared" si="237"/>
        <v>0</v>
      </c>
      <c r="D1968" s="2">
        <f t="shared" si="238"/>
        <v>1.3740000000000001</v>
      </c>
      <c r="E1968" s="2">
        <f t="shared" si="240"/>
        <v>1.3739999999999999</v>
      </c>
      <c r="F1968" s="2">
        <f t="shared" si="241"/>
        <v>1.3945000000000003</v>
      </c>
      <c r="G1968" s="2">
        <f t="shared" si="235"/>
        <v>1.4841999999999993</v>
      </c>
      <c r="H1968" s="2">
        <f t="shared" si="239"/>
        <v>1.673149999999999</v>
      </c>
      <c r="I1968" s="2">
        <f t="array" ref="I1968">SUMPRODUCT(B1952:B1971, (ROW(B1952:B1971)-ROW(B1952)+1)) / (20*21/2)</f>
        <v>1.3887142857142858</v>
      </c>
      <c r="J1968" s="2">
        <f t="shared" si="242"/>
        <v>1.4017116415695448</v>
      </c>
      <c r="K1968" s="2">
        <f t="shared" si="236"/>
        <v>1.466213900328722</v>
      </c>
    </row>
    <row r="1969" spans="1:11" ht="13.5" x14ac:dyDescent="0.25">
      <c r="A1969" s="3">
        <f>TITRES_STAT!B1972</f>
        <v>45173</v>
      </c>
      <c r="B1969" s="6">
        <f>TITRES_STAT!D1972</f>
        <v>1.41</v>
      </c>
      <c r="C1969" s="2">
        <f t="shared" si="237"/>
        <v>0</v>
      </c>
      <c r="D1969" s="2">
        <f t="shared" si="238"/>
        <v>1.3860000000000001</v>
      </c>
      <c r="E1969" s="2">
        <f t="shared" si="240"/>
        <v>1.3739999999999999</v>
      </c>
      <c r="F1969" s="2">
        <f t="shared" si="241"/>
        <v>1.3940000000000006</v>
      </c>
      <c r="G1969" s="2">
        <f t="shared" si="235"/>
        <v>1.4799999999999991</v>
      </c>
      <c r="H1969" s="2">
        <f t="shared" si="239"/>
        <v>1.6708999999999992</v>
      </c>
      <c r="I1969" s="2">
        <f t="array" ref="I1969">SUMPRODUCT(B1953:B1972, (ROW(B1953:B1972)-ROW(B1953)+1)) / (20*21/2)</f>
        <v>1.3903333333333332</v>
      </c>
      <c r="J1969" s="2">
        <f t="shared" si="242"/>
        <v>1.4025010090391119</v>
      </c>
      <c r="K1969" s="2">
        <f t="shared" si="236"/>
        <v>1.4640094336491642</v>
      </c>
    </row>
    <row r="1970" spans="1:11" ht="13.5" x14ac:dyDescent="0.25">
      <c r="A1970" s="3">
        <f>TITRES_STAT!B1973</f>
        <v>45174</v>
      </c>
      <c r="B1970" s="6">
        <f>TITRES_STAT!D1973</f>
        <v>1.41</v>
      </c>
      <c r="C1970" s="2">
        <f t="shared" si="237"/>
        <v>0</v>
      </c>
      <c r="D1970" s="2">
        <f t="shared" si="238"/>
        <v>1.3980000000000001</v>
      </c>
      <c r="E1970" s="2">
        <f t="shared" si="240"/>
        <v>1.3740000000000001</v>
      </c>
      <c r="F1970" s="2">
        <f t="shared" si="241"/>
        <v>1.3935000000000004</v>
      </c>
      <c r="G1970" s="2">
        <f t="shared" ref="G1970:G2033" si="243">AVERAGE(B1921:B1970)</f>
        <v>1.4757999999999993</v>
      </c>
      <c r="H1970" s="2">
        <f t="shared" si="239"/>
        <v>1.6686499999999995</v>
      </c>
      <c r="I1970" s="2">
        <f t="array" ref="I1970">SUMPRODUCT(B1954:B1973, (ROW(B1954:B1973)-ROW(B1954)+1)) / (20*21/2)</f>
        <v>1.3919999999999999</v>
      </c>
      <c r="J1970" s="2">
        <f t="shared" si="242"/>
        <v>1.4032151986544346</v>
      </c>
      <c r="K1970" s="2">
        <f t="shared" si="236"/>
        <v>1.4618914166433146</v>
      </c>
    </row>
    <row r="1971" spans="1:11" ht="13.5" x14ac:dyDescent="0.25">
      <c r="A1971" s="3">
        <f>TITRES_STAT!B1974</f>
        <v>45175</v>
      </c>
      <c r="B1971" s="6">
        <f>TITRES_STAT!D1974</f>
        <v>1.41</v>
      </c>
      <c r="C1971" s="2">
        <f t="shared" si="237"/>
        <v>0</v>
      </c>
      <c r="D1971" s="2">
        <f t="shared" si="238"/>
        <v>1.41</v>
      </c>
      <c r="E1971" s="2">
        <f t="shared" si="240"/>
        <v>1.3800000000000001</v>
      </c>
      <c r="F1971" s="2">
        <f t="shared" si="241"/>
        <v>1.3930000000000002</v>
      </c>
      <c r="G1971" s="2">
        <f t="shared" si="243"/>
        <v>1.4719999999999993</v>
      </c>
      <c r="H1971" s="2">
        <f t="shared" si="239"/>
        <v>1.6663499999999996</v>
      </c>
      <c r="I1971" s="2">
        <f t="array" ref="I1971">SUMPRODUCT(B1955:B1974, (ROW(B1955:B1974)-ROW(B1955)+1)) / (20*21/2)</f>
        <v>1.3937142857142857</v>
      </c>
      <c r="J1971" s="2">
        <f t="shared" si="242"/>
        <v>1.4038613702111551</v>
      </c>
      <c r="K1971" s="2">
        <f t="shared" ref="K1971:K2034" si="244">$K$4*B1971+(1-$K$4)*K1970</f>
        <v>1.4598564591278904</v>
      </c>
    </row>
    <row r="1972" spans="1:11" ht="13.5" x14ac:dyDescent="0.25">
      <c r="A1972" s="3">
        <f>TITRES_STAT!B1975</f>
        <v>45176</v>
      </c>
      <c r="B1972" s="6">
        <f>TITRES_STAT!D1975</f>
        <v>1.41</v>
      </c>
      <c r="C1972" s="2">
        <f t="shared" si="237"/>
        <v>0</v>
      </c>
      <c r="D1972" s="2">
        <f t="shared" si="238"/>
        <v>1.41</v>
      </c>
      <c r="E1972" s="2">
        <f t="shared" si="240"/>
        <v>1.3860000000000001</v>
      </c>
      <c r="F1972" s="2">
        <f t="shared" si="241"/>
        <v>1.3925000000000003</v>
      </c>
      <c r="G1972" s="2">
        <f t="shared" si="243"/>
        <v>1.4681999999999997</v>
      </c>
      <c r="H1972" s="2">
        <f t="shared" si="239"/>
        <v>1.6640999999999999</v>
      </c>
      <c r="I1972" s="2">
        <f t="array" ref="I1972">SUMPRODUCT(B1956:B1975, (ROW(B1956:B1975)-ROW(B1956)+1)) / (20*21/2)</f>
        <v>1.3954285714285715</v>
      </c>
      <c r="J1972" s="2">
        <f t="shared" si="242"/>
        <v>1.4044460016196165</v>
      </c>
      <c r="K1972" s="2">
        <f t="shared" si="244"/>
        <v>1.4579013038679731</v>
      </c>
    </row>
    <row r="1973" spans="1:11" ht="13.5" x14ac:dyDescent="0.25">
      <c r="A1973" s="3">
        <f>TITRES_STAT!B1976</f>
        <v>45177</v>
      </c>
      <c r="B1973" s="6">
        <f>TITRES_STAT!D1976</f>
        <v>1.41</v>
      </c>
      <c r="C1973" s="2">
        <f t="shared" si="237"/>
        <v>0</v>
      </c>
      <c r="D1973" s="2">
        <f t="shared" si="238"/>
        <v>1.41</v>
      </c>
      <c r="E1973" s="2">
        <f t="shared" si="240"/>
        <v>1.3920000000000001</v>
      </c>
      <c r="F1973" s="2">
        <f t="shared" si="241"/>
        <v>1.3919999999999999</v>
      </c>
      <c r="G1973" s="2">
        <f t="shared" si="243"/>
        <v>1.4643999999999997</v>
      </c>
      <c r="H1973" s="2">
        <f t="shared" si="239"/>
        <v>1.66185</v>
      </c>
      <c r="I1973" s="2">
        <f t="array" ref="I1973">SUMPRODUCT(B1957:B1976, (ROW(B1957:B1976)-ROW(B1957)+1)) / (20*21/2)</f>
        <v>1.397142857142857</v>
      </c>
      <c r="J1973" s="2">
        <f t="shared" si="242"/>
        <v>1.4049749538463199</v>
      </c>
      <c r="K1973" s="2">
        <f t="shared" si="244"/>
        <v>1.4560228213633466</v>
      </c>
    </row>
    <row r="1974" spans="1:11" ht="13.5" x14ac:dyDescent="0.25">
      <c r="A1974" s="3">
        <f>TITRES_STAT!B1977</f>
        <v>45180</v>
      </c>
      <c r="B1974" s="6">
        <f>TITRES_STAT!D1977</f>
        <v>1.41</v>
      </c>
      <c r="C1974" s="2">
        <f t="shared" si="237"/>
        <v>0</v>
      </c>
      <c r="D1974" s="2">
        <f t="shared" si="238"/>
        <v>1.41</v>
      </c>
      <c r="E1974" s="2">
        <f t="shared" si="240"/>
        <v>1.3980000000000001</v>
      </c>
      <c r="F1974" s="2">
        <f t="shared" si="241"/>
        <v>1.3919999999999999</v>
      </c>
      <c r="G1974" s="2">
        <f t="shared" si="243"/>
        <v>1.4605999999999995</v>
      </c>
      <c r="H1974" s="2">
        <f t="shared" si="239"/>
        <v>1.6596000000000002</v>
      </c>
      <c r="I1974" s="2">
        <f t="array" ref="I1974">SUMPRODUCT(B1958:B1977, (ROW(B1958:B1977)-ROW(B1958)+1)) / (20*21/2)</f>
        <v>1.3988571428571428</v>
      </c>
      <c r="J1974" s="2">
        <f t="shared" si="242"/>
        <v>1.40545352967048</v>
      </c>
      <c r="K1974" s="2">
        <f t="shared" si="244"/>
        <v>1.4542180048392936</v>
      </c>
    </row>
    <row r="1975" spans="1:11" ht="13.5" x14ac:dyDescent="0.25">
      <c r="A1975" s="3">
        <f>TITRES_STAT!B1978</f>
        <v>45181</v>
      </c>
      <c r="B1975" s="6">
        <f>TITRES_STAT!D1978</f>
        <v>1.41</v>
      </c>
      <c r="C1975" s="2">
        <f t="shared" si="237"/>
        <v>0</v>
      </c>
      <c r="D1975" s="2">
        <f t="shared" si="238"/>
        <v>1.41</v>
      </c>
      <c r="E1975" s="2">
        <f t="shared" si="240"/>
        <v>1.4040000000000001</v>
      </c>
      <c r="F1975" s="2">
        <f t="shared" si="241"/>
        <v>1.3919999999999999</v>
      </c>
      <c r="G1975" s="2">
        <f t="shared" si="243"/>
        <v>1.4567999999999994</v>
      </c>
      <c r="H1975" s="2">
        <f t="shared" si="239"/>
        <v>1.6573500000000001</v>
      </c>
      <c r="I1975" s="2">
        <f t="array" ref="I1975">SUMPRODUCT(B1959:B1978, (ROW(B1959:B1978)-ROW(B1959)+1)) / (20*21/2)</f>
        <v>1.4005714285714286</v>
      </c>
      <c r="J1975" s="2">
        <f t="shared" si="242"/>
        <v>1.40588652684472</v>
      </c>
      <c r="K1975" s="2">
        <f t="shared" si="244"/>
        <v>1.4524839654338311</v>
      </c>
    </row>
    <row r="1976" spans="1:11" ht="13.5" x14ac:dyDescent="0.25">
      <c r="A1976" s="3">
        <f>TITRES_STAT!B1979</f>
        <v>45182</v>
      </c>
      <c r="B1976" s="6">
        <f>TITRES_STAT!D1979</f>
        <v>1.41</v>
      </c>
      <c r="C1976" s="2">
        <f t="shared" si="237"/>
        <v>0</v>
      </c>
      <c r="D1976" s="2">
        <f t="shared" si="238"/>
        <v>1.41</v>
      </c>
      <c r="E1976" s="2">
        <f t="shared" si="240"/>
        <v>1.41</v>
      </c>
      <c r="F1976" s="2">
        <f t="shared" si="241"/>
        <v>1.3919999999999999</v>
      </c>
      <c r="G1976" s="2">
        <f t="shared" si="243"/>
        <v>1.4529999999999992</v>
      </c>
      <c r="H1976" s="2">
        <f t="shared" si="239"/>
        <v>1.6551000000000002</v>
      </c>
      <c r="I1976" s="2">
        <f t="array" ref="I1976">SUMPRODUCT(B1960:B1979, (ROW(B1960:B1979)-ROW(B1960)+1)) / (20*21/2)</f>
        <v>1.4022857142857144</v>
      </c>
      <c r="J1976" s="2">
        <f t="shared" si="242"/>
        <v>1.406278286192842</v>
      </c>
      <c r="K1976" s="2">
        <f t="shared" si="244"/>
        <v>1.4508179275736808</v>
      </c>
    </row>
    <row r="1977" spans="1:11" ht="13.5" x14ac:dyDescent="0.25">
      <c r="A1977" s="3">
        <f>TITRES_STAT!B1980</f>
        <v>45183</v>
      </c>
      <c r="B1977" s="6">
        <f>TITRES_STAT!D1980</f>
        <v>1.41</v>
      </c>
      <c r="C1977" s="2">
        <f t="shared" si="237"/>
        <v>0</v>
      </c>
      <c r="D1977" s="2">
        <f t="shared" si="238"/>
        <v>1.41</v>
      </c>
      <c r="E1977" s="2">
        <f t="shared" si="240"/>
        <v>1.41</v>
      </c>
      <c r="F1977" s="2">
        <f t="shared" si="241"/>
        <v>1.3919999999999999</v>
      </c>
      <c r="G1977" s="2">
        <f t="shared" si="243"/>
        <v>1.4491999999999994</v>
      </c>
      <c r="H1977" s="2">
        <f t="shared" si="239"/>
        <v>1.6528500000000002</v>
      </c>
      <c r="I1977" s="2">
        <f t="array" ref="I1977">SUMPRODUCT(B1961:B1980, (ROW(B1961:B1980)-ROW(B1961)+1)) / (20*21/2)</f>
        <v>1.4039999999999999</v>
      </c>
      <c r="J1977" s="2">
        <f t="shared" si="242"/>
        <v>1.406632735126857</v>
      </c>
      <c r="K1977" s="2">
        <f t="shared" si="244"/>
        <v>1.4492172245315755</v>
      </c>
    </row>
    <row r="1978" spans="1:11" ht="13.5" x14ac:dyDescent="0.25">
      <c r="A1978" s="3">
        <f>TITRES_STAT!B1981</f>
        <v>45184</v>
      </c>
      <c r="B1978" s="6">
        <f>TITRES_STAT!D1981</f>
        <v>1.41</v>
      </c>
      <c r="C1978" s="2">
        <f t="shared" si="237"/>
        <v>0</v>
      </c>
      <c r="D1978" s="2">
        <f t="shared" si="238"/>
        <v>1.41</v>
      </c>
      <c r="E1978" s="2">
        <f t="shared" si="240"/>
        <v>1.41</v>
      </c>
      <c r="F1978" s="2">
        <f t="shared" si="241"/>
        <v>1.3919999999999999</v>
      </c>
      <c r="G1978" s="2">
        <f t="shared" si="243"/>
        <v>1.4453999999999991</v>
      </c>
      <c r="H1978" s="2">
        <f t="shared" si="239"/>
        <v>1.6506000000000003</v>
      </c>
      <c r="I1978" s="2">
        <f t="array" ref="I1978">SUMPRODUCT(B1962:B1981, (ROW(B1962:B1981)-ROW(B1962)+1)) / (20*21/2)</f>
        <v>1.4057142857142857</v>
      </c>
      <c r="J1978" s="2">
        <f t="shared" si="242"/>
        <v>1.4069534270195374</v>
      </c>
      <c r="K1978" s="2">
        <f t="shared" si="244"/>
        <v>1.4476792941577883</v>
      </c>
    </row>
    <row r="1979" spans="1:11" ht="13.5" x14ac:dyDescent="0.25">
      <c r="A1979" s="3">
        <f>TITRES_STAT!B1982</f>
        <v>45187</v>
      </c>
      <c r="B1979" s="6">
        <f>TITRES_STAT!D1982</f>
        <v>1.41</v>
      </c>
      <c r="C1979" s="2">
        <f t="shared" si="237"/>
        <v>0</v>
      </c>
      <c r="D1979" s="2">
        <f t="shared" si="238"/>
        <v>1.41</v>
      </c>
      <c r="E1979" s="2">
        <f t="shared" si="240"/>
        <v>1.41</v>
      </c>
      <c r="F1979" s="2">
        <f t="shared" si="241"/>
        <v>1.3919999999999999</v>
      </c>
      <c r="G1979" s="2">
        <f t="shared" si="243"/>
        <v>1.4415999999999991</v>
      </c>
      <c r="H1979" s="2">
        <f t="shared" si="239"/>
        <v>1.6483500000000004</v>
      </c>
      <c r="I1979" s="2">
        <f t="array" ref="I1979">SUMPRODUCT(B1963:B1982, (ROW(B1963:B1982)-ROW(B1963)+1)) / (20*21/2)</f>
        <v>1.4071428571428573</v>
      </c>
      <c r="J1979" s="2">
        <f t="shared" si="242"/>
        <v>1.4072435768272005</v>
      </c>
      <c r="K1979" s="2">
        <f t="shared" si="244"/>
        <v>1.4462016747790514</v>
      </c>
    </row>
    <row r="1980" spans="1:11" ht="13.5" x14ac:dyDescent="0.25">
      <c r="A1980" s="3">
        <f>TITRES_STAT!B1983</f>
        <v>45188</v>
      </c>
      <c r="B1980" s="6">
        <f>TITRES_STAT!D1983</f>
        <v>1.41</v>
      </c>
      <c r="C1980" s="2">
        <f t="shared" si="237"/>
        <v>0</v>
      </c>
      <c r="D1980" s="2">
        <f t="shared" si="238"/>
        <v>1.41</v>
      </c>
      <c r="E1980" s="2">
        <f t="shared" si="240"/>
        <v>1.41</v>
      </c>
      <c r="F1980" s="2">
        <f t="shared" si="241"/>
        <v>1.3919999999999999</v>
      </c>
      <c r="G1980" s="2">
        <f t="shared" si="243"/>
        <v>1.4377999999999989</v>
      </c>
      <c r="H1980" s="2">
        <f t="shared" si="239"/>
        <v>1.6461000000000008</v>
      </c>
      <c r="I1980" s="2">
        <f t="array" ref="I1980">SUMPRODUCT(B1964:B1983, (ROW(B1964:B1983)-ROW(B1964)+1)) / (20*21/2)</f>
        <v>1.4082857142857144</v>
      </c>
      <c r="J1980" s="2">
        <f t="shared" si="242"/>
        <v>1.4075060933198482</v>
      </c>
      <c r="K1980" s="2">
        <f t="shared" si="244"/>
        <v>1.4447820012583041</v>
      </c>
    </row>
    <row r="1981" spans="1:11" ht="13.5" x14ac:dyDescent="0.25">
      <c r="A1981" s="3">
        <f>TITRES_STAT!B1984</f>
        <v>45189</v>
      </c>
      <c r="B1981" s="6">
        <f>TITRES_STAT!D1984</f>
        <v>1.41</v>
      </c>
      <c r="C1981" s="2">
        <f t="shared" si="237"/>
        <v>0</v>
      </c>
      <c r="D1981" s="2">
        <f t="shared" si="238"/>
        <v>1.41</v>
      </c>
      <c r="E1981" s="2">
        <f t="shared" si="240"/>
        <v>1.41</v>
      </c>
      <c r="F1981" s="2">
        <f t="shared" si="241"/>
        <v>1.395</v>
      </c>
      <c r="G1981" s="2">
        <f t="shared" si="243"/>
        <v>1.4353999999999987</v>
      </c>
      <c r="H1981" s="2">
        <f t="shared" si="239"/>
        <v>1.6438500000000007</v>
      </c>
      <c r="I1981" s="2">
        <f t="array" ref="I1981">SUMPRODUCT(B1965:B1984, (ROW(B1965:B1984)-ROW(B1965)+1)) / (20*21/2)</f>
        <v>1.4091428571428573</v>
      </c>
      <c r="J1981" s="2">
        <f t="shared" si="242"/>
        <v>1.4077436082417676</v>
      </c>
      <c r="K1981" s="2">
        <f t="shared" si="244"/>
        <v>1.4434180012089588</v>
      </c>
    </row>
    <row r="1982" spans="1:11" ht="13.5" x14ac:dyDescent="0.25">
      <c r="A1982" s="3">
        <f>TITRES_STAT!B1985</f>
        <v>45190</v>
      </c>
      <c r="B1982" s="6">
        <f>TITRES_STAT!D1985</f>
        <v>1.41</v>
      </c>
      <c r="C1982" s="2">
        <f t="shared" si="237"/>
        <v>0</v>
      </c>
      <c r="D1982" s="2">
        <f t="shared" si="238"/>
        <v>1.41</v>
      </c>
      <c r="E1982" s="2">
        <f t="shared" si="240"/>
        <v>1.41</v>
      </c>
      <c r="F1982" s="2">
        <f t="shared" si="241"/>
        <v>1.3980000000000001</v>
      </c>
      <c r="G1982" s="2">
        <f t="shared" si="243"/>
        <v>1.4329999999999987</v>
      </c>
      <c r="H1982" s="2">
        <f t="shared" si="239"/>
        <v>1.6416000000000011</v>
      </c>
      <c r="I1982" s="2">
        <f t="array" ref="I1982">SUMPRODUCT(B1966:B1985, (ROW(B1966:B1985)-ROW(B1966)+1)) / (20*21/2)</f>
        <v>1.4097142857142859</v>
      </c>
      <c r="J1982" s="2">
        <f t="shared" si="242"/>
        <v>1.4079585026949326</v>
      </c>
      <c r="K1982" s="2">
        <f t="shared" si="244"/>
        <v>1.4421074913576271</v>
      </c>
    </row>
    <row r="1983" spans="1:11" ht="13.5" x14ac:dyDescent="0.25">
      <c r="A1983" s="3">
        <f>TITRES_STAT!B1986</f>
        <v>45191</v>
      </c>
      <c r="B1983" s="6">
        <f>TITRES_STAT!D1986</f>
        <v>1.41</v>
      </c>
      <c r="C1983" s="2">
        <f t="shared" si="237"/>
        <v>0</v>
      </c>
      <c r="D1983" s="2">
        <f t="shared" si="238"/>
        <v>1.41</v>
      </c>
      <c r="E1983" s="2">
        <f t="shared" si="240"/>
        <v>1.41</v>
      </c>
      <c r="F1983" s="2">
        <f t="shared" si="241"/>
        <v>1.4010000000000002</v>
      </c>
      <c r="G1983" s="2">
        <f t="shared" si="243"/>
        <v>1.430599999999999</v>
      </c>
      <c r="H1983" s="2">
        <f t="shared" si="239"/>
        <v>1.6393500000000014</v>
      </c>
      <c r="I1983" s="2">
        <f t="array" ref="I1983">SUMPRODUCT(B1967:B1986, (ROW(B1967:B1986)-ROW(B1967)+1)) / (20*21/2)</f>
        <v>1.4042857142857144</v>
      </c>
      <c r="J1983" s="2">
        <f t="shared" si="242"/>
        <v>1.408152931009701</v>
      </c>
      <c r="K1983" s="2">
        <f t="shared" si="244"/>
        <v>1.4408483740494848</v>
      </c>
    </row>
    <row r="1984" spans="1:11" ht="13.5" x14ac:dyDescent="0.25">
      <c r="A1984" s="3">
        <f>TITRES_STAT!B1987</f>
        <v>45194</v>
      </c>
      <c r="B1984" s="6">
        <f>TITRES_STAT!D1987</f>
        <v>1.41</v>
      </c>
      <c r="C1984" s="2">
        <f t="shared" si="237"/>
        <v>0</v>
      </c>
      <c r="D1984" s="2">
        <f t="shared" si="238"/>
        <v>1.41</v>
      </c>
      <c r="E1984" s="2">
        <f t="shared" si="240"/>
        <v>1.41</v>
      </c>
      <c r="F1984" s="2">
        <f t="shared" si="241"/>
        <v>1.4040000000000001</v>
      </c>
      <c r="G1984" s="2">
        <f t="shared" si="243"/>
        <v>1.4281999999999988</v>
      </c>
      <c r="H1984" s="2">
        <f t="shared" si="239"/>
        <v>1.6371000000000018</v>
      </c>
      <c r="I1984" s="2">
        <f t="array" ref="I1984">SUMPRODUCT(B1968:B1987, (ROW(B1968:B1987)-ROW(B1968)+1)) / (20*21/2)</f>
        <v>1.3988571428571428</v>
      </c>
      <c r="J1984" s="2">
        <f t="shared" si="242"/>
        <v>1.4083288423421105</v>
      </c>
      <c r="K1984" s="2">
        <f t="shared" si="244"/>
        <v>1.4396386338906815</v>
      </c>
    </row>
    <row r="1985" spans="1:11" ht="13.5" x14ac:dyDescent="0.25">
      <c r="A1985" s="3">
        <f>TITRES_STAT!B1988</f>
        <v>45195</v>
      </c>
      <c r="B1985" s="6">
        <f>TITRES_STAT!D1988</f>
        <v>1.41</v>
      </c>
      <c r="C1985" s="2">
        <f t="shared" si="237"/>
        <v>0</v>
      </c>
      <c r="D1985" s="2">
        <f t="shared" si="238"/>
        <v>1.41</v>
      </c>
      <c r="E1985" s="2">
        <f t="shared" si="240"/>
        <v>1.41</v>
      </c>
      <c r="F1985" s="2">
        <f t="shared" si="241"/>
        <v>1.407</v>
      </c>
      <c r="G1985" s="2">
        <f t="shared" si="243"/>
        <v>1.4257999999999991</v>
      </c>
      <c r="H1985" s="2">
        <f t="shared" si="239"/>
        <v>1.6348500000000024</v>
      </c>
      <c r="I1985" s="2">
        <f t="array" ref="I1985">SUMPRODUCT(B1969:B1988, (ROW(B1969:B1988)-ROW(B1969)+1)) / (20*21/2)</f>
        <v>1.3937142857142857</v>
      </c>
      <c r="J1985" s="2">
        <f t="shared" si="242"/>
        <v>1.4084880002142905</v>
      </c>
      <c r="K1985" s="2">
        <f t="shared" si="244"/>
        <v>1.4384763345224194</v>
      </c>
    </row>
    <row r="1986" spans="1:11" ht="13.5" x14ac:dyDescent="0.25">
      <c r="A1986" s="3">
        <f>TITRES_STAT!B1989</f>
        <v>45197</v>
      </c>
      <c r="B1986" s="6">
        <f>TITRES_STAT!D1989</f>
        <v>1.35</v>
      </c>
      <c r="C1986" s="2">
        <f t="shared" si="237"/>
        <v>-5.9999999999999831E-2</v>
      </c>
      <c r="D1986" s="2">
        <f t="shared" si="238"/>
        <v>1.3980000000000001</v>
      </c>
      <c r="E1986" s="2">
        <f t="shared" si="240"/>
        <v>1.4039999999999999</v>
      </c>
      <c r="F1986" s="2">
        <f t="shared" si="241"/>
        <v>1.407</v>
      </c>
      <c r="G1986" s="2">
        <f t="shared" si="243"/>
        <v>1.4221999999999988</v>
      </c>
      <c r="H1986" s="2">
        <f t="shared" si="239"/>
        <v>1.6322500000000029</v>
      </c>
      <c r="I1986" s="2">
        <f t="array" ref="I1986">SUMPRODUCT(B1970:B1989, (ROW(B1970:B1989)-ROW(B1970)+1)) / (20*21/2)</f>
        <v>1.388857142857143</v>
      </c>
      <c r="J1986" s="2">
        <f t="shared" si="242"/>
        <v>1.4029177144795961</v>
      </c>
      <c r="K1986" s="2">
        <f t="shared" si="244"/>
        <v>1.4350066743450698</v>
      </c>
    </row>
    <row r="1987" spans="1:11" ht="13.5" x14ac:dyDescent="0.25">
      <c r="A1987" s="3">
        <f>TITRES_STAT!B1990</f>
        <v>45198</v>
      </c>
      <c r="B1987" s="6">
        <f>TITRES_STAT!D1990</f>
        <v>1.35</v>
      </c>
      <c r="C1987" s="2">
        <f t="shared" si="237"/>
        <v>0</v>
      </c>
      <c r="D1987" s="2">
        <f t="shared" si="238"/>
        <v>1.3859999999999999</v>
      </c>
      <c r="E1987" s="2">
        <f t="shared" si="240"/>
        <v>1.3979999999999999</v>
      </c>
      <c r="F1987" s="2">
        <f t="shared" si="241"/>
        <v>1.4040000000000001</v>
      </c>
      <c r="G1987" s="2">
        <f t="shared" si="243"/>
        <v>1.418599999999999</v>
      </c>
      <c r="H1987" s="2">
        <f t="shared" si="239"/>
        <v>1.6296500000000032</v>
      </c>
      <c r="I1987" s="2">
        <f t="array" ref="I1987">SUMPRODUCT(B1971:B1990, (ROW(B1971:B1990)-ROW(B1971)+1)) / (20*21/2)</f>
        <v>1.39</v>
      </c>
      <c r="J1987" s="2">
        <f t="shared" si="242"/>
        <v>1.397877932148206</v>
      </c>
      <c r="K1987" s="2">
        <f t="shared" si="244"/>
        <v>1.4316730792727141</v>
      </c>
    </row>
    <row r="1988" spans="1:11" ht="13.5" x14ac:dyDescent="0.25">
      <c r="A1988" s="3">
        <f>TITRES_STAT!B1991</f>
        <v>45201</v>
      </c>
      <c r="B1988" s="6">
        <f>TITRES_STAT!D1991</f>
        <v>1.35</v>
      </c>
      <c r="C1988" s="2">
        <f t="shared" ref="C1988:C2051" si="245">B1988-B1987</f>
        <v>0</v>
      </c>
      <c r="D1988" s="2">
        <f t="shared" si="238"/>
        <v>1.3739999999999999</v>
      </c>
      <c r="E1988" s="2">
        <f t="shared" si="240"/>
        <v>1.3919999999999999</v>
      </c>
      <c r="F1988" s="2">
        <f t="shared" si="241"/>
        <v>1.4010000000000002</v>
      </c>
      <c r="G1988" s="2">
        <f t="shared" si="243"/>
        <v>1.4149999999999985</v>
      </c>
      <c r="H1988" s="2">
        <f t="shared" si="239"/>
        <v>1.6270500000000034</v>
      </c>
      <c r="I1988" s="2">
        <f t="array" ref="I1988">SUMPRODUCT(B1972:B1991, (ROW(B1972:B1991)-ROW(B1972)+1)) / (20*21/2)</f>
        <v>1.396857142857143</v>
      </c>
      <c r="J1988" s="2">
        <f t="shared" si="242"/>
        <v>1.393318129086472</v>
      </c>
      <c r="K1988" s="2">
        <f t="shared" si="244"/>
        <v>1.4284702134188823</v>
      </c>
    </row>
    <row r="1989" spans="1:11" ht="13.5" x14ac:dyDescent="0.25">
      <c r="A1989" s="3">
        <f>TITRES_STAT!B1992</f>
        <v>45202</v>
      </c>
      <c r="B1989" s="6">
        <f>TITRES_STAT!D1992</f>
        <v>1.35</v>
      </c>
      <c r="C1989" s="2">
        <f t="shared" si="245"/>
        <v>0</v>
      </c>
      <c r="D1989" s="2">
        <f t="shared" si="238"/>
        <v>1.3619999999999997</v>
      </c>
      <c r="E1989" s="2">
        <f t="shared" si="240"/>
        <v>1.3859999999999997</v>
      </c>
      <c r="F1989" s="2">
        <f t="shared" si="241"/>
        <v>1.3980000000000001</v>
      </c>
      <c r="G1989" s="2">
        <f t="shared" si="243"/>
        <v>1.4113999999999984</v>
      </c>
      <c r="H1989" s="2">
        <f t="shared" si="239"/>
        <v>1.6244500000000042</v>
      </c>
      <c r="I1989" s="2">
        <f t="array" ref="I1989">SUMPRODUCT(B1973:B1992, (ROW(B1973:B1992)-ROW(B1973)+1)) / (20*21/2)</f>
        <v>1.4091428571428573</v>
      </c>
      <c r="J1989" s="2">
        <f t="shared" si="242"/>
        <v>1.3891925929829985</v>
      </c>
      <c r="K1989" s="2">
        <f t="shared" si="244"/>
        <v>1.4253929501475535</v>
      </c>
    </row>
    <row r="1990" spans="1:11" ht="13.5" x14ac:dyDescent="0.25">
      <c r="A1990" s="3">
        <f>TITRES_STAT!B1993</f>
        <v>45203</v>
      </c>
      <c r="B1990" s="6">
        <f>TITRES_STAT!D1993</f>
        <v>1.41</v>
      </c>
      <c r="C1990" s="2">
        <f t="shared" si="245"/>
        <v>5.9999999999999831E-2</v>
      </c>
      <c r="D1990" s="2">
        <f t="shared" ref="D1990:D2053" si="246">AVERAGE(B1986:B1990)</f>
        <v>1.3620000000000001</v>
      </c>
      <c r="E1990" s="2">
        <f t="shared" si="240"/>
        <v>1.3859999999999999</v>
      </c>
      <c r="F1990" s="2">
        <f t="shared" si="241"/>
        <v>1.3980000000000001</v>
      </c>
      <c r="G1990" s="2">
        <f t="shared" si="243"/>
        <v>1.4089999999999983</v>
      </c>
      <c r="H1990" s="2">
        <f t="shared" si="239"/>
        <v>1.6221500000000042</v>
      </c>
      <c r="I1990" s="2">
        <f t="array" ref="I1990">SUMPRODUCT(B1974:B1993, (ROW(B1974:B1993)-ROW(B1974)+1)) / (20*21/2)</f>
        <v>1.420857142857143</v>
      </c>
      <c r="J1990" s="2">
        <f t="shared" si="242"/>
        <v>1.3911742507941416</v>
      </c>
      <c r="K1990" s="2">
        <f t="shared" si="244"/>
        <v>1.4247893050437279</v>
      </c>
    </row>
    <row r="1991" spans="1:11" ht="13.5" x14ac:dyDescent="0.25">
      <c r="A1991" s="3">
        <f>TITRES_STAT!B1994</f>
        <v>45204</v>
      </c>
      <c r="B1991" s="6">
        <f>TITRES_STAT!D1994</f>
        <v>1.47</v>
      </c>
      <c r="C1991" s="2">
        <f t="shared" si="245"/>
        <v>6.0000000000000053E-2</v>
      </c>
      <c r="D1991" s="2">
        <f t="shared" si="246"/>
        <v>1.3860000000000001</v>
      </c>
      <c r="E1991" s="2">
        <f t="shared" si="240"/>
        <v>1.3919999999999999</v>
      </c>
      <c r="F1991" s="2">
        <f t="shared" si="241"/>
        <v>1.4010000000000002</v>
      </c>
      <c r="G1991" s="2">
        <f t="shared" si="243"/>
        <v>1.4077999999999986</v>
      </c>
      <c r="H1991" s="2">
        <f t="shared" si="239"/>
        <v>1.6201500000000046</v>
      </c>
      <c r="I1991" s="2">
        <f t="array" ref="I1991">SUMPRODUCT(B1975:B1994, (ROW(B1975:B1994)-ROW(B1975)+1)) / (20*21/2)</f>
        <v>1.4320000000000002</v>
      </c>
      <c r="J1991" s="2">
        <f t="shared" si="242"/>
        <v>1.3986814650042232</v>
      </c>
      <c r="K1991" s="2">
        <f t="shared" si="244"/>
        <v>1.4265622734733856</v>
      </c>
    </row>
    <row r="1992" spans="1:11" ht="13.5" x14ac:dyDescent="0.25">
      <c r="A1992" s="3">
        <f>TITRES_STAT!B1995</f>
        <v>45205</v>
      </c>
      <c r="B1992" s="6">
        <f>TITRES_STAT!D1995</f>
        <v>1.53</v>
      </c>
      <c r="C1992" s="2">
        <f t="shared" si="245"/>
        <v>6.0000000000000053E-2</v>
      </c>
      <c r="D1992" s="2">
        <f t="shared" si="246"/>
        <v>1.4220000000000002</v>
      </c>
      <c r="E1992" s="2">
        <f t="shared" si="240"/>
        <v>1.4039999999999999</v>
      </c>
      <c r="F1992" s="2">
        <f t="shared" si="241"/>
        <v>1.4070000000000003</v>
      </c>
      <c r="G1992" s="2">
        <f t="shared" si="243"/>
        <v>1.4077999999999986</v>
      </c>
      <c r="H1992" s="2">
        <f t="shared" si="239"/>
        <v>1.6184500000000042</v>
      </c>
      <c r="I1992" s="2">
        <f t="array" ref="I1992">SUMPRODUCT(B1976:B1995, (ROW(B1976:B1995)-ROW(B1976)+1)) / (20*21/2)</f>
        <v>1.4425714285714288</v>
      </c>
      <c r="J1992" s="2">
        <f t="shared" si="242"/>
        <v>1.4111879921466781</v>
      </c>
      <c r="K1992" s="2">
        <f t="shared" si="244"/>
        <v>1.430618654905802</v>
      </c>
    </row>
    <row r="1993" spans="1:11" ht="13.5" x14ac:dyDescent="0.25">
      <c r="A1993" s="3">
        <f>TITRES_STAT!B1996</f>
        <v>45208</v>
      </c>
      <c r="B1993" s="6">
        <f>TITRES_STAT!D1996</f>
        <v>1.53</v>
      </c>
      <c r="C1993" s="2">
        <f t="shared" si="245"/>
        <v>0</v>
      </c>
      <c r="D1993" s="2">
        <f t="shared" si="246"/>
        <v>1.458</v>
      </c>
      <c r="E1993" s="2">
        <f t="shared" si="240"/>
        <v>1.4159999999999999</v>
      </c>
      <c r="F1993" s="2">
        <f t="shared" si="241"/>
        <v>1.4130000000000003</v>
      </c>
      <c r="G1993" s="2">
        <f t="shared" si="243"/>
        <v>1.4089999999999989</v>
      </c>
      <c r="H1993" s="2">
        <f t="shared" si="239"/>
        <v>1.6167500000000041</v>
      </c>
      <c r="I1993" s="2">
        <f t="array" ref="I1993">SUMPRODUCT(B1977:B1996, (ROW(B1977:B1996)-ROW(B1977)+1)) / (20*21/2)</f>
        <v>1.4525714285714286</v>
      </c>
      <c r="J1993" s="2">
        <f t="shared" si="242"/>
        <v>1.4225034214660421</v>
      </c>
      <c r="K1993" s="2">
        <f t="shared" si="244"/>
        <v>1.4345159625565549</v>
      </c>
    </row>
    <row r="1994" spans="1:11" ht="13.5" x14ac:dyDescent="0.25">
      <c r="A1994" s="3">
        <f>TITRES_STAT!B1997</f>
        <v>45209</v>
      </c>
      <c r="B1994" s="6">
        <f>TITRES_STAT!D1997</f>
        <v>1.53</v>
      </c>
      <c r="C1994" s="2">
        <f t="shared" si="245"/>
        <v>0</v>
      </c>
      <c r="D1994" s="2">
        <f t="shared" si="246"/>
        <v>1.4940000000000002</v>
      </c>
      <c r="E1994" s="2">
        <f t="shared" si="240"/>
        <v>1.4279999999999997</v>
      </c>
      <c r="F1994" s="2">
        <f t="shared" si="241"/>
        <v>1.4190000000000003</v>
      </c>
      <c r="G1994" s="2">
        <f t="shared" si="243"/>
        <v>1.410199999999999</v>
      </c>
      <c r="H1994" s="2">
        <f t="shared" ref="H1994:H2057" si="247">AVERAGE(B1795:B1994)</f>
        <v>1.6150500000000039</v>
      </c>
      <c r="I1994" s="2">
        <f t="array" ref="I1994">SUMPRODUCT(B1978:B1997, (ROW(B1978:B1997)-ROW(B1978)+1)) / (20*21/2)</f>
        <v>1.4677142857142855</v>
      </c>
      <c r="J1994" s="2">
        <f t="shared" si="242"/>
        <v>1.4327411908502286</v>
      </c>
      <c r="K1994" s="2">
        <f t="shared" si="244"/>
        <v>1.4382604346131607</v>
      </c>
    </row>
    <row r="1995" spans="1:11" ht="13.5" x14ac:dyDescent="0.25">
      <c r="A1995" s="3">
        <f>TITRES_STAT!B1998</f>
        <v>45210</v>
      </c>
      <c r="B1995" s="6">
        <f>TITRES_STAT!D1998</f>
        <v>1.53</v>
      </c>
      <c r="C1995" s="2">
        <f t="shared" si="245"/>
        <v>0</v>
      </c>
      <c r="D1995" s="2">
        <f t="shared" si="246"/>
        <v>1.5180000000000002</v>
      </c>
      <c r="E1995" s="2">
        <f t="shared" si="240"/>
        <v>1.44</v>
      </c>
      <c r="F1995" s="2">
        <f t="shared" si="241"/>
        <v>1.4250000000000003</v>
      </c>
      <c r="G1995" s="2">
        <f t="shared" si="243"/>
        <v>1.4113999999999993</v>
      </c>
      <c r="H1995" s="2">
        <f t="shared" si="247"/>
        <v>1.6133500000000034</v>
      </c>
      <c r="I1995" s="2">
        <f t="array" ref="I1995">SUMPRODUCT(B1979:B1998, (ROW(B1979:B1998)-ROW(B1979)+1)) / (20*21/2)</f>
        <v>1.4886666666666664</v>
      </c>
      <c r="J1995" s="2">
        <f t="shared" si="242"/>
        <v>1.4420039345787783</v>
      </c>
      <c r="K1995" s="2">
        <f t="shared" si="244"/>
        <v>1.441858064628331</v>
      </c>
    </row>
    <row r="1996" spans="1:11" ht="13.5" x14ac:dyDescent="0.25">
      <c r="A1996" s="3">
        <f>TITRES_STAT!B1999</f>
        <v>45211</v>
      </c>
      <c r="B1996" s="6">
        <f>TITRES_STAT!D1999</f>
        <v>1.53</v>
      </c>
      <c r="C1996" s="2">
        <f t="shared" si="245"/>
        <v>0</v>
      </c>
      <c r="D1996" s="2">
        <f t="shared" si="246"/>
        <v>1.53</v>
      </c>
      <c r="E1996" s="2">
        <f t="shared" ref="E1996:E2059" si="248">AVERAGE(B1987:B1996)</f>
        <v>1.4579999999999997</v>
      </c>
      <c r="F1996" s="2">
        <f t="shared" si="241"/>
        <v>1.4310000000000003</v>
      </c>
      <c r="G1996" s="2">
        <f t="shared" si="243"/>
        <v>1.412599999999999</v>
      </c>
      <c r="H1996" s="2">
        <f t="shared" si="247"/>
        <v>1.6116500000000034</v>
      </c>
      <c r="I1996" s="2">
        <f t="array" ref="I1996">SUMPRODUCT(B1980:B1999, (ROW(B1980:B1999)-ROW(B1980)+1)) / (20*21/2)</f>
        <v>1.5084285714285715</v>
      </c>
      <c r="J1996" s="2">
        <f t="shared" si="242"/>
        <v>1.4503845122379422</v>
      </c>
      <c r="K1996" s="2">
        <f t="shared" si="244"/>
        <v>1.4453146111134947</v>
      </c>
    </row>
    <row r="1997" spans="1:11" ht="13.5" x14ac:dyDescent="0.25">
      <c r="A1997" s="3">
        <f>TITRES_STAT!B2000</f>
        <v>45212</v>
      </c>
      <c r="B1997" s="6">
        <f>TITRES_STAT!D2000</f>
        <v>1.59</v>
      </c>
      <c r="C1997" s="2">
        <f t="shared" si="245"/>
        <v>6.0000000000000053E-2</v>
      </c>
      <c r="D1997" s="2">
        <f t="shared" si="246"/>
        <v>1.542</v>
      </c>
      <c r="E1997" s="2">
        <f t="shared" si="248"/>
        <v>1.4819999999999998</v>
      </c>
      <c r="F1997" s="2">
        <f t="shared" si="241"/>
        <v>1.4400000000000002</v>
      </c>
      <c r="G1997" s="2">
        <f t="shared" si="243"/>
        <v>1.4159999999999995</v>
      </c>
      <c r="H1997" s="2">
        <f t="shared" si="247"/>
        <v>1.6102500000000033</v>
      </c>
      <c r="I1997" s="2">
        <f t="array" ref="I1997">SUMPRODUCT(B1981:B2000, (ROW(B1981:B2000)-ROW(B1981)+1)) / (20*21/2)</f>
        <v>1.5270000000000001</v>
      </c>
      <c r="J1997" s="2">
        <f t="shared" si="242"/>
        <v>1.4636812253581382</v>
      </c>
      <c r="K1997" s="2">
        <f t="shared" si="244"/>
        <v>1.4509885479325733</v>
      </c>
    </row>
    <row r="1998" spans="1:11" ht="13.5" x14ac:dyDescent="0.25">
      <c r="A1998" s="3">
        <f>TITRES_STAT!B2001</f>
        <v>45215</v>
      </c>
      <c r="B1998" s="6">
        <f>TITRES_STAT!D2001</f>
        <v>1.66</v>
      </c>
      <c r="C1998" s="2">
        <f t="shared" si="245"/>
        <v>6.999999999999984E-2</v>
      </c>
      <c r="D1998" s="2">
        <f t="shared" si="246"/>
        <v>1.5680000000000001</v>
      </c>
      <c r="E1998" s="2">
        <f t="shared" si="248"/>
        <v>1.5129999999999999</v>
      </c>
      <c r="F1998" s="2">
        <f t="shared" si="241"/>
        <v>1.4525000000000001</v>
      </c>
      <c r="G1998" s="2">
        <f t="shared" si="243"/>
        <v>1.4207999999999992</v>
      </c>
      <c r="H1998" s="2">
        <f t="shared" si="247"/>
        <v>1.6092500000000032</v>
      </c>
      <c r="I1998" s="2">
        <f t="array" ref="I1998">SUMPRODUCT(B1982:B2001, (ROW(B1982:B2001)-ROW(B1982)+1)) / (20*21/2)</f>
        <v>1.5481904761904766</v>
      </c>
      <c r="J1998" s="2">
        <f t="shared" si="242"/>
        <v>1.4823782515145059</v>
      </c>
      <c r="K1998" s="2">
        <f t="shared" si="244"/>
        <v>1.4591850754646294</v>
      </c>
    </row>
    <row r="1999" spans="1:11" ht="13.5" x14ac:dyDescent="0.25">
      <c r="A1999" s="3">
        <f>TITRES_STAT!B2002</f>
        <v>45216</v>
      </c>
      <c r="B1999" s="6">
        <f>TITRES_STAT!D2002</f>
        <v>1.66</v>
      </c>
      <c r="C1999" s="2">
        <f t="shared" si="245"/>
        <v>0</v>
      </c>
      <c r="D1999" s="2">
        <f t="shared" si="246"/>
        <v>1.5940000000000001</v>
      </c>
      <c r="E1999" s="2">
        <f t="shared" si="248"/>
        <v>1.544</v>
      </c>
      <c r="F1999" s="2">
        <f t="shared" si="241"/>
        <v>1.4650000000000003</v>
      </c>
      <c r="G1999" s="2">
        <f t="shared" si="243"/>
        <v>1.4255999999999991</v>
      </c>
      <c r="H1999" s="2">
        <f t="shared" si="247"/>
        <v>1.6082500000000033</v>
      </c>
      <c r="I1999" s="2">
        <f t="array" ref="I1999">SUMPRODUCT(B1983:B2002, (ROW(B1983:B2002)-ROW(B1983)+1)) / (20*21/2)</f>
        <v>1.5680000000000001</v>
      </c>
      <c r="J1999" s="2">
        <f t="shared" si="242"/>
        <v>1.4992946085131242</v>
      </c>
      <c r="K1999" s="2">
        <f t="shared" si="244"/>
        <v>1.4670601705444479</v>
      </c>
    </row>
    <row r="2000" spans="1:11" ht="13.5" x14ac:dyDescent="0.25">
      <c r="A2000" s="3">
        <f>TITRES_STAT!B2003</f>
        <v>45217</v>
      </c>
      <c r="B2000" s="6">
        <f>TITRES_STAT!D2003</f>
        <v>1.66</v>
      </c>
      <c r="C2000" s="2">
        <f t="shared" si="245"/>
        <v>0</v>
      </c>
      <c r="D2000" s="2">
        <f t="shared" si="246"/>
        <v>1.6199999999999999</v>
      </c>
      <c r="E2000" s="2">
        <f t="shared" si="248"/>
        <v>1.5690000000000002</v>
      </c>
      <c r="F2000" s="2">
        <f t="shared" si="241"/>
        <v>1.4775000000000003</v>
      </c>
      <c r="G2000" s="2">
        <f t="shared" si="243"/>
        <v>1.4303999999999994</v>
      </c>
      <c r="H2000" s="2">
        <f t="shared" si="247"/>
        <v>1.6072500000000032</v>
      </c>
      <c r="I2000" s="2">
        <f t="array" ref="I2000">SUMPRODUCT(B1984:B2003, (ROW(B1984:B2003)-ROW(B1984)+1)) / (20*21/2)</f>
        <v>1.5864285714285715</v>
      </c>
      <c r="J2000" s="2">
        <f t="shared" si="242"/>
        <v>1.5145998838928267</v>
      </c>
      <c r="K2000" s="2">
        <f t="shared" si="244"/>
        <v>1.4746264383662344</v>
      </c>
    </row>
    <row r="2001" spans="1:11" ht="13.5" x14ac:dyDescent="0.25">
      <c r="A2001" s="3">
        <f>TITRES_STAT!B2004</f>
        <v>45218</v>
      </c>
      <c r="B2001" s="6">
        <f>TITRES_STAT!D2004</f>
        <v>1.7</v>
      </c>
      <c r="C2001" s="2">
        <f t="shared" si="245"/>
        <v>4.0000000000000036E-2</v>
      </c>
      <c r="D2001" s="2">
        <f t="shared" si="246"/>
        <v>1.6539999999999999</v>
      </c>
      <c r="E2001" s="2">
        <f t="shared" si="248"/>
        <v>1.5920000000000001</v>
      </c>
      <c r="F2001" s="2">
        <f t="shared" si="241"/>
        <v>1.4920000000000002</v>
      </c>
      <c r="G2001" s="2">
        <f t="shared" si="243"/>
        <v>1.4359999999999993</v>
      </c>
      <c r="H2001" s="2">
        <f t="shared" si="247"/>
        <v>1.606450000000003</v>
      </c>
      <c r="I2001" s="2">
        <f t="array" ref="I2001">SUMPRODUCT(B1985:B2004, (ROW(B1985:B2004)-ROW(B1985)+1)) / (20*21/2)</f>
        <v>1.6034761904761909</v>
      </c>
      <c r="J2001" s="2">
        <f t="shared" si="242"/>
        <v>1.5322570378077955</v>
      </c>
      <c r="K2001" s="2">
        <f t="shared" si="244"/>
        <v>1.4834646172538331</v>
      </c>
    </row>
    <row r="2002" spans="1:11" ht="13.5" x14ac:dyDescent="0.25">
      <c r="A2002" s="3">
        <f>TITRES_STAT!B2005</f>
        <v>45219</v>
      </c>
      <c r="B2002" s="6">
        <f>TITRES_STAT!D2005</f>
        <v>1.7</v>
      </c>
      <c r="C2002" s="2">
        <f t="shared" si="245"/>
        <v>0</v>
      </c>
      <c r="D2002" s="2">
        <f t="shared" si="246"/>
        <v>1.6759999999999997</v>
      </c>
      <c r="E2002" s="2">
        <f t="shared" si="248"/>
        <v>1.609</v>
      </c>
      <c r="F2002" s="2">
        <f t="shared" si="241"/>
        <v>1.5065</v>
      </c>
      <c r="G2002" s="2">
        <f t="shared" si="243"/>
        <v>1.4415999999999998</v>
      </c>
      <c r="H2002" s="2">
        <f t="shared" si="247"/>
        <v>1.6056500000000025</v>
      </c>
      <c r="I2002" s="2">
        <f t="array" ref="I2002">SUMPRODUCT(B1986:B2005, (ROW(B1986:B2005)-ROW(B1986)+1)) / (20*21/2)</f>
        <v>1.6210476190476191</v>
      </c>
      <c r="J2002" s="2">
        <f t="shared" si="242"/>
        <v>1.548232558016577</v>
      </c>
      <c r="K2002" s="2">
        <f t="shared" si="244"/>
        <v>1.4919562008909377</v>
      </c>
    </row>
    <row r="2003" spans="1:11" ht="13.5" x14ac:dyDescent="0.25">
      <c r="A2003" s="3">
        <f>TITRES_STAT!B2006</f>
        <v>45222</v>
      </c>
      <c r="B2003" s="6">
        <f>TITRES_STAT!D2006</f>
        <v>1.7</v>
      </c>
      <c r="C2003" s="2">
        <f t="shared" si="245"/>
        <v>0</v>
      </c>
      <c r="D2003" s="2">
        <f t="shared" si="246"/>
        <v>1.6839999999999999</v>
      </c>
      <c r="E2003" s="2">
        <f t="shared" si="248"/>
        <v>1.6259999999999999</v>
      </c>
      <c r="F2003" s="2">
        <f t="shared" si="241"/>
        <v>1.5209999999999999</v>
      </c>
      <c r="G2003" s="2">
        <f t="shared" si="243"/>
        <v>1.4471999999999996</v>
      </c>
      <c r="H2003" s="2">
        <f t="shared" si="247"/>
        <v>1.6048500000000021</v>
      </c>
      <c r="I2003" s="2">
        <f t="array" ref="I2003">SUMPRODUCT(B1987:B2006, (ROW(B1987:B2006)-ROW(B1987)+1)) / (20*21/2)</f>
        <v>1.6371428571428572</v>
      </c>
      <c r="J2003" s="2">
        <f t="shared" si="242"/>
        <v>1.5626866001102364</v>
      </c>
      <c r="K2003" s="2">
        <f t="shared" si="244"/>
        <v>1.5001147812481559</v>
      </c>
    </row>
    <row r="2004" spans="1:11" ht="13.5" x14ac:dyDescent="0.25">
      <c r="A2004" s="3">
        <f>TITRES_STAT!B2007</f>
        <v>45223</v>
      </c>
      <c r="B2004" s="6">
        <f>TITRES_STAT!D2007</f>
        <v>1.7</v>
      </c>
      <c r="C2004" s="2">
        <f t="shared" si="245"/>
        <v>0</v>
      </c>
      <c r="D2004" s="2">
        <f t="shared" si="246"/>
        <v>1.6919999999999997</v>
      </c>
      <c r="E2004" s="2">
        <f t="shared" si="248"/>
        <v>1.643</v>
      </c>
      <c r="F2004" s="2">
        <f t="shared" ref="F2004:F2067" si="249">AVERAGE(B1985:B2004)</f>
        <v>1.5354999999999996</v>
      </c>
      <c r="G2004" s="2">
        <f t="shared" si="243"/>
        <v>1.4529999999999998</v>
      </c>
      <c r="H2004" s="2">
        <f t="shared" si="247"/>
        <v>1.604050000000002</v>
      </c>
      <c r="I2004" s="2">
        <f t="array" ref="I2004">SUMPRODUCT(B1988:B2007, (ROW(B1988:B2007)-ROW(B1988)+1)) / (20*21/2)</f>
        <v>1.6514761904761905</v>
      </c>
      <c r="J2004" s="2">
        <f t="shared" si="242"/>
        <v>1.5757640667664043</v>
      </c>
      <c r="K2004" s="2">
        <f t="shared" si="244"/>
        <v>1.5079534172776401</v>
      </c>
    </row>
    <row r="2005" spans="1:11" ht="13.5" x14ac:dyDescent="0.25">
      <c r="A2005" s="3">
        <f>TITRES_STAT!B2008</f>
        <v>45224</v>
      </c>
      <c r="B2005" s="6">
        <f>TITRES_STAT!D2008</f>
        <v>1.72</v>
      </c>
      <c r="C2005" s="2">
        <f t="shared" si="245"/>
        <v>2.0000000000000018E-2</v>
      </c>
      <c r="D2005" s="2">
        <f t="shared" si="246"/>
        <v>1.704</v>
      </c>
      <c r="E2005" s="2">
        <f t="shared" si="248"/>
        <v>1.6619999999999997</v>
      </c>
      <c r="F2005" s="2">
        <f t="shared" si="249"/>
        <v>1.5509999999999997</v>
      </c>
      <c r="G2005" s="2">
        <f t="shared" si="243"/>
        <v>1.4591999999999998</v>
      </c>
      <c r="H2005" s="2">
        <f t="shared" si="247"/>
        <v>1.6033500000000021</v>
      </c>
      <c r="I2005" s="2">
        <f t="array" ref="I2005">SUMPRODUCT(B1989:B2008, (ROW(B1989:B2008)-ROW(B1989)+1)) / (20*21/2)</f>
        <v>1.6621428571428571</v>
      </c>
      <c r="J2005" s="2">
        <f t="shared" ref="J2005:J2068" si="250">$J$4*B2005+J2004*(1-$J$4)</f>
        <v>1.5895008223124611</v>
      </c>
      <c r="K2005" s="2">
        <f t="shared" si="244"/>
        <v>1.5162689695412621</v>
      </c>
    </row>
    <row r="2006" spans="1:11" ht="13.5" x14ac:dyDescent="0.25">
      <c r="A2006" s="3">
        <f>TITRES_STAT!B2009</f>
        <v>45225</v>
      </c>
      <c r="B2006" s="6">
        <f>TITRES_STAT!D2009</f>
        <v>1.72</v>
      </c>
      <c r="C2006" s="2">
        <f t="shared" si="245"/>
        <v>0</v>
      </c>
      <c r="D2006" s="2">
        <f t="shared" si="246"/>
        <v>1.7079999999999997</v>
      </c>
      <c r="E2006" s="2">
        <f t="shared" si="248"/>
        <v>1.6809999999999998</v>
      </c>
      <c r="F2006" s="2">
        <f t="shared" si="249"/>
        <v>1.5694999999999997</v>
      </c>
      <c r="G2006" s="2">
        <f t="shared" si="243"/>
        <v>1.4653999999999996</v>
      </c>
      <c r="H2006" s="2">
        <f t="shared" si="247"/>
        <v>1.6026500000000019</v>
      </c>
      <c r="I2006" s="2">
        <f t="array" ref="I2006">SUMPRODUCT(B1990:B2009, (ROW(B1990:B2009)-ROW(B1990)+1)) / (20*21/2)</f>
        <v>1.6711428571428575</v>
      </c>
      <c r="J2006" s="2">
        <f t="shared" si="250"/>
        <v>1.6019293154255601</v>
      </c>
      <c r="K2006" s="2">
        <f t="shared" si="244"/>
        <v>1.5242584217161146</v>
      </c>
    </row>
    <row r="2007" spans="1:11" ht="13.5" x14ac:dyDescent="0.25">
      <c r="A2007" s="3">
        <f>TITRES_STAT!B2010</f>
        <v>45226</v>
      </c>
      <c r="B2007" s="6">
        <f>TITRES_STAT!D2010</f>
        <v>1.72</v>
      </c>
      <c r="C2007" s="2">
        <f t="shared" si="245"/>
        <v>0</v>
      </c>
      <c r="D2007" s="2">
        <f t="shared" si="246"/>
        <v>1.7120000000000002</v>
      </c>
      <c r="E2007" s="2">
        <f t="shared" si="248"/>
        <v>1.6939999999999997</v>
      </c>
      <c r="F2007" s="2">
        <f t="shared" si="249"/>
        <v>1.5879999999999996</v>
      </c>
      <c r="G2007" s="2">
        <f t="shared" si="243"/>
        <v>1.4715999999999996</v>
      </c>
      <c r="H2007" s="2">
        <f t="shared" si="247"/>
        <v>1.6019500000000015</v>
      </c>
      <c r="I2007" s="2">
        <f t="array" ref="I2007">SUMPRODUCT(B1991:B2010, (ROW(B1991:B2010)-ROW(B1991)+1)) / (20*21/2)</f>
        <v>1.6784761904761909</v>
      </c>
      <c r="J2007" s="2">
        <f t="shared" si="250"/>
        <v>1.6131741425278878</v>
      </c>
      <c r="K2007" s="2">
        <f t="shared" si="244"/>
        <v>1.5319345620409728</v>
      </c>
    </row>
    <row r="2008" spans="1:11" ht="13.5" x14ac:dyDescent="0.25">
      <c r="A2008" s="3">
        <f>TITRES_STAT!B2011</f>
        <v>45229</v>
      </c>
      <c r="B2008" s="6">
        <f>TITRES_STAT!D2011</f>
        <v>1.7</v>
      </c>
      <c r="C2008" s="2">
        <f t="shared" si="245"/>
        <v>-2.0000000000000018E-2</v>
      </c>
      <c r="D2008" s="2">
        <f t="shared" si="246"/>
        <v>1.7119999999999997</v>
      </c>
      <c r="E2008" s="2">
        <f t="shared" si="248"/>
        <v>1.698</v>
      </c>
      <c r="F2008" s="2">
        <f t="shared" si="249"/>
        <v>1.6054999999999997</v>
      </c>
      <c r="G2008" s="2">
        <f t="shared" si="243"/>
        <v>1.4773999999999998</v>
      </c>
      <c r="H2008" s="2">
        <f t="shared" si="247"/>
        <v>1.6011500000000014</v>
      </c>
      <c r="I2008" s="2">
        <f t="array" ref="I2008">SUMPRODUCT(B1992:B2011, (ROW(B1992:B2011)-ROW(B1992)+1)) / (20*21/2)</f>
        <v>1.6844285714285718</v>
      </c>
      <c r="J2008" s="2">
        <f t="shared" si="250"/>
        <v>1.6214432718109459</v>
      </c>
      <c r="K2008" s="2">
        <f t="shared" si="244"/>
        <v>1.5385253635295622</v>
      </c>
    </row>
    <row r="2009" spans="1:11" ht="13.5" x14ac:dyDescent="0.25">
      <c r="A2009" s="3">
        <f>TITRES_STAT!B2012</f>
        <v>45230</v>
      </c>
      <c r="B2009" s="6">
        <f>TITRES_STAT!D2012</f>
        <v>1.7</v>
      </c>
      <c r="C2009" s="2">
        <f t="shared" si="245"/>
        <v>0</v>
      </c>
      <c r="D2009" s="2">
        <f t="shared" si="246"/>
        <v>1.7120000000000002</v>
      </c>
      <c r="E2009" s="2">
        <f t="shared" si="248"/>
        <v>1.702</v>
      </c>
      <c r="F2009" s="2">
        <f t="shared" si="249"/>
        <v>1.6229999999999998</v>
      </c>
      <c r="G2009" s="2">
        <f t="shared" si="243"/>
        <v>1.4831999999999999</v>
      </c>
      <c r="H2009" s="2">
        <f t="shared" si="247"/>
        <v>1.600350000000001</v>
      </c>
      <c r="I2009" s="2">
        <f t="array" ref="I2009">SUMPRODUCT(B1993:B2012, (ROW(B1993:B2012)-ROW(B1993)+1)) / (20*21/2)</f>
        <v>1.6892857142857143</v>
      </c>
      <c r="J2009" s="2">
        <f t="shared" si="250"/>
        <v>1.6289248649718084</v>
      </c>
      <c r="K2009" s="2">
        <f t="shared" si="244"/>
        <v>1.5448577022146774</v>
      </c>
    </row>
    <row r="2010" spans="1:11" ht="13.5" x14ac:dyDescent="0.25">
      <c r="A2010" s="3">
        <f>TITRES_STAT!B2013</f>
        <v>45231</v>
      </c>
      <c r="B2010" s="6">
        <f>TITRES_STAT!D2013</f>
        <v>1.7</v>
      </c>
      <c r="C2010" s="2">
        <f t="shared" si="245"/>
        <v>0</v>
      </c>
      <c r="D2010" s="2">
        <f t="shared" si="246"/>
        <v>1.7079999999999997</v>
      </c>
      <c r="E2010" s="2">
        <f t="shared" si="248"/>
        <v>1.706</v>
      </c>
      <c r="F2010" s="2">
        <f t="shared" si="249"/>
        <v>1.6374999999999997</v>
      </c>
      <c r="G2010" s="2">
        <f t="shared" si="243"/>
        <v>1.4890000000000001</v>
      </c>
      <c r="H2010" s="2">
        <f t="shared" si="247"/>
        <v>1.5995500000000009</v>
      </c>
      <c r="I2010" s="2">
        <f t="array" ref="I2010">SUMPRODUCT(B1994:B2013, (ROW(B1994:B2013)-ROW(B1994)+1)) / (20*21/2)</f>
        <v>1.6933333333333331</v>
      </c>
      <c r="J2010" s="2">
        <f t="shared" si="250"/>
        <v>1.6356939254506839</v>
      </c>
      <c r="K2010" s="2">
        <f t="shared" si="244"/>
        <v>1.5509417138925332</v>
      </c>
    </row>
    <row r="2011" spans="1:11" ht="13.5" x14ac:dyDescent="0.25">
      <c r="A2011" s="3">
        <f>TITRES_STAT!B2014</f>
        <v>45232</v>
      </c>
      <c r="B2011" s="6">
        <f>TITRES_STAT!D2014</f>
        <v>1.7</v>
      </c>
      <c r="C2011" s="2">
        <f t="shared" si="245"/>
        <v>0</v>
      </c>
      <c r="D2011" s="2">
        <f t="shared" si="246"/>
        <v>1.704</v>
      </c>
      <c r="E2011" s="2">
        <f t="shared" si="248"/>
        <v>1.706</v>
      </c>
      <c r="F2011" s="2">
        <f t="shared" si="249"/>
        <v>1.6489999999999998</v>
      </c>
      <c r="G2011" s="2">
        <f t="shared" si="243"/>
        <v>1.4960000000000004</v>
      </c>
      <c r="H2011" s="2">
        <f t="shared" si="247"/>
        <v>1.5987500000000006</v>
      </c>
      <c r="I2011" s="2">
        <f t="array" ref="I2011">SUMPRODUCT(B1995:B2014, (ROW(B1995:B2014)-ROW(B1995)+1)) / (20*21/2)</f>
        <v>1.6965714285714286</v>
      </c>
      <c r="J2011" s="2">
        <f t="shared" si="250"/>
        <v>1.6418183135029998</v>
      </c>
      <c r="K2011" s="2">
        <f t="shared" si="244"/>
        <v>1.5567871368771398</v>
      </c>
    </row>
    <row r="2012" spans="1:11" ht="13.5" x14ac:dyDescent="0.25">
      <c r="A2012" s="3">
        <f>TITRES_STAT!B2015</f>
        <v>45233</v>
      </c>
      <c r="B2012" s="6">
        <f>TITRES_STAT!D2015</f>
        <v>1.7</v>
      </c>
      <c r="C2012" s="2">
        <f t="shared" si="245"/>
        <v>0</v>
      </c>
      <c r="D2012" s="2">
        <f t="shared" si="246"/>
        <v>1.7</v>
      </c>
      <c r="E2012" s="2">
        <f t="shared" si="248"/>
        <v>1.706</v>
      </c>
      <c r="F2012" s="2">
        <f t="shared" si="249"/>
        <v>1.6574999999999995</v>
      </c>
      <c r="G2012" s="2">
        <f t="shared" si="243"/>
        <v>1.5030000000000003</v>
      </c>
      <c r="H2012" s="2">
        <f t="shared" si="247"/>
        <v>1.5979500000000004</v>
      </c>
      <c r="I2012" s="2">
        <f t="array" ref="I2012">SUMPRODUCT(B1996:B2015, (ROW(B1996:B2015)-ROW(B1996)+1)) / (20*21/2)</f>
        <v>1.702809523809524</v>
      </c>
      <c r="J2012" s="2">
        <f t="shared" si="250"/>
        <v>1.6473594265027143</v>
      </c>
      <c r="K2012" s="2">
        <f t="shared" si="244"/>
        <v>1.5624033275878402</v>
      </c>
    </row>
    <row r="2013" spans="1:11" ht="13.5" x14ac:dyDescent="0.25">
      <c r="A2013" s="3">
        <f>TITRES_STAT!B2016</f>
        <v>45236</v>
      </c>
      <c r="B2013" s="6">
        <f>TITRES_STAT!D2016</f>
        <v>1.7</v>
      </c>
      <c r="C2013" s="2">
        <f t="shared" si="245"/>
        <v>0</v>
      </c>
      <c r="D2013" s="2">
        <f t="shared" si="246"/>
        <v>1.7</v>
      </c>
      <c r="E2013" s="2">
        <f t="shared" si="248"/>
        <v>1.7059999999999995</v>
      </c>
      <c r="F2013" s="2">
        <f t="shared" si="249"/>
        <v>1.6659999999999997</v>
      </c>
      <c r="G2013" s="2">
        <f t="shared" si="243"/>
        <v>1.5100000000000007</v>
      </c>
      <c r="H2013" s="2">
        <f t="shared" si="247"/>
        <v>1.5972000000000006</v>
      </c>
      <c r="I2013" s="2">
        <f t="array" ref="I2013">SUMPRODUCT(B1997:B2016, (ROW(B1997:B2016)-ROW(B1997)+1)) / (20*21/2)</f>
        <v>1.7080476190476193</v>
      </c>
      <c r="J2013" s="2">
        <f t="shared" si="250"/>
        <v>1.6523728144548366</v>
      </c>
      <c r="K2013" s="2">
        <f t="shared" si="244"/>
        <v>1.5677992755255719</v>
      </c>
    </row>
    <row r="2014" spans="1:11" ht="13.5" x14ac:dyDescent="0.25">
      <c r="A2014" s="3">
        <f>TITRES_STAT!B2017</f>
        <v>45237</v>
      </c>
      <c r="B2014" s="6">
        <f>TITRES_STAT!D2017</f>
        <v>1.7</v>
      </c>
      <c r="C2014" s="2">
        <f t="shared" si="245"/>
        <v>0</v>
      </c>
      <c r="D2014" s="2">
        <f t="shared" si="246"/>
        <v>1.7</v>
      </c>
      <c r="E2014" s="2">
        <f t="shared" si="248"/>
        <v>1.706</v>
      </c>
      <c r="F2014" s="2">
        <f t="shared" si="249"/>
        <v>1.6744999999999997</v>
      </c>
      <c r="G2014" s="2">
        <f t="shared" si="243"/>
        <v>1.5170000000000003</v>
      </c>
      <c r="H2014" s="2">
        <f t="shared" si="247"/>
        <v>1.5964500000000004</v>
      </c>
      <c r="I2014" s="2">
        <f t="array" ref="I2014">SUMPRODUCT(B1998:B2017, (ROW(B1998:B2017)-ROW(B1998)+1)) / (20*21/2)</f>
        <v>1.7122857142857142</v>
      </c>
      <c r="J2014" s="2">
        <f t="shared" si="250"/>
        <v>1.6569087368877091</v>
      </c>
      <c r="K2014" s="2">
        <f t="shared" si="244"/>
        <v>1.5729836176618239</v>
      </c>
    </row>
    <row r="2015" spans="1:11" ht="13.5" x14ac:dyDescent="0.25">
      <c r="A2015" s="3">
        <f>TITRES_STAT!B2018</f>
        <v>45238</v>
      </c>
      <c r="B2015" s="6">
        <f>TITRES_STAT!D2018</f>
        <v>1.74</v>
      </c>
      <c r="C2015" s="2">
        <f t="shared" si="245"/>
        <v>4.0000000000000036E-2</v>
      </c>
      <c r="D2015" s="2">
        <f t="shared" si="246"/>
        <v>1.7079999999999997</v>
      </c>
      <c r="E2015" s="2">
        <f t="shared" si="248"/>
        <v>1.7079999999999995</v>
      </c>
      <c r="F2015" s="2">
        <f t="shared" si="249"/>
        <v>1.6849999999999994</v>
      </c>
      <c r="G2015" s="2">
        <f t="shared" si="243"/>
        <v>1.5248000000000004</v>
      </c>
      <c r="H2015" s="2">
        <f t="shared" si="247"/>
        <v>1.5959000000000001</v>
      </c>
      <c r="I2015" s="2">
        <f t="array" ref="I2015">SUMPRODUCT(B1999:B2018, (ROW(B1999:B2018)-ROW(B1999)+1)) / (20*21/2)</f>
        <v>1.712</v>
      </c>
      <c r="J2015" s="2">
        <f t="shared" si="250"/>
        <v>1.6648221905174512</v>
      </c>
      <c r="K2015" s="2">
        <f t="shared" si="244"/>
        <v>1.5795332797143016</v>
      </c>
    </row>
    <row r="2016" spans="1:11" ht="13.5" x14ac:dyDescent="0.25">
      <c r="A2016" s="3">
        <f>TITRES_STAT!B2019</f>
        <v>45239</v>
      </c>
      <c r="B2016" s="6">
        <f>TITRES_STAT!D2019</f>
        <v>1.74</v>
      </c>
      <c r="C2016" s="2">
        <f t="shared" si="245"/>
        <v>0</v>
      </c>
      <c r="D2016" s="2">
        <f t="shared" si="246"/>
        <v>1.716</v>
      </c>
      <c r="E2016" s="2">
        <f t="shared" si="248"/>
        <v>1.7099999999999997</v>
      </c>
      <c r="F2016" s="2">
        <f t="shared" si="249"/>
        <v>1.6954999999999998</v>
      </c>
      <c r="G2016" s="2">
        <f t="shared" si="243"/>
        <v>1.5326000000000002</v>
      </c>
      <c r="H2016" s="2">
        <f t="shared" si="247"/>
        <v>1.5953500000000003</v>
      </c>
      <c r="I2016" s="2">
        <f t="array" ref="I2016">SUMPRODUCT(B2000:B2019, (ROW(B2000:B2019)-ROW(B2000)+1)) / (20*21/2)</f>
        <v>1.7115238095238097</v>
      </c>
      <c r="J2016" s="2">
        <f t="shared" si="250"/>
        <v>1.6719819818967416</v>
      </c>
      <c r="K2016" s="2">
        <f t="shared" si="244"/>
        <v>1.5858260922745249</v>
      </c>
    </row>
    <row r="2017" spans="1:11" ht="13.5" x14ac:dyDescent="0.25">
      <c r="A2017" s="3">
        <f>TITRES_STAT!B2020</f>
        <v>45240</v>
      </c>
      <c r="B2017" s="6">
        <f>TITRES_STAT!D2020</f>
        <v>1.74</v>
      </c>
      <c r="C2017" s="2">
        <f t="shared" si="245"/>
        <v>0</v>
      </c>
      <c r="D2017" s="2">
        <f t="shared" si="246"/>
        <v>1.7239999999999998</v>
      </c>
      <c r="E2017" s="2">
        <f t="shared" si="248"/>
        <v>1.7119999999999997</v>
      </c>
      <c r="F2017" s="2">
        <f t="shared" si="249"/>
        <v>1.7029999999999998</v>
      </c>
      <c r="G2017" s="2">
        <f t="shared" si="243"/>
        <v>1.5392000000000001</v>
      </c>
      <c r="H2017" s="2">
        <f t="shared" si="247"/>
        <v>1.5948000000000002</v>
      </c>
      <c r="I2017" s="2">
        <f t="array" ref="I2017">SUMPRODUCT(B2001:B2020, (ROW(B2001:B2020)-ROW(B2001)+1)) / (20*21/2)</f>
        <v>1.7108571428571431</v>
      </c>
      <c r="J2017" s="2">
        <f t="shared" si="250"/>
        <v>1.6784598883827662</v>
      </c>
      <c r="K2017" s="2">
        <f t="shared" si="244"/>
        <v>1.5918721278716021</v>
      </c>
    </row>
    <row r="2018" spans="1:11" ht="13.5" x14ac:dyDescent="0.25">
      <c r="A2018" s="3">
        <f>TITRES_STAT!B2021</f>
        <v>45243</v>
      </c>
      <c r="B2018" s="6">
        <f>TITRES_STAT!D2021</f>
        <v>1.7</v>
      </c>
      <c r="C2018" s="2">
        <f t="shared" si="245"/>
        <v>-4.0000000000000036E-2</v>
      </c>
      <c r="D2018" s="2">
        <f t="shared" si="246"/>
        <v>1.7239999999999998</v>
      </c>
      <c r="E2018" s="2">
        <f t="shared" si="248"/>
        <v>1.7120000000000002</v>
      </c>
      <c r="F2018" s="2">
        <f t="shared" si="249"/>
        <v>1.7049999999999996</v>
      </c>
      <c r="G2018" s="2">
        <f t="shared" si="243"/>
        <v>1.5450000000000004</v>
      </c>
      <c r="H2018" s="2">
        <f t="shared" si="247"/>
        <v>1.5940499999999997</v>
      </c>
      <c r="I2018" s="2">
        <f t="array" ref="I2018">SUMPRODUCT(B2002:B2021, (ROW(B2002:B2021)-ROW(B2002)+1)) / (20*21/2)</f>
        <v>1.7100000000000002</v>
      </c>
      <c r="J2018" s="2">
        <f t="shared" si="250"/>
        <v>1.6805113275844077</v>
      </c>
      <c r="K2018" s="2">
        <f t="shared" si="244"/>
        <v>1.5961124365825197</v>
      </c>
    </row>
    <row r="2019" spans="1:11" ht="13.5" x14ac:dyDescent="0.25">
      <c r="A2019" s="3">
        <f>TITRES_STAT!B2022</f>
        <v>45244</v>
      </c>
      <c r="B2019" s="6">
        <f>TITRES_STAT!D2022</f>
        <v>1.7</v>
      </c>
      <c r="C2019" s="2">
        <f t="shared" si="245"/>
        <v>0</v>
      </c>
      <c r="D2019" s="2">
        <f t="shared" si="246"/>
        <v>1.7239999999999998</v>
      </c>
      <c r="E2019" s="2">
        <f t="shared" si="248"/>
        <v>1.7120000000000002</v>
      </c>
      <c r="F2019" s="2">
        <f t="shared" si="249"/>
        <v>1.7069999999999996</v>
      </c>
      <c r="G2019" s="2">
        <f t="shared" si="243"/>
        <v>1.5508000000000004</v>
      </c>
      <c r="H2019" s="2">
        <f t="shared" si="247"/>
        <v>1.5932999999999999</v>
      </c>
      <c r="I2019" s="2">
        <f t="array" ref="I2019">SUMPRODUCT(B2003:B2022, (ROW(B2003:B2022)-ROW(B2003)+1)) / (20*21/2)</f>
        <v>1.7091428571428573</v>
      </c>
      <c r="J2019" s="2">
        <f t="shared" si="250"/>
        <v>1.6823673916239881</v>
      </c>
      <c r="K2019" s="2">
        <f t="shared" si="244"/>
        <v>1.6001864586773229</v>
      </c>
    </row>
    <row r="2020" spans="1:11" ht="13.5" x14ac:dyDescent="0.25">
      <c r="A2020" s="3">
        <f>TITRES_STAT!B2023</f>
        <v>45245</v>
      </c>
      <c r="B2020" s="6">
        <f>TITRES_STAT!D2023</f>
        <v>1.7</v>
      </c>
      <c r="C2020" s="2">
        <f t="shared" si="245"/>
        <v>0</v>
      </c>
      <c r="D2020" s="2">
        <f t="shared" si="246"/>
        <v>1.716</v>
      </c>
      <c r="E2020" s="2">
        <f t="shared" si="248"/>
        <v>1.7119999999999997</v>
      </c>
      <c r="F2020" s="2">
        <f t="shared" si="249"/>
        <v>1.7089999999999996</v>
      </c>
      <c r="G2020" s="2">
        <f t="shared" si="243"/>
        <v>1.5566000000000002</v>
      </c>
      <c r="H2020" s="2">
        <f t="shared" si="247"/>
        <v>1.5925499999999997</v>
      </c>
      <c r="I2020" s="2">
        <f t="array" ref="I2020">SUMPRODUCT(B2004:B2023, (ROW(B2004:B2023)-ROW(B2004)+1)) / (20*21/2)</f>
        <v>1.7082857142857144</v>
      </c>
      <c r="J2020" s="2">
        <f t="shared" si="250"/>
        <v>1.6840466876597988</v>
      </c>
      <c r="K2020" s="2">
        <f t="shared" si="244"/>
        <v>1.6041007151997808</v>
      </c>
    </row>
    <row r="2021" spans="1:11" ht="13.5" x14ac:dyDescent="0.25">
      <c r="A2021" s="3">
        <f>TITRES_STAT!B2024</f>
        <v>45246</v>
      </c>
      <c r="B2021" s="6">
        <f>TITRES_STAT!D2024</f>
        <v>1.7</v>
      </c>
      <c r="C2021" s="2">
        <f t="shared" si="245"/>
        <v>0</v>
      </c>
      <c r="D2021" s="2">
        <f t="shared" si="246"/>
        <v>1.7079999999999997</v>
      </c>
      <c r="E2021" s="2">
        <f t="shared" si="248"/>
        <v>1.7119999999999997</v>
      </c>
      <c r="F2021" s="2">
        <f t="shared" si="249"/>
        <v>1.7089999999999996</v>
      </c>
      <c r="G2021" s="2">
        <f t="shared" si="243"/>
        <v>1.5624000000000005</v>
      </c>
      <c r="H2021" s="2">
        <f t="shared" si="247"/>
        <v>1.5917999999999992</v>
      </c>
      <c r="I2021" s="2">
        <f t="array" ref="I2021">SUMPRODUCT(B2005:B2024, (ROW(B2005:B2024)-ROW(B2005)+1)) / (20*21/2)</f>
        <v>1.7074285714285717</v>
      </c>
      <c r="J2021" s="2">
        <f t="shared" si="250"/>
        <v>1.6855660507398178</v>
      </c>
      <c r="K2021" s="2">
        <f t="shared" si="244"/>
        <v>1.6078614714664561</v>
      </c>
    </row>
    <row r="2022" spans="1:11" ht="13.5" x14ac:dyDescent="0.25">
      <c r="A2022" s="3">
        <f>TITRES_STAT!B2025</f>
        <v>45247</v>
      </c>
      <c r="B2022" s="6">
        <f>TITRES_STAT!D2025</f>
        <v>1.7</v>
      </c>
      <c r="C2022" s="2">
        <f t="shared" si="245"/>
        <v>0</v>
      </c>
      <c r="D2022" s="2">
        <f t="shared" si="246"/>
        <v>1.7</v>
      </c>
      <c r="E2022" s="2">
        <f t="shared" si="248"/>
        <v>1.7119999999999997</v>
      </c>
      <c r="F2022" s="2">
        <f t="shared" si="249"/>
        <v>1.7089999999999996</v>
      </c>
      <c r="G2022" s="2">
        <f t="shared" si="243"/>
        <v>1.5682000000000005</v>
      </c>
      <c r="H2022" s="2">
        <f t="shared" si="247"/>
        <v>1.591049999999999</v>
      </c>
      <c r="I2022" s="2">
        <f t="array" ref="I2022">SUMPRODUCT(B2006:B2025, (ROW(B2006:B2025)-ROW(B2006)+1)) / (20*21/2)</f>
        <v>1.7065714285714289</v>
      </c>
      <c r="J2022" s="2">
        <f t="shared" si="250"/>
        <v>1.6869407125741209</v>
      </c>
      <c r="K2022" s="2">
        <f t="shared" si="244"/>
        <v>1.6114747470952226</v>
      </c>
    </row>
    <row r="2023" spans="1:11" ht="13.5" x14ac:dyDescent="0.25">
      <c r="A2023" s="3">
        <f>TITRES_STAT!B2026</f>
        <v>45250</v>
      </c>
      <c r="B2023" s="6">
        <f>TITRES_STAT!D2026</f>
        <v>1.7</v>
      </c>
      <c r="C2023" s="2">
        <f t="shared" si="245"/>
        <v>0</v>
      </c>
      <c r="D2023" s="2">
        <f t="shared" si="246"/>
        <v>1.7</v>
      </c>
      <c r="E2023" s="2">
        <f t="shared" si="248"/>
        <v>1.7119999999999997</v>
      </c>
      <c r="F2023" s="2">
        <f t="shared" si="249"/>
        <v>1.7089999999999996</v>
      </c>
      <c r="G2023" s="2">
        <f t="shared" si="243"/>
        <v>1.5740000000000007</v>
      </c>
      <c r="H2023" s="2">
        <f t="shared" si="247"/>
        <v>1.5906999999999989</v>
      </c>
      <c r="I2023" s="2">
        <f t="array" ref="I2023">SUMPRODUCT(B2007:B2026, (ROW(B2007:B2026)-ROW(B2007)+1)) / (20*21/2)</f>
        <v>1.708666666666667</v>
      </c>
      <c r="J2023" s="2">
        <f t="shared" si="250"/>
        <v>1.6881844542337285</v>
      </c>
      <c r="K2023" s="2">
        <f t="shared" si="244"/>
        <v>1.6149463256405081</v>
      </c>
    </row>
    <row r="2024" spans="1:11" ht="13.5" x14ac:dyDescent="0.25">
      <c r="A2024" s="3">
        <f>TITRES_STAT!B2027</f>
        <v>45251</v>
      </c>
      <c r="B2024" s="6">
        <f>TITRES_STAT!D2027</f>
        <v>1.7</v>
      </c>
      <c r="C2024" s="2">
        <f t="shared" si="245"/>
        <v>0</v>
      </c>
      <c r="D2024" s="2">
        <f t="shared" si="246"/>
        <v>1.7</v>
      </c>
      <c r="E2024" s="2">
        <f t="shared" si="248"/>
        <v>1.7119999999999997</v>
      </c>
      <c r="F2024" s="2">
        <f t="shared" si="249"/>
        <v>1.7089999999999996</v>
      </c>
      <c r="G2024" s="2">
        <f t="shared" si="243"/>
        <v>1.5798000000000008</v>
      </c>
      <c r="H2024" s="2">
        <f t="shared" si="247"/>
        <v>1.5904499999999984</v>
      </c>
      <c r="I2024" s="2">
        <f t="array" ref="I2024">SUMPRODUCT(B2008:B2027, (ROW(B2008:B2027)-ROW(B2008)+1)) / (20*21/2)</f>
        <v>1.707857142857143</v>
      </c>
      <c r="J2024" s="2">
        <f t="shared" si="250"/>
        <v>1.6893097443067067</v>
      </c>
      <c r="K2024" s="2">
        <f t="shared" si="244"/>
        <v>1.6182817638506843</v>
      </c>
    </row>
    <row r="2025" spans="1:11" ht="13.5" x14ac:dyDescent="0.25">
      <c r="A2025" s="3">
        <f>TITRES_STAT!B2028</f>
        <v>45252</v>
      </c>
      <c r="B2025" s="6">
        <f>TITRES_STAT!D2028</f>
        <v>1.7</v>
      </c>
      <c r="C2025" s="2">
        <f t="shared" si="245"/>
        <v>0</v>
      </c>
      <c r="D2025" s="2">
        <f t="shared" si="246"/>
        <v>1.7</v>
      </c>
      <c r="E2025" s="2">
        <f t="shared" si="248"/>
        <v>1.7079999999999997</v>
      </c>
      <c r="F2025" s="2">
        <f t="shared" si="249"/>
        <v>1.7079999999999995</v>
      </c>
      <c r="G2025" s="2">
        <f t="shared" si="243"/>
        <v>1.5856000000000012</v>
      </c>
      <c r="H2025" s="2">
        <f t="shared" si="247"/>
        <v>1.5901999999999985</v>
      </c>
      <c r="I2025" s="2">
        <f t="array" ref="I2025">SUMPRODUCT(B2009:B2028, (ROW(B2009:B2028)-ROW(B2009)+1)) / (20*21/2)</f>
        <v>1.7071428571428571</v>
      </c>
      <c r="J2025" s="2">
        <f t="shared" si="250"/>
        <v>1.690327863896544</v>
      </c>
      <c r="K2025" s="2">
        <f t="shared" si="244"/>
        <v>1.6214864005624223</v>
      </c>
    </row>
    <row r="2026" spans="1:11" ht="13.5" x14ac:dyDescent="0.25">
      <c r="A2026" s="3">
        <f>TITRES_STAT!B2029</f>
        <v>45253</v>
      </c>
      <c r="B2026" s="6">
        <f>TITRES_STAT!D2029</f>
        <v>1.73</v>
      </c>
      <c r="C2026" s="2">
        <f t="shared" si="245"/>
        <v>3.0000000000000027E-2</v>
      </c>
      <c r="D2026" s="2">
        <f t="shared" si="246"/>
        <v>1.706</v>
      </c>
      <c r="E2026" s="2">
        <f t="shared" si="248"/>
        <v>1.7069999999999996</v>
      </c>
      <c r="F2026" s="2">
        <f t="shared" si="249"/>
        <v>1.7084999999999995</v>
      </c>
      <c r="G2026" s="2">
        <f t="shared" si="243"/>
        <v>1.592000000000001</v>
      </c>
      <c r="H2026" s="2">
        <f t="shared" si="247"/>
        <v>1.5900999999999983</v>
      </c>
      <c r="I2026" s="2">
        <f t="array" ref="I2026">SUMPRODUCT(B2010:B2029, (ROW(B2010:B2029)-ROW(B2010)+1)) / (20*21/2)</f>
        <v>1.7064285714285716</v>
      </c>
      <c r="J2026" s="2">
        <f t="shared" si="250"/>
        <v>1.6941061625730636</v>
      </c>
      <c r="K2026" s="2">
        <f t="shared" si="244"/>
        <v>1.6257418358344842</v>
      </c>
    </row>
    <row r="2027" spans="1:11" ht="13.5" x14ac:dyDescent="0.25">
      <c r="A2027" s="3">
        <f>TITRES_STAT!B2030</f>
        <v>45254</v>
      </c>
      <c r="B2027" s="6">
        <f>TITRES_STAT!D2030</f>
        <v>1.7</v>
      </c>
      <c r="C2027" s="2">
        <f t="shared" si="245"/>
        <v>-3.0000000000000027E-2</v>
      </c>
      <c r="D2027" s="2">
        <f t="shared" si="246"/>
        <v>1.706</v>
      </c>
      <c r="E2027" s="2">
        <f t="shared" si="248"/>
        <v>1.7029999999999998</v>
      </c>
      <c r="F2027" s="2">
        <f t="shared" si="249"/>
        <v>1.7074999999999996</v>
      </c>
      <c r="G2027" s="2">
        <f t="shared" si="243"/>
        <v>1.5978000000000012</v>
      </c>
      <c r="H2027" s="2">
        <f t="shared" si="247"/>
        <v>1.5898499999999982</v>
      </c>
      <c r="I2027" s="2">
        <f t="array" ref="I2027">SUMPRODUCT(B2011:B2030, (ROW(B2011:B2030)-ROW(B2011)+1)) / (20*21/2)</f>
        <v>1.705714285714286</v>
      </c>
      <c r="J2027" s="2">
        <f t="shared" si="250"/>
        <v>1.6946674804232478</v>
      </c>
      <c r="K2027" s="2">
        <f t="shared" si="244"/>
        <v>1.6286539207037201</v>
      </c>
    </row>
    <row r="2028" spans="1:11" ht="13.5" x14ac:dyDescent="0.25">
      <c r="A2028" s="3">
        <f>TITRES_STAT!B2031</f>
        <v>45257</v>
      </c>
      <c r="B2028" s="6">
        <f>TITRES_STAT!D2031</f>
        <v>1.7</v>
      </c>
      <c r="C2028" s="2">
        <f t="shared" si="245"/>
        <v>0</v>
      </c>
      <c r="D2028" s="2">
        <f t="shared" si="246"/>
        <v>1.706</v>
      </c>
      <c r="E2028" s="2">
        <f t="shared" si="248"/>
        <v>1.7029999999999998</v>
      </c>
      <c r="F2028" s="2">
        <f t="shared" si="249"/>
        <v>1.7075</v>
      </c>
      <c r="G2028" s="2">
        <f t="shared" si="243"/>
        <v>1.6036000000000012</v>
      </c>
      <c r="H2028" s="2">
        <f t="shared" si="247"/>
        <v>1.5895999999999979</v>
      </c>
      <c r="I2028" s="2">
        <f t="array" ref="I2028">SUMPRODUCT(B2012:B2031, (ROW(B2012:B2031)-ROW(B2012)+1)) / (20*21/2)</f>
        <v>1.7050000000000001</v>
      </c>
      <c r="J2028" s="2">
        <f t="shared" si="250"/>
        <v>1.6951753394305573</v>
      </c>
      <c r="K2028" s="2">
        <f t="shared" si="244"/>
        <v>1.6314518061663192</v>
      </c>
    </row>
    <row r="2029" spans="1:11" ht="13.5" x14ac:dyDescent="0.25">
      <c r="A2029" s="3">
        <f>TITRES_STAT!B2032</f>
        <v>45258</v>
      </c>
      <c r="B2029" s="6">
        <f>TITRES_STAT!D2032</f>
        <v>1.7</v>
      </c>
      <c r="C2029" s="2">
        <f t="shared" si="245"/>
        <v>0</v>
      </c>
      <c r="D2029" s="2">
        <f t="shared" si="246"/>
        <v>1.706</v>
      </c>
      <c r="E2029" s="2">
        <f t="shared" si="248"/>
        <v>1.7029999999999998</v>
      </c>
      <c r="F2029" s="2">
        <f t="shared" si="249"/>
        <v>1.7075</v>
      </c>
      <c r="G2029" s="2">
        <f t="shared" si="243"/>
        <v>1.6094000000000015</v>
      </c>
      <c r="H2029" s="2">
        <f t="shared" si="247"/>
        <v>1.589349999999998</v>
      </c>
      <c r="I2029" s="2">
        <f t="array" ref="I2029">SUMPRODUCT(B2013:B2032, (ROW(B2013:B2032)-ROW(B2013)+1)) / (20*21/2)</f>
        <v>1.7080952380952383</v>
      </c>
      <c r="J2029" s="2">
        <f t="shared" si="250"/>
        <v>1.6956348309133613</v>
      </c>
      <c r="K2029" s="2">
        <f t="shared" si="244"/>
        <v>1.6341399706303852</v>
      </c>
    </row>
    <row r="2030" spans="1:11" ht="13.5" x14ac:dyDescent="0.25">
      <c r="A2030" s="3">
        <f>TITRES_STAT!B2033</f>
        <v>45259</v>
      </c>
      <c r="B2030" s="6">
        <f>TITRES_STAT!D2033</f>
        <v>1.7</v>
      </c>
      <c r="C2030" s="2">
        <f t="shared" si="245"/>
        <v>0</v>
      </c>
      <c r="D2030" s="2">
        <f t="shared" si="246"/>
        <v>1.706</v>
      </c>
      <c r="E2030" s="2">
        <f t="shared" si="248"/>
        <v>1.7029999999999998</v>
      </c>
      <c r="F2030" s="2">
        <f t="shared" si="249"/>
        <v>1.7075</v>
      </c>
      <c r="G2030" s="2">
        <f t="shared" si="243"/>
        <v>1.6152000000000013</v>
      </c>
      <c r="H2030" s="2">
        <f t="shared" si="247"/>
        <v>1.589099999999998</v>
      </c>
      <c r="I2030" s="2">
        <f t="array" ref="I2030">SUMPRODUCT(B2014:B2033, (ROW(B2014:B2033)-ROW(B2014)+1)) / (20*21/2)</f>
        <v>1.7110000000000003</v>
      </c>
      <c r="J2030" s="2">
        <f t="shared" si="250"/>
        <v>1.6960505613025649</v>
      </c>
      <c r="K2030" s="2">
        <f t="shared" si="244"/>
        <v>1.6367227168801741</v>
      </c>
    </row>
    <row r="2031" spans="1:11" ht="13.5" x14ac:dyDescent="0.25">
      <c r="A2031" s="3">
        <f>TITRES_STAT!B2034</f>
        <v>45260</v>
      </c>
      <c r="B2031" s="6">
        <f>TITRES_STAT!D2034</f>
        <v>1.7</v>
      </c>
      <c r="C2031" s="2">
        <f t="shared" si="245"/>
        <v>0</v>
      </c>
      <c r="D2031" s="2">
        <f t="shared" si="246"/>
        <v>1.7</v>
      </c>
      <c r="E2031" s="2">
        <f t="shared" si="248"/>
        <v>1.7029999999999998</v>
      </c>
      <c r="F2031" s="2">
        <f t="shared" si="249"/>
        <v>1.7075</v>
      </c>
      <c r="G2031" s="2">
        <f t="shared" si="243"/>
        <v>1.6210000000000013</v>
      </c>
      <c r="H2031" s="2">
        <f t="shared" si="247"/>
        <v>1.5888499999999981</v>
      </c>
      <c r="I2031" s="2">
        <f t="array" ref="I2031">SUMPRODUCT(B2015:B2034, (ROW(B2015:B2034)-ROW(B2015)+1)) / (20*21/2)</f>
        <v>1.7137142857142857</v>
      </c>
      <c r="J2031" s="2">
        <f t="shared" si="250"/>
        <v>1.6964266983213681</v>
      </c>
      <c r="K2031" s="2">
        <f t="shared" si="244"/>
        <v>1.6392041789633045</v>
      </c>
    </row>
    <row r="2032" spans="1:11" ht="13.5" x14ac:dyDescent="0.25">
      <c r="A2032" s="3">
        <f>TITRES_STAT!B2035</f>
        <v>45261</v>
      </c>
      <c r="B2032" s="6">
        <f>TITRES_STAT!D2035</f>
        <v>1.74</v>
      </c>
      <c r="C2032" s="2">
        <f t="shared" si="245"/>
        <v>4.0000000000000036E-2</v>
      </c>
      <c r="D2032" s="2">
        <f t="shared" si="246"/>
        <v>1.7079999999999997</v>
      </c>
      <c r="E2032" s="2">
        <f t="shared" si="248"/>
        <v>1.7069999999999996</v>
      </c>
      <c r="F2032" s="2">
        <f t="shared" si="249"/>
        <v>1.7094999999999998</v>
      </c>
      <c r="G2032" s="2">
        <f t="shared" si="243"/>
        <v>1.627600000000001</v>
      </c>
      <c r="H2032" s="2">
        <f t="shared" si="247"/>
        <v>1.5887999999999982</v>
      </c>
      <c r="I2032" s="2">
        <f t="array" ref="I2032">SUMPRODUCT(B2016:B2035, (ROW(B2016:B2035)-ROW(B2016)+1)) / (20*21/2)</f>
        <v>1.7162380952380953</v>
      </c>
      <c r="J2032" s="2">
        <f t="shared" si="250"/>
        <v>1.7005765365764758</v>
      </c>
      <c r="K2032" s="2">
        <f t="shared" si="244"/>
        <v>1.6431569562588613</v>
      </c>
    </row>
    <row r="2033" spans="1:11" ht="13.5" x14ac:dyDescent="0.25">
      <c r="A2033" s="3">
        <f>TITRES_STAT!B2036</f>
        <v>45264</v>
      </c>
      <c r="B2033" s="6">
        <f>TITRES_STAT!D2036</f>
        <v>1.74</v>
      </c>
      <c r="C2033" s="2">
        <f t="shared" si="245"/>
        <v>0</v>
      </c>
      <c r="D2033" s="2">
        <f t="shared" si="246"/>
        <v>1.716</v>
      </c>
      <c r="E2033" s="2">
        <f t="shared" si="248"/>
        <v>1.7109999999999996</v>
      </c>
      <c r="F2033" s="2">
        <f t="shared" si="249"/>
        <v>1.7114999999999998</v>
      </c>
      <c r="G2033" s="2">
        <f t="shared" si="243"/>
        <v>1.634200000000001</v>
      </c>
      <c r="H2033" s="2">
        <f t="shared" si="247"/>
        <v>1.5887499999999986</v>
      </c>
      <c r="I2033" s="2">
        <f t="array" ref="I2033">SUMPRODUCT(B2017:B2036, (ROW(B2017:B2036)-ROW(B2017)+1)) / (20*21/2)</f>
        <v>1.7187619047619047</v>
      </c>
      <c r="J2033" s="2">
        <f t="shared" si="250"/>
        <v>1.704331152140621</v>
      </c>
      <c r="K2033" s="2">
        <f t="shared" si="244"/>
        <v>1.6469547226800825</v>
      </c>
    </row>
    <row r="2034" spans="1:11" ht="13.5" x14ac:dyDescent="0.25">
      <c r="A2034" s="3">
        <f>TITRES_STAT!B2037</f>
        <v>45265</v>
      </c>
      <c r="B2034" s="6">
        <f>TITRES_STAT!D2037</f>
        <v>1.74</v>
      </c>
      <c r="C2034" s="2">
        <f t="shared" si="245"/>
        <v>0</v>
      </c>
      <c r="D2034" s="2">
        <f t="shared" si="246"/>
        <v>1.7239999999999998</v>
      </c>
      <c r="E2034" s="2">
        <f t="shared" si="248"/>
        <v>1.7149999999999999</v>
      </c>
      <c r="F2034" s="2">
        <f t="shared" si="249"/>
        <v>1.7134999999999998</v>
      </c>
      <c r="G2034" s="2">
        <f t="shared" ref="G2034:G2097" si="251">AVERAGE(B1985:B2034)</f>
        <v>1.6408000000000007</v>
      </c>
      <c r="H2034" s="2">
        <f t="shared" si="247"/>
        <v>1.5886999999999987</v>
      </c>
      <c r="I2034" s="2">
        <f t="array" ref="I2034">SUMPRODUCT(B2018:B2037, (ROW(B2018:B2037)-ROW(B2018)+1)) / (20*21/2)</f>
        <v>1.7212857142857143</v>
      </c>
      <c r="J2034" s="2">
        <f t="shared" si="250"/>
        <v>1.7077281852700856</v>
      </c>
      <c r="K2034" s="2">
        <f t="shared" si="244"/>
        <v>1.6506035570847852</v>
      </c>
    </row>
    <row r="2035" spans="1:11" ht="13.5" x14ac:dyDescent="0.25">
      <c r="A2035" s="3">
        <f>TITRES_STAT!B2038</f>
        <v>45266</v>
      </c>
      <c r="B2035" s="6">
        <f>TITRES_STAT!D2038</f>
        <v>1.74</v>
      </c>
      <c r="C2035" s="2">
        <f t="shared" si="245"/>
        <v>0</v>
      </c>
      <c r="D2035" s="2">
        <f t="shared" si="246"/>
        <v>1.732</v>
      </c>
      <c r="E2035" s="2">
        <f t="shared" si="248"/>
        <v>1.7189999999999999</v>
      </c>
      <c r="F2035" s="2">
        <f t="shared" si="249"/>
        <v>1.7134999999999998</v>
      </c>
      <c r="G2035" s="2">
        <f t="shared" si="251"/>
        <v>1.6474000000000006</v>
      </c>
      <c r="H2035" s="2">
        <f t="shared" si="247"/>
        <v>1.5886499999999983</v>
      </c>
      <c r="I2035" s="2">
        <f t="array" ref="I2035">SUMPRODUCT(B2019:B2038, (ROW(B2019:B2038)-ROW(B2019)+1)) / (20*21/2)</f>
        <v>1.7238095238095239</v>
      </c>
      <c r="J2035" s="2">
        <f t="shared" si="250"/>
        <v>1.7108016914348394</v>
      </c>
      <c r="K2035" s="2">
        <f t="shared" ref="K2035:K2098" si="252">$K$4*B2035+(1-$K$4)*K2034</f>
        <v>1.6541092999442055</v>
      </c>
    </row>
    <row r="2036" spans="1:11" ht="13.5" x14ac:dyDescent="0.25">
      <c r="A2036" s="3">
        <f>TITRES_STAT!B2039</f>
        <v>45267</v>
      </c>
      <c r="B2036" s="6">
        <f>TITRES_STAT!D2039</f>
        <v>1.74</v>
      </c>
      <c r="C2036" s="2">
        <f t="shared" si="245"/>
        <v>0</v>
      </c>
      <c r="D2036" s="2">
        <f t="shared" si="246"/>
        <v>1.7399999999999998</v>
      </c>
      <c r="E2036" s="2">
        <f t="shared" si="248"/>
        <v>1.72</v>
      </c>
      <c r="F2036" s="2">
        <f t="shared" si="249"/>
        <v>1.7134999999999994</v>
      </c>
      <c r="G2036" s="2">
        <f t="shared" si="251"/>
        <v>1.6552000000000007</v>
      </c>
      <c r="H2036" s="2">
        <f t="shared" si="247"/>
        <v>1.5885999999999985</v>
      </c>
      <c r="I2036" s="2">
        <f t="array" ref="I2036">SUMPRODUCT(B2020:B2039, (ROW(B2020:B2039)-ROW(B2020)+1)) / (20*21/2)</f>
        <v>1.7261428571428572</v>
      </c>
      <c r="J2036" s="2">
        <f t="shared" si="250"/>
        <v>1.7135824827267594</v>
      </c>
      <c r="K2036" s="2">
        <f t="shared" si="252"/>
        <v>1.6574775626914917</v>
      </c>
    </row>
    <row r="2037" spans="1:11" ht="13.5" x14ac:dyDescent="0.25">
      <c r="A2037" s="3">
        <f>TITRES_STAT!B2040</f>
        <v>45268</v>
      </c>
      <c r="B2037" s="6">
        <f>TITRES_STAT!D2040</f>
        <v>1.74</v>
      </c>
      <c r="C2037" s="2">
        <f t="shared" si="245"/>
        <v>0</v>
      </c>
      <c r="D2037" s="2">
        <f t="shared" si="246"/>
        <v>1.7399999999999998</v>
      </c>
      <c r="E2037" s="2">
        <f t="shared" si="248"/>
        <v>1.7239999999999998</v>
      </c>
      <c r="F2037" s="2">
        <f t="shared" si="249"/>
        <v>1.7134999999999994</v>
      </c>
      <c r="G2037" s="2">
        <f t="shared" si="251"/>
        <v>1.6630000000000005</v>
      </c>
      <c r="H2037" s="2">
        <f t="shared" si="247"/>
        <v>1.5885499999999986</v>
      </c>
      <c r="I2037" s="2">
        <f t="array" ref="I2037">SUMPRODUCT(B2021:B2040, (ROW(B2021:B2040)-ROW(B2021)+1)) / (20*21/2)</f>
        <v>1.7282857142857142</v>
      </c>
      <c r="J2037" s="2">
        <f t="shared" si="250"/>
        <v>1.7160984367527823</v>
      </c>
      <c r="K2037" s="2">
        <f t="shared" si="252"/>
        <v>1.66071373670359</v>
      </c>
    </row>
    <row r="2038" spans="1:11" ht="13.5" x14ac:dyDescent="0.25">
      <c r="A2038" s="3">
        <f>TITRES_STAT!B2041</f>
        <v>45271</v>
      </c>
      <c r="B2038" s="6">
        <f>TITRES_STAT!D2041</f>
        <v>1.74</v>
      </c>
      <c r="C2038" s="2">
        <f t="shared" si="245"/>
        <v>0</v>
      </c>
      <c r="D2038" s="2">
        <f t="shared" si="246"/>
        <v>1.7399999999999998</v>
      </c>
      <c r="E2038" s="2">
        <f t="shared" si="248"/>
        <v>1.7280000000000002</v>
      </c>
      <c r="F2038" s="2">
        <f t="shared" si="249"/>
        <v>1.7154999999999994</v>
      </c>
      <c r="G2038" s="2">
        <f t="shared" si="251"/>
        <v>1.6708000000000001</v>
      </c>
      <c r="H2038" s="2">
        <f t="shared" si="247"/>
        <v>1.5888499999999985</v>
      </c>
      <c r="I2038" s="2">
        <f t="array" ref="I2038">SUMPRODUCT(B2022:B2041, (ROW(B2022:B2041)-ROW(B2022)+1)) / (20*21/2)</f>
        <v>1.7302380952380951</v>
      </c>
      <c r="J2038" s="2">
        <f t="shared" si="250"/>
        <v>1.7183747761096602</v>
      </c>
      <c r="K2038" s="2">
        <f t="shared" si="252"/>
        <v>1.6638230019309002</v>
      </c>
    </row>
    <row r="2039" spans="1:11" ht="13.5" x14ac:dyDescent="0.25">
      <c r="A2039" s="3">
        <f>TITRES_STAT!B2042</f>
        <v>45272</v>
      </c>
      <c r="B2039" s="6">
        <f>TITRES_STAT!D2042</f>
        <v>1.74</v>
      </c>
      <c r="C2039" s="2">
        <f t="shared" si="245"/>
        <v>0</v>
      </c>
      <c r="D2039" s="2">
        <f t="shared" si="246"/>
        <v>1.7399999999999998</v>
      </c>
      <c r="E2039" s="2">
        <f t="shared" si="248"/>
        <v>1.732</v>
      </c>
      <c r="F2039" s="2">
        <f t="shared" si="249"/>
        <v>1.7174999999999994</v>
      </c>
      <c r="G2039" s="2">
        <f t="shared" si="251"/>
        <v>1.6786000000000001</v>
      </c>
      <c r="H2039" s="2">
        <f t="shared" si="247"/>
        <v>1.5891999999999982</v>
      </c>
      <c r="I2039" s="2">
        <f t="array" ref="I2039">SUMPRODUCT(B2023:B2042, (ROW(B2023:B2042)-ROW(B2023)+1)) / (20*21/2)</f>
        <v>1.7319999999999998</v>
      </c>
      <c r="J2039" s="2">
        <f t="shared" si="250"/>
        <v>1.7204343212420734</v>
      </c>
      <c r="K2039" s="2">
        <f t="shared" si="252"/>
        <v>1.666810335188512</v>
      </c>
    </row>
    <row r="2040" spans="1:11" ht="13.5" x14ac:dyDescent="0.25">
      <c r="A2040" s="3">
        <f>TITRES_STAT!B2043</f>
        <v>45273</v>
      </c>
      <c r="B2040" s="6">
        <f>TITRES_STAT!D2043</f>
        <v>1.74</v>
      </c>
      <c r="C2040" s="2">
        <f t="shared" si="245"/>
        <v>0</v>
      </c>
      <c r="D2040" s="2">
        <f t="shared" si="246"/>
        <v>1.7399999999999998</v>
      </c>
      <c r="E2040" s="2">
        <f t="shared" si="248"/>
        <v>1.736</v>
      </c>
      <c r="F2040" s="2">
        <f t="shared" si="249"/>
        <v>1.7194999999999994</v>
      </c>
      <c r="G2040" s="2">
        <f t="shared" si="251"/>
        <v>1.6851999999999998</v>
      </c>
      <c r="H2040" s="2">
        <f t="shared" si="247"/>
        <v>1.5895499999999985</v>
      </c>
      <c r="I2040" s="2">
        <f t="array" ref="I2040">SUMPRODUCT(B2024:B2043, (ROW(B2024:B2043)-ROW(B2024)+1)) / (20*21/2)</f>
        <v>1.7335714285714285</v>
      </c>
      <c r="J2040" s="2">
        <f t="shared" si="250"/>
        <v>1.7222977192190188</v>
      </c>
      <c r="K2040" s="2">
        <f t="shared" si="252"/>
        <v>1.6696805181222958</v>
      </c>
    </row>
    <row r="2041" spans="1:11" ht="13.5" x14ac:dyDescent="0.25">
      <c r="A2041" s="3">
        <f>TITRES_STAT!B2044</f>
        <v>45274</v>
      </c>
      <c r="B2041" s="6">
        <f>TITRES_STAT!D2044</f>
        <v>1.74</v>
      </c>
      <c r="C2041" s="2">
        <f t="shared" si="245"/>
        <v>0</v>
      </c>
      <c r="D2041" s="2">
        <f t="shared" si="246"/>
        <v>1.7399999999999998</v>
      </c>
      <c r="E2041" s="2">
        <f t="shared" si="248"/>
        <v>1.7399999999999998</v>
      </c>
      <c r="F2041" s="2">
        <f t="shared" si="249"/>
        <v>1.7214999999999994</v>
      </c>
      <c r="G2041" s="2">
        <f t="shared" si="251"/>
        <v>1.6905999999999997</v>
      </c>
      <c r="H2041" s="2">
        <f t="shared" si="247"/>
        <v>1.5898999999999981</v>
      </c>
      <c r="I2041" s="2">
        <f t="array" ref="I2041">SUMPRODUCT(B2025:B2044, (ROW(B2025:B2044)-ROW(B2025)+1)) / (20*21/2)</f>
        <v>1.7349523809523808</v>
      </c>
      <c r="J2041" s="2">
        <f t="shared" si="250"/>
        <v>1.7239836507219692</v>
      </c>
      <c r="K2041" s="2">
        <f t="shared" si="252"/>
        <v>1.672438144862598</v>
      </c>
    </row>
    <row r="2042" spans="1:11" ht="13.5" x14ac:dyDescent="0.25">
      <c r="A2042" s="3">
        <f>TITRES_STAT!B2045</f>
        <v>45275</v>
      </c>
      <c r="B2042" s="6">
        <f>TITRES_STAT!D2045</f>
        <v>1.74</v>
      </c>
      <c r="C2042" s="2">
        <f t="shared" si="245"/>
        <v>0</v>
      </c>
      <c r="D2042" s="2">
        <f t="shared" si="246"/>
        <v>1.7399999999999998</v>
      </c>
      <c r="E2042" s="2">
        <f t="shared" si="248"/>
        <v>1.7399999999999998</v>
      </c>
      <c r="F2042" s="2">
        <f t="shared" si="249"/>
        <v>1.7234999999999991</v>
      </c>
      <c r="G2042" s="2">
        <f t="shared" si="251"/>
        <v>1.6947999999999996</v>
      </c>
      <c r="H2042" s="2">
        <f t="shared" si="247"/>
        <v>1.5902499999999982</v>
      </c>
      <c r="I2042" s="2">
        <f t="array" ref="I2042">SUMPRODUCT(B2026:B2045, (ROW(B2026:B2045)-ROW(B2026)+1)) / (20*21/2)</f>
        <v>1.7323333333333335</v>
      </c>
      <c r="J2042" s="2">
        <f t="shared" si="250"/>
        <v>1.7255090173198768</v>
      </c>
      <c r="K2042" s="2">
        <f t="shared" si="252"/>
        <v>1.6750876293777903</v>
      </c>
    </row>
    <row r="2043" spans="1:11" ht="13.5" x14ac:dyDescent="0.25">
      <c r="A2043" s="3">
        <f>TITRES_STAT!B2046</f>
        <v>45278</v>
      </c>
      <c r="B2043" s="6">
        <f>TITRES_STAT!D2046</f>
        <v>1.74</v>
      </c>
      <c r="C2043" s="2">
        <f t="shared" si="245"/>
        <v>0</v>
      </c>
      <c r="D2043" s="2">
        <f t="shared" si="246"/>
        <v>1.7399999999999998</v>
      </c>
      <c r="E2043" s="2">
        <f t="shared" si="248"/>
        <v>1.7399999999999998</v>
      </c>
      <c r="F2043" s="2">
        <f t="shared" si="249"/>
        <v>1.7254999999999991</v>
      </c>
      <c r="G2043" s="2">
        <f t="shared" si="251"/>
        <v>1.6989999999999994</v>
      </c>
      <c r="H2043" s="2">
        <f t="shared" si="247"/>
        <v>1.590599999999998</v>
      </c>
      <c r="I2043" s="2">
        <f t="array" ref="I2043">SUMPRODUCT(B2027:B2046, (ROW(B2027:B2046)-ROW(B2027)+1)) / (20*21/2)</f>
        <v>1.7297142857142858</v>
      </c>
      <c r="J2043" s="2">
        <f t="shared" si="250"/>
        <v>1.7268891109084601</v>
      </c>
      <c r="K2043" s="2">
        <f t="shared" si="252"/>
        <v>1.6776332125394458</v>
      </c>
    </row>
    <row r="2044" spans="1:11" ht="13.5" x14ac:dyDescent="0.25">
      <c r="A2044" s="3">
        <f>TITRES_STAT!B2047</f>
        <v>45279</v>
      </c>
      <c r="B2044" s="6">
        <f>TITRES_STAT!D2047</f>
        <v>1.74</v>
      </c>
      <c r="C2044" s="2">
        <f t="shared" si="245"/>
        <v>0</v>
      </c>
      <c r="D2044" s="2">
        <f t="shared" si="246"/>
        <v>1.7399999999999998</v>
      </c>
      <c r="E2044" s="2">
        <f t="shared" si="248"/>
        <v>1.7399999999999998</v>
      </c>
      <c r="F2044" s="2">
        <f t="shared" si="249"/>
        <v>1.7274999999999996</v>
      </c>
      <c r="G2044" s="2">
        <f t="shared" si="251"/>
        <v>1.7031999999999994</v>
      </c>
      <c r="H2044" s="2">
        <f t="shared" si="247"/>
        <v>1.5909499999999981</v>
      </c>
      <c r="I2044" s="2">
        <f t="array" ref="I2044">SUMPRODUCT(B2028:B2047, (ROW(B2028:B2047)-ROW(B2028)+1)) / (20*21/2)</f>
        <v>1.7272380952380955</v>
      </c>
      <c r="J2044" s="2">
        <f t="shared" si="250"/>
        <v>1.7281377670124163</v>
      </c>
      <c r="K2044" s="2">
        <f t="shared" si="252"/>
        <v>1.6800789689104478</v>
      </c>
    </row>
    <row r="2045" spans="1:11" ht="13.5" x14ac:dyDescent="0.25">
      <c r="A2045" s="3">
        <f>TITRES_STAT!B2048</f>
        <v>45280</v>
      </c>
      <c r="B2045" s="6">
        <f>TITRES_STAT!D2048</f>
        <v>1.7</v>
      </c>
      <c r="C2045" s="2">
        <f t="shared" si="245"/>
        <v>-4.0000000000000036E-2</v>
      </c>
      <c r="D2045" s="2">
        <f t="shared" si="246"/>
        <v>1.732</v>
      </c>
      <c r="E2045" s="2">
        <f t="shared" si="248"/>
        <v>1.736</v>
      </c>
      <c r="F2045" s="2">
        <f t="shared" si="249"/>
        <v>1.7274999999999996</v>
      </c>
      <c r="G2045" s="2">
        <f t="shared" si="251"/>
        <v>1.7065999999999995</v>
      </c>
      <c r="H2045" s="2">
        <f t="shared" si="247"/>
        <v>1.591099999999998</v>
      </c>
      <c r="I2045" s="2">
        <f t="array" ref="I2045">SUMPRODUCT(B2029:B2048, (ROW(B2029:B2048)-ROW(B2029)+1)) / (20*21/2)</f>
        <v>1.7247619047619049</v>
      </c>
      <c r="J2045" s="2">
        <f t="shared" si="250"/>
        <v>1.7254579796779006</v>
      </c>
      <c r="K2045" s="2">
        <f t="shared" si="252"/>
        <v>1.6808601858159204</v>
      </c>
    </row>
    <row r="2046" spans="1:11" ht="13.5" x14ac:dyDescent="0.25">
      <c r="A2046" s="3">
        <f>TITRES_STAT!B2049</f>
        <v>45281</v>
      </c>
      <c r="B2046" s="6">
        <f>TITRES_STAT!D2049</f>
        <v>1.7</v>
      </c>
      <c r="C2046" s="2">
        <f t="shared" si="245"/>
        <v>0</v>
      </c>
      <c r="D2046" s="2">
        <f t="shared" si="246"/>
        <v>1.7239999999999998</v>
      </c>
      <c r="E2046" s="2">
        <f t="shared" si="248"/>
        <v>1.732</v>
      </c>
      <c r="F2046" s="2">
        <f t="shared" si="249"/>
        <v>1.7259999999999995</v>
      </c>
      <c r="G2046" s="2">
        <f t="shared" si="251"/>
        <v>1.7099999999999997</v>
      </c>
      <c r="H2046" s="2">
        <f t="shared" si="247"/>
        <v>1.5912499999999978</v>
      </c>
      <c r="I2046" s="2">
        <f t="array" ref="I2046">SUMPRODUCT(B2030:B2049, (ROW(B2030:B2049)-ROW(B2030)+1)) / (20*21/2)</f>
        <v>1.7222857142857146</v>
      </c>
      <c r="J2046" s="2">
        <f t="shared" si="250"/>
        <v>1.7230334101847671</v>
      </c>
      <c r="K2046" s="2">
        <f t="shared" si="252"/>
        <v>1.6816107667643159</v>
      </c>
    </row>
    <row r="2047" spans="1:11" ht="13.5" x14ac:dyDescent="0.25">
      <c r="A2047" s="3">
        <f>TITRES_STAT!B2050</f>
        <v>45282</v>
      </c>
      <c r="B2047" s="6">
        <f>TITRES_STAT!D2050</f>
        <v>1.7</v>
      </c>
      <c r="C2047" s="2">
        <f t="shared" si="245"/>
        <v>0</v>
      </c>
      <c r="D2047" s="2">
        <f t="shared" si="246"/>
        <v>1.716</v>
      </c>
      <c r="E2047" s="2">
        <f t="shared" si="248"/>
        <v>1.7279999999999998</v>
      </c>
      <c r="F2047" s="2">
        <f t="shared" si="249"/>
        <v>1.7259999999999995</v>
      </c>
      <c r="G2047" s="2">
        <f t="shared" si="251"/>
        <v>1.7121999999999999</v>
      </c>
      <c r="H2047" s="2">
        <f t="shared" si="247"/>
        <v>1.5913999999999975</v>
      </c>
      <c r="I2047" s="2">
        <f t="array" ref="I2047">SUMPRODUCT(B2031:B2050, (ROW(B2031:B2050)-ROW(B2031)+1)) / (20*21/2)</f>
        <v>1.7198095238095239</v>
      </c>
      <c r="J2047" s="2">
        <f t="shared" si="250"/>
        <v>1.7208397520719321</v>
      </c>
      <c r="K2047" s="2">
        <f t="shared" si="252"/>
        <v>1.6823319131657153</v>
      </c>
    </row>
    <row r="2048" spans="1:11" ht="13.5" x14ac:dyDescent="0.25">
      <c r="A2048" s="3">
        <f>TITRES_STAT!B2051</f>
        <v>45285</v>
      </c>
      <c r="B2048" s="6">
        <f>TITRES_STAT!D2051</f>
        <v>1.7</v>
      </c>
      <c r="C2048" s="2">
        <f t="shared" si="245"/>
        <v>0</v>
      </c>
      <c r="D2048" s="2">
        <f t="shared" si="246"/>
        <v>1.7079999999999997</v>
      </c>
      <c r="E2048" s="2">
        <f t="shared" si="248"/>
        <v>1.7239999999999998</v>
      </c>
      <c r="F2048" s="2">
        <f t="shared" si="249"/>
        <v>1.7259999999999998</v>
      </c>
      <c r="G2048" s="2">
        <f t="shared" si="251"/>
        <v>1.7130000000000001</v>
      </c>
      <c r="H2048" s="2">
        <f t="shared" si="247"/>
        <v>1.5915499999999974</v>
      </c>
      <c r="I2048" s="2">
        <f t="array" ref="I2048">SUMPRODUCT(B2032:B2051, (ROW(B2032:B2051)-ROW(B2032)+1)) / (20*21/2)</f>
        <v>1.7173333333333336</v>
      </c>
      <c r="J2048" s="2">
        <f t="shared" si="250"/>
        <v>1.718855013779367</v>
      </c>
      <c r="K2048" s="2">
        <f t="shared" si="252"/>
        <v>1.6830247793160795</v>
      </c>
    </row>
    <row r="2049" spans="1:11" ht="13.5" x14ac:dyDescent="0.25">
      <c r="A2049" s="3">
        <f>TITRES_STAT!B2052</f>
        <v>45286</v>
      </c>
      <c r="B2049" s="6">
        <f>TITRES_STAT!D2052</f>
        <v>1.7</v>
      </c>
      <c r="C2049" s="2">
        <f t="shared" si="245"/>
        <v>0</v>
      </c>
      <c r="D2049" s="2">
        <f t="shared" si="246"/>
        <v>1.7</v>
      </c>
      <c r="E2049" s="2">
        <f t="shared" si="248"/>
        <v>1.7199999999999995</v>
      </c>
      <c r="F2049" s="2">
        <f t="shared" si="249"/>
        <v>1.7259999999999998</v>
      </c>
      <c r="G2049" s="2">
        <f t="shared" si="251"/>
        <v>1.7138000000000002</v>
      </c>
      <c r="H2049" s="2">
        <f t="shared" si="247"/>
        <v>1.5916999999999977</v>
      </c>
      <c r="I2049" s="2">
        <f t="array" ref="I2049">SUMPRODUCT(B2033:B2052, (ROW(B2033:B2052)-ROW(B2033)+1)) / (20*21/2)</f>
        <v>1.7148571428571429</v>
      </c>
      <c r="J2049" s="2">
        <f t="shared" si="250"/>
        <v>1.717059298181332</v>
      </c>
      <c r="K2049" s="2">
        <f t="shared" si="252"/>
        <v>1.6836904742448608</v>
      </c>
    </row>
    <row r="2050" spans="1:11" ht="13.5" x14ac:dyDescent="0.25">
      <c r="A2050" s="3">
        <f>TITRES_STAT!B2053</f>
        <v>45287</v>
      </c>
      <c r="B2050" s="6">
        <f>TITRES_STAT!D2053</f>
        <v>1.7</v>
      </c>
      <c r="C2050" s="2">
        <f t="shared" si="245"/>
        <v>0</v>
      </c>
      <c r="D2050" s="2">
        <f t="shared" si="246"/>
        <v>1.7</v>
      </c>
      <c r="E2050" s="2">
        <f t="shared" si="248"/>
        <v>1.7159999999999997</v>
      </c>
      <c r="F2050" s="2">
        <f t="shared" si="249"/>
        <v>1.7259999999999998</v>
      </c>
      <c r="G2050" s="2">
        <f t="shared" si="251"/>
        <v>1.7146000000000003</v>
      </c>
      <c r="H2050" s="2">
        <f t="shared" si="247"/>
        <v>1.5918499999999975</v>
      </c>
      <c r="I2050" s="2">
        <f t="array" ref="I2050">SUMPRODUCT(B2034:B2053, (ROW(B2034:B2053)-ROW(B2034)+1)) / (20*21/2)</f>
        <v>1.7135238095238094</v>
      </c>
      <c r="J2050" s="2">
        <f t="shared" si="250"/>
        <v>1.7154346031164431</v>
      </c>
      <c r="K2050" s="2">
        <f t="shared" si="252"/>
        <v>1.6843300634901603</v>
      </c>
    </row>
    <row r="2051" spans="1:11" ht="13.5" x14ac:dyDescent="0.25">
      <c r="A2051" s="3">
        <f>TITRES_STAT!B2054</f>
        <v>45288</v>
      </c>
      <c r="B2051" s="6">
        <f>TITRES_STAT!D2054</f>
        <v>1.7</v>
      </c>
      <c r="C2051" s="2">
        <f t="shared" si="245"/>
        <v>0</v>
      </c>
      <c r="D2051" s="2">
        <f t="shared" si="246"/>
        <v>1.7</v>
      </c>
      <c r="E2051" s="2">
        <f t="shared" si="248"/>
        <v>1.7119999999999997</v>
      </c>
      <c r="F2051" s="2">
        <f t="shared" si="249"/>
        <v>1.7259999999999998</v>
      </c>
      <c r="G2051" s="2">
        <f t="shared" si="251"/>
        <v>1.7146000000000003</v>
      </c>
      <c r="H2051" s="2">
        <f t="shared" si="247"/>
        <v>1.5919999999999974</v>
      </c>
      <c r="I2051" s="2">
        <f t="array" ref="I2051">SUMPRODUCT(B2035:B2054, (ROW(B2035:B2054)-ROW(B2035)+1)) / (20*21/2)</f>
        <v>1.7123333333333333</v>
      </c>
      <c r="J2051" s="2">
        <f t="shared" si="250"/>
        <v>1.713964640914877</v>
      </c>
      <c r="K2051" s="2">
        <f t="shared" si="252"/>
        <v>1.6849445708042718</v>
      </c>
    </row>
    <row r="2052" spans="1:11" ht="13.5" x14ac:dyDescent="0.25">
      <c r="A2052" s="3">
        <f>TITRES_STAT!B2055</f>
        <v>45289</v>
      </c>
      <c r="B2052" s="6">
        <f>TITRES_STAT!D2055</f>
        <v>1.7</v>
      </c>
      <c r="C2052" s="2">
        <f t="shared" ref="C2052:C2115" si="253">B2052-B2051</f>
        <v>0</v>
      </c>
      <c r="D2052" s="2">
        <f t="shared" si="246"/>
        <v>1.7</v>
      </c>
      <c r="E2052" s="2">
        <f t="shared" si="248"/>
        <v>1.7079999999999997</v>
      </c>
      <c r="F2052" s="2">
        <f t="shared" si="249"/>
        <v>1.7239999999999998</v>
      </c>
      <c r="G2052" s="2">
        <f t="shared" si="251"/>
        <v>1.7146000000000006</v>
      </c>
      <c r="H2052" s="2">
        <f t="shared" si="247"/>
        <v>1.5921499999999973</v>
      </c>
      <c r="I2052" s="2">
        <f t="array" ref="I2052">SUMPRODUCT(B2036:B2055, (ROW(B2036:B2055)-ROW(B2036)+1)) / (20*21/2)</f>
        <v>1.710333333333333</v>
      </c>
      <c r="J2052" s="2">
        <f t="shared" si="250"/>
        <v>1.7126346751134602</v>
      </c>
      <c r="K2052" s="2">
        <f t="shared" si="252"/>
        <v>1.6855349797923396</v>
      </c>
    </row>
    <row r="2053" spans="1:11" ht="13.5" x14ac:dyDescent="0.25">
      <c r="A2053" s="3">
        <f>TITRES_STAT!B2056</f>
        <v>45293</v>
      </c>
      <c r="B2053" s="6">
        <f>TITRES_STAT!D2056</f>
        <v>1.71</v>
      </c>
      <c r="C2053" s="2">
        <f t="shared" si="253"/>
        <v>1.0000000000000009E-2</v>
      </c>
      <c r="D2053" s="2">
        <f t="shared" si="246"/>
        <v>1.702</v>
      </c>
      <c r="E2053" s="2">
        <f t="shared" si="248"/>
        <v>1.7049999999999996</v>
      </c>
      <c r="F2053" s="2">
        <f t="shared" si="249"/>
        <v>1.7224999999999997</v>
      </c>
      <c r="G2053" s="2">
        <f t="shared" si="251"/>
        <v>1.7148000000000005</v>
      </c>
      <c r="H2053" s="2">
        <f t="shared" si="247"/>
        <v>1.592349999999997</v>
      </c>
      <c r="I2053" s="2">
        <f t="array" ref="I2053">SUMPRODUCT(B2037:B2056, (ROW(B2037:B2056)-ROW(B2037)+1)) / (20*21/2)</f>
        <v>1.7085238095238096</v>
      </c>
      <c r="J2053" s="2">
        <f t="shared" si="250"/>
        <v>1.7123837536740831</v>
      </c>
      <c r="K2053" s="2">
        <f t="shared" si="252"/>
        <v>1.6864943923495028</v>
      </c>
    </row>
    <row r="2054" spans="1:11" ht="13.5" x14ac:dyDescent="0.25">
      <c r="A2054" s="3">
        <f>TITRES_STAT!B2057</f>
        <v>45294</v>
      </c>
      <c r="B2054" s="6">
        <f>TITRES_STAT!D2057</f>
        <v>1.71</v>
      </c>
      <c r="C2054" s="2">
        <f t="shared" si="253"/>
        <v>0</v>
      </c>
      <c r="D2054" s="2">
        <f t="shared" ref="D2054:D2117" si="254">AVERAGE(B2050:B2054)</f>
        <v>1.704</v>
      </c>
      <c r="E2054" s="2">
        <f t="shared" si="248"/>
        <v>1.702</v>
      </c>
      <c r="F2054" s="2">
        <f t="shared" si="249"/>
        <v>1.7209999999999996</v>
      </c>
      <c r="G2054" s="2">
        <f t="shared" si="251"/>
        <v>1.7150000000000005</v>
      </c>
      <c r="H2054" s="2">
        <f t="shared" si="247"/>
        <v>1.592549999999997</v>
      </c>
      <c r="I2054" s="2">
        <f t="array" ref="I2054">SUMPRODUCT(B2038:B2057, (ROW(B2038:B2057)-ROW(B2038)+1)) / (20*21/2)</f>
        <v>1.7069047619047621</v>
      </c>
      <c r="J2054" s="2">
        <f t="shared" si="250"/>
        <v>1.7121567295146467</v>
      </c>
      <c r="K2054" s="2">
        <f t="shared" si="252"/>
        <v>1.6874161808848165</v>
      </c>
    </row>
    <row r="2055" spans="1:11" ht="13.5" x14ac:dyDescent="0.25">
      <c r="A2055" s="3">
        <f>TITRES_STAT!B2058</f>
        <v>45295</v>
      </c>
      <c r="B2055" s="6">
        <f>TITRES_STAT!D2058</f>
        <v>1.7</v>
      </c>
      <c r="C2055" s="2">
        <f t="shared" si="253"/>
        <v>-1.0000000000000009E-2</v>
      </c>
      <c r="D2055" s="2">
        <f t="shared" si="254"/>
        <v>1.704</v>
      </c>
      <c r="E2055" s="2">
        <f t="shared" si="248"/>
        <v>1.702</v>
      </c>
      <c r="F2055" s="2">
        <f t="shared" si="249"/>
        <v>1.7189999999999999</v>
      </c>
      <c r="G2055" s="2">
        <f t="shared" si="251"/>
        <v>1.7146000000000006</v>
      </c>
      <c r="H2055" s="2">
        <f t="shared" si="247"/>
        <v>1.5926999999999969</v>
      </c>
      <c r="I2055" s="2">
        <f t="array" ref="I2055">SUMPRODUCT(B2039:B2058, (ROW(B2039:B2058)-ROW(B2039)+1)) / (20*21/2)</f>
        <v>1.7054761904761906</v>
      </c>
      <c r="J2055" s="2">
        <f t="shared" si="250"/>
        <v>1.710998945751347</v>
      </c>
      <c r="K2055" s="2">
        <f t="shared" si="252"/>
        <v>1.6879096639873727</v>
      </c>
    </row>
    <row r="2056" spans="1:11" ht="13.5" x14ac:dyDescent="0.25">
      <c r="A2056" s="3">
        <f>TITRES_STAT!B2059</f>
        <v>45296</v>
      </c>
      <c r="B2056" s="6">
        <f>TITRES_STAT!D2059</f>
        <v>1.7</v>
      </c>
      <c r="C2056" s="2">
        <f t="shared" si="253"/>
        <v>0</v>
      </c>
      <c r="D2056" s="2">
        <f t="shared" si="254"/>
        <v>1.704</v>
      </c>
      <c r="E2056" s="2">
        <f t="shared" si="248"/>
        <v>1.702</v>
      </c>
      <c r="F2056" s="2">
        <f t="shared" si="249"/>
        <v>1.7170000000000001</v>
      </c>
      <c r="G2056" s="2">
        <f t="shared" si="251"/>
        <v>1.7142000000000008</v>
      </c>
      <c r="H2056" s="2">
        <f t="shared" si="247"/>
        <v>1.5928499999999968</v>
      </c>
      <c r="I2056" s="2">
        <f t="array" ref="I2056">SUMPRODUCT(B2040:B2059, (ROW(B2040:B2059)-ROW(B2040)+1)) / (20*21/2)</f>
        <v>1.7042380952380951</v>
      </c>
      <c r="J2056" s="2">
        <f t="shared" si="250"/>
        <v>1.7099514271083618</v>
      </c>
      <c r="K2056" s="2">
        <f t="shared" si="252"/>
        <v>1.6883837948113973</v>
      </c>
    </row>
    <row r="2057" spans="1:11" ht="13.5" x14ac:dyDescent="0.25">
      <c r="A2057" s="3">
        <f>TITRES_STAT!B2060</f>
        <v>45299</v>
      </c>
      <c r="B2057" s="6">
        <f>TITRES_STAT!D2060</f>
        <v>1.7</v>
      </c>
      <c r="C2057" s="2">
        <f t="shared" si="253"/>
        <v>0</v>
      </c>
      <c r="D2057" s="2">
        <f t="shared" si="254"/>
        <v>1.704</v>
      </c>
      <c r="E2057" s="2">
        <f t="shared" si="248"/>
        <v>1.702</v>
      </c>
      <c r="F2057" s="2">
        <f t="shared" si="249"/>
        <v>1.7149999999999999</v>
      </c>
      <c r="G2057" s="2">
        <f t="shared" si="251"/>
        <v>1.7138000000000009</v>
      </c>
      <c r="H2057" s="2">
        <f t="shared" si="247"/>
        <v>1.5929999999999966</v>
      </c>
      <c r="I2057" s="2">
        <f t="array" ref="I2057">SUMPRODUCT(B2041:B2060, (ROW(B2041:B2060)-ROW(B2041)+1)) / (20*21/2)</f>
        <v>1.7031904761904764</v>
      </c>
      <c r="J2057" s="2">
        <f t="shared" si="250"/>
        <v>1.7090036721456605</v>
      </c>
      <c r="K2057" s="2">
        <f t="shared" si="252"/>
        <v>1.6888393322697739</v>
      </c>
    </row>
    <row r="2058" spans="1:11" ht="13.5" x14ac:dyDescent="0.25">
      <c r="A2058" s="3">
        <f>TITRES_STAT!B2061</f>
        <v>45300</v>
      </c>
      <c r="B2058" s="6">
        <f>TITRES_STAT!D2061</f>
        <v>1.7</v>
      </c>
      <c r="C2058" s="2">
        <f t="shared" si="253"/>
        <v>0</v>
      </c>
      <c r="D2058" s="2">
        <f t="shared" si="254"/>
        <v>1.702</v>
      </c>
      <c r="E2058" s="2">
        <f t="shared" si="248"/>
        <v>1.7019999999999995</v>
      </c>
      <c r="F2058" s="2">
        <f t="shared" si="249"/>
        <v>1.7129999999999999</v>
      </c>
      <c r="G2058" s="2">
        <f t="shared" si="251"/>
        <v>1.7138000000000011</v>
      </c>
      <c r="H2058" s="2">
        <f t="shared" ref="H2058:H2121" si="255">AVERAGE(B1859:B2058)</f>
        <v>1.593149999999997</v>
      </c>
      <c r="I2058" s="2">
        <f t="array" ref="I2058">SUMPRODUCT(B2042:B2061, (ROW(B2042:B2061)-ROW(B2042)+1)) / (20*21/2)</f>
        <v>1.7023333333333335</v>
      </c>
      <c r="J2058" s="2">
        <f t="shared" si="250"/>
        <v>1.7081461795603596</v>
      </c>
      <c r="K2058" s="2">
        <f t="shared" si="252"/>
        <v>1.6892770055140964</v>
      </c>
    </row>
    <row r="2059" spans="1:11" ht="13.5" x14ac:dyDescent="0.25">
      <c r="A2059" s="3">
        <f>TITRES_STAT!B2062</f>
        <v>45301</v>
      </c>
      <c r="B2059" s="6">
        <f>TITRES_STAT!D2062</f>
        <v>1.7</v>
      </c>
      <c r="C2059" s="2">
        <f t="shared" si="253"/>
        <v>0</v>
      </c>
      <c r="D2059" s="2">
        <f t="shared" si="254"/>
        <v>1.7</v>
      </c>
      <c r="E2059" s="2">
        <f t="shared" si="248"/>
        <v>1.7019999999999995</v>
      </c>
      <c r="F2059" s="2">
        <f t="shared" si="249"/>
        <v>1.7109999999999999</v>
      </c>
      <c r="G2059" s="2">
        <f t="shared" si="251"/>
        <v>1.7138000000000011</v>
      </c>
      <c r="H2059" s="2">
        <f t="shared" si="255"/>
        <v>1.5932999999999966</v>
      </c>
      <c r="I2059" s="2">
        <f t="array" ref="I2059">SUMPRODUCT(B2043:B2062, (ROW(B2043:B2062)-ROW(B2043)+1)) / (20*21/2)</f>
        <v>1.7016666666666669</v>
      </c>
      <c r="J2059" s="2">
        <f t="shared" si="250"/>
        <v>1.7073703529355635</v>
      </c>
      <c r="K2059" s="2">
        <f t="shared" si="252"/>
        <v>1.689697515101779</v>
      </c>
    </row>
    <row r="2060" spans="1:11" ht="13.5" x14ac:dyDescent="0.25">
      <c r="A2060" s="3">
        <f>TITRES_STAT!B2063</f>
        <v>45302</v>
      </c>
      <c r="B2060" s="6">
        <f>TITRES_STAT!D2063</f>
        <v>1.7</v>
      </c>
      <c r="C2060" s="2">
        <f t="shared" si="253"/>
        <v>0</v>
      </c>
      <c r="D2060" s="2">
        <f t="shared" si="254"/>
        <v>1.7</v>
      </c>
      <c r="E2060" s="2">
        <f t="shared" ref="E2060:E2123" si="256">AVERAGE(B2051:B2060)</f>
        <v>1.7019999999999995</v>
      </c>
      <c r="F2060" s="2">
        <f t="shared" si="249"/>
        <v>1.7090000000000001</v>
      </c>
      <c r="G2060" s="2">
        <f t="shared" si="251"/>
        <v>1.7138000000000011</v>
      </c>
      <c r="H2060" s="2">
        <f t="shared" si="255"/>
        <v>1.5934499999999969</v>
      </c>
      <c r="I2060" s="2">
        <f t="array" ref="I2060">SUMPRODUCT(B2044:B2063, (ROW(B2044:B2063)-ROW(B2044)+1)) / (20*21/2)</f>
        <v>1.7011904761904761</v>
      </c>
      <c r="J2060" s="2">
        <f t="shared" si="250"/>
        <v>1.706668414560748</v>
      </c>
      <c r="K2060" s="2">
        <f t="shared" si="252"/>
        <v>1.6901015341173955</v>
      </c>
    </row>
    <row r="2061" spans="1:11" ht="13.5" x14ac:dyDescent="0.25">
      <c r="A2061" s="3">
        <f>TITRES_STAT!B2064</f>
        <v>45303</v>
      </c>
      <c r="B2061" s="6">
        <f>TITRES_STAT!D2064</f>
        <v>1.7</v>
      </c>
      <c r="C2061" s="2">
        <f t="shared" si="253"/>
        <v>0</v>
      </c>
      <c r="D2061" s="2">
        <f t="shared" si="254"/>
        <v>1.7</v>
      </c>
      <c r="E2061" s="2">
        <f t="shared" si="256"/>
        <v>1.7019999999999995</v>
      </c>
      <c r="F2061" s="2">
        <f t="shared" si="249"/>
        <v>1.7070000000000001</v>
      </c>
      <c r="G2061" s="2">
        <f t="shared" si="251"/>
        <v>1.7138000000000011</v>
      </c>
      <c r="H2061" s="2">
        <f t="shared" si="255"/>
        <v>1.5935999999999968</v>
      </c>
      <c r="I2061" s="2">
        <f t="array" ref="I2061">SUMPRODUCT(B2045:B2064, (ROW(B2045:B2064)-ROW(B2045)+1)) / (20*21/2)</f>
        <v>1.7009047619047619</v>
      </c>
      <c r="J2061" s="2">
        <f t="shared" si="250"/>
        <v>1.7060333274597244</v>
      </c>
      <c r="K2061" s="2">
        <f t="shared" si="252"/>
        <v>1.6904897092500466</v>
      </c>
    </row>
    <row r="2062" spans="1:11" ht="13.5" x14ac:dyDescent="0.25">
      <c r="A2062" s="3">
        <f>TITRES_STAT!B2065</f>
        <v>45306</v>
      </c>
      <c r="B2062" s="6">
        <f>TITRES_STAT!D2065</f>
        <v>1.7</v>
      </c>
      <c r="C2062" s="2">
        <f t="shared" si="253"/>
        <v>0</v>
      </c>
      <c r="D2062" s="2">
        <f t="shared" si="254"/>
        <v>1.7</v>
      </c>
      <c r="E2062" s="2">
        <f t="shared" si="256"/>
        <v>1.7019999999999995</v>
      </c>
      <c r="F2062" s="2">
        <f t="shared" si="249"/>
        <v>1.7050000000000001</v>
      </c>
      <c r="G2062" s="2">
        <f t="shared" si="251"/>
        <v>1.7138000000000011</v>
      </c>
      <c r="H2062" s="2">
        <f t="shared" si="255"/>
        <v>1.5937499999999967</v>
      </c>
      <c r="I2062" s="2">
        <f t="array" ref="I2062">SUMPRODUCT(B2046:B2065, (ROW(B2046:B2065)-ROW(B2046)+1)) / (20*21/2)</f>
        <v>1.700809523809524</v>
      </c>
      <c r="J2062" s="2">
        <f t="shared" si="250"/>
        <v>1.7054587248445126</v>
      </c>
      <c r="K2062" s="2">
        <f t="shared" si="252"/>
        <v>1.6908626618284761</v>
      </c>
    </row>
    <row r="2063" spans="1:11" ht="13.5" x14ac:dyDescent="0.25">
      <c r="A2063" s="3">
        <f>TITRES_STAT!B2066</f>
        <v>45307</v>
      </c>
      <c r="B2063" s="6">
        <f>TITRES_STAT!D2066</f>
        <v>1.7</v>
      </c>
      <c r="C2063" s="2">
        <f t="shared" si="253"/>
        <v>0</v>
      </c>
      <c r="D2063" s="2">
        <f t="shared" si="254"/>
        <v>1.7</v>
      </c>
      <c r="E2063" s="2">
        <f t="shared" si="256"/>
        <v>1.7009999999999998</v>
      </c>
      <c r="F2063" s="2">
        <f t="shared" si="249"/>
        <v>1.7029999999999998</v>
      </c>
      <c r="G2063" s="2">
        <f t="shared" si="251"/>
        <v>1.7138000000000011</v>
      </c>
      <c r="H2063" s="2">
        <f t="shared" si="255"/>
        <v>1.5938999999999968</v>
      </c>
      <c r="I2063" s="2">
        <f t="array" ref="I2063">SUMPRODUCT(B2047:B2066, (ROW(B2047:B2066)-ROW(B2047)+1)) / (20*21/2)</f>
        <v>1.7007142857142858</v>
      </c>
      <c r="J2063" s="2">
        <f t="shared" si="250"/>
        <v>1.7049388462878925</v>
      </c>
      <c r="K2063" s="2">
        <f t="shared" si="252"/>
        <v>1.6912209888155947</v>
      </c>
    </row>
    <row r="2064" spans="1:11" ht="13.5" x14ac:dyDescent="0.25">
      <c r="A2064" s="3">
        <f>TITRES_STAT!B2067</f>
        <v>45308</v>
      </c>
      <c r="B2064" s="6">
        <f>TITRES_STAT!D2067</f>
        <v>1.7</v>
      </c>
      <c r="C2064" s="2">
        <f t="shared" si="253"/>
        <v>0</v>
      </c>
      <c r="D2064" s="2">
        <f t="shared" si="254"/>
        <v>1.7</v>
      </c>
      <c r="E2064" s="2">
        <f t="shared" si="256"/>
        <v>1.6999999999999997</v>
      </c>
      <c r="F2064" s="2">
        <f t="shared" si="249"/>
        <v>1.7009999999999998</v>
      </c>
      <c r="G2064" s="2">
        <f t="shared" si="251"/>
        <v>1.7138000000000011</v>
      </c>
      <c r="H2064" s="2">
        <f t="shared" si="255"/>
        <v>1.5940499999999966</v>
      </c>
      <c r="I2064" s="2">
        <f t="array" ref="I2064">SUMPRODUCT(B2048:B2067, (ROW(B2048:B2067)-ROW(B2048)+1)) / (20*21/2)</f>
        <v>1.7006190476190477</v>
      </c>
      <c r="J2064" s="2">
        <f t="shared" si="250"/>
        <v>1.7044684799747598</v>
      </c>
      <c r="K2064" s="2">
        <f t="shared" si="252"/>
        <v>1.6915652637640028</v>
      </c>
    </row>
    <row r="2065" spans="1:11" ht="13.5" x14ac:dyDescent="0.25">
      <c r="A2065" s="3">
        <f>TITRES_STAT!B2068</f>
        <v>45309</v>
      </c>
      <c r="B2065" s="6">
        <f>TITRES_STAT!D2068</f>
        <v>1.7</v>
      </c>
      <c r="C2065" s="2">
        <f t="shared" si="253"/>
        <v>0</v>
      </c>
      <c r="D2065" s="2">
        <f t="shared" si="254"/>
        <v>1.7</v>
      </c>
      <c r="E2065" s="2">
        <f t="shared" si="256"/>
        <v>1.6999999999999997</v>
      </c>
      <c r="F2065" s="2">
        <f t="shared" si="249"/>
        <v>1.7009999999999998</v>
      </c>
      <c r="G2065" s="2">
        <f t="shared" si="251"/>
        <v>1.7130000000000012</v>
      </c>
      <c r="H2065" s="2">
        <f t="shared" si="255"/>
        <v>1.5941999999999965</v>
      </c>
      <c r="I2065" s="2">
        <f t="array" ref="I2065">SUMPRODUCT(B2049:B2068, (ROW(B2049:B2068)-ROW(B2049)+1)) / (20*21/2)</f>
        <v>1.7005238095238095</v>
      </c>
      <c r="J2065" s="2">
        <f t="shared" si="250"/>
        <v>1.7040429104533543</v>
      </c>
      <c r="K2065" s="2">
        <f t="shared" si="252"/>
        <v>1.691896037734042</v>
      </c>
    </row>
    <row r="2066" spans="1:11" ht="13.5" x14ac:dyDescent="0.25">
      <c r="A2066" s="3">
        <f>TITRES_STAT!B2069</f>
        <v>45310</v>
      </c>
      <c r="B2066" s="6">
        <f>TITRES_STAT!D2069</f>
        <v>1.7</v>
      </c>
      <c r="C2066" s="2">
        <f t="shared" si="253"/>
        <v>0</v>
      </c>
      <c r="D2066" s="2">
        <f t="shared" si="254"/>
        <v>1.7</v>
      </c>
      <c r="E2066" s="2">
        <f t="shared" si="256"/>
        <v>1.6999999999999997</v>
      </c>
      <c r="F2066" s="2">
        <f t="shared" si="249"/>
        <v>1.7009999999999998</v>
      </c>
      <c r="G2066" s="2">
        <f t="shared" si="251"/>
        <v>1.7122000000000011</v>
      </c>
      <c r="H2066" s="2">
        <f t="shared" si="255"/>
        <v>1.5943499999999966</v>
      </c>
      <c r="I2066" s="2">
        <f t="array" ref="I2066">SUMPRODUCT(B2050:B2069, (ROW(B2050:B2069)-ROW(B2050)+1)) / (20*21/2)</f>
        <v>1.7004285714285716</v>
      </c>
      <c r="J2066" s="2">
        <f t="shared" si="250"/>
        <v>1.7036578713625588</v>
      </c>
      <c r="K2066" s="2">
        <f t="shared" si="252"/>
        <v>1.6922138401758442</v>
      </c>
    </row>
    <row r="2067" spans="1:11" ht="13.5" x14ac:dyDescent="0.25">
      <c r="A2067" s="3">
        <f>TITRES_STAT!B2070</f>
        <v>45313</v>
      </c>
      <c r="B2067" s="6">
        <f>TITRES_STAT!D2070</f>
        <v>1.7</v>
      </c>
      <c r="C2067" s="2">
        <f t="shared" si="253"/>
        <v>0</v>
      </c>
      <c r="D2067" s="2">
        <f t="shared" si="254"/>
        <v>1.7</v>
      </c>
      <c r="E2067" s="2">
        <f t="shared" si="256"/>
        <v>1.6999999999999997</v>
      </c>
      <c r="F2067" s="2">
        <f t="shared" si="249"/>
        <v>1.7009999999999998</v>
      </c>
      <c r="G2067" s="2">
        <f t="shared" si="251"/>
        <v>1.7114000000000014</v>
      </c>
      <c r="H2067" s="2">
        <f t="shared" si="255"/>
        <v>1.5944999999999965</v>
      </c>
      <c r="I2067" s="2">
        <f t="array" ref="I2067">SUMPRODUCT(B2051:B2070, (ROW(B2051:B2070)-ROW(B2051)+1)) / (20*21/2)</f>
        <v>1.7003333333333333</v>
      </c>
      <c r="J2067" s="2">
        <f t="shared" si="250"/>
        <v>1.7033095026613627</v>
      </c>
      <c r="K2067" s="2">
        <f t="shared" si="252"/>
        <v>1.6925191797767916</v>
      </c>
    </row>
    <row r="2068" spans="1:11" ht="13.5" x14ac:dyDescent="0.25">
      <c r="A2068" s="3">
        <f>TITRES_STAT!B2071</f>
        <v>45314</v>
      </c>
      <c r="B2068" s="6">
        <f>TITRES_STAT!D2071</f>
        <v>1.7</v>
      </c>
      <c r="C2068" s="2">
        <f t="shared" si="253"/>
        <v>0</v>
      </c>
      <c r="D2068" s="2">
        <f t="shared" si="254"/>
        <v>1.7</v>
      </c>
      <c r="E2068" s="2">
        <f t="shared" si="256"/>
        <v>1.6999999999999997</v>
      </c>
      <c r="F2068" s="2">
        <f t="shared" ref="F2068:F2131" si="257">AVERAGE(B2049:B2068)</f>
        <v>1.7009999999999998</v>
      </c>
      <c r="G2068" s="2">
        <f t="shared" si="251"/>
        <v>1.7114000000000014</v>
      </c>
      <c r="H2068" s="2">
        <f t="shared" si="255"/>
        <v>1.5946499999999963</v>
      </c>
      <c r="I2068" s="2">
        <f t="array" ref="I2068">SUMPRODUCT(B2052:B2071, (ROW(B2052:B2071)-ROW(B2052)+1)) / (20*21/2)</f>
        <v>1.7002380952380953</v>
      </c>
      <c r="J2068" s="2">
        <f t="shared" si="250"/>
        <v>1.7029943119317092</v>
      </c>
      <c r="K2068" s="2">
        <f t="shared" si="252"/>
        <v>1.692812545275741</v>
      </c>
    </row>
    <row r="2069" spans="1:11" ht="13.5" x14ac:dyDescent="0.25">
      <c r="A2069" s="3">
        <f>TITRES_STAT!B2072</f>
        <v>45315</v>
      </c>
      <c r="B2069" s="6">
        <f>TITRES_STAT!D2072</f>
        <v>1.7</v>
      </c>
      <c r="C2069" s="2">
        <f t="shared" si="253"/>
        <v>0</v>
      </c>
      <c r="D2069" s="2">
        <f t="shared" si="254"/>
        <v>1.7</v>
      </c>
      <c r="E2069" s="2">
        <f t="shared" si="256"/>
        <v>1.6999999999999997</v>
      </c>
      <c r="F2069" s="2">
        <f t="shared" si="257"/>
        <v>1.7009999999999998</v>
      </c>
      <c r="G2069" s="2">
        <f t="shared" si="251"/>
        <v>1.7114000000000014</v>
      </c>
      <c r="H2069" s="2">
        <f t="shared" si="255"/>
        <v>1.5947999999999964</v>
      </c>
      <c r="I2069" s="2">
        <f t="array" ref="I2069">SUMPRODUCT(B2053:B2072, (ROW(B2053:B2072)-ROW(B2053)+1)) / (20*21/2)</f>
        <v>1.7001428571428572</v>
      </c>
      <c r="J2069" s="2">
        <f t="shared" ref="J2069:J2132" si="258">$J$4*B2069+J2068*(1-$J$4)</f>
        <v>1.7027091393667844</v>
      </c>
      <c r="K2069" s="2">
        <f t="shared" si="252"/>
        <v>1.6930944062453197</v>
      </c>
    </row>
    <row r="2070" spans="1:11" ht="13.5" x14ac:dyDescent="0.25">
      <c r="A2070" s="3">
        <f>TITRES_STAT!B2073</f>
        <v>45316</v>
      </c>
      <c r="B2070" s="6">
        <f>TITRES_STAT!D2073</f>
        <v>1.7</v>
      </c>
      <c r="C2070" s="2">
        <f t="shared" si="253"/>
        <v>0</v>
      </c>
      <c r="D2070" s="2">
        <f t="shared" si="254"/>
        <v>1.7</v>
      </c>
      <c r="E2070" s="2">
        <f t="shared" si="256"/>
        <v>1.6999999999999997</v>
      </c>
      <c r="F2070" s="2">
        <f t="shared" si="257"/>
        <v>1.7009999999999998</v>
      </c>
      <c r="G2070" s="2">
        <f t="shared" si="251"/>
        <v>1.7114000000000014</v>
      </c>
      <c r="H2070" s="2">
        <f t="shared" si="255"/>
        <v>1.5949499999999965</v>
      </c>
      <c r="I2070" s="2">
        <f t="array" ref="I2070">SUMPRODUCT(B2054:B2073, (ROW(B2054:B2073)-ROW(B2054)+1)) / (20*21/2)</f>
        <v>1.700047619047619</v>
      </c>
      <c r="J2070" s="2">
        <f t="shared" si="258"/>
        <v>1.7024511260937571</v>
      </c>
      <c r="K2070" s="2">
        <f t="shared" si="252"/>
        <v>1.6933652138435424</v>
      </c>
    </row>
    <row r="2071" spans="1:11" ht="13.5" x14ac:dyDescent="0.25">
      <c r="A2071" s="3">
        <f>TITRES_STAT!B2074</f>
        <v>45317</v>
      </c>
      <c r="B2071" s="6">
        <f>TITRES_STAT!D2074</f>
        <v>1.7</v>
      </c>
      <c r="C2071" s="2">
        <f t="shared" si="253"/>
        <v>0</v>
      </c>
      <c r="D2071" s="2">
        <f t="shared" si="254"/>
        <v>1.7</v>
      </c>
      <c r="E2071" s="2">
        <f t="shared" si="256"/>
        <v>1.6999999999999997</v>
      </c>
      <c r="F2071" s="2">
        <f t="shared" si="257"/>
        <v>1.7009999999999998</v>
      </c>
      <c r="G2071" s="2">
        <f t="shared" si="251"/>
        <v>1.7114000000000014</v>
      </c>
      <c r="H2071" s="2">
        <f t="shared" si="255"/>
        <v>1.5950999999999964</v>
      </c>
      <c r="I2071" s="2">
        <f t="array" ref="I2071">SUMPRODUCT(B2055:B2074, (ROW(B2055:B2074)-ROW(B2055)+1)) / (20*21/2)</f>
        <v>1.7</v>
      </c>
      <c r="J2071" s="2">
        <f t="shared" si="258"/>
        <v>1.7022176855133995</v>
      </c>
      <c r="K2071" s="2">
        <f t="shared" si="252"/>
        <v>1.6936254015359526</v>
      </c>
    </row>
    <row r="2072" spans="1:11" ht="13.5" x14ac:dyDescent="0.25">
      <c r="A2072" s="3">
        <f>TITRES_STAT!B2075</f>
        <v>45320</v>
      </c>
      <c r="B2072" s="6">
        <f>TITRES_STAT!D2075</f>
        <v>1.7</v>
      </c>
      <c r="C2072" s="2">
        <f t="shared" si="253"/>
        <v>0</v>
      </c>
      <c r="D2072" s="2">
        <f t="shared" si="254"/>
        <v>1.7</v>
      </c>
      <c r="E2072" s="2">
        <f t="shared" si="256"/>
        <v>1.6999999999999997</v>
      </c>
      <c r="F2072" s="2">
        <f t="shared" si="257"/>
        <v>1.7009999999999998</v>
      </c>
      <c r="G2072" s="2">
        <f t="shared" si="251"/>
        <v>1.7114000000000014</v>
      </c>
      <c r="H2072" s="2">
        <f t="shared" si="255"/>
        <v>1.5952499999999967</v>
      </c>
      <c r="I2072" s="2">
        <f t="array" ref="I2072">SUMPRODUCT(B2056:B2075, (ROW(B2056:B2075)-ROW(B2056)+1)) / (20*21/2)</f>
        <v>1.7</v>
      </c>
      <c r="J2072" s="2">
        <f t="shared" si="258"/>
        <v>1.7020064773692662</v>
      </c>
      <c r="K2072" s="2">
        <f t="shared" si="252"/>
        <v>1.6938753857894446</v>
      </c>
    </row>
    <row r="2073" spans="1:11" ht="13.5" x14ac:dyDescent="0.25">
      <c r="A2073" s="3">
        <f>TITRES_STAT!B2076</f>
        <v>45321</v>
      </c>
      <c r="B2073" s="6">
        <f>TITRES_STAT!D2076</f>
        <v>1.7</v>
      </c>
      <c r="C2073" s="2">
        <f t="shared" si="253"/>
        <v>0</v>
      </c>
      <c r="D2073" s="2">
        <f t="shared" si="254"/>
        <v>1.7</v>
      </c>
      <c r="E2073" s="2">
        <f t="shared" si="256"/>
        <v>1.6999999999999997</v>
      </c>
      <c r="F2073" s="2">
        <f t="shared" si="257"/>
        <v>1.7004999999999999</v>
      </c>
      <c r="G2073" s="2">
        <f t="shared" si="251"/>
        <v>1.7114000000000014</v>
      </c>
      <c r="H2073" s="2">
        <f t="shared" si="255"/>
        <v>1.5953999999999968</v>
      </c>
      <c r="I2073" s="2">
        <f t="array" ref="I2073">SUMPRODUCT(B2057:B2076, (ROW(B2057:B2076)-ROW(B2057)+1)) / (20*21/2)</f>
        <v>1.7</v>
      </c>
      <c r="J2073" s="2">
        <f t="shared" si="258"/>
        <v>1.7018153842864789</v>
      </c>
      <c r="K2073" s="2">
        <f t="shared" si="252"/>
        <v>1.6941155667388783</v>
      </c>
    </row>
    <row r="2074" spans="1:11" ht="13.5" x14ac:dyDescent="0.25">
      <c r="A2074" s="3">
        <f>TITRES_STAT!B2077</f>
        <v>45322</v>
      </c>
      <c r="B2074" s="6">
        <f>TITRES_STAT!D2077</f>
        <v>1.7</v>
      </c>
      <c r="C2074" s="2">
        <f t="shared" si="253"/>
        <v>0</v>
      </c>
      <c r="D2074" s="2">
        <f t="shared" si="254"/>
        <v>1.7</v>
      </c>
      <c r="E2074" s="2">
        <f t="shared" si="256"/>
        <v>1.6999999999999997</v>
      </c>
      <c r="F2074" s="2">
        <f t="shared" si="257"/>
        <v>1.6999999999999997</v>
      </c>
      <c r="G2074" s="2">
        <f t="shared" si="251"/>
        <v>1.7114000000000014</v>
      </c>
      <c r="H2074" s="2">
        <f t="shared" si="255"/>
        <v>1.5958499999999967</v>
      </c>
      <c r="I2074" s="2">
        <f t="array" ref="I2074">SUMPRODUCT(B2058:B2077, (ROW(B2058:B2077)-ROW(B2058)+1)) / (20*21/2)</f>
        <v>1.7</v>
      </c>
      <c r="J2074" s="2">
        <f t="shared" si="258"/>
        <v>1.7016424905449097</v>
      </c>
      <c r="K2074" s="2">
        <f t="shared" si="252"/>
        <v>1.6943463288275498</v>
      </c>
    </row>
    <row r="2075" spans="1:11" ht="13.5" x14ac:dyDescent="0.25">
      <c r="A2075" s="3">
        <f>TITRES_STAT!B2078</f>
        <v>45323</v>
      </c>
      <c r="B2075" s="6">
        <f>TITRES_STAT!D2078</f>
        <v>1.7</v>
      </c>
      <c r="C2075" s="2">
        <f t="shared" si="253"/>
        <v>0</v>
      </c>
      <c r="D2075" s="2">
        <f t="shared" si="254"/>
        <v>1.7</v>
      </c>
      <c r="E2075" s="2">
        <f t="shared" si="256"/>
        <v>1.6999999999999997</v>
      </c>
      <c r="F2075" s="2">
        <f t="shared" si="257"/>
        <v>1.6999999999999997</v>
      </c>
      <c r="G2075" s="2">
        <f t="shared" si="251"/>
        <v>1.7114000000000014</v>
      </c>
      <c r="H2075" s="2">
        <f t="shared" si="255"/>
        <v>1.5962999999999965</v>
      </c>
      <c r="I2075" s="2">
        <f t="array" ref="I2075">SUMPRODUCT(B2059:B2078, (ROW(B2059:B2078)-ROW(B2059)+1)) / (20*21/2)</f>
        <v>1.7</v>
      </c>
      <c r="J2075" s="2">
        <f t="shared" si="258"/>
        <v>1.7014860628739661</v>
      </c>
      <c r="K2075" s="2">
        <f t="shared" si="252"/>
        <v>1.6945680414225479</v>
      </c>
    </row>
    <row r="2076" spans="1:11" ht="13.5" x14ac:dyDescent="0.25">
      <c r="A2076" s="3">
        <f>TITRES_STAT!B2079</f>
        <v>45324</v>
      </c>
      <c r="B2076" s="6">
        <f>TITRES_STAT!D2079</f>
        <v>1.7</v>
      </c>
      <c r="C2076" s="2">
        <f t="shared" si="253"/>
        <v>0</v>
      </c>
      <c r="D2076" s="2">
        <f t="shared" si="254"/>
        <v>1.7</v>
      </c>
      <c r="E2076" s="2">
        <f t="shared" si="256"/>
        <v>1.6999999999999997</v>
      </c>
      <c r="F2076" s="2">
        <f t="shared" si="257"/>
        <v>1.6999999999999997</v>
      </c>
      <c r="G2076" s="2">
        <f t="shared" si="251"/>
        <v>1.7108000000000012</v>
      </c>
      <c r="H2076" s="2">
        <f t="shared" si="255"/>
        <v>1.5966999999999967</v>
      </c>
      <c r="I2076" s="2">
        <f t="array" ref="I2076">SUMPRODUCT(B2060:B2079, (ROW(B2060:B2079)-ROW(B2060)+1)) / (20*21/2)</f>
        <v>1.7</v>
      </c>
      <c r="J2076" s="2">
        <f t="shared" si="258"/>
        <v>1.7013445330764454</v>
      </c>
      <c r="K2076" s="2">
        <f t="shared" si="252"/>
        <v>1.6947810594059773</v>
      </c>
    </row>
    <row r="2077" spans="1:11" ht="13.5" x14ac:dyDescent="0.25">
      <c r="A2077" s="3">
        <f>TITRES_STAT!B2080</f>
        <v>45327</v>
      </c>
      <c r="B2077" s="6">
        <f>TITRES_STAT!D2080</f>
        <v>1.7</v>
      </c>
      <c r="C2077" s="2">
        <f t="shared" si="253"/>
        <v>0</v>
      </c>
      <c r="D2077" s="2">
        <f t="shared" si="254"/>
        <v>1.7</v>
      </c>
      <c r="E2077" s="2">
        <f t="shared" si="256"/>
        <v>1.6999999999999997</v>
      </c>
      <c r="F2077" s="2">
        <f t="shared" si="257"/>
        <v>1.6999999999999997</v>
      </c>
      <c r="G2077" s="2">
        <f t="shared" si="251"/>
        <v>1.7108000000000012</v>
      </c>
      <c r="H2077" s="2">
        <f t="shared" si="255"/>
        <v>1.5970999999999966</v>
      </c>
      <c r="I2077" s="2">
        <f t="array" ref="I2077">SUMPRODUCT(B2061:B2080, (ROW(B2061:B2080)-ROW(B2061)+1)) / (20*21/2)</f>
        <v>1.7</v>
      </c>
      <c r="J2077" s="2">
        <f t="shared" si="258"/>
        <v>1.70121648230726</v>
      </c>
      <c r="K2077" s="2">
        <f t="shared" si="252"/>
        <v>1.6949857237429979</v>
      </c>
    </row>
    <row r="2078" spans="1:11" ht="13.5" x14ac:dyDescent="0.25">
      <c r="A2078" s="3">
        <f>TITRES_STAT!B2081</f>
        <v>45328</v>
      </c>
      <c r="B2078" s="6">
        <f>TITRES_STAT!D2081</f>
        <v>1.7</v>
      </c>
      <c r="C2078" s="2">
        <f t="shared" si="253"/>
        <v>0</v>
      </c>
      <c r="D2078" s="2">
        <f t="shared" si="254"/>
        <v>1.7</v>
      </c>
      <c r="E2078" s="2">
        <f t="shared" si="256"/>
        <v>1.6999999999999997</v>
      </c>
      <c r="F2078" s="2">
        <f t="shared" si="257"/>
        <v>1.6999999999999997</v>
      </c>
      <c r="G2078" s="2">
        <f t="shared" si="251"/>
        <v>1.7108000000000017</v>
      </c>
      <c r="H2078" s="2">
        <f t="shared" si="255"/>
        <v>1.5974999999999964</v>
      </c>
      <c r="I2078" s="2">
        <f t="array" ref="I2078">SUMPRODUCT(B2062:B2081, (ROW(B2062:B2081)-ROW(B2062)+1)) / (20*21/2)</f>
        <v>1.7</v>
      </c>
      <c r="J2078" s="2">
        <f t="shared" si="258"/>
        <v>1.7011006268494255</v>
      </c>
      <c r="K2078" s="2">
        <f t="shared" si="252"/>
        <v>1.6951823620275863</v>
      </c>
    </row>
    <row r="2079" spans="1:11" ht="13.5" x14ac:dyDescent="0.25">
      <c r="A2079" s="3">
        <f>TITRES_STAT!B2082</f>
        <v>45329</v>
      </c>
      <c r="B2079" s="6">
        <f>TITRES_STAT!D2082</f>
        <v>1.7</v>
      </c>
      <c r="C2079" s="2">
        <f t="shared" si="253"/>
        <v>0</v>
      </c>
      <c r="D2079" s="2">
        <f t="shared" si="254"/>
        <v>1.7</v>
      </c>
      <c r="E2079" s="2">
        <f t="shared" si="256"/>
        <v>1.6999999999999997</v>
      </c>
      <c r="F2079" s="2">
        <f t="shared" si="257"/>
        <v>1.6999999999999997</v>
      </c>
      <c r="G2079" s="2">
        <f t="shared" si="251"/>
        <v>1.7108000000000017</v>
      </c>
      <c r="H2079" s="2">
        <f t="shared" si="255"/>
        <v>1.5978999999999963</v>
      </c>
      <c r="I2079" s="2">
        <f t="array" ref="I2079">SUMPRODUCT(B2063:B2082, (ROW(B2063:B2082)-ROW(B2063)+1)) / (20*21/2)</f>
        <v>1.7</v>
      </c>
      <c r="J2079" s="2">
        <f t="shared" si="258"/>
        <v>1.7009958052447183</v>
      </c>
      <c r="K2079" s="2">
        <f t="shared" si="252"/>
        <v>1.6953712890068966</v>
      </c>
    </row>
    <row r="2080" spans="1:11" ht="13.5" x14ac:dyDescent="0.25">
      <c r="A2080" s="3">
        <f>TITRES_STAT!B2083</f>
        <v>45330</v>
      </c>
      <c r="B2080" s="6">
        <f>TITRES_STAT!D2083</f>
        <v>1.7</v>
      </c>
      <c r="C2080" s="2">
        <f t="shared" si="253"/>
        <v>0</v>
      </c>
      <c r="D2080" s="2">
        <f t="shared" si="254"/>
        <v>1.7</v>
      </c>
      <c r="E2080" s="2">
        <f t="shared" si="256"/>
        <v>1.6999999999999997</v>
      </c>
      <c r="F2080" s="2">
        <f t="shared" si="257"/>
        <v>1.6999999999999997</v>
      </c>
      <c r="G2080" s="2">
        <f t="shared" si="251"/>
        <v>1.7108000000000017</v>
      </c>
      <c r="H2080" s="2">
        <f t="shared" si="255"/>
        <v>1.5981499999999962</v>
      </c>
      <c r="I2080" s="2">
        <f t="array" ref="I2080">SUMPRODUCT(B2064:B2083, (ROW(B2064:B2083)-ROW(B2064)+1)) / (20*21/2)</f>
        <v>1.7</v>
      </c>
      <c r="J2080" s="2">
        <f t="shared" si="258"/>
        <v>1.700900966649983</v>
      </c>
      <c r="K2080" s="2">
        <f t="shared" si="252"/>
        <v>1.6955528070850576</v>
      </c>
    </row>
    <row r="2081" spans="1:11" ht="13.5" x14ac:dyDescent="0.25">
      <c r="A2081" s="3">
        <f>TITRES_STAT!B2084</f>
        <v>45331</v>
      </c>
      <c r="B2081" s="6">
        <f>TITRES_STAT!D2084</f>
        <v>1.7</v>
      </c>
      <c r="C2081" s="2">
        <f t="shared" si="253"/>
        <v>0</v>
      </c>
      <c r="D2081" s="2">
        <f t="shared" si="254"/>
        <v>1.7</v>
      </c>
      <c r="E2081" s="2">
        <f t="shared" si="256"/>
        <v>1.6999999999999997</v>
      </c>
      <c r="F2081" s="2">
        <f t="shared" si="257"/>
        <v>1.6999999999999997</v>
      </c>
      <c r="G2081" s="2">
        <f t="shared" si="251"/>
        <v>1.7108000000000017</v>
      </c>
      <c r="H2081" s="2">
        <f t="shared" si="255"/>
        <v>1.598399999999996</v>
      </c>
      <c r="I2081" s="2">
        <f t="array" ref="I2081">SUMPRODUCT(B2065:B2084, (ROW(B2065:B2084)-ROW(B2065)+1)) / (20*21/2)</f>
        <v>1.7</v>
      </c>
      <c r="J2081" s="2">
        <f t="shared" si="258"/>
        <v>1.7008151603023656</v>
      </c>
      <c r="K2081" s="2">
        <f t="shared" si="252"/>
        <v>1.6957272068072122</v>
      </c>
    </row>
    <row r="2082" spans="1:11" ht="13.5" x14ac:dyDescent="0.25">
      <c r="A2082" s="3">
        <f>TITRES_STAT!B2085</f>
        <v>45334</v>
      </c>
      <c r="B2082" s="6">
        <f>TITRES_STAT!D2085</f>
        <v>1.7</v>
      </c>
      <c r="C2082" s="2">
        <f t="shared" si="253"/>
        <v>0</v>
      </c>
      <c r="D2082" s="2">
        <f t="shared" si="254"/>
        <v>1.7</v>
      </c>
      <c r="E2082" s="2">
        <f t="shared" si="256"/>
        <v>1.6999999999999997</v>
      </c>
      <c r="F2082" s="2">
        <f t="shared" si="257"/>
        <v>1.6999999999999997</v>
      </c>
      <c r="G2082" s="2">
        <f t="shared" si="251"/>
        <v>1.7100000000000015</v>
      </c>
      <c r="H2082" s="2">
        <f t="shared" si="255"/>
        <v>1.5986499999999964</v>
      </c>
      <c r="I2082" s="2">
        <f t="array" ref="I2082">SUMPRODUCT(B2066:B2085, (ROW(B2066:B2085)-ROW(B2066)+1)) / (20*21/2)</f>
        <v>1.7</v>
      </c>
      <c r="J2082" s="2">
        <f t="shared" si="258"/>
        <v>1.7007375259878548</v>
      </c>
      <c r="K2082" s="2">
        <f t="shared" si="252"/>
        <v>1.6958947673245766</v>
      </c>
    </row>
    <row r="2083" spans="1:11" ht="13.5" x14ac:dyDescent="0.25">
      <c r="A2083" s="3">
        <f>TITRES_STAT!B2086</f>
        <v>45335</v>
      </c>
      <c r="B2083" s="6">
        <f>TITRES_STAT!D2086</f>
        <v>1.7</v>
      </c>
      <c r="C2083" s="2">
        <f t="shared" si="253"/>
        <v>0</v>
      </c>
      <c r="D2083" s="2">
        <f t="shared" si="254"/>
        <v>1.7</v>
      </c>
      <c r="E2083" s="2">
        <f t="shared" si="256"/>
        <v>1.6999999999999997</v>
      </c>
      <c r="F2083" s="2">
        <f t="shared" si="257"/>
        <v>1.6999999999999997</v>
      </c>
      <c r="G2083" s="2">
        <f t="shared" si="251"/>
        <v>1.7092000000000016</v>
      </c>
      <c r="H2083" s="2">
        <f t="shared" si="255"/>
        <v>1.5988999999999962</v>
      </c>
      <c r="I2083" s="2">
        <f t="array" ref="I2083">SUMPRODUCT(B2067:B2086, (ROW(B2067:B2086)-ROW(B2067)+1)) / (20*21/2)</f>
        <v>1.7</v>
      </c>
      <c r="J2083" s="2">
        <f t="shared" si="258"/>
        <v>1.7006672854175831</v>
      </c>
      <c r="K2083" s="2">
        <f t="shared" si="252"/>
        <v>1.6960557568412598</v>
      </c>
    </row>
    <row r="2084" spans="1:11" ht="13.5" x14ac:dyDescent="0.25">
      <c r="A2084" s="3">
        <f>TITRES_STAT!B2087</f>
        <v>45336</v>
      </c>
      <c r="B2084" s="6">
        <f>TITRES_STAT!D2087</f>
        <v>1.7</v>
      </c>
      <c r="C2084" s="2">
        <f t="shared" si="253"/>
        <v>0</v>
      </c>
      <c r="D2084" s="2">
        <f t="shared" si="254"/>
        <v>1.7</v>
      </c>
      <c r="E2084" s="2">
        <f t="shared" si="256"/>
        <v>1.6999999999999997</v>
      </c>
      <c r="F2084" s="2">
        <f t="shared" si="257"/>
        <v>1.6999999999999997</v>
      </c>
      <c r="G2084" s="2">
        <f t="shared" si="251"/>
        <v>1.7084000000000015</v>
      </c>
      <c r="H2084" s="2">
        <f t="shared" si="255"/>
        <v>1.5991499999999963</v>
      </c>
      <c r="I2084" s="2">
        <f t="array" ref="I2084">SUMPRODUCT(B2068:B2087, (ROW(B2068:B2087)-ROW(B2068)+1)) / (20*21/2)</f>
        <v>1.7</v>
      </c>
      <c r="J2084" s="2">
        <f t="shared" si="258"/>
        <v>1.7006037344254321</v>
      </c>
      <c r="K2084" s="2">
        <f t="shared" si="252"/>
        <v>1.6962104330435632</v>
      </c>
    </row>
    <row r="2085" spans="1:11" ht="13.5" x14ac:dyDescent="0.25">
      <c r="A2085" s="3">
        <f>TITRES_STAT!B2088</f>
        <v>45337</v>
      </c>
      <c r="B2085" s="6">
        <f>TITRES_STAT!D2088</f>
        <v>1.7</v>
      </c>
      <c r="C2085" s="2">
        <f t="shared" si="253"/>
        <v>0</v>
      </c>
      <c r="D2085" s="2">
        <f t="shared" si="254"/>
        <v>1.7</v>
      </c>
      <c r="E2085" s="2">
        <f t="shared" si="256"/>
        <v>1.6999999999999997</v>
      </c>
      <c r="F2085" s="2">
        <f t="shared" si="257"/>
        <v>1.6999999999999997</v>
      </c>
      <c r="G2085" s="2">
        <f t="shared" si="251"/>
        <v>1.7076000000000016</v>
      </c>
      <c r="H2085" s="2">
        <f t="shared" si="255"/>
        <v>1.5993999999999964</v>
      </c>
      <c r="I2085" s="2">
        <f t="array" ref="I2085">SUMPRODUCT(B2069:B2088, (ROW(B2069:B2088)-ROW(B2069)+1)) / (20*21/2)</f>
        <v>1.7</v>
      </c>
      <c r="J2085" s="2">
        <f t="shared" si="258"/>
        <v>1.7005462359087242</v>
      </c>
      <c r="K2085" s="2">
        <f t="shared" si="252"/>
        <v>1.6963590435124432</v>
      </c>
    </row>
    <row r="2086" spans="1:11" ht="13.5" x14ac:dyDescent="0.25">
      <c r="A2086" s="3">
        <f>TITRES_STAT!B2089</f>
        <v>45338</v>
      </c>
      <c r="B2086" s="6">
        <f>TITRES_STAT!D2089</f>
        <v>1.7</v>
      </c>
      <c r="C2086" s="2">
        <f t="shared" si="253"/>
        <v>0</v>
      </c>
      <c r="D2086" s="2">
        <f t="shared" si="254"/>
        <v>1.7</v>
      </c>
      <c r="E2086" s="2">
        <f t="shared" si="256"/>
        <v>1.6999999999999997</v>
      </c>
      <c r="F2086" s="2">
        <f t="shared" si="257"/>
        <v>1.6999999999999997</v>
      </c>
      <c r="G2086" s="2">
        <f t="shared" si="251"/>
        <v>1.7068000000000019</v>
      </c>
      <c r="H2086" s="2">
        <f t="shared" si="255"/>
        <v>1.5996499999999962</v>
      </c>
      <c r="I2086" s="2">
        <f t="array" ref="I2086">SUMPRODUCT(B2070:B2089, (ROW(B2070:B2089)-ROW(B2070)+1)) / (20*21/2)</f>
        <v>1.7</v>
      </c>
      <c r="J2086" s="2">
        <f t="shared" si="258"/>
        <v>1.7004942134412269</v>
      </c>
      <c r="K2086" s="2">
        <f t="shared" si="252"/>
        <v>1.6965018261197984</v>
      </c>
    </row>
    <row r="2087" spans="1:11" ht="13.5" x14ac:dyDescent="0.25">
      <c r="A2087" s="3">
        <f>TITRES_STAT!B2090</f>
        <v>45341</v>
      </c>
      <c r="B2087" s="6">
        <f>TITRES_STAT!D2090</f>
        <v>1.7</v>
      </c>
      <c r="C2087" s="2">
        <f t="shared" si="253"/>
        <v>0</v>
      </c>
      <c r="D2087" s="2">
        <f t="shared" si="254"/>
        <v>1.7</v>
      </c>
      <c r="E2087" s="2">
        <f t="shared" si="256"/>
        <v>1.6999999999999997</v>
      </c>
      <c r="F2087" s="2">
        <f t="shared" si="257"/>
        <v>1.6999999999999997</v>
      </c>
      <c r="G2087" s="2">
        <f t="shared" si="251"/>
        <v>1.7060000000000017</v>
      </c>
      <c r="H2087" s="2">
        <f t="shared" si="255"/>
        <v>1.5996499999999962</v>
      </c>
      <c r="I2087" s="2">
        <f t="array" ref="I2087">SUMPRODUCT(B2071:B2090, (ROW(B2071:B2090)-ROW(B2071)+1)) / (20*21/2)</f>
        <v>1.7</v>
      </c>
      <c r="J2087" s="2">
        <f t="shared" si="258"/>
        <v>1.7004471454944432</v>
      </c>
      <c r="K2087" s="2">
        <f t="shared" si="252"/>
        <v>1.6966390094092181</v>
      </c>
    </row>
    <row r="2088" spans="1:11" ht="13.5" x14ac:dyDescent="0.25">
      <c r="A2088" s="3">
        <f>TITRES_STAT!B2091</f>
        <v>45342</v>
      </c>
      <c r="B2088" s="6">
        <f>TITRES_STAT!D2091</f>
        <v>1.7</v>
      </c>
      <c r="C2088" s="2">
        <f t="shared" si="253"/>
        <v>0</v>
      </c>
      <c r="D2088" s="2">
        <f t="shared" si="254"/>
        <v>1.7</v>
      </c>
      <c r="E2088" s="2">
        <f t="shared" si="256"/>
        <v>1.6999999999999997</v>
      </c>
      <c r="F2088" s="2">
        <f t="shared" si="257"/>
        <v>1.6999999999999997</v>
      </c>
      <c r="G2088" s="2">
        <f t="shared" si="251"/>
        <v>1.7052000000000016</v>
      </c>
      <c r="H2088" s="2">
        <f t="shared" si="255"/>
        <v>1.599649999999996</v>
      </c>
      <c r="I2088" s="2">
        <f t="array" ref="I2088">SUMPRODUCT(B2072:B2091, (ROW(B2072:B2091)-ROW(B2072)+1)) / (20*21/2)</f>
        <v>1.7</v>
      </c>
      <c r="J2088" s="2">
        <f t="shared" si="258"/>
        <v>1.7004045602092583</v>
      </c>
      <c r="K2088" s="2">
        <f t="shared" si="252"/>
        <v>1.6967708129617978</v>
      </c>
    </row>
    <row r="2089" spans="1:11" ht="13.5" x14ac:dyDescent="0.25">
      <c r="A2089" s="3">
        <f>TITRES_STAT!B2092</f>
        <v>45343</v>
      </c>
      <c r="B2089" s="6">
        <f>TITRES_STAT!D2092</f>
        <v>1.7</v>
      </c>
      <c r="C2089" s="2">
        <f t="shared" si="253"/>
        <v>0</v>
      </c>
      <c r="D2089" s="2">
        <f t="shared" si="254"/>
        <v>1.7</v>
      </c>
      <c r="E2089" s="2">
        <f t="shared" si="256"/>
        <v>1.6999999999999997</v>
      </c>
      <c r="F2089" s="2">
        <f t="shared" si="257"/>
        <v>1.6999999999999997</v>
      </c>
      <c r="G2089" s="2">
        <f t="shared" si="251"/>
        <v>1.7044000000000017</v>
      </c>
      <c r="H2089" s="2">
        <f t="shared" si="255"/>
        <v>1.599649999999996</v>
      </c>
      <c r="I2089" s="2">
        <f t="array" ref="I2089">SUMPRODUCT(B2073:B2092, (ROW(B2073:B2092)-ROW(B2073)+1)) / (20*21/2)</f>
        <v>1.7</v>
      </c>
      <c r="J2089" s="2">
        <f t="shared" si="258"/>
        <v>1.7003660306655193</v>
      </c>
      <c r="K2089" s="2">
        <f t="shared" si="252"/>
        <v>1.6968974477476098</v>
      </c>
    </row>
    <row r="2090" spans="1:11" ht="13.5" x14ac:dyDescent="0.25">
      <c r="A2090" s="3">
        <f>TITRES_STAT!B2093</f>
        <v>45344</v>
      </c>
      <c r="B2090" s="6">
        <f>TITRES_STAT!D2093</f>
        <v>1.7</v>
      </c>
      <c r="C2090" s="2">
        <f t="shared" si="253"/>
        <v>0</v>
      </c>
      <c r="D2090" s="2">
        <f t="shared" si="254"/>
        <v>1.7</v>
      </c>
      <c r="E2090" s="2">
        <f t="shared" si="256"/>
        <v>1.6999999999999997</v>
      </c>
      <c r="F2090" s="2">
        <f t="shared" si="257"/>
        <v>1.6999999999999997</v>
      </c>
      <c r="G2090" s="2">
        <f t="shared" si="251"/>
        <v>1.7036000000000016</v>
      </c>
      <c r="H2090" s="2">
        <f t="shared" si="255"/>
        <v>1.599649999999996</v>
      </c>
      <c r="I2090" s="2">
        <f t="array" ref="I2090">SUMPRODUCT(B2074:B2093, (ROW(B2074:B2093)-ROW(B2074)+1)) / (20*21/2)</f>
        <v>1.700952380952381</v>
      </c>
      <c r="J2090" s="2">
        <f t="shared" si="258"/>
        <v>1.7003311706021367</v>
      </c>
      <c r="K2090" s="2">
        <f t="shared" si="252"/>
        <v>1.6970191164633899</v>
      </c>
    </row>
    <row r="2091" spans="1:11" ht="13.5" x14ac:dyDescent="0.25">
      <c r="A2091" s="3">
        <f>TITRES_STAT!B2094</f>
        <v>45345</v>
      </c>
      <c r="B2091" s="6">
        <f>TITRES_STAT!D2094</f>
        <v>1.7</v>
      </c>
      <c r="C2091" s="2">
        <f t="shared" si="253"/>
        <v>0</v>
      </c>
      <c r="D2091" s="2">
        <f t="shared" si="254"/>
        <v>1.7</v>
      </c>
      <c r="E2091" s="2">
        <f t="shared" si="256"/>
        <v>1.6999999999999997</v>
      </c>
      <c r="F2091" s="2">
        <f t="shared" si="257"/>
        <v>1.6999999999999997</v>
      </c>
      <c r="G2091" s="2">
        <f t="shared" si="251"/>
        <v>1.7028000000000016</v>
      </c>
      <c r="H2091" s="2">
        <f t="shared" si="255"/>
        <v>1.5996499999999962</v>
      </c>
      <c r="I2091" s="2">
        <f t="array" ref="I2091">SUMPRODUCT(B2075:B2094, (ROW(B2075:B2094)-ROW(B2075)+1)) / (20*21/2)</f>
        <v>1.7018571428571427</v>
      </c>
      <c r="J2091" s="2">
        <f t="shared" si="258"/>
        <v>1.7002996305447904</v>
      </c>
      <c r="K2091" s="2">
        <f t="shared" si="252"/>
        <v>1.6971360138569824</v>
      </c>
    </row>
    <row r="2092" spans="1:11" ht="13.5" x14ac:dyDescent="0.25">
      <c r="A2092" s="3">
        <f>TITRES_STAT!B2095</f>
        <v>45348</v>
      </c>
      <c r="B2092" s="6">
        <f>TITRES_STAT!D2095</f>
        <v>1.7</v>
      </c>
      <c r="C2092" s="2">
        <f t="shared" si="253"/>
        <v>0</v>
      </c>
      <c r="D2092" s="2">
        <f t="shared" si="254"/>
        <v>1.7</v>
      </c>
      <c r="E2092" s="2">
        <f t="shared" si="256"/>
        <v>1.6999999999999997</v>
      </c>
      <c r="F2092" s="2">
        <f t="shared" si="257"/>
        <v>1.6999999999999997</v>
      </c>
      <c r="G2092" s="2">
        <f t="shared" si="251"/>
        <v>1.7020000000000015</v>
      </c>
      <c r="H2092" s="2">
        <f t="shared" si="255"/>
        <v>1.5996499999999962</v>
      </c>
      <c r="I2092" s="2">
        <f t="array" ref="I2092">SUMPRODUCT(B2076:B2095, (ROW(B2076:B2095)-ROW(B2076)+1)) / (20*21/2)</f>
        <v>1.7027142857142856</v>
      </c>
      <c r="J2092" s="2">
        <f t="shared" si="258"/>
        <v>1.7002710943024293</v>
      </c>
      <c r="K2092" s="2">
        <f t="shared" si="252"/>
        <v>1.6972483270390615</v>
      </c>
    </row>
    <row r="2093" spans="1:11" ht="13.5" x14ac:dyDescent="0.25">
      <c r="A2093" s="3">
        <f>TITRES_STAT!B2096</f>
        <v>45349</v>
      </c>
      <c r="B2093" s="6">
        <f>TITRES_STAT!D2096</f>
        <v>1.71</v>
      </c>
      <c r="C2093" s="2">
        <f t="shared" si="253"/>
        <v>1.0000000000000009E-2</v>
      </c>
      <c r="D2093" s="2">
        <f t="shared" si="254"/>
        <v>1.702</v>
      </c>
      <c r="E2093" s="2">
        <f t="shared" si="256"/>
        <v>1.7009999999999998</v>
      </c>
      <c r="F2093" s="2">
        <f t="shared" si="257"/>
        <v>1.7004999999999995</v>
      </c>
      <c r="G2093" s="2">
        <f t="shared" si="251"/>
        <v>1.7014000000000014</v>
      </c>
      <c r="H2093" s="2">
        <f t="shared" si="255"/>
        <v>1.5996999999999963</v>
      </c>
      <c r="I2093" s="2">
        <f t="array" ref="I2093">SUMPRODUCT(B2077:B2096, (ROW(B2077:B2096)-ROW(B2077)+1)) / (20*21/2)</f>
        <v>1.7035238095238092</v>
      </c>
      <c r="J2093" s="2">
        <f t="shared" si="258"/>
        <v>1.701197656749817</v>
      </c>
      <c r="K2093" s="2">
        <f t="shared" si="252"/>
        <v>1.6977483926453729</v>
      </c>
    </row>
    <row r="2094" spans="1:11" ht="13.5" x14ac:dyDescent="0.25">
      <c r="A2094" s="3">
        <f>TITRES_STAT!B2097</f>
        <v>45350</v>
      </c>
      <c r="B2094" s="6">
        <f>TITRES_STAT!D2097</f>
        <v>1.71</v>
      </c>
      <c r="C2094" s="2">
        <f t="shared" si="253"/>
        <v>0</v>
      </c>
      <c r="D2094" s="2">
        <f t="shared" si="254"/>
        <v>1.704</v>
      </c>
      <c r="E2094" s="2">
        <f t="shared" si="256"/>
        <v>1.702</v>
      </c>
      <c r="F2094" s="2">
        <f t="shared" si="257"/>
        <v>1.7009999999999994</v>
      </c>
      <c r="G2094" s="2">
        <f t="shared" si="251"/>
        <v>1.7008000000000012</v>
      </c>
      <c r="H2094" s="2">
        <f t="shared" si="255"/>
        <v>1.599749999999996</v>
      </c>
      <c r="I2094" s="2">
        <f t="array" ref="I2094">SUMPRODUCT(B2078:B2097, (ROW(B2078:B2097)-ROW(B2078)+1)) / (20*21/2)</f>
        <v>1.7042857142857144</v>
      </c>
      <c r="J2094" s="2">
        <f t="shared" si="258"/>
        <v>1.7020359751545964</v>
      </c>
      <c r="K2094" s="2">
        <f t="shared" si="252"/>
        <v>1.6982288478357506</v>
      </c>
    </row>
    <row r="2095" spans="1:11" ht="13.5" x14ac:dyDescent="0.25">
      <c r="A2095" s="3">
        <f>TITRES_STAT!B2098</f>
        <v>45351</v>
      </c>
      <c r="B2095" s="6">
        <f>TITRES_STAT!D2098</f>
        <v>1.71</v>
      </c>
      <c r="C2095" s="2">
        <f t="shared" si="253"/>
        <v>0</v>
      </c>
      <c r="D2095" s="2">
        <f t="shared" si="254"/>
        <v>1.706</v>
      </c>
      <c r="E2095" s="2">
        <f t="shared" si="256"/>
        <v>1.7030000000000001</v>
      </c>
      <c r="F2095" s="2">
        <f t="shared" si="257"/>
        <v>1.7014999999999998</v>
      </c>
      <c r="G2095" s="2">
        <f t="shared" si="251"/>
        <v>1.7010000000000012</v>
      </c>
      <c r="H2095" s="2">
        <f t="shared" si="255"/>
        <v>1.5997999999999959</v>
      </c>
      <c r="I2095" s="2">
        <f t="array" ref="I2095">SUMPRODUCT(B2079:B2098, (ROW(B2079:B2098)-ROW(B2079)+1)) / (20*21/2)</f>
        <v>1.7050000000000001</v>
      </c>
      <c r="J2095" s="2">
        <f t="shared" si="258"/>
        <v>1.7027944537113013</v>
      </c>
      <c r="K2095" s="2">
        <f t="shared" si="252"/>
        <v>1.6986904616461134</v>
      </c>
    </row>
    <row r="2096" spans="1:11" ht="13.5" x14ac:dyDescent="0.25">
      <c r="A2096" s="3">
        <f>TITRES_STAT!B2099</f>
        <v>45352</v>
      </c>
      <c r="B2096" s="6">
        <f>TITRES_STAT!D2099</f>
        <v>1.71</v>
      </c>
      <c r="C2096" s="2">
        <f t="shared" si="253"/>
        <v>0</v>
      </c>
      <c r="D2096" s="2">
        <f t="shared" si="254"/>
        <v>1.7079999999999997</v>
      </c>
      <c r="E2096" s="2">
        <f t="shared" si="256"/>
        <v>1.7040000000000002</v>
      </c>
      <c r="F2096" s="2">
        <f t="shared" si="257"/>
        <v>1.7019999999999995</v>
      </c>
      <c r="G2096" s="2">
        <f t="shared" si="251"/>
        <v>1.7012000000000009</v>
      </c>
      <c r="H2096" s="2">
        <f t="shared" si="255"/>
        <v>1.5998499999999958</v>
      </c>
      <c r="I2096" s="2">
        <f t="array" ref="I2096">SUMPRODUCT(B2080:B2099, (ROW(B2080:B2099)-ROW(B2080)+1)) / (20*21/2)</f>
        <v>1.7056666666666667</v>
      </c>
      <c r="J2096" s="2">
        <f t="shared" si="258"/>
        <v>1.7034806962149869</v>
      </c>
      <c r="K2096" s="2">
        <f t="shared" si="252"/>
        <v>1.6991339729541091</v>
      </c>
    </row>
    <row r="2097" spans="1:11" ht="13.5" x14ac:dyDescent="0.25">
      <c r="A2097" s="3">
        <f>TITRES_STAT!B2100</f>
        <v>45355</v>
      </c>
      <c r="B2097" s="6">
        <f>TITRES_STAT!D2100</f>
        <v>1.71</v>
      </c>
      <c r="C2097" s="2">
        <f t="shared" si="253"/>
        <v>0</v>
      </c>
      <c r="D2097" s="2">
        <f t="shared" si="254"/>
        <v>1.7100000000000002</v>
      </c>
      <c r="E2097" s="2">
        <f t="shared" si="256"/>
        <v>1.7050000000000005</v>
      </c>
      <c r="F2097" s="2">
        <f t="shared" si="257"/>
        <v>1.7024999999999999</v>
      </c>
      <c r="G2097" s="2">
        <f t="shared" si="251"/>
        <v>1.7014000000000007</v>
      </c>
      <c r="H2097" s="2">
        <f t="shared" si="255"/>
        <v>1.6002499999999957</v>
      </c>
      <c r="I2097" s="2">
        <f t="array" ref="I2097">SUMPRODUCT(B2081:B2100, (ROW(B2081:B2100)-ROW(B2081)+1)) / (20*21/2)</f>
        <v>1.7053333333333334</v>
      </c>
      <c r="J2097" s="2">
        <f t="shared" si="258"/>
        <v>1.7041015822897501</v>
      </c>
      <c r="K2097" s="2">
        <f t="shared" si="252"/>
        <v>1.6995600916617912</v>
      </c>
    </row>
    <row r="2098" spans="1:11" ht="13.5" x14ac:dyDescent="0.25">
      <c r="A2098" s="3">
        <f>TITRES_STAT!B2101</f>
        <v>45356</v>
      </c>
      <c r="B2098" s="6">
        <f>TITRES_STAT!D2101</f>
        <v>1.71</v>
      </c>
      <c r="C2098" s="2">
        <f t="shared" si="253"/>
        <v>0</v>
      </c>
      <c r="D2098" s="2">
        <f t="shared" si="254"/>
        <v>1.7100000000000002</v>
      </c>
      <c r="E2098" s="2">
        <f t="shared" si="256"/>
        <v>1.7060000000000002</v>
      </c>
      <c r="F2098" s="2">
        <f t="shared" si="257"/>
        <v>1.7029999999999998</v>
      </c>
      <c r="G2098" s="2">
        <f t="shared" ref="G2098:G2161" si="259">AVERAGE(B2049:B2098)</f>
        <v>1.7016000000000004</v>
      </c>
      <c r="H2098" s="2">
        <f t="shared" si="255"/>
        <v>1.6006499999999957</v>
      </c>
      <c r="I2098" s="2">
        <f t="array" ref="I2098">SUMPRODUCT(B2082:B2101, (ROW(B2082:B2101)-ROW(B2082)+1)) / (20*21/2)</f>
        <v>1.7050000000000001</v>
      </c>
      <c r="J2098" s="2">
        <f t="shared" si="258"/>
        <v>1.7046633363573929</v>
      </c>
      <c r="K2098" s="2">
        <f t="shared" si="252"/>
        <v>1.6999694998319173</v>
      </c>
    </row>
    <row r="2099" spans="1:11" ht="13.5" x14ac:dyDescent="0.25">
      <c r="A2099" s="3">
        <f>TITRES_STAT!B2102</f>
        <v>45357</v>
      </c>
      <c r="B2099" s="6">
        <f>TITRES_STAT!D2102</f>
        <v>1.71</v>
      </c>
      <c r="C2099" s="2">
        <f t="shared" si="253"/>
        <v>0</v>
      </c>
      <c r="D2099" s="2">
        <f t="shared" si="254"/>
        <v>1.7100000000000002</v>
      </c>
      <c r="E2099" s="2">
        <f t="shared" si="256"/>
        <v>1.7070000000000003</v>
      </c>
      <c r="F2099" s="2">
        <f t="shared" si="257"/>
        <v>1.7035</v>
      </c>
      <c r="G2099" s="2">
        <f t="shared" si="259"/>
        <v>1.7018000000000004</v>
      </c>
      <c r="H2099" s="2">
        <f t="shared" si="255"/>
        <v>1.6011999999999955</v>
      </c>
      <c r="I2099" s="2">
        <f t="array" ref="I2099">SUMPRODUCT(B2083:B2102, (ROW(B2083:B2102)-ROW(B2083)+1)) / (20*21/2)</f>
        <v>1.7046666666666668</v>
      </c>
      <c r="J2099" s="2">
        <f t="shared" si="258"/>
        <v>1.7051715900376412</v>
      </c>
      <c r="K2099" s="2">
        <f t="shared" ref="K2099:K2162" si="260">$K$4*B2099+(1-$K$4)*K2098</f>
        <v>1.7003628527796852</v>
      </c>
    </row>
    <row r="2100" spans="1:11" ht="13.5" x14ac:dyDescent="0.25">
      <c r="A2100" s="3">
        <f>TITRES_STAT!B2103</f>
        <v>45358</v>
      </c>
      <c r="B2100" s="6">
        <f>TITRES_STAT!D2103</f>
        <v>1.7</v>
      </c>
      <c r="C2100" s="2">
        <f t="shared" si="253"/>
        <v>-1.0000000000000009E-2</v>
      </c>
      <c r="D2100" s="2">
        <f t="shared" si="254"/>
        <v>1.7079999999999997</v>
      </c>
      <c r="E2100" s="2">
        <f t="shared" si="256"/>
        <v>1.7070000000000001</v>
      </c>
      <c r="F2100" s="2">
        <f t="shared" si="257"/>
        <v>1.7035</v>
      </c>
      <c r="G2100" s="2">
        <f t="shared" si="259"/>
        <v>1.7018000000000004</v>
      </c>
      <c r="H2100" s="2">
        <f t="shared" si="255"/>
        <v>1.6016999999999957</v>
      </c>
      <c r="I2100" s="2">
        <f t="array" ref="I2100">SUMPRODUCT(B2084:B2103, (ROW(B2084:B2103)-ROW(B2084)+1)) / (20*21/2)</f>
        <v>1.7052857142857143</v>
      </c>
      <c r="J2100" s="2">
        <f t="shared" si="258"/>
        <v>1.7046790576531041</v>
      </c>
      <c r="K2100" s="2">
        <f t="shared" si="260"/>
        <v>1.7003486232589133</v>
      </c>
    </row>
    <row r="2101" spans="1:11" ht="13.5" x14ac:dyDescent="0.25">
      <c r="A2101" s="3">
        <f>TITRES_STAT!B2104</f>
        <v>45359</v>
      </c>
      <c r="B2101" s="6">
        <f>TITRES_STAT!D2104</f>
        <v>1.7</v>
      </c>
      <c r="C2101" s="2">
        <f t="shared" si="253"/>
        <v>0</v>
      </c>
      <c r="D2101" s="2">
        <f t="shared" si="254"/>
        <v>1.706</v>
      </c>
      <c r="E2101" s="2">
        <f t="shared" si="256"/>
        <v>1.7070000000000001</v>
      </c>
      <c r="F2101" s="2">
        <f t="shared" si="257"/>
        <v>1.7035000000000005</v>
      </c>
      <c r="G2101" s="2">
        <f t="shared" si="259"/>
        <v>1.7018000000000004</v>
      </c>
      <c r="H2101" s="2">
        <f t="shared" si="255"/>
        <v>1.6021999999999954</v>
      </c>
      <c r="I2101" s="2">
        <f t="array" ref="I2101">SUMPRODUCT(B2085:B2104, (ROW(B2085:B2104)-ROW(B2085)+1)) / (20*21/2)</f>
        <v>1.7049047619047621</v>
      </c>
      <c r="J2101" s="2">
        <f t="shared" si="258"/>
        <v>1.7042334331147133</v>
      </c>
      <c r="K2101" s="2">
        <f t="shared" si="260"/>
        <v>1.7003349517585638</v>
      </c>
    </row>
    <row r="2102" spans="1:11" ht="13.5" x14ac:dyDescent="0.25">
      <c r="A2102" s="3">
        <f>TITRES_STAT!B2105</f>
        <v>45362</v>
      </c>
      <c r="B2102" s="6">
        <f>TITRES_STAT!D2105</f>
        <v>1.7</v>
      </c>
      <c r="C2102" s="2">
        <f t="shared" si="253"/>
        <v>0</v>
      </c>
      <c r="D2102" s="2">
        <f t="shared" si="254"/>
        <v>1.704</v>
      </c>
      <c r="E2102" s="2">
        <f t="shared" si="256"/>
        <v>1.7070000000000001</v>
      </c>
      <c r="F2102" s="2">
        <f t="shared" si="257"/>
        <v>1.7035000000000005</v>
      </c>
      <c r="G2102" s="2">
        <f t="shared" si="259"/>
        <v>1.7018000000000004</v>
      </c>
      <c r="H2102" s="2">
        <f t="shared" si="255"/>
        <v>1.6026999999999956</v>
      </c>
      <c r="I2102" s="2">
        <f t="array" ref="I2102">SUMPRODUCT(B2086:B2105, (ROW(B2086:B2105)-ROW(B2086)+1)) / (20*21/2)</f>
        <v>1.7045238095238096</v>
      </c>
      <c r="J2102" s="2">
        <f t="shared" si="258"/>
        <v>1.7038302490085502</v>
      </c>
      <c r="K2102" s="2">
        <f t="shared" si="260"/>
        <v>1.7003218163954827</v>
      </c>
    </row>
    <row r="2103" spans="1:11" ht="13.5" x14ac:dyDescent="0.25">
      <c r="A2103" s="3">
        <f>TITRES_STAT!B2106</f>
        <v>45363</v>
      </c>
      <c r="B2103" s="6">
        <f>TITRES_STAT!D2106</f>
        <v>1.71</v>
      </c>
      <c r="C2103" s="2">
        <f t="shared" si="253"/>
        <v>1.0000000000000009E-2</v>
      </c>
      <c r="D2103" s="2">
        <f t="shared" si="254"/>
        <v>1.704</v>
      </c>
      <c r="E2103" s="2">
        <f t="shared" si="256"/>
        <v>1.7070000000000001</v>
      </c>
      <c r="F2103" s="2">
        <f t="shared" si="257"/>
        <v>1.7040000000000002</v>
      </c>
      <c r="G2103" s="2">
        <f t="shared" si="259"/>
        <v>1.7018</v>
      </c>
      <c r="H2103" s="2">
        <f t="shared" si="255"/>
        <v>1.6032499999999954</v>
      </c>
      <c r="I2103" s="2">
        <f t="array" ref="I2103">SUMPRODUCT(B2087:B2106, (ROW(B2087:B2106)-ROW(B2087)+1)) / (20*21/2)</f>
        <v>1.7041428571428574</v>
      </c>
      <c r="J2103" s="2">
        <f t="shared" si="258"/>
        <v>1.7044178443410691</v>
      </c>
      <c r="K2103" s="2">
        <f t="shared" si="260"/>
        <v>1.7007013530074246</v>
      </c>
    </row>
    <row r="2104" spans="1:11" ht="13.5" x14ac:dyDescent="0.25">
      <c r="A2104" s="3">
        <f>TITRES_STAT!B2107</f>
        <v>45364</v>
      </c>
      <c r="B2104" s="6">
        <f>TITRES_STAT!D2107</f>
        <v>1.7</v>
      </c>
      <c r="C2104" s="2">
        <f t="shared" si="253"/>
        <v>-1.0000000000000009E-2</v>
      </c>
      <c r="D2104" s="2">
        <f t="shared" si="254"/>
        <v>1.702</v>
      </c>
      <c r="E2104" s="2">
        <f t="shared" si="256"/>
        <v>1.706</v>
      </c>
      <c r="F2104" s="2">
        <f t="shared" si="257"/>
        <v>1.7040000000000002</v>
      </c>
      <c r="G2104" s="2">
        <f t="shared" si="259"/>
        <v>1.7016</v>
      </c>
      <c r="H2104" s="2">
        <f t="shared" si="255"/>
        <v>1.6037499999999951</v>
      </c>
      <c r="I2104" s="2">
        <f t="array" ref="I2104">SUMPRODUCT(B2088:B2107, (ROW(B2088:B2107)-ROW(B2088)+1)) / (20*21/2)</f>
        <v>1.7037619047619048</v>
      </c>
      <c r="J2104" s="2">
        <f t="shared" si="258"/>
        <v>1.7039970972609675</v>
      </c>
      <c r="K2104" s="2">
        <f t="shared" si="260"/>
        <v>1.7006738489679178</v>
      </c>
    </row>
    <row r="2105" spans="1:11" ht="13.5" x14ac:dyDescent="0.25">
      <c r="A2105" s="3">
        <f>TITRES_STAT!B2108</f>
        <v>45365</v>
      </c>
      <c r="B2105" s="6">
        <f>TITRES_STAT!D2108</f>
        <v>1.7</v>
      </c>
      <c r="C2105" s="2">
        <f t="shared" si="253"/>
        <v>0</v>
      </c>
      <c r="D2105" s="2">
        <f t="shared" si="254"/>
        <v>1.702</v>
      </c>
      <c r="E2105" s="2">
        <f t="shared" si="256"/>
        <v>1.7049999999999996</v>
      </c>
      <c r="F2105" s="2">
        <f t="shared" si="257"/>
        <v>1.7040000000000002</v>
      </c>
      <c r="G2105" s="2">
        <f t="shared" si="259"/>
        <v>1.7016000000000002</v>
      </c>
      <c r="H2105" s="2">
        <f t="shared" si="255"/>
        <v>1.6042499999999951</v>
      </c>
      <c r="I2105" s="2">
        <f t="array" ref="I2105">SUMPRODUCT(B2089:B2108, (ROW(B2089:B2108)-ROW(B2089)+1)) / (20*21/2)</f>
        <v>1.7033809523809527</v>
      </c>
      <c r="J2105" s="2">
        <f t="shared" si="258"/>
        <v>1.7036164213313514</v>
      </c>
      <c r="K2105" s="2">
        <f t="shared" si="260"/>
        <v>1.7006474235181956</v>
      </c>
    </row>
    <row r="2106" spans="1:11" ht="13.5" x14ac:dyDescent="0.25">
      <c r="A2106" s="3">
        <f>TITRES_STAT!B2109</f>
        <v>45366</v>
      </c>
      <c r="B2106" s="6">
        <f>TITRES_STAT!D2109</f>
        <v>1.7</v>
      </c>
      <c r="C2106" s="2">
        <f t="shared" si="253"/>
        <v>0</v>
      </c>
      <c r="D2106" s="2">
        <f t="shared" si="254"/>
        <v>1.702</v>
      </c>
      <c r="E2106" s="2">
        <f t="shared" si="256"/>
        <v>1.7039999999999995</v>
      </c>
      <c r="F2106" s="2">
        <f t="shared" si="257"/>
        <v>1.7040000000000002</v>
      </c>
      <c r="G2106" s="2">
        <f t="shared" si="259"/>
        <v>1.7016000000000002</v>
      </c>
      <c r="H2106" s="2">
        <f t="shared" si="255"/>
        <v>1.604749999999995</v>
      </c>
      <c r="I2106" s="2">
        <f t="array" ref="I2106">SUMPRODUCT(B2090:B2109, (ROW(B2090:B2109)-ROW(B2090)+1)) / (20*21/2)</f>
        <v>1.7030000000000001</v>
      </c>
      <c r="J2106" s="2">
        <f t="shared" si="258"/>
        <v>1.7032720002521748</v>
      </c>
      <c r="K2106" s="2">
        <f t="shared" si="260"/>
        <v>1.7006220343606193</v>
      </c>
    </row>
    <row r="2107" spans="1:11" ht="13.5" x14ac:dyDescent="0.25">
      <c r="A2107" s="3">
        <f>TITRES_STAT!B2110</f>
        <v>45369</v>
      </c>
      <c r="B2107" s="6">
        <f>TITRES_STAT!D2110</f>
        <v>1.7</v>
      </c>
      <c r="C2107" s="2">
        <f t="shared" si="253"/>
        <v>0</v>
      </c>
      <c r="D2107" s="2">
        <f t="shared" si="254"/>
        <v>1.702</v>
      </c>
      <c r="E2107" s="2">
        <f t="shared" si="256"/>
        <v>1.7029999999999998</v>
      </c>
      <c r="F2107" s="2">
        <f t="shared" si="257"/>
        <v>1.7040000000000002</v>
      </c>
      <c r="G2107" s="2">
        <f t="shared" si="259"/>
        <v>1.7016000000000004</v>
      </c>
      <c r="H2107" s="2">
        <f t="shared" si="255"/>
        <v>1.605249999999995</v>
      </c>
      <c r="I2107" s="2">
        <f t="array" ref="I2107">SUMPRODUCT(B2091:B2110, (ROW(B2091:B2110)-ROW(B2091)+1)) / (20*21/2)</f>
        <v>1.7026190476190477</v>
      </c>
      <c r="J2107" s="2">
        <f t="shared" si="258"/>
        <v>1.7029603811805392</v>
      </c>
      <c r="K2107" s="2">
        <f t="shared" si="260"/>
        <v>1.7005976408562813</v>
      </c>
    </row>
    <row r="2108" spans="1:11" ht="13.5" x14ac:dyDescent="0.25">
      <c r="A2108" s="3">
        <f>TITRES_STAT!B2111</f>
        <v>45370</v>
      </c>
      <c r="B2108" s="6">
        <f>TITRES_STAT!D2111</f>
        <v>1.7</v>
      </c>
      <c r="C2108" s="2">
        <f t="shared" si="253"/>
        <v>0</v>
      </c>
      <c r="D2108" s="2">
        <f t="shared" si="254"/>
        <v>1.7</v>
      </c>
      <c r="E2108" s="2">
        <f t="shared" si="256"/>
        <v>1.7019999999999995</v>
      </c>
      <c r="F2108" s="2">
        <f t="shared" si="257"/>
        <v>1.7040000000000002</v>
      </c>
      <c r="G2108" s="2">
        <f t="shared" si="259"/>
        <v>1.7016000000000004</v>
      </c>
      <c r="H2108" s="2">
        <f t="shared" si="255"/>
        <v>1.6057499999999951</v>
      </c>
      <c r="I2108" s="2">
        <f t="array" ref="I2108">SUMPRODUCT(B2092:B2111, (ROW(B2092:B2111)-ROW(B2092)+1)) / (20*21/2)</f>
        <v>1.7022380952380953</v>
      </c>
      <c r="J2108" s="2">
        <f t="shared" si="258"/>
        <v>1.7026784401157258</v>
      </c>
      <c r="K2108" s="2">
        <f t="shared" si="260"/>
        <v>1.7005742039599565</v>
      </c>
    </row>
    <row r="2109" spans="1:11" ht="13.5" x14ac:dyDescent="0.25">
      <c r="A2109" s="3">
        <f>TITRES_STAT!B2112</f>
        <v>45372</v>
      </c>
      <c r="B2109" s="6">
        <f>TITRES_STAT!D2112</f>
        <v>1.7</v>
      </c>
      <c r="C2109" s="2">
        <f t="shared" si="253"/>
        <v>0</v>
      </c>
      <c r="D2109" s="2">
        <f t="shared" si="254"/>
        <v>1.7</v>
      </c>
      <c r="E2109" s="2">
        <f t="shared" si="256"/>
        <v>1.7009999999999998</v>
      </c>
      <c r="F2109" s="2">
        <f t="shared" si="257"/>
        <v>1.7040000000000002</v>
      </c>
      <c r="G2109" s="2">
        <f t="shared" si="259"/>
        <v>1.7016000000000009</v>
      </c>
      <c r="H2109" s="2">
        <f t="shared" si="255"/>
        <v>1.6062499999999948</v>
      </c>
      <c r="I2109" s="2">
        <f t="array" ref="I2109">SUMPRODUCT(B2093:B2112, (ROW(B2093:B2112)-ROW(B2093)+1)) / (20*21/2)</f>
        <v>1.701857142857143</v>
      </c>
      <c r="J2109" s="2">
        <f t="shared" si="258"/>
        <v>1.7024233505808946</v>
      </c>
      <c r="K2109" s="2">
        <f t="shared" si="260"/>
        <v>1.7005516861576053</v>
      </c>
    </row>
    <row r="2110" spans="1:11" ht="13.5" x14ac:dyDescent="0.25">
      <c r="A2110" s="3">
        <f>TITRES_STAT!B2113</f>
        <v>45373</v>
      </c>
      <c r="B2110" s="6">
        <f>TITRES_STAT!D2113</f>
        <v>1.7</v>
      </c>
      <c r="C2110" s="2">
        <f t="shared" si="253"/>
        <v>0</v>
      </c>
      <c r="D2110" s="2">
        <f t="shared" si="254"/>
        <v>1.7</v>
      </c>
      <c r="E2110" s="2">
        <f t="shared" si="256"/>
        <v>1.7009999999999998</v>
      </c>
      <c r="F2110" s="2">
        <f t="shared" si="257"/>
        <v>1.704</v>
      </c>
      <c r="G2110" s="2">
        <f t="shared" si="259"/>
        <v>1.7016000000000009</v>
      </c>
      <c r="H2110" s="2">
        <f t="shared" si="255"/>
        <v>1.6067499999999948</v>
      </c>
      <c r="I2110" s="2">
        <f t="array" ref="I2110">SUMPRODUCT(B2094:B2113, (ROW(B2094:B2113)-ROW(B2094)+1)) / (20*21/2)</f>
        <v>1.7014761904761906</v>
      </c>
      <c r="J2110" s="2">
        <f t="shared" si="258"/>
        <v>1.7021925552874762</v>
      </c>
      <c r="K2110" s="2">
        <f t="shared" si="260"/>
        <v>1.7005300514063266</v>
      </c>
    </row>
    <row r="2111" spans="1:11" ht="13.5" x14ac:dyDescent="0.25">
      <c r="A2111" s="3">
        <f>TITRES_STAT!B2114</f>
        <v>45376</v>
      </c>
      <c r="B2111" s="6">
        <f>TITRES_STAT!D2114</f>
        <v>1.7</v>
      </c>
      <c r="C2111" s="2">
        <f t="shared" si="253"/>
        <v>0</v>
      </c>
      <c r="D2111" s="2">
        <f t="shared" si="254"/>
        <v>1.7</v>
      </c>
      <c r="E2111" s="2">
        <f t="shared" si="256"/>
        <v>1.7009999999999998</v>
      </c>
      <c r="F2111" s="2">
        <f t="shared" si="257"/>
        <v>1.704</v>
      </c>
      <c r="G2111" s="2">
        <f t="shared" si="259"/>
        <v>1.7016000000000011</v>
      </c>
      <c r="H2111" s="2">
        <f t="shared" si="255"/>
        <v>1.6072499999999947</v>
      </c>
      <c r="I2111" s="2">
        <f t="array" ref="I2111">SUMPRODUCT(B2095:B2114, (ROW(B2095:B2114)-ROW(B2095)+1)) / (20*21/2)</f>
        <v>1.7011428571428573</v>
      </c>
      <c r="J2111" s="2">
        <f t="shared" si="258"/>
        <v>1.7019837404981928</v>
      </c>
      <c r="K2111" s="2">
        <f t="shared" si="260"/>
        <v>1.7005092650766669</v>
      </c>
    </row>
    <row r="2112" spans="1:11" ht="13.5" x14ac:dyDescent="0.25">
      <c r="A2112" s="3">
        <f>TITRES_STAT!B2115</f>
        <v>45377</v>
      </c>
      <c r="B2112" s="6">
        <f>TITRES_STAT!D2115</f>
        <v>1.7</v>
      </c>
      <c r="C2112" s="2">
        <f t="shared" si="253"/>
        <v>0</v>
      </c>
      <c r="D2112" s="2">
        <f t="shared" si="254"/>
        <v>1.7</v>
      </c>
      <c r="E2112" s="2">
        <f t="shared" si="256"/>
        <v>1.7009999999999998</v>
      </c>
      <c r="F2112" s="2">
        <f t="shared" si="257"/>
        <v>1.704</v>
      </c>
      <c r="G2112" s="2">
        <f t="shared" si="259"/>
        <v>1.7016000000000011</v>
      </c>
      <c r="H2112" s="2">
        <f t="shared" si="255"/>
        <v>1.6077499999999947</v>
      </c>
      <c r="I2112" s="2">
        <f t="array" ref="I2112">SUMPRODUCT(B2096:B2115, (ROW(B2096:B2115)-ROW(B2096)+1)) / (20*21/2)</f>
        <v>1.7008571428571428</v>
      </c>
      <c r="J2112" s="2">
        <f t="shared" si="258"/>
        <v>1.7017948128316984</v>
      </c>
      <c r="K2112" s="2">
        <f t="shared" si="260"/>
        <v>1.7004892938971898</v>
      </c>
    </row>
    <row r="2113" spans="1:11" ht="13.5" x14ac:dyDescent="0.25">
      <c r="A2113" s="3">
        <f>TITRES_STAT!B2116</f>
        <v>45378</v>
      </c>
      <c r="B2113" s="6">
        <f>TITRES_STAT!D2116</f>
        <v>1.7</v>
      </c>
      <c r="C2113" s="2">
        <f t="shared" si="253"/>
        <v>0</v>
      </c>
      <c r="D2113" s="2">
        <f t="shared" si="254"/>
        <v>1.7</v>
      </c>
      <c r="E2113" s="2">
        <f t="shared" si="256"/>
        <v>1.6999999999999997</v>
      </c>
      <c r="F2113" s="2">
        <f t="shared" si="257"/>
        <v>1.7035</v>
      </c>
      <c r="G2113" s="2">
        <f t="shared" si="259"/>
        <v>1.7016000000000011</v>
      </c>
      <c r="H2113" s="2">
        <f t="shared" si="255"/>
        <v>1.6082499999999949</v>
      </c>
      <c r="I2113" s="2">
        <f t="array" ref="I2113">SUMPRODUCT(B2097:B2116, (ROW(B2097:B2116)-ROW(B2097)+1)) / (20*21/2)</f>
        <v>1.7006190476190477</v>
      </c>
      <c r="J2113" s="2">
        <f t="shared" si="258"/>
        <v>1.7016238782762985</v>
      </c>
      <c r="K2113" s="2">
        <f t="shared" si="260"/>
        <v>1.7004701059012217</v>
      </c>
    </row>
    <row r="2114" spans="1:11" ht="13.5" x14ac:dyDescent="0.25">
      <c r="A2114" s="3">
        <f>TITRES_STAT!B2117</f>
        <v>45379</v>
      </c>
      <c r="B2114" s="6">
        <f>TITRES_STAT!D2117</f>
        <v>1.7</v>
      </c>
      <c r="C2114" s="2">
        <f t="shared" si="253"/>
        <v>0</v>
      </c>
      <c r="D2114" s="2">
        <f t="shared" si="254"/>
        <v>1.7</v>
      </c>
      <c r="E2114" s="2">
        <f t="shared" si="256"/>
        <v>1.6999999999999997</v>
      </c>
      <c r="F2114" s="2">
        <f t="shared" si="257"/>
        <v>1.7029999999999998</v>
      </c>
      <c r="G2114" s="2">
        <f t="shared" si="259"/>
        <v>1.7016000000000011</v>
      </c>
      <c r="H2114" s="2">
        <f t="shared" si="255"/>
        <v>1.6087499999999946</v>
      </c>
      <c r="I2114" s="2">
        <f t="array" ref="I2114">SUMPRODUCT(B2098:B2117, (ROW(B2098:B2117)-ROW(B2098)+1)) / (20*21/2)</f>
        <v>1.7004285714285716</v>
      </c>
      <c r="J2114" s="2">
        <f t="shared" si="258"/>
        <v>1.7014692232023654</v>
      </c>
      <c r="K2114" s="2">
        <f t="shared" si="260"/>
        <v>1.7004516703756836</v>
      </c>
    </row>
    <row r="2115" spans="1:11" ht="13.5" x14ac:dyDescent="0.25">
      <c r="A2115" s="3">
        <f>TITRES_STAT!B2118</f>
        <v>45380</v>
      </c>
      <c r="B2115" s="6">
        <f>TITRES_STAT!D2118</f>
        <v>1.7</v>
      </c>
      <c r="C2115" s="2">
        <f t="shared" si="253"/>
        <v>0</v>
      </c>
      <c r="D2115" s="2">
        <f t="shared" si="254"/>
        <v>1.7</v>
      </c>
      <c r="E2115" s="2">
        <f t="shared" si="256"/>
        <v>1.6999999999999997</v>
      </c>
      <c r="F2115" s="2">
        <f t="shared" si="257"/>
        <v>1.7024999999999999</v>
      </c>
      <c r="G2115" s="2">
        <f t="shared" si="259"/>
        <v>1.7016000000000011</v>
      </c>
      <c r="H2115" s="2">
        <f t="shared" si="255"/>
        <v>1.6092499999999947</v>
      </c>
      <c r="I2115" s="2">
        <f t="array" ref="I2115">SUMPRODUCT(B2099:B2118, (ROW(B2099:B2118)-ROW(B2099)+1)) / (20*21/2)</f>
        <v>1.7002857142857144</v>
      </c>
      <c r="J2115" s="2">
        <f t="shared" si="258"/>
        <v>1.7013292971830927</v>
      </c>
      <c r="K2115" s="2">
        <f t="shared" si="260"/>
        <v>1.7004339578119314</v>
      </c>
    </row>
    <row r="2116" spans="1:11" ht="13.5" x14ac:dyDescent="0.25">
      <c r="A2116" s="3">
        <f>TITRES_STAT!B2119</f>
        <v>45383</v>
      </c>
      <c r="B2116" s="6">
        <f>TITRES_STAT!D2119</f>
        <v>1.7</v>
      </c>
      <c r="C2116" s="2">
        <f t="shared" ref="C2116:C2179" si="261">B2116-B2115</f>
        <v>0</v>
      </c>
      <c r="D2116" s="2">
        <f t="shared" si="254"/>
        <v>1.7</v>
      </c>
      <c r="E2116" s="2">
        <f t="shared" si="256"/>
        <v>1.6999999999999997</v>
      </c>
      <c r="F2116" s="2">
        <f t="shared" si="257"/>
        <v>1.7019999999999995</v>
      </c>
      <c r="G2116" s="2">
        <f t="shared" si="259"/>
        <v>1.7016000000000011</v>
      </c>
      <c r="H2116" s="2">
        <f t="shared" si="255"/>
        <v>1.6097499999999945</v>
      </c>
      <c r="I2116" s="2">
        <f t="array" ref="I2116">SUMPRODUCT(B2100:B2119, (ROW(B2100:B2119)-ROW(B2100)+1)) / (20*21/2)</f>
        <v>1.7001904761904763</v>
      </c>
      <c r="J2116" s="2">
        <f t="shared" si="258"/>
        <v>1.7012026974513694</v>
      </c>
      <c r="K2116" s="2">
        <f t="shared" si="260"/>
        <v>1.7004169398585223</v>
      </c>
    </row>
    <row r="2117" spans="1:11" ht="13.5" x14ac:dyDescent="0.25">
      <c r="A2117" s="3">
        <f>TITRES_STAT!B2120</f>
        <v>45384</v>
      </c>
      <c r="B2117" s="6">
        <f>TITRES_STAT!D2120</f>
        <v>1.7</v>
      </c>
      <c r="C2117" s="2">
        <f t="shared" si="261"/>
        <v>0</v>
      </c>
      <c r="D2117" s="2">
        <f t="shared" si="254"/>
        <v>1.7</v>
      </c>
      <c r="E2117" s="2">
        <f t="shared" si="256"/>
        <v>1.6999999999999997</v>
      </c>
      <c r="F2117" s="2">
        <f t="shared" si="257"/>
        <v>1.7014999999999998</v>
      </c>
      <c r="G2117" s="2">
        <f t="shared" si="259"/>
        <v>1.7016000000000011</v>
      </c>
      <c r="H2117" s="2">
        <f t="shared" si="255"/>
        <v>1.6101499999999946</v>
      </c>
      <c r="I2117" s="2">
        <f t="array" ref="I2117">SUMPRODUCT(B2101:B2120, (ROW(B2101:B2120)-ROW(B2101)+1)) / (20*21/2)</f>
        <v>1.7010952380952382</v>
      </c>
      <c r="J2117" s="2">
        <f t="shared" si="258"/>
        <v>1.7010881548369534</v>
      </c>
      <c r="K2117" s="2">
        <f t="shared" si="260"/>
        <v>1.7004005892758352</v>
      </c>
    </row>
    <row r="2118" spans="1:11" ht="13.5" x14ac:dyDescent="0.25">
      <c r="A2118" s="3">
        <f>TITRES_STAT!B2121</f>
        <v>45385</v>
      </c>
      <c r="B2118" s="6">
        <f>TITRES_STAT!D2121</f>
        <v>1.7</v>
      </c>
      <c r="C2118" s="2">
        <f t="shared" si="261"/>
        <v>0</v>
      </c>
      <c r="D2118" s="2">
        <f t="shared" ref="D2118:D2181" si="262">AVERAGE(B2114:B2118)</f>
        <v>1.7</v>
      </c>
      <c r="E2118" s="2">
        <f t="shared" si="256"/>
        <v>1.6999999999999997</v>
      </c>
      <c r="F2118" s="2">
        <f t="shared" si="257"/>
        <v>1.7009999999999998</v>
      </c>
      <c r="G2118" s="2">
        <f t="shared" si="259"/>
        <v>1.7016000000000011</v>
      </c>
      <c r="H2118" s="2">
        <f t="shared" si="255"/>
        <v>1.6105499999999946</v>
      </c>
      <c r="I2118" s="2">
        <f t="array" ref="I2118">SUMPRODUCT(B2102:B2121, (ROW(B2102:B2121)-ROW(B2102)+1)) / (20*21/2)</f>
        <v>1.7019523809523811</v>
      </c>
      <c r="J2118" s="2">
        <f t="shared" si="258"/>
        <v>1.7009845210429577</v>
      </c>
      <c r="K2118" s="2">
        <f t="shared" si="260"/>
        <v>1.700384879892469</v>
      </c>
    </row>
    <row r="2119" spans="1:11" ht="13.5" x14ac:dyDescent="0.25">
      <c r="A2119" s="3">
        <f>TITRES_STAT!B2122</f>
        <v>45386</v>
      </c>
      <c r="B2119" s="6">
        <f>TITRES_STAT!D2122</f>
        <v>1.7</v>
      </c>
      <c r="C2119" s="2">
        <f t="shared" si="261"/>
        <v>0</v>
      </c>
      <c r="D2119" s="2">
        <f t="shared" si="262"/>
        <v>1.7</v>
      </c>
      <c r="E2119" s="2">
        <f t="shared" si="256"/>
        <v>1.6999999999999997</v>
      </c>
      <c r="F2119" s="2">
        <f t="shared" si="257"/>
        <v>1.7004999999999999</v>
      </c>
      <c r="G2119" s="2">
        <f t="shared" si="259"/>
        <v>1.7016000000000011</v>
      </c>
      <c r="H2119" s="2">
        <f t="shared" si="255"/>
        <v>1.6109499999999946</v>
      </c>
      <c r="I2119" s="2">
        <f t="array" ref="I2119">SUMPRODUCT(B2103:B2122, (ROW(B2103:B2122)-ROW(B2103)+1)) / (20*21/2)</f>
        <v>1.7027619047619047</v>
      </c>
      <c r="J2119" s="2">
        <f t="shared" si="258"/>
        <v>1.7008907571341045</v>
      </c>
      <c r="K2119" s="2">
        <f t="shared" si="260"/>
        <v>1.7003697865633527</v>
      </c>
    </row>
    <row r="2120" spans="1:11" ht="13.5" x14ac:dyDescent="0.25">
      <c r="A2120" s="3">
        <f>TITRES_STAT!B2123</f>
        <v>45387</v>
      </c>
      <c r="B2120" s="6">
        <f>TITRES_STAT!D2123</f>
        <v>1.71</v>
      </c>
      <c r="C2120" s="2">
        <f t="shared" si="261"/>
        <v>1.0000000000000009E-2</v>
      </c>
      <c r="D2120" s="2">
        <f t="shared" si="262"/>
        <v>1.702</v>
      </c>
      <c r="E2120" s="2">
        <f t="shared" si="256"/>
        <v>1.7009999999999998</v>
      </c>
      <c r="F2120" s="2">
        <f t="shared" si="257"/>
        <v>1.7009999999999998</v>
      </c>
      <c r="G2120" s="2">
        <f t="shared" si="259"/>
        <v>1.7018000000000009</v>
      </c>
      <c r="H2120" s="2">
        <f t="shared" si="255"/>
        <v>1.6113999999999944</v>
      </c>
      <c r="I2120" s="2">
        <f t="array" ref="I2120">SUMPRODUCT(B2104:B2123, (ROW(B2104:B2123)-ROW(B2104)+1)) / (20*21/2)</f>
        <v>1.7035238095238092</v>
      </c>
      <c r="J2120" s="2">
        <f t="shared" si="258"/>
        <v>1.7017583040737136</v>
      </c>
      <c r="K2120" s="2">
        <f t="shared" si="260"/>
        <v>1.700747441992241</v>
      </c>
    </row>
    <row r="2121" spans="1:11" ht="13.5" x14ac:dyDescent="0.25">
      <c r="A2121" s="3">
        <f>TITRES_STAT!B2124</f>
        <v>45390</v>
      </c>
      <c r="B2121" s="6">
        <f>TITRES_STAT!D2124</f>
        <v>1.71</v>
      </c>
      <c r="C2121" s="2">
        <f t="shared" si="261"/>
        <v>0</v>
      </c>
      <c r="D2121" s="2">
        <f t="shared" si="262"/>
        <v>1.704</v>
      </c>
      <c r="E2121" s="2">
        <f t="shared" si="256"/>
        <v>1.702</v>
      </c>
      <c r="F2121" s="2">
        <f t="shared" si="257"/>
        <v>1.7014999999999998</v>
      </c>
      <c r="G2121" s="2">
        <f t="shared" si="259"/>
        <v>1.7020000000000008</v>
      </c>
      <c r="H2121" s="2">
        <f t="shared" si="255"/>
        <v>1.6119499999999944</v>
      </c>
      <c r="I2121" s="2">
        <f t="array" ref="I2121">SUMPRODUCT(B2105:B2124, (ROW(B2105:B2124)-ROW(B2105)+1)) / (20*21/2)</f>
        <v>1.7042857142857144</v>
      </c>
      <c r="J2121" s="2">
        <f t="shared" si="258"/>
        <v>1.7025432274952648</v>
      </c>
      <c r="K2121" s="2">
        <f t="shared" si="260"/>
        <v>1.70111028740431</v>
      </c>
    </row>
    <row r="2122" spans="1:11" ht="13.5" x14ac:dyDescent="0.25">
      <c r="A2122" s="3">
        <f>TITRES_STAT!B2125</f>
        <v>45394</v>
      </c>
      <c r="B2122" s="6">
        <f>TITRES_STAT!D2125</f>
        <v>1.71</v>
      </c>
      <c r="C2122" s="2">
        <f t="shared" si="261"/>
        <v>0</v>
      </c>
      <c r="D2122" s="2">
        <f t="shared" si="262"/>
        <v>1.706</v>
      </c>
      <c r="E2122" s="2">
        <f t="shared" si="256"/>
        <v>1.7030000000000001</v>
      </c>
      <c r="F2122" s="2">
        <f t="shared" si="257"/>
        <v>1.7019999999999995</v>
      </c>
      <c r="G2122" s="2">
        <f t="shared" si="259"/>
        <v>1.7022000000000006</v>
      </c>
      <c r="H2122" s="2">
        <f t="shared" ref="H2122:H2185" si="263">AVERAGE(B1923:B2122)</f>
        <v>1.6124999999999945</v>
      </c>
      <c r="I2122" s="2">
        <f t="array" ref="I2122">SUMPRODUCT(B2106:B2125, (ROW(B2106:B2125)-ROW(B2106)+1)) / (20*21/2)</f>
        <v>1.7050000000000001</v>
      </c>
      <c r="J2122" s="2">
        <f t="shared" si="258"/>
        <v>1.7032533963052394</v>
      </c>
      <c r="K2122" s="2">
        <f t="shared" si="260"/>
        <v>1.7014589035845333</v>
      </c>
    </row>
    <row r="2123" spans="1:11" ht="13.5" x14ac:dyDescent="0.25">
      <c r="A2123" s="3">
        <f>TITRES_STAT!B2126</f>
        <v>45397</v>
      </c>
      <c r="B2123" s="6">
        <f>TITRES_STAT!D2126</f>
        <v>1.71</v>
      </c>
      <c r="C2123" s="2">
        <f t="shared" si="261"/>
        <v>0</v>
      </c>
      <c r="D2123" s="2">
        <f t="shared" si="262"/>
        <v>1.7079999999999997</v>
      </c>
      <c r="E2123" s="2">
        <f t="shared" si="256"/>
        <v>1.7040000000000002</v>
      </c>
      <c r="F2123" s="2">
        <f t="shared" si="257"/>
        <v>1.7019999999999995</v>
      </c>
      <c r="G2123" s="2">
        <f t="shared" si="259"/>
        <v>1.7024000000000004</v>
      </c>
      <c r="H2123" s="2">
        <f t="shared" si="263"/>
        <v>1.6130499999999948</v>
      </c>
      <c r="I2123" s="2">
        <f t="array" ref="I2123">SUMPRODUCT(B2107:B2126, (ROW(B2107:B2126)-ROW(B2107)+1)) / (20*21/2)</f>
        <v>1.7056666666666667</v>
      </c>
      <c r="J2123" s="2">
        <f t="shared" si="258"/>
        <v>1.7038959299904546</v>
      </c>
      <c r="K2123" s="2">
        <f t="shared" si="260"/>
        <v>1.7017938485420028</v>
      </c>
    </row>
    <row r="2124" spans="1:11" ht="13.5" x14ac:dyDescent="0.25">
      <c r="A2124" s="3">
        <f>TITRES_STAT!B2127</f>
        <v>45398</v>
      </c>
      <c r="B2124" s="6">
        <f>TITRES_STAT!D2127</f>
        <v>1.71</v>
      </c>
      <c r="C2124" s="2">
        <f t="shared" si="261"/>
        <v>0</v>
      </c>
      <c r="D2124" s="2">
        <f t="shared" si="262"/>
        <v>1.7100000000000002</v>
      </c>
      <c r="E2124" s="2">
        <f t="shared" ref="E2124:E2187" si="264">AVERAGE(B2115:B2124)</f>
        <v>1.7050000000000005</v>
      </c>
      <c r="F2124" s="2">
        <f t="shared" si="257"/>
        <v>1.7024999999999999</v>
      </c>
      <c r="G2124" s="2">
        <f t="shared" si="259"/>
        <v>1.7026000000000001</v>
      </c>
      <c r="H2124" s="2">
        <f t="shared" si="263"/>
        <v>1.6135999999999944</v>
      </c>
      <c r="I2124" s="2">
        <f t="array" ref="I2124">SUMPRODUCT(B2108:B2127, (ROW(B2108:B2127)-ROW(B2108)+1)) / (20*21/2)</f>
        <v>1.7062857142857142</v>
      </c>
      <c r="J2124" s="2">
        <f t="shared" si="258"/>
        <v>1.7044772699913637</v>
      </c>
      <c r="K2124" s="2">
        <f t="shared" si="260"/>
        <v>1.7021156584031008</v>
      </c>
    </row>
    <row r="2125" spans="1:11" ht="13.5" x14ac:dyDescent="0.25">
      <c r="A2125" s="3">
        <f>TITRES_STAT!B2128</f>
        <v>45399</v>
      </c>
      <c r="B2125" s="6">
        <f>TITRES_STAT!D2128</f>
        <v>1.71</v>
      </c>
      <c r="C2125" s="2">
        <f t="shared" si="261"/>
        <v>0</v>
      </c>
      <c r="D2125" s="2">
        <f t="shared" si="262"/>
        <v>1.7100000000000002</v>
      </c>
      <c r="E2125" s="2">
        <f t="shared" si="264"/>
        <v>1.7060000000000002</v>
      </c>
      <c r="F2125" s="2">
        <f t="shared" si="257"/>
        <v>1.7029999999999998</v>
      </c>
      <c r="G2125" s="2">
        <f t="shared" si="259"/>
        <v>1.7028000000000003</v>
      </c>
      <c r="H2125" s="2">
        <f t="shared" si="263"/>
        <v>1.6141499999999944</v>
      </c>
      <c r="I2125" s="2">
        <f t="array" ref="I2125">SUMPRODUCT(B2109:B2128, (ROW(B2109:B2128)-ROW(B2109)+1)) / (20*21/2)</f>
        <v>1.7068571428571429</v>
      </c>
      <c r="J2125" s="2">
        <f t="shared" si="258"/>
        <v>1.7050032442779004</v>
      </c>
      <c r="K2125" s="2">
        <f t="shared" si="260"/>
        <v>1.702424848269646</v>
      </c>
    </row>
    <row r="2126" spans="1:11" ht="13.5" x14ac:dyDescent="0.25">
      <c r="A2126" s="3">
        <f>TITRES_STAT!B2129</f>
        <v>45400</v>
      </c>
      <c r="B2126" s="6">
        <f>TITRES_STAT!D2129</f>
        <v>1.71</v>
      </c>
      <c r="C2126" s="2">
        <f t="shared" si="261"/>
        <v>0</v>
      </c>
      <c r="D2126" s="2">
        <f t="shared" si="262"/>
        <v>1.7100000000000002</v>
      </c>
      <c r="E2126" s="2">
        <f t="shared" si="264"/>
        <v>1.7070000000000003</v>
      </c>
      <c r="F2126" s="2">
        <f t="shared" si="257"/>
        <v>1.7035</v>
      </c>
      <c r="G2126" s="2">
        <f t="shared" si="259"/>
        <v>1.7030000000000001</v>
      </c>
      <c r="H2126" s="2">
        <f t="shared" si="263"/>
        <v>1.6146999999999943</v>
      </c>
      <c r="I2126" s="2">
        <f t="array" ref="I2126">SUMPRODUCT(B2110:B2129, (ROW(B2110:B2129)-ROW(B2110)+1)) / (20*21/2)</f>
        <v>1.7073809523809524</v>
      </c>
      <c r="J2126" s="2">
        <f t="shared" si="258"/>
        <v>1.7054791257752431</v>
      </c>
      <c r="K2126" s="2">
        <f t="shared" si="260"/>
        <v>1.7027219130433855</v>
      </c>
    </row>
    <row r="2127" spans="1:11" ht="13.5" x14ac:dyDescent="0.25">
      <c r="A2127" s="3">
        <f>TITRES_STAT!B2130</f>
        <v>45401</v>
      </c>
      <c r="B2127" s="6">
        <f>TITRES_STAT!D2130</f>
        <v>1.71</v>
      </c>
      <c r="C2127" s="2">
        <f t="shared" si="261"/>
        <v>0</v>
      </c>
      <c r="D2127" s="2">
        <f t="shared" si="262"/>
        <v>1.7100000000000002</v>
      </c>
      <c r="E2127" s="2">
        <f t="shared" si="264"/>
        <v>1.7080000000000002</v>
      </c>
      <c r="F2127" s="2">
        <f t="shared" si="257"/>
        <v>1.704</v>
      </c>
      <c r="G2127" s="2">
        <f t="shared" si="259"/>
        <v>1.7031999999999998</v>
      </c>
      <c r="H2127" s="2">
        <f t="shared" si="263"/>
        <v>1.6152499999999943</v>
      </c>
      <c r="I2127" s="2">
        <f t="array" ref="I2127">SUMPRODUCT(B2111:B2130, (ROW(B2111:B2130)-ROW(B2111)+1)) / (20*21/2)</f>
        <v>1.707857142857143</v>
      </c>
      <c r="J2127" s="2">
        <f t="shared" si="258"/>
        <v>1.7059096852252198</v>
      </c>
      <c r="K2127" s="2">
        <f t="shared" si="260"/>
        <v>1.7030073282181548</v>
      </c>
    </row>
    <row r="2128" spans="1:11" ht="13.5" x14ac:dyDescent="0.25">
      <c r="A2128" s="3">
        <f>TITRES_STAT!B2131</f>
        <v>45404</v>
      </c>
      <c r="B2128" s="6">
        <f>TITRES_STAT!D2131</f>
        <v>1.71</v>
      </c>
      <c r="C2128" s="2">
        <f t="shared" si="261"/>
        <v>0</v>
      </c>
      <c r="D2128" s="2">
        <f t="shared" si="262"/>
        <v>1.7100000000000002</v>
      </c>
      <c r="E2128" s="2">
        <f t="shared" si="264"/>
        <v>1.7090000000000003</v>
      </c>
      <c r="F2128" s="2">
        <f t="shared" si="257"/>
        <v>1.7045000000000001</v>
      </c>
      <c r="G2128" s="2">
        <f t="shared" si="259"/>
        <v>1.7033999999999998</v>
      </c>
      <c r="H2128" s="2">
        <f t="shared" si="263"/>
        <v>1.6157999999999941</v>
      </c>
      <c r="I2128" s="2">
        <f t="array" ref="I2128">SUMPRODUCT(B2112:B2131, (ROW(B2112:B2131)-ROW(B2112)+1)) / (20*21/2)</f>
        <v>1.708285714285714</v>
      </c>
      <c r="J2128" s="2">
        <f t="shared" si="258"/>
        <v>1.7062992390132941</v>
      </c>
      <c r="K2128" s="2">
        <f t="shared" si="260"/>
        <v>1.7032815506409724</v>
      </c>
    </row>
    <row r="2129" spans="1:11" ht="13.5" x14ac:dyDescent="0.25">
      <c r="A2129" s="3">
        <f>TITRES_STAT!B2132</f>
        <v>45405</v>
      </c>
      <c r="B2129" s="6">
        <f>TITRES_STAT!D2132</f>
        <v>1.71</v>
      </c>
      <c r="C2129" s="2">
        <f t="shared" si="261"/>
        <v>0</v>
      </c>
      <c r="D2129" s="2">
        <f t="shared" si="262"/>
        <v>1.7100000000000002</v>
      </c>
      <c r="E2129" s="2">
        <f t="shared" si="264"/>
        <v>1.7100000000000004</v>
      </c>
      <c r="F2129" s="2">
        <f t="shared" si="257"/>
        <v>1.7050000000000001</v>
      </c>
      <c r="G2129" s="2">
        <f t="shared" si="259"/>
        <v>1.7035999999999998</v>
      </c>
      <c r="H2129" s="2">
        <f t="shared" si="263"/>
        <v>1.6163499999999942</v>
      </c>
      <c r="I2129" s="2">
        <f t="array" ref="I2129">SUMPRODUCT(B2113:B2132, (ROW(B2113:B2132)-ROW(B2113)+1)) / (20*21/2)</f>
        <v>1.7086666666666666</v>
      </c>
      <c r="J2129" s="2">
        <f t="shared" si="258"/>
        <v>1.7066516924405994</v>
      </c>
      <c r="K2129" s="2">
        <f t="shared" si="260"/>
        <v>1.7035450192432873</v>
      </c>
    </row>
    <row r="2130" spans="1:11" ht="13.5" x14ac:dyDescent="0.25">
      <c r="A2130" s="3">
        <f>TITRES_STAT!B2133</f>
        <v>45406</v>
      </c>
      <c r="B2130" s="6">
        <f>TITRES_STAT!D2133</f>
        <v>1.71</v>
      </c>
      <c r="C2130" s="2">
        <f t="shared" si="261"/>
        <v>0</v>
      </c>
      <c r="D2130" s="2">
        <f t="shared" si="262"/>
        <v>1.7100000000000002</v>
      </c>
      <c r="E2130" s="2">
        <f t="shared" si="264"/>
        <v>1.7100000000000004</v>
      </c>
      <c r="F2130" s="2">
        <f t="shared" si="257"/>
        <v>1.7055000000000002</v>
      </c>
      <c r="G2130" s="2">
        <f t="shared" si="259"/>
        <v>1.7037999999999998</v>
      </c>
      <c r="H2130" s="2">
        <f t="shared" si="263"/>
        <v>1.616899999999994</v>
      </c>
      <c r="I2130" s="2">
        <f t="array" ref="I2130">SUMPRODUCT(B2114:B2133, (ROW(B2114:B2133)-ROW(B2114)+1)) / (20*21/2)</f>
        <v>1.7090000000000003</v>
      </c>
      <c r="J2130" s="2">
        <f t="shared" si="258"/>
        <v>1.7069705788748279</v>
      </c>
      <c r="K2130" s="2">
        <f t="shared" si="260"/>
        <v>1.7037981557435506</v>
      </c>
    </row>
    <row r="2131" spans="1:11" ht="13.5" x14ac:dyDescent="0.25">
      <c r="A2131" s="3">
        <f>TITRES_STAT!B2134</f>
        <v>45407</v>
      </c>
      <c r="B2131" s="6">
        <f>TITRES_STAT!D2134</f>
        <v>1.71</v>
      </c>
      <c r="C2131" s="2">
        <f t="shared" si="261"/>
        <v>0</v>
      </c>
      <c r="D2131" s="2">
        <f t="shared" si="262"/>
        <v>1.7100000000000002</v>
      </c>
      <c r="E2131" s="2">
        <f t="shared" si="264"/>
        <v>1.7100000000000004</v>
      </c>
      <c r="F2131" s="2">
        <f t="shared" si="257"/>
        <v>1.7060000000000002</v>
      </c>
      <c r="G2131" s="2">
        <f t="shared" si="259"/>
        <v>1.7039999999999995</v>
      </c>
      <c r="H2131" s="2">
        <f t="shared" si="263"/>
        <v>1.6177999999999937</v>
      </c>
      <c r="I2131" s="2">
        <f t="array" ref="I2131">SUMPRODUCT(B2115:B2134, (ROW(B2115:B2134)-ROW(B2115)+1)) / (20*21/2)</f>
        <v>1.7092857142857143</v>
      </c>
      <c r="J2131" s="2">
        <f t="shared" si="258"/>
        <v>1.7072590951724633</v>
      </c>
      <c r="K2131" s="2">
        <f t="shared" si="260"/>
        <v>1.704041365322235</v>
      </c>
    </row>
    <row r="2132" spans="1:11" ht="13.5" x14ac:dyDescent="0.25">
      <c r="A2132" s="3">
        <f>TITRES_STAT!B2135</f>
        <v>45408</v>
      </c>
      <c r="B2132" s="6">
        <f>TITRES_STAT!D2135</f>
        <v>1.71</v>
      </c>
      <c r="C2132" s="2">
        <f t="shared" si="261"/>
        <v>0</v>
      </c>
      <c r="D2132" s="2">
        <f t="shared" si="262"/>
        <v>1.7100000000000002</v>
      </c>
      <c r="E2132" s="2">
        <f t="shared" si="264"/>
        <v>1.7100000000000004</v>
      </c>
      <c r="F2132" s="2">
        <f t="shared" ref="F2132:F2195" si="265">AVERAGE(B2113:B2132)</f>
        <v>1.7065000000000006</v>
      </c>
      <c r="G2132" s="2">
        <f t="shared" si="259"/>
        <v>1.7041999999999995</v>
      </c>
      <c r="H2132" s="2">
        <f t="shared" si="263"/>
        <v>1.6186999999999938</v>
      </c>
      <c r="I2132" s="2">
        <f t="array" ref="I2132">SUMPRODUCT(B2116:B2135, (ROW(B2116:B2135)-ROW(B2116)+1)) / (20*21/2)</f>
        <v>1.7104761904761903</v>
      </c>
      <c r="J2132" s="2">
        <f t="shared" si="258"/>
        <v>1.7075201337274668</v>
      </c>
      <c r="K2132" s="2">
        <f t="shared" si="260"/>
        <v>1.7042750372703828</v>
      </c>
    </row>
    <row r="2133" spans="1:11" ht="13.5" x14ac:dyDescent="0.25">
      <c r="A2133" s="3">
        <f>TITRES_STAT!B2136</f>
        <v>45411</v>
      </c>
      <c r="B2133" s="6">
        <f>TITRES_STAT!D2136</f>
        <v>1.71</v>
      </c>
      <c r="C2133" s="2">
        <f t="shared" si="261"/>
        <v>0</v>
      </c>
      <c r="D2133" s="2">
        <f t="shared" si="262"/>
        <v>1.7100000000000002</v>
      </c>
      <c r="E2133" s="2">
        <f t="shared" si="264"/>
        <v>1.7100000000000004</v>
      </c>
      <c r="F2133" s="2">
        <f t="shared" si="265"/>
        <v>1.7070000000000003</v>
      </c>
      <c r="G2133" s="2">
        <f t="shared" si="259"/>
        <v>1.7043999999999995</v>
      </c>
      <c r="H2133" s="2">
        <f t="shared" si="263"/>
        <v>1.6195999999999939</v>
      </c>
      <c r="I2133" s="2">
        <f t="array" ref="I2133">SUMPRODUCT(B2117:B2136, (ROW(B2117:B2136)-ROW(B2117)+1)) / (20*21/2)</f>
        <v>1.7115714285714285</v>
      </c>
      <c r="J2133" s="2">
        <f t="shared" ref="J2133:J2196" si="266">$J$4*B2133+J2132*(1-$J$4)</f>
        <v>1.7077563114677081</v>
      </c>
      <c r="K2133" s="2">
        <f t="shared" si="260"/>
        <v>1.7044995456127208</v>
      </c>
    </row>
    <row r="2134" spans="1:11" ht="13.5" x14ac:dyDescent="0.25">
      <c r="A2134" s="3">
        <f>TITRES_STAT!B2137</f>
        <v>45412</v>
      </c>
      <c r="B2134" s="6">
        <f>TITRES_STAT!D2137</f>
        <v>1.71</v>
      </c>
      <c r="C2134" s="2">
        <f t="shared" si="261"/>
        <v>0</v>
      </c>
      <c r="D2134" s="2">
        <f t="shared" si="262"/>
        <v>1.7100000000000002</v>
      </c>
      <c r="E2134" s="2">
        <f t="shared" si="264"/>
        <v>1.7100000000000004</v>
      </c>
      <c r="F2134" s="2">
        <f t="shared" si="265"/>
        <v>1.7075000000000007</v>
      </c>
      <c r="G2134" s="2">
        <f t="shared" si="259"/>
        <v>1.7045999999999994</v>
      </c>
      <c r="H2134" s="2">
        <f t="shared" si="263"/>
        <v>1.6204999999999938</v>
      </c>
      <c r="I2134" s="2">
        <f t="array" ref="I2134">SUMPRODUCT(B2118:B2137, (ROW(B2118:B2137)-ROW(B2118)+1)) / (20*21/2)</f>
        <v>1.7125714285714284</v>
      </c>
      <c r="J2134" s="2">
        <f t="shared" si="266"/>
        <v>1.7079699960898311</v>
      </c>
      <c r="K2134" s="2">
        <f t="shared" si="260"/>
        <v>1.7047152497063396</v>
      </c>
    </row>
    <row r="2135" spans="1:11" ht="13.5" x14ac:dyDescent="0.25">
      <c r="A2135" s="3">
        <f>TITRES_STAT!B2138</f>
        <v>45414</v>
      </c>
      <c r="B2135" s="6">
        <f>TITRES_STAT!D2138</f>
        <v>1.72</v>
      </c>
      <c r="C2135" s="2">
        <f t="shared" si="261"/>
        <v>1.0000000000000009E-2</v>
      </c>
      <c r="D2135" s="2">
        <f t="shared" si="262"/>
        <v>1.7120000000000002</v>
      </c>
      <c r="E2135" s="2">
        <f t="shared" si="264"/>
        <v>1.7110000000000003</v>
      </c>
      <c r="F2135" s="2">
        <f t="shared" si="265"/>
        <v>1.7085000000000004</v>
      </c>
      <c r="G2135" s="2">
        <f t="shared" si="259"/>
        <v>1.7049999999999994</v>
      </c>
      <c r="H2135" s="2">
        <f t="shared" si="263"/>
        <v>1.6214499999999941</v>
      </c>
      <c r="I2135" s="2">
        <f t="array" ref="I2135">SUMPRODUCT(B2119:B2138, (ROW(B2119:B2138)-ROW(B2119)+1)) / (20*21/2)</f>
        <v>1.7134761904761904</v>
      </c>
      <c r="J2135" s="2">
        <f t="shared" si="266"/>
        <v>1.7091157107479424</v>
      </c>
      <c r="K2135" s="2">
        <f t="shared" si="260"/>
        <v>1.7053146516786399</v>
      </c>
    </row>
    <row r="2136" spans="1:11" ht="13.5" x14ac:dyDescent="0.25">
      <c r="A2136" s="3">
        <f>TITRES_STAT!B2139</f>
        <v>45415</v>
      </c>
      <c r="B2136" s="6">
        <f>TITRES_STAT!D2139</f>
        <v>1.72</v>
      </c>
      <c r="C2136" s="2">
        <f t="shared" si="261"/>
        <v>0</v>
      </c>
      <c r="D2136" s="2">
        <f t="shared" si="262"/>
        <v>1.714</v>
      </c>
      <c r="E2136" s="2">
        <f t="shared" si="264"/>
        <v>1.7120000000000004</v>
      </c>
      <c r="F2136" s="2">
        <f t="shared" si="265"/>
        <v>1.7095000000000007</v>
      </c>
      <c r="G2136" s="2">
        <f t="shared" si="259"/>
        <v>1.7053999999999996</v>
      </c>
      <c r="H2136" s="2">
        <f t="shared" si="263"/>
        <v>1.6223999999999945</v>
      </c>
      <c r="I2136" s="2">
        <f t="array" ref="I2136">SUMPRODUCT(B2120:B2139, (ROW(B2120:B2139)-ROW(B2120)+1)) / (20*21/2)</f>
        <v>1.7142857142857142</v>
      </c>
      <c r="J2136" s="2">
        <f t="shared" si="266"/>
        <v>1.710152309724329</v>
      </c>
      <c r="K2136" s="2">
        <f t="shared" si="260"/>
        <v>1.7058905476912423</v>
      </c>
    </row>
    <row r="2137" spans="1:11" ht="13.5" x14ac:dyDescent="0.25">
      <c r="A2137" s="3">
        <f>TITRES_STAT!B2140</f>
        <v>45418</v>
      </c>
      <c r="B2137" s="6">
        <f>TITRES_STAT!D2140</f>
        <v>1.72</v>
      </c>
      <c r="C2137" s="2">
        <f t="shared" si="261"/>
        <v>0</v>
      </c>
      <c r="D2137" s="2">
        <f t="shared" si="262"/>
        <v>1.716</v>
      </c>
      <c r="E2137" s="2">
        <f t="shared" si="264"/>
        <v>1.7130000000000003</v>
      </c>
      <c r="F2137" s="2">
        <f t="shared" si="265"/>
        <v>1.7105000000000004</v>
      </c>
      <c r="G2137" s="2">
        <f t="shared" si="259"/>
        <v>1.7057999999999995</v>
      </c>
      <c r="H2137" s="2">
        <f t="shared" si="263"/>
        <v>1.623349999999995</v>
      </c>
      <c r="I2137" s="2">
        <f t="array" ref="I2137">SUMPRODUCT(B2121:B2140, (ROW(B2121:B2140)-ROW(B2121)+1)) / (20*21/2)</f>
        <v>1.7149999999999999</v>
      </c>
      <c r="J2137" s="2">
        <f t="shared" si="266"/>
        <v>1.7110901849886786</v>
      </c>
      <c r="K2137" s="2">
        <f t="shared" si="260"/>
        <v>1.7064438595464877</v>
      </c>
    </row>
    <row r="2138" spans="1:11" ht="13.5" x14ac:dyDescent="0.25">
      <c r="A2138" s="3">
        <f>TITRES_STAT!B2141</f>
        <v>45419</v>
      </c>
      <c r="B2138" s="6">
        <f>TITRES_STAT!D2141</f>
        <v>1.72</v>
      </c>
      <c r="C2138" s="2">
        <f t="shared" si="261"/>
        <v>0</v>
      </c>
      <c r="D2138" s="2">
        <f t="shared" si="262"/>
        <v>1.718</v>
      </c>
      <c r="E2138" s="2">
        <f t="shared" si="264"/>
        <v>1.7140000000000004</v>
      </c>
      <c r="F2138" s="2">
        <f t="shared" si="265"/>
        <v>1.7115000000000002</v>
      </c>
      <c r="G2138" s="2">
        <f t="shared" si="259"/>
        <v>1.7061999999999997</v>
      </c>
      <c r="H2138" s="2">
        <f t="shared" si="263"/>
        <v>1.6242999999999952</v>
      </c>
      <c r="I2138" s="2">
        <f t="array" ref="I2138">SUMPRODUCT(B2122:B2141, (ROW(B2122:B2141)-ROW(B2122)+1)) / (20*21/2)</f>
        <v>1.7156666666666665</v>
      </c>
      <c r="J2138" s="2">
        <f t="shared" si="266"/>
        <v>1.7119387387992806</v>
      </c>
      <c r="K2138" s="2">
        <f t="shared" si="260"/>
        <v>1.7069754728976059</v>
      </c>
    </row>
    <row r="2139" spans="1:11" ht="13.5" x14ac:dyDescent="0.25">
      <c r="A2139" s="3">
        <f>TITRES_STAT!B2142</f>
        <v>45420</v>
      </c>
      <c r="B2139" s="6">
        <f>TITRES_STAT!D2142</f>
        <v>1.72</v>
      </c>
      <c r="C2139" s="2">
        <f t="shared" si="261"/>
        <v>0</v>
      </c>
      <c r="D2139" s="2">
        <f t="shared" si="262"/>
        <v>1.72</v>
      </c>
      <c r="E2139" s="2">
        <f t="shared" si="264"/>
        <v>1.7150000000000003</v>
      </c>
      <c r="F2139" s="2">
        <f t="shared" si="265"/>
        <v>1.7125000000000004</v>
      </c>
      <c r="G2139" s="2">
        <f t="shared" si="259"/>
        <v>1.7065999999999997</v>
      </c>
      <c r="H2139" s="2">
        <f t="shared" si="263"/>
        <v>1.6252499999999954</v>
      </c>
      <c r="I2139" s="2">
        <f t="array" ref="I2139">SUMPRODUCT(B2123:B2142, (ROW(B2123:B2142)-ROW(B2123)+1)) / (20*21/2)</f>
        <v>1.7162857142857142</v>
      </c>
      <c r="J2139" s="2">
        <f t="shared" si="266"/>
        <v>1.712706477961254</v>
      </c>
      <c r="K2139" s="2">
        <f t="shared" si="260"/>
        <v>1.7074862386663272</v>
      </c>
    </row>
    <row r="2140" spans="1:11" ht="13.5" x14ac:dyDescent="0.25">
      <c r="A2140" s="3">
        <f>TITRES_STAT!B2143</f>
        <v>45421</v>
      </c>
      <c r="B2140" s="6">
        <f>TITRES_STAT!D2143</f>
        <v>1.72</v>
      </c>
      <c r="C2140" s="2">
        <f t="shared" si="261"/>
        <v>0</v>
      </c>
      <c r="D2140" s="2">
        <f t="shared" si="262"/>
        <v>1.72</v>
      </c>
      <c r="E2140" s="2">
        <f t="shared" si="264"/>
        <v>1.7160000000000004</v>
      </c>
      <c r="F2140" s="2">
        <f t="shared" si="265"/>
        <v>1.7130000000000003</v>
      </c>
      <c r="G2140" s="2">
        <f t="shared" si="259"/>
        <v>1.7069999999999996</v>
      </c>
      <c r="H2140" s="2">
        <f t="shared" si="263"/>
        <v>1.6261999999999959</v>
      </c>
      <c r="I2140" s="2">
        <f t="array" ref="I2140">SUMPRODUCT(B2124:B2143, (ROW(B2124:B2143)-ROW(B2124)+1)) / (20*21/2)</f>
        <v>1.7168571428571426</v>
      </c>
      <c r="J2140" s="2">
        <f t="shared" si="266"/>
        <v>1.7134010991078013</v>
      </c>
      <c r="K2140" s="2">
        <f t="shared" si="260"/>
        <v>1.7079769744049027</v>
      </c>
    </row>
    <row r="2141" spans="1:11" ht="13.5" x14ac:dyDescent="0.25">
      <c r="A2141" s="3">
        <f>TITRES_STAT!B2144</f>
        <v>45422</v>
      </c>
      <c r="B2141" s="6">
        <f>TITRES_STAT!D2144</f>
        <v>1.72</v>
      </c>
      <c r="C2141" s="2">
        <f t="shared" si="261"/>
        <v>0</v>
      </c>
      <c r="D2141" s="2">
        <f t="shared" si="262"/>
        <v>1.72</v>
      </c>
      <c r="E2141" s="2">
        <f t="shared" si="264"/>
        <v>1.7170000000000001</v>
      </c>
      <c r="F2141" s="2">
        <f t="shared" si="265"/>
        <v>1.7135000000000002</v>
      </c>
      <c r="G2141" s="2">
        <f t="shared" si="259"/>
        <v>1.7073999999999998</v>
      </c>
      <c r="H2141" s="2">
        <f t="shared" si="263"/>
        <v>1.6271499999999961</v>
      </c>
      <c r="I2141" s="2">
        <f t="array" ref="I2141">SUMPRODUCT(B2125:B2144, (ROW(B2125:B2144)-ROW(B2125)+1)) / (20*21/2)</f>
        <v>1.7173809523809522</v>
      </c>
      <c r="J2141" s="2">
        <f t="shared" si="266"/>
        <v>1.7140295658594393</v>
      </c>
      <c r="K2141" s="2">
        <f t="shared" si="260"/>
        <v>1.7084484656047105</v>
      </c>
    </row>
    <row r="2142" spans="1:11" ht="13.5" x14ac:dyDescent="0.25">
      <c r="A2142" s="3">
        <f>TITRES_STAT!B2145</f>
        <v>45425</v>
      </c>
      <c r="B2142" s="6">
        <f>TITRES_STAT!D2145</f>
        <v>1.72</v>
      </c>
      <c r="C2142" s="2">
        <f t="shared" si="261"/>
        <v>0</v>
      </c>
      <c r="D2142" s="2">
        <f t="shared" si="262"/>
        <v>1.72</v>
      </c>
      <c r="E2142" s="2">
        <f t="shared" si="264"/>
        <v>1.7180000000000004</v>
      </c>
      <c r="F2142" s="2">
        <f t="shared" si="265"/>
        <v>1.714</v>
      </c>
      <c r="G2142" s="2">
        <f t="shared" si="259"/>
        <v>1.7077999999999998</v>
      </c>
      <c r="H2142" s="2">
        <f t="shared" si="263"/>
        <v>1.6280999999999963</v>
      </c>
      <c r="I2142" s="2">
        <f t="array" ref="I2142">SUMPRODUCT(B2126:B2145, (ROW(B2126:B2145)-ROW(B2126)+1)) / (20*21/2)</f>
        <v>1.7178571428571425</v>
      </c>
      <c r="J2142" s="2">
        <f t="shared" si="266"/>
        <v>1.7145981786347309</v>
      </c>
      <c r="K2142" s="2">
        <f t="shared" si="260"/>
        <v>1.7089014669535454</v>
      </c>
    </row>
    <row r="2143" spans="1:11" ht="13.5" x14ac:dyDescent="0.25">
      <c r="A2143" s="3">
        <f>TITRES_STAT!B2146</f>
        <v>45426</v>
      </c>
      <c r="B2143" s="6">
        <f>TITRES_STAT!D2146</f>
        <v>1.72</v>
      </c>
      <c r="C2143" s="2">
        <f t="shared" si="261"/>
        <v>0</v>
      </c>
      <c r="D2143" s="2">
        <f t="shared" si="262"/>
        <v>1.72</v>
      </c>
      <c r="E2143" s="2">
        <f t="shared" si="264"/>
        <v>1.7190000000000001</v>
      </c>
      <c r="F2143" s="2">
        <f t="shared" si="265"/>
        <v>1.7144999999999999</v>
      </c>
      <c r="G2143" s="2">
        <f t="shared" si="259"/>
        <v>1.7079999999999997</v>
      </c>
      <c r="H2143" s="2">
        <f t="shared" si="263"/>
        <v>1.6293499999999965</v>
      </c>
      <c r="I2143" s="2">
        <f t="array" ref="I2143">SUMPRODUCT(B2127:B2146, (ROW(B2127:B2146)-ROW(B2127)+1)) / (20*21/2)</f>
        <v>1.7182857142857142</v>
      </c>
      <c r="J2143" s="2">
        <f t="shared" si="266"/>
        <v>1.7151126378123756</v>
      </c>
      <c r="K2143" s="2">
        <f t="shared" si="260"/>
        <v>1.7093367035436025</v>
      </c>
    </row>
    <row r="2144" spans="1:11" ht="13.5" x14ac:dyDescent="0.25">
      <c r="A2144" s="3">
        <f>TITRES_STAT!B2147</f>
        <v>45427</v>
      </c>
      <c r="B2144" s="6">
        <f>TITRES_STAT!D2147</f>
        <v>1.72</v>
      </c>
      <c r="C2144" s="2">
        <f t="shared" si="261"/>
        <v>0</v>
      </c>
      <c r="D2144" s="2">
        <f t="shared" si="262"/>
        <v>1.72</v>
      </c>
      <c r="E2144" s="2">
        <f t="shared" si="264"/>
        <v>1.7200000000000002</v>
      </c>
      <c r="F2144" s="2">
        <f t="shared" si="265"/>
        <v>1.7149999999999999</v>
      </c>
      <c r="G2144" s="2">
        <f t="shared" si="259"/>
        <v>1.7081999999999999</v>
      </c>
      <c r="H2144" s="2">
        <f t="shared" si="263"/>
        <v>1.6305999999999969</v>
      </c>
      <c r="I2144" s="2">
        <f t="array" ref="I2144">SUMPRODUCT(B2128:B2147, (ROW(B2128:B2147)-ROW(B2128)+1)) / (20*21/2)</f>
        <v>1.7186666666666666</v>
      </c>
      <c r="J2144" s="2">
        <f t="shared" si="266"/>
        <v>1.7155781008778637</v>
      </c>
      <c r="K2144" s="2">
        <f t="shared" si="260"/>
        <v>1.7097548720320885</v>
      </c>
    </row>
    <row r="2145" spans="1:11" ht="13.5" x14ac:dyDescent="0.25">
      <c r="A2145" s="3">
        <f>TITRES_STAT!B2148</f>
        <v>45428</v>
      </c>
      <c r="B2145" s="6">
        <f>TITRES_STAT!D2148</f>
        <v>1.72</v>
      </c>
      <c r="C2145" s="2">
        <f t="shared" si="261"/>
        <v>0</v>
      </c>
      <c r="D2145" s="2">
        <f t="shared" si="262"/>
        <v>1.72</v>
      </c>
      <c r="E2145" s="2">
        <f t="shared" si="264"/>
        <v>1.7200000000000002</v>
      </c>
      <c r="F2145" s="2">
        <f t="shared" si="265"/>
        <v>1.7154999999999998</v>
      </c>
      <c r="G2145" s="2">
        <f t="shared" si="259"/>
        <v>1.7084000000000001</v>
      </c>
      <c r="H2145" s="2">
        <f t="shared" si="263"/>
        <v>1.6318499999999971</v>
      </c>
      <c r="I2145" s="2">
        <f t="array" ref="I2145">SUMPRODUCT(B2129:B2148, (ROW(B2129:B2148)-ROW(B2129)+1)) / (20*21/2)</f>
        <v>1.7189999999999999</v>
      </c>
      <c r="J2145" s="2">
        <f t="shared" si="266"/>
        <v>1.7159992341275909</v>
      </c>
      <c r="K2145" s="2">
        <f t="shared" si="260"/>
        <v>1.7101566417563203</v>
      </c>
    </row>
    <row r="2146" spans="1:11" ht="13.5" x14ac:dyDescent="0.25">
      <c r="A2146" s="3">
        <f>TITRES_STAT!B2149</f>
        <v>45429</v>
      </c>
      <c r="B2146" s="6">
        <f>TITRES_STAT!D2149</f>
        <v>1.72</v>
      </c>
      <c r="C2146" s="2">
        <f t="shared" si="261"/>
        <v>0</v>
      </c>
      <c r="D2146" s="2">
        <f t="shared" si="262"/>
        <v>1.72</v>
      </c>
      <c r="E2146" s="2">
        <f t="shared" si="264"/>
        <v>1.7200000000000002</v>
      </c>
      <c r="F2146" s="2">
        <f t="shared" si="265"/>
        <v>1.7159999999999997</v>
      </c>
      <c r="G2146" s="2">
        <f t="shared" si="259"/>
        <v>1.7085999999999999</v>
      </c>
      <c r="H2146" s="2">
        <f t="shared" si="263"/>
        <v>1.6330999999999976</v>
      </c>
      <c r="I2146" s="2">
        <f t="array" ref="I2146">SUMPRODUCT(B2130:B2149, (ROW(B2130:B2149)-ROW(B2130)+1)) / (20*21/2)</f>
        <v>1.7173809523809522</v>
      </c>
      <c r="J2146" s="2">
        <f t="shared" si="266"/>
        <v>1.7163802594487727</v>
      </c>
      <c r="K2146" s="2">
        <f t="shared" si="260"/>
        <v>1.710542655805092</v>
      </c>
    </row>
    <row r="2147" spans="1:11" ht="13.5" x14ac:dyDescent="0.25">
      <c r="A2147" s="3">
        <f>TITRES_STAT!B2150</f>
        <v>45432</v>
      </c>
      <c r="B2147" s="6">
        <f>TITRES_STAT!D2150</f>
        <v>1.72</v>
      </c>
      <c r="C2147" s="2">
        <f t="shared" si="261"/>
        <v>0</v>
      </c>
      <c r="D2147" s="2">
        <f t="shared" si="262"/>
        <v>1.72</v>
      </c>
      <c r="E2147" s="2">
        <f t="shared" si="264"/>
        <v>1.7200000000000002</v>
      </c>
      <c r="F2147" s="2">
        <f t="shared" si="265"/>
        <v>1.7164999999999995</v>
      </c>
      <c r="G2147" s="2">
        <f t="shared" si="259"/>
        <v>1.7087999999999999</v>
      </c>
      <c r="H2147" s="2">
        <f t="shared" si="263"/>
        <v>1.6345999999999976</v>
      </c>
      <c r="I2147" s="2">
        <f t="array" ref="I2147">SUMPRODUCT(B2131:B2150, (ROW(B2131:B2150)-ROW(B2131)+1)) / (20*21/2)</f>
        <v>1.7158095238095237</v>
      </c>
      <c r="J2147" s="2">
        <f t="shared" si="266"/>
        <v>1.7167249966441278</v>
      </c>
      <c r="K2147" s="2">
        <f t="shared" si="260"/>
        <v>1.7109135320480295</v>
      </c>
    </row>
    <row r="2148" spans="1:11" ht="13.5" x14ac:dyDescent="0.25">
      <c r="A2148" s="3">
        <f>TITRES_STAT!B2151</f>
        <v>45433</v>
      </c>
      <c r="B2148" s="6">
        <f>TITRES_STAT!D2151</f>
        <v>1.72</v>
      </c>
      <c r="C2148" s="2">
        <f t="shared" si="261"/>
        <v>0</v>
      </c>
      <c r="D2148" s="2">
        <f t="shared" si="262"/>
        <v>1.72</v>
      </c>
      <c r="E2148" s="2">
        <f t="shared" si="264"/>
        <v>1.7200000000000002</v>
      </c>
      <c r="F2148" s="2">
        <f t="shared" si="265"/>
        <v>1.7169999999999999</v>
      </c>
      <c r="G2148" s="2">
        <f t="shared" si="259"/>
        <v>1.7090000000000001</v>
      </c>
      <c r="H2148" s="2">
        <f t="shared" si="263"/>
        <v>1.6360999999999979</v>
      </c>
      <c r="I2148" s="2">
        <f t="array" ref="I2148">SUMPRODUCT(B2132:B2151, (ROW(B2132:B2151)-ROW(B2132)+1)) / (20*21/2)</f>
        <v>1.7142857142857146</v>
      </c>
      <c r="J2148" s="2">
        <f t="shared" si="266"/>
        <v>1.7170369017256395</v>
      </c>
      <c r="K2148" s="2">
        <f t="shared" si="260"/>
        <v>1.7112698641245774</v>
      </c>
    </row>
    <row r="2149" spans="1:11" ht="13.5" x14ac:dyDescent="0.25">
      <c r="A2149" s="3">
        <f>TITRES_STAT!B2152</f>
        <v>45434</v>
      </c>
      <c r="B2149" s="6">
        <f>TITRES_STAT!D2152</f>
        <v>1.7</v>
      </c>
      <c r="C2149" s="2">
        <f t="shared" si="261"/>
        <v>-2.0000000000000018E-2</v>
      </c>
      <c r="D2149" s="2">
        <f t="shared" si="262"/>
        <v>1.716</v>
      </c>
      <c r="E2149" s="2">
        <f t="shared" si="264"/>
        <v>1.7180000000000004</v>
      </c>
      <c r="F2149" s="2">
        <f t="shared" si="265"/>
        <v>1.7164999999999999</v>
      </c>
      <c r="G2149" s="2">
        <f t="shared" si="259"/>
        <v>1.7087999999999999</v>
      </c>
      <c r="H2149" s="2">
        <f t="shared" si="263"/>
        <v>1.6374999999999977</v>
      </c>
      <c r="I2149" s="2">
        <f t="array" ref="I2149">SUMPRODUCT(B2133:B2152, (ROW(B2133:B2152)-ROW(B2133)+1)) / (20*21/2)</f>
        <v>1.712809523809524</v>
      </c>
      <c r="J2149" s="2">
        <f t="shared" si="266"/>
        <v>1.7154143396565309</v>
      </c>
      <c r="K2149" s="2">
        <f t="shared" si="260"/>
        <v>1.7108279086687117</v>
      </c>
    </row>
    <row r="2150" spans="1:11" ht="13.5" x14ac:dyDescent="0.25">
      <c r="A2150" s="3">
        <f>TITRES_STAT!B2153</f>
        <v>45435</v>
      </c>
      <c r="B2150" s="6">
        <f>TITRES_STAT!D2153</f>
        <v>1.7</v>
      </c>
      <c r="C2150" s="2">
        <f t="shared" si="261"/>
        <v>0</v>
      </c>
      <c r="D2150" s="2">
        <f t="shared" si="262"/>
        <v>1.7120000000000002</v>
      </c>
      <c r="E2150" s="2">
        <f t="shared" si="264"/>
        <v>1.716</v>
      </c>
      <c r="F2150" s="2">
        <f t="shared" si="265"/>
        <v>1.716</v>
      </c>
      <c r="G2150" s="2">
        <f t="shared" si="259"/>
        <v>1.7087999999999999</v>
      </c>
      <c r="H2150" s="2">
        <f t="shared" si="263"/>
        <v>1.6388999999999976</v>
      </c>
      <c r="I2150" s="2">
        <f t="array" ref="I2150">SUMPRODUCT(B2134:B2153, (ROW(B2134:B2153)-ROW(B2134)+1)) / (20*21/2)</f>
        <v>1.7113809523809522</v>
      </c>
      <c r="J2150" s="2">
        <f t="shared" si="266"/>
        <v>1.7139463073082899</v>
      </c>
      <c r="K2150" s="2">
        <f t="shared" si="260"/>
        <v>1.7104032847993504</v>
      </c>
    </row>
    <row r="2151" spans="1:11" ht="13.5" x14ac:dyDescent="0.25">
      <c r="A2151" s="3">
        <f>TITRES_STAT!B2154</f>
        <v>45436</v>
      </c>
      <c r="B2151" s="6">
        <f>TITRES_STAT!D2154</f>
        <v>1.7</v>
      </c>
      <c r="C2151" s="2">
        <f t="shared" si="261"/>
        <v>0</v>
      </c>
      <c r="D2151" s="2">
        <f t="shared" si="262"/>
        <v>1.7079999999999997</v>
      </c>
      <c r="E2151" s="2">
        <f t="shared" si="264"/>
        <v>1.714</v>
      </c>
      <c r="F2151" s="2">
        <f t="shared" si="265"/>
        <v>1.7154999999999998</v>
      </c>
      <c r="G2151" s="2">
        <f t="shared" si="259"/>
        <v>1.7087999999999999</v>
      </c>
      <c r="H2151" s="2">
        <f t="shared" si="263"/>
        <v>1.6402999999999974</v>
      </c>
      <c r="I2151" s="2">
        <f t="array" ref="I2151">SUMPRODUCT(B2135:B2154, (ROW(B2135:B2154)-ROW(B2135)+1)) / (20*21/2)</f>
        <v>1.7099999999999997</v>
      </c>
      <c r="J2151" s="2">
        <f t="shared" si="266"/>
        <v>1.7126180875646431</v>
      </c>
      <c r="K2151" s="2">
        <f t="shared" si="260"/>
        <v>1.7099953128464347</v>
      </c>
    </row>
    <row r="2152" spans="1:11" ht="13.5" x14ac:dyDescent="0.25">
      <c r="A2152" s="3">
        <f>TITRES_STAT!B2155</f>
        <v>45439</v>
      </c>
      <c r="B2152" s="6">
        <f>TITRES_STAT!D2155</f>
        <v>1.7</v>
      </c>
      <c r="C2152" s="2">
        <f t="shared" si="261"/>
        <v>0</v>
      </c>
      <c r="D2152" s="2">
        <f t="shared" si="262"/>
        <v>1.704</v>
      </c>
      <c r="E2152" s="2">
        <f t="shared" si="264"/>
        <v>1.7119999999999997</v>
      </c>
      <c r="F2152" s="2">
        <f t="shared" si="265"/>
        <v>1.7149999999999999</v>
      </c>
      <c r="G2152" s="2">
        <f t="shared" si="259"/>
        <v>1.7087999999999999</v>
      </c>
      <c r="H2152" s="2">
        <f t="shared" si="263"/>
        <v>1.6416999999999973</v>
      </c>
      <c r="I2152" s="2">
        <f t="array" ref="I2152">SUMPRODUCT(B2136:B2155, (ROW(B2136:B2155)-ROW(B2136)+1)) / (20*21/2)</f>
        <v>1.7086666666666666</v>
      </c>
      <c r="J2152" s="2">
        <f t="shared" si="266"/>
        <v>1.7114163649394389</v>
      </c>
      <c r="K2152" s="2">
        <f t="shared" si="260"/>
        <v>1.7096033397936334</v>
      </c>
    </row>
    <row r="2153" spans="1:11" ht="13.5" x14ac:dyDescent="0.25">
      <c r="A2153" s="3">
        <f>TITRES_STAT!B2156</f>
        <v>45440</v>
      </c>
      <c r="B2153" s="6">
        <f>TITRES_STAT!D2156</f>
        <v>1.7</v>
      </c>
      <c r="C2153" s="2">
        <f t="shared" si="261"/>
        <v>0</v>
      </c>
      <c r="D2153" s="2">
        <f t="shared" si="262"/>
        <v>1.7</v>
      </c>
      <c r="E2153" s="2">
        <f t="shared" si="264"/>
        <v>1.7099999999999997</v>
      </c>
      <c r="F2153" s="2">
        <f t="shared" si="265"/>
        <v>1.7144999999999999</v>
      </c>
      <c r="G2153" s="2">
        <f t="shared" si="259"/>
        <v>1.7086000000000001</v>
      </c>
      <c r="H2153" s="2">
        <f t="shared" si="263"/>
        <v>1.6430999999999971</v>
      </c>
      <c r="I2153" s="2">
        <f t="array" ref="I2153">SUMPRODUCT(B2137:B2156, (ROW(B2137:B2156)-ROW(B2137)+1)) / (20*21/2)</f>
        <v>1.7074285714285715</v>
      </c>
      <c r="J2153" s="2">
        <f t="shared" si="266"/>
        <v>1.7103290920880636</v>
      </c>
      <c r="K2153" s="2">
        <f t="shared" si="260"/>
        <v>1.7092267382330988</v>
      </c>
    </row>
    <row r="2154" spans="1:11" ht="13.5" x14ac:dyDescent="0.25">
      <c r="A2154" s="3">
        <f>TITRES_STAT!B2157</f>
        <v>45441</v>
      </c>
      <c r="B2154" s="6">
        <f>TITRES_STAT!D2157</f>
        <v>1.7</v>
      </c>
      <c r="C2154" s="2">
        <f t="shared" si="261"/>
        <v>0</v>
      </c>
      <c r="D2154" s="2">
        <f t="shared" si="262"/>
        <v>1.7</v>
      </c>
      <c r="E2154" s="2">
        <f t="shared" si="264"/>
        <v>1.7079999999999997</v>
      </c>
      <c r="F2154" s="2">
        <f t="shared" si="265"/>
        <v>1.714</v>
      </c>
      <c r="G2154" s="2">
        <f t="shared" si="259"/>
        <v>1.7086000000000001</v>
      </c>
      <c r="H2154" s="2">
        <f t="shared" si="263"/>
        <v>1.6445499999999973</v>
      </c>
      <c r="I2154" s="2">
        <f t="array" ref="I2154">SUMPRODUCT(B2138:B2157, (ROW(B2138:B2157)-ROW(B2138)+1)) / (20*21/2)</f>
        <v>1.7129523809523808</v>
      </c>
      <c r="J2154" s="2">
        <f t="shared" si="266"/>
        <v>1.7093453690320577</v>
      </c>
      <c r="K2154" s="2">
        <f t="shared" si="260"/>
        <v>1.7088649053612126</v>
      </c>
    </row>
    <row r="2155" spans="1:11" ht="13.5" x14ac:dyDescent="0.25">
      <c r="A2155" s="3">
        <f>TITRES_STAT!B2158</f>
        <v>45442</v>
      </c>
      <c r="B2155" s="6">
        <f>TITRES_STAT!D2158</f>
        <v>1.7</v>
      </c>
      <c r="C2155" s="2">
        <f t="shared" si="261"/>
        <v>0</v>
      </c>
      <c r="D2155" s="2">
        <f t="shared" si="262"/>
        <v>1.7</v>
      </c>
      <c r="E2155" s="2">
        <f t="shared" si="264"/>
        <v>1.706</v>
      </c>
      <c r="F2155" s="2">
        <f t="shared" si="265"/>
        <v>1.7129999999999999</v>
      </c>
      <c r="G2155" s="2">
        <f t="shared" si="259"/>
        <v>1.7086000000000001</v>
      </c>
      <c r="H2155" s="2">
        <f t="shared" si="263"/>
        <v>1.645999999999997</v>
      </c>
      <c r="I2155" s="2">
        <f t="array" ref="I2155">SUMPRODUCT(B2139:B2158, (ROW(B2139:B2158)-ROW(B2139)+1)) / (20*21/2)</f>
        <v>1.7249047619047619</v>
      </c>
      <c r="J2155" s="2">
        <f t="shared" si="266"/>
        <v>1.7084553338861475</v>
      </c>
      <c r="K2155" s="2">
        <f t="shared" si="260"/>
        <v>1.7085172620137141</v>
      </c>
    </row>
    <row r="2156" spans="1:11" ht="13.5" x14ac:dyDescent="0.25">
      <c r="A2156" s="3">
        <f>TITRES_STAT!B2159</f>
        <v>45443</v>
      </c>
      <c r="B2156" s="6">
        <f>TITRES_STAT!D2159</f>
        <v>1.7</v>
      </c>
      <c r="C2156" s="2">
        <f t="shared" si="261"/>
        <v>0</v>
      </c>
      <c r="D2156" s="2">
        <f t="shared" si="262"/>
        <v>1.7</v>
      </c>
      <c r="E2156" s="2">
        <f t="shared" si="264"/>
        <v>1.7039999999999995</v>
      </c>
      <c r="F2156" s="2">
        <f t="shared" si="265"/>
        <v>1.7120000000000002</v>
      </c>
      <c r="G2156" s="2">
        <f t="shared" si="259"/>
        <v>1.7086000000000003</v>
      </c>
      <c r="H2156" s="2">
        <f t="shared" si="263"/>
        <v>1.647449999999997</v>
      </c>
      <c r="I2156" s="2">
        <f t="array" ref="I2156">SUMPRODUCT(B2140:B2159, (ROW(B2140:B2159)-ROW(B2140)+1)) / (20*21/2)</f>
        <v>1.742</v>
      </c>
      <c r="J2156" s="2">
        <f t="shared" si="266"/>
        <v>1.7076500639922285</v>
      </c>
      <c r="K2156" s="2">
        <f t="shared" si="260"/>
        <v>1.7081832517386666</v>
      </c>
    </row>
    <row r="2157" spans="1:11" ht="13.5" x14ac:dyDescent="0.25">
      <c r="A2157" s="3">
        <f>TITRES_STAT!B2160</f>
        <v>45446</v>
      </c>
      <c r="B2157" s="6">
        <f>TITRES_STAT!D2160</f>
        <v>1.77</v>
      </c>
      <c r="C2157" s="2">
        <f t="shared" si="261"/>
        <v>7.0000000000000062E-2</v>
      </c>
      <c r="D2157" s="2">
        <f t="shared" si="262"/>
        <v>1.714</v>
      </c>
      <c r="E2157" s="2">
        <f t="shared" si="264"/>
        <v>1.7089999999999996</v>
      </c>
      <c r="F2157" s="2">
        <f t="shared" si="265"/>
        <v>1.7144999999999999</v>
      </c>
      <c r="G2157" s="2">
        <f t="shared" si="259"/>
        <v>1.7100000000000002</v>
      </c>
      <c r="H2157" s="2">
        <f t="shared" si="263"/>
        <v>1.6492499999999968</v>
      </c>
      <c r="I2157" s="2">
        <f t="array" ref="I2157">SUMPRODUCT(B2141:B2160, (ROW(B2141:B2160)-ROW(B2141)+1)) / (20*21/2)</f>
        <v>1.7582380952380954</v>
      </c>
      <c r="J2157" s="2">
        <f t="shared" si="266"/>
        <v>1.7135881531358259</v>
      </c>
      <c r="K2157" s="2">
        <f t="shared" si="260"/>
        <v>1.7106074379449934</v>
      </c>
    </row>
    <row r="2158" spans="1:11" ht="13.5" x14ac:dyDescent="0.25">
      <c r="A2158" s="3">
        <f>TITRES_STAT!B2161</f>
        <v>45447</v>
      </c>
      <c r="B2158" s="6">
        <f>TITRES_STAT!D2161</f>
        <v>1.84</v>
      </c>
      <c r="C2158" s="2">
        <f t="shared" si="261"/>
        <v>7.0000000000000062E-2</v>
      </c>
      <c r="D2158" s="2">
        <f t="shared" si="262"/>
        <v>1.7419999999999998</v>
      </c>
      <c r="E2158" s="2">
        <f t="shared" si="264"/>
        <v>1.7209999999999996</v>
      </c>
      <c r="F2158" s="2">
        <f t="shared" si="265"/>
        <v>1.7205000000000001</v>
      </c>
      <c r="G2158" s="2">
        <f t="shared" si="259"/>
        <v>1.7128000000000003</v>
      </c>
      <c r="H2158" s="2">
        <f t="shared" si="263"/>
        <v>1.6513999999999966</v>
      </c>
      <c r="I2158" s="2">
        <f t="array" ref="I2158">SUMPRODUCT(B2142:B2161, (ROW(B2142:B2161)-ROW(B2142)+1)) / (20*21/2)</f>
        <v>1.7736190476190474</v>
      </c>
      <c r="J2158" s="2">
        <f t="shared" si="266"/>
        <v>1.7256273766466996</v>
      </c>
      <c r="K2158" s="2">
        <f t="shared" si="260"/>
        <v>1.7156816560647976</v>
      </c>
    </row>
    <row r="2159" spans="1:11" ht="13.5" x14ac:dyDescent="0.25">
      <c r="A2159" s="3">
        <f>TITRES_STAT!B2162</f>
        <v>45448</v>
      </c>
      <c r="B2159" s="6">
        <f>TITRES_STAT!D2162</f>
        <v>1.9</v>
      </c>
      <c r="C2159" s="2">
        <f t="shared" si="261"/>
        <v>5.9999999999999831E-2</v>
      </c>
      <c r="D2159" s="2">
        <f t="shared" si="262"/>
        <v>1.782</v>
      </c>
      <c r="E2159" s="2">
        <f t="shared" si="264"/>
        <v>1.7409999999999997</v>
      </c>
      <c r="F2159" s="2">
        <f t="shared" si="265"/>
        <v>1.7294999999999998</v>
      </c>
      <c r="G2159" s="2">
        <f t="shared" si="259"/>
        <v>1.7168000000000003</v>
      </c>
      <c r="H2159" s="2">
        <f t="shared" si="263"/>
        <v>1.6538499999999965</v>
      </c>
      <c r="I2159" s="2">
        <f t="array" ref="I2159">SUMPRODUCT(B2143:B2162, (ROW(B2143:B2162)-ROW(B2143)+1)) / (20*21/2)</f>
        <v>1.7957619047619051</v>
      </c>
      <c r="J2159" s="2">
        <f t="shared" si="266"/>
        <v>1.7422342931565378</v>
      </c>
      <c r="K2159" s="2">
        <f t="shared" si="260"/>
        <v>1.7229098264151976</v>
      </c>
    </row>
    <row r="2160" spans="1:11" ht="13.5" x14ac:dyDescent="0.25">
      <c r="A2160" s="3">
        <f>TITRES_STAT!B2163</f>
        <v>45449</v>
      </c>
      <c r="B2160" s="6">
        <f>TITRES_STAT!D2163</f>
        <v>1.9</v>
      </c>
      <c r="C2160" s="2">
        <f t="shared" si="261"/>
        <v>0</v>
      </c>
      <c r="D2160" s="2">
        <f t="shared" si="262"/>
        <v>1.8219999999999998</v>
      </c>
      <c r="E2160" s="2">
        <f t="shared" si="264"/>
        <v>1.7609999999999999</v>
      </c>
      <c r="F2160" s="2">
        <f t="shared" si="265"/>
        <v>1.7384999999999997</v>
      </c>
      <c r="G2160" s="2">
        <f t="shared" si="259"/>
        <v>1.7208000000000008</v>
      </c>
      <c r="H2160" s="2">
        <f t="shared" si="263"/>
        <v>1.6562999999999963</v>
      </c>
      <c r="I2160" s="2">
        <f t="array" ref="I2160">SUMPRODUCT(B2144:B2163, (ROW(B2144:B2163)-ROW(B2144)+1)) / (20*21/2)</f>
        <v>1.809047619047619</v>
      </c>
      <c r="J2160" s="2">
        <f t="shared" si="266"/>
        <v>1.7572595985702009</v>
      </c>
      <c r="K2160" s="2">
        <f t="shared" si="260"/>
        <v>1.7298545391047977</v>
      </c>
    </row>
    <row r="2161" spans="1:11" ht="13.5" x14ac:dyDescent="0.25">
      <c r="A2161" s="3">
        <f>TITRES_STAT!B2164</f>
        <v>45450</v>
      </c>
      <c r="B2161" s="6">
        <f>TITRES_STAT!D2164</f>
        <v>1.9</v>
      </c>
      <c r="C2161" s="2">
        <f t="shared" si="261"/>
        <v>0</v>
      </c>
      <c r="D2161" s="2">
        <f t="shared" si="262"/>
        <v>1.8620000000000001</v>
      </c>
      <c r="E2161" s="2">
        <f t="shared" si="264"/>
        <v>1.7809999999999999</v>
      </c>
      <c r="F2161" s="2">
        <f t="shared" si="265"/>
        <v>1.7474999999999998</v>
      </c>
      <c r="G2161" s="2">
        <f t="shared" si="259"/>
        <v>1.7248000000000006</v>
      </c>
      <c r="H2161" s="2">
        <f t="shared" si="263"/>
        <v>1.6590499999999964</v>
      </c>
      <c r="I2161" s="2">
        <f t="array" ref="I2161">SUMPRODUCT(B2145:B2164, (ROW(B2145:B2164)-ROW(B2145)+1)) / (20*21/2)</f>
        <v>1.8214761904761905</v>
      </c>
      <c r="J2161" s="2">
        <f t="shared" si="266"/>
        <v>1.7708539225158961</v>
      </c>
      <c r="K2161" s="2">
        <f t="shared" si="260"/>
        <v>1.7365269101202958</v>
      </c>
    </row>
    <row r="2162" spans="1:11" ht="13.5" x14ac:dyDescent="0.25">
      <c r="A2162" s="3">
        <f>TITRES_STAT!B2165</f>
        <v>45453</v>
      </c>
      <c r="B2162" s="6">
        <f>TITRES_STAT!D2165</f>
        <v>1.98</v>
      </c>
      <c r="C2162" s="2">
        <f t="shared" si="261"/>
        <v>8.0000000000000071E-2</v>
      </c>
      <c r="D2162" s="2">
        <f t="shared" si="262"/>
        <v>1.9040000000000004</v>
      </c>
      <c r="E2162" s="2">
        <f t="shared" si="264"/>
        <v>1.8089999999999999</v>
      </c>
      <c r="F2162" s="2">
        <f t="shared" si="265"/>
        <v>1.7604999999999993</v>
      </c>
      <c r="G2162" s="2">
        <f t="shared" ref="G2162:G2225" si="267">AVERAGE(B2113:B2162)</f>
        <v>1.7304000000000008</v>
      </c>
      <c r="H2162" s="2">
        <f t="shared" si="263"/>
        <v>1.6621999999999963</v>
      </c>
      <c r="I2162" s="2">
        <f t="array" ref="I2162">SUMPRODUCT(B2146:B2165, (ROW(B2146:B2165)-ROW(B2146)+1)) / (20*21/2)</f>
        <v>1.833047619047619</v>
      </c>
      <c r="J2162" s="2">
        <f t="shared" si="266"/>
        <v>1.7907725965620014</v>
      </c>
      <c r="K2162" s="2">
        <f t="shared" si="260"/>
        <v>1.7460748744293038</v>
      </c>
    </row>
    <row r="2163" spans="1:11" ht="13.5" x14ac:dyDescent="0.25">
      <c r="A2163" s="3">
        <f>TITRES_STAT!B2166</f>
        <v>45454</v>
      </c>
      <c r="B2163" s="6">
        <f>TITRES_STAT!D2166</f>
        <v>1.9</v>
      </c>
      <c r="C2163" s="2">
        <f t="shared" si="261"/>
        <v>-8.0000000000000071E-2</v>
      </c>
      <c r="D2163" s="2">
        <f t="shared" si="262"/>
        <v>1.9159999999999999</v>
      </c>
      <c r="E2163" s="2">
        <f t="shared" si="264"/>
        <v>1.829</v>
      </c>
      <c r="F2163" s="2">
        <f t="shared" si="265"/>
        <v>1.7694999999999994</v>
      </c>
      <c r="G2163" s="2">
        <f t="shared" si="267"/>
        <v>1.7344000000000008</v>
      </c>
      <c r="H2163" s="2">
        <f t="shared" si="263"/>
        <v>1.6649499999999962</v>
      </c>
      <c r="I2163" s="2">
        <f t="array" ref="I2163">SUMPRODUCT(B2147:B2166, (ROW(B2147:B2166)-ROW(B2147)+1)) / (20*21/2)</f>
        <v>1.8437619047619047</v>
      </c>
      <c r="J2163" s="2">
        <f t="shared" si="266"/>
        <v>1.8011752064132394</v>
      </c>
      <c r="K2163" s="2">
        <f t="shared" ref="K2163:K2226" si="268">$K$4*B2163+(1-$K$4)*K2162</f>
        <v>1.7521111538634486</v>
      </c>
    </row>
    <row r="2164" spans="1:11" ht="13.5" x14ac:dyDescent="0.25">
      <c r="A2164" s="3">
        <f>TITRES_STAT!B2167</f>
        <v>45455</v>
      </c>
      <c r="B2164" s="6">
        <f>TITRES_STAT!D2167</f>
        <v>1.9</v>
      </c>
      <c r="C2164" s="2">
        <f t="shared" si="261"/>
        <v>0</v>
      </c>
      <c r="D2164" s="2">
        <f t="shared" si="262"/>
        <v>1.9159999999999999</v>
      </c>
      <c r="E2164" s="2">
        <f t="shared" si="264"/>
        <v>1.8489999999999998</v>
      </c>
      <c r="F2164" s="2">
        <f t="shared" si="265"/>
        <v>1.7784999999999997</v>
      </c>
      <c r="G2164" s="2">
        <f t="shared" si="267"/>
        <v>1.7384000000000008</v>
      </c>
      <c r="H2164" s="2">
        <f t="shared" si="263"/>
        <v>1.6676999999999957</v>
      </c>
      <c r="I2164" s="2">
        <f t="array" ref="I2164">SUMPRODUCT(B2148:B2167, (ROW(B2148:B2167)-ROW(B2148)+1)) / (20*21/2)</f>
        <v>1.8459999999999999</v>
      </c>
      <c r="J2164" s="2">
        <f t="shared" si="266"/>
        <v>1.8105870915167404</v>
      </c>
      <c r="K2164" s="2">
        <f t="shared" si="268"/>
        <v>1.7579107164570389</v>
      </c>
    </row>
    <row r="2165" spans="1:11" ht="13.5" x14ac:dyDescent="0.25">
      <c r="A2165" s="3">
        <f>TITRES_STAT!B2168</f>
        <v>45456</v>
      </c>
      <c r="B2165" s="6">
        <f>TITRES_STAT!D2168</f>
        <v>1.9</v>
      </c>
      <c r="C2165" s="2">
        <f t="shared" si="261"/>
        <v>0</v>
      </c>
      <c r="D2165" s="2">
        <f t="shared" si="262"/>
        <v>1.9159999999999999</v>
      </c>
      <c r="E2165" s="2">
        <f t="shared" si="264"/>
        <v>1.8689999999999998</v>
      </c>
      <c r="F2165" s="2">
        <f t="shared" si="265"/>
        <v>1.7874999999999996</v>
      </c>
      <c r="G2165" s="2">
        <f t="shared" si="267"/>
        <v>1.7424000000000008</v>
      </c>
      <c r="H2165" s="2">
        <f t="shared" si="263"/>
        <v>1.6704499999999962</v>
      </c>
      <c r="I2165" s="2">
        <f t="array" ref="I2165">SUMPRODUCT(B2149:B2168, (ROW(B2149:B2168)-ROW(B2149)+1)) / (20*21/2)</f>
        <v>1.8401428571428571</v>
      </c>
      <c r="J2165" s="2">
        <f t="shared" si="266"/>
        <v>1.8191026066103841</v>
      </c>
      <c r="K2165" s="2">
        <f t="shared" si="268"/>
        <v>1.7634828452234295</v>
      </c>
    </row>
    <row r="2166" spans="1:11" ht="13.5" x14ac:dyDescent="0.25">
      <c r="A2166" s="3">
        <f>TITRES_STAT!B2169</f>
        <v>45457</v>
      </c>
      <c r="B2166" s="6">
        <f>TITRES_STAT!D2169</f>
        <v>1.9</v>
      </c>
      <c r="C2166" s="2">
        <f t="shared" si="261"/>
        <v>0</v>
      </c>
      <c r="D2166" s="2">
        <f t="shared" si="262"/>
        <v>1.9159999999999999</v>
      </c>
      <c r="E2166" s="2">
        <f t="shared" si="264"/>
        <v>1.889</v>
      </c>
      <c r="F2166" s="2">
        <f t="shared" si="265"/>
        <v>1.7964999999999993</v>
      </c>
      <c r="G2166" s="2">
        <f t="shared" si="267"/>
        <v>1.7464000000000013</v>
      </c>
      <c r="H2166" s="2">
        <f t="shared" si="263"/>
        <v>1.673199999999996</v>
      </c>
      <c r="I2166" s="2">
        <f t="array" ref="I2166">SUMPRODUCT(B2150:B2169, (ROW(B2150:B2169)-ROW(B2150)+1)) / (20*21/2)</f>
        <v>1.8341904761904761</v>
      </c>
      <c r="J2166" s="2">
        <f t="shared" si="266"/>
        <v>1.8268071202665381</v>
      </c>
      <c r="K2166" s="2">
        <f t="shared" si="268"/>
        <v>1.7688364591362362</v>
      </c>
    </row>
    <row r="2167" spans="1:11" ht="13.5" x14ac:dyDescent="0.25">
      <c r="A2167" s="3">
        <f>TITRES_STAT!B2170</f>
        <v>45461</v>
      </c>
      <c r="B2167" s="6">
        <f>TITRES_STAT!D2170</f>
        <v>1.82</v>
      </c>
      <c r="C2167" s="2">
        <f t="shared" si="261"/>
        <v>-7.9999999999999849E-2</v>
      </c>
      <c r="D2167" s="2">
        <f t="shared" si="262"/>
        <v>1.8839999999999999</v>
      </c>
      <c r="E2167" s="2">
        <f t="shared" si="264"/>
        <v>1.8940000000000001</v>
      </c>
      <c r="F2167" s="2">
        <f t="shared" si="265"/>
        <v>1.8014999999999994</v>
      </c>
      <c r="G2167" s="2">
        <f t="shared" si="267"/>
        <v>1.748800000000001</v>
      </c>
      <c r="H2167" s="2">
        <f t="shared" si="263"/>
        <v>1.6752499999999961</v>
      </c>
      <c r="I2167" s="2">
        <f t="array" ref="I2167">SUMPRODUCT(B2151:B2170, (ROW(B2151:B2170)-ROW(B2151)+1)) / (20*21/2)</f>
        <v>1.8280476190476189</v>
      </c>
      <c r="J2167" s="2">
        <f t="shared" si="266"/>
        <v>1.8261588230982964</v>
      </c>
      <c r="K2167" s="2">
        <f t="shared" si="268"/>
        <v>1.7708428725034426</v>
      </c>
    </row>
    <row r="2168" spans="1:11" ht="13.5" x14ac:dyDescent="0.25">
      <c r="A2168" s="3">
        <f>TITRES_STAT!B2171</f>
        <v>45462</v>
      </c>
      <c r="B2168" s="6">
        <f>TITRES_STAT!D2171</f>
        <v>1.74</v>
      </c>
      <c r="C2168" s="2">
        <f t="shared" si="261"/>
        <v>-8.0000000000000071E-2</v>
      </c>
      <c r="D2168" s="2">
        <f t="shared" si="262"/>
        <v>1.8519999999999999</v>
      </c>
      <c r="E2168" s="2">
        <f t="shared" si="264"/>
        <v>1.8839999999999999</v>
      </c>
      <c r="F2168" s="2">
        <f t="shared" si="265"/>
        <v>1.8024999999999995</v>
      </c>
      <c r="G2168" s="2">
        <f t="shared" si="267"/>
        <v>1.7496000000000009</v>
      </c>
      <c r="H2168" s="2">
        <f t="shared" si="263"/>
        <v>1.6768999999999963</v>
      </c>
      <c r="I2168" s="2">
        <f t="array" ref="I2168">SUMPRODUCT(B2152:B2171, (ROW(B2152:B2171)-ROW(B2152)+1)) / (20*21/2)</f>
        <v>1.8217142857142856</v>
      </c>
      <c r="J2168" s="2">
        <f t="shared" si="266"/>
        <v>1.8179532208984586</v>
      </c>
      <c r="K2168" s="2">
        <f t="shared" si="268"/>
        <v>1.7696333480915429</v>
      </c>
    </row>
    <row r="2169" spans="1:11" ht="13.5" x14ac:dyDescent="0.25">
      <c r="A2169" s="3">
        <f>TITRES_STAT!B2172</f>
        <v>45463</v>
      </c>
      <c r="B2169" s="6">
        <f>TITRES_STAT!D2172</f>
        <v>1.74</v>
      </c>
      <c r="C2169" s="2">
        <f t="shared" si="261"/>
        <v>0</v>
      </c>
      <c r="D2169" s="2">
        <f t="shared" si="262"/>
        <v>1.8199999999999998</v>
      </c>
      <c r="E2169" s="2">
        <f t="shared" si="264"/>
        <v>1.8679999999999999</v>
      </c>
      <c r="F2169" s="2">
        <f t="shared" si="265"/>
        <v>1.8044999999999995</v>
      </c>
      <c r="G2169" s="2">
        <f t="shared" si="267"/>
        <v>1.7504000000000011</v>
      </c>
      <c r="H2169" s="2">
        <f t="shared" si="263"/>
        <v>1.6785499999999969</v>
      </c>
      <c r="I2169" s="2">
        <f t="array" ref="I2169">SUMPRODUCT(B2153:B2172, (ROW(B2153:B2172)-ROW(B2153)+1)) / (20*21/2)</f>
        <v>1.8151904761904762</v>
      </c>
      <c r="J2169" s="2">
        <f t="shared" si="266"/>
        <v>1.8105291046224148</v>
      </c>
      <c r="K2169" s="2">
        <f t="shared" si="268"/>
        <v>1.7684712560095215</v>
      </c>
    </row>
    <row r="2170" spans="1:11" ht="13.5" x14ac:dyDescent="0.25">
      <c r="A2170" s="3">
        <f>TITRES_STAT!B2173</f>
        <v>45464</v>
      </c>
      <c r="B2170" s="6">
        <f>TITRES_STAT!D2173</f>
        <v>1.74</v>
      </c>
      <c r="C2170" s="2">
        <f t="shared" si="261"/>
        <v>0</v>
      </c>
      <c r="D2170" s="2">
        <f t="shared" si="262"/>
        <v>1.7879999999999998</v>
      </c>
      <c r="E2170" s="2">
        <f t="shared" si="264"/>
        <v>1.8519999999999999</v>
      </c>
      <c r="F2170" s="2">
        <f t="shared" si="265"/>
        <v>1.8064999999999998</v>
      </c>
      <c r="G2170" s="2">
        <f t="shared" si="267"/>
        <v>1.7510000000000008</v>
      </c>
      <c r="H2170" s="2">
        <f t="shared" si="263"/>
        <v>1.680199999999997</v>
      </c>
      <c r="I2170" s="2">
        <f t="array" ref="I2170">SUMPRODUCT(B2154:B2173, (ROW(B2154:B2173)-ROW(B2154)+1)) / (20*21/2)</f>
        <v>1.8151428571428569</v>
      </c>
      <c r="J2170" s="2">
        <f t="shared" si="266"/>
        <v>1.8038120470393277</v>
      </c>
      <c r="K2170" s="2">
        <f t="shared" si="268"/>
        <v>1.7673547361660109</v>
      </c>
    </row>
    <row r="2171" spans="1:11" ht="13.5" x14ac:dyDescent="0.25">
      <c r="A2171" s="3">
        <f>TITRES_STAT!B2174</f>
        <v>45467</v>
      </c>
      <c r="B2171" s="6">
        <f>TITRES_STAT!D2174</f>
        <v>1.74</v>
      </c>
      <c r="C2171" s="2">
        <f t="shared" si="261"/>
        <v>0</v>
      </c>
      <c r="D2171" s="2">
        <f t="shared" si="262"/>
        <v>1.7559999999999998</v>
      </c>
      <c r="E2171" s="2">
        <f t="shared" si="264"/>
        <v>1.8359999999999999</v>
      </c>
      <c r="F2171" s="2">
        <f t="shared" si="265"/>
        <v>1.8084999999999998</v>
      </c>
      <c r="G2171" s="2">
        <f t="shared" si="267"/>
        <v>1.7516000000000007</v>
      </c>
      <c r="H2171" s="2">
        <f t="shared" si="263"/>
        <v>1.6818499999999972</v>
      </c>
      <c r="I2171" s="2">
        <f t="array" ref="I2171">SUMPRODUCT(B2155:B2174, (ROW(B2155:B2174)-ROW(B2155)+1)) / (20*21/2)</f>
        <v>1.8221904761904761</v>
      </c>
      <c r="J2171" s="2">
        <f t="shared" si="266"/>
        <v>1.7977347092260585</v>
      </c>
      <c r="K2171" s="2">
        <f t="shared" si="268"/>
        <v>1.7662820014144027</v>
      </c>
    </row>
    <row r="2172" spans="1:11" ht="13.5" x14ac:dyDescent="0.25">
      <c r="A2172" s="3">
        <f>TITRES_STAT!B2175</f>
        <v>45468</v>
      </c>
      <c r="B2172" s="6">
        <f>TITRES_STAT!D2175</f>
        <v>1.74</v>
      </c>
      <c r="C2172" s="2">
        <f t="shared" si="261"/>
        <v>0</v>
      </c>
      <c r="D2172" s="2">
        <f t="shared" si="262"/>
        <v>1.7399999999999998</v>
      </c>
      <c r="E2172" s="2">
        <f t="shared" si="264"/>
        <v>1.8119999999999998</v>
      </c>
      <c r="F2172" s="2">
        <f t="shared" si="265"/>
        <v>1.8104999999999998</v>
      </c>
      <c r="G2172" s="2">
        <f t="shared" si="267"/>
        <v>1.7522000000000006</v>
      </c>
      <c r="H2172" s="2">
        <f t="shared" si="263"/>
        <v>1.6834999999999973</v>
      </c>
      <c r="I2172" s="2">
        <f t="array" ref="I2172">SUMPRODUCT(B2156:B2175, (ROW(B2156:B2175)-ROW(B2156)+1)) / (20*21/2)</f>
        <v>1.8292857142857142</v>
      </c>
      <c r="J2172" s="2">
        <f t="shared" si="266"/>
        <v>1.7922361654902434</v>
      </c>
      <c r="K2172" s="2">
        <f t="shared" si="268"/>
        <v>1.7652513346922691</v>
      </c>
    </row>
    <row r="2173" spans="1:11" ht="13.5" x14ac:dyDescent="0.25">
      <c r="A2173" s="3">
        <f>TITRES_STAT!B2176</f>
        <v>45469</v>
      </c>
      <c r="B2173" s="6">
        <f>TITRES_STAT!D2176</f>
        <v>1.81</v>
      </c>
      <c r="C2173" s="2">
        <f t="shared" si="261"/>
        <v>7.0000000000000062E-2</v>
      </c>
      <c r="D2173" s="2">
        <f t="shared" si="262"/>
        <v>1.754</v>
      </c>
      <c r="E2173" s="2">
        <f t="shared" si="264"/>
        <v>1.8029999999999997</v>
      </c>
      <c r="F2173" s="2">
        <f t="shared" si="265"/>
        <v>1.8159999999999996</v>
      </c>
      <c r="G2173" s="2">
        <f t="shared" si="267"/>
        <v>1.7542000000000004</v>
      </c>
      <c r="H2173" s="2">
        <f t="shared" si="263"/>
        <v>1.6854999999999976</v>
      </c>
      <c r="I2173" s="2">
        <f t="array" ref="I2173">SUMPRODUCT(B2157:B2176, (ROW(B2157:B2176)-ROW(B2157)+1)) / (20*21/2)</f>
        <v>1.8354285714285714</v>
      </c>
      <c r="J2173" s="2">
        <f t="shared" si="266"/>
        <v>1.7939279592530772</v>
      </c>
      <c r="K2173" s="2">
        <f t="shared" si="268"/>
        <v>1.7670061843121803</v>
      </c>
    </row>
    <row r="2174" spans="1:11" ht="13.5" x14ac:dyDescent="0.25">
      <c r="A2174" s="3">
        <f>TITRES_STAT!B2177</f>
        <v>45470</v>
      </c>
      <c r="B2174" s="6">
        <f>TITRES_STAT!D2177</f>
        <v>1.89</v>
      </c>
      <c r="C2174" s="2">
        <f t="shared" si="261"/>
        <v>7.9999999999999849E-2</v>
      </c>
      <c r="D2174" s="2">
        <f t="shared" si="262"/>
        <v>1.784</v>
      </c>
      <c r="E2174" s="2">
        <f t="shared" si="264"/>
        <v>1.802</v>
      </c>
      <c r="F2174" s="2">
        <f t="shared" si="265"/>
        <v>1.8254999999999995</v>
      </c>
      <c r="G2174" s="2">
        <f t="shared" si="267"/>
        <v>1.7578000000000003</v>
      </c>
      <c r="H2174" s="2">
        <f t="shared" si="263"/>
        <v>1.6878999999999977</v>
      </c>
      <c r="I2174" s="2">
        <f t="array" ref="I2174">SUMPRODUCT(B2158:B2177, (ROW(B2158:B2177)-ROW(B2158)+1)) / (20*21/2)</f>
        <v>1.8406190476190478</v>
      </c>
      <c r="J2174" s="2">
        <f t="shared" si="266"/>
        <v>1.8030776774194508</v>
      </c>
      <c r="K2174" s="2">
        <f t="shared" si="268"/>
        <v>1.7718294712018989</v>
      </c>
    </row>
    <row r="2175" spans="1:11" ht="13.5" x14ac:dyDescent="0.25">
      <c r="A2175" s="3">
        <f>TITRES_STAT!B2178</f>
        <v>45471</v>
      </c>
      <c r="B2175" s="6">
        <f>TITRES_STAT!D2178</f>
        <v>1.9</v>
      </c>
      <c r="C2175" s="2">
        <f t="shared" si="261"/>
        <v>1.0000000000000009E-2</v>
      </c>
      <c r="D2175" s="2">
        <f t="shared" si="262"/>
        <v>1.8160000000000001</v>
      </c>
      <c r="E2175" s="2">
        <f t="shared" si="264"/>
        <v>1.802</v>
      </c>
      <c r="F2175" s="2">
        <f t="shared" si="265"/>
        <v>1.8354999999999992</v>
      </c>
      <c r="G2175" s="2">
        <f t="shared" si="267"/>
        <v>1.7616000000000003</v>
      </c>
      <c r="H2175" s="2">
        <f t="shared" si="263"/>
        <v>1.6903499999999978</v>
      </c>
      <c r="I2175" s="2">
        <f t="array" ref="I2175">SUMPRODUCT(B2159:B2178, (ROW(B2159:B2178)-ROW(B2159)+1)) / (20*21/2)</f>
        <v>1.8451904761904763</v>
      </c>
      <c r="J2175" s="2">
        <f t="shared" si="266"/>
        <v>1.8123083748080746</v>
      </c>
      <c r="K2175" s="2">
        <f t="shared" si="268"/>
        <v>1.7768557664488833</v>
      </c>
    </row>
    <row r="2176" spans="1:11" ht="13.5" x14ac:dyDescent="0.25">
      <c r="A2176" s="3">
        <f>TITRES_STAT!B2179</f>
        <v>45474</v>
      </c>
      <c r="B2176" s="6">
        <f>TITRES_STAT!D2179</f>
        <v>1.9</v>
      </c>
      <c r="C2176" s="2">
        <f t="shared" si="261"/>
        <v>0</v>
      </c>
      <c r="D2176" s="2">
        <f t="shared" si="262"/>
        <v>1.8480000000000001</v>
      </c>
      <c r="E2176" s="2">
        <f t="shared" si="264"/>
        <v>1.802</v>
      </c>
      <c r="F2176" s="2">
        <f t="shared" si="265"/>
        <v>1.8454999999999995</v>
      </c>
      <c r="G2176" s="2">
        <f t="shared" si="267"/>
        <v>1.7654000000000003</v>
      </c>
      <c r="H2176" s="2">
        <f t="shared" si="263"/>
        <v>1.6927999999999974</v>
      </c>
      <c r="I2176" s="2">
        <f t="array" ref="I2176">SUMPRODUCT(B2160:B2179, (ROW(B2160:B2179)-ROW(B2160)+1)) / (20*21/2)</f>
        <v>1.8494761904761907</v>
      </c>
      <c r="J2176" s="2">
        <f t="shared" si="266"/>
        <v>1.8206599581596865</v>
      </c>
      <c r="K2176" s="2">
        <f t="shared" si="268"/>
        <v>1.7816849520783389</v>
      </c>
    </row>
    <row r="2177" spans="1:11" ht="13.5" x14ac:dyDescent="0.25">
      <c r="A2177" s="3">
        <f>TITRES_STAT!B2180</f>
        <v>45475</v>
      </c>
      <c r="B2177" s="6">
        <f>TITRES_STAT!D2180</f>
        <v>1.9</v>
      </c>
      <c r="C2177" s="2">
        <f t="shared" si="261"/>
        <v>0</v>
      </c>
      <c r="D2177" s="2">
        <f t="shared" si="262"/>
        <v>1.8800000000000001</v>
      </c>
      <c r="E2177" s="2">
        <f t="shared" si="264"/>
        <v>1.8099999999999998</v>
      </c>
      <c r="F2177" s="2">
        <f t="shared" si="265"/>
        <v>1.8519999999999996</v>
      </c>
      <c r="G2177" s="2">
        <f t="shared" si="267"/>
        <v>1.7692000000000001</v>
      </c>
      <c r="H2177" s="2">
        <f t="shared" si="263"/>
        <v>1.6952499999999975</v>
      </c>
      <c r="I2177" s="2">
        <f t="array" ref="I2177">SUMPRODUCT(B2161:B2180, (ROW(B2161:B2180)-ROW(B2161)+1)) / (20*21/2)</f>
        <v>1.8537619047619049</v>
      </c>
      <c r="J2177" s="2">
        <f t="shared" si="266"/>
        <v>1.8282161526206688</v>
      </c>
      <c r="K2177" s="2">
        <f t="shared" si="268"/>
        <v>1.7863247578791883</v>
      </c>
    </row>
    <row r="2178" spans="1:11" ht="13.5" x14ac:dyDescent="0.25">
      <c r="A2178" s="3">
        <f>TITRES_STAT!B2181</f>
        <v>45476</v>
      </c>
      <c r="B2178" s="6">
        <f>TITRES_STAT!D2181</f>
        <v>1.9</v>
      </c>
      <c r="C2178" s="2">
        <f t="shared" si="261"/>
        <v>0</v>
      </c>
      <c r="D2178" s="2">
        <f t="shared" si="262"/>
        <v>1.8980000000000001</v>
      </c>
      <c r="E2178" s="2">
        <f t="shared" si="264"/>
        <v>1.8259999999999998</v>
      </c>
      <c r="F2178" s="2">
        <f t="shared" si="265"/>
        <v>1.8549999999999993</v>
      </c>
      <c r="G2178" s="2">
        <f t="shared" si="267"/>
        <v>1.7730000000000004</v>
      </c>
      <c r="H2178" s="2">
        <f t="shared" si="263"/>
        <v>1.6976999999999975</v>
      </c>
      <c r="I2178" s="2">
        <f t="array" ref="I2178">SUMPRODUCT(B2162:B2181, (ROW(B2162:B2181)-ROW(B2162)+1)) / (20*21/2)</f>
        <v>1.8580476190476189</v>
      </c>
      <c r="J2178" s="2">
        <f t="shared" si="266"/>
        <v>1.8350527095139384</v>
      </c>
      <c r="K2178" s="2">
        <f t="shared" si="268"/>
        <v>1.7907826105113771</v>
      </c>
    </row>
    <row r="2179" spans="1:11" ht="13.5" x14ac:dyDescent="0.25">
      <c r="A2179" s="3">
        <f>TITRES_STAT!B2182</f>
        <v>45477</v>
      </c>
      <c r="B2179" s="6">
        <f>TITRES_STAT!D2182</f>
        <v>1.9</v>
      </c>
      <c r="C2179" s="2">
        <f t="shared" si="261"/>
        <v>0</v>
      </c>
      <c r="D2179" s="2">
        <f t="shared" si="262"/>
        <v>1.9</v>
      </c>
      <c r="E2179" s="2">
        <f t="shared" si="264"/>
        <v>1.8419999999999999</v>
      </c>
      <c r="F2179" s="2">
        <f t="shared" si="265"/>
        <v>1.8549999999999993</v>
      </c>
      <c r="G2179" s="2">
        <f t="shared" si="267"/>
        <v>1.7768000000000004</v>
      </c>
      <c r="H2179" s="2">
        <f t="shared" si="263"/>
        <v>1.7001499999999976</v>
      </c>
      <c r="I2179" s="2">
        <f t="array" ref="I2179">SUMPRODUCT(B2163:B2182, (ROW(B2163:B2182)-ROW(B2163)+1)) / (20*21/2)</f>
        <v>1.8623333333333332</v>
      </c>
      <c r="J2179" s="2">
        <f t="shared" si="266"/>
        <v>1.8412381657507062</v>
      </c>
      <c r="K2179" s="2">
        <f t="shared" si="268"/>
        <v>1.7950656453932838</v>
      </c>
    </row>
    <row r="2180" spans="1:11" ht="13.5" x14ac:dyDescent="0.25">
      <c r="A2180" s="3">
        <f>TITRES_STAT!B2183</f>
        <v>45478</v>
      </c>
      <c r="B2180" s="6">
        <f>TITRES_STAT!D2183</f>
        <v>1.9</v>
      </c>
      <c r="C2180" s="2">
        <f t="shared" ref="C2180:C2243" si="269">B2180-B2179</f>
        <v>0</v>
      </c>
      <c r="D2180" s="2">
        <f t="shared" si="262"/>
        <v>1.9</v>
      </c>
      <c r="E2180" s="2">
        <f t="shared" si="264"/>
        <v>1.8579999999999999</v>
      </c>
      <c r="F2180" s="2">
        <f t="shared" si="265"/>
        <v>1.8549999999999993</v>
      </c>
      <c r="G2180" s="2">
        <f t="shared" si="267"/>
        <v>1.7806000000000004</v>
      </c>
      <c r="H2180" s="2">
        <f t="shared" si="263"/>
        <v>1.7025999999999977</v>
      </c>
      <c r="I2180" s="2">
        <f t="array" ref="I2180">SUMPRODUCT(B2164:B2183, (ROW(B2164:B2183)-ROW(B2164)+1)) / (20*21/2)</f>
        <v>1.867</v>
      </c>
      <c r="J2180" s="2">
        <f t="shared" si="266"/>
        <v>1.8468345309173055</v>
      </c>
      <c r="K2180" s="2">
        <f t="shared" si="268"/>
        <v>1.7991807181229591</v>
      </c>
    </row>
    <row r="2181" spans="1:11" ht="13.5" x14ac:dyDescent="0.25">
      <c r="A2181" s="3">
        <f>TITRES_STAT!B2184</f>
        <v>45481</v>
      </c>
      <c r="B2181" s="6">
        <f>TITRES_STAT!D2184</f>
        <v>1.9</v>
      </c>
      <c r="C2181" s="2">
        <f t="shared" si="269"/>
        <v>0</v>
      </c>
      <c r="D2181" s="2">
        <f t="shared" si="262"/>
        <v>1.9</v>
      </c>
      <c r="E2181" s="2">
        <f t="shared" si="264"/>
        <v>1.8739999999999999</v>
      </c>
      <c r="F2181" s="2">
        <f t="shared" si="265"/>
        <v>1.8549999999999993</v>
      </c>
      <c r="G2181" s="2">
        <f t="shared" si="267"/>
        <v>1.7844000000000007</v>
      </c>
      <c r="H2181" s="2">
        <f t="shared" si="263"/>
        <v>1.705049999999998</v>
      </c>
      <c r="I2181" s="2">
        <f t="array" ref="I2181">SUMPRODUCT(B2165:B2184, (ROW(B2165:B2184)-ROW(B2165)+1)) / (20*21/2)</f>
        <v>1.8716666666666668</v>
      </c>
      <c r="J2181" s="2">
        <f t="shared" si="266"/>
        <v>1.8518979089251812</v>
      </c>
      <c r="K2181" s="2">
        <f t="shared" si="268"/>
        <v>1.8031344154514706</v>
      </c>
    </row>
    <row r="2182" spans="1:11" ht="13.5" x14ac:dyDescent="0.25">
      <c r="A2182" s="3">
        <f>TITRES_STAT!B2185</f>
        <v>45482</v>
      </c>
      <c r="B2182" s="6">
        <f>TITRES_STAT!D2185</f>
        <v>1.9</v>
      </c>
      <c r="C2182" s="2">
        <f t="shared" si="269"/>
        <v>0</v>
      </c>
      <c r="D2182" s="2">
        <f t="shared" ref="D2182:D2245" si="270">AVERAGE(B2178:B2182)</f>
        <v>1.9</v>
      </c>
      <c r="E2182" s="2">
        <f t="shared" si="264"/>
        <v>1.89</v>
      </c>
      <c r="F2182" s="2">
        <f t="shared" si="265"/>
        <v>1.8509999999999995</v>
      </c>
      <c r="G2182" s="2">
        <f t="shared" si="267"/>
        <v>1.7882000000000007</v>
      </c>
      <c r="H2182" s="2">
        <f t="shared" si="263"/>
        <v>1.7074999999999978</v>
      </c>
      <c r="I2182" s="2">
        <f t="array" ref="I2182">SUMPRODUCT(B2166:B2185, (ROW(B2166:B2185)-ROW(B2166)+1)) / (20*21/2)</f>
        <v>1.8763333333333334</v>
      </c>
      <c r="J2182" s="2">
        <f t="shared" si="266"/>
        <v>1.8564790604561163</v>
      </c>
      <c r="K2182" s="2">
        <f t="shared" si="268"/>
        <v>1.8069330658259226</v>
      </c>
    </row>
    <row r="2183" spans="1:11" ht="13.5" x14ac:dyDescent="0.25">
      <c r="A2183" s="3">
        <f>TITRES_STAT!B2186</f>
        <v>45483</v>
      </c>
      <c r="B2183" s="6">
        <f>TITRES_STAT!D2186</f>
        <v>1.9</v>
      </c>
      <c r="C2183" s="2">
        <f t="shared" si="269"/>
        <v>0</v>
      </c>
      <c r="D2183" s="2">
        <f t="shared" si="270"/>
        <v>1.9</v>
      </c>
      <c r="E2183" s="2">
        <f t="shared" si="264"/>
        <v>1.8989999999999998</v>
      </c>
      <c r="F2183" s="2">
        <f t="shared" si="265"/>
        <v>1.8509999999999995</v>
      </c>
      <c r="G2183" s="2">
        <f t="shared" si="267"/>
        <v>1.7920000000000009</v>
      </c>
      <c r="H2183" s="2">
        <f t="shared" si="263"/>
        <v>1.7099499999999974</v>
      </c>
      <c r="I2183" s="2">
        <f t="array" ref="I2183">SUMPRODUCT(B2167:B2186, (ROW(B2167:B2186)-ROW(B2167)+1)) / (20*21/2)</f>
        <v>1.881</v>
      </c>
      <c r="J2183" s="2">
        <f t="shared" si="266"/>
        <v>1.8606239118412482</v>
      </c>
      <c r="K2183" s="2">
        <f t="shared" si="268"/>
        <v>1.8105827495190236</v>
      </c>
    </row>
    <row r="2184" spans="1:11" ht="13.5" x14ac:dyDescent="0.25">
      <c r="A2184" s="3">
        <f>TITRES_STAT!B2187</f>
        <v>45484</v>
      </c>
      <c r="B2184" s="6">
        <f>TITRES_STAT!D2187</f>
        <v>1.9</v>
      </c>
      <c r="C2184" s="2">
        <f t="shared" si="269"/>
        <v>0</v>
      </c>
      <c r="D2184" s="2">
        <f t="shared" si="270"/>
        <v>1.9</v>
      </c>
      <c r="E2184" s="2">
        <f t="shared" si="264"/>
        <v>1.9</v>
      </c>
      <c r="F2184" s="2">
        <f t="shared" si="265"/>
        <v>1.8509999999999995</v>
      </c>
      <c r="G2184" s="2">
        <f t="shared" si="267"/>
        <v>1.7958000000000012</v>
      </c>
      <c r="H2184" s="2">
        <f t="shared" si="263"/>
        <v>1.7123999999999975</v>
      </c>
      <c r="I2184" s="2">
        <f t="array" ref="I2184">SUMPRODUCT(B2168:B2187, (ROW(B2168:B2187)-ROW(B2168)+1)) / (20*21/2)</f>
        <v>1.8856666666666666</v>
      </c>
      <c r="J2184" s="2">
        <f t="shared" si="266"/>
        <v>1.8643740154754151</v>
      </c>
      <c r="K2184" s="2">
        <f t="shared" si="268"/>
        <v>1.8140893083614149</v>
      </c>
    </row>
    <row r="2185" spans="1:11" ht="13.5" x14ac:dyDescent="0.25">
      <c r="A2185" s="3">
        <f>TITRES_STAT!B2188</f>
        <v>45485</v>
      </c>
      <c r="B2185" s="6">
        <f>TITRES_STAT!D2188</f>
        <v>1.9</v>
      </c>
      <c r="C2185" s="2">
        <f t="shared" si="269"/>
        <v>0</v>
      </c>
      <c r="D2185" s="2">
        <f t="shared" si="270"/>
        <v>1.9</v>
      </c>
      <c r="E2185" s="2">
        <f t="shared" si="264"/>
        <v>1.9</v>
      </c>
      <c r="F2185" s="2">
        <f t="shared" si="265"/>
        <v>1.8509999999999995</v>
      </c>
      <c r="G2185" s="2">
        <f t="shared" si="267"/>
        <v>1.7994000000000014</v>
      </c>
      <c r="H2185" s="2">
        <f t="shared" si="263"/>
        <v>1.7148499999999973</v>
      </c>
      <c r="I2185" s="2">
        <f t="array" ref="I2185">SUMPRODUCT(B2169:B2188, (ROW(B2169:B2188)-ROW(B2169)+1)) / (20*21/2)</f>
        <v>1.8899523809523808</v>
      </c>
      <c r="J2185" s="2">
        <f t="shared" si="266"/>
        <v>1.8677669663825185</v>
      </c>
      <c r="K2185" s="2">
        <f t="shared" si="268"/>
        <v>1.8174583550923398</v>
      </c>
    </row>
    <row r="2186" spans="1:11" ht="13.5" x14ac:dyDescent="0.25">
      <c r="A2186" s="3">
        <f>TITRES_STAT!B2189</f>
        <v>45488</v>
      </c>
      <c r="B2186" s="6">
        <f>TITRES_STAT!D2189</f>
        <v>1.9</v>
      </c>
      <c r="C2186" s="2">
        <f t="shared" si="269"/>
        <v>0</v>
      </c>
      <c r="D2186" s="2">
        <f t="shared" si="270"/>
        <v>1.9</v>
      </c>
      <c r="E2186" s="2">
        <f t="shared" si="264"/>
        <v>1.9</v>
      </c>
      <c r="F2186" s="2">
        <f t="shared" si="265"/>
        <v>1.8509999999999995</v>
      </c>
      <c r="G2186" s="2">
        <f t="shared" si="267"/>
        <v>1.8030000000000015</v>
      </c>
      <c r="H2186" s="2">
        <f t="shared" ref="H2186:H2249" si="271">AVERAGE(B1987:B2186)</f>
        <v>1.7175999999999971</v>
      </c>
      <c r="I2186" s="2">
        <f t="array" ref="I2186">SUMPRODUCT(B2170:B2189, (ROW(B2170:B2189)-ROW(B2170)+1)) / (20*21/2)</f>
        <v>1.8934761904761905</v>
      </c>
      <c r="J2186" s="2">
        <f t="shared" si="266"/>
        <v>1.870836779107993</v>
      </c>
      <c r="K2186" s="2">
        <f t="shared" si="268"/>
        <v>1.8206952823436207</v>
      </c>
    </row>
    <row r="2187" spans="1:11" ht="13.5" x14ac:dyDescent="0.25">
      <c r="A2187" s="3">
        <f>TITRES_STAT!B2190</f>
        <v>45489</v>
      </c>
      <c r="B2187" s="6">
        <f>TITRES_STAT!D2190</f>
        <v>1.9</v>
      </c>
      <c r="C2187" s="2">
        <f t="shared" si="269"/>
        <v>0</v>
      </c>
      <c r="D2187" s="2">
        <f t="shared" si="270"/>
        <v>1.9</v>
      </c>
      <c r="E2187" s="2">
        <f t="shared" si="264"/>
        <v>1.9</v>
      </c>
      <c r="F2187" s="2">
        <f t="shared" si="265"/>
        <v>1.8549999999999993</v>
      </c>
      <c r="G2187" s="2">
        <f t="shared" si="267"/>
        <v>1.8066000000000013</v>
      </c>
      <c r="H2187" s="2">
        <f t="shared" si="271"/>
        <v>1.7203499999999969</v>
      </c>
      <c r="I2187" s="2">
        <f t="array" ref="I2187">SUMPRODUCT(B2171:B2190, (ROW(B2171:B2190)-ROW(B2171)+1)) / (20*21/2)</f>
        <v>1.8962380952380951</v>
      </c>
      <c r="J2187" s="2">
        <f t="shared" si="266"/>
        <v>1.8736142287167556</v>
      </c>
      <c r="K2187" s="2">
        <f t="shared" si="268"/>
        <v>1.8238052712713217</v>
      </c>
    </row>
    <row r="2188" spans="1:11" ht="13.5" x14ac:dyDescent="0.25">
      <c r="A2188" s="3">
        <f>TITRES_STAT!B2191</f>
        <v>45490</v>
      </c>
      <c r="B2188" s="6">
        <f>TITRES_STAT!D2191</f>
        <v>1.9</v>
      </c>
      <c r="C2188" s="2">
        <f t="shared" si="269"/>
        <v>0</v>
      </c>
      <c r="D2188" s="2">
        <f t="shared" si="270"/>
        <v>1.9</v>
      </c>
      <c r="E2188" s="2">
        <f t="shared" ref="E2188:E2251" si="272">AVERAGE(B2179:B2188)</f>
        <v>1.9</v>
      </c>
      <c r="F2188" s="2">
        <f t="shared" si="265"/>
        <v>1.8629999999999991</v>
      </c>
      <c r="G2188" s="2">
        <f t="shared" si="267"/>
        <v>1.8102000000000016</v>
      </c>
      <c r="H2188" s="2">
        <f t="shared" si="271"/>
        <v>1.7230999999999965</v>
      </c>
      <c r="I2188" s="2">
        <f t="array" ref="I2188">SUMPRODUCT(B2172:B2191, (ROW(B2172:B2191)-ROW(B2172)+1)) / (20*21/2)</f>
        <v>1.8982380952380953</v>
      </c>
      <c r="J2188" s="2">
        <f t="shared" si="266"/>
        <v>1.8761271593151598</v>
      </c>
      <c r="K2188" s="2">
        <f t="shared" si="268"/>
        <v>1.8267932998489169</v>
      </c>
    </row>
    <row r="2189" spans="1:11" ht="13.5" x14ac:dyDescent="0.25">
      <c r="A2189" s="3">
        <f>TITRES_STAT!B2192</f>
        <v>45491</v>
      </c>
      <c r="B2189" s="6">
        <f>TITRES_STAT!D2192</f>
        <v>1.9</v>
      </c>
      <c r="C2189" s="2">
        <f t="shared" si="269"/>
        <v>0</v>
      </c>
      <c r="D2189" s="2">
        <f t="shared" si="270"/>
        <v>1.9</v>
      </c>
      <c r="E2189" s="2">
        <f t="shared" si="272"/>
        <v>1.9</v>
      </c>
      <c r="F2189" s="2">
        <f t="shared" si="265"/>
        <v>1.8709999999999993</v>
      </c>
      <c r="G2189" s="2">
        <f t="shared" si="267"/>
        <v>1.8138000000000016</v>
      </c>
      <c r="H2189" s="2">
        <f t="shared" si="271"/>
        <v>1.7258499999999968</v>
      </c>
      <c r="I2189" s="2">
        <f t="array" ref="I2189">SUMPRODUCT(B2173:B2192, (ROW(B2173:B2192)-ROW(B2173)+1)) / (20*21/2)</f>
        <v>1.8994761904761903</v>
      </c>
      <c r="J2189" s="2">
        <f t="shared" si="266"/>
        <v>1.8784007631899065</v>
      </c>
      <c r="K2189" s="2">
        <f t="shared" si="268"/>
        <v>1.8296641508352338</v>
      </c>
    </row>
    <row r="2190" spans="1:11" ht="13.5" x14ac:dyDescent="0.25">
      <c r="A2190" s="3">
        <f>TITRES_STAT!B2193</f>
        <v>45492</v>
      </c>
      <c r="B2190" s="6">
        <f>TITRES_STAT!D2193</f>
        <v>1.9</v>
      </c>
      <c r="C2190" s="2">
        <f t="shared" si="269"/>
        <v>0</v>
      </c>
      <c r="D2190" s="2">
        <f t="shared" si="270"/>
        <v>1.9</v>
      </c>
      <c r="E2190" s="2">
        <f t="shared" si="272"/>
        <v>1.9</v>
      </c>
      <c r="F2190" s="2">
        <f t="shared" si="265"/>
        <v>1.8789999999999991</v>
      </c>
      <c r="G2190" s="2">
        <f t="shared" si="267"/>
        <v>1.8174000000000015</v>
      </c>
      <c r="H2190" s="2">
        <f t="shared" si="271"/>
        <v>1.7282999999999964</v>
      </c>
      <c r="I2190" s="2">
        <f t="array" ref="I2190">SUMPRODUCT(B2174:B2193, (ROW(B2174:B2193)-ROW(B2174)+1)) / (20*21/2)</f>
        <v>1.8999523809523811</v>
      </c>
      <c r="J2190" s="2">
        <f t="shared" si="266"/>
        <v>1.8804578333622963</v>
      </c>
      <c r="K2190" s="2">
        <f t="shared" si="268"/>
        <v>1.8324224194299306</v>
      </c>
    </row>
    <row r="2191" spans="1:11" ht="13.5" x14ac:dyDescent="0.25">
      <c r="A2191" s="3">
        <f>TITRES_STAT!B2194</f>
        <v>45495</v>
      </c>
      <c r="B2191" s="6">
        <f>TITRES_STAT!D2194</f>
        <v>1.9</v>
      </c>
      <c r="C2191" s="2">
        <f t="shared" si="269"/>
        <v>0</v>
      </c>
      <c r="D2191" s="2">
        <f t="shared" si="270"/>
        <v>1.9</v>
      </c>
      <c r="E2191" s="2">
        <f t="shared" si="272"/>
        <v>1.9</v>
      </c>
      <c r="F2191" s="2">
        <f t="shared" si="265"/>
        <v>1.8869999999999993</v>
      </c>
      <c r="G2191" s="2">
        <f t="shared" si="267"/>
        <v>1.8210000000000017</v>
      </c>
      <c r="H2191" s="2">
        <f t="shared" si="271"/>
        <v>1.7304499999999963</v>
      </c>
      <c r="I2191" s="2">
        <f t="array" ref="I2191">SUMPRODUCT(B2175:B2194, (ROW(B2175:B2194)-ROW(B2175)+1)) / (20*21/2)</f>
        <v>1.9</v>
      </c>
      <c r="J2191" s="2">
        <f t="shared" si="266"/>
        <v>1.8823189920896968</v>
      </c>
      <c r="K2191" s="2">
        <f t="shared" si="268"/>
        <v>1.8350725206287568</v>
      </c>
    </row>
    <row r="2192" spans="1:11" ht="13.5" x14ac:dyDescent="0.25">
      <c r="A2192" s="3">
        <f>TITRES_STAT!B2195</f>
        <v>45496</v>
      </c>
      <c r="B2192" s="6">
        <f>TITRES_STAT!D2195</f>
        <v>1.9</v>
      </c>
      <c r="C2192" s="2">
        <f t="shared" si="269"/>
        <v>0</v>
      </c>
      <c r="D2192" s="2">
        <f t="shared" si="270"/>
        <v>1.9</v>
      </c>
      <c r="E2192" s="2">
        <f t="shared" si="272"/>
        <v>1.9</v>
      </c>
      <c r="F2192" s="2">
        <f t="shared" si="265"/>
        <v>1.8949999999999991</v>
      </c>
      <c r="G2192" s="2">
        <f t="shared" si="267"/>
        <v>1.8246000000000016</v>
      </c>
      <c r="H2192" s="2">
        <f t="shared" si="271"/>
        <v>1.732299999999996</v>
      </c>
      <c r="I2192" s="2">
        <f t="array" ref="I2192">SUMPRODUCT(B2176:B2195, (ROW(B2176:B2195)-ROW(B2176)+1)) / (20*21/2)</f>
        <v>1.9</v>
      </c>
      <c r="J2192" s="2">
        <f t="shared" si="266"/>
        <v>1.8840028976049639</v>
      </c>
      <c r="K2192" s="2">
        <f t="shared" si="268"/>
        <v>1.8376186962903742</v>
      </c>
    </row>
    <row r="2193" spans="1:11" ht="13.5" x14ac:dyDescent="0.25">
      <c r="A2193" s="3">
        <f>TITRES_STAT!B2196</f>
        <v>45497</v>
      </c>
      <c r="B2193" s="6">
        <f>TITRES_STAT!D2196</f>
        <v>1.9</v>
      </c>
      <c r="C2193" s="2">
        <f t="shared" si="269"/>
        <v>0</v>
      </c>
      <c r="D2193" s="2">
        <f t="shared" si="270"/>
        <v>1.9</v>
      </c>
      <c r="E2193" s="2">
        <f t="shared" si="272"/>
        <v>1.9</v>
      </c>
      <c r="F2193" s="2">
        <f t="shared" si="265"/>
        <v>1.8994999999999993</v>
      </c>
      <c r="G2193" s="2">
        <f t="shared" si="267"/>
        <v>1.8282000000000014</v>
      </c>
      <c r="H2193" s="2">
        <f t="shared" si="271"/>
        <v>1.7341499999999956</v>
      </c>
      <c r="I2193" s="2">
        <f t="array" ref="I2193">SUMPRODUCT(B2177:B2196, (ROW(B2177:B2196)-ROW(B2177)+1)) / (20*21/2)</f>
        <v>1.9</v>
      </c>
      <c r="J2193" s="2">
        <f t="shared" si="266"/>
        <v>1.885526431166396</v>
      </c>
      <c r="K2193" s="2">
        <f t="shared" si="268"/>
        <v>1.8400650219260459</v>
      </c>
    </row>
    <row r="2194" spans="1:11" ht="13.5" x14ac:dyDescent="0.25">
      <c r="A2194" s="3">
        <f>TITRES_STAT!B2197</f>
        <v>45499</v>
      </c>
      <c r="B2194" s="6">
        <f>TITRES_STAT!D2197</f>
        <v>1.9</v>
      </c>
      <c r="C2194" s="2">
        <f t="shared" si="269"/>
        <v>0</v>
      </c>
      <c r="D2194" s="2">
        <f t="shared" si="270"/>
        <v>1.9</v>
      </c>
      <c r="E2194" s="2">
        <f t="shared" si="272"/>
        <v>1.9</v>
      </c>
      <c r="F2194" s="2">
        <f t="shared" si="265"/>
        <v>1.8999999999999992</v>
      </c>
      <c r="G2194" s="2">
        <f t="shared" si="267"/>
        <v>1.8318000000000014</v>
      </c>
      <c r="H2194" s="2">
        <f t="shared" si="271"/>
        <v>1.7359999999999958</v>
      </c>
      <c r="I2194" s="2">
        <f t="array" ref="I2194">SUMPRODUCT(B2178:B2197, (ROW(B2178:B2197)-ROW(B2178)+1)) / (20*21/2)</f>
        <v>1.9</v>
      </c>
      <c r="J2194" s="2">
        <f t="shared" si="266"/>
        <v>1.8869048662934058</v>
      </c>
      <c r="K2194" s="2">
        <f t="shared" si="268"/>
        <v>1.8424154132230637</v>
      </c>
    </row>
    <row r="2195" spans="1:11" ht="13.5" x14ac:dyDescent="0.25">
      <c r="A2195" s="3">
        <f>TITRES_STAT!B2198</f>
        <v>45502</v>
      </c>
      <c r="B2195" s="6">
        <f>TITRES_STAT!D2198</f>
        <v>1.9</v>
      </c>
      <c r="C2195" s="2">
        <f t="shared" si="269"/>
        <v>0</v>
      </c>
      <c r="D2195" s="2">
        <f t="shared" si="270"/>
        <v>1.9</v>
      </c>
      <c r="E2195" s="2">
        <f t="shared" si="272"/>
        <v>1.9</v>
      </c>
      <c r="F2195" s="2">
        <f t="shared" si="265"/>
        <v>1.8999999999999992</v>
      </c>
      <c r="G2195" s="2">
        <f t="shared" si="267"/>
        <v>1.8354000000000017</v>
      </c>
      <c r="H2195" s="2">
        <f t="shared" si="271"/>
        <v>1.7378499999999955</v>
      </c>
      <c r="I2195" s="2">
        <f t="array" ref="I2195">SUMPRODUCT(B2179:B2198, (ROW(B2179:B2198)-ROW(B2179)+1)) / (20*21/2)</f>
        <v>1.9</v>
      </c>
      <c r="J2195" s="2">
        <f t="shared" si="266"/>
        <v>1.88815202188451</v>
      </c>
      <c r="K2195" s="2">
        <f t="shared" si="268"/>
        <v>1.8446736323123554</v>
      </c>
    </row>
    <row r="2196" spans="1:11" ht="13.5" x14ac:dyDescent="0.25">
      <c r="A2196" s="3">
        <f>TITRES_STAT!B2199</f>
        <v>45503</v>
      </c>
      <c r="B2196" s="6">
        <f>TITRES_STAT!D2199</f>
        <v>1.9</v>
      </c>
      <c r="C2196" s="2">
        <f t="shared" si="269"/>
        <v>0</v>
      </c>
      <c r="D2196" s="2">
        <f t="shared" si="270"/>
        <v>1.9</v>
      </c>
      <c r="E2196" s="2">
        <f t="shared" si="272"/>
        <v>1.9</v>
      </c>
      <c r="F2196" s="2">
        <f t="shared" ref="F2196:F2259" si="273">AVERAGE(B2177:B2196)</f>
        <v>1.8999999999999992</v>
      </c>
      <c r="G2196" s="2">
        <f t="shared" si="267"/>
        <v>1.8390000000000015</v>
      </c>
      <c r="H2196" s="2">
        <f t="shared" si="271"/>
        <v>1.7396999999999951</v>
      </c>
      <c r="I2196" s="2">
        <f t="array" ref="I2196">SUMPRODUCT(B2180:B2199, (ROW(B2180:B2199)-ROW(B2180)+1)) / (20*21/2)</f>
        <v>1.9</v>
      </c>
      <c r="J2196" s="2">
        <f t="shared" si="266"/>
        <v>1.889280400752652</v>
      </c>
      <c r="K2196" s="2">
        <f t="shared" si="268"/>
        <v>1.8468432937903023</v>
      </c>
    </row>
    <row r="2197" spans="1:11" ht="13.5" x14ac:dyDescent="0.25">
      <c r="A2197" s="3">
        <f>TITRES_STAT!B2200</f>
        <v>45504</v>
      </c>
      <c r="B2197" s="6">
        <f>TITRES_STAT!D2200</f>
        <v>1.9</v>
      </c>
      <c r="C2197" s="2">
        <f t="shared" si="269"/>
        <v>0</v>
      </c>
      <c r="D2197" s="2">
        <f t="shared" si="270"/>
        <v>1.9</v>
      </c>
      <c r="E2197" s="2">
        <f t="shared" si="272"/>
        <v>1.9</v>
      </c>
      <c r="F2197" s="2">
        <f t="shared" si="273"/>
        <v>1.8999999999999992</v>
      </c>
      <c r="G2197" s="2">
        <f t="shared" si="267"/>
        <v>1.8426000000000013</v>
      </c>
      <c r="H2197" s="2">
        <f t="shared" si="271"/>
        <v>1.7412499999999951</v>
      </c>
      <c r="I2197" s="2">
        <f t="array" ref="I2197">SUMPRODUCT(B2181:B2200, (ROW(B2181:B2200)-ROW(B2181)+1)) / (20*21/2)</f>
        <v>1.9</v>
      </c>
      <c r="J2197" s="2">
        <f t="shared" ref="J2197:J2260" si="274">$J$4*B2197+J2196*(1-$J$4)</f>
        <v>1.8903013149666852</v>
      </c>
      <c r="K2197" s="2">
        <f t="shared" si="268"/>
        <v>1.8489278705044081</v>
      </c>
    </row>
    <row r="2198" spans="1:11" ht="13.5" x14ac:dyDescent="0.25">
      <c r="A2198" s="3">
        <f>TITRES_STAT!B2201</f>
        <v>45505</v>
      </c>
      <c r="B2198" s="6">
        <f>TITRES_STAT!D2201</f>
        <v>1.9</v>
      </c>
      <c r="C2198" s="2">
        <f t="shared" si="269"/>
        <v>0</v>
      </c>
      <c r="D2198" s="2">
        <f t="shared" si="270"/>
        <v>1.9</v>
      </c>
      <c r="E2198" s="2">
        <f t="shared" si="272"/>
        <v>1.9</v>
      </c>
      <c r="F2198" s="2">
        <f t="shared" si="273"/>
        <v>1.8999999999999992</v>
      </c>
      <c r="G2198" s="2">
        <f t="shared" si="267"/>
        <v>1.8462000000000014</v>
      </c>
      <c r="H2198" s="2">
        <f t="shared" si="271"/>
        <v>1.7424499999999949</v>
      </c>
      <c r="I2198" s="2">
        <f t="array" ref="I2198">SUMPRODUCT(B2182:B2201, (ROW(B2182:B2201)-ROW(B2182)+1)) / (20*21/2)</f>
        <v>1.9076190476190478</v>
      </c>
      <c r="J2198" s="2">
        <f t="shared" si="274"/>
        <v>1.8912249992555723</v>
      </c>
      <c r="K2198" s="2">
        <f t="shared" si="268"/>
        <v>1.8509306991120784</v>
      </c>
    </row>
    <row r="2199" spans="1:11" ht="13.5" x14ac:dyDescent="0.25">
      <c r="A2199" s="3">
        <f>TITRES_STAT!B2202</f>
        <v>45506</v>
      </c>
      <c r="B2199" s="6">
        <f>TITRES_STAT!D2202</f>
        <v>1.9</v>
      </c>
      <c r="C2199" s="2">
        <f t="shared" si="269"/>
        <v>0</v>
      </c>
      <c r="D2199" s="2">
        <f t="shared" si="270"/>
        <v>1.9</v>
      </c>
      <c r="E2199" s="2">
        <f t="shared" si="272"/>
        <v>1.9</v>
      </c>
      <c r="F2199" s="2">
        <f t="shared" si="273"/>
        <v>1.8999999999999992</v>
      </c>
      <c r="G2199" s="2">
        <f t="shared" si="267"/>
        <v>1.8502000000000016</v>
      </c>
      <c r="H2199" s="2">
        <f t="shared" si="271"/>
        <v>1.743649999999995</v>
      </c>
      <c r="I2199" s="2">
        <f t="array" ref="I2199">SUMPRODUCT(B2183:B2202, (ROW(B2183:B2202)-ROW(B2183)+1)) / (20*21/2)</f>
        <v>1.9167619047619047</v>
      </c>
      <c r="J2199" s="2">
        <f t="shared" si="274"/>
        <v>1.8920607136121845</v>
      </c>
      <c r="K2199" s="2">
        <f t="shared" si="268"/>
        <v>1.8528549854214087</v>
      </c>
    </row>
    <row r="2200" spans="1:11" ht="13.5" x14ac:dyDescent="0.25">
      <c r="A2200" s="3">
        <f>TITRES_STAT!B2203</f>
        <v>45509</v>
      </c>
      <c r="B2200" s="6">
        <f>TITRES_STAT!D2203</f>
        <v>1.9</v>
      </c>
      <c r="C2200" s="2">
        <f t="shared" si="269"/>
        <v>0</v>
      </c>
      <c r="D2200" s="2">
        <f t="shared" si="270"/>
        <v>1.9</v>
      </c>
      <c r="E2200" s="2">
        <f t="shared" si="272"/>
        <v>1.9</v>
      </c>
      <c r="F2200" s="2">
        <f t="shared" si="273"/>
        <v>1.8999999999999992</v>
      </c>
      <c r="G2200" s="2">
        <f t="shared" si="267"/>
        <v>1.8542000000000016</v>
      </c>
      <c r="H2200" s="2">
        <f t="shared" si="271"/>
        <v>1.7448499999999951</v>
      </c>
      <c r="I2200" s="2">
        <f t="array" ref="I2200">SUMPRODUCT(B2184:B2203, (ROW(B2184:B2203)-ROW(B2184)+1)) / (20*21/2)</f>
        <v>1.9254285714285713</v>
      </c>
      <c r="J2200" s="2">
        <f t="shared" si="274"/>
        <v>1.8928168361253099</v>
      </c>
      <c r="K2200" s="2">
        <f t="shared" si="268"/>
        <v>1.8547038095225299</v>
      </c>
    </row>
    <row r="2201" spans="1:11" ht="13.5" x14ac:dyDescent="0.25">
      <c r="A2201" s="3">
        <f>TITRES_STAT!B2204</f>
        <v>45510</v>
      </c>
      <c r="B2201" s="6">
        <f>TITRES_STAT!D2204</f>
        <v>1.98</v>
      </c>
      <c r="C2201" s="2">
        <f t="shared" si="269"/>
        <v>8.0000000000000071E-2</v>
      </c>
      <c r="D2201" s="2">
        <f t="shared" si="270"/>
        <v>1.9159999999999999</v>
      </c>
      <c r="E2201" s="2">
        <f t="shared" si="272"/>
        <v>1.9080000000000001</v>
      </c>
      <c r="F2201" s="2">
        <f t="shared" si="273"/>
        <v>1.9039999999999992</v>
      </c>
      <c r="G2201" s="2">
        <f t="shared" si="267"/>
        <v>1.8598000000000012</v>
      </c>
      <c r="H2201" s="2">
        <f t="shared" si="271"/>
        <v>1.7462499999999952</v>
      </c>
      <c r="I2201" s="2">
        <f t="array" ref="I2201">SUMPRODUCT(B2185:B2204, (ROW(B2185:B2204)-ROW(B2185)+1)) / (20*21/2)</f>
        <v>1.9250476190476187</v>
      </c>
      <c r="J2201" s="2">
        <f t="shared" si="274"/>
        <v>1.9011199945895663</v>
      </c>
      <c r="K2201" s="2">
        <f t="shared" si="268"/>
        <v>1.8596173856196856</v>
      </c>
    </row>
    <row r="2202" spans="1:11" ht="13.5" x14ac:dyDescent="0.25">
      <c r="A2202" s="3">
        <f>TITRES_STAT!B2205</f>
        <v>45511</v>
      </c>
      <c r="B2202" s="6">
        <f>TITRES_STAT!D2205</f>
        <v>2</v>
      </c>
      <c r="C2202" s="2">
        <f t="shared" si="269"/>
        <v>2.0000000000000018E-2</v>
      </c>
      <c r="D2202" s="2">
        <f t="shared" si="270"/>
        <v>1.9359999999999999</v>
      </c>
      <c r="E2202" s="2">
        <f t="shared" si="272"/>
        <v>1.9179999999999999</v>
      </c>
      <c r="F2202" s="2">
        <f t="shared" si="273"/>
        <v>1.9089999999999994</v>
      </c>
      <c r="G2202" s="2">
        <f t="shared" si="267"/>
        <v>1.8658000000000012</v>
      </c>
      <c r="H2202" s="2">
        <f t="shared" si="271"/>
        <v>1.7477499999999953</v>
      </c>
      <c r="I2202" s="2">
        <f t="array" ref="I2202">SUMPRODUCT(B2186:B2205, (ROW(B2186:B2205)-ROW(B2186)+1)) / (20*21/2)</f>
        <v>1.917</v>
      </c>
      <c r="J2202" s="2">
        <f t="shared" si="274"/>
        <v>1.9105371379619884</v>
      </c>
      <c r="K2202" s="2">
        <f t="shared" si="268"/>
        <v>1.8651225861836196</v>
      </c>
    </row>
    <row r="2203" spans="1:11" ht="13.5" x14ac:dyDescent="0.25">
      <c r="A2203" s="3">
        <f>TITRES_STAT!B2206</f>
        <v>45512</v>
      </c>
      <c r="B2203" s="6">
        <f>TITRES_STAT!D2206</f>
        <v>2</v>
      </c>
      <c r="C2203" s="2">
        <f t="shared" si="269"/>
        <v>0</v>
      </c>
      <c r="D2203" s="2">
        <f t="shared" si="270"/>
        <v>1.956</v>
      </c>
      <c r="E2203" s="2">
        <f t="shared" si="272"/>
        <v>1.9280000000000002</v>
      </c>
      <c r="F2203" s="2">
        <f t="shared" si="273"/>
        <v>1.9139999999999993</v>
      </c>
      <c r="G2203" s="2">
        <f t="shared" si="267"/>
        <v>1.871800000000001</v>
      </c>
      <c r="H2203" s="2">
        <f t="shared" si="271"/>
        <v>1.7492499999999953</v>
      </c>
      <c r="I2203" s="2">
        <f t="array" ref="I2203">SUMPRODUCT(B2187:B2206, (ROW(B2187:B2206)-ROW(B2187)+1)) / (20*21/2)</f>
        <v>1.9016666666666662</v>
      </c>
      <c r="J2203" s="2">
        <f t="shared" si="274"/>
        <v>1.919057410537037</v>
      </c>
      <c r="K2203" s="2">
        <f t="shared" si="268"/>
        <v>1.8704118965293599</v>
      </c>
    </row>
    <row r="2204" spans="1:11" ht="13.5" x14ac:dyDescent="0.25">
      <c r="A2204" s="3">
        <f>TITRES_STAT!B2207</f>
        <v>45513</v>
      </c>
      <c r="B2204" s="6">
        <f>TITRES_STAT!D2207</f>
        <v>1.91</v>
      </c>
      <c r="C2204" s="2">
        <f t="shared" si="269"/>
        <v>-9.000000000000008E-2</v>
      </c>
      <c r="D2204" s="2">
        <f t="shared" si="270"/>
        <v>1.9579999999999997</v>
      </c>
      <c r="E2204" s="2">
        <f t="shared" si="272"/>
        <v>1.9290000000000003</v>
      </c>
      <c r="F2204" s="2">
        <f t="shared" si="273"/>
        <v>1.9144999999999992</v>
      </c>
      <c r="G2204" s="2">
        <f t="shared" si="267"/>
        <v>1.8760000000000008</v>
      </c>
      <c r="H2204" s="2">
        <f t="shared" si="271"/>
        <v>1.7502999999999955</v>
      </c>
      <c r="I2204" s="2">
        <f t="array" ref="I2204">SUMPRODUCT(B2188:B2207, (ROW(B2188:B2207)-ROW(B2188)+1)) / (20*21/2)</f>
        <v>1.8937142857142857</v>
      </c>
      <c r="J2204" s="2">
        <f t="shared" si="274"/>
        <v>1.9181948000097</v>
      </c>
      <c r="K2204" s="2">
        <f t="shared" si="268"/>
        <v>1.8719643711752674</v>
      </c>
    </row>
    <row r="2205" spans="1:11" ht="13.5" x14ac:dyDescent="0.25">
      <c r="A2205" s="3">
        <f>TITRES_STAT!B2208</f>
        <v>45516</v>
      </c>
      <c r="B2205" s="6">
        <f>TITRES_STAT!D2208</f>
        <v>1.83</v>
      </c>
      <c r="C2205" s="2">
        <f t="shared" si="269"/>
        <v>-7.9999999999999849E-2</v>
      </c>
      <c r="D2205" s="2">
        <f t="shared" si="270"/>
        <v>1.9440000000000002</v>
      </c>
      <c r="E2205" s="2">
        <f t="shared" si="272"/>
        <v>1.9219999999999999</v>
      </c>
      <c r="F2205" s="2">
        <f t="shared" si="273"/>
        <v>1.9109999999999991</v>
      </c>
      <c r="G2205" s="2">
        <f t="shared" si="267"/>
        <v>1.8786000000000005</v>
      </c>
      <c r="H2205" s="2">
        <f t="shared" si="271"/>
        <v>1.7508499999999956</v>
      </c>
      <c r="I2205" s="2">
        <f t="array" ref="I2205">SUMPRODUCT(B2189:B2208, (ROW(B2189:B2208)-ROW(B2189)+1)) / (20*21/2)</f>
        <v>1.8928095238095239</v>
      </c>
      <c r="J2205" s="2">
        <f t="shared" si="274"/>
        <v>1.9097952952468715</v>
      </c>
      <c r="K2205" s="2">
        <f t="shared" si="268"/>
        <v>1.8703187095605511</v>
      </c>
    </row>
    <row r="2206" spans="1:11" ht="13.5" x14ac:dyDescent="0.25">
      <c r="A2206" s="3">
        <f>TITRES_STAT!B2209</f>
        <v>45518</v>
      </c>
      <c r="B2206" s="6">
        <f>TITRES_STAT!D2209</f>
        <v>1.75</v>
      </c>
      <c r="C2206" s="2">
        <f t="shared" si="269"/>
        <v>-8.0000000000000071E-2</v>
      </c>
      <c r="D2206" s="2">
        <f t="shared" si="270"/>
        <v>1.8980000000000001</v>
      </c>
      <c r="E2206" s="2">
        <f t="shared" si="272"/>
        <v>1.907</v>
      </c>
      <c r="F2206" s="2">
        <f t="shared" si="273"/>
        <v>1.9034999999999997</v>
      </c>
      <c r="G2206" s="2">
        <f t="shared" si="267"/>
        <v>1.8796000000000004</v>
      </c>
      <c r="H2206" s="2">
        <f t="shared" si="271"/>
        <v>1.7509999999999957</v>
      </c>
      <c r="I2206" s="2">
        <f t="array" ref="I2206">SUMPRODUCT(B2190:B2209, (ROW(B2190:B2209)-ROW(B2190)+1)) / (20*21/2)</f>
        <v>1.8843333333333332</v>
      </c>
      <c r="J2206" s="2">
        <f t="shared" si="274"/>
        <v>1.8945766956995505</v>
      </c>
      <c r="K2206" s="2">
        <f t="shared" si="268"/>
        <v>1.8656003287934708</v>
      </c>
    </row>
    <row r="2207" spans="1:11" ht="13.5" x14ac:dyDescent="0.25">
      <c r="A2207" s="3">
        <f>TITRES_STAT!B2210</f>
        <v>45519</v>
      </c>
      <c r="B2207" s="6">
        <f>TITRES_STAT!D2210</f>
        <v>1.82</v>
      </c>
      <c r="C2207" s="2">
        <f t="shared" si="269"/>
        <v>7.0000000000000062E-2</v>
      </c>
      <c r="D2207" s="2">
        <f t="shared" si="270"/>
        <v>1.8620000000000001</v>
      </c>
      <c r="E2207" s="2">
        <f t="shared" si="272"/>
        <v>1.8990000000000002</v>
      </c>
      <c r="F2207" s="2">
        <f t="shared" si="273"/>
        <v>1.8994999999999997</v>
      </c>
      <c r="G2207" s="2">
        <f t="shared" si="267"/>
        <v>1.8806000000000003</v>
      </c>
      <c r="H2207" s="2">
        <f t="shared" si="271"/>
        <v>1.7514999999999958</v>
      </c>
      <c r="I2207" s="2">
        <f t="array" ref="I2207">SUMPRODUCT(B2191:B2210, (ROW(B2191:B2210)-ROW(B2191)+1)) / (20*21/2)</f>
        <v>1.8686666666666665</v>
      </c>
      <c r="J2207" s="2">
        <f t="shared" si="274"/>
        <v>1.8874741532519743</v>
      </c>
      <c r="K2207" s="2">
        <f t="shared" si="268"/>
        <v>1.8638120806054916</v>
      </c>
    </row>
    <row r="2208" spans="1:11" ht="13.5" x14ac:dyDescent="0.25">
      <c r="A2208" s="3">
        <f>TITRES_STAT!B2211</f>
        <v>45520</v>
      </c>
      <c r="B2208" s="6">
        <f>TITRES_STAT!D2211</f>
        <v>1.89</v>
      </c>
      <c r="C2208" s="2">
        <f t="shared" si="269"/>
        <v>6.999999999999984E-2</v>
      </c>
      <c r="D2208" s="2">
        <f t="shared" si="270"/>
        <v>1.8400000000000003</v>
      </c>
      <c r="E2208" s="2">
        <f t="shared" si="272"/>
        <v>1.8980000000000001</v>
      </c>
      <c r="F2208" s="2">
        <f t="shared" si="273"/>
        <v>1.8989999999999998</v>
      </c>
      <c r="G2208" s="2">
        <f t="shared" si="267"/>
        <v>1.8815999999999999</v>
      </c>
      <c r="H2208" s="2">
        <f t="shared" si="271"/>
        <v>1.7524499999999958</v>
      </c>
      <c r="I2208" s="2">
        <f t="array" ref="I2208">SUMPRODUCT(B2192:B2211, (ROW(B2192:B2211)-ROW(B2192)+1)) / (20*21/2)</f>
        <v>1.8538095238095238</v>
      </c>
      <c r="J2208" s="2">
        <f t="shared" si="274"/>
        <v>1.8877147100851195</v>
      </c>
      <c r="K2208" s="2">
        <f t="shared" si="268"/>
        <v>1.8648390578366489</v>
      </c>
    </row>
    <row r="2209" spans="1:11" ht="13.5" x14ac:dyDescent="0.25">
      <c r="A2209" s="3">
        <f>TITRES_STAT!B2212</f>
        <v>45523</v>
      </c>
      <c r="B2209" s="6">
        <f>TITRES_STAT!D2212</f>
        <v>1.81</v>
      </c>
      <c r="C2209" s="2">
        <f t="shared" si="269"/>
        <v>-7.9999999999999849E-2</v>
      </c>
      <c r="D2209" s="2">
        <f t="shared" si="270"/>
        <v>1.8199999999999998</v>
      </c>
      <c r="E2209" s="2">
        <f t="shared" si="272"/>
        <v>1.8889999999999998</v>
      </c>
      <c r="F2209" s="2">
        <f t="shared" si="273"/>
        <v>1.8945000000000001</v>
      </c>
      <c r="G2209" s="2">
        <f t="shared" si="267"/>
        <v>1.8797999999999999</v>
      </c>
      <c r="H2209" s="2">
        <f t="shared" si="271"/>
        <v>1.7529999999999961</v>
      </c>
      <c r="I2209" s="2">
        <f t="array" ref="I2209">SUMPRODUCT(B2193:B2212, (ROW(B2193:B2212)-ROW(B2193)+1)) / (20*21/2)</f>
        <v>1.8397619047619047</v>
      </c>
      <c r="J2209" s="2">
        <f t="shared" si="274"/>
        <v>1.8803133091246318</v>
      </c>
      <c r="K2209" s="2">
        <f t="shared" si="268"/>
        <v>1.8626885065489374</v>
      </c>
    </row>
    <row r="2210" spans="1:11" ht="13.5" x14ac:dyDescent="0.25">
      <c r="A2210" s="3">
        <f>TITRES_STAT!B2213</f>
        <v>45524</v>
      </c>
      <c r="B2210" s="6">
        <f>TITRES_STAT!D2213</f>
        <v>1.73</v>
      </c>
      <c r="C2210" s="2">
        <f t="shared" si="269"/>
        <v>-8.0000000000000071E-2</v>
      </c>
      <c r="D2210" s="2">
        <f t="shared" si="270"/>
        <v>1.8</v>
      </c>
      <c r="E2210" s="2">
        <f t="shared" si="272"/>
        <v>1.8720000000000003</v>
      </c>
      <c r="F2210" s="2">
        <f t="shared" si="273"/>
        <v>1.8859999999999999</v>
      </c>
      <c r="G2210" s="2">
        <f t="shared" si="267"/>
        <v>1.8763999999999998</v>
      </c>
      <c r="H2210" s="2">
        <f t="shared" si="271"/>
        <v>1.7531499999999962</v>
      </c>
      <c r="I2210" s="2">
        <f t="array" ref="I2210">SUMPRODUCT(B2194:B2213, (ROW(B2194:B2213)-ROW(B2194)+1)) / (20*21/2)</f>
        <v>1.8265238095238094</v>
      </c>
      <c r="J2210" s="2">
        <f t="shared" si="274"/>
        <v>1.8659977558746668</v>
      </c>
      <c r="K2210" s="2">
        <f t="shared" si="268"/>
        <v>1.857485035703881</v>
      </c>
    </row>
    <row r="2211" spans="1:11" ht="13.5" x14ac:dyDescent="0.25">
      <c r="A2211" s="3">
        <f>TITRES_STAT!B2214</f>
        <v>45525</v>
      </c>
      <c r="B2211" s="6">
        <f>TITRES_STAT!D2214</f>
        <v>1.73</v>
      </c>
      <c r="C2211" s="2">
        <f t="shared" si="269"/>
        <v>0</v>
      </c>
      <c r="D2211" s="2">
        <f t="shared" si="270"/>
        <v>1.796</v>
      </c>
      <c r="E2211" s="2">
        <f t="shared" si="272"/>
        <v>1.8470000000000002</v>
      </c>
      <c r="F2211" s="2">
        <f t="shared" si="273"/>
        <v>1.8774999999999999</v>
      </c>
      <c r="G2211" s="2">
        <f t="shared" si="267"/>
        <v>1.8729999999999998</v>
      </c>
      <c r="H2211" s="2">
        <f t="shared" si="271"/>
        <v>1.7532999999999967</v>
      </c>
      <c r="I2211" s="2">
        <f t="array" ref="I2211">SUMPRODUCT(B2195:B2214, (ROW(B2195:B2214)-ROW(B2195)+1)) / (20*21/2)</f>
        <v>1.8140952380952382</v>
      </c>
      <c r="J2211" s="2">
        <f t="shared" si="274"/>
        <v>1.853045588648508</v>
      </c>
      <c r="K2211" s="2">
        <f t="shared" si="268"/>
        <v>1.8524856225390229</v>
      </c>
    </row>
    <row r="2212" spans="1:11" ht="13.5" x14ac:dyDescent="0.25">
      <c r="A2212" s="3">
        <f>TITRES_STAT!B2215</f>
        <v>45526</v>
      </c>
      <c r="B2212" s="6">
        <f>TITRES_STAT!D2215</f>
        <v>1.73</v>
      </c>
      <c r="C2212" s="2">
        <f t="shared" si="269"/>
        <v>0</v>
      </c>
      <c r="D2212" s="2">
        <f t="shared" si="270"/>
        <v>1.778</v>
      </c>
      <c r="E2212" s="2">
        <f t="shared" si="272"/>
        <v>1.8200000000000003</v>
      </c>
      <c r="F2212" s="2">
        <f t="shared" si="273"/>
        <v>1.8689999999999998</v>
      </c>
      <c r="G2212" s="2">
        <f t="shared" si="267"/>
        <v>1.8679999999999999</v>
      </c>
      <c r="H2212" s="2">
        <f t="shared" si="271"/>
        <v>1.7534499999999968</v>
      </c>
      <c r="I2212" s="2">
        <f t="array" ref="I2212">SUMPRODUCT(B2196:B2215, (ROW(B2196:B2215)-ROW(B2196)+1)) / (20*21/2)</f>
        <v>1.8091428571428569</v>
      </c>
      <c r="J2212" s="2">
        <f t="shared" si="274"/>
        <v>1.8413269611581737</v>
      </c>
      <c r="K2212" s="2">
        <f t="shared" si="268"/>
        <v>1.8476822647923947</v>
      </c>
    </row>
    <row r="2213" spans="1:11" ht="13.5" x14ac:dyDescent="0.25">
      <c r="A2213" s="3">
        <f>TITRES_STAT!B2216</f>
        <v>45527</v>
      </c>
      <c r="B2213" s="6">
        <f>TITRES_STAT!D2216</f>
        <v>1.73</v>
      </c>
      <c r="C2213" s="2">
        <f t="shared" si="269"/>
        <v>0</v>
      </c>
      <c r="D2213" s="2">
        <f t="shared" si="270"/>
        <v>1.746</v>
      </c>
      <c r="E2213" s="2">
        <f t="shared" si="272"/>
        <v>1.7930000000000004</v>
      </c>
      <c r="F2213" s="2">
        <f t="shared" si="273"/>
        <v>1.8604999999999996</v>
      </c>
      <c r="G2213" s="2">
        <f t="shared" si="267"/>
        <v>1.8645999999999998</v>
      </c>
      <c r="H2213" s="2">
        <f t="shared" si="271"/>
        <v>1.7535999999999969</v>
      </c>
      <c r="I2213" s="2">
        <f t="array" ref="I2213">SUMPRODUCT(B2197:B2216, (ROW(B2197:B2216)-ROW(B2197)+1)) / (20*21/2)</f>
        <v>1.8046666666666664</v>
      </c>
      <c r="J2213" s="2">
        <f t="shared" si="274"/>
        <v>1.8307243934288238</v>
      </c>
      <c r="K2213" s="2">
        <f t="shared" si="268"/>
        <v>1.8430672740162224</v>
      </c>
    </row>
    <row r="2214" spans="1:11" ht="13.5" x14ac:dyDescent="0.25">
      <c r="A2214" s="3">
        <f>TITRES_STAT!B2217</f>
        <v>45530</v>
      </c>
      <c r="B2214" s="6">
        <f>TITRES_STAT!D2217</f>
        <v>1.73</v>
      </c>
      <c r="C2214" s="2">
        <f t="shared" si="269"/>
        <v>0</v>
      </c>
      <c r="D2214" s="2">
        <f t="shared" si="270"/>
        <v>1.73</v>
      </c>
      <c r="E2214" s="2">
        <f t="shared" si="272"/>
        <v>1.7749999999999999</v>
      </c>
      <c r="F2214" s="2">
        <f t="shared" si="273"/>
        <v>1.8519999999999999</v>
      </c>
      <c r="G2214" s="2">
        <f t="shared" si="267"/>
        <v>1.8611999999999997</v>
      </c>
      <c r="H2214" s="2">
        <f t="shared" si="271"/>
        <v>1.7537499999999973</v>
      </c>
      <c r="I2214" s="2">
        <f t="array" ref="I2214">SUMPRODUCT(B2198:B2217, (ROW(B2198:B2217)-ROW(B2198)+1)) / (20*21/2)</f>
        <v>1.8006666666666666</v>
      </c>
      <c r="J2214" s="2">
        <f t="shared" si="274"/>
        <v>1.82113159405465</v>
      </c>
      <c r="K2214" s="2">
        <f t="shared" si="268"/>
        <v>1.8386332632704883</v>
      </c>
    </row>
    <row r="2215" spans="1:11" ht="13.5" x14ac:dyDescent="0.25">
      <c r="A2215" s="3">
        <f>TITRES_STAT!B2218</f>
        <v>45531</v>
      </c>
      <c r="B2215" s="6">
        <f>TITRES_STAT!D2218</f>
        <v>1.8</v>
      </c>
      <c r="C2215" s="2">
        <f t="shared" si="269"/>
        <v>7.0000000000000062E-2</v>
      </c>
      <c r="D2215" s="2">
        <f t="shared" si="270"/>
        <v>1.7440000000000002</v>
      </c>
      <c r="E2215" s="2">
        <f t="shared" si="272"/>
        <v>1.7720000000000002</v>
      </c>
      <c r="F2215" s="2">
        <f t="shared" si="273"/>
        <v>1.8469999999999995</v>
      </c>
      <c r="G2215" s="2">
        <f t="shared" si="267"/>
        <v>1.8591999999999995</v>
      </c>
      <c r="H2215" s="2">
        <f t="shared" si="271"/>
        <v>1.7540499999999974</v>
      </c>
      <c r="I2215" s="2">
        <f t="array" ref="I2215">SUMPRODUCT(B2199:B2218, (ROW(B2199:B2218)-ROW(B2199)+1)) / (20*21/2)</f>
        <v>1.7971428571428569</v>
      </c>
      <c r="J2215" s="2">
        <f t="shared" si="274"/>
        <v>1.8191190612875405</v>
      </c>
      <c r="K2215" s="2">
        <f t="shared" si="268"/>
        <v>1.8371182333383123</v>
      </c>
    </row>
    <row r="2216" spans="1:11" ht="13.5" x14ac:dyDescent="0.25">
      <c r="A2216" s="3">
        <f>TITRES_STAT!B2219</f>
        <v>45532</v>
      </c>
      <c r="B2216" s="6">
        <f>TITRES_STAT!D2219</f>
        <v>1.8</v>
      </c>
      <c r="C2216" s="2">
        <f t="shared" si="269"/>
        <v>0</v>
      </c>
      <c r="D2216" s="2">
        <f t="shared" si="270"/>
        <v>1.7579999999999998</v>
      </c>
      <c r="E2216" s="2">
        <f t="shared" si="272"/>
        <v>1.7770000000000004</v>
      </c>
      <c r="F2216" s="2">
        <f t="shared" si="273"/>
        <v>1.8419999999999999</v>
      </c>
      <c r="G2216" s="2">
        <f t="shared" si="267"/>
        <v>1.8571999999999995</v>
      </c>
      <c r="H2216" s="2">
        <f t="shared" si="271"/>
        <v>1.7543499999999979</v>
      </c>
      <c r="I2216" s="2">
        <f t="array" ref="I2216">SUMPRODUCT(B2200:B2219, (ROW(B2200:B2219)-ROW(B2200)+1)) / (20*21/2)</f>
        <v>1.794095238095238</v>
      </c>
      <c r="J2216" s="2">
        <f t="shared" si="274"/>
        <v>1.8172981983077747</v>
      </c>
      <c r="K2216" s="2">
        <f t="shared" si="268"/>
        <v>1.835662616344653</v>
      </c>
    </row>
    <row r="2217" spans="1:11" ht="13.5" x14ac:dyDescent="0.25">
      <c r="A2217" s="3">
        <f>TITRES_STAT!B2220</f>
        <v>45533</v>
      </c>
      <c r="B2217" s="6">
        <f>TITRES_STAT!D2220</f>
        <v>1.8</v>
      </c>
      <c r="C2217" s="2">
        <f t="shared" si="269"/>
        <v>0</v>
      </c>
      <c r="D2217" s="2">
        <f t="shared" si="270"/>
        <v>1.7719999999999998</v>
      </c>
      <c r="E2217" s="2">
        <f t="shared" si="272"/>
        <v>1.7750000000000004</v>
      </c>
      <c r="F2217" s="2">
        <f t="shared" si="273"/>
        <v>1.8369999999999997</v>
      </c>
      <c r="G2217" s="2">
        <f t="shared" si="267"/>
        <v>1.8567999999999996</v>
      </c>
      <c r="H2217" s="2">
        <f t="shared" si="271"/>
        <v>1.754649999999998</v>
      </c>
      <c r="I2217" s="2">
        <f t="array" ref="I2217">SUMPRODUCT(B2201:B2220, (ROW(B2201:B2220)-ROW(B2201)+1)) / (20*21/2)</f>
        <v>1.7915238095238097</v>
      </c>
      <c r="J2217" s="2">
        <f t="shared" si="274"/>
        <v>1.8156507508498916</v>
      </c>
      <c r="K2217" s="2">
        <f t="shared" si="268"/>
        <v>1.8342640823703529</v>
      </c>
    </row>
    <row r="2218" spans="1:11" ht="13.5" x14ac:dyDescent="0.25">
      <c r="A2218" s="3">
        <f>TITRES_STAT!B2221</f>
        <v>45534</v>
      </c>
      <c r="B2218" s="6">
        <f>TITRES_STAT!D2221</f>
        <v>1.8</v>
      </c>
      <c r="C2218" s="2">
        <f t="shared" si="269"/>
        <v>0</v>
      </c>
      <c r="D2218" s="2">
        <f t="shared" si="270"/>
        <v>1.786</v>
      </c>
      <c r="E2218" s="2">
        <f t="shared" si="272"/>
        <v>1.7660000000000005</v>
      </c>
      <c r="F2218" s="2">
        <f t="shared" si="273"/>
        <v>1.8319999999999996</v>
      </c>
      <c r="G2218" s="2">
        <f t="shared" si="267"/>
        <v>1.8579999999999992</v>
      </c>
      <c r="H2218" s="2">
        <f t="shared" si="271"/>
        <v>1.7551499999999982</v>
      </c>
      <c r="I2218" s="2">
        <f t="array" ref="I2218">SUMPRODUCT(B2202:B2221, (ROW(B2202:B2221)-ROW(B2202)+1)) / (20*21/2)</f>
        <v>1.7894285714285714</v>
      </c>
      <c r="J2218" s="2">
        <f t="shared" si="274"/>
        <v>1.814160203149902</v>
      </c>
      <c r="K2218" s="2">
        <f t="shared" si="268"/>
        <v>1.8329203928656332</v>
      </c>
    </row>
    <row r="2219" spans="1:11" ht="13.5" x14ac:dyDescent="0.25">
      <c r="A2219" s="3">
        <f>TITRES_STAT!B2222</f>
        <v>45537</v>
      </c>
      <c r="B2219" s="6">
        <f>TITRES_STAT!D2222</f>
        <v>1.8</v>
      </c>
      <c r="C2219" s="2">
        <f t="shared" si="269"/>
        <v>0</v>
      </c>
      <c r="D2219" s="2">
        <f t="shared" si="270"/>
        <v>1.8</v>
      </c>
      <c r="E2219" s="2">
        <f t="shared" si="272"/>
        <v>1.7650000000000001</v>
      </c>
      <c r="F2219" s="2">
        <f t="shared" si="273"/>
        <v>1.8269999999999995</v>
      </c>
      <c r="G2219" s="2">
        <f t="shared" si="267"/>
        <v>1.8591999999999993</v>
      </c>
      <c r="H2219" s="2">
        <f t="shared" si="271"/>
        <v>1.7556499999999979</v>
      </c>
      <c r="I2219" s="2">
        <f t="array" ref="I2219">SUMPRODUCT(B2203:B2222, (ROW(B2203:B2222)-ROW(B2203)+1)) / (20*21/2)</f>
        <v>1.7881904761904761</v>
      </c>
      <c r="J2219" s="2">
        <f t="shared" si="274"/>
        <v>1.812811612373721</v>
      </c>
      <c r="K2219" s="2">
        <f t="shared" si="268"/>
        <v>1.831629397066981</v>
      </c>
    </row>
    <row r="2220" spans="1:11" ht="13.5" x14ac:dyDescent="0.25">
      <c r="A2220" s="3">
        <f>TITRES_STAT!B2223</f>
        <v>45538</v>
      </c>
      <c r="B2220" s="6">
        <f>TITRES_STAT!D2223</f>
        <v>1.8</v>
      </c>
      <c r="C2220" s="2">
        <f t="shared" si="269"/>
        <v>0</v>
      </c>
      <c r="D2220" s="2">
        <f t="shared" si="270"/>
        <v>1.8</v>
      </c>
      <c r="E2220" s="2">
        <f t="shared" si="272"/>
        <v>1.7720000000000002</v>
      </c>
      <c r="F2220" s="2">
        <f t="shared" si="273"/>
        <v>1.8219999999999998</v>
      </c>
      <c r="G2220" s="2">
        <f t="shared" si="267"/>
        <v>1.8603999999999994</v>
      </c>
      <c r="H2220" s="2">
        <f t="shared" si="271"/>
        <v>1.7561499999999979</v>
      </c>
      <c r="I2220" s="2">
        <f t="array" ref="I2220">SUMPRODUCT(B2204:B2223, (ROW(B2204:B2223)-ROW(B2204)+1)) / (20*21/2)</f>
        <v>1.780285714285714</v>
      </c>
      <c r="J2220" s="2">
        <f t="shared" si="274"/>
        <v>1.8115914588143192</v>
      </c>
      <c r="K2220" s="2">
        <f t="shared" si="268"/>
        <v>1.8303890285545503</v>
      </c>
    </row>
    <row r="2221" spans="1:11" ht="13.5" x14ac:dyDescent="0.25">
      <c r="A2221" s="3">
        <f>TITRES_STAT!B2224</f>
        <v>45539</v>
      </c>
      <c r="B2221" s="6">
        <f>TITRES_STAT!D2224</f>
        <v>1.8</v>
      </c>
      <c r="C2221" s="2">
        <f t="shared" si="269"/>
        <v>0</v>
      </c>
      <c r="D2221" s="2">
        <f t="shared" si="270"/>
        <v>1.8</v>
      </c>
      <c r="E2221" s="2">
        <f t="shared" si="272"/>
        <v>1.7790000000000004</v>
      </c>
      <c r="F2221" s="2">
        <f t="shared" si="273"/>
        <v>1.8129999999999999</v>
      </c>
      <c r="G2221" s="2">
        <f t="shared" si="267"/>
        <v>1.8615999999999995</v>
      </c>
      <c r="H2221" s="2">
        <f t="shared" si="271"/>
        <v>1.7566499999999978</v>
      </c>
      <c r="I2221" s="2">
        <f t="array" ref="I2221">SUMPRODUCT(B2205:B2224, (ROW(B2205:B2224)-ROW(B2205)+1)) / (20*21/2)</f>
        <v>1.7718095238095237</v>
      </c>
      <c r="J2221" s="2">
        <f t="shared" si="274"/>
        <v>1.8104875103558127</v>
      </c>
      <c r="K2221" s="2">
        <f t="shared" si="268"/>
        <v>1.829197301944568</v>
      </c>
    </row>
    <row r="2222" spans="1:11" ht="13.5" x14ac:dyDescent="0.25">
      <c r="A2222" s="3">
        <f>TITRES_STAT!B2225</f>
        <v>45540</v>
      </c>
      <c r="B2222" s="6">
        <f>TITRES_STAT!D2225</f>
        <v>1.8</v>
      </c>
      <c r="C2222" s="2">
        <f t="shared" si="269"/>
        <v>0</v>
      </c>
      <c r="D2222" s="2">
        <f t="shared" si="270"/>
        <v>1.8</v>
      </c>
      <c r="E2222" s="2">
        <f t="shared" si="272"/>
        <v>1.7860000000000003</v>
      </c>
      <c r="F2222" s="2">
        <f t="shared" si="273"/>
        <v>1.8030000000000002</v>
      </c>
      <c r="G2222" s="2">
        <f t="shared" si="267"/>
        <v>1.8627999999999991</v>
      </c>
      <c r="H2222" s="2">
        <f t="shared" si="271"/>
        <v>1.7571499999999978</v>
      </c>
      <c r="I2222" s="2">
        <f t="array" ref="I2222">SUMPRODUCT(B2206:B2225, (ROW(B2206:B2225)-ROW(B2206)+1)) / (20*21/2)</f>
        <v>1.7643333333333333</v>
      </c>
      <c r="J2222" s="2">
        <f t="shared" si="274"/>
        <v>1.8094886998457353</v>
      </c>
      <c r="K2222" s="2">
        <f t="shared" si="268"/>
        <v>1.8280523097114476</v>
      </c>
    </row>
    <row r="2223" spans="1:11" ht="13.5" x14ac:dyDescent="0.25">
      <c r="A2223" s="3">
        <f>TITRES_STAT!B2226</f>
        <v>45541</v>
      </c>
      <c r="B2223" s="6">
        <f>TITRES_STAT!D2226</f>
        <v>1.72</v>
      </c>
      <c r="C2223" s="2">
        <f t="shared" si="269"/>
        <v>-8.0000000000000071E-2</v>
      </c>
      <c r="D2223" s="2">
        <f t="shared" si="270"/>
        <v>1.784</v>
      </c>
      <c r="E2223" s="2">
        <f t="shared" si="272"/>
        <v>1.7850000000000001</v>
      </c>
      <c r="F2223" s="2">
        <f t="shared" si="273"/>
        <v>1.7890000000000001</v>
      </c>
      <c r="G2223" s="2">
        <f t="shared" si="267"/>
        <v>1.8609999999999993</v>
      </c>
      <c r="H2223" s="2">
        <f t="shared" si="271"/>
        <v>1.757249999999998</v>
      </c>
      <c r="I2223" s="2">
        <f t="array" ref="I2223">SUMPRODUCT(B2207:B2226, (ROW(B2207:B2226)-ROW(B2207)+1)) / (20*21/2)</f>
        <v>1.7574761904761906</v>
      </c>
      <c r="J2223" s="2">
        <f t="shared" si="274"/>
        <v>1.8009659665270938</v>
      </c>
      <c r="K2223" s="2">
        <f t="shared" si="268"/>
        <v>1.8238149642325674</v>
      </c>
    </row>
    <row r="2224" spans="1:11" ht="13.5" x14ac:dyDescent="0.25">
      <c r="A2224" s="3">
        <f>TITRES_STAT!B2227</f>
        <v>45544</v>
      </c>
      <c r="B2224" s="6">
        <f>TITRES_STAT!D2227</f>
        <v>1.7</v>
      </c>
      <c r="C2224" s="2">
        <f t="shared" si="269"/>
        <v>-2.0000000000000018E-2</v>
      </c>
      <c r="D2224" s="2">
        <f t="shared" si="270"/>
        <v>1.764</v>
      </c>
      <c r="E2224" s="2">
        <f t="shared" si="272"/>
        <v>1.782</v>
      </c>
      <c r="F2224" s="2">
        <f t="shared" si="273"/>
        <v>1.7785000000000004</v>
      </c>
      <c r="G2224" s="2">
        <f t="shared" si="267"/>
        <v>1.8571999999999995</v>
      </c>
      <c r="H2224" s="2">
        <f t="shared" si="271"/>
        <v>1.7572499999999978</v>
      </c>
      <c r="I2224" s="2">
        <f t="array" ref="I2224">SUMPRODUCT(B2208:B2227, (ROW(B2208:B2227)-ROW(B2208)+1)) / (20*21/2)</f>
        <v>1.7575238095238095</v>
      </c>
      <c r="J2224" s="2">
        <f t="shared" si="274"/>
        <v>1.7913501601911803</v>
      </c>
      <c r="K2224" s="2">
        <f t="shared" si="268"/>
        <v>1.8189594754391334</v>
      </c>
    </row>
    <row r="2225" spans="1:11" ht="13.5" x14ac:dyDescent="0.25">
      <c r="A2225" s="3">
        <f>TITRES_STAT!B2228</f>
        <v>45545</v>
      </c>
      <c r="B2225" s="6">
        <f>TITRES_STAT!D2228</f>
        <v>1.7</v>
      </c>
      <c r="C2225" s="2">
        <f t="shared" si="269"/>
        <v>0</v>
      </c>
      <c r="D2225" s="2">
        <f t="shared" si="270"/>
        <v>1.7440000000000002</v>
      </c>
      <c r="E2225" s="2">
        <f t="shared" si="272"/>
        <v>1.7720000000000002</v>
      </c>
      <c r="F2225" s="2">
        <f t="shared" si="273"/>
        <v>1.7720000000000007</v>
      </c>
      <c r="G2225" s="2">
        <f t="shared" si="267"/>
        <v>1.8531999999999993</v>
      </c>
      <c r="H2225" s="2">
        <f t="shared" si="271"/>
        <v>1.757249999999998</v>
      </c>
      <c r="I2225" s="2">
        <f t="array" ref="I2225">SUMPRODUCT(B2209:B2228, (ROW(B2209:B2228)-ROW(B2209)+1)) / (20*21/2)</f>
        <v>1.7606666666666666</v>
      </c>
      <c r="J2225" s="2">
        <f t="shared" si="274"/>
        <v>1.7826501449348773</v>
      </c>
      <c r="K2225" s="2">
        <f t="shared" si="268"/>
        <v>1.8142943979709321</v>
      </c>
    </row>
    <row r="2226" spans="1:11" ht="13.5" x14ac:dyDescent="0.25">
      <c r="A2226" s="3">
        <f>TITRES_STAT!B2229</f>
        <v>45546</v>
      </c>
      <c r="B2226" s="6">
        <f>TITRES_STAT!D2229</f>
        <v>1.7</v>
      </c>
      <c r="C2226" s="2">
        <f t="shared" si="269"/>
        <v>0</v>
      </c>
      <c r="D2226" s="2">
        <f t="shared" si="270"/>
        <v>1.7239999999999998</v>
      </c>
      <c r="E2226" s="2">
        <f t="shared" si="272"/>
        <v>1.762</v>
      </c>
      <c r="F2226" s="2">
        <f t="shared" si="273"/>
        <v>1.7695000000000003</v>
      </c>
      <c r="G2226" s="2">
        <f t="shared" ref="G2226:G2289" si="275">AVERAGE(B2177:B2226)</f>
        <v>1.8491999999999995</v>
      </c>
      <c r="H2226" s="2">
        <f t="shared" si="271"/>
        <v>1.7570999999999979</v>
      </c>
      <c r="I2226" s="2">
        <f t="array" ref="I2226">SUMPRODUCT(B2210:B2229, (ROW(B2210:B2229)-ROW(B2210)+1)) / (20*21/2)</f>
        <v>1.7718571428571426</v>
      </c>
      <c r="J2226" s="2">
        <f t="shared" si="274"/>
        <v>1.7747787025601269</v>
      </c>
      <c r="K2226" s="2">
        <f t="shared" si="268"/>
        <v>1.8098122647171702</v>
      </c>
    </row>
    <row r="2227" spans="1:11" ht="13.5" x14ac:dyDescent="0.25">
      <c r="A2227" s="3">
        <f>TITRES_STAT!B2230</f>
        <v>45547</v>
      </c>
      <c r="B2227" s="6">
        <f>TITRES_STAT!D2230</f>
        <v>1.77</v>
      </c>
      <c r="C2227" s="2">
        <f t="shared" si="269"/>
        <v>7.0000000000000062E-2</v>
      </c>
      <c r="D2227" s="2">
        <f t="shared" si="270"/>
        <v>1.718</v>
      </c>
      <c r="E2227" s="2">
        <f t="shared" si="272"/>
        <v>1.7589999999999999</v>
      </c>
      <c r="F2227" s="2">
        <f t="shared" si="273"/>
        <v>1.7670000000000006</v>
      </c>
      <c r="G2227" s="2">
        <f t="shared" si="275"/>
        <v>1.8465999999999994</v>
      </c>
      <c r="H2227" s="2">
        <f t="shared" si="271"/>
        <v>1.757449999999998</v>
      </c>
      <c r="I2227" s="2">
        <f t="array" ref="I2227">SUMPRODUCT(B2211:B2230, (ROW(B2211:B2230)-ROW(B2211)+1)) / (20*21/2)</f>
        <v>1.7827142857142857</v>
      </c>
      <c r="J2227" s="2">
        <f t="shared" si="274"/>
        <v>1.774323588030591</v>
      </c>
      <c r="K2227" s="2">
        <f t="shared" ref="K2227:K2290" si="276">$K$4*B2227+(1-$K$4)*K2226</f>
        <v>1.8082509994341438</v>
      </c>
    </row>
    <row r="2228" spans="1:11" ht="13.5" x14ac:dyDescent="0.25">
      <c r="A2228" s="3">
        <f>TITRES_STAT!B2231</f>
        <v>45548</v>
      </c>
      <c r="B2228" s="6">
        <f>TITRES_STAT!D2231</f>
        <v>1.8</v>
      </c>
      <c r="C2228" s="2">
        <f t="shared" si="269"/>
        <v>3.0000000000000027E-2</v>
      </c>
      <c r="D2228" s="2">
        <f t="shared" si="270"/>
        <v>1.734</v>
      </c>
      <c r="E2228" s="2">
        <f t="shared" si="272"/>
        <v>1.7589999999999997</v>
      </c>
      <c r="F2228" s="2">
        <f t="shared" si="273"/>
        <v>1.7625</v>
      </c>
      <c r="G2228" s="2">
        <f t="shared" si="275"/>
        <v>1.8445999999999989</v>
      </c>
      <c r="H2228" s="2">
        <f t="shared" si="271"/>
        <v>1.7579499999999981</v>
      </c>
      <c r="I2228" s="2">
        <f t="array" ref="I2228">SUMPRODUCT(B2212:B2231, (ROW(B2212:B2231)-ROW(B2212)+1)) / (20*21/2)</f>
        <v>1.7928571428571429</v>
      </c>
      <c r="J2228" s="2">
        <f t="shared" si="274"/>
        <v>1.7767689605991062</v>
      </c>
      <c r="K2228" s="2">
        <f t="shared" si="276"/>
        <v>1.8079274308288833</v>
      </c>
    </row>
    <row r="2229" spans="1:11" ht="13.5" x14ac:dyDescent="0.25">
      <c r="A2229" s="3">
        <f>TITRES_STAT!B2232</f>
        <v>45551</v>
      </c>
      <c r="B2229" s="6">
        <f>TITRES_STAT!D2232</f>
        <v>1.88</v>
      </c>
      <c r="C2229" s="2">
        <f t="shared" si="269"/>
        <v>7.9999999999999849E-2</v>
      </c>
      <c r="D2229" s="2">
        <f t="shared" si="270"/>
        <v>1.77</v>
      </c>
      <c r="E2229" s="2">
        <f t="shared" si="272"/>
        <v>1.7669999999999999</v>
      </c>
      <c r="F2229" s="2">
        <f t="shared" si="273"/>
        <v>1.766</v>
      </c>
      <c r="G2229" s="2">
        <f t="shared" si="275"/>
        <v>1.8441999999999987</v>
      </c>
      <c r="H2229" s="2">
        <f t="shared" si="271"/>
        <v>1.7588499999999982</v>
      </c>
      <c r="I2229" s="2">
        <f t="array" ref="I2229">SUMPRODUCT(B2213:B2232, (ROW(B2213:B2232)-ROW(B2213)+1)) / (20*21/2)</f>
        <v>1.8099047619047619</v>
      </c>
      <c r="J2229" s="2">
        <f t="shared" si="274"/>
        <v>1.7866004881610962</v>
      </c>
      <c r="K2229" s="2">
        <f t="shared" si="276"/>
        <v>1.8107538060904957</v>
      </c>
    </row>
    <row r="2230" spans="1:11" ht="13.5" x14ac:dyDescent="0.25">
      <c r="A2230" s="3">
        <f>TITRES_STAT!B2233</f>
        <v>45552</v>
      </c>
      <c r="B2230" s="6">
        <f>TITRES_STAT!D2233</f>
        <v>1.88</v>
      </c>
      <c r="C2230" s="2">
        <f t="shared" si="269"/>
        <v>0</v>
      </c>
      <c r="D2230" s="2">
        <f t="shared" si="270"/>
        <v>1.8059999999999998</v>
      </c>
      <c r="E2230" s="2">
        <f t="shared" si="272"/>
        <v>1.7749999999999999</v>
      </c>
      <c r="F2230" s="2">
        <f t="shared" si="273"/>
        <v>1.7735000000000003</v>
      </c>
      <c r="G2230" s="2">
        <f t="shared" si="275"/>
        <v>1.8437999999999988</v>
      </c>
      <c r="H2230" s="2">
        <f t="shared" si="271"/>
        <v>1.7597499999999986</v>
      </c>
      <c r="I2230" s="2">
        <f t="array" ref="I2230">SUMPRODUCT(B2214:B2233, (ROW(B2214:B2233)-ROW(B2214)+1)) / (20*21/2)</f>
        <v>1.818238095238095</v>
      </c>
      <c r="J2230" s="2">
        <f t="shared" si="274"/>
        <v>1.7954956797648014</v>
      </c>
      <c r="K2230" s="2">
        <f t="shared" si="276"/>
        <v>1.8134693431065547</v>
      </c>
    </row>
    <row r="2231" spans="1:11" ht="13.5" x14ac:dyDescent="0.25">
      <c r="A2231" s="3">
        <f>TITRES_STAT!B2234</f>
        <v>45553</v>
      </c>
      <c r="B2231" s="6">
        <f>TITRES_STAT!D2234</f>
        <v>1.88</v>
      </c>
      <c r="C2231" s="2">
        <f t="shared" si="269"/>
        <v>0</v>
      </c>
      <c r="D2231" s="2">
        <f t="shared" si="270"/>
        <v>1.8420000000000001</v>
      </c>
      <c r="E2231" s="2">
        <f t="shared" si="272"/>
        <v>1.7829999999999999</v>
      </c>
      <c r="F2231" s="2">
        <f t="shared" si="273"/>
        <v>1.7810000000000001</v>
      </c>
      <c r="G2231" s="2">
        <f t="shared" si="275"/>
        <v>1.8433999999999986</v>
      </c>
      <c r="H2231" s="2">
        <f t="shared" si="271"/>
        <v>1.7606499999999985</v>
      </c>
      <c r="I2231" s="2">
        <f t="array" ref="I2231">SUMPRODUCT(B2215:B2234, (ROW(B2215:B2234)-ROW(B2215)+1)) / (20*21/2)</f>
        <v>1.818238095238095</v>
      </c>
      <c r="J2231" s="2">
        <f t="shared" si="274"/>
        <v>1.8035437102633918</v>
      </c>
      <c r="K2231" s="2">
        <f t="shared" si="276"/>
        <v>1.8160783884749252</v>
      </c>
    </row>
    <row r="2232" spans="1:11" ht="13.5" x14ac:dyDescent="0.25">
      <c r="A2232" s="3">
        <f>TITRES_STAT!B2235</f>
        <v>45554</v>
      </c>
      <c r="B2232" s="6">
        <f>TITRES_STAT!D2235</f>
        <v>1.96</v>
      </c>
      <c r="C2232" s="2">
        <f t="shared" si="269"/>
        <v>8.0000000000000071E-2</v>
      </c>
      <c r="D2232" s="2">
        <f t="shared" si="270"/>
        <v>1.8799999999999997</v>
      </c>
      <c r="E2232" s="2">
        <f t="shared" si="272"/>
        <v>1.7989999999999999</v>
      </c>
      <c r="F2232" s="2">
        <f t="shared" si="273"/>
        <v>1.7925</v>
      </c>
      <c r="G2232" s="2">
        <f t="shared" si="275"/>
        <v>1.8445999999999987</v>
      </c>
      <c r="H2232" s="2">
        <f t="shared" si="271"/>
        <v>1.7617499999999986</v>
      </c>
      <c r="I2232" s="2">
        <f t="array" ref="I2232">SUMPRODUCT(B2216:B2235, (ROW(B2216:B2235)-ROW(B2216)+1)) / (20*21/2)</f>
        <v>1.8255238095238091</v>
      </c>
      <c r="J2232" s="2">
        <f t="shared" si="274"/>
        <v>1.8184443092859257</v>
      </c>
      <c r="K2232" s="2">
        <f t="shared" si="276"/>
        <v>1.8217223732406145</v>
      </c>
    </row>
    <row r="2233" spans="1:11" ht="13.5" x14ac:dyDescent="0.25">
      <c r="A2233" s="3">
        <f>TITRES_STAT!B2236</f>
        <v>45555</v>
      </c>
      <c r="B2233" s="6">
        <f>TITRES_STAT!D2236</f>
        <v>1.88</v>
      </c>
      <c r="C2233" s="2">
        <f t="shared" si="269"/>
        <v>-8.0000000000000071E-2</v>
      </c>
      <c r="D2233" s="2">
        <f t="shared" si="270"/>
        <v>1.8960000000000001</v>
      </c>
      <c r="E2233" s="2">
        <f t="shared" si="272"/>
        <v>1.8149999999999999</v>
      </c>
      <c r="F2233" s="2">
        <f t="shared" si="273"/>
        <v>1.8</v>
      </c>
      <c r="G2233" s="2">
        <f t="shared" si="275"/>
        <v>1.8441999999999985</v>
      </c>
      <c r="H2233" s="2">
        <f t="shared" si="271"/>
        <v>1.762449999999999</v>
      </c>
      <c r="I2233" s="2">
        <f t="array" ref="I2233">SUMPRODUCT(B2217:B2236, (ROW(B2217:B2236)-ROW(B2217)+1)) / (20*21/2)</f>
        <v>1.8343333333333329</v>
      </c>
      <c r="J2233" s="2">
        <f t="shared" si="274"/>
        <v>1.8243067560205994</v>
      </c>
      <c r="K2233" s="2">
        <f t="shared" si="276"/>
        <v>1.8240077703684336</v>
      </c>
    </row>
    <row r="2234" spans="1:11" ht="13.5" x14ac:dyDescent="0.25">
      <c r="A2234" s="3">
        <f>TITRES_STAT!B2237</f>
        <v>45558</v>
      </c>
      <c r="B2234" s="6">
        <f>TITRES_STAT!D2237</f>
        <v>1.8</v>
      </c>
      <c r="C2234" s="2">
        <f t="shared" si="269"/>
        <v>-7.9999999999999849E-2</v>
      </c>
      <c r="D2234" s="2">
        <f t="shared" si="270"/>
        <v>1.8800000000000001</v>
      </c>
      <c r="E2234" s="2">
        <f t="shared" si="272"/>
        <v>1.825</v>
      </c>
      <c r="F2234" s="2">
        <f t="shared" si="273"/>
        <v>1.8034999999999997</v>
      </c>
      <c r="G2234" s="2">
        <f t="shared" si="275"/>
        <v>1.8421999999999985</v>
      </c>
      <c r="H2234" s="2">
        <f t="shared" si="271"/>
        <v>1.7627499999999989</v>
      </c>
      <c r="I2234" s="2">
        <f t="array" ref="I2234">SUMPRODUCT(B2218:B2237, (ROW(B2218:B2237)-ROW(B2218)+1)) / (20*21/2)</f>
        <v>1.8426666666666669</v>
      </c>
      <c r="J2234" s="2">
        <f t="shared" si="274"/>
        <v>1.8219918268757804</v>
      </c>
      <c r="K2234" s="2">
        <f t="shared" si="276"/>
        <v>1.8230662891775147</v>
      </c>
    </row>
    <row r="2235" spans="1:11" ht="13.5" x14ac:dyDescent="0.25">
      <c r="A2235" s="3">
        <f>TITRES_STAT!B2238</f>
        <v>45559</v>
      </c>
      <c r="B2235" s="6">
        <f>TITRES_STAT!D2238</f>
        <v>1.88</v>
      </c>
      <c r="C2235" s="2">
        <f t="shared" si="269"/>
        <v>7.9999999999999849E-2</v>
      </c>
      <c r="D2235" s="2">
        <f t="shared" si="270"/>
        <v>1.8799999999999997</v>
      </c>
      <c r="E2235" s="2">
        <f t="shared" si="272"/>
        <v>1.843</v>
      </c>
      <c r="F2235" s="2">
        <f t="shared" si="273"/>
        <v>1.8074999999999999</v>
      </c>
      <c r="G2235" s="2">
        <f t="shared" si="275"/>
        <v>1.8417999999999983</v>
      </c>
      <c r="H2235" s="2">
        <f t="shared" si="271"/>
        <v>1.7634499999999995</v>
      </c>
      <c r="I2235" s="2">
        <f t="array" ref="I2235">SUMPRODUCT(B2219:B2238, (ROW(B2219:B2238)-ROW(B2219)+1)) / (20*21/2)</f>
        <v>1.8505238095238097</v>
      </c>
      <c r="J2235" s="2">
        <f t="shared" si="274"/>
        <v>1.8275164147923728</v>
      </c>
      <c r="K2235" s="2">
        <f t="shared" si="276"/>
        <v>1.825298983719573</v>
      </c>
    </row>
    <row r="2236" spans="1:11" ht="13.5" x14ac:dyDescent="0.25">
      <c r="A2236" s="3">
        <f>TITRES_STAT!B2239</f>
        <v>45560</v>
      </c>
      <c r="B2236" s="6">
        <f>TITRES_STAT!D2239</f>
        <v>1.9</v>
      </c>
      <c r="C2236" s="2">
        <f t="shared" si="269"/>
        <v>2.0000000000000018E-2</v>
      </c>
      <c r="D2236" s="2">
        <f t="shared" si="270"/>
        <v>1.8839999999999999</v>
      </c>
      <c r="E2236" s="2">
        <f t="shared" si="272"/>
        <v>1.863</v>
      </c>
      <c r="F2236" s="2">
        <f t="shared" si="273"/>
        <v>1.8125</v>
      </c>
      <c r="G2236" s="2">
        <f t="shared" si="275"/>
        <v>1.8417999999999985</v>
      </c>
      <c r="H2236" s="2">
        <f t="shared" si="271"/>
        <v>1.7642499999999997</v>
      </c>
      <c r="I2236" s="2">
        <f t="array" ref="I2236">SUMPRODUCT(B2220:B2239, (ROW(B2220:B2239)-ROW(B2220)+1)) / (20*21/2)</f>
        <v>1.8579047619047619</v>
      </c>
      <c r="J2236" s="2">
        <f t="shared" si="274"/>
        <v>1.8344196133835755</v>
      </c>
      <c r="K2236" s="2">
        <f t="shared" si="276"/>
        <v>1.8282284353384133</v>
      </c>
    </row>
    <row r="2237" spans="1:11" ht="13.5" x14ac:dyDescent="0.25">
      <c r="A2237" s="3">
        <f>TITRES_STAT!B2240</f>
        <v>45561</v>
      </c>
      <c r="B2237" s="6">
        <f>TITRES_STAT!D2240</f>
        <v>1.9</v>
      </c>
      <c r="C2237" s="2">
        <f t="shared" si="269"/>
        <v>0</v>
      </c>
      <c r="D2237" s="2">
        <f t="shared" si="270"/>
        <v>1.8719999999999999</v>
      </c>
      <c r="E2237" s="2">
        <f t="shared" si="272"/>
        <v>1.8759999999999994</v>
      </c>
      <c r="F2237" s="2">
        <f t="shared" si="273"/>
        <v>1.8174999999999997</v>
      </c>
      <c r="G2237" s="2">
        <f t="shared" si="275"/>
        <v>1.841799999999999</v>
      </c>
      <c r="H2237" s="2">
        <f t="shared" si="271"/>
        <v>1.7650499999999993</v>
      </c>
      <c r="I2237" s="2">
        <f t="array" ref="I2237">SUMPRODUCT(B2221:B2240, (ROW(B2221:B2240)-ROW(B2221)+1)) / (20*21/2)</f>
        <v>1.8648095238095239</v>
      </c>
      <c r="J2237" s="2">
        <f t="shared" si="274"/>
        <v>1.8406653644899016</v>
      </c>
      <c r="K2237" s="2">
        <f t="shared" si="276"/>
        <v>1.8310430065016128</v>
      </c>
    </row>
    <row r="2238" spans="1:11" ht="13.5" x14ac:dyDescent="0.25">
      <c r="A2238" s="3">
        <f>TITRES_STAT!B2241</f>
        <v>45562</v>
      </c>
      <c r="B2238" s="6">
        <f>TITRES_STAT!D2241</f>
        <v>1.9</v>
      </c>
      <c r="C2238" s="2">
        <f t="shared" si="269"/>
        <v>0</v>
      </c>
      <c r="D2238" s="2">
        <f t="shared" si="270"/>
        <v>1.8760000000000001</v>
      </c>
      <c r="E2238" s="2">
        <f t="shared" si="272"/>
        <v>1.8859999999999999</v>
      </c>
      <c r="F2238" s="2">
        <f t="shared" si="273"/>
        <v>1.8224999999999993</v>
      </c>
      <c r="G2238" s="2">
        <f t="shared" si="275"/>
        <v>1.841799999999999</v>
      </c>
      <c r="H2238" s="2">
        <f t="shared" si="271"/>
        <v>1.7658499999999995</v>
      </c>
      <c r="I2238" s="2">
        <f t="array" ref="I2238">SUMPRODUCT(B2222:B2241, (ROW(B2222:B2241)-ROW(B2222)+1)) / (20*21/2)</f>
        <v>1.8712380952380954</v>
      </c>
      <c r="J2238" s="2">
        <f t="shared" si="274"/>
        <v>1.8463162821575301</v>
      </c>
      <c r="K2238" s="2">
        <f t="shared" si="276"/>
        <v>1.8337472023250789</v>
      </c>
    </row>
    <row r="2239" spans="1:11" ht="13.5" x14ac:dyDescent="0.25">
      <c r="A2239" s="3">
        <f>TITRES_STAT!B2242</f>
        <v>45565</v>
      </c>
      <c r="B2239" s="6">
        <f>TITRES_STAT!D2242</f>
        <v>1.9</v>
      </c>
      <c r="C2239" s="2">
        <f t="shared" si="269"/>
        <v>0</v>
      </c>
      <c r="D2239" s="2">
        <f t="shared" si="270"/>
        <v>1.8960000000000001</v>
      </c>
      <c r="E2239" s="2">
        <f t="shared" si="272"/>
        <v>1.8879999999999999</v>
      </c>
      <c r="F2239" s="2">
        <f t="shared" si="273"/>
        <v>1.8274999999999995</v>
      </c>
      <c r="G2239" s="2">
        <f t="shared" si="275"/>
        <v>1.841799999999999</v>
      </c>
      <c r="H2239" s="2">
        <f t="shared" si="271"/>
        <v>1.7666499999999996</v>
      </c>
      <c r="I2239" s="2">
        <f t="array" ref="I2239">SUMPRODUCT(B2223:B2242, (ROW(B2223:B2242)-ROW(B2223)+1)) / (20*21/2)</f>
        <v>1.8771904761904763</v>
      </c>
      <c r="J2239" s="2">
        <f t="shared" si="274"/>
        <v>1.8514290171901462</v>
      </c>
      <c r="K2239" s="2">
        <f t="shared" si="276"/>
        <v>1.8363453512535073</v>
      </c>
    </row>
    <row r="2240" spans="1:11" ht="13.5" x14ac:dyDescent="0.25">
      <c r="A2240" s="3">
        <f>TITRES_STAT!B2243</f>
        <v>45566</v>
      </c>
      <c r="B2240" s="6">
        <f>TITRES_STAT!D2243</f>
        <v>1.9</v>
      </c>
      <c r="C2240" s="2">
        <f t="shared" si="269"/>
        <v>0</v>
      </c>
      <c r="D2240" s="2">
        <f t="shared" si="270"/>
        <v>1.9</v>
      </c>
      <c r="E2240" s="2">
        <f t="shared" si="272"/>
        <v>1.89</v>
      </c>
      <c r="F2240" s="2">
        <f t="shared" si="273"/>
        <v>1.8324999999999996</v>
      </c>
      <c r="G2240" s="2">
        <f t="shared" si="275"/>
        <v>1.8417999999999992</v>
      </c>
      <c r="H2240" s="2">
        <f t="shared" si="271"/>
        <v>1.7674499999999997</v>
      </c>
      <c r="I2240" s="2">
        <f t="array" ref="I2240">SUMPRODUCT(B2224:B2243, (ROW(B2224:B2243)-ROW(B2224)+1)) / (20*21/2)</f>
        <v>1.8826666666666665</v>
      </c>
      <c r="J2240" s="2">
        <f t="shared" si="274"/>
        <v>1.856054825076799</v>
      </c>
      <c r="K2240" s="2">
        <f t="shared" si="276"/>
        <v>1.8388416119886639</v>
      </c>
    </row>
    <row r="2241" spans="1:11" ht="13.5" x14ac:dyDescent="0.25">
      <c r="A2241" s="3">
        <f>TITRES_STAT!B2244</f>
        <v>45567</v>
      </c>
      <c r="B2241" s="6">
        <f>TITRES_STAT!D2244</f>
        <v>1.9</v>
      </c>
      <c r="C2241" s="2">
        <f t="shared" si="269"/>
        <v>0</v>
      </c>
      <c r="D2241" s="2">
        <f t="shared" si="270"/>
        <v>1.9</v>
      </c>
      <c r="E2241" s="2">
        <f t="shared" si="272"/>
        <v>1.8919999999999999</v>
      </c>
      <c r="F2241" s="2">
        <f t="shared" si="273"/>
        <v>1.8374999999999997</v>
      </c>
      <c r="G2241" s="2">
        <f t="shared" si="275"/>
        <v>1.8417999999999994</v>
      </c>
      <c r="H2241" s="2">
        <f t="shared" si="271"/>
        <v>1.7682499999999999</v>
      </c>
      <c r="I2241" s="2">
        <f t="array" ref="I2241">SUMPRODUCT(B2225:B2244, (ROW(B2225:B2244)-ROW(B2225)+1)) / (20*21/2)</f>
        <v>1.8872857142857142</v>
      </c>
      <c r="J2241" s="2">
        <f t="shared" si="274"/>
        <v>1.8602400798313896</v>
      </c>
      <c r="K2241" s="2">
        <f t="shared" si="276"/>
        <v>1.8412399801459711</v>
      </c>
    </row>
    <row r="2242" spans="1:11" ht="13.5" x14ac:dyDescent="0.25">
      <c r="A2242" s="3">
        <f>TITRES_STAT!B2245</f>
        <v>45568</v>
      </c>
      <c r="B2242" s="6">
        <f>TITRES_STAT!D2245</f>
        <v>1.9</v>
      </c>
      <c r="C2242" s="2">
        <f t="shared" si="269"/>
        <v>0</v>
      </c>
      <c r="D2242" s="2">
        <f t="shared" si="270"/>
        <v>1.9</v>
      </c>
      <c r="E2242" s="2">
        <f t="shared" si="272"/>
        <v>1.8859999999999999</v>
      </c>
      <c r="F2242" s="2">
        <f t="shared" si="273"/>
        <v>1.8424999999999994</v>
      </c>
      <c r="G2242" s="2">
        <f t="shared" si="275"/>
        <v>1.8417999999999999</v>
      </c>
      <c r="H2242" s="2">
        <f t="shared" si="271"/>
        <v>1.7690499999999998</v>
      </c>
      <c r="I2242" s="2">
        <f t="array" ref="I2242">SUMPRODUCT(B2226:B2245, (ROW(B2226:B2245)-ROW(B2226)+1)) / (20*21/2)</f>
        <v>1.8909523809523812</v>
      </c>
      <c r="J2242" s="2">
        <f t="shared" si="274"/>
        <v>1.8640267388950669</v>
      </c>
      <c r="K2242" s="2">
        <f t="shared" si="276"/>
        <v>1.8435442946500507</v>
      </c>
    </row>
    <row r="2243" spans="1:11" ht="13.5" x14ac:dyDescent="0.25">
      <c r="A2243" s="3">
        <f>TITRES_STAT!B2246</f>
        <v>45569</v>
      </c>
      <c r="B2243" s="6">
        <f>TITRES_STAT!D2246</f>
        <v>1.9</v>
      </c>
      <c r="C2243" s="2">
        <f t="shared" si="269"/>
        <v>0</v>
      </c>
      <c r="D2243" s="2">
        <f t="shared" si="270"/>
        <v>1.9</v>
      </c>
      <c r="E2243" s="2">
        <f t="shared" si="272"/>
        <v>1.8879999999999999</v>
      </c>
      <c r="F2243" s="2">
        <f t="shared" si="273"/>
        <v>1.8514999999999993</v>
      </c>
      <c r="G2243" s="2">
        <f t="shared" si="275"/>
        <v>1.8417999999999999</v>
      </c>
      <c r="H2243" s="2">
        <f t="shared" si="271"/>
        <v>1.7698499999999999</v>
      </c>
      <c r="I2243" s="2">
        <f t="array" ref="I2243">SUMPRODUCT(B2227:B2246, (ROW(B2227:B2246)-ROW(B2227)+1)) / (20*21/2)</f>
        <v>1.8936666666666668</v>
      </c>
      <c r="J2243" s="2">
        <f t="shared" si="274"/>
        <v>1.8674527637622034</v>
      </c>
      <c r="K2243" s="2">
        <f t="shared" si="276"/>
        <v>1.8457582438794604</v>
      </c>
    </row>
    <row r="2244" spans="1:11" ht="13.5" x14ac:dyDescent="0.25">
      <c r="A2244" s="3">
        <f>TITRES_STAT!B2247</f>
        <v>45572</v>
      </c>
      <c r="B2244" s="6">
        <f>TITRES_STAT!D2247</f>
        <v>1.9</v>
      </c>
      <c r="C2244" s="2">
        <f t="shared" ref="C2244:C2307" si="277">B2244-B2243</f>
        <v>0</v>
      </c>
      <c r="D2244" s="2">
        <f t="shared" si="270"/>
        <v>1.9</v>
      </c>
      <c r="E2244" s="2">
        <f t="shared" si="272"/>
        <v>1.8980000000000001</v>
      </c>
      <c r="F2244" s="2">
        <f t="shared" si="273"/>
        <v>1.8614999999999995</v>
      </c>
      <c r="G2244" s="2">
        <f t="shared" si="275"/>
        <v>1.8418000000000003</v>
      </c>
      <c r="H2244" s="2">
        <f t="shared" si="271"/>
        <v>1.7706500000000001</v>
      </c>
      <c r="I2244" s="2">
        <f t="array" ref="I2244">SUMPRODUCT(B2228:B2247, (ROW(B2228:B2247)-ROW(B2228)+1)) / (20*21/2)</f>
        <v>1.8954285714285715</v>
      </c>
      <c r="J2244" s="2">
        <f t="shared" si="274"/>
        <v>1.8705525005467554</v>
      </c>
      <c r="K2244" s="2">
        <f t="shared" si="276"/>
        <v>1.847885371570462</v>
      </c>
    </row>
    <row r="2245" spans="1:11" ht="13.5" x14ac:dyDescent="0.25">
      <c r="A2245" s="3">
        <f>TITRES_STAT!B2248</f>
        <v>45573</v>
      </c>
      <c r="B2245" s="6">
        <f>TITRES_STAT!D2248</f>
        <v>1.9</v>
      </c>
      <c r="C2245" s="2">
        <f t="shared" si="277"/>
        <v>0</v>
      </c>
      <c r="D2245" s="2">
        <f t="shared" si="270"/>
        <v>1.9</v>
      </c>
      <c r="E2245" s="2">
        <f t="shared" si="272"/>
        <v>1.9</v>
      </c>
      <c r="F2245" s="2">
        <f t="shared" si="273"/>
        <v>1.8714999999999993</v>
      </c>
      <c r="G2245" s="2">
        <f t="shared" si="275"/>
        <v>1.8418000000000003</v>
      </c>
      <c r="H2245" s="2">
        <f t="shared" si="271"/>
        <v>1.7716499999999999</v>
      </c>
      <c r="I2245" s="2">
        <f t="array" ref="I2245">SUMPRODUCT(B2229:B2248, (ROW(B2229:B2248)-ROW(B2229)+1)) / (20*21/2)</f>
        <v>1.8975238095238094</v>
      </c>
      <c r="J2245" s="2">
        <f t="shared" si="274"/>
        <v>1.8733570243042073</v>
      </c>
      <c r="K2245" s="2">
        <f t="shared" si="276"/>
        <v>1.8499290824892674</v>
      </c>
    </row>
    <row r="2246" spans="1:11" ht="13.5" x14ac:dyDescent="0.25">
      <c r="A2246" s="3">
        <f>TITRES_STAT!B2249</f>
        <v>45574</v>
      </c>
      <c r="B2246" s="6">
        <f>TITRES_STAT!D2249</f>
        <v>1.9</v>
      </c>
      <c r="C2246" s="2">
        <f t="shared" si="277"/>
        <v>0</v>
      </c>
      <c r="D2246" s="2">
        <f t="shared" ref="D2246:D2309" si="278">AVERAGE(B2242:B2246)</f>
        <v>1.9</v>
      </c>
      <c r="E2246" s="2">
        <f t="shared" si="272"/>
        <v>1.9</v>
      </c>
      <c r="F2246" s="2">
        <f t="shared" si="273"/>
        <v>1.8814999999999995</v>
      </c>
      <c r="G2246" s="2">
        <f t="shared" si="275"/>
        <v>1.841800000000001</v>
      </c>
      <c r="H2246" s="2">
        <f t="shared" si="271"/>
        <v>1.7726499999999998</v>
      </c>
      <c r="I2246" s="2">
        <f t="array" ref="I2246">SUMPRODUCT(B2230:B2249, (ROW(B2230:B2249)-ROW(B2230)+1)) / (20*21/2)</f>
        <v>1.8990952380952382</v>
      </c>
      <c r="J2246" s="2">
        <f t="shared" si="274"/>
        <v>1.8758944505609494</v>
      </c>
      <c r="K2246" s="2">
        <f t="shared" si="276"/>
        <v>1.8518926478818452</v>
      </c>
    </row>
    <row r="2247" spans="1:11" ht="13.5" x14ac:dyDescent="0.25">
      <c r="A2247" s="3">
        <f>TITRES_STAT!B2250</f>
        <v>45575</v>
      </c>
      <c r="B2247" s="6">
        <f>TITRES_STAT!D2250</f>
        <v>1.9</v>
      </c>
      <c r="C2247" s="2">
        <f t="shared" si="277"/>
        <v>0</v>
      </c>
      <c r="D2247" s="2">
        <f t="shared" si="278"/>
        <v>1.9</v>
      </c>
      <c r="E2247" s="2">
        <f t="shared" si="272"/>
        <v>1.9</v>
      </c>
      <c r="F2247" s="2">
        <f t="shared" si="273"/>
        <v>1.8879999999999992</v>
      </c>
      <c r="G2247" s="2">
        <f t="shared" si="275"/>
        <v>1.8418000000000012</v>
      </c>
      <c r="H2247" s="2">
        <f t="shared" si="271"/>
        <v>1.7736499999999997</v>
      </c>
      <c r="I2247" s="2">
        <f t="array" ref="I2247">SUMPRODUCT(B2231:B2250, (ROW(B2231:B2250)-ROW(B2231)+1)) / (20*21/2)</f>
        <v>1.8995714285714287</v>
      </c>
      <c r="J2247" s="2">
        <f t="shared" si="274"/>
        <v>1.8781902171741924</v>
      </c>
      <c r="K2247" s="2">
        <f t="shared" si="276"/>
        <v>1.8537792107100082</v>
      </c>
    </row>
    <row r="2248" spans="1:11" ht="13.5" x14ac:dyDescent="0.25">
      <c r="A2248" s="3">
        <f>TITRES_STAT!B2251</f>
        <v>45576</v>
      </c>
      <c r="B2248" s="6">
        <f>TITRES_STAT!D2251</f>
        <v>1.91</v>
      </c>
      <c r="C2248" s="2">
        <f t="shared" si="277"/>
        <v>1.0000000000000009E-2</v>
      </c>
      <c r="D2248" s="2">
        <f t="shared" si="278"/>
        <v>1.9019999999999999</v>
      </c>
      <c r="E2248" s="2">
        <f t="shared" si="272"/>
        <v>1.9010000000000002</v>
      </c>
      <c r="F2248" s="2">
        <f t="shared" si="273"/>
        <v>1.8934999999999991</v>
      </c>
      <c r="G2248" s="2">
        <f t="shared" si="275"/>
        <v>1.8420000000000014</v>
      </c>
      <c r="H2248" s="2">
        <f t="shared" si="271"/>
        <v>1.7746999999999999</v>
      </c>
      <c r="I2248" s="2">
        <f t="array" ref="I2248">SUMPRODUCT(B2232:B2251, (ROW(B2232:B2251)-ROW(B2232)+1)) / (20*21/2)</f>
        <v>1.8999523809523811</v>
      </c>
      <c r="J2248" s="2">
        <f t="shared" si="274"/>
        <v>1.8812197203004597</v>
      </c>
      <c r="K2248" s="2">
        <f t="shared" si="276"/>
        <v>1.8559839475449098</v>
      </c>
    </row>
    <row r="2249" spans="1:11" ht="13.5" x14ac:dyDescent="0.25">
      <c r="A2249" s="3">
        <f>TITRES_STAT!B2252</f>
        <v>45579</v>
      </c>
      <c r="B2249" s="6">
        <f>TITRES_STAT!D2252</f>
        <v>1.91</v>
      </c>
      <c r="C2249" s="2">
        <f t="shared" si="277"/>
        <v>0</v>
      </c>
      <c r="D2249" s="2">
        <f t="shared" si="278"/>
        <v>1.9039999999999999</v>
      </c>
      <c r="E2249" s="2">
        <f t="shared" si="272"/>
        <v>1.9019999999999999</v>
      </c>
      <c r="F2249" s="2">
        <f t="shared" si="273"/>
        <v>1.8949999999999991</v>
      </c>
      <c r="G2249" s="2">
        <f t="shared" si="275"/>
        <v>1.8422000000000012</v>
      </c>
      <c r="H2249" s="2">
        <f t="shared" si="271"/>
        <v>1.7757500000000002</v>
      </c>
      <c r="I2249" s="2">
        <f t="array" ref="I2249">SUMPRODUCT(B2233:B2252, (ROW(B2233:B2252)-ROW(B2233)+1)) / (20*21/2)</f>
        <v>1.9002380952380948</v>
      </c>
      <c r="J2249" s="2">
        <f t="shared" si="274"/>
        <v>1.8839606993194635</v>
      </c>
      <c r="K2249" s="2">
        <f t="shared" si="276"/>
        <v>1.8581022241117762</v>
      </c>
    </row>
    <row r="2250" spans="1:11" ht="13.5" x14ac:dyDescent="0.25">
      <c r="A2250" s="3">
        <f>TITRES_STAT!B2253</f>
        <v>45581</v>
      </c>
      <c r="B2250" s="6">
        <f>TITRES_STAT!D2253</f>
        <v>1.9</v>
      </c>
      <c r="C2250" s="2">
        <f t="shared" si="277"/>
        <v>-1.0000000000000009E-2</v>
      </c>
      <c r="D2250" s="2">
        <f t="shared" si="278"/>
        <v>1.9039999999999999</v>
      </c>
      <c r="E2250" s="2">
        <f t="shared" si="272"/>
        <v>1.9019999999999999</v>
      </c>
      <c r="F2250" s="2">
        <f t="shared" si="273"/>
        <v>1.895999999999999</v>
      </c>
      <c r="G2250" s="2">
        <f t="shared" si="275"/>
        <v>1.8422000000000014</v>
      </c>
      <c r="H2250" s="2">
        <f t="shared" ref="H2250:H2313" si="279">AVERAGE(B2051:B2250)</f>
        <v>1.7767500000000001</v>
      </c>
      <c r="I2250" s="2">
        <f t="array" ref="I2250">SUMPRODUCT(B2234:B2253, (ROW(B2234:B2253)-ROW(B2234)+1)) / (20*21/2)</f>
        <v>1.9008095238095239</v>
      </c>
      <c r="J2250" s="2">
        <f t="shared" si="274"/>
        <v>1.8854882517652289</v>
      </c>
      <c r="K2250" s="2">
        <f t="shared" si="276"/>
        <v>1.8597452741466085</v>
      </c>
    </row>
    <row r="2251" spans="1:11" ht="13.5" x14ac:dyDescent="0.25">
      <c r="A2251" s="3">
        <f>TITRES_STAT!B2254</f>
        <v>45582</v>
      </c>
      <c r="B2251" s="6">
        <f>TITRES_STAT!D2254</f>
        <v>1.9</v>
      </c>
      <c r="C2251" s="2">
        <f t="shared" si="277"/>
        <v>0</v>
      </c>
      <c r="D2251" s="2">
        <f t="shared" si="278"/>
        <v>1.9039999999999999</v>
      </c>
      <c r="E2251" s="2">
        <f t="shared" si="272"/>
        <v>1.9019999999999999</v>
      </c>
      <c r="F2251" s="2">
        <f t="shared" si="273"/>
        <v>1.8969999999999991</v>
      </c>
      <c r="G2251" s="2">
        <f t="shared" si="275"/>
        <v>1.8406000000000013</v>
      </c>
      <c r="H2251" s="2">
        <f t="shared" si="279"/>
        <v>1.7777500000000002</v>
      </c>
      <c r="I2251" s="2">
        <f t="array" ref="I2251">SUMPRODUCT(B2235:B2254, (ROW(B2235:B2254)-ROW(B2235)+1)) / (20*21/2)</f>
        <v>1.9012857142857145</v>
      </c>
      <c r="J2251" s="2">
        <f t="shared" si="274"/>
        <v>1.8868703230256834</v>
      </c>
      <c r="K2251" s="2">
        <f t="shared" si="276"/>
        <v>1.8613238908467415</v>
      </c>
    </row>
    <row r="2252" spans="1:11" ht="13.5" x14ac:dyDescent="0.25">
      <c r="A2252" s="3">
        <f>TITRES_STAT!B2255</f>
        <v>45583</v>
      </c>
      <c r="B2252" s="6">
        <f>TITRES_STAT!D2255</f>
        <v>1.9</v>
      </c>
      <c r="C2252" s="2">
        <f t="shared" si="277"/>
        <v>0</v>
      </c>
      <c r="D2252" s="2">
        <f t="shared" si="278"/>
        <v>1.9039999999999999</v>
      </c>
      <c r="E2252" s="2">
        <f t="shared" ref="E2252:E2315" si="280">AVERAGE(B2243:B2252)</f>
        <v>1.9019999999999999</v>
      </c>
      <c r="F2252" s="2">
        <f t="shared" si="273"/>
        <v>1.8939999999999995</v>
      </c>
      <c r="G2252" s="2">
        <f t="shared" si="275"/>
        <v>1.8386000000000016</v>
      </c>
      <c r="H2252" s="2">
        <f t="shared" si="279"/>
        <v>1.7787499999999996</v>
      </c>
      <c r="I2252" s="2">
        <f t="array" ref="I2252">SUMPRODUCT(B2236:B2255, (ROW(B2236:B2255)-ROW(B2236)+1)) / (20*21/2)</f>
        <v>1.9012857142857142</v>
      </c>
      <c r="J2252" s="2">
        <f t="shared" si="274"/>
        <v>1.8881207684518089</v>
      </c>
      <c r="K2252" s="2">
        <f t="shared" si="276"/>
        <v>1.8628406010096143</v>
      </c>
    </row>
    <row r="2253" spans="1:11" ht="13.5" x14ac:dyDescent="0.25">
      <c r="A2253" s="3">
        <f>TITRES_STAT!B2256</f>
        <v>45586</v>
      </c>
      <c r="B2253" s="6">
        <f>TITRES_STAT!D2256</f>
        <v>1.9</v>
      </c>
      <c r="C2253" s="2">
        <f t="shared" si="277"/>
        <v>0</v>
      </c>
      <c r="D2253" s="2">
        <f t="shared" si="278"/>
        <v>1.9019999999999999</v>
      </c>
      <c r="E2253" s="2">
        <f t="shared" si="280"/>
        <v>1.9019999999999999</v>
      </c>
      <c r="F2253" s="2">
        <f t="shared" si="273"/>
        <v>1.8949999999999996</v>
      </c>
      <c r="G2253" s="2">
        <f t="shared" si="275"/>
        <v>1.8366000000000016</v>
      </c>
      <c r="H2253" s="2">
        <f t="shared" si="279"/>
        <v>1.7796999999999996</v>
      </c>
      <c r="I2253" s="2">
        <f t="array" ref="I2253">SUMPRODUCT(B2237:B2256, (ROW(B2237:B2256)-ROW(B2237)+1)) / (20*21/2)</f>
        <v>1.9011904761904761</v>
      </c>
      <c r="J2253" s="2">
        <f t="shared" si="274"/>
        <v>1.889252123837351</v>
      </c>
      <c r="K2253" s="2">
        <f t="shared" si="276"/>
        <v>1.8642978323425707</v>
      </c>
    </row>
    <row r="2254" spans="1:11" ht="13.5" x14ac:dyDescent="0.25">
      <c r="A2254" s="3">
        <f>TITRES_STAT!B2257</f>
        <v>45587</v>
      </c>
      <c r="B2254" s="6">
        <f>TITRES_STAT!D2257</f>
        <v>1.9</v>
      </c>
      <c r="C2254" s="2">
        <f t="shared" si="277"/>
        <v>0</v>
      </c>
      <c r="D2254" s="2">
        <f t="shared" si="278"/>
        <v>1.9</v>
      </c>
      <c r="E2254" s="2">
        <f t="shared" si="280"/>
        <v>1.9019999999999999</v>
      </c>
      <c r="F2254" s="2">
        <f t="shared" si="273"/>
        <v>1.8999999999999997</v>
      </c>
      <c r="G2254" s="2">
        <f t="shared" si="275"/>
        <v>1.8364000000000016</v>
      </c>
      <c r="H2254" s="2">
        <f t="shared" si="279"/>
        <v>1.7806499999999996</v>
      </c>
      <c r="I2254" s="2">
        <f t="array" ref="I2254">SUMPRODUCT(B2238:B2257, (ROW(B2238:B2257)-ROW(B2238)+1)) / (20*21/2)</f>
        <v>1.9087142857142856</v>
      </c>
      <c r="J2254" s="2">
        <f t="shared" si="274"/>
        <v>1.8902757310909366</v>
      </c>
      <c r="K2254" s="2">
        <f t="shared" si="276"/>
        <v>1.8656979173487445</v>
      </c>
    </row>
    <row r="2255" spans="1:11" ht="13.5" x14ac:dyDescent="0.25">
      <c r="A2255" s="3">
        <f>TITRES_STAT!B2258</f>
        <v>45588</v>
      </c>
      <c r="B2255" s="6">
        <f>TITRES_STAT!D2258</f>
        <v>1.9</v>
      </c>
      <c r="C2255" s="2">
        <f t="shared" si="277"/>
        <v>0</v>
      </c>
      <c r="D2255" s="2">
        <f t="shared" si="278"/>
        <v>1.9</v>
      </c>
      <c r="E2255" s="2">
        <f t="shared" si="280"/>
        <v>1.9019999999999999</v>
      </c>
      <c r="F2255" s="2">
        <f t="shared" si="273"/>
        <v>1.9009999999999994</v>
      </c>
      <c r="G2255" s="2">
        <f t="shared" si="275"/>
        <v>1.8378000000000017</v>
      </c>
      <c r="H2255" s="2">
        <f t="shared" si="279"/>
        <v>1.7816499999999993</v>
      </c>
      <c r="I2255" s="2">
        <f t="array" ref="I2255">SUMPRODUCT(B2239:B2258, (ROW(B2239:B2258)-ROW(B2239)+1)) / (20*21/2)</f>
        <v>1.9082380952380951</v>
      </c>
      <c r="J2255" s="2">
        <f t="shared" si="274"/>
        <v>1.8912018519394189</v>
      </c>
      <c r="K2255" s="2">
        <f t="shared" si="276"/>
        <v>1.8670430970605585</v>
      </c>
    </row>
    <row r="2256" spans="1:11" ht="13.5" x14ac:dyDescent="0.25">
      <c r="A2256" s="3">
        <f>TITRES_STAT!B2259</f>
        <v>45589</v>
      </c>
      <c r="B2256" s="6">
        <f>TITRES_STAT!D2259</f>
        <v>1.9</v>
      </c>
      <c r="C2256" s="2">
        <f t="shared" si="277"/>
        <v>0</v>
      </c>
      <c r="D2256" s="2">
        <f t="shared" si="278"/>
        <v>1.9</v>
      </c>
      <c r="E2256" s="2">
        <f t="shared" si="280"/>
        <v>1.9019999999999999</v>
      </c>
      <c r="F2256" s="2">
        <f t="shared" si="273"/>
        <v>1.9009999999999994</v>
      </c>
      <c r="G2256" s="2">
        <f t="shared" si="275"/>
        <v>1.8408000000000015</v>
      </c>
      <c r="H2256" s="2">
        <f t="shared" si="279"/>
        <v>1.7826499999999994</v>
      </c>
      <c r="I2256" s="2">
        <f t="array" ref="I2256">SUMPRODUCT(B2240:B2259, (ROW(B2240:B2259)-ROW(B2240)+1)) / (20*21/2)</f>
        <v>1.9077619047619048</v>
      </c>
      <c r="J2256" s="2">
        <f t="shared" si="274"/>
        <v>1.8920397708023315</v>
      </c>
      <c r="K2256" s="2">
        <f t="shared" si="276"/>
        <v>1.8683355246268112</v>
      </c>
    </row>
    <row r="2257" spans="1:11" ht="13.5" x14ac:dyDescent="0.25">
      <c r="A2257" s="3">
        <f>TITRES_STAT!B2260</f>
        <v>45590</v>
      </c>
      <c r="B2257" s="6">
        <f>TITRES_STAT!D2260</f>
        <v>1.98</v>
      </c>
      <c r="C2257" s="2">
        <f t="shared" si="277"/>
        <v>8.0000000000000071E-2</v>
      </c>
      <c r="D2257" s="2">
        <f t="shared" si="278"/>
        <v>1.9159999999999999</v>
      </c>
      <c r="E2257" s="2">
        <f t="shared" si="280"/>
        <v>1.9100000000000001</v>
      </c>
      <c r="F2257" s="2">
        <f t="shared" si="273"/>
        <v>1.9049999999999994</v>
      </c>
      <c r="G2257" s="2">
        <f t="shared" si="275"/>
        <v>1.8440000000000014</v>
      </c>
      <c r="H2257" s="2">
        <f t="shared" si="279"/>
        <v>1.7840499999999992</v>
      </c>
      <c r="I2257" s="2">
        <f t="array" ref="I2257">SUMPRODUCT(B2241:B2260, (ROW(B2241:B2260)-ROW(B2241)+1)) / (20*21/2)</f>
        <v>1.9072857142857145</v>
      </c>
      <c r="J2257" s="2">
        <f t="shared" si="274"/>
        <v>1.9004169354878238</v>
      </c>
      <c r="K2257" s="2">
        <f t="shared" si="276"/>
        <v>1.8727145236610538</v>
      </c>
    </row>
    <row r="2258" spans="1:11" ht="13.5" x14ac:dyDescent="0.25">
      <c r="A2258" s="3">
        <f>TITRES_STAT!B2261</f>
        <v>45593</v>
      </c>
      <c r="B2258" s="6">
        <f>TITRES_STAT!D2261</f>
        <v>1.9</v>
      </c>
      <c r="C2258" s="2">
        <f t="shared" si="277"/>
        <v>-8.0000000000000071E-2</v>
      </c>
      <c r="D2258" s="2">
        <f t="shared" si="278"/>
        <v>1.9159999999999999</v>
      </c>
      <c r="E2258" s="2">
        <f t="shared" si="280"/>
        <v>1.909</v>
      </c>
      <c r="F2258" s="2">
        <f t="shared" si="273"/>
        <v>1.9049999999999994</v>
      </c>
      <c r="G2258" s="2">
        <f t="shared" si="275"/>
        <v>1.8442000000000014</v>
      </c>
      <c r="H2258" s="2">
        <f t="shared" si="279"/>
        <v>1.7850499999999991</v>
      </c>
      <c r="I2258" s="2">
        <f t="array" ref="I2258">SUMPRODUCT(B2242:B2261, (ROW(B2242:B2261)-ROW(B2242)+1)) / (20*21/2)</f>
        <v>1.9068095238095235</v>
      </c>
      <c r="J2258" s="2">
        <f t="shared" si="274"/>
        <v>1.9003772273461264</v>
      </c>
      <c r="K2258" s="2">
        <f t="shared" si="276"/>
        <v>1.8737845423410124</v>
      </c>
    </row>
    <row r="2259" spans="1:11" ht="13.5" x14ac:dyDescent="0.25">
      <c r="A2259" s="3">
        <f>TITRES_STAT!B2262</f>
        <v>45594</v>
      </c>
      <c r="B2259" s="6">
        <f>TITRES_STAT!D2262</f>
        <v>1.9</v>
      </c>
      <c r="C2259" s="2">
        <f t="shared" si="277"/>
        <v>0</v>
      </c>
      <c r="D2259" s="2">
        <f t="shared" si="278"/>
        <v>1.9159999999999999</v>
      </c>
      <c r="E2259" s="2">
        <f t="shared" si="280"/>
        <v>1.9079999999999999</v>
      </c>
      <c r="F2259" s="2">
        <f t="shared" si="273"/>
        <v>1.9049999999999994</v>
      </c>
      <c r="G2259" s="2">
        <f t="shared" si="275"/>
        <v>1.846000000000001</v>
      </c>
      <c r="H2259" s="2">
        <f t="shared" si="279"/>
        <v>1.786049999999999</v>
      </c>
      <c r="I2259" s="2">
        <f t="array" ref="I2259">SUMPRODUCT(B2243:B2262, (ROW(B2243:B2262)-ROW(B2243)+1)) / (20*21/2)</f>
        <v>1.9139523809523811</v>
      </c>
      <c r="J2259" s="2">
        <f t="shared" si="274"/>
        <v>1.9003413009322097</v>
      </c>
      <c r="K2259" s="2">
        <f t="shared" si="276"/>
        <v>1.8748125995041101</v>
      </c>
    </row>
    <row r="2260" spans="1:11" ht="13.5" x14ac:dyDescent="0.25">
      <c r="A2260" s="3">
        <f>TITRES_STAT!B2263</f>
        <v>45595</v>
      </c>
      <c r="B2260" s="6">
        <f>TITRES_STAT!D2263</f>
        <v>1.9</v>
      </c>
      <c r="C2260" s="2">
        <f t="shared" si="277"/>
        <v>0</v>
      </c>
      <c r="D2260" s="2">
        <f t="shared" si="278"/>
        <v>1.9159999999999999</v>
      </c>
      <c r="E2260" s="2">
        <f t="shared" si="280"/>
        <v>1.9079999999999999</v>
      </c>
      <c r="F2260" s="2">
        <f t="shared" ref="F2260:F2323" si="281">AVERAGE(B2241:B2260)</f>
        <v>1.9049999999999994</v>
      </c>
      <c r="G2260" s="2">
        <f t="shared" si="275"/>
        <v>1.849400000000001</v>
      </c>
      <c r="H2260" s="2">
        <f t="shared" si="279"/>
        <v>1.7870499999999987</v>
      </c>
      <c r="I2260" s="2">
        <f t="array" ref="I2260">SUMPRODUCT(B2244:B2263, (ROW(B2244:B2263)-ROW(B2244)+1)) / (20*21/2)</f>
        <v>1.9207142857142858</v>
      </c>
      <c r="J2260" s="2">
        <f t="shared" si="274"/>
        <v>1.900308796081523</v>
      </c>
      <c r="K2260" s="2">
        <f t="shared" si="276"/>
        <v>1.8758003407000272</v>
      </c>
    </row>
    <row r="2261" spans="1:11" ht="13.5" x14ac:dyDescent="0.25">
      <c r="A2261" s="3">
        <f>TITRES_STAT!B2264</f>
        <v>45596</v>
      </c>
      <c r="B2261" s="6">
        <f>TITRES_STAT!D2264</f>
        <v>1.9</v>
      </c>
      <c r="C2261" s="2">
        <f t="shared" si="277"/>
        <v>0</v>
      </c>
      <c r="D2261" s="2">
        <f t="shared" si="278"/>
        <v>1.9159999999999999</v>
      </c>
      <c r="E2261" s="2">
        <f t="shared" si="280"/>
        <v>1.9079999999999999</v>
      </c>
      <c r="F2261" s="2">
        <f t="shared" si="281"/>
        <v>1.9049999999999994</v>
      </c>
      <c r="G2261" s="2">
        <f t="shared" si="275"/>
        <v>1.8528000000000011</v>
      </c>
      <c r="H2261" s="2">
        <f t="shared" si="279"/>
        <v>1.788049999999999</v>
      </c>
      <c r="I2261" s="2">
        <f t="array" ref="I2261">SUMPRODUCT(B2245:B2264, (ROW(B2245:B2264)-ROW(B2245)+1)) / (20*21/2)</f>
        <v>1.9194761904761903</v>
      </c>
      <c r="J2261" s="2">
        <f t="shared" ref="J2261:J2324" si="282">$J$4*B2261+J2260*(1-$J$4)</f>
        <v>1.9002793869309018</v>
      </c>
      <c r="K2261" s="2">
        <f t="shared" si="276"/>
        <v>1.8767493469470851</v>
      </c>
    </row>
    <row r="2262" spans="1:11" ht="13.5" x14ac:dyDescent="0.25">
      <c r="A2262" s="3">
        <f>TITRES_STAT!B2265</f>
        <v>45597</v>
      </c>
      <c r="B2262" s="6">
        <f>TITRES_STAT!D2265</f>
        <v>1.98</v>
      </c>
      <c r="C2262" s="2">
        <f t="shared" si="277"/>
        <v>8.0000000000000071E-2</v>
      </c>
      <c r="D2262" s="2">
        <f t="shared" si="278"/>
        <v>1.9159999999999999</v>
      </c>
      <c r="E2262" s="2">
        <f t="shared" si="280"/>
        <v>1.9159999999999999</v>
      </c>
      <c r="F2262" s="2">
        <f t="shared" si="281"/>
        <v>1.9089999999999994</v>
      </c>
      <c r="G2262" s="2">
        <f t="shared" si="275"/>
        <v>1.8578000000000012</v>
      </c>
      <c r="H2262" s="2">
        <f t="shared" si="279"/>
        <v>1.7894499999999991</v>
      </c>
      <c r="I2262" s="2">
        <f t="array" ref="I2262">SUMPRODUCT(B2246:B2265, (ROW(B2246:B2265)-ROW(B2246)+1)) / (20*21/2)</f>
        <v>1.9182380952380949</v>
      </c>
      <c r="J2262" s="2">
        <f t="shared" si="282"/>
        <v>1.9078718262708161</v>
      </c>
      <c r="K2262" s="2">
        <f t="shared" si="276"/>
        <v>1.8807983921648466</v>
      </c>
    </row>
    <row r="2263" spans="1:11" ht="13.5" x14ac:dyDescent="0.25">
      <c r="A2263" s="3">
        <f>TITRES_STAT!B2266</f>
        <v>45600</v>
      </c>
      <c r="B2263" s="6">
        <f>TITRES_STAT!D2266</f>
        <v>1.98</v>
      </c>
      <c r="C2263" s="2">
        <f t="shared" si="277"/>
        <v>0</v>
      </c>
      <c r="D2263" s="2">
        <f t="shared" si="278"/>
        <v>1.9319999999999999</v>
      </c>
      <c r="E2263" s="2">
        <f t="shared" si="280"/>
        <v>1.9240000000000002</v>
      </c>
      <c r="F2263" s="2">
        <f t="shared" si="281"/>
        <v>1.9129999999999991</v>
      </c>
      <c r="G2263" s="2">
        <f t="shared" si="275"/>
        <v>1.8628000000000011</v>
      </c>
      <c r="H2263" s="2">
        <f t="shared" si="279"/>
        <v>1.7908499999999989</v>
      </c>
      <c r="I2263" s="2">
        <f t="array" ref="I2263">SUMPRODUCT(B2247:B2266, (ROW(B2247:B2266)-ROW(B2247)+1)) / (20*21/2)</f>
        <v>1.917</v>
      </c>
      <c r="J2263" s="2">
        <f t="shared" si="282"/>
        <v>1.9147411761497861</v>
      </c>
      <c r="K2263" s="2">
        <f t="shared" si="276"/>
        <v>1.8846886512956369</v>
      </c>
    </row>
    <row r="2264" spans="1:11" ht="13.5" x14ac:dyDescent="0.25">
      <c r="A2264" s="3">
        <f>TITRES_STAT!B2267</f>
        <v>45601</v>
      </c>
      <c r="B2264" s="6">
        <f>TITRES_STAT!D2267</f>
        <v>1.9</v>
      </c>
      <c r="C2264" s="2">
        <f t="shared" si="277"/>
        <v>-8.0000000000000071E-2</v>
      </c>
      <c r="D2264" s="2">
        <f t="shared" si="278"/>
        <v>1.9319999999999999</v>
      </c>
      <c r="E2264" s="2">
        <f t="shared" si="280"/>
        <v>1.9239999999999999</v>
      </c>
      <c r="F2264" s="2">
        <f t="shared" si="281"/>
        <v>1.9129999999999991</v>
      </c>
      <c r="G2264" s="2">
        <f t="shared" si="275"/>
        <v>1.8662000000000012</v>
      </c>
      <c r="H2264" s="2">
        <f t="shared" si="279"/>
        <v>1.7918499999999988</v>
      </c>
      <c r="I2264" s="2">
        <f t="array" ref="I2264">SUMPRODUCT(B2248:B2267, (ROW(B2248:B2267)-ROW(B2248)+1)) / (20*21/2)</f>
        <v>1.9157619047619046</v>
      </c>
      <c r="J2264" s="2">
        <f t="shared" si="282"/>
        <v>1.9133372546117113</v>
      </c>
      <c r="K2264" s="2">
        <f t="shared" si="276"/>
        <v>1.8852890963428668</v>
      </c>
    </row>
    <row r="2265" spans="1:11" ht="13.5" x14ac:dyDescent="0.25">
      <c r="A2265" s="3">
        <f>TITRES_STAT!B2268</f>
        <v>45602</v>
      </c>
      <c r="B2265" s="6">
        <f>TITRES_STAT!D2268</f>
        <v>1.9</v>
      </c>
      <c r="C2265" s="2">
        <f t="shared" si="277"/>
        <v>0</v>
      </c>
      <c r="D2265" s="2">
        <f t="shared" si="278"/>
        <v>1.9319999999999999</v>
      </c>
      <c r="E2265" s="2">
        <f t="shared" si="280"/>
        <v>1.9239999999999999</v>
      </c>
      <c r="F2265" s="2">
        <f t="shared" si="281"/>
        <v>1.9129999999999991</v>
      </c>
      <c r="G2265" s="2">
        <f t="shared" si="275"/>
        <v>1.868200000000001</v>
      </c>
      <c r="H2265" s="2">
        <f t="shared" si="279"/>
        <v>1.7928499999999985</v>
      </c>
      <c r="I2265" s="2">
        <f t="array" ref="I2265">SUMPRODUCT(B2249:B2268, (ROW(B2249:B2268)-ROW(B2249)+1)) / (20*21/2)</f>
        <v>1.9145238095238095</v>
      </c>
      <c r="J2265" s="2">
        <f t="shared" si="282"/>
        <v>1.9120670398867865</v>
      </c>
      <c r="K2265" s="2">
        <f t="shared" si="276"/>
        <v>1.8858659945254994</v>
      </c>
    </row>
    <row r="2266" spans="1:11" ht="13.5" x14ac:dyDescent="0.25">
      <c r="A2266" s="3">
        <f>TITRES_STAT!B2269</f>
        <v>45603</v>
      </c>
      <c r="B2266" s="6">
        <f>TITRES_STAT!D2269</f>
        <v>1.9</v>
      </c>
      <c r="C2266" s="2">
        <f t="shared" si="277"/>
        <v>0</v>
      </c>
      <c r="D2266" s="2">
        <f t="shared" si="278"/>
        <v>1.9319999999999999</v>
      </c>
      <c r="E2266" s="2">
        <f t="shared" si="280"/>
        <v>1.9239999999999999</v>
      </c>
      <c r="F2266" s="2">
        <f t="shared" si="281"/>
        <v>1.9129999999999996</v>
      </c>
      <c r="G2266" s="2">
        <f t="shared" si="275"/>
        <v>1.8702000000000012</v>
      </c>
      <c r="H2266" s="2">
        <f t="shared" si="279"/>
        <v>1.7938499999999984</v>
      </c>
      <c r="I2266" s="2">
        <f t="array" ref="I2266">SUMPRODUCT(B2250:B2269, (ROW(B2250:B2269)-ROW(B2250)+1)) / (20*21/2)</f>
        <v>1.9133333333333333</v>
      </c>
      <c r="J2266" s="2">
        <f t="shared" si="282"/>
        <v>1.9109177979928069</v>
      </c>
      <c r="K2266" s="2">
        <f t="shared" si="276"/>
        <v>1.8864202692499896</v>
      </c>
    </row>
    <row r="2267" spans="1:11" ht="13.5" x14ac:dyDescent="0.25">
      <c r="A2267" s="3">
        <f>TITRES_STAT!B2270</f>
        <v>45604</v>
      </c>
      <c r="B2267" s="6">
        <f>TITRES_STAT!D2270</f>
        <v>1.9</v>
      </c>
      <c r="C2267" s="2">
        <f t="shared" si="277"/>
        <v>0</v>
      </c>
      <c r="D2267" s="2">
        <f t="shared" si="278"/>
        <v>1.9159999999999999</v>
      </c>
      <c r="E2267" s="2">
        <f t="shared" si="280"/>
        <v>1.9159999999999999</v>
      </c>
      <c r="F2267" s="2">
        <f t="shared" si="281"/>
        <v>1.9129999999999996</v>
      </c>
      <c r="G2267" s="2">
        <f t="shared" si="275"/>
        <v>1.8722000000000012</v>
      </c>
      <c r="H2267" s="2">
        <f t="shared" si="279"/>
        <v>1.7948499999999981</v>
      </c>
      <c r="I2267" s="2">
        <f t="array" ref="I2267">SUMPRODUCT(B2251:B2270, (ROW(B2251:B2270)-ROW(B2251)+1)) / (20*21/2)</f>
        <v>1.9121904761904762</v>
      </c>
      <c r="J2267" s="2">
        <f t="shared" si="282"/>
        <v>1.9098780077077777</v>
      </c>
      <c r="K2267" s="2">
        <f t="shared" si="276"/>
        <v>1.8869528077107744</v>
      </c>
    </row>
    <row r="2268" spans="1:11" ht="13.5" x14ac:dyDescent="0.25">
      <c r="A2268" s="3">
        <f>TITRES_STAT!B2271</f>
        <v>45607</v>
      </c>
      <c r="B2268" s="6">
        <f>TITRES_STAT!D2271</f>
        <v>1.9</v>
      </c>
      <c r="C2268" s="2">
        <f t="shared" si="277"/>
        <v>0</v>
      </c>
      <c r="D2268" s="2">
        <f t="shared" si="278"/>
        <v>1.9</v>
      </c>
      <c r="E2268" s="2">
        <f t="shared" si="280"/>
        <v>1.9159999999999999</v>
      </c>
      <c r="F2268" s="2">
        <f t="shared" si="281"/>
        <v>1.9124999999999996</v>
      </c>
      <c r="G2268" s="2">
        <f t="shared" si="275"/>
        <v>1.874200000000001</v>
      </c>
      <c r="H2268" s="2">
        <f t="shared" si="279"/>
        <v>1.7958499999999977</v>
      </c>
      <c r="I2268" s="2">
        <f t="array" ref="I2268">SUMPRODUCT(B2252:B2271, (ROW(B2252:B2271)-ROW(B2252)+1)) / (20*21/2)</f>
        <v>1.9110476190476191</v>
      </c>
      <c r="J2268" s="2">
        <f t="shared" si="282"/>
        <v>1.9089372450689417</v>
      </c>
      <c r="K2268" s="2">
        <f t="shared" si="276"/>
        <v>1.887464462310352</v>
      </c>
    </row>
    <row r="2269" spans="1:11" ht="13.5" x14ac:dyDescent="0.25">
      <c r="A2269" s="3">
        <f>TITRES_STAT!B2272</f>
        <v>45608</v>
      </c>
      <c r="B2269" s="6">
        <f>TITRES_STAT!D2272</f>
        <v>1.9</v>
      </c>
      <c r="C2269" s="2">
        <f t="shared" si="277"/>
        <v>0</v>
      </c>
      <c r="D2269" s="2">
        <f t="shared" si="278"/>
        <v>1.9</v>
      </c>
      <c r="E2269" s="2">
        <f t="shared" si="280"/>
        <v>1.9159999999999999</v>
      </c>
      <c r="F2269" s="2">
        <f t="shared" si="281"/>
        <v>1.9119999999999995</v>
      </c>
      <c r="G2269" s="2">
        <f t="shared" si="275"/>
        <v>1.876200000000001</v>
      </c>
      <c r="H2269" s="2">
        <f t="shared" si="279"/>
        <v>1.7968499999999974</v>
      </c>
      <c r="I2269" s="2">
        <f t="array" ref="I2269">SUMPRODUCT(B2253:B2272, (ROW(B2253:B2272)-ROW(B2253)+1)) / (20*21/2)</f>
        <v>1.9099047619047618</v>
      </c>
      <c r="J2269" s="2">
        <f t="shared" si="282"/>
        <v>1.9080860788718996</v>
      </c>
      <c r="K2269" s="2">
        <f t="shared" si="276"/>
        <v>1.8879560520236716</v>
      </c>
    </row>
    <row r="2270" spans="1:11" ht="13.5" x14ac:dyDescent="0.25">
      <c r="A2270" s="3">
        <f>TITRES_STAT!B2273</f>
        <v>45609</v>
      </c>
      <c r="B2270" s="6">
        <f>TITRES_STAT!D2273</f>
        <v>1.9</v>
      </c>
      <c r="C2270" s="2">
        <f t="shared" si="277"/>
        <v>0</v>
      </c>
      <c r="D2270" s="2">
        <f t="shared" si="278"/>
        <v>1.9</v>
      </c>
      <c r="E2270" s="2">
        <f t="shared" si="280"/>
        <v>1.9159999999999999</v>
      </c>
      <c r="F2270" s="2">
        <f t="shared" si="281"/>
        <v>1.9119999999999995</v>
      </c>
      <c r="G2270" s="2">
        <f t="shared" si="275"/>
        <v>1.878200000000001</v>
      </c>
      <c r="H2270" s="2">
        <f t="shared" si="279"/>
        <v>1.7978499999999975</v>
      </c>
      <c r="I2270" s="2">
        <f t="array" ref="I2270">SUMPRODUCT(B2254:B2273, (ROW(B2254:B2273)-ROW(B2254)+1)) / (20*21/2)</f>
        <v>1.9087619047619047</v>
      </c>
      <c r="J2270" s="2">
        <f t="shared" si="282"/>
        <v>1.9073159761221949</v>
      </c>
      <c r="K2270" s="2">
        <f t="shared" si="276"/>
        <v>1.8884283637090178</v>
      </c>
    </row>
    <row r="2271" spans="1:11" ht="13.5" x14ac:dyDescent="0.25">
      <c r="A2271" s="3">
        <f>TITRES_STAT!B2274</f>
        <v>45610</v>
      </c>
      <c r="B2271" s="6">
        <f>TITRES_STAT!D2274</f>
        <v>1.9</v>
      </c>
      <c r="C2271" s="2">
        <f t="shared" si="277"/>
        <v>0</v>
      </c>
      <c r="D2271" s="2">
        <f t="shared" si="278"/>
        <v>1.9</v>
      </c>
      <c r="E2271" s="2">
        <f t="shared" si="280"/>
        <v>1.9159999999999999</v>
      </c>
      <c r="F2271" s="2">
        <f t="shared" si="281"/>
        <v>1.9119999999999995</v>
      </c>
      <c r="G2271" s="2">
        <f t="shared" si="275"/>
        <v>1.880200000000001</v>
      </c>
      <c r="H2271" s="2">
        <f t="shared" si="279"/>
        <v>1.7988499999999972</v>
      </c>
      <c r="I2271" s="2">
        <f t="array" ref="I2271">SUMPRODUCT(B2255:B2274, (ROW(B2255:B2274)-ROW(B2255)+1)) / (20*21/2)</f>
        <v>1.9076190476190478</v>
      </c>
      <c r="J2271" s="2">
        <f t="shared" si="282"/>
        <v>1.9066192164915097</v>
      </c>
      <c r="K2271" s="2">
        <f t="shared" si="276"/>
        <v>1.8888821533674878</v>
      </c>
    </row>
    <row r="2272" spans="1:11" ht="13.5" x14ac:dyDescent="0.25">
      <c r="A2272" s="3">
        <f>TITRES_STAT!B2275</f>
        <v>45611</v>
      </c>
      <c r="B2272" s="6">
        <f>TITRES_STAT!D2275</f>
        <v>1.9</v>
      </c>
      <c r="C2272" s="2">
        <f t="shared" si="277"/>
        <v>0</v>
      </c>
      <c r="D2272" s="2">
        <f t="shared" si="278"/>
        <v>1.9</v>
      </c>
      <c r="E2272" s="2">
        <f t="shared" si="280"/>
        <v>1.9079999999999999</v>
      </c>
      <c r="F2272" s="2">
        <f t="shared" si="281"/>
        <v>1.9119999999999995</v>
      </c>
      <c r="G2272" s="2">
        <f t="shared" si="275"/>
        <v>1.8822000000000008</v>
      </c>
      <c r="H2272" s="2">
        <f t="shared" si="279"/>
        <v>1.7998499999999971</v>
      </c>
      <c r="I2272" s="2">
        <f t="array" ref="I2272">SUMPRODUCT(B2256:B2275, (ROW(B2256:B2275)-ROW(B2256)+1)) / (20*21/2)</f>
        <v>1.9064761904761904</v>
      </c>
      <c r="J2272" s="2">
        <f t="shared" si="282"/>
        <v>1.9059888149208897</v>
      </c>
      <c r="K2272" s="2">
        <f t="shared" si="276"/>
        <v>1.8893181473530765</v>
      </c>
    </row>
    <row r="2273" spans="1:11" ht="13.5" x14ac:dyDescent="0.25">
      <c r="A2273" s="3">
        <f>TITRES_STAT!B2276</f>
        <v>45614</v>
      </c>
      <c r="B2273" s="6">
        <f>TITRES_STAT!D2276</f>
        <v>1.9</v>
      </c>
      <c r="C2273" s="2">
        <f t="shared" si="277"/>
        <v>0</v>
      </c>
      <c r="D2273" s="2">
        <f t="shared" si="278"/>
        <v>1.9</v>
      </c>
      <c r="E2273" s="2">
        <f t="shared" si="280"/>
        <v>1.9</v>
      </c>
      <c r="F2273" s="2">
        <f t="shared" si="281"/>
        <v>1.9119999999999995</v>
      </c>
      <c r="G2273" s="2">
        <f t="shared" si="275"/>
        <v>1.885800000000001</v>
      </c>
      <c r="H2273" s="2">
        <f t="shared" si="279"/>
        <v>1.800849999999997</v>
      </c>
      <c r="I2273" s="2">
        <f t="array" ref="I2273">SUMPRODUCT(B2257:B2276, (ROW(B2257:B2276)-ROW(B2257)+1)) / (20*21/2)</f>
        <v>1.9053333333333333</v>
      </c>
      <c r="J2273" s="2">
        <f t="shared" si="282"/>
        <v>1.9054184515950907</v>
      </c>
      <c r="K2273" s="2">
        <f t="shared" si="276"/>
        <v>1.8897370435353087</v>
      </c>
    </row>
    <row r="2274" spans="1:11" ht="13.5" x14ac:dyDescent="0.25">
      <c r="A2274" s="3">
        <f>TITRES_STAT!B2277</f>
        <v>45615</v>
      </c>
      <c r="B2274" s="6">
        <f>TITRES_STAT!D2277</f>
        <v>1.9</v>
      </c>
      <c r="C2274" s="2">
        <f t="shared" si="277"/>
        <v>0</v>
      </c>
      <c r="D2274" s="2">
        <f t="shared" si="278"/>
        <v>1.9</v>
      </c>
      <c r="E2274" s="2">
        <f t="shared" si="280"/>
        <v>1.9</v>
      </c>
      <c r="F2274" s="2">
        <f t="shared" si="281"/>
        <v>1.9119999999999995</v>
      </c>
      <c r="G2274" s="2">
        <f t="shared" si="275"/>
        <v>1.889800000000001</v>
      </c>
      <c r="H2274" s="2">
        <f t="shared" si="279"/>
        <v>1.8018499999999968</v>
      </c>
      <c r="I2274" s="2">
        <f t="array" ref="I2274">SUMPRODUCT(B2258:B2277, (ROW(B2258:B2277)-ROW(B2258)+1)) / (20*21/2)</f>
        <v>1.9041904761904762</v>
      </c>
      <c r="J2274" s="2">
        <f t="shared" si="282"/>
        <v>1.9049024085860344</v>
      </c>
      <c r="K2274" s="2">
        <f t="shared" si="276"/>
        <v>1.890139512416277</v>
      </c>
    </row>
    <row r="2275" spans="1:11" ht="13.5" x14ac:dyDescent="0.25">
      <c r="A2275" s="3">
        <f>TITRES_STAT!B2278</f>
        <v>45616</v>
      </c>
      <c r="B2275" s="6">
        <f>TITRES_STAT!D2278</f>
        <v>1.9</v>
      </c>
      <c r="C2275" s="2">
        <f t="shared" si="277"/>
        <v>0</v>
      </c>
      <c r="D2275" s="2">
        <f t="shared" si="278"/>
        <v>1.9</v>
      </c>
      <c r="E2275" s="2">
        <f t="shared" si="280"/>
        <v>1.9</v>
      </c>
      <c r="F2275" s="2">
        <f t="shared" si="281"/>
        <v>1.9119999999999995</v>
      </c>
      <c r="G2275" s="2">
        <f t="shared" si="275"/>
        <v>1.893800000000001</v>
      </c>
      <c r="H2275" s="2">
        <f t="shared" si="279"/>
        <v>1.8028499999999967</v>
      </c>
      <c r="I2275" s="2">
        <f t="array" ref="I2275">SUMPRODUCT(B2259:B2278, (ROW(B2259:B2278)-ROW(B2259)+1)) / (20*21/2)</f>
        <v>1.9034285714285712</v>
      </c>
      <c r="J2275" s="2">
        <f t="shared" si="282"/>
        <v>1.9044355125302217</v>
      </c>
      <c r="K2275" s="2">
        <f t="shared" si="276"/>
        <v>1.8905261982038739</v>
      </c>
    </row>
    <row r="2276" spans="1:11" ht="13.5" x14ac:dyDescent="0.25">
      <c r="A2276" s="3">
        <f>TITRES_STAT!B2279</f>
        <v>45617</v>
      </c>
      <c r="B2276" s="6">
        <f>TITRES_STAT!D2279</f>
        <v>1.9</v>
      </c>
      <c r="C2276" s="2">
        <f t="shared" si="277"/>
        <v>0</v>
      </c>
      <c r="D2276" s="2">
        <f t="shared" si="278"/>
        <v>1.9</v>
      </c>
      <c r="E2276" s="2">
        <f t="shared" si="280"/>
        <v>1.9</v>
      </c>
      <c r="F2276" s="2">
        <f t="shared" si="281"/>
        <v>1.9119999999999995</v>
      </c>
      <c r="G2276" s="2">
        <f t="shared" si="275"/>
        <v>1.897800000000001</v>
      </c>
      <c r="H2276" s="2">
        <f t="shared" si="279"/>
        <v>1.8038499999999968</v>
      </c>
      <c r="I2276" s="2">
        <f t="array" ref="I2276">SUMPRODUCT(B2260:B2279, (ROW(B2260:B2279)-ROW(B2260)+1)) / (20*21/2)</f>
        <v>1.9026666666666667</v>
      </c>
      <c r="J2276" s="2">
        <f t="shared" si="282"/>
        <v>1.9040130827654387</v>
      </c>
      <c r="K2276" s="2">
        <f t="shared" si="276"/>
        <v>1.8908977198429378</v>
      </c>
    </row>
    <row r="2277" spans="1:11" ht="13.5" x14ac:dyDescent="0.25">
      <c r="A2277" s="3">
        <f>TITRES_STAT!B2280</f>
        <v>45618</v>
      </c>
      <c r="B2277" s="6">
        <f>TITRES_STAT!D2280</f>
        <v>1.9</v>
      </c>
      <c r="C2277" s="2">
        <f t="shared" si="277"/>
        <v>0</v>
      </c>
      <c r="D2277" s="2">
        <f t="shared" si="278"/>
        <v>1.9</v>
      </c>
      <c r="E2277" s="2">
        <f t="shared" si="280"/>
        <v>1.9</v>
      </c>
      <c r="F2277" s="2">
        <f t="shared" si="281"/>
        <v>1.9079999999999995</v>
      </c>
      <c r="G2277" s="2">
        <f t="shared" si="275"/>
        <v>1.900400000000001</v>
      </c>
      <c r="H2277" s="2">
        <f t="shared" si="279"/>
        <v>1.8048499999999967</v>
      </c>
      <c r="I2277" s="2">
        <f t="array" ref="I2277">SUMPRODUCT(B2261:B2280, (ROW(B2261:B2280)-ROW(B2261)+1)) / (20*21/2)</f>
        <v>1.9019047619047618</v>
      </c>
      <c r="J2277" s="2">
        <f t="shared" si="282"/>
        <v>1.9036308844068255</v>
      </c>
      <c r="K2277" s="2">
        <f t="shared" si="276"/>
        <v>1.8912546720059598</v>
      </c>
    </row>
    <row r="2278" spans="1:11" ht="13.5" x14ac:dyDescent="0.25">
      <c r="A2278" s="3">
        <f>TITRES_STAT!B2281</f>
        <v>45621</v>
      </c>
      <c r="B2278" s="6">
        <f>TITRES_STAT!D2281</f>
        <v>1.9</v>
      </c>
      <c r="C2278" s="2">
        <f t="shared" si="277"/>
        <v>0</v>
      </c>
      <c r="D2278" s="2">
        <f t="shared" si="278"/>
        <v>1.9</v>
      </c>
      <c r="E2278" s="2">
        <f t="shared" si="280"/>
        <v>1.9</v>
      </c>
      <c r="F2278" s="2">
        <f t="shared" si="281"/>
        <v>1.9079999999999995</v>
      </c>
      <c r="G2278" s="2">
        <f t="shared" si="275"/>
        <v>1.902400000000001</v>
      </c>
      <c r="H2278" s="2">
        <f t="shared" si="279"/>
        <v>1.8058499999999966</v>
      </c>
      <c r="I2278" s="2">
        <f t="array" ref="I2278">SUMPRODUCT(B2262:B2281, (ROW(B2262:B2281)-ROW(B2262)+1)) / (20*21/2)</f>
        <v>1.9011428571428572</v>
      </c>
      <c r="J2278" s="2">
        <f t="shared" si="282"/>
        <v>1.9032850858918897</v>
      </c>
      <c r="K2278" s="2">
        <f t="shared" si="276"/>
        <v>1.8915976260449416</v>
      </c>
    </row>
    <row r="2279" spans="1:11" ht="13.5" x14ac:dyDescent="0.25">
      <c r="A2279" s="3">
        <f>TITRES_STAT!B2282</f>
        <v>45622</v>
      </c>
      <c r="B2279" s="6">
        <f>TITRES_STAT!D2282</f>
        <v>1.9</v>
      </c>
      <c r="C2279" s="2">
        <f t="shared" si="277"/>
        <v>0</v>
      </c>
      <c r="D2279" s="2">
        <f t="shared" si="278"/>
        <v>1.9</v>
      </c>
      <c r="E2279" s="2">
        <f t="shared" si="280"/>
        <v>1.9</v>
      </c>
      <c r="F2279" s="2">
        <f t="shared" si="281"/>
        <v>1.9079999999999995</v>
      </c>
      <c r="G2279" s="2">
        <f t="shared" si="275"/>
        <v>1.9028000000000012</v>
      </c>
      <c r="H2279" s="2">
        <f t="shared" si="279"/>
        <v>1.8068499999999965</v>
      </c>
      <c r="I2279" s="2">
        <f t="array" ref="I2279">SUMPRODUCT(B2263:B2282, (ROW(B2263:B2282)-ROW(B2263)+1)) / (20*21/2)</f>
        <v>1.9003809523809523</v>
      </c>
      <c r="J2279" s="2">
        <f t="shared" si="282"/>
        <v>1.9029722205688526</v>
      </c>
      <c r="K2279" s="2">
        <f t="shared" si="276"/>
        <v>1.8919271309059242</v>
      </c>
    </row>
    <row r="2280" spans="1:11" ht="13.5" x14ac:dyDescent="0.25">
      <c r="A2280" s="3">
        <f>TITRES_STAT!B2283</f>
        <v>45623</v>
      </c>
      <c r="B2280" s="6">
        <f>TITRES_STAT!D2283</f>
        <v>1.9</v>
      </c>
      <c r="C2280" s="2">
        <f t="shared" si="277"/>
        <v>0</v>
      </c>
      <c r="D2280" s="2">
        <f t="shared" si="278"/>
        <v>1.9</v>
      </c>
      <c r="E2280" s="2">
        <f t="shared" si="280"/>
        <v>1.9</v>
      </c>
      <c r="F2280" s="2">
        <f t="shared" si="281"/>
        <v>1.9079999999999995</v>
      </c>
      <c r="G2280" s="2">
        <f t="shared" si="275"/>
        <v>1.9032000000000011</v>
      </c>
      <c r="H2280" s="2">
        <f t="shared" si="279"/>
        <v>1.8078499999999966</v>
      </c>
      <c r="I2280" s="2">
        <f t="array" ref="I2280">SUMPRODUCT(B2264:B2283, (ROW(B2264:B2283)-ROW(B2264)+1)) / (20*21/2)</f>
        <v>1.9</v>
      </c>
      <c r="J2280" s="2">
        <f t="shared" si="282"/>
        <v>1.9026891519432476</v>
      </c>
      <c r="K2280" s="2">
        <f t="shared" si="276"/>
        <v>1.8922437140076527</v>
      </c>
    </row>
    <row r="2281" spans="1:11" ht="13.5" x14ac:dyDescent="0.25">
      <c r="A2281" s="3">
        <f>TITRES_STAT!B2284</f>
        <v>45624</v>
      </c>
      <c r="B2281" s="6">
        <f>TITRES_STAT!D2284</f>
        <v>1.9</v>
      </c>
      <c r="C2281" s="2">
        <f t="shared" si="277"/>
        <v>0</v>
      </c>
      <c r="D2281" s="2">
        <f t="shared" si="278"/>
        <v>1.9</v>
      </c>
      <c r="E2281" s="2">
        <f t="shared" si="280"/>
        <v>1.9</v>
      </c>
      <c r="F2281" s="2">
        <f t="shared" si="281"/>
        <v>1.9079999999999995</v>
      </c>
      <c r="G2281" s="2">
        <f t="shared" si="275"/>
        <v>1.9036000000000011</v>
      </c>
      <c r="H2281" s="2">
        <f t="shared" si="279"/>
        <v>1.8088499999999965</v>
      </c>
      <c r="I2281" s="2">
        <f t="array" ref="I2281">SUMPRODUCT(B2265:B2284, (ROW(B2265:B2284)-ROW(B2265)+1)) / (20*21/2)</f>
        <v>1.9</v>
      </c>
      <c r="J2281" s="2">
        <f t="shared" si="282"/>
        <v>1.9024330422343669</v>
      </c>
      <c r="K2281" s="2">
        <f t="shared" si="276"/>
        <v>1.892547882085784</v>
      </c>
    </row>
    <row r="2282" spans="1:11" ht="13.5" x14ac:dyDescent="0.25">
      <c r="A2282" s="3">
        <f>TITRES_STAT!B2285</f>
        <v>45625</v>
      </c>
      <c r="B2282" s="6">
        <f>TITRES_STAT!D2285</f>
        <v>1.9</v>
      </c>
      <c r="C2282" s="2">
        <f t="shared" si="277"/>
        <v>0</v>
      </c>
      <c r="D2282" s="2">
        <f t="shared" si="278"/>
        <v>1.9</v>
      </c>
      <c r="E2282" s="2">
        <f t="shared" si="280"/>
        <v>1.9</v>
      </c>
      <c r="F2282" s="2">
        <f t="shared" si="281"/>
        <v>1.9039999999999992</v>
      </c>
      <c r="G2282" s="2">
        <f t="shared" si="275"/>
        <v>1.9024000000000012</v>
      </c>
      <c r="H2282" s="2">
        <f t="shared" si="279"/>
        <v>1.8098499999999964</v>
      </c>
      <c r="I2282" s="2">
        <f t="array" ref="I2282">SUMPRODUCT(B2266:B2285, (ROW(B2266:B2285)-ROW(B2266)+1)) / (20*21/2)</f>
        <v>1.9</v>
      </c>
      <c r="J2282" s="2">
        <f t="shared" si="282"/>
        <v>1.902201323926332</v>
      </c>
      <c r="K2282" s="2">
        <f t="shared" si="276"/>
        <v>1.8928401220039885</v>
      </c>
    </row>
    <row r="2283" spans="1:11" ht="13.5" x14ac:dyDescent="0.25">
      <c r="A2283" s="3">
        <f>TITRES_STAT!B2286</f>
        <v>45628</v>
      </c>
      <c r="B2283" s="6">
        <f>TITRES_STAT!D2286</f>
        <v>1.9</v>
      </c>
      <c r="C2283" s="2">
        <f t="shared" si="277"/>
        <v>0</v>
      </c>
      <c r="D2283" s="2">
        <f t="shared" si="278"/>
        <v>1.9</v>
      </c>
      <c r="E2283" s="2">
        <f t="shared" si="280"/>
        <v>1.9</v>
      </c>
      <c r="F2283" s="2">
        <f t="shared" si="281"/>
        <v>1.8999999999999992</v>
      </c>
      <c r="G2283" s="2">
        <f t="shared" si="275"/>
        <v>1.9028000000000012</v>
      </c>
      <c r="H2283" s="2">
        <f t="shared" si="279"/>
        <v>1.8108499999999963</v>
      </c>
      <c r="I2283" s="2">
        <f t="array" ref="I2283">SUMPRODUCT(B2267:B2286, (ROW(B2267:B2286)-ROW(B2267)+1)) / (20*21/2)</f>
        <v>1.9</v>
      </c>
      <c r="J2283" s="2">
        <f t="shared" si="282"/>
        <v>1.901991674028586</v>
      </c>
      <c r="K2283" s="2">
        <f t="shared" si="276"/>
        <v>1.893120901533244</v>
      </c>
    </row>
    <row r="2284" spans="1:11" ht="13.5" x14ac:dyDescent="0.25">
      <c r="A2284" s="3">
        <f>TITRES_STAT!B2287</f>
        <v>45629</v>
      </c>
      <c r="B2284" s="6">
        <f>TITRES_STAT!D2287</f>
        <v>1.9</v>
      </c>
      <c r="C2284" s="2">
        <f t="shared" si="277"/>
        <v>0</v>
      </c>
      <c r="D2284" s="2">
        <f t="shared" si="278"/>
        <v>1.9</v>
      </c>
      <c r="E2284" s="2">
        <f t="shared" si="280"/>
        <v>1.9</v>
      </c>
      <c r="F2284" s="2">
        <f t="shared" si="281"/>
        <v>1.8999999999999992</v>
      </c>
      <c r="G2284" s="2">
        <f t="shared" si="275"/>
        <v>1.9048000000000014</v>
      </c>
      <c r="H2284" s="2">
        <f t="shared" si="279"/>
        <v>1.8118499999999964</v>
      </c>
      <c r="I2284" s="2">
        <f t="array" ref="I2284">SUMPRODUCT(B2268:B2287, (ROW(B2268:B2287)-ROW(B2268)+1)) / (20*21/2)</f>
        <v>1.9</v>
      </c>
      <c r="J2284" s="2">
        <f t="shared" si="282"/>
        <v>1.9018019907877683</v>
      </c>
      <c r="K2284" s="2">
        <f t="shared" si="276"/>
        <v>1.8933906701005678</v>
      </c>
    </row>
    <row r="2285" spans="1:11" ht="13.5" x14ac:dyDescent="0.25">
      <c r="A2285" s="3">
        <f>TITRES_STAT!B2288</f>
        <v>45630</v>
      </c>
      <c r="B2285" s="6">
        <f>TITRES_STAT!D2288</f>
        <v>1.9</v>
      </c>
      <c r="C2285" s="2">
        <f t="shared" si="277"/>
        <v>0</v>
      </c>
      <c r="D2285" s="2">
        <f t="shared" si="278"/>
        <v>1.9</v>
      </c>
      <c r="E2285" s="2">
        <f t="shared" si="280"/>
        <v>1.9</v>
      </c>
      <c r="F2285" s="2">
        <f t="shared" si="281"/>
        <v>1.8999999999999992</v>
      </c>
      <c r="G2285" s="2">
        <f t="shared" si="275"/>
        <v>1.9052000000000013</v>
      </c>
      <c r="H2285" s="2">
        <f t="shared" si="279"/>
        <v>1.8128499999999963</v>
      </c>
      <c r="I2285" s="2">
        <f t="array" ref="I2285">SUMPRODUCT(B2269:B2288, (ROW(B2269:B2288)-ROW(B2269)+1)) / (20*21/2)</f>
        <v>1.9</v>
      </c>
      <c r="J2285" s="2">
        <f t="shared" si="282"/>
        <v>1.9016303726175048</v>
      </c>
      <c r="K2285" s="2">
        <f t="shared" si="276"/>
        <v>1.8936498595083886</v>
      </c>
    </row>
    <row r="2286" spans="1:11" ht="13.5" x14ac:dyDescent="0.25">
      <c r="A2286" s="3">
        <f>TITRES_STAT!B2289</f>
        <v>45631</v>
      </c>
      <c r="B2286" s="6">
        <f>TITRES_STAT!D2289</f>
        <v>1.9</v>
      </c>
      <c r="C2286" s="2">
        <f t="shared" si="277"/>
        <v>0</v>
      </c>
      <c r="D2286" s="2">
        <f t="shared" si="278"/>
        <v>1.9</v>
      </c>
      <c r="E2286" s="2">
        <f t="shared" si="280"/>
        <v>1.9</v>
      </c>
      <c r="F2286" s="2">
        <f t="shared" si="281"/>
        <v>1.8999999999999992</v>
      </c>
      <c r="G2286" s="2">
        <f t="shared" si="275"/>
        <v>1.9052000000000013</v>
      </c>
      <c r="H2286" s="2">
        <f t="shared" si="279"/>
        <v>1.8138499999999962</v>
      </c>
      <c r="I2286" s="2">
        <f t="array" ref="I2286">SUMPRODUCT(B2270:B2289, (ROW(B2270:B2289)-ROW(B2270)+1)) / (20*21/2)</f>
        <v>1.9</v>
      </c>
      <c r="J2286" s="2">
        <f t="shared" si="282"/>
        <v>1.9014750990348852</v>
      </c>
      <c r="K2286" s="2">
        <f t="shared" si="276"/>
        <v>1.8938988846257068</v>
      </c>
    </row>
    <row r="2287" spans="1:11" ht="13.5" x14ac:dyDescent="0.25">
      <c r="A2287" s="3">
        <f>TITRES_STAT!B2290</f>
        <v>45632</v>
      </c>
      <c r="B2287" s="6">
        <f>TITRES_STAT!D2290</f>
        <v>1.9</v>
      </c>
      <c r="C2287" s="2">
        <f t="shared" si="277"/>
        <v>0</v>
      </c>
      <c r="D2287" s="2">
        <f t="shared" si="278"/>
        <v>1.9</v>
      </c>
      <c r="E2287" s="2">
        <f t="shared" si="280"/>
        <v>1.9</v>
      </c>
      <c r="F2287" s="2">
        <f t="shared" si="281"/>
        <v>1.8999999999999992</v>
      </c>
      <c r="G2287" s="2">
        <f t="shared" si="275"/>
        <v>1.9052000000000013</v>
      </c>
      <c r="H2287" s="2">
        <f t="shared" si="279"/>
        <v>1.8148499999999961</v>
      </c>
      <c r="I2287" s="2">
        <f t="array" ref="I2287">SUMPRODUCT(B2271:B2290, (ROW(B2271:B2290)-ROW(B2271)+1)) / (20*21/2)</f>
        <v>1.9</v>
      </c>
      <c r="J2287" s="2">
        <f t="shared" si="282"/>
        <v>1.9013346134125153</v>
      </c>
      <c r="K2287" s="2">
        <f t="shared" si="276"/>
        <v>1.8941381440521496</v>
      </c>
    </row>
    <row r="2288" spans="1:11" ht="13.5" x14ac:dyDescent="0.25">
      <c r="A2288" s="3">
        <f>TITRES_STAT!B2291</f>
        <v>45635</v>
      </c>
      <c r="B2288" s="6">
        <f>TITRES_STAT!D2291</f>
        <v>1.9</v>
      </c>
      <c r="C2288" s="2">
        <f t="shared" si="277"/>
        <v>0</v>
      </c>
      <c r="D2288" s="2">
        <f t="shared" si="278"/>
        <v>1.9</v>
      </c>
      <c r="E2288" s="2">
        <f t="shared" si="280"/>
        <v>1.9</v>
      </c>
      <c r="F2288" s="2">
        <f t="shared" si="281"/>
        <v>1.8999999999999992</v>
      </c>
      <c r="G2288" s="2">
        <f t="shared" si="275"/>
        <v>1.9052000000000013</v>
      </c>
      <c r="H2288" s="2">
        <f t="shared" si="279"/>
        <v>1.8158499999999962</v>
      </c>
      <c r="I2288" s="2">
        <f t="array" ref="I2288">SUMPRODUCT(B2272:B2291, (ROW(B2272:B2291)-ROW(B2272)+1)) / (20*21/2)</f>
        <v>1.9</v>
      </c>
      <c r="J2288" s="2">
        <f t="shared" si="282"/>
        <v>1.9012075073732282</v>
      </c>
      <c r="K2288" s="2">
        <f t="shared" si="276"/>
        <v>1.894368020755987</v>
      </c>
    </row>
    <row r="2289" spans="1:11" ht="13.5" x14ac:dyDescent="0.25">
      <c r="A2289" s="3">
        <f>TITRES_STAT!B2292</f>
        <v>45636</v>
      </c>
      <c r="B2289" s="6">
        <f>TITRES_STAT!D2292</f>
        <v>1.9</v>
      </c>
      <c r="C2289" s="2">
        <f t="shared" si="277"/>
        <v>0</v>
      </c>
      <c r="D2289" s="2">
        <f t="shared" si="278"/>
        <v>1.9</v>
      </c>
      <c r="E2289" s="2">
        <f t="shared" si="280"/>
        <v>1.9</v>
      </c>
      <c r="F2289" s="2">
        <f t="shared" si="281"/>
        <v>1.8999999999999992</v>
      </c>
      <c r="G2289" s="2">
        <f t="shared" si="275"/>
        <v>1.9052000000000013</v>
      </c>
      <c r="H2289" s="2">
        <f t="shared" si="279"/>
        <v>1.8168499999999961</v>
      </c>
      <c r="I2289" s="2">
        <f t="array" ref="I2289">SUMPRODUCT(B2273:B2292, (ROW(B2273:B2292)-ROW(B2273)+1)) / (20*21/2)</f>
        <v>1.9</v>
      </c>
      <c r="J2289" s="2">
        <f t="shared" si="282"/>
        <v>1.901092506671016</v>
      </c>
      <c r="K2289" s="2">
        <f t="shared" si="276"/>
        <v>1.8945888826871247</v>
      </c>
    </row>
    <row r="2290" spans="1:11" ht="13.5" x14ac:dyDescent="0.25">
      <c r="A2290" s="3">
        <f>TITRES_STAT!B2293</f>
        <v>45637</v>
      </c>
      <c r="B2290" s="6">
        <f>TITRES_STAT!D2293</f>
        <v>1.9</v>
      </c>
      <c r="C2290" s="2">
        <f t="shared" si="277"/>
        <v>0</v>
      </c>
      <c r="D2290" s="2">
        <f t="shared" si="278"/>
        <v>1.9</v>
      </c>
      <c r="E2290" s="2">
        <f t="shared" si="280"/>
        <v>1.9</v>
      </c>
      <c r="F2290" s="2">
        <f t="shared" si="281"/>
        <v>1.8999999999999992</v>
      </c>
      <c r="G2290" s="2">
        <f t="shared" ref="G2290:G2353" si="283">AVERAGE(B2241:B2290)</f>
        <v>1.9052000000000013</v>
      </c>
      <c r="H2290" s="2">
        <f t="shared" si="279"/>
        <v>1.8178499999999957</v>
      </c>
      <c r="I2290" s="2">
        <f t="array" ref="I2290">SUMPRODUCT(B2274:B2293, (ROW(B2274:B2293)-ROW(B2274)+1)) / (20*21/2)</f>
        <v>1.9</v>
      </c>
      <c r="J2290" s="2">
        <f t="shared" si="282"/>
        <v>1.9009884584166337</v>
      </c>
      <c r="K2290" s="2">
        <f t="shared" si="276"/>
        <v>1.8948010833660609</v>
      </c>
    </row>
    <row r="2291" spans="1:11" ht="13.5" x14ac:dyDescent="0.25">
      <c r="A2291" s="3">
        <f>TITRES_STAT!B2294</f>
        <v>45638</v>
      </c>
      <c r="B2291" s="6">
        <f>TITRES_STAT!D2294</f>
        <v>1.9</v>
      </c>
      <c r="C2291" s="2">
        <f t="shared" si="277"/>
        <v>0</v>
      </c>
      <c r="D2291" s="2">
        <f t="shared" si="278"/>
        <v>1.9</v>
      </c>
      <c r="E2291" s="2">
        <f t="shared" si="280"/>
        <v>1.9</v>
      </c>
      <c r="F2291" s="2">
        <f t="shared" si="281"/>
        <v>1.8999999999999992</v>
      </c>
      <c r="G2291" s="2">
        <f t="shared" si="283"/>
        <v>1.9052000000000013</v>
      </c>
      <c r="H2291" s="2">
        <f t="shared" si="279"/>
        <v>1.8188499999999959</v>
      </c>
      <c r="I2291" s="2">
        <f t="array" ref="I2291">SUMPRODUCT(B2275:B2294, (ROW(B2275:B2294)-ROW(B2275)+1)) / (20*21/2)</f>
        <v>1.9</v>
      </c>
      <c r="J2291" s="2">
        <f t="shared" si="282"/>
        <v>1.9008943195198114</v>
      </c>
      <c r="K2291" s="2">
        <f t="shared" ref="K2291:K2354" si="284">$K$4*B2291+(1-$K$4)*K2290</f>
        <v>1.8950049624497447</v>
      </c>
    </row>
    <row r="2292" spans="1:11" ht="13.5" x14ac:dyDescent="0.25">
      <c r="A2292" s="3">
        <f>TITRES_STAT!B2295</f>
        <v>45639</v>
      </c>
      <c r="B2292" s="6">
        <f>TITRES_STAT!D2295</f>
        <v>1.9</v>
      </c>
      <c r="C2292" s="2">
        <f t="shared" si="277"/>
        <v>0</v>
      </c>
      <c r="D2292" s="2">
        <f t="shared" si="278"/>
        <v>1.9</v>
      </c>
      <c r="E2292" s="2">
        <f t="shared" si="280"/>
        <v>1.9</v>
      </c>
      <c r="F2292" s="2">
        <f t="shared" si="281"/>
        <v>1.8999999999999992</v>
      </c>
      <c r="G2292" s="2">
        <f t="shared" si="283"/>
        <v>1.9052000000000013</v>
      </c>
      <c r="H2292" s="2">
        <f t="shared" si="279"/>
        <v>1.819849999999996</v>
      </c>
      <c r="I2292" s="2">
        <f t="array" ref="I2292">SUMPRODUCT(B2276:B2295, (ROW(B2276:B2295)-ROW(B2276)+1)) / (20*21/2)</f>
        <v>1.9</v>
      </c>
      <c r="J2292" s="2">
        <f t="shared" si="282"/>
        <v>1.9008091462322103</v>
      </c>
      <c r="K2292" s="2">
        <f t="shared" si="284"/>
        <v>1.895200846275245</v>
      </c>
    </row>
    <row r="2293" spans="1:11" ht="13.5" x14ac:dyDescent="0.25">
      <c r="A2293" s="3">
        <f>TITRES_STAT!B2296</f>
        <v>45642</v>
      </c>
      <c r="B2293" s="6">
        <f>TITRES_STAT!D2296</f>
        <v>1.9</v>
      </c>
      <c r="C2293" s="2">
        <f t="shared" si="277"/>
        <v>0</v>
      </c>
      <c r="D2293" s="2">
        <f t="shared" si="278"/>
        <v>1.9</v>
      </c>
      <c r="E2293" s="2">
        <f t="shared" si="280"/>
        <v>1.9</v>
      </c>
      <c r="F2293" s="2">
        <f t="shared" si="281"/>
        <v>1.8999999999999992</v>
      </c>
      <c r="G2293" s="2">
        <f t="shared" si="283"/>
        <v>1.9052000000000013</v>
      </c>
      <c r="H2293" s="2">
        <f t="shared" si="279"/>
        <v>1.8207999999999958</v>
      </c>
      <c r="I2293" s="2">
        <f t="array" ref="I2293">SUMPRODUCT(B2277:B2296, (ROW(B2277:B2296)-ROW(B2277)+1)) / (20*21/2)</f>
        <v>1.9</v>
      </c>
      <c r="J2293" s="2">
        <f t="shared" si="282"/>
        <v>1.9007320846862856</v>
      </c>
      <c r="K2293" s="2">
        <f t="shared" si="284"/>
        <v>1.8953890483820981</v>
      </c>
    </row>
    <row r="2294" spans="1:11" ht="13.5" x14ac:dyDescent="0.25">
      <c r="A2294" s="3">
        <f>TITRES_STAT!B2297</f>
        <v>45644</v>
      </c>
      <c r="B2294" s="6">
        <f>TITRES_STAT!D2297</f>
        <v>1.9</v>
      </c>
      <c r="C2294" s="2">
        <f t="shared" si="277"/>
        <v>0</v>
      </c>
      <c r="D2294" s="2">
        <f t="shared" si="278"/>
        <v>1.9</v>
      </c>
      <c r="E2294" s="2">
        <f t="shared" si="280"/>
        <v>1.9</v>
      </c>
      <c r="F2294" s="2">
        <f t="shared" si="281"/>
        <v>1.8999999999999992</v>
      </c>
      <c r="G2294" s="2">
        <f t="shared" si="283"/>
        <v>1.9052000000000013</v>
      </c>
      <c r="H2294" s="2">
        <f t="shared" si="279"/>
        <v>1.8217499999999958</v>
      </c>
      <c r="I2294" s="2">
        <f t="array" ref="I2294">SUMPRODUCT(B2278:B2297, (ROW(B2278:B2297)-ROW(B2278)+1)) / (20*21/2)</f>
        <v>1.9</v>
      </c>
      <c r="J2294" s="2">
        <f t="shared" si="282"/>
        <v>1.9006623623352108</v>
      </c>
      <c r="K2294" s="2">
        <f t="shared" si="284"/>
        <v>1.8955698700141728</v>
      </c>
    </row>
    <row r="2295" spans="1:11" ht="13.5" x14ac:dyDescent="0.25">
      <c r="A2295" s="3">
        <f>TITRES_STAT!B2298</f>
        <v>45645</v>
      </c>
      <c r="B2295" s="6">
        <f>TITRES_STAT!D2298</f>
        <v>1.9</v>
      </c>
      <c r="C2295" s="2">
        <f t="shared" si="277"/>
        <v>0</v>
      </c>
      <c r="D2295" s="2">
        <f t="shared" si="278"/>
        <v>1.9</v>
      </c>
      <c r="E2295" s="2">
        <f t="shared" si="280"/>
        <v>1.9</v>
      </c>
      <c r="F2295" s="2">
        <f t="shared" si="281"/>
        <v>1.8999999999999992</v>
      </c>
      <c r="G2295" s="2">
        <f t="shared" si="283"/>
        <v>1.9052000000000013</v>
      </c>
      <c r="H2295" s="2">
        <f t="shared" si="279"/>
        <v>1.8226999999999958</v>
      </c>
      <c r="I2295" s="2">
        <f t="array" ref="I2295">SUMPRODUCT(B2279:B2298, (ROW(B2279:B2298)-ROW(B2279)+1)) / (20*21/2)</f>
        <v>1.9</v>
      </c>
      <c r="J2295" s="2">
        <f t="shared" si="282"/>
        <v>1.9005992802080478</v>
      </c>
      <c r="K2295" s="2">
        <f t="shared" si="284"/>
        <v>1.8957436006018522</v>
      </c>
    </row>
    <row r="2296" spans="1:11" ht="13.5" x14ac:dyDescent="0.25">
      <c r="A2296" s="3">
        <f>TITRES_STAT!B2299</f>
        <v>45646</v>
      </c>
      <c r="B2296" s="6">
        <f>TITRES_STAT!D2299</f>
        <v>1.9</v>
      </c>
      <c r="C2296" s="2">
        <f t="shared" si="277"/>
        <v>0</v>
      </c>
      <c r="D2296" s="2">
        <f t="shared" si="278"/>
        <v>1.9</v>
      </c>
      <c r="E2296" s="2">
        <f t="shared" si="280"/>
        <v>1.9</v>
      </c>
      <c r="F2296" s="2">
        <f t="shared" si="281"/>
        <v>1.8999999999999992</v>
      </c>
      <c r="G2296" s="2">
        <f t="shared" si="283"/>
        <v>1.9052000000000013</v>
      </c>
      <c r="H2296" s="2">
        <f t="shared" si="279"/>
        <v>1.8236499999999956</v>
      </c>
      <c r="I2296" s="2">
        <f t="array" ref="I2296">SUMPRODUCT(B2280:B2299, (ROW(B2280:B2299)-ROW(B2280)+1)) / (20*21/2)</f>
        <v>1.9</v>
      </c>
      <c r="J2296" s="2">
        <f t="shared" si="282"/>
        <v>1.9005422059025194</v>
      </c>
      <c r="K2296" s="2">
        <f t="shared" si="284"/>
        <v>1.8959105182253091</v>
      </c>
    </row>
    <row r="2297" spans="1:11" ht="13.5" x14ac:dyDescent="0.25">
      <c r="A2297" s="3">
        <f>TITRES_STAT!B2300</f>
        <v>45649</v>
      </c>
      <c r="B2297" s="6">
        <f>TITRES_STAT!D2300</f>
        <v>1.9</v>
      </c>
      <c r="C2297" s="2">
        <f t="shared" si="277"/>
        <v>0</v>
      </c>
      <c r="D2297" s="2">
        <f t="shared" si="278"/>
        <v>1.9</v>
      </c>
      <c r="E2297" s="2">
        <f t="shared" si="280"/>
        <v>1.9</v>
      </c>
      <c r="F2297" s="2">
        <f t="shared" si="281"/>
        <v>1.8999999999999992</v>
      </c>
      <c r="G2297" s="2">
        <f t="shared" si="283"/>
        <v>1.9052000000000013</v>
      </c>
      <c r="H2297" s="2">
        <f t="shared" si="279"/>
        <v>1.8245999999999956</v>
      </c>
      <c r="I2297" s="2">
        <f t="array" ref="I2297">SUMPRODUCT(B2281:B2300, (ROW(B2281:B2300)-ROW(B2281)+1)) / (20*21/2)</f>
        <v>1.9</v>
      </c>
      <c r="J2297" s="2">
        <f t="shared" si="282"/>
        <v>1.9004905672451367</v>
      </c>
      <c r="K2297" s="2">
        <f t="shared" si="284"/>
        <v>1.8960708900596106</v>
      </c>
    </row>
    <row r="2298" spans="1:11" ht="13.5" x14ac:dyDescent="0.25">
      <c r="A2298" s="3">
        <f>TITRES_STAT!B2301</f>
        <v>45650</v>
      </c>
      <c r="B2298" s="6">
        <f>TITRES_STAT!D2301</f>
        <v>1.9</v>
      </c>
      <c r="C2298" s="2">
        <f t="shared" si="277"/>
        <v>0</v>
      </c>
      <c r="D2298" s="2">
        <f t="shared" si="278"/>
        <v>1.9</v>
      </c>
      <c r="E2298" s="2">
        <f t="shared" si="280"/>
        <v>1.9</v>
      </c>
      <c r="F2298" s="2">
        <f t="shared" si="281"/>
        <v>1.8999999999999992</v>
      </c>
      <c r="G2298" s="2">
        <f t="shared" si="283"/>
        <v>1.9050000000000014</v>
      </c>
      <c r="H2298" s="2">
        <f t="shared" si="279"/>
        <v>1.8255499999999956</v>
      </c>
      <c r="I2298" s="2">
        <f t="array" ref="I2298">SUMPRODUCT(B2282:B2301, (ROW(B2282:B2301)-ROW(B2282)+1)) / (20*21/2)</f>
        <v>1.9</v>
      </c>
      <c r="J2298" s="2">
        <f t="shared" si="282"/>
        <v>1.9004438465551237</v>
      </c>
      <c r="K2298" s="2">
        <f t="shared" si="284"/>
        <v>1.896224972802371</v>
      </c>
    </row>
    <row r="2299" spans="1:11" ht="13.5" x14ac:dyDescent="0.25">
      <c r="A2299" s="3">
        <f>TITRES_STAT!B2302</f>
        <v>45651</v>
      </c>
      <c r="B2299" s="6">
        <f>TITRES_STAT!D2302</f>
        <v>1.9</v>
      </c>
      <c r="C2299" s="2">
        <f t="shared" si="277"/>
        <v>0</v>
      </c>
      <c r="D2299" s="2">
        <f t="shared" si="278"/>
        <v>1.9</v>
      </c>
      <c r="E2299" s="2">
        <f t="shared" si="280"/>
        <v>1.9</v>
      </c>
      <c r="F2299" s="2">
        <f t="shared" si="281"/>
        <v>1.8999999999999992</v>
      </c>
      <c r="G2299" s="2">
        <f t="shared" si="283"/>
        <v>1.9048000000000014</v>
      </c>
      <c r="H2299" s="2">
        <f t="shared" si="279"/>
        <v>1.8264999999999956</v>
      </c>
      <c r="I2299" s="2">
        <f t="array" ref="I2299">SUMPRODUCT(B2283:B2302, (ROW(B2283:B2302)-ROW(B2283)+1)) / (20*21/2)</f>
        <v>1.9</v>
      </c>
      <c r="J2299" s="2">
        <f t="shared" si="282"/>
        <v>1.9004015754546357</v>
      </c>
      <c r="K2299" s="2">
        <f t="shared" si="284"/>
        <v>1.896373013084631</v>
      </c>
    </row>
    <row r="2300" spans="1:11" ht="13.5" x14ac:dyDescent="0.25">
      <c r="A2300" s="3">
        <f>TITRES_STAT!B2303</f>
        <v>45652</v>
      </c>
      <c r="B2300" s="6">
        <f>TITRES_STAT!D2303</f>
        <v>1.9</v>
      </c>
      <c r="C2300" s="2">
        <f t="shared" si="277"/>
        <v>0</v>
      </c>
      <c r="D2300" s="2">
        <f t="shared" si="278"/>
        <v>1.9</v>
      </c>
      <c r="E2300" s="2">
        <f t="shared" si="280"/>
        <v>1.9</v>
      </c>
      <c r="F2300" s="2">
        <f t="shared" si="281"/>
        <v>1.8999999999999992</v>
      </c>
      <c r="G2300" s="2">
        <f t="shared" si="283"/>
        <v>1.9048000000000014</v>
      </c>
      <c r="H2300" s="2">
        <f t="shared" si="279"/>
        <v>1.8274999999999957</v>
      </c>
      <c r="I2300" s="2">
        <f t="array" ref="I2300">SUMPRODUCT(B2284:B2303, (ROW(B2284:B2303)-ROW(B2284)+1)) / (20*21/2)</f>
        <v>1.9</v>
      </c>
      <c r="J2300" s="2">
        <f t="shared" si="282"/>
        <v>1.9003633301732419</v>
      </c>
      <c r="K2300" s="2">
        <f t="shared" si="284"/>
        <v>1.896515247865626</v>
      </c>
    </row>
    <row r="2301" spans="1:11" ht="13.5" x14ac:dyDescent="0.25">
      <c r="A2301" s="3">
        <f>TITRES_STAT!B2304</f>
        <v>45653</v>
      </c>
      <c r="B2301" s="6">
        <f>TITRES_STAT!D2304</f>
        <v>1.9</v>
      </c>
      <c r="C2301" s="2">
        <f t="shared" si="277"/>
        <v>0</v>
      </c>
      <c r="D2301" s="2">
        <f t="shared" si="278"/>
        <v>1.9</v>
      </c>
      <c r="E2301" s="2">
        <f t="shared" si="280"/>
        <v>1.9</v>
      </c>
      <c r="F2301" s="2">
        <f t="shared" si="281"/>
        <v>1.8999999999999992</v>
      </c>
      <c r="G2301" s="2">
        <f t="shared" si="283"/>
        <v>1.9048000000000014</v>
      </c>
      <c r="H2301" s="2">
        <f t="shared" si="279"/>
        <v>1.8284999999999956</v>
      </c>
      <c r="I2301" s="2">
        <f t="array" ref="I2301">SUMPRODUCT(B2285:B2304, (ROW(B2285:B2304)-ROW(B2285)+1)) / (20*21/2)</f>
        <v>1.9</v>
      </c>
      <c r="J2301" s="2">
        <f t="shared" si="282"/>
        <v>1.9003287272995999</v>
      </c>
      <c r="K2301" s="2">
        <f t="shared" si="284"/>
        <v>1.896651904812072</v>
      </c>
    </row>
    <row r="2302" spans="1:11" ht="13.5" x14ac:dyDescent="0.25">
      <c r="A2302" s="3">
        <f>TITRES_STAT!B2305</f>
        <v>45656</v>
      </c>
      <c r="B2302" s="6">
        <f>TITRES_STAT!D2305</f>
        <v>1.9</v>
      </c>
      <c r="C2302" s="2">
        <f t="shared" si="277"/>
        <v>0</v>
      </c>
      <c r="D2302" s="2">
        <f t="shared" si="278"/>
        <v>1.9</v>
      </c>
      <c r="E2302" s="2">
        <f t="shared" si="280"/>
        <v>1.9</v>
      </c>
      <c r="F2302" s="2">
        <f t="shared" si="281"/>
        <v>1.8999999999999992</v>
      </c>
      <c r="G2302" s="2">
        <f t="shared" si="283"/>
        <v>1.9048000000000014</v>
      </c>
      <c r="H2302" s="2">
        <f t="shared" si="279"/>
        <v>1.8294999999999957</v>
      </c>
      <c r="I2302" s="2">
        <f t="array" ref="I2302">SUMPRODUCT(B2286:B2305, (ROW(B2286:B2305)-ROW(B2286)+1)) / (20*21/2)</f>
        <v>1.9</v>
      </c>
      <c r="J2302" s="2">
        <f t="shared" si="282"/>
        <v>1.9002974199377334</v>
      </c>
      <c r="K2302" s="2">
        <f t="shared" si="284"/>
        <v>1.896783202662579</v>
      </c>
    </row>
    <row r="2303" spans="1:11" ht="13.5" x14ac:dyDescent="0.25">
      <c r="A2303" s="3">
        <f>TITRES_STAT!B2306</f>
        <v>45657</v>
      </c>
      <c r="B2303" s="6">
        <f>TITRES_STAT!D2306</f>
        <v>1.9</v>
      </c>
      <c r="C2303" s="2">
        <f t="shared" si="277"/>
        <v>0</v>
      </c>
      <c r="D2303" s="2">
        <f t="shared" si="278"/>
        <v>1.9</v>
      </c>
      <c r="E2303" s="2">
        <f t="shared" si="280"/>
        <v>1.9</v>
      </c>
      <c r="F2303" s="2">
        <f t="shared" si="281"/>
        <v>1.8999999999999992</v>
      </c>
      <c r="G2303" s="2">
        <f t="shared" si="283"/>
        <v>1.9048000000000014</v>
      </c>
      <c r="H2303" s="2">
        <f t="shared" si="279"/>
        <v>1.8304499999999957</v>
      </c>
      <c r="I2303" s="2">
        <f t="array" ref="I2303">SUMPRODUCT(B2287:B2306, (ROW(B2287:B2306)-ROW(B2287)+1)) / (20*21/2)</f>
        <v>1.9</v>
      </c>
      <c r="J2303" s="2">
        <f t="shared" si="282"/>
        <v>1.9002690942293778</v>
      </c>
      <c r="K2303" s="2">
        <f t="shared" si="284"/>
        <v>1.896909351577772</v>
      </c>
    </row>
    <row r="2304" spans="1:11" ht="13.5" x14ac:dyDescent="0.25">
      <c r="A2304" s="3">
        <f>TITRES_STAT!B2307</f>
        <v>45659</v>
      </c>
      <c r="B2304" s="6">
        <f>TITRES_STAT!D2307</f>
        <v>1.9</v>
      </c>
      <c r="C2304" s="2">
        <f t="shared" si="277"/>
        <v>0</v>
      </c>
      <c r="D2304" s="2">
        <f t="shared" si="278"/>
        <v>1.9</v>
      </c>
      <c r="E2304" s="2">
        <f t="shared" si="280"/>
        <v>1.9</v>
      </c>
      <c r="F2304" s="2">
        <f t="shared" si="281"/>
        <v>1.8999999999999992</v>
      </c>
      <c r="G2304" s="2">
        <f t="shared" si="283"/>
        <v>1.9048000000000014</v>
      </c>
      <c r="H2304" s="2">
        <f t="shared" si="279"/>
        <v>1.8314499999999958</v>
      </c>
      <c r="I2304" s="2">
        <f t="array" ref="I2304">SUMPRODUCT(B2288:B2307, (ROW(B2288:B2307)-ROW(B2288)+1)) / (20*21/2)</f>
        <v>1.9</v>
      </c>
      <c r="J2304" s="2">
        <f t="shared" si="282"/>
        <v>1.9002434662075323</v>
      </c>
      <c r="K2304" s="2">
        <f t="shared" si="284"/>
        <v>1.8970305534766829</v>
      </c>
    </row>
    <row r="2305" spans="1:11" ht="13.5" x14ac:dyDescent="0.25">
      <c r="A2305" s="3">
        <f>TITRES_STAT!B2308</f>
        <v>45660</v>
      </c>
      <c r="B2305" s="6">
        <f>TITRES_STAT!D2308</f>
        <v>1.9</v>
      </c>
      <c r="C2305" s="2">
        <f t="shared" si="277"/>
        <v>0</v>
      </c>
      <c r="D2305" s="2">
        <f t="shared" si="278"/>
        <v>1.9</v>
      </c>
      <c r="E2305" s="2">
        <f t="shared" si="280"/>
        <v>1.9</v>
      </c>
      <c r="F2305" s="2">
        <f t="shared" si="281"/>
        <v>1.8999999999999992</v>
      </c>
      <c r="G2305" s="2">
        <f t="shared" si="283"/>
        <v>1.9048000000000014</v>
      </c>
      <c r="H2305" s="2">
        <f t="shared" si="279"/>
        <v>1.8324499999999955</v>
      </c>
      <c r="I2305" s="2">
        <f t="array" ref="I2305">SUMPRODUCT(B2289:B2308, (ROW(B2289:B2308)-ROW(B2289)+1)) / (20*21/2)</f>
        <v>1.9</v>
      </c>
      <c r="J2305" s="2">
        <f t="shared" si="282"/>
        <v>1.900220278949672</v>
      </c>
      <c r="K2305" s="2">
        <f t="shared" si="284"/>
        <v>1.8971470023599504</v>
      </c>
    </row>
    <row r="2306" spans="1:11" ht="13.5" x14ac:dyDescent="0.25">
      <c r="A2306" s="3">
        <f>TITRES_STAT!B2309</f>
        <v>45663</v>
      </c>
      <c r="B2306" s="6">
        <f>TITRES_STAT!D2309</f>
        <v>1.9</v>
      </c>
      <c r="C2306" s="2">
        <f t="shared" si="277"/>
        <v>0</v>
      </c>
      <c r="D2306" s="2">
        <f t="shared" si="278"/>
        <v>1.9</v>
      </c>
      <c r="E2306" s="2">
        <f t="shared" si="280"/>
        <v>1.9</v>
      </c>
      <c r="F2306" s="2">
        <f t="shared" si="281"/>
        <v>1.8999999999999992</v>
      </c>
      <c r="G2306" s="2">
        <f t="shared" si="283"/>
        <v>1.9048000000000014</v>
      </c>
      <c r="H2306" s="2">
        <f t="shared" si="279"/>
        <v>1.8334499999999954</v>
      </c>
      <c r="I2306" s="2">
        <f t="array" ref="I2306">SUMPRODUCT(B2290:B2309, (ROW(B2290:B2309)-ROW(B2290)+1)) / (20*21/2)</f>
        <v>1.9</v>
      </c>
      <c r="J2306" s="2">
        <f t="shared" si="282"/>
        <v>1.9001993000020843</v>
      </c>
      <c r="K2306" s="2">
        <f t="shared" si="284"/>
        <v>1.8972588846203444</v>
      </c>
    </row>
    <row r="2307" spans="1:11" ht="13.5" x14ac:dyDescent="0.25">
      <c r="A2307" s="3">
        <f>TITRES_STAT!B2310</f>
        <v>45664</v>
      </c>
      <c r="B2307" s="6">
        <f>TITRES_STAT!D2310</f>
        <v>1.9</v>
      </c>
      <c r="C2307" s="2">
        <f t="shared" si="277"/>
        <v>0</v>
      </c>
      <c r="D2307" s="2">
        <f t="shared" si="278"/>
        <v>1.9</v>
      </c>
      <c r="E2307" s="2">
        <f t="shared" si="280"/>
        <v>1.9</v>
      </c>
      <c r="F2307" s="2">
        <f t="shared" si="281"/>
        <v>1.8999999999999992</v>
      </c>
      <c r="G2307" s="2">
        <f t="shared" si="283"/>
        <v>1.9032000000000013</v>
      </c>
      <c r="H2307" s="2">
        <f t="shared" si="279"/>
        <v>1.8344499999999955</v>
      </c>
      <c r="I2307" s="2">
        <f t="array" ref="I2307">SUMPRODUCT(B2291:B2310, (ROW(B2291:B2310)-ROW(B2291)+1)) / (20*21/2)</f>
        <v>1.9</v>
      </c>
      <c r="J2307" s="2">
        <f t="shared" si="282"/>
        <v>1.9001803190495048</v>
      </c>
      <c r="K2307" s="2">
        <f t="shared" si="284"/>
        <v>1.8973663793411153</v>
      </c>
    </row>
    <row r="2308" spans="1:11" ht="13.5" x14ac:dyDescent="0.25">
      <c r="A2308" s="3">
        <f>TITRES_STAT!B2311</f>
        <v>45665</v>
      </c>
      <c r="B2308" s="6">
        <f>TITRES_STAT!D2311</f>
        <v>1.9</v>
      </c>
      <c r="C2308" s="2">
        <f t="shared" ref="C2308:C2371" si="285">B2308-B2307</f>
        <v>0</v>
      </c>
      <c r="D2308" s="2">
        <f t="shared" si="278"/>
        <v>1.9</v>
      </c>
      <c r="E2308" s="2">
        <f t="shared" si="280"/>
        <v>1.9</v>
      </c>
      <c r="F2308" s="2">
        <f t="shared" si="281"/>
        <v>1.8999999999999992</v>
      </c>
      <c r="G2308" s="2">
        <f t="shared" si="283"/>
        <v>1.9032000000000013</v>
      </c>
      <c r="H2308" s="2">
        <f t="shared" si="279"/>
        <v>1.8354499999999951</v>
      </c>
      <c r="I2308" s="2">
        <f t="array" ref="I2308">SUMPRODUCT(B2292:B2311, (ROW(B2292:B2311)-ROW(B2292)+1)) / (20*21/2)</f>
        <v>1.9</v>
      </c>
      <c r="J2308" s="2">
        <f t="shared" si="282"/>
        <v>1.9001631458066948</v>
      </c>
      <c r="K2308" s="2">
        <f t="shared" si="284"/>
        <v>1.8974696585826403</v>
      </c>
    </row>
    <row r="2309" spans="1:11" ht="13.5" x14ac:dyDescent="0.25">
      <c r="A2309" s="3">
        <f>TITRES_STAT!B2312</f>
        <v>45666</v>
      </c>
      <c r="B2309" s="6">
        <f>TITRES_STAT!D2312</f>
        <v>1.9</v>
      </c>
      <c r="C2309" s="2">
        <f t="shared" si="285"/>
        <v>0</v>
      </c>
      <c r="D2309" s="2">
        <f t="shared" si="278"/>
        <v>1.9</v>
      </c>
      <c r="E2309" s="2">
        <f t="shared" si="280"/>
        <v>1.9</v>
      </c>
      <c r="F2309" s="2">
        <f t="shared" si="281"/>
        <v>1.8999999999999992</v>
      </c>
      <c r="G2309" s="2">
        <f t="shared" si="283"/>
        <v>1.9032000000000013</v>
      </c>
      <c r="H2309" s="2">
        <f t="shared" si="279"/>
        <v>1.8364499999999953</v>
      </c>
      <c r="I2309" s="2">
        <f t="array" ref="I2309">SUMPRODUCT(B2293:B2312, (ROW(B2293:B2312)-ROW(B2293)+1)) / (20*21/2)</f>
        <v>1.9</v>
      </c>
      <c r="J2309" s="2">
        <f t="shared" si="282"/>
        <v>1.9001476081108191</v>
      </c>
      <c r="K2309" s="2">
        <f t="shared" si="284"/>
        <v>1.8975688876578309</v>
      </c>
    </row>
    <row r="2310" spans="1:11" ht="13.5" x14ac:dyDescent="0.25">
      <c r="A2310" s="3">
        <f>TITRES_STAT!B2313</f>
        <v>45667</v>
      </c>
      <c r="B2310" s="6">
        <f>TITRES_STAT!D2313</f>
        <v>1.9</v>
      </c>
      <c r="C2310" s="2">
        <f t="shared" si="285"/>
        <v>0</v>
      </c>
      <c r="D2310" s="2">
        <f t="shared" ref="D2310:D2373" si="286">AVERAGE(B2306:B2310)</f>
        <v>1.9</v>
      </c>
      <c r="E2310" s="2">
        <f t="shared" si="280"/>
        <v>1.9</v>
      </c>
      <c r="F2310" s="2">
        <f t="shared" si="281"/>
        <v>1.8999999999999992</v>
      </c>
      <c r="G2310" s="2">
        <f t="shared" si="283"/>
        <v>1.9032000000000013</v>
      </c>
      <c r="H2310" s="2">
        <f t="shared" si="279"/>
        <v>1.8374499999999951</v>
      </c>
      <c r="I2310" s="2">
        <f t="array" ref="I2310">SUMPRODUCT(B2294:B2313, (ROW(B2294:B2313)-ROW(B2294)+1)) / (20*21/2)</f>
        <v>1.9</v>
      </c>
      <c r="J2310" s="2">
        <f t="shared" si="282"/>
        <v>1.900133550195503</v>
      </c>
      <c r="K2310" s="2">
        <f t="shared" si="284"/>
        <v>1.8976642253967395</v>
      </c>
    </row>
    <row r="2311" spans="1:11" ht="13.5" x14ac:dyDescent="0.25">
      <c r="A2311" s="3">
        <f>TITRES_STAT!B2314</f>
        <v>45670</v>
      </c>
      <c r="B2311" s="6">
        <f>TITRES_STAT!D2314</f>
        <v>1.9</v>
      </c>
      <c r="C2311" s="2">
        <f t="shared" si="285"/>
        <v>0</v>
      </c>
      <c r="D2311" s="2">
        <f t="shared" si="286"/>
        <v>1.9</v>
      </c>
      <c r="E2311" s="2">
        <f t="shared" si="280"/>
        <v>1.9</v>
      </c>
      <c r="F2311" s="2">
        <f t="shared" si="281"/>
        <v>1.8999999999999992</v>
      </c>
      <c r="G2311" s="2">
        <f t="shared" si="283"/>
        <v>1.9032000000000013</v>
      </c>
      <c r="H2311" s="2">
        <f t="shared" si="279"/>
        <v>1.8384499999999953</v>
      </c>
      <c r="I2311" s="2">
        <f t="array" ref="I2311">SUMPRODUCT(B2295:B2314, (ROW(B2295:B2314)-ROW(B2295)+1)) / (20*21/2)</f>
        <v>1.9</v>
      </c>
      <c r="J2311" s="2">
        <f t="shared" si="282"/>
        <v>1.9001208311292646</v>
      </c>
      <c r="K2311" s="2">
        <f t="shared" si="284"/>
        <v>1.897755824400789</v>
      </c>
    </row>
    <row r="2312" spans="1:11" ht="13.5" x14ac:dyDescent="0.25">
      <c r="A2312" s="3">
        <f>TITRES_STAT!B2315</f>
        <v>45671</v>
      </c>
      <c r="B2312" s="6">
        <f>TITRES_STAT!D2315</f>
        <v>1.9</v>
      </c>
      <c r="C2312" s="2">
        <f t="shared" si="285"/>
        <v>0</v>
      </c>
      <c r="D2312" s="2">
        <f t="shared" si="286"/>
        <v>1.9</v>
      </c>
      <c r="E2312" s="2">
        <f t="shared" si="280"/>
        <v>1.9</v>
      </c>
      <c r="F2312" s="2">
        <f t="shared" si="281"/>
        <v>1.8999999999999992</v>
      </c>
      <c r="G2312" s="2">
        <f t="shared" si="283"/>
        <v>1.9016000000000011</v>
      </c>
      <c r="H2312" s="2">
        <f t="shared" si="279"/>
        <v>1.8394499999999954</v>
      </c>
      <c r="I2312" s="2">
        <f t="array" ref="I2312">SUMPRODUCT(B2296:B2315, (ROW(B2296:B2315)-ROW(B2296)+1)) / (20*21/2)</f>
        <v>1.9</v>
      </c>
      <c r="J2312" s="2">
        <f t="shared" si="282"/>
        <v>1.900109323402668</v>
      </c>
      <c r="K2312" s="2">
        <f t="shared" si="284"/>
        <v>1.8978438312870327</v>
      </c>
    </row>
    <row r="2313" spans="1:11" ht="13.5" x14ac:dyDescent="0.25">
      <c r="A2313" s="3">
        <f>TITRES_STAT!B2316</f>
        <v>45672</v>
      </c>
      <c r="B2313" s="6">
        <f>TITRES_STAT!D2316</f>
        <v>1.9</v>
      </c>
      <c r="C2313" s="2">
        <f t="shared" si="285"/>
        <v>0</v>
      </c>
      <c r="D2313" s="2">
        <f t="shared" si="286"/>
        <v>1.9</v>
      </c>
      <c r="E2313" s="2">
        <f t="shared" si="280"/>
        <v>1.9</v>
      </c>
      <c r="F2313" s="2">
        <f t="shared" si="281"/>
        <v>1.8999999999999992</v>
      </c>
      <c r="G2313" s="2">
        <f t="shared" si="283"/>
        <v>1.9000000000000012</v>
      </c>
      <c r="H2313" s="2">
        <f t="shared" si="279"/>
        <v>1.8404499999999953</v>
      </c>
      <c r="I2313" s="2">
        <f t="array" ref="I2313">SUMPRODUCT(B2297:B2316, (ROW(B2297:B2316)-ROW(B2297)+1)) / (20*21/2)</f>
        <v>1.9</v>
      </c>
      <c r="J2313" s="2">
        <f t="shared" si="282"/>
        <v>1.9000989116500331</v>
      </c>
      <c r="K2313" s="2">
        <f t="shared" si="284"/>
        <v>1.8979283869228354</v>
      </c>
    </row>
    <row r="2314" spans="1:11" ht="13.5" x14ac:dyDescent="0.25">
      <c r="A2314" s="3">
        <f>TITRES_STAT!B2317</f>
        <v>45673</v>
      </c>
      <c r="B2314" s="6">
        <f>TITRES_STAT!D2317</f>
        <v>1.9</v>
      </c>
      <c r="C2314" s="2">
        <f t="shared" si="285"/>
        <v>0</v>
      </c>
      <c r="D2314" s="2">
        <f t="shared" si="286"/>
        <v>1.9</v>
      </c>
      <c r="E2314" s="2">
        <f t="shared" si="280"/>
        <v>1.9</v>
      </c>
      <c r="F2314" s="2">
        <f t="shared" si="281"/>
        <v>1.8999999999999992</v>
      </c>
      <c r="G2314" s="2">
        <f t="shared" si="283"/>
        <v>1.9000000000000012</v>
      </c>
      <c r="H2314" s="2">
        <f t="shared" ref="H2314:H2377" si="287">AVERAGE(B2115:B2314)</f>
        <v>1.8414499999999954</v>
      </c>
      <c r="I2314" s="2">
        <f t="array" ref="I2314">SUMPRODUCT(B2298:B2317, (ROW(B2298:B2317)-ROW(B2298)+1)) / (20*21/2)</f>
        <v>1.9</v>
      </c>
      <c r="J2314" s="2">
        <f t="shared" si="282"/>
        <v>1.9000894914928872</v>
      </c>
      <c r="K2314" s="2">
        <f t="shared" si="284"/>
        <v>1.8980096266513518</v>
      </c>
    </row>
    <row r="2315" spans="1:11" ht="13.5" x14ac:dyDescent="0.25">
      <c r="A2315" s="3">
        <f>TITRES_STAT!B2318</f>
        <v>45674</v>
      </c>
      <c r="B2315" s="6">
        <f>TITRES_STAT!D2318</f>
        <v>1.9</v>
      </c>
      <c r="C2315" s="2">
        <f t="shared" si="285"/>
        <v>0</v>
      </c>
      <c r="D2315" s="2">
        <f t="shared" si="286"/>
        <v>1.9</v>
      </c>
      <c r="E2315" s="2">
        <f t="shared" si="280"/>
        <v>1.9</v>
      </c>
      <c r="F2315" s="2">
        <f t="shared" si="281"/>
        <v>1.8999999999999992</v>
      </c>
      <c r="G2315" s="2">
        <f t="shared" si="283"/>
        <v>1.9000000000000012</v>
      </c>
      <c r="H2315" s="2">
        <f t="shared" si="287"/>
        <v>1.8424499999999953</v>
      </c>
      <c r="I2315" s="2">
        <f t="array" ref="I2315">SUMPRODUCT(B2299:B2318, (ROW(B2299:B2318)-ROW(B2299)+1)) / (20*21/2)</f>
        <v>1.9</v>
      </c>
      <c r="J2315" s="2">
        <f t="shared" si="282"/>
        <v>1.9000809684935647</v>
      </c>
      <c r="K2315" s="2">
        <f t="shared" si="284"/>
        <v>1.8980876805081615</v>
      </c>
    </row>
    <row r="2316" spans="1:11" ht="13.5" x14ac:dyDescent="0.25">
      <c r="A2316" s="3">
        <f>TITRES_STAT!B2319</f>
        <v>45677</v>
      </c>
      <c r="B2316" s="6">
        <f>TITRES_STAT!D2319</f>
        <v>1.9</v>
      </c>
      <c r="C2316" s="2">
        <f t="shared" si="285"/>
        <v>0</v>
      </c>
      <c r="D2316" s="2">
        <f t="shared" si="286"/>
        <v>1.9</v>
      </c>
      <c r="E2316" s="2">
        <f t="shared" ref="E2316:E2379" si="288">AVERAGE(B2307:B2316)</f>
        <v>1.9</v>
      </c>
      <c r="F2316" s="2">
        <f t="shared" si="281"/>
        <v>1.8999999999999992</v>
      </c>
      <c r="G2316" s="2">
        <f t="shared" si="283"/>
        <v>1.9000000000000012</v>
      </c>
      <c r="H2316" s="2">
        <f t="shared" si="287"/>
        <v>1.8434499999999951</v>
      </c>
      <c r="I2316" s="2">
        <f t="array" ref="I2316">SUMPRODUCT(B2300:B2319, (ROW(B2300:B2319)-ROW(B2300)+1)) / (20*21/2)</f>
        <v>1.9</v>
      </c>
      <c r="J2316" s="2">
        <f t="shared" si="282"/>
        <v>1.9000732572084633</v>
      </c>
      <c r="K2316" s="2">
        <f t="shared" si="284"/>
        <v>1.8981626734294101</v>
      </c>
    </row>
    <row r="2317" spans="1:11" ht="13.5" x14ac:dyDescent="0.25">
      <c r="A2317" s="3">
        <f>TITRES_STAT!B2320</f>
        <v>45678</v>
      </c>
      <c r="B2317" s="6">
        <f>TITRES_STAT!D2320</f>
        <v>1.9</v>
      </c>
      <c r="C2317" s="2">
        <f t="shared" si="285"/>
        <v>0</v>
      </c>
      <c r="D2317" s="2">
        <f t="shared" si="286"/>
        <v>1.9</v>
      </c>
      <c r="E2317" s="2">
        <f t="shared" si="288"/>
        <v>1.9</v>
      </c>
      <c r="F2317" s="2">
        <f t="shared" si="281"/>
        <v>1.8999999999999992</v>
      </c>
      <c r="G2317" s="2">
        <f t="shared" si="283"/>
        <v>1.9000000000000012</v>
      </c>
      <c r="H2317" s="2">
        <f t="shared" si="287"/>
        <v>1.844449999999995</v>
      </c>
      <c r="I2317" s="2">
        <f t="array" ref="I2317">SUMPRODUCT(B2301:B2320, (ROW(B2301:B2320)-ROW(B2301)+1)) / (20*21/2)</f>
        <v>1.9</v>
      </c>
      <c r="J2317" s="2">
        <f t="shared" si="282"/>
        <v>1.9000662803314667</v>
      </c>
      <c r="K2317" s="2">
        <f t="shared" si="284"/>
        <v>1.8982347254517862</v>
      </c>
    </row>
    <row r="2318" spans="1:11" ht="13.5" x14ac:dyDescent="0.25">
      <c r="A2318" s="3">
        <f>TITRES_STAT!B2321</f>
        <v>45679</v>
      </c>
      <c r="B2318" s="6">
        <f>TITRES_STAT!D2321</f>
        <v>1.9</v>
      </c>
      <c r="C2318" s="2">
        <f t="shared" si="285"/>
        <v>0</v>
      </c>
      <c r="D2318" s="2">
        <f t="shared" si="286"/>
        <v>1.9</v>
      </c>
      <c r="E2318" s="2">
        <f t="shared" si="288"/>
        <v>1.9</v>
      </c>
      <c r="F2318" s="2">
        <f t="shared" si="281"/>
        <v>1.8999999999999992</v>
      </c>
      <c r="G2318" s="2">
        <f t="shared" si="283"/>
        <v>1.9000000000000012</v>
      </c>
      <c r="H2318" s="2">
        <f t="shared" si="287"/>
        <v>1.8454499999999951</v>
      </c>
      <c r="I2318" s="2">
        <f t="array" ref="I2318">SUMPRODUCT(B2302:B2321, (ROW(B2302:B2321)-ROW(B2302)+1)) / (20*21/2)</f>
        <v>1.9</v>
      </c>
      <c r="J2318" s="2">
        <f t="shared" si="282"/>
        <v>1.900059967918946</v>
      </c>
      <c r="K2318" s="2">
        <f t="shared" si="284"/>
        <v>1.8983039519046574</v>
      </c>
    </row>
    <row r="2319" spans="1:11" ht="13.5" x14ac:dyDescent="0.25">
      <c r="A2319" s="3">
        <f>TITRES_STAT!B2322</f>
        <v>45680</v>
      </c>
      <c r="B2319" s="6">
        <f>TITRES_STAT!D2322</f>
        <v>1.9</v>
      </c>
      <c r="C2319" s="2">
        <f t="shared" si="285"/>
        <v>0</v>
      </c>
      <c r="D2319" s="2">
        <f t="shared" si="286"/>
        <v>1.9</v>
      </c>
      <c r="E2319" s="2">
        <f t="shared" si="288"/>
        <v>1.9</v>
      </c>
      <c r="F2319" s="2">
        <f t="shared" si="281"/>
        <v>1.8999999999999992</v>
      </c>
      <c r="G2319" s="2">
        <f t="shared" si="283"/>
        <v>1.9000000000000012</v>
      </c>
      <c r="H2319" s="2">
        <f t="shared" si="287"/>
        <v>1.846449999999995</v>
      </c>
      <c r="I2319" s="2">
        <f t="array" ref="I2319">SUMPRODUCT(B2303:B2322, (ROW(B2303:B2322)-ROW(B2303)+1)) / (20*21/2)</f>
        <v>1.9</v>
      </c>
      <c r="J2319" s="2">
        <f t="shared" si="282"/>
        <v>1.9000542566885703</v>
      </c>
      <c r="K2319" s="2">
        <f t="shared" si="284"/>
        <v>1.8983704635946708</v>
      </c>
    </row>
    <row r="2320" spans="1:11" ht="13.5" x14ac:dyDescent="0.25">
      <c r="A2320" s="3">
        <f>TITRES_STAT!B2323</f>
        <v>45681</v>
      </c>
      <c r="B2320" s="6">
        <f>TITRES_STAT!D2323</f>
        <v>1.9</v>
      </c>
      <c r="C2320" s="2">
        <f t="shared" si="285"/>
        <v>0</v>
      </c>
      <c r="D2320" s="2">
        <f t="shared" si="286"/>
        <v>1.9</v>
      </c>
      <c r="E2320" s="2">
        <f t="shared" si="288"/>
        <v>1.9</v>
      </c>
      <c r="F2320" s="2">
        <f t="shared" si="281"/>
        <v>1.8999999999999992</v>
      </c>
      <c r="G2320" s="2">
        <f t="shared" si="283"/>
        <v>1.9000000000000012</v>
      </c>
      <c r="H2320" s="2">
        <f t="shared" si="287"/>
        <v>1.847399999999995</v>
      </c>
      <c r="I2320" s="2">
        <f t="array" ref="I2320">SUMPRODUCT(B2304:B2323, (ROW(B2304:B2323)-ROW(B2304)+1)) / (20*21/2)</f>
        <v>1.9</v>
      </c>
      <c r="J2320" s="2">
        <f t="shared" si="282"/>
        <v>1.9000490893848969</v>
      </c>
      <c r="K2320" s="2">
        <f t="shared" si="284"/>
        <v>1.898434366983115</v>
      </c>
    </row>
    <row r="2321" spans="1:11" ht="13.5" x14ac:dyDescent="0.25">
      <c r="A2321" s="3">
        <f>TITRES_STAT!B2324</f>
        <v>45684</v>
      </c>
      <c r="B2321" s="6">
        <f>TITRES_STAT!D2324</f>
        <v>1.9</v>
      </c>
      <c r="C2321" s="2">
        <f t="shared" si="285"/>
        <v>0</v>
      </c>
      <c r="D2321" s="2">
        <f t="shared" si="286"/>
        <v>1.9</v>
      </c>
      <c r="E2321" s="2">
        <f t="shared" si="288"/>
        <v>1.9</v>
      </c>
      <c r="F2321" s="2">
        <f t="shared" si="281"/>
        <v>1.8999999999999992</v>
      </c>
      <c r="G2321" s="2">
        <f t="shared" si="283"/>
        <v>1.9000000000000012</v>
      </c>
      <c r="H2321" s="2">
        <f t="shared" si="287"/>
        <v>1.8483499999999951</v>
      </c>
      <c r="I2321" s="2">
        <f t="array" ref="I2321">SUMPRODUCT(B2305:B2324, (ROW(B2305:B2324)-ROW(B2305)+1)) / (20*21/2)</f>
        <v>1.9</v>
      </c>
      <c r="J2321" s="2">
        <f t="shared" si="282"/>
        <v>1.9000444142053829</v>
      </c>
      <c r="K2321" s="2">
        <f t="shared" si="284"/>
        <v>1.8984957643563261</v>
      </c>
    </row>
    <row r="2322" spans="1:11" ht="13.5" x14ac:dyDescent="0.25">
      <c r="A2322" s="3">
        <f>TITRES_STAT!B2325</f>
        <v>45685</v>
      </c>
      <c r="B2322" s="6">
        <f>TITRES_STAT!D2325</f>
        <v>1.9</v>
      </c>
      <c r="C2322" s="2">
        <f t="shared" si="285"/>
        <v>0</v>
      </c>
      <c r="D2322" s="2">
        <f t="shared" si="286"/>
        <v>1.9</v>
      </c>
      <c r="E2322" s="2">
        <f t="shared" si="288"/>
        <v>1.9</v>
      </c>
      <c r="F2322" s="2">
        <f t="shared" si="281"/>
        <v>1.8999999999999992</v>
      </c>
      <c r="G2322" s="2">
        <f t="shared" si="283"/>
        <v>1.9000000000000012</v>
      </c>
      <c r="H2322" s="2">
        <f t="shared" si="287"/>
        <v>1.8492999999999946</v>
      </c>
      <c r="I2322" s="2">
        <f t="array" ref="I2322">SUMPRODUCT(B2306:B2325, (ROW(B2306:B2325)-ROW(B2306)+1)) / (20*21/2)</f>
        <v>1.9076190476190478</v>
      </c>
      <c r="J2322" s="2">
        <f t="shared" si="282"/>
        <v>1.9000401842810608</v>
      </c>
      <c r="K2322" s="2">
        <f t="shared" si="284"/>
        <v>1.8985547539894114</v>
      </c>
    </row>
    <row r="2323" spans="1:11" ht="13.5" x14ac:dyDescent="0.25">
      <c r="A2323" s="3">
        <f>TITRES_STAT!B2326</f>
        <v>45686</v>
      </c>
      <c r="B2323" s="6">
        <f>TITRES_STAT!D2326</f>
        <v>1.9</v>
      </c>
      <c r="C2323" s="2">
        <f t="shared" si="285"/>
        <v>0</v>
      </c>
      <c r="D2323" s="2">
        <f t="shared" si="286"/>
        <v>1.9</v>
      </c>
      <c r="E2323" s="2">
        <f t="shared" si="288"/>
        <v>1.9</v>
      </c>
      <c r="F2323" s="2">
        <f t="shared" si="281"/>
        <v>1.8999999999999992</v>
      </c>
      <c r="G2323" s="2">
        <f t="shared" si="283"/>
        <v>1.9000000000000012</v>
      </c>
      <c r="H2323" s="2">
        <f t="shared" si="287"/>
        <v>1.8502499999999946</v>
      </c>
      <c r="I2323" s="2">
        <f t="array" ref="I2323">SUMPRODUCT(B2307:B2326, (ROW(B2307:B2326)-ROW(B2307)+1)) / (20*21/2)</f>
        <v>1.9224761904761902</v>
      </c>
      <c r="J2323" s="2">
        <f t="shared" si="282"/>
        <v>1.9000363572066741</v>
      </c>
      <c r="K2323" s="2">
        <f t="shared" si="284"/>
        <v>1.8986114303035522</v>
      </c>
    </row>
    <row r="2324" spans="1:11" ht="13.5" x14ac:dyDescent="0.25">
      <c r="A2324" s="3">
        <f>TITRES_STAT!B2327</f>
        <v>45687</v>
      </c>
      <c r="B2324" s="6">
        <f>TITRES_STAT!D2327</f>
        <v>1.9</v>
      </c>
      <c r="C2324" s="2">
        <f t="shared" si="285"/>
        <v>0</v>
      </c>
      <c r="D2324" s="2">
        <f t="shared" si="286"/>
        <v>1.9</v>
      </c>
      <c r="E2324" s="2">
        <f t="shared" si="288"/>
        <v>1.9</v>
      </c>
      <c r="F2324" s="2">
        <f t="shared" ref="F2324:F2387" si="289">AVERAGE(B2305:B2324)</f>
        <v>1.8999999999999992</v>
      </c>
      <c r="G2324" s="2">
        <f t="shared" si="283"/>
        <v>1.9000000000000012</v>
      </c>
      <c r="H2324" s="2">
        <f t="shared" si="287"/>
        <v>1.8511999999999944</v>
      </c>
      <c r="I2324" s="2">
        <f t="array" ref="I2324">SUMPRODUCT(B2308:B2327, (ROW(B2308:B2327)-ROW(B2308)+1)) / (20*21/2)</f>
        <v>1.9365714285714284</v>
      </c>
      <c r="J2324" s="2">
        <f t="shared" si="282"/>
        <v>1.9000328946155622</v>
      </c>
      <c r="K2324" s="2">
        <f t="shared" si="284"/>
        <v>1.8986658840171384</v>
      </c>
    </row>
    <row r="2325" spans="1:11" ht="13.5" x14ac:dyDescent="0.25">
      <c r="A2325" s="3">
        <f>TITRES_STAT!B2328</f>
        <v>45688</v>
      </c>
      <c r="B2325" s="6">
        <f>TITRES_STAT!D2328</f>
        <v>1.98</v>
      </c>
      <c r="C2325" s="2">
        <f t="shared" si="285"/>
        <v>8.0000000000000071E-2</v>
      </c>
      <c r="D2325" s="2">
        <f t="shared" si="286"/>
        <v>1.9159999999999999</v>
      </c>
      <c r="E2325" s="2">
        <f t="shared" si="288"/>
        <v>1.9080000000000001</v>
      </c>
      <c r="F2325" s="2">
        <f t="shared" si="289"/>
        <v>1.9039999999999992</v>
      </c>
      <c r="G2325" s="2">
        <f t="shared" si="283"/>
        <v>1.9016000000000011</v>
      </c>
      <c r="H2325" s="2">
        <f t="shared" si="287"/>
        <v>1.8525499999999946</v>
      </c>
      <c r="I2325" s="2">
        <f t="array" ref="I2325">SUMPRODUCT(B2309:B2328, (ROW(B2309:B2328)-ROW(B2309)+1)) / (20*21/2)</f>
        <v>1.9499047619047614</v>
      </c>
      <c r="J2325" s="2">
        <f t="shared" ref="J2325:J2388" si="290">$J$4*B2325+J2324*(1-$J$4)</f>
        <v>1.9076488094140802</v>
      </c>
      <c r="K2325" s="2">
        <f t="shared" si="284"/>
        <v>1.9018554571929369</v>
      </c>
    </row>
    <row r="2326" spans="1:11" ht="13.5" x14ac:dyDescent="0.25">
      <c r="A2326" s="3">
        <f>TITRES_STAT!B2329</f>
        <v>45691</v>
      </c>
      <c r="B2326" s="6">
        <f>TITRES_STAT!D2329</f>
        <v>2.06</v>
      </c>
      <c r="C2326" s="2">
        <f t="shared" si="285"/>
        <v>8.0000000000000071E-2</v>
      </c>
      <c r="D2326" s="2">
        <f t="shared" si="286"/>
        <v>1.948</v>
      </c>
      <c r="E2326" s="2">
        <f t="shared" si="288"/>
        <v>1.9239999999999999</v>
      </c>
      <c r="F2326" s="2">
        <f t="shared" si="289"/>
        <v>1.9119999999999995</v>
      </c>
      <c r="G2326" s="2">
        <f t="shared" si="283"/>
        <v>1.9048000000000009</v>
      </c>
      <c r="H2326" s="2">
        <f t="shared" si="287"/>
        <v>1.8542999999999947</v>
      </c>
      <c r="I2326" s="2">
        <f t="array" ref="I2326">SUMPRODUCT(B2310:B2329, (ROW(B2310:B2329)-ROW(B2310)+1)) / (20*21/2)</f>
        <v>1.96247619047619</v>
      </c>
      <c r="J2326" s="2">
        <f t="shared" si="290"/>
        <v>1.9221584466127393</v>
      </c>
      <c r="K2326" s="2">
        <f t="shared" si="284"/>
        <v>1.9080572039696846</v>
      </c>
    </row>
    <row r="2327" spans="1:11" ht="13.5" x14ac:dyDescent="0.25">
      <c r="A2327" s="3">
        <f>TITRES_STAT!B2330</f>
        <v>45692</v>
      </c>
      <c r="B2327" s="6">
        <f>TITRES_STAT!D2330</f>
        <v>2.06</v>
      </c>
      <c r="C2327" s="2">
        <f t="shared" si="285"/>
        <v>0</v>
      </c>
      <c r="D2327" s="2">
        <f t="shared" si="286"/>
        <v>1.98</v>
      </c>
      <c r="E2327" s="2">
        <f t="shared" si="288"/>
        <v>1.94</v>
      </c>
      <c r="F2327" s="2">
        <f t="shared" si="289"/>
        <v>1.9199999999999995</v>
      </c>
      <c r="G2327" s="2">
        <f t="shared" si="283"/>
        <v>1.908000000000001</v>
      </c>
      <c r="H2327" s="2">
        <f t="shared" si="287"/>
        <v>1.8560499999999949</v>
      </c>
      <c r="I2327" s="2">
        <f t="array" ref="I2327">SUMPRODUCT(B2311:B2330, (ROW(B2311:B2330)-ROW(B2311)+1)) / (20*21/2)</f>
        <v>1.9742857142857138</v>
      </c>
      <c r="J2327" s="2">
        <f t="shared" si="290"/>
        <v>1.9352862136020024</v>
      </c>
      <c r="K2327" s="2">
        <f t="shared" si="284"/>
        <v>1.9140157449904813</v>
      </c>
    </row>
    <row r="2328" spans="1:11" ht="13.5" x14ac:dyDescent="0.25">
      <c r="A2328" s="3">
        <f>TITRES_STAT!B2331</f>
        <v>45693</v>
      </c>
      <c r="B2328" s="6">
        <f>TITRES_STAT!D2331</f>
        <v>2.06</v>
      </c>
      <c r="C2328" s="2">
        <f t="shared" si="285"/>
        <v>0</v>
      </c>
      <c r="D2328" s="2">
        <f t="shared" si="286"/>
        <v>2.012</v>
      </c>
      <c r="E2328" s="2">
        <f t="shared" si="288"/>
        <v>1.956</v>
      </c>
      <c r="F2328" s="2">
        <f t="shared" si="289"/>
        <v>1.9279999999999997</v>
      </c>
      <c r="G2328" s="2">
        <f t="shared" si="283"/>
        <v>1.9112000000000009</v>
      </c>
      <c r="H2328" s="2">
        <f t="shared" si="287"/>
        <v>1.8577999999999948</v>
      </c>
      <c r="I2328" s="2">
        <f t="array" ref="I2328">SUMPRODUCT(B2312:B2331, (ROW(B2312:B2331)-ROW(B2312)+1)) / (20*21/2)</f>
        <v>1.985333333333333</v>
      </c>
      <c r="J2328" s="2">
        <f t="shared" si="290"/>
        <v>1.9471637170684784</v>
      </c>
      <c r="K2328" s="2">
        <f t="shared" si="284"/>
        <v>1.9197406177359526</v>
      </c>
    </row>
    <row r="2329" spans="1:11" ht="13.5" x14ac:dyDescent="0.25">
      <c r="A2329" s="3">
        <f>TITRES_STAT!B2332</f>
        <v>45694</v>
      </c>
      <c r="B2329" s="6">
        <f>TITRES_STAT!D2332</f>
        <v>2.06</v>
      </c>
      <c r="C2329" s="2">
        <f t="shared" si="285"/>
        <v>0</v>
      </c>
      <c r="D2329" s="2">
        <f t="shared" si="286"/>
        <v>2.044</v>
      </c>
      <c r="E2329" s="2">
        <f t="shared" si="288"/>
        <v>1.972</v>
      </c>
      <c r="F2329" s="2">
        <f t="shared" si="289"/>
        <v>1.9359999999999999</v>
      </c>
      <c r="G2329" s="2">
        <f t="shared" si="283"/>
        <v>1.9144000000000008</v>
      </c>
      <c r="H2329" s="2">
        <f t="shared" si="287"/>
        <v>1.8595499999999949</v>
      </c>
      <c r="I2329" s="2">
        <f t="array" ref="I2329">SUMPRODUCT(B2313:B2332, (ROW(B2313:B2332)-ROW(B2313)+1)) / (20*21/2)</f>
        <v>1.9956190476190472</v>
      </c>
      <c r="J2329" s="2">
        <f t="shared" si="290"/>
        <v>1.9579100297286234</v>
      </c>
      <c r="K2329" s="2">
        <f t="shared" si="284"/>
        <v>1.925240985667876</v>
      </c>
    </row>
    <row r="2330" spans="1:11" ht="13.5" x14ac:dyDescent="0.25">
      <c r="A2330" s="3">
        <f>TITRES_STAT!B2333</f>
        <v>45695</v>
      </c>
      <c r="B2330" s="6">
        <f>TITRES_STAT!D2333</f>
        <v>2.06</v>
      </c>
      <c r="C2330" s="2">
        <f t="shared" si="285"/>
        <v>0</v>
      </c>
      <c r="D2330" s="2">
        <f t="shared" si="286"/>
        <v>2.06</v>
      </c>
      <c r="E2330" s="2">
        <f t="shared" si="288"/>
        <v>1.988</v>
      </c>
      <c r="F2330" s="2">
        <f t="shared" si="289"/>
        <v>1.9440000000000002</v>
      </c>
      <c r="G2330" s="2">
        <f t="shared" si="283"/>
        <v>1.9176000000000009</v>
      </c>
      <c r="H2330" s="2">
        <f t="shared" si="287"/>
        <v>1.8612999999999955</v>
      </c>
      <c r="I2330" s="2">
        <f t="array" ref="I2330">SUMPRODUCT(B2314:B2333, (ROW(B2314:B2333)-ROW(B2314)+1)) / (20*21/2)</f>
        <v>2.0051428571428569</v>
      </c>
      <c r="J2330" s="2">
        <f t="shared" si="290"/>
        <v>1.9676328840401831</v>
      </c>
      <c r="K2330" s="2">
        <f t="shared" si="284"/>
        <v>1.9305256528965868</v>
      </c>
    </row>
    <row r="2331" spans="1:11" ht="13.5" x14ac:dyDescent="0.25">
      <c r="A2331" s="3">
        <f>TITRES_STAT!B2334</f>
        <v>45698</v>
      </c>
      <c r="B2331" s="6">
        <f>TITRES_STAT!D2334</f>
        <v>2.06</v>
      </c>
      <c r="C2331" s="2">
        <f t="shared" si="285"/>
        <v>0</v>
      </c>
      <c r="D2331" s="2">
        <f t="shared" si="286"/>
        <v>2.06</v>
      </c>
      <c r="E2331" s="2">
        <f t="shared" si="288"/>
        <v>2.004</v>
      </c>
      <c r="F2331" s="2">
        <f t="shared" si="289"/>
        <v>1.952</v>
      </c>
      <c r="G2331" s="2">
        <f t="shared" si="283"/>
        <v>1.9208000000000007</v>
      </c>
      <c r="H2331" s="2">
        <f t="shared" si="287"/>
        <v>1.8630499999999954</v>
      </c>
      <c r="I2331" s="2">
        <f t="array" ref="I2331">SUMPRODUCT(B2315:B2334, (ROW(B2315:B2334)-ROW(B2315)+1)) / (20*21/2)</f>
        <v>2.0091428571428569</v>
      </c>
      <c r="J2331" s="2">
        <f t="shared" si="290"/>
        <v>1.9764297522268324</v>
      </c>
      <c r="K2331" s="2">
        <f t="shared" si="284"/>
        <v>1.9356030782731914</v>
      </c>
    </row>
    <row r="2332" spans="1:11" ht="13.5" x14ac:dyDescent="0.25">
      <c r="A2332" s="3">
        <f>TITRES_STAT!B2335</f>
        <v>45699</v>
      </c>
      <c r="B2332" s="6">
        <f>TITRES_STAT!D2335</f>
        <v>2.06</v>
      </c>
      <c r="C2332" s="2">
        <f t="shared" si="285"/>
        <v>0</v>
      </c>
      <c r="D2332" s="2">
        <f t="shared" si="286"/>
        <v>2.06</v>
      </c>
      <c r="E2332" s="2">
        <f t="shared" si="288"/>
        <v>2.02</v>
      </c>
      <c r="F2332" s="2">
        <f t="shared" si="289"/>
        <v>1.9600000000000002</v>
      </c>
      <c r="G2332" s="2">
        <f t="shared" si="283"/>
        <v>1.9240000000000006</v>
      </c>
      <c r="H2332" s="2">
        <f t="shared" si="287"/>
        <v>1.8647999999999956</v>
      </c>
      <c r="I2332" s="2">
        <f t="array" ref="I2332">SUMPRODUCT(B2316:B2335, (ROW(B2316:B2335)-ROW(B2316)+1)) / (20*21/2)</f>
        <v>2.0126190476190473</v>
      </c>
      <c r="J2332" s="2">
        <f t="shared" si="290"/>
        <v>1.9843888234433247</v>
      </c>
      <c r="K2332" s="2">
        <f t="shared" si="284"/>
        <v>1.9404813889291448</v>
      </c>
    </row>
    <row r="2333" spans="1:11" ht="13.5" x14ac:dyDescent="0.25">
      <c r="A2333" s="3">
        <f>TITRES_STAT!B2336</f>
        <v>45700</v>
      </c>
      <c r="B2333" s="6">
        <f>TITRES_STAT!D2336</f>
        <v>2.06</v>
      </c>
      <c r="C2333" s="2">
        <f t="shared" si="285"/>
        <v>0</v>
      </c>
      <c r="D2333" s="2">
        <f t="shared" si="286"/>
        <v>2.06</v>
      </c>
      <c r="E2333" s="2">
        <f t="shared" si="288"/>
        <v>2.036</v>
      </c>
      <c r="F2333" s="2">
        <f t="shared" si="289"/>
        <v>1.968</v>
      </c>
      <c r="G2333" s="2">
        <f t="shared" si="283"/>
        <v>1.9272000000000005</v>
      </c>
      <c r="H2333" s="2">
        <f t="shared" si="287"/>
        <v>1.8665499999999957</v>
      </c>
      <c r="I2333" s="2">
        <f t="array" ref="I2333">SUMPRODUCT(B2317:B2336, (ROW(B2317:B2336)-ROW(B2317)+1)) / (20*21/2)</f>
        <v>2.0155714285714286</v>
      </c>
      <c r="J2333" s="2">
        <f t="shared" si="290"/>
        <v>1.9915898878772937</v>
      </c>
      <c r="K2333" s="2">
        <f t="shared" si="284"/>
        <v>1.9451683932848647</v>
      </c>
    </row>
    <row r="2334" spans="1:11" ht="13.5" x14ac:dyDescent="0.25">
      <c r="A2334" s="3">
        <f>TITRES_STAT!B2337</f>
        <v>45701</v>
      </c>
      <c r="B2334" s="6">
        <f>TITRES_STAT!D2337</f>
        <v>2.0099999999999998</v>
      </c>
      <c r="C2334" s="2">
        <f t="shared" si="285"/>
        <v>-5.0000000000000266E-2</v>
      </c>
      <c r="D2334" s="2">
        <f t="shared" si="286"/>
        <v>2.0499999999999998</v>
      </c>
      <c r="E2334" s="2">
        <f t="shared" si="288"/>
        <v>2.0469999999999997</v>
      </c>
      <c r="F2334" s="2">
        <f t="shared" si="289"/>
        <v>1.9735</v>
      </c>
      <c r="G2334" s="2">
        <f t="shared" si="283"/>
        <v>1.9294000000000004</v>
      </c>
      <c r="H2334" s="2">
        <f t="shared" si="287"/>
        <v>1.8680499999999958</v>
      </c>
      <c r="I2334" s="2">
        <f t="array" ref="I2334">SUMPRODUCT(B2318:B2337, (ROW(B2318:B2337)-ROW(B2318)+1)) / (20*21/2)</f>
        <v>2.0179999999999998</v>
      </c>
      <c r="J2334" s="2">
        <f t="shared" si="290"/>
        <v>1.9933432318889799</v>
      </c>
      <c r="K2334" s="2">
        <f t="shared" si="284"/>
        <v>1.9477108092344779</v>
      </c>
    </row>
    <row r="2335" spans="1:11" ht="13.5" x14ac:dyDescent="0.25">
      <c r="A2335" s="3">
        <f>TITRES_STAT!B2338</f>
        <v>45702</v>
      </c>
      <c r="B2335" s="6">
        <f>TITRES_STAT!D2338</f>
        <v>2.0099999999999998</v>
      </c>
      <c r="C2335" s="2">
        <f t="shared" si="285"/>
        <v>0</v>
      </c>
      <c r="D2335" s="2">
        <f t="shared" si="286"/>
        <v>2.04</v>
      </c>
      <c r="E2335" s="2">
        <f t="shared" si="288"/>
        <v>2.0499999999999998</v>
      </c>
      <c r="F2335" s="2">
        <f t="shared" si="289"/>
        <v>1.9789999999999996</v>
      </c>
      <c r="G2335" s="2">
        <f t="shared" si="283"/>
        <v>1.9316000000000004</v>
      </c>
      <c r="H2335" s="2">
        <f t="shared" si="287"/>
        <v>1.8694999999999959</v>
      </c>
      <c r="I2335" s="2">
        <f t="array" ref="I2335">SUMPRODUCT(B2319:B2338, (ROW(B2319:B2338)-ROW(B2319)+1)) / (20*21/2)</f>
        <v>2.0199047619047619</v>
      </c>
      <c r="J2335" s="2">
        <f t="shared" si="290"/>
        <v>1.994929590756696</v>
      </c>
      <c r="K2335" s="2">
        <f t="shared" si="284"/>
        <v>1.9501535225978319</v>
      </c>
    </row>
    <row r="2336" spans="1:11" ht="13.5" x14ac:dyDescent="0.25">
      <c r="A2336" s="3">
        <f>TITRES_STAT!B2339</f>
        <v>45705</v>
      </c>
      <c r="B2336" s="6">
        <f>TITRES_STAT!D2339</f>
        <v>2.0099999999999998</v>
      </c>
      <c r="C2336" s="2">
        <f t="shared" si="285"/>
        <v>0</v>
      </c>
      <c r="D2336" s="2">
        <f t="shared" si="286"/>
        <v>2.0300000000000002</v>
      </c>
      <c r="E2336" s="2">
        <f t="shared" si="288"/>
        <v>2.0449999999999995</v>
      </c>
      <c r="F2336" s="2">
        <f t="shared" si="289"/>
        <v>1.9844999999999993</v>
      </c>
      <c r="G2336" s="2">
        <f t="shared" si="283"/>
        <v>1.9338000000000006</v>
      </c>
      <c r="H2336" s="2">
        <f t="shared" si="287"/>
        <v>1.8709499999999961</v>
      </c>
      <c r="I2336" s="2">
        <f t="array" ref="I2336">SUMPRODUCT(B2320:B2339, (ROW(B2320:B2339)-ROW(B2320)+1)) / (20*21/2)</f>
        <v>2.0212857142857144</v>
      </c>
      <c r="J2336" s="2">
        <f t="shared" si="290"/>
        <v>1.996364867827487</v>
      </c>
      <c r="K2336" s="2">
        <f t="shared" si="284"/>
        <v>1.9525004432802699</v>
      </c>
    </row>
    <row r="2337" spans="1:11" ht="13.5" x14ac:dyDescent="0.25">
      <c r="A2337" s="3">
        <f>TITRES_STAT!B2340</f>
        <v>45706</v>
      </c>
      <c r="B2337" s="6">
        <f>TITRES_STAT!D2340</f>
        <v>2.0099999999999998</v>
      </c>
      <c r="C2337" s="2">
        <f t="shared" si="285"/>
        <v>0</v>
      </c>
      <c r="D2337" s="2">
        <f t="shared" si="286"/>
        <v>2.02</v>
      </c>
      <c r="E2337" s="2">
        <f t="shared" si="288"/>
        <v>2.04</v>
      </c>
      <c r="F2337" s="2">
        <f t="shared" si="289"/>
        <v>1.9899999999999991</v>
      </c>
      <c r="G2337" s="2">
        <f t="shared" si="283"/>
        <v>1.9360000000000006</v>
      </c>
      <c r="H2337" s="2">
        <f t="shared" si="287"/>
        <v>1.8723999999999961</v>
      </c>
      <c r="I2337" s="2">
        <f t="array" ref="I2337">SUMPRODUCT(B2321:B2340, (ROW(B2321:B2340)-ROW(B2321)+1)) / (20*21/2)</f>
        <v>2.0221428571428572</v>
      </c>
      <c r="J2337" s="2">
        <f t="shared" si="290"/>
        <v>1.9976634518439167</v>
      </c>
      <c r="K2337" s="2">
        <f t="shared" si="284"/>
        <v>1.9547553278575143</v>
      </c>
    </row>
    <row r="2338" spans="1:11" ht="13.5" x14ac:dyDescent="0.25">
      <c r="A2338" s="3">
        <f>TITRES_STAT!B2341</f>
        <v>45707</v>
      </c>
      <c r="B2338" s="6">
        <f>TITRES_STAT!D2341</f>
        <v>2.0099999999999998</v>
      </c>
      <c r="C2338" s="2">
        <f t="shared" si="285"/>
        <v>0</v>
      </c>
      <c r="D2338" s="2">
        <f t="shared" si="286"/>
        <v>2.0099999999999998</v>
      </c>
      <c r="E2338" s="2">
        <f t="shared" si="288"/>
        <v>2.0349999999999993</v>
      </c>
      <c r="F2338" s="2">
        <f t="shared" si="289"/>
        <v>1.9954999999999992</v>
      </c>
      <c r="G2338" s="2">
        <f t="shared" si="283"/>
        <v>1.9382000000000006</v>
      </c>
      <c r="H2338" s="2">
        <f t="shared" si="287"/>
        <v>1.8738499999999962</v>
      </c>
      <c r="I2338" s="2">
        <f t="array" ref="I2338">SUMPRODUCT(B2322:B2341, (ROW(B2322:B2341)-ROW(B2322)+1)) / (20*21/2)</f>
        <v>2.0224761904761905</v>
      </c>
      <c r="J2338" s="2">
        <f t="shared" si="290"/>
        <v>1.998838361192115</v>
      </c>
      <c r="K2338" s="2">
        <f t="shared" si="284"/>
        <v>1.9569217855885923</v>
      </c>
    </row>
    <row r="2339" spans="1:11" ht="13.5" x14ac:dyDescent="0.25">
      <c r="A2339" s="3">
        <f>TITRES_STAT!B2342</f>
        <v>45708</v>
      </c>
      <c r="B2339" s="6">
        <f>TITRES_STAT!D2342</f>
        <v>2.0099999999999998</v>
      </c>
      <c r="C2339" s="2">
        <f t="shared" si="285"/>
        <v>0</v>
      </c>
      <c r="D2339" s="2">
        <f t="shared" si="286"/>
        <v>2.0099999999999998</v>
      </c>
      <c r="E2339" s="2">
        <f t="shared" si="288"/>
        <v>2.0299999999999998</v>
      </c>
      <c r="F2339" s="2">
        <f t="shared" si="289"/>
        <v>2.000999999999999</v>
      </c>
      <c r="G2339" s="2">
        <f t="shared" si="283"/>
        <v>1.9404000000000006</v>
      </c>
      <c r="H2339" s="2">
        <f t="shared" si="287"/>
        <v>1.8752999999999964</v>
      </c>
      <c r="I2339" s="2">
        <f t="array" ref="I2339">SUMPRODUCT(B2323:B2342, (ROW(B2323:B2342)-ROW(B2323)+1)) / (20*21/2)</f>
        <v>2.0222857142857142</v>
      </c>
      <c r="J2339" s="2">
        <f t="shared" si="290"/>
        <v>1.9999013744119134</v>
      </c>
      <c r="K2339" s="2">
        <f t="shared" si="284"/>
        <v>1.9590032841929614</v>
      </c>
    </row>
    <row r="2340" spans="1:11" ht="13.5" x14ac:dyDescent="0.25">
      <c r="A2340" s="3">
        <f>TITRES_STAT!B2343</f>
        <v>45709</v>
      </c>
      <c r="B2340" s="6">
        <f>TITRES_STAT!D2343</f>
        <v>2.0099999999999998</v>
      </c>
      <c r="C2340" s="2">
        <f t="shared" si="285"/>
        <v>0</v>
      </c>
      <c r="D2340" s="2">
        <f t="shared" si="286"/>
        <v>2.0099999999999998</v>
      </c>
      <c r="E2340" s="2">
        <f t="shared" si="288"/>
        <v>2.0249999999999995</v>
      </c>
      <c r="F2340" s="2">
        <f t="shared" si="289"/>
        <v>2.0064999999999991</v>
      </c>
      <c r="G2340" s="2">
        <f t="shared" si="283"/>
        <v>1.9426000000000005</v>
      </c>
      <c r="H2340" s="2">
        <f t="shared" si="287"/>
        <v>1.8767499999999964</v>
      </c>
      <c r="I2340" s="2">
        <f t="array" ref="I2340">SUMPRODUCT(B2324:B2343, (ROW(B2324:B2343)-ROW(B2324)+1)) / (20*21/2)</f>
        <v>2.0215714285714284</v>
      </c>
      <c r="J2340" s="2">
        <f t="shared" si="290"/>
        <v>2.0008631482774453</v>
      </c>
      <c r="K2340" s="2">
        <f t="shared" si="284"/>
        <v>1.9610031554010807</v>
      </c>
    </row>
    <row r="2341" spans="1:11" ht="13.5" x14ac:dyDescent="0.25">
      <c r="A2341" s="3">
        <f>TITRES_STAT!B2344</f>
        <v>45712</v>
      </c>
      <c r="B2341" s="6">
        <f>TITRES_STAT!D2344</f>
        <v>2.0099999999999998</v>
      </c>
      <c r="C2341" s="2">
        <f t="shared" si="285"/>
        <v>0</v>
      </c>
      <c r="D2341" s="2">
        <f t="shared" si="286"/>
        <v>2.0099999999999998</v>
      </c>
      <c r="E2341" s="2">
        <f t="shared" si="288"/>
        <v>2.0199999999999996</v>
      </c>
      <c r="F2341" s="2">
        <f t="shared" si="289"/>
        <v>2.0119999999999991</v>
      </c>
      <c r="G2341" s="2">
        <f t="shared" si="283"/>
        <v>1.9448000000000005</v>
      </c>
      <c r="H2341" s="2">
        <f t="shared" si="287"/>
        <v>1.8781999999999965</v>
      </c>
      <c r="I2341" s="2">
        <f t="array" ref="I2341">SUMPRODUCT(B2325:B2344, (ROW(B2325:B2344)-ROW(B2325)+1)) / (20*21/2)</f>
        <v>2.0203333333333333</v>
      </c>
      <c r="J2341" s="2">
        <f t="shared" si="290"/>
        <v>2.0017333246319744</v>
      </c>
      <c r="K2341" s="2">
        <f t="shared" si="284"/>
        <v>1.9629246002873129</v>
      </c>
    </row>
    <row r="2342" spans="1:11" ht="13.5" x14ac:dyDescent="0.25">
      <c r="A2342" s="3">
        <f>TITRES_STAT!B2345</f>
        <v>45713</v>
      </c>
      <c r="B2342" s="6">
        <f>TITRES_STAT!D2345</f>
        <v>2.0099999999999998</v>
      </c>
      <c r="C2342" s="2">
        <f t="shared" si="285"/>
        <v>0</v>
      </c>
      <c r="D2342" s="2">
        <f t="shared" si="286"/>
        <v>2.0099999999999998</v>
      </c>
      <c r="E2342" s="2">
        <f t="shared" si="288"/>
        <v>2.0149999999999997</v>
      </c>
      <c r="F2342" s="2">
        <f t="shared" si="289"/>
        <v>2.0174999999999992</v>
      </c>
      <c r="G2342" s="2">
        <f t="shared" si="283"/>
        <v>1.9470000000000005</v>
      </c>
      <c r="H2342" s="2">
        <f t="shared" si="287"/>
        <v>1.8796499999999967</v>
      </c>
      <c r="I2342" s="2">
        <f t="array" ref="I2342">SUMPRODUCT(B2326:B2345, (ROW(B2326:B2345)-ROW(B2326)+1)) / (20*21/2)</f>
        <v>2.0185714285714287</v>
      </c>
      <c r="J2342" s="2">
        <f t="shared" si="290"/>
        <v>2.0025206270479767</v>
      </c>
      <c r="K2342" s="2">
        <f t="shared" si="284"/>
        <v>1.9647706943936929</v>
      </c>
    </row>
    <row r="2343" spans="1:11" ht="13.5" x14ac:dyDescent="0.25">
      <c r="A2343" s="3">
        <f>TITRES_STAT!B2346</f>
        <v>45714</v>
      </c>
      <c r="B2343" s="6">
        <f>TITRES_STAT!D2346</f>
        <v>2.0099999999999998</v>
      </c>
      <c r="C2343" s="2">
        <f t="shared" si="285"/>
        <v>0</v>
      </c>
      <c r="D2343" s="2">
        <f t="shared" si="286"/>
        <v>2.0099999999999998</v>
      </c>
      <c r="E2343" s="2">
        <f t="shared" si="288"/>
        <v>2.0099999999999993</v>
      </c>
      <c r="F2343" s="2">
        <f t="shared" si="289"/>
        <v>2.0229999999999988</v>
      </c>
      <c r="G2343" s="2">
        <f t="shared" si="283"/>
        <v>1.9492000000000007</v>
      </c>
      <c r="H2343" s="2">
        <f t="shared" si="287"/>
        <v>1.8810999999999967</v>
      </c>
      <c r="I2343" s="2">
        <f t="array" ref="I2343">SUMPRODUCT(B2327:B2346, (ROW(B2327:B2346)-ROW(B2327)+1)) / (20*21/2)</f>
        <v>2.0166666666666666</v>
      </c>
      <c r="J2343" s="2">
        <f t="shared" si="290"/>
        <v>2.0032329482815028</v>
      </c>
      <c r="K2343" s="2">
        <f t="shared" si="284"/>
        <v>1.9665443926527639</v>
      </c>
    </row>
    <row r="2344" spans="1:11" ht="13.5" x14ac:dyDescent="0.25">
      <c r="A2344" s="3">
        <f>TITRES_STAT!B2347</f>
        <v>45715</v>
      </c>
      <c r="B2344" s="6">
        <f>TITRES_STAT!D2347</f>
        <v>2.0099999999999998</v>
      </c>
      <c r="C2344" s="2">
        <f t="shared" si="285"/>
        <v>0</v>
      </c>
      <c r="D2344" s="2">
        <f t="shared" si="286"/>
        <v>2.0099999999999998</v>
      </c>
      <c r="E2344" s="2">
        <f t="shared" si="288"/>
        <v>2.0099999999999993</v>
      </c>
      <c r="F2344" s="2">
        <f t="shared" si="289"/>
        <v>2.0284999999999989</v>
      </c>
      <c r="G2344" s="2">
        <f t="shared" si="283"/>
        <v>1.9514000000000007</v>
      </c>
      <c r="H2344" s="2">
        <f t="shared" si="287"/>
        <v>1.8825499999999968</v>
      </c>
      <c r="I2344" s="2">
        <f t="array" ref="I2344">SUMPRODUCT(B2328:B2347, (ROW(B2328:B2347)-ROW(B2328)+1)) / (20*21/2)</f>
        <v>2.0149999999999997</v>
      </c>
      <c r="J2344" s="2">
        <f t="shared" si="290"/>
        <v>2.0038774293975501</v>
      </c>
      <c r="K2344" s="2">
        <f t="shared" si="284"/>
        <v>1.9682485341173614</v>
      </c>
    </row>
    <row r="2345" spans="1:11" ht="13.5" x14ac:dyDescent="0.25">
      <c r="A2345" s="3">
        <f>TITRES_STAT!B2348</f>
        <v>45716</v>
      </c>
      <c r="B2345" s="6">
        <f>TITRES_STAT!D2348</f>
        <v>2.0099999999999998</v>
      </c>
      <c r="C2345" s="2">
        <f t="shared" si="285"/>
        <v>0</v>
      </c>
      <c r="D2345" s="2">
        <f t="shared" si="286"/>
        <v>2.0099999999999998</v>
      </c>
      <c r="E2345" s="2">
        <f t="shared" si="288"/>
        <v>2.0099999999999993</v>
      </c>
      <c r="F2345" s="2">
        <f t="shared" si="289"/>
        <v>2.0299999999999989</v>
      </c>
      <c r="G2345" s="2">
        <f t="shared" si="283"/>
        <v>1.9536000000000009</v>
      </c>
      <c r="H2345" s="2">
        <f t="shared" si="287"/>
        <v>1.883999999999997</v>
      </c>
      <c r="I2345" s="2">
        <f t="array" ref="I2345">SUMPRODUCT(B2329:B2348, (ROW(B2329:B2348)-ROW(B2329)+1)) / (20*21/2)</f>
        <v>2.0135714285714283</v>
      </c>
      <c r="J2345" s="2">
        <f t="shared" si="290"/>
        <v>2.0044605313596882</v>
      </c>
      <c r="K2345" s="2">
        <f t="shared" si="284"/>
        <v>1.969885846504916</v>
      </c>
    </row>
    <row r="2346" spans="1:11" ht="13.5" x14ac:dyDescent="0.25">
      <c r="A2346" s="3">
        <f>TITRES_STAT!B2349</f>
        <v>45719</v>
      </c>
      <c r="B2346" s="6">
        <f>TITRES_STAT!D2349</f>
        <v>2.0099999999999998</v>
      </c>
      <c r="C2346" s="2">
        <f t="shared" si="285"/>
        <v>0</v>
      </c>
      <c r="D2346" s="2">
        <f t="shared" si="286"/>
        <v>2.0099999999999998</v>
      </c>
      <c r="E2346" s="2">
        <f t="shared" si="288"/>
        <v>2.0099999999999993</v>
      </c>
      <c r="F2346" s="2">
        <f t="shared" si="289"/>
        <v>2.027499999999999</v>
      </c>
      <c r="G2346" s="2">
        <f t="shared" si="283"/>
        <v>1.9558000000000009</v>
      </c>
      <c r="H2346" s="2">
        <f t="shared" si="287"/>
        <v>1.8854499999999967</v>
      </c>
      <c r="I2346" s="2">
        <f t="array" ref="I2346">SUMPRODUCT(B2330:B2349, (ROW(B2330:B2349)-ROW(B2330)+1)) / (20*21/2)</f>
        <v>2.0123809523809522</v>
      </c>
      <c r="J2346" s="2">
        <f t="shared" si="290"/>
        <v>2.0049880998016225</v>
      </c>
      <c r="K2346" s="2">
        <f t="shared" si="284"/>
        <v>1.9714589505635469</v>
      </c>
    </row>
    <row r="2347" spans="1:11" ht="13.5" x14ac:dyDescent="0.25">
      <c r="A2347" s="3">
        <f>TITRES_STAT!B2350</f>
        <v>45720</v>
      </c>
      <c r="B2347" s="6">
        <f>TITRES_STAT!D2350</f>
        <v>2.0099999999999998</v>
      </c>
      <c r="C2347" s="2">
        <f t="shared" si="285"/>
        <v>0</v>
      </c>
      <c r="D2347" s="2">
        <f t="shared" si="286"/>
        <v>2.0099999999999998</v>
      </c>
      <c r="E2347" s="2">
        <f t="shared" si="288"/>
        <v>2.0099999999999993</v>
      </c>
      <c r="F2347" s="2">
        <f t="shared" si="289"/>
        <v>2.024999999999999</v>
      </c>
      <c r="G2347" s="2">
        <f t="shared" si="283"/>
        <v>1.9580000000000013</v>
      </c>
      <c r="H2347" s="2">
        <f t="shared" si="287"/>
        <v>1.8868999999999969</v>
      </c>
      <c r="I2347" s="2">
        <f t="array" ref="I2347">SUMPRODUCT(B2331:B2350, (ROW(B2331:B2350)-ROW(B2331)+1)) / (20*21/2)</f>
        <v>2.0114285714285711</v>
      </c>
      <c r="J2347" s="2">
        <f t="shared" si="290"/>
        <v>2.0054654236300395</v>
      </c>
      <c r="K2347" s="2">
        <f t="shared" si="284"/>
        <v>1.9729703642669374</v>
      </c>
    </row>
    <row r="2348" spans="1:11" ht="13.5" x14ac:dyDescent="0.25">
      <c r="A2348" s="3">
        <f>TITRES_STAT!B2351</f>
        <v>45721</v>
      </c>
      <c r="B2348" s="6">
        <f>TITRES_STAT!D2351</f>
        <v>2.0099999999999998</v>
      </c>
      <c r="C2348" s="2">
        <f t="shared" si="285"/>
        <v>0</v>
      </c>
      <c r="D2348" s="2">
        <f t="shared" si="286"/>
        <v>2.0099999999999998</v>
      </c>
      <c r="E2348" s="2">
        <f t="shared" si="288"/>
        <v>2.0099999999999993</v>
      </c>
      <c r="F2348" s="2">
        <f t="shared" si="289"/>
        <v>2.0224999999999986</v>
      </c>
      <c r="G2348" s="2">
        <f t="shared" si="283"/>
        <v>1.9602000000000013</v>
      </c>
      <c r="H2348" s="2">
        <f t="shared" si="287"/>
        <v>1.8883499999999969</v>
      </c>
      <c r="I2348" s="2">
        <f t="array" ref="I2348">SUMPRODUCT(B2332:B2351, (ROW(B2332:B2351)-ROW(B2332)+1)) / (20*21/2)</f>
        <v>2.0183333333333335</v>
      </c>
      <c r="J2348" s="2">
        <f t="shared" si="290"/>
        <v>2.005897288046226</v>
      </c>
      <c r="K2348" s="2">
        <f t="shared" si="284"/>
        <v>1.9744225068447046</v>
      </c>
    </row>
    <row r="2349" spans="1:11" ht="13.5" x14ac:dyDescent="0.25">
      <c r="A2349" s="3">
        <f>TITRES_STAT!B2352</f>
        <v>45722</v>
      </c>
      <c r="B2349" s="6">
        <f>TITRES_STAT!D2352</f>
        <v>2.0099999999999998</v>
      </c>
      <c r="C2349" s="2">
        <f t="shared" si="285"/>
        <v>0</v>
      </c>
      <c r="D2349" s="2">
        <f t="shared" si="286"/>
        <v>2.0099999999999998</v>
      </c>
      <c r="E2349" s="2">
        <f t="shared" si="288"/>
        <v>2.0099999999999993</v>
      </c>
      <c r="F2349" s="2">
        <f t="shared" si="289"/>
        <v>2.0199999999999987</v>
      </c>
      <c r="G2349" s="2">
        <f t="shared" si="283"/>
        <v>1.9624000000000015</v>
      </c>
      <c r="H2349" s="2">
        <f t="shared" si="287"/>
        <v>1.889899999999997</v>
      </c>
      <c r="I2349" s="2">
        <f t="array" ref="I2349">SUMPRODUCT(B2333:B2352, (ROW(B2333:B2352)-ROW(B2333)+1)) / (20*21/2)</f>
        <v>2.0260476190476191</v>
      </c>
      <c r="J2349" s="2">
        <f t="shared" si="290"/>
        <v>2.0062880225180142</v>
      </c>
      <c r="K2349" s="2">
        <f t="shared" si="284"/>
        <v>1.9758177026547161</v>
      </c>
    </row>
    <row r="2350" spans="1:11" ht="13.5" x14ac:dyDescent="0.25">
      <c r="A2350" s="3">
        <f>TITRES_STAT!B2353</f>
        <v>45723</v>
      </c>
      <c r="B2350" s="6">
        <f>TITRES_STAT!D2353</f>
        <v>2.0099999999999998</v>
      </c>
      <c r="C2350" s="2">
        <f t="shared" si="285"/>
        <v>0</v>
      </c>
      <c r="D2350" s="2">
        <f t="shared" si="286"/>
        <v>2.0099999999999998</v>
      </c>
      <c r="E2350" s="2">
        <f t="shared" si="288"/>
        <v>2.0099999999999993</v>
      </c>
      <c r="F2350" s="2">
        <f t="shared" si="289"/>
        <v>2.0174999999999987</v>
      </c>
      <c r="G2350" s="2">
        <f t="shared" si="283"/>
        <v>1.9646000000000015</v>
      </c>
      <c r="H2350" s="2">
        <f t="shared" si="287"/>
        <v>1.891449999999997</v>
      </c>
      <c r="I2350" s="2">
        <f t="array" ref="I2350">SUMPRODUCT(B2334:B2353, (ROW(B2334:B2353)-ROW(B2334)+1)) / (20*21/2)</f>
        <v>2.0335714285714284</v>
      </c>
      <c r="J2350" s="2">
        <f t="shared" si="290"/>
        <v>2.006641544182965</v>
      </c>
      <c r="K2350" s="2">
        <f t="shared" si="284"/>
        <v>1.9771581849035509</v>
      </c>
    </row>
    <row r="2351" spans="1:11" ht="13.5" x14ac:dyDescent="0.25">
      <c r="A2351" s="3">
        <f>TITRES_STAT!B2354</f>
        <v>45726</v>
      </c>
      <c r="B2351" s="6">
        <f>TITRES_STAT!D2354</f>
        <v>2.09</v>
      </c>
      <c r="C2351" s="2">
        <f t="shared" si="285"/>
        <v>8.0000000000000071E-2</v>
      </c>
      <c r="D2351" s="2">
        <f t="shared" si="286"/>
        <v>2.0259999999999998</v>
      </c>
      <c r="E2351" s="2">
        <f t="shared" si="288"/>
        <v>2.0179999999999998</v>
      </c>
      <c r="F2351" s="2">
        <f t="shared" si="289"/>
        <v>2.0189999999999992</v>
      </c>
      <c r="G2351" s="2">
        <f t="shared" si="283"/>
        <v>1.9684000000000017</v>
      </c>
      <c r="H2351" s="2">
        <f t="shared" si="287"/>
        <v>1.8933999999999966</v>
      </c>
      <c r="I2351" s="2">
        <f t="array" ref="I2351">SUMPRODUCT(B2335:B2354, (ROW(B2335:B2354)-ROW(B2335)+1)) / (20*21/2)</f>
        <v>2.0409047619047618</v>
      </c>
      <c r="J2351" s="2">
        <f t="shared" si="290"/>
        <v>2.0145804447369682</v>
      </c>
      <c r="K2351" s="2">
        <f t="shared" si="284"/>
        <v>1.9815833541230197</v>
      </c>
    </row>
    <row r="2352" spans="1:11" ht="13.5" x14ac:dyDescent="0.25">
      <c r="A2352" s="3">
        <f>TITRES_STAT!B2355</f>
        <v>45727</v>
      </c>
      <c r="B2352" s="6">
        <f>TITRES_STAT!D2355</f>
        <v>2.1</v>
      </c>
      <c r="C2352" s="2">
        <f t="shared" si="285"/>
        <v>1.0000000000000231E-2</v>
      </c>
      <c r="D2352" s="2">
        <f t="shared" si="286"/>
        <v>2.0439999999999996</v>
      </c>
      <c r="E2352" s="2">
        <f t="shared" si="288"/>
        <v>2.0270000000000001</v>
      </c>
      <c r="F2352" s="2">
        <f t="shared" si="289"/>
        <v>2.020999999999999</v>
      </c>
      <c r="G2352" s="2">
        <f t="shared" si="283"/>
        <v>1.9724000000000015</v>
      </c>
      <c r="H2352" s="2">
        <f t="shared" si="287"/>
        <v>1.8953999999999969</v>
      </c>
      <c r="I2352" s="2">
        <f t="array" ref="I2352">SUMPRODUCT(B2336:B2355, (ROW(B2336:B2355)-ROW(B2336)+1)) / (20*21/2)</f>
        <v>2.0478095238095237</v>
      </c>
      <c r="J2352" s="2">
        <f t="shared" si="290"/>
        <v>2.0227156404763047</v>
      </c>
      <c r="K2352" s="2">
        <f t="shared" si="284"/>
        <v>1.9862271441574111</v>
      </c>
    </row>
    <row r="2353" spans="1:11" ht="13.5" x14ac:dyDescent="0.25">
      <c r="A2353" s="3">
        <f>TITRES_STAT!B2356</f>
        <v>45728</v>
      </c>
      <c r="B2353" s="6">
        <f>TITRES_STAT!D2356</f>
        <v>2.1</v>
      </c>
      <c r="C2353" s="2">
        <f t="shared" si="285"/>
        <v>0</v>
      </c>
      <c r="D2353" s="2">
        <f t="shared" si="286"/>
        <v>2.0619999999999998</v>
      </c>
      <c r="E2353" s="2">
        <f t="shared" si="288"/>
        <v>2.036</v>
      </c>
      <c r="F2353" s="2">
        <f t="shared" si="289"/>
        <v>2.0229999999999988</v>
      </c>
      <c r="G2353" s="2">
        <f t="shared" si="283"/>
        <v>1.9764000000000013</v>
      </c>
      <c r="H2353" s="2">
        <f t="shared" si="287"/>
        <v>1.8973999999999969</v>
      </c>
      <c r="I2353" s="2">
        <f t="array" ref="I2353">SUMPRODUCT(B2337:B2356, (ROW(B2337:B2356)-ROW(B2337)+1)) / (20*21/2)</f>
        <v>2.0542857142857138</v>
      </c>
      <c r="J2353" s="2">
        <f t="shared" si="290"/>
        <v>2.0300760556690376</v>
      </c>
      <c r="K2353" s="2">
        <f t="shared" si="284"/>
        <v>1.9906888247786891</v>
      </c>
    </row>
    <row r="2354" spans="1:11" ht="13.5" x14ac:dyDescent="0.25">
      <c r="A2354" s="3">
        <f>TITRES_STAT!B2357</f>
        <v>45729</v>
      </c>
      <c r="B2354" s="6">
        <f>TITRES_STAT!D2357</f>
        <v>2.1</v>
      </c>
      <c r="C2354" s="2">
        <f t="shared" si="285"/>
        <v>0</v>
      </c>
      <c r="D2354" s="2">
        <f t="shared" si="286"/>
        <v>2.0799999999999996</v>
      </c>
      <c r="E2354" s="2">
        <f t="shared" si="288"/>
        <v>2.0450000000000004</v>
      </c>
      <c r="F2354" s="2">
        <f t="shared" si="289"/>
        <v>2.0274999999999994</v>
      </c>
      <c r="G2354" s="2">
        <f t="shared" ref="G2354:G2417" si="291">AVERAGE(B2305:B2354)</f>
        <v>1.980400000000001</v>
      </c>
      <c r="H2354" s="2">
        <f t="shared" si="287"/>
        <v>1.8993999999999971</v>
      </c>
      <c r="I2354" s="2">
        <f t="array" ref="I2354">SUMPRODUCT(B2338:B2357, (ROW(B2338:B2357)-ROW(B2338)+1)) / (20*21/2)</f>
        <v>2.0603333333333333</v>
      </c>
      <c r="J2354" s="2">
        <f t="shared" si="290"/>
        <v>2.0367354789386529</v>
      </c>
      <c r="K2354" s="2">
        <f t="shared" si="284"/>
        <v>1.994975537532466</v>
      </c>
    </row>
    <row r="2355" spans="1:11" ht="13.5" x14ac:dyDescent="0.25">
      <c r="A2355" s="3">
        <f>TITRES_STAT!B2358</f>
        <v>45730</v>
      </c>
      <c r="B2355" s="6">
        <f>TITRES_STAT!D2358</f>
        <v>2.1</v>
      </c>
      <c r="C2355" s="2">
        <f t="shared" si="285"/>
        <v>0</v>
      </c>
      <c r="D2355" s="2">
        <f t="shared" si="286"/>
        <v>2.0979999999999999</v>
      </c>
      <c r="E2355" s="2">
        <f t="shared" si="288"/>
        <v>2.0540000000000003</v>
      </c>
      <c r="F2355" s="2">
        <f t="shared" si="289"/>
        <v>2.0319999999999991</v>
      </c>
      <c r="G2355" s="2">
        <f t="shared" si="291"/>
        <v>1.9844000000000008</v>
      </c>
      <c r="H2355" s="2">
        <f t="shared" si="287"/>
        <v>1.9013999999999973</v>
      </c>
      <c r="I2355" s="2">
        <f t="array" ref="I2355">SUMPRODUCT(B2339:B2358, (ROW(B2339:B2358)-ROW(B2339)+1)) / (20*21/2)</f>
        <v>2.0573809523809521</v>
      </c>
      <c r="J2355" s="2">
        <f t="shared" si="290"/>
        <v>2.0427606714206861</v>
      </c>
      <c r="K2355" s="2">
        <f t="shared" ref="K2355:K2418" si="292">$K$4*B2355+(1-$K$4)*K2354</f>
        <v>1.999094143903742</v>
      </c>
    </row>
    <row r="2356" spans="1:11" ht="13.5" x14ac:dyDescent="0.25">
      <c r="A2356" s="3">
        <f>TITRES_STAT!B2359</f>
        <v>45733</v>
      </c>
      <c r="B2356" s="6">
        <f>TITRES_STAT!D2359</f>
        <v>2.1</v>
      </c>
      <c r="C2356" s="2">
        <f t="shared" si="285"/>
        <v>0</v>
      </c>
      <c r="D2356" s="2">
        <f t="shared" si="286"/>
        <v>2.1</v>
      </c>
      <c r="E2356" s="2">
        <f t="shared" si="288"/>
        <v>2.0630000000000002</v>
      </c>
      <c r="F2356" s="2">
        <f t="shared" si="289"/>
        <v>2.0364999999999993</v>
      </c>
      <c r="G2356" s="2">
        <f t="shared" si="291"/>
        <v>1.9884000000000006</v>
      </c>
      <c r="H2356" s="2">
        <f t="shared" si="287"/>
        <v>1.9033999999999978</v>
      </c>
      <c r="I2356" s="2">
        <f t="array" ref="I2356">SUMPRODUCT(B2340:B2359, (ROW(B2340:B2359)-ROW(B2340)+1)) / (20*21/2)</f>
        <v>2.0458571428571424</v>
      </c>
      <c r="J2356" s="2">
        <f t="shared" si="290"/>
        <v>2.0482120360472873</v>
      </c>
      <c r="K2356" s="2">
        <f t="shared" si="292"/>
        <v>2.0030512362996737</v>
      </c>
    </row>
    <row r="2357" spans="1:11" ht="13.5" x14ac:dyDescent="0.25">
      <c r="A2357" s="3">
        <f>TITRES_STAT!B2360</f>
        <v>45734</v>
      </c>
      <c r="B2357" s="6">
        <f>TITRES_STAT!D2360</f>
        <v>2.1</v>
      </c>
      <c r="C2357" s="2">
        <f t="shared" si="285"/>
        <v>0</v>
      </c>
      <c r="D2357" s="2">
        <f t="shared" si="286"/>
        <v>2.1</v>
      </c>
      <c r="E2357" s="2">
        <f t="shared" si="288"/>
        <v>2.0720000000000001</v>
      </c>
      <c r="F2357" s="2">
        <f t="shared" si="289"/>
        <v>2.0409999999999995</v>
      </c>
      <c r="G2357" s="2">
        <f t="shared" si="291"/>
        <v>1.9924000000000004</v>
      </c>
      <c r="H2357" s="2">
        <f t="shared" si="287"/>
        <v>1.9050499999999979</v>
      </c>
      <c r="I2357" s="2">
        <f t="array" ref="I2357">SUMPRODUCT(B2341:B2360, (ROW(B2341:B2360)-ROW(B2341)+1)) / (20*21/2)</f>
        <v>2.034761904761905</v>
      </c>
      <c r="J2357" s="2">
        <f t="shared" si="290"/>
        <v>2.0531442230904027</v>
      </c>
      <c r="K2357" s="2">
        <f t="shared" si="292"/>
        <v>2.0068531486016474</v>
      </c>
    </row>
    <row r="2358" spans="1:11" ht="13.5" x14ac:dyDescent="0.25">
      <c r="A2358" s="3">
        <f>TITRES_STAT!B2361</f>
        <v>45735</v>
      </c>
      <c r="B2358" s="6">
        <f>TITRES_STAT!D2361</f>
        <v>2.0099999999999998</v>
      </c>
      <c r="C2358" s="2">
        <f t="shared" si="285"/>
        <v>-9.0000000000000302E-2</v>
      </c>
      <c r="D2358" s="2">
        <f t="shared" si="286"/>
        <v>2.0819999999999999</v>
      </c>
      <c r="E2358" s="2">
        <f t="shared" si="288"/>
        <v>2.0720000000000001</v>
      </c>
      <c r="F2358" s="2">
        <f t="shared" si="289"/>
        <v>2.0409999999999995</v>
      </c>
      <c r="G2358" s="2">
        <f t="shared" si="291"/>
        <v>1.9946000000000004</v>
      </c>
      <c r="H2358" s="2">
        <f t="shared" si="287"/>
        <v>1.9058999999999982</v>
      </c>
      <c r="I2358" s="2">
        <f t="array" ref="I2358">SUMPRODUCT(B2342:B2361, (ROW(B2342:B2361)-ROW(B2342)+1)) / (20*21/2)</f>
        <v>2.0240952380952382</v>
      </c>
      <c r="J2358" s="2">
        <f t="shared" si="290"/>
        <v>2.0490352494627451</v>
      </c>
      <c r="K2358" s="2">
        <f t="shared" si="292"/>
        <v>2.0069765545388378</v>
      </c>
    </row>
    <row r="2359" spans="1:11" ht="13.5" x14ac:dyDescent="0.25">
      <c r="A2359" s="3">
        <f>TITRES_STAT!B2362</f>
        <v>45737</v>
      </c>
      <c r="B2359" s="6">
        <f>TITRES_STAT!D2362</f>
        <v>1.92</v>
      </c>
      <c r="C2359" s="2">
        <f t="shared" si="285"/>
        <v>-8.9999999999999858E-2</v>
      </c>
      <c r="D2359" s="2">
        <f t="shared" si="286"/>
        <v>2.0460000000000003</v>
      </c>
      <c r="E2359" s="2">
        <f t="shared" si="288"/>
        <v>2.0630000000000002</v>
      </c>
      <c r="F2359" s="2">
        <f t="shared" si="289"/>
        <v>2.0364999999999998</v>
      </c>
      <c r="G2359" s="2">
        <f t="shared" si="291"/>
        <v>1.9950000000000003</v>
      </c>
      <c r="H2359" s="2">
        <f t="shared" si="287"/>
        <v>1.9059999999999981</v>
      </c>
      <c r="I2359" s="2">
        <f t="array" ref="I2359">SUMPRODUCT(B2343:B2362, (ROW(B2343:B2362)-ROW(B2343)+1)) / (20*21/2)</f>
        <v>2.0119523809523807</v>
      </c>
      <c r="J2359" s="2">
        <f t="shared" si="290"/>
        <v>2.0367461780853411</v>
      </c>
      <c r="K2359" s="2">
        <f t="shared" si="292"/>
        <v>2.003565709262805</v>
      </c>
    </row>
    <row r="2360" spans="1:11" ht="13.5" x14ac:dyDescent="0.25">
      <c r="A2360" s="3">
        <f>TITRES_STAT!B2363</f>
        <v>45740</v>
      </c>
      <c r="B2360" s="6">
        <f>TITRES_STAT!D2363</f>
        <v>1.92</v>
      </c>
      <c r="C2360" s="2">
        <f t="shared" si="285"/>
        <v>0</v>
      </c>
      <c r="D2360" s="2">
        <f t="shared" si="286"/>
        <v>2.0099999999999998</v>
      </c>
      <c r="E2360" s="2">
        <f t="shared" si="288"/>
        <v>2.0539999999999998</v>
      </c>
      <c r="F2360" s="2">
        <f t="shared" si="289"/>
        <v>2.032</v>
      </c>
      <c r="G2360" s="2">
        <f t="shared" si="291"/>
        <v>1.9954000000000003</v>
      </c>
      <c r="H2360" s="2">
        <f t="shared" si="287"/>
        <v>1.9060999999999984</v>
      </c>
      <c r="I2360" s="2">
        <f t="array" ref="I2360">SUMPRODUCT(B2344:B2363, (ROW(B2344:B2363)-ROW(B2344)+1)) / (20*21/2)</f>
        <v>2.0003333333333333</v>
      </c>
      <c r="J2360" s="2">
        <f t="shared" si="290"/>
        <v>2.025627494458166</v>
      </c>
      <c r="K2360" s="2">
        <f t="shared" si="292"/>
        <v>2.0002886226250478</v>
      </c>
    </row>
    <row r="2361" spans="1:11" ht="13.5" x14ac:dyDescent="0.25">
      <c r="A2361" s="3">
        <f>TITRES_STAT!B2364</f>
        <v>45741</v>
      </c>
      <c r="B2361" s="6">
        <f>TITRES_STAT!D2364</f>
        <v>1.92</v>
      </c>
      <c r="C2361" s="2">
        <f t="shared" si="285"/>
        <v>0</v>
      </c>
      <c r="D2361" s="2">
        <f t="shared" si="286"/>
        <v>1.9739999999999998</v>
      </c>
      <c r="E2361" s="2">
        <f t="shared" si="288"/>
        <v>2.0370000000000004</v>
      </c>
      <c r="F2361" s="2">
        <f t="shared" si="289"/>
        <v>2.0275000000000003</v>
      </c>
      <c r="G2361" s="2">
        <f t="shared" si="291"/>
        <v>1.9957999999999998</v>
      </c>
      <c r="H2361" s="2">
        <f t="shared" si="287"/>
        <v>1.9061999999999986</v>
      </c>
      <c r="I2361" s="2">
        <f t="array" ref="I2361">SUMPRODUCT(B2345:B2364, (ROW(B2345:B2364)-ROW(B2345)+1)) / (20*21/2)</f>
        <v>1.989238095238095</v>
      </c>
      <c r="J2361" s="2">
        <f t="shared" si="290"/>
        <v>2.0155677330811979</v>
      </c>
      <c r="K2361" s="2">
        <f t="shared" si="292"/>
        <v>1.9971400491887714</v>
      </c>
    </row>
    <row r="2362" spans="1:11" ht="13.5" x14ac:dyDescent="0.25">
      <c r="A2362" s="3">
        <f>TITRES_STAT!B2365</f>
        <v>45742</v>
      </c>
      <c r="B2362" s="6">
        <f>TITRES_STAT!D2365</f>
        <v>1.9</v>
      </c>
      <c r="C2362" s="2">
        <f t="shared" si="285"/>
        <v>-2.0000000000000018E-2</v>
      </c>
      <c r="D2362" s="2">
        <f t="shared" si="286"/>
        <v>1.9339999999999999</v>
      </c>
      <c r="E2362" s="2">
        <f t="shared" si="288"/>
        <v>2.0170000000000003</v>
      </c>
      <c r="F2362" s="2">
        <f t="shared" si="289"/>
        <v>2.0220000000000007</v>
      </c>
      <c r="G2362" s="2">
        <f t="shared" si="291"/>
        <v>1.9957999999999998</v>
      </c>
      <c r="H2362" s="2">
        <f t="shared" si="287"/>
        <v>1.9057999999999984</v>
      </c>
      <c r="I2362" s="2">
        <f t="array" ref="I2362">SUMPRODUCT(B2346:B2365, (ROW(B2346:B2365)-ROW(B2346)+1)) / (20*21/2)</f>
        <v>1.9786666666666666</v>
      </c>
      <c r="J2362" s="2">
        <f t="shared" si="290"/>
        <v>2.0045612823115597</v>
      </c>
      <c r="K2362" s="2">
        <f t="shared" si="292"/>
        <v>1.9933306354950941</v>
      </c>
    </row>
    <row r="2363" spans="1:11" ht="13.5" x14ac:dyDescent="0.25">
      <c r="A2363" s="3">
        <f>TITRES_STAT!B2366</f>
        <v>45743</v>
      </c>
      <c r="B2363" s="6">
        <f>TITRES_STAT!D2366</f>
        <v>1.9</v>
      </c>
      <c r="C2363" s="2">
        <f t="shared" si="285"/>
        <v>0</v>
      </c>
      <c r="D2363" s="2">
        <f t="shared" si="286"/>
        <v>1.9120000000000001</v>
      </c>
      <c r="E2363" s="2">
        <f t="shared" si="288"/>
        <v>1.9969999999999999</v>
      </c>
      <c r="F2363" s="2">
        <f t="shared" si="289"/>
        <v>2.0165000000000002</v>
      </c>
      <c r="G2363" s="2">
        <f t="shared" si="291"/>
        <v>1.9957999999999998</v>
      </c>
      <c r="H2363" s="2">
        <f t="shared" si="287"/>
        <v>1.9057999999999984</v>
      </c>
      <c r="I2363" s="2">
        <f t="array" ref="I2363">SUMPRODUCT(B2347:B2366, (ROW(B2347:B2366)-ROW(B2347)+1)) / (20*21/2)</f>
        <v>1.9686190476190477</v>
      </c>
      <c r="J2363" s="2">
        <f t="shared" si="290"/>
        <v>1.994603064948554</v>
      </c>
      <c r="K2363" s="2">
        <f t="shared" si="292"/>
        <v>1.9896706105737179</v>
      </c>
    </row>
    <row r="2364" spans="1:11" ht="13.5" x14ac:dyDescent="0.25">
      <c r="A2364" s="3">
        <f>TITRES_STAT!B2367</f>
        <v>45744</v>
      </c>
      <c r="B2364" s="6">
        <f>TITRES_STAT!D2367</f>
        <v>1.9</v>
      </c>
      <c r="C2364" s="2">
        <f t="shared" si="285"/>
        <v>0</v>
      </c>
      <c r="D2364" s="2">
        <f t="shared" si="286"/>
        <v>1.9080000000000001</v>
      </c>
      <c r="E2364" s="2">
        <f t="shared" si="288"/>
        <v>1.9769999999999999</v>
      </c>
      <c r="F2364" s="2">
        <f t="shared" si="289"/>
        <v>2.0110000000000001</v>
      </c>
      <c r="G2364" s="2">
        <f t="shared" si="291"/>
        <v>1.9957999999999998</v>
      </c>
      <c r="H2364" s="2">
        <f t="shared" si="287"/>
        <v>1.9057999999999984</v>
      </c>
      <c r="I2364" s="2">
        <f t="array" ref="I2364">SUMPRODUCT(B2348:B2367, (ROW(B2348:B2367)-ROW(B2348)+1)) / (20*21/2)</f>
        <v>1.9590952380952382</v>
      </c>
      <c r="J2364" s="2">
        <f t="shared" si="290"/>
        <v>1.9855932492391679</v>
      </c>
      <c r="K2364" s="2">
        <f t="shared" si="292"/>
        <v>1.9861541160414151</v>
      </c>
    </row>
    <row r="2365" spans="1:11" ht="13.5" x14ac:dyDescent="0.25">
      <c r="A2365" s="3">
        <f>TITRES_STAT!B2368</f>
        <v>45749</v>
      </c>
      <c r="B2365" s="6">
        <f>TITRES_STAT!D2368</f>
        <v>1.9</v>
      </c>
      <c r="C2365" s="2">
        <f t="shared" si="285"/>
        <v>0</v>
      </c>
      <c r="D2365" s="2">
        <f t="shared" si="286"/>
        <v>1.9039999999999999</v>
      </c>
      <c r="E2365" s="2">
        <f t="shared" si="288"/>
        <v>1.9569999999999996</v>
      </c>
      <c r="F2365" s="2">
        <f t="shared" si="289"/>
        <v>2.0055000000000005</v>
      </c>
      <c r="G2365" s="2">
        <f t="shared" si="291"/>
        <v>1.9957999999999996</v>
      </c>
      <c r="H2365" s="2">
        <f t="shared" si="287"/>
        <v>1.9057999999999984</v>
      </c>
      <c r="I2365" s="2">
        <f t="array" ref="I2365">SUMPRODUCT(B2349:B2368, (ROW(B2349:B2368)-ROW(B2349)+1)) / (20*21/2)</f>
        <v>1.9500952380952381</v>
      </c>
      <c r="J2365" s="2">
        <f t="shared" si="290"/>
        <v>1.9774415112163901</v>
      </c>
      <c r="K2365" s="2">
        <f t="shared" si="292"/>
        <v>1.9827755232554773</v>
      </c>
    </row>
    <row r="2366" spans="1:11" ht="13.5" x14ac:dyDescent="0.25">
      <c r="A2366" s="3">
        <f>TITRES_STAT!B2369</f>
        <v>45750</v>
      </c>
      <c r="B2366" s="6">
        <f>TITRES_STAT!D2369</f>
        <v>1.9</v>
      </c>
      <c r="C2366" s="2">
        <f t="shared" si="285"/>
        <v>0</v>
      </c>
      <c r="D2366" s="2">
        <f t="shared" si="286"/>
        <v>1.9</v>
      </c>
      <c r="E2366" s="2">
        <f t="shared" si="288"/>
        <v>1.9369999999999998</v>
      </c>
      <c r="F2366" s="2">
        <f t="shared" si="289"/>
        <v>2</v>
      </c>
      <c r="G2366" s="2">
        <f t="shared" si="291"/>
        <v>1.9957999999999996</v>
      </c>
      <c r="H2366" s="2">
        <f t="shared" si="287"/>
        <v>1.9057999999999984</v>
      </c>
      <c r="I2366" s="2">
        <f t="array" ref="I2366">SUMPRODUCT(B2350:B2369, (ROW(B2350:B2369)-ROW(B2350)+1)) / (20*21/2)</f>
        <v>1.9416190476190476</v>
      </c>
      <c r="J2366" s="2">
        <f t="shared" si="290"/>
        <v>1.9700661291957815</v>
      </c>
      <c r="K2366" s="2">
        <f t="shared" si="292"/>
        <v>1.9795294243042822</v>
      </c>
    </row>
    <row r="2367" spans="1:11" ht="13.5" x14ac:dyDescent="0.25">
      <c r="A2367" s="3">
        <f>TITRES_STAT!B2370</f>
        <v>45751</v>
      </c>
      <c r="B2367" s="6">
        <f>TITRES_STAT!D2370</f>
        <v>1.9</v>
      </c>
      <c r="C2367" s="2">
        <f t="shared" si="285"/>
        <v>0</v>
      </c>
      <c r="D2367" s="2">
        <f t="shared" si="286"/>
        <v>1.9</v>
      </c>
      <c r="E2367" s="2">
        <f t="shared" si="288"/>
        <v>1.9169999999999998</v>
      </c>
      <c r="F2367" s="2">
        <f t="shared" si="289"/>
        <v>1.9944999999999999</v>
      </c>
      <c r="G2367" s="2">
        <f t="shared" si="291"/>
        <v>1.9957999999999996</v>
      </c>
      <c r="H2367" s="2">
        <f t="shared" si="287"/>
        <v>1.9061999999999983</v>
      </c>
      <c r="I2367" s="2">
        <f t="array" ref="I2367">SUMPRODUCT(B2351:B2370, (ROW(B2351:B2370)-ROW(B2351)+1)) / (20*21/2)</f>
        <v>1.9346190476190475</v>
      </c>
      <c r="J2367" s="2">
        <f t="shared" si="290"/>
        <v>1.963393164510469</v>
      </c>
      <c r="K2367" s="2">
        <f t="shared" si="292"/>
        <v>1.9764106233511731</v>
      </c>
    </row>
    <row r="2368" spans="1:11" ht="13.5" x14ac:dyDescent="0.25">
      <c r="A2368" s="3">
        <f>TITRES_STAT!B2371</f>
        <v>45754</v>
      </c>
      <c r="B2368" s="6">
        <f>TITRES_STAT!D2371</f>
        <v>1.9</v>
      </c>
      <c r="C2368" s="2">
        <f t="shared" si="285"/>
        <v>0</v>
      </c>
      <c r="D2368" s="2">
        <f t="shared" si="286"/>
        <v>1.9</v>
      </c>
      <c r="E2368" s="2">
        <f t="shared" si="288"/>
        <v>1.9059999999999999</v>
      </c>
      <c r="F2368" s="2">
        <f t="shared" si="289"/>
        <v>1.9889999999999997</v>
      </c>
      <c r="G2368" s="2">
        <f t="shared" si="291"/>
        <v>1.9957999999999996</v>
      </c>
      <c r="H2368" s="2">
        <f t="shared" si="287"/>
        <v>1.9069999999999985</v>
      </c>
      <c r="I2368" s="2">
        <f t="array" ref="I2368">SUMPRODUCT(B2352:B2371, (ROW(B2352:B2371)-ROW(B2352)+1)) / (20*21/2)</f>
        <v>1.9280952380952381</v>
      </c>
      <c r="J2368" s="2">
        <f t="shared" si="290"/>
        <v>1.9573557202713767</v>
      </c>
      <c r="K2368" s="2">
        <f t="shared" si="292"/>
        <v>1.9734141283177937</v>
      </c>
    </row>
    <row r="2369" spans="1:11" ht="13.5" x14ac:dyDescent="0.25">
      <c r="A2369" s="3">
        <f>TITRES_STAT!B2372</f>
        <v>45755</v>
      </c>
      <c r="B2369" s="6">
        <f>TITRES_STAT!D2372</f>
        <v>1.9</v>
      </c>
      <c r="C2369" s="2">
        <f t="shared" si="285"/>
        <v>0</v>
      </c>
      <c r="D2369" s="2">
        <f t="shared" si="286"/>
        <v>1.9</v>
      </c>
      <c r="E2369" s="2">
        <f t="shared" si="288"/>
        <v>1.9039999999999999</v>
      </c>
      <c r="F2369" s="2">
        <f t="shared" si="289"/>
        <v>1.9834999999999998</v>
      </c>
      <c r="G2369" s="2">
        <f t="shared" si="291"/>
        <v>1.9957999999999996</v>
      </c>
      <c r="H2369" s="2">
        <f t="shared" si="287"/>
        <v>1.9077999999999984</v>
      </c>
      <c r="I2369" s="2">
        <f t="array" ref="I2369">SUMPRODUCT(B2353:B2372, (ROW(B2353:B2372)-ROW(B2353)+1)) / (20*21/2)</f>
        <v>1.9224285714285714</v>
      </c>
      <c r="J2369" s="2">
        <f t="shared" si="290"/>
        <v>1.9518932707217218</v>
      </c>
      <c r="K2369" s="2">
        <f t="shared" si="292"/>
        <v>1.9705351428935665</v>
      </c>
    </row>
    <row r="2370" spans="1:11" ht="13.5" x14ac:dyDescent="0.25">
      <c r="A2370" s="3">
        <f>TITRES_STAT!B2373</f>
        <v>45757</v>
      </c>
      <c r="B2370" s="6">
        <f>TITRES_STAT!D2373</f>
        <v>1.91</v>
      </c>
      <c r="C2370" s="2">
        <f t="shared" si="285"/>
        <v>1.0000000000000009E-2</v>
      </c>
      <c r="D2370" s="2">
        <f t="shared" si="286"/>
        <v>1.9019999999999999</v>
      </c>
      <c r="E2370" s="2">
        <f t="shared" si="288"/>
        <v>1.903</v>
      </c>
      <c r="F2370" s="2">
        <f t="shared" si="289"/>
        <v>1.9784999999999993</v>
      </c>
      <c r="G2370" s="2">
        <f t="shared" si="291"/>
        <v>1.9959999999999996</v>
      </c>
      <c r="H2370" s="2">
        <f t="shared" si="287"/>
        <v>1.9086499999999986</v>
      </c>
      <c r="I2370" s="2">
        <f t="array" ref="I2370">SUMPRODUCT(B2354:B2373, (ROW(B2354:B2373)-ROW(B2354)+1)) / (20*21/2)</f>
        <v>1.9176666666666664</v>
      </c>
      <c r="J2370" s="2">
        <f t="shared" si="290"/>
        <v>1.947903435414891</v>
      </c>
      <c r="K2370" s="2">
        <f t="shared" si="292"/>
        <v>1.9681612157212698</v>
      </c>
    </row>
    <row r="2371" spans="1:11" ht="13.5" x14ac:dyDescent="0.25">
      <c r="A2371" s="3">
        <f>TITRES_STAT!B2374</f>
        <v>45758</v>
      </c>
      <c r="B2371" s="6">
        <f>TITRES_STAT!D2374</f>
        <v>1.91</v>
      </c>
      <c r="C2371" s="2">
        <f t="shared" si="285"/>
        <v>0</v>
      </c>
      <c r="D2371" s="2">
        <f t="shared" si="286"/>
        <v>1.9039999999999999</v>
      </c>
      <c r="E2371" s="2">
        <f t="shared" si="288"/>
        <v>1.9019999999999999</v>
      </c>
      <c r="F2371" s="2">
        <f t="shared" si="289"/>
        <v>1.9694999999999994</v>
      </c>
      <c r="G2371" s="2">
        <f t="shared" si="291"/>
        <v>1.9961999999999998</v>
      </c>
      <c r="H2371" s="2">
        <f t="shared" si="287"/>
        <v>1.9094999999999991</v>
      </c>
      <c r="I2371" s="2">
        <f t="array" ref="I2371">SUMPRODUCT(B2355:B2374, (ROW(B2355:B2374)-ROW(B2355)+1)) / (20*21/2)</f>
        <v>1.9138095238095236</v>
      </c>
      <c r="J2371" s="2">
        <f t="shared" si="290"/>
        <v>1.9442935844229965</v>
      </c>
      <c r="K2371" s="2">
        <f t="shared" si="292"/>
        <v>1.9658803837322005</v>
      </c>
    </row>
    <row r="2372" spans="1:11" ht="13.5" x14ac:dyDescent="0.25">
      <c r="A2372" s="3">
        <f>TITRES_STAT!B2375</f>
        <v>45761</v>
      </c>
      <c r="B2372" s="6">
        <f>TITRES_STAT!D2375</f>
        <v>1.91</v>
      </c>
      <c r="C2372" s="2">
        <f t="shared" ref="C2372:C2435" si="293">B2372-B2371</f>
        <v>0</v>
      </c>
      <c r="D2372" s="2">
        <f t="shared" si="286"/>
        <v>1.9059999999999999</v>
      </c>
      <c r="E2372" s="2">
        <f t="shared" si="288"/>
        <v>1.903</v>
      </c>
      <c r="F2372" s="2">
        <f t="shared" si="289"/>
        <v>1.9599999999999991</v>
      </c>
      <c r="G2372" s="2">
        <f t="shared" si="291"/>
        <v>1.9964</v>
      </c>
      <c r="H2372" s="2">
        <f t="shared" si="287"/>
        <v>1.9103499999999991</v>
      </c>
      <c r="I2372" s="2">
        <f t="array" ref="I2372">SUMPRODUCT(B2356:B2375, (ROW(B2356:B2375)-ROW(B2356)+1)) / (20*21/2)</f>
        <v>1.9108571428571428</v>
      </c>
      <c r="J2372" s="2">
        <f t="shared" si="290"/>
        <v>1.9410275287636634</v>
      </c>
      <c r="K2372" s="2">
        <f t="shared" si="292"/>
        <v>1.9636889961348594</v>
      </c>
    </row>
    <row r="2373" spans="1:11" ht="13.5" x14ac:dyDescent="0.25">
      <c r="A2373" s="3">
        <f>TITRES_STAT!B2376</f>
        <v>45762</v>
      </c>
      <c r="B2373" s="6">
        <f>TITRES_STAT!D2376</f>
        <v>1.91</v>
      </c>
      <c r="C2373" s="2">
        <f t="shared" si="293"/>
        <v>0</v>
      </c>
      <c r="D2373" s="2">
        <f t="shared" si="286"/>
        <v>1.9079999999999999</v>
      </c>
      <c r="E2373" s="2">
        <f t="shared" si="288"/>
        <v>1.9039999999999999</v>
      </c>
      <c r="F2373" s="2">
        <f t="shared" si="289"/>
        <v>1.9504999999999988</v>
      </c>
      <c r="G2373" s="2">
        <f t="shared" si="291"/>
        <v>1.9965999999999999</v>
      </c>
      <c r="H2373" s="2">
        <f t="shared" si="287"/>
        <v>1.9108499999999995</v>
      </c>
      <c r="I2373" s="2">
        <f t="array" ref="I2373">SUMPRODUCT(B2357:B2376, (ROW(B2357:B2376)-ROW(B2357)+1)) / (20*21/2)</f>
        <v>1.9088095238095233</v>
      </c>
      <c r="J2373" s="2">
        <f t="shared" si="290"/>
        <v>1.9380725260242668</v>
      </c>
      <c r="K2373" s="2">
        <f t="shared" si="292"/>
        <v>1.9615835453060415</v>
      </c>
    </row>
    <row r="2374" spans="1:11" ht="13.5" x14ac:dyDescent="0.25">
      <c r="A2374" s="3">
        <f>TITRES_STAT!B2377</f>
        <v>45763</v>
      </c>
      <c r="B2374" s="6">
        <f>TITRES_STAT!D2377</f>
        <v>1.91</v>
      </c>
      <c r="C2374" s="2">
        <f t="shared" si="293"/>
        <v>0</v>
      </c>
      <c r="D2374" s="2">
        <f t="shared" ref="D2374:D2437" si="294">AVERAGE(B2370:B2374)</f>
        <v>1.9099999999999997</v>
      </c>
      <c r="E2374" s="2">
        <f t="shared" si="288"/>
        <v>1.905</v>
      </c>
      <c r="F2374" s="2">
        <f t="shared" si="289"/>
        <v>1.9409999999999989</v>
      </c>
      <c r="G2374" s="2">
        <f t="shared" si="291"/>
        <v>1.9968000000000001</v>
      </c>
      <c r="H2374" s="2">
        <f t="shared" si="287"/>
        <v>1.9109499999999997</v>
      </c>
      <c r="I2374" s="2">
        <f t="array" ref="I2374">SUMPRODUCT(B2358:B2377, (ROW(B2358:B2377)-ROW(B2358)+1)) / (20*21/2)</f>
        <v>1.9076666666666666</v>
      </c>
      <c r="J2374" s="2">
        <f t="shared" si="290"/>
        <v>1.9353989521171937</v>
      </c>
      <c r="K2374" s="2">
        <f t="shared" si="292"/>
        <v>1.9595606611763929</v>
      </c>
    </row>
    <row r="2375" spans="1:11" ht="13.5" x14ac:dyDescent="0.25">
      <c r="A2375" s="3">
        <f>TITRES_STAT!B2378</f>
        <v>45764</v>
      </c>
      <c r="B2375" s="6">
        <f>TITRES_STAT!D2378</f>
        <v>1.91</v>
      </c>
      <c r="C2375" s="2">
        <f t="shared" si="293"/>
        <v>0</v>
      </c>
      <c r="D2375" s="2">
        <f t="shared" si="294"/>
        <v>1.9099999999999997</v>
      </c>
      <c r="E2375" s="2">
        <f t="shared" si="288"/>
        <v>1.9059999999999999</v>
      </c>
      <c r="F2375" s="2">
        <f t="shared" si="289"/>
        <v>1.9314999999999991</v>
      </c>
      <c r="G2375" s="2">
        <f t="shared" si="291"/>
        <v>1.9954000000000003</v>
      </c>
      <c r="H2375" s="2">
        <f t="shared" si="287"/>
        <v>1.911</v>
      </c>
      <c r="I2375" s="2">
        <f t="array" ref="I2375">SUMPRODUCT(B2359:B2378, (ROW(B2359:B2378)-ROW(B2359)+1)) / (20*21/2)</f>
        <v>1.9074285714285713</v>
      </c>
      <c r="J2375" s="2">
        <f t="shared" si="290"/>
        <v>1.9329800042965084</v>
      </c>
      <c r="K2375" s="2">
        <f t="shared" si="292"/>
        <v>1.9576171058361422</v>
      </c>
    </row>
    <row r="2376" spans="1:11" ht="13.5" x14ac:dyDescent="0.25">
      <c r="A2376" s="3">
        <f>TITRES_STAT!B2379</f>
        <v>45765</v>
      </c>
      <c r="B2376" s="6">
        <f>TITRES_STAT!D2379</f>
        <v>1.91</v>
      </c>
      <c r="C2376" s="2">
        <f t="shared" si="293"/>
        <v>0</v>
      </c>
      <c r="D2376" s="2">
        <f t="shared" si="294"/>
        <v>1.9099999999999997</v>
      </c>
      <c r="E2376" s="2">
        <f t="shared" si="288"/>
        <v>1.907</v>
      </c>
      <c r="F2376" s="2">
        <f t="shared" si="289"/>
        <v>1.9219999999999993</v>
      </c>
      <c r="G2376" s="2">
        <f t="shared" si="291"/>
        <v>1.9924000000000002</v>
      </c>
      <c r="H2376" s="2">
        <f t="shared" si="287"/>
        <v>1.9110500000000004</v>
      </c>
      <c r="I2376" s="2">
        <f t="array" ref="I2376">SUMPRODUCT(B2360:B2379, (ROW(B2360:B2379)-ROW(B2360)+1)) / (20*21/2)</f>
        <v>1.9076666666666666</v>
      </c>
      <c r="J2376" s="2">
        <f t="shared" si="290"/>
        <v>1.9307914324587456</v>
      </c>
      <c r="K2376" s="2">
        <f t="shared" si="292"/>
        <v>1.9557497683523721</v>
      </c>
    </row>
    <row r="2377" spans="1:11" ht="13.5" x14ac:dyDescent="0.25">
      <c r="A2377" s="3">
        <f>TITRES_STAT!B2380</f>
        <v>45768</v>
      </c>
      <c r="B2377" s="6">
        <f>TITRES_STAT!D2380</f>
        <v>1.91</v>
      </c>
      <c r="C2377" s="2">
        <f t="shared" si="293"/>
        <v>0</v>
      </c>
      <c r="D2377" s="2">
        <f t="shared" si="294"/>
        <v>1.9099999999999997</v>
      </c>
      <c r="E2377" s="2">
        <f t="shared" si="288"/>
        <v>1.9079999999999999</v>
      </c>
      <c r="F2377" s="2">
        <f t="shared" si="289"/>
        <v>1.9124999999999992</v>
      </c>
      <c r="G2377" s="2">
        <f t="shared" si="291"/>
        <v>1.9894000000000001</v>
      </c>
      <c r="H2377" s="2">
        <f t="shared" si="287"/>
        <v>1.9111000000000007</v>
      </c>
      <c r="I2377" s="2">
        <f t="array" ref="I2377">SUMPRODUCT(B2361:B2380, (ROW(B2361:B2380)-ROW(B2361)+1)) / (20*21/2)</f>
        <v>1.9079523809523808</v>
      </c>
      <c r="J2377" s="2">
        <f t="shared" si="290"/>
        <v>1.9288112960341031</v>
      </c>
      <c r="K2377" s="2">
        <f t="shared" si="292"/>
        <v>1.953955659789534</v>
      </c>
    </row>
    <row r="2378" spans="1:11" ht="13.5" x14ac:dyDescent="0.25">
      <c r="A2378" s="3">
        <f>TITRES_STAT!B2381</f>
        <v>45769</v>
      </c>
      <c r="B2378" s="6">
        <f>TITRES_STAT!D2381</f>
        <v>1.91</v>
      </c>
      <c r="C2378" s="2">
        <f t="shared" si="293"/>
        <v>0</v>
      </c>
      <c r="D2378" s="2">
        <f t="shared" si="294"/>
        <v>1.9099999999999997</v>
      </c>
      <c r="E2378" s="2">
        <f t="shared" si="288"/>
        <v>1.909</v>
      </c>
      <c r="F2378" s="2">
        <f t="shared" si="289"/>
        <v>1.9074999999999993</v>
      </c>
      <c r="G2378" s="2">
        <f t="shared" si="291"/>
        <v>1.9863999999999999</v>
      </c>
      <c r="H2378" s="2">
        <f t="shared" ref="H2378:H2441" si="295">AVERAGE(B2179:B2378)</f>
        <v>1.9111500000000006</v>
      </c>
      <c r="I2378" s="2">
        <f t="array" ref="I2378">SUMPRODUCT(B2362:B2381, (ROW(B2362:B2381)-ROW(B2362)+1)) / (20*21/2)</f>
        <v>1.9082857142857144</v>
      </c>
      <c r="J2378" s="2">
        <f t="shared" si="290"/>
        <v>1.927019744030855</v>
      </c>
      <c r="K2378" s="2">
        <f t="shared" si="292"/>
        <v>1.9522319084252386</v>
      </c>
    </row>
    <row r="2379" spans="1:11" ht="13.5" x14ac:dyDescent="0.25">
      <c r="A2379" s="3">
        <f>TITRES_STAT!B2382</f>
        <v>45770</v>
      </c>
      <c r="B2379" s="6">
        <f>TITRES_STAT!D2382</f>
        <v>1.91</v>
      </c>
      <c r="C2379" s="2">
        <f t="shared" si="293"/>
        <v>0</v>
      </c>
      <c r="D2379" s="2">
        <f t="shared" si="294"/>
        <v>1.9099999999999997</v>
      </c>
      <c r="E2379" s="2">
        <f t="shared" si="288"/>
        <v>1.9099999999999997</v>
      </c>
      <c r="F2379" s="2">
        <f t="shared" si="289"/>
        <v>1.9069999999999994</v>
      </c>
      <c r="G2379" s="2">
        <f t="shared" si="291"/>
        <v>1.9833999999999998</v>
      </c>
      <c r="H2379" s="2">
        <f t="shared" si="295"/>
        <v>1.9112000000000011</v>
      </c>
      <c r="I2379" s="2">
        <f t="array" ref="I2379">SUMPRODUCT(B2363:B2382, (ROW(B2363:B2382)-ROW(B2363)+1)) / (20*21/2)</f>
        <v>1.9086666666666663</v>
      </c>
      <c r="J2379" s="2">
        <f t="shared" si="290"/>
        <v>1.9253988160279163</v>
      </c>
      <c r="K2379" s="2">
        <f t="shared" si="292"/>
        <v>1.9505757551536607</v>
      </c>
    </row>
    <row r="2380" spans="1:11" ht="13.5" x14ac:dyDescent="0.25">
      <c r="A2380" s="3">
        <f>TITRES_STAT!B2383</f>
        <v>45771</v>
      </c>
      <c r="B2380" s="6">
        <f>TITRES_STAT!D2383</f>
        <v>1.91</v>
      </c>
      <c r="C2380" s="2">
        <f t="shared" si="293"/>
        <v>0</v>
      </c>
      <c r="D2380" s="2">
        <f t="shared" si="294"/>
        <v>1.9099999999999997</v>
      </c>
      <c r="E2380" s="2">
        <f t="shared" ref="E2380:E2443" si="296">AVERAGE(B2371:B2380)</f>
        <v>1.9099999999999997</v>
      </c>
      <c r="F2380" s="2">
        <f t="shared" si="289"/>
        <v>1.9064999999999994</v>
      </c>
      <c r="G2380" s="2">
        <f t="shared" si="291"/>
        <v>1.9803999999999997</v>
      </c>
      <c r="H2380" s="2">
        <f t="shared" si="295"/>
        <v>1.9112500000000014</v>
      </c>
      <c r="I2380" s="2">
        <f t="array" ref="I2380">SUMPRODUCT(B2364:B2383, (ROW(B2364:B2383)-ROW(B2364)+1)) / (20*21/2)</f>
        <v>1.909</v>
      </c>
      <c r="J2380" s="2">
        <f t="shared" si="290"/>
        <v>1.9239322621204955</v>
      </c>
      <c r="K2380" s="2">
        <f t="shared" si="292"/>
        <v>1.9489845490692035</v>
      </c>
    </row>
    <row r="2381" spans="1:11" ht="13.5" x14ac:dyDescent="0.25">
      <c r="A2381" s="3">
        <f>TITRES_STAT!B2384</f>
        <v>45772</v>
      </c>
      <c r="B2381" s="6">
        <f>TITRES_STAT!D2384</f>
        <v>1.91</v>
      </c>
      <c r="C2381" s="2">
        <f t="shared" si="293"/>
        <v>0</v>
      </c>
      <c r="D2381" s="2">
        <f t="shared" si="294"/>
        <v>1.9099999999999997</v>
      </c>
      <c r="E2381" s="2">
        <f t="shared" si="296"/>
        <v>1.9099999999999997</v>
      </c>
      <c r="F2381" s="2">
        <f t="shared" si="289"/>
        <v>1.9059999999999995</v>
      </c>
      <c r="G2381" s="2">
        <f t="shared" si="291"/>
        <v>1.9773999999999998</v>
      </c>
      <c r="H2381" s="2">
        <f t="shared" si="295"/>
        <v>1.9113000000000016</v>
      </c>
      <c r="I2381" s="2">
        <f t="array" ref="I2381">SUMPRODUCT(B2365:B2384, (ROW(B2365:B2384)-ROW(B2365)+1)) / (20*21/2)</f>
        <v>1.909285714285714</v>
      </c>
      <c r="J2381" s="2">
        <f t="shared" si="290"/>
        <v>1.9226053800137815</v>
      </c>
      <c r="K2381" s="2">
        <f t="shared" si="292"/>
        <v>1.9474557432233526</v>
      </c>
    </row>
    <row r="2382" spans="1:11" ht="13.5" x14ac:dyDescent="0.25">
      <c r="A2382" s="3">
        <f>TITRES_STAT!B2385</f>
        <v>45775</v>
      </c>
      <c r="B2382" s="6">
        <f>TITRES_STAT!D2385</f>
        <v>1.91</v>
      </c>
      <c r="C2382" s="2">
        <f t="shared" si="293"/>
        <v>0</v>
      </c>
      <c r="D2382" s="2">
        <f t="shared" si="294"/>
        <v>1.9099999999999997</v>
      </c>
      <c r="E2382" s="2">
        <f t="shared" si="296"/>
        <v>1.9099999999999997</v>
      </c>
      <c r="F2382" s="2">
        <f t="shared" si="289"/>
        <v>1.9064999999999994</v>
      </c>
      <c r="G2382" s="2">
        <f t="shared" si="291"/>
        <v>1.9743999999999995</v>
      </c>
      <c r="H2382" s="2">
        <f t="shared" si="295"/>
        <v>1.9113500000000019</v>
      </c>
      <c r="I2382" s="2">
        <f t="array" ref="I2382">SUMPRODUCT(B2366:B2385, (ROW(B2366:B2385)-ROW(B2366)+1)) / (20*21/2)</f>
        <v>1.9095238095238096</v>
      </c>
      <c r="J2382" s="2">
        <f t="shared" si="290"/>
        <v>1.9214048676315165</v>
      </c>
      <c r="K2382" s="2">
        <f t="shared" si="292"/>
        <v>1.9459868905479272</v>
      </c>
    </row>
    <row r="2383" spans="1:11" ht="13.5" x14ac:dyDescent="0.25">
      <c r="A2383" s="3">
        <f>TITRES_STAT!B2386</f>
        <v>45776</v>
      </c>
      <c r="B2383" s="6">
        <f>TITRES_STAT!D2386</f>
        <v>1.91</v>
      </c>
      <c r="C2383" s="2">
        <f t="shared" si="293"/>
        <v>0</v>
      </c>
      <c r="D2383" s="2">
        <f t="shared" si="294"/>
        <v>1.9099999999999997</v>
      </c>
      <c r="E2383" s="2">
        <f t="shared" si="296"/>
        <v>1.9099999999999997</v>
      </c>
      <c r="F2383" s="2">
        <f t="shared" si="289"/>
        <v>1.9069999999999994</v>
      </c>
      <c r="G2383" s="2">
        <f t="shared" si="291"/>
        <v>1.9713999999999994</v>
      </c>
      <c r="H2383" s="2">
        <f t="shared" si="295"/>
        <v>1.9114000000000022</v>
      </c>
      <c r="I2383" s="2">
        <f t="array" ref="I2383">SUMPRODUCT(B2367:B2386, (ROW(B2367:B2386)-ROW(B2367)+1)) / (20*21/2)</f>
        <v>1.9087619047619047</v>
      </c>
      <c r="J2383" s="2">
        <f t="shared" si="290"/>
        <v>1.9203186897618483</v>
      </c>
      <c r="K2383" s="2">
        <f t="shared" si="292"/>
        <v>1.9445756399382046</v>
      </c>
    </row>
    <row r="2384" spans="1:11" ht="13.5" x14ac:dyDescent="0.25">
      <c r="A2384" s="3">
        <f>TITRES_STAT!B2387</f>
        <v>45777</v>
      </c>
      <c r="B2384" s="6">
        <f>TITRES_STAT!D2387</f>
        <v>1.91</v>
      </c>
      <c r="C2384" s="2">
        <f t="shared" si="293"/>
        <v>0</v>
      </c>
      <c r="D2384" s="2">
        <f t="shared" si="294"/>
        <v>1.9099999999999997</v>
      </c>
      <c r="E2384" s="2">
        <f t="shared" si="296"/>
        <v>1.9099999999999997</v>
      </c>
      <c r="F2384" s="2">
        <f t="shared" si="289"/>
        <v>1.9074999999999995</v>
      </c>
      <c r="G2384" s="2">
        <f t="shared" si="291"/>
        <v>1.9693999999999992</v>
      </c>
      <c r="H2384" s="2">
        <f t="shared" si="295"/>
        <v>1.9114500000000023</v>
      </c>
      <c r="I2384" s="2">
        <f t="array" ref="I2384">SUMPRODUCT(B2368:B2387, (ROW(B2368:B2387)-ROW(B2368)+1)) / (20*21/2)</f>
        <v>1.9089523809523807</v>
      </c>
      <c r="J2384" s="2">
        <f t="shared" si="290"/>
        <v>1.9193359574035769</v>
      </c>
      <c r="K2384" s="2">
        <f t="shared" si="292"/>
        <v>1.9432197324896476</v>
      </c>
    </row>
    <row r="2385" spans="1:11" ht="13.5" x14ac:dyDescent="0.25">
      <c r="A2385" s="3">
        <f>TITRES_STAT!B2388</f>
        <v>45779</v>
      </c>
      <c r="B2385" s="6">
        <f>TITRES_STAT!D2388</f>
        <v>1.91</v>
      </c>
      <c r="C2385" s="2">
        <f t="shared" si="293"/>
        <v>0</v>
      </c>
      <c r="D2385" s="2">
        <f t="shared" si="294"/>
        <v>1.9099999999999997</v>
      </c>
      <c r="E2385" s="2">
        <f t="shared" si="296"/>
        <v>1.9099999999999997</v>
      </c>
      <c r="F2385" s="2">
        <f t="shared" si="289"/>
        <v>1.9079999999999995</v>
      </c>
      <c r="G2385" s="2">
        <f t="shared" si="291"/>
        <v>1.9673999999999989</v>
      </c>
      <c r="H2385" s="2">
        <f t="shared" si="295"/>
        <v>1.9115000000000026</v>
      </c>
      <c r="I2385" s="2">
        <f t="array" ref="I2385">SUMPRODUCT(B2369:B2388, (ROW(B2369:B2388)-ROW(B2369)+1)) / (20*21/2)</f>
        <v>1.9090952380952377</v>
      </c>
      <c r="J2385" s="2">
        <f t="shared" si="290"/>
        <v>1.9184468186032362</v>
      </c>
      <c r="K2385" s="2">
        <f t="shared" si="292"/>
        <v>1.9419169978822106</v>
      </c>
    </row>
    <row r="2386" spans="1:11" ht="13.5" x14ac:dyDescent="0.25">
      <c r="A2386" s="3">
        <f>TITRES_STAT!B2389</f>
        <v>45782</v>
      </c>
      <c r="B2386" s="6">
        <f>TITRES_STAT!D2389</f>
        <v>1.9</v>
      </c>
      <c r="C2386" s="2">
        <f t="shared" si="293"/>
        <v>-1.0000000000000009E-2</v>
      </c>
      <c r="D2386" s="2">
        <f t="shared" si="294"/>
        <v>1.9079999999999999</v>
      </c>
      <c r="E2386" s="2">
        <f t="shared" si="296"/>
        <v>1.9089999999999996</v>
      </c>
      <c r="F2386" s="2">
        <f t="shared" si="289"/>
        <v>1.9079999999999995</v>
      </c>
      <c r="G2386" s="2">
        <f t="shared" si="291"/>
        <v>1.9651999999999987</v>
      </c>
      <c r="H2386" s="2">
        <f t="shared" si="295"/>
        <v>1.9115000000000026</v>
      </c>
      <c r="I2386" s="2">
        <f t="array" ref="I2386">SUMPRODUCT(B2370:B2389, (ROW(B2370:B2389)-ROW(B2370)+1)) / (20*21/2)</f>
        <v>1.9091904761904759</v>
      </c>
      <c r="J2386" s="2">
        <f t="shared" si="290"/>
        <v>1.9166899787362612</v>
      </c>
      <c r="K2386" s="2">
        <f t="shared" si="292"/>
        <v>1.9402731940436926</v>
      </c>
    </row>
    <row r="2387" spans="1:11" ht="13.5" x14ac:dyDescent="0.25">
      <c r="A2387" s="3">
        <f>TITRES_STAT!B2390</f>
        <v>45783</v>
      </c>
      <c r="B2387" s="6">
        <f>TITRES_STAT!D2390</f>
        <v>1.91</v>
      </c>
      <c r="C2387" s="2">
        <f t="shared" si="293"/>
        <v>1.0000000000000009E-2</v>
      </c>
      <c r="D2387" s="2">
        <f t="shared" si="294"/>
        <v>1.9079999999999999</v>
      </c>
      <c r="E2387" s="2">
        <f t="shared" si="296"/>
        <v>1.909</v>
      </c>
      <c r="F2387" s="2">
        <f t="shared" si="289"/>
        <v>1.9084999999999994</v>
      </c>
      <c r="G2387" s="2">
        <f t="shared" si="291"/>
        <v>1.9631999999999987</v>
      </c>
      <c r="H2387" s="2">
        <f t="shared" si="295"/>
        <v>1.9115500000000032</v>
      </c>
      <c r="I2387" s="2">
        <f t="array" ref="I2387">SUMPRODUCT(B2371:B2390, (ROW(B2371:B2390)-ROW(B2371)+1)) / (20*21/2)</f>
        <v>1.909238095238095</v>
      </c>
      <c r="J2387" s="2">
        <f t="shared" si="290"/>
        <v>1.9160528379042363</v>
      </c>
      <c r="K2387" s="2">
        <f t="shared" si="292"/>
        <v>1.9390860099635479</v>
      </c>
    </row>
    <row r="2388" spans="1:11" ht="13.5" x14ac:dyDescent="0.25">
      <c r="A2388" s="3">
        <f>TITRES_STAT!B2391</f>
        <v>45784</v>
      </c>
      <c r="B2388" s="6">
        <f>TITRES_STAT!D2391</f>
        <v>1.91</v>
      </c>
      <c r="C2388" s="2">
        <f t="shared" si="293"/>
        <v>0</v>
      </c>
      <c r="D2388" s="2">
        <f t="shared" si="294"/>
        <v>1.9079999999999999</v>
      </c>
      <c r="E2388" s="2">
        <f t="shared" si="296"/>
        <v>1.909</v>
      </c>
      <c r="F2388" s="2">
        <f t="shared" ref="F2388:F2451" si="297">AVERAGE(B2369:B2388)</f>
        <v>1.9089999999999996</v>
      </c>
      <c r="G2388" s="2">
        <f t="shared" si="291"/>
        <v>1.9611999999999987</v>
      </c>
      <c r="H2388" s="2">
        <f t="shared" si="295"/>
        <v>1.9116000000000031</v>
      </c>
      <c r="I2388" s="2">
        <f t="array" ref="I2388">SUMPRODUCT(B2372:B2391, (ROW(B2372:B2391)-ROW(B2372)+1)) / (20*21/2)</f>
        <v>1.909285714285714</v>
      </c>
      <c r="J2388" s="2">
        <f t="shared" si="290"/>
        <v>1.9154763771514518</v>
      </c>
      <c r="K2388" s="2">
        <f t="shared" si="292"/>
        <v>1.9379453821218402</v>
      </c>
    </row>
    <row r="2389" spans="1:11" ht="13.5" x14ac:dyDescent="0.25">
      <c r="A2389" s="3">
        <f>TITRES_STAT!B2392</f>
        <v>45785</v>
      </c>
      <c r="B2389" s="6">
        <f>TITRES_STAT!D2392</f>
        <v>1.91</v>
      </c>
      <c r="C2389" s="2">
        <f t="shared" si="293"/>
        <v>0</v>
      </c>
      <c r="D2389" s="2">
        <f t="shared" si="294"/>
        <v>1.9079999999999999</v>
      </c>
      <c r="E2389" s="2">
        <f t="shared" si="296"/>
        <v>1.909</v>
      </c>
      <c r="F2389" s="2">
        <f t="shared" si="297"/>
        <v>1.9094999999999995</v>
      </c>
      <c r="G2389" s="2">
        <f t="shared" si="291"/>
        <v>1.9591999999999987</v>
      </c>
      <c r="H2389" s="2">
        <f t="shared" si="295"/>
        <v>1.911650000000003</v>
      </c>
      <c r="I2389" s="2">
        <f t="array" ref="I2389">SUMPRODUCT(B2373:B2392, (ROW(B2373:B2392)-ROW(B2373)+1)) / (20*21/2)</f>
        <v>1.9093333333333329</v>
      </c>
      <c r="J2389" s="2">
        <f t="shared" ref="J2389:J2452" si="298">$J$4*B2389+J2388*(1-$J$4)</f>
        <v>1.914954817422742</v>
      </c>
      <c r="K2389" s="2">
        <f t="shared" si="292"/>
        <v>1.936849484783729</v>
      </c>
    </row>
    <row r="2390" spans="1:11" ht="13.5" x14ac:dyDescent="0.25">
      <c r="A2390" s="3">
        <f>TITRES_STAT!B2393</f>
        <v>45786</v>
      </c>
      <c r="B2390" s="6">
        <f>TITRES_STAT!D2393</f>
        <v>1.91</v>
      </c>
      <c r="C2390" s="2">
        <f t="shared" si="293"/>
        <v>0</v>
      </c>
      <c r="D2390" s="2">
        <f t="shared" si="294"/>
        <v>1.9079999999999999</v>
      </c>
      <c r="E2390" s="2">
        <f t="shared" si="296"/>
        <v>1.909</v>
      </c>
      <c r="F2390" s="2">
        <f t="shared" si="297"/>
        <v>1.9094999999999991</v>
      </c>
      <c r="G2390" s="2">
        <f t="shared" si="291"/>
        <v>1.9571999999999985</v>
      </c>
      <c r="H2390" s="2">
        <f t="shared" si="295"/>
        <v>1.9117000000000033</v>
      </c>
      <c r="I2390" s="2">
        <f t="array" ref="I2390">SUMPRODUCT(B2374:B2393, (ROW(B2374:B2393)-ROW(B2374)+1)) / (20*21/2)</f>
        <v>1.909380952380952</v>
      </c>
      <c r="J2390" s="2">
        <f t="shared" si="298"/>
        <v>1.9144829300491475</v>
      </c>
      <c r="K2390" s="2">
        <f t="shared" si="292"/>
        <v>1.9357965638118182</v>
      </c>
    </row>
    <row r="2391" spans="1:11" ht="13.5" x14ac:dyDescent="0.25">
      <c r="A2391" s="3">
        <f>TITRES_STAT!B2394</f>
        <v>45789</v>
      </c>
      <c r="B2391" s="6">
        <f>TITRES_STAT!D2394</f>
        <v>1.91</v>
      </c>
      <c r="C2391" s="2">
        <f t="shared" si="293"/>
        <v>0</v>
      </c>
      <c r="D2391" s="2">
        <f t="shared" si="294"/>
        <v>1.9099999999999997</v>
      </c>
      <c r="E2391" s="2">
        <f t="shared" si="296"/>
        <v>1.909</v>
      </c>
      <c r="F2391" s="2">
        <f t="shared" si="297"/>
        <v>1.9094999999999991</v>
      </c>
      <c r="G2391" s="2">
        <f t="shared" si="291"/>
        <v>1.9551999999999987</v>
      </c>
      <c r="H2391" s="2">
        <f t="shared" si="295"/>
        <v>1.9117500000000036</v>
      </c>
      <c r="I2391" s="2">
        <f t="array" ref="I2391">SUMPRODUCT(B2375:B2394, (ROW(B2375:B2394)-ROW(B2375)+1)) / (20*21/2)</f>
        <v>1.909428571428571</v>
      </c>
      <c r="J2391" s="2">
        <f t="shared" si="298"/>
        <v>1.914055984330181</v>
      </c>
      <c r="K2391" s="2">
        <f t="shared" si="292"/>
        <v>1.9347849338584138</v>
      </c>
    </row>
    <row r="2392" spans="1:11" ht="13.5" x14ac:dyDescent="0.25">
      <c r="A2392" s="3">
        <f>TITRES_STAT!B2395</f>
        <v>45790</v>
      </c>
      <c r="B2392" s="6">
        <f>TITRES_STAT!D2395</f>
        <v>1.91</v>
      </c>
      <c r="C2392" s="2">
        <f t="shared" si="293"/>
        <v>0</v>
      </c>
      <c r="D2392" s="2">
        <f t="shared" si="294"/>
        <v>1.9099999999999997</v>
      </c>
      <c r="E2392" s="2">
        <f t="shared" si="296"/>
        <v>1.909</v>
      </c>
      <c r="F2392" s="2">
        <f t="shared" si="297"/>
        <v>1.9094999999999991</v>
      </c>
      <c r="G2392" s="2">
        <f t="shared" si="291"/>
        <v>1.9531999999999987</v>
      </c>
      <c r="H2392" s="2">
        <f t="shared" si="295"/>
        <v>1.9118000000000037</v>
      </c>
      <c r="I2392" s="2">
        <f t="array" ref="I2392">SUMPRODUCT(B2376:B2395, (ROW(B2376:B2395)-ROW(B2376)+1)) / (20*21/2)</f>
        <v>1.9094761904761905</v>
      </c>
      <c r="J2392" s="2">
        <f t="shared" si="298"/>
        <v>1.913669700108259</v>
      </c>
      <c r="K2392" s="2">
        <f t="shared" si="292"/>
        <v>1.9338129756678879</v>
      </c>
    </row>
    <row r="2393" spans="1:11" ht="13.5" x14ac:dyDescent="0.25">
      <c r="A2393" s="3">
        <f>TITRES_STAT!B2396</f>
        <v>45791</v>
      </c>
      <c r="B2393" s="6">
        <f>TITRES_STAT!D2396</f>
        <v>1.91</v>
      </c>
      <c r="C2393" s="2">
        <f t="shared" si="293"/>
        <v>0</v>
      </c>
      <c r="D2393" s="2">
        <f t="shared" si="294"/>
        <v>1.9099999999999997</v>
      </c>
      <c r="E2393" s="2">
        <f t="shared" si="296"/>
        <v>1.909</v>
      </c>
      <c r="F2393" s="2">
        <f t="shared" si="297"/>
        <v>1.9094999999999991</v>
      </c>
      <c r="G2393" s="2">
        <f t="shared" si="291"/>
        <v>1.9511999999999987</v>
      </c>
      <c r="H2393" s="2">
        <f t="shared" si="295"/>
        <v>1.9118500000000038</v>
      </c>
      <c r="I2393" s="2">
        <f t="array" ref="I2393">SUMPRODUCT(B2377:B2396, (ROW(B2377:B2396)-ROW(B2377)+1)) / (20*21/2)</f>
        <v>1.9095238095238096</v>
      </c>
      <c r="J2393" s="2">
        <f t="shared" si="298"/>
        <v>1.9133202048598532</v>
      </c>
      <c r="K2393" s="2">
        <f t="shared" si="292"/>
        <v>1.9328791334848336</v>
      </c>
    </row>
    <row r="2394" spans="1:11" ht="13.5" x14ac:dyDescent="0.25">
      <c r="A2394" s="3">
        <f>TITRES_STAT!B2397</f>
        <v>45792</v>
      </c>
      <c r="B2394" s="6">
        <f>TITRES_STAT!D2397</f>
        <v>1.91</v>
      </c>
      <c r="C2394" s="2">
        <f t="shared" si="293"/>
        <v>0</v>
      </c>
      <c r="D2394" s="2">
        <f t="shared" si="294"/>
        <v>1.9099999999999997</v>
      </c>
      <c r="E2394" s="2">
        <f t="shared" si="296"/>
        <v>1.909</v>
      </c>
      <c r="F2394" s="2">
        <f t="shared" si="297"/>
        <v>1.9094999999999991</v>
      </c>
      <c r="G2394" s="2">
        <f t="shared" si="291"/>
        <v>1.9491999999999985</v>
      </c>
      <c r="H2394" s="2">
        <f t="shared" si="295"/>
        <v>1.9119000000000042</v>
      </c>
      <c r="I2394" s="2">
        <f t="array" ref="I2394">SUMPRODUCT(B2378:B2397, (ROW(B2378:B2397)-ROW(B2378)+1)) / (20*21/2)</f>
        <v>1.9095714285714285</v>
      </c>
      <c r="J2394" s="2">
        <f t="shared" si="298"/>
        <v>1.9130039948732005</v>
      </c>
      <c r="K2394" s="2">
        <f t="shared" si="292"/>
        <v>1.93198191256386</v>
      </c>
    </row>
    <row r="2395" spans="1:11" ht="13.5" x14ac:dyDescent="0.25">
      <c r="A2395" s="3">
        <f>TITRES_STAT!B2398</f>
        <v>45793</v>
      </c>
      <c r="B2395" s="6">
        <f>TITRES_STAT!D2398</f>
        <v>1.91</v>
      </c>
      <c r="C2395" s="2">
        <f t="shared" si="293"/>
        <v>0</v>
      </c>
      <c r="D2395" s="2">
        <f t="shared" si="294"/>
        <v>1.9099999999999997</v>
      </c>
      <c r="E2395" s="2">
        <f t="shared" si="296"/>
        <v>1.909</v>
      </c>
      <c r="F2395" s="2">
        <f t="shared" si="297"/>
        <v>1.9094999999999991</v>
      </c>
      <c r="G2395" s="2">
        <f t="shared" si="291"/>
        <v>1.9471999999999985</v>
      </c>
      <c r="H2395" s="2">
        <f t="shared" si="295"/>
        <v>1.9119500000000043</v>
      </c>
      <c r="I2395" s="2">
        <f t="array" ref="I2395">SUMPRODUCT(B2379:B2398, (ROW(B2379:B2398)-ROW(B2379)+1)) / (20*21/2)</f>
        <v>1.9096190476190475</v>
      </c>
      <c r="J2395" s="2">
        <f t="shared" si="298"/>
        <v>1.9127179001233718</v>
      </c>
      <c r="K2395" s="2">
        <f t="shared" si="292"/>
        <v>1.9311198767770421</v>
      </c>
    </row>
    <row r="2396" spans="1:11" ht="13.5" x14ac:dyDescent="0.25">
      <c r="A2396" s="3">
        <f>TITRES_STAT!B2399</f>
        <v>45796</v>
      </c>
      <c r="B2396" s="6">
        <f>TITRES_STAT!D2399</f>
        <v>1.91</v>
      </c>
      <c r="C2396" s="2">
        <f t="shared" si="293"/>
        <v>0</v>
      </c>
      <c r="D2396" s="2">
        <f t="shared" si="294"/>
        <v>1.9099999999999997</v>
      </c>
      <c r="E2396" s="2">
        <f t="shared" si="296"/>
        <v>1.9099999999999997</v>
      </c>
      <c r="F2396" s="2">
        <f t="shared" si="297"/>
        <v>1.9094999999999991</v>
      </c>
      <c r="G2396" s="2">
        <f t="shared" si="291"/>
        <v>1.9451999999999985</v>
      </c>
      <c r="H2396" s="2">
        <f t="shared" si="295"/>
        <v>1.9120000000000044</v>
      </c>
      <c r="I2396" s="2">
        <f t="array" ref="I2396">SUMPRODUCT(B2380:B2399, (ROW(B2380:B2399)-ROW(B2380)+1)) / (20*21/2)</f>
        <v>1.9096666666666666</v>
      </c>
      <c r="J2396" s="2">
        <f t="shared" si="298"/>
        <v>1.9124590524925744</v>
      </c>
      <c r="K2396" s="2">
        <f t="shared" si="292"/>
        <v>1.9302916463151973</v>
      </c>
    </row>
    <row r="2397" spans="1:11" ht="13.5" x14ac:dyDescent="0.25">
      <c r="A2397" s="3">
        <f>TITRES_STAT!B2400</f>
        <v>45797</v>
      </c>
      <c r="B2397" s="6">
        <f>TITRES_STAT!D2400</f>
        <v>1.91</v>
      </c>
      <c r="C2397" s="2">
        <f t="shared" si="293"/>
        <v>0</v>
      </c>
      <c r="D2397" s="2">
        <f t="shared" si="294"/>
        <v>1.9099999999999997</v>
      </c>
      <c r="E2397" s="2">
        <f t="shared" si="296"/>
        <v>1.9099999999999997</v>
      </c>
      <c r="F2397" s="2">
        <f t="shared" si="297"/>
        <v>1.9094999999999995</v>
      </c>
      <c r="G2397" s="2">
        <f t="shared" si="291"/>
        <v>1.9431999999999983</v>
      </c>
      <c r="H2397" s="2">
        <f t="shared" si="295"/>
        <v>1.9120500000000047</v>
      </c>
      <c r="I2397" s="2">
        <f t="array" ref="I2397">SUMPRODUCT(B2381:B2400, (ROW(B2381:B2400)-ROW(B2381)+1)) / (20*21/2)</f>
        <v>1.9097142857142855</v>
      </c>
      <c r="J2397" s="2">
        <f t="shared" si="298"/>
        <v>1.912224857017091</v>
      </c>
      <c r="K2397" s="2">
        <f t="shared" si="292"/>
        <v>1.9294958954793073</v>
      </c>
    </row>
    <row r="2398" spans="1:11" ht="13.5" x14ac:dyDescent="0.25">
      <c r="A2398" s="3">
        <f>TITRES_STAT!B2401</f>
        <v>45798</v>
      </c>
      <c r="B2398" s="6">
        <f>TITRES_STAT!D2401</f>
        <v>1.91</v>
      </c>
      <c r="C2398" s="2">
        <f t="shared" si="293"/>
        <v>0</v>
      </c>
      <c r="D2398" s="2">
        <f t="shared" si="294"/>
        <v>1.9099999999999997</v>
      </c>
      <c r="E2398" s="2">
        <f t="shared" si="296"/>
        <v>1.9099999999999997</v>
      </c>
      <c r="F2398" s="2">
        <f t="shared" si="297"/>
        <v>1.9094999999999995</v>
      </c>
      <c r="G2398" s="2">
        <f t="shared" si="291"/>
        <v>1.941199999999998</v>
      </c>
      <c r="H2398" s="2">
        <f t="shared" si="295"/>
        <v>1.912100000000005</v>
      </c>
      <c r="I2398" s="2">
        <f t="array" ref="I2398">SUMPRODUCT(B2382:B2401, (ROW(B2382:B2401)-ROW(B2382)+1)) / (20*21/2)</f>
        <v>1.9097619047619045</v>
      </c>
      <c r="J2398" s="2">
        <f t="shared" si="298"/>
        <v>1.9120129658726059</v>
      </c>
      <c r="K2398" s="2">
        <f t="shared" si="292"/>
        <v>1.9287313505585504</v>
      </c>
    </row>
    <row r="2399" spans="1:11" ht="13.5" x14ac:dyDescent="0.25">
      <c r="A2399" s="3">
        <f>TITRES_STAT!B2402</f>
        <v>45799</v>
      </c>
      <c r="B2399" s="6">
        <f>TITRES_STAT!D2402</f>
        <v>1.91</v>
      </c>
      <c r="C2399" s="2">
        <f t="shared" si="293"/>
        <v>0</v>
      </c>
      <c r="D2399" s="2">
        <f t="shared" si="294"/>
        <v>1.9099999999999997</v>
      </c>
      <c r="E2399" s="2">
        <f t="shared" si="296"/>
        <v>1.9099999999999997</v>
      </c>
      <c r="F2399" s="2">
        <f t="shared" si="297"/>
        <v>1.9094999999999995</v>
      </c>
      <c r="G2399" s="2">
        <f t="shared" si="291"/>
        <v>1.9391999999999983</v>
      </c>
      <c r="H2399" s="2">
        <f t="shared" si="295"/>
        <v>1.9121500000000051</v>
      </c>
      <c r="I2399" s="2">
        <f t="array" ref="I2399">SUMPRODUCT(B2383:B2402, (ROW(B2383:B2402)-ROW(B2383)+1)) / (20*21/2)</f>
        <v>1.9174285714285713</v>
      </c>
      <c r="J2399" s="2">
        <f t="shared" si="298"/>
        <v>1.9118212548371196</v>
      </c>
      <c r="K2399" s="2">
        <f t="shared" si="292"/>
        <v>1.9279967877915485</v>
      </c>
    </row>
    <row r="2400" spans="1:11" ht="13.5" x14ac:dyDescent="0.25">
      <c r="A2400" s="3">
        <f>TITRES_STAT!B2403</f>
        <v>45800</v>
      </c>
      <c r="B2400" s="6">
        <f>TITRES_STAT!D2403</f>
        <v>1.91</v>
      </c>
      <c r="C2400" s="2">
        <f t="shared" si="293"/>
        <v>0</v>
      </c>
      <c r="D2400" s="2">
        <f t="shared" si="294"/>
        <v>1.9099999999999997</v>
      </c>
      <c r="E2400" s="2">
        <f t="shared" si="296"/>
        <v>1.9099999999999997</v>
      </c>
      <c r="F2400" s="2">
        <f t="shared" si="297"/>
        <v>1.9094999999999995</v>
      </c>
      <c r="G2400" s="2">
        <f t="shared" si="291"/>
        <v>1.937199999999998</v>
      </c>
      <c r="H2400" s="2">
        <f t="shared" si="295"/>
        <v>1.912200000000005</v>
      </c>
      <c r="I2400" s="2">
        <f t="array" ref="I2400">SUMPRODUCT(B2384:B2403, (ROW(B2384:B2403)-ROW(B2384)+1)) / (20*21/2)</f>
        <v>1.9247142857142854</v>
      </c>
      <c r="J2400" s="2">
        <f t="shared" si="298"/>
        <v>1.911647801995489</v>
      </c>
      <c r="K2400" s="2">
        <f t="shared" si="292"/>
        <v>1.9272910314075662</v>
      </c>
    </row>
    <row r="2401" spans="1:11" ht="13.5" x14ac:dyDescent="0.25">
      <c r="A2401" s="3">
        <f>TITRES_STAT!B2404</f>
        <v>45803</v>
      </c>
      <c r="B2401" s="6">
        <f>TITRES_STAT!D2404</f>
        <v>1.91</v>
      </c>
      <c r="C2401" s="2">
        <f t="shared" si="293"/>
        <v>0</v>
      </c>
      <c r="D2401" s="2">
        <f t="shared" si="294"/>
        <v>1.9099999999999997</v>
      </c>
      <c r="E2401" s="2">
        <f t="shared" si="296"/>
        <v>1.9099999999999997</v>
      </c>
      <c r="F2401" s="2">
        <f t="shared" si="297"/>
        <v>1.9094999999999995</v>
      </c>
      <c r="G2401" s="2">
        <f t="shared" si="291"/>
        <v>1.9335999999999978</v>
      </c>
      <c r="H2401" s="2">
        <f t="shared" si="295"/>
        <v>1.9118500000000054</v>
      </c>
      <c r="I2401" s="2">
        <f t="array" ref="I2401">SUMPRODUCT(B2385:B2404, (ROW(B2385:B2404)-ROW(B2385)+1)) / (20*21/2)</f>
        <v>1.9316190476190473</v>
      </c>
      <c r="J2401" s="2">
        <f t="shared" si="298"/>
        <v>1.911490868472109</v>
      </c>
      <c r="K2401" s="2">
        <f t="shared" si="292"/>
        <v>1.9266129517445245</v>
      </c>
    </row>
    <row r="2402" spans="1:11" ht="13.5" x14ac:dyDescent="0.25">
      <c r="A2402" s="3">
        <f>TITRES_STAT!B2405</f>
        <v>45804</v>
      </c>
      <c r="B2402" s="6">
        <f>TITRES_STAT!D2405</f>
        <v>1.99</v>
      </c>
      <c r="C2402" s="2">
        <f t="shared" si="293"/>
        <v>8.0000000000000071E-2</v>
      </c>
      <c r="D2402" s="2">
        <f t="shared" si="294"/>
        <v>1.9259999999999997</v>
      </c>
      <c r="E2402" s="2">
        <f t="shared" si="296"/>
        <v>1.9179999999999997</v>
      </c>
      <c r="F2402" s="2">
        <f t="shared" si="297"/>
        <v>1.9134999999999998</v>
      </c>
      <c r="G2402" s="2">
        <f t="shared" si="291"/>
        <v>1.9313999999999978</v>
      </c>
      <c r="H2402" s="2">
        <f t="shared" si="295"/>
        <v>1.9118000000000055</v>
      </c>
      <c r="I2402" s="2">
        <f t="array" ref="I2402">SUMPRODUCT(B2386:B2405, (ROW(B2386:B2405)-ROW(B2386)+1)) / (20*21/2)</f>
        <v>1.9381428571428567</v>
      </c>
      <c r="J2402" s="2">
        <f t="shared" si="298"/>
        <v>1.9189679286176224</v>
      </c>
      <c r="K2402" s="2">
        <f t="shared" si="292"/>
        <v>1.9290987183427786</v>
      </c>
    </row>
    <row r="2403" spans="1:11" ht="13.5" x14ac:dyDescent="0.25">
      <c r="A2403" s="3">
        <f>TITRES_STAT!B2406</f>
        <v>45805</v>
      </c>
      <c r="B2403" s="6">
        <f>TITRES_STAT!D2406</f>
        <v>1.99</v>
      </c>
      <c r="C2403" s="2">
        <f t="shared" si="293"/>
        <v>0</v>
      </c>
      <c r="D2403" s="2">
        <f t="shared" si="294"/>
        <v>1.9419999999999997</v>
      </c>
      <c r="E2403" s="2">
        <f t="shared" si="296"/>
        <v>1.9259999999999997</v>
      </c>
      <c r="F2403" s="2">
        <f t="shared" si="297"/>
        <v>1.9175</v>
      </c>
      <c r="G2403" s="2">
        <f t="shared" si="291"/>
        <v>1.9291999999999976</v>
      </c>
      <c r="H2403" s="2">
        <f t="shared" si="295"/>
        <v>1.9117500000000056</v>
      </c>
      <c r="I2403" s="2">
        <f t="array" ref="I2403">SUMPRODUCT(B2387:B2406, (ROW(B2387:B2406)-ROW(B2387)+1)) / (20*21/2)</f>
        <v>1.9519047619047616</v>
      </c>
      <c r="J2403" s="2">
        <f t="shared" si="298"/>
        <v>1.9257328877968964</v>
      </c>
      <c r="K2403" s="2">
        <f t="shared" si="292"/>
        <v>1.9314870038979639</v>
      </c>
    </row>
    <row r="2404" spans="1:11" ht="13.5" x14ac:dyDescent="0.25">
      <c r="A2404" s="3">
        <f>TITRES_STAT!B2407</f>
        <v>45806</v>
      </c>
      <c r="B2404" s="6">
        <f>TITRES_STAT!D2407</f>
        <v>1.99</v>
      </c>
      <c r="C2404" s="2">
        <f t="shared" si="293"/>
        <v>0</v>
      </c>
      <c r="D2404" s="2">
        <f t="shared" si="294"/>
        <v>1.9579999999999997</v>
      </c>
      <c r="E2404" s="2">
        <f t="shared" si="296"/>
        <v>1.9339999999999997</v>
      </c>
      <c r="F2404" s="2">
        <f t="shared" si="297"/>
        <v>1.9215000000000004</v>
      </c>
      <c r="G2404" s="2">
        <f t="shared" si="291"/>
        <v>1.9269999999999976</v>
      </c>
      <c r="H2404" s="2">
        <f t="shared" si="295"/>
        <v>1.9121500000000053</v>
      </c>
      <c r="I2404" s="2">
        <f t="array" ref="I2404">SUMPRODUCT(B2388:B2407, (ROW(B2388:B2407)-ROW(B2388)+1)) / (20*21/2)</f>
        <v>1.9648571428571424</v>
      </c>
      <c r="J2404" s="2">
        <f t="shared" si="298"/>
        <v>1.931853565149573</v>
      </c>
      <c r="K2404" s="2">
        <f t="shared" si="292"/>
        <v>1.9337816311960832</v>
      </c>
    </row>
    <row r="2405" spans="1:11" ht="13.5" x14ac:dyDescent="0.25">
      <c r="A2405" s="3">
        <f>TITRES_STAT!B2408</f>
        <v>45807</v>
      </c>
      <c r="B2405" s="6">
        <f>TITRES_STAT!D2408</f>
        <v>1.99</v>
      </c>
      <c r="C2405" s="2">
        <f t="shared" si="293"/>
        <v>0</v>
      </c>
      <c r="D2405" s="2">
        <f t="shared" si="294"/>
        <v>1.9739999999999998</v>
      </c>
      <c r="E2405" s="2">
        <f t="shared" si="296"/>
        <v>1.9419999999999997</v>
      </c>
      <c r="F2405" s="2">
        <f t="shared" si="297"/>
        <v>1.9255000000000002</v>
      </c>
      <c r="G2405" s="2">
        <f t="shared" si="291"/>
        <v>1.9247999999999976</v>
      </c>
      <c r="H2405" s="2">
        <f t="shared" si="295"/>
        <v>1.9129500000000055</v>
      </c>
      <c r="I2405" s="2">
        <f t="array" ref="I2405">SUMPRODUCT(B2389:B2408, (ROW(B2389:B2408)-ROW(B2389)+1)) / (20*21/2)</f>
        <v>1.9856190476190472</v>
      </c>
      <c r="J2405" s="2">
        <f t="shared" si="298"/>
        <v>1.9373913208496136</v>
      </c>
      <c r="K2405" s="2">
        <f t="shared" si="292"/>
        <v>1.9359862731099624</v>
      </c>
    </row>
    <row r="2406" spans="1:11" ht="13.5" x14ac:dyDescent="0.25">
      <c r="A2406" s="3">
        <f>TITRES_STAT!B2409</f>
        <v>45810</v>
      </c>
      <c r="B2406" s="6">
        <f>TITRES_STAT!D2409</f>
        <v>2.0699999999999998</v>
      </c>
      <c r="C2406" s="2">
        <f t="shared" si="293"/>
        <v>7.9999999999999849E-2</v>
      </c>
      <c r="D2406" s="2">
        <f t="shared" si="294"/>
        <v>2.0059999999999998</v>
      </c>
      <c r="E2406" s="2">
        <f t="shared" si="296"/>
        <v>1.9579999999999997</v>
      </c>
      <c r="F2406" s="2">
        <f t="shared" si="297"/>
        <v>1.9339999999999999</v>
      </c>
      <c r="G2406" s="2">
        <f t="shared" si="291"/>
        <v>1.9241999999999977</v>
      </c>
      <c r="H2406" s="2">
        <f t="shared" si="295"/>
        <v>1.9145500000000053</v>
      </c>
      <c r="I2406" s="2">
        <f t="array" ref="I2406">SUMPRODUCT(B2390:B2409, (ROW(B2390:B2409)-ROW(B2390)+1)) / (20*21/2)</f>
        <v>2.0051904761904762</v>
      </c>
      <c r="J2406" s="2">
        <f t="shared" si="298"/>
        <v>1.950020718863936</v>
      </c>
      <c r="K2406" s="2">
        <f t="shared" si="292"/>
        <v>1.9412417133801598</v>
      </c>
    </row>
    <row r="2407" spans="1:11" ht="13.5" x14ac:dyDescent="0.25">
      <c r="A2407" s="3">
        <f>TITRES_STAT!B2410</f>
        <v>45811</v>
      </c>
      <c r="B2407" s="6">
        <f>TITRES_STAT!D2410</f>
        <v>2.0699999999999998</v>
      </c>
      <c r="C2407" s="2">
        <f t="shared" si="293"/>
        <v>0</v>
      </c>
      <c r="D2407" s="2">
        <f t="shared" si="294"/>
        <v>2.0219999999999998</v>
      </c>
      <c r="E2407" s="2">
        <f t="shared" si="296"/>
        <v>1.9739999999999998</v>
      </c>
      <c r="F2407" s="2">
        <f t="shared" si="297"/>
        <v>1.9419999999999997</v>
      </c>
      <c r="G2407" s="2">
        <f t="shared" si="291"/>
        <v>1.9235999999999975</v>
      </c>
      <c r="H2407" s="2">
        <f t="shared" si="295"/>
        <v>1.9158000000000053</v>
      </c>
      <c r="I2407" s="2">
        <f t="array" ref="I2407">SUMPRODUCT(B2391:B2410, (ROW(B2391:B2410)-ROW(B2391)+1)) / (20*21/2)</f>
        <v>2.0235714285714281</v>
      </c>
      <c r="J2407" s="2">
        <f t="shared" si="298"/>
        <v>1.9614473170673705</v>
      </c>
      <c r="K2407" s="2">
        <f t="shared" si="292"/>
        <v>1.9462910579534869</v>
      </c>
    </row>
    <row r="2408" spans="1:11" ht="13.5" x14ac:dyDescent="0.25">
      <c r="A2408" s="3">
        <f>TITRES_STAT!B2411</f>
        <v>45812</v>
      </c>
      <c r="B2408" s="6">
        <f>TITRES_STAT!D2411</f>
        <v>2.16</v>
      </c>
      <c r="C2408" s="2">
        <f t="shared" si="293"/>
        <v>9.0000000000000302E-2</v>
      </c>
      <c r="D2408" s="2">
        <f t="shared" si="294"/>
        <v>2.056</v>
      </c>
      <c r="E2408" s="2">
        <f t="shared" si="296"/>
        <v>1.9989999999999999</v>
      </c>
      <c r="F2408" s="2">
        <f t="shared" si="297"/>
        <v>1.9544999999999995</v>
      </c>
      <c r="G2408" s="2">
        <f t="shared" si="291"/>
        <v>1.9265999999999974</v>
      </c>
      <c r="H2408" s="2">
        <f t="shared" si="295"/>
        <v>1.9171500000000055</v>
      </c>
      <c r="I2408" s="2">
        <f t="array" ref="I2408">SUMPRODUCT(B2392:B2411, (ROW(B2392:B2411)-ROW(B2392)+1)) / (20*21/2)</f>
        <v>2.0321904761904763</v>
      </c>
      <c r="J2408" s="2">
        <f t="shared" si="298"/>
        <v>1.9803570963942876</v>
      </c>
      <c r="K2408" s="2">
        <f t="shared" si="292"/>
        <v>1.9546718007788404</v>
      </c>
    </row>
    <row r="2409" spans="1:11" ht="13.5" x14ac:dyDescent="0.25">
      <c r="A2409" s="3">
        <f>TITRES_STAT!B2412</f>
        <v>45813</v>
      </c>
      <c r="B2409" s="6">
        <f>TITRES_STAT!D2412</f>
        <v>2.16</v>
      </c>
      <c r="C2409" s="2">
        <f t="shared" si="293"/>
        <v>0</v>
      </c>
      <c r="D2409" s="2">
        <f t="shared" si="294"/>
        <v>2.09</v>
      </c>
      <c r="E2409" s="2">
        <f t="shared" si="296"/>
        <v>2.024</v>
      </c>
      <c r="F2409" s="2">
        <f t="shared" si="297"/>
        <v>1.9669999999999994</v>
      </c>
      <c r="G2409" s="2">
        <f t="shared" si="291"/>
        <v>1.9313999999999976</v>
      </c>
      <c r="H2409" s="2">
        <f t="shared" si="295"/>
        <v>1.9189000000000052</v>
      </c>
      <c r="I2409" s="2">
        <f t="array" ref="I2409">SUMPRODUCT(B2393:B2412, (ROW(B2393:B2412)-ROW(B2393)+1)) / (20*21/2)</f>
        <v>2.0400476190476184</v>
      </c>
      <c r="J2409" s="2">
        <f t="shared" si="298"/>
        <v>1.9974659443567364</v>
      </c>
      <c r="K2409" s="2">
        <f t="shared" si="292"/>
        <v>1.9627238870228074</v>
      </c>
    </row>
    <row r="2410" spans="1:11" ht="13.5" x14ac:dyDescent="0.25">
      <c r="A2410" s="3">
        <f>TITRES_STAT!B2413</f>
        <v>45817</v>
      </c>
      <c r="B2410" s="6">
        <f>TITRES_STAT!D2413</f>
        <v>2.16</v>
      </c>
      <c r="C2410" s="2">
        <f t="shared" si="293"/>
        <v>0</v>
      </c>
      <c r="D2410" s="2">
        <f t="shared" si="294"/>
        <v>2.1240000000000001</v>
      </c>
      <c r="E2410" s="2">
        <f t="shared" si="296"/>
        <v>2.0490000000000004</v>
      </c>
      <c r="F2410" s="2">
        <f t="shared" si="297"/>
        <v>1.9794999999999994</v>
      </c>
      <c r="G2410" s="2">
        <f t="shared" si="291"/>
        <v>1.9361999999999975</v>
      </c>
      <c r="H2410" s="2">
        <f t="shared" si="295"/>
        <v>1.9210500000000055</v>
      </c>
      <c r="I2410" s="2">
        <f t="array" ref="I2410">SUMPRODUCT(B2394:B2413, (ROW(B2394:B2413)-ROW(B2394)+1)) / (20*21/2)</f>
        <v>2.0557142857142856</v>
      </c>
      <c r="J2410" s="2">
        <f t="shared" si="298"/>
        <v>2.0129453782275233</v>
      </c>
      <c r="K2410" s="2">
        <f t="shared" si="292"/>
        <v>1.9704602051787758</v>
      </c>
    </row>
    <row r="2411" spans="1:11" ht="13.5" x14ac:dyDescent="0.25">
      <c r="A2411" s="3">
        <f>TITRES_STAT!B2414</f>
        <v>45818</v>
      </c>
      <c r="B2411" s="6">
        <f>TITRES_STAT!D2414</f>
        <v>2.0699999999999998</v>
      </c>
      <c r="C2411" s="2">
        <f t="shared" si="293"/>
        <v>-9.0000000000000302E-2</v>
      </c>
      <c r="D2411" s="2">
        <f t="shared" si="294"/>
        <v>2.1240000000000001</v>
      </c>
      <c r="E2411" s="2">
        <f t="shared" si="296"/>
        <v>2.0650000000000004</v>
      </c>
      <c r="F2411" s="2">
        <f t="shared" si="297"/>
        <v>1.9874999999999996</v>
      </c>
      <c r="G2411" s="2">
        <f t="shared" si="291"/>
        <v>1.9391999999999976</v>
      </c>
      <c r="H2411" s="2">
        <f t="shared" si="295"/>
        <v>1.9227500000000055</v>
      </c>
      <c r="I2411" s="2">
        <f t="array" ref="I2411">SUMPRODUCT(B2395:B2414, (ROW(B2395:B2414)-ROW(B2395)+1)) / (20*21/2)</f>
        <v>2.0787619047619046</v>
      </c>
      <c r="J2411" s="2">
        <f t="shared" si="298"/>
        <v>2.0183791517296639</v>
      </c>
      <c r="K2411" s="2">
        <f t="shared" si="292"/>
        <v>1.9743637265443139</v>
      </c>
    </row>
    <row r="2412" spans="1:11" ht="13.5" x14ac:dyDescent="0.25">
      <c r="A2412" s="3">
        <f>TITRES_STAT!B2415</f>
        <v>45819</v>
      </c>
      <c r="B2412" s="6">
        <f>TITRES_STAT!D2415</f>
        <v>2.0699999999999998</v>
      </c>
      <c r="C2412" s="2">
        <f t="shared" si="293"/>
        <v>0</v>
      </c>
      <c r="D2412" s="2">
        <f t="shared" si="294"/>
        <v>2.1240000000000001</v>
      </c>
      <c r="E2412" s="2">
        <f t="shared" si="296"/>
        <v>2.073</v>
      </c>
      <c r="F2412" s="2">
        <f t="shared" si="297"/>
        <v>1.9954999999999998</v>
      </c>
      <c r="G2412" s="2">
        <f t="shared" si="291"/>
        <v>1.9425999999999974</v>
      </c>
      <c r="H2412" s="2">
        <f t="shared" si="295"/>
        <v>1.9244500000000053</v>
      </c>
      <c r="I2412" s="2">
        <f t="array" ref="I2412">SUMPRODUCT(B2396:B2415, (ROW(B2396:B2415)-ROW(B2396)+1)) / (20*21/2)</f>
        <v>2.1001904761904764</v>
      </c>
      <c r="J2412" s="2">
        <f t="shared" si="298"/>
        <v>2.0232954229935056</v>
      </c>
      <c r="K2412" s="2">
        <f t="shared" si="292"/>
        <v>1.9781141686406152</v>
      </c>
    </row>
    <row r="2413" spans="1:11" ht="13.5" x14ac:dyDescent="0.25">
      <c r="A2413" s="3">
        <f>TITRES_STAT!B2416</f>
        <v>45820</v>
      </c>
      <c r="B2413" s="6">
        <f>TITRES_STAT!D2416</f>
        <v>2.16</v>
      </c>
      <c r="C2413" s="2">
        <f t="shared" si="293"/>
        <v>9.0000000000000302E-2</v>
      </c>
      <c r="D2413" s="2">
        <f t="shared" si="294"/>
        <v>2.1240000000000001</v>
      </c>
      <c r="E2413" s="2">
        <f t="shared" si="296"/>
        <v>2.09</v>
      </c>
      <c r="F2413" s="2">
        <f t="shared" si="297"/>
        <v>2.008</v>
      </c>
      <c r="G2413" s="2">
        <f t="shared" si="291"/>
        <v>1.9477999999999975</v>
      </c>
      <c r="H2413" s="2">
        <f t="shared" si="295"/>
        <v>1.9266000000000054</v>
      </c>
      <c r="I2413" s="2">
        <f t="array" ref="I2413">SUMPRODUCT(B2397:B2416, (ROW(B2397:B2416)-ROW(B2397)+1)) / (20*21/2)</f>
        <v>2.12</v>
      </c>
      <c r="J2413" s="2">
        <f t="shared" si="298"/>
        <v>2.0363149065179336</v>
      </c>
      <c r="K2413" s="2">
        <f t="shared" si="292"/>
        <v>1.9852469463409832</v>
      </c>
    </row>
    <row r="2414" spans="1:11" ht="13.5" x14ac:dyDescent="0.25">
      <c r="A2414" s="3">
        <f>TITRES_STAT!B2417</f>
        <v>45821</v>
      </c>
      <c r="B2414" s="6">
        <f>TITRES_STAT!D2417</f>
        <v>2.25</v>
      </c>
      <c r="C2414" s="2">
        <f t="shared" si="293"/>
        <v>8.9999999999999858E-2</v>
      </c>
      <c r="D2414" s="2">
        <f t="shared" si="294"/>
        <v>2.1420000000000003</v>
      </c>
      <c r="E2414" s="2">
        <f t="shared" si="296"/>
        <v>2.1160000000000001</v>
      </c>
      <c r="F2414" s="2">
        <f t="shared" si="297"/>
        <v>2.0249999999999999</v>
      </c>
      <c r="G2414" s="2">
        <f t="shared" si="291"/>
        <v>1.9547999999999977</v>
      </c>
      <c r="H2414" s="2">
        <f t="shared" si="295"/>
        <v>1.9292000000000056</v>
      </c>
      <c r="I2414" s="2">
        <f t="array" ref="I2414">SUMPRODUCT(B2398:B2417, (ROW(B2398:B2417)-ROW(B2398)+1)) / (20*21/2)</f>
        <v>2.1381904761904762</v>
      </c>
      <c r="J2414" s="2">
        <f t="shared" si="298"/>
        <v>2.0566658678019398</v>
      </c>
      <c r="K2414" s="2">
        <f t="shared" si="292"/>
        <v>1.9956294190334936</v>
      </c>
    </row>
    <row r="2415" spans="1:11" ht="13.5" x14ac:dyDescent="0.25">
      <c r="A2415" s="3">
        <f>TITRES_STAT!B2418</f>
        <v>45824</v>
      </c>
      <c r="B2415" s="6">
        <f>TITRES_STAT!D2418</f>
        <v>2.25</v>
      </c>
      <c r="C2415" s="2">
        <f t="shared" si="293"/>
        <v>0</v>
      </c>
      <c r="D2415" s="2">
        <f t="shared" si="294"/>
        <v>2.16</v>
      </c>
      <c r="E2415" s="2">
        <f t="shared" si="296"/>
        <v>2.1420000000000003</v>
      </c>
      <c r="F2415" s="2">
        <f t="shared" si="297"/>
        <v>2.0420000000000003</v>
      </c>
      <c r="G2415" s="2">
        <f t="shared" si="291"/>
        <v>1.9617999999999975</v>
      </c>
      <c r="H2415" s="2">
        <f t="shared" si="295"/>
        <v>1.9314500000000054</v>
      </c>
      <c r="I2415" s="2">
        <f t="array" ref="I2415">SUMPRODUCT(B2399:B2418, (ROW(B2399:B2418)-ROW(B2399)+1)) / (20*21/2)</f>
        <v>2.1547619047619047</v>
      </c>
      <c r="J2415" s="2">
        <f t="shared" si="298"/>
        <v>2.0750786422969933</v>
      </c>
      <c r="K2415" s="2">
        <f t="shared" si="292"/>
        <v>2.0056047359341411</v>
      </c>
    </row>
    <row r="2416" spans="1:11" ht="13.5" x14ac:dyDescent="0.25">
      <c r="A2416" s="3">
        <f>TITRES_STAT!B2419</f>
        <v>45825</v>
      </c>
      <c r="B2416" s="6">
        <f>TITRES_STAT!D2419</f>
        <v>2.25</v>
      </c>
      <c r="C2416" s="2">
        <f t="shared" si="293"/>
        <v>0</v>
      </c>
      <c r="D2416" s="2">
        <f t="shared" si="294"/>
        <v>2.1960000000000002</v>
      </c>
      <c r="E2416" s="2">
        <f t="shared" si="296"/>
        <v>2.16</v>
      </c>
      <c r="F2416" s="2">
        <f t="shared" si="297"/>
        <v>2.0589999999999997</v>
      </c>
      <c r="G2416" s="2">
        <f t="shared" si="291"/>
        <v>1.9687999999999977</v>
      </c>
      <c r="H2416" s="2">
        <f t="shared" si="295"/>
        <v>1.9337000000000055</v>
      </c>
      <c r="I2416" s="2">
        <f t="array" ref="I2416">SUMPRODUCT(B2400:B2419, (ROW(B2400:B2419)-ROW(B2400)+1)) / (20*21/2)</f>
        <v>2.1697142857142855</v>
      </c>
      <c r="J2416" s="2">
        <f t="shared" si="298"/>
        <v>2.0917378192210894</v>
      </c>
      <c r="K2416" s="2">
        <f t="shared" si="292"/>
        <v>2.0151888639367237</v>
      </c>
    </row>
    <row r="2417" spans="1:11" ht="13.5" x14ac:dyDescent="0.25">
      <c r="A2417" s="3">
        <f>TITRES_STAT!B2420</f>
        <v>45826</v>
      </c>
      <c r="B2417" s="6">
        <f>TITRES_STAT!D2420</f>
        <v>2.25</v>
      </c>
      <c r="C2417" s="2">
        <f t="shared" si="293"/>
        <v>0</v>
      </c>
      <c r="D2417" s="2">
        <f t="shared" si="294"/>
        <v>2.2320000000000002</v>
      </c>
      <c r="E2417" s="2">
        <f t="shared" si="296"/>
        <v>2.1779999999999999</v>
      </c>
      <c r="F2417" s="2">
        <f t="shared" si="297"/>
        <v>2.0759999999999996</v>
      </c>
      <c r="G2417" s="2">
        <f t="shared" si="291"/>
        <v>1.9757999999999976</v>
      </c>
      <c r="H2417" s="2">
        <f t="shared" si="295"/>
        <v>1.9359500000000054</v>
      </c>
      <c r="I2417" s="2">
        <f t="array" ref="I2417">SUMPRODUCT(B2401:B2420, (ROW(B2401:B2420)-ROW(B2401)+1)) / (20*21/2)</f>
        <v>2.1830476190476191</v>
      </c>
      <c r="J2417" s="2">
        <f t="shared" si="298"/>
        <v>2.1068104078666998</v>
      </c>
      <c r="K2417" s="2">
        <f t="shared" si="292"/>
        <v>2.0243971437823425</v>
      </c>
    </row>
    <row r="2418" spans="1:11" ht="13.5" x14ac:dyDescent="0.25">
      <c r="A2418" s="3">
        <f>TITRES_STAT!B2421</f>
        <v>45827</v>
      </c>
      <c r="B2418" s="6">
        <f>TITRES_STAT!D2421</f>
        <v>2.25</v>
      </c>
      <c r="C2418" s="2">
        <f t="shared" si="293"/>
        <v>0</v>
      </c>
      <c r="D2418" s="2">
        <f t="shared" si="294"/>
        <v>2.25</v>
      </c>
      <c r="E2418" s="2">
        <f t="shared" si="296"/>
        <v>2.1870000000000003</v>
      </c>
      <c r="F2418" s="2">
        <f t="shared" si="297"/>
        <v>2.093</v>
      </c>
      <c r="G2418" s="2">
        <f t="shared" ref="G2418:G2481" si="299">AVERAGE(B2369:B2418)</f>
        <v>1.9827999999999977</v>
      </c>
      <c r="H2418" s="2">
        <f t="shared" si="295"/>
        <v>1.9382000000000053</v>
      </c>
      <c r="I2418" s="2">
        <f t="array" ref="I2418">SUMPRODUCT(B2402:B2421, (ROW(B2402:B2421)-ROW(B2402)+1)) / (20*21/2)</f>
        <v>2.1947619047619051</v>
      </c>
      <c r="J2418" s="2">
        <f t="shared" si="298"/>
        <v>2.1204475118793953</v>
      </c>
      <c r="K2418" s="2">
        <f t="shared" si="292"/>
        <v>2.0332443146144077</v>
      </c>
    </row>
    <row r="2419" spans="1:11" ht="13.5" x14ac:dyDescent="0.25">
      <c r="A2419" s="3">
        <f>TITRES_STAT!B2422</f>
        <v>45828</v>
      </c>
      <c r="B2419" s="6">
        <f>TITRES_STAT!D2422</f>
        <v>2.25</v>
      </c>
      <c r="C2419" s="2">
        <f t="shared" si="293"/>
        <v>0</v>
      </c>
      <c r="D2419" s="2">
        <f t="shared" si="294"/>
        <v>2.25</v>
      </c>
      <c r="E2419" s="2">
        <f t="shared" si="296"/>
        <v>2.1960000000000002</v>
      </c>
      <c r="F2419" s="2">
        <f t="shared" si="297"/>
        <v>2.1100000000000003</v>
      </c>
      <c r="G2419" s="2">
        <f t="shared" si="299"/>
        <v>1.989799999999998</v>
      </c>
      <c r="H2419" s="2">
        <f t="shared" si="295"/>
        <v>1.9404500000000049</v>
      </c>
      <c r="I2419" s="2">
        <f t="array" ref="I2419">SUMPRODUCT(B2403:B2422, (ROW(B2403:B2422)-ROW(B2403)+1)) / (20*21/2)</f>
        <v>2.2048571428571426</v>
      </c>
      <c r="J2419" s="2">
        <f t="shared" si="298"/>
        <v>2.1327858440813579</v>
      </c>
      <c r="K2419" s="2">
        <f t="shared" ref="K2419:K2482" si="300">$K$4*B2419+(1-$K$4)*K2418</f>
        <v>2.0417445375707053</v>
      </c>
    </row>
    <row r="2420" spans="1:11" ht="13.5" x14ac:dyDescent="0.25">
      <c r="A2420" s="3">
        <f>TITRES_STAT!B2423</f>
        <v>45831</v>
      </c>
      <c r="B2420" s="6">
        <f>TITRES_STAT!D2423</f>
        <v>2.25</v>
      </c>
      <c r="C2420" s="2">
        <f t="shared" si="293"/>
        <v>0</v>
      </c>
      <c r="D2420" s="2">
        <f t="shared" si="294"/>
        <v>2.25</v>
      </c>
      <c r="E2420" s="2">
        <f t="shared" si="296"/>
        <v>2.2050000000000001</v>
      </c>
      <c r="F2420" s="2">
        <f t="shared" si="297"/>
        <v>2.1270000000000002</v>
      </c>
      <c r="G2420" s="2">
        <f t="shared" si="299"/>
        <v>1.9965999999999979</v>
      </c>
      <c r="H2420" s="2">
        <f t="shared" si="295"/>
        <v>1.942700000000005</v>
      </c>
      <c r="I2420" s="2">
        <f t="array" ref="I2420">SUMPRODUCT(B2404:B2423, (ROW(B2404:B2423)-ROW(B2404)+1)) / (20*21/2)</f>
        <v>2.2137142857142855</v>
      </c>
      <c r="J2420" s="2">
        <f t="shared" si="298"/>
        <v>2.1439490970259905</v>
      </c>
      <c r="K2420" s="2">
        <f t="shared" si="300"/>
        <v>2.0499114184502853</v>
      </c>
    </row>
    <row r="2421" spans="1:11" ht="13.5" x14ac:dyDescent="0.25">
      <c r="A2421" s="3">
        <f>TITRES_STAT!B2424</f>
        <v>45832</v>
      </c>
      <c r="B2421" s="6">
        <f>TITRES_STAT!D2424</f>
        <v>2.25</v>
      </c>
      <c r="C2421" s="2">
        <f t="shared" si="293"/>
        <v>0</v>
      </c>
      <c r="D2421" s="2">
        <f t="shared" si="294"/>
        <v>2.25</v>
      </c>
      <c r="E2421" s="2">
        <f t="shared" si="296"/>
        <v>2.2229999999999999</v>
      </c>
      <c r="F2421" s="2">
        <f t="shared" si="297"/>
        <v>2.1440000000000001</v>
      </c>
      <c r="G2421" s="2">
        <f t="shared" si="299"/>
        <v>2.0033999999999983</v>
      </c>
      <c r="H2421" s="2">
        <f t="shared" si="295"/>
        <v>1.9449500000000048</v>
      </c>
      <c r="I2421" s="2">
        <f t="array" ref="I2421">SUMPRODUCT(B2405:B2424, (ROW(B2405:B2424)-ROW(B2405)+1)) / (20*21/2)</f>
        <v>2.2213333333333334</v>
      </c>
      <c r="J2421" s="2">
        <f t="shared" si="298"/>
        <v>2.1540491830235151</v>
      </c>
      <c r="K2421" s="2">
        <f t="shared" si="300"/>
        <v>2.0577580294914508</v>
      </c>
    </row>
    <row r="2422" spans="1:11" ht="13.5" x14ac:dyDescent="0.25">
      <c r="A2422" s="3">
        <f>TITRES_STAT!B2425</f>
        <v>45833</v>
      </c>
      <c r="B2422" s="6">
        <f>TITRES_STAT!D2425</f>
        <v>2.25</v>
      </c>
      <c r="C2422" s="2">
        <f t="shared" si="293"/>
        <v>0</v>
      </c>
      <c r="D2422" s="2">
        <f t="shared" si="294"/>
        <v>2.25</v>
      </c>
      <c r="E2422" s="2">
        <f t="shared" si="296"/>
        <v>2.2410000000000001</v>
      </c>
      <c r="F2422" s="2">
        <f t="shared" si="297"/>
        <v>2.157</v>
      </c>
      <c r="G2422" s="2">
        <f t="shared" si="299"/>
        <v>2.0101999999999984</v>
      </c>
      <c r="H2422" s="2">
        <f t="shared" si="295"/>
        <v>1.9472000000000049</v>
      </c>
      <c r="I2422" s="2">
        <f t="array" ref="I2422">SUMPRODUCT(B2406:B2425, (ROW(B2406:B2425)-ROW(B2406)+1)) / (20*21/2)</f>
        <v>2.2277142857142858</v>
      </c>
      <c r="J2422" s="2">
        <f t="shared" si="298"/>
        <v>2.1631873560688946</v>
      </c>
      <c r="K2422" s="2">
        <f t="shared" si="300"/>
        <v>2.0652969302957076</v>
      </c>
    </row>
    <row r="2423" spans="1:11" ht="13.5" x14ac:dyDescent="0.25">
      <c r="A2423" s="3">
        <f>TITRES_STAT!B2426</f>
        <v>45835</v>
      </c>
      <c r="B2423" s="6">
        <f>TITRES_STAT!D2426</f>
        <v>2.25</v>
      </c>
      <c r="C2423" s="2">
        <f t="shared" si="293"/>
        <v>0</v>
      </c>
      <c r="D2423" s="2">
        <f t="shared" si="294"/>
        <v>2.25</v>
      </c>
      <c r="E2423" s="2">
        <f t="shared" si="296"/>
        <v>2.25</v>
      </c>
      <c r="F2423" s="2">
        <f t="shared" si="297"/>
        <v>2.17</v>
      </c>
      <c r="G2423" s="2">
        <f t="shared" si="299"/>
        <v>2.0169999999999986</v>
      </c>
      <c r="H2423" s="2">
        <f t="shared" si="295"/>
        <v>1.9498500000000047</v>
      </c>
      <c r="I2423" s="2">
        <f t="array" ref="I2423">SUMPRODUCT(B2407:B2426, (ROW(B2407:B2426)-ROW(B2407)+1)) / (20*21/2)</f>
        <v>2.2328571428571427</v>
      </c>
      <c r="J2423" s="2">
        <f t="shared" si="298"/>
        <v>2.171455226919476</v>
      </c>
      <c r="K2423" s="2">
        <f t="shared" si="300"/>
        <v>2.0725401879311702</v>
      </c>
    </row>
    <row r="2424" spans="1:11" ht="13.5" x14ac:dyDescent="0.25">
      <c r="A2424" s="3">
        <f>TITRES_STAT!B2427</f>
        <v>45838</v>
      </c>
      <c r="B2424" s="6">
        <f>TITRES_STAT!D2427</f>
        <v>2.25</v>
      </c>
      <c r="C2424" s="2">
        <f t="shared" si="293"/>
        <v>0</v>
      </c>
      <c r="D2424" s="2">
        <f t="shared" si="294"/>
        <v>2.25</v>
      </c>
      <c r="E2424" s="2">
        <f t="shared" si="296"/>
        <v>2.25</v>
      </c>
      <c r="F2424" s="2">
        <f t="shared" si="297"/>
        <v>2.1829999999999998</v>
      </c>
      <c r="G2424" s="2">
        <f t="shared" si="299"/>
        <v>2.0237999999999987</v>
      </c>
      <c r="H2424" s="2">
        <f t="shared" si="295"/>
        <v>1.9526000000000046</v>
      </c>
      <c r="I2424" s="2">
        <f t="array" ref="I2424">SUMPRODUCT(B2408:B2427, (ROW(B2408:B2427)-ROW(B2408)+1)) / (20*21/2)</f>
        <v>2.2371428571428571</v>
      </c>
      <c r="J2424" s="2">
        <f t="shared" si="298"/>
        <v>2.1789356814985736</v>
      </c>
      <c r="K2424" s="2">
        <f t="shared" si="300"/>
        <v>2.0794993962475949</v>
      </c>
    </row>
    <row r="2425" spans="1:11" ht="13.5" x14ac:dyDescent="0.25">
      <c r="A2425" s="3">
        <f>TITRES_STAT!B2428</f>
        <v>45839</v>
      </c>
      <c r="B2425" s="6">
        <f>TITRES_STAT!D2428</f>
        <v>2.25</v>
      </c>
      <c r="C2425" s="2">
        <f t="shared" si="293"/>
        <v>0</v>
      </c>
      <c r="D2425" s="2">
        <f t="shared" si="294"/>
        <v>2.25</v>
      </c>
      <c r="E2425" s="2">
        <f t="shared" si="296"/>
        <v>2.25</v>
      </c>
      <c r="F2425" s="2">
        <f t="shared" si="297"/>
        <v>2.1960000000000002</v>
      </c>
      <c r="G2425" s="2">
        <f t="shared" si="299"/>
        <v>2.0305999999999989</v>
      </c>
      <c r="H2425" s="2">
        <f t="shared" si="295"/>
        <v>1.9553500000000046</v>
      </c>
      <c r="I2425" s="2">
        <f t="array" ref="I2425">SUMPRODUCT(B2409:B2428, (ROW(B2409:B2428)-ROW(B2409)+1)) / (20*21/2)</f>
        <v>2.2405714285714287</v>
      </c>
      <c r="J2425" s="2">
        <f t="shared" si="298"/>
        <v>2.1857037118320428</v>
      </c>
      <c r="K2425" s="2">
        <f t="shared" si="300"/>
        <v>2.0861856944339641</v>
      </c>
    </row>
    <row r="2426" spans="1:11" ht="13.5" x14ac:dyDescent="0.25">
      <c r="A2426" s="3">
        <f>TITRES_STAT!B2429</f>
        <v>45840</v>
      </c>
      <c r="B2426" s="6">
        <f>TITRES_STAT!D2429</f>
        <v>2.25</v>
      </c>
      <c r="C2426" s="2">
        <f t="shared" si="293"/>
        <v>0</v>
      </c>
      <c r="D2426" s="2">
        <f t="shared" si="294"/>
        <v>2.25</v>
      </c>
      <c r="E2426" s="2">
        <f t="shared" si="296"/>
        <v>2.25</v>
      </c>
      <c r="F2426" s="2">
        <f t="shared" si="297"/>
        <v>2.2050000000000001</v>
      </c>
      <c r="G2426" s="2">
        <f t="shared" si="299"/>
        <v>2.037399999999999</v>
      </c>
      <c r="H2426" s="2">
        <f t="shared" si="295"/>
        <v>1.9581000000000044</v>
      </c>
      <c r="I2426" s="2">
        <f t="array" ref="I2426">SUMPRODUCT(B2410:B2429, (ROW(B2410:B2429)-ROW(B2410)+1)) / (20*21/2)</f>
        <v>2.2435714285714283</v>
      </c>
      <c r="J2426" s="2">
        <f t="shared" si="298"/>
        <v>2.1918271678480385</v>
      </c>
      <c r="K2426" s="2">
        <f t="shared" si="300"/>
        <v>2.0926097848483187</v>
      </c>
    </row>
    <row r="2427" spans="1:11" ht="13.5" x14ac:dyDescent="0.25">
      <c r="A2427" s="3">
        <f>TITRES_STAT!B2430</f>
        <v>45841</v>
      </c>
      <c r="B2427" s="6">
        <f>TITRES_STAT!D2430</f>
        <v>2.25</v>
      </c>
      <c r="C2427" s="2">
        <f t="shared" si="293"/>
        <v>0</v>
      </c>
      <c r="D2427" s="2">
        <f t="shared" si="294"/>
        <v>2.25</v>
      </c>
      <c r="E2427" s="2">
        <f t="shared" si="296"/>
        <v>2.25</v>
      </c>
      <c r="F2427" s="2">
        <f t="shared" si="297"/>
        <v>2.214</v>
      </c>
      <c r="G2427" s="2">
        <f t="shared" si="299"/>
        <v>2.0441999999999991</v>
      </c>
      <c r="H2427" s="2">
        <f t="shared" si="295"/>
        <v>1.9605000000000041</v>
      </c>
      <c r="I2427" s="2">
        <f t="array" ref="I2427">SUMPRODUCT(B2411:B2430, (ROW(B2411:B2430)-ROW(B2411)+1)) / (20*21/2)</f>
        <v>2.246142857142857</v>
      </c>
      <c r="J2427" s="2">
        <f t="shared" si="298"/>
        <v>2.1973674375767969</v>
      </c>
      <c r="K2427" s="2">
        <f t="shared" si="300"/>
        <v>2.0987819501483846</v>
      </c>
    </row>
    <row r="2428" spans="1:11" ht="13.5" x14ac:dyDescent="0.25">
      <c r="A2428" s="3">
        <f>TITRES_STAT!B2431</f>
        <v>45842</v>
      </c>
      <c r="B2428" s="6">
        <f>TITRES_STAT!D2431</f>
        <v>2.25</v>
      </c>
      <c r="C2428" s="2">
        <f t="shared" si="293"/>
        <v>0</v>
      </c>
      <c r="D2428" s="2">
        <f t="shared" si="294"/>
        <v>2.25</v>
      </c>
      <c r="E2428" s="2">
        <f t="shared" si="296"/>
        <v>2.25</v>
      </c>
      <c r="F2428" s="2">
        <f t="shared" si="297"/>
        <v>2.2185000000000001</v>
      </c>
      <c r="G2428" s="2">
        <f t="shared" si="299"/>
        <v>2.0509999999999993</v>
      </c>
      <c r="H2428" s="2">
        <f t="shared" si="295"/>
        <v>1.9627500000000038</v>
      </c>
      <c r="I2428" s="2">
        <f t="array" ref="I2428">SUMPRODUCT(B2412:B2431, (ROW(B2412:B2431)-ROW(B2412)+1)) / (20*21/2)</f>
        <v>2.2482857142857142</v>
      </c>
      <c r="J2428" s="2">
        <f t="shared" si="298"/>
        <v>2.2023800625694827</v>
      </c>
      <c r="K2428" s="2">
        <f t="shared" si="300"/>
        <v>2.1047120697504091</v>
      </c>
    </row>
    <row r="2429" spans="1:11" ht="13.5" x14ac:dyDescent="0.25">
      <c r="A2429" s="3">
        <f>TITRES_STAT!B2432</f>
        <v>45845</v>
      </c>
      <c r="B2429" s="6">
        <f>TITRES_STAT!D2432</f>
        <v>2.25</v>
      </c>
      <c r="C2429" s="2">
        <f t="shared" si="293"/>
        <v>0</v>
      </c>
      <c r="D2429" s="2">
        <f t="shared" si="294"/>
        <v>2.25</v>
      </c>
      <c r="E2429" s="2">
        <f t="shared" si="296"/>
        <v>2.25</v>
      </c>
      <c r="F2429" s="2">
        <f t="shared" si="297"/>
        <v>2.2229999999999999</v>
      </c>
      <c r="G2429" s="2">
        <f t="shared" si="299"/>
        <v>2.0577999999999999</v>
      </c>
      <c r="H2429" s="2">
        <f t="shared" si="295"/>
        <v>1.9646000000000037</v>
      </c>
      <c r="I2429" s="2">
        <f t="array" ref="I2429">SUMPRODUCT(B2413:B2432, (ROW(B2413:B2432)-ROW(B2413)+1)) / (20*21/2)</f>
        <v>2.2495714285714286</v>
      </c>
      <c r="J2429" s="2">
        <f t="shared" si="298"/>
        <v>2.2069152947057225</v>
      </c>
      <c r="K2429" s="2">
        <f t="shared" si="300"/>
        <v>2.1104096356425504</v>
      </c>
    </row>
    <row r="2430" spans="1:11" ht="13.5" x14ac:dyDescent="0.25">
      <c r="A2430" s="3">
        <f>TITRES_STAT!B2433</f>
        <v>45846</v>
      </c>
      <c r="B2430" s="6">
        <f>TITRES_STAT!D2433</f>
        <v>2.25</v>
      </c>
      <c r="C2430" s="2">
        <f t="shared" si="293"/>
        <v>0</v>
      </c>
      <c r="D2430" s="2">
        <f t="shared" si="294"/>
        <v>2.25</v>
      </c>
      <c r="E2430" s="2">
        <f t="shared" si="296"/>
        <v>2.25</v>
      </c>
      <c r="F2430" s="2">
        <f t="shared" si="297"/>
        <v>2.2275</v>
      </c>
      <c r="G2430" s="2">
        <f t="shared" si="299"/>
        <v>2.0646</v>
      </c>
      <c r="H2430" s="2">
        <f t="shared" si="295"/>
        <v>1.966450000000004</v>
      </c>
      <c r="I2430" s="2">
        <f t="array" ref="I2430">SUMPRODUCT(B2414:B2433, (ROW(B2414:B2433)-ROW(B2414)+1)) / (20*21/2)</f>
        <v>2.25</v>
      </c>
      <c r="J2430" s="2">
        <f t="shared" si="298"/>
        <v>2.2110185999718444</v>
      </c>
      <c r="K2430" s="2">
        <f t="shared" si="300"/>
        <v>2.1158837675781368</v>
      </c>
    </row>
    <row r="2431" spans="1:11" ht="13.5" x14ac:dyDescent="0.25">
      <c r="A2431" s="3">
        <f>TITRES_STAT!B2434</f>
        <v>45847</v>
      </c>
      <c r="B2431" s="6">
        <f>TITRES_STAT!D2434</f>
        <v>2.25</v>
      </c>
      <c r="C2431" s="2">
        <f t="shared" si="293"/>
        <v>0</v>
      </c>
      <c r="D2431" s="2">
        <f t="shared" si="294"/>
        <v>2.25</v>
      </c>
      <c r="E2431" s="2">
        <f t="shared" si="296"/>
        <v>2.25</v>
      </c>
      <c r="F2431" s="2">
        <f t="shared" si="297"/>
        <v>2.2365000000000004</v>
      </c>
      <c r="G2431" s="2">
        <f t="shared" si="299"/>
        <v>2.0713999999999997</v>
      </c>
      <c r="H2431" s="2">
        <f t="shared" si="295"/>
        <v>1.9683000000000042</v>
      </c>
      <c r="I2431" s="2">
        <f t="array" ref="I2431">SUMPRODUCT(B2415:B2434, (ROW(B2415:B2434)-ROW(B2415)+1)) / (20*21/2)</f>
        <v>2.25</v>
      </c>
      <c r="J2431" s="2">
        <f t="shared" si="298"/>
        <v>2.2147311142602404</v>
      </c>
      <c r="K2431" s="2">
        <f t="shared" si="300"/>
        <v>2.1211432276731119</v>
      </c>
    </row>
    <row r="2432" spans="1:11" ht="13.5" x14ac:dyDescent="0.25">
      <c r="A2432" s="3">
        <f>TITRES_STAT!B2435</f>
        <v>45848</v>
      </c>
      <c r="B2432" s="6">
        <f>TITRES_STAT!D2435</f>
        <v>2.25</v>
      </c>
      <c r="C2432" s="2">
        <f t="shared" si="293"/>
        <v>0</v>
      </c>
      <c r="D2432" s="2">
        <f t="shared" si="294"/>
        <v>2.25</v>
      </c>
      <c r="E2432" s="2">
        <f t="shared" si="296"/>
        <v>2.25</v>
      </c>
      <c r="F2432" s="2">
        <f t="shared" si="297"/>
        <v>2.2454999999999998</v>
      </c>
      <c r="G2432" s="2">
        <f t="shared" si="299"/>
        <v>2.0781999999999998</v>
      </c>
      <c r="H2432" s="2">
        <f t="shared" si="295"/>
        <v>1.9697500000000041</v>
      </c>
      <c r="I2432" s="2">
        <f t="array" ref="I2432">SUMPRODUCT(B2416:B2435, (ROW(B2416:B2435)-ROW(B2416)+1)) / (20*21/2)</f>
        <v>2.25</v>
      </c>
      <c r="J2432" s="2">
        <f t="shared" si="298"/>
        <v>2.2180900557592653</v>
      </c>
      <c r="K2432" s="2">
        <f t="shared" si="300"/>
        <v>2.1261964344310291</v>
      </c>
    </row>
    <row r="2433" spans="1:11" ht="13.5" x14ac:dyDescent="0.25">
      <c r="A2433" s="3">
        <f>TITRES_STAT!B2436</f>
        <v>45849</v>
      </c>
      <c r="B2433" s="6">
        <f>TITRES_STAT!D2436</f>
        <v>2.25</v>
      </c>
      <c r="C2433" s="2">
        <f t="shared" si="293"/>
        <v>0</v>
      </c>
      <c r="D2433" s="2">
        <f t="shared" si="294"/>
        <v>2.25</v>
      </c>
      <c r="E2433" s="2">
        <f t="shared" si="296"/>
        <v>2.25</v>
      </c>
      <c r="F2433" s="2">
        <f t="shared" si="297"/>
        <v>2.25</v>
      </c>
      <c r="G2433" s="2">
        <f t="shared" si="299"/>
        <v>2.085</v>
      </c>
      <c r="H2433" s="2">
        <f t="shared" si="295"/>
        <v>1.9716000000000042</v>
      </c>
      <c r="I2433" s="2">
        <f t="array" ref="I2433">SUMPRODUCT(B2417:B2436, (ROW(B2417:B2436)-ROW(B2417)+1)) / (20*21/2)</f>
        <v>2.25</v>
      </c>
      <c r="J2433" s="2">
        <f t="shared" si="298"/>
        <v>2.221129098067907</v>
      </c>
      <c r="K2433" s="2">
        <f t="shared" si="300"/>
        <v>2.1310514762180479</v>
      </c>
    </row>
    <row r="2434" spans="1:11" ht="13.5" x14ac:dyDescent="0.25">
      <c r="A2434" s="3">
        <f>TITRES_STAT!B2437</f>
        <v>45852</v>
      </c>
      <c r="B2434" s="6">
        <f>TITRES_STAT!D2437</f>
        <v>2.25</v>
      </c>
      <c r="C2434" s="2">
        <f t="shared" si="293"/>
        <v>0</v>
      </c>
      <c r="D2434" s="2">
        <f t="shared" si="294"/>
        <v>2.25</v>
      </c>
      <c r="E2434" s="2">
        <f t="shared" si="296"/>
        <v>2.25</v>
      </c>
      <c r="F2434" s="2">
        <f t="shared" si="297"/>
        <v>2.25</v>
      </c>
      <c r="G2434" s="2">
        <f t="shared" si="299"/>
        <v>2.0918000000000001</v>
      </c>
      <c r="H2434" s="2">
        <f t="shared" si="295"/>
        <v>1.9738500000000045</v>
      </c>
      <c r="I2434" s="2">
        <f t="array" ref="I2434">SUMPRODUCT(B2418:B2437, (ROW(B2418:B2437)-ROW(B2418)+1)) / (20*21/2)</f>
        <v>2.25</v>
      </c>
      <c r="J2434" s="2">
        <f t="shared" si="298"/>
        <v>2.2238787077757256</v>
      </c>
      <c r="K2434" s="2">
        <f t="shared" si="300"/>
        <v>2.1357161242094973</v>
      </c>
    </row>
    <row r="2435" spans="1:11" ht="13.5" x14ac:dyDescent="0.25">
      <c r="A2435" s="3">
        <f>TITRES_STAT!B2438</f>
        <v>45853</v>
      </c>
      <c r="B2435" s="6">
        <f>TITRES_STAT!D2438</f>
        <v>2.25</v>
      </c>
      <c r="C2435" s="2">
        <f t="shared" si="293"/>
        <v>0</v>
      </c>
      <c r="D2435" s="2">
        <f t="shared" si="294"/>
        <v>2.25</v>
      </c>
      <c r="E2435" s="2">
        <f t="shared" si="296"/>
        <v>2.25</v>
      </c>
      <c r="F2435" s="2">
        <f t="shared" si="297"/>
        <v>2.25</v>
      </c>
      <c r="G2435" s="2">
        <f t="shared" si="299"/>
        <v>2.0985999999999998</v>
      </c>
      <c r="H2435" s="2">
        <f t="shared" si="295"/>
        <v>1.9757000000000045</v>
      </c>
      <c r="I2435" s="2">
        <f t="array" ref="I2435">SUMPRODUCT(B2419:B2438, (ROW(B2419:B2438)-ROW(B2419)+1)) / (20*21/2)</f>
        <v>2.25</v>
      </c>
      <c r="J2435" s="2">
        <f t="shared" si="298"/>
        <v>2.2263664498923235</v>
      </c>
      <c r="K2435" s="2">
        <f t="shared" si="300"/>
        <v>2.1401978448287329</v>
      </c>
    </row>
    <row r="2436" spans="1:11" ht="13.5" x14ac:dyDescent="0.25">
      <c r="A2436" s="3">
        <f>TITRES_STAT!B2439</f>
        <v>45854</v>
      </c>
      <c r="B2436" s="6">
        <f>TITRES_STAT!D2439</f>
        <v>2.25</v>
      </c>
      <c r="C2436" s="2">
        <f t="shared" ref="C2436:C2499" si="301">B2436-B2435</f>
        <v>0</v>
      </c>
      <c r="D2436" s="2">
        <f t="shared" si="294"/>
        <v>2.25</v>
      </c>
      <c r="E2436" s="2">
        <f t="shared" si="296"/>
        <v>2.25</v>
      </c>
      <c r="F2436" s="2">
        <f t="shared" si="297"/>
        <v>2.25</v>
      </c>
      <c r="G2436" s="2">
        <f t="shared" si="299"/>
        <v>2.1055999999999999</v>
      </c>
      <c r="H2436" s="2">
        <f t="shared" si="295"/>
        <v>1.9774500000000046</v>
      </c>
      <c r="I2436" s="2">
        <f t="array" ref="I2436">SUMPRODUCT(B2420:B2439, (ROW(B2420:B2439)-ROW(B2420)+1)) / (20*21/2)</f>
        <v>2.25</v>
      </c>
      <c r="J2436" s="2">
        <f t="shared" si="298"/>
        <v>2.2286172641882929</v>
      </c>
      <c r="K2436" s="2">
        <f t="shared" si="300"/>
        <v>2.1445038116981947</v>
      </c>
    </row>
    <row r="2437" spans="1:11" ht="13.5" x14ac:dyDescent="0.25">
      <c r="A2437" s="3">
        <f>TITRES_STAT!B2440</f>
        <v>45855</v>
      </c>
      <c r="B2437" s="6">
        <f>TITRES_STAT!D2440</f>
        <v>2.25</v>
      </c>
      <c r="C2437" s="2">
        <f t="shared" si="301"/>
        <v>0</v>
      </c>
      <c r="D2437" s="2">
        <f t="shared" si="294"/>
        <v>2.25</v>
      </c>
      <c r="E2437" s="2">
        <f t="shared" si="296"/>
        <v>2.25</v>
      </c>
      <c r="F2437" s="2">
        <f t="shared" si="297"/>
        <v>2.25</v>
      </c>
      <c r="G2437" s="2">
        <f t="shared" si="299"/>
        <v>2.1123999999999996</v>
      </c>
      <c r="H2437" s="2">
        <f t="shared" si="295"/>
        <v>1.9792000000000047</v>
      </c>
      <c r="I2437" s="2">
        <f t="array" ref="I2437">SUMPRODUCT(B2421:B2440, (ROW(B2421:B2440)-ROW(B2421)+1)) / (20*21/2)</f>
        <v>2.25</v>
      </c>
      <c r="J2437" s="2">
        <f t="shared" si="298"/>
        <v>2.2306537152179793</v>
      </c>
      <c r="K2437" s="2">
        <f t="shared" si="300"/>
        <v>2.1486409171217953</v>
      </c>
    </row>
    <row r="2438" spans="1:11" ht="13.5" x14ac:dyDescent="0.25">
      <c r="A2438" s="3">
        <f>TITRES_STAT!B2441</f>
        <v>45856</v>
      </c>
      <c r="B2438" s="6">
        <f>TITRES_STAT!D2441</f>
        <v>2.25</v>
      </c>
      <c r="C2438" s="2">
        <f t="shared" si="301"/>
        <v>0</v>
      </c>
      <c r="D2438" s="2">
        <f t="shared" ref="D2438:D2501" si="302">AVERAGE(B2434:B2438)</f>
        <v>2.25</v>
      </c>
      <c r="E2438" s="2">
        <f t="shared" si="296"/>
        <v>2.25</v>
      </c>
      <c r="F2438" s="2">
        <f t="shared" si="297"/>
        <v>2.25</v>
      </c>
      <c r="G2438" s="2">
        <f t="shared" si="299"/>
        <v>2.1191999999999998</v>
      </c>
      <c r="H2438" s="2">
        <f t="shared" si="295"/>
        <v>1.9809500000000044</v>
      </c>
      <c r="I2438" s="2">
        <f t="array" ref="I2438">SUMPRODUCT(B2422:B2441, (ROW(B2422:B2441)-ROW(B2422)+1)) / (20*21/2)</f>
        <v>2.25</v>
      </c>
      <c r="J2438" s="2">
        <f t="shared" si="298"/>
        <v>2.232496218530553</v>
      </c>
      <c r="K2438" s="2">
        <f t="shared" si="300"/>
        <v>2.1526157831170192</v>
      </c>
    </row>
    <row r="2439" spans="1:11" ht="13.5" x14ac:dyDescent="0.25">
      <c r="A2439" s="3">
        <f>TITRES_STAT!B2442</f>
        <v>45859</v>
      </c>
      <c r="B2439" s="6">
        <f>TITRES_STAT!D2442</f>
        <v>2.25</v>
      </c>
      <c r="C2439" s="2">
        <f t="shared" si="301"/>
        <v>0</v>
      </c>
      <c r="D2439" s="2">
        <f t="shared" si="302"/>
        <v>2.25</v>
      </c>
      <c r="E2439" s="2">
        <f t="shared" si="296"/>
        <v>2.25</v>
      </c>
      <c r="F2439" s="2">
        <f t="shared" si="297"/>
        <v>2.25</v>
      </c>
      <c r="G2439" s="2">
        <f t="shared" si="299"/>
        <v>2.1259999999999994</v>
      </c>
      <c r="H2439" s="2">
        <f t="shared" si="295"/>
        <v>1.9827000000000043</v>
      </c>
      <c r="I2439" s="2">
        <f t="array" ref="I2439">SUMPRODUCT(B2423:B2442, (ROW(B2423:B2442)-ROW(B2423)+1)) / (20*21/2)</f>
        <v>2.25</v>
      </c>
      <c r="J2439" s="2">
        <f t="shared" si="298"/>
        <v>2.2341632453371671</v>
      </c>
      <c r="K2439" s="2">
        <f t="shared" si="300"/>
        <v>2.156434772014391</v>
      </c>
    </row>
    <row r="2440" spans="1:11" ht="13.5" x14ac:dyDescent="0.25">
      <c r="A2440" s="3">
        <f>TITRES_STAT!B2443</f>
        <v>45860</v>
      </c>
      <c r="B2440" s="6">
        <f>TITRES_STAT!D2443</f>
        <v>2.25</v>
      </c>
      <c r="C2440" s="2">
        <f t="shared" si="301"/>
        <v>0</v>
      </c>
      <c r="D2440" s="2">
        <f t="shared" si="302"/>
        <v>2.25</v>
      </c>
      <c r="E2440" s="2">
        <f t="shared" si="296"/>
        <v>2.25</v>
      </c>
      <c r="F2440" s="2">
        <f t="shared" si="297"/>
        <v>2.25</v>
      </c>
      <c r="G2440" s="2">
        <f t="shared" si="299"/>
        <v>2.1327999999999996</v>
      </c>
      <c r="H2440" s="2">
        <f t="shared" si="295"/>
        <v>1.9844500000000043</v>
      </c>
      <c r="I2440" s="2">
        <f t="array" ref="I2440">SUMPRODUCT(B2424:B2443, (ROW(B2424:B2443)-ROW(B2424)+1)) / (20*21/2)</f>
        <v>2.25</v>
      </c>
      <c r="J2440" s="2">
        <f t="shared" si="298"/>
        <v>2.2356715076860083</v>
      </c>
      <c r="K2440" s="2">
        <f t="shared" si="300"/>
        <v>2.1601039966412778</v>
      </c>
    </row>
    <row r="2441" spans="1:11" ht="13.5" x14ac:dyDescent="0.25">
      <c r="A2441" s="3">
        <f>TITRES_STAT!B2444</f>
        <v>45861</v>
      </c>
      <c r="B2441" s="6">
        <f>TITRES_STAT!D2444</f>
        <v>2.25</v>
      </c>
      <c r="C2441" s="2">
        <f t="shared" si="301"/>
        <v>0</v>
      </c>
      <c r="D2441" s="2">
        <f t="shared" si="302"/>
        <v>2.25</v>
      </c>
      <c r="E2441" s="2">
        <f t="shared" si="296"/>
        <v>2.25</v>
      </c>
      <c r="F2441" s="2">
        <f t="shared" si="297"/>
        <v>2.25</v>
      </c>
      <c r="G2441" s="2">
        <f t="shared" si="299"/>
        <v>2.1395999999999997</v>
      </c>
      <c r="H2441" s="2">
        <f t="shared" si="295"/>
        <v>1.986200000000004</v>
      </c>
      <c r="I2441" s="2">
        <f t="array" ref="I2441">SUMPRODUCT(B2425:B2444, (ROW(B2425:B2444)-ROW(B2425)+1)) / (20*21/2)</f>
        <v>2.25</v>
      </c>
      <c r="J2441" s="2">
        <f t="shared" si="298"/>
        <v>2.2370361260016267</v>
      </c>
      <c r="K2441" s="2">
        <f t="shared" si="300"/>
        <v>2.1636293301063261</v>
      </c>
    </row>
    <row r="2442" spans="1:11" ht="13.5" x14ac:dyDescent="0.25">
      <c r="A2442" s="3">
        <f>TITRES_STAT!B2445</f>
        <v>45862</v>
      </c>
      <c r="B2442" s="6">
        <f>TITRES_STAT!D2445</f>
        <v>2.25</v>
      </c>
      <c r="C2442" s="2">
        <f t="shared" si="301"/>
        <v>0</v>
      </c>
      <c r="D2442" s="2">
        <f t="shared" si="302"/>
        <v>2.25</v>
      </c>
      <c r="E2442" s="2">
        <f t="shared" si="296"/>
        <v>2.25</v>
      </c>
      <c r="F2442" s="2">
        <f t="shared" si="297"/>
        <v>2.25</v>
      </c>
      <c r="G2442" s="2">
        <f t="shared" si="299"/>
        <v>2.1463999999999999</v>
      </c>
      <c r="H2442" s="2">
        <f t="shared" ref="H2442:H2505" si="303">AVERAGE(B2243:B2442)</f>
        <v>1.9879500000000039</v>
      </c>
      <c r="I2442" s="2">
        <f t="array" ref="I2442">SUMPRODUCT(B2426:B2445, (ROW(B2426:B2445)-ROW(B2426)+1)) / (20*21/2)</f>
        <v>2.25</v>
      </c>
      <c r="J2442" s="2">
        <f t="shared" si="298"/>
        <v>2.2382707806681386</v>
      </c>
      <c r="K2442" s="2">
        <f t="shared" si="300"/>
        <v>2.1670164152001958</v>
      </c>
    </row>
    <row r="2443" spans="1:11" ht="13.5" x14ac:dyDescent="0.25">
      <c r="A2443" s="3">
        <f>TITRES_STAT!B2446</f>
        <v>45866</v>
      </c>
      <c r="B2443" s="6">
        <f>TITRES_STAT!D2446</f>
        <v>2.25</v>
      </c>
      <c r="C2443" s="2">
        <f t="shared" si="301"/>
        <v>0</v>
      </c>
      <c r="D2443" s="2">
        <f t="shared" si="302"/>
        <v>2.25</v>
      </c>
      <c r="E2443" s="2">
        <f t="shared" si="296"/>
        <v>2.25</v>
      </c>
      <c r="F2443" s="2">
        <f t="shared" si="297"/>
        <v>2.25</v>
      </c>
      <c r="G2443" s="2">
        <f t="shared" si="299"/>
        <v>2.1532</v>
      </c>
      <c r="H2443" s="2">
        <f t="shared" si="303"/>
        <v>1.9897000000000036</v>
      </c>
      <c r="I2443" s="2">
        <f t="array" ref="I2443">SUMPRODUCT(B2427:B2446, (ROW(B2427:B2446)-ROW(B2427)+1)) / (20*21/2)</f>
        <v>2.25</v>
      </c>
      <c r="J2443" s="2">
        <f t="shared" si="298"/>
        <v>2.2393878491759351</v>
      </c>
      <c r="K2443" s="2">
        <f t="shared" si="300"/>
        <v>2.1702706734276394</v>
      </c>
    </row>
    <row r="2444" spans="1:11" ht="13.5" x14ac:dyDescent="0.25">
      <c r="A2444" s="3">
        <f>TITRES_STAT!B2447</f>
        <v>45867</v>
      </c>
      <c r="B2444" s="6">
        <f>TITRES_STAT!D2447</f>
        <v>2.25</v>
      </c>
      <c r="C2444" s="2">
        <f t="shared" si="301"/>
        <v>0</v>
      </c>
      <c r="D2444" s="2">
        <f t="shared" si="302"/>
        <v>2.25</v>
      </c>
      <c r="E2444" s="2">
        <f t="shared" ref="E2444:E2507" si="304">AVERAGE(B2435:B2444)</f>
        <v>2.25</v>
      </c>
      <c r="F2444" s="2">
        <f t="shared" si="297"/>
        <v>2.25</v>
      </c>
      <c r="G2444" s="2">
        <f t="shared" si="299"/>
        <v>2.16</v>
      </c>
      <c r="H2444" s="2">
        <f t="shared" si="303"/>
        <v>1.9914500000000035</v>
      </c>
      <c r="I2444" s="2">
        <f t="array" ref="I2444">SUMPRODUCT(B2428:B2447, (ROW(B2428:B2447)-ROW(B2428)+1)) / (20*21/2)</f>
        <v>2.25</v>
      </c>
      <c r="J2444" s="2">
        <f t="shared" si="298"/>
        <v>2.2403985302067988</v>
      </c>
      <c r="K2444" s="2">
        <f t="shared" si="300"/>
        <v>2.173397313685379</v>
      </c>
    </row>
    <row r="2445" spans="1:11" ht="13.5" x14ac:dyDescent="0.25">
      <c r="A2445" s="3">
        <f>TITRES_STAT!B2448</f>
        <v>45868</v>
      </c>
      <c r="B2445" s="6">
        <f>TITRES_STAT!D2448</f>
        <v>2.25</v>
      </c>
      <c r="C2445" s="2">
        <f t="shared" si="301"/>
        <v>0</v>
      </c>
      <c r="D2445" s="2">
        <f t="shared" si="302"/>
        <v>2.25</v>
      </c>
      <c r="E2445" s="2">
        <f t="shared" si="304"/>
        <v>2.25</v>
      </c>
      <c r="F2445" s="2">
        <f t="shared" si="297"/>
        <v>2.25</v>
      </c>
      <c r="G2445" s="2">
        <f t="shared" si="299"/>
        <v>2.1668000000000003</v>
      </c>
      <c r="H2445" s="2">
        <f t="shared" si="303"/>
        <v>1.9932000000000034</v>
      </c>
      <c r="I2445" s="2">
        <f t="array" ref="I2445">SUMPRODUCT(B2429:B2448, (ROW(B2429:B2448)-ROW(B2429)+1)) / (20*21/2)</f>
        <v>2.25</v>
      </c>
      <c r="J2445" s="2">
        <f t="shared" si="298"/>
        <v>2.2413129559013893</v>
      </c>
      <c r="K2445" s="2">
        <f t="shared" si="300"/>
        <v>2.176401340599678</v>
      </c>
    </row>
    <row r="2446" spans="1:11" ht="13.5" x14ac:dyDescent="0.25">
      <c r="A2446" s="3">
        <f>TITRES_STAT!B2449</f>
        <v>45869</v>
      </c>
      <c r="B2446" s="6">
        <f>TITRES_STAT!D2449</f>
        <v>2.25</v>
      </c>
      <c r="C2446" s="2">
        <f t="shared" si="301"/>
        <v>0</v>
      </c>
      <c r="D2446" s="2">
        <f t="shared" si="302"/>
        <v>2.25</v>
      </c>
      <c r="E2446" s="2">
        <f t="shared" si="304"/>
        <v>2.25</v>
      </c>
      <c r="F2446" s="2">
        <f t="shared" si="297"/>
        <v>2.25</v>
      </c>
      <c r="G2446" s="2">
        <f t="shared" si="299"/>
        <v>2.1736</v>
      </c>
      <c r="H2446" s="2">
        <f t="shared" si="303"/>
        <v>1.9949500000000031</v>
      </c>
      <c r="I2446" s="2">
        <f t="array" ref="I2446">SUMPRODUCT(B2430:B2449, (ROW(B2430:B2449)-ROW(B2430)+1)) / (20*21/2)</f>
        <v>2.25</v>
      </c>
      <c r="J2446" s="2">
        <f t="shared" si="298"/>
        <v>2.2421402934345904</v>
      </c>
      <c r="K2446" s="2">
        <f t="shared" si="300"/>
        <v>2.1792875625369459</v>
      </c>
    </row>
    <row r="2447" spans="1:11" ht="13.5" x14ac:dyDescent="0.25">
      <c r="A2447" s="3">
        <f>TITRES_STAT!B2450</f>
        <v>45870</v>
      </c>
      <c r="B2447" s="6">
        <f>TITRES_STAT!D2450</f>
        <v>2.25</v>
      </c>
      <c r="C2447" s="2">
        <f t="shared" si="301"/>
        <v>0</v>
      </c>
      <c r="D2447" s="2">
        <f t="shared" si="302"/>
        <v>2.25</v>
      </c>
      <c r="E2447" s="2">
        <f t="shared" si="304"/>
        <v>2.25</v>
      </c>
      <c r="F2447" s="2">
        <f t="shared" si="297"/>
        <v>2.25</v>
      </c>
      <c r="G2447" s="2">
        <f t="shared" si="299"/>
        <v>2.1804000000000001</v>
      </c>
      <c r="H2447" s="2">
        <f t="shared" si="303"/>
        <v>1.996700000000003</v>
      </c>
      <c r="I2447" s="2">
        <f t="array" ref="I2447">SUMPRODUCT(B2431:B2450, (ROW(B2431:B2450)-ROW(B2431)+1)) / (20*21/2)</f>
        <v>2.25</v>
      </c>
      <c r="J2447" s="2">
        <f t="shared" si="298"/>
        <v>2.2428888369170106</v>
      </c>
      <c r="K2447" s="2">
        <f t="shared" si="300"/>
        <v>2.1820605993002031</v>
      </c>
    </row>
    <row r="2448" spans="1:11" ht="13.5" x14ac:dyDescent="0.25">
      <c r="A2448" s="3">
        <f>TITRES_STAT!B2451</f>
        <v>45873</v>
      </c>
      <c r="B2448" s="6">
        <f>TITRES_STAT!D2451</f>
        <v>2.25</v>
      </c>
      <c r="C2448" s="2">
        <f t="shared" si="301"/>
        <v>0</v>
      </c>
      <c r="D2448" s="2">
        <f t="shared" si="302"/>
        <v>2.25</v>
      </c>
      <c r="E2448" s="2">
        <f t="shared" si="304"/>
        <v>2.25</v>
      </c>
      <c r="F2448" s="2">
        <f t="shared" si="297"/>
        <v>2.25</v>
      </c>
      <c r="G2448" s="2">
        <f t="shared" si="299"/>
        <v>2.1871999999999998</v>
      </c>
      <c r="H2448" s="2">
        <f t="shared" si="303"/>
        <v>1.9984000000000028</v>
      </c>
      <c r="I2448" s="2">
        <f t="array" ref="I2448">SUMPRODUCT(B2432:B2451, (ROW(B2432:B2451)-ROW(B2432)+1)) / (20*21/2)</f>
        <v>2.25</v>
      </c>
      <c r="J2448" s="2">
        <f t="shared" si="298"/>
        <v>2.2435660905439621</v>
      </c>
      <c r="K2448" s="2">
        <f t="shared" si="300"/>
        <v>2.1847248895237246</v>
      </c>
    </row>
    <row r="2449" spans="1:11" ht="13.5" x14ac:dyDescent="0.25">
      <c r="A2449" s="3">
        <f>TITRES_STAT!B2452</f>
        <v>45874</v>
      </c>
      <c r="B2449" s="6">
        <f>TITRES_STAT!D2452</f>
        <v>2.25</v>
      </c>
      <c r="C2449" s="2">
        <f t="shared" si="301"/>
        <v>0</v>
      </c>
      <c r="D2449" s="2">
        <f t="shared" si="302"/>
        <v>2.25</v>
      </c>
      <c r="E2449" s="2">
        <f t="shared" si="304"/>
        <v>2.25</v>
      </c>
      <c r="F2449" s="2">
        <f t="shared" si="297"/>
        <v>2.25</v>
      </c>
      <c r="G2449" s="2">
        <f t="shared" si="299"/>
        <v>2.194</v>
      </c>
      <c r="H2449" s="2">
        <f t="shared" si="303"/>
        <v>2.0001000000000029</v>
      </c>
      <c r="I2449" s="2">
        <f t="array" ref="I2449">SUMPRODUCT(B2433:B2452, (ROW(B2433:B2452)-ROW(B2433)+1)) / (20*21/2)</f>
        <v>2.3214285714285716</v>
      </c>
      <c r="J2449" s="2">
        <f t="shared" si="298"/>
        <v>2.2441788438254897</v>
      </c>
      <c r="K2449" s="2">
        <f t="shared" si="300"/>
        <v>2.1872846977776965</v>
      </c>
    </row>
    <row r="2450" spans="1:11" ht="13.5" x14ac:dyDescent="0.25">
      <c r="A2450" s="3">
        <f>TITRES_STAT!B2453</f>
        <v>45875</v>
      </c>
      <c r="B2450" s="6">
        <f>TITRES_STAT!D2453</f>
        <v>2.25</v>
      </c>
      <c r="C2450" s="2">
        <f t="shared" si="301"/>
        <v>0</v>
      </c>
      <c r="D2450" s="2">
        <f t="shared" si="302"/>
        <v>2.25</v>
      </c>
      <c r="E2450" s="2">
        <f t="shared" si="304"/>
        <v>2.25</v>
      </c>
      <c r="F2450" s="2">
        <f t="shared" si="297"/>
        <v>2.25</v>
      </c>
      <c r="G2450" s="2">
        <f t="shared" si="299"/>
        <v>2.2008000000000001</v>
      </c>
      <c r="H2450" s="2">
        <f t="shared" si="303"/>
        <v>2.0018500000000028</v>
      </c>
      <c r="I2450" s="2">
        <f t="array" ref="I2450">SUMPRODUCT(B2434:B2453, (ROW(B2434:B2453)-ROW(B2434)+1)) / (20*21/2)</f>
        <v>2.3892857142857142</v>
      </c>
      <c r="J2450" s="2">
        <f t="shared" si="298"/>
        <v>2.2447332396516337</v>
      </c>
      <c r="K2450" s="2">
        <f t="shared" si="300"/>
        <v>2.1897441213942574</v>
      </c>
    </row>
    <row r="2451" spans="1:11" ht="13.5" x14ac:dyDescent="0.25">
      <c r="A2451" s="3">
        <f>TITRES_STAT!B2454</f>
        <v>45876</v>
      </c>
      <c r="B2451" s="6">
        <f>TITRES_STAT!D2454</f>
        <v>2.25</v>
      </c>
      <c r="C2451" s="2">
        <f t="shared" si="301"/>
        <v>0</v>
      </c>
      <c r="D2451" s="2">
        <f t="shared" si="302"/>
        <v>2.25</v>
      </c>
      <c r="E2451" s="2">
        <f t="shared" si="304"/>
        <v>2.25</v>
      </c>
      <c r="F2451" s="2">
        <f t="shared" si="297"/>
        <v>2.25</v>
      </c>
      <c r="G2451" s="2">
        <f t="shared" si="299"/>
        <v>2.2075999999999998</v>
      </c>
      <c r="H2451" s="2">
        <f t="shared" si="303"/>
        <v>2.0036000000000023</v>
      </c>
      <c r="I2451" s="2">
        <f t="array" ref="I2451">SUMPRODUCT(B2435:B2454, (ROW(B2435:B2454)-ROW(B2435)+1)) / (20*21/2)</f>
        <v>2.4535714285714287</v>
      </c>
      <c r="J2451" s="2">
        <f t="shared" si="298"/>
        <v>2.2452348358752876</v>
      </c>
      <c r="K2451" s="2">
        <f t="shared" si="300"/>
        <v>2.1921070970258554</v>
      </c>
    </row>
    <row r="2452" spans="1:11" ht="13.5" x14ac:dyDescent="0.25">
      <c r="A2452" s="3">
        <f>TITRES_STAT!B2455</f>
        <v>45877</v>
      </c>
      <c r="B2452" s="6">
        <f>TITRES_STAT!D2455</f>
        <v>3</v>
      </c>
      <c r="C2452" s="2">
        <f t="shared" si="301"/>
        <v>0.75</v>
      </c>
      <c r="D2452" s="2">
        <f t="shared" si="302"/>
        <v>2.4</v>
      </c>
      <c r="E2452" s="2">
        <f t="shared" si="304"/>
        <v>2.3250000000000002</v>
      </c>
      <c r="F2452" s="2">
        <f t="shared" ref="F2452:F2515" si="305">AVERAGE(B2433:B2452)</f>
        <v>2.2875000000000001</v>
      </c>
      <c r="G2452" s="2">
        <f t="shared" si="299"/>
        <v>2.2278000000000002</v>
      </c>
      <c r="H2452" s="2">
        <f t="shared" si="303"/>
        <v>2.0091000000000023</v>
      </c>
      <c r="I2452" s="2">
        <f t="array" ref="I2452">SUMPRODUCT(B2436:B2455, (ROW(B2436:B2455)-ROW(B2436)+1)) / (20*21/2)</f>
        <v>2.5142857142857142</v>
      </c>
      <c r="J2452" s="2">
        <f t="shared" si="298"/>
        <v>2.3171172324585934</v>
      </c>
      <c r="K2452" s="2">
        <f t="shared" si="300"/>
        <v>2.2237891716522924</v>
      </c>
    </row>
    <row r="2453" spans="1:11" ht="13.5" x14ac:dyDescent="0.25">
      <c r="A2453" s="3">
        <f>TITRES_STAT!B2456</f>
        <v>45880</v>
      </c>
      <c r="B2453" s="6">
        <f>TITRES_STAT!D2456</f>
        <v>3</v>
      </c>
      <c r="C2453" s="2">
        <f t="shared" si="301"/>
        <v>0</v>
      </c>
      <c r="D2453" s="2">
        <f t="shared" si="302"/>
        <v>2.5499999999999998</v>
      </c>
      <c r="E2453" s="2">
        <f t="shared" si="304"/>
        <v>2.4</v>
      </c>
      <c r="F2453" s="2">
        <f t="shared" si="305"/>
        <v>2.3250000000000002</v>
      </c>
      <c r="G2453" s="2">
        <f t="shared" si="299"/>
        <v>2.2480000000000002</v>
      </c>
      <c r="H2453" s="2">
        <f t="shared" si="303"/>
        <v>2.0146000000000019</v>
      </c>
      <c r="I2453" s="2">
        <f t="array" ref="I2453">SUMPRODUCT(B2437:B2456, (ROW(B2437:B2456)-ROW(B2437)+1)) / (20*21/2)</f>
        <v>2.5714285714285716</v>
      </c>
      <c r="J2453" s="2">
        <f t="shared" ref="J2453:J2516" si="306">$J$4*B2453+J2452*(1-$J$4)</f>
        <v>2.3821536865101556</v>
      </c>
      <c r="K2453" s="2">
        <f t="shared" si="300"/>
        <v>2.2542288119796536</v>
      </c>
    </row>
    <row r="2454" spans="1:11" ht="13.5" x14ac:dyDescent="0.25">
      <c r="A2454" s="3">
        <f>TITRES_STAT!B2457</f>
        <v>45881</v>
      </c>
      <c r="B2454" s="6">
        <f>TITRES_STAT!D2457</f>
        <v>3</v>
      </c>
      <c r="C2454" s="2">
        <f t="shared" si="301"/>
        <v>0</v>
      </c>
      <c r="D2454" s="2">
        <f t="shared" si="302"/>
        <v>2.7</v>
      </c>
      <c r="E2454" s="2">
        <f t="shared" si="304"/>
        <v>2.4750000000000001</v>
      </c>
      <c r="F2454" s="2">
        <f t="shared" si="305"/>
        <v>2.3624999999999998</v>
      </c>
      <c r="G2454" s="2">
        <f t="shared" si="299"/>
        <v>2.2681999999999998</v>
      </c>
      <c r="H2454" s="2">
        <f t="shared" si="303"/>
        <v>2.020100000000002</v>
      </c>
      <c r="I2454" s="2">
        <f t="array" ref="I2454">SUMPRODUCT(B2438:B2457, (ROW(B2438:B2457)-ROW(B2438)+1)) / (20*21/2)</f>
        <v>2.625</v>
      </c>
      <c r="J2454" s="2">
        <f t="shared" si="306"/>
        <v>2.4409961925568071</v>
      </c>
      <c r="K2454" s="2">
        <f t="shared" si="300"/>
        <v>2.2834747409216281</v>
      </c>
    </row>
    <row r="2455" spans="1:11" ht="13.5" x14ac:dyDescent="0.25">
      <c r="A2455" s="3">
        <f>TITRES_STAT!B2458</f>
        <v>45883</v>
      </c>
      <c r="B2455" s="6">
        <f>TITRES_STAT!D2458</f>
        <v>3</v>
      </c>
      <c r="C2455" s="2">
        <f t="shared" si="301"/>
        <v>0</v>
      </c>
      <c r="D2455" s="2">
        <f t="shared" si="302"/>
        <v>2.85</v>
      </c>
      <c r="E2455" s="2">
        <f t="shared" si="304"/>
        <v>2.5499999999999998</v>
      </c>
      <c r="F2455" s="2">
        <f t="shared" si="305"/>
        <v>2.4</v>
      </c>
      <c r="G2455" s="2">
        <f t="shared" si="299"/>
        <v>2.2884000000000002</v>
      </c>
      <c r="H2455" s="2">
        <f t="shared" si="303"/>
        <v>2.0256000000000021</v>
      </c>
      <c r="I2455" s="2">
        <f t="array" ref="I2455">SUMPRODUCT(B2439:B2458, (ROW(B2439:B2458)-ROW(B2439)+1)) / (20*21/2)</f>
        <v>2.6749999999999998</v>
      </c>
      <c r="J2455" s="2">
        <f t="shared" si="306"/>
        <v>2.4942346504085395</v>
      </c>
      <c r="K2455" s="2">
        <f t="shared" si="300"/>
        <v>2.3115737706894075</v>
      </c>
    </row>
    <row r="2456" spans="1:11" ht="13.5" x14ac:dyDescent="0.25">
      <c r="A2456" s="3">
        <f>TITRES_STAT!B2459</f>
        <v>45884</v>
      </c>
      <c r="B2456" s="6">
        <f>TITRES_STAT!D2459</f>
        <v>3</v>
      </c>
      <c r="C2456" s="2">
        <f t="shared" si="301"/>
        <v>0</v>
      </c>
      <c r="D2456" s="2">
        <f t="shared" si="302"/>
        <v>3</v>
      </c>
      <c r="E2456" s="2">
        <f t="shared" si="304"/>
        <v>2.625</v>
      </c>
      <c r="F2456" s="2">
        <f t="shared" si="305"/>
        <v>2.4375</v>
      </c>
      <c r="G2456" s="2">
        <f t="shared" si="299"/>
        <v>2.3069999999999999</v>
      </c>
      <c r="H2456" s="2">
        <f t="shared" si="303"/>
        <v>2.0311000000000017</v>
      </c>
      <c r="I2456" s="2">
        <f t="array" ref="I2456">SUMPRODUCT(B2440:B2459, (ROW(B2440:B2459)-ROW(B2440)+1)) / (20*21/2)</f>
        <v>2.7214285714285715</v>
      </c>
      <c r="J2456" s="2">
        <f t="shared" si="306"/>
        <v>2.5424027789410593</v>
      </c>
      <c r="K2456" s="2">
        <f t="shared" si="300"/>
        <v>2.3385708777211955</v>
      </c>
    </row>
    <row r="2457" spans="1:11" ht="13.5" x14ac:dyDescent="0.25">
      <c r="A2457" s="3">
        <f>TITRES_STAT!B2460</f>
        <v>45887</v>
      </c>
      <c r="B2457" s="6">
        <f>TITRES_STAT!D2460</f>
        <v>3</v>
      </c>
      <c r="C2457" s="2">
        <f t="shared" si="301"/>
        <v>0</v>
      </c>
      <c r="D2457" s="2">
        <f t="shared" si="302"/>
        <v>3</v>
      </c>
      <c r="E2457" s="2">
        <f t="shared" si="304"/>
        <v>2.7</v>
      </c>
      <c r="F2457" s="2">
        <f t="shared" si="305"/>
        <v>2.4750000000000001</v>
      </c>
      <c r="G2457" s="2">
        <f t="shared" si="299"/>
        <v>2.3256000000000001</v>
      </c>
      <c r="H2457" s="2">
        <f t="shared" si="303"/>
        <v>2.0362000000000018</v>
      </c>
      <c r="I2457" s="2">
        <f t="array" ref="I2457">SUMPRODUCT(B2441:B2460, (ROW(B2441:B2460)-ROW(B2441)+1)) / (20*21/2)</f>
        <v>2.7642857142857142</v>
      </c>
      <c r="J2457" s="2">
        <f t="shared" si="306"/>
        <v>2.5859834666609585</v>
      </c>
      <c r="K2457" s="2">
        <f t="shared" si="300"/>
        <v>2.3645092746733054</v>
      </c>
    </row>
    <row r="2458" spans="1:11" ht="13.5" x14ac:dyDescent="0.25">
      <c r="A2458" s="3">
        <f>TITRES_STAT!B2461</f>
        <v>45888</v>
      </c>
      <c r="B2458" s="6">
        <f>TITRES_STAT!D2461</f>
        <v>3</v>
      </c>
      <c r="C2458" s="2">
        <f t="shared" si="301"/>
        <v>0</v>
      </c>
      <c r="D2458" s="2">
        <f t="shared" si="302"/>
        <v>3</v>
      </c>
      <c r="E2458" s="2">
        <f t="shared" si="304"/>
        <v>2.7749999999999999</v>
      </c>
      <c r="F2458" s="2">
        <f t="shared" si="305"/>
        <v>2.5125000000000002</v>
      </c>
      <c r="G2458" s="2">
        <f t="shared" si="299"/>
        <v>2.3424</v>
      </c>
      <c r="H2458" s="2">
        <f t="shared" si="303"/>
        <v>2.0417000000000014</v>
      </c>
      <c r="I2458" s="2">
        <f t="array" ref="I2458">SUMPRODUCT(B2442:B2461, (ROW(B2442:B2461)-ROW(B2442)+1)) / (20*21/2)</f>
        <v>2.8035714285714284</v>
      </c>
      <c r="J2458" s="2">
        <f t="shared" si="306"/>
        <v>2.6254136126932481</v>
      </c>
      <c r="K2458" s="2">
        <f t="shared" si="300"/>
        <v>2.3894304795880776</v>
      </c>
    </row>
    <row r="2459" spans="1:11" ht="13.5" x14ac:dyDescent="0.25">
      <c r="A2459" s="3">
        <f>TITRES_STAT!B2462</f>
        <v>45889</v>
      </c>
      <c r="B2459" s="6">
        <f>TITRES_STAT!D2462</f>
        <v>3</v>
      </c>
      <c r="C2459" s="2">
        <f t="shared" si="301"/>
        <v>0</v>
      </c>
      <c r="D2459" s="2">
        <f t="shared" si="302"/>
        <v>3</v>
      </c>
      <c r="E2459" s="2">
        <f t="shared" si="304"/>
        <v>2.85</v>
      </c>
      <c r="F2459" s="2">
        <f t="shared" si="305"/>
        <v>2.5499999999999998</v>
      </c>
      <c r="G2459" s="2">
        <f t="shared" si="299"/>
        <v>2.3592</v>
      </c>
      <c r="H2459" s="2">
        <f t="shared" si="303"/>
        <v>2.0472000000000015</v>
      </c>
      <c r="I2459" s="2">
        <f t="array" ref="I2459">SUMPRODUCT(B2443:B2462, (ROW(B2443:B2462)-ROW(B2443)+1)) / (20*21/2)</f>
        <v>2.8392857142857144</v>
      </c>
      <c r="J2459" s="2">
        <f t="shared" si="306"/>
        <v>2.6610885067224626</v>
      </c>
      <c r="K2459" s="2">
        <f t="shared" si="300"/>
        <v>2.4133743823493297</v>
      </c>
    </row>
    <row r="2460" spans="1:11" ht="13.5" x14ac:dyDescent="0.25">
      <c r="A2460" s="3">
        <f>TITRES_STAT!B2463</f>
        <v>45890</v>
      </c>
      <c r="B2460" s="6">
        <f>TITRES_STAT!D2463</f>
        <v>3</v>
      </c>
      <c r="C2460" s="2">
        <f t="shared" si="301"/>
        <v>0</v>
      </c>
      <c r="D2460" s="2">
        <f t="shared" si="302"/>
        <v>3</v>
      </c>
      <c r="E2460" s="2">
        <f t="shared" si="304"/>
        <v>2.9249999999999998</v>
      </c>
      <c r="F2460" s="2">
        <f t="shared" si="305"/>
        <v>2.5874999999999999</v>
      </c>
      <c r="G2460" s="2">
        <f t="shared" si="299"/>
        <v>2.3759999999999999</v>
      </c>
      <c r="H2460" s="2">
        <f t="shared" si="303"/>
        <v>2.0527000000000011</v>
      </c>
      <c r="I2460" s="2">
        <f t="array" ref="I2460">SUMPRODUCT(B2444:B2463, (ROW(B2444:B2463)-ROW(B2444)+1)) / (20*21/2)</f>
        <v>2.8714285714285714</v>
      </c>
      <c r="J2460" s="2">
        <f t="shared" si="306"/>
        <v>2.6933657917965137</v>
      </c>
      <c r="K2460" s="2">
        <f t="shared" si="300"/>
        <v>2.4363793085317091</v>
      </c>
    </row>
    <row r="2461" spans="1:11" ht="13.5" x14ac:dyDescent="0.25">
      <c r="A2461" s="3">
        <f>TITRES_STAT!B2464</f>
        <v>45891</v>
      </c>
      <c r="B2461" s="6">
        <f>TITRES_STAT!D2464</f>
        <v>3</v>
      </c>
      <c r="C2461" s="2">
        <f t="shared" si="301"/>
        <v>0</v>
      </c>
      <c r="D2461" s="2">
        <f t="shared" si="302"/>
        <v>3</v>
      </c>
      <c r="E2461" s="2">
        <f t="shared" si="304"/>
        <v>3</v>
      </c>
      <c r="F2461" s="2">
        <f t="shared" si="305"/>
        <v>2.625</v>
      </c>
      <c r="G2461" s="2">
        <f t="shared" si="299"/>
        <v>2.3946000000000001</v>
      </c>
      <c r="H2461" s="2">
        <f t="shared" si="303"/>
        <v>2.0582000000000011</v>
      </c>
      <c r="I2461" s="2">
        <f t="array" ref="I2461">SUMPRODUCT(B2445:B2464, (ROW(B2445:B2464)-ROW(B2445)+1)) / (20*21/2)</f>
        <v>2.9</v>
      </c>
      <c r="J2461" s="2">
        <f t="shared" si="306"/>
        <v>2.7225690497206552</v>
      </c>
      <c r="K2461" s="2">
        <f t="shared" si="300"/>
        <v>2.458482080746152</v>
      </c>
    </row>
    <row r="2462" spans="1:11" ht="13.5" x14ac:dyDescent="0.25">
      <c r="A2462" s="3">
        <f>TITRES_STAT!B2465</f>
        <v>45894</v>
      </c>
      <c r="B2462" s="6">
        <f>TITRES_STAT!D2465</f>
        <v>3</v>
      </c>
      <c r="C2462" s="2">
        <f t="shared" si="301"/>
        <v>0</v>
      </c>
      <c r="D2462" s="2">
        <f t="shared" si="302"/>
        <v>3</v>
      </c>
      <c r="E2462" s="2">
        <f t="shared" si="304"/>
        <v>3</v>
      </c>
      <c r="F2462" s="2">
        <f t="shared" si="305"/>
        <v>2.6625000000000001</v>
      </c>
      <c r="G2462" s="2">
        <f t="shared" si="299"/>
        <v>2.4131999999999998</v>
      </c>
      <c r="H2462" s="2">
        <f t="shared" si="303"/>
        <v>2.0633000000000008</v>
      </c>
      <c r="I2462" s="2">
        <f t="array" ref="I2462">SUMPRODUCT(B2446:B2465, (ROW(B2446:B2465)-ROW(B2446)+1)) / (20*21/2)</f>
        <v>2.9249999999999998</v>
      </c>
      <c r="J2462" s="2">
        <f t="shared" si="306"/>
        <v>2.7489910449853547</v>
      </c>
      <c r="K2462" s="2">
        <f t="shared" si="300"/>
        <v>2.4797180775796366</v>
      </c>
    </row>
    <row r="2463" spans="1:11" ht="13.5" x14ac:dyDescent="0.25">
      <c r="A2463" s="3">
        <f>TITRES_STAT!B2466</f>
        <v>45895</v>
      </c>
      <c r="B2463" s="6">
        <f>TITRES_STAT!D2466</f>
        <v>3</v>
      </c>
      <c r="C2463" s="2">
        <f t="shared" si="301"/>
        <v>0</v>
      </c>
      <c r="D2463" s="2">
        <f t="shared" si="302"/>
        <v>3</v>
      </c>
      <c r="E2463" s="2">
        <f t="shared" si="304"/>
        <v>3</v>
      </c>
      <c r="F2463" s="2">
        <f t="shared" si="305"/>
        <v>2.7</v>
      </c>
      <c r="G2463" s="2">
        <f t="shared" si="299"/>
        <v>2.4300000000000002</v>
      </c>
      <c r="H2463" s="2">
        <f t="shared" si="303"/>
        <v>2.0684000000000005</v>
      </c>
      <c r="I2463" s="2">
        <f t="array" ref="I2463">SUMPRODUCT(B2447:B2466, (ROW(B2447:B2466)-ROW(B2447)+1)) / (20*21/2)</f>
        <v>2.9464285714285716</v>
      </c>
      <c r="J2463" s="2">
        <f t="shared" si="306"/>
        <v>2.7728966597486542</v>
      </c>
      <c r="K2463" s="2">
        <f t="shared" si="300"/>
        <v>2.5001212902235723</v>
      </c>
    </row>
    <row r="2464" spans="1:11" ht="13.5" x14ac:dyDescent="0.25">
      <c r="A2464" s="3">
        <f>TITRES_STAT!B2467</f>
        <v>45896</v>
      </c>
      <c r="B2464" s="6">
        <f>TITRES_STAT!D2467</f>
        <v>3</v>
      </c>
      <c r="C2464" s="2">
        <f t="shared" si="301"/>
        <v>0</v>
      </c>
      <c r="D2464" s="2">
        <f t="shared" si="302"/>
        <v>3</v>
      </c>
      <c r="E2464" s="2">
        <f t="shared" si="304"/>
        <v>3</v>
      </c>
      <c r="F2464" s="2">
        <f t="shared" si="305"/>
        <v>2.7374999999999998</v>
      </c>
      <c r="G2464" s="2">
        <f t="shared" si="299"/>
        <v>2.4449999999999998</v>
      </c>
      <c r="H2464" s="2">
        <f t="shared" si="303"/>
        <v>2.0739000000000005</v>
      </c>
      <c r="I2464" s="2">
        <f t="array" ref="I2464">SUMPRODUCT(B2448:B2467, (ROW(B2448:B2467)-ROW(B2448)+1)) / (20*21/2)</f>
        <v>2.9652380952380955</v>
      </c>
      <c r="J2464" s="2">
        <f t="shared" si="306"/>
        <v>2.7945255492964014</v>
      </c>
      <c r="K2464" s="2">
        <f t="shared" si="300"/>
        <v>2.5197243768814714</v>
      </c>
    </row>
    <row r="2465" spans="1:11" ht="13.5" x14ac:dyDescent="0.25">
      <c r="A2465" s="3">
        <f>TITRES_STAT!B2468</f>
        <v>45897</v>
      </c>
      <c r="B2465" s="6">
        <f>TITRES_STAT!D2468</f>
        <v>3</v>
      </c>
      <c r="C2465" s="2">
        <f t="shared" si="301"/>
        <v>0</v>
      </c>
      <c r="D2465" s="2">
        <f t="shared" si="302"/>
        <v>3</v>
      </c>
      <c r="E2465" s="2">
        <f t="shared" si="304"/>
        <v>3</v>
      </c>
      <c r="F2465" s="2">
        <f t="shared" si="305"/>
        <v>2.7749999999999999</v>
      </c>
      <c r="G2465" s="2">
        <f t="shared" si="299"/>
        <v>2.46</v>
      </c>
      <c r="H2465" s="2">
        <f t="shared" si="303"/>
        <v>2.0794000000000001</v>
      </c>
      <c r="I2465" s="2">
        <f t="array" ref="I2465">SUMPRODUCT(B2449:B2468, (ROW(B2449:B2468)-ROW(B2449)+1)) / (20*21/2)</f>
        <v>2.9794761904761908</v>
      </c>
      <c r="J2465" s="2">
        <f t="shared" si="306"/>
        <v>2.814094544601506</v>
      </c>
      <c r="K2465" s="2">
        <f t="shared" si="300"/>
        <v>2.5385587150429823</v>
      </c>
    </row>
    <row r="2466" spans="1:11" ht="13.5" x14ac:dyDescent="0.25">
      <c r="A2466" s="3">
        <f>TITRES_STAT!B2469</f>
        <v>45898</v>
      </c>
      <c r="B2466" s="6">
        <f>TITRES_STAT!D2469</f>
        <v>3</v>
      </c>
      <c r="C2466" s="2">
        <f t="shared" si="301"/>
        <v>0</v>
      </c>
      <c r="D2466" s="2">
        <f t="shared" si="302"/>
        <v>3</v>
      </c>
      <c r="E2466" s="2">
        <f t="shared" si="304"/>
        <v>3</v>
      </c>
      <c r="F2466" s="2">
        <f t="shared" si="305"/>
        <v>2.8125</v>
      </c>
      <c r="G2466" s="2">
        <f t="shared" si="299"/>
        <v>2.4750000000000001</v>
      </c>
      <c r="H2466" s="2">
        <f t="shared" si="303"/>
        <v>2.0849000000000002</v>
      </c>
      <c r="I2466" s="2">
        <f t="array" ref="I2466">SUMPRODUCT(B2450:B2469, (ROW(B2450:B2469)-ROW(B2450)+1)) / (20*21/2)</f>
        <v>2.9901428571428577</v>
      </c>
      <c r="J2466" s="2">
        <f t="shared" si="306"/>
        <v>2.8317998260680293</v>
      </c>
      <c r="K2466" s="2">
        <f t="shared" si="300"/>
        <v>2.5566544517079635</v>
      </c>
    </row>
    <row r="2467" spans="1:11" ht="13.5" x14ac:dyDescent="0.25">
      <c r="A2467" s="3">
        <f>TITRES_STAT!B2470</f>
        <v>45901</v>
      </c>
      <c r="B2467" s="6">
        <f>TITRES_STAT!D2470</f>
        <v>3.01</v>
      </c>
      <c r="C2467" s="2">
        <f t="shared" si="301"/>
        <v>9.9999999999997868E-3</v>
      </c>
      <c r="D2467" s="2">
        <f t="shared" si="302"/>
        <v>3.0019999999999998</v>
      </c>
      <c r="E2467" s="2">
        <f t="shared" si="304"/>
        <v>3.0009999999999999</v>
      </c>
      <c r="F2467" s="2">
        <f t="shared" si="305"/>
        <v>2.8504999999999998</v>
      </c>
      <c r="G2467" s="2">
        <f t="shared" si="299"/>
        <v>2.4902000000000002</v>
      </c>
      <c r="H2467" s="2">
        <f t="shared" si="303"/>
        <v>2.0904499999999997</v>
      </c>
      <c r="I2467" s="2">
        <f t="array" ref="I2467">SUMPRODUCT(B2451:B2470, (ROW(B2451:B2470)-ROW(B2451)+1)) / (20*21/2)</f>
        <v>2.9972380952380955</v>
      </c>
      <c r="J2467" s="2">
        <f t="shared" si="306"/>
        <v>2.8487712712044075</v>
      </c>
      <c r="K2467" s="2">
        <f t="shared" si="300"/>
        <v>2.5744327085037297</v>
      </c>
    </row>
    <row r="2468" spans="1:11" ht="13.5" x14ac:dyDescent="0.25">
      <c r="A2468" s="3">
        <f>TITRES_STAT!B2471</f>
        <v>45902</v>
      </c>
      <c r="B2468" s="6">
        <f>TITRES_STAT!D2471</f>
        <v>3</v>
      </c>
      <c r="C2468" s="2">
        <f t="shared" si="301"/>
        <v>-9.9999999999997868E-3</v>
      </c>
      <c r="D2468" s="2">
        <f t="shared" si="302"/>
        <v>3.0019999999999998</v>
      </c>
      <c r="E2468" s="2">
        <f t="shared" si="304"/>
        <v>3.0009999999999999</v>
      </c>
      <c r="F2468" s="2">
        <f t="shared" si="305"/>
        <v>2.8879999999999999</v>
      </c>
      <c r="G2468" s="2">
        <f t="shared" si="299"/>
        <v>2.5052000000000003</v>
      </c>
      <c r="H2468" s="2">
        <f t="shared" si="303"/>
        <v>2.0959499999999998</v>
      </c>
      <c r="I2468" s="2">
        <f t="array" ref="I2468">SUMPRODUCT(B2452:B2471, (ROW(B2452:B2471)-ROW(B2452)+1)) / (20*21/2)</f>
        <v>3.0007619047619047</v>
      </c>
      <c r="J2468" s="2">
        <f t="shared" si="306"/>
        <v>2.8631740072801781</v>
      </c>
      <c r="K2468" s="2">
        <f t="shared" si="300"/>
        <v>2.5911216218957405</v>
      </c>
    </row>
    <row r="2469" spans="1:11" ht="13.5" x14ac:dyDescent="0.25">
      <c r="A2469" s="3">
        <f>TITRES_STAT!B2472</f>
        <v>45903</v>
      </c>
      <c r="B2469" s="6">
        <f>TITRES_STAT!D2472</f>
        <v>3</v>
      </c>
      <c r="C2469" s="2">
        <f t="shared" si="301"/>
        <v>0</v>
      </c>
      <c r="D2469" s="2">
        <f t="shared" si="302"/>
        <v>3.0019999999999998</v>
      </c>
      <c r="E2469" s="2">
        <f t="shared" si="304"/>
        <v>3.0009999999999999</v>
      </c>
      <c r="F2469" s="2">
        <f t="shared" si="305"/>
        <v>2.9255</v>
      </c>
      <c r="G2469" s="2">
        <f t="shared" si="299"/>
        <v>2.5202</v>
      </c>
      <c r="H2469" s="2">
        <f t="shared" si="303"/>
        <v>2.1014499999999998</v>
      </c>
      <c r="I2469" s="2">
        <f t="array" ref="I2469">SUMPRODUCT(B2453:B2472, (ROW(B2453:B2472)-ROW(B2453)+1)) / (20*21/2)</f>
        <v>3.0007142857142854</v>
      </c>
      <c r="J2469" s="2">
        <f t="shared" si="306"/>
        <v>2.8762050542058755</v>
      </c>
      <c r="K2469" s="2">
        <f t="shared" si="300"/>
        <v>2.6071560680959074</v>
      </c>
    </row>
    <row r="2470" spans="1:11" ht="13.5" x14ac:dyDescent="0.25">
      <c r="A2470" s="3">
        <f>TITRES_STAT!B2473</f>
        <v>45905</v>
      </c>
      <c r="B2470" s="6">
        <f>TITRES_STAT!D2473</f>
        <v>3</v>
      </c>
      <c r="C2470" s="2">
        <f t="shared" si="301"/>
        <v>0</v>
      </c>
      <c r="D2470" s="2">
        <f t="shared" si="302"/>
        <v>3.0019999999999998</v>
      </c>
      <c r="E2470" s="2">
        <f t="shared" si="304"/>
        <v>3.0009999999999999</v>
      </c>
      <c r="F2470" s="2">
        <f t="shared" si="305"/>
        <v>2.9630000000000001</v>
      </c>
      <c r="G2470" s="2">
        <f t="shared" si="299"/>
        <v>2.5352000000000001</v>
      </c>
      <c r="H2470" s="2">
        <f t="shared" si="303"/>
        <v>2.1069499999999994</v>
      </c>
      <c r="I2470" s="2">
        <f t="array" ref="I2470">SUMPRODUCT(B2454:B2473, (ROW(B2454:B2473)-ROW(B2454)+1)) / (20*21/2)</f>
        <v>3.0006666666666666</v>
      </c>
      <c r="J2470" s="2">
        <f t="shared" si="306"/>
        <v>2.8879950490434112</v>
      </c>
      <c r="K2470" s="2">
        <f t="shared" si="300"/>
        <v>2.6225617124843033</v>
      </c>
    </row>
    <row r="2471" spans="1:11" ht="13.5" x14ac:dyDescent="0.25">
      <c r="A2471" s="3">
        <f>TITRES_STAT!B2474</f>
        <v>45908</v>
      </c>
      <c r="B2471" s="6">
        <f>TITRES_STAT!D2474</f>
        <v>3</v>
      </c>
      <c r="C2471" s="2">
        <f t="shared" si="301"/>
        <v>0</v>
      </c>
      <c r="D2471" s="2">
        <f t="shared" si="302"/>
        <v>3.0019999999999998</v>
      </c>
      <c r="E2471" s="2">
        <f t="shared" si="304"/>
        <v>3.0009999999999999</v>
      </c>
      <c r="F2471" s="2">
        <f t="shared" si="305"/>
        <v>3.0004999999999997</v>
      </c>
      <c r="G2471" s="2">
        <f t="shared" si="299"/>
        <v>2.5502000000000002</v>
      </c>
      <c r="H2471" s="2">
        <f t="shared" si="303"/>
        <v>2.1124499999999999</v>
      </c>
      <c r="I2471" s="2">
        <f t="array" ref="I2471">SUMPRODUCT(B2455:B2474, (ROW(B2455:B2474)-ROW(B2455)+1)) / (20*21/2)</f>
        <v>3.0129999999999999</v>
      </c>
      <c r="J2471" s="2">
        <f t="shared" si="306"/>
        <v>2.8986621872297529</v>
      </c>
      <c r="K2471" s="2">
        <f t="shared" si="300"/>
        <v>2.6373632139555072</v>
      </c>
    </row>
    <row r="2472" spans="1:11" ht="13.5" x14ac:dyDescent="0.25">
      <c r="A2472" s="3">
        <f>TITRES_STAT!B2475</f>
        <v>45909</v>
      </c>
      <c r="B2472" s="6">
        <f>TITRES_STAT!D2475</f>
        <v>3</v>
      </c>
      <c r="C2472" s="2">
        <f t="shared" si="301"/>
        <v>0</v>
      </c>
      <c r="D2472" s="2">
        <f t="shared" si="302"/>
        <v>3</v>
      </c>
      <c r="E2472" s="2">
        <f t="shared" si="304"/>
        <v>3.0009999999999999</v>
      </c>
      <c r="F2472" s="2">
        <f t="shared" si="305"/>
        <v>3.0004999999999997</v>
      </c>
      <c r="G2472" s="2">
        <f t="shared" si="299"/>
        <v>2.5651999999999999</v>
      </c>
      <c r="H2472" s="2">
        <f t="shared" si="303"/>
        <v>2.11795</v>
      </c>
      <c r="I2472" s="2">
        <f t="array" ref="I2472">SUMPRODUCT(B2456:B2475, (ROW(B2456:B2475)-ROW(B2456)+1)) / (20*21/2)</f>
        <v>3.027571428571429</v>
      </c>
      <c r="J2472" s="2">
        <f t="shared" si="306"/>
        <v>2.9083134074935857</v>
      </c>
      <c r="K2472" s="2">
        <f t="shared" si="300"/>
        <v>2.6515842643886245</v>
      </c>
    </row>
    <row r="2473" spans="1:11" ht="13.5" x14ac:dyDescent="0.25">
      <c r="A2473" s="3">
        <f>TITRES_STAT!B2476</f>
        <v>45910</v>
      </c>
      <c r="B2473" s="6">
        <f>TITRES_STAT!D2476</f>
        <v>3</v>
      </c>
      <c r="C2473" s="2">
        <f t="shared" si="301"/>
        <v>0</v>
      </c>
      <c r="D2473" s="2">
        <f t="shared" si="302"/>
        <v>3</v>
      </c>
      <c r="E2473" s="2">
        <f t="shared" si="304"/>
        <v>3.0009999999999999</v>
      </c>
      <c r="F2473" s="2">
        <f t="shared" si="305"/>
        <v>3.0004999999999997</v>
      </c>
      <c r="G2473" s="2">
        <f t="shared" si="299"/>
        <v>2.5801999999999996</v>
      </c>
      <c r="H2473" s="2">
        <f t="shared" si="303"/>
        <v>2.1234500000000001</v>
      </c>
      <c r="I2473" s="2">
        <f t="array" ref="I2473">SUMPRODUCT(B2457:B2476, (ROW(B2457:B2476)-ROW(B2457)+1)) / (20*21/2)</f>
        <v>3.0461428571428573</v>
      </c>
      <c r="J2473" s="2">
        <f t="shared" si="306"/>
        <v>2.9170454639227681</v>
      </c>
      <c r="K2473" s="2">
        <f t="shared" si="300"/>
        <v>2.6652476265694629</v>
      </c>
    </row>
    <row r="2474" spans="1:11" ht="13.5" x14ac:dyDescent="0.25">
      <c r="A2474" s="3">
        <f>TITRES_STAT!B2477</f>
        <v>45911</v>
      </c>
      <c r="B2474" s="6">
        <f>TITRES_STAT!D2477</f>
        <v>3.13</v>
      </c>
      <c r="C2474" s="2">
        <f t="shared" si="301"/>
        <v>0.12999999999999989</v>
      </c>
      <c r="D2474" s="2">
        <f t="shared" si="302"/>
        <v>3.0259999999999998</v>
      </c>
      <c r="E2474" s="2">
        <f t="shared" si="304"/>
        <v>3.0139999999999998</v>
      </c>
      <c r="F2474" s="2">
        <f t="shared" si="305"/>
        <v>3.0070000000000001</v>
      </c>
      <c r="G2474" s="2">
        <f t="shared" si="299"/>
        <v>2.5978000000000003</v>
      </c>
      <c r="H2474" s="2">
        <f t="shared" si="303"/>
        <v>2.1295999999999999</v>
      </c>
      <c r="I2474" s="2">
        <f t="array" ref="I2474">SUMPRODUCT(B2458:B2477, (ROW(B2458:B2477)-ROW(B2458)+1)) / (20*21/2)</f>
        <v>3.0665714285714287</v>
      </c>
      <c r="J2474" s="2">
        <f t="shared" si="306"/>
        <v>2.9373268483110762</v>
      </c>
      <c r="K2474" s="2">
        <f t="shared" si="300"/>
        <v>2.6834732098412486</v>
      </c>
    </row>
    <row r="2475" spans="1:11" ht="13.5" x14ac:dyDescent="0.25">
      <c r="A2475" s="3">
        <f>TITRES_STAT!B2478</f>
        <v>45912</v>
      </c>
      <c r="B2475" s="6">
        <f>TITRES_STAT!D2478</f>
        <v>3.16</v>
      </c>
      <c r="C2475" s="2">
        <f t="shared" si="301"/>
        <v>3.0000000000000249E-2</v>
      </c>
      <c r="D2475" s="2">
        <f t="shared" si="302"/>
        <v>3.0579999999999998</v>
      </c>
      <c r="E2475" s="2">
        <f t="shared" si="304"/>
        <v>3.03</v>
      </c>
      <c r="F2475" s="2">
        <f t="shared" si="305"/>
        <v>3.0149999999999997</v>
      </c>
      <c r="G2475" s="2">
        <f t="shared" si="299"/>
        <v>2.6160000000000001</v>
      </c>
      <c r="H2475" s="2">
        <f t="shared" si="303"/>
        <v>2.1359000000000004</v>
      </c>
      <c r="I2475" s="2">
        <f t="array" ref="I2475">SUMPRODUCT(B2459:B2478, (ROW(B2459:B2478)-ROW(B2459)+1)) / (20*21/2)</f>
        <v>3.0991904761904765</v>
      </c>
      <c r="J2475" s="2">
        <f t="shared" si="306"/>
        <v>2.9585338151385927</v>
      </c>
      <c r="K2475" s="2">
        <f t="shared" si="300"/>
        <v>2.7021605349455133</v>
      </c>
    </row>
    <row r="2476" spans="1:11" ht="13.5" x14ac:dyDescent="0.25">
      <c r="A2476" s="3">
        <f>TITRES_STAT!B2479</f>
        <v>45915</v>
      </c>
      <c r="B2476" s="6">
        <f>TITRES_STAT!D2479</f>
        <v>3.21</v>
      </c>
      <c r="C2476" s="2">
        <f t="shared" si="301"/>
        <v>4.9999999999999822E-2</v>
      </c>
      <c r="D2476" s="2">
        <f t="shared" si="302"/>
        <v>3.1</v>
      </c>
      <c r="E2476" s="2">
        <f t="shared" si="304"/>
        <v>3.0509999999999997</v>
      </c>
      <c r="F2476" s="2">
        <f t="shared" si="305"/>
        <v>3.0255000000000001</v>
      </c>
      <c r="G2476" s="2">
        <f t="shared" si="299"/>
        <v>2.6352000000000002</v>
      </c>
      <c r="H2476" s="2">
        <f t="shared" si="303"/>
        <v>2.1424500000000002</v>
      </c>
      <c r="I2476" s="2">
        <f t="array" ref="I2476">SUMPRODUCT(B2460:B2479, (ROW(B2460:B2479)-ROW(B2460)+1)) / (20*21/2)</f>
        <v>3.1166666666666667</v>
      </c>
      <c r="J2476" s="2">
        <f t="shared" si="306"/>
        <v>2.9824829756015836</v>
      </c>
      <c r="K2476" s="2">
        <f t="shared" si="300"/>
        <v>2.722075808084905</v>
      </c>
    </row>
    <row r="2477" spans="1:11" ht="13.5" x14ac:dyDescent="0.25">
      <c r="A2477" s="3">
        <f>TITRES_STAT!B2480</f>
        <v>45916</v>
      </c>
      <c r="B2477" s="6">
        <f>TITRES_STAT!D2480</f>
        <v>3.24</v>
      </c>
      <c r="C2477" s="2">
        <f t="shared" si="301"/>
        <v>3.0000000000000249E-2</v>
      </c>
      <c r="D2477" s="2">
        <f t="shared" si="302"/>
        <v>3.1480000000000001</v>
      </c>
      <c r="E2477" s="2">
        <f t="shared" si="304"/>
        <v>3.0740000000000003</v>
      </c>
      <c r="F2477" s="2">
        <f t="shared" si="305"/>
        <v>3.0375000000000001</v>
      </c>
      <c r="G2477" s="2">
        <f t="shared" si="299"/>
        <v>2.6549999999999998</v>
      </c>
      <c r="H2477" s="2">
        <f t="shared" si="303"/>
        <v>2.1491500000000001</v>
      </c>
      <c r="I2477" s="2">
        <f t="array" ref="I2477">SUMPRODUCT(B2461:B2480, (ROW(B2461:B2480)-ROW(B2461)+1)) / (20*21/2)</f>
        <v>3.1329999999999991</v>
      </c>
      <c r="J2477" s="2">
        <f t="shared" si="306"/>
        <v>3.0070084064966709</v>
      </c>
      <c r="K2477" s="2">
        <f t="shared" si="300"/>
        <v>2.7423865607090265</v>
      </c>
    </row>
    <row r="2478" spans="1:11" ht="13.5" x14ac:dyDescent="0.25">
      <c r="A2478" s="3">
        <f>TITRES_STAT!B2481</f>
        <v>45917</v>
      </c>
      <c r="B2478" s="6">
        <f>TITRES_STAT!D2481</f>
        <v>3.38</v>
      </c>
      <c r="C2478" s="2">
        <f t="shared" si="301"/>
        <v>0.13999999999999968</v>
      </c>
      <c r="D2478" s="2">
        <f t="shared" si="302"/>
        <v>3.2240000000000002</v>
      </c>
      <c r="E2478" s="2">
        <f t="shared" si="304"/>
        <v>3.1120000000000001</v>
      </c>
      <c r="F2478" s="2">
        <f t="shared" si="305"/>
        <v>3.0565000000000002</v>
      </c>
      <c r="G2478" s="2">
        <f t="shared" si="299"/>
        <v>2.6776</v>
      </c>
      <c r="H2478" s="2">
        <f t="shared" si="303"/>
        <v>2.1565499999999997</v>
      </c>
      <c r="I2478" s="2">
        <f t="array" ref="I2478">SUMPRODUCT(B2462:B2481, (ROW(B2462:B2481)-ROW(B2462)+1)) / (20*21/2)</f>
        <v>3.1529523809523803</v>
      </c>
      <c r="J2478" s="2">
        <f t="shared" si="306"/>
        <v>3.0425314154017498</v>
      </c>
      <c r="K2478" s="2">
        <f t="shared" si="300"/>
        <v>2.7673910093086724</v>
      </c>
    </row>
    <row r="2479" spans="1:11" ht="13.5" x14ac:dyDescent="0.25">
      <c r="A2479" s="3">
        <f>TITRES_STAT!B2482</f>
        <v>45918</v>
      </c>
      <c r="B2479" s="6">
        <f>TITRES_STAT!D2482</f>
        <v>3.24</v>
      </c>
      <c r="C2479" s="2">
        <f t="shared" si="301"/>
        <v>-0.13999999999999968</v>
      </c>
      <c r="D2479" s="2">
        <f t="shared" si="302"/>
        <v>3.2459999999999996</v>
      </c>
      <c r="E2479" s="2">
        <f t="shared" si="304"/>
        <v>3.1360000000000001</v>
      </c>
      <c r="F2479" s="2">
        <f t="shared" si="305"/>
        <v>3.0685000000000002</v>
      </c>
      <c r="G2479" s="2">
        <f t="shared" si="299"/>
        <v>2.6974</v>
      </c>
      <c r="H2479" s="2">
        <f t="shared" si="303"/>
        <v>2.1632499999999997</v>
      </c>
      <c r="I2479" s="2">
        <f t="array" ref="I2479">SUMPRODUCT(B2463:B2482, (ROW(B2463:B2482)-ROW(B2463)+1)) / (20*21/2)</f>
        <v>3.1848571428571431</v>
      </c>
      <c r="J2479" s="2">
        <f t="shared" si="306"/>
        <v>3.06133794726825</v>
      </c>
      <c r="K2479" s="2">
        <f t="shared" si="300"/>
        <v>2.7859246952181365</v>
      </c>
    </row>
    <row r="2480" spans="1:11" ht="13.5" x14ac:dyDescent="0.25">
      <c r="A2480" s="3">
        <f>TITRES_STAT!B2483</f>
        <v>45919</v>
      </c>
      <c r="B2480" s="6">
        <f>TITRES_STAT!D2483</f>
        <v>3.24</v>
      </c>
      <c r="C2480" s="2">
        <f t="shared" si="301"/>
        <v>0</v>
      </c>
      <c r="D2480" s="2">
        <f t="shared" si="302"/>
        <v>3.2620000000000005</v>
      </c>
      <c r="E2480" s="2">
        <f t="shared" si="304"/>
        <v>3.16</v>
      </c>
      <c r="F2480" s="2">
        <f t="shared" si="305"/>
        <v>3.0805000000000002</v>
      </c>
      <c r="G2480" s="2">
        <f t="shared" si="299"/>
        <v>2.7172000000000001</v>
      </c>
      <c r="H2480" s="2">
        <f t="shared" si="303"/>
        <v>2.16995</v>
      </c>
      <c r="I2480" s="2">
        <f t="array" ref="I2480">SUMPRODUCT(B2464:B2483, (ROW(B2464:B2483)-ROW(B2464)+1)) / (20*21/2)</f>
        <v>3.2261428571428565</v>
      </c>
      <c r="J2480" s="2">
        <f t="shared" si="306"/>
        <v>3.07835338086175</v>
      </c>
      <c r="K2480" s="2">
        <f t="shared" si="300"/>
        <v>2.8037315699154646</v>
      </c>
    </row>
    <row r="2481" spans="1:11" ht="13.5" x14ac:dyDescent="0.25">
      <c r="A2481" s="3">
        <f>TITRES_STAT!B2484</f>
        <v>45922</v>
      </c>
      <c r="B2481" s="6">
        <f>TITRES_STAT!D2484</f>
        <v>3.29</v>
      </c>
      <c r="C2481" s="2">
        <f t="shared" si="301"/>
        <v>4.9999999999999822E-2</v>
      </c>
      <c r="D2481" s="2">
        <f t="shared" si="302"/>
        <v>3.278</v>
      </c>
      <c r="E2481" s="2">
        <f t="shared" si="304"/>
        <v>3.1890000000000001</v>
      </c>
      <c r="F2481" s="2">
        <f t="shared" si="305"/>
        <v>3.0950000000000002</v>
      </c>
      <c r="G2481" s="2">
        <f t="shared" si="299"/>
        <v>2.7379999999999995</v>
      </c>
      <c r="H2481" s="2">
        <f t="shared" si="303"/>
        <v>2.1768999999999998</v>
      </c>
      <c r="I2481" s="2">
        <f t="array" ref="I2481">SUMPRODUCT(B2465:B2484, (ROW(B2465:B2484)-ROW(B2465)+1)) / (20*21/2)</f>
        <v>3.2505238095238096</v>
      </c>
      <c r="J2481" s="2">
        <f t="shared" si="306"/>
        <v>3.0985102017320596</v>
      </c>
      <c r="K2481" s="2">
        <f t="shared" si="300"/>
        <v>2.8228009201148581</v>
      </c>
    </row>
    <row r="2482" spans="1:11" ht="13.5" x14ac:dyDescent="0.25">
      <c r="A2482" s="3">
        <f>TITRES_STAT!B2485</f>
        <v>45923</v>
      </c>
      <c r="B2482" s="6">
        <f>TITRES_STAT!D2485</f>
        <v>3.43</v>
      </c>
      <c r="C2482" s="2">
        <f t="shared" si="301"/>
        <v>0.14000000000000012</v>
      </c>
      <c r="D2482" s="2">
        <f t="shared" si="302"/>
        <v>3.3159999999999998</v>
      </c>
      <c r="E2482" s="2">
        <f t="shared" si="304"/>
        <v>3.2320000000000002</v>
      </c>
      <c r="F2482" s="2">
        <f t="shared" si="305"/>
        <v>3.1165000000000003</v>
      </c>
      <c r="G2482" s="2">
        <f t="shared" ref="G2482:G2545" si="307">AVERAGE(B2433:B2482)</f>
        <v>2.7615999999999996</v>
      </c>
      <c r="H2482" s="2">
        <f t="shared" si="303"/>
        <v>2.1845500000000002</v>
      </c>
      <c r="I2482" s="2">
        <f t="array" ref="I2482">SUMPRODUCT(B2466:B2485, (ROW(B2466:B2485)-ROW(B2466)+1)) / (20*21/2)</f>
        <v>3.2587142857142859</v>
      </c>
      <c r="J2482" s="2">
        <f t="shared" si="306"/>
        <v>3.1300806587099586</v>
      </c>
      <c r="K2482" s="2">
        <f t="shared" si="300"/>
        <v>2.8466126487378052</v>
      </c>
    </row>
    <row r="2483" spans="1:11" ht="13.5" x14ac:dyDescent="0.25">
      <c r="A2483" s="3">
        <f>TITRES_STAT!B2486</f>
        <v>45924</v>
      </c>
      <c r="B2483" s="6">
        <f>TITRES_STAT!D2486</f>
        <v>3.55</v>
      </c>
      <c r="C2483" s="2">
        <f t="shared" si="301"/>
        <v>0.11999999999999966</v>
      </c>
      <c r="D2483" s="2">
        <f t="shared" si="302"/>
        <v>3.35</v>
      </c>
      <c r="E2483" s="2">
        <f t="shared" si="304"/>
        <v>3.2869999999999999</v>
      </c>
      <c r="F2483" s="2">
        <f t="shared" si="305"/>
        <v>3.1440000000000001</v>
      </c>
      <c r="G2483" s="2">
        <f t="shared" si="307"/>
        <v>2.7875999999999999</v>
      </c>
      <c r="H2483" s="2">
        <f t="shared" si="303"/>
        <v>2.1928000000000001</v>
      </c>
      <c r="I2483" s="2">
        <f t="array" ref="I2483">SUMPRODUCT(B2467:B2486, (ROW(B2467:B2486)-ROW(B2467)+1)) / (20*21/2)</f>
        <v>3.2523809523809528</v>
      </c>
      <c r="J2483" s="2">
        <f t="shared" si="306"/>
        <v>3.1700729769280578</v>
      </c>
      <c r="K2483" s="2">
        <f t="shared" ref="K2483:K2546" si="308">$K$4*B2483+(1-$K$4)*K2482</f>
        <v>2.8741964664343618</v>
      </c>
    </row>
    <row r="2484" spans="1:11" ht="13.5" x14ac:dyDescent="0.25">
      <c r="A2484" s="3">
        <f>TITRES_STAT!B2487</f>
        <v>45925</v>
      </c>
      <c r="B2484" s="6">
        <f>TITRES_STAT!D2487</f>
        <v>3.4</v>
      </c>
      <c r="C2484" s="2">
        <f t="shared" si="301"/>
        <v>-0.14999999999999991</v>
      </c>
      <c r="D2484" s="2">
        <f t="shared" si="302"/>
        <v>3.3820000000000001</v>
      </c>
      <c r="E2484" s="2">
        <f t="shared" si="304"/>
        <v>3.3140000000000001</v>
      </c>
      <c r="F2484" s="2">
        <f t="shared" si="305"/>
        <v>3.1640000000000001</v>
      </c>
      <c r="G2484" s="2">
        <f t="shared" si="307"/>
        <v>2.8106</v>
      </c>
      <c r="H2484" s="2">
        <f t="shared" si="303"/>
        <v>2.2002999999999999</v>
      </c>
      <c r="I2484" s="2">
        <f t="array" ref="I2484">SUMPRODUCT(B2468:B2487, (ROW(B2468:B2487)-ROW(B2468)+1)) / (20*21/2)</f>
        <v>3.2455238095238097</v>
      </c>
      <c r="J2484" s="2">
        <f t="shared" si="306"/>
        <v>3.1919707886491953</v>
      </c>
      <c r="K2484" s="2">
        <f t="shared" si="308"/>
        <v>2.8948162128487005</v>
      </c>
    </row>
    <row r="2485" spans="1:11" ht="13.5" x14ac:dyDescent="0.25">
      <c r="A2485" s="3">
        <f>TITRES_STAT!B2488</f>
        <v>45926</v>
      </c>
      <c r="B2485" s="6">
        <f>TITRES_STAT!D2488</f>
        <v>3.25</v>
      </c>
      <c r="C2485" s="2">
        <f t="shared" si="301"/>
        <v>-0.14999999999999991</v>
      </c>
      <c r="D2485" s="2">
        <f t="shared" si="302"/>
        <v>3.3840000000000003</v>
      </c>
      <c r="E2485" s="2">
        <f t="shared" si="304"/>
        <v>3.3230000000000004</v>
      </c>
      <c r="F2485" s="2">
        <f t="shared" si="305"/>
        <v>3.1764999999999999</v>
      </c>
      <c r="G2485" s="2">
        <f t="shared" si="307"/>
        <v>2.8306</v>
      </c>
      <c r="H2485" s="2">
        <f t="shared" si="303"/>
        <v>2.2070500000000002</v>
      </c>
      <c r="I2485" s="2">
        <f t="array" ref="I2485">SUMPRODUCT(B2469:B2488, (ROW(B2469:B2488)-ROW(B2469)+1)) / (20*21/2)</f>
        <v>3.2277142857142853</v>
      </c>
      <c r="J2485" s="2">
        <f t="shared" si="306"/>
        <v>3.1974973802064151</v>
      </c>
      <c r="K2485" s="2">
        <f t="shared" si="308"/>
        <v>2.908744988815418</v>
      </c>
    </row>
    <row r="2486" spans="1:11" ht="13.5" x14ac:dyDescent="0.25">
      <c r="A2486" s="3">
        <f>TITRES_STAT!B2489</f>
        <v>45929</v>
      </c>
      <c r="B2486" s="6">
        <f>TITRES_STAT!D2489</f>
        <v>3.11</v>
      </c>
      <c r="C2486" s="2">
        <f t="shared" si="301"/>
        <v>-0.14000000000000012</v>
      </c>
      <c r="D2486" s="2">
        <f t="shared" si="302"/>
        <v>3.3480000000000003</v>
      </c>
      <c r="E2486" s="2">
        <f t="shared" si="304"/>
        <v>3.3130000000000002</v>
      </c>
      <c r="F2486" s="2">
        <f t="shared" si="305"/>
        <v>3.1819999999999999</v>
      </c>
      <c r="G2486" s="2">
        <f t="shared" si="307"/>
        <v>2.8478000000000003</v>
      </c>
      <c r="H2486" s="2">
        <f t="shared" si="303"/>
        <v>2.2130999999999998</v>
      </c>
      <c r="I2486" s="2">
        <f t="array" ref="I2486">SUMPRODUCT(B2470:B2489, (ROW(B2470:B2489)-ROW(B2470)+1)) / (20*21/2)</f>
        <v>3.2099047619047614</v>
      </c>
      <c r="J2486" s="2">
        <f t="shared" si="306"/>
        <v>3.1891642963772324</v>
      </c>
      <c r="K2486" s="2">
        <f t="shared" si="308"/>
        <v>2.9166373421952057</v>
      </c>
    </row>
    <row r="2487" spans="1:11" ht="13.5" x14ac:dyDescent="0.25">
      <c r="A2487" s="3">
        <f>TITRES_STAT!B2490</f>
        <v>45930</v>
      </c>
      <c r="B2487" s="6">
        <f>TITRES_STAT!D2490</f>
        <v>3.11</v>
      </c>
      <c r="C2487" s="2">
        <f t="shared" si="301"/>
        <v>0</v>
      </c>
      <c r="D2487" s="2">
        <f t="shared" si="302"/>
        <v>3.2839999999999998</v>
      </c>
      <c r="E2487" s="2">
        <f t="shared" si="304"/>
        <v>3.3</v>
      </c>
      <c r="F2487" s="2">
        <f t="shared" si="305"/>
        <v>3.1870000000000003</v>
      </c>
      <c r="G2487" s="2">
        <f t="shared" si="307"/>
        <v>2.8650000000000007</v>
      </c>
      <c r="H2487" s="2">
        <f t="shared" si="303"/>
        <v>2.21915</v>
      </c>
      <c r="I2487" s="2">
        <f t="array" ref="I2487">SUMPRODUCT(B2471:B2490, (ROW(B2471:B2490)-ROW(B2471)+1)) / (20*21/2)</f>
        <v>3.20447619047619</v>
      </c>
      <c r="J2487" s="2">
        <f t="shared" si="306"/>
        <v>3.1816248395794009</v>
      </c>
      <c r="K2487" s="2">
        <f t="shared" si="308"/>
        <v>2.9242201915208841</v>
      </c>
    </row>
    <row r="2488" spans="1:11" ht="13.5" x14ac:dyDescent="0.25">
      <c r="A2488" s="3">
        <f>TITRES_STAT!B2491</f>
        <v>45931</v>
      </c>
      <c r="B2488" s="6">
        <f>TITRES_STAT!D2491</f>
        <v>3</v>
      </c>
      <c r="C2488" s="2">
        <f t="shared" si="301"/>
        <v>-0.10999999999999988</v>
      </c>
      <c r="D2488" s="2">
        <f t="shared" si="302"/>
        <v>3.1739999999999999</v>
      </c>
      <c r="E2488" s="2">
        <f t="shared" si="304"/>
        <v>3.2619999999999996</v>
      </c>
      <c r="F2488" s="2">
        <f t="shared" si="305"/>
        <v>3.1869999999999998</v>
      </c>
      <c r="G2488" s="2">
        <f t="shared" si="307"/>
        <v>2.8800000000000008</v>
      </c>
      <c r="H2488" s="2">
        <f t="shared" si="303"/>
        <v>2.22465</v>
      </c>
      <c r="I2488" s="2">
        <f t="array" ref="I2488">SUMPRODUCT(B2472:B2491, (ROW(B2472:B2491)-ROW(B2472)+1)) / (20*21/2)</f>
        <v>3.2117619047619042</v>
      </c>
      <c r="J2488" s="2">
        <f t="shared" si="306"/>
        <v>3.1643272358099339</v>
      </c>
      <c r="K2488" s="2">
        <f t="shared" si="308"/>
        <v>2.9271919487161435</v>
      </c>
    </row>
    <row r="2489" spans="1:11" ht="13.5" x14ac:dyDescent="0.25">
      <c r="A2489" s="3">
        <f>TITRES_STAT!B2492</f>
        <v>45932</v>
      </c>
      <c r="B2489" s="6">
        <f>TITRES_STAT!D2492</f>
        <v>3</v>
      </c>
      <c r="C2489" s="2">
        <f t="shared" si="301"/>
        <v>0</v>
      </c>
      <c r="D2489" s="2">
        <f t="shared" si="302"/>
        <v>3.0939999999999999</v>
      </c>
      <c r="E2489" s="2">
        <f t="shared" si="304"/>
        <v>3.2379999999999995</v>
      </c>
      <c r="F2489" s="2">
        <f t="shared" si="305"/>
        <v>3.1869999999999998</v>
      </c>
      <c r="G2489" s="2">
        <f t="shared" si="307"/>
        <v>2.895</v>
      </c>
      <c r="H2489" s="2">
        <f t="shared" si="303"/>
        <v>2.2301500000000001</v>
      </c>
      <c r="I2489" s="2">
        <f t="array" ref="I2489">SUMPRODUCT(B2473:B2492, (ROW(B2473:B2492)-ROW(B2473)+1)) / (20*21/2)</f>
        <v>3.2310952380952385</v>
      </c>
      <c r="J2489" s="2">
        <f t="shared" si="306"/>
        <v>3.1486770228756544</v>
      </c>
      <c r="K2489" s="2">
        <f t="shared" si="308"/>
        <v>2.9300471664135497</v>
      </c>
    </row>
    <row r="2490" spans="1:11" ht="13.5" x14ac:dyDescent="0.25">
      <c r="A2490" s="3">
        <f>TITRES_STAT!B2493</f>
        <v>45933</v>
      </c>
      <c r="B2490" s="6">
        <f>TITRES_STAT!D2493</f>
        <v>3.13</v>
      </c>
      <c r="C2490" s="2">
        <f t="shared" si="301"/>
        <v>0.12999999999999989</v>
      </c>
      <c r="D2490" s="2">
        <f t="shared" si="302"/>
        <v>3.0699999999999994</v>
      </c>
      <c r="E2490" s="2">
        <f t="shared" si="304"/>
        <v>3.2270000000000003</v>
      </c>
      <c r="F2490" s="2">
        <f t="shared" si="305"/>
        <v>3.1934999999999998</v>
      </c>
      <c r="G2490" s="2">
        <f t="shared" si="307"/>
        <v>2.9125999999999999</v>
      </c>
      <c r="H2490" s="2">
        <f t="shared" si="303"/>
        <v>2.2363</v>
      </c>
      <c r="I2490" s="2">
        <f t="array" ref="I2490">SUMPRODUCT(B2474:B2493, (ROW(B2474:B2493)-ROW(B2474)+1)) / (20*21/2)</f>
        <v>3.2627619047619043</v>
      </c>
      <c r="J2490" s="2">
        <f t="shared" si="306"/>
        <v>3.1468982587922589</v>
      </c>
      <c r="K2490" s="2">
        <f t="shared" si="308"/>
        <v>2.9378884540051753</v>
      </c>
    </row>
    <row r="2491" spans="1:11" ht="13.5" x14ac:dyDescent="0.25">
      <c r="A2491" s="3">
        <f>TITRES_STAT!B2494</f>
        <v>45936</v>
      </c>
      <c r="B2491" s="6">
        <f>TITRES_STAT!D2494</f>
        <v>3.27</v>
      </c>
      <c r="C2491" s="2">
        <f t="shared" si="301"/>
        <v>0.14000000000000012</v>
      </c>
      <c r="D2491" s="2">
        <f t="shared" si="302"/>
        <v>3.1019999999999994</v>
      </c>
      <c r="E2491" s="2">
        <f t="shared" si="304"/>
        <v>3.2250000000000001</v>
      </c>
      <c r="F2491" s="2">
        <f t="shared" si="305"/>
        <v>3.2069999999999999</v>
      </c>
      <c r="G2491" s="2">
        <f t="shared" si="307"/>
        <v>2.9330000000000003</v>
      </c>
      <c r="H2491" s="2">
        <f t="shared" si="303"/>
        <v>2.2431499999999995</v>
      </c>
      <c r="I2491" s="2">
        <f t="array" ref="I2491">SUMPRODUCT(B2475:B2494, (ROW(B2475:B2494)-ROW(B2475)+1)) / (20*21/2)</f>
        <v>3.3069999999999995</v>
      </c>
      <c r="J2491" s="2">
        <f t="shared" si="306"/>
        <v>3.1586222341453771</v>
      </c>
      <c r="K2491" s="2">
        <f t="shared" si="308"/>
        <v>2.950912436201051</v>
      </c>
    </row>
    <row r="2492" spans="1:11" ht="13.5" x14ac:dyDescent="0.25">
      <c r="A2492" s="3">
        <f>TITRES_STAT!B2495</f>
        <v>45937</v>
      </c>
      <c r="B2492" s="6">
        <f>TITRES_STAT!D2495</f>
        <v>3.41</v>
      </c>
      <c r="C2492" s="2">
        <f t="shared" si="301"/>
        <v>0.14000000000000012</v>
      </c>
      <c r="D2492" s="2">
        <f t="shared" si="302"/>
        <v>3.1619999999999999</v>
      </c>
      <c r="E2492" s="2">
        <f t="shared" si="304"/>
        <v>3.2229999999999999</v>
      </c>
      <c r="F2492" s="2">
        <f t="shared" si="305"/>
        <v>3.2275</v>
      </c>
      <c r="G2492" s="2">
        <f t="shared" si="307"/>
        <v>2.9561999999999999</v>
      </c>
      <c r="H2492" s="2">
        <f t="shared" si="303"/>
        <v>2.2507000000000001</v>
      </c>
      <c r="I2492" s="2">
        <f t="array" ref="I2492">SUMPRODUCT(B2476:B2495, (ROW(B2476:B2495)-ROW(B2476)+1)) / (20*21/2)</f>
        <v>3.3608095238095239</v>
      </c>
      <c r="J2492" s="2">
        <f t="shared" si="306"/>
        <v>3.1825629737505792</v>
      </c>
      <c r="K2492" s="2">
        <f t="shared" si="308"/>
        <v>2.9689158700755196</v>
      </c>
    </row>
    <row r="2493" spans="1:11" ht="13.5" x14ac:dyDescent="0.25">
      <c r="A2493" s="3">
        <f>TITRES_STAT!B2496</f>
        <v>45938</v>
      </c>
      <c r="B2493" s="6">
        <f>TITRES_STAT!D2496</f>
        <v>3.56</v>
      </c>
      <c r="C2493" s="2">
        <f t="shared" si="301"/>
        <v>0.14999999999999991</v>
      </c>
      <c r="D2493" s="2">
        <f t="shared" si="302"/>
        <v>3.274</v>
      </c>
      <c r="E2493" s="2">
        <f t="shared" si="304"/>
        <v>3.2239999999999993</v>
      </c>
      <c r="F2493" s="2">
        <f t="shared" si="305"/>
        <v>3.2555000000000001</v>
      </c>
      <c r="G2493" s="2">
        <f t="shared" si="307"/>
        <v>2.9824000000000002</v>
      </c>
      <c r="H2493" s="2">
        <f t="shared" si="303"/>
        <v>2.2589999999999999</v>
      </c>
      <c r="I2493" s="2">
        <f t="array" ref="I2493">SUMPRODUCT(B2477:B2496, (ROW(B2477:B2496)-ROW(B2477)+1)) / (20*21/2)</f>
        <v>3.4113333333333333</v>
      </c>
      <c r="J2493" s="2">
        <f t="shared" si="306"/>
        <v>3.2185093572029047</v>
      </c>
      <c r="K2493" s="2">
        <f t="shared" si="308"/>
        <v>2.9920956398764798</v>
      </c>
    </row>
    <row r="2494" spans="1:11" ht="13.5" x14ac:dyDescent="0.25">
      <c r="A2494" s="3">
        <f>TITRES_STAT!B2497</f>
        <v>45939</v>
      </c>
      <c r="B2494" s="6">
        <f>TITRES_STAT!D2497</f>
        <v>3.72</v>
      </c>
      <c r="C2494" s="2">
        <f t="shared" si="301"/>
        <v>0.16000000000000014</v>
      </c>
      <c r="D2494" s="2">
        <f t="shared" si="302"/>
        <v>3.4180000000000001</v>
      </c>
      <c r="E2494" s="2">
        <f t="shared" si="304"/>
        <v>3.2559999999999993</v>
      </c>
      <c r="F2494" s="2">
        <f t="shared" si="305"/>
        <v>3.2850000000000001</v>
      </c>
      <c r="G2494" s="2">
        <f t="shared" si="307"/>
        <v>3.0117999999999996</v>
      </c>
      <c r="H2494" s="2">
        <f t="shared" si="303"/>
        <v>2.2681000000000004</v>
      </c>
      <c r="I2494" s="2">
        <f t="array" ref="I2494">SUMPRODUCT(B2478:B2497, (ROW(B2478:B2497)-ROW(B2478)+1)) / (20*21/2)</f>
        <v>3.4588095238095233</v>
      </c>
      <c r="J2494" s="2">
        <f t="shared" si="306"/>
        <v>3.2662703708026277</v>
      </c>
      <c r="K2494" s="2">
        <f t="shared" si="308"/>
        <v>3.0206409089009316</v>
      </c>
    </row>
    <row r="2495" spans="1:11" ht="13.5" x14ac:dyDescent="0.25">
      <c r="A2495" s="3">
        <f>TITRES_STAT!B2498</f>
        <v>45940</v>
      </c>
      <c r="B2495" s="6">
        <f>TITRES_STAT!D2498</f>
        <v>3.85</v>
      </c>
      <c r="C2495" s="2">
        <f t="shared" si="301"/>
        <v>0.12999999999999989</v>
      </c>
      <c r="D2495" s="2">
        <f t="shared" si="302"/>
        <v>3.5620000000000003</v>
      </c>
      <c r="E2495" s="2">
        <f t="shared" si="304"/>
        <v>3.3159999999999998</v>
      </c>
      <c r="F2495" s="2">
        <f t="shared" si="305"/>
        <v>3.3195000000000001</v>
      </c>
      <c r="G2495" s="2">
        <f t="shared" si="307"/>
        <v>3.0437999999999992</v>
      </c>
      <c r="H2495" s="2">
        <f t="shared" si="303"/>
        <v>2.2778500000000004</v>
      </c>
      <c r="I2495" s="2">
        <f t="array" ref="I2495">SUMPRODUCT(B2479:B2498, (ROW(B2479:B2498)-ROW(B2479)+1)) / (20*21/2)</f>
        <v>3.487190476190476</v>
      </c>
      <c r="J2495" s="2">
        <f t="shared" si="306"/>
        <v>3.3218636688214249</v>
      </c>
      <c r="K2495" s="2">
        <f t="shared" si="308"/>
        <v>3.0531647948263854</v>
      </c>
    </row>
    <row r="2496" spans="1:11" ht="13.5" x14ac:dyDescent="0.25">
      <c r="A2496" s="3">
        <f>TITRES_STAT!B2499</f>
        <v>45943</v>
      </c>
      <c r="B2496" s="6">
        <f>TITRES_STAT!D2499</f>
        <v>3.85</v>
      </c>
      <c r="C2496" s="2">
        <f t="shared" si="301"/>
        <v>0</v>
      </c>
      <c r="D2496" s="2">
        <f t="shared" si="302"/>
        <v>3.6779999999999999</v>
      </c>
      <c r="E2496" s="2">
        <f t="shared" si="304"/>
        <v>3.3899999999999997</v>
      </c>
      <c r="F2496" s="2">
        <f t="shared" si="305"/>
        <v>3.3515000000000006</v>
      </c>
      <c r="G2496" s="2">
        <f t="shared" si="307"/>
        <v>3.0757999999999992</v>
      </c>
      <c r="H2496" s="2">
        <f t="shared" si="303"/>
        <v>2.2876000000000007</v>
      </c>
      <c r="I2496" s="2">
        <f t="array" ref="I2496">SUMPRODUCT(B2480:B2499, (ROW(B2480:B2499)-ROW(B2480)+1)) / (20*21/2)</f>
        <v>3.4989047619047611</v>
      </c>
      <c r="J2496" s="2">
        <f t="shared" si="306"/>
        <v>3.3721623670289085</v>
      </c>
      <c r="K2496" s="2">
        <f t="shared" si="308"/>
        <v>3.0844132342449586</v>
      </c>
    </row>
    <row r="2497" spans="1:11" ht="13.5" x14ac:dyDescent="0.25">
      <c r="A2497" s="3">
        <f>TITRES_STAT!B2500</f>
        <v>45944</v>
      </c>
      <c r="B2497" s="6">
        <f>TITRES_STAT!D2500</f>
        <v>3.85</v>
      </c>
      <c r="C2497" s="2">
        <f t="shared" si="301"/>
        <v>0</v>
      </c>
      <c r="D2497" s="2">
        <f t="shared" si="302"/>
        <v>3.7660000000000005</v>
      </c>
      <c r="E2497" s="2">
        <f t="shared" si="304"/>
        <v>3.464</v>
      </c>
      <c r="F2497" s="2">
        <f t="shared" si="305"/>
        <v>3.3820000000000001</v>
      </c>
      <c r="G2497" s="2">
        <f t="shared" si="307"/>
        <v>3.1077999999999992</v>
      </c>
      <c r="H2497" s="2">
        <f t="shared" si="303"/>
        <v>2.2973500000000007</v>
      </c>
      <c r="I2497" s="2">
        <f t="array" ref="I2497">SUMPRODUCT(B2481:B2500, (ROW(B2481:B2500)-ROW(B2481)+1)) / (20*21/2)</f>
        <v>3.4949999999999997</v>
      </c>
      <c r="J2497" s="2">
        <f t="shared" si="306"/>
        <v>3.4176707130261552</v>
      </c>
      <c r="K2497" s="2">
        <f t="shared" si="308"/>
        <v>3.1144362446667251</v>
      </c>
    </row>
    <row r="2498" spans="1:11" ht="13.5" x14ac:dyDescent="0.25">
      <c r="A2498" s="3">
        <f>TITRES_STAT!B2501</f>
        <v>45946</v>
      </c>
      <c r="B2498" s="6">
        <f>TITRES_STAT!D2501</f>
        <v>3.68</v>
      </c>
      <c r="C2498" s="2">
        <f t="shared" si="301"/>
        <v>-0.16999999999999993</v>
      </c>
      <c r="D2498" s="2">
        <f t="shared" si="302"/>
        <v>3.79</v>
      </c>
      <c r="E2498" s="2">
        <f t="shared" si="304"/>
        <v>3.5320000000000009</v>
      </c>
      <c r="F2498" s="2">
        <f t="shared" si="305"/>
        <v>3.3970000000000007</v>
      </c>
      <c r="G2498" s="2">
        <f t="shared" si="307"/>
        <v>3.1363999999999992</v>
      </c>
      <c r="H2498" s="2">
        <f t="shared" si="303"/>
        <v>2.3062500000000004</v>
      </c>
      <c r="I2498" s="2">
        <f t="array" ref="I2498">SUMPRODUCT(B2482:B2501, (ROW(B2482:B2501)-ROW(B2482)+1)) / (20*21/2)</f>
        <v>3.4761904761904763</v>
      </c>
      <c r="J2498" s="2">
        <f t="shared" si="306"/>
        <v>3.4426544546427116</v>
      </c>
      <c r="K2498" s="2">
        <f t="shared" si="308"/>
        <v>3.1366152154641087</v>
      </c>
    </row>
    <row r="2499" spans="1:11" ht="13.5" x14ac:dyDescent="0.25">
      <c r="A2499" s="3">
        <f>TITRES_STAT!B2502</f>
        <v>45947</v>
      </c>
      <c r="B2499" s="6">
        <f>TITRES_STAT!D2502</f>
        <v>3.52</v>
      </c>
      <c r="C2499" s="2">
        <f t="shared" si="301"/>
        <v>-0.16000000000000014</v>
      </c>
      <c r="D2499" s="2">
        <f t="shared" si="302"/>
        <v>3.75</v>
      </c>
      <c r="E2499" s="2">
        <f t="shared" si="304"/>
        <v>3.584000000000001</v>
      </c>
      <c r="F2499" s="2">
        <f t="shared" si="305"/>
        <v>3.411</v>
      </c>
      <c r="G2499" s="2">
        <f t="shared" si="307"/>
        <v>3.1617999999999995</v>
      </c>
      <c r="H2499" s="2">
        <f t="shared" si="303"/>
        <v>2.3143500000000006</v>
      </c>
      <c r="I2499" s="2">
        <f t="array" ref="I2499">SUMPRODUCT(B2483:B2502, (ROW(B2483:B2502)-ROW(B2483)+1)) / (20*21/2)</f>
        <v>3.4443809523809525</v>
      </c>
      <c r="J2499" s="2">
        <f t="shared" si="306"/>
        <v>3.4500206970576914</v>
      </c>
      <c r="K2499" s="2">
        <f t="shared" si="308"/>
        <v>3.1516499128968891</v>
      </c>
    </row>
    <row r="2500" spans="1:11" ht="13.5" x14ac:dyDescent="0.25">
      <c r="A2500" s="3">
        <f>TITRES_STAT!B2503</f>
        <v>45950</v>
      </c>
      <c r="B2500" s="6">
        <f>TITRES_STAT!D2503</f>
        <v>3.37</v>
      </c>
      <c r="C2500" s="2">
        <f t="shared" ref="C2500:C2563" si="309">B2500-B2499</f>
        <v>-0.14999999999999991</v>
      </c>
      <c r="D2500" s="2">
        <f t="shared" si="302"/>
        <v>3.6539999999999999</v>
      </c>
      <c r="E2500" s="2">
        <f t="shared" si="304"/>
        <v>3.6080000000000005</v>
      </c>
      <c r="F2500" s="2">
        <f t="shared" si="305"/>
        <v>3.4175000000000004</v>
      </c>
      <c r="G2500" s="2">
        <f t="shared" si="307"/>
        <v>3.1841999999999997</v>
      </c>
      <c r="H2500" s="2">
        <f t="shared" si="303"/>
        <v>2.3217000000000008</v>
      </c>
      <c r="I2500" s="2">
        <f t="array" ref="I2500">SUMPRODUCT(B2484:B2503, (ROW(B2484:B2503)-ROW(B2484)+1)) / (20*21/2)</f>
        <v>3.4266190476190479</v>
      </c>
      <c r="J2500" s="2">
        <f t="shared" si="306"/>
        <v>3.4423996782902924</v>
      </c>
      <c r="K2500" s="2">
        <f t="shared" si="308"/>
        <v>3.1602126614107369</v>
      </c>
    </row>
    <row r="2501" spans="1:11" ht="13.5" x14ac:dyDescent="0.25">
      <c r="A2501" s="3">
        <f>TITRES_STAT!B2504</f>
        <v>45951</v>
      </c>
      <c r="B2501" s="6">
        <f>TITRES_STAT!D2504</f>
        <v>3.22</v>
      </c>
      <c r="C2501" s="2">
        <f t="shared" si="309"/>
        <v>-0.14999999999999991</v>
      </c>
      <c r="D2501" s="2">
        <f t="shared" si="302"/>
        <v>3.528</v>
      </c>
      <c r="E2501" s="2">
        <f t="shared" si="304"/>
        <v>3.6030000000000002</v>
      </c>
      <c r="F2501" s="2">
        <f t="shared" si="305"/>
        <v>3.4140000000000001</v>
      </c>
      <c r="G2501" s="2">
        <f t="shared" si="307"/>
        <v>3.2035999999999989</v>
      </c>
      <c r="H2501" s="2">
        <f t="shared" si="303"/>
        <v>2.3283000000000009</v>
      </c>
      <c r="I2501" s="2">
        <f t="array" ref="I2501">SUMPRODUCT(B2485:B2504, (ROW(B2485:B2504)-ROW(B2485)+1)) / (20*21/2)</f>
        <v>3.4238095238095236</v>
      </c>
      <c r="J2501" s="2">
        <f t="shared" si="306"/>
        <v>3.4212187565483596</v>
      </c>
      <c r="K2501" s="2">
        <f t="shared" si="308"/>
        <v>3.1625572629240417</v>
      </c>
    </row>
    <row r="2502" spans="1:11" ht="13.5" x14ac:dyDescent="0.25">
      <c r="A2502" s="3">
        <f>TITRES_STAT!B2505</f>
        <v>45952</v>
      </c>
      <c r="B2502" s="6">
        <f>TITRES_STAT!D2505</f>
        <v>3.08</v>
      </c>
      <c r="C2502" s="2">
        <f t="shared" si="309"/>
        <v>-0.14000000000000012</v>
      </c>
      <c r="D2502" s="2">
        <f t="shared" ref="D2502:D2565" si="310">AVERAGE(B2498:B2502)</f>
        <v>3.3740000000000001</v>
      </c>
      <c r="E2502" s="2">
        <f t="shared" si="304"/>
        <v>3.5700000000000003</v>
      </c>
      <c r="F2502" s="2">
        <f t="shared" si="305"/>
        <v>3.3965000000000005</v>
      </c>
      <c r="G2502" s="2">
        <f t="shared" si="307"/>
        <v>3.2051999999999996</v>
      </c>
      <c r="H2502" s="2">
        <f t="shared" si="303"/>
        <v>2.3342000000000009</v>
      </c>
      <c r="I2502" s="2">
        <f t="array" ref="I2502">SUMPRODUCT(B2486:B2505, (ROW(B2486:B2505)-ROW(B2486)+1)) / (20*21/2)</f>
        <v>3.4355238095238092</v>
      </c>
      <c r="J2502" s="2">
        <f t="shared" si="306"/>
        <v>3.3887217321151826</v>
      </c>
      <c r="K2502" s="2">
        <f t="shared" si="308"/>
        <v>3.1593197232015302</v>
      </c>
    </row>
    <row r="2503" spans="1:11" ht="13.5" x14ac:dyDescent="0.25">
      <c r="A2503" s="3">
        <f>TITRES_STAT!B2506</f>
        <v>45953</v>
      </c>
      <c r="B2503" s="6">
        <f>TITRES_STAT!D2506</f>
        <v>3.21</v>
      </c>
      <c r="C2503" s="2">
        <f t="shared" si="309"/>
        <v>0.12999999999999989</v>
      </c>
      <c r="D2503" s="2">
        <f t="shared" si="310"/>
        <v>3.2800000000000002</v>
      </c>
      <c r="E2503" s="2">
        <f t="shared" si="304"/>
        <v>3.5350000000000001</v>
      </c>
      <c r="F2503" s="2">
        <f t="shared" si="305"/>
        <v>3.3794999999999993</v>
      </c>
      <c r="G2503" s="2">
        <f t="shared" si="307"/>
        <v>3.2094</v>
      </c>
      <c r="H2503" s="2">
        <f t="shared" si="303"/>
        <v>2.3407500000000003</v>
      </c>
      <c r="I2503" s="2">
        <f t="array" ref="I2503">SUMPRODUCT(B2487:B2506, (ROW(B2487:B2506)-ROW(B2487)+1)) / (20*21/2)</f>
        <v>3.4603333333333337</v>
      </c>
      <c r="J2503" s="2">
        <f t="shared" si="306"/>
        <v>3.3717006147708792</v>
      </c>
      <c r="K2503" s="2">
        <f t="shared" si="308"/>
        <v>3.1613071850367644</v>
      </c>
    </row>
    <row r="2504" spans="1:11" ht="13.5" x14ac:dyDescent="0.25">
      <c r="A2504" s="3">
        <f>TITRES_STAT!B2507</f>
        <v>45954</v>
      </c>
      <c r="B2504" s="6">
        <f>TITRES_STAT!D2507</f>
        <v>3.35</v>
      </c>
      <c r="C2504" s="2">
        <f t="shared" si="309"/>
        <v>0.14000000000000012</v>
      </c>
      <c r="D2504" s="2">
        <f t="shared" si="310"/>
        <v>3.246</v>
      </c>
      <c r="E2504" s="2">
        <f t="shared" si="304"/>
        <v>3.4980000000000002</v>
      </c>
      <c r="F2504" s="2">
        <f t="shared" si="305"/>
        <v>3.3769999999999998</v>
      </c>
      <c r="G2504" s="2">
        <f t="shared" si="307"/>
        <v>3.2163999999999997</v>
      </c>
      <c r="H2504" s="2">
        <f t="shared" si="303"/>
        <v>2.3480000000000008</v>
      </c>
      <c r="I2504" s="2">
        <f t="array" ref="I2504">SUMPRODUCT(B2488:B2507, (ROW(B2488:B2507)-ROW(B2488)+1)) / (20*21/2)</f>
        <v>3.4825714285714287</v>
      </c>
      <c r="J2504" s="2">
        <f t="shared" si="306"/>
        <v>3.3696338895546054</v>
      </c>
      <c r="K2504" s="2">
        <f t="shared" si="308"/>
        <v>3.1687069032706168</v>
      </c>
    </row>
    <row r="2505" spans="1:11" ht="13.5" x14ac:dyDescent="0.25">
      <c r="A2505" s="3">
        <f>TITRES_STAT!B2508</f>
        <v>45957</v>
      </c>
      <c r="B2505" s="6">
        <f>TITRES_STAT!D2508</f>
        <v>3.5</v>
      </c>
      <c r="C2505" s="2">
        <f t="shared" si="309"/>
        <v>0.14999999999999991</v>
      </c>
      <c r="D2505" s="2">
        <f t="shared" si="310"/>
        <v>3.2719999999999998</v>
      </c>
      <c r="E2505" s="2">
        <f t="shared" si="304"/>
        <v>3.4630000000000001</v>
      </c>
      <c r="F2505" s="2">
        <f t="shared" si="305"/>
        <v>3.3894999999999995</v>
      </c>
      <c r="G2505" s="2">
        <f t="shared" si="307"/>
        <v>3.2264000000000004</v>
      </c>
      <c r="H2505" s="2">
        <f t="shared" si="303"/>
        <v>2.3560000000000008</v>
      </c>
      <c r="I2505" s="2">
        <f t="array" ref="I2505">SUMPRODUCT(B2489:B2508, (ROW(B2489:B2508)-ROW(B2489)+1)) / (20*21/2)</f>
        <v>3.5022380952380958</v>
      </c>
      <c r="J2505" s="2">
        <f t="shared" si="306"/>
        <v>3.3820497095970241</v>
      </c>
      <c r="K2505" s="2">
        <f t="shared" si="308"/>
        <v>3.1816987894168673</v>
      </c>
    </row>
    <row r="2506" spans="1:11" ht="13.5" x14ac:dyDescent="0.25">
      <c r="A2506" s="3">
        <f>TITRES_STAT!B2509</f>
        <v>45958</v>
      </c>
      <c r="B2506" s="6">
        <f>TITRES_STAT!D2509</f>
        <v>3.65</v>
      </c>
      <c r="C2506" s="2">
        <f t="shared" si="309"/>
        <v>0.14999999999999991</v>
      </c>
      <c r="D2506" s="2">
        <f t="shared" si="310"/>
        <v>3.3579999999999997</v>
      </c>
      <c r="E2506" s="2">
        <f t="shared" si="304"/>
        <v>3.4430000000000001</v>
      </c>
      <c r="F2506" s="2">
        <f t="shared" si="305"/>
        <v>3.4165000000000005</v>
      </c>
      <c r="G2506" s="2">
        <f t="shared" si="307"/>
        <v>3.2394000000000007</v>
      </c>
      <c r="H2506" s="2">
        <f t="shared" ref="H2506:H2569" si="311">AVERAGE(B2307:B2506)</f>
        <v>2.3647500000000008</v>
      </c>
      <c r="I2506" s="2">
        <f t="array" ref="I2506">SUMPRODUCT(B2490:B2509, (ROW(B2490:B2509)-ROW(B2490)+1)) / (20*21/2)</f>
        <v>3.1711904761904766</v>
      </c>
      <c r="J2506" s="2">
        <f t="shared" si="306"/>
        <v>3.4075687848734981</v>
      </c>
      <c r="K2506" s="2">
        <f t="shared" si="308"/>
        <v>3.2000635427730688</v>
      </c>
    </row>
    <row r="2507" spans="1:11" ht="13.5" x14ac:dyDescent="0.25">
      <c r="A2507" s="3">
        <f>TITRES_STAT!B2510</f>
        <v>45959</v>
      </c>
      <c r="B2507" s="6">
        <f>TITRES_STAT!D2510</f>
        <v>3.65</v>
      </c>
      <c r="C2507" s="2">
        <f t="shared" si="309"/>
        <v>0</v>
      </c>
      <c r="D2507" s="2">
        <f t="shared" si="310"/>
        <v>3.472</v>
      </c>
      <c r="E2507" s="2">
        <f t="shared" si="304"/>
        <v>3.4230000000000005</v>
      </c>
      <c r="F2507" s="2">
        <f t="shared" si="305"/>
        <v>3.4435000000000002</v>
      </c>
      <c r="G2507" s="2">
        <f t="shared" si="307"/>
        <v>3.2524000000000006</v>
      </c>
      <c r="H2507" s="2">
        <f t="shared" si="311"/>
        <v>2.3735000000000004</v>
      </c>
      <c r="I2507" s="2">
        <f t="array" ref="I2507">SUMPRODUCT(B2491:B2510, (ROW(B2491:B2510)-ROW(B2491)+1)) / (20*21/2)</f>
        <v>2.8544285714285715</v>
      </c>
      <c r="J2507" s="2">
        <f t="shared" si="306"/>
        <v>3.4306574720284031</v>
      </c>
      <c r="K2507" s="2">
        <f t="shared" si="308"/>
        <v>3.2177081097231444</v>
      </c>
    </row>
    <row r="2508" spans="1:11" ht="13.5" x14ac:dyDescent="0.25">
      <c r="A2508" s="3">
        <f>TITRES_STAT!B2511</f>
        <v>45960</v>
      </c>
      <c r="B2508" s="6">
        <f>TITRES_STAT!D2511</f>
        <v>3.65</v>
      </c>
      <c r="C2508" s="2">
        <f t="shared" si="309"/>
        <v>0</v>
      </c>
      <c r="D2508" s="2">
        <f t="shared" si="310"/>
        <v>3.56</v>
      </c>
      <c r="E2508" s="2">
        <f t="shared" ref="E2508:E2571" si="312">AVERAGE(B2499:B2508)</f>
        <v>3.4200000000000004</v>
      </c>
      <c r="F2508" s="2">
        <f t="shared" si="305"/>
        <v>3.4760000000000004</v>
      </c>
      <c r="G2508" s="2">
        <f t="shared" si="307"/>
        <v>3.265400000000001</v>
      </c>
      <c r="H2508" s="2">
        <f t="shared" si="311"/>
        <v>2.3822500000000004</v>
      </c>
      <c r="I2508" s="2">
        <f t="array" ref="I2508">SUMPRODUCT(B2492:B2511, (ROW(B2492:B2511)-ROW(B2492)+1)) / (20*21/2)</f>
        <v>2.5525714285714285</v>
      </c>
      <c r="J2508" s="2">
        <f t="shared" si="306"/>
        <v>3.4515472365971269</v>
      </c>
      <c r="K2508" s="2">
        <f t="shared" si="308"/>
        <v>3.2346607328712564</v>
      </c>
    </row>
    <row r="2509" spans="1:11" ht="13.5" x14ac:dyDescent="0.25">
      <c r="A2509" s="3">
        <f>TITRES_STAT!B2512</f>
        <v>0</v>
      </c>
      <c r="B2509" s="6">
        <f>TITRES_STAT!D2512</f>
        <v>0</v>
      </c>
      <c r="C2509" s="2">
        <f t="shared" si="309"/>
        <v>-3.65</v>
      </c>
      <c r="D2509" s="2">
        <f t="shared" si="310"/>
        <v>2.89</v>
      </c>
      <c r="E2509" s="2">
        <f t="shared" si="312"/>
        <v>3.0679999999999996</v>
      </c>
      <c r="F2509" s="2">
        <f t="shared" si="305"/>
        <v>3.3260000000000005</v>
      </c>
      <c r="G2509" s="2">
        <f t="shared" si="307"/>
        <v>3.2054000000000009</v>
      </c>
      <c r="H2509" s="2">
        <f t="shared" si="311"/>
        <v>2.3727500000000004</v>
      </c>
      <c r="I2509" s="2">
        <f t="array" ref="I2509">SUMPRODUCT(B2493:B2512, (ROW(B2493:B2512)-ROW(B2493)+1)) / (20*21/2)</f>
        <v>2.2662857142857145</v>
      </c>
      <c r="J2509" s="2">
        <f t="shared" si="306"/>
        <v>3.1228284521593053</v>
      </c>
      <c r="K2509" s="2">
        <f t="shared" si="308"/>
        <v>3.1078112923665016</v>
      </c>
    </row>
    <row r="2510" spans="1:11" ht="13.5" x14ac:dyDescent="0.25">
      <c r="A2510" s="3">
        <f>TITRES_STAT!B2513</f>
        <v>0</v>
      </c>
      <c r="B2510" s="6">
        <f>TITRES_STAT!D2513</f>
        <v>0</v>
      </c>
      <c r="C2510" s="2">
        <f t="shared" si="309"/>
        <v>0</v>
      </c>
      <c r="D2510" s="2">
        <f t="shared" si="310"/>
        <v>2.19</v>
      </c>
      <c r="E2510" s="2">
        <f t="shared" si="312"/>
        <v>2.7309999999999994</v>
      </c>
      <c r="F2510" s="2">
        <f t="shared" si="305"/>
        <v>3.1695000000000002</v>
      </c>
      <c r="G2510" s="2">
        <f t="shared" si="307"/>
        <v>3.1454000000000004</v>
      </c>
      <c r="H2510" s="2">
        <f t="shared" si="311"/>
        <v>2.3632500000000003</v>
      </c>
      <c r="I2510" s="2">
        <f t="array" ref="I2510">SUMPRODUCT(B2494:B2513, (ROW(B2494:B2513)-ROW(B2494)+1)) / (20*21/2)</f>
        <v>1.9962380952380951</v>
      </c>
      <c r="J2510" s="2">
        <f t="shared" si="306"/>
        <v>2.8254162186203238</v>
      </c>
      <c r="K2510" s="2">
        <f t="shared" si="308"/>
        <v>2.9859363397246779</v>
      </c>
    </row>
    <row r="2511" spans="1:11" ht="13.5" x14ac:dyDescent="0.25">
      <c r="A2511" s="3">
        <f>TITRES_STAT!B2514</f>
        <v>0</v>
      </c>
      <c r="B2511" s="6">
        <f>TITRES_STAT!D2514</f>
        <v>0</v>
      </c>
      <c r="C2511" s="2">
        <f t="shared" si="309"/>
        <v>0</v>
      </c>
      <c r="D2511" s="2">
        <f t="shared" si="310"/>
        <v>1.46</v>
      </c>
      <c r="E2511" s="2">
        <f t="shared" si="312"/>
        <v>2.4089999999999998</v>
      </c>
      <c r="F2511" s="2">
        <f t="shared" si="305"/>
        <v>3.0059999999999998</v>
      </c>
      <c r="G2511" s="2">
        <f t="shared" si="307"/>
        <v>3.0854000000000008</v>
      </c>
      <c r="H2511" s="2">
        <f t="shared" si="311"/>
        <v>2.3537499999999998</v>
      </c>
      <c r="I2511" s="2">
        <f t="array" ref="I2511">SUMPRODUCT(B2495:B2514, (ROW(B2495:B2514)-ROW(B2495)+1)) / (20*21/2)</f>
        <v>1.7431428571428571</v>
      </c>
      <c r="J2511" s="2">
        <f t="shared" si="306"/>
        <v>2.5563289597041026</v>
      </c>
      <c r="K2511" s="2">
        <f t="shared" si="308"/>
        <v>2.8688407969903769</v>
      </c>
    </row>
    <row r="2512" spans="1:11" ht="13.5" x14ac:dyDescent="0.25">
      <c r="A2512" s="3">
        <f>TITRES_STAT!B2515</f>
        <v>0</v>
      </c>
      <c r="B2512" s="6">
        <f>TITRES_STAT!D2515</f>
        <v>0</v>
      </c>
      <c r="C2512" s="2">
        <f t="shared" si="309"/>
        <v>0</v>
      </c>
      <c r="D2512" s="2">
        <f t="shared" si="310"/>
        <v>0.73</v>
      </c>
      <c r="E2512" s="2">
        <f t="shared" si="312"/>
        <v>2.101</v>
      </c>
      <c r="F2512" s="2">
        <f t="shared" si="305"/>
        <v>2.8355000000000001</v>
      </c>
      <c r="G2512" s="2">
        <f t="shared" si="307"/>
        <v>3.0254000000000003</v>
      </c>
      <c r="H2512" s="2">
        <f t="shared" si="311"/>
        <v>2.3442500000000002</v>
      </c>
      <c r="I2512" s="2">
        <f t="array" ref="I2512">SUMPRODUCT(B2496:B2515, (ROW(B2496:B2515)-ROW(B2496)+1)) / (20*21/2)</f>
        <v>1.5077619047619046</v>
      </c>
      <c r="J2512" s="2">
        <f t="shared" si="306"/>
        <v>2.3128690587799023</v>
      </c>
      <c r="K2512" s="2">
        <f t="shared" si="308"/>
        <v>2.7563372363240877</v>
      </c>
    </row>
    <row r="2513" spans="1:11" ht="13.5" x14ac:dyDescent="0.25">
      <c r="A2513" s="3">
        <f>TITRES_STAT!B2516</f>
        <v>0</v>
      </c>
      <c r="B2513" s="6">
        <f>TITRES_STAT!D2516</f>
        <v>0</v>
      </c>
      <c r="C2513" s="2">
        <f t="shared" si="309"/>
        <v>0</v>
      </c>
      <c r="D2513" s="2">
        <f t="shared" si="310"/>
        <v>0</v>
      </c>
      <c r="E2513" s="2">
        <f t="shared" si="312"/>
        <v>1.78</v>
      </c>
      <c r="F2513" s="2">
        <f t="shared" si="305"/>
        <v>2.6574999999999998</v>
      </c>
      <c r="G2513" s="2">
        <f t="shared" si="307"/>
        <v>2.9653999999999998</v>
      </c>
      <c r="H2513" s="2">
        <f t="shared" si="311"/>
        <v>2.3347500000000001</v>
      </c>
      <c r="I2513" s="2">
        <f t="array" ref="I2513">SUMPRODUCT(B2497:B2516, (ROW(B2497:B2516)-ROW(B2497)+1)) / (20*21/2)</f>
        <v>1.2907142857142857</v>
      </c>
      <c r="J2513" s="2">
        <f t="shared" si="306"/>
        <v>2.0925958150865784</v>
      </c>
      <c r="K2513" s="2">
        <f t="shared" si="308"/>
        <v>2.6482455799976528</v>
      </c>
    </row>
    <row r="2514" spans="1:11" ht="13.5" x14ac:dyDescent="0.25">
      <c r="A2514" s="3">
        <f>TITRES_STAT!B2517</f>
        <v>0</v>
      </c>
      <c r="B2514" s="6">
        <f>TITRES_STAT!D2517</f>
        <v>0</v>
      </c>
      <c r="C2514" s="2">
        <f t="shared" si="309"/>
        <v>0</v>
      </c>
      <c r="D2514" s="2">
        <f t="shared" si="310"/>
        <v>0</v>
      </c>
      <c r="E2514" s="2">
        <f t="shared" si="312"/>
        <v>1.4450000000000001</v>
      </c>
      <c r="F2514" s="2">
        <f t="shared" si="305"/>
        <v>2.4714999999999998</v>
      </c>
      <c r="G2514" s="2">
        <f t="shared" si="307"/>
        <v>2.9053999999999998</v>
      </c>
      <c r="H2514" s="2">
        <f t="shared" si="311"/>
        <v>2.32525</v>
      </c>
      <c r="I2514" s="2">
        <f t="array" ref="I2514">SUMPRODUCT(B2498:B2517, (ROW(B2498:B2517)-ROW(B2498)+1)) / (20*21/2)</f>
        <v>1.0920000000000001</v>
      </c>
      <c r="J2514" s="2">
        <f t="shared" si="306"/>
        <v>1.8933009755545234</v>
      </c>
      <c r="K2514" s="2">
        <f t="shared" si="308"/>
        <v>2.5443928121546078</v>
      </c>
    </row>
    <row r="2515" spans="1:11" ht="13.5" x14ac:dyDescent="0.25">
      <c r="A2515" s="3">
        <f>TITRES_STAT!B2518</f>
        <v>0</v>
      </c>
      <c r="B2515" s="6">
        <f>TITRES_STAT!D2518</f>
        <v>0</v>
      </c>
      <c r="C2515" s="2">
        <f t="shared" si="309"/>
        <v>0</v>
      </c>
      <c r="D2515" s="2">
        <f t="shared" si="310"/>
        <v>0</v>
      </c>
      <c r="E2515" s="2">
        <f t="shared" si="312"/>
        <v>1.095</v>
      </c>
      <c r="F2515" s="2">
        <f t="shared" si="305"/>
        <v>2.2789999999999999</v>
      </c>
      <c r="G2515" s="2">
        <f t="shared" si="307"/>
        <v>2.8453999999999997</v>
      </c>
      <c r="H2515" s="2">
        <f t="shared" si="311"/>
        <v>2.31575</v>
      </c>
      <c r="I2515" s="2">
        <f t="array" ref="I2515">SUMPRODUCT(B2499:B2518, (ROW(B2499:B2518)-ROW(B2499)+1)) / (20*21/2)</f>
        <v>0.91161904761904777</v>
      </c>
      <c r="J2515" s="2">
        <f t="shared" si="306"/>
        <v>1.7129865969302831</v>
      </c>
      <c r="K2515" s="2">
        <f t="shared" si="308"/>
        <v>2.4446127018740351</v>
      </c>
    </row>
    <row r="2516" spans="1:11" ht="13.5" x14ac:dyDescent="0.25">
      <c r="A2516" s="3">
        <f>TITRES_STAT!B2519</f>
        <v>0</v>
      </c>
      <c r="B2516" s="6">
        <f>TITRES_STAT!D2519</f>
        <v>0</v>
      </c>
      <c r="C2516" s="2">
        <f t="shared" si="309"/>
        <v>0</v>
      </c>
      <c r="D2516" s="2">
        <f t="shared" si="310"/>
        <v>0</v>
      </c>
      <c r="E2516" s="2">
        <f t="shared" si="312"/>
        <v>0.73</v>
      </c>
      <c r="F2516" s="2">
        <f t="shared" ref="F2516:F2579" si="313">AVERAGE(B2497:B2516)</f>
        <v>2.0865</v>
      </c>
      <c r="G2516" s="2">
        <f t="shared" si="307"/>
        <v>2.7853999999999997</v>
      </c>
      <c r="H2516" s="2">
        <f t="shared" si="311"/>
        <v>2.3062499999999999</v>
      </c>
      <c r="I2516" s="2">
        <f t="array" ref="I2516">SUMPRODUCT(B2500:B2519, (ROW(B2500:B2519)-ROW(B2500)+1)) / (20*21/2)</f>
        <v>0.74876190476190485</v>
      </c>
      <c r="J2516" s="2">
        <f t="shared" si="306"/>
        <v>1.5498450162702562</v>
      </c>
      <c r="K2516" s="2">
        <f t="shared" si="308"/>
        <v>2.3487455370946613</v>
      </c>
    </row>
    <row r="2517" spans="1:11" ht="13.5" x14ac:dyDescent="0.25">
      <c r="A2517" s="3">
        <f>TITRES_STAT!B2520</f>
        <v>0</v>
      </c>
      <c r="B2517" s="6">
        <f>TITRES_STAT!D2520</f>
        <v>0</v>
      </c>
      <c r="C2517" s="2">
        <f t="shared" si="309"/>
        <v>0</v>
      </c>
      <c r="D2517" s="2">
        <f t="shared" si="310"/>
        <v>0</v>
      </c>
      <c r="E2517" s="2">
        <f t="shared" si="312"/>
        <v>0.36499999999999999</v>
      </c>
      <c r="F2517" s="2">
        <f t="shared" si="313"/>
        <v>1.8940000000000001</v>
      </c>
      <c r="G2517" s="2">
        <f t="shared" si="307"/>
        <v>2.7251999999999996</v>
      </c>
      <c r="H2517" s="2">
        <f t="shared" si="311"/>
        <v>2.2967500000000003</v>
      </c>
      <c r="I2517" s="2">
        <f t="array" ref="I2517">SUMPRODUCT(B2501:B2520, (ROW(B2501:B2520)-ROW(B2501)+1)) / (20*21/2)</f>
        <v>0.60266666666666668</v>
      </c>
      <c r="J2517" s="2">
        <f t="shared" ref="J2517:J2580" si="314">$J$4*B2517+J2516*(1-$J$4)</f>
        <v>1.4022407290064223</v>
      </c>
      <c r="K2517" s="2">
        <f t="shared" si="308"/>
        <v>2.2566378689733022</v>
      </c>
    </row>
    <row r="2518" spans="1:11" ht="13.5" x14ac:dyDescent="0.25">
      <c r="A2518" s="3">
        <f>TITRES_STAT!B2521</f>
        <v>0</v>
      </c>
      <c r="B2518" s="6">
        <f>TITRES_STAT!D2521</f>
        <v>0</v>
      </c>
      <c r="C2518" s="2">
        <f t="shared" si="309"/>
        <v>0</v>
      </c>
      <c r="D2518" s="2">
        <f t="shared" si="310"/>
        <v>0</v>
      </c>
      <c r="E2518" s="2">
        <f t="shared" si="312"/>
        <v>0</v>
      </c>
      <c r="F2518" s="2">
        <f t="shared" si="313"/>
        <v>1.7100000000000002</v>
      </c>
      <c r="G2518" s="2">
        <f t="shared" si="307"/>
        <v>2.6651999999999991</v>
      </c>
      <c r="H2518" s="2">
        <f t="shared" si="311"/>
        <v>2.2872499999999998</v>
      </c>
      <c r="I2518" s="2">
        <f t="array" ref="I2518">SUMPRODUCT(B2502:B2521, (ROW(B2502:B2521)-ROW(B2502)+1)) / (20*21/2)</f>
        <v>0.47261904761904755</v>
      </c>
      <c r="J2518" s="2">
        <f t="shared" si="314"/>
        <v>1.2686939929105725</v>
      </c>
      <c r="K2518" s="2">
        <f t="shared" si="308"/>
        <v>2.1681422662684668</v>
      </c>
    </row>
    <row r="2519" spans="1:11" ht="13.5" x14ac:dyDescent="0.25">
      <c r="A2519" s="3">
        <f>TITRES_STAT!B2522</f>
        <v>0</v>
      </c>
      <c r="B2519" s="6">
        <f>TITRES_STAT!D2522</f>
        <v>0</v>
      </c>
      <c r="C2519" s="2">
        <f t="shared" si="309"/>
        <v>0</v>
      </c>
      <c r="D2519" s="2">
        <f t="shared" si="310"/>
        <v>0</v>
      </c>
      <c r="E2519" s="2">
        <f t="shared" si="312"/>
        <v>0</v>
      </c>
      <c r="F2519" s="2">
        <f t="shared" si="313"/>
        <v>1.5339999999999998</v>
      </c>
      <c r="G2519" s="2">
        <f t="shared" si="307"/>
        <v>2.6051999999999991</v>
      </c>
      <c r="H2519" s="2">
        <f t="shared" si="311"/>
        <v>2.2777499999999997</v>
      </c>
      <c r="I2519" s="2">
        <f t="array" ref="I2519">SUMPRODUCT(B2503:B2522, (ROW(B2503:B2522)-ROW(B2503)+1)) / (20*21/2)</f>
        <v>0.35790476190476189</v>
      </c>
      <c r="J2519" s="2">
        <f t="shared" si="314"/>
        <v>1.147865993585756</v>
      </c>
      <c r="K2519" s="2">
        <f t="shared" si="308"/>
        <v>2.0831170793559779</v>
      </c>
    </row>
    <row r="2520" spans="1:11" ht="13.5" x14ac:dyDescent="0.25">
      <c r="A2520" s="3">
        <f>TITRES_STAT!B2523</f>
        <v>0</v>
      </c>
      <c r="B2520" s="6">
        <f>TITRES_STAT!D2523</f>
        <v>0</v>
      </c>
      <c r="C2520" s="2">
        <f t="shared" si="309"/>
        <v>0</v>
      </c>
      <c r="D2520" s="2">
        <f t="shared" si="310"/>
        <v>0</v>
      </c>
      <c r="E2520" s="2">
        <f t="shared" si="312"/>
        <v>0</v>
      </c>
      <c r="F2520" s="2">
        <f t="shared" si="313"/>
        <v>1.3654999999999997</v>
      </c>
      <c r="G2520" s="2">
        <f t="shared" si="307"/>
        <v>2.5451999999999999</v>
      </c>
      <c r="H2520" s="2">
        <f t="shared" si="311"/>
        <v>2.2682500000000001</v>
      </c>
      <c r="I2520" s="2">
        <f t="array" ref="I2520">SUMPRODUCT(B2504:B2523, (ROW(B2504:B2523)-ROW(B2504)+1)) / (20*21/2)</f>
        <v>0.25785714285714284</v>
      </c>
      <c r="J2520" s="2">
        <f t="shared" si="314"/>
        <v>1.0385454227680651</v>
      </c>
      <c r="K2520" s="2">
        <f t="shared" si="308"/>
        <v>2.0014262134988807</v>
      </c>
    </row>
    <row r="2521" spans="1:11" ht="13.5" x14ac:dyDescent="0.25">
      <c r="A2521" s="3">
        <f>TITRES_STAT!B2524</f>
        <v>0</v>
      </c>
      <c r="B2521" s="6">
        <f>TITRES_STAT!D2524</f>
        <v>0</v>
      </c>
      <c r="C2521" s="2">
        <f t="shared" si="309"/>
        <v>0</v>
      </c>
      <c r="D2521" s="2">
        <f t="shared" si="310"/>
        <v>0</v>
      </c>
      <c r="E2521" s="2">
        <f t="shared" si="312"/>
        <v>0</v>
      </c>
      <c r="F2521" s="2">
        <f t="shared" si="313"/>
        <v>1.2044999999999999</v>
      </c>
      <c r="G2521" s="2">
        <f t="shared" si="307"/>
        <v>2.4851999999999999</v>
      </c>
      <c r="H2521" s="2">
        <f t="shared" si="311"/>
        <v>2.25875</v>
      </c>
      <c r="I2521" s="2">
        <f t="array" ref="I2521">SUMPRODUCT(B2505:B2524, (ROW(B2505:B2524)-ROW(B2505)+1)) / (20*21/2)</f>
        <v>0.17309523809523811</v>
      </c>
      <c r="J2521" s="2">
        <f t="shared" si="314"/>
        <v>0.93963633488539222</v>
      </c>
      <c r="K2521" s="2">
        <f t="shared" si="308"/>
        <v>1.9229389110087285</v>
      </c>
    </row>
    <row r="2522" spans="1:11" ht="13.5" x14ac:dyDescent="0.25">
      <c r="A2522" s="3">
        <f>TITRES_STAT!B2525</f>
        <v>0</v>
      </c>
      <c r="B2522" s="6">
        <f>TITRES_STAT!D2525</f>
        <v>0</v>
      </c>
      <c r="C2522" s="2">
        <f t="shared" si="309"/>
        <v>0</v>
      </c>
      <c r="D2522" s="2">
        <f t="shared" si="310"/>
        <v>0</v>
      </c>
      <c r="E2522" s="2">
        <f t="shared" si="312"/>
        <v>0</v>
      </c>
      <c r="F2522" s="2">
        <f t="shared" si="313"/>
        <v>1.0505</v>
      </c>
      <c r="G2522" s="2">
        <f t="shared" si="307"/>
        <v>2.4251999999999998</v>
      </c>
      <c r="H2522" s="2">
        <f t="shared" si="311"/>
        <v>2.24925</v>
      </c>
      <c r="I2522" s="2">
        <f t="array" ref="I2522">SUMPRODUCT(B2506:B2525, (ROW(B2506:B2525)-ROW(B2506)+1)) / (20*21/2)</f>
        <v>0.10428571428571427</v>
      </c>
      <c r="J2522" s="2">
        <f t="shared" si="314"/>
        <v>0.8501471601344025</v>
      </c>
      <c r="K2522" s="2">
        <f t="shared" si="308"/>
        <v>1.8475295419495628</v>
      </c>
    </row>
    <row r="2523" spans="1:11" ht="13.5" x14ac:dyDescent="0.25">
      <c r="A2523" s="3">
        <f>TITRES_STAT!B2526</f>
        <v>0</v>
      </c>
      <c r="B2523" s="6">
        <f>TITRES_STAT!D2526</f>
        <v>0</v>
      </c>
      <c r="C2523" s="2">
        <f t="shared" si="309"/>
        <v>0</v>
      </c>
      <c r="D2523" s="2">
        <f t="shared" si="310"/>
        <v>0</v>
      </c>
      <c r="E2523" s="2">
        <f t="shared" si="312"/>
        <v>0</v>
      </c>
      <c r="F2523" s="2">
        <f t="shared" si="313"/>
        <v>0.89</v>
      </c>
      <c r="G2523" s="2">
        <f t="shared" si="307"/>
        <v>2.3651999999999997</v>
      </c>
      <c r="H2523" s="2">
        <f t="shared" si="311"/>
        <v>2.2397500000000004</v>
      </c>
      <c r="I2523" s="2">
        <f t="array" ref="I2523">SUMPRODUCT(B2507:B2526, (ROW(B2507:B2526)-ROW(B2507)+1)) / (20*21/2)</f>
        <v>5.2142857142857137E-2</v>
      </c>
      <c r="J2523" s="2">
        <f t="shared" si="314"/>
        <v>0.76918076393112611</v>
      </c>
      <c r="K2523" s="2">
        <f t="shared" si="308"/>
        <v>1.7750774030495799</v>
      </c>
    </row>
    <row r="2524" spans="1:11" ht="13.5" x14ac:dyDescent="0.25">
      <c r="A2524" s="3">
        <f>TITRES_STAT!B2527</f>
        <v>0</v>
      </c>
      <c r="B2524" s="6">
        <f>TITRES_STAT!D2527</f>
        <v>0</v>
      </c>
      <c r="C2524" s="2">
        <f t="shared" si="309"/>
        <v>0</v>
      </c>
      <c r="D2524" s="2">
        <f t="shared" si="310"/>
        <v>0</v>
      </c>
      <c r="E2524" s="2">
        <f t="shared" si="312"/>
        <v>0</v>
      </c>
      <c r="F2524" s="2">
        <f t="shared" si="313"/>
        <v>0.72250000000000003</v>
      </c>
      <c r="G2524" s="2">
        <f t="shared" si="307"/>
        <v>2.3026</v>
      </c>
      <c r="H2524" s="2">
        <f t="shared" si="311"/>
        <v>2.2302499999999998</v>
      </c>
      <c r="I2524" s="2">
        <f t="array" ref="I2524">SUMPRODUCT(B2508:B2527, (ROW(B2508:B2527)-ROW(B2508)+1)) / (20*21/2)</f>
        <v>1.7380952380952379E-2</v>
      </c>
      <c r="J2524" s="2">
        <f t="shared" si="314"/>
        <v>0.69592545308054266</v>
      </c>
      <c r="K2524" s="2">
        <f t="shared" si="308"/>
        <v>1.705466524498616</v>
      </c>
    </row>
    <row r="2525" spans="1:11" ht="13.5" x14ac:dyDescent="0.25">
      <c r="A2525" s="3">
        <f>TITRES_STAT!B2528</f>
        <v>0</v>
      </c>
      <c r="B2525" s="6">
        <f>TITRES_STAT!D2528</f>
        <v>0</v>
      </c>
      <c r="C2525" s="2">
        <f t="shared" si="309"/>
        <v>0</v>
      </c>
      <c r="D2525" s="2">
        <f t="shared" si="310"/>
        <v>0</v>
      </c>
      <c r="E2525" s="2">
        <f t="shared" si="312"/>
        <v>0</v>
      </c>
      <c r="F2525" s="2">
        <f t="shared" si="313"/>
        <v>0.54749999999999999</v>
      </c>
      <c r="G2525" s="2">
        <f t="shared" si="307"/>
        <v>2.2393999999999998</v>
      </c>
      <c r="H2525" s="2">
        <f t="shared" si="311"/>
        <v>2.2203500000000003</v>
      </c>
      <c r="I2525" s="2">
        <f t="array" ref="I2525">SUMPRODUCT(B2509:B2528, (ROW(B2509:B2528)-ROW(B2509)+1)) / (20*21/2)</f>
        <v>0</v>
      </c>
      <c r="J2525" s="2">
        <f t="shared" si="314"/>
        <v>0.62964683850144332</v>
      </c>
      <c r="K2525" s="2">
        <f t="shared" si="308"/>
        <v>1.6385854843221999</v>
      </c>
    </row>
    <row r="2526" spans="1:11" ht="13.5" x14ac:dyDescent="0.25">
      <c r="A2526" s="3">
        <f>TITRES_STAT!B2529</f>
        <v>0</v>
      </c>
      <c r="B2526" s="6">
        <f>TITRES_STAT!D2529</f>
        <v>0</v>
      </c>
      <c r="C2526" s="2">
        <f t="shared" si="309"/>
        <v>0</v>
      </c>
      <c r="D2526" s="2">
        <f t="shared" si="310"/>
        <v>0</v>
      </c>
      <c r="E2526" s="2">
        <f t="shared" si="312"/>
        <v>0</v>
      </c>
      <c r="F2526" s="2">
        <f t="shared" si="313"/>
        <v>0.36499999999999999</v>
      </c>
      <c r="G2526" s="2">
        <f t="shared" si="307"/>
        <v>2.1752000000000002</v>
      </c>
      <c r="H2526" s="2">
        <f t="shared" si="311"/>
        <v>2.2100499999999998</v>
      </c>
      <c r="I2526" s="2">
        <f t="array" ref="I2526">SUMPRODUCT(B2510:B2529, (ROW(B2510:B2529)-ROW(B2510)+1)) / (20*21/2)</f>
        <v>0</v>
      </c>
      <c r="J2526" s="2">
        <f t="shared" si="314"/>
        <v>0.56968047292987734</v>
      </c>
      <c r="K2526" s="2">
        <f t="shared" si="308"/>
        <v>1.5743272300350548</v>
      </c>
    </row>
    <row r="2527" spans="1:11" ht="13.5" x14ac:dyDescent="0.25">
      <c r="A2527" s="3">
        <f>TITRES_STAT!B2530</f>
        <v>0</v>
      </c>
      <c r="B2527" s="6">
        <f>TITRES_STAT!D2530</f>
        <v>0</v>
      </c>
      <c r="C2527" s="2">
        <f t="shared" si="309"/>
        <v>0</v>
      </c>
      <c r="D2527" s="2">
        <f t="shared" si="310"/>
        <v>0</v>
      </c>
      <c r="E2527" s="2">
        <f t="shared" si="312"/>
        <v>0</v>
      </c>
      <c r="F2527" s="2">
        <f t="shared" si="313"/>
        <v>0.1825</v>
      </c>
      <c r="G2527" s="2">
        <f t="shared" si="307"/>
        <v>2.1104000000000003</v>
      </c>
      <c r="H2527" s="2">
        <f t="shared" si="311"/>
        <v>2.1997500000000003</v>
      </c>
      <c r="I2527" s="2">
        <f t="array" ref="I2527">SUMPRODUCT(B2511:B2530, (ROW(B2511:B2530)-ROW(B2511)+1)) / (20*21/2)</f>
        <v>0</v>
      </c>
      <c r="J2527" s="2">
        <f t="shared" si="314"/>
        <v>0.51542518979369856</v>
      </c>
      <c r="K2527" s="2">
        <f t="shared" si="308"/>
        <v>1.5125889072885821</v>
      </c>
    </row>
    <row r="2528" spans="1:11" ht="13.5" x14ac:dyDescent="0.25">
      <c r="A2528" s="3">
        <f>TITRES_STAT!B2531</f>
        <v>0</v>
      </c>
      <c r="B2528" s="6">
        <f>TITRES_STAT!D2531</f>
        <v>0</v>
      </c>
      <c r="C2528" s="2">
        <f t="shared" si="309"/>
        <v>0</v>
      </c>
      <c r="D2528" s="2">
        <f t="shared" si="310"/>
        <v>0</v>
      </c>
      <c r="E2528" s="2">
        <f t="shared" si="312"/>
        <v>0</v>
      </c>
      <c r="F2528" s="2">
        <f t="shared" si="313"/>
        <v>0</v>
      </c>
      <c r="G2528" s="2">
        <f t="shared" si="307"/>
        <v>2.0428000000000002</v>
      </c>
      <c r="H2528" s="2">
        <f t="shared" si="311"/>
        <v>2.1894499999999999</v>
      </c>
      <c r="I2528" s="2">
        <f t="array" ref="I2528">SUMPRODUCT(B2512:B2531, (ROW(B2512:B2531)-ROW(B2512)+1)) / (20*21/2)</f>
        <v>0</v>
      </c>
      <c r="J2528" s="2">
        <f t="shared" si="314"/>
        <v>0.46633707648001299</v>
      </c>
      <c r="K2528" s="2">
        <f t="shared" si="308"/>
        <v>1.4532716952380496</v>
      </c>
    </row>
    <row r="2529" spans="1:11" ht="13.5" x14ac:dyDescent="0.25">
      <c r="A2529" s="3">
        <f>TITRES_STAT!B2532</f>
        <v>0</v>
      </c>
      <c r="B2529" s="6">
        <f>TITRES_STAT!D2532</f>
        <v>0</v>
      </c>
      <c r="C2529" s="2">
        <f t="shared" si="309"/>
        <v>0</v>
      </c>
      <c r="D2529" s="2">
        <f t="shared" si="310"/>
        <v>0</v>
      </c>
      <c r="E2529" s="2">
        <f t="shared" si="312"/>
        <v>0</v>
      </c>
      <c r="F2529" s="2">
        <f t="shared" si="313"/>
        <v>0</v>
      </c>
      <c r="G2529" s="2">
        <f t="shared" si="307"/>
        <v>1.9780000000000002</v>
      </c>
      <c r="H2529" s="2">
        <f t="shared" si="311"/>
        <v>2.1791500000000004</v>
      </c>
      <c r="I2529" s="2">
        <f t="array" ref="I2529">SUMPRODUCT(B2513:B2532, (ROW(B2513:B2532)-ROW(B2513)+1)) / (20*21/2)</f>
        <v>0</v>
      </c>
      <c r="J2529" s="2">
        <f t="shared" si="314"/>
        <v>0.42192402157715464</v>
      </c>
      <c r="K2529" s="2">
        <f t="shared" si="308"/>
        <v>1.3962806483659693</v>
      </c>
    </row>
    <row r="2530" spans="1:11" ht="13.5" x14ac:dyDescent="0.25">
      <c r="A2530" s="3">
        <f>TITRES_STAT!B2533</f>
        <v>0</v>
      </c>
      <c r="B2530" s="6">
        <f>TITRES_STAT!D2533</f>
        <v>0</v>
      </c>
      <c r="C2530" s="2">
        <f t="shared" si="309"/>
        <v>0</v>
      </c>
      <c r="D2530" s="2">
        <f t="shared" si="310"/>
        <v>0</v>
      </c>
      <c r="E2530" s="2">
        <f t="shared" si="312"/>
        <v>0</v>
      </c>
      <c r="F2530" s="2">
        <f t="shared" si="313"/>
        <v>0</v>
      </c>
      <c r="G2530" s="2">
        <f t="shared" si="307"/>
        <v>1.9132000000000002</v>
      </c>
      <c r="H2530" s="2">
        <f t="shared" si="311"/>
        <v>2.1688499999999999</v>
      </c>
      <c r="I2530" s="2">
        <f t="array" ref="I2530">SUMPRODUCT(B2514:B2533, (ROW(B2514:B2533)-ROW(B2514)+1)) / (20*21/2)</f>
        <v>0</v>
      </c>
      <c r="J2530" s="2">
        <f t="shared" si="314"/>
        <v>0.38174078142694945</v>
      </c>
      <c r="K2530" s="2">
        <f t="shared" si="308"/>
        <v>1.3415245445084805</v>
      </c>
    </row>
    <row r="2531" spans="1:11" ht="13.5" x14ac:dyDescent="0.25">
      <c r="A2531" s="3">
        <f>TITRES_STAT!B2534</f>
        <v>0</v>
      </c>
      <c r="B2531" s="6">
        <f>TITRES_STAT!D2534</f>
        <v>0</v>
      </c>
      <c r="C2531" s="2">
        <f t="shared" si="309"/>
        <v>0</v>
      </c>
      <c r="D2531" s="2">
        <f t="shared" si="310"/>
        <v>0</v>
      </c>
      <c r="E2531" s="2">
        <f t="shared" si="312"/>
        <v>0</v>
      </c>
      <c r="F2531" s="2">
        <f t="shared" si="313"/>
        <v>0</v>
      </c>
      <c r="G2531" s="2">
        <f t="shared" si="307"/>
        <v>1.8474000000000002</v>
      </c>
      <c r="H2531" s="2">
        <f t="shared" si="311"/>
        <v>2.15855</v>
      </c>
      <c r="I2531" s="2">
        <f t="array" ref="I2531">SUMPRODUCT(B2515:B2534, (ROW(B2515:B2534)-ROW(B2515)+1)) / (20*21/2)</f>
        <v>0</v>
      </c>
      <c r="J2531" s="2">
        <f t="shared" si="314"/>
        <v>0.34538451652914476</v>
      </c>
      <c r="K2531" s="2">
        <f t="shared" si="308"/>
        <v>1.2889157388414814</v>
      </c>
    </row>
    <row r="2532" spans="1:11" ht="13.5" x14ac:dyDescent="0.25">
      <c r="A2532" s="3">
        <f>TITRES_STAT!B2535</f>
        <v>0</v>
      </c>
      <c r="B2532" s="6">
        <f>TITRES_STAT!D2535</f>
        <v>0</v>
      </c>
      <c r="C2532" s="2">
        <f t="shared" si="309"/>
        <v>0</v>
      </c>
      <c r="D2532" s="2">
        <f t="shared" si="310"/>
        <v>0</v>
      </c>
      <c r="E2532" s="2">
        <f t="shared" si="312"/>
        <v>0</v>
      </c>
      <c r="F2532" s="2">
        <f t="shared" si="313"/>
        <v>0</v>
      </c>
      <c r="G2532" s="2">
        <f t="shared" si="307"/>
        <v>1.7788000000000002</v>
      </c>
      <c r="H2532" s="2">
        <f t="shared" si="311"/>
        <v>2.14825</v>
      </c>
      <c r="I2532" s="2">
        <f t="array" ref="I2532">SUMPRODUCT(B2516:B2535, (ROW(B2516:B2535)-ROW(B2516)+1)) / (20*21/2)</f>
        <v>0</v>
      </c>
      <c r="J2532" s="2">
        <f t="shared" si="314"/>
        <v>0.31249075305017859</v>
      </c>
      <c r="K2532" s="2">
        <f t="shared" si="308"/>
        <v>1.2383700235927959</v>
      </c>
    </row>
    <row r="2533" spans="1:11" ht="13.5" x14ac:dyDescent="0.25">
      <c r="A2533" s="3">
        <f>TITRES_STAT!B2536</f>
        <v>0</v>
      </c>
      <c r="B2533" s="6">
        <f>TITRES_STAT!D2536</f>
        <v>0</v>
      </c>
      <c r="C2533" s="2">
        <f t="shared" si="309"/>
        <v>0</v>
      </c>
      <c r="D2533" s="2">
        <f t="shared" si="310"/>
        <v>0</v>
      </c>
      <c r="E2533" s="2">
        <f t="shared" si="312"/>
        <v>0</v>
      </c>
      <c r="F2533" s="2">
        <f t="shared" si="313"/>
        <v>0</v>
      </c>
      <c r="G2533" s="2">
        <f t="shared" si="307"/>
        <v>1.7078</v>
      </c>
      <c r="H2533" s="2">
        <f t="shared" si="311"/>
        <v>2.13795</v>
      </c>
      <c r="I2533" s="2">
        <f t="array" ref="I2533">SUMPRODUCT(B2517:B2536, (ROW(B2517:B2536)-ROW(B2517)+1)) / (20*21/2)</f>
        <v>0</v>
      </c>
      <c r="J2533" s="2">
        <f t="shared" si="314"/>
        <v>0.28272972895016157</v>
      </c>
      <c r="K2533" s="2">
        <f t="shared" si="308"/>
        <v>1.1898064932558237</v>
      </c>
    </row>
    <row r="2534" spans="1:11" ht="13.5" x14ac:dyDescent="0.25">
      <c r="A2534" s="3">
        <f>TITRES_STAT!B2537</f>
        <v>0</v>
      </c>
      <c r="B2534" s="6">
        <f>TITRES_STAT!D2537</f>
        <v>0</v>
      </c>
      <c r="C2534" s="2">
        <f t="shared" si="309"/>
        <v>0</v>
      </c>
      <c r="D2534" s="2">
        <f t="shared" si="310"/>
        <v>0</v>
      </c>
      <c r="E2534" s="2">
        <f t="shared" si="312"/>
        <v>0</v>
      </c>
      <c r="F2534" s="2">
        <f t="shared" si="313"/>
        <v>0</v>
      </c>
      <c r="G2534" s="2">
        <f t="shared" si="307"/>
        <v>1.6398000000000001</v>
      </c>
      <c r="H2534" s="2">
        <f t="shared" si="311"/>
        <v>2.1279000000000003</v>
      </c>
      <c r="I2534" s="2">
        <f t="array" ref="I2534">SUMPRODUCT(B2518:B2537, (ROW(B2518:B2537)-ROW(B2518)+1)) / (20*21/2)</f>
        <v>0</v>
      </c>
      <c r="J2534" s="2">
        <f t="shared" si="314"/>
        <v>0.25580308809776525</v>
      </c>
      <c r="K2534" s="2">
        <f t="shared" si="308"/>
        <v>1.1431474150889287</v>
      </c>
    </row>
    <row r="2535" spans="1:11" ht="13.5" x14ac:dyDescent="0.25">
      <c r="A2535" s="3">
        <f>TITRES_STAT!B2538</f>
        <v>0</v>
      </c>
      <c r="B2535" s="6">
        <f>TITRES_STAT!D2538</f>
        <v>0</v>
      </c>
      <c r="C2535" s="2">
        <f t="shared" si="309"/>
        <v>0</v>
      </c>
      <c r="D2535" s="2">
        <f t="shared" si="310"/>
        <v>0</v>
      </c>
      <c r="E2535" s="2">
        <f t="shared" si="312"/>
        <v>0</v>
      </c>
      <c r="F2535" s="2">
        <f t="shared" si="313"/>
        <v>0</v>
      </c>
      <c r="G2535" s="2">
        <f t="shared" si="307"/>
        <v>1.5748000000000002</v>
      </c>
      <c r="H2535" s="2">
        <f t="shared" si="311"/>
        <v>2.1178499999999998</v>
      </c>
      <c r="I2535" s="2">
        <f t="array" ref="I2535">SUMPRODUCT(B2519:B2538, (ROW(B2519:B2538)-ROW(B2519)+1)) / (20*21/2)</f>
        <v>0</v>
      </c>
      <c r="J2535" s="2">
        <f t="shared" si="314"/>
        <v>0.23144088923131143</v>
      </c>
      <c r="K2535" s="2">
        <f t="shared" si="308"/>
        <v>1.0983181046932844</v>
      </c>
    </row>
    <row r="2536" spans="1:11" ht="13.5" x14ac:dyDescent="0.25">
      <c r="A2536" s="3">
        <f>TITRES_STAT!B2539</f>
        <v>0</v>
      </c>
      <c r="B2536" s="6">
        <f>TITRES_STAT!D2539</f>
        <v>0</v>
      </c>
      <c r="C2536" s="2">
        <f t="shared" si="309"/>
        <v>0</v>
      </c>
      <c r="D2536" s="2">
        <f t="shared" si="310"/>
        <v>0</v>
      </c>
      <c r="E2536" s="2">
        <f t="shared" si="312"/>
        <v>0</v>
      </c>
      <c r="F2536" s="2">
        <f t="shared" si="313"/>
        <v>0</v>
      </c>
      <c r="G2536" s="2">
        <f t="shared" si="307"/>
        <v>1.5126000000000004</v>
      </c>
      <c r="H2536" s="2">
        <f t="shared" si="311"/>
        <v>2.1077999999999997</v>
      </c>
      <c r="I2536" s="2">
        <f t="array" ref="I2536">SUMPRODUCT(B2520:B2539, (ROW(B2520:B2539)-ROW(B2520)+1)) / (20*21/2)</f>
        <v>0</v>
      </c>
      <c r="J2536" s="2">
        <f t="shared" si="314"/>
        <v>0.20939889978071033</v>
      </c>
      <c r="K2536" s="2">
        <f t="shared" si="308"/>
        <v>1.0552468064700185</v>
      </c>
    </row>
    <row r="2537" spans="1:11" ht="13.5" x14ac:dyDescent="0.25">
      <c r="A2537" s="3">
        <f>TITRES_STAT!B2540</f>
        <v>0</v>
      </c>
      <c r="B2537" s="6">
        <f>TITRES_STAT!D2540</f>
        <v>0</v>
      </c>
      <c r="C2537" s="2">
        <f t="shared" si="309"/>
        <v>0</v>
      </c>
      <c r="D2537" s="2">
        <f t="shared" si="310"/>
        <v>0</v>
      </c>
      <c r="E2537" s="2">
        <f t="shared" si="312"/>
        <v>0</v>
      </c>
      <c r="F2537" s="2">
        <f t="shared" si="313"/>
        <v>0</v>
      </c>
      <c r="G2537" s="2">
        <f t="shared" si="307"/>
        <v>1.4504000000000001</v>
      </c>
      <c r="H2537" s="2">
        <f t="shared" si="311"/>
        <v>2.0977499999999996</v>
      </c>
      <c r="I2537" s="2">
        <f t="array" ref="I2537">SUMPRODUCT(B2521:B2540, (ROW(B2521:B2540)-ROW(B2521)+1)) / (20*21/2)</f>
        <v>0</v>
      </c>
      <c r="J2537" s="2">
        <f t="shared" si="314"/>
        <v>0.18945614742064268</v>
      </c>
      <c r="K2537" s="2">
        <f t="shared" si="308"/>
        <v>1.0138645787653118</v>
      </c>
    </row>
    <row r="2538" spans="1:11" ht="13.5" x14ac:dyDescent="0.25">
      <c r="A2538" s="3">
        <f>TITRES_STAT!B2541</f>
        <v>0</v>
      </c>
      <c r="B2538" s="6">
        <f>TITRES_STAT!D2541</f>
        <v>0</v>
      </c>
      <c r="C2538" s="2">
        <f t="shared" si="309"/>
        <v>0</v>
      </c>
      <c r="D2538" s="2">
        <f t="shared" si="310"/>
        <v>0</v>
      </c>
      <c r="E2538" s="2">
        <f t="shared" si="312"/>
        <v>0</v>
      </c>
      <c r="F2538" s="2">
        <f t="shared" si="313"/>
        <v>0</v>
      </c>
      <c r="G2538" s="2">
        <f t="shared" si="307"/>
        <v>1.3904000000000003</v>
      </c>
      <c r="H2538" s="2">
        <f t="shared" si="311"/>
        <v>2.0876999999999999</v>
      </c>
      <c r="I2538" s="2">
        <f t="array" ref="I2538">SUMPRODUCT(B2522:B2541, (ROW(B2522:B2541)-ROW(B2522)+1)) / (20*21/2)</f>
        <v>0</v>
      </c>
      <c r="J2538" s="2">
        <f t="shared" si="314"/>
        <v>0.17141270480915291</v>
      </c>
      <c r="K2538" s="2">
        <f t="shared" si="308"/>
        <v>0.97410518351961328</v>
      </c>
    </row>
    <row r="2539" spans="1:11" ht="13.5" x14ac:dyDescent="0.25">
      <c r="A2539" s="3">
        <f>TITRES_STAT!B2542</f>
        <v>0</v>
      </c>
      <c r="B2539" s="6">
        <f>TITRES_STAT!D2542</f>
        <v>0</v>
      </c>
      <c r="C2539" s="2">
        <f t="shared" si="309"/>
        <v>0</v>
      </c>
      <c r="D2539" s="2">
        <f t="shared" si="310"/>
        <v>0</v>
      </c>
      <c r="E2539" s="2">
        <f t="shared" si="312"/>
        <v>0</v>
      </c>
      <c r="F2539" s="2">
        <f t="shared" si="313"/>
        <v>0</v>
      </c>
      <c r="G2539" s="2">
        <f t="shared" si="307"/>
        <v>1.3304000000000002</v>
      </c>
      <c r="H2539" s="2">
        <f t="shared" si="311"/>
        <v>2.0776499999999998</v>
      </c>
      <c r="I2539" s="2">
        <f t="array" ref="I2539">SUMPRODUCT(B2523:B2542, (ROW(B2523:B2542)-ROW(B2523)+1)) / (20*21/2)</f>
        <v>0</v>
      </c>
      <c r="J2539" s="2">
        <f t="shared" si="314"/>
        <v>0.1550876853035193</v>
      </c>
      <c r="K2539" s="2">
        <f t="shared" si="308"/>
        <v>0.93590498024433433</v>
      </c>
    </row>
    <row r="2540" spans="1:11" ht="13.5" x14ac:dyDescent="0.25">
      <c r="A2540" s="3">
        <f>TITRES_STAT!B2543</f>
        <v>0</v>
      </c>
      <c r="B2540" s="6">
        <f>TITRES_STAT!D2543</f>
        <v>0</v>
      </c>
      <c r="C2540" s="2">
        <f t="shared" si="309"/>
        <v>0</v>
      </c>
      <c r="D2540" s="2">
        <f t="shared" si="310"/>
        <v>0</v>
      </c>
      <c r="E2540" s="2">
        <f t="shared" si="312"/>
        <v>0</v>
      </c>
      <c r="F2540" s="2">
        <f t="shared" si="313"/>
        <v>0</v>
      </c>
      <c r="G2540" s="2">
        <f t="shared" si="307"/>
        <v>1.2678</v>
      </c>
      <c r="H2540" s="2">
        <f t="shared" si="311"/>
        <v>2.0675999999999997</v>
      </c>
      <c r="I2540" s="2">
        <f t="array" ref="I2540">SUMPRODUCT(B2524:B2543, (ROW(B2524:B2543)-ROW(B2524)+1)) / (20*21/2)</f>
        <v>0</v>
      </c>
      <c r="J2540" s="2">
        <f t="shared" si="314"/>
        <v>0.14031742956032697</v>
      </c>
      <c r="K2540" s="2">
        <f t="shared" si="308"/>
        <v>0.89920282415632125</v>
      </c>
    </row>
    <row r="2541" spans="1:11" ht="13.5" x14ac:dyDescent="0.25">
      <c r="A2541" s="3">
        <f>TITRES_STAT!B2544</f>
        <v>0</v>
      </c>
      <c r="B2541" s="6">
        <f>TITRES_STAT!D2544</f>
        <v>0</v>
      </c>
      <c r="C2541" s="2">
        <f t="shared" si="309"/>
        <v>0</v>
      </c>
      <c r="D2541" s="2">
        <f t="shared" si="310"/>
        <v>0</v>
      </c>
      <c r="E2541" s="2">
        <f t="shared" si="312"/>
        <v>0</v>
      </c>
      <c r="F2541" s="2">
        <f t="shared" si="313"/>
        <v>0</v>
      </c>
      <c r="G2541" s="2">
        <f t="shared" si="307"/>
        <v>1.2023999999999999</v>
      </c>
      <c r="H2541" s="2">
        <f t="shared" si="311"/>
        <v>2.0575499999999995</v>
      </c>
      <c r="I2541" s="2">
        <f t="array" ref="I2541">SUMPRODUCT(B2525:B2544, (ROW(B2525:B2544)-ROW(B2525)+1)) / (20*21/2)</f>
        <v>0</v>
      </c>
      <c r="J2541" s="2">
        <f t="shared" si="314"/>
        <v>0.12695386484029583</v>
      </c>
      <c r="K2541" s="2">
        <f t="shared" si="308"/>
        <v>0.86393996830705377</v>
      </c>
    </row>
    <row r="2542" spans="1:11" ht="13.5" x14ac:dyDescent="0.25">
      <c r="A2542" s="3">
        <f>TITRES_STAT!B2545</f>
        <v>0</v>
      </c>
      <c r="B2542" s="6">
        <f>TITRES_STAT!D2545</f>
        <v>0</v>
      </c>
      <c r="C2542" s="2">
        <f t="shared" si="309"/>
        <v>0</v>
      </c>
      <c r="D2542" s="2">
        <f t="shared" si="310"/>
        <v>0</v>
      </c>
      <c r="E2542" s="2">
        <f t="shared" si="312"/>
        <v>0</v>
      </c>
      <c r="F2542" s="2">
        <f t="shared" si="313"/>
        <v>0</v>
      </c>
      <c r="G2542" s="2">
        <f t="shared" si="307"/>
        <v>1.1342000000000001</v>
      </c>
      <c r="H2542" s="2">
        <f t="shared" si="311"/>
        <v>2.0474999999999999</v>
      </c>
      <c r="I2542" s="2">
        <f t="array" ref="I2542">SUMPRODUCT(B2526:B2545, (ROW(B2526:B2545)-ROW(B2526)+1)) / (20*21/2)</f>
        <v>0</v>
      </c>
      <c r="J2542" s="2">
        <f t="shared" si="314"/>
        <v>0.11486302056979147</v>
      </c>
      <c r="K2542" s="2">
        <f t="shared" si="308"/>
        <v>0.83005996954991446</v>
      </c>
    </row>
    <row r="2543" spans="1:11" ht="13.5" x14ac:dyDescent="0.25">
      <c r="A2543" s="3">
        <f>TITRES_STAT!B2546</f>
        <v>0</v>
      </c>
      <c r="B2543" s="6">
        <f>TITRES_STAT!D2546</f>
        <v>0</v>
      </c>
      <c r="C2543" s="2">
        <f t="shared" si="309"/>
        <v>0</v>
      </c>
      <c r="D2543" s="2">
        <f t="shared" si="310"/>
        <v>0</v>
      </c>
      <c r="E2543" s="2">
        <f t="shared" si="312"/>
        <v>0</v>
      </c>
      <c r="F2543" s="2">
        <f t="shared" si="313"/>
        <v>0</v>
      </c>
      <c r="G2543" s="2">
        <f t="shared" si="307"/>
        <v>1.0629999999999999</v>
      </c>
      <c r="H2543" s="2">
        <f t="shared" si="311"/>
        <v>2.0374499999999998</v>
      </c>
      <c r="I2543" s="2">
        <f t="array" ref="I2543">SUMPRODUCT(B2527:B2546, (ROW(B2527:B2546)-ROW(B2527)+1)) / (20*21/2)</f>
        <v>0</v>
      </c>
      <c r="J2543" s="2">
        <f t="shared" si="314"/>
        <v>0.10392368527743039</v>
      </c>
      <c r="K2543" s="2">
        <f t="shared" si="308"/>
        <v>0.79750859819501585</v>
      </c>
    </row>
    <row r="2544" spans="1:11" ht="13.5" x14ac:dyDescent="0.25">
      <c r="A2544" s="3">
        <f>TITRES_STAT!B2547</f>
        <v>0</v>
      </c>
      <c r="B2544" s="6">
        <f>TITRES_STAT!D2547</f>
        <v>0</v>
      </c>
      <c r="C2544" s="2">
        <f t="shared" si="309"/>
        <v>0</v>
      </c>
      <c r="D2544" s="2">
        <f t="shared" si="310"/>
        <v>0</v>
      </c>
      <c r="E2544" s="2">
        <f t="shared" si="312"/>
        <v>0</v>
      </c>
      <c r="F2544" s="2">
        <f t="shared" si="313"/>
        <v>0</v>
      </c>
      <c r="G2544" s="2">
        <f t="shared" si="307"/>
        <v>0.98860000000000003</v>
      </c>
      <c r="H2544" s="2">
        <f t="shared" si="311"/>
        <v>2.0273999999999996</v>
      </c>
      <c r="I2544" s="2">
        <f t="array" ref="I2544">SUMPRODUCT(B2528:B2547, (ROW(B2528:B2547)-ROW(B2528)+1)) / (20*21/2)</f>
        <v>0</v>
      </c>
      <c r="J2544" s="2">
        <f t="shared" si="314"/>
        <v>9.4026191441484636E-2</v>
      </c>
      <c r="K2544" s="2">
        <f t="shared" si="308"/>
        <v>0.76623375120697601</v>
      </c>
    </row>
    <row r="2545" spans="1:11" ht="13.5" x14ac:dyDescent="0.25">
      <c r="A2545" s="3">
        <f>TITRES_STAT!B2548</f>
        <v>0</v>
      </c>
      <c r="B2545" s="6">
        <f>TITRES_STAT!D2548</f>
        <v>0</v>
      </c>
      <c r="C2545" s="2">
        <f t="shared" si="309"/>
        <v>0</v>
      </c>
      <c r="D2545" s="2">
        <f t="shared" si="310"/>
        <v>0</v>
      </c>
      <c r="E2545" s="2">
        <f t="shared" si="312"/>
        <v>0</v>
      </c>
      <c r="F2545" s="2">
        <f t="shared" si="313"/>
        <v>0</v>
      </c>
      <c r="G2545" s="2">
        <f t="shared" si="307"/>
        <v>0.91159999999999997</v>
      </c>
      <c r="H2545" s="2">
        <f t="shared" si="311"/>
        <v>2.0173499999999995</v>
      </c>
      <c r="I2545" s="2">
        <f t="array" ref="I2545">SUMPRODUCT(B2529:B2548, (ROW(B2529:B2548)-ROW(B2529)+1)) / (20*21/2)</f>
        <v>0</v>
      </c>
      <c r="J2545" s="2">
        <f t="shared" si="314"/>
        <v>8.5071316066105143E-2</v>
      </c>
      <c r="K2545" s="2">
        <f t="shared" si="308"/>
        <v>0.73618536880670249</v>
      </c>
    </row>
    <row r="2546" spans="1:11" ht="13.5" x14ac:dyDescent="0.25">
      <c r="A2546" s="3">
        <f>TITRES_STAT!B2549</f>
        <v>0</v>
      </c>
      <c r="B2546" s="6">
        <f>TITRES_STAT!D2549</f>
        <v>0</v>
      </c>
      <c r="C2546" s="2">
        <f t="shared" si="309"/>
        <v>0</v>
      </c>
      <c r="D2546" s="2">
        <f t="shared" si="310"/>
        <v>0</v>
      </c>
      <c r="E2546" s="2">
        <f t="shared" si="312"/>
        <v>0</v>
      </c>
      <c r="F2546" s="2">
        <f t="shared" si="313"/>
        <v>0</v>
      </c>
      <c r="G2546" s="2">
        <f t="shared" ref="G2546:G2609" si="315">AVERAGE(B2497:B2546)</f>
        <v>0.8345999999999999</v>
      </c>
      <c r="H2546" s="2">
        <f t="shared" si="311"/>
        <v>2.0072999999999994</v>
      </c>
      <c r="I2546" s="2">
        <f t="array" ref="I2546">SUMPRODUCT(B2530:B2549, (ROW(B2530:B2549)-ROW(B2530)+1)) / (20*21/2)</f>
        <v>0</v>
      </c>
      <c r="J2546" s="2">
        <f t="shared" si="314"/>
        <v>7.6969285964571324E-2</v>
      </c>
      <c r="K2546" s="2">
        <f t="shared" si="308"/>
        <v>0.70731535434369452</v>
      </c>
    </row>
    <row r="2547" spans="1:11" ht="13.5" x14ac:dyDescent="0.25">
      <c r="A2547" s="3">
        <f>TITRES_STAT!B2550</f>
        <v>0</v>
      </c>
      <c r="B2547" s="6">
        <f>TITRES_STAT!D2550</f>
        <v>0</v>
      </c>
      <c r="C2547" s="2">
        <f t="shared" si="309"/>
        <v>0</v>
      </c>
      <c r="D2547" s="2">
        <f t="shared" si="310"/>
        <v>0</v>
      </c>
      <c r="E2547" s="2">
        <f t="shared" si="312"/>
        <v>0</v>
      </c>
      <c r="F2547" s="2">
        <f t="shared" si="313"/>
        <v>0</v>
      </c>
      <c r="G2547" s="2">
        <f t="shared" si="315"/>
        <v>0.75760000000000005</v>
      </c>
      <c r="H2547" s="2">
        <f t="shared" si="311"/>
        <v>1.9972499999999997</v>
      </c>
      <c r="I2547" s="2">
        <f t="array" ref="I2547">SUMPRODUCT(B2531:B2550, (ROW(B2531:B2550)-ROW(B2531)+1)) / (20*21/2)</f>
        <v>0</v>
      </c>
      <c r="J2547" s="2">
        <f t="shared" si="314"/>
        <v>6.9638877777469299E-2</v>
      </c>
      <c r="K2547" s="2">
        <f t="shared" ref="K2547:K2610" si="316">$K$4*B2547+(1-$K$4)*K2546</f>
        <v>0.67957749731060846</v>
      </c>
    </row>
    <row r="2548" spans="1:11" ht="13.5" x14ac:dyDescent="0.25">
      <c r="A2548" s="3">
        <f>TITRES_STAT!B2551</f>
        <v>0</v>
      </c>
      <c r="B2548" s="6">
        <f>TITRES_STAT!D2551</f>
        <v>0</v>
      </c>
      <c r="C2548" s="2">
        <f t="shared" si="309"/>
        <v>0</v>
      </c>
      <c r="D2548" s="2">
        <f t="shared" si="310"/>
        <v>0</v>
      </c>
      <c r="E2548" s="2">
        <f t="shared" si="312"/>
        <v>0</v>
      </c>
      <c r="F2548" s="2">
        <f t="shared" si="313"/>
        <v>0</v>
      </c>
      <c r="G2548" s="2">
        <f t="shared" si="315"/>
        <v>0.68400000000000005</v>
      </c>
      <c r="H2548" s="2">
        <f t="shared" si="311"/>
        <v>1.9871999999999996</v>
      </c>
      <c r="I2548" s="2">
        <f t="array" ref="I2548">SUMPRODUCT(B2532:B2551, (ROW(B2532:B2551)-ROW(B2532)+1)) / (20*21/2)</f>
        <v>0</v>
      </c>
      <c r="J2548" s="2">
        <f t="shared" si="314"/>
        <v>6.3006603703424605E-2</v>
      </c>
      <c r="K2548" s="2">
        <f t="shared" si="316"/>
        <v>0.65292739937685917</v>
      </c>
    </row>
    <row r="2549" spans="1:11" ht="13.5" x14ac:dyDescent="0.25">
      <c r="A2549" s="3">
        <f>TITRES_STAT!B2552</f>
        <v>0</v>
      </c>
      <c r="B2549" s="6">
        <f>TITRES_STAT!D2552</f>
        <v>0</v>
      </c>
      <c r="C2549" s="2">
        <f t="shared" si="309"/>
        <v>0</v>
      </c>
      <c r="D2549" s="2">
        <f t="shared" si="310"/>
        <v>0</v>
      </c>
      <c r="E2549" s="2">
        <f t="shared" si="312"/>
        <v>0</v>
      </c>
      <c r="F2549" s="2">
        <f t="shared" si="313"/>
        <v>0</v>
      </c>
      <c r="G2549" s="2">
        <f t="shared" si="315"/>
        <v>0.61359999999999992</v>
      </c>
      <c r="H2549" s="2">
        <f t="shared" si="311"/>
        <v>1.9771499999999997</v>
      </c>
      <c r="I2549" s="2">
        <f t="array" ref="I2549">SUMPRODUCT(B2533:B2552, (ROW(B2533:B2552)-ROW(B2533)+1)) / (20*21/2)</f>
        <v>0</v>
      </c>
      <c r="J2549" s="2">
        <f t="shared" si="314"/>
        <v>5.7005974779288926E-2</v>
      </c>
      <c r="K2549" s="2">
        <f t="shared" si="316"/>
        <v>0.62732240332286471</v>
      </c>
    </row>
    <row r="2550" spans="1:11" ht="13.5" x14ac:dyDescent="0.25">
      <c r="A2550" s="3">
        <f>TITRES_STAT!B2553</f>
        <v>0</v>
      </c>
      <c r="B2550" s="6">
        <f>TITRES_STAT!D2553</f>
        <v>0</v>
      </c>
      <c r="C2550" s="2">
        <f t="shared" si="309"/>
        <v>0</v>
      </c>
      <c r="D2550" s="2">
        <f t="shared" si="310"/>
        <v>0</v>
      </c>
      <c r="E2550" s="2">
        <f t="shared" si="312"/>
        <v>0</v>
      </c>
      <c r="F2550" s="2">
        <f t="shared" si="313"/>
        <v>0</v>
      </c>
      <c r="G2550" s="2">
        <f t="shared" si="315"/>
        <v>0.54619999999999991</v>
      </c>
      <c r="H2550" s="2">
        <f t="shared" si="311"/>
        <v>1.9670999999999998</v>
      </c>
      <c r="I2550" s="2">
        <f t="array" ref="I2550">SUMPRODUCT(B2534:B2553, (ROW(B2534:B2553)-ROW(B2534)+1)) / (20*21/2)</f>
        <v>0</v>
      </c>
      <c r="J2550" s="2">
        <f t="shared" si="314"/>
        <v>5.1576834324118553E-2</v>
      </c>
      <c r="K2550" s="2">
        <f t="shared" si="316"/>
        <v>0.60272152476118379</v>
      </c>
    </row>
    <row r="2551" spans="1:11" ht="13.5" x14ac:dyDescent="0.25">
      <c r="A2551" s="3">
        <f>TITRES_STAT!B2554</f>
        <v>0</v>
      </c>
      <c r="B2551" s="6">
        <f>TITRES_STAT!D2554</f>
        <v>0</v>
      </c>
      <c r="C2551" s="2">
        <f t="shared" si="309"/>
        <v>0</v>
      </c>
      <c r="D2551" s="2">
        <f t="shared" si="310"/>
        <v>0</v>
      </c>
      <c r="E2551" s="2">
        <f t="shared" si="312"/>
        <v>0</v>
      </c>
      <c r="F2551" s="2">
        <f t="shared" si="313"/>
        <v>0</v>
      </c>
      <c r="G2551" s="2">
        <f t="shared" si="315"/>
        <v>0.48179999999999995</v>
      </c>
      <c r="H2551" s="2">
        <f t="shared" si="311"/>
        <v>1.9566499999999996</v>
      </c>
      <c r="I2551" s="2">
        <f t="array" ref="I2551">SUMPRODUCT(B2535:B2554, (ROW(B2535:B2554)-ROW(B2535)+1)) / (20*21/2)</f>
        <v>0</v>
      </c>
      <c r="J2551" s="2">
        <f t="shared" si="314"/>
        <v>4.6664754864678692E-2</v>
      </c>
      <c r="K2551" s="2">
        <f t="shared" si="316"/>
        <v>0.57908538653525499</v>
      </c>
    </row>
    <row r="2552" spans="1:11" ht="13.5" x14ac:dyDescent="0.25">
      <c r="A2552" s="3">
        <f>TITRES_STAT!B2555</f>
        <v>0</v>
      </c>
      <c r="B2552" s="6">
        <f>TITRES_STAT!D2555</f>
        <v>0</v>
      </c>
      <c r="C2552" s="2">
        <f t="shared" si="309"/>
        <v>0</v>
      </c>
      <c r="D2552" s="2">
        <f t="shared" si="310"/>
        <v>0</v>
      </c>
      <c r="E2552" s="2">
        <f t="shared" si="312"/>
        <v>0</v>
      </c>
      <c r="F2552" s="2">
        <f t="shared" si="313"/>
        <v>0</v>
      </c>
      <c r="G2552" s="2">
        <f t="shared" si="315"/>
        <v>0.42019999999999996</v>
      </c>
      <c r="H2552" s="2">
        <f t="shared" si="311"/>
        <v>1.9461499999999996</v>
      </c>
      <c r="I2552" s="2">
        <f t="array" ref="I2552">SUMPRODUCT(B2536:B2555, (ROW(B2536:B2555)-ROW(B2536)+1)) / (20*21/2)</f>
        <v>0</v>
      </c>
      <c r="J2552" s="2">
        <f t="shared" si="314"/>
        <v>4.2220492496614054E-2</v>
      </c>
      <c r="K2552" s="2">
        <f t="shared" si="316"/>
        <v>0.55637615569073517</v>
      </c>
    </row>
    <row r="2553" spans="1:11" ht="13.5" x14ac:dyDescent="0.25">
      <c r="A2553" s="3">
        <f>TITRES_STAT!B2556</f>
        <v>0</v>
      </c>
      <c r="B2553" s="6">
        <f>TITRES_STAT!D2556</f>
        <v>0</v>
      </c>
      <c r="C2553" s="2">
        <f t="shared" si="309"/>
        <v>0</v>
      </c>
      <c r="D2553" s="2">
        <f t="shared" si="310"/>
        <v>0</v>
      </c>
      <c r="E2553" s="2">
        <f t="shared" si="312"/>
        <v>0</v>
      </c>
      <c r="F2553" s="2">
        <f t="shared" si="313"/>
        <v>0</v>
      </c>
      <c r="G2553" s="2">
        <f t="shared" si="315"/>
        <v>0.35600000000000004</v>
      </c>
      <c r="H2553" s="2">
        <f t="shared" si="311"/>
        <v>1.9356499999999996</v>
      </c>
      <c r="I2553" s="2">
        <f t="array" ref="I2553">SUMPRODUCT(B2537:B2556, (ROW(B2537:B2556)-ROW(B2537)+1)) / (20*21/2)</f>
        <v>0</v>
      </c>
      <c r="J2553" s="2">
        <f t="shared" si="314"/>
        <v>3.8199493211222242E-2</v>
      </c>
      <c r="K2553" s="2">
        <f t="shared" si="316"/>
        <v>0.53455748291854954</v>
      </c>
    </row>
    <row r="2554" spans="1:11" ht="13.5" x14ac:dyDescent="0.25">
      <c r="A2554" s="3">
        <f>TITRES_STAT!B2557</f>
        <v>0</v>
      </c>
      <c r="B2554" s="6">
        <f>TITRES_STAT!D2557</f>
        <v>0</v>
      </c>
      <c r="C2554" s="2">
        <f t="shared" si="309"/>
        <v>0</v>
      </c>
      <c r="D2554" s="2">
        <f t="shared" si="310"/>
        <v>0</v>
      </c>
      <c r="E2554" s="2">
        <f t="shared" si="312"/>
        <v>0</v>
      </c>
      <c r="F2554" s="2">
        <f t="shared" si="313"/>
        <v>0</v>
      </c>
      <c r="G2554" s="2">
        <f t="shared" si="315"/>
        <v>0.28900000000000003</v>
      </c>
      <c r="H2554" s="2">
        <f t="shared" si="311"/>
        <v>1.9251499999999995</v>
      </c>
      <c r="I2554" s="2">
        <f t="array" ref="I2554">SUMPRODUCT(B2538:B2557, (ROW(B2538:B2557)-ROW(B2538)+1)) / (20*21/2)</f>
        <v>0</v>
      </c>
      <c r="J2554" s="2">
        <f t="shared" si="314"/>
        <v>3.4561446238724883E-2</v>
      </c>
      <c r="K2554" s="2">
        <f t="shared" si="316"/>
        <v>0.51359444437272406</v>
      </c>
    </row>
    <row r="2555" spans="1:11" ht="13.5" x14ac:dyDescent="0.25">
      <c r="A2555" s="3">
        <f>TITRES_STAT!B2558</f>
        <v>0</v>
      </c>
      <c r="B2555" s="6">
        <f>TITRES_STAT!D2558</f>
        <v>0</v>
      </c>
      <c r="C2555" s="2">
        <f t="shared" si="309"/>
        <v>0</v>
      </c>
      <c r="D2555" s="2">
        <f t="shared" si="310"/>
        <v>0</v>
      </c>
      <c r="E2555" s="2">
        <f t="shared" si="312"/>
        <v>0</v>
      </c>
      <c r="F2555" s="2">
        <f t="shared" si="313"/>
        <v>0</v>
      </c>
      <c r="G2555" s="2">
        <f t="shared" si="315"/>
        <v>0.21899999999999997</v>
      </c>
      <c r="H2555" s="2">
        <f t="shared" si="311"/>
        <v>1.9146499999999997</v>
      </c>
      <c r="I2555" s="2">
        <f t="array" ref="I2555">SUMPRODUCT(B2539:B2558, (ROW(B2539:B2558)-ROW(B2539)+1)) / (20*21/2)</f>
        <v>0</v>
      </c>
      <c r="J2555" s="2">
        <f t="shared" si="314"/>
        <v>3.1269879930274892E-2</v>
      </c>
      <c r="K2555" s="2">
        <f t="shared" si="316"/>
        <v>0.49345348576987214</v>
      </c>
    </row>
    <row r="2556" spans="1:11" ht="13.5" x14ac:dyDescent="0.25">
      <c r="A2556" s="3">
        <f>TITRES_STAT!B2559</f>
        <v>0</v>
      </c>
      <c r="B2556" s="6">
        <f>TITRES_STAT!D2559</f>
        <v>0</v>
      </c>
      <c r="C2556" s="2">
        <f t="shared" si="309"/>
        <v>0</v>
      </c>
      <c r="D2556" s="2">
        <f t="shared" si="310"/>
        <v>0</v>
      </c>
      <c r="E2556" s="2">
        <f t="shared" si="312"/>
        <v>0</v>
      </c>
      <c r="F2556" s="2">
        <f t="shared" si="313"/>
        <v>0</v>
      </c>
      <c r="G2556" s="2">
        <f t="shared" si="315"/>
        <v>0.14599999999999999</v>
      </c>
      <c r="H2556" s="2">
        <f t="shared" si="311"/>
        <v>1.9041499999999996</v>
      </c>
      <c r="I2556" s="2">
        <f t="array" ref="I2556">SUMPRODUCT(B2540:B2559, (ROW(B2540:B2559)-ROW(B2540)+1)) / (20*21/2)</f>
        <v>0</v>
      </c>
      <c r="J2556" s="2">
        <f t="shared" si="314"/>
        <v>2.8291796127391571E-2</v>
      </c>
      <c r="K2556" s="2">
        <f t="shared" si="316"/>
        <v>0.47410236868085753</v>
      </c>
    </row>
    <row r="2557" spans="1:11" ht="13.5" x14ac:dyDescent="0.25">
      <c r="A2557" s="3">
        <f>TITRES_STAT!B2560</f>
        <v>0</v>
      </c>
      <c r="B2557" s="6">
        <f>TITRES_STAT!D2560</f>
        <v>0</v>
      </c>
      <c r="C2557" s="2">
        <f t="shared" si="309"/>
        <v>0</v>
      </c>
      <c r="D2557" s="2">
        <f t="shared" si="310"/>
        <v>0</v>
      </c>
      <c r="E2557" s="2">
        <f t="shared" si="312"/>
        <v>0</v>
      </c>
      <c r="F2557" s="2">
        <f t="shared" si="313"/>
        <v>0</v>
      </c>
      <c r="G2557" s="2">
        <f t="shared" si="315"/>
        <v>7.2999999999999995E-2</v>
      </c>
      <c r="H2557" s="2">
        <f t="shared" si="311"/>
        <v>1.8936499999999998</v>
      </c>
      <c r="I2557" s="2">
        <f t="array" ref="I2557">SUMPRODUCT(B2541:B2560, (ROW(B2541:B2560)-ROW(B2541)+1)) / (20*21/2)</f>
        <v>0</v>
      </c>
      <c r="J2557" s="2">
        <f t="shared" si="314"/>
        <v>2.5597339353354277E-2</v>
      </c>
      <c r="K2557" s="2">
        <f t="shared" si="316"/>
        <v>0.45551011892866705</v>
      </c>
    </row>
    <row r="2558" spans="1:11" ht="13.5" x14ac:dyDescent="0.25">
      <c r="A2558" s="3">
        <f>TITRES_STAT!B2561</f>
        <v>0</v>
      </c>
      <c r="B2558" s="6">
        <f>TITRES_STAT!D2561</f>
        <v>0</v>
      </c>
      <c r="C2558" s="2">
        <f t="shared" si="309"/>
        <v>0</v>
      </c>
      <c r="D2558" s="2">
        <f t="shared" si="310"/>
        <v>0</v>
      </c>
      <c r="E2558" s="2">
        <f t="shared" si="312"/>
        <v>0</v>
      </c>
      <c r="F2558" s="2">
        <f t="shared" si="313"/>
        <v>0</v>
      </c>
      <c r="G2558" s="2">
        <f t="shared" si="315"/>
        <v>0</v>
      </c>
      <c r="H2558" s="2">
        <f t="shared" si="311"/>
        <v>1.8835999999999995</v>
      </c>
      <c r="I2558" s="2">
        <f t="array" ref="I2558">SUMPRODUCT(B2542:B2561, (ROW(B2542:B2561)-ROW(B2542)+1)) / (20*21/2)</f>
        <v>0</v>
      </c>
      <c r="J2558" s="2">
        <f t="shared" si="314"/>
        <v>2.3159497510177679E-2</v>
      </c>
      <c r="K2558" s="2">
        <f t="shared" si="316"/>
        <v>0.4376469770098958</v>
      </c>
    </row>
    <row r="2559" spans="1:11" ht="13.5" x14ac:dyDescent="0.25">
      <c r="A2559" s="3">
        <f>TITRES_STAT!B2562</f>
        <v>0</v>
      </c>
      <c r="B2559" s="6">
        <f>TITRES_STAT!D2562</f>
        <v>0</v>
      </c>
      <c r="C2559" s="2">
        <f t="shared" si="309"/>
        <v>0</v>
      </c>
      <c r="D2559" s="2">
        <f t="shared" si="310"/>
        <v>0</v>
      </c>
      <c r="E2559" s="2">
        <f t="shared" si="312"/>
        <v>0</v>
      </c>
      <c r="F2559" s="2">
        <f t="shared" si="313"/>
        <v>0</v>
      </c>
      <c r="G2559" s="2">
        <f t="shared" si="315"/>
        <v>0</v>
      </c>
      <c r="H2559" s="2">
        <f t="shared" si="311"/>
        <v>1.8739999999999997</v>
      </c>
      <c r="I2559" s="2">
        <f t="array" ref="I2559">SUMPRODUCT(B2543:B2562, (ROW(B2543:B2562)-ROW(B2543)+1)) / (20*21/2)</f>
        <v>0</v>
      </c>
      <c r="J2559" s="2">
        <f t="shared" si="314"/>
        <v>2.0953831080636948E-2</v>
      </c>
      <c r="K2559" s="2">
        <f t="shared" si="316"/>
        <v>0.42048435046048815</v>
      </c>
    </row>
    <row r="2560" spans="1:11" ht="13.5" x14ac:dyDescent="0.25">
      <c r="A2560" s="3">
        <f>TITRES_STAT!B2563</f>
        <v>0</v>
      </c>
      <c r="B2560" s="6">
        <f>TITRES_STAT!D2563</f>
        <v>0</v>
      </c>
      <c r="C2560" s="2">
        <f t="shared" si="309"/>
        <v>0</v>
      </c>
      <c r="D2560" s="2">
        <f t="shared" si="310"/>
        <v>0</v>
      </c>
      <c r="E2560" s="2">
        <f t="shared" si="312"/>
        <v>0</v>
      </c>
      <c r="F2560" s="2">
        <f t="shared" si="313"/>
        <v>0</v>
      </c>
      <c r="G2560" s="2">
        <f t="shared" si="315"/>
        <v>0</v>
      </c>
      <c r="H2560" s="2">
        <f t="shared" si="311"/>
        <v>1.8643999999999996</v>
      </c>
      <c r="I2560" s="2">
        <f t="array" ref="I2560">SUMPRODUCT(B2544:B2563, (ROW(B2544:B2563)-ROW(B2544)+1)) / (20*21/2)</f>
        <v>0</v>
      </c>
      <c r="J2560" s="2">
        <f t="shared" si="314"/>
        <v>1.8958228120576286E-2</v>
      </c>
      <c r="K2560" s="2">
        <f t="shared" si="316"/>
        <v>0.40399476808948864</v>
      </c>
    </row>
    <row r="2561" spans="1:11" ht="13.5" x14ac:dyDescent="0.25">
      <c r="A2561" s="3">
        <f>TITRES_STAT!B2564</f>
        <v>0</v>
      </c>
      <c r="B2561" s="6">
        <f>TITRES_STAT!D2564</f>
        <v>0</v>
      </c>
      <c r="C2561" s="2">
        <f t="shared" si="309"/>
        <v>0</v>
      </c>
      <c r="D2561" s="2">
        <f t="shared" si="310"/>
        <v>0</v>
      </c>
      <c r="E2561" s="2">
        <f t="shared" si="312"/>
        <v>0</v>
      </c>
      <c r="F2561" s="2">
        <f t="shared" si="313"/>
        <v>0</v>
      </c>
      <c r="G2561" s="2">
        <f t="shared" si="315"/>
        <v>0</v>
      </c>
      <c r="H2561" s="2">
        <f t="shared" si="311"/>
        <v>1.8548</v>
      </c>
      <c r="I2561" s="2">
        <f t="array" ref="I2561">SUMPRODUCT(B2545:B2564, (ROW(B2545:B2564)-ROW(B2545)+1)) / (20*21/2)</f>
        <v>0</v>
      </c>
      <c r="J2561" s="2">
        <f t="shared" si="314"/>
        <v>1.7152682585283307E-2</v>
      </c>
      <c r="K2561" s="2">
        <f t="shared" si="316"/>
        <v>0.38815183600754793</v>
      </c>
    </row>
    <row r="2562" spans="1:11" ht="13.5" x14ac:dyDescent="0.25">
      <c r="A2562" s="3">
        <f>TITRES_STAT!B2565</f>
        <v>0</v>
      </c>
      <c r="B2562" s="6">
        <f>TITRES_STAT!D2565</f>
        <v>0</v>
      </c>
      <c r="C2562" s="2">
        <f t="shared" si="309"/>
        <v>0</v>
      </c>
      <c r="D2562" s="2">
        <f t="shared" si="310"/>
        <v>0</v>
      </c>
      <c r="E2562" s="2">
        <f t="shared" si="312"/>
        <v>0</v>
      </c>
      <c r="F2562" s="2">
        <f t="shared" si="313"/>
        <v>0</v>
      </c>
      <c r="G2562" s="2">
        <f t="shared" si="315"/>
        <v>0</v>
      </c>
      <c r="H2562" s="2">
        <f t="shared" si="311"/>
        <v>1.8452999999999997</v>
      </c>
      <c r="I2562" s="2">
        <f t="array" ref="I2562">SUMPRODUCT(B2546:B2565, (ROW(B2546:B2565)-ROW(B2546)+1)) / (20*21/2)</f>
        <v>0</v>
      </c>
      <c r="J2562" s="2">
        <f t="shared" si="314"/>
        <v>1.5519093767637278E-2</v>
      </c>
      <c r="K2562" s="2">
        <f t="shared" si="316"/>
        <v>0.37293019537980099</v>
      </c>
    </row>
    <row r="2563" spans="1:11" ht="13.5" x14ac:dyDescent="0.25">
      <c r="A2563" s="3">
        <f>TITRES_STAT!B2566</f>
        <v>0</v>
      </c>
      <c r="B2563" s="6">
        <f>TITRES_STAT!D2566</f>
        <v>0</v>
      </c>
      <c r="C2563" s="2">
        <f t="shared" si="309"/>
        <v>0</v>
      </c>
      <c r="D2563" s="2">
        <f t="shared" si="310"/>
        <v>0</v>
      </c>
      <c r="E2563" s="2">
        <f t="shared" si="312"/>
        <v>0</v>
      </c>
      <c r="F2563" s="2">
        <f t="shared" si="313"/>
        <v>0</v>
      </c>
      <c r="G2563" s="2">
        <f t="shared" si="315"/>
        <v>0</v>
      </c>
      <c r="H2563" s="2">
        <f t="shared" si="311"/>
        <v>1.8357999999999999</v>
      </c>
      <c r="I2563" s="2">
        <f t="array" ref="I2563">SUMPRODUCT(B2547:B2566, (ROW(B2547:B2566)-ROW(B2547)+1)) / (20*21/2)</f>
        <v>0</v>
      </c>
      <c r="J2563" s="2">
        <f t="shared" si="314"/>
        <v>1.4041084837386109E-2</v>
      </c>
      <c r="K2563" s="2">
        <f t="shared" si="316"/>
        <v>0.3583054818354951</v>
      </c>
    </row>
    <row r="2564" spans="1:11" ht="13.5" x14ac:dyDescent="0.25">
      <c r="A2564" s="3">
        <f>TITRES_STAT!B2567</f>
        <v>0</v>
      </c>
      <c r="B2564" s="6">
        <f>TITRES_STAT!D2567</f>
        <v>0</v>
      </c>
      <c r="C2564" s="2">
        <f t="shared" ref="C2564:C2627" si="317">B2564-B2563</f>
        <v>0</v>
      </c>
      <c r="D2564" s="2">
        <f t="shared" si="310"/>
        <v>0</v>
      </c>
      <c r="E2564" s="2">
        <f t="shared" si="312"/>
        <v>0</v>
      </c>
      <c r="F2564" s="2">
        <f t="shared" si="313"/>
        <v>0</v>
      </c>
      <c r="G2564" s="2">
        <f t="shared" si="315"/>
        <v>0</v>
      </c>
      <c r="H2564" s="2">
        <f t="shared" si="311"/>
        <v>1.8263</v>
      </c>
      <c r="I2564" s="2">
        <f t="array" ref="I2564">SUMPRODUCT(B2548:B2567, (ROW(B2548:B2567)-ROW(B2548)+1)) / (20*21/2)</f>
        <v>0</v>
      </c>
      <c r="J2564" s="2">
        <f t="shared" si="314"/>
        <v>1.2703838662396955E-2</v>
      </c>
      <c r="K2564" s="2">
        <f t="shared" si="316"/>
        <v>0.34425428646939726</v>
      </c>
    </row>
    <row r="2565" spans="1:11" ht="13.5" x14ac:dyDescent="0.25">
      <c r="A2565" s="3">
        <f>TITRES_STAT!B2568</f>
        <v>0</v>
      </c>
      <c r="B2565" s="6">
        <f>TITRES_STAT!D2568</f>
        <v>0</v>
      </c>
      <c r="C2565" s="2">
        <f t="shared" si="317"/>
        <v>0</v>
      </c>
      <c r="D2565" s="2">
        <f t="shared" si="310"/>
        <v>0</v>
      </c>
      <c r="E2565" s="2">
        <f t="shared" si="312"/>
        <v>0</v>
      </c>
      <c r="F2565" s="2">
        <f t="shared" si="313"/>
        <v>0</v>
      </c>
      <c r="G2565" s="2">
        <f t="shared" si="315"/>
        <v>0</v>
      </c>
      <c r="H2565" s="2">
        <f t="shared" si="311"/>
        <v>1.8167999999999997</v>
      </c>
      <c r="I2565" s="2">
        <f t="array" ref="I2565">SUMPRODUCT(B2549:B2568, (ROW(B2549:B2568)-ROW(B2549)+1)) / (20*21/2)</f>
        <v>0</v>
      </c>
      <c r="J2565" s="2">
        <f t="shared" si="314"/>
        <v>1.1493949265978198E-2</v>
      </c>
      <c r="K2565" s="2">
        <f t="shared" si="316"/>
        <v>0.33075411837255819</v>
      </c>
    </row>
    <row r="2566" spans="1:11" ht="13.5" x14ac:dyDescent="0.25">
      <c r="A2566" s="3">
        <f>TITRES_STAT!B2569</f>
        <v>0</v>
      </c>
      <c r="B2566" s="6">
        <f>TITRES_STAT!D2569</f>
        <v>0</v>
      </c>
      <c r="C2566" s="2">
        <f t="shared" si="317"/>
        <v>0</v>
      </c>
      <c r="D2566" s="2">
        <f t="shared" ref="D2566:D2629" si="318">AVERAGE(B2562:B2566)</f>
        <v>0</v>
      </c>
      <c r="E2566" s="2">
        <f t="shared" si="312"/>
        <v>0</v>
      </c>
      <c r="F2566" s="2">
        <f t="shared" si="313"/>
        <v>0</v>
      </c>
      <c r="G2566" s="2">
        <f t="shared" si="315"/>
        <v>0</v>
      </c>
      <c r="H2566" s="2">
        <f t="shared" si="311"/>
        <v>1.8072999999999999</v>
      </c>
      <c r="I2566" s="2">
        <f t="array" ref="I2566">SUMPRODUCT(B2550:B2569, (ROW(B2550:B2569)-ROW(B2550)+1)) / (20*21/2)</f>
        <v>0</v>
      </c>
      <c r="J2566" s="2">
        <f t="shared" si="314"/>
        <v>1.0399287431123132E-2</v>
      </c>
      <c r="K2566" s="2">
        <f t="shared" si="316"/>
        <v>0.31778336863245787</v>
      </c>
    </row>
    <row r="2567" spans="1:11" ht="13.5" x14ac:dyDescent="0.25">
      <c r="A2567" s="3">
        <f>TITRES_STAT!B2570</f>
        <v>0</v>
      </c>
      <c r="B2567" s="6">
        <f>TITRES_STAT!D2570</f>
        <v>0</v>
      </c>
      <c r="C2567" s="2">
        <f t="shared" si="317"/>
        <v>0</v>
      </c>
      <c r="D2567" s="2">
        <f t="shared" si="318"/>
        <v>0</v>
      </c>
      <c r="E2567" s="2">
        <f t="shared" si="312"/>
        <v>0</v>
      </c>
      <c r="F2567" s="2">
        <f t="shared" si="313"/>
        <v>0</v>
      </c>
      <c r="G2567" s="2">
        <f t="shared" si="315"/>
        <v>0</v>
      </c>
      <c r="H2567" s="2">
        <f t="shared" si="311"/>
        <v>1.7978000000000001</v>
      </c>
      <c r="I2567" s="2">
        <f t="array" ref="I2567">SUMPRODUCT(B2551:B2570, (ROW(B2551:B2570)-ROW(B2551)+1)) / (20*21/2)</f>
        <v>0</v>
      </c>
      <c r="J2567" s="2">
        <f t="shared" si="314"/>
        <v>9.4088791043494997E-3</v>
      </c>
      <c r="K2567" s="2">
        <f t="shared" si="316"/>
        <v>0.30532127574491053</v>
      </c>
    </row>
    <row r="2568" spans="1:11" ht="13.5" x14ac:dyDescent="0.25">
      <c r="A2568" s="3">
        <f>TITRES_STAT!B2571</f>
        <v>0</v>
      </c>
      <c r="B2568" s="6">
        <f>TITRES_STAT!D2571</f>
        <v>0</v>
      </c>
      <c r="C2568" s="2">
        <f t="shared" si="317"/>
        <v>0</v>
      </c>
      <c r="D2568" s="2">
        <f t="shared" si="318"/>
        <v>0</v>
      </c>
      <c r="E2568" s="2">
        <f t="shared" si="312"/>
        <v>0</v>
      </c>
      <c r="F2568" s="2">
        <f t="shared" si="313"/>
        <v>0</v>
      </c>
      <c r="G2568" s="2">
        <f t="shared" si="315"/>
        <v>0</v>
      </c>
      <c r="H2568" s="2">
        <f t="shared" si="311"/>
        <v>1.7882999999999998</v>
      </c>
      <c r="I2568" s="2">
        <f t="array" ref="I2568">SUMPRODUCT(B2552:B2571, (ROW(B2552:B2571)-ROW(B2552)+1)) / (20*21/2)</f>
        <v>0</v>
      </c>
      <c r="J2568" s="2">
        <f t="shared" si="314"/>
        <v>8.5127953801257383E-3</v>
      </c>
      <c r="K2568" s="2">
        <f t="shared" si="316"/>
        <v>0.29334789238236503</v>
      </c>
    </row>
    <row r="2569" spans="1:11" ht="13.5" x14ac:dyDescent="0.25">
      <c r="A2569" s="3">
        <f>TITRES_STAT!B2572</f>
        <v>0</v>
      </c>
      <c r="B2569" s="6">
        <f>TITRES_STAT!D2572</f>
        <v>0</v>
      </c>
      <c r="C2569" s="2">
        <f t="shared" si="317"/>
        <v>0</v>
      </c>
      <c r="D2569" s="2">
        <f t="shared" si="318"/>
        <v>0</v>
      </c>
      <c r="E2569" s="2">
        <f t="shared" si="312"/>
        <v>0</v>
      </c>
      <c r="F2569" s="2">
        <f t="shared" si="313"/>
        <v>0</v>
      </c>
      <c r="G2569" s="2">
        <f t="shared" si="315"/>
        <v>0</v>
      </c>
      <c r="H2569" s="2">
        <f t="shared" si="311"/>
        <v>1.7787999999999999</v>
      </c>
      <c r="I2569" s="2">
        <f t="array" ref="I2569">SUMPRODUCT(B2553:B2572, (ROW(B2553:B2572)-ROW(B2553)+1)) / (20*21/2)</f>
        <v>0</v>
      </c>
      <c r="J2569" s="2">
        <f t="shared" si="314"/>
        <v>7.7020529629709062E-3</v>
      </c>
      <c r="K2569" s="2">
        <f t="shared" si="316"/>
        <v>0.28184405346540953</v>
      </c>
    </row>
    <row r="2570" spans="1:11" ht="13.5" x14ac:dyDescent="0.25">
      <c r="A2570" s="3">
        <f>TITRES_STAT!B2573</f>
        <v>0</v>
      </c>
      <c r="B2570" s="6">
        <f>TITRES_STAT!D2573</f>
        <v>0</v>
      </c>
      <c r="C2570" s="2">
        <f t="shared" si="317"/>
        <v>0</v>
      </c>
      <c r="D2570" s="2">
        <f t="shared" si="318"/>
        <v>0</v>
      </c>
      <c r="E2570" s="2">
        <f t="shared" si="312"/>
        <v>0</v>
      </c>
      <c r="F2570" s="2">
        <f t="shared" si="313"/>
        <v>0</v>
      </c>
      <c r="G2570" s="2">
        <f t="shared" si="315"/>
        <v>0</v>
      </c>
      <c r="H2570" s="2">
        <f t="shared" ref="H2570:H2633" si="319">AVERAGE(B2371:B2570)</f>
        <v>1.7692499999999998</v>
      </c>
      <c r="I2570" s="2">
        <f t="array" ref="I2570">SUMPRODUCT(B2554:B2573, (ROW(B2554:B2573)-ROW(B2554)+1)) / (20*21/2)</f>
        <v>0</v>
      </c>
      <c r="J2570" s="2">
        <f t="shared" si="314"/>
        <v>6.9685241093546298E-3</v>
      </c>
      <c r="K2570" s="2">
        <f t="shared" si="316"/>
        <v>0.27079134548637385</v>
      </c>
    </row>
    <row r="2571" spans="1:11" ht="13.5" x14ac:dyDescent="0.25">
      <c r="A2571" s="3">
        <f>TITRES_STAT!B2574</f>
        <v>0</v>
      </c>
      <c r="B2571" s="6">
        <f>TITRES_STAT!D2574</f>
        <v>0</v>
      </c>
      <c r="C2571" s="2">
        <f t="shared" si="317"/>
        <v>0</v>
      </c>
      <c r="D2571" s="2">
        <f t="shared" si="318"/>
        <v>0</v>
      </c>
      <c r="E2571" s="2">
        <f t="shared" si="312"/>
        <v>0</v>
      </c>
      <c r="F2571" s="2">
        <f t="shared" si="313"/>
        <v>0</v>
      </c>
      <c r="G2571" s="2">
        <f t="shared" si="315"/>
        <v>0</v>
      </c>
      <c r="H2571" s="2">
        <f t="shared" si="319"/>
        <v>1.7597</v>
      </c>
      <c r="I2571" s="2">
        <f t="array" ref="I2571">SUMPRODUCT(B2555:B2574, (ROW(B2555:B2574)-ROW(B2555)+1)) / (20*21/2)</f>
        <v>0</v>
      </c>
      <c r="J2571" s="2">
        <f t="shared" si="314"/>
        <v>6.3048551465589506E-3</v>
      </c>
      <c r="K2571" s="2">
        <f t="shared" si="316"/>
        <v>0.26017207703592782</v>
      </c>
    </row>
    <row r="2572" spans="1:11" ht="13.5" x14ac:dyDescent="0.25">
      <c r="A2572" s="3">
        <f>TITRES_STAT!B2575</f>
        <v>0</v>
      </c>
      <c r="B2572" s="6">
        <f>TITRES_STAT!D2575</f>
        <v>0</v>
      </c>
      <c r="C2572" s="2">
        <f t="shared" si="317"/>
        <v>0</v>
      </c>
      <c r="D2572" s="2">
        <f t="shared" si="318"/>
        <v>0</v>
      </c>
      <c r="E2572" s="2">
        <f t="shared" ref="E2572:E2635" si="320">AVERAGE(B2563:B2572)</f>
        <v>0</v>
      </c>
      <c r="F2572" s="2">
        <f t="shared" si="313"/>
        <v>0</v>
      </c>
      <c r="G2572" s="2">
        <f t="shared" si="315"/>
        <v>0</v>
      </c>
      <c r="H2572" s="2">
        <f t="shared" si="319"/>
        <v>1.7501500000000001</v>
      </c>
      <c r="I2572" s="2">
        <f t="array" ref="I2572">SUMPRODUCT(B2556:B2575, (ROW(B2556:B2575)-ROW(B2556)+1)) / (20*21/2)</f>
        <v>0</v>
      </c>
      <c r="J2572" s="2">
        <f t="shared" si="314"/>
        <v>5.7043927516485741E-3</v>
      </c>
      <c r="K2572" s="2">
        <f t="shared" si="316"/>
        <v>0.24996925048549928</v>
      </c>
    </row>
    <row r="2573" spans="1:11" ht="13.5" x14ac:dyDescent="0.25">
      <c r="A2573" s="3">
        <f>TITRES_STAT!B2576</f>
        <v>0</v>
      </c>
      <c r="B2573" s="6">
        <f>TITRES_STAT!D2576</f>
        <v>0</v>
      </c>
      <c r="C2573" s="2">
        <f t="shared" si="317"/>
        <v>0</v>
      </c>
      <c r="D2573" s="2">
        <f t="shared" si="318"/>
        <v>0</v>
      </c>
      <c r="E2573" s="2">
        <f t="shared" si="320"/>
        <v>0</v>
      </c>
      <c r="F2573" s="2">
        <f t="shared" si="313"/>
        <v>0</v>
      </c>
      <c r="G2573" s="2">
        <f t="shared" si="315"/>
        <v>0</v>
      </c>
      <c r="H2573" s="2">
        <f t="shared" si="319"/>
        <v>1.7405999999999999</v>
      </c>
      <c r="I2573" s="2">
        <f t="array" ref="I2573">SUMPRODUCT(B2557:B2576, (ROW(B2557:B2576)-ROW(B2557)+1)) / (20*21/2)</f>
        <v>0</v>
      </c>
      <c r="J2573" s="2">
        <f t="shared" si="314"/>
        <v>5.1611172514915669E-3</v>
      </c>
      <c r="K2573" s="2">
        <f t="shared" si="316"/>
        <v>0.2401665347801856</v>
      </c>
    </row>
    <row r="2574" spans="1:11" ht="13.5" x14ac:dyDescent="0.25">
      <c r="A2574" s="3">
        <f>TITRES_STAT!B2577</f>
        <v>0</v>
      </c>
      <c r="B2574" s="6">
        <f>TITRES_STAT!D2577</f>
        <v>0</v>
      </c>
      <c r="C2574" s="2">
        <f t="shared" si="317"/>
        <v>0</v>
      </c>
      <c r="D2574" s="2">
        <f t="shared" si="318"/>
        <v>0</v>
      </c>
      <c r="E2574" s="2">
        <f t="shared" si="320"/>
        <v>0</v>
      </c>
      <c r="F2574" s="2">
        <f t="shared" si="313"/>
        <v>0</v>
      </c>
      <c r="G2574" s="2">
        <f t="shared" si="315"/>
        <v>0</v>
      </c>
      <c r="H2574" s="2">
        <f t="shared" si="319"/>
        <v>1.73105</v>
      </c>
      <c r="I2574" s="2">
        <f t="array" ref="I2574">SUMPRODUCT(B2558:B2577, (ROW(B2558:B2577)-ROW(B2558)+1)) / (20*21/2)</f>
        <v>0</v>
      </c>
      <c r="J2574" s="2">
        <f t="shared" si="314"/>
        <v>4.6695822751590364E-3</v>
      </c>
      <c r="K2574" s="2">
        <f t="shared" si="316"/>
        <v>0.23074823929860969</v>
      </c>
    </row>
    <row r="2575" spans="1:11" ht="13.5" x14ac:dyDescent="0.25">
      <c r="A2575" s="3">
        <f>TITRES_STAT!B2578</f>
        <v>0</v>
      </c>
      <c r="B2575" s="6">
        <f>TITRES_STAT!D2578</f>
        <v>0</v>
      </c>
      <c r="C2575" s="2">
        <f t="shared" si="317"/>
        <v>0</v>
      </c>
      <c r="D2575" s="2">
        <f t="shared" si="318"/>
        <v>0</v>
      </c>
      <c r="E2575" s="2">
        <f t="shared" si="320"/>
        <v>0</v>
      </c>
      <c r="F2575" s="2">
        <f t="shared" si="313"/>
        <v>0</v>
      </c>
      <c r="G2575" s="2">
        <f t="shared" si="315"/>
        <v>0</v>
      </c>
      <c r="H2575" s="2">
        <f t="shared" si="319"/>
        <v>1.7215</v>
      </c>
      <c r="I2575" s="2">
        <f t="array" ref="I2575">SUMPRODUCT(B2559:B2578, (ROW(B2559:B2578)-ROW(B2559)+1)) / (20*21/2)</f>
        <v>0</v>
      </c>
      <c r="J2575" s="2">
        <f t="shared" si="314"/>
        <v>4.2248601537153187E-3</v>
      </c>
      <c r="K2575" s="2">
        <f t="shared" si="316"/>
        <v>0.22169928873787989</v>
      </c>
    </row>
    <row r="2576" spans="1:11" ht="13.5" x14ac:dyDescent="0.25">
      <c r="A2576" s="3">
        <f>TITRES_STAT!B2579</f>
        <v>0</v>
      </c>
      <c r="B2576" s="6">
        <f>TITRES_STAT!D2579</f>
        <v>0</v>
      </c>
      <c r="C2576" s="2">
        <f t="shared" si="317"/>
        <v>0</v>
      </c>
      <c r="D2576" s="2">
        <f t="shared" si="318"/>
        <v>0</v>
      </c>
      <c r="E2576" s="2">
        <f t="shared" si="320"/>
        <v>0</v>
      </c>
      <c r="F2576" s="2">
        <f t="shared" si="313"/>
        <v>0</v>
      </c>
      <c r="G2576" s="2">
        <f t="shared" si="315"/>
        <v>0</v>
      </c>
      <c r="H2576" s="2">
        <f t="shared" si="319"/>
        <v>1.7119499999999999</v>
      </c>
      <c r="I2576" s="2">
        <f t="array" ref="I2576">SUMPRODUCT(B2560:B2579, (ROW(B2560:B2579)-ROW(B2560)+1)) / (20*21/2)</f>
        <v>0</v>
      </c>
      <c r="J2576" s="2">
        <f t="shared" si="314"/>
        <v>3.8224925200281454E-3</v>
      </c>
      <c r="K2576" s="2">
        <f t="shared" si="316"/>
        <v>0.21300519898345324</v>
      </c>
    </row>
    <row r="2577" spans="1:11" ht="13.5" x14ac:dyDescent="0.25">
      <c r="A2577" s="3">
        <f>TITRES_STAT!B2580</f>
        <v>0</v>
      </c>
      <c r="B2577" s="6">
        <f>TITRES_STAT!D2580</f>
        <v>0</v>
      </c>
      <c r="C2577" s="2">
        <f t="shared" si="317"/>
        <v>0</v>
      </c>
      <c r="D2577" s="2">
        <f t="shared" si="318"/>
        <v>0</v>
      </c>
      <c r="E2577" s="2">
        <f t="shared" si="320"/>
        <v>0</v>
      </c>
      <c r="F2577" s="2">
        <f t="shared" si="313"/>
        <v>0</v>
      </c>
      <c r="G2577" s="2">
        <f t="shared" si="315"/>
        <v>0</v>
      </c>
      <c r="H2577" s="2">
        <f t="shared" si="319"/>
        <v>1.7024000000000004</v>
      </c>
      <c r="I2577" s="2">
        <f t="array" ref="I2577">SUMPRODUCT(B2561:B2580, (ROW(B2561:B2580)-ROW(B2561)+1)) / (20*21/2)</f>
        <v>0</v>
      </c>
      <c r="J2577" s="2">
        <f t="shared" si="314"/>
        <v>3.4584456133587983E-3</v>
      </c>
      <c r="K2577" s="2">
        <f t="shared" si="316"/>
        <v>0.2046520539252786</v>
      </c>
    </row>
    <row r="2578" spans="1:11" ht="13.5" x14ac:dyDescent="0.25">
      <c r="A2578" s="3">
        <f>TITRES_STAT!B2581</f>
        <v>0</v>
      </c>
      <c r="B2578" s="6">
        <f>TITRES_STAT!D2581</f>
        <v>0</v>
      </c>
      <c r="C2578" s="2">
        <f t="shared" si="317"/>
        <v>0</v>
      </c>
      <c r="D2578" s="2">
        <f t="shared" si="318"/>
        <v>0</v>
      </c>
      <c r="E2578" s="2">
        <f t="shared" si="320"/>
        <v>0</v>
      </c>
      <c r="F2578" s="2">
        <f t="shared" si="313"/>
        <v>0</v>
      </c>
      <c r="G2578" s="2">
        <f t="shared" si="315"/>
        <v>0</v>
      </c>
      <c r="H2578" s="2">
        <f t="shared" si="319"/>
        <v>1.6928500000000002</v>
      </c>
      <c r="I2578" s="2">
        <f t="array" ref="I2578">SUMPRODUCT(B2562:B2581, (ROW(B2562:B2581)-ROW(B2562)+1)) / (20*21/2)</f>
        <v>0</v>
      </c>
      <c r="J2578" s="2">
        <f t="shared" si="314"/>
        <v>3.1290698406579603E-3</v>
      </c>
      <c r="K2578" s="2">
        <f t="shared" si="316"/>
        <v>0.19662648318311082</v>
      </c>
    </row>
    <row r="2579" spans="1:11" ht="13.5" x14ac:dyDescent="0.25">
      <c r="A2579" s="3">
        <f>TITRES_STAT!B2582</f>
        <v>0</v>
      </c>
      <c r="B2579" s="6">
        <f>TITRES_STAT!D2582</f>
        <v>0</v>
      </c>
      <c r="C2579" s="2">
        <f t="shared" si="317"/>
        <v>0</v>
      </c>
      <c r="D2579" s="2">
        <f t="shared" si="318"/>
        <v>0</v>
      </c>
      <c r="E2579" s="2">
        <f t="shared" si="320"/>
        <v>0</v>
      </c>
      <c r="F2579" s="2">
        <f t="shared" si="313"/>
        <v>0</v>
      </c>
      <c r="G2579" s="2">
        <f t="shared" si="315"/>
        <v>0</v>
      </c>
      <c r="H2579" s="2">
        <f t="shared" si="319"/>
        <v>1.6833000000000005</v>
      </c>
      <c r="I2579" s="2">
        <f t="array" ref="I2579">SUMPRODUCT(B2563:B2582, (ROW(B2563:B2582)-ROW(B2563)+1)) / (20*21/2)</f>
        <v>0</v>
      </c>
      <c r="J2579" s="2">
        <f t="shared" si="314"/>
        <v>2.8310631891667261E-3</v>
      </c>
      <c r="K2579" s="2">
        <f t="shared" si="316"/>
        <v>0.18891564070534178</v>
      </c>
    </row>
    <row r="2580" spans="1:11" ht="13.5" x14ac:dyDescent="0.25">
      <c r="A2580" s="3">
        <f>TITRES_STAT!B2583</f>
        <v>0</v>
      </c>
      <c r="B2580" s="6">
        <f>TITRES_STAT!D2583</f>
        <v>0</v>
      </c>
      <c r="C2580" s="2">
        <f t="shared" si="317"/>
        <v>0</v>
      </c>
      <c r="D2580" s="2">
        <f t="shared" si="318"/>
        <v>0</v>
      </c>
      <c r="E2580" s="2">
        <f t="shared" si="320"/>
        <v>0</v>
      </c>
      <c r="F2580" s="2">
        <f t="shared" ref="F2580:F2643" si="321">AVERAGE(B2561:B2580)</f>
        <v>0</v>
      </c>
      <c r="G2580" s="2">
        <f t="shared" si="315"/>
        <v>0</v>
      </c>
      <c r="H2580" s="2">
        <f t="shared" si="319"/>
        <v>1.6737500000000003</v>
      </c>
      <c r="I2580" s="2">
        <f t="array" ref="I2580">SUMPRODUCT(B2564:B2583, (ROW(B2564:B2583)-ROW(B2564)+1)) / (20*21/2)</f>
        <v>0</v>
      </c>
      <c r="J2580" s="2">
        <f t="shared" si="314"/>
        <v>2.5614381235317999E-3</v>
      </c>
      <c r="K2580" s="2">
        <f t="shared" si="316"/>
        <v>0.18150718420709308</v>
      </c>
    </row>
    <row r="2581" spans="1:11" ht="13.5" x14ac:dyDescent="0.25">
      <c r="A2581" s="3">
        <f>TITRES_STAT!B2584</f>
        <v>0</v>
      </c>
      <c r="B2581" s="6">
        <f>TITRES_STAT!D2584</f>
        <v>0</v>
      </c>
      <c r="C2581" s="2">
        <f t="shared" si="317"/>
        <v>0</v>
      </c>
      <c r="D2581" s="2">
        <f t="shared" si="318"/>
        <v>0</v>
      </c>
      <c r="E2581" s="2">
        <f t="shared" si="320"/>
        <v>0</v>
      </c>
      <c r="F2581" s="2">
        <f t="shared" si="321"/>
        <v>0</v>
      </c>
      <c r="G2581" s="2">
        <f t="shared" si="315"/>
        <v>0</v>
      </c>
      <c r="H2581" s="2">
        <f t="shared" si="319"/>
        <v>1.6642000000000003</v>
      </c>
      <c r="I2581" s="2">
        <f t="array" ref="I2581">SUMPRODUCT(B2565:B2584, (ROW(B2565:B2584)-ROW(B2565)+1)) / (20*21/2)</f>
        <v>0</v>
      </c>
      <c r="J2581" s="2">
        <f t="shared" ref="J2581:J2644" si="322">$J$4*B2581+J2580*(1-$J$4)</f>
        <v>2.3174916355763902E-3</v>
      </c>
      <c r="K2581" s="2">
        <f t="shared" si="316"/>
        <v>0.17438925541465805</v>
      </c>
    </row>
    <row r="2582" spans="1:11" ht="13.5" x14ac:dyDescent="0.25">
      <c r="A2582" s="3">
        <f>TITRES_STAT!B2585</f>
        <v>0</v>
      </c>
      <c r="B2582" s="6">
        <f>TITRES_STAT!D2585</f>
        <v>0</v>
      </c>
      <c r="C2582" s="2">
        <f t="shared" si="317"/>
        <v>0</v>
      </c>
      <c r="D2582" s="2">
        <f t="shared" si="318"/>
        <v>0</v>
      </c>
      <c r="E2582" s="2">
        <f t="shared" si="320"/>
        <v>0</v>
      </c>
      <c r="F2582" s="2">
        <f t="shared" si="321"/>
        <v>0</v>
      </c>
      <c r="G2582" s="2">
        <f t="shared" si="315"/>
        <v>0</v>
      </c>
      <c r="H2582" s="2">
        <f t="shared" si="319"/>
        <v>1.6546500000000004</v>
      </c>
      <c r="I2582" s="2">
        <f t="array" ref="I2582">SUMPRODUCT(B2566:B2585, (ROW(B2566:B2585)-ROW(B2566)+1)) / (20*21/2)</f>
        <v>0</v>
      </c>
      <c r="J2582" s="2">
        <f t="shared" si="322"/>
        <v>2.096778146473877E-3</v>
      </c>
      <c r="K2582" s="2">
        <f t="shared" si="316"/>
        <v>0.16755046108467148</v>
      </c>
    </row>
    <row r="2583" spans="1:11" ht="13.5" x14ac:dyDescent="0.25">
      <c r="A2583" s="3">
        <f>TITRES_STAT!B2586</f>
        <v>0</v>
      </c>
      <c r="B2583" s="6">
        <f>TITRES_STAT!D2586</f>
        <v>0</v>
      </c>
      <c r="C2583" s="2">
        <f t="shared" si="317"/>
        <v>0</v>
      </c>
      <c r="D2583" s="2">
        <f t="shared" si="318"/>
        <v>0</v>
      </c>
      <c r="E2583" s="2">
        <f t="shared" si="320"/>
        <v>0</v>
      </c>
      <c r="F2583" s="2">
        <f t="shared" si="321"/>
        <v>0</v>
      </c>
      <c r="G2583" s="2">
        <f t="shared" si="315"/>
        <v>0</v>
      </c>
      <c r="H2583" s="2">
        <f t="shared" si="319"/>
        <v>1.6451000000000005</v>
      </c>
      <c r="I2583" s="2">
        <f t="array" ref="I2583">SUMPRODUCT(B2567:B2586, (ROW(B2567:B2586)-ROW(B2567)+1)) / (20*21/2)</f>
        <v>0</v>
      </c>
      <c r="J2583" s="2">
        <f t="shared" si="322"/>
        <v>1.8970849896668412E-3</v>
      </c>
      <c r="K2583" s="2">
        <f t="shared" si="316"/>
        <v>0.16097985476762555</v>
      </c>
    </row>
    <row r="2584" spans="1:11" ht="13.5" x14ac:dyDescent="0.25">
      <c r="A2584" s="3">
        <f>TITRES_STAT!B2587</f>
        <v>0</v>
      </c>
      <c r="B2584" s="6">
        <f>TITRES_STAT!D2587</f>
        <v>0</v>
      </c>
      <c r="C2584" s="2">
        <f t="shared" si="317"/>
        <v>0</v>
      </c>
      <c r="D2584" s="2">
        <f t="shared" si="318"/>
        <v>0</v>
      </c>
      <c r="E2584" s="2">
        <f t="shared" si="320"/>
        <v>0</v>
      </c>
      <c r="F2584" s="2">
        <f t="shared" si="321"/>
        <v>0</v>
      </c>
      <c r="G2584" s="2">
        <f t="shared" si="315"/>
        <v>0</v>
      </c>
      <c r="H2584" s="2">
        <f t="shared" si="319"/>
        <v>1.6355500000000003</v>
      </c>
      <c r="I2584" s="2">
        <f t="array" ref="I2584">SUMPRODUCT(B2568:B2587, (ROW(B2568:B2587)-ROW(B2568)+1)) / (20*21/2)</f>
        <v>0</v>
      </c>
      <c r="J2584" s="2">
        <f t="shared" si="322"/>
        <v>1.7164102287461896E-3</v>
      </c>
      <c r="K2584" s="2">
        <f t="shared" si="316"/>
        <v>0.15466691928654219</v>
      </c>
    </row>
    <row r="2585" spans="1:11" ht="13.5" x14ac:dyDescent="0.25">
      <c r="A2585" s="3">
        <f>TITRES_STAT!B2588</f>
        <v>0</v>
      </c>
      <c r="B2585" s="6">
        <f>TITRES_STAT!D2588</f>
        <v>0</v>
      </c>
      <c r="C2585" s="2">
        <f t="shared" si="317"/>
        <v>0</v>
      </c>
      <c r="D2585" s="2">
        <f t="shared" si="318"/>
        <v>0</v>
      </c>
      <c r="E2585" s="2">
        <f t="shared" si="320"/>
        <v>0</v>
      </c>
      <c r="F2585" s="2">
        <f t="shared" si="321"/>
        <v>0</v>
      </c>
      <c r="G2585" s="2">
        <f t="shared" si="315"/>
        <v>0</v>
      </c>
      <c r="H2585" s="2">
        <f t="shared" si="319"/>
        <v>1.6260000000000006</v>
      </c>
      <c r="I2585" s="2">
        <f t="array" ref="I2585">SUMPRODUCT(B2569:B2588, (ROW(B2569:B2588)-ROW(B2569)+1)) / (20*21/2)</f>
        <v>0</v>
      </c>
      <c r="J2585" s="2">
        <f t="shared" si="322"/>
        <v>1.5529425879132191E-3</v>
      </c>
      <c r="K2585" s="2">
        <f t="shared" si="316"/>
        <v>0.14860154990275623</v>
      </c>
    </row>
    <row r="2586" spans="1:11" ht="13.5" x14ac:dyDescent="0.25">
      <c r="A2586" s="3">
        <f>TITRES_STAT!B2589</f>
        <v>0</v>
      </c>
      <c r="B2586" s="6">
        <f>TITRES_STAT!D2589</f>
        <v>0</v>
      </c>
      <c r="C2586" s="2">
        <f t="shared" si="317"/>
        <v>0</v>
      </c>
      <c r="D2586" s="2">
        <f t="shared" si="318"/>
        <v>0</v>
      </c>
      <c r="E2586" s="2">
        <f t="shared" si="320"/>
        <v>0</v>
      </c>
      <c r="F2586" s="2">
        <f t="shared" si="321"/>
        <v>0</v>
      </c>
      <c r="G2586" s="2">
        <f t="shared" si="315"/>
        <v>0</v>
      </c>
      <c r="H2586" s="2">
        <f t="shared" si="319"/>
        <v>1.6165000000000003</v>
      </c>
      <c r="I2586" s="2">
        <f t="array" ref="I2586">SUMPRODUCT(B2570:B2589, (ROW(B2570:B2589)-ROW(B2570)+1)) / (20*21/2)</f>
        <v>0</v>
      </c>
      <c r="J2586" s="2">
        <f t="shared" si="322"/>
        <v>1.4050432938262458E-3</v>
      </c>
      <c r="K2586" s="2">
        <f t="shared" si="316"/>
        <v>0.14277403814186385</v>
      </c>
    </row>
    <row r="2587" spans="1:11" ht="13.5" x14ac:dyDescent="0.25">
      <c r="A2587" s="3">
        <f>TITRES_STAT!B2590</f>
        <v>0</v>
      </c>
      <c r="B2587" s="6">
        <f>TITRES_STAT!D2590</f>
        <v>0</v>
      </c>
      <c r="C2587" s="2">
        <f t="shared" si="317"/>
        <v>0</v>
      </c>
      <c r="D2587" s="2">
        <f t="shared" si="318"/>
        <v>0</v>
      </c>
      <c r="E2587" s="2">
        <f t="shared" si="320"/>
        <v>0</v>
      </c>
      <c r="F2587" s="2">
        <f t="shared" si="321"/>
        <v>0</v>
      </c>
      <c r="G2587" s="2">
        <f t="shared" si="315"/>
        <v>0</v>
      </c>
      <c r="H2587" s="2">
        <f t="shared" si="319"/>
        <v>1.6069500000000005</v>
      </c>
      <c r="I2587" s="2">
        <f t="array" ref="I2587">SUMPRODUCT(B2571:B2590, (ROW(B2571:B2590)-ROW(B2571)+1)) / (20*21/2)</f>
        <v>0</v>
      </c>
      <c r="J2587" s="2">
        <f t="shared" si="322"/>
        <v>1.2712296467951747E-3</v>
      </c>
      <c r="K2587" s="2">
        <f t="shared" si="316"/>
        <v>0.13717505625394763</v>
      </c>
    </row>
    <row r="2588" spans="1:11" ht="13.5" x14ac:dyDescent="0.25">
      <c r="A2588" s="3">
        <f>TITRES_STAT!B2591</f>
        <v>0</v>
      </c>
      <c r="B2588" s="6">
        <f>TITRES_STAT!D2591</f>
        <v>0</v>
      </c>
      <c r="C2588" s="2">
        <f t="shared" si="317"/>
        <v>0</v>
      </c>
      <c r="D2588" s="2">
        <f t="shared" si="318"/>
        <v>0</v>
      </c>
      <c r="E2588" s="2">
        <f t="shared" si="320"/>
        <v>0</v>
      </c>
      <c r="F2588" s="2">
        <f t="shared" si="321"/>
        <v>0</v>
      </c>
      <c r="G2588" s="2">
        <f t="shared" si="315"/>
        <v>0</v>
      </c>
      <c r="H2588" s="2">
        <f t="shared" si="319"/>
        <v>1.5974000000000004</v>
      </c>
      <c r="I2588" s="2">
        <f t="array" ref="I2588">SUMPRODUCT(B2572:B2591, (ROW(B2572:B2591)-ROW(B2572)+1)) / (20*21/2)</f>
        <v>0</v>
      </c>
      <c r="J2588" s="2">
        <f t="shared" si="322"/>
        <v>1.1501601566242057E-3</v>
      </c>
      <c r="K2588" s="2">
        <f t="shared" si="316"/>
        <v>0.13179564228320459</v>
      </c>
    </row>
    <row r="2589" spans="1:11" ht="13.5" x14ac:dyDescent="0.25">
      <c r="A2589" s="3">
        <f>TITRES_STAT!B2592</f>
        <v>0</v>
      </c>
      <c r="B2589" s="6">
        <f>TITRES_STAT!D2592</f>
        <v>0</v>
      </c>
      <c r="C2589" s="2">
        <f t="shared" si="317"/>
        <v>0</v>
      </c>
      <c r="D2589" s="2">
        <f t="shared" si="318"/>
        <v>0</v>
      </c>
      <c r="E2589" s="2">
        <f t="shared" si="320"/>
        <v>0</v>
      </c>
      <c r="F2589" s="2">
        <f t="shared" si="321"/>
        <v>0</v>
      </c>
      <c r="G2589" s="2">
        <f t="shared" si="315"/>
        <v>0</v>
      </c>
      <c r="H2589" s="2">
        <f t="shared" si="319"/>
        <v>1.5878500000000004</v>
      </c>
      <c r="I2589" s="2">
        <f t="array" ref="I2589">SUMPRODUCT(B2573:B2592, (ROW(B2573:B2592)-ROW(B2573)+1)) / (20*21/2)</f>
        <v>0</v>
      </c>
      <c r="J2589" s="2">
        <f t="shared" si="322"/>
        <v>1.0406210940885671E-3</v>
      </c>
      <c r="K2589" s="2">
        <f t="shared" si="316"/>
        <v>0.12662718572307893</v>
      </c>
    </row>
    <row r="2590" spans="1:11" ht="13.5" x14ac:dyDescent="0.25">
      <c r="A2590" s="3">
        <f>TITRES_STAT!B2593</f>
        <v>0</v>
      </c>
      <c r="B2590" s="6">
        <f>TITRES_STAT!D2593</f>
        <v>0</v>
      </c>
      <c r="C2590" s="2">
        <f t="shared" si="317"/>
        <v>0</v>
      </c>
      <c r="D2590" s="2">
        <f t="shared" si="318"/>
        <v>0</v>
      </c>
      <c r="E2590" s="2">
        <f t="shared" si="320"/>
        <v>0</v>
      </c>
      <c r="F2590" s="2">
        <f t="shared" si="321"/>
        <v>0</v>
      </c>
      <c r="G2590" s="2">
        <f t="shared" si="315"/>
        <v>0</v>
      </c>
      <c r="H2590" s="2">
        <f t="shared" si="319"/>
        <v>1.5783000000000005</v>
      </c>
      <c r="I2590" s="2">
        <f t="array" ref="I2590">SUMPRODUCT(B2574:B2593, (ROW(B2574:B2593)-ROW(B2574)+1)) / (20*21/2)</f>
        <v>0</v>
      </c>
      <c r="J2590" s="2">
        <f t="shared" si="322"/>
        <v>9.4151432322298924E-4</v>
      </c>
      <c r="K2590" s="2">
        <f t="shared" si="316"/>
        <v>0.12166141373393859</v>
      </c>
    </row>
    <row r="2591" spans="1:11" ht="13.5" x14ac:dyDescent="0.25">
      <c r="A2591" s="3">
        <f>TITRES_STAT!B2594</f>
        <v>0</v>
      </c>
      <c r="B2591" s="6">
        <f>TITRES_STAT!D2594</f>
        <v>0</v>
      </c>
      <c r="C2591" s="2">
        <f t="shared" si="317"/>
        <v>0</v>
      </c>
      <c r="D2591" s="2">
        <f t="shared" si="318"/>
        <v>0</v>
      </c>
      <c r="E2591" s="2">
        <f t="shared" si="320"/>
        <v>0</v>
      </c>
      <c r="F2591" s="2">
        <f t="shared" si="321"/>
        <v>0</v>
      </c>
      <c r="G2591" s="2">
        <f t="shared" si="315"/>
        <v>0</v>
      </c>
      <c r="H2591" s="2">
        <f t="shared" si="319"/>
        <v>1.5687500000000005</v>
      </c>
      <c r="I2591" s="2">
        <f t="array" ref="I2591">SUMPRODUCT(B2575:B2594, (ROW(B2575:B2594)-ROW(B2575)+1)) / (20*21/2)</f>
        <v>0</v>
      </c>
      <c r="J2591" s="2">
        <f t="shared" si="322"/>
        <v>8.5184629243984736E-4</v>
      </c>
      <c r="K2591" s="2">
        <f t="shared" si="316"/>
        <v>0.11689037790123512</v>
      </c>
    </row>
    <row r="2592" spans="1:11" ht="13.5" x14ac:dyDescent="0.25">
      <c r="A2592" s="3">
        <f>TITRES_STAT!B2595</f>
        <v>0</v>
      </c>
      <c r="B2592" s="6">
        <f>TITRES_STAT!D2595</f>
        <v>0</v>
      </c>
      <c r="C2592" s="2">
        <f t="shared" si="317"/>
        <v>0</v>
      </c>
      <c r="D2592" s="2">
        <f t="shared" si="318"/>
        <v>0</v>
      </c>
      <c r="E2592" s="2">
        <f t="shared" si="320"/>
        <v>0</v>
      </c>
      <c r="F2592" s="2">
        <f t="shared" si="321"/>
        <v>0</v>
      </c>
      <c r="G2592" s="2">
        <f t="shared" si="315"/>
        <v>0</v>
      </c>
      <c r="H2592" s="2">
        <f t="shared" si="319"/>
        <v>1.5592000000000004</v>
      </c>
      <c r="I2592" s="2">
        <f t="array" ref="I2592">SUMPRODUCT(B2576:B2595, (ROW(B2576:B2595)-ROW(B2576)+1)) / (20*21/2)</f>
        <v>0</v>
      </c>
      <c r="J2592" s="2">
        <f t="shared" si="322"/>
        <v>7.7071807411224281E-4</v>
      </c>
      <c r="K2592" s="2">
        <f t="shared" si="316"/>
        <v>0.1123064415129514</v>
      </c>
    </row>
    <row r="2593" spans="1:11" ht="13.5" x14ac:dyDescent="0.25">
      <c r="A2593" s="3">
        <f>TITRES_STAT!B2596</f>
        <v>0</v>
      </c>
      <c r="B2593" s="6">
        <f>TITRES_STAT!D2596</f>
        <v>0</v>
      </c>
      <c r="C2593" s="2">
        <f t="shared" si="317"/>
        <v>0</v>
      </c>
      <c r="D2593" s="2">
        <f t="shared" si="318"/>
        <v>0</v>
      </c>
      <c r="E2593" s="2">
        <f t="shared" si="320"/>
        <v>0</v>
      </c>
      <c r="F2593" s="2">
        <f t="shared" si="321"/>
        <v>0</v>
      </c>
      <c r="G2593" s="2">
        <f t="shared" si="315"/>
        <v>0</v>
      </c>
      <c r="H2593" s="2">
        <f t="shared" si="319"/>
        <v>1.5496500000000004</v>
      </c>
      <c r="I2593" s="2">
        <f t="array" ref="I2593">SUMPRODUCT(B2577:B2596, (ROW(B2577:B2596)-ROW(B2577)+1)) / (20*21/2)</f>
        <v>0</v>
      </c>
      <c r="J2593" s="2">
        <f t="shared" si="322"/>
        <v>6.9731635276821971E-4</v>
      </c>
      <c r="K2593" s="2">
        <f t="shared" si="316"/>
        <v>0.10790226733597291</v>
      </c>
    </row>
    <row r="2594" spans="1:11" ht="13.5" x14ac:dyDescent="0.25">
      <c r="A2594" s="3">
        <f>TITRES_STAT!B2597</f>
        <v>0</v>
      </c>
      <c r="B2594" s="6">
        <f>TITRES_STAT!D2597</f>
        <v>0</v>
      </c>
      <c r="C2594" s="2">
        <f t="shared" si="317"/>
        <v>0</v>
      </c>
      <c r="D2594" s="2">
        <f t="shared" si="318"/>
        <v>0</v>
      </c>
      <c r="E2594" s="2">
        <f t="shared" si="320"/>
        <v>0</v>
      </c>
      <c r="F2594" s="2">
        <f t="shared" si="321"/>
        <v>0</v>
      </c>
      <c r="G2594" s="2">
        <f t="shared" si="315"/>
        <v>0</v>
      </c>
      <c r="H2594" s="2">
        <f t="shared" si="319"/>
        <v>1.5401000000000005</v>
      </c>
      <c r="I2594" s="2">
        <f t="array" ref="I2594">SUMPRODUCT(B2578:B2597, (ROW(B2578:B2597)-ROW(B2578)+1)) / (20*21/2)</f>
        <v>0</v>
      </c>
      <c r="J2594" s="2">
        <f t="shared" si="322"/>
        <v>6.3090527155219877E-4</v>
      </c>
      <c r="K2594" s="2">
        <f t="shared" si="316"/>
        <v>0.10367080587181711</v>
      </c>
    </row>
    <row r="2595" spans="1:11" ht="13.5" x14ac:dyDescent="0.25">
      <c r="A2595" s="3">
        <f>TITRES_STAT!B2598</f>
        <v>0</v>
      </c>
      <c r="B2595" s="6">
        <f>TITRES_STAT!D2598</f>
        <v>0</v>
      </c>
      <c r="C2595" s="2">
        <f t="shared" si="317"/>
        <v>0</v>
      </c>
      <c r="D2595" s="2">
        <f t="shared" si="318"/>
        <v>0</v>
      </c>
      <c r="E2595" s="2">
        <f t="shared" si="320"/>
        <v>0</v>
      </c>
      <c r="F2595" s="2">
        <f t="shared" si="321"/>
        <v>0</v>
      </c>
      <c r="G2595" s="2">
        <f t="shared" si="315"/>
        <v>0</v>
      </c>
      <c r="H2595" s="2">
        <f t="shared" si="319"/>
        <v>1.5305500000000003</v>
      </c>
      <c r="I2595" s="2">
        <f t="array" ref="I2595">SUMPRODUCT(B2579:B2598, (ROW(B2579:B2598)-ROW(B2579)+1)) / (20*21/2)</f>
        <v>0</v>
      </c>
      <c r="J2595" s="2">
        <f t="shared" si="322"/>
        <v>5.7081905521389408E-4</v>
      </c>
      <c r="K2595" s="2">
        <f t="shared" si="316"/>
        <v>9.9605284072922323E-2</v>
      </c>
    </row>
    <row r="2596" spans="1:11" ht="13.5" x14ac:dyDescent="0.25">
      <c r="A2596" s="3">
        <f>TITRES_STAT!B2599</f>
        <v>0</v>
      </c>
      <c r="B2596" s="6">
        <f>TITRES_STAT!D2599</f>
        <v>0</v>
      </c>
      <c r="C2596" s="2">
        <f t="shared" si="317"/>
        <v>0</v>
      </c>
      <c r="D2596" s="2">
        <f t="shared" si="318"/>
        <v>0</v>
      </c>
      <c r="E2596" s="2">
        <f t="shared" si="320"/>
        <v>0</v>
      </c>
      <c r="F2596" s="2">
        <f t="shared" si="321"/>
        <v>0</v>
      </c>
      <c r="G2596" s="2">
        <f t="shared" si="315"/>
        <v>0</v>
      </c>
      <c r="H2596" s="2">
        <f t="shared" si="319"/>
        <v>1.5210000000000001</v>
      </c>
      <c r="I2596" s="2">
        <f t="array" ref="I2596">SUMPRODUCT(B2580:B2599, (ROW(B2580:B2599)-ROW(B2580)+1)) / (20*21/2)</f>
        <v>0</v>
      </c>
      <c r="J2596" s="2">
        <f t="shared" si="322"/>
        <v>5.1645533566971368E-4</v>
      </c>
      <c r="K2596" s="2">
        <f t="shared" si="316"/>
        <v>9.5699194501435172E-2</v>
      </c>
    </row>
    <row r="2597" spans="1:11" ht="13.5" x14ac:dyDescent="0.25">
      <c r="A2597" s="3">
        <f>TITRES_STAT!B2600</f>
        <v>0</v>
      </c>
      <c r="B2597" s="6">
        <f>TITRES_STAT!D2600</f>
        <v>0</v>
      </c>
      <c r="C2597" s="2">
        <f t="shared" si="317"/>
        <v>0</v>
      </c>
      <c r="D2597" s="2">
        <f t="shared" si="318"/>
        <v>0</v>
      </c>
      <c r="E2597" s="2">
        <f t="shared" si="320"/>
        <v>0</v>
      </c>
      <c r="F2597" s="2">
        <f t="shared" si="321"/>
        <v>0</v>
      </c>
      <c r="G2597" s="2">
        <f t="shared" si="315"/>
        <v>0</v>
      </c>
      <c r="H2597" s="2">
        <f t="shared" si="319"/>
        <v>1.5114500000000002</v>
      </c>
      <c r="I2597" s="2">
        <f t="array" ref="I2597">SUMPRODUCT(B2581:B2600, (ROW(B2581:B2600)-ROW(B2581)+1)) / (20*21/2)</f>
        <v>0</v>
      </c>
      <c r="J2597" s="2">
        <f t="shared" si="322"/>
        <v>4.6726911322497906E-4</v>
      </c>
      <c r="K2597" s="2">
        <f t="shared" si="316"/>
        <v>9.1946284913143606E-2</v>
      </c>
    </row>
    <row r="2598" spans="1:11" ht="13.5" x14ac:dyDescent="0.25">
      <c r="A2598" s="3">
        <f>TITRES_STAT!B2601</f>
        <v>0</v>
      </c>
      <c r="B2598" s="6">
        <f>TITRES_STAT!D2601</f>
        <v>0</v>
      </c>
      <c r="C2598" s="2">
        <f t="shared" si="317"/>
        <v>0</v>
      </c>
      <c r="D2598" s="2">
        <f t="shared" si="318"/>
        <v>0</v>
      </c>
      <c r="E2598" s="2">
        <f t="shared" si="320"/>
        <v>0</v>
      </c>
      <c r="F2598" s="2">
        <f t="shared" si="321"/>
        <v>0</v>
      </c>
      <c r="G2598" s="2">
        <f t="shared" si="315"/>
        <v>0</v>
      </c>
      <c r="H2598" s="2">
        <f t="shared" si="319"/>
        <v>1.5019000000000002</v>
      </c>
      <c r="I2598" s="2">
        <f t="array" ref="I2598">SUMPRODUCT(B2582:B2601, (ROW(B2582:B2601)-ROW(B2582)+1)) / (20*21/2)</f>
        <v>0</v>
      </c>
      <c r="J2598" s="2">
        <f t="shared" si="322"/>
        <v>4.2276729291783821E-4</v>
      </c>
      <c r="K2598" s="2">
        <f t="shared" si="316"/>
        <v>8.8340548249883077E-2</v>
      </c>
    </row>
    <row r="2599" spans="1:11" ht="13.5" x14ac:dyDescent="0.25">
      <c r="A2599" s="3">
        <f>TITRES_STAT!B2602</f>
        <v>0</v>
      </c>
      <c r="B2599" s="6">
        <f>TITRES_STAT!D2602</f>
        <v>0</v>
      </c>
      <c r="C2599" s="2">
        <f t="shared" si="317"/>
        <v>0</v>
      </c>
      <c r="D2599" s="2">
        <f t="shared" si="318"/>
        <v>0</v>
      </c>
      <c r="E2599" s="2">
        <f t="shared" si="320"/>
        <v>0</v>
      </c>
      <c r="F2599" s="2">
        <f t="shared" si="321"/>
        <v>0</v>
      </c>
      <c r="G2599" s="2">
        <f t="shared" si="315"/>
        <v>0</v>
      </c>
      <c r="H2599" s="2">
        <f t="shared" si="319"/>
        <v>1.4923500000000001</v>
      </c>
      <c r="I2599" s="2">
        <f t="array" ref="I2599">SUMPRODUCT(B2583:B2602, (ROW(B2583:B2602)-ROW(B2583)+1)) / (20*21/2)</f>
        <v>0</v>
      </c>
      <c r="J2599" s="2">
        <f t="shared" si="322"/>
        <v>3.8250374121137745E-4</v>
      </c>
      <c r="K2599" s="2">
        <f t="shared" si="316"/>
        <v>8.4876213024397462E-2</v>
      </c>
    </row>
    <row r="2600" spans="1:11" ht="13.5" x14ac:dyDescent="0.25">
      <c r="A2600" s="3">
        <f>TITRES_STAT!B2603</f>
        <v>0</v>
      </c>
      <c r="B2600" s="6">
        <f>TITRES_STAT!D2603</f>
        <v>0</v>
      </c>
      <c r="C2600" s="2">
        <f t="shared" si="317"/>
        <v>0</v>
      </c>
      <c r="D2600" s="2">
        <f t="shared" si="318"/>
        <v>0</v>
      </c>
      <c r="E2600" s="2">
        <f t="shared" si="320"/>
        <v>0</v>
      </c>
      <c r="F2600" s="2">
        <f t="shared" si="321"/>
        <v>0</v>
      </c>
      <c r="G2600" s="2">
        <f t="shared" si="315"/>
        <v>0</v>
      </c>
      <c r="H2600" s="2">
        <f t="shared" si="319"/>
        <v>1.4828000000000001</v>
      </c>
      <c r="I2600" s="2">
        <f t="array" ref="I2600">SUMPRODUCT(B2584:B2603, (ROW(B2584:B2603)-ROW(B2584)+1)) / (20*21/2)</f>
        <v>0</v>
      </c>
      <c r="J2600" s="2">
        <f t="shared" si="322"/>
        <v>3.4607481347696058E-4</v>
      </c>
      <c r="K2600" s="2">
        <f t="shared" si="316"/>
        <v>8.1547734082264234E-2</v>
      </c>
    </row>
    <row r="2601" spans="1:11" ht="13.5" x14ac:dyDescent="0.25">
      <c r="A2601" s="3">
        <f>TITRES_STAT!B2604</f>
        <v>0</v>
      </c>
      <c r="B2601" s="6">
        <f>TITRES_STAT!D2604</f>
        <v>0</v>
      </c>
      <c r="C2601" s="2">
        <f t="shared" si="317"/>
        <v>0</v>
      </c>
      <c r="D2601" s="2">
        <f t="shared" si="318"/>
        <v>0</v>
      </c>
      <c r="E2601" s="2">
        <f t="shared" si="320"/>
        <v>0</v>
      </c>
      <c r="F2601" s="2">
        <f t="shared" si="321"/>
        <v>0</v>
      </c>
      <c r="G2601" s="2">
        <f t="shared" si="315"/>
        <v>0</v>
      </c>
      <c r="H2601" s="2">
        <f t="shared" si="319"/>
        <v>1.4732499999999999</v>
      </c>
      <c r="I2601" s="2">
        <f t="array" ref="I2601">SUMPRODUCT(B2585:B2604, (ROW(B2585:B2604)-ROW(B2585)+1)) / (20*21/2)</f>
        <v>0</v>
      </c>
      <c r="J2601" s="2">
        <f t="shared" si="322"/>
        <v>3.1311530743153578E-4</v>
      </c>
      <c r="K2601" s="2">
        <f t="shared" si="316"/>
        <v>7.8349783726097008E-2</v>
      </c>
    </row>
    <row r="2602" spans="1:11" ht="13.5" x14ac:dyDescent="0.25">
      <c r="A2602" s="3">
        <f>TITRES_STAT!B2605</f>
        <v>0</v>
      </c>
      <c r="B2602" s="6">
        <f>TITRES_STAT!D2605</f>
        <v>0</v>
      </c>
      <c r="C2602" s="2">
        <f t="shared" si="317"/>
        <v>0</v>
      </c>
      <c r="D2602" s="2">
        <f t="shared" si="318"/>
        <v>0</v>
      </c>
      <c r="E2602" s="2">
        <f t="shared" si="320"/>
        <v>0</v>
      </c>
      <c r="F2602" s="2">
        <f t="shared" si="321"/>
        <v>0</v>
      </c>
      <c r="G2602" s="2">
        <f t="shared" si="315"/>
        <v>0</v>
      </c>
      <c r="H2602" s="2">
        <f t="shared" si="319"/>
        <v>1.4632999999999998</v>
      </c>
      <c r="I2602" s="2">
        <f t="array" ref="I2602">SUMPRODUCT(B2586:B2605, (ROW(B2586:B2605)-ROW(B2586)+1)) / (20*21/2)</f>
        <v>0</v>
      </c>
      <c r="J2602" s="2">
        <f t="shared" si="322"/>
        <v>2.8329480196186569E-4</v>
      </c>
      <c r="K2602" s="2">
        <f t="shared" si="316"/>
        <v>7.5277243187818699E-2</v>
      </c>
    </row>
    <row r="2603" spans="1:11" ht="13.5" x14ac:dyDescent="0.25">
      <c r="A2603" s="3">
        <f>TITRES_STAT!B2606</f>
        <v>0</v>
      </c>
      <c r="B2603" s="6">
        <f>TITRES_STAT!D2606</f>
        <v>0</v>
      </c>
      <c r="C2603" s="2">
        <f t="shared" si="317"/>
        <v>0</v>
      </c>
      <c r="D2603" s="2">
        <f t="shared" si="318"/>
        <v>0</v>
      </c>
      <c r="E2603" s="2">
        <f t="shared" si="320"/>
        <v>0</v>
      </c>
      <c r="F2603" s="2">
        <f t="shared" si="321"/>
        <v>0</v>
      </c>
      <c r="G2603" s="2">
        <f t="shared" si="315"/>
        <v>0</v>
      </c>
      <c r="H2603" s="2">
        <f t="shared" si="319"/>
        <v>1.4533499999999997</v>
      </c>
      <c r="I2603" s="2">
        <f t="array" ref="I2603">SUMPRODUCT(B2587:B2606, (ROW(B2587:B2606)-ROW(B2587)+1)) / (20*21/2)</f>
        <v>0</v>
      </c>
      <c r="J2603" s="2">
        <f t="shared" si="322"/>
        <v>2.5631434463216422E-4</v>
      </c>
      <c r="K2603" s="2">
        <f t="shared" si="316"/>
        <v>7.232519443535522E-2</v>
      </c>
    </row>
    <row r="2604" spans="1:11" ht="13.5" x14ac:dyDescent="0.25">
      <c r="A2604" s="3">
        <f>TITRES_STAT!B2607</f>
        <v>0</v>
      </c>
      <c r="B2604" s="6">
        <f>TITRES_STAT!D2607</f>
        <v>0</v>
      </c>
      <c r="C2604" s="2">
        <f t="shared" si="317"/>
        <v>0</v>
      </c>
      <c r="D2604" s="2">
        <f t="shared" si="318"/>
        <v>0</v>
      </c>
      <c r="E2604" s="2">
        <f t="shared" si="320"/>
        <v>0</v>
      </c>
      <c r="F2604" s="2">
        <f t="shared" si="321"/>
        <v>0</v>
      </c>
      <c r="G2604" s="2">
        <f t="shared" si="315"/>
        <v>0</v>
      </c>
      <c r="H2604" s="2">
        <f t="shared" si="319"/>
        <v>1.4434</v>
      </c>
      <c r="I2604" s="2">
        <f t="array" ref="I2604">SUMPRODUCT(B2588:B2607, (ROW(B2588:B2607)-ROW(B2588)+1)) / (20*21/2)</f>
        <v>0</v>
      </c>
      <c r="J2604" s="2">
        <f t="shared" si="322"/>
        <v>2.3190345466719619E-4</v>
      </c>
      <c r="K2604" s="2">
        <f t="shared" si="316"/>
        <v>6.9488912300635405E-2</v>
      </c>
    </row>
    <row r="2605" spans="1:11" ht="13.5" x14ac:dyDescent="0.25">
      <c r="A2605" s="3">
        <f>TITRES_STAT!B2608</f>
        <v>0</v>
      </c>
      <c r="B2605" s="6">
        <f>TITRES_STAT!D2608</f>
        <v>0</v>
      </c>
      <c r="C2605" s="2">
        <f t="shared" si="317"/>
        <v>0</v>
      </c>
      <c r="D2605" s="2">
        <f t="shared" si="318"/>
        <v>0</v>
      </c>
      <c r="E2605" s="2">
        <f t="shared" si="320"/>
        <v>0</v>
      </c>
      <c r="F2605" s="2">
        <f t="shared" si="321"/>
        <v>0</v>
      </c>
      <c r="G2605" s="2">
        <f t="shared" si="315"/>
        <v>0</v>
      </c>
      <c r="H2605" s="2">
        <f t="shared" si="319"/>
        <v>1.4334499999999999</v>
      </c>
      <c r="I2605" s="2">
        <f t="array" ref="I2605">SUMPRODUCT(B2589:B2608, (ROW(B2589:B2608)-ROW(B2589)+1)) / (20*21/2)</f>
        <v>0</v>
      </c>
      <c r="J2605" s="2">
        <f t="shared" si="322"/>
        <v>2.0981741136555845E-4</v>
      </c>
      <c r="K2605" s="2">
        <f t="shared" si="316"/>
        <v>6.6763856916296757E-2</v>
      </c>
    </row>
    <row r="2606" spans="1:11" ht="13.5" x14ac:dyDescent="0.25">
      <c r="A2606" s="3">
        <f>TITRES_STAT!B2609</f>
        <v>0</v>
      </c>
      <c r="B2606" s="6">
        <f>TITRES_STAT!D2609</f>
        <v>0</v>
      </c>
      <c r="C2606" s="2">
        <f t="shared" si="317"/>
        <v>0</v>
      </c>
      <c r="D2606" s="2">
        <f t="shared" si="318"/>
        <v>0</v>
      </c>
      <c r="E2606" s="2">
        <f t="shared" si="320"/>
        <v>0</v>
      </c>
      <c r="F2606" s="2">
        <f t="shared" si="321"/>
        <v>0</v>
      </c>
      <c r="G2606" s="2">
        <f t="shared" si="315"/>
        <v>0</v>
      </c>
      <c r="H2606" s="2">
        <f t="shared" si="319"/>
        <v>1.4231</v>
      </c>
      <c r="I2606" s="2">
        <f t="array" ref="I2606">SUMPRODUCT(B2590:B2609, (ROW(B2590:B2609)-ROW(B2590)+1)) / (20*21/2)</f>
        <v>0</v>
      </c>
      <c r="J2606" s="2">
        <f t="shared" si="322"/>
        <v>1.8983480075931479E-4</v>
      </c>
      <c r="K2606" s="2">
        <f t="shared" si="316"/>
        <v>6.4145666448991001E-2</v>
      </c>
    </row>
    <row r="2607" spans="1:11" ht="13.5" x14ac:dyDescent="0.25">
      <c r="A2607" s="3">
        <f>TITRES_STAT!B2610</f>
        <v>0</v>
      </c>
      <c r="B2607" s="6">
        <f>TITRES_STAT!D2610</f>
        <v>0</v>
      </c>
      <c r="C2607" s="2">
        <f t="shared" si="317"/>
        <v>0</v>
      </c>
      <c r="D2607" s="2">
        <f t="shared" si="318"/>
        <v>0</v>
      </c>
      <c r="E2607" s="2">
        <f t="shared" si="320"/>
        <v>0</v>
      </c>
      <c r="F2607" s="2">
        <f t="shared" si="321"/>
        <v>0</v>
      </c>
      <c r="G2607" s="2">
        <f t="shared" si="315"/>
        <v>0</v>
      </c>
      <c r="H2607" s="2">
        <f t="shared" si="319"/>
        <v>1.41275</v>
      </c>
      <c r="I2607" s="2">
        <f t="array" ref="I2607">SUMPRODUCT(B2591:B2610, (ROW(B2591:B2610)-ROW(B2591)+1)) / (20*21/2)</f>
        <v>0</v>
      </c>
      <c r="J2607" s="2">
        <f t="shared" si="322"/>
        <v>1.7175529592509432E-4</v>
      </c>
      <c r="K2607" s="2">
        <f t="shared" si="316"/>
        <v>6.1630150117658024E-2</v>
      </c>
    </row>
    <row r="2608" spans="1:11" ht="13.5" x14ac:dyDescent="0.25">
      <c r="A2608" s="3">
        <f>TITRES_STAT!B2611</f>
        <v>0</v>
      </c>
      <c r="B2608" s="6">
        <f>TITRES_STAT!D2611</f>
        <v>0</v>
      </c>
      <c r="C2608" s="2">
        <f t="shared" si="317"/>
        <v>0</v>
      </c>
      <c r="D2608" s="2">
        <f t="shared" si="318"/>
        <v>0</v>
      </c>
      <c r="E2608" s="2">
        <f t="shared" si="320"/>
        <v>0</v>
      </c>
      <c r="F2608" s="2">
        <f t="shared" si="321"/>
        <v>0</v>
      </c>
      <c r="G2608" s="2">
        <f t="shared" si="315"/>
        <v>0</v>
      </c>
      <c r="H2608" s="2">
        <f t="shared" si="319"/>
        <v>1.40195</v>
      </c>
      <c r="I2608" s="2">
        <f t="array" ref="I2608">SUMPRODUCT(B2592:B2611, (ROW(B2592:B2611)-ROW(B2592)+1)) / (20*21/2)</f>
        <v>0</v>
      </c>
      <c r="J2608" s="2">
        <f t="shared" si="322"/>
        <v>1.5539764869413296E-4</v>
      </c>
      <c r="K2608" s="2">
        <f t="shared" si="316"/>
        <v>5.9213281485593003E-2</v>
      </c>
    </row>
    <row r="2609" spans="1:11" ht="13.5" x14ac:dyDescent="0.25">
      <c r="A2609" s="3">
        <f>TITRES_STAT!B2612</f>
        <v>0</v>
      </c>
      <c r="B2609" s="6">
        <f>TITRES_STAT!D2612</f>
        <v>0</v>
      </c>
      <c r="C2609" s="2">
        <f t="shared" si="317"/>
        <v>0</v>
      </c>
      <c r="D2609" s="2">
        <f t="shared" si="318"/>
        <v>0</v>
      </c>
      <c r="E2609" s="2">
        <f t="shared" si="320"/>
        <v>0</v>
      </c>
      <c r="F2609" s="2">
        <f t="shared" si="321"/>
        <v>0</v>
      </c>
      <c r="G2609" s="2">
        <f t="shared" si="315"/>
        <v>0</v>
      </c>
      <c r="H2609" s="2">
        <f t="shared" si="319"/>
        <v>1.3911500000000001</v>
      </c>
      <c r="I2609" s="2">
        <f t="array" ref="I2609">SUMPRODUCT(B2593:B2612, (ROW(B2593:B2612)-ROW(B2593)+1)) / (20*21/2)</f>
        <v>0</v>
      </c>
      <c r="J2609" s="2">
        <f t="shared" si="322"/>
        <v>1.4059787262802505E-4</v>
      </c>
      <c r="K2609" s="2">
        <f t="shared" si="316"/>
        <v>5.6891192015569747E-2</v>
      </c>
    </row>
    <row r="2610" spans="1:11" ht="13.5" x14ac:dyDescent="0.25">
      <c r="A2610" s="3">
        <f>TITRES_STAT!B2613</f>
        <v>0</v>
      </c>
      <c r="B2610" s="6">
        <f>TITRES_STAT!D2613</f>
        <v>0</v>
      </c>
      <c r="C2610" s="2">
        <f t="shared" si="317"/>
        <v>0</v>
      </c>
      <c r="D2610" s="2">
        <f t="shared" si="318"/>
        <v>0</v>
      </c>
      <c r="E2610" s="2">
        <f t="shared" si="320"/>
        <v>0</v>
      </c>
      <c r="F2610" s="2">
        <f t="shared" si="321"/>
        <v>0</v>
      </c>
      <c r="G2610" s="2">
        <f t="shared" ref="G2610:G2673" si="323">AVERAGE(B2561:B2610)</f>
        <v>0</v>
      </c>
      <c r="H2610" s="2">
        <f t="shared" si="319"/>
        <v>1.3803500000000002</v>
      </c>
      <c r="I2610" s="2">
        <f t="array" ref="I2610">SUMPRODUCT(B2594:B2613, (ROW(B2594:B2613)-ROW(B2594)+1)) / (20*21/2)</f>
        <v>0</v>
      </c>
      <c r="J2610" s="2">
        <f t="shared" si="322"/>
        <v>1.2720759904440363E-4</v>
      </c>
      <c r="K2610" s="2">
        <f t="shared" si="316"/>
        <v>5.4660164877704268E-2</v>
      </c>
    </row>
    <row r="2611" spans="1:11" ht="13.5" x14ac:dyDescent="0.25">
      <c r="A2611" s="3">
        <f>TITRES_STAT!B2614</f>
        <v>0</v>
      </c>
      <c r="B2611" s="6">
        <f>TITRES_STAT!D2614</f>
        <v>0</v>
      </c>
      <c r="C2611" s="2">
        <f t="shared" si="317"/>
        <v>0</v>
      </c>
      <c r="D2611" s="2">
        <f t="shared" si="318"/>
        <v>0</v>
      </c>
      <c r="E2611" s="2">
        <f t="shared" si="320"/>
        <v>0</v>
      </c>
      <c r="F2611" s="2">
        <f t="shared" si="321"/>
        <v>0</v>
      </c>
      <c r="G2611" s="2">
        <f t="shared" si="323"/>
        <v>0</v>
      </c>
      <c r="H2611" s="2">
        <f t="shared" si="319"/>
        <v>1.3700000000000003</v>
      </c>
      <c r="I2611" s="2">
        <f t="array" ref="I2611">SUMPRODUCT(B2595:B2614, (ROW(B2595:B2614)-ROW(B2595)+1)) / (20*21/2)</f>
        <v>0</v>
      </c>
      <c r="J2611" s="2">
        <f t="shared" si="322"/>
        <v>1.1509258961160329E-4</v>
      </c>
      <c r="K2611" s="2">
        <f t="shared" ref="K2611:K2674" si="324">$K$4*B2611+(1-$K$4)*K2610</f>
        <v>5.2516629000147239E-2</v>
      </c>
    </row>
    <row r="2612" spans="1:11" ht="13.5" x14ac:dyDescent="0.25">
      <c r="A2612" s="3">
        <f>TITRES_STAT!B2615</f>
        <v>0</v>
      </c>
      <c r="B2612" s="6">
        <f>TITRES_STAT!D2615</f>
        <v>0</v>
      </c>
      <c r="C2612" s="2">
        <f t="shared" si="317"/>
        <v>0</v>
      </c>
      <c r="D2612" s="2">
        <f t="shared" si="318"/>
        <v>0</v>
      </c>
      <c r="E2612" s="2">
        <f t="shared" si="320"/>
        <v>0</v>
      </c>
      <c r="F2612" s="2">
        <f t="shared" si="321"/>
        <v>0</v>
      </c>
      <c r="G2612" s="2">
        <f t="shared" si="323"/>
        <v>0</v>
      </c>
      <c r="H2612" s="2">
        <f t="shared" si="319"/>
        <v>1.35965</v>
      </c>
      <c r="I2612" s="2">
        <f t="array" ref="I2612">SUMPRODUCT(B2596:B2615, (ROW(B2596:B2615)-ROW(B2596)+1)) / (20*21/2)</f>
        <v>0</v>
      </c>
      <c r="J2612" s="2">
        <f t="shared" si="322"/>
        <v>1.0413139060097441E-4</v>
      </c>
      <c r="K2612" s="2">
        <f t="shared" si="324"/>
        <v>5.0457153353082644E-2</v>
      </c>
    </row>
    <row r="2613" spans="1:11" ht="13.5" x14ac:dyDescent="0.25">
      <c r="A2613" s="3">
        <f>TITRES_STAT!B2616</f>
        <v>0</v>
      </c>
      <c r="B2613" s="6">
        <f>TITRES_STAT!D2616</f>
        <v>0</v>
      </c>
      <c r="C2613" s="2">
        <f t="shared" si="317"/>
        <v>0</v>
      </c>
      <c r="D2613" s="2">
        <f t="shared" si="318"/>
        <v>0</v>
      </c>
      <c r="E2613" s="2">
        <f t="shared" si="320"/>
        <v>0</v>
      </c>
      <c r="F2613" s="2">
        <f t="shared" si="321"/>
        <v>0</v>
      </c>
      <c r="G2613" s="2">
        <f t="shared" si="323"/>
        <v>0</v>
      </c>
      <c r="H2613" s="2">
        <f t="shared" si="319"/>
        <v>1.3488499999999999</v>
      </c>
      <c r="I2613" s="2">
        <f t="array" ref="I2613">SUMPRODUCT(B2597:B2616, (ROW(B2597:B2616)-ROW(B2597)+1)) / (20*21/2)</f>
        <v>0</v>
      </c>
      <c r="J2613" s="2">
        <f t="shared" si="322"/>
        <v>9.4214115305643522E-5</v>
      </c>
      <c r="K2613" s="2">
        <f t="shared" si="324"/>
        <v>4.8478441456883327E-2</v>
      </c>
    </row>
    <row r="2614" spans="1:11" ht="13.5" x14ac:dyDescent="0.25">
      <c r="A2614" s="3">
        <f>TITRES_STAT!B2617</f>
        <v>0</v>
      </c>
      <c r="B2614" s="6">
        <f>TITRES_STAT!D2617</f>
        <v>0</v>
      </c>
      <c r="C2614" s="2">
        <f t="shared" si="317"/>
        <v>0</v>
      </c>
      <c r="D2614" s="2">
        <f t="shared" si="318"/>
        <v>0</v>
      </c>
      <c r="E2614" s="2">
        <f t="shared" si="320"/>
        <v>0</v>
      </c>
      <c r="F2614" s="2">
        <f t="shared" si="321"/>
        <v>0</v>
      </c>
      <c r="G2614" s="2">
        <f t="shared" si="323"/>
        <v>0</v>
      </c>
      <c r="H2614" s="2">
        <f t="shared" si="319"/>
        <v>1.3375999999999999</v>
      </c>
      <c r="I2614" s="2">
        <f t="array" ref="I2614">SUMPRODUCT(B2598:B2617, (ROW(B2598:B2617)-ROW(B2598)+1)) / (20*21/2)</f>
        <v>0</v>
      </c>
      <c r="J2614" s="2">
        <f t="shared" si="322"/>
        <v>8.5241342419391757E-5</v>
      </c>
      <c r="K2614" s="2">
        <f t="shared" si="324"/>
        <v>4.6577326105633005E-2</v>
      </c>
    </row>
    <row r="2615" spans="1:11" ht="13.5" x14ac:dyDescent="0.25">
      <c r="A2615" s="3">
        <f>TITRES_STAT!B2618</f>
        <v>0</v>
      </c>
      <c r="B2615" s="6">
        <f>TITRES_STAT!D2618</f>
        <v>0</v>
      </c>
      <c r="C2615" s="2">
        <f t="shared" si="317"/>
        <v>0</v>
      </c>
      <c r="D2615" s="2">
        <f t="shared" si="318"/>
        <v>0</v>
      </c>
      <c r="E2615" s="2">
        <f t="shared" si="320"/>
        <v>0</v>
      </c>
      <c r="F2615" s="2">
        <f t="shared" si="321"/>
        <v>0</v>
      </c>
      <c r="G2615" s="2">
        <f t="shared" si="323"/>
        <v>0</v>
      </c>
      <c r="H2615" s="2">
        <f t="shared" si="319"/>
        <v>1.3263500000000001</v>
      </c>
      <c r="I2615" s="2">
        <f t="array" ref="I2615">SUMPRODUCT(B2599:B2618, (ROW(B2599:B2618)-ROW(B2599)+1)) / (20*21/2)</f>
        <v>0</v>
      </c>
      <c r="J2615" s="2">
        <f t="shared" si="322"/>
        <v>7.7123119331830631E-5</v>
      </c>
      <c r="K2615" s="2">
        <f t="shared" si="324"/>
        <v>4.4750764297568968E-2</v>
      </c>
    </row>
    <row r="2616" spans="1:11" ht="13.5" x14ac:dyDescent="0.25">
      <c r="A2616" s="3">
        <f>TITRES_STAT!B2619</f>
        <v>0</v>
      </c>
      <c r="B2616" s="6">
        <f>TITRES_STAT!D2619</f>
        <v>0</v>
      </c>
      <c r="C2616" s="2">
        <f t="shared" si="317"/>
        <v>0</v>
      </c>
      <c r="D2616" s="2">
        <f t="shared" si="318"/>
        <v>0</v>
      </c>
      <c r="E2616" s="2">
        <f t="shared" si="320"/>
        <v>0</v>
      </c>
      <c r="F2616" s="2">
        <f t="shared" si="321"/>
        <v>0</v>
      </c>
      <c r="G2616" s="2">
        <f t="shared" si="323"/>
        <v>0</v>
      </c>
      <c r="H2616" s="2">
        <f t="shared" si="319"/>
        <v>1.3151000000000002</v>
      </c>
      <c r="I2616" s="2">
        <f t="array" ref="I2616">SUMPRODUCT(B2600:B2619, (ROW(B2600:B2619)-ROW(B2600)+1)) / (20*21/2)</f>
        <v>0</v>
      </c>
      <c r="J2616" s="2">
        <f t="shared" si="322"/>
        <v>6.9778060347846764E-5</v>
      </c>
      <c r="K2616" s="2">
        <f t="shared" si="324"/>
        <v>4.2995832364330973E-2</v>
      </c>
    </row>
    <row r="2617" spans="1:11" ht="13.5" x14ac:dyDescent="0.25">
      <c r="A2617" s="3">
        <f>TITRES_STAT!B2620</f>
        <v>0</v>
      </c>
      <c r="B2617" s="6">
        <f>TITRES_STAT!D2620</f>
        <v>0</v>
      </c>
      <c r="C2617" s="2">
        <f t="shared" si="317"/>
        <v>0</v>
      </c>
      <c r="D2617" s="2">
        <f t="shared" si="318"/>
        <v>0</v>
      </c>
      <c r="E2617" s="2">
        <f t="shared" si="320"/>
        <v>0</v>
      </c>
      <c r="F2617" s="2">
        <f t="shared" si="321"/>
        <v>0</v>
      </c>
      <c r="G2617" s="2">
        <f t="shared" si="323"/>
        <v>0</v>
      </c>
      <c r="H2617" s="2">
        <f t="shared" si="319"/>
        <v>1.3038500000000002</v>
      </c>
      <c r="I2617" s="2">
        <f t="array" ref="I2617">SUMPRODUCT(B2601:B2620, (ROW(B2601:B2620)-ROW(B2601)+1)) / (20*21/2)</f>
        <v>0</v>
      </c>
      <c r="J2617" s="2">
        <f t="shared" si="322"/>
        <v>6.3132530790908979E-5</v>
      </c>
      <c r="K2617" s="2">
        <f t="shared" si="324"/>
        <v>4.1309721291219959E-2</v>
      </c>
    </row>
    <row r="2618" spans="1:11" ht="13.5" x14ac:dyDescent="0.25">
      <c r="A2618" s="3">
        <f>TITRES_STAT!B2621</f>
        <v>0</v>
      </c>
      <c r="B2618" s="6">
        <f>TITRES_STAT!D2621</f>
        <v>0</v>
      </c>
      <c r="C2618" s="2">
        <f t="shared" si="317"/>
        <v>0</v>
      </c>
      <c r="D2618" s="2">
        <f t="shared" si="318"/>
        <v>0</v>
      </c>
      <c r="E2618" s="2">
        <f t="shared" si="320"/>
        <v>0</v>
      </c>
      <c r="F2618" s="2">
        <f t="shared" si="321"/>
        <v>0</v>
      </c>
      <c r="G2618" s="2">
        <f t="shared" si="323"/>
        <v>0</v>
      </c>
      <c r="H2618" s="2">
        <f t="shared" si="319"/>
        <v>1.2926000000000004</v>
      </c>
      <c r="I2618" s="2">
        <f t="array" ref="I2618">SUMPRODUCT(B2602:B2621, (ROW(B2602:B2621)-ROW(B2602)+1)) / (20*21/2)</f>
        <v>0</v>
      </c>
      <c r="J2618" s="2">
        <f t="shared" si="322"/>
        <v>5.7119908810822408E-5</v>
      </c>
      <c r="K2618" s="2">
        <f t="shared" si="324"/>
        <v>3.9689732220976041E-2</v>
      </c>
    </row>
    <row r="2619" spans="1:11" ht="13.5" x14ac:dyDescent="0.25">
      <c r="A2619" s="3">
        <f>TITRES_STAT!B2622</f>
        <v>0</v>
      </c>
      <c r="B2619" s="6">
        <f>TITRES_STAT!D2622</f>
        <v>0</v>
      </c>
      <c r="C2619" s="2">
        <f t="shared" si="317"/>
        <v>0</v>
      </c>
      <c r="D2619" s="2">
        <f t="shared" si="318"/>
        <v>0</v>
      </c>
      <c r="E2619" s="2">
        <f t="shared" si="320"/>
        <v>0</v>
      </c>
      <c r="F2619" s="2">
        <f t="shared" si="321"/>
        <v>0</v>
      </c>
      <c r="G2619" s="2">
        <f t="shared" si="323"/>
        <v>0</v>
      </c>
      <c r="H2619" s="2">
        <f t="shared" si="319"/>
        <v>1.2813500000000004</v>
      </c>
      <c r="I2619" s="2">
        <f t="array" ref="I2619">SUMPRODUCT(B2603:B2622, (ROW(B2603:B2622)-ROW(B2603)+1)) / (20*21/2)</f>
        <v>0</v>
      </c>
      <c r="J2619" s="2">
        <f t="shared" si="322"/>
        <v>5.1679917495505986E-5</v>
      </c>
      <c r="K2619" s="2">
        <f t="shared" si="324"/>
        <v>3.8133272133878945E-2</v>
      </c>
    </row>
    <row r="2620" spans="1:11" ht="13.5" x14ac:dyDescent="0.25">
      <c r="A2620" s="3">
        <f>TITRES_STAT!B2623</f>
        <v>0</v>
      </c>
      <c r="B2620" s="6">
        <f>TITRES_STAT!D2623</f>
        <v>0</v>
      </c>
      <c r="C2620" s="2">
        <f t="shared" si="317"/>
        <v>0</v>
      </c>
      <c r="D2620" s="2">
        <f t="shared" si="318"/>
        <v>0</v>
      </c>
      <c r="E2620" s="2">
        <f t="shared" si="320"/>
        <v>0</v>
      </c>
      <c r="F2620" s="2">
        <f t="shared" si="321"/>
        <v>0</v>
      </c>
      <c r="G2620" s="2">
        <f t="shared" si="323"/>
        <v>0</v>
      </c>
      <c r="H2620" s="2">
        <f t="shared" si="319"/>
        <v>1.2701000000000005</v>
      </c>
      <c r="I2620" s="2">
        <f t="array" ref="I2620">SUMPRODUCT(B2604:B2623, (ROW(B2604:B2623)-ROW(B2604)+1)) / (20*21/2)</f>
        <v>0</v>
      </c>
      <c r="J2620" s="2">
        <f t="shared" si="322"/>
        <v>4.675802059117208E-5</v>
      </c>
      <c r="K2620" s="2">
        <f t="shared" si="324"/>
        <v>3.6637849697256246E-2</v>
      </c>
    </row>
    <row r="2621" spans="1:11" ht="13.5" x14ac:dyDescent="0.25">
      <c r="A2621" s="3">
        <f>TITRES_STAT!B2624</f>
        <v>0</v>
      </c>
      <c r="B2621" s="6">
        <f>TITRES_STAT!D2624</f>
        <v>0</v>
      </c>
      <c r="C2621" s="2">
        <f t="shared" si="317"/>
        <v>0</v>
      </c>
      <c r="D2621" s="2">
        <f t="shared" si="318"/>
        <v>0</v>
      </c>
      <c r="E2621" s="2">
        <f t="shared" si="320"/>
        <v>0</v>
      </c>
      <c r="F2621" s="2">
        <f t="shared" si="321"/>
        <v>0</v>
      </c>
      <c r="G2621" s="2">
        <f t="shared" si="323"/>
        <v>0</v>
      </c>
      <c r="H2621" s="2">
        <f t="shared" si="319"/>
        <v>1.2588500000000005</v>
      </c>
      <c r="I2621" s="2">
        <f t="array" ref="I2621">SUMPRODUCT(B2605:B2624, (ROW(B2605:B2624)-ROW(B2605)+1)) / (20*21/2)</f>
        <v>0</v>
      </c>
      <c r="J2621" s="2">
        <f t="shared" si="322"/>
        <v>4.2304875772965215E-5</v>
      </c>
      <c r="K2621" s="2">
        <f t="shared" si="324"/>
        <v>3.5201071277755999E-2</v>
      </c>
    </row>
    <row r="2622" spans="1:11" ht="13.5" x14ac:dyDescent="0.25">
      <c r="A2622" s="3">
        <f>TITRES_STAT!B2625</f>
        <v>0</v>
      </c>
      <c r="B2622" s="6">
        <f>TITRES_STAT!D2625</f>
        <v>0</v>
      </c>
      <c r="C2622" s="2">
        <f t="shared" si="317"/>
        <v>0</v>
      </c>
      <c r="D2622" s="2">
        <f t="shared" si="318"/>
        <v>0</v>
      </c>
      <c r="E2622" s="2">
        <f t="shared" si="320"/>
        <v>0</v>
      </c>
      <c r="F2622" s="2">
        <f t="shared" si="321"/>
        <v>0</v>
      </c>
      <c r="G2622" s="2">
        <f t="shared" si="323"/>
        <v>0</v>
      </c>
      <c r="H2622" s="2">
        <f t="shared" si="319"/>
        <v>1.2476000000000005</v>
      </c>
      <c r="I2622" s="2">
        <f t="array" ref="I2622">SUMPRODUCT(B2606:B2625, (ROW(B2606:B2625)-ROW(B2606)+1)) / (20*21/2)</f>
        <v>0</v>
      </c>
      <c r="J2622" s="2">
        <f t="shared" si="322"/>
        <v>3.8275839985063766E-5</v>
      </c>
      <c r="K2622" s="2">
        <f t="shared" si="324"/>
        <v>3.3820637110000863E-2</v>
      </c>
    </row>
    <row r="2623" spans="1:11" ht="13.5" x14ac:dyDescent="0.25">
      <c r="A2623" s="3">
        <f>TITRES_STAT!B2626</f>
        <v>0</v>
      </c>
      <c r="B2623" s="6">
        <f>TITRES_STAT!D2626</f>
        <v>0</v>
      </c>
      <c r="C2623" s="2">
        <f t="shared" si="317"/>
        <v>0</v>
      </c>
      <c r="D2623" s="2">
        <f t="shared" si="318"/>
        <v>0</v>
      </c>
      <c r="E2623" s="2">
        <f t="shared" si="320"/>
        <v>0</v>
      </c>
      <c r="F2623" s="2">
        <f t="shared" si="321"/>
        <v>0</v>
      </c>
      <c r="G2623" s="2">
        <f t="shared" si="323"/>
        <v>0</v>
      </c>
      <c r="H2623" s="2">
        <f t="shared" si="319"/>
        <v>1.2363500000000005</v>
      </c>
      <c r="I2623" s="2">
        <f t="array" ref="I2623">SUMPRODUCT(B2607:B2626, (ROW(B2607:B2626)-ROW(B2607)+1)) / (20*21/2)</f>
        <v>0</v>
      </c>
      <c r="J2623" s="2">
        <f t="shared" si="322"/>
        <v>3.4630521891248173E-5</v>
      </c>
      <c r="K2623" s="2">
        <f t="shared" si="324"/>
        <v>3.2494337615491024E-2</v>
      </c>
    </row>
    <row r="2624" spans="1:11" ht="13.5" x14ac:dyDescent="0.25">
      <c r="A2624" s="3">
        <f>TITRES_STAT!B2627</f>
        <v>0</v>
      </c>
      <c r="B2624" s="6">
        <f>TITRES_STAT!D2627</f>
        <v>0</v>
      </c>
      <c r="C2624" s="2">
        <f t="shared" si="317"/>
        <v>0</v>
      </c>
      <c r="D2624" s="2">
        <f t="shared" si="318"/>
        <v>0</v>
      </c>
      <c r="E2624" s="2">
        <f t="shared" si="320"/>
        <v>0</v>
      </c>
      <c r="F2624" s="2">
        <f t="shared" si="321"/>
        <v>0</v>
      </c>
      <c r="G2624" s="2">
        <f t="shared" si="323"/>
        <v>0</v>
      </c>
      <c r="H2624" s="2">
        <f t="shared" si="319"/>
        <v>1.2251000000000005</v>
      </c>
      <c r="I2624" s="2">
        <f t="array" ref="I2624">SUMPRODUCT(B2608:B2627, (ROW(B2608:B2627)-ROW(B2608)+1)) / (20*21/2)</f>
        <v>0</v>
      </c>
      <c r="J2624" s="2">
        <f t="shared" si="322"/>
        <v>3.1332376949224538E-5</v>
      </c>
      <c r="K2624" s="2">
        <f t="shared" si="324"/>
        <v>3.1220049865863925E-2</v>
      </c>
    </row>
    <row r="2625" spans="1:11" ht="13.5" x14ac:dyDescent="0.25">
      <c r="A2625" s="3">
        <f>TITRES_STAT!B2628</f>
        <v>0</v>
      </c>
      <c r="B2625" s="6">
        <f>TITRES_STAT!D2628</f>
        <v>0</v>
      </c>
      <c r="C2625" s="2">
        <f t="shared" si="317"/>
        <v>0</v>
      </c>
      <c r="D2625" s="2">
        <f t="shared" si="318"/>
        <v>0</v>
      </c>
      <c r="E2625" s="2">
        <f t="shared" si="320"/>
        <v>0</v>
      </c>
      <c r="F2625" s="2">
        <f t="shared" si="321"/>
        <v>0</v>
      </c>
      <c r="G2625" s="2">
        <f t="shared" si="323"/>
        <v>0</v>
      </c>
      <c r="H2625" s="2">
        <f t="shared" si="319"/>
        <v>1.2138500000000005</v>
      </c>
      <c r="I2625" s="2">
        <f t="array" ref="I2625">SUMPRODUCT(B2609:B2628, (ROW(B2609:B2628)-ROW(B2609)+1)) / (20*21/2)</f>
        <v>0</v>
      </c>
      <c r="J2625" s="2">
        <f t="shared" si="322"/>
        <v>2.8348341049298391E-5</v>
      </c>
      <c r="K2625" s="2">
        <f t="shared" si="324"/>
        <v>2.9995734184849656E-2</v>
      </c>
    </row>
    <row r="2626" spans="1:11" ht="13.5" x14ac:dyDescent="0.25">
      <c r="A2626" s="3">
        <f>TITRES_STAT!B2629</f>
        <v>0</v>
      </c>
      <c r="B2626" s="6">
        <f>TITRES_STAT!D2629</f>
        <v>0</v>
      </c>
      <c r="C2626" s="2">
        <f t="shared" si="317"/>
        <v>0</v>
      </c>
      <c r="D2626" s="2">
        <f t="shared" si="318"/>
        <v>0</v>
      </c>
      <c r="E2626" s="2">
        <f t="shared" si="320"/>
        <v>0</v>
      </c>
      <c r="F2626" s="2">
        <f t="shared" si="321"/>
        <v>0</v>
      </c>
      <c r="G2626" s="2">
        <f t="shared" si="323"/>
        <v>0</v>
      </c>
      <c r="H2626" s="2">
        <f t="shared" si="319"/>
        <v>1.2026000000000006</v>
      </c>
      <c r="I2626" s="2">
        <f t="array" ref="I2626">SUMPRODUCT(B2610:B2629, (ROW(B2610:B2629)-ROW(B2610)+1)) / (20*21/2)</f>
        <v>0</v>
      </c>
      <c r="J2626" s="2">
        <f t="shared" si="322"/>
        <v>2.5648499044603306E-5</v>
      </c>
      <c r="K2626" s="2">
        <f t="shared" si="324"/>
        <v>2.8819430883483002E-2</v>
      </c>
    </row>
    <row r="2627" spans="1:11" ht="13.5" x14ac:dyDescent="0.25">
      <c r="A2627" s="3">
        <f>TITRES_STAT!B2630</f>
        <v>0</v>
      </c>
      <c r="B2627" s="6">
        <f>TITRES_STAT!D2630</f>
        <v>0</v>
      </c>
      <c r="C2627" s="2">
        <f t="shared" si="317"/>
        <v>0</v>
      </c>
      <c r="D2627" s="2">
        <f t="shared" si="318"/>
        <v>0</v>
      </c>
      <c r="E2627" s="2">
        <f t="shared" si="320"/>
        <v>0</v>
      </c>
      <c r="F2627" s="2">
        <f t="shared" si="321"/>
        <v>0</v>
      </c>
      <c r="G2627" s="2">
        <f t="shared" si="323"/>
        <v>0</v>
      </c>
      <c r="H2627" s="2">
        <f t="shared" si="319"/>
        <v>1.1913500000000006</v>
      </c>
      <c r="I2627" s="2">
        <f t="array" ref="I2627">SUMPRODUCT(B2611:B2630, (ROW(B2611:B2630)-ROW(B2611)+1)) / (20*21/2)</f>
        <v>0</v>
      </c>
      <c r="J2627" s="2">
        <f t="shared" si="322"/>
        <v>2.3205784849879181E-5</v>
      </c>
      <c r="K2627" s="2">
        <f t="shared" si="324"/>
        <v>2.7689257123346415E-2</v>
      </c>
    </row>
    <row r="2628" spans="1:11" ht="13.5" x14ac:dyDescent="0.25">
      <c r="A2628" s="3">
        <f>TITRES_STAT!B2631</f>
        <v>0</v>
      </c>
      <c r="B2628" s="6">
        <f>TITRES_STAT!D2631</f>
        <v>0</v>
      </c>
      <c r="C2628" s="2">
        <f t="shared" ref="C2628:C2691" si="325">B2628-B2627</f>
        <v>0</v>
      </c>
      <c r="D2628" s="2">
        <f t="shared" si="318"/>
        <v>0</v>
      </c>
      <c r="E2628" s="2">
        <f t="shared" si="320"/>
        <v>0</v>
      </c>
      <c r="F2628" s="2">
        <f t="shared" si="321"/>
        <v>0</v>
      </c>
      <c r="G2628" s="2">
        <f t="shared" si="323"/>
        <v>0</v>
      </c>
      <c r="H2628" s="2">
        <f t="shared" si="319"/>
        <v>1.1801000000000004</v>
      </c>
      <c r="I2628" s="2">
        <f t="array" ref="I2628">SUMPRODUCT(B2612:B2631, (ROW(B2612:B2631)-ROW(B2612)+1)) / (20*21/2)</f>
        <v>0</v>
      </c>
      <c r="J2628" s="2">
        <f t="shared" si="322"/>
        <v>2.0995710102271639E-5</v>
      </c>
      <c r="K2628" s="2">
        <f t="shared" si="324"/>
        <v>2.6603403902823026E-2</v>
      </c>
    </row>
    <row r="2629" spans="1:11" ht="13.5" x14ac:dyDescent="0.25">
      <c r="A2629" s="3">
        <f>TITRES_STAT!B2632</f>
        <v>0</v>
      </c>
      <c r="B2629" s="6">
        <f>TITRES_STAT!D2632</f>
        <v>0</v>
      </c>
      <c r="C2629" s="2">
        <f t="shared" si="325"/>
        <v>0</v>
      </c>
      <c r="D2629" s="2">
        <f t="shared" si="318"/>
        <v>0</v>
      </c>
      <c r="E2629" s="2">
        <f t="shared" si="320"/>
        <v>0</v>
      </c>
      <c r="F2629" s="2">
        <f t="shared" si="321"/>
        <v>0</v>
      </c>
      <c r="G2629" s="2">
        <f t="shared" si="323"/>
        <v>0</v>
      </c>
      <c r="H2629" s="2">
        <f t="shared" si="319"/>
        <v>1.1688500000000004</v>
      </c>
      <c r="I2629" s="2">
        <f t="array" ref="I2629">SUMPRODUCT(B2613:B2632, (ROW(B2613:B2632)-ROW(B2613)+1)) / (20*21/2)</f>
        <v>0</v>
      </c>
      <c r="J2629" s="2">
        <f t="shared" si="322"/>
        <v>1.8996118663960056E-5</v>
      </c>
      <c r="K2629" s="2">
        <f t="shared" si="324"/>
        <v>2.5560133161535849E-2</v>
      </c>
    </row>
    <row r="2630" spans="1:11" ht="13.5" x14ac:dyDescent="0.25">
      <c r="A2630" s="3">
        <f>TITRES_STAT!B2633</f>
        <v>0</v>
      </c>
      <c r="B2630" s="6">
        <f>TITRES_STAT!D2633</f>
        <v>0</v>
      </c>
      <c r="C2630" s="2">
        <f t="shared" si="325"/>
        <v>0</v>
      </c>
      <c r="D2630" s="2">
        <f t="shared" ref="D2630:D2693" si="326">AVERAGE(B2626:B2630)</f>
        <v>0</v>
      </c>
      <c r="E2630" s="2">
        <f t="shared" si="320"/>
        <v>0</v>
      </c>
      <c r="F2630" s="2">
        <f t="shared" si="321"/>
        <v>0</v>
      </c>
      <c r="G2630" s="2">
        <f t="shared" si="323"/>
        <v>0</v>
      </c>
      <c r="H2630" s="2">
        <f t="shared" si="319"/>
        <v>1.1576000000000004</v>
      </c>
      <c r="I2630" s="2">
        <f t="array" ref="I2630">SUMPRODUCT(B2614:B2633, (ROW(B2614:B2633)-ROW(B2614)+1)) / (20*21/2)</f>
        <v>0</v>
      </c>
      <c r="J2630" s="2">
        <f t="shared" si="322"/>
        <v>1.7186964505487668E-5</v>
      </c>
      <c r="K2630" s="2">
        <f t="shared" si="324"/>
        <v>2.4557774998338364E-2</v>
      </c>
    </row>
    <row r="2631" spans="1:11" ht="13.5" x14ac:dyDescent="0.25">
      <c r="A2631" s="3">
        <f>TITRES_STAT!B2634</f>
        <v>0</v>
      </c>
      <c r="B2631" s="6">
        <f>TITRES_STAT!D2634</f>
        <v>0</v>
      </c>
      <c r="C2631" s="2">
        <f t="shared" si="325"/>
        <v>0</v>
      </c>
      <c r="D2631" s="2">
        <f t="shared" si="326"/>
        <v>0</v>
      </c>
      <c r="E2631" s="2">
        <f t="shared" si="320"/>
        <v>0</v>
      </c>
      <c r="F2631" s="2">
        <f t="shared" si="321"/>
        <v>0</v>
      </c>
      <c r="G2631" s="2">
        <f t="shared" si="323"/>
        <v>0</v>
      </c>
      <c r="H2631" s="2">
        <f t="shared" si="319"/>
        <v>1.1463500000000004</v>
      </c>
      <c r="I2631" s="2">
        <f t="array" ref="I2631">SUMPRODUCT(B2615:B2634, (ROW(B2615:B2634)-ROW(B2615)+1)) / (20*21/2)</f>
        <v>0</v>
      </c>
      <c r="J2631" s="2">
        <f t="shared" si="322"/>
        <v>1.5550110743060272E-5</v>
      </c>
      <c r="K2631" s="2">
        <f t="shared" si="324"/>
        <v>2.3594724998403527E-2</v>
      </c>
    </row>
    <row r="2632" spans="1:11" ht="13.5" x14ac:dyDescent="0.25">
      <c r="A2632" s="3">
        <f>TITRES_STAT!B2635</f>
        <v>0</v>
      </c>
      <c r="B2632" s="6">
        <f>TITRES_STAT!D2635</f>
        <v>0</v>
      </c>
      <c r="C2632" s="2">
        <f t="shared" si="325"/>
        <v>0</v>
      </c>
      <c r="D2632" s="2">
        <f t="shared" si="326"/>
        <v>0</v>
      </c>
      <c r="E2632" s="2">
        <f t="shared" si="320"/>
        <v>0</v>
      </c>
      <c r="F2632" s="2">
        <f t="shared" si="321"/>
        <v>0</v>
      </c>
      <c r="G2632" s="2">
        <f t="shared" si="323"/>
        <v>0</v>
      </c>
      <c r="H2632" s="2">
        <f t="shared" si="319"/>
        <v>1.1351000000000004</v>
      </c>
      <c r="I2632" s="2">
        <f t="array" ref="I2632">SUMPRODUCT(B2616:B2635, (ROW(B2616:B2635)-ROW(B2616)+1)) / (20*21/2)</f>
        <v>0</v>
      </c>
      <c r="J2632" s="2">
        <f t="shared" si="322"/>
        <v>1.4069147815149771E-5</v>
      </c>
      <c r="K2632" s="2">
        <f t="shared" si="324"/>
        <v>2.2669441665132802E-2</v>
      </c>
    </row>
    <row r="2633" spans="1:11" ht="13.5" x14ac:dyDescent="0.25">
      <c r="A2633" s="3">
        <f>TITRES_STAT!B2636</f>
        <v>0</v>
      </c>
      <c r="B2633" s="6">
        <f>TITRES_STAT!D2636</f>
        <v>0</v>
      </c>
      <c r="C2633" s="2">
        <f t="shared" si="325"/>
        <v>0</v>
      </c>
      <c r="D2633" s="2">
        <f t="shared" si="326"/>
        <v>0</v>
      </c>
      <c r="E2633" s="2">
        <f t="shared" si="320"/>
        <v>0</v>
      </c>
      <c r="F2633" s="2">
        <f t="shared" si="321"/>
        <v>0</v>
      </c>
      <c r="G2633" s="2">
        <f t="shared" si="323"/>
        <v>0</v>
      </c>
      <c r="H2633" s="2">
        <f t="shared" si="319"/>
        <v>1.1238500000000002</v>
      </c>
      <c r="I2633" s="2">
        <f t="array" ref="I2633">SUMPRODUCT(B2617:B2636, (ROW(B2617:B2636)-ROW(B2617)+1)) / (20*21/2)</f>
        <v>0</v>
      </c>
      <c r="J2633" s="2">
        <f t="shared" si="322"/>
        <v>1.2729228975611698E-5</v>
      </c>
      <c r="K2633" s="2">
        <f t="shared" si="324"/>
        <v>2.1780443952774654E-2</v>
      </c>
    </row>
    <row r="2634" spans="1:11" ht="13.5" x14ac:dyDescent="0.25">
      <c r="A2634" s="3">
        <f>TITRES_STAT!B2637</f>
        <v>0</v>
      </c>
      <c r="B2634" s="6">
        <f>TITRES_STAT!D2637</f>
        <v>0</v>
      </c>
      <c r="C2634" s="2">
        <f t="shared" si="325"/>
        <v>0</v>
      </c>
      <c r="D2634" s="2">
        <f t="shared" si="326"/>
        <v>0</v>
      </c>
      <c r="E2634" s="2">
        <f t="shared" si="320"/>
        <v>0</v>
      </c>
      <c r="F2634" s="2">
        <f t="shared" si="321"/>
        <v>0</v>
      </c>
      <c r="G2634" s="2">
        <f t="shared" si="323"/>
        <v>0</v>
      </c>
      <c r="H2634" s="2">
        <f t="shared" ref="H2634:H2693" si="327">AVERAGE(B2435:B2634)</f>
        <v>1.1126000000000003</v>
      </c>
      <c r="I2634" s="2">
        <f t="array" ref="I2634">SUMPRODUCT(B2618:B2637, (ROW(B2618:B2637)-ROW(B2618)+1)) / (20*21/2)</f>
        <v>0</v>
      </c>
      <c r="J2634" s="2">
        <f t="shared" si="322"/>
        <v>1.151692145412487E-5</v>
      </c>
      <c r="K2634" s="2">
        <f t="shared" si="324"/>
        <v>2.0926308895803099E-2</v>
      </c>
    </row>
    <row r="2635" spans="1:11" ht="13.5" x14ac:dyDescent="0.25">
      <c r="A2635" s="3">
        <f>TITRES_STAT!B2638</f>
        <v>0</v>
      </c>
      <c r="B2635" s="6">
        <f>TITRES_STAT!D2638</f>
        <v>0</v>
      </c>
      <c r="C2635" s="2">
        <f t="shared" si="325"/>
        <v>0</v>
      </c>
      <c r="D2635" s="2">
        <f t="shared" si="326"/>
        <v>0</v>
      </c>
      <c r="E2635" s="2">
        <f t="shared" si="320"/>
        <v>0</v>
      </c>
      <c r="F2635" s="2">
        <f t="shared" si="321"/>
        <v>0</v>
      </c>
      <c r="G2635" s="2">
        <f t="shared" si="323"/>
        <v>0</v>
      </c>
      <c r="H2635" s="2">
        <f t="shared" si="327"/>
        <v>1.1013500000000003</v>
      </c>
      <c r="I2635" s="2">
        <f t="array" ref="I2635">SUMPRODUCT(B2619:B2638, (ROW(B2619:B2638)-ROW(B2619)+1)) / (20*21/2)</f>
        <v>0</v>
      </c>
      <c r="J2635" s="2">
        <f t="shared" si="322"/>
        <v>1.0420071791827264E-5</v>
      </c>
      <c r="K2635" s="2">
        <f t="shared" si="324"/>
        <v>2.0105669331261802E-2</v>
      </c>
    </row>
    <row r="2636" spans="1:11" ht="13.5" x14ac:dyDescent="0.25">
      <c r="A2636" s="3">
        <f>TITRES_STAT!B2639</f>
        <v>0</v>
      </c>
      <c r="B2636" s="6">
        <f>TITRES_STAT!D2639</f>
        <v>0</v>
      </c>
      <c r="C2636" s="2">
        <f t="shared" si="325"/>
        <v>0</v>
      </c>
      <c r="D2636" s="2">
        <f t="shared" si="326"/>
        <v>0</v>
      </c>
      <c r="E2636" s="2">
        <f t="shared" ref="E2636:E2693" si="328">AVERAGE(B2627:B2636)</f>
        <v>0</v>
      </c>
      <c r="F2636" s="2">
        <f t="shared" si="321"/>
        <v>0</v>
      </c>
      <c r="G2636" s="2">
        <f t="shared" si="323"/>
        <v>0</v>
      </c>
      <c r="H2636" s="2">
        <f t="shared" si="327"/>
        <v>1.0901000000000003</v>
      </c>
      <c r="I2636" s="2">
        <f t="array" ref="I2636">SUMPRODUCT(B2620:B2639, (ROW(B2620:B2639)-ROW(B2620)+1)) / (20*21/2)</f>
        <v>0</v>
      </c>
      <c r="J2636" s="2">
        <f t="shared" si="322"/>
        <v>9.4276840021294298E-6</v>
      </c>
      <c r="K2636" s="2">
        <f t="shared" si="324"/>
        <v>1.9317211710428005E-2</v>
      </c>
    </row>
    <row r="2637" spans="1:11" ht="13.5" x14ac:dyDescent="0.25">
      <c r="A2637" s="3">
        <f>TITRES_STAT!B2640</f>
        <v>0</v>
      </c>
      <c r="B2637" s="6">
        <f>TITRES_STAT!D2640</f>
        <v>0</v>
      </c>
      <c r="C2637" s="2">
        <f t="shared" si="325"/>
        <v>0</v>
      </c>
      <c r="D2637" s="2">
        <f t="shared" si="326"/>
        <v>0</v>
      </c>
      <c r="E2637" s="2">
        <f t="shared" si="328"/>
        <v>0</v>
      </c>
      <c r="F2637" s="2">
        <f t="shared" si="321"/>
        <v>0</v>
      </c>
      <c r="G2637" s="2">
        <f t="shared" si="323"/>
        <v>0</v>
      </c>
      <c r="H2637" s="2">
        <f t="shared" si="327"/>
        <v>1.0788500000000003</v>
      </c>
      <c r="I2637" s="2">
        <f t="array" ref="I2637">SUMPRODUCT(B2621:B2640, (ROW(B2621:B2640)-ROW(B2621)+1)) / (20*21/2)</f>
        <v>0</v>
      </c>
      <c r="J2637" s="2">
        <f t="shared" si="322"/>
        <v>8.5298093352599609E-6</v>
      </c>
      <c r="K2637" s="2">
        <f t="shared" si="324"/>
        <v>1.8559673996293574E-2</v>
      </c>
    </row>
    <row r="2638" spans="1:11" ht="13.5" x14ac:dyDescent="0.25">
      <c r="A2638" s="3">
        <f>TITRES_STAT!B2641</f>
        <v>0</v>
      </c>
      <c r="B2638" s="6">
        <f>TITRES_STAT!D2641</f>
        <v>0</v>
      </c>
      <c r="C2638" s="2">
        <f t="shared" si="325"/>
        <v>0</v>
      </c>
      <c r="D2638" s="2">
        <f t="shared" si="326"/>
        <v>0</v>
      </c>
      <c r="E2638" s="2">
        <f t="shared" si="328"/>
        <v>0</v>
      </c>
      <c r="F2638" s="2">
        <f t="shared" si="321"/>
        <v>0</v>
      </c>
      <c r="G2638" s="2">
        <f t="shared" si="323"/>
        <v>0</v>
      </c>
      <c r="H2638" s="2">
        <f t="shared" si="327"/>
        <v>1.0676000000000003</v>
      </c>
      <c r="I2638" s="2">
        <f t="array" ref="I2638">SUMPRODUCT(B2622:B2641, (ROW(B2622:B2641)-ROW(B2622)+1)) / (20*21/2)</f>
        <v>0</v>
      </c>
      <c r="J2638" s="2">
        <f t="shared" si="322"/>
        <v>7.7174465414256783E-6</v>
      </c>
      <c r="K2638" s="2">
        <f t="shared" si="324"/>
        <v>1.7831843643497748E-2</v>
      </c>
    </row>
    <row r="2639" spans="1:11" ht="13.5" x14ac:dyDescent="0.25">
      <c r="A2639" s="3">
        <f>TITRES_STAT!B2642</f>
        <v>0</v>
      </c>
      <c r="B2639" s="6">
        <f>TITRES_STAT!D2642</f>
        <v>0</v>
      </c>
      <c r="C2639" s="2">
        <f t="shared" si="325"/>
        <v>0</v>
      </c>
      <c r="D2639" s="2">
        <f t="shared" si="326"/>
        <v>0</v>
      </c>
      <c r="E2639" s="2">
        <f t="shared" si="328"/>
        <v>0</v>
      </c>
      <c r="F2639" s="2">
        <f t="shared" si="321"/>
        <v>0</v>
      </c>
      <c r="G2639" s="2">
        <f t="shared" si="323"/>
        <v>0</v>
      </c>
      <c r="H2639" s="2">
        <f t="shared" si="327"/>
        <v>1.0563500000000001</v>
      </c>
      <c r="I2639" s="2">
        <f t="array" ref="I2639">SUMPRODUCT(B2623:B2642, (ROW(B2623:B2642)-ROW(B2623)+1)) / (20*21/2)</f>
        <v>0</v>
      </c>
      <c r="J2639" s="2">
        <f t="shared" si="322"/>
        <v>6.9824516327184707E-6</v>
      </c>
      <c r="K2639" s="2">
        <f t="shared" si="324"/>
        <v>1.7132555657478229E-2</v>
      </c>
    </row>
    <row r="2640" spans="1:11" ht="13.5" x14ac:dyDescent="0.25">
      <c r="A2640" s="3">
        <f>TITRES_STAT!B2643</f>
        <v>0</v>
      </c>
      <c r="B2640" s="6">
        <f>TITRES_STAT!D2643</f>
        <v>0</v>
      </c>
      <c r="C2640" s="2">
        <f t="shared" si="325"/>
        <v>0</v>
      </c>
      <c r="D2640" s="2">
        <f t="shared" si="326"/>
        <v>0</v>
      </c>
      <c r="E2640" s="2">
        <f t="shared" si="328"/>
        <v>0</v>
      </c>
      <c r="F2640" s="2">
        <f t="shared" si="321"/>
        <v>0</v>
      </c>
      <c r="G2640" s="2">
        <f t="shared" si="323"/>
        <v>0</v>
      </c>
      <c r="H2640" s="2">
        <f t="shared" si="327"/>
        <v>1.0451000000000001</v>
      </c>
      <c r="I2640" s="2">
        <f t="array" ref="I2640">SUMPRODUCT(B2624:B2643, (ROW(B2624:B2643)-ROW(B2624)+1)) / (20*21/2)</f>
        <v>0</v>
      </c>
      <c r="J2640" s="2">
        <f t="shared" si="322"/>
        <v>6.3174562391262353E-6</v>
      </c>
      <c r="K2640" s="2">
        <f t="shared" si="324"/>
        <v>1.6460690729733985E-2</v>
      </c>
    </row>
    <row r="2641" spans="1:11" ht="13.5" x14ac:dyDescent="0.25">
      <c r="A2641" s="3">
        <f>TITRES_STAT!B2644</f>
        <v>0</v>
      </c>
      <c r="B2641" s="6">
        <f>TITRES_STAT!D2644</f>
        <v>0</v>
      </c>
      <c r="C2641" s="2">
        <f t="shared" si="325"/>
        <v>0</v>
      </c>
      <c r="D2641" s="2">
        <f t="shared" si="326"/>
        <v>0</v>
      </c>
      <c r="E2641" s="2">
        <f t="shared" si="328"/>
        <v>0</v>
      </c>
      <c r="F2641" s="2">
        <f t="shared" si="321"/>
        <v>0</v>
      </c>
      <c r="G2641" s="2">
        <f t="shared" si="323"/>
        <v>0</v>
      </c>
      <c r="H2641" s="2">
        <f t="shared" si="327"/>
        <v>1.0338500000000002</v>
      </c>
      <c r="I2641" s="2">
        <f t="array" ref="I2641">SUMPRODUCT(B2625:B2644, (ROW(B2625:B2644)-ROW(B2625)+1)) / (20*21/2)</f>
        <v>0</v>
      </c>
      <c r="J2641" s="2">
        <f t="shared" si="322"/>
        <v>5.7157937401618317E-6</v>
      </c>
      <c r="K2641" s="2">
        <f t="shared" si="324"/>
        <v>1.5815173446215004E-2</v>
      </c>
    </row>
    <row r="2642" spans="1:11" ht="13.5" x14ac:dyDescent="0.25">
      <c r="A2642" s="3">
        <f>TITRES_STAT!B2645</f>
        <v>0</v>
      </c>
      <c r="B2642" s="6">
        <f>TITRES_STAT!D2645</f>
        <v>0</v>
      </c>
      <c r="C2642" s="2">
        <f t="shared" si="325"/>
        <v>0</v>
      </c>
      <c r="D2642" s="2">
        <f t="shared" si="326"/>
        <v>0</v>
      </c>
      <c r="E2642" s="2">
        <f t="shared" si="328"/>
        <v>0</v>
      </c>
      <c r="F2642" s="2">
        <f t="shared" si="321"/>
        <v>0</v>
      </c>
      <c r="G2642" s="2">
        <f t="shared" si="323"/>
        <v>0</v>
      </c>
      <c r="H2642" s="2">
        <f t="shared" si="327"/>
        <v>1.0226000000000002</v>
      </c>
      <c r="I2642" s="2">
        <f t="array" ref="I2642">SUMPRODUCT(B2626:B2645, (ROW(B2626:B2645)-ROW(B2626)+1)) / (20*21/2)</f>
        <v>0</v>
      </c>
      <c r="J2642" s="2">
        <f t="shared" si="322"/>
        <v>5.1714324315749903E-6</v>
      </c>
      <c r="K2642" s="2">
        <f t="shared" si="324"/>
        <v>1.5194970565971279E-2</v>
      </c>
    </row>
    <row r="2643" spans="1:11" ht="13.5" x14ac:dyDescent="0.25">
      <c r="A2643" s="3">
        <f>TITRES_STAT!B2646</f>
        <v>0</v>
      </c>
      <c r="B2643" s="6">
        <f>TITRES_STAT!D2646</f>
        <v>0</v>
      </c>
      <c r="C2643" s="2">
        <f t="shared" si="325"/>
        <v>0</v>
      </c>
      <c r="D2643" s="2">
        <f t="shared" si="326"/>
        <v>0</v>
      </c>
      <c r="E2643" s="2">
        <f t="shared" si="328"/>
        <v>0</v>
      </c>
      <c r="F2643" s="2">
        <f t="shared" si="321"/>
        <v>0</v>
      </c>
      <c r="G2643" s="2">
        <f t="shared" si="323"/>
        <v>0</v>
      </c>
      <c r="H2643" s="2">
        <f t="shared" si="327"/>
        <v>1.0113500000000002</v>
      </c>
      <c r="I2643" s="2">
        <f t="array" ref="I2643">SUMPRODUCT(B2627:B2646, (ROW(B2627:B2646)-ROW(B2627)+1)) / (20*21/2)</f>
        <v>0</v>
      </c>
      <c r="J2643" s="2">
        <f t="shared" si="322"/>
        <v>4.6789150571392769E-6</v>
      </c>
      <c r="K2643" s="2">
        <f t="shared" si="324"/>
        <v>1.4599089367305739E-2</v>
      </c>
    </row>
    <row r="2644" spans="1:11" ht="13.5" x14ac:dyDescent="0.25">
      <c r="A2644" s="3">
        <f>TITRES_STAT!B2647</f>
        <v>0</v>
      </c>
      <c r="B2644" s="6">
        <f>TITRES_STAT!D2647</f>
        <v>0</v>
      </c>
      <c r="C2644" s="2">
        <f t="shared" si="325"/>
        <v>0</v>
      </c>
      <c r="D2644" s="2">
        <f t="shared" si="326"/>
        <v>0</v>
      </c>
      <c r="E2644" s="2">
        <f t="shared" si="328"/>
        <v>0</v>
      </c>
      <c r="F2644" s="2">
        <f t="shared" ref="F2644:F2692" si="329">AVERAGE(B2625:B2644)</f>
        <v>0</v>
      </c>
      <c r="G2644" s="2">
        <f t="shared" si="323"/>
        <v>0</v>
      </c>
      <c r="H2644" s="2">
        <f t="shared" si="327"/>
        <v>1.0001</v>
      </c>
      <c r="I2644" s="2">
        <f t="array" ref="I2644">SUMPRODUCT(B2628:B2647, (ROW(B2628:B2647)-ROW(B2628)+1)) / (20*21/2)</f>
        <v>0</v>
      </c>
      <c r="J2644" s="2">
        <f t="shared" si="322"/>
        <v>4.2333040993164883E-6</v>
      </c>
      <c r="K2644" s="2">
        <f t="shared" si="324"/>
        <v>1.4026576058783945E-2</v>
      </c>
    </row>
    <row r="2645" spans="1:11" ht="13.5" x14ac:dyDescent="0.25">
      <c r="A2645" s="3">
        <f>TITRES_STAT!B2648</f>
        <v>0</v>
      </c>
      <c r="B2645" s="6">
        <f>TITRES_STAT!D2648</f>
        <v>0</v>
      </c>
      <c r="C2645" s="2">
        <f t="shared" si="325"/>
        <v>0</v>
      </c>
      <c r="D2645" s="2">
        <f t="shared" si="326"/>
        <v>0</v>
      </c>
      <c r="E2645" s="2">
        <f t="shared" si="328"/>
        <v>0</v>
      </c>
      <c r="F2645" s="2">
        <f t="shared" si="329"/>
        <v>0</v>
      </c>
      <c r="G2645" s="2">
        <f t="shared" si="323"/>
        <v>0</v>
      </c>
      <c r="H2645" s="2">
        <f t="shared" si="327"/>
        <v>0.98885000000000001</v>
      </c>
      <c r="I2645" s="2">
        <f t="array" ref="I2645">SUMPRODUCT(B2629:B2648, (ROW(B2629:B2648)-ROW(B2629)+1)) / (20*21/2)</f>
        <v>0</v>
      </c>
      <c r="J2645" s="2">
        <f t="shared" ref="J2645:J2693" si="330">$J$4*B2645+J2644*(1-$J$4)</f>
        <v>3.8301322803339658E-6</v>
      </c>
      <c r="K2645" s="2">
        <f t="shared" si="324"/>
        <v>1.3476514252557125E-2</v>
      </c>
    </row>
    <row r="2646" spans="1:11" ht="13.5" x14ac:dyDescent="0.25">
      <c r="A2646" s="3">
        <f>TITRES_STAT!B2649</f>
        <v>0</v>
      </c>
      <c r="B2646" s="6">
        <f>TITRES_STAT!D2649</f>
        <v>0</v>
      </c>
      <c r="C2646" s="2">
        <f t="shared" si="325"/>
        <v>0</v>
      </c>
      <c r="D2646" s="2">
        <f t="shared" si="326"/>
        <v>0</v>
      </c>
      <c r="E2646" s="2">
        <f t="shared" si="328"/>
        <v>0</v>
      </c>
      <c r="F2646" s="2">
        <f t="shared" si="329"/>
        <v>0</v>
      </c>
      <c r="G2646" s="2">
        <f t="shared" si="323"/>
        <v>0</v>
      </c>
      <c r="H2646" s="2">
        <f t="shared" si="327"/>
        <v>0.97760000000000002</v>
      </c>
      <c r="I2646" s="2">
        <f t="array" ref="I2646">SUMPRODUCT(B2630:B2649, (ROW(B2630:B2649)-ROW(B2630)+1)) / (20*21/2)</f>
        <v>0</v>
      </c>
      <c r="J2646" s="2">
        <f t="shared" si="330"/>
        <v>3.4653577774450166E-6</v>
      </c>
      <c r="K2646" s="2">
        <f t="shared" si="324"/>
        <v>1.2948023497554886E-2</v>
      </c>
    </row>
    <row r="2647" spans="1:11" ht="13.5" x14ac:dyDescent="0.25">
      <c r="A2647" s="3">
        <f>TITRES_STAT!B2650</f>
        <v>0</v>
      </c>
      <c r="B2647" s="6">
        <f>TITRES_STAT!D2650</f>
        <v>0</v>
      </c>
      <c r="C2647" s="2">
        <f t="shared" si="325"/>
        <v>0</v>
      </c>
      <c r="D2647" s="2">
        <f t="shared" si="326"/>
        <v>0</v>
      </c>
      <c r="E2647" s="2">
        <f t="shared" si="328"/>
        <v>0</v>
      </c>
      <c r="F2647" s="2">
        <f t="shared" si="329"/>
        <v>0</v>
      </c>
      <c r="G2647" s="2">
        <f t="shared" si="323"/>
        <v>0</v>
      </c>
      <c r="H2647" s="2">
        <f t="shared" si="327"/>
        <v>0.96635000000000004</v>
      </c>
      <c r="I2647" s="2">
        <f t="array" ref="I2647">SUMPRODUCT(B2631:B2650, (ROW(B2631:B2650)-ROW(B2631)+1)) / (20*21/2)</f>
        <v>0</v>
      </c>
      <c r="J2647" s="2">
        <f t="shared" si="330"/>
        <v>3.1353237034026341E-6</v>
      </c>
      <c r="K2647" s="2">
        <f t="shared" si="324"/>
        <v>1.2440257870199792E-2</v>
      </c>
    </row>
    <row r="2648" spans="1:11" ht="13.5" x14ac:dyDescent="0.25">
      <c r="A2648" s="3">
        <f>TITRES_STAT!B2651</f>
        <v>0</v>
      </c>
      <c r="B2648" s="6">
        <f>TITRES_STAT!D2651</f>
        <v>0</v>
      </c>
      <c r="C2648" s="2">
        <f t="shared" si="325"/>
        <v>0</v>
      </c>
      <c r="D2648" s="2">
        <f t="shared" si="326"/>
        <v>0</v>
      </c>
      <c r="E2648" s="2">
        <f t="shared" si="328"/>
        <v>0</v>
      </c>
      <c r="F2648" s="2">
        <f t="shared" si="329"/>
        <v>0</v>
      </c>
      <c r="G2648" s="2">
        <f t="shared" si="323"/>
        <v>0</v>
      </c>
      <c r="H2648" s="2">
        <f t="shared" si="327"/>
        <v>0.95510000000000006</v>
      </c>
      <c r="I2648" s="2">
        <f t="array" ref="I2648">SUMPRODUCT(B2632:B2651, (ROW(B2632:B2651)-ROW(B2632)+1)) / (20*21/2)</f>
        <v>0</v>
      </c>
      <c r="J2648" s="2">
        <f t="shared" si="330"/>
        <v>2.8367214459357165E-6</v>
      </c>
      <c r="K2648" s="2">
        <f t="shared" si="324"/>
        <v>1.1952404620388036E-2</v>
      </c>
    </row>
    <row r="2649" spans="1:11" ht="13.5" x14ac:dyDescent="0.25">
      <c r="A2649" s="3">
        <f>TITRES_STAT!B2652</f>
        <v>0</v>
      </c>
      <c r="B2649" s="6">
        <f>TITRES_STAT!D2652</f>
        <v>0</v>
      </c>
      <c r="C2649" s="2">
        <f t="shared" si="325"/>
        <v>0</v>
      </c>
      <c r="D2649" s="2">
        <f t="shared" si="326"/>
        <v>0</v>
      </c>
      <c r="E2649" s="2">
        <f t="shared" si="328"/>
        <v>0</v>
      </c>
      <c r="F2649" s="2">
        <f t="shared" si="329"/>
        <v>0</v>
      </c>
      <c r="G2649" s="2">
        <f t="shared" si="323"/>
        <v>0</v>
      </c>
      <c r="H2649" s="2">
        <f t="shared" si="327"/>
        <v>0.94385000000000008</v>
      </c>
      <c r="I2649" s="2">
        <f t="array" ref="I2649">SUMPRODUCT(B2633:B2652, (ROW(B2633:B2652)-ROW(B2633)+1)) / (20*21/2)</f>
        <v>0</v>
      </c>
      <c r="J2649" s="2">
        <f t="shared" si="330"/>
        <v>2.5665574987037437E-6</v>
      </c>
      <c r="K2649" s="2">
        <f t="shared" si="324"/>
        <v>1.1483682870568897E-2</v>
      </c>
    </row>
    <row r="2650" spans="1:11" ht="13.5" x14ac:dyDescent="0.25">
      <c r="A2650" s="3">
        <f>TITRES_STAT!B2653</f>
        <v>0</v>
      </c>
      <c r="B2650" s="6">
        <f>TITRES_STAT!D2653</f>
        <v>0</v>
      </c>
      <c r="C2650" s="2">
        <f t="shared" si="325"/>
        <v>0</v>
      </c>
      <c r="D2650" s="2">
        <f t="shared" si="326"/>
        <v>0</v>
      </c>
      <c r="E2650" s="2">
        <f t="shared" si="328"/>
        <v>0</v>
      </c>
      <c r="F2650" s="2">
        <f t="shared" si="329"/>
        <v>0</v>
      </c>
      <c r="G2650" s="2">
        <f t="shared" si="323"/>
        <v>0</v>
      </c>
      <c r="H2650" s="2">
        <f t="shared" si="327"/>
        <v>0.9326000000000001</v>
      </c>
      <c r="I2650" s="2">
        <f t="array" ref="I2650">SUMPRODUCT(B2634:B2653, (ROW(B2634:B2653)-ROW(B2634)+1)) / (20*21/2)</f>
        <v>0</v>
      </c>
      <c r="J2650" s="2">
        <f t="shared" si="330"/>
        <v>2.3221234512081493E-6</v>
      </c>
      <c r="K2650" s="2">
        <f t="shared" si="324"/>
        <v>1.1033342365840705E-2</v>
      </c>
    </row>
    <row r="2651" spans="1:11" ht="13.5" x14ac:dyDescent="0.25">
      <c r="A2651" s="3">
        <f>TITRES_STAT!B2654</f>
        <v>0</v>
      </c>
      <c r="B2651" s="6">
        <f>TITRES_STAT!D2654</f>
        <v>0</v>
      </c>
      <c r="C2651" s="2">
        <f t="shared" si="325"/>
        <v>0</v>
      </c>
      <c r="D2651" s="2">
        <f t="shared" si="326"/>
        <v>0</v>
      </c>
      <c r="E2651" s="2">
        <f t="shared" si="328"/>
        <v>0</v>
      </c>
      <c r="F2651" s="2">
        <f t="shared" si="329"/>
        <v>0</v>
      </c>
      <c r="G2651" s="2">
        <f t="shared" si="323"/>
        <v>0</v>
      </c>
      <c r="H2651" s="2">
        <f t="shared" si="327"/>
        <v>0.92134999999999989</v>
      </c>
      <c r="I2651" s="2">
        <f t="array" ref="I2651">SUMPRODUCT(B2635:B2654, (ROW(B2635:B2654)-ROW(B2635)+1)) / (20*21/2)</f>
        <v>0</v>
      </c>
      <c r="J2651" s="2">
        <f t="shared" si="330"/>
        <v>2.1009688368073731E-6</v>
      </c>
      <c r="K2651" s="2">
        <f t="shared" si="324"/>
        <v>1.0600662273062639E-2</v>
      </c>
    </row>
    <row r="2652" spans="1:11" ht="13.5" x14ac:dyDescent="0.25">
      <c r="A2652" s="3">
        <f>TITRES_STAT!B2655</f>
        <v>0</v>
      </c>
      <c r="B2652" s="6">
        <f>TITRES_STAT!D2655</f>
        <v>0</v>
      </c>
      <c r="C2652" s="2">
        <f t="shared" si="325"/>
        <v>0</v>
      </c>
      <c r="D2652" s="2">
        <f t="shared" si="326"/>
        <v>0</v>
      </c>
      <c r="E2652" s="2">
        <f t="shared" si="328"/>
        <v>0</v>
      </c>
      <c r="F2652" s="2">
        <f t="shared" si="329"/>
        <v>0</v>
      </c>
      <c r="G2652" s="2">
        <f t="shared" si="323"/>
        <v>0</v>
      </c>
      <c r="H2652" s="2">
        <f t="shared" si="327"/>
        <v>0.9063500000000001</v>
      </c>
      <c r="I2652" s="2">
        <f t="array" ref="I2652">SUMPRODUCT(B2636:B2655, (ROW(B2636:B2655)-ROW(B2636)+1)) / (20*21/2)</f>
        <v>0</v>
      </c>
      <c r="J2652" s="2">
        <f t="shared" si="330"/>
        <v>1.9008765666352423E-6</v>
      </c>
      <c r="K2652" s="2">
        <f t="shared" si="324"/>
        <v>1.0184950027060182E-2</v>
      </c>
    </row>
    <row r="2653" spans="1:11" ht="13.5" x14ac:dyDescent="0.25">
      <c r="A2653" s="3">
        <f>TITRES_STAT!B2656</f>
        <v>0</v>
      </c>
      <c r="B2653" s="6">
        <f>TITRES_STAT!D2656</f>
        <v>0</v>
      </c>
      <c r="C2653" s="2">
        <f t="shared" si="325"/>
        <v>0</v>
      </c>
      <c r="D2653" s="2">
        <f t="shared" si="326"/>
        <v>0</v>
      </c>
      <c r="E2653" s="2">
        <f t="shared" si="328"/>
        <v>0</v>
      </c>
      <c r="F2653" s="2">
        <f t="shared" si="329"/>
        <v>0</v>
      </c>
      <c r="G2653" s="2">
        <f t="shared" si="323"/>
        <v>0</v>
      </c>
      <c r="H2653" s="2">
        <f t="shared" si="327"/>
        <v>0.89135000000000009</v>
      </c>
      <c r="I2653" s="2">
        <f t="array" ref="I2653">SUMPRODUCT(B2637:B2656, (ROW(B2637:B2656)-ROW(B2637)+1)) / (20*21/2)</f>
        <v>0</v>
      </c>
      <c r="J2653" s="2">
        <f t="shared" si="330"/>
        <v>1.7198407031461716E-6</v>
      </c>
      <c r="K2653" s="2">
        <f t="shared" si="324"/>
        <v>9.7855402220774299E-3</v>
      </c>
    </row>
    <row r="2654" spans="1:11" ht="13.5" x14ac:dyDescent="0.25">
      <c r="A2654" s="3">
        <f>TITRES_STAT!B2657</f>
        <v>0</v>
      </c>
      <c r="B2654" s="6">
        <f>TITRES_STAT!D2657</f>
        <v>0</v>
      </c>
      <c r="C2654" s="2">
        <f t="shared" si="325"/>
        <v>0</v>
      </c>
      <c r="D2654" s="2">
        <f t="shared" si="326"/>
        <v>0</v>
      </c>
      <c r="E2654" s="2">
        <f t="shared" si="328"/>
        <v>0</v>
      </c>
      <c r="F2654" s="2">
        <f t="shared" si="329"/>
        <v>0</v>
      </c>
      <c r="G2654" s="2">
        <f t="shared" si="323"/>
        <v>0</v>
      </c>
      <c r="H2654" s="2">
        <f t="shared" si="327"/>
        <v>0.87635000000000007</v>
      </c>
      <c r="I2654" s="2">
        <f t="array" ref="I2654">SUMPRODUCT(B2638:B2657, (ROW(B2638:B2657)-ROW(B2638)+1)) / (20*21/2)</f>
        <v>0</v>
      </c>
      <c r="J2654" s="2">
        <f t="shared" si="330"/>
        <v>1.5560463504655839E-6</v>
      </c>
      <c r="K2654" s="2">
        <f t="shared" si="324"/>
        <v>9.4017935467018456E-3</v>
      </c>
    </row>
    <row r="2655" spans="1:11" ht="13.5" x14ac:dyDescent="0.25">
      <c r="A2655" s="3">
        <f>TITRES_STAT!B2658</f>
        <v>0</v>
      </c>
      <c r="B2655" s="6">
        <f>TITRES_STAT!D2658</f>
        <v>0</v>
      </c>
      <c r="C2655" s="2">
        <f t="shared" si="325"/>
        <v>0</v>
      </c>
      <c r="D2655" s="2">
        <f t="shared" si="326"/>
        <v>0</v>
      </c>
      <c r="E2655" s="2">
        <f t="shared" si="328"/>
        <v>0</v>
      </c>
      <c r="F2655" s="2">
        <f t="shared" si="329"/>
        <v>0</v>
      </c>
      <c r="G2655" s="2">
        <f t="shared" si="323"/>
        <v>0</v>
      </c>
      <c r="H2655" s="2">
        <f t="shared" si="327"/>
        <v>0.86135000000000017</v>
      </c>
      <c r="I2655" s="2">
        <f t="array" ref="I2655">SUMPRODUCT(B2639:B2658, (ROW(B2639:B2658)-ROW(B2639)+1)) / (20*21/2)</f>
        <v>0</v>
      </c>
      <c r="J2655" s="2">
        <f t="shared" si="330"/>
        <v>1.4078514599450521E-6</v>
      </c>
      <c r="K2655" s="2">
        <f t="shared" si="324"/>
        <v>9.0330957605566746E-3</v>
      </c>
    </row>
    <row r="2656" spans="1:11" ht="13.5" x14ac:dyDescent="0.25">
      <c r="A2656" s="3">
        <f>TITRES_STAT!B2659</f>
        <v>0</v>
      </c>
      <c r="B2656" s="6">
        <f>TITRES_STAT!D2659</f>
        <v>0</v>
      </c>
      <c r="C2656" s="2">
        <f t="shared" si="325"/>
        <v>0</v>
      </c>
      <c r="D2656" s="2">
        <f t="shared" si="326"/>
        <v>0</v>
      </c>
      <c r="E2656" s="2">
        <f t="shared" si="328"/>
        <v>0</v>
      </c>
      <c r="F2656" s="2">
        <f t="shared" si="329"/>
        <v>0</v>
      </c>
      <c r="G2656" s="2">
        <f t="shared" si="323"/>
        <v>0</v>
      </c>
      <c r="H2656" s="2">
        <f t="shared" si="327"/>
        <v>0.84635000000000016</v>
      </c>
      <c r="I2656" s="2">
        <f t="array" ref="I2656">SUMPRODUCT(B2640:B2659, (ROW(B2640:B2659)-ROW(B2640)+1)) / (20*21/2)</f>
        <v>0</v>
      </c>
      <c r="J2656" s="2">
        <f t="shared" si="330"/>
        <v>1.2737703685217139E-6</v>
      </c>
      <c r="K2656" s="2">
        <f t="shared" si="324"/>
        <v>8.6788567111230792E-3</v>
      </c>
    </row>
    <row r="2657" spans="1:11" ht="13.5" x14ac:dyDescent="0.25">
      <c r="A2657" s="3">
        <f>TITRES_STAT!B2660</f>
        <v>0</v>
      </c>
      <c r="B2657" s="6">
        <f>TITRES_STAT!D2660</f>
        <v>0</v>
      </c>
      <c r="C2657" s="2">
        <f t="shared" si="325"/>
        <v>0</v>
      </c>
      <c r="D2657" s="2">
        <f t="shared" si="326"/>
        <v>0</v>
      </c>
      <c r="E2657" s="2">
        <f t="shared" si="328"/>
        <v>0</v>
      </c>
      <c r="F2657" s="2">
        <f t="shared" si="329"/>
        <v>0</v>
      </c>
      <c r="G2657" s="2">
        <f t="shared" si="323"/>
        <v>0</v>
      </c>
      <c r="H2657" s="2">
        <f t="shared" si="327"/>
        <v>0.83135000000000014</v>
      </c>
      <c r="I2657" s="2">
        <f t="array" ref="I2657">SUMPRODUCT(B2641:B2660, (ROW(B2641:B2660)-ROW(B2641)+1)) / (20*21/2)</f>
        <v>0</v>
      </c>
      <c r="J2657" s="2">
        <f t="shared" si="330"/>
        <v>1.1524589048529793E-6</v>
      </c>
      <c r="K2657" s="2">
        <f t="shared" si="324"/>
        <v>8.3385093891182524E-3</v>
      </c>
    </row>
    <row r="2658" spans="1:11" ht="13.5" x14ac:dyDescent="0.25">
      <c r="A2658" s="3">
        <f>TITRES_STAT!B2661</f>
        <v>0</v>
      </c>
      <c r="B2658" s="6">
        <f>TITRES_STAT!D2661</f>
        <v>0</v>
      </c>
      <c r="C2658" s="2">
        <f t="shared" si="325"/>
        <v>0</v>
      </c>
      <c r="D2658" s="2">
        <f t="shared" si="326"/>
        <v>0</v>
      </c>
      <c r="E2658" s="2">
        <f t="shared" si="328"/>
        <v>0</v>
      </c>
      <c r="F2658" s="2">
        <f t="shared" si="329"/>
        <v>0</v>
      </c>
      <c r="G2658" s="2">
        <f t="shared" si="323"/>
        <v>0</v>
      </c>
      <c r="H2658" s="2">
        <f t="shared" si="327"/>
        <v>0.81635000000000024</v>
      </c>
      <c r="I2658" s="2">
        <f t="array" ref="I2658">SUMPRODUCT(B2642:B2661, (ROW(B2642:B2661)-ROW(B2642)+1)) / (20*21/2)</f>
        <v>0</v>
      </c>
      <c r="J2658" s="2">
        <f t="shared" si="330"/>
        <v>1.0427009139146004E-6</v>
      </c>
      <c r="K2658" s="2">
        <f t="shared" si="324"/>
        <v>8.0115090209175368E-3</v>
      </c>
    </row>
    <row r="2659" spans="1:11" ht="13.5" x14ac:dyDescent="0.25">
      <c r="A2659" s="3">
        <f>TITRES_STAT!B2662</f>
        <v>0</v>
      </c>
      <c r="B2659" s="6">
        <f>TITRES_STAT!D2662</f>
        <v>0</v>
      </c>
      <c r="C2659" s="2">
        <f t="shared" si="325"/>
        <v>0</v>
      </c>
      <c r="D2659" s="2">
        <f t="shared" si="326"/>
        <v>0</v>
      </c>
      <c r="E2659" s="2">
        <f t="shared" si="328"/>
        <v>0</v>
      </c>
      <c r="F2659" s="2">
        <f t="shared" si="329"/>
        <v>0</v>
      </c>
      <c r="G2659" s="2">
        <f t="shared" si="323"/>
        <v>0</v>
      </c>
      <c r="H2659" s="2">
        <f t="shared" si="327"/>
        <v>0.80135000000000023</v>
      </c>
      <c r="I2659" s="2">
        <f t="array" ref="I2659">SUMPRODUCT(B2643:B2662, (ROW(B2643:B2662)-ROW(B2643)+1)) / (20*21/2)</f>
        <v>0</v>
      </c>
      <c r="J2659" s="2">
        <f t="shared" si="330"/>
        <v>9.4339606497035275E-7</v>
      </c>
      <c r="K2659" s="2">
        <f t="shared" si="324"/>
        <v>7.69733219656783E-3</v>
      </c>
    </row>
    <row r="2660" spans="1:11" ht="13.5" x14ac:dyDescent="0.25">
      <c r="A2660" s="3">
        <f>TITRES_STAT!B2663</f>
        <v>0</v>
      </c>
      <c r="B2660" s="6">
        <f>TITRES_STAT!D2663</f>
        <v>0</v>
      </c>
      <c r="C2660" s="2">
        <f t="shared" si="325"/>
        <v>0</v>
      </c>
      <c r="D2660" s="2">
        <f t="shared" si="326"/>
        <v>0</v>
      </c>
      <c r="E2660" s="2">
        <f t="shared" si="328"/>
        <v>0</v>
      </c>
      <c r="F2660" s="2">
        <f t="shared" si="329"/>
        <v>0</v>
      </c>
      <c r="G2660" s="2">
        <f t="shared" si="323"/>
        <v>0</v>
      </c>
      <c r="H2660" s="2">
        <f t="shared" si="327"/>
        <v>0.7863500000000001</v>
      </c>
      <c r="I2660" s="2">
        <f t="array" ref="I2660">SUMPRODUCT(B2644:B2663, (ROW(B2644:B2663)-ROW(B2644)+1)) / (20*21/2)</f>
        <v>0</v>
      </c>
      <c r="J2660" s="2">
        <f t="shared" si="330"/>
        <v>8.5354882068746202E-7</v>
      </c>
      <c r="K2660" s="2">
        <f t="shared" si="324"/>
        <v>7.3954760319965432E-3</v>
      </c>
    </row>
    <row r="2661" spans="1:11" ht="13.5" x14ac:dyDescent="0.25">
      <c r="A2661" s="3">
        <f>TITRES_STAT!B2664</f>
        <v>0</v>
      </c>
      <c r="B2661" s="6">
        <f>TITRES_STAT!D2664</f>
        <v>0</v>
      </c>
      <c r="C2661" s="2">
        <f t="shared" si="325"/>
        <v>0</v>
      </c>
      <c r="D2661" s="2">
        <f t="shared" si="326"/>
        <v>0</v>
      </c>
      <c r="E2661" s="2">
        <f t="shared" si="328"/>
        <v>0</v>
      </c>
      <c r="F2661" s="2">
        <f t="shared" si="329"/>
        <v>0</v>
      </c>
      <c r="G2661" s="2">
        <f t="shared" si="323"/>
        <v>0</v>
      </c>
      <c r="H2661" s="2">
        <f t="shared" si="327"/>
        <v>0.7713500000000002</v>
      </c>
      <c r="I2661" s="2">
        <f t="array" ref="I2661">SUMPRODUCT(B2645:B2664, (ROW(B2645:B2664)-ROW(B2645)+1)) / (20*21/2)</f>
        <v>0</v>
      </c>
      <c r="J2661" s="2">
        <f t="shared" si="330"/>
        <v>7.722584568124656E-7</v>
      </c>
      <c r="K2661" s="2">
        <f t="shared" si="324"/>
        <v>7.1054573640751103E-3</v>
      </c>
    </row>
    <row r="2662" spans="1:11" ht="13.5" x14ac:dyDescent="0.25">
      <c r="A2662" s="3">
        <f>TITRES_STAT!B2665</f>
        <v>0</v>
      </c>
      <c r="B2662" s="6">
        <f>TITRES_STAT!D2665</f>
        <v>0</v>
      </c>
      <c r="C2662" s="2">
        <f t="shared" si="325"/>
        <v>0</v>
      </c>
      <c r="D2662" s="2">
        <f t="shared" si="326"/>
        <v>0</v>
      </c>
      <c r="E2662" s="2">
        <f t="shared" si="328"/>
        <v>0</v>
      </c>
      <c r="F2662" s="2">
        <f t="shared" si="329"/>
        <v>0</v>
      </c>
      <c r="G2662" s="2">
        <f t="shared" si="323"/>
        <v>0</v>
      </c>
      <c r="H2662" s="2">
        <f t="shared" si="327"/>
        <v>0.75635000000000008</v>
      </c>
      <c r="I2662" s="2">
        <f t="array" ref="I2662">SUMPRODUCT(B2646:B2665, (ROW(B2646:B2665)-ROW(B2646)+1)) / (20*21/2)</f>
        <v>0</v>
      </c>
      <c r="J2662" s="2">
        <f t="shared" si="330"/>
        <v>6.9871003235413553E-7</v>
      </c>
      <c r="K2662" s="2">
        <f t="shared" si="324"/>
        <v>6.8268119772486357E-3</v>
      </c>
    </row>
    <row r="2663" spans="1:11" ht="13.5" x14ac:dyDescent="0.25">
      <c r="A2663" s="3">
        <f>TITRES_STAT!B2666</f>
        <v>0</v>
      </c>
      <c r="B2663" s="6">
        <f>TITRES_STAT!D2666</f>
        <v>0</v>
      </c>
      <c r="C2663" s="2">
        <f t="shared" si="325"/>
        <v>0</v>
      </c>
      <c r="D2663" s="2">
        <f t="shared" si="326"/>
        <v>0</v>
      </c>
      <c r="E2663" s="2">
        <f t="shared" si="328"/>
        <v>0</v>
      </c>
      <c r="F2663" s="2">
        <f t="shared" si="329"/>
        <v>0</v>
      </c>
      <c r="G2663" s="2">
        <f t="shared" si="323"/>
        <v>0</v>
      </c>
      <c r="H2663" s="2">
        <f t="shared" si="327"/>
        <v>0.74134999999999995</v>
      </c>
      <c r="I2663" s="2">
        <f t="array" ref="I2663">SUMPRODUCT(B2647:B2666, (ROW(B2647:B2666)-ROW(B2647)+1)) / (20*21/2)</f>
        <v>0</v>
      </c>
      <c r="J2663" s="2">
        <f t="shared" si="330"/>
        <v>6.321662197489798E-7</v>
      </c>
      <c r="K2663" s="2">
        <f t="shared" si="324"/>
        <v>6.5590938604937876E-3</v>
      </c>
    </row>
    <row r="2664" spans="1:11" ht="13.5" x14ac:dyDescent="0.25">
      <c r="A2664" s="3">
        <f>TITRES_STAT!B2667</f>
        <v>0</v>
      </c>
      <c r="B2664" s="6">
        <f>TITRES_STAT!D2667</f>
        <v>0</v>
      </c>
      <c r="C2664" s="2">
        <f t="shared" si="325"/>
        <v>0</v>
      </c>
      <c r="D2664" s="2">
        <f t="shared" si="326"/>
        <v>0</v>
      </c>
      <c r="E2664" s="2">
        <f t="shared" si="328"/>
        <v>0</v>
      </c>
      <c r="F2664" s="2">
        <f t="shared" si="329"/>
        <v>0</v>
      </c>
      <c r="G2664" s="2">
        <f t="shared" si="323"/>
        <v>0</v>
      </c>
      <c r="H2664" s="2">
        <f t="shared" si="327"/>
        <v>0.72634999999999994</v>
      </c>
      <c r="I2664" s="2">
        <f t="array" ref="I2664">SUMPRODUCT(B2648:B2667, (ROW(B2648:B2667)-ROW(B2648)+1)) / (20*21/2)</f>
        <v>0</v>
      </c>
      <c r="J2664" s="2">
        <f t="shared" si="330"/>
        <v>5.7195991310621978E-7</v>
      </c>
      <c r="K2664" s="2">
        <f t="shared" si="324"/>
        <v>6.3018744934155999E-3</v>
      </c>
    </row>
    <row r="2665" spans="1:11" ht="13.5" x14ac:dyDescent="0.25">
      <c r="A2665" s="3">
        <f>TITRES_STAT!B2668</f>
        <v>0</v>
      </c>
      <c r="B2665" s="6">
        <f>TITRES_STAT!D2668</f>
        <v>0</v>
      </c>
      <c r="C2665" s="2">
        <f t="shared" si="325"/>
        <v>0</v>
      </c>
      <c r="D2665" s="2">
        <f t="shared" si="326"/>
        <v>0</v>
      </c>
      <c r="E2665" s="2">
        <f t="shared" si="328"/>
        <v>0</v>
      </c>
      <c r="F2665" s="2">
        <f t="shared" si="329"/>
        <v>0</v>
      </c>
      <c r="G2665" s="2">
        <f t="shared" si="323"/>
        <v>0</v>
      </c>
      <c r="H2665" s="2">
        <f t="shared" si="327"/>
        <v>0.71134999999999993</v>
      </c>
      <c r="I2665" s="2">
        <f t="array" ref="I2665">SUMPRODUCT(B2649:B2668, (ROW(B2649:B2668)-ROW(B2649)+1)) / (20*21/2)</f>
        <v>0</v>
      </c>
      <c r="J2665" s="2">
        <f t="shared" si="330"/>
        <v>5.1748754042943695E-7</v>
      </c>
      <c r="K2665" s="2">
        <f t="shared" si="324"/>
        <v>6.0547421603404789E-3</v>
      </c>
    </row>
    <row r="2666" spans="1:11" ht="13.5" x14ac:dyDescent="0.25">
      <c r="A2666" s="3">
        <f>TITRES_STAT!B2669</f>
        <v>0</v>
      </c>
      <c r="B2666" s="6">
        <f>TITRES_STAT!D2669</f>
        <v>0</v>
      </c>
      <c r="C2666" s="2">
        <f t="shared" si="325"/>
        <v>0</v>
      </c>
      <c r="D2666" s="2">
        <f t="shared" si="326"/>
        <v>0</v>
      </c>
      <c r="E2666" s="2">
        <f t="shared" si="328"/>
        <v>0</v>
      </c>
      <c r="F2666" s="2">
        <f t="shared" si="329"/>
        <v>0</v>
      </c>
      <c r="G2666" s="2">
        <f t="shared" si="323"/>
        <v>0</v>
      </c>
      <c r="H2666" s="2">
        <f t="shared" si="327"/>
        <v>0.69634999999999991</v>
      </c>
      <c r="I2666" s="2">
        <f t="array" ref="I2666">SUMPRODUCT(B2650:B2669, (ROW(B2650:B2669)-ROW(B2650)+1)) / (20*21/2)</f>
        <v>0</v>
      </c>
      <c r="J2666" s="2">
        <f t="shared" si="330"/>
        <v>4.6820301276949057E-7</v>
      </c>
      <c r="K2666" s="2">
        <f t="shared" si="324"/>
        <v>5.8173012913075193E-3</v>
      </c>
    </row>
    <row r="2667" spans="1:11" ht="13.5" x14ac:dyDescent="0.25">
      <c r="A2667" s="3">
        <f>TITRES_STAT!B2670</f>
        <v>0</v>
      </c>
      <c r="B2667" s="6">
        <f>TITRES_STAT!D2670</f>
        <v>0</v>
      </c>
      <c r="C2667" s="2">
        <f t="shared" si="325"/>
        <v>0</v>
      </c>
      <c r="D2667" s="2">
        <f t="shared" si="326"/>
        <v>0</v>
      </c>
      <c r="E2667" s="2">
        <f t="shared" si="328"/>
        <v>0</v>
      </c>
      <c r="F2667" s="2">
        <f t="shared" si="329"/>
        <v>0</v>
      </c>
      <c r="G2667" s="2">
        <f t="shared" si="323"/>
        <v>0</v>
      </c>
      <c r="H2667" s="2">
        <f t="shared" si="327"/>
        <v>0.68129999999999991</v>
      </c>
      <c r="I2667" s="2">
        <f t="array" ref="I2667">SUMPRODUCT(B2651:B2670, (ROW(B2651:B2670)-ROW(B2651)+1)) / (20*21/2)</f>
        <v>0</v>
      </c>
      <c r="J2667" s="2">
        <f t="shared" si="330"/>
        <v>4.2361224964858671E-7</v>
      </c>
      <c r="K2667" s="2">
        <f t="shared" si="324"/>
        <v>5.5891718289033032E-3</v>
      </c>
    </row>
    <row r="2668" spans="1:11" ht="13.5" x14ac:dyDescent="0.25">
      <c r="A2668" s="3">
        <f>TITRES_STAT!B2671</f>
        <v>0</v>
      </c>
      <c r="B2668" s="6">
        <f>TITRES_STAT!D2671</f>
        <v>0</v>
      </c>
      <c r="C2668" s="2">
        <f t="shared" si="325"/>
        <v>0</v>
      </c>
      <c r="D2668" s="2">
        <f t="shared" si="326"/>
        <v>0</v>
      </c>
      <c r="E2668" s="2">
        <f t="shared" si="328"/>
        <v>0</v>
      </c>
      <c r="F2668" s="2">
        <f t="shared" si="329"/>
        <v>0</v>
      </c>
      <c r="G2668" s="2">
        <f t="shared" si="323"/>
        <v>0</v>
      </c>
      <c r="H2668" s="2">
        <f t="shared" si="327"/>
        <v>0.66629999999999978</v>
      </c>
      <c r="I2668" s="2">
        <f t="array" ref="I2668">SUMPRODUCT(B2652:B2671, (ROW(B2652:B2671)-ROW(B2652)+1)) / (20*21/2)</f>
        <v>0</v>
      </c>
      <c r="J2668" s="2">
        <f t="shared" si="330"/>
        <v>3.8326822587253085E-7</v>
      </c>
      <c r="K2668" s="2">
        <f t="shared" si="324"/>
        <v>5.3699886199267029E-3</v>
      </c>
    </row>
    <row r="2669" spans="1:11" ht="13.5" x14ac:dyDescent="0.25">
      <c r="A2669" s="3">
        <f>TITRES_STAT!B2672</f>
        <v>0</v>
      </c>
      <c r="B2669" s="6">
        <f>TITRES_STAT!D2672</f>
        <v>0</v>
      </c>
      <c r="C2669" s="2">
        <f t="shared" si="325"/>
        <v>0</v>
      </c>
      <c r="D2669" s="2">
        <f t="shared" si="326"/>
        <v>0</v>
      </c>
      <c r="E2669" s="2">
        <f t="shared" si="328"/>
        <v>0</v>
      </c>
      <c r="F2669" s="2">
        <f t="shared" si="329"/>
        <v>0</v>
      </c>
      <c r="G2669" s="2">
        <f t="shared" si="323"/>
        <v>0</v>
      </c>
      <c r="H2669" s="2">
        <f t="shared" si="327"/>
        <v>0.65129999999999977</v>
      </c>
      <c r="I2669" s="2">
        <f t="array" ref="I2669">SUMPRODUCT(B2653:B2672, (ROW(B2653:B2672)-ROW(B2653)+1)) / (20*21/2)</f>
        <v>0</v>
      </c>
      <c r="J2669" s="2">
        <f t="shared" si="330"/>
        <v>3.4676649007514696E-7</v>
      </c>
      <c r="K2669" s="2">
        <f t="shared" si="324"/>
        <v>5.1594008309099699E-3</v>
      </c>
    </row>
    <row r="2670" spans="1:11" ht="13.5" x14ac:dyDescent="0.25">
      <c r="A2670" s="3">
        <f>TITRES_STAT!B2673</f>
        <v>0</v>
      </c>
      <c r="B2670" s="6">
        <f>TITRES_STAT!D2673</f>
        <v>0</v>
      </c>
      <c r="C2670" s="2">
        <f t="shared" si="325"/>
        <v>0</v>
      </c>
      <c r="D2670" s="2">
        <f t="shared" si="326"/>
        <v>0</v>
      </c>
      <c r="E2670" s="2">
        <f t="shared" si="328"/>
        <v>0</v>
      </c>
      <c r="F2670" s="2">
        <f t="shared" si="329"/>
        <v>0</v>
      </c>
      <c r="G2670" s="2">
        <f t="shared" si="323"/>
        <v>0</v>
      </c>
      <c r="H2670" s="2">
        <f t="shared" si="327"/>
        <v>0.63629999999999998</v>
      </c>
      <c r="I2670" s="2">
        <f t="array" ref="I2670">SUMPRODUCT(B2654:B2673, (ROW(B2654:B2673)-ROW(B2654)+1)) / (20*21/2)</f>
        <v>0</v>
      </c>
      <c r="J2670" s="2">
        <f t="shared" si="330"/>
        <v>3.1374111006799012E-7</v>
      </c>
      <c r="K2670" s="2">
        <f t="shared" si="324"/>
        <v>4.9570713865605591E-3</v>
      </c>
    </row>
    <row r="2671" spans="1:11" ht="13.5" x14ac:dyDescent="0.25">
      <c r="A2671" s="3">
        <f>TITRES_STAT!B2674</f>
        <v>0</v>
      </c>
      <c r="B2671" s="6">
        <f>TITRES_STAT!D2674</f>
        <v>0</v>
      </c>
      <c r="C2671" s="2">
        <f t="shared" si="325"/>
        <v>0</v>
      </c>
      <c r="D2671" s="2">
        <f t="shared" si="326"/>
        <v>0</v>
      </c>
      <c r="E2671" s="2">
        <f t="shared" si="328"/>
        <v>0</v>
      </c>
      <c r="F2671" s="2">
        <f t="shared" si="329"/>
        <v>0</v>
      </c>
      <c r="G2671" s="2">
        <f t="shared" si="323"/>
        <v>0</v>
      </c>
      <c r="H2671" s="2">
        <f t="shared" si="327"/>
        <v>0.62129999999999996</v>
      </c>
      <c r="I2671" s="2">
        <f t="array" ref="I2671">SUMPRODUCT(B2655:B2674, (ROW(B2655:B2674)-ROW(B2655)+1)) / (20*21/2)</f>
        <v>0</v>
      </c>
      <c r="J2671" s="2">
        <f t="shared" si="330"/>
        <v>2.8386100434722918E-7</v>
      </c>
      <c r="K2671" s="2">
        <f t="shared" si="324"/>
        <v>4.7626764302248509E-3</v>
      </c>
    </row>
    <row r="2672" spans="1:11" ht="13.5" x14ac:dyDescent="0.25">
      <c r="A2672" s="3">
        <f>TITRES_STAT!B2675</f>
        <v>0</v>
      </c>
      <c r="B2672" s="6">
        <f>TITRES_STAT!D2675</f>
        <v>0</v>
      </c>
      <c r="C2672" s="2">
        <f t="shared" si="325"/>
        <v>0</v>
      </c>
      <c r="D2672" s="2">
        <f t="shared" si="326"/>
        <v>0</v>
      </c>
      <c r="E2672" s="2">
        <f t="shared" si="328"/>
        <v>0</v>
      </c>
      <c r="F2672" s="2">
        <f t="shared" si="329"/>
        <v>0</v>
      </c>
      <c r="G2672" s="2">
        <f t="shared" si="323"/>
        <v>0</v>
      </c>
      <c r="H2672" s="2">
        <f t="shared" si="327"/>
        <v>0.60629999999999995</v>
      </c>
      <c r="I2672" s="2">
        <f t="array" ref="I2672">SUMPRODUCT(B2656:B2675, (ROW(B2656:B2675)-ROW(B2656)+1)) / (20*21/2)</f>
        <v>0</v>
      </c>
      <c r="J2672" s="2">
        <f t="shared" si="330"/>
        <v>2.5682662298082639E-7</v>
      </c>
      <c r="K2672" s="2">
        <f t="shared" si="324"/>
        <v>4.5759048055101512E-3</v>
      </c>
    </row>
    <row r="2673" spans="1:11" ht="13.5" x14ac:dyDescent="0.25">
      <c r="A2673" s="3">
        <f>TITRES_STAT!B2676</f>
        <v>0</v>
      </c>
      <c r="B2673" s="6">
        <f>TITRES_STAT!D2676</f>
        <v>0</v>
      </c>
      <c r="C2673" s="2">
        <f t="shared" si="325"/>
        <v>0</v>
      </c>
      <c r="D2673" s="2">
        <f t="shared" si="326"/>
        <v>0</v>
      </c>
      <c r="E2673" s="2">
        <f t="shared" si="328"/>
        <v>0</v>
      </c>
      <c r="F2673" s="2">
        <f t="shared" si="329"/>
        <v>0</v>
      </c>
      <c r="G2673" s="2">
        <f t="shared" si="323"/>
        <v>0</v>
      </c>
      <c r="H2673" s="2">
        <f t="shared" si="327"/>
        <v>0.59129999999999994</v>
      </c>
      <c r="I2673" s="2">
        <f t="array" ref="I2673">SUMPRODUCT(B2657:B2676, (ROW(B2657:B2676)-ROW(B2657)+1)) / (20*21/2)</f>
        <v>0</v>
      </c>
      <c r="J2673" s="2">
        <f t="shared" si="330"/>
        <v>2.3236694460170006E-7</v>
      </c>
      <c r="K2673" s="2">
        <f t="shared" si="324"/>
        <v>4.3964575582352431E-3</v>
      </c>
    </row>
    <row r="2674" spans="1:11" ht="13.5" x14ac:dyDescent="0.25">
      <c r="A2674" s="3">
        <f>TITRES_STAT!B2677</f>
        <v>0</v>
      </c>
      <c r="B2674" s="6">
        <f>TITRES_STAT!D2677</f>
        <v>0</v>
      </c>
      <c r="C2674" s="2">
        <f t="shared" si="325"/>
        <v>0</v>
      </c>
      <c r="D2674" s="2">
        <f t="shared" si="326"/>
        <v>0</v>
      </c>
      <c r="E2674" s="2">
        <f t="shared" si="328"/>
        <v>0</v>
      </c>
      <c r="F2674" s="2">
        <f t="shared" si="329"/>
        <v>0</v>
      </c>
      <c r="G2674" s="2">
        <f t="shared" ref="G2674:G2692" si="331">AVERAGE(B2625:B2674)</f>
        <v>0</v>
      </c>
      <c r="H2674" s="2">
        <f t="shared" si="327"/>
        <v>0.57565</v>
      </c>
      <c r="I2674" s="2">
        <f t="array" ref="I2674">SUMPRODUCT(B2658:B2677, (ROW(B2658:B2677)-ROW(B2658)+1)) / (20*21/2)</f>
        <v>0</v>
      </c>
      <c r="J2674" s="2">
        <f t="shared" si="330"/>
        <v>2.1023675940153814E-7</v>
      </c>
      <c r="K2674" s="2">
        <f t="shared" si="324"/>
        <v>4.2240474579122922E-3</v>
      </c>
    </row>
    <row r="2675" spans="1:11" ht="13.5" x14ac:dyDescent="0.25">
      <c r="A2675" s="3">
        <f>TITRES_STAT!B2678</f>
        <v>0</v>
      </c>
      <c r="B2675" s="6">
        <f>TITRES_STAT!D2678</f>
        <v>0</v>
      </c>
      <c r="C2675" s="2">
        <f t="shared" si="325"/>
        <v>0</v>
      </c>
      <c r="D2675" s="2">
        <f t="shared" si="326"/>
        <v>0</v>
      </c>
      <c r="E2675" s="2">
        <f t="shared" si="328"/>
        <v>0</v>
      </c>
      <c r="F2675" s="2">
        <f t="shared" si="329"/>
        <v>0</v>
      </c>
      <c r="G2675" s="2">
        <f t="shared" si="331"/>
        <v>0</v>
      </c>
      <c r="H2675" s="2">
        <f t="shared" si="327"/>
        <v>0.55984999999999996</v>
      </c>
      <c r="I2675" s="2">
        <f t="array" ref="I2675">SUMPRODUCT(B2659:B2678, (ROW(B2659:B2678)-ROW(B2659)+1)) / (20*21/2)</f>
        <v>0</v>
      </c>
      <c r="J2675" s="2">
        <f t="shared" si="330"/>
        <v>1.9021421088710595E-7</v>
      </c>
      <c r="K2675" s="2">
        <f t="shared" ref="K2675:K2693" si="332">$K$4*B2675+(1-$K$4)*K2674</f>
        <v>4.0583985379941635E-3</v>
      </c>
    </row>
    <row r="2676" spans="1:11" ht="13.5" x14ac:dyDescent="0.25">
      <c r="A2676" s="3">
        <f>TITRES_STAT!B2679</f>
        <v>0</v>
      </c>
      <c r="B2676" s="6">
        <f>TITRES_STAT!D2679</f>
        <v>0</v>
      </c>
      <c r="C2676" s="2">
        <f t="shared" si="325"/>
        <v>0</v>
      </c>
      <c r="D2676" s="2">
        <f t="shared" si="326"/>
        <v>0</v>
      </c>
      <c r="E2676" s="2">
        <f t="shared" si="328"/>
        <v>0</v>
      </c>
      <c r="F2676" s="2">
        <f t="shared" si="329"/>
        <v>0</v>
      </c>
      <c r="G2676" s="2">
        <f t="shared" si="331"/>
        <v>0</v>
      </c>
      <c r="H2676" s="2">
        <f t="shared" si="327"/>
        <v>0.54380000000000006</v>
      </c>
      <c r="I2676" s="2">
        <f t="array" ref="I2676">SUMPRODUCT(B2660:B2679, (ROW(B2660:B2679)-ROW(B2660)+1)) / (20*21/2)</f>
        <v>0</v>
      </c>
      <c r="J2676" s="2">
        <f t="shared" si="330"/>
        <v>1.7209857175500061E-7</v>
      </c>
      <c r="K2676" s="2">
        <f t="shared" si="332"/>
        <v>3.8992456541512553E-3</v>
      </c>
    </row>
    <row r="2677" spans="1:11" ht="13.5" x14ac:dyDescent="0.25">
      <c r="A2677" s="3">
        <f>TITRES_STAT!B2680</f>
        <v>0</v>
      </c>
      <c r="B2677" s="6">
        <f>TITRES_STAT!D2680</f>
        <v>0</v>
      </c>
      <c r="C2677" s="2">
        <f t="shared" si="325"/>
        <v>0</v>
      </c>
      <c r="D2677" s="2">
        <f t="shared" si="326"/>
        <v>0</v>
      </c>
      <c r="E2677" s="2">
        <f t="shared" si="328"/>
        <v>0</v>
      </c>
      <c r="F2677" s="2">
        <f t="shared" si="329"/>
        <v>0</v>
      </c>
      <c r="G2677" s="2">
        <f t="shared" si="331"/>
        <v>0</v>
      </c>
      <c r="H2677" s="2">
        <f t="shared" si="327"/>
        <v>0.52760000000000007</v>
      </c>
      <c r="I2677" s="2">
        <f t="array" ref="I2677">SUMPRODUCT(B2661:B2680, (ROW(B2661:B2680)-ROW(B2661)+1)) / (20*21/2)</f>
        <v>0</v>
      </c>
      <c r="J2677" s="2">
        <f t="shared" si="330"/>
        <v>1.557082315878577E-7</v>
      </c>
      <c r="K2677" s="2">
        <f t="shared" si="332"/>
        <v>3.7463340598708141E-3</v>
      </c>
    </row>
    <row r="2678" spans="1:11" ht="13.5" x14ac:dyDescent="0.25">
      <c r="A2678" s="3">
        <f>TITRES_STAT!B2681</f>
        <v>0</v>
      </c>
      <c r="B2678" s="6">
        <f>TITRES_STAT!D2681</f>
        <v>0</v>
      </c>
      <c r="C2678" s="2">
        <f t="shared" si="325"/>
        <v>0</v>
      </c>
      <c r="D2678" s="2">
        <f t="shared" si="326"/>
        <v>0</v>
      </c>
      <c r="E2678" s="2">
        <f t="shared" si="328"/>
        <v>0</v>
      </c>
      <c r="F2678" s="2">
        <f t="shared" si="329"/>
        <v>0</v>
      </c>
      <c r="G2678" s="2">
        <f t="shared" si="331"/>
        <v>0</v>
      </c>
      <c r="H2678" s="2">
        <f t="shared" si="327"/>
        <v>0.51070000000000004</v>
      </c>
      <c r="I2678" s="2">
        <f t="array" ref="I2678">SUMPRODUCT(B2662:B2681, (ROW(B2662:B2681)-ROW(B2662)+1)) / (20*21/2)</f>
        <v>0</v>
      </c>
      <c r="J2678" s="2">
        <f t="shared" si="330"/>
        <v>1.4087887619853791E-7</v>
      </c>
      <c r="K2678" s="2">
        <f t="shared" si="332"/>
        <v>3.5994189986994097E-3</v>
      </c>
    </row>
    <row r="2679" spans="1:11" ht="13.5" x14ac:dyDescent="0.25">
      <c r="A2679" s="3">
        <f>TITRES_STAT!B2682</f>
        <v>0</v>
      </c>
      <c r="B2679" s="6">
        <f>TITRES_STAT!D2682</f>
        <v>0</v>
      </c>
      <c r="C2679" s="2">
        <f t="shared" si="325"/>
        <v>0</v>
      </c>
      <c r="D2679" s="2">
        <f t="shared" si="326"/>
        <v>0</v>
      </c>
      <c r="E2679" s="2">
        <f t="shared" si="328"/>
        <v>0</v>
      </c>
      <c r="F2679" s="2">
        <f t="shared" si="329"/>
        <v>0</v>
      </c>
      <c r="G2679" s="2">
        <f t="shared" si="331"/>
        <v>0</v>
      </c>
      <c r="H2679" s="2">
        <f t="shared" si="327"/>
        <v>0.49450000000000005</v>
      </c>
      <c r="I2679" s="2">
        <f t="array" ref="I2679">SUMPRODUCT(B2663:B2682, (ROW(B2663:B2682)-ROW(B2663)+1)) / (20*21/2)</f>
        <v>0</v>
      </c>
      <c r="J2679" s="2">
        <f t="shared" si="330"/>
        <v>1.2746184037010573E-7</v>
      </c>
      <c r="K2679" s="2">
        <f t="shared" si="332"/>
        <v>3.4582653124759035E-3</v>
      </c>
    </row>
    <row r="2680" spans="1:11" ht="13.5" x14ac:dyDescent="0.25">
      <c r="A2680" s="3">
        <f>TITRES_STAT!B2683</f>
        <v>0</v>
      </c>
      <c r="B2680" s="6">
        <f>TITRES_STAT!D2683</f>
        <v>0</v>
      </c>
      <c r="C2680" s="2">
        <f t="shared" si="325"/>
        <v>0</v>
      </c>
      <c r="D2680" s="2">
        <f t="shared" si="326"/>
        <v>0</v>
      </c>
      <c r="E2680" s="2">
        <f t="shared" si="328"/>
        <v>0</v>
      </c>
      <c r="F2680" s="2">
        <f t="shared" si="329"/>
        <v>0</v>
      </c>
      <c r="G2680" s="2">
        <f t="shared" si="331"/>
        <v>0</v>
      </c>
      <c r="H2680" s="2">
        <f t="shared" si="327"/>
        <v>0.47830000000000006</v>
      </c>
      <c r="I2680" s="2">
        <f t="array" ref="I2680">SUMPRODUCT(B2664:B2683, (ROW(B2664:B2683)-ROW(B2664)+1)) / (20*21/2)</f>
        <v>0</v>
      </c>
      <c r="J2680" s="2">
        <f t="shared" si="330"/>
        <v>1.1532261747771472E-7</v>
      </c>
      <c r="K2680" s="2">
        <f t="shared" si="332"/>
        <v>3.3226470649278289E-3</v>
      </c>
    </row>
    <row r="2681" spans="1:11" ht="13.5" x14ac:dyDescent="0.25">
      <c r="A2681" s="3">
        <f>TITRES_STAT!B2684</f>
        <v>0</v>
      </c>
      <c r="B2681" s="6">
        <f>TITRES_STAT!D2684</f>
        <v>0</v>
      </c>
      <c r="C2681" s="2">
        <f t="shared" si="325"/>
        <v>0</v>
      </c>
      <c r="D2681" s="2">
        <f t="shared" si="326"/>
        <v>0</v>
      </c>
      <c r="E2681" s="2">
        <f t="shared" si="328"/>
        <v>0</v>
      </c>
      <c r="F2681" s="2">
        <f t="shared" si="329"/>
        <v>0</v>
      </c>
      <c r="G2681" s="2">
        <f t="shared" si="331"/>
        <v>0</v>
      </c>
      <c r="H2681" s="2">
        <f t="shared" si="327"/>
        <v>0.46185000000000004</v>
      </c>
      <c r="I2681" s="2">
        <f t="array" ref="I2681">SUMPRODUCT(B2665:B2684, (ROW(B2665:B2684)-ROW(B2665)+1)) / (20*21/2)</f>
        <v>0</v>
      </c>
      <c r="J2681" s="2">
        <f t="shared" si="330"/>
        <v>1.043395110512657E-7</v>
      </c>
      <c r="K2681" s="2">
        <f t="shared" si="332"/>
        <v>3.1923471800286984E-3</v>
      </c>
    </row>
    <row r="2682" spans="1:11" ht="13.5" x14ac:dyDescent="0.25">
      <c r="A2682" s="3">
        <f>TITRES_STAT!B2685</f>
        <v>0</v>
      </c>
      <c r="B2682" s="6">
        <f>TITRES_STAT!D2685</f>
        <v>0</v>
      </c>
      <c r="C2682" s="2">
        <f t="shared" si="325"/>
        <v>0</v>
      </c>
      <c r="D2682" s="2">
        <f t="shared" si="326"/>
        <v>0</v>
      </c>
      <c r="E2682" s="2">
        <f t="shared" si="328"/>
        <v>0</v>
      </c>
      <c r="F2682" s="2">
        <f t="shared" si="329"/>
        <v>0</v>
      </c>
      <c r="G2682" s="2">
        <f t="shared" si="331"/>
        <v>0</v>
      </c>
      <c r="H2682" s="2">
        <f t="shared" si="327"/>
        <v>0.44470000000000004</v>
      </c>
      <c r="I2682" s="2">
        <f t="array" ref="I2682">SUMPRODUCT(B2666:B2685, (ROW(B2666:B2685)-ROW(B2666)+1)) / (20*21/2)</f>
        <v>0</v>
      </c>
      <c r="J2682" s="2">
        <f t="shared" si="330"/>
        <v>9.4402414760668959E-8</v>
      </c>
      <c r="K2682" s="2">
        <f t="shared" si="332"/>
        <v>3.0671570945373771E-3</v>
      </c>
    </row>
    <row r="2683" spans="1:11" ht="13.5" x14ac:dyDescent="0.25">
      <c r="A2683" s="3">
        <f>TITRES_STAT!B2686</f>
        <v>0</v>
      </c>
      <c r="B2683" s="6">
        <f>TITRES_STAT!D2686</f>
        <v>0</v>
      </c>
      <c r="C2683" s="2">
        <f t="shared" si="325"/>
        <v>0</v>
      </c>
      <c r="D2683" s="2">
        <f t="shared" si="326"/>
        <v>0</v>
      </c>
      <c r="E2683" s="2">
        <f t="shared" si="328"/>
        <v>0</v>
      </c>
      <c r="F2683" s="2">
        <f t="shared" si="329"/>
        <v>0</v>
      </c>
      <c r="G2683" s="2">
        <f t="shared" si="331"/>
        <v>0</v>
      </c>
      <c r="H2683" s="2">
        <f t="shared" si="327"/>
        <v>0.42695</v>
      </c>
      <c r="I2683" s="2">
        <f t="array" ref="I2683">SUMPRODUCT(B2667:B2686, (ROW(B2667:B2686)-ROW(B2667)+1)) / (20*21/2)</f>
        <v>0</v>
      </c>
      <c r="J2683" s="2">
        <f t="shared" si="330"/>
        <v>8.5411708592986204E-8</v>
      </c>
      <c r="K2683" s="2">
        <f t="shared" si="332"/>
        <v>2.9468764241633626E-3</v>
      </c>
    </row>
    <row r="2684" spans="1:11" ht="13.5" x14ac:dyDescent="0.25">
      <c r="A2684" s="3">
        <f>TITRES_STAT!B2687</f>
        <v>0</v>
      </c>
      <c r="B2684" s="6">
        <f>TITRES_STAT!D2687</f>
        <v>0</v>
      </c>
      <c r="C2684" s="2">
        <f t="shared" si="325"/>
        <v>0</v>
      </c>
      <c r="D2684" s="2">
        <f t="shared" si="326"/>
        <v>0</v>
      </c>
      <c r="E2684" s="2">
        <f t="shared" si="328"/>
        <v>0</v>
      </c>
      <c r="F2684" s="2">
        <f t="shared" si="329"/>
        <v>0</v>
      </c>
      <c r="G2684" s="2">
        <f t="shared" si="331"/>
        <v>0</v>
      </c>
      <c r="H2684" s="2">
        <f t="shared" si="327"/>
        <v>0.40995000000000004</v>
      </c>
      <c r="I2684" s="2">
        <f t="array" ref="I2684">SUMPRODUCT(B2668:B2687, (ROW(B2668:B2687)-ROW(B2668)+1)) / (20*21/2)</f>
        <v>0</v>
      </c>
      <c r="J2684" s="2">
        <f t="shared" si="330"/>
        <v>7.7277260155558952E-8</v>
      </c>
      <c r="K2684" s="2">
        <f t="shared" si="332"/>
        <v>2.8313126428236228E-3</v>
      </c>
    </row>
    <row r="2685" spans="1:11" ht="13.5" x14ac:dyDescent="0.25">
      <c r="A2685" s="3">
        <f>TITRES_STAT!B2688</f>
        <v>0</v>
      </c>
      <c r="B2685" s="6">
        <f>TITRES_STAT!D2688</f>
        <v>0</v>
      </c>
      <c r="C2685" s="2">
        <f t="shared" si="325"/>
        <v>0</v>
      </c>
      <c r="D2685" s="2">
        <f t="shared" si="326"/>
        <v>0</v>
      </c>
      <c r="E2685" s="2">
        <f t="shared" si="328"/>
        <v>0</v>
      </c>
      <c r="F2685" s="2">
        <f t="shared" si="329"/>
        <v>0</v>
      </c>
      <c r="G2685" s="2">
        <f t="shared" si="331"/>
        <v>0</v>
      </c>
      <c r="H2685" s="2">
        <f t="shared" si="327"/>
        <v>0.39370000000000005</v>
      </c>
      <c r="I2685" s="2">
        <f t="array" ref="I2685">SUMPRODUCT(B2669:B2688, (ROW(B2669:B2688)-ROW(B2669)+1)) / (20*21/2)</f>
        <v>0</v>
      </c>
      <c r="J2685" s="2">
        <f t="shared" si="330"/>
        <v>6.9917521093124762E-8</v>
      </c>
      <c r="K2685" s="2">
        <f t="shared" si="332"/>
        <v>2.7202807744775986E-3</v>
      </c>
    </row>
    <row r="2686" spans="1:11" ht="13.5" x14ac:dyDescent="0.25">
      <c r="A2686" s="3">
        <f>TITRES_STAT!B2689</f>
        <v>0</v>
      </c>
      <c r="B2686" s="6">
        <f>TITRES_STAT!D2689</f>
        <v>0</v>
      </c>
      <c r="C2686" s="2">
        <f t="shared" si="325"/>
        <v>0</v>
      </c>
      <c r="D2686" s="2">
        <f t="shared" si="326"/>
        <v>0</v>
      </c>
      <c r="E2686" s="2">
        <f t="shared" si="328"/>
        <v>0</v>
      </c>
      <c r="F2686" s="2">
        <f t="shared" si="329"/>
        <v>0</v>
      </c>
      <c r="G2686" s="2">
        <f t="shared" si="331"/>
        <v>0</v>
      </c>
      <c r="H2686" s="2">
        <f t="shared" si="327"/>
        <v>0.3781500000000001</v>
      </c>
      <c r="I2686" s="2">
        <f t="array" ref="I2686">SUMPRODUCT(B2670:B2689, (ROW(B2670:B2689)-ROW(B2670)+1)) / (20*21/2)</f>
        <v>0</v>
      </c>
      <c r="J2686" s="2">
        <f t="shared" si="330"/>
        <v>6.3258709560446219E-8</v>
      </c>
      <c r="K2686" s="2">
        <f t="shared" si="332"/>
        <v>2.6136030970471047E-3</v>
      </c>
    </row>
    <row r="2687" spans="1:11" ht="13.5" x14ac:dyDescent="0.25">
      <c r="A2687" s="3">
        <f>TITRES_STAT!B2690</f>
        <v>0</v>
      </c>
      <c r="B2687" s="6">
        <f>TITRES_STAT!D2690</f>
        <v>0</v>
      </c>
      <c r="C2687" s="2">
        <f t="shared" si="325"/>
        <v>0</v>
      </c>
      <c r="D2687" s="2">
        <f t="shared" si="326"/>
        <v>0</v>
      </c>
      <c r="E2687" s="2">
        <f t="shared" si="328"/>
        <v>0</v>
      </c>
      <c r="F2687" s="2">
        <f t="shared" si="329"/>
        <v>0</v>
      </c>
      <c r="G2687" s="2">
        <f t="shared" si="331"/>
        <v>0</v>
      </c>
      <c r="H2687" s="2">
        <f t="shared" si="327"/>
        <v>0.36260000000000003</v>
      </c>
      <c r="I2687" s="2">
        <f t="array" ref="I2687">SUMPRODUCT(B2671:B2690, (ROW(B2671:B2690)-ROW(B2671)+1)) / (20*21/2)</f>
        <v>0</v>
      </c>
      <c r="J2687" s="2">
        <f t="shared" si="330"/>
        <v>5.7234070554689436E-8</v>
      </c>
      <c r="K2687" s="2">
        <f t="shared" si="332"/>
        <v>2.5111088579472182E-3</v>
      </c>
    </row>
    <row r="2688" spans="1:11" ht="13.5" x14ac:dyDescent="0.25">
      <c r="A2688" s="3">
        <f>TITRES_STAT!B2691</f>
        <v>0</v>
      </c>
      <c r="B2688" s="6">
        <f>TITRES_STAT!D2691</f>
        <v>0</v>
      </c>
      <c r="C2688" s="2">
        <f t="shared" si="325"/>
        <v>0</v>
      </c>
      <c r="D2688" s="2">
        <f t="shared" si="326"/>
        <v>0</v>
      </c>
      <c r="E2688" s="2">
        <f t="shared" si="328"/>
        <v>0</v>
      </c>
      <c r="F2688" s="2">
        <f t="shared" si="329"/>
        <v>0</v>
      </c>
      <c r="G2688" s="2">
        <f t="shared" si="331"/>
        <v>0</v>
      </c>
      <c r="H2688" s="2">
        <f t="shared" si="327"/>
        <v>0.34760000000000008</v>
      </c>
      <c r="I2688" s="2">
        <f t="array" ref="I2688">SUMPRODUCT(B2672:B2691, (ROW(B2672:B2691)-ROW(B2672)+1)) / (20*21/2)</f>
        <v>0</v>
      </c>
      <c r="J2688" s="2">
        <f t="shared" si="330"/>
        <v>5.1783206692338063E-8</v>
      </c>
      <c r="K2688" s="2">
        <f t="shared" si="332"/>
        <v>2.4126340007728174E-3</v>
      </c>
    </row>
    <row r="2689" spans="1:11" ht="13.5" x14ac:dyDescent="0.25">
      <c r="A2689" s="3">
        <f>TITRES_STAT!B2692</f>
        <v>0</v>
      </c>
      <c r="B2689" s="6">
        <f>TITRES_STAT!D2692</f>
        <v>0</v>
      </c>
      <c r="C2689" s="2">
        <f t="shared" si="325"/>
        <v>0</v>
      </c>
      <c r="D2689" s="2">
        <f t="shared" si="326"/>
        <v>0</v>
      </c>
      <c r="E2689" s="2">
        <f t="shared" si="328"/>
        <v>0</v>
      </c>
      <c r="F2689" s="2">
        <f t="shared" si="329"/>
        <v>0</v>
      </c>
      <c r="G2689" s="2">
        <f t="shared" si="331"/>
        <v>0</v>
      </c>
      <c r="H2689" s="2">
        <f t="shared" si="327"/>
        <v>0.33260000000000006</v>
      </c>
      <c r="I2689" s="2">
        <f t="array" ref="I2689">SUMPRODUCT(B2673:B2692, (ROW(B2673:B2692)-ROW(B2673)+1)) / (20*21/2)</f>
        <v>0</v>
      </c>
      <c r="J2689" s="2">
        <f t="shared" si="330"/>
        <v>4.6851472721639201E-8</v>
      </c>
      <c r="K2689" s="2">
        <f t="shared" si="332"/>
        <v>2.3180209027032954E-3</v>
      </c>
    </row>
    <row r="2690" spans="1:11" ht="13.5" x14ac:dyDescent="0.25">
      <c r="A2690" s="3">
        <f>TITRES_STAT!B2693</f>
        <v>0</v>
      </c>
      <c r="B2690" s="6">
        <f>TITRES_STAT!D2693</f>
        <v>0</v>
      </c>
      <c r="C2690" s="2">
        <f t="shared" si="325"/>
        <v>0</v>
      </c>
      <c r="D2690" s="2">
        <f t="shared" si="326"/>
        <v>0</v>
      </c>
      <c r="E2690" s="2">
        <f t="shared" si="328"/>
        <v>0</v>
      </c>
      <c r="F2690" s="2">
        <f t="shared" si="329"/>
        <v>0</v>
      </c>
      <c r="G2690" s="2">
        <f t="shared" si="331"/>
        <v>0</v>
      </c>
      <c r="H2690" s="2">
        <f t="shared" si="327"/>
        <v>0.31695000000000001</v>
      </c>
      <c r="I2690" s="2">
        <f t="array" ref="I2690">SUMPRODUCT(B2674:B2693, (ROW(B2674:B2693)-ROW(B2674)+1)) / (20*21/2)</f>
        <v>0</v>
      </c>
      <c r="J2690" s="2">
        <f t="shared" si="330"/>
        <v>4.2389427700530708E-8</v>
      </c>
      <c r="K2690" s="2">
        <f t="shared" si="332"/>
        <v>2.2271181222051272E-3</v>
      </c>
    </row>
    <row r="2691" spans="1:11" ht="13.5" x14ac:dyDescent="0.25">
      <c r="A2691" s="3">
        <f>TITRES_STAT!B2694</f>
        <v>0</v>
      </c>
      <c r="B2691" s="6">
        <f>TITRES_STAT!D2694</f>
        <v>0</v>
      </c>
      <c r="C2691" s="2">
        <f t="shared" si="325"/>
        <v>0</v>
      </c>
      <c r="D2691" s="2">
        <f t="shared" si="326"/>
        <v>0</v>
      </c>
      <c r="E2691" s="2">
        <f t="shared" si="328"/>
        <v>0</v>
      </c>
      <c r="F2691" s="2">
        <f t="shared" si="329"/>
        <v>0</v>
      </c>
      <c r="G2691" s="2">
        <f t="shared" si="331"/>
        <v>0</v>
      </c>
      <c r="H2691" s="2">
        <f t="shared" si="327"/>
        <v>0.30059999999999998</v>
      </c>
      <c r="I2691" s="2">
        <f t="array" ref="I2691">SUMPRODUCT(B2675:B2694, (ROW(B2675:B2694)-ROW(B2675)+1)) / (20*21/2)</f>
        <v>0</v>
      </c>
      <c r="J2691" s="2">
        <f t="shared" si="330"/>
        <v>3.8352339348099211E-8</v>
      </c>
      <c r="K2691" s="2">
        <f t="shared" si="332"/>
        <v>2.1397801566284558E-3</v>
      </c>
    </row>
    <row r="2692" spans="1:11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 t="shared" si="326"/>
        <v>0</v>
      </c>
      <c r="E2692" s="2">
        <f t="shared" si="328"/>
        <v>0</v>
      </c>
      <c r="F2692" s="2">
        <f t="shared" si="329"/>
        <v>0</v>
      </c>
      <c r="G2692" s="2">
        <f t="shared" si="331"/>
        <v>0</v>
      </c>
      <c r="H2692" s="2">
        <f t="shared" si="327"/>
        <v>0.28355000000000002</v>
      </c>
      <c r="I2692" s="2">
        <f t="array" ref="I2692">SUMPRODUCT(B2676:B2695, (ROW(B2676:B2695)-ROW(B2676)+1)) / (20*21/2)</f>
        <v>0</v>
      </c>
      <c r="J2692" s="2">
        <f t="shared" si="330"/>
        <v>3.469973560066119E-8</v>
      </c>
      <c r="K2692" s="2">
        <f t="shared" si="332"/>
        <v>2.0558672093096931E-3</v>
      </c>
    </row>
    <row r="2693" spans="1:11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 t="shared" si="326"/>
        <v>0</v>
      </c>
      <c r="E2693" s="2">
        <f t="shared" si="328"/>
        <v>0</v>
      </c>
      <c r="F2693" s="2">
        <f>AVERAGE(B2674:B2693)</f>
        <v>0</v>
      </c>
      <c r="G2693" s="2">
        <f>AVERAGE(B2644:B2693)</f>
        <v>0</v>
      </c>
      <c r="H2693" s="2">
        <f t="shared" si="327"/>
        <v>0.26574999999999999</v>
      </c>
      <c r="I2693" s="2">
        <f t="array" ref="I2693">SUMPRODUCT(B2677:B2696, (ROW(B2677:B2696)-ROW(B2677)+1)) / (20*21/2)</f>
        <v>0</v>
      </c>
      <c r="J2693" s="2">
        <f t="shared" si="330"/>
        <v>3.1394998876788695E-8</v>
      </c>
      <c r="K2693" s="2">
        <f t="shared" si="332"/>
        <v>1.9752449658073522E-3</v>
      </c>
    </row>
    <row r="2694" spans="1:11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33">B2694-B2693</f>
        <v>0</v>
      </c>
      <c r="D2694" s="2">
        <f t="shared" ref="D2694:D2706" si="334">AVERAGE(B2690:B2694)</f>
        <v>0</v>
      </c>
      <c r="E2694" s="2">
        <f t="shared" ref="E2694:E2706" si="335">AVERAGE(B2685:B2694)</f>
        <v>0</v>
      </c>
      <c r="F2694" s="2">
        <f t="shared" ref="F2694:F2706" si="336">AVERAGE(B2675:B2694)</f>
        <v>0</v>
      </c>
      <c r="G2694" s="2">
        <f t="shared" ref="G2694:G2706" si="337">AVERAGE(B2645:B2694)</f>
        <v>0</v>
      </c>
      <c r="H2694" s="2">
        <f t="shared" ref="H2694:H2706" si="338">AVERAGE(B2495:B2694)</f>
        <v>0.24715000000000001</v>
      </c>
      <c r="I2694" s="2">
        <f t="array" ref="I2694">SUMPRODUCT(B2678:B2697, (ROW(B2678:B2697)-ROW(B2678)+1)) / (20*21/2)</f>
        <v>0</v>
      </c>
      <c r="J2694" s="2">
        <f t="shared" ref="J2694:J2706" si="339">$J$4*B2694+J2693*(1-$J$4)</f>
        <v>2.8404998983761202E-8</v>
      </c>
      <c r="K2694" s="2">
        <f t="shared" ref="K2694:K2706" si="340">$K$4*B2694+(1-$K$4)*K2693</f>
        <v>1.8977843789129462E-3</v>
      </c>
    </row>
    <row r="2695" spans="1:11" ht="13.5" x14ac:dyDescent="0.25">
      <c r="A2695" s="3">
        <f>TITRES_STAT!B2698</f>
        <v>0</v>
      </c>
      <c r="B2695" s="6">
        <f>TITRES_STAT!D2698</f>
        <v>0</v>
      </c>
      <c r="C2695" s="2">
        <f t="shared" si="333"/>
        <v>0</v>
      </c>
      <c r="D2695" s="2">
        <f t="shared" si="334"/>
        <v>0</v>
      </c>
      <c r="E2695" s="2">
        <f t="shared" si="335"/>
        <v>0</v>
      </c>
      <c r="F2695" s="2">
        <f t="shared" si="336"/>
        <v>0</v>
      </c>
      <c r="G2695" s="2">
        <f t="shared" si="337"/>
        <v>0</v>
      </c>
      <c r="H2695" s="2">
        <f t="shared" si="338"/>
        <v>0.22789999999999999</v>
      </c>
      <c r="I2695" s="2">
        <f t="array" ref="I2695">SUMPRODUCT(B2679:B2698, (ROW(B2679:B2698)-ROW(B2679)+1)) / (20*21/2)</f>
        <v>0</v>
      </c>
      <c r="J2695" s="2">
        <f t="shared" si="339"/>
        <v>2.5699760985307755E-8</v>
      </c>
      <c r="K2695" s="2">
        <f t="shared" si="340"/>
        <v>1.8233614620928307E-3</v>
      </c>
    </row>
    <row r="2696" spans="1:11" ht="13.5" x14ac:dyDescent="0.25">
      <c r="A2696" s="3">
        <f>TITRES_STAT!B2699</f>
        <v>0</v>
      </c>
      <c r="B2696" s="6">
        <f>TITRES_STAT!D2699</f>
        <v>0</v>
      </c>
      <c r="C2696" s="2">
        <f t="shared" si="333"/>
        <v>0</v>
      </c>
      <c r="D2696" s="2">
        <f t="shared" si="334"/>
        <v>0</v>
      </c>
      <c r="E2696" s="2">
        <f t="shared" si="335"/>
        <v>0</v>
      </c>
      <c r="F2696" s="2">
        <f t="shared" si="336"/>
        <v>0</v>
      </c>
      <c r="G2696" s="2">
        <f t="shared" si="337"/>
        <v>0</v>
      </c>
      <c r="H2696" s="2">
        <f t="shared" si="338"/>
        <v>0.20864999999999997</v>
      </c>
      <c r="I2696" s="2">
        <f t="array" ref="I2696">SUMPRODUCT(B2680:B2699, (ROW(B2680:B2699)-ROW(B2680)+1)) / (20*21/2)</f>
        <v>0</v>
      </c>
      <c r="J2696" s="2">
        <f t="shared" si="339"/>
        <v>2.3252164700992732E-8</v>
      </c>
      <c r="K2696" s="2">
        <f t="shared" si="340"/>
        <v>1.7518570910303667E-3</v>
      </c>
    </row>
    <row r="2697" spans="1:11" ht="13.5" x14ac:dyDescent="0.25">
      <c r="A2697" s="3">
        <f>TITRES_STAT!B2700</f>
        <v>0</v>
      </c>
      <c r="B2697" s="6">
        <f>TITRES_STAT!D2700</f>
        <v>0</v>
      </c>
      <c r="C2697" s="2">
        <f t="shared" si="333"/>
        <v>0</v>
      </c>
      <c r="D2697" s="2">
        <f t="shared" si="334"/>
        <v>0</v>
      </c>
      <c r="E2697" s="2">
        <f t="shared" si="335"/>
        <v>0</v>
      </c>
      <c r="F2697" s="2">
        <f t="shared" si="336"/>
        <v>0</v>
      </c>
      <c r="G2697" s="2">
        <f t="shared" si="337"/>
        <v>0</v>
      </c>
      <c r="H2697" s="2">
        <f t="shared" si="338"/>
        <v>0.18940000000000001</v>
      </c>
      <c r="I2697" s="2">
        <f t="array" ref="I2697">SUMPRODUCT(B2681:B2700, (ROW(B2681:B2700)-ROW(B2681)+1)) / (20*21/2)</f>
        <v>0</v>
      </c>
      <c r="J2697" s="2">
        <f t="shared" si="339"/>
        <v>2.1037672824707711E-8</v>
      </c>
      <c r="K2697" s="2">
        <f t="shared" si="340"/>
        <v>1.6831568129507446E-3</v>
      </c>
    </row>
    <row r="2698" spans="1:11" ht="13.5" x14ac:dyDescent="0.25">
      <c r="A2698" s="3">
        <f>TITRES_STAT!B2701</f>
        <v>0</v>
      </c>
      <c r="B2698" s="6">
        <f>TITRES_STAT!D2701</f>
        <v>0</v>
      </c>
      <c r="C2698" s="2">
        <f t="shared" si="333"/>
        <v>0</v>
      </c>
      <c r="D2698" s="2">
        <f t="shared" si="334"/>
        <v>0</v>
      </c>
      <c r="E2698" s="2">
        <f t="shared" si="335"/>
        <v>0</v>
      </c>
      <c r="F2698" s="2">
        <f t="shared" si="336"/>
        <v>0</v>
      </c>
      <c r="G2698" s="2">
        <f t="shared" si="337"/>
        <v>0</v>
      </c>
      <c r="H2698" s="2">
        <f t="shared" si="338"/>
        <v>0.17100000000000001</v>
      </c>
      <c r="I2698" s="2">
        <f t="array" ref="I2698">SUMPRODUCT(B2682:B2701, (ROW(B2682:B2701)-ROW(B2682)+1)) / (20*21/2)</f>
        <v>0</v>
      </c>
      <c r="J2698" s="2">
        <f t="shared" si="339"/>
        <v>1.9034084936640309E-8</v>
      </c>
      <c r="K2698" s="2">
        <f t="shared" si="340"/>
        <v>1.6171506634232644E-3</v>
      </c>
    </row>
    <row r="2699" spans="1:11" ht="13.5" x14ac:dyDescent="0.25">
      <c r="A2699" s="3">
        <f>TITRES_STAT!B2702</f>
        <v>0</v>
      </c>
      <c r="B2699" s="6">
        <f>TITRES_STAT!D2702</f>
        <v>0</v>
      </c>
      <c r="C2699" s="2">
        <f t="shared" si="333"/>
        <v>0</v>
      </c>
      <c r="D2699" s="2">
        <f t="shared" si="334"/>
        <v>0</v>
      </c>
      <c r="E2699" s="2">
        <f t="shared" si="335"/>
        <v>0</v>
      </c>
      <c r="F2699" s="2">
        <f t="shared" si="336"/>
        <v>0</v>
      </c>
      <c r="G2699" s="2">
        <f t="shared" si="337"/>
        <v>0</v>
      </c>
      <c r="H2699" s="2">
        <f t="shared" si="338"/>
        <v>0.15339999999999998</v>
      </c>
      <c r="I2699" s="2">
        <f t="array" ref="I2699">SUMPRODUCT(B2683:B2702, (ROW(B2683:B2702)-ROW(B2683)+1)) / (20*21/2)</f>
        <v>0</v>
      </c>
      <c r="J2699" s="2">
        <f t="shared" si="339"/>
        <v>1.7221314942674564E-8</v>
      </c>
      <c r="K2699" s="2">
        <f t="shared" si="340"/>
        <v>1.5537329903478423E-3</v>
      </c>
    </row>
    <row r="2700" spans="1:11" ht="13.5" x14ac:dyDescent="0.25">
      <c r="A2700" s="3">
        <f>TITRES_STAT!B2703</f>
        <v>0</v>
      </c>
      <c r="B2700" s="6">
        <f>TITRES_STAT!D2703</f>
        <v>0</v>
      </c>
      <c r="C2700" s="2">
        <f t="shared" si="333"/>
        <v>0</v>
      </c>
      <c r="D2700" s="2">
        <f t="shared" si="334"/>
        <v>0</v>
      </c>
      <c r="E2700" s="2">
        <f t="shared" si="335"/>
        <v>0</v>
      </c>
      <c r="F2700" s="2">
        <f t="shared" si="336"/>
        <v>0</v>
      </c>
      <c r="G2700" s="2">
        <f t="shared" si="337"/>
        <v>0</v>
      </c>
      <c r="H2700" s="2">
        <f t="shared" si="338"/>
        <v>0.13654999999999998</v>
      </c>
      <c r="I2700" s="2">
        <f t="array" ref="I2700">SUMPRODUCT(B2684:B2703, (ROW(B2684:B2703)-ROW(B2684)+1)) / (20*21/2)</f>
        <v>0</v>
      </c>
      <c r="J2700" s="2">
        <f t="shared" si="339"/>
        <v>1.5581189710038891E-8</v>
      </c>
      <c r="K2700" s="2">
        <f t="shared" si="340"/>
        <v>1.4928022848440055E-3</v>
      </c>
    </row>
    <row r="2701" spans="1:11" ht="13.5" x14ac:dyDescent="0.25">
      <c r="A2701" s="3">
        <f>TITRES_STAT!B2704</f>
        <v>0</v>
      </c>
      <c r="B2701" s="6">
        <f>TITRES_STAT!D2704</f>
        <v>0</v>
      </c>
      <c r="C2701" s="2">
        <f t="shared" si="333"/>
        <v>0</v>
      </c>
      <c r="D2701" s="2">
        <f t="shared" si="334"/>
        <v>0</v>
      </c>
      <c r="E2701" s="2">
        <f t="shared" si="335"/>
        <v>0</v>
      </c>
      <c r="F2701" s="2">
        <f t="shared" si="336"/>
        <v>0</v>
      </c>
      <c r="G2701" s="2">
        <f t="shared" si="337"/>
        <v>0</v>
      </c>
      <c r="H2701" s="2">
        <f t="shared" si="338"/>
        <v>0.12044999999999999</v>
      </c>
      <c r="I2701" s="2">
        <f t="array" ref="I2701">SUMPRODUCT(B2685:B2704, (ROW(B2685:B2704)-ROW(B2685)+1)) / (20*21/2)</f>
        <v>0</v>
      </c>
      <c r="J2701" s="2">
        <f t="shared" si="339"/>
        <v>1.4097266880511378E-8</v>
      </c>
      <c r="K2701" s="2">
        <f t="shared" si="340"/>
        <v>1.4342610187716915E-3</v>
      </c>
    </row>
    <row r="2702" spans="1:11" ht="13.5" x14ac:dyDescent="0.25">
      <c r="A2702" s="3">
        <f>TITRES_STAT!B2705</f>
        <v>0</v>
      </c>
      <c r="B2702" s="6">
        <f>TITRES_STAT!D2705</f>
        <v>0</v>
      </c>
      <c r="C2702" s="2">
        <f t="shared" si="333"/>
        <v>0</v>
      </c>
      <c r="D2702" s="2">
        <f t="shared" si="334"/>
        <v>0</v>
      </c>
      <c r="E2702" s="2">
        <f t="shared" si="335"/>
        <v>0</v>
      </c>
      <c r="F2702" s="2">
        <f t="shared" si="336"/>
        <v>0</v>
      </c>
      <c r="G2702" s="2">
        <f t="shared" si="337"/>
        <v>0</v>
      </c>
      <c r="H2702" s="2">
        <f t="shared" si="338"/>
        <v>0.10504999999999999</v>
      </c>
      <c r="I2702" s="2">
        <f t="array" ref="I2702">SUMPRODUCT(B2686:B2705, (ROW(B2686:B2705)-ROW(B2686)+1)) / (20*21/2)</f>
        <v>0</v>
      </c>
      <c r="J2702" s="2">
        <f t="shared" si="339"/>
        <v>1.275467003474839E-8</v>
      </c>
      <c r="K2702" s="2">
        <f t="shared" si="340"/>
        <v>1.3780154886237821E-3</v>
      </c>
    </row>
    <row r="2703" spans="1:11" ht="13.5" x14ac:dyDescent="0.25">
      <c r="A2703" s="3">
        <f>TITRES_STAT!B2706</f>
        <v>0</v>
      </c>
      <c r="B2703" s="6">
        <f>TITRES_STAT!D2706</f>
        <v>0</v>
      </c>
      <c r="C2703" s="2">
        <f t="shared" si="333"/>
        <v>0</v>
      </c>
      <c r="D2703" s="2">
        <f t="shared" si="334"/>
        <v>0</v>
      </c>
      <c r="E2703" s="2">
        <f t="shared" si="335"/>
        <v>0</v>
      </c>
      <c r="F2703" s="2">
        <f t="shared" si="336"/>
        <v>0</v>
      </c>
      <c r="G2703" s="2">
        <f t="shared" si="337"/>
        <v>0</v>
      </c>
      <c r="H2703" s="2">
        <f t="shared" si="338"/>
        <v>8.900000000000001E-2</v>
      </c>
      <c r="I2703" s="2">
        <f t="array" ref="I2703">SUMPRODUCT(B2687:B2706, (ROW(B2687:B2706)-ROW(B2687)+1)) / (20*21/2)</f>
        <v>0</v>
      </c>
      <c r="J2703" s="2">
        <f t="shared" si="339"/>
        <v>1.1539939555248543E-8</v>
      </c>
      <c r="K2703" s="2">
        <f t="shared" si="340"/>
        <v>1.3239756655404964E-3</v>
      </c>
    </row>
    <row r="2704" spans="1:11" ht="13.5" x14ac:dyDescent="0.25">
      <c r="A2704" s="3">
        <f>TITRES_STAT!B2707</f>
        <v>0</v>
      </c>
      <c r="B2704" s="6">
        <f>TITRES_STAT!D2707</f>
        <v>0</v>
      </c>
      <c r="C2704" s="2">
        <f t="shared" si="333"/>
        <v>0</v>
      </c>
      <c r="D2704" s="2">
        <f t="shared" si="334"/>
        <v>0</v>
      </c>
      <c r="E2704" s="2">
        <f t="shared" si="335"/>
        <v>0</v>
      </c>
      <c r="F2704" s="2">
        <f t="shared" si="336"/>
        <v>0</v>
      </c>
      <c r="G2704" s="2">
        <f t="shared" si="337"/>
        <v>0</v>
      </c>
      <c r="H2704" s="2">
        <f t="shared" si="338"/>
        <v>7.2250000000000009E-2</v>
      </c>
      <c r="I2704" s="2">
        <f t="array" ref="I2704">SUMPRODUCT(B2688:B2707, (ROW(B2688:B2707)-ROW(B2688)+1)) / (20*21/2)</f>
        <v>0</v>
      </c>
      <c r="J2704" s="2">
        <f t="shared" si="339"/>
        <v>1.0440897692843919E-8</v>
      </c>
      <c r="K2704" s="2">
        <f t="shared" si="340"/>
        <v>1.272055051205575E-3</v>
      </c>
    </row>
    <row r="2705" spans="1:11" ht="13.5" x14ac:dyDescent="0.25">
      <c r="A2705" s="3">
        <f>TITRES_STAT!B2708</f>
        <v>0</v>
      </c>
      <c r="B2705" s="6">
        <f>TITRES_STAT!D2708</f>
        <v>0</v>
      </c>
      <c r="C2705" s="2">
        <f t="shared" si="333"/>
        <v>0</v>
      </c>
      <c r="D2705" s="2">
        <f t="shared" si="334"/>
        <v>0</v>
      </c>
      <c r="E2705" s="2">
        <f t="shared" si="335"/>
        <v>0</v>
      </c>
      <c r="F2705" s="2">
        <f t="shared" si="336"/>
        <v>0</v>
      </c>
      <c r="G2705" s="2">
        <f t="shared" si="337"/>
        <v>0</v>
      </c>
      <c r="H2705" s="2">
        <f t="shared" si="338"/>
        <v>5.4749999999999993E-2</v>
      </c>
      <c r="I2705" s="2">
        <f t="array" ref="I2705">SUMPRODUCT(B2689:B2708, (ROW(B2689:B2708)-ROW(B2689)+1)) / (20*21/2)</f>
        <v>0</v>
      </c>
      <c r="J2705" s="2">
        <f t="shared" si="339"/>
        <v>9.4465264840016418E-9</v>
      </c>
      <c r="K2705" s="2">
        <f t="shared" si="340"/>
        <v>1.2221705393935917E-3</v>
      </c>
    </row>
    <row r="2706" spans="1:11" ht="13.5" x14ac:dyDescent="0.25">
      <c r="A2706" s="3">
        <f>TITRES_STAT!B2709</f>
        <v>0</v>
      </c>
      <c r="B2706" s="6">
        <f>TITRES_STAT!D2709</f>
        <v>0</v>
      </c>
      <c r="C2706" s="2">
        <f t="shared" si="333"/>
        <v>0</v>
      </c>
      <c r="D2706" s="2">
        <f t="shared" si="334"/>
        <v>0</v>
      </c>
      <c r="E2706" s="2">
        <f t="shared" si="335"/>
        <v>0</v>
      </c>
      <c r="F2706" s="2">
        <f t="shared" si="336"/>
        <v>0</v>
      </c>
      <c r="G2706" s="2">
        <f t="shared" si="337"/>
        <v>0</v>
      </c>
      <c r="H2706" s="2">
        <f t="shared" si="338"/>
        <v>3.6499999999999998E-2</v>
      </c>
      <c r="I2706" s="2">
        <f t="array" ref="I2706">SUMPRODUCT(B2690:B2709, (ROW(B2690:B2709)-ROW(B2690)+1)) / (20*21/2)</f>
        <v>0</v>
      </c>
      <c r="J2706" s="2">
        <f t="shared" si="339"/>
        <v>8.5468572950491052E-9</v>
      </c>
      <c r="K2706" s="2">
        <f t="shared" si="340"/>
        <v>1.1742422829467843E-3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6">
        <f>TITRES_STAT!D5</f>
        <v>1.7692000000000001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6">
        <f>TITRES_STAT!D6</f>
        <v>1.8168</v>
      </c>
      <c r="C3" s="2">
        <f t="shared" ref="C3:C66" si="0">B3-B2</f>
        <v>4.7599999999999865E-2</v>
      </c>
      <c r="D3" s="2">
        <f t="shared" ref="D3:D66" si="1">IF(C3&gt;0,C3,0)</f>
        <v>4.7599999999999865E-2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6">
        <f>TITRES_STAT!D7</f>
        <v>1.7883</v>
      </c>
      <c r="C4" s="2">
        <f t="shared" si="0"/>
        <v>-2.849999999999997E-2</v>
      </c>
      <c r="D4" s="2">
        <f t="shared" si="1"/>
        <v>0</v>
      </c>
      <c r="E4" s="2">
        <f t="shared" si="2"/>
        <v>2.849999999999997E-2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6">
        <f>TITRES_STAT!D8</f>
        <v>1.7406999999999999</v>
      </c>
      <c r="C5" s="2">
        <f t="shared" si="0"/>
        <v>-4.7600000000000087E-2</v>
      </c>
      <c r="D5" s="2">
        <f t="shared" si="1"/>
        <v>0</v>
      </c>
      <c r="E5" s="2">
        <f t="shared" si="2"/>
        <v>4.7600000000000087E-2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6">
        <f>TITRES_STAT!D9</f>
        <v>1.7217</v>
      </c>
      <c r="C6" s="2">
        <f t="shared" si="0"/>
        <v>-1.8999999999999906E-2</v>
      </c>
      <c r="D6" s="2">
        <f t="shared" si="1"/>
        <v>0</v>
      </c>
      <c r="E6" s="2">
        <f t="shared" si="2"/>
        <v>1.8999999999999906E-2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6">
        <f>TITRES_STAT!D10</f>
        <v>1.6646000000000001</v>
      </c>
      <c r="C7" s="2">
        <f t="shared" si="0"/>
        <v>-5.7099999999999929E-2</v>
      </c>
      <c r="D7" s="2">
        <f t="shared" si="1"/>
        <v>0</v>
      </c>
      <c r="E7" s="2">
        <f t="shared" si="2"/>
        <v>5.7099999999999929E-2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6">
        <f>TITRES_STAT!D11</f>
        <v>1.6456</v>
      </c>
      <c r="C8" s="2">
        <f t="shared" si="0"/>
        <v>-1.9000000000000128E-2</v>
      </c>
      <c r="D8" s="2">
        <f t="shared" si="1"/>
        <v>0</v>
      </c>
      <c r="E8" s="2">
        <f t="shared" si="2"/>
        <v>1.9000000000000128E-2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6">
        <f>TITRES_STAT!D12</f>
        <v>1.6456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6">
        <f>TITRES_STAT!D13</f>
        <v>1.7406999999999999</v>
      </c>
      <c r="C10" s="2">
        <f t="shared" si="0"/>
        <v>9.5099999999999962E-2</v>
      </c>
      <c r="D10" s="2">
        <f t="shared" si="1"/>
        <v>9.5099999999999962E-2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6">
        <f>TITRES_STAT!D14</f>
        <v>1.7406999999999999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6">
        <f>TITRES_STAT!D15</f>
        <v>1.7692000000000001</v>
      </c>
      <c r="C12" s="2">
        <f t="shared" si="0"/>
        <v>2.8500000000000192E-2</v>
      </c>
      <c r="D12" s="2">
        <f t="shared" si="1"/>
        <v>2.8500000000000192E-2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6">
        <f>TITRES_STAT!D16</f>
        <v>1.7692000000000001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6">
        <f>TITRES_STAT!D17</f>
        <v>1.7502</v>
      </c>
      <c r="C14" s="2">
        <f t="shared" si="0"/>
        <v>-1.9000000000000128E-2</v>
      </c>
      <c r="D14" s="2">
        <f t="shared" si="1"/>
        <v>0</v>
      </c>
      <c r="E14" s="2">
        <f t="shared" si="2"/>
        <v>1.9000000000000128E-2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6">
        <f>TITRES_STAT!D18</f>
        <v>1.7502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6">
        <f>TITRES_STAT!D19</f>
        <v>1.7217</v>
      </c>
      <c r="C16" s="2">
        <f t="shared" si="0"/>
        <v>-2.849999999999997E-2</v>
      </c>
      <c r="D16" s="2">
        <f t="shared" si="1"/>
        <v>0</v>
      </c>
      <c r="E16" s="2">
        <f t="shared" si="2"/>
        <v>2.849999999999997E-2</v>
      </c>
      <c r="F16" s="2">
        <f>(SUM(D3:D16)/14)</f>
        <v>1.2228571428571431E-2</v>
      </c>
      <c r="G16" s="2">
        <f>SUM(E3:E16)/14</f>
        <v>1.562142857142858E-2</v>
      </c>
      <c r="H16" s="2">
        <f>F16/G16</f>
        <v>0.78280749885688128</v>
      </c>
      <c r="I16" s="2">
        <f>IF(G16=0,100,100-(100/(1+H16)))</f>
        <v>43.908694537060775</v>
      </c>
    </row>
    <row r="17" spans="1:9" ht="13.5" x14ac:dyDescent="0.25">
      <c r="A17" s="3">
        <f>TITRES_STAT!B20</f>
        <v>42331</v>
      </c>
      <c r="B17" s="6">
        <f>TITRES_STAT!D20</f>
        <v>1.7217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1.1355102040816328E-2</v>
      </c>
      <c r="G17" s="2">
        <f>((G16*13)+E17)/14</f>
        <v>1.4505612244897966E-2</v>
      </c>
      <c r="H17" s="2">
        <f t="shared" ref="H17:H80" si="3">F17/G17</f>
        <v>0.78280749885688139</v>
      </c>
      <c r="I17" s="2">
        <f t="shared" ref="I17:I80" si="4">IF(G17=0,100,100-(100/(1+H17)))</f>
        <v>43.908694537060782</v>
      </c>
    </row>
    <row r="18" spans="1:9" ht="13.5" x14ac:dyDescent="0.25">
      <c r="A18" s="3">
        <f>TITRES_STAT!B21</f>
        <v>42332</v>
      </c>
      <c r="B18" s="6">
        <f>TITRES_STAT!D21</f>
        <v>1.7312000000000001</v>
      </c>
      <c r="C18" s="2">
        <f t="shared" si="0"/>
        <v>9.5000000000000639E-3</v>
      </c>
      <c r="D18" s="2">
        <f t="shared" si="1"/>
        <v>9.5000000000000639E-3</v>
      </c>
      <c r="E18" s="2">
        <f t="shared" si="2"/>
        <v>0</v>
      </c>
      <c r="F18" s="2">
        <f t="shared" ref="F18:G27" si="5">((F17*13)+D18)/14</f>
        <v>1.1222594752186595E-2</v>
      </c>
      <c r="G18" s="2">
        <f t="shared" si="5"/>
        <v>1.3469497084548112E-2</v>
      </c>
      <c r="H18" s="2">
        <f t="shared" si="3"/>
        <v>0.83318587782025577</v>
      </c>
      <c r="I18" s="2">
        <f t="shared" si="4"/>
        <v>45.450157995486691</v>
      </c>
    </row>
    <row r="19" spans="1:9" ht="13.5" x14ac:dyDescent="0.25">
      <c r="A19" s="3">
        <f>TITRES_STAT!B22</f>
        <v>42333</v>
      </c>
      <c r="B19" s="6">
        <f>TITRES_STAT!D22</f>
        <v>1.7217</v>
      </c>
      <c r="C19" s="2">
        <f t="shared" si="0"/>
        <v>-9.5000000000000639E-3</v>
      </c>
      <c r="D19" s="2">
        <f t="shared" si="1"/>
        <v>0</v>
      </c>
      <c r="E19" s="2">
        <f t="shared" si="2"/>
        <v>9.5000000000000639E-3</v>
      </c>
      <c r="F19" s="2">
        <f t="shared" si="5"/>
        <v>1.0420980841316124E-2</v>
      </c>
      <c r="G19" s="2">
        <f t="shared" si="5"/>
        <v>1.3185961578508964E-2</v>
      </c>
      <c r="H19" s="2">
        <f t="shared" si="3"/>
        <v>0.79030875217327179</v>
      </c>
      <c r="I19" s="2">
        <f t="shared" si="4"/>
        <v>44.143712709548502</v>
      </c>
    </row>
    <row r="20" spans="1:9" ht="13.5" x14ac:dyDescent="0.25">
      <c r="A20" s="3">
        <f>TITRES_STAT!B23</f>
        <v>42334</v>
      </c>
      <c r="B20" s="6">
        <f>TITRES_STAT!D23</f>
        <v>1.7597</v>
      </c>
      <c r="C20" s="2">
        <f t="shared" si="0"/>
        <v>3.8000000000000034E-2</v>
      </c>
      <c r="D20" s="2">
        <f t="shared" si="1"/>
        <v>3.8000000000000034E-2</v>
      </c>
      <c r="E20" s="2">
        <f t="shared" si="2"/>
        <v>0</v>
      </c>
      <c r="F20" s="2">
        <f t="shared" si="5"/>
        <v>1.2390910781222118E-2</v>
      </c>
      <c r="G20" s="2">
        <f t="shared" si="5"/>
        <v>1.2244107180044038E-2</v>
      </c>
      <c r="H20" s="2">
        <f t="shared" si="3"/>
        <v>1.0119897350635207</v>
      </c>
      <c r="I20" s="2">
        <f t="shared" si="4"/>
        <v>50.297957162866503</v>
      </c>
    </row>
    <row r="21" spans="1:9" ht="13.5" x14ac:dyDescent="0.25">
      <c r="A21" s="3">
        <f>TITRES_STAT!B24</f>
        <v>42335</v>
      </c>
      <c r="B21" s="6">
        <f>TITRES_STAT!D24</f>
        <v>1.7597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1.1505845725420539E-2</v>
      </c>
      <c r="G21" s="2">
        <f t="shared" si="5"/>
        <v>1.1369528095755177E-2</v>
      </c>
      <c r="H21" s="2">
        <f t="shared" si="3"/>
        <v>1.011989735063521</v>
      </c>
      <c r="I21" s="2">
        <f t="shared" si="4"/>
        <v>50.297957162866503</v>
      </c>
    </row>
    <row r="22" spans="1:9" ht="13.5" x14ac:dyDescent="0.25">
      <c r="A22" s="3">
        <f>TITRES_STAT!B25</f>
        <v>42338</v>
      </c>
      <c r="B22" s="6">
        <f>TITRES_STAT!D25</f>
        <v>1.7692000000000001</v>
      </c>
      <c r="C22" s="2">
        <f t="shared" si="0"/>
        <v>9.5000000000000639E-3</v>
      </c>
      <c r="D22" s="2">
        <f t="shared" si="1"/>
        <v>9.5000000000000639E-3</v>
      </c>
      <c r="E22" s="2">
        <f t="shared" si="2"/>
        <v>0</v>
      </c>
      <c r="F22" s="2">
        <f t="shared" si="5"/>
        <v>1.1362571030747648E-2</v>
      </c>
      <c r="G22" s="2">
        <f t="shared" si="5"/>
        <v>1.0557418946058378E-2</v>
      </c>
      <c r="H22" s="2">
        <f t="shared" si="3"/>
        <v>1.0762641028837709</v>
      </c>
      <c r="I22" s="2">
        <f t="shared" si="4"/>
        <v>51.83657037603853</v>
      </c>
    </row>
    <row r="23" spans="1:9" ht="13.5" x14ac:dyDescent="0.25">
      <c r="A23" s="3">
        <f>TITRES_STAT!B26</f>
        <v>42339</v>
      </c>
      <c r="B23" s="6">
        <f>TITRES_STAT!D26</f>
        <v>1.8168</v>
      </c>
      <c r="C23" s="2">
        <f t="shared" si="0"/>
        <v>4.7599999999999865E-2</v>
      </c>
      <c r="D23" s="2">
        <f t="shared" si="1"/>
        <v>4.7599999999999865E-2</v>
      </c>
      <c r="E23" s="2">
        <f t="shared" si="2"/>
        <v>0</v>
      </c>
      <c r="F23" s="2">
        <f t="shared" si="5"/>
        <v>1.3950958814265663E-2</v>
      </c>
      <c r="G23" s="2">
        <f t="shared" si="5"/>
        <v>9.8033175927684946E-3</v>
      </c>
      <c r="H23" s="2">
        <f t="shared" si="3"/>
        <v>1.4230854690004855</v>
      </c>
      <c r="I23" s="2">
        <f t="shared" si="4"/>
        <v>58.730304283798269</v>
      </c>
    </row>
    <row r="24" spans="1:9" ht="13.5" x14ac:dyDescent="0.25">
      <c r="A24" s="3">
        <f>TITRES_STAT!B27</f>
        <v>42340</v>
      </c>
      <c r="B24" s="6">
        <f>TITRES_STAT!D27</f>
        <v>1.8168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1.2954461756103831E-2</v>
      </c>
      <c r="G24" s="2">
        <f t="shared" si="5"/>
        <v>9.1030806218564582E-3</v>
      </c>
      <c r="H24" s="2">
        <f t="shared" si="3"/>
        <v>1.4230854690004857</v>
      </c>
      <c r="I24" s="2">
        <f t="shared" si="4"/>
        <v>58.730304283798276</v>
      </c>
    </row>
    <row r="25" spans="1:9" ht="13.5" x14ac:dyDescent="0.25">
      <c r="A25" s="3">
        <f>TITRES_STAT!B28</f>
        <v>42341</v>
      </c>
      <c r="B25" s="6">
        <f>TITRES_STAT!D28</f>
        <v>1.7978000000000001</v>
      </c>
      <c r="C25" s="2">
        <f t="shared" si="0"/>
        <v>-1.8999999999999906E-2</v>
      </c>
      <c r="D25" s="2">
        <f t="shared" si="1"/>
        <v>0</v>
      </c>
      <c r="E25" s="2">
        <f t="shared" si="2"/>
        <v>1.8999999999999906E-2</v>
      </c>
      <c r="F25" s="2">
        <f t="shared" si="5"/>
        <v>1.2029143059239272E-2</v>
      </c>
      <c r="G25" s="2">
        <f t="shared" si="5"/>
        <v>9.8100034345809904E-3</v>
      </c>
      <c r="H25" s="2">
        <f t="shared" si="3"/>
        <v>1.2262119110820746</v>
      </c>
      <c r="I25" s="2">
        <f t="shared" si="4"/>
        <v>55.08064641007428</v>
      </c>
    </row>
    <row r="26" spans="1:9" ht="13.5" x14ac:dyDescent="0.25">
      <c r="A26" s="3">
        <f>TITRES_STAT!B29</f>
        <v>42342</v>
      </c>
      <c r="B26" s="6">
        <f>TITRES_STAT!D29</f>
        <v>1.7978000000000001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1.1169918555007896E-2</v>
      </c>
      <c r="G26" s="2">
        <f t="shared" si="5"/>
        <v>9.1092889035394899E-3</v>
      </c>
      <c r="H26" s="2">
        <f t="shared" si="3"/>
        <v>1.2262119110820748</v>
      </c>
      <c r="I26" s="2">
        <f t="shared" si="4"/>
        <v>55.08064641007428</v>
      </c>
    </row>
    <row r="27" spans="1:9" ht="13.5" x14ac:dyDescent="0.25">
      <c r="A27" s="3">
        <f>TITRES_STAT!B30</f>
        <v>42345</v>
      </c>
      <c r="B27" s="6">
        <f>TITRES_STAT!D30</f>
        <v>1.7597</v>
      </c>
      <c r="C27" s="2">
        <f t="shared" si="0"/>
        <v>-3.8100000000000023E-2</v>
      </c>
      <c r="D27" s="2">
        <f t="shared" si="1"/>
        <v>0</v>
      </c>
      <c r="E27" s="2">
        <f t="shared" si="2"/>
        <v>3.8100000000000023E-2</v>
      </c>
      <c r="F27" s="2">
        <f t="shared" si="5"/>
        <v>1.037206722965019E-2</v>
      </c>
      <c r="G27" s="2">
        <f t="shared" si="5"/>
        <v>1.1180053981858099E-2</v>
      </c>
      <c r="H27" s="2">
        <f t="shared" si="3"/>
        <v>0.92772961977473178</v>
      </c>
      <c r="I27" s="2">
        <f t="shared" si="4"/>
        <v>48.125505270969654</v>
      </c>
    </row>
    <row r="28" spans="1:9" ht="13.5" x14ac:dyDescent="0.25">
      <c r="A28" s="3">
        <f>TITRES_STAT!B31</f>
        <v>42346</v>
      </c>
      <c r="B28" s="6">
        <f>TITRES_STAT!D31</f>
        <v>1.7597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9.6312052846751761E-3</v>
      </c>
      <c r="G28" s="2">
        <f>((G27*13)+E28)/14</f>
        <v>1.0381478697439663E-2</v>
      </c>
      <c r="H28" s="2">
        <f t="shared" si="3"/>
        <v>0.92772961977473178</v>
      </c>
      <c r="I28" s="2">
        <f t="shared" si="4"/>
        <v>48.125505270969654</v>
      </c>
    </row>
    <row r="29" spans="1:9" ht="13.5" x14ac:dyDescent="0.25">
      <c r="A29" s="3">
        <f>TITRES_STAT!B32</f>
        <v>42347</v>
      </c>
      <c r="B29" s="6">
        <f>TITRES_STAT!D32</f>
        <v>1.7786999999999999</v>
      </c>
      <c r="C29" s="2">
        <f t="shared" si="0"/>
        <v>1.8999999999999906E-2</v>
      </c>
      <c r="D29" s="2">
        <f t="shared" si="1"/>
        <v>1.8999999999999906E-2</v>
      </c>
      <c r="E29" s="2">
        <f t="shared" si="2"/>
        <v>0</v>
      </c>
      <c r="F29" s="2">
        <f t="shared" ref="F29:G44" si="6">((F28*13)+D29)/14</f>
        <v>1.0300404907198371E-2</v>
      </c>
      <c r="G29" s="2">
        <f t="shared" si="6"/>
        <v>9.6399445047654023E-3</v>
      </c>
      <c r="H29" s="2">
        <f t="shared" si="3"/>
        <v>1.0685128842916551</v>
      </c>
      <c r="I29" s="2">
        <f t="shared" si="4"/>
        <v>51.656090344226129</v>
      </c>
    </row>
    <row r="30" spans="1:9" ht="13.5" x14ac:dyDescent="0.25">
      <c r="A30" s="3">
        <f>TITRES_STAT!B33</f>
        <v>42348</v>
      </c>
      <c r="B30" s="6">
        <f>TITRES_STAT!D33</f>
        <v>1.7978000000000001</v>
      </c>
      <c r="C30" s="2">
        <f t="shared" si="0"/>
        <v>1.9100000000000117E-2</v>
      </c>
      <c r="D30" s="2">
        <f t="shared" si="1"/>
        <v>1.9100000000000117E-2</v>
      </c>
      <c r="E30" s="2">
        <f t="shared" si="2"/>
        <v>0</v>
      </c>
      <c r="F30" s="2">
        <f t="shared" si="6"/>
        <v>1.0928947413827066E-2</v>
      </c>
      <c r="G30" s="2">
        <f t="shared" si="6"/>
        <v>8.9513770401393033E-3</v>
      </c>
      <c r="H30" s="2">
        <f t="shared" si="3"/>
        <v>1.22092359251767</v>
      </c>
      <c r="I30" s="2">
        <f t="shared" si="4"/>
        <v>54.973687371820567</v>
      </c>
    </row>
    <row r="31" spans="1:9" ht="13.5" x14ac:dyDescent="0.25">
      <c r="A31" s="3">
        <f>TITRES_STAT!B34</f>
        <v>42349</v>
      </c>
      <c r="B31" s="6">
        <f>TITRES_STAT!D34</f>
        <v>1.7786999999999999</v>
      </c>
      <c r="C31" s="2">
        <f t="shared" si="0"/>
        <v>-1.9100000000000117E-2</v>
      </c>
      <c r="D31" s="2">
        <f t="shared" si="1"/>
        <v>0</v>
      </c>
      <c r="E31" s="2">
        <f t="shared" si="2"/>
        <v>1.9100000000000117E-2</v>
      </c>
      <c r="F31" s="2">
        <f t="shared" si="6"/>
        <v>1.0148308312839418E-2</v>
      </c>
      <c r="G31" s="2">
        <f t="shared" si="6"/>
        <v>9.6762786801293608E-3</v>
      </c>
      <c r="H31" s="2">
        <f t="shared" si="3"/>
        <v>1.0487821453178472</v>
      </c>
      <c r="I31" s="2">
        <f t="shared" si="4"/>
        <v>51.190515678529579</v>
      </c>
    </row>
    <row r="32" spans="1:9" ht="13.5" x14ac:dyDescent="0.25">
      <c r="A32" s="3">
        <f>TITRES_STAT!B35</f>
        <v>42352</v>
      </c>
      <c r="B32" s="6">
        <f>TITRES_STAT!D35</f>
        <v>1.7692000000000001</v>
      </c>
      <c r="C32" s="2">
        <f t="shared" si="0"/>
        <v>-9.4999999999998419E-3</v>
      </c>
      <c r="D32" s="2">
        <f t="shared" si="1"/>
        <v>0</v>
      </c>
      <c r="E32" s="2">
        <f t="shared" si="2"/>
        <v>9.4999999999998419E-3</v>
      </c>
      <c r="F32" s="2">
        <f t="shared" si="6"/>
        <v>9.4234291476366031E-3</v>
      </c>
      <c r="G32" s="2">
        <f t="shared" si="6"/>
        <v>9.6636873458343948E-3</v>
      </c>
      <c r="H32" s="2">
        <f t="shared" si="3"/>
        <v>0.97513804103964963</v>
      </c>
      <c r="I32" s="2">
        <f t="shared" si="4"/>
        <v>49.370627306958667</v>
      </c>
    </row>
    <row r="33" spans="1:9" ht="13.5" x14ac:dyDescent="0.25">
      <c r="A33" s="3">
        <f>TITRES_STAT!B36</f>
        <v>42353</v>
      </c>
      <c r="B33" s="6">
        <f>TITRES_STAT!D36</f>
        <v>1.8072999999999999</v>
      </c>
      <c r="C33" s="2">
        <f t="shared" si="0"/>
        <v>3.8099999999999801E-2</v>
      </c>
      <c r="D33" s="2">
        <f t="shared" si="1"/>
        <v>3.8099999999999801E-2</v>
      </c>
      <c r="E33" s="2">
        <f t="shared" si="2"/>
        <v>0</v>
      </c>
      <c r="F33" s="2">
        <f t="shared" si="6"/>
        <v>1.1471755637091118E-2</v>
      </c>
      <c r="G33" s="2">
        <f t="shared" si="6"/>
        <v>8.9734239639890807E-3</v>
      </c>
      <c r="H33" s="2">
        <f t="shared" si="3"/>
        <v>1.2784145364275665</v>
      </c>
      <c r="I33" s="2">
        <f t="shared" si="4"/>
        <v>56.109830585616471</v>
      </c>
    </row>
    <row r="34" spans="1:9" ht="13.5" x14ac:dyDescent="0.25">
      <c r="A34" s="3">
        <f>TITRES_STAT!B37</f>
        <v>42354</v>
      </c>
      <c r="B34" s="6">
        <f>TITRES_STAT!D37</f>
        <v>1.8263</v>
      </c>
      <c r="C34" s="2">
        <f t="shared" si="0"/>
        <v>1.9000000000000128E-2</v>
      </c>
      <c r="D34" s="2">
        <f t="shared" si="1"/>
        <v>1.9000000000000128E-2</v>
      </c>
      <c r="E34" s="2">
        <f t="shared" si="2"/>
        <v>0</v>
      </c>
      <c r="F34" s="2">
        <f t="shared" si="6"/>
        <v>1.2009487377298903E-2</v>
      </c>
      <c r="G34" s="2">
        <f t="shared" si="6"/>
        <v>8.3324651094184316E-3</v>
      </c>
      <c r="H34" s="2">
        <f t="shared" si="3"/>
        <v>1.4412886486286303</v>
      </c>
      <c r="I34" s="2">
        <f t="shared" si="4"/>
        <v>59.038026881346447</v>
      </c>
    </row>
    <row r="35" spans="1:9" ht="13.5" x14ac:dyDescent="0.25">
      <c r="A35" s="3">
        <f>TITRES_STAT!B38</f>
        <v>42355</v>
      </c>
      <c r="B35" s="6">
        <f>TITRES_STAT!D38</f>
        <v>1.7978000000000001</v>
      </c>
      <c r="C35" s="2">
        <f t="shared" si="0"/>
        <v>-2.849999999999997E-2</v>
      </c>
      <c r="D35" s="2">
        <f t="shared" si="1"/>
        <v>0</v>
      </c>
      <c r="E35" s="2">
        <f t="shared" si="2"/>
        <v>2.849999999999997E-2</v>
      </c>
      <c r="F35" s="2">
        <f t="shared" si="6"/>
        <v>1.1151666850348982E-2</v>
      </c>
      <c r="G35" s="2">
        <f t="shared" si="6"/>
        <v>9.7730033158885416E-3</v>
      </c>
      <c r="H35" s="2">
        <f t="shared" si="3"/>
        <v>1.1410685630505277</v>
      </c>
      <c r="I35" s="2">
        <f t="shared" si="4"/>
        <v>53.294349501109338</v>
      </c>
    </row>
    <row r="36" spans="1:9" ht="13.5" x14ac:dyDescent="0.25">
      <c r="A36" s="3">
        <f>TITRES_STAT!B39</f>
        <v>42356</v>
      </c>
      <c r="B36" s="6">
        <f>TITRES_STAT!D39</f>
        <v>1.7978000000000001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1.0355119218181197E-2</v>
      </c>
      <c r="G36" s="2">
        <f t="shared" si="6"/>
        <v>9.0749316504679326E-3</v>
      </c>
      <c r="H36" s="2">
        <f t="shared" si="3"/>
        <v>1.1410685630505275</v>
      </c>
      <c r="I36" s="2">
        <f t="shared" si="4"/>
        <v>53.294349501109338</v>
      </c>
    </row>
    <row r="37" spans="1:9" ht="13.5" x14ac:dyDescent="0.25">
      <c r="A37" s="3">
        <f>TITRES_STAT!B40</f>
        <v>42359</v>
      </c>
      <c r="B37" s="6">
        <f>TITRES_STAT!D40</f>
        <v>1.8452999999999999</v>
      </c>
      <c r="C37" s="2">
        <f t="shared" si="0"/>
        <v>4.7499999999999876E-2</v>
      </c>
      <c r="D37" s="2">
        <f t="shared" si="1"/>
        <v>4.7499999999999876E-2</v>
      </c>
      <c r="E37" s="2">
        <f t="shared" si="2"/>
        <v>0</v>
      </c>
      <c r="F37" s="2">
        <f t="shared" si="6"/>
        <v>1.3008324988311101E-2</v>
      </c>
      <c r="G37" s="2">
        <f t="shared" si="6"/>
        <v>8.4267222468630797E-3</v>
      </c>
      <c r="H37" s="2">
        <f t="shared" si="3"/>
        <v>1.5436992708705408</v>
      </c>
      <c r="I37" s="2">
        <f t="shared" si="4"/>
        <v>60.687176685875848</v>
      </c>
    </row>
    <row r="38" spans="1:9" ht="13.5" x14ac:dyDescent="0.25">
      <c r="A38" s="3">
        <f>TITRES_STAT!B41</f>
        <v>42360</v>
      </c>
      <c r="B38" s="6">
        <f>TITRES_STAT!D41</f>
        <v>1.8929</v>
      </c>
      <c r="C38" s="2">
        <f t="shared" si="0"/>
        <v>4.7600000000000087E-2</v>
      </c>
      <c r="D38" s="2">
        <f t="shared" si="1"/>
        <v>4.7600000000000087E-2</v>
      </c>
      <c r="E38" s="2">
        <f t="shared" si="2"/>
        <v>0</v>
      </c>
      <c r="F38" s="2">
        <f t="shared" si="6"/>
        <v>1.5479158917717459E-2</v>
      </c>
      <c r="G38" s="2">
        <f t="shared" si="6"/>
        <v>7.8248135149442885E-3</v>
      </c>
      <c r="H38" s="2">
        <f t="shared" si="3"/>
        <v>1.9782144185486916</v>
      </c>
      <c r="I38" s="2">
        <f t="shared" si="4"/>
        <v>66.422833971527538</v>
      </c>
    </row>
    <row r="39" spans="1:9" ht="13.5" x14ac:dyDescent="0.25">
      <c r="A39" s="3">
        <f>TITRES_STAT!B42</f>
        <v>42361</v>
      </c>
      <c r="B39" s="6">
        <f>TITRES_STAT!D42</f>
        <v>1.988</v>
      </c>
      <c r="C39" s="2">
        <f t="shared" si="0"/>
        <v>9.5099999999999962E-2</v>
      </c>
      <c r="D39" s="2">
        <f t="shared" si="1"/>
        <v>9.5099999999999962E-2</v>
      </c>
      <c r="E39" s="2">
        <f t="shared" si="2"/>
        <v>0</v>
      </c>
      <c r="F39" s="2">
        <f t="shared" si="6"/>
        <v>2.1166361852166211E-2</v>
      </c>
      <c r="G39" s="2">
        <f t="shared" si="6"/>
        <v>7.2658982638768395E-3</v>
      </c>
      <c r="H39" s="2">
        <f t="shared" si="3"/>
        <v>2.9131101322181947</v>
      </c>
      <c r="I39" s="2">
        <f t="shared" si="4"/>
        <v>74.44487974497315</v>
      </c>
    </row>
    <row r="40" spans="1:9" ht="13.5" x14ac:dyDescent="0.25">
      <c r="A40" s="3">
        <f>TITRES_STAT!B43</f>
        <v>42363</v>
      </c>
      <c r="B40" s="6">
        <f>TITRES_STAT!D43</f>
        <v>2.0546000000000002</v>
      </c>
      <c r="C40" s="2">
        <f t="shared" si="0"/>
        <v>6.6600000000000215E-2</v>
      </c>
      <c r="D40" s="2">
        <f t="shared" si="1"/>
        <v>6.6600000000000215E-2</v>
      </c>
      <c r="E40" s="2">
        <f t="shared" si="2"/>
        <v>0</v>
      </c>
      <c r="F40" s="2">
        <f t="shared" si="6"/>
        <v>2.4411621719868638E-2</v>
      </c>
      <c r="G40" s="2">
        <f t="shared" si="6"/>
        <v>6.7469055307427797E-3</v>
      </c>
      <c r="H40" s="2">
        <f t="shared" si="3"/>
        <v>3.6181952761358906</v>
      </c>
      <c r="I40" s="2">
        <f t="shared" si="4"/>
        <v>78.346519793837871</v>
      </c>
    </row>
    <row r="41" spans="1:9" ht="13.5" x14ac:dyDescent="0.25">
      <c r="A41" s="3">
        <f>TITRES_STAT!B44</f>
        <v>42366</v>
      </c>
      <c r="B41" s="6">
        <f>TITRES_STAT!D44</f>
        <v>2.0926</v>
      </c>
      <c r="C41" s="2">
        <f t="shared" si="0"/>
        <v>3.7999999999999812E-2</v>
      </c>
      <c r="D41" s="2">
        <f t="shared" si="1"/>
        <v>3.7999999999999812E-2</v>
      </c>
      <c r="E41" s="2">
        <f t="shared" si="2"/>
        <v>0</v>
      </c>
      <c r="F41" s="2">
        <f t="shared" si="6"/>
        <v>2.5382220168449435E-2</v>
      </c>
      <c r="G41" s="2">
        <f t="shared" si="6"/>
        <v>6.2649837071182954E-3</v>
      </c>
      <c r="H41" s="2">
        <f t="shared" si="3"/>
        <v>4.0514423269146054</v>
      </c>
      <c r="I41" s="2">
        <f t="shared" si="4"/>
        <v>80.203673816646443</v>
      </c>
    </row>
    <row r="42" spans="1:9" ht="13.5" x14ac:dyDescent="0.25">
      <c r="A42" s="3">
        <f>TITRES_STAT!B45</f>
        <v>42367</v>
      </c>
      <c r="B42" s="6">
        <f>TITRES_STAT!D45</f>
        <v>2.1402000000000001</v>
      </c>
      <c r="C42" s="2">
        <f t="shared" si="0"/>
        <v>4.7600000000000087E-2</v>
      </c>
      <c r="D42" s="2">
        <f t="shared" si="1"/>
        <v>4.7600000000000087E-2</v>
      </c>
      <c r="E42" s="2">
        <f t="shared" si="2"/>
        <v>0</v>
      </c>
      <c r="F42" s="2">
        <f t="shared" si="6"/>
        <v>2.6969204442131627E-2</v>
      </c>
      <c r="G42" s="2">
        <f t="shared" si="6"/>
        <v>5.81748487089556E-3</v>
      </c>
      <c r="H42" s="2">
        <f t="shared" si="3"/>
        <v>4.6358873363051671</v>
      </c>
      <c r="I42" s="2">
        <f t="shared" si="4"/>
        <v>82.256565109841418</v>
      </c>
    </row>
    <row r="43" spans="1:9" ht="13.5" x14ac:dyDescent="0.25">
      <c r="A43" s="3">
        <f>TITRES_STAT!B46</f>
        <v>42368</v>
      </c>
      <c r="B43" s="6">
        <f>TITRES_STAT!D46</f>
        <v>2.1686999999999999</v>
      </c>
      <c r="C43" s="2">
        <f t="shared" si="0"/>
        <v>2.8499999999999748E-2</v>
      </c>
      <c r="D43" s="2">
        <f t="shared" si="1"/>
        <v>2.8499999999999748E-2</v>
      </c>
      <c r="E43" s="2">
        <f t="shared" si="2"/>
        <v>0</v>
      </c>
      <c r="F43" s="2">
        <f t="shared" si="6"/>
        <v>2.7078546981979347E-2</v>
      </c>
      <c r="G43" s="2">
        <f t="shared" si="6"/>
        <v>5.4019502372601629E-3</v>
      </c>
      <c r="H43" s="2">
        <f t="shared" si="3"/>
        <v>5.0127353627221538</v>
      </c>
      <c r="I43" s="2">
        <f t="shared" si="4"/>
        <v>83.368634412220857</v>
      </c>
    </row>
    <row r="44" spans="1:9" ht="13.5" x14ac:dyDescent="0.25">
      <c r="A44" s="3">
        <f>TITRES_STAT!B47</f>
        <v>42369</v>
      </c>
      <c r="B44" s="6">
        <f>TITRES_STAT!D47</f>
        <v>2.1878000000000002</v>
      </c>
      <c r="C44" s="2">
        <f t="shared" si="0"/>
        <v>1.9100000000000339E-2</v>
      </c>
      <c r="D44" s="2">
        <f t="shared" si="1"/>
        <v>1.9100000000000339E-2</v>
      </c>
      <c r="E44" s="2">
        <f t="shared" si="2"/>
        <v>0</v>
      </c>
      <c r="F44" s="2">
        <f t="shared" si="6"/>
        <v>2.6508650768980846E-2</v>
      </c>
      <c r="G44" s="2">
        <f t="shared" si="6"/>
        <v>5.0160966488844369E-3</v>
      </c>
      <c r="H44" s="2">
        <f t="shared" si="3"/>
        <v>5.2847169072940972</v>
      </c>
      <c r="I44" s="2">
        <f t="shared" si="4"/>
        <v>84.088384333757475</v>
      </c>
    </row>
    <row r="45" spans="1:9" ht="13.5" x14ac:dyDescent="0.25">
      <c r="A45" s="3">
        <f>TITRES_STAT!B48</f>
        <v>42373</v>
      </c>
      <c r="B45" s="6">
        <f>TITRES_STAT!D48</f>
        <v>2.2353000000000001</v>
      </c>
      <c r="C45" s="2">
        <f t="shared" si="0"/>
        <v>4.7499999999999876E-2</v>
      </c>
      <c r="D45" s="2">
        <f t="shared" si="1"/>
        <v>4.7499999999999876E-2</v>
      </c>
      <c r="E45" s="2">
        <f t="shared" si="2"/>
        <v>0</v>
      </c>
      <c r="F45" s="2">
        <f t="shared" ref="F45:G60" si="7">((F44*13)+D45)/14</f>
        <v>2.8008032856910777E-2</v>
      </c>
      <c r="G45" s="2">
        <f t="shared" si="7"/>
        <v>4.6578040311069779E-3</v>
      </c>
      <c r="H45" s="2">
        <f t="shared" si="3"/>
        <v>6.0131411003683564</v>
      </c>
      <c r="I45" s="2">
        <f t="shared" si="4"/>
        <v>85.741054034297463</v>
      </c>
    </row>
    <row r="46" spans="1:9" ht="13.5" x14ac:dyDescent="0.25">
      <c r="A46" s="3">
        <f>TITRES_STAT!B49</f>
        <v>42374</v>
      </c>
      <c r="B46" s="6">
        <f>TITRES_STAT!D49</f>
        <v>2.2258</v>
      </c>
      <c r="C46" s="2">
        <f t="shared" si="0"/>
        <v>-9.5000000000000639E-3</v>
      </c>
      <c r="D46" s="2">
        <f t="shared" si="1"/>
        <v>0</v>
      </c>
      <c r="E46" s="2">
        <f t="shared" si="2"/>
        <v>9.5000000000000639E-3</v>
      </c>
      <c r="F46" s="2">
        <f t="shared" si="7"/>
        <v>2.6007459081417151E-2</v>
      </c>
      <c r="G46" s="2">
        <f t="shared" si="7"/>
        <v>5.0036751717421986E-3</v>
      </c>
      <c r="H46" s="2">
        <f t="shared" si="3"/>
        <v>5.1976713493097861</v>
      </c>
      <c r="I46" s="2">
        <f t="shared" si="4"/>
        <v>83.864907581597294</v>
      </c>
    </row>
    <row r="47" spans="1:9" ht="13.5" x14ac:dyDescent="0.25">
      <c r="A47" s="3">
        <f>TITRES_STAT!B50</f>
        <v>42375</v>
      </c>
      <c r="B47" s="6">
        <f>TITRES_STAT!D50</f>
        <v>2.2258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2.4149783432744498E-2</v>
      </c>
      <c r="G47" s="2">
        <f t="shared" si="7"/>
        <v>4.6462698023320417E-3</v>
      </c>
      <c r="H47" s="2">
        <f t="shared" si="3"/>
        <v>5.1976713493097861</v>
      </c>
      <c r="I47" s="2">
        <f t="shared" si="4"/>
        <v>83.864907581597294</v>
      </c>
    </row>
    <row r="48" spans="1:9" ht="13.5" x14ac:dyDescent="0.25">
      <c r="A48" s="3">
        <f>TITRES_STAT!B51</f>
        <v>42376</v>
      </c>
      <c r="B48" s="6">
        <f>TITRES_STAT!D51</f>
        <v>2.2734000000000001</v>
      </c>
      <c r="C48" s="2">
        <f t="shared" si="0"/>
        <v>4.7600000000000087E-2</v>
      </c>
      <c r="D48" s="2">
        <f t="shared" si="1"/>
        <v>4.7600000000000087E-2</v>
      </c>
      <c r="E48" s="2">
        <f t="shared" si="2"/>
        <v>0</v>
      </c>
      <c r="F48" s="2">
        <f t="shared" si="7"/>
        <v>2.582479890183418E-2</v>
      </c>
      <c r="G48" s="2">
        <f t="shared" si="7"/>
        <v>4.3143933878797532E-3</v>
      </c>
      <c r="H48" s="2">
        <f t="shared" si="3"/>
        <v>5.9857311515409606</v>
      </c>
      <c r="I48" s="2">
        <f t="shared" si="4"/>
        <v>85.685106135534383</v>
      </c>
    </row>
    <row r="49" spans="1:9" ht="13.5" x14ac:dyDescent="0.25">
      <c r="A49" s="3">
        <f>TITRES_STAT!B52</f>
        <v>42377</v>
      </c>
      <c r="B49" s="6">
        <f>TITRES_STAT!D52</f>
        <v>2.2258</v>
      </c>
      <c r="C49" s="2">
        <f t="shared" si="0"/>
        <v>-4.7600000000000087E-2</v>
      </c>
      <c r="D49" s="2">
        <f t="shared" si="1"/>
        <v>0</v>
      </c>
      <c r="E49" s="2">
        <f t="shared" si="2"/>
        <v>4.7600000000000087E-2</v>
      </c>
      <c r="F49" s="2">
        <f t="shared" si="7"/>
        <v>2.3980170408846025E-2</v>
      </c>
      <c r="G49" s="2">
        <f t="shared" si="7"/>
        <v>7.4062224316026343E-3</v>
      </c>
      <c r="H49" s="2">
        <f t="shared" si="3"/>
        <v>3.2378409682271654</v>
      </c>
      <c r="I49" s="2">
        <f t="shared" si="4"/>
        <v>76.403078654970514</v>
      </c>
    </row>
    <row r="50" spans="1:9" ht="13.5" x14ac:dyDescent="0.25">
      <c r="A50" s="3">
        <f>TITRES_STAT!B53</f>
        <v>42380</v>
      </c>
      <c r="B50" s="6">
        <f>TITRES_STAT!D53</f>
        <v>2.2734000000000001</v>
      </c>
      <c r="C50" s="2">
        <f t="shared" si="0"/>
        <v>4.7600000000000087E-2</v>
      </c>
      <c r="D50" s="2">
        <f t="shared" si="1"/>
        <v>4.7600000000000087E-2</v>
      </c>
      <c r="E50" s="2">
        <f t="shared" si="2"/>
        <v>0</v>
      </c>
      <c r="F50" s="2">
        <f t="shared" si="7"/>
        <v>2.5667301093928459E-2</v>
      </c>
      <c r="G50" s="2">
        <f t="shared" si="7"/>
        <v>6.8772065436310181E-3</v>
      </c>
      <c r="H50" s="2">
        <f t="shared" si="3"/>
        <v>3.7322277484451809</v>
      </c>
      <c r="I50" s="2">
        <f t="shared" si="4"/>
        <v>78.868303616017641</v>
      </c>
    </row>
    <row r="51" spans="1:9" ht="13.5" x14ac:dyDescent="0.25">
      <c r="A51" s="3">
        <f>TITRES_STAT!B54</f>
        <v>42381</v>
      </c>
      <c r="B51" s="6">
        <f>TITRES_STAT!D54</f>
        <v>2.2639</v>
      </c>
      <c r="C51" s="2">
        <f t="shared" si="0"/>
        <v>-9.5000000000000639E-3</v>
      </c>
      <c r="D51" s="2">
        <f t="shared" si="1"/>
        <v>0</v>
      </c>
      <c r="E51" s="2">
        <f t="shared" si="2"/>
        <v>9.5000000000000639E-3</v>
      </c>
      <c r="F51" s="2">
        <f t="shared" si="7"/>
        <v>2.3833922444362141E-2</v>
      </c>
      <c r="G51" s="2">
        <f t="shared" si="7"/>
        <v>7.0645489333716642E-3</v>
      </c>
      <c r="H51" s="2">
        <f t="shared" si="3"/>
        <v>3.3737359128160271</v>
      </c>
      <c r="I51" s="2">
        <f t="shared" si="4"/>
        <v>77.136251023529439</v>
      </c>
    </row>
    <row r="52" spans="1:9" ht="13.5" x14ac:dyDescent="0.25">
      <c r="A52" s="3">
        <f>TITRES_STAT!B55</f>
        <v>42382</v>
      </c>
      <c r="B52" s="6">
        <f>TITRES_STAT!D55</f>
        <v>2.2639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2.2131499412621988E-2</v>
      </c>
      <c r="G52" s="2">
        <f t="shared" si="7"/>
        <v>6.5599382952736878E-3</v>
      </c>
      <c r="H52" s="2">
        <f t="shared" si="3"/>
        <v>3.3737359128160271</v>
      </c>
      <c r="I52" s="2">
        <f t="shared" si="4"/>
        <v>77.136251023529439</v>
      </c>
    </row>
    <row r="53" spans="1:9" ht="13.5" x14ac:dyDescent="0.25">
      <c r="A53" s="3">
        <f>TITRES_STAT!B56</f>
        <v>42384</v>
      </c>
      <c r="B53" s="6">
        <f>TITRES_STAT!D56</f>
        <v>2.2639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2.0550678026006131E-2</v>
      </c>
      <c r="G53" s="2">
        <f t="shared" si="7"/>
        <v>6.0913712741827103E-3</v>
      </c>
      <c r="H53" s="2">
        <f t="shared" si="3"/>
        <v>3.3737359128160267</v>
      </c>
      <c r="I53" s="2">
        <f t="shared" si="4"/>
        <v>77.136251023529439</v>
      </c>
    </row>
    <row r="54" spans="1:9" ht="13.5" x14ac:dyDescent="0.25">
      <c r="A54" s="3">
        <f>TITRES_STAT!B57</f>
        <v>42387</v>
      </c>
      <c r="B54" s="6">
        <f>TITRES_STAT!D57</f>
        <v>2.2639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1.9082772452719977E-2</v>
      </c>
      <c r="G54" s="2">
        <f t="shared" si="7"/>
        <v>5.6562733260268018E-3</v>
      </c>
      <c r="H54" s="2">
        <f t="shared" si="3"/>
        <v>3.3737359128160271</v>
      </c>
      <c r="I54" s="2">
        <f t="shared" si="4"/>
        <v>77.136251023529439</v>
      </c>
    </row>
    <row r="55" spans="1:9" ht="13.5" x14ac:dyDescent="0.25">
      <c r="A55" s="3">
        <f>TITRES_STAT!B58</f>
        <v>42388</v>
      </c>
      <c r="B55" s="6">
        <f>TITRES_STAT!D58</f>
        <v>2.1972999999999998</v>
      </c>
      <c r="C55" s="2">
        <f t="shared" si="0"/>
        <v>-6.6600000000000215E-2</v>
      </c>
      <c r="D55" s="2">
        <f t="shared" si="1"/>
        <v>0</v>
      </c>
      <c r="E55" s="2">
        <f t="shared" si="2"/>
        <v>6.6600000000000215E-2</v>
      </c>
      <c r="F55" s="2">
        <f t="shared" si="7"/>
        <v>1.7719717277525693E-2</v>
      </c>
      <c r="G55" s="2">
        <f t="shared" si="7"/>
        <v>1.0009396659882045E-2</v>
      </c>
      <c r="H55" s="2">
        <f t="shared" si="3"/>
        <v>1.7703082293208379</v>
      </c>
      <c r="I55" s="2">
        <f t="shared" si="4"/>
        <v>63.902933636913119</v>
      </c>
    </row>
    <row r="56" spans="1:9" ht="13.5" x14ac:dyDescent="0.25">
      <c r="A56" s="3">
        <f>TITRES_STAT!B59</f>
        <v>42389</v>
      </c>
      <c r="B56" s="6">
        <f>TITRES_STAT!D59</f>
        <v>2.1402000000000001</v>
      </c>
      <c r="C56" s="2">
        <f t="shared" si="0"/>
        <v>-5.7099999999999707E-2</v>
      </c>
      <c r="D56" s="2">
        <f t="shared" si="1"/>
        <v>0</v>
      </c>
      <c r="E56" s="2">
        <f t="shared" si="2"/>
        <v>5.7099999999999707E-2</v>
      </c>
      <c r="F56" s="2">
        <f t="shared" si="7"/>
        <v>1.6454023186273859E-2</v>
      </c>
      <c r="G56" s="2">
        <f t="shared" si="7"/>
        <v>1.3373011184176165E-2</v>
      </c>
      <c r="H56" s="2">
        <f t="shared" si="3"/>
        <v>1.2303902957729784</v>
      </c>
      <c r="I56" s="2">
        <f t="shared" si="4"/>
        <v>55.164797753326241</v>
      </c>
    </row>
    <row r="57" spans="1:9" ht="13.5" x14ac:dyDescent="0.25">
      <c r="A57" s="3">
        <f>TITRES_STAT!B60</f>
        <v>42390</v>
      </c>
      <c r="B57" s="6">
        <f>TITRES_STAT!D60</f>
        <v>2.0735999999999999</v>
      </c>
      <c r="C57" s="2">
        <f t="shared" si="0"/>
        <v>-6.6600000000000215E-2</v>
      </c>
      <c r="D57" s="2">
        <f t="shared" si="1"/>
        <v>0</v>
      </c>
      <c r="E57" s="2">
        <f t="shared" si="2"/>
        <v>6.6600000000000215E-2</v>
      </c>
      <c r="F57" s="2">
        <f t="shared" si="7"/>
        <v>1.5278735815825726E-2</v>
      </c>
      <c r="G57" s="2">
        <f t="shared" si="7"/>
        <v>1.7174938956735025E-2</v>
      </c>
      <c r="H57" s="2">
        <f t="shared" si="3"/>
        <v>0.88959476678863436</v>
      </c>
      <c r="I57" s="2">
        <f t="shared" si="4"/>
        <v>47.078600259911831</v>
      </c>
    </row>
    <row r="58" spans="1:9" ht="13.5" x14ac:dyDescent="0.25">
      <c r="A58" s="3">
        <f>TITRES_STAT!B61</f>
        <v>42391</v>
      </c>
      <c r="B58" s="6">
        <f>TITRES_STAT!D61</f>
        <v>2.0735999999999999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1.4187397543266745E-2</v>
      </c>
      <c r="G58" s="2">
        <f t="shared" si="7"/>
        <v>1.5948157602682523E-2</v>
      </c>
      <c r="H58" s="2">
        <f t="shared" si="3"/>
        <v>0.88959476678863436</v>
      </c>
      <c r="I58" s="2">
        <f t="shared" si="4"/>
        <v>47.078600259911831</v>
      </c>
    </row>
    <row r="59" spans="1:9" ht="13.5" x14ac:dyDescent="0.25">
      <c r="A59" s="3">
        <f>TITRES_STAT!B62</f>
        <v>42394</v>
      </c>
      <c r="B59" s="6">
        <f>TITRES_STAT!D62</f>
        <v>2.0926</v>
      </c>
      <c r="C59" s="2">
        <f t="shared" si="0"/>
        <v>1.9000000000000128E-2</v>
      </c>
      <c r="D59" s="2">
        <f t="shared" si="1"/>
        <v>1.9000000000000128E-2</v>
      </c>
      <c r="E59" s="2">
        <f t="shared" si="2"/>
        <v>0</v>
      </c>
      <c r="F59" s="2">
        <f t="shared" si="7"/>
        <v>1.4531154861604844E-2</v>
      </c>
      <c r="G59" s="2">
        <f t="shared" si="7"/>
        <v>1.48090034882052E-2</v>
      </c>
      <c r="H59" s="2">
        <f t="shared" si="3"/>
        <v>0.98123785798135221</v>
      </c>
      <c r="I59" s="2">
        <f t="shared" si="4"/>
        <v>49.526504555143013</v>
      </c>
    </row>
    <row r="60" spans="1:9" ht="13.5" x14ac:dyDescent="0.25">
      <c r="A60" s="3">
        <f>TITRES_STAT!B63</f>
        <v>42395</v>
      </c>
      <c r="B60" s="6">
        <f>TITRES_STAT!D63</f>
        <v>2.0640999999999998</v>
      </c>
      <c r="C60" s="2">
        <f t="shared" si="0"/>
        <v>-2.8500000000000192E-2</v>
      </c>
      <c r="D60" s="2">
        <f t="shared" si="1"/>
        <v>0</v>
      </c>
      <c r="E60" s="2">
        <f t="shared" si="2"/>
        <v>2.8500000000000192E-2</v>
      </c>
      <c r="F60" s="2">
        <f t="shared" si="7"/>
        <v>1.349321522863307E-2</v>
      </c>
      <c r="G60" s="2">
        <f t="shared" si="7"/>
        <v>1.578693181047627E-2</v>
      </c>
      <c r="H60" s="2">
        <f t="shared" si="3"/>
        <v>0.85470789325123453</v>
      </c>
      <c r="I60" s="2">
        <f t="shared" si="4"/>
        <v>46.083153922042307</v>
      </c>
    </row>
    <row r="61" spans="1:9" ht="13.5" x14ac:dyDescent="0.25">
      <c r="A61" s="3">
        <f>TITRES_STAT!B64</f>
        <v>42396</v>
      </c>
      <c r="B61" s="6">
        <f>TITRES_STAT!D64</f>
        <v>2.0926</v>
      </c>
      <c r="C61" s="2">
        <f t="shared" si="0"/>
        <v>2.8500000000000192E-2</v>
      </c>
      <c r="D61" s="2">
        <f t="shared" si="1"/>
        <v>2.8500000000000192E-2</v>
      </c>
      <c r="E61" s="2">
        <f t="shared" si="2"/>
        <v>0</v>
      </c>
      <c r="F61" s="2">
        <f t="shared" ref="F61:G76" si="8">((F60*13)+D61)/14</f>
        <v>1.4565128426587864E-2</v>
      </c>
      <c r="G61" s="2">
        <f t="shared" si="8"/>
        <v>1.4659293824013679E-2</v>
      </c>
      <c r="H61" s="2">
        <f t="shared" si="3"/>
        <v>0.99357640289114335</v>
      </c>
      <c r="I61" s="2">
        <f t="shared" si="4"/>
        <v>49.838892627853618</v>
      </c>
    </row>
    <row r="62" spans="1:9" ht="13.5" x14ac:dyDescent="0.25">
      <c r="A62" s="3">
        <f>TITRES_STAT!B65</f>
        <v>42397</v>
      </c>
      <c r="B62" s="6">
        <f>TITRES_STAT!D65</f>
        <v>2.0356000000000001</v>
      </c>
      <c r="C62" s="2">
        <f t="shared" si="0"/>
        <v>-5.699999999999994E-2</v>
      </c>
      <c r="D62" s="2">
        <f t="shared" si="1"/>
        <v>0</v>
      </c>
      <c r="E62" s="2">
        <f t="shared" si="2"/>
        <v>5.699999999999994E-2</v>
      </c>
      <c r="F62" s="2">
        <f t="shared" si="8"/>
        <v>1.3524762110403016E-2</v>
      </c>
      <c r="G62" s="2">
        <f t="shared" si="8"/>
        <v>1.7683629979441267E-2</v>
      </c>
      <c r="H62" s="2">
        <f t="shared" si="3"/>
        <v>0.76481820339640161</v>
      </c>
      <c r="I62" s="2">
        <f t="shared" si="4"/>
        <v>43.336939857289835</v>
      </c>
    </row>
    <row r="63" spans="1:9" ht="13.5" x14ac:dyDescent="0.25">
      <c r="A63" s="3">
        <f>TITRES_STAT!B66</f>
        <v>42398</v>
      </c>
      <c r="B63" s="6">
        <f>TITRES_STAT!D66</f>
        <v>1.9784999999999999</v>
      </c>
      <c r="C63" s="2">
        <f t="shared" si="0"/>
        <v>-5.7100000000000151E-2</v>
      </c>
      <c r="D63" s="2">
        <f t="shared" si="1"/>
        <v>0</v>
      </c>
      <c r="E63" s="2">
        <f t="shared" si="2"/>
        <v>5.7100000000000151E-2</v>
      </c>
      <c r="F63" s="2">
        <f t="shared" si="8"/>
        <v>1.2558707673945657E-2</v>
      </c>
      <c r="G63" s="2">
        <f t="shared" si="8"/>
        <v>2.049908498090976E-2</v>
      </c>
      <c r="H63" s="2">
        <f t="shared" si="3"/>
        <v>0.61264723209066352</v>
      </c>
      <c r="I63" s="2">
        <f t="shared" si="4"/>
        <v>37.990158039487483</v>
      </c>
    </row>
    <row r="64" spans="1:9" ht="13.5" x14ac:dyDescent="0.25">
      <c r="A64" s="3">
        <f>TITRES_STAT!B67</f>
        <v>42401</v>
      </c>
      <c r="B64" s="6">
        <f>TITRES_STAT!D67</f>
        <v>1.95</v>
      </c>
      <c r="C64" s="2">
        <f t="shared" si="0"/>
        <v>-2.849999999999997E-2</v>
      </c>
      <c r="D64" s="2">
        <f t="shared" si="1"/>
        <v>0</v>
      </c>
      <c r="E64" s="2">
        <f t="shared" si="2"/>
        <v>2.849999999999997E-2</v>
      </c>
      <c r="F64" s="2">
        <f t="shared" si="8"/>
        <v>1.166165712580668E-2</v>
      </c>
      <c r="G64" s="2">
        <f t="shared" si="8"/>
        <v>2.1070578910844774E-2</v>
      </c>
      <c r="H64" s="2">
        <f t="shared" si="3"/>
        <v>0.5534568924351938</v>
      </c>
      <c r="I64" s="2">
        <f t="shared" si="4"/>
        <v>35.627438078928392</v>
      </c>
    </row>
    <row r="65" spans="1:9" ht="13.5" x14ac:dyDescent="0.25">
      <c r="A65" s="3">
        <f>TITRES_STAT!B68</f>
        <v>42402</v>
      </c>
      <c r="B65" s="6">
        <f>TITRES_STAT!D68</f>
        <v>1.9214</v>
      </c>
      <c r="C65" s="2">
        <f t="shared" si="0"/>
        <v>-2.8599999999999959E-2</v>
      </c>
      <c r="D65" s="2">
        <f t="shared" si="1"/>
        <v>0</v>
      </c>
      <c r="E65" s="2">
        <f t="shared" si="2"/>
        <v>2.8599999999999959E-2</v>
      </c>
      <c r="F65" s="2">
        <f t="shared" si="8"/>
        <v>1.0828681616820489E-2</v>
      </c>
      <c r="G65" s="2">
        <f t="shared" si="8"/>
        <v>2.1608394702927285E-2</v>
      </c>
      <c r="H65" s="2">
        <f t="shared" si="3"/>
        <v>0.50113309043515064</v>
      </c>
      <c r="I65" s="2">
        <f t="shared" si="4"/>
        <v>33.383654895641627</v>
      </c>
    </row>
    <row r="66" spans="1:9" ht="13.5" x14ac:dyDescent="0.25">
      <c r="A66" s="3">
        <f>TITRES_STAT!B69</f>
        <v>42403</v>
      </c>
      <c r="B66" s="6">
        <f>TITRES_STAT!D69</f>
        <v>1.9024000000000001</v>
      </c>
      <c r="C66" s="2">
        <f t="shared" si="0"/>
        <v>-1.8999999999999906E-2</v>
      </c>
      <c r="D66" s="2">
        <f t="shared" si="1"/>
        <v>0</v>
      </c>
      <c r="E66" s="2">
        <f t="shared" si="2"/>
        <v>1.8999999999999906E-2</v>
      </c>
      <c r="F66" s="2">
        <f t="shared" si="8"/>
        <v>1.0055204358476167E-2</v>
      </c>
      <c r="G66" s="2">
        <f t="shared" si="8"/>
        <v>2.1422080795575331E-2</v>
      </c>
      <c r="H66" s="2">
        <f t="shared" si="3"/>
        <v>0.46938504501173578</v>
      </c>
      <c r="I66" s="2">
        <f t="shared" si="4"/>
        <v>31.944318924791219</v>
      </c>
    </row>
    <row r="67" spans="1:9" ht="13.5" x14ac:dyDescent="0.25">
      <c r="A67" s="3">
        <f>TITRES_STAT!B70</f>
        <v>42404</v>
      </c>
      <c r="B67" s="6">
        <f>TITRES_STAT!D70</f>
        <v>1.9403999999999999</v>
      </c>
      <c r="C67" s="2">
        <f t="shared" ref="C67:C130" si="9">B67-B66</f>
        <v>3.7999999999999812E-2</v>
      </c>
      <c r="D67" s="2">
        <f t="shared" ref="D67:D130" si="10">IF(C67&gt;0,C67,0)</f>
        <v>3.7999999999999812E-2</v>
      </c>
      <c r="E67" s="2">
        <f t="shared" ref="E67:E130" si="11">IF(C67&lt;0,-C67,0)</f>
        <v>0</v>
      </c>
      <c r="F67" s="2">
        <f t="shared" si="8"/>
        <v>1.205126119001357E-2</v>
      </c>
      <c r="G67" s="2">
        <f t="shared" si="8"/>
        <v>1.9891932167319947E-2</v>
      </c>
      <c r="H67" s="2">
        <f t="shared" si="3"/>
        <v>0.60583663209008642</v>
      </c>
      <c r="I67" s="2">
        <f t="shared" si="4"/>
        <v>37.727164767785631</v>
      </c>
    </row>
    <row r="68" spans="1:9" ht="13.5" x14ac:dyDescent="0.25">
      <c r="A68" s="3">
        <f>TITRES_STAT!B71</f>
        <v>42405</v>
      </c>
      <c r="B68" s="6">
        <f>TITRES_STAT!D71</f>
        <v>1.9403999999999999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1.1190456819298315E-2</v>
      </c>
      <c r="G68" s="2">
        <f t="shared" si="8"/>
        <v>1.8471079869654235E-2</v>
      </c>
      <c r="H68" s="2">
        <f t="shared" si="3"/>
        <v>0.60583663209008642</v>
      </c>
      <c r="I68" s="2">
        <f t="shared" si="4"/>
        <v>37.727164767785631</v>
      </c>
    </row>
    <row r="69" spans="1:9" ht="13.5" x14ac:dyDescent="0.25">
      <c r="A69" s="3">
        <f>TITRES_STAT!B72</f>
        <v>42408</v>
      </c>
      <c r="B69" s="6">
        <f>TITRES_STAT!D72</f>
        <v>1.95</v>
      </c>
      <c r="C69" s="2">
        <f t="shared" si="9"/>
        <v>9.6000000000000529E-3</v>
      </c>
      <c r="D69" s="2">
        <f t="shared" si="10"/>
        <v>9.6000000000000529E-3</v>
      </c>
      <c r="E69" s="2">
        <f t="shared" si="11"/>
        <v>0</v>
      </c>
      <c r="F69" s="2">
        <f t="shared" si="8"/>
        <v>1.1076852760777011E-2</v>
      </c>
      <c r="G69" s="2">
        <f t="shared" si="8"/>
        <v>1.7151717021821788E-2</v>
      </c>
      <c r="H69" s="2">
        <f t="shared" si="3"/>
        <v>0.64581596971802602</v>
      </c>
      <c r="I69" s="2">
        <f t="shared" si="4"/>
        <v>39.239865306974288</v>
      </c>
    </row>
    <row r="70" spans="1:9" ht="13.5" x14ac:dyDescent="0.25">
      <c r="A70" s="3">
        <f>TITRES_STAT!B73</f>
        <v>42409</v>
      </c>
      <c r="B70" s="6">
        <f>TITRES_STAT!D73</f>
        <v>1.9024000000000001</v>
      </c>
      <c r="C70" s="2">
        <f t="shared" si="9"/>
        <v>-4.7599999999999865E-2</v>
      </c>
      <c r="D70" s="2">
        <f t="shared" si="10"/>
        <v>0</v>
      </c>
      <c r="E70" s="2">
        <f t="shared" si="11"/>
        <v>4.7599999999999865E-2</v>
      </c>
      <c r="F70" s="2">
        <f t="shared" si="8"/>
        <v>1.0285648992150081E-2</v>
      </c>
      <c r="G70" s="2">
        <f t="shared" si="8"/>
        <v>1.9326594377405939E-2</v>
      </c>
      <c r="H70" s="2">
        <f t="shared" si="3"/>
        <v>0.53220183501003582</v>
      </c>
      <c r="I70" s="2">
        <f t="shared" si="4"/>
        <v>34.734447045388762</v>
      </c>
    </row>
    <row r="71" spans="1:9" ht="13.5" x14ac:dyDescent="0.25">
      <c r="A71" s="3">
        <f>TITRES_STAT!B74</f>
        <v>42410</v>
      </c>
      <c r="B71" s="6">
        <f>TITRES_STAT!D74</f>
        <v>1.9024000000000001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9.5509597784250739E-3</v>
      </c>
      <c r="G71" s="2">
        <f t="shared" si="8"/>
        <v>1.7946123350448373E-2</v>
      </c>
      <c r="H71" s="2">
        <f t="shared" si="3"/>
        <v>0.53220183501003571</v>
      </c>
      <c r="I71" s="2">
        <f t="shared" si="4"/>
        <v>34.734447045388762</v>
      </c>
    </row>
    <row r="72" spans="1:9" ht="13.5" x14ac:dyDescent="0.25">
      <c r="A72" s="3">
        <f>TITRES_STAT!B75</f>
        <v>42411</v>
      </c>
      <c r="B72" s="6">
        <f>TITRES_STAT!D75</f>
        <v>1.9024000000000001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8.8687483656804261E-3</v>
      </c>
      <c r="G72" s="2">
        <f t="shared" si="8"/>
        <v>1.6664257396844916E-2</v>
      </c>
      <c r="H72" s="2">
        <f t="shared" si="3"/>
        <v>0.53220183501003571</v>
      </c>
      <c r="I72" s="2">
        <f t="shared" si="4"/>
        <v>34.734447045388762</v>
      </c>
    </row>
    <row r="73" spans="1:9" ht="13.5" x14ac:dyDescent="0.25">
      <c r="A73" s="3">
        <f>TITRES_STAT!B76</f>
        <v>42412</v>
      </c>
      <c r="B73" s="6">
        <f>TITRES_STAT!D76</f>
        <v>1.9024000000000001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8.2352663395603952E-3</v>
      </c>
      <c r="G73" s="2">
        <f t="shared" si="8"/>
        <v>1.547395329707028E-2</v>
      </c>
      <c r="H73" s="2">
        <f t="shared" si="3"/>
        <v>0.53220183501003571</v>
      </c>
      <c r="I73" s="2">
        <f t="shared" si="4"/>
        <v>34.734447045388762</v>
      </c>
    </row>
    <row r="74" spans="1:9" ht="13.5" x14ac:dyDescent="0.25">
      <c r="A74" s="3">
        <f>TITRES_STAT!B77</f>
        <v>42415</v>
      </c>
      <c r="B74" s="6">
        <f>TITRES_STAT!D77</f>
        <v>1.9024000000000001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7.6470330295917962E-3</v>
      </c>
      <c r="G74" s="2">
        <f t="shared" si="8"/>
        <v>1.4368670918708118E-2</v>
      </c>
      <c r="H74" s="2">
        <f t="shared" si="3"/>
        <v>0.53220183501003571</v>
      </c>
      <c r="I74" s="2">
        <f t="shared" si="4"/>
        <v>34.734447045388762</v>
      </c>
    </row>
    <row r="75" spans="1:9" ht="13.5" x14ac:dyDescent="0.25">
      <c r="A75" s="3">
        <f>TITRES_STAT!B78</f>
        <v>42416</v>
      </c>
      <c r="B75" s="6">
        <f>TITRES_STAT!D78</f>
        <v>1.9595</v>
      </c>
      <c r="C75" s="2">
        <f t="shared" si="9"/>
        <v>5.7099999999999929E-2</v>
      </c>
      <c r="D75" s="2">
        <f t="shared" si="10"/>
        <v>5.7099999999999929E-2</v>
      </c>
      <c r="E75" s="2">
        <f t="shared" si="11"/>
        <v>0</v>
      </c>
      <c r="F75" s="2">
        <f t="shared" si="8"/>
        <v>1.1179387813192377E-2</v>
      </c>
      <c r="G75" s="2">
        <f t="shared" si="8"/>
        <v>1.3342337281657539E-2</v>
      </c>
      <c r="H75" s="2">
        <f t="shared" si="3"/>
        <v>0.83788826329261745</v>
      </c>
      <c r="I75" s="2">
        <f t="shared" si="4"/>
        <v>45.589728169411238</v>
      </c>
    </row>
    <row r="76" spans="1:9" ht="13.5" x14ac:dyDescent="0.25">
      <c r="A76" s="3">
        <f>TITRES_STAT!B79</f>
        <v>42417</v>
      </c>
      <c r="B76" s="6">
        <f>TITRES_STAT!D79</f>
        <v>1.95</v>
      </c>
      <c r="C76" s="2">
        <f t="shared" si="9"/>
        <v>-9.5000000000000639E-3</v>
      </c>
      <c r="D76" s="2">
        <f t="shared" si="10"/>
        <v>0</v>
      </c>
      <c r="E76" s="2">
        <f t="shared" si="11"/>
        <v>9.5000000000000639E-3</v>
      </c>
      <c r="F76" s="2">
        <f t="shared" si="8"/>
        <v>1.0380860112250064E-2</v>
      </c>
      <c r="G76" s="2">
        <f t="shared" si="8"/>
        <v>1.3067884618682005E-2</v>
      </c>
      <c r="H76" s="2">
        <f t="shared" si="3"/>
        <v>0.79437953541535422</v>
      </c>
      <c r="I76" s="2">
        <f t="shared" si="4"/>
        <v>44.270429958480058</v>
      </c>
    </row>
    <row r="77" spans="1:9" ht="13.5" x14ac:dyDescent="0.25">
      <c r="A77" s="3">
        <f>TITRES_STAT!B80</f>
        <v>42418</v>
      </c>
      <c r="B77" s="6">
        <f>TITRES_STAT!D80</f>
        <v>1.9024000000000001</v>
      </c>
      <c r="C77" s="2">
        <f t="shared" si="9"/>
        <v>-4.7599999999999865E-2</v>
      </c>
      <c r="D77" s="2">
        <f t="shared" si="10"/>
        <v>0</v>
      </c>
      <c r="E77" s="2">
        <f t="shared" si="11"/>
        <v>4.7599999999999865E-2</v>
      </c>
      <c r="F77" s="2">
        <f t="shared" ref="F77:G92" si="12">((F76*13)+D77)/14</f>
        <v>9.6393701042322023E-3</v>
      </c>
      <c r="G77" s="2">
        <f t="shared" si="12"/>
        <v>1.5534464288776138E-2</v>
      </c>
      <c r="H77" s="2">
        <f t="shared" si="3"/>
        <v>0.62051512849379542</v>
      </c>
      <c r="I77" s="2">
        <f t="shared" si="4"/>
        <v>38.291227127915775</v>
      </c>
    </row>
    <row r="78" spans="1:9" ht="13.5" x14ac:dyDescent="0.25">
      <c r="A78" s="3">
        <f>TITRES_STAT!B81</f>
        <v>42419</v>
      </c>
      <c r="B78" s="6">
        <f>TITRES_STAT!D81</f>
        <v>1.9024000000000001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8.9508436682156165E-3</v>
      </c>
      <c r="G78" s="2">
        <f t="shared" si="12"/>
        <v>1.4424859696720698E-2</v>
      </c>
      <c r="H78" s="2">
        <f t="shared" si="3"/>
        <v>0.62051512849379553</v>
      </c>
      <c r="I78" s="2">
        <f t="shared" si="4"/>
        <v>38.291227127915782</v>
      </c>
    </row>
    <row r="79" spans="1:9" ht="13.5" x14ac:dyDescent="0.25">
      <c r="A79" s="3">
        <f>TITRES_STAT!B82</f>
        <v>42422</v>
      </c>
      <c r="B79" s="6">
        <f>TITRES_STAT!D82</f>
        <v>1.9214</v>
      </c>
      <c r="C79" s="2">
        <f t="shared" si="9"/>
        <v>1.8999999999999906E-2</v>
      </c>
      <c r="D79" s="2">
        <f t="shared" si="10"/>
        <v>1.8999999999999906E-2</v>
      </c>
      <c r="E79" s="2">
        <f t="shared" si="11"/>
        <v>0</v>
      </c>
      <c r="F79" s="2">
        <f t="shared" si="12"/>
        <v>9.6686405490573508E-3</v>
      </c>
      <c r="G79" s="2">
        <f t="shared" si="12"/>
        <v>1.3394512575526362E-2</v>
      </c>
      <c r="H79" s="2">
        <f t="shared" si="3"/>
        <v>0.72183593800369428</v>
      </c>
      <c r="I79" s="2">
        <f t="shared" si="4"/>
        <v>41.92245742301062</v>
      </c>
    </row>
    <row r="80" spans="1:9" ht="13.5" x14ac:dyDescent="0.25">
      <c r="A80" s="3">
        <f>TITRES_STAT!B83</f>
        <v>42423</v>
      </c>
      <c r="B80" s="6">
        <f>TITRES_STAT!D83</f>
        <v>1.9403999999999999</v>
      </c>
      <c r="C80" s="2">
        <f t="shared" si="9"/>
        <v>1.8999999999999906E-2</v>
      </c>
      <c r="D80" s="2">
        <f t="shared" si="10"/>
        <v>1.8999999999999906E-2</v>
      </c>
      <c r="E80" s="2">
        <f t="shared" si="11"/>
        <v>0</v>
      </c>
      <c r="F80" s="2">
        <f t="shared" si="12"/>
        <v>1.0335166224124675E-2</v>
      </c>
      <c r="G80" s="2">
        <f t="shared" si="12"/>
        <v>1.2437761677274478E-2</v>
      </c>
      <c r="H80" s="2">
        <f t="shared" si="3"/>
        <v>0.83095065593743145</v>
      </c>
      <c r="I80" s="2">
        <f t="shared" si="4"/>
        <v>45.383563628152046</v>
      </c>
    </row>
    <row r="81" spans="1:9" ht="13.5" x14ac:dyDescent="0.25">
      <c r="A81" s="3">
        <f>TITRES_STAT!B84</f>
        <v>42424</v>
      </c>
      <c r="B81" s="6">
        <f>TITRES_STAT!D84</f>
        <v>1.9024000000000001</v>
      </c>
      <c r="C81" s="2">
        <f t="shared" si="9"/>
        <v>-3.7999999999999812E-2</v>
      </c>
      <c r="D81" s="2">
        <f t="shared" si="10"/>
        <v>0</v>
      </c>
      <c r="E81" s="2">
        <f t="shared" si="11"/>
        <v>3.7999999999999812E-2</v>
      </c>
      <c r="F81" s="2">
        <f t="shared" si="12"/>
        <v>9.5969400652586266E-3</v>
      </c>
      <c r="G81" s="2">
        <f t="shared" si="12"/>
        <v>1.4263635843183431E-2</v>
      </c>
      <c r="H81" s="2">
        <f t="shared" ref="H81:H144" si="13">F81/G81</f>
        <v>0.67282565054021548</v>
      </c>
      <c r="I81" s="2">
        <f t="shared" ref="I81:I144" si="14">IF(G81=0,100,100-(100/(1+H81)))</f>
        <v>40.220907081556042</v>
      </c>
    </row>
    <row r="82" spans="1:9" ht="13.5" x14ac:dyDescent="0.25">
      <c r="A82" s="3">
        <f>TITRES_STAT!B85</f>
        <v>42425</v>
      </c>
      <c r="B82" s="6">
        <f>TITRES_STAT!D85</f>
        <v>1.9024000000000001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8.9114443463115828E-3</v>
      </c>
      <c r="G82" s="2">
        <f t="shared" si="12"/>
        <v>1.3244804711527473E-2</v>
      </c>
      <c r="H82" s="2">
        <f t="shared" si="13"/>
        <v>0.67282565054021548</v>
      </c>
      <c r="I82" s="2">
        <f t="shared" si="14"/>
        <v>40.220907081556042</v>
      </c>
    </row>
    <row r="83" spans="1:9" ht="13.5" x14ac:dyDescent="0.25">
      <c r="A83" s="3">
        <f>TITRES_STAT!B86</f>
        <v>42426</v>
      </c>
      <c r="B83" s="6">
        <f>TITRES_STAT!D86</f>
        <v>1.8834</v>
      </c>
      <c r="C83" s="2">
        <f t="shared" si="9"/>
        <v>-1.9000000000000128E-2</v>
      </c>
      <c r="D83" s="2">
        <f t="shared" si="10"/>
        <v>0</v>
      </c>
      <c r="E83" s="2">
        <f t="shared" si="11"/>
        <v>1.9000000000000128E-2</v>
      </c>
      <c r="F83" s="2">
        <f t="shared" si="12"/>
        <v>8.2749126072893271E-3</v>
      </c>
      <c r="G83" s="2">
        <f t="shared" si="12"/>
        <v>1.365589008927552E-2</v>
      </c>
      <c r="H83" s="2">
        <f t="shared" si="13"/>
        <v>0.6059592273511285</v>
      </c>
      <c r="I83" s="2">
        <f t="shared" si="14"/>
        <v>37.731918533859577</v>
      </c>
    </row>
    <row r="84" spans="1:9" ht="13.5" x14ac:dyDescent="0.25">
      <c r="A84" s="3">
        <f>TITRES_STAT!B87</f>
        <v>42429</v>
      </c>
      <c r="B84" s="6">
        <f>TITRES_STAT!D87</f>
        <v>1.9024000000000001</v>
      </c>
      <c r="C84" s="2">
        <f t="shared" si="9"/>
        <v>1.9000000000000128E-2</v>
      </c>
      <c r="D84" s="2">
        <f t="shared" si="10"/>
        <v>1.9000000000000128E-2</v>
      </c>
      <c r="E84" s="2">
        <f t="shared" si="11"/>
        <v>0</v>
      </c>
      <c r="F84" s="2">
        <f t="shared" si="12"/>
        <v>9.0409902781972418E-3</v>
      </c>
      <c r="G84" s="2">
        <f t="shared" si="12"/>
        <v>1.2680469368612984E-2</v>
      </c>
      <c r="H84" s="2">
        <f t="shared" si="13"/>
        <v>0.71298545940071656</v>
      </c>
      <c r="I84" s="2">
        <f t="shared" si="14"/>
        <v>41.622388298039183</v>
      </c>
    </row>
    <row r="85" spans="1:9" ht="13.5" x14ac:dyDescent="0.25">
      <c r="A85" s="3">
        <f>TITRES_STAT!B88</f>
        <v>42430</v>
      </c>
      <c r="B85" s="6">
        <f>TITRES_STAT!D88</f>
        <v>1.9309000000000001</v>
      </c>
      <c r="C85" s="2">
        <f t="shared" si="9"/>
        <v>2.849999999999997E-2</v>
      </c>
      <c r="D85" s="2">
        <f t="shared" si="10"/>
        <v>2.849999999999997E-2</v>
      </c>
      <c r="E85" s="2">
        <f t="shared" si="11"/>
        <v>0</v>
      </c>
      <c r="F85" s="2">
        <f t="shared" si="12"/>
        <v>1.0430919544040294E-2</v>
      </c>
      <c r="G85" s="2">
        <f t="shared" si="12"/>
        <v>1.1774721556569199E-2</v>
      </c>
      <c r="H85" s="2">
        <f t="shared" si="13"/>
        <v>0.88587398809620355</v>
      </c>
      <c r="I85" s="2">
        <f t="shared" si="14"/>
        <v>46.974187760577607</v>
      </c>
    </row>
    <row r="86" spans="1:9" ht="13.5" x14ac:dyDescent="0.25">
      <c r="A86" s="3">
        <f>TITRES_STAT!B89</f>
        <v>42431</v>
      </c>
      <c r="B86" s="6">
        <f>TITRES_STAT!D89</f>
        <v>1.8834</v>
      </c>
      <c r="C86" s="2">
        <f t="shared" si="9"/>
        <v>-4.7500000000000098E-2</v>
      </c>
      <c r="D86" s="2">
        <f t="shared" si="10"/>
        <v>0</v>
      </c>
      <c r="E86" s="2">
        <f t="shared" si="11"/>
        <v>4.7500000000000098E-2</v>
      </c>
      <c r="F86" s="2">
        <f t="shared" si="12"/>
        <v>9.685853862323129E-3</v>
      </c>
      <c r="G86" s="2">
        <f t="shared" si="12"/>
        <v>1.4326527159671407E-2</v>
      </c>
      <c r="H86" s="2">
        <f t="shared" si="13"/>
        <v>0.67607828152438887</v>
      </c>
      <c r="I86" s="2">
        <f t="shared" si="14"/>
        <v>40.336915583053639</v>
      </c>
    </row>
    <row r="87" spans="1:9" ht="13.5" x14ac:dyDescent="0.25">
      <c r="A87" s="3">
        <f>TITRES_STAT!B90</f>
        <v>42432</v>
      </c>
      <c r="B87" s="6">
        <f>TITRES_STAT!D90</f>
        <v>1.8358000000000001</v>
      </c>
      <c r="C87" s="2">
        <f t="shared" si="9"/>
        <v>-4.7599999999999865E-2</v>
      </c>
      <c r="D87" s="2">
        <f t="shared" si="10"/>
        <v>0</v>
      </c>
      <c r="E87" s="2">
        <f t="shared" si="11"/>
        <v>4.7599999999999865E-2</v>
      </c>
      <c r="F87" s="2">
        <f t="shared" si="12"/>
        <v>8.9940071578714764E-3</v>
      </c>
      <c r="G87" s="2">
        <f t="shared" si="12"/>
        <v>1.6703203791123441E-2</v>
      </c>
      <c r="H87" s="2">
        <f t="shared" si="13"/>
        <v>0.53846000266434801</v>
      </c>
      <c r="I87" s="2">
        <f t="shared" si="14"/>
        <v>34.999935112503934</v>
      </c>
    </row>
    <row r="88" spans="1:9" ht="13.5" x14ac:dyDescent="0.25">
      <c r="A88" s="3">
        <f>TITRES_STAT!B91</f>
        <v>42433</v>
      </c>
      <c r="B88" s="6">
        <f>TITRES_STAT!D91</f>
        <v>1.8072999999999999</v>
      </c>
      <c r="C88" s="2">
        <f t="shared" si="9"/>
        <v>-2.8500000000000192E-2</v>
      </c>
      <c r="D88" s="2">
        <f t="shared" si="10"/>
        <v>0</v>
      </c>
      <c r="E88" s="2">
        <f t="shared" si="11"/>
        <v>2.8500000000000192E-2</v>
      </c>
      <c r="F88" s="2">
        <f t="shared" si="12"/>
        <v>8.3515780751663698E-3</v>
      </c>
      <c r="G88" s="2">
        <f t="shared" si="12"/>
        <v>1.7545832091757495E-2</v>
      </c>
      <c r="H88" s="2">
        <f t="shared" si="13"/>
        <v>0.47598643549596548</v>
      </c>
      <c r="I88" s="2">
        <f t="shared" si="14"/>
        <v>32.248699855837302</v>
      </c>
    </row>
    <row r="89" spans="1:9" ht="13.5" x14ac:dyDescent="0.25">
      <c r="A89" s="3">
        <f>TITRES_STAT!B92</f>
        <v>42436</v>
      </c>
      <c r="B89" s="6">
        <f>TITRES_STAT!D92</f>
        <v>1.8548</v>
      </c>
      <c r="C89" s="2">
        <f t="shared" si="9"/>
        <v>4.7500000000000098E-2</v>
      </c>
      <c r="D89" s="2">
        <f t="shared" si="10"/>
        <v>4.7500000000000098E-2</v>
      </c>
      <c r="E89" s="2">
        <f t="shared" si="11"/>
        <v>0</v>
      </c>
      <c r="F89" s="2">
        <f t="shared" si="12"/>
        <v>1.1147893926940208E-2</v>
      </c>
      <c r="G89" s="2">
        <f t="shared" si="12"/>
        <v>1.6292558370917674E-2</v>
      </c>
      <c r="H89" s="2">
        <f t="shared" si="13"/>
        <v>0.68423225334820792</v>
      </c>
      <c r="I89" s="2">
        <f t="shared" si="14"/>
        <v>40.625765952882851</v>
      </c>
    </row>
    <row r="90" spans="1:9" ht="13.5" x14ac:dyDescent="0.25">
      <c r="A90" s="3">
        <f>TITRES_STAT!B93</f>
        <v>42437</v>
      </c>
      <c r="B90" s="6">
        <f>TITRES_STAT!D93</f>
        <v>1.8168</v>
      </c>
      <c r="C90" s="2">
        <f t="shared" si="9"/>
        <v>-3.8000000000000034E-2</v>
      </c>
      <c r="D90" s="2">
        <f t="shared" si="10"/>
        <v>0</v>
      </c>
      <c r="E90" s="2">
        <f t="shared" si="11"/>
        <v>3.8000000000000034E-2</v>
      </c>
      <c r="F90" s="2">
        <f t="shared" si="12"/>
        <v>1.035161578930162E-2</v>
      </c>
      <c r="G90" s="2">
        <f t="shared" si="12"/>
        <v>1.784308991585213E-2</v>
      </c>
      <c r="H90" s="2">
        <f t="shared" si="13"/>
        <v>0.58014703944887114</v>
      </c>
      <c r="I90" s="2">
        <f t="shared" si="14"/>
        <v>36.714750271039122</v>
      </c>
    </row>
    <row r="91" spans="1:9" ht="13.5" x14ac:dyDescent="0.25">
      <c r="A91" s="3">
        <f>TITRES_STAT!B94</f>
        <v>42438</v>
      </c>
      <c r="B91" s="6">
        <f>TITRES_STAT!D94</f>
        <v>1.7692000000000001</v>
      </c>
      <c r="C91" s="2">
        <f t="shared" si="9"/>
        <v>-4.7599999999999865E-2</v>
      </c>
      <c r="D91" s="2">
        <f t="shared" si="10"/>
        <v>0</v>
      </c>
      <c r="E91" s="2">
        <f t="shared" si="11"/>
        <v>4.7599999999999865E-2</v>
      </c>
      <c r="F91" s="2">
        <f t="shared" si="12"/>
        <v>9.6122146614943619E-3</v>
      </c>
      <c r="G91" s="2">
        <f t="shared" si="12"/>
        <v>1.9968583493291253E-2</v>
      </c>
      <c r="H91" s="2">
        <f t="shared" si="13"/>
        <v>0.48136687635974429</v>
      </c>
      <c r="I91" s="2">
        <f t="shared" si="14"/>
        <v>32.494777900167264</v>
      </c>
    </row>
    <row r="92" spans="1:9" ht="13.5" x14ac:dyDescent="0.25">
      <c r="A92" s="3">
        <f>TITRES_STAT!B95</f>
        <v>42439</v>
      </c>
      <c r="B92" s="6">
        <f>TITRES_STAT!D95</f>
        <v>1.7978000000000001</v>
      </c>
      <c r="C92" s="2">
        <f t="shared" si="9"/>
        <v>2.8599999999999959E-2</v>
      </c>
      <c r="D92" s="2">
        <f t="shared" si="10"/>
        <v>2.8599999999999959E-2</v>
      </c>
      <c r="E92" s="2">
        <f t="shared" si="11"/>
        <v>0</v>
      </c>
      <c r="F92" s="2">
        <f t="shared" si="12"/>
        <v>1.0968485042816192E-2</v>
      </c>
      <c r="G92" s="2">
        <f t="shared" si="12"/>
        <v>1.8542256100913306E-2</v>
      </c>
      <c r="H92" s="2">
        <f t="shared" si="13"/>
        <v>0.59153993899781887</v>
      </c>
      <c r="I92" s="2">
        <f t="shared" si="14"/>
        <v>37.16777219994286</v>
      </c>
    </row>
    <row r="93" spans="1:9" ht="13.5" x14ac:dyDescent="0.25">
      <c r="A93" s="3">
        <f>TITRES_STAT!B96</f>
        <v>42440</v>
      </c>
      <c r="B93" s="6">
        <f>TITRES_STAT!D96</f>
        <v>1.8072999999999999</v>
      </c>
      <c r="C93" s="2">
        <f t="shared" si="9"/>
        <v>9.4999999999998419E-3</v>
      </c>
      <c r="D93" s="2">
        <f t="shared" si="10"/>
        <v>9.4999999999998419E-3</v>
      </c>
      <c r="E93" s="2">
        <f t="shared" si="11"/>
        <v>0</v>
      </c>
      <c r="F93" s="2">
        <f t="shared" ref="F93:G108" si="15">((F92*13)+D93)/14</f>
        <v>1.0863593254043595E-2</v>
      </c>
      <c r="G93" s="2">
        <f t="shared" si="15"/>
        <v>1.7217809236562357E-2</v>
      </c>
      <c r="H93" s="2">
        <f t="shared" si="13"/>
        <v>0.63095095925296585</v>
      </c>
      <c r="I93" s="2">
        <f t="shared" si="14"/>
        <v>38.686077939582198</v>
      </c>
    </row>
    <row r="94" spans="1:9" ht="13.5" x14ac:dyDescent="0.25">
      <c r="A94" s="3">
        <f>TITRES_STAT!B97</f>
        <v>42443</v>
      </c>
      <c r="B94" s="6">
        <f>TITRES_STAT!D97</f>
        <v>1.8358000000000001</v>
      </c>
      <c r="C94" s="2">
        <f t="shared" si="9"/>
        <v>2.8500000000000192E-2</v>
      </c>
      <c r="D94" s="2">
        <f t="shared" si="10"/>
        <v>2.8500000000000192E-2</v>
      </c>
      <c r="E94" s="2">
        <f t="shared" si="11"/>
        <v>0</v>
      </c>
      <c r="F94" s="2">
        <f t="shared" si="15"/>
        <v>1.2123336593040494E-2</v>
      </c>
      <c r="G94" s="2">
        <f t="shared" si="15"/>
        <v>1.5987965719665046E-2</v>
      </c>
      <c r="H94" s="2">
        <f t="shared" si="13"/>
        <v>0.75827887084652079</v>
      </c>
      <c r="I94" s="2">
        <f t="shared" si="14"/>
        <v>43.126200480441909</v>
      </c>
    </row>
    <row r="95" spans="1:9" ht="13.5" x14ac:dyDescent="0.25">
      <c r="A95" s="3">
        <f>TITRES_STAT!B98</f>
        <v>42444</v>
      </c>
      <c r="B95" s="6">
        <f>TITRES_STAT!D98</f>
        <v>1.8072999999999999</v>
      </c>
      <c r="C95" s="2">
        <f t="shared" si="9"/>
        <v>-2.8500000000000192E-2</v>
      </c>
      <c r="D95" s="2">
        <f t="shared" si="10"/>
        <v>0</v>
      </c>
      <c r="E95" s="2">
        <f t="shared" si="11"/>
        <v>2.8500000000000192E-2</v>
      </c>
      <c r="F95" s="2">
        <f t="shared" si="15"/>
        <v>1.1257383979251887E-2</v>
      </c>
      <c r="G95" s="2">
        <f t="shared" si="15"/>
        <v>1.68816824539747E-2</v>
      </c>
      <c r="H95" s="2">
        <f t="shared" si="13"/>
        <v>0.6668401689193838</v>
      </c>
      <c r="I95" s="2">
        <f t="shared" si="14"/>
        <v>40.00624543094002</v>
      </c>
    </row>
    <row r="96" spans="1:9" ht="13.5" x14ac:dyDescent="0.25">
      <c r="A96" s="3">
        <f>TITRES_STAT!B99</f>
        <v>42445</v>
      </c>
      <c r="B96" s="6">
        <f>TITRES_STAT!D99</f>
        <v>1.8548</v>
      </c>
      <c r="C96" s="2">
        <f t="shared" si="9"/>
        <v>4.7500000000000098E-2</v>
      </c>
      <c r="D96" s="2">
        <f t="shared" si="10"/>
        <v>4.7500000000000098E-2</v>
      </c>
      <c r="E96" s="2">
        <f t="shared" si="11"/>
        <v>0</v>
      </c>
      <c r="F96" s="2">
        <f t="shared" si="15"/>
        <v>1.3846142266448189E-2</v>
      </c>
      <c r="G96" s="2">
        <f t="shared" si="15"/>
        <v>1.5675847992976506E-2</v>
      </c>
      <c r="H96" s="2">
        <f t="shared" si="13"/>
        <v>0.88327867638496438</v>
      </c>
      <c r="I96" s="2">
        <f t="shared" si="14"/>
        <v>46.901113863852387</v>
      </c>
    </row>
    <row r="97" spans="1:9" ht="13.5" x14ac:dyDescent="0.25">
      <c r="A97" s="3">
        <f>TITRES_STAT!B100</f>
        <v>42446</v>
      </c>
      <c r="B97" s="6">
        <f>TITRES_STAT!D100</f>
        <v>1.8072999999999999</v>
      </c>
      <c r="C97" s="2">
        <f t="shared" si="9"/>
        <v>-4.7500000000000098E-2</v>
      </c>
      <c r="D97" s="2">
        <f t="shared" si="10"/>
        <v>0</v>
      </c>
      <c r="E97" s="2">
        <f t="shared" si="11"/>
        <v>4.7500000000000098E-2</v>
      </c>
      <c r="F97" s="2">
        <f t="shared" si="15"/>
        <v>1.2857132104559034E-2</v>
      </c>
      <c r="G97" s="2">
        <f t="shared" si="15"/>
        <v>1.7949001707763906E-2</v>
      </c>
      <c r="H97" s="2">
        <f t="shared" si="13"/>
        <v>0.71631460701224592</v>
      </c>
      <c r="I97" s="2">
        <f t="shared" si="14"/>
        <v>41.735623765342403</v>
      </c>
    </row>
    <row r="98" spans="1:9" ht="13.5" x14ac:dyDescent="0.25">
      <c r="A98" s="3">
        <f>TITRES_STAT!B101</f>
        <v>42447</v>
      </c>
      <c r="B98" s="6">
        <f>TITRES_STAT!D101</f>
        <v>1.8452999999999999</v>
      </c>
      <c r="C98" s="2">
        <f t="shared" si="9"/>
        <v>3.8000000000000034E-2</v>
      </c>
      <c r="D98" s="2">
        <f t="shared" si="10"/>
        <v>3.8000000000000034E-2</v>
      </c>
      <c r="E98" s="2">
        <f t="shared" si="11"/>
        <v>0</v>
      </c>
      <c r="F98" s="2">
        <f t="shared" si="15"/>
        <v>1.4653051239947677E-2</v>
      </c>
      <c r="G98" s="2">
        <f t="shared" si="15"/>
        <v>1.6666930157209343E-2</v>
      </c>
      <c r="H98" s="2">
        <f t="shared" si="13"/>
        <v>0.87916917523107541</v>
      </c>
      <c r="I98" s="2">
        <f t="shared" si="14"/>
        <v>46.784993433226511</v>
      </c>
    </row>
    <row r="99" spans="1:9" ht="13.5" x14ac:dyDescent="0.25">
      <c r="A99" s="3">
        <f>TITRES_STAT!B102</f>
        <v>42450</v>
      </c>
      <c r="B99" s="6">
        <f>TITRES_STAT!D102</f>
        <v>1.8452999999999999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1.3606404722808557E-2</v>
      </c>
      <c r="G99" s="2">
        <f t="shared" si="15"/>
        <v>1.5476435145980103E-2</v>
      </c>
      <c r="H99" s="2">
        <f t="shared" si="13"/>
        <v>0.87916917523107552</v>
      </c>
      <c r="I99" s="2">
        <f t="shared" si="14"/>
        <v>46.784993433226511</v>
      </c>
    </row>
    <row r="100" spans="1:9" ht="13.5" x14ac:dyDescent="0.25">
      <c r="A100" s="3">
        <f>TITRES_STAT!B103</f>
        <v>42451</v>
      </c>
      <c r="B100" s="6">
        <f>TITRES_STAT!D103</f>
        <v>1.8072999999999999</v>
      </c>
      <c r="C100" s="2">
        <f t="shared" si="9"/>
        <v>-3.8000000000000034E-2</v>
      </c>
      <c r="D100" s="2">
        <f t="shared" si="10"/>
        <v>0</v>
      </c>
      <c r="E100" s="2">
        <f t="shared" si="11"/>
        <v>3.8000000000000034E-2</v>
      </c>
      <c r="F100" s="2">
        <f t="shared" si="15"/>
        <v>1.2634518671179373E-2</v>
      </c>
      <c r="G100" s="2">
        <f t="shared" si="15"/>
        <v>1.7085261206981527E-2</v>
      </c>
      <c r="H100" s="2">
        <f t="shared" si="13"/>
        <v>0.73949812754495947</v>
      </c>
      <c r="I100" s="2">
        <f t="shared" si="14"/>
        <v>42.512154272258407</v>
      </c>
    </row>
    <row r="101" spans="1:9" ht="13.5" x14ac:dyDescent="0.25">
      <c r="A101" s="3">
        <f>TITRES_STAT!B104</f>
        <v>42452</v>
      </c>
      <c r="B101" s="6">
        <f>TITRES_STAT!D104</f>
        <v>1.8072999999999999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1.1732053051809419E-2</v>
      </c>
      <c r="G101" s="2">
        <f t="shared" si="15"/>
        <v>1.5864885406482846E-2</v>
      </c>
      <c r="H101" s="2">
        <f t="shared" si="13"/>
        <v>0.73949812754495958</v>
      </c>
      <c r="I101" s="2">
        <f t="shared" si="14"/>
        <v>42.512154272258414</v>
      </c>
    </row>
    <row r="102" spans="1:9" ht="13.5" x14ac:dyDescent="0.25">
      <c r="A102" s="3">
        <f>TITRES_STAT!B105</f>
        <v>42453</v>
      </c>
      <c r="B102" s="6">
        <f>TITRES_STAT!D105</f>
        <v>1.8072999999999999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1.089404926239446E-2</v>
      </c>
      <c r="G102" s="2">
        <f t="shared" si="15"/>
        <v>1.4731679306019787E-2</v>
      </c>
      <c r="H102" s="2">
        <f t="shared" si="13"/>
        <v>0.73949812754495947</v>
      </c>
      <c r="I102" s="2">
        <f t="shared" si="14"/>
        <v>42.512154272258407</v>
      </c>
    </row>
    <row r="103" spans="1:9" ht="13.5" x14ac:dyDescent="0.25">
      <c r="A103" s="3">
        <f>TITRES_STAT!B106</f>
        <v>42454</v>
      </c>
      <c r="B103" s="6">
        <f>TITRES_STAT!D106</f>
        <v>1.8452999999999999</v>
      </c>
      <c r="C103" s="2">
        <f t="shared" si="9"/>
        <v>3.8000000000000034E-2</v>
      </c>
      <c r="D103" s="2">
        <f t="shared" si="10"/>
        <v>3.8000000000000034E-2</v>
      </c>
      <c r="E103" s="2">
        <f t="shared" si="11"/>
        <v>0</v>
      </c>
      <c r="F103" s="2">
        <f t="shared" si="15"/>
        <v>1.2830188600794859E-2</v>
      </c>
      <c r="G103" s="2">
        <f t="shared" si="15"/>
        <v>1.3679416498446945E-2</v>
      </c>
      <c r="H103" s="2">
        <f t="shared" si="13"/>
        <v>0.93791928933894952</v>
      </c>
      <c r="I103" s="2">
        <f t="shared" si="14"/>
        <v>48.398263771804785</v>
      </c>
    </row>
    <row r="104" spans="1:9" ht="13.5" x14ac:dyDescent="0.25">
      <c r="A104" s="3">
        <f>TITRES_STAT!B107</f>
        <v>42457</v>
      </c>
      <c r="B104" s="6">
        <f>TITRES_STAT!D107</f>
        <v>1.8072999999999999</v>
      </c>
      <c r="C104" s="2">
        <f t="shared" si="9"/>
        <v>-3.8000000000000034E-2</v>
      </c>
      <c r="D104" s="2">
        <f t="shared" si="10"/>
        <v>0</v>
      </c>
      <c r="E104" s="2">
        <f t="shared" si="11"/>
        <v>3.8000000000000034E-2</v>
      </c>
      <c r="F104" s="2">
        <f t="shared" si="15"/>
        <v>1.191374655788094E-2</v>
      </c>
      <c r="G104" s="2">
        <f t="shared" si="15"/>
        <v>1.5416601034272167E-2</v>
      </c>
      <c r="H104" s="2">
        <f t="shared" si="13"/>
        <v>0.77278685044750528</v>
      </c>
      <c r="I104" s="2">
        <f t="shared" si="14"/>
        <v>43.591639358811264</v>
      </c>
    </row>
    <row r="105" spans="1:9" ht="13.5" x14ac:dyDescent="0.25">
      <c r="A105" s="3">
        <f>TITRES_STAT!B108</f>
        <v>42458</v>
      </c>
      <c r="B105" s="6">
        <f>TITRES_STAT!D108</f>
        <v>1.8072999999999999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1.1062764660889445E-2</v>
      </c>
      <c r="G105" s="2">
        <f t="shared" si="15"/>
        <v>1.4315415246109868E-2</v>
      </c>
      <c r="H105" s="2">
        <f t="shared" si="13"/>
        <v>0.77278685044750539</v>
      </c>
      <c r="I105" s="2">
        <f t="shared" si="14"/>
        <v>43.591639358811264</v>
      </c>
    </row>
    <row r="106" spans="1:9" ht="13.5" x14ac:dyDescent="0.25">
      <c r="A106" s="3">
        <f>TITRES_STAT!B109</f>
        <v>42459</v>
      </c>
      <c r="B106" s="6">
        <f>TITRES_STAT!D109</f>
        <v>1.8072999999999999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1.0272567185111627E-2</v>
      </c>
      <c r="G106" s="2">
        <f t="shared" si="15"/>
        <v>1.3292885585673448E-2</v>
      </c>
      <c r="H106" s="2">
        <f t="shared" si="13"/>
        <v>0.77278685044750539</v>
      </c>
      <c r="I106" s="2">
        <f t="shared" si="14"/>
        <v>43.591639358811264</v>
      </c>
    </row>
    <row r="107" spans="1:9" ht="13.5" x14ac:dyDescent="0.25">
      <c r="A107" s="3">
        <f>TITRES_STAT!B110</f>
        <v>42460</v>
      </c>
      <c r="B107" s="6">
        <f>TITRES_STAT!D110</f>
        <v>1.7786999999999999</v>
      </c>
      <c r="C107" s="2">
        <f t="shared" si="9"/>
        <v>-2.8599999999999959E-2</v>
      </c>
      <c r="D107" s="2">
        <f t="shared" si="10"/>
        <v>0</v>
      </c>
      <c r="E107" s="2">
        <f t="shared" si="11"/>
        <v>2.8599999999999959E-2</v>
      </c>
      <c r="F107" s="2">
        <f t="shared" si="15"/>
        <v>9.5388123861750822E-3</v>
      </c>
      <c r="G107" s="2">
        <f t="shared" si="15"/>
        <v>1.4386250900982485E-2</v>
      </c>
      <c r="H107" s="2">
        <f t="shared" si="13"/>
        <v>0.66305060657072545</v>
      </c>
      <c r="I107" s="2">
        <f t="shared" si="14"/>
        <v>39.869538783186002</v>
      </c>
    </row>
    <row r="108" spans="1:9" ht="13.5" x14ac:dyDescent="0.25">
      <c r="A108" s="3">
        <f>TITRES_STAT!B111</f>
        <v>42461</v>
      </c>
      <c r="B108" s="6">
        <f>TITRES_STAT!D111</f>
        <v>1.7597</v>
      </c>
      <c r="C108" s="2">
        <f t="shared" si="9"/>
        <v>-1.8999999999999906E-2</v>
      </c>
      <c r="D108" s="2">
        <f t="shared" si="10"/>
        <v>0</v>
      </c>
      <c r="E108" s="2">
        <f t="shared" si="11"/>
        <v>1.8999999999999906E-2</v>
      </c>
      <c r="F108" s="2">
        <f t="shared" si="15"/>
        <v>8.8574686443054339E-3</v>
      </c>
      <c r="G108" s="2">
        <f t="shared" si="15"/>
        <v>1.4715804408055158E-2</v>
      </c>
      <c r="H108" s="2">
        <f t="shared" si="13"/>
        <v>0.6019017648438586</v>
      </c>
      <c r="I108" s="2">
        <f t="shared" si="14"/>
        <v>37.574199495468285</v>
      </c>
    </row>
    <row r="109" spans="1:9" ht="13.5" x14ac:dyDescent="0.25">
      <c r="A109" s="3">
        <f>TITRES_STAT!B112</f>
        <v>42464</v>
      </c>
      <c r="B109" s="6">
        <f>TITRES_STAT!D112</f>
        <v>1.7597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8.2247923125693314E-3</v>
      </c>
      <c r="G109" s="2">
        <f t="shared" si="16"/>
        <v>1.3664675521765503E-2</v>
      </c>
      <c r="H109" s="2">
        <f t="shared" si="13"/>
        <v>0.6019017648438586</v>
      </c>
      <c r="I109" s="2">
        <f t="shared" si="14"/>
        <v>37.574199495468285</v>
      </c>
    </row>
    <row r="110" spans="1:9" ht="13.5" x14ac:dyDescent="0.25">
      <c r="A110" s="3">
        <f>TITRES_STAT!B113</f>
        <v>42465</v>
      </c>
      <c r="B110" s="6">
        <f>TITRES_STAT!D113</f>
        <v>1.7883</v>
      </c>
      <c r="C110" s="2">
        <f t="shared" si="9"/>
        <v>2.8599999999999959E-2</v>
      </c>
      <c r="D110" s="2">
        <f t="shared" si="10"/>
        <v>2.8599999999999959E-2</v>
      </c>
      <c r="E110" s="2">
        <f t="shared" si="11"/>
        <v>0</v>
      </c>
      <c r="F110" s="2">
        <f t="shared" si="16"/>
        <v>9.6801642902429475E-3</v>
      </c>
      <c r="G110" s="2">
        <f t="shared" si="16"/>
        <v>1.2688627270210823E-2</v>
      </c>
      <c r="H110" s="2">
        <f t="shared" si="13"/>
        <v>0.76290083112214468</v>
      </c>
      <c r="I110" s="2">
        <f t="shared" si="14"/>
        <v>43.275311784641509</v>
      </c>
    </row>
    <row r="111" spans="1:9" ht="13.5" x14ac:dyDescent="0.25">
      <c r="A111" s="3">
        <f>TITRES_STAT!B114</f>
        <v>42466</v>
      </c>
      <c r="B111" s="6">
        <f>TITRES_STAT!D114</f>
        <v>1.7502</v>
      </c>
      <c r="C111" s="2">
        <f t="shared" si="9"/>
        <v>-3.8100000000000023E-2</v>
      </c>
      <c r="D111" s="2">
        <f t="shared" si="10"/>
        <v>0</v>
      </c>
      <c r="E111" s="2">
        <f t="shared" si="11"/>
        <v>3.8100000000000023E-2</v>
      </c>
      <c r="F111" s="2">
        <f t="shared" si="16"/>
        <v>8.9887239837970218E-3</v>
      </c>
      <c r="G111" s="2">
        <f t="shared" si="16"/>
        <v>1.4503725322338623E-2</v>
      </c>
      <c r="H111" s="2">
        <f t="shared" si="13"/>
        <v>0.61975277275505203</v>
      </c>
      <c r="I111" s="2">
        <f t="shared" si="14"/>
        <v>38.262183166441446</v>
      </c>
    </row>
    <row r="112" spans="1:9" ht="13.5" x14ac:dyDescent="0.25">
      <c r="A112" s="3">
        <f>TITRES_STAT!B115</f>
        <v>42467</v>
      </c>
      <c r="B112" s="6">
        <f>TITRES_STAT!D115</f>
        <v>1.7597</v>
      </c>
      <c r="C112" s="2">
        <f t="shared" si="9"/>
        <v>9.5000000000000639E-3</v>
      </c>
      <c r="D112" s="2">
        <f t="shared" si="10"/>
        <v>9.5000000000000639E-3</v>
      </c>
      <c r="E112" s="2">
        <f t="shared" si="11"/>
        <v>0</v>
      </c>
      <c r="F112" s="2">
        <f t="shared" si="16"/>
        <v>9.0252436992400969E-3</v>
      </c>
      <c r="G112" s="2">
        <f t="shared" si="16"/>
        <v>1.3467744942171579E-2</v>
      </c>
      <c r="H112" s="2">
        <f t="shared" si="13"/>
        <v>0.67013770590348287</v>
      </c>
      <c r="I112" s="2">
        <f t="shared" si="14"/>
        <v>40.124697714130285</v>
      </c>
    </row>
    <row r="113" spans="1:9" ht="13.5" x14ac:dyDescent="0.25">
      <c r="A113" s="3">
        <f>TITRES_STAT!B116</f>
        <v>42468</v>
      </c>
      <c r="B113" s="6">
        <f>TITRES_STAT!D116</f>
        <v>1.7692000000000001</v>
      </c>
      <c r="C113" s="2">
        <f t="shared" si="9"/>
        <v>9.5000000000000639E-3</v>
      </c>
      <c r="D113" s="2">
        <f t="shared" si="10"/>
        <v>9.5000000000000639E-3</v>
      </c>
      <c r="E113" s="2">
        <f t="shared" si="11"/>
        <v>0</v>
      </c>
      <c r="F113" s="2">
        <f t="shared" si="16"/>
        <v>9.0591548635800944E-3</v>
      </c>
      <c r="G113" s="2">
        <f t="shared" si="16"/>
        <v>1.2505763160587895E-2</v>
      </c>
      <c r="H113" s="2">
        <f t="shared" si="13"/>
        <v>0.72439840314025461</v>
      </c>
      <c r="I113" s="2">
        <f t="shared" si="14"/>
        <v>42.008760958086746</v>
      </c>
    </row>
    <row r="114" spans="1:9" ht="13.5" x14ac:dyDescent="0.25">
      <c r="A114" s="3">
        <f>TITRES_STAT!B117</f>
        <v>42471</v>
      </c>
      <c r="B114" s="6">
        <f>TITRES_STAT!D117</f>
        <v>1.7978000000000001</v>
      </c>
      <c r="C114" s="2">
        <f t="shared" si="9"/>
        <v>2.8599999999999959E-2</v>
      </c>
      <c r="D114" s="2">
        <f t="shared" si="10"/>
        <v>2.8599999999999959E-2</v>
      </c>
      <c r="E114" s="2">
        <f t="shared" si="11"/>
        <v>0</v>
      </c>
      <c r="F114" s="2">
        <f t="shared" si="16"/>
        <v>1.0454929516181512E-2</v>
      </c>
      <c r="G114" s="2">
        <f t="shared" si="16"/>
        <v>1.1612494363403045E-2</v>
      </c>
      <c r="H114" s="2">
        <f t="shared" si="13"/>
        <v>0.90031729523420778</v>
      </c>
      <c r="I114" s="2">
        <f t="shared" si="14"/>
        <v>47.377208926746448</v>
      </c>
    </row>
    <row r="115" spans="1:9" ht="13.5" x14ac:dyDescent="0.25">
      <c r="A115" s="3">
        <f>TITRES_STAT!B118</f>
        <v>42472</v>
      </c>
      <c r="B115" s="6">
        <f>TITRES_STAT!D118</f>
        <v>1.7692000000000001</v>
      </c>
      <c r="C115" s="2">
        <f t="shared" si="9"/>
        <v>-2.8599999999999959E-2</v>
      </c>
      <c r="D115" s="2">
        <f t="shared" si="10"/>
        <v>0</v>
      </c>
      <c r="E115" s="2">
        <f t="shared" si="11"/>
        <v>2.8599999999999959E-2</v>
      </c>
      <c r="F115" s="2">
        <f t="shared" si="16"/>
        <v>9.7081488364542615E-3</v>
      </c>
      <c r="G115" s="2">
        <f t="shared" si="16"/>
        <v>1.2825887623159967E-2</v>
      </c>
      <c r="H115" s="2">
        <f t="shared" si="13"/>
        <v>0.7569182829049631</v>
      </c>
      <c r="I115" s="2">
        <f t="shared" si="14"/>
        <v>43.082156425251746</v>
      </c>
    </row>
    <row r="116" spans="1:9" ht="13.5" x14ac:dyDescent="0.25">
      <c r="A116" s="3">
        <f>TITRES_STAT!B119</f>
        <v>42473</v>
      </c>
      <c r="B116" s="6">
        <f>TITRES_STAT!D119</f>
        <v>1.7597</v>
      </c>
      <c r="C116" s="2">
        <f t="shared" si="9"/>
        <v>-9.5000000000000639E-3</v>
      </c>
      <c r="D116" s="2">
        <f t="shared" si="10"/>
        <v>0</v>
      </c>
      <c r="E116" s="2">
        <f t="shared" si="11"/>
        <v>9.5000000000000639E-3</v>
      </c>
      <c r="F116" s="2">
        <f t="shared" si="16"/>
        <v>9.0147096338503863E-3</v>
      </c>
      <c r="G116" s="2">
        <f t="shared" si="16"/>
        <v>1.2588324221505688E-2</v>
      </c>
      <c r="H116" s="2">
        <f t="shared" si="13"/>
        <v>0.71611673446174851</v>
      </c>
      <c r="I116" s="2">
        <f t="shared" si="14"/>
        <v>41.728905737077085</v>
      </c>
    </row>
    <row r="117" spans="1:9" ht="13.5" x14ac:dyDescent="0.25">
      <c r="A117" s="3">
        <f>TITRES_STAT!B120</f>
        <v>42474</v>
      </c>
      <c r="B117" s="6">
        <f>TITRES_STAT!D120</f>
        <v>1.7121999999999999</v>
      </c>
      <c r="C117" s="2">
        <f t="shared" si="9"/>
        <v>-4.7500000000000098E-2</v>
      </c>
      <c r="D117" s="2">
        <f t="shared" si="10"/>
        <v>0</v>
      </c>
      <c r="E117" s="2">
        <f t="shared" si="11"/>
        <v>4.7500000000000098E-2</v>
      </c>
      <c r="F117" s="2">
        <f t="shared" si="16"/>
        <v>8.3708018028610734E-3</v>
      </c>
      <c r="G117" s="2">
        <f t="shared" si="16"/>
        <v>1.5082015348541004E-2</v>
      </c>
      <c r="H117" s="2">
        <f t="shared" si="13"/>
        <v>0.55501878292882412</v>
      </c>
      <c r="I117" s="2">
        <f t="shared" si="14"/>
        <v>35.692095106624066</v>
      </c>
    </row>
    <row r="118" spans="1:9" ht="13.5" x14ac:dyDescent="0.25">
      <c r="A118" s="3">
        <f>TITRES_STAT!B121</f>
        <v>42475</v>
      </c>
      <c r="B118" s="6">
        <f>TITRES_STAT!D121</f>
        <v>1.7121999999999999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7.772887388370996E-3</v>
      </c>
      <c r="G118" s="2">
        <f t="shared" si="16"/>
        <v>1.4004728537930932E-2</v>
      </c>
      <c r="H118" s="2">
        <f t="shared" si="13"/>
        <v>0.55501878292882412</v>
      </c>
      <c r="I118" s="2">
        <f t="shared" si="14"/>
        <v>35.692095106624066</v>
      </c>
    </row>
    <row r="119" spans="1:9" ht="13.5" x14ac:dyDescent="0.25">
      <c r="A119" s="3">
        <f>TITRES_STAT!B122</f>
        <v>42478</v>
      </c>
      <c r="B119" s="6">
        <f>TITRES_STAT!D122</f>
        <v>1.7121999999999999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7.2176811463444965E-3</v>
      </c>
      <c r="G119" s="2">
        <f t="shared" si="16"/>
        <v>1.3004390785221578E-2</v>
      </c>
      <c r="H119" s="2">
        <f t="shared" si="13"/>
        <v>0.55501878292882423</v>
      </c>
      <c r="I119" s="2">
        <f t="shared" si="14"/>
        <v>35.69209510662408</v>
      </c>
    </row>
    <row r="120" spans="1:9" ht="13.5" x14ac:dyDescent="0.25">
      <c r="A120" s="3">
        <f>TITRES_STAT!B123</f>
        <v>42479</v>
      </c>
      <c r="B120" s="6">
        <f>TITRES_STAT!D123</f>
        <v>1.7121999999999999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6.7021324930341755E-3</v>
      </c>
      <c r="G120" s="2">
        <f t="shared" si="16"/>
        <v>1.2075505729134323E-2</v>
      </c>
      <c r="H120" s="2">
        <f t="shared" si="13"/>
        <v>0.55501878292882423</v>
      </c>
      <c r="I120" s="2">
        <f t="shared" si="14"/>
        <v>35.69209510662408</v>
      </c>
    </row>
    <row r="121" spans="1:9" ht="13.5" x14ac:dyDescent="0.25">
      <c r="A121" s="3">
        <f>TITRES_STAT!B124</f>
        <v>42480</v>
      </c>
      <c r="B121" s="6">
        <f>TITRES_STAT!D124</f>
        <v>1.7025999999999999</v>
      </c>
      <c r="C121" s="2">
        <f t="shared" si="9"/>
        <v>-9.6000000000000529E-3</v>
      </c>
      <c r="D121" s="2">
        <f t="shared" si="10"/>
        <v>0</v>
      </c>
      <c r="E121" s="2">
        <f t="shared" si="11"/>
        <v>9.6000000000000529E-3</v>
      </c>
      <c r="F121" s="2">
        <f t="shared" si="16"/>
        <v>6.2234087435317342E-3</v>
      </c>
      <c r="G121" s="2">
        <f t="shared" si="16"/>
        <v>1.1898683891339018E-2</v>
      </c>
      <c r="H121" s="2">
        <f t="shared" si="13"/>
        <v>0.52303337077991596</v>
      </c>
      <c r="I121" s="2">
        <f t="shared" si="14"/>
        <v>34.341556844029014</v>
      </c>
    </row>
    <row r="122" spans="1:9" ht="13.5" x14ac:dyDescent="0.25">
      <c r="A122" s="3">
        <f>TITRES_STAT!B125</f>
        <v>42481</v>
      </c>
      <c r="B122" s="6">
        <f>TITRES_STAT!D125</f>
        <v>1.7025999999999999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5.7788795475651814E-3</v>
      </c>
      <c r="G122" s="2">
        <f t="shared" si="16"/>
        <v>1.1048777899100517E-2</v>
      </c>
      <c r="H122" s="2">
        <f t="shared" si="13"/>
        <v>0.52303337077991596</v>
      </c>
      <c r="I122" s="2">
        <f t="shared" si="14"/>
        <v>34.341556844029014</v>
      </c>
    </row>
    <row r="123" spans="1:9" ht="13.5" x14ac:dyDescent="0.25">
      <c r="A123" s="3">
        <f>TITRES_STAT!B126</f>
        <v>42482</v>
      </c>
      <c r="B123" s="6">
        <f>TITRES_STAT!D126</f>
        <v>1.7025999999999999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5.3661024370248106E-3</v>
      </c>
      <c r="G123" s="2">
        <f t="shared" si="16"/>
        <v>1.0259579477736194E-2</v>
      </c>
      <c r="H123" s="2">
        <f t="shared" si="13"/>
        <v>0.52303337077991585</v>
      </c>
      <c r="I123" s="2">
        <f t="shared" si="14"/>
        <v>34.341556844029014</v>
      </c>
    </row>
    <row r="124" spans="1:9" ht="13.5" x14ac:dyDescent="0.25">
      <c r="A124" s="3">
        <f>TITRES_STAT!B127</f>
        <v>42485</v>
      </c>
      <c r="B124" s="6">
        <f>TITRES_STAT!D127</f>
        <v>1.7025999999999999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4.9828094058087524E-3</v>
      </c>
      <c r="G124" s="2">
        <f t="shared" si="16"/>
        <v>9.526752372183608E-3</v>
      </c>
      <c r="H124" s="2">
        <f t="shared" si="13"/>
        <v>0.52303337077991585</v>
      </c>
      <c r="I124" s="2">
        <f t="shared" si="14"/>
        <v>34.341556844029014</v>
      </c>
    </row>
    <row r="125" spans="1:9" ht="13.5" x14ac:dyDescent="0.25">
      <c r="A125" s="3">
        <f>TITRES_STAT!B128</f>
        <v>42486</v>
      </c>
      <c r="B125" s="6">
        <f>TITRES_STAT!D128</f>
        <v>1.7025999999999999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4.6268944482509844E-3</v>
      </c>
      <c r="G125" s="2">
        <f t="shared" si="17"/>
        <v>8.8462700598847793E-3</v>
      </c>
      <c r="H125" s="2">
        <f t="shared" si="13"/>
        <v>0.52303337077991585</v>
      </c>
      <c r="I125" s="2">
        <f t="shared" si="14"/>
        <v>34.341556844029014</v>
      </c>
    </row>
    <row r="126" spans="1:9" ht="13.5" x14ac:dyDescent="0.25">
      <c r="A126" s="3">
        <f>TITRES_STAT!B129</f>
        <v>42487</v>
      </c>
      <c r="B126" s="6">
        <f>TITRES_STAT!D129</f>
        <v>1.6551</v>
      </c>
      <c r="C126" s="2">
        <f t="shared" si="9"/>
        <v>-4.7499999999999876E-2</v>
      </c>
      <c r="D126" s="2">
        <f t="shared" si="10"/>
        <v>0</v>
      </c>
      <c r="E126" s="2">
        <f t="shared" si="11"/>
        <v>4.7499999999999876E-2</v>
      </c>
      <c r="F126" s="2">
        <f t="shared" si="17"/>
        <v>4.2964019876616287E-3</v>
      </c>
      <c r="G126" s="2">
        <f t="shared" si="17"/>
        <v>1.1607250769893E-2</v>
      </c>
      <c r="H126" s="2">
        <f t="shared" si="13"/>
        <v>0.37014811455660784</v>
      </c>
      <c r="I126" s="2">
        <f t="shared" si="14"/>
        <v>27.015189863352191</v>
      </c>
    </row>
    <row r="127" spans="1:9" ht="13.5" x14ac:dyDescent="0.25">
      <c r="A127" s="3">
        <f>TITRES_STAT!B130</f>
        <v>42488</v>
      </c>
      <c r="B127" s="6">
        <f>TITRES_STAT!D130</f>
        <v>1.6931</v>
      </c>
      <c r="C127" s="2">
        <f t="shared" si="9"/>
        <v>3.8000000000000034E-2</v>
      </c>
      <c r="D127" s="2">
        <f t="shared" si="10"/>
        <v>3.8000000000000034E-2</v>
      </c>
      <c r="E127" s="2">
        <f t="shared" si="11"/>
        <v>0</v>
      </c>
      <c r="F127" s="2">
        <f t="shared" si="17"/>
        <v>6.7038018456858006E-3</v>
      </c>
      <c r="G127" s="2">
        <f t="shared" si="17"/>
        <v>1.0778161429186358E-2</v>
      </c>
      <c r="H127" s="2">
        <f t="shared" si="13"/>
        <v>0.62198009277653488</v>
      </c>
      <c r="I127" s="2">
        <f t="shared" si="14"/>
        <v>38.34696218199683</v>
      </c>
    </row>
    <row r="128" spans="1:9" ht="13.5" x14ac:dyDescent="0.25">
      <c r="A128" s="3">
        <f>TITRES_STAT!B131</f>
        <v>42489</v>
      </c>
      <c r="B128" s="6">
        <f>TITRES_STAT!D131</f>
        <v>1.7692000000000001</v>
      </c>
      <c r="C128" s="2">
        <f t="shared" si="9"/>
        <v>7.6100000000000056E-2</v>
      </c>
      <c r="D128" s="2">
        <f t="shared" si="10"/>
        <v>7.6100000000000056E-2</v>
      </c>
      <c r="E128" s="2">
        <f t="shared" si="11"/>
        <v>0</v>
      </c>
      <c r="F128" s="2">
        <f t="shared" si="17"/>
        <v>1.1660673142422532E-2</v>
      </c>
      <c r="G128" s="2">
        <f t="shared" si="17"/>
        <v>1.0008292755673045E-2</v>
      </c>
      <c r="H128" s="2">
        <f t="shared" si="13"/>
        <v>1.1651011243463938</v>
      </c>
      <c r="I128" s="2">
        <f t="shared" si="14"/>
        <v>53.812780901775078</v>
      </c>
    </row>
    <row r="129" spans="1:9" ht="13.5" x14ac:dyDescent="0.25">
      <c r="A129" s="3">
        <f>TITRES_STAT!B132</f>
        <v>42492</v>
      </c>
      <c r="B129" s="6">
        <f>TITRES_STAT!D132</f>
        <v>1.7217</v>
      </c>
      <c r="C129" s="2">
        <f t="shared" si="9"/>
        <v>-4.7500000000000098E-2</v>
      </c>
      <c r="D129" s="2">
        <f t="shared" si="10"/>
        <v>0</v>
      </c>
      <c r="E129" s="2">
        <f t="shared" si="11"/>
        <v>4.7500000000000098E-2</v>
      </c>
      <c r="F129" s="2">
        <f t="shared" si="17"/>
        <v>1.082776791796378E-2</v>
      </c>
      <c r="G129" s="2">
        <f t="shared" si="17"/>
        <v>1.2686271844553549E-2</v>
      </c>
      <c r="H129" s="2">
        <f t="shared" si="13"/>
        <v>0.85350275089780148</v>
      </c>
      <c r="I129" s="2">
        <f t="shared" si="14"/>
        <v>46.048097338101115</v>
      </c>
    </row>
    <row r="130" spans="1:9" ht="13.5" x14ac:dyDescent="0.25">
      <c r="A130" s="3">
        <f>TITRES_STAT!B133</f>
        <v>42493</v>
      </c>
      <c r="B130" s="6">
        <f>TITRES_STAT!D133</f>
        <v>1.7312000000000001</v>
      </c>
      <c r="C130" s="2">
        <f t="shared" si="9"/>
        <v>9.5000000000000639E-3</v>
      </c>
      <c r="D130" s="2">
        <f t="shared" si="10"/>
        <v>9.5000000000000639E-3</v>
      </c>
      <c r="E130" s="2">
        <f t="shared" si="11"/>
        <v>0</v>
      </c>
      <c r="F130" s="2">
        <f t="shared" si="17"/>
        <v>1.0732927352394945E-2</v>
      </c>
      <c r="G130" s="2">
        <f t="shared" si="17"/>
        <v>1.1780109569942581E-2</v>
      </c>
      <c r="H130" s="2">
        <f t="shared" si="13"/>
        <v>0.91110590174648598</v>
      </c>
      <c r="I130" s="2">
        <f t="shared" si="14"/>
        <v>47.674275973605724</v>
      </c>
    </row>
    <row r="131" spans="1:9" ht="13.5" x14ac:dyDescent="0.25">
      <c r="A131" s="3">
        <f>TITRES_STAT!B134</f>
        <v>42494</v>
      </c>
      <c r="B131" s="6">
        <f>TITRES_STAT!D134</f>
        <v>1.7502</v>
      </c>
      <c r="C131" s="2">
        <f t="shared" ref="C131:C194" si="18">B131-B130</f>
        <v>1.8999999999999906E-2</v>
      </c>
      <c r="D131" s="2">
        <f t="shared" ref="D131:D194" si="19">IF(C131&gt;0,C131,0)</f>
        <v>1.8999999999999906E-2</v>
      </c>
      <c r="E131" s="2">
        <f t="shared" ref="E131:E194" si="20">IF(C131&lt;0,-C131,0)</f>
        <v>0</v>
      </c>
      <c r="F131" s="2">
        <f t="shared" si="17"/>
        <v>1.1323432541509585E-2</v>
      </c>
      <c r="G131" s="2">
        <f t="shared" si="17"/>
        <v>1.0938673172089538E-2</v>
      </c>
      <c r="H131" s="2">
        <f t="shared" si="13"/>
        <v>1.0351742266513433</v>
      </c>
      <c r="I131" s="2">
        <f t="shared" si="14"/>
        <v>50.864157628146138</v>
      </c>
    </row>
    <row r="132" spans="1:9" ht="13.5" x14ac:dyDescent="0.25">
      <c r="A132" s="3">
        <f>TITRES_STAT!B135</f>
        <v>42495</v>
      </c>
      <c r="B132" s="6">
        <f>TITRES_STAT!D135</f>
        <v>1.7217</v>
      </c>
      <c r="C132" s="2">
        <f t="shared" si="18"/>
        <v>-2.849999999999997E-2</v>
      </c>
      <c r="D132" s="2">
        <f t="shared" si="19"/>
        <v>0</v>
      </c>
      <c r="E132" s="2">
        <f t="shared" si="20"/>
        <v>2.849999999999997E-2</v>
      </c>
      <c r="F132" s="2">
        <f t="shared" si="17"/>
        <v>1.0514615931401758E-2</v>
      </c>
      <c r="G132" s="2">
        <f t="shared" si="17"/>
        <v>1.2193053659797426E-2</v>
      </c>
      <c r="H132" s="2">
        <f t="shared" si="13"/>
        <v>0.86234475995707593</v>
      </c>
      <c r="I132" s="2">
        <f t="shared" si="14"/>
        <v>46.304249272135394</v>
      </c>
    </row>
    <row r="133" spans="1:9" ht="13.5" x14ac:dyDescent="0.25">
      <c r="A133" s="3">
        <f>TITRES_STAT!B136</f>
        <v>42496</v>
      </c>
      <c r="B133" s="6">
        <f>TITRES_STAT!D136</f>
        <v>1.7121999999999999</v>
      </c>
      <c r="C133" s="2">
        <f t="shared" si="18"/>
        <v>-9.5000000000000639E-3</v>
      </c>
      <c r="D133" s="2">
        <f t="shared" si="19"/>
        <v>0</v>
      </c>
      <c r="E133" s="2">
        <f t="shared" si="20"/>
        <v>9.5000000000000639E-3</v>
      </c>
      <c r="F133" s="2">
        <f t="shared" si="17"/>
        <v>9.7635719363016321E-3</v>
      </c>
      <c r="G133" s="2">
        <f t="shared" si="17"/>
        <v>1.2000692684097614E-2</v>
      </c>
      <c r="H133" s="2">
        <f t="shared" si="13"/>
        <v>0.81358403163173731</v>
      </c>
      <c r="I133" s="2">
        <f t="shared" si="14"/>
        <v>44.86056435442535</v>
      </c>
    </row>
    <row r="134" spans="1:9" ht="13.5" x14ac:dyDescent="0.25">
      <c r="A134" s="3">
        <f>TITRES_STAT!B137</f>
        <v>42499</v>
      </c>
      <c r="B134" s="6">
        <f>TITRES_STAT!D137</f>
        <v>1.7121999999999999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9.066173940851515E-3</v>
      </c>
      <c r="G134" s="2">
        <f t="shared" si="17"/>
        <v>1.1143500349519215E-2</v>
      </c>
      <c r="H134" s="2">
        <f t="shared" si="13"/>
        <v>0.8135840316317372</v>
      </c>
      <c r="I134" s="2">
        <f t="shared" si="14"/>
        <v>44.86056435442535</v>
      </c>
    </row>
    <row r="135" spans="1:9" ht="13.5" x14ac:dyDescent="0.25">
      <c r="A135" s="3">
        <f>TITRES_STAT!B138</f>
        <v>42500</v>
      </c>
      <c r="B135" s="6">
        <f>TITRES_STAT!D138</f>
        <v>1.7502</v>
      </c>
      <c r="C135" s="2">
        <f t="shared" si="18"/>
        <v>3.8000000000000034E-2</v>
      </c>
      <c r="D135" s="2">
        <f t="shared" si="19"/>
        <v>3.8000000000000034E-2</v>
      </c>
      <c r="E135" s="2">
        <f t="shared" si="20"/>
        <v>0</v>
      </c>
      <c r="F135" s="2">
        <f t="shared" si="17"/>
        <v>1.1132875802219265E-2</v>
      </c>
      <c r="G135" s="2">
        <f t="shared" si="17"/>
        <v>1.0347536038839271E-2</v>
      </c>
      <c r="H135" s="2">
        <f t="shared" si="13"/>
        <v>1.0758963061768752</v>
      </c>
      <c r="I135" s="2">
        <f t="shared" si="14"/>
        <v>51.828037025525887</v>
      </c>
    </row>
    <row r="136" spans="1:9" ht="13.5" x14ac:dyDescent="0.25">
      <c r="A136" s="3">
        <f>TITRES_STAT!B139</f>
        <v>42501</v>
      </c>
      <c r="B136" s="6">
        <f>TITRES_STAT!D139</f>
        <v>1.7597</v>
      </c>
      <c r="C136" s="2">
        <f t="shared" si="18"/>
        <v>9.5000000000000639E-3</v>
      </c>
      <c r="D136" s="2">
        <f t="shared" si="19"/>
        <v>9.5000000000000639E-3</v>
      </c>
      <c r="E136" s="2">
        <f t="shared" si="20"/>
        <v>0</v>
      </c>
      <c r="F136" s="2">
        <f t="shared" si="17"/>
        <v>1.1016241816346464E-2</v>
      </c>
      <c r="G136" s="2">
        <f t="shared" si="17"/>
        <v>9.6084263217793234E-3</v>
      </c>
      <c r="H136" s="2">
        <f t="shared" si="13"/>
        <v>1.1465188416313354</v>
      </c>
      <c r="I136" s="2">
        <f t="shared" si="14"/>
        <v>53.412940962586255</v>
      </c>
    </row>
    <row r="137" spans="1:9" ht="13.5" x14ac:dyDescent="0.25">
      <c r="A137" s="3">
        <f>TITRES_STAT!B140</f>
        <v>42502</v>
      </c>
      <c r="B137" s="6">
        <f>TITRES_STAT!D140</f>
        <v>1.7692000000000001</v>
      </c>
      <c r="C137" s="2">
        <f t="shared" si="18"/>
        <v>9.5000000000000639E-3</v>
      </c>
      <c r="D137" s="2">
        <f t="shared" si="19"/>
        <v>9.5000000000000639E-3</v>
      </c>
      <c r="E137" s="2">
        <f t="shared" si="20"/>
        <v>0</v>
      </c>
      <c r="F137" s="2">
        <f t="shared" si="17"/>
        <v>1.0907938829464578E-2</v>
      </c>
      <c r="G137" s="2">
        <f t="shared" si="17"/>
        <v>8.9221101559379436E-3</v>
      </c>
      <c r="H137" s="2">
        <f t="shared" si="13"/>
        <v>1.2225738798130623</v>
      </c>
      <c r="I137" s="2">
        <f t="shared" si="14"/>
        <v>55.00711993951316</v>
      </c>
    </row>
    <row r="138" spans="1:9" ht="13.5" x14ac:dyDescent="0.25">
      <c r="A138" s="3">
        <f>TITRES_STAT!B141</f>
        <v>42503</v>
      </c>
      <c r="B138" s="6">
        <f>TITRES_STAT!D141</f>
        <v>1.7883</v>
      </c>
      <c r="C138" s="2">
        <f t="shared" si="18"/>
        <v>1.9099999999999895E-2</v>
      </c>
      <c r="D138" s="2">
        <f t="shared" si="19"/>
        <v>1.9099999999999895E-2</v>
      </c>
      <c r="E138" s="2">
        <f t="shared" si="20"/>
        <v>0</v>
      </c>
      <c r="F138" s="2">
        <f t="shared" si="17"/>
        <v>1.1493086055931386E-2</v>
      </c>
      <c r="G138" s="2">
        <f t="shared" si="17"/>
        <v>8.2848165733709466E-3</v>
      </c>
      <c r="H138" s="2">
        <f t="shared" si="13"/>
        <v>1.3872468936575442</v>
      </c>
      <c r="I138" s="2">
        <f t="shared" si="14"/>
        <v>58.110742434860519</v>
      </c>
    </row>
    <row r="139" spans="1:9" ht="13.5" x14ac:dyDescent="0.25">
      <c r="A139" s="3">
        <f>TITRES_STAT!B142</f>
        <v>42506</v>
      </c>
      <c r="B139" s="6">
        <f>TITRES_STAT!D142</f>
        <v>1.8168</v>
      </c>
      <c r="C139" s="2">
        <f t="shared" si="18"/>
        <v>2.849999999999997E-2</v>
      </c>
      <c r="D139" s="2">
        <f t="shared" si="19"/>
        <v>2.849999999999997E-2</v>
      </c>
      <c r="E139" s="2">
        <f t="shared" si="20"/>
        <v>0</v>
      </c>
      <c r="F139" s="2">
        <f t="shared" si="17"/>
        <v>1.2707865623364857E-2</v>
      </c>
      <c r="G139" s="2">
        <f t="shared" si="17"/>
        <v>7.6930439609873072E-3</v>
      </c>
      <c r="H139" s="2">
        <f t="shared" si="13"/>
        <v>1.6518644229525448</v>
      </c>
      <c r="I139" s="2">
        <f t="shared" si="14"/>
        <v>62.29068155427737</v>
      </c>
    </row>
    <row r="140" spans="1:9" ht="13.5" x14ac:dyDescent="0.25">
      <c r="A140" s="3">
        <f>TITRES_STAT!B143</f>
        <v>42507</v>
      </c>
      <c r="B140" s="6">
        <f>TITRES_STAT!D143</f>
        <v>1.8072999999999999</v>
      </c>
      <c r="C140" s="2">
        <f t="shared" si="18"/>
        <v>-9.5000000000000639E-3</v>
      </c>
      <c r="D140" s="2">
        <f t="shared" si="19"/>
        <v>0</v>
      </c>
      <c r="E140" s="2">
        <f t="shared" si="20"/>
        <v>9.5000000000000639E-3</v>
      </c>
      <c r="F140" s="2">
        <f t="shared" si="17"/>
        <v>1.1800160935981654E-2</v>
      </c>
      <c r="G140" s="2">
        <f t="shared" si="17"/>
        <v>7.8221122494882174E-3</v>
      </c>
      <c r="H140" s="2">
        <f t="shared" si="13"/>
        <v>1.508564510404937</v>
      </c>
      <c r="I140" s="2">
        <f t="shared" si="14"/>
        <v>60.136564323849967</v>
      </c>
    </row>
    <row r="141" spans="1:9" ht="13.5" x14ac:dyDescent="0.25">
      <c r="A141" s="3">
        <f>TITRES_STAT!B144</f>
        <v>42508</v>
      </c>
      <c r="B141" s="6">
        <f>TITRES_STAT!D144</f>
        <v>1.8072999999999999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1.0957292297697249E-2</v>
      </c>
      <c r="G141" s="2">
        <f t="shared" si="21"/>
        <v>7.2633899459533446E-3</v>
      </c>
      <c r="H141" s="2">
        <f t="shared" si="13"/>
        <v>1.508564510404937</v>
      </c>
      <c r="I141" s="2">
        <f t="shared" si="14"/>
        <v>60.136564323849967</v>
      </c>
    </row>
    <row r="142" spans="1:9" ht="13.5" x14ac:dyDescent="0.25">
      <c r="A142" s="3">
        <f>TITRES_STAT!B145</f>
        <v>42509</v>
      </c>
      <c r="B142" s="6">
        <f>TITRES_STAT!D145</f>
        <v>1.9118999999999999</v>
      </c>
      <c r="C142" s="2">
        <f t="shared" si="18"/>
        <v>0.10460000000000003</v>
      </c>
      <c r="D142" s="2">
        <f t="shared" si="19"/>
        <v>0.10460000000000003</v>
      </c>
      <c r="E142" s="2">
        <f t="shared" si="20"/>
        <v>0</v>
      </c>
      <c r="F142" s="2">
        <f t="shared" si="21"/>
        <v>1.7646057133576021E-2</v>
      </c>
      <c r="G142" s="2">
        <f t="shared" si="21"/>
        <v>6.7445763783852489E-3</v>
      </c>
      <c r="H142" s="2">
        <f t="shared" si="13"/>
        <v>2.6163329086356568</v>
      </c>
      <c r="I142" s="2">
        <f t="shared" si="14"/>
        <v>72.347678566537923</v>
      </c>
    </row>
    <row r="143" spans="1:9" ht="13.5" x14ac:dyDescent="0.25">
      <c r="A143" s="3">
        <f>TITRES_STAT!B146</f>
        <v>42510</v>
      </c>
      <c r="B143" s="6">
        <f>TITRES_STAT!D146</f>
        <v>2.0261</v>
      </c>
      <c r="C143" s="2">
        <f t="shared" si="18"/>
        <v>0.11420000000000008</v>
      </c>
      <c r="D143" s="2">
        <f t="shared" si="19"/>
        <v>0.11420000000000008</v>
      </c>
      <c r="E143" s="2">
        <f t="shared" si="20"/>
        <v>0</v>
      </c>
      <c r="F143" s="2">
        <f t="shared" si="21"/>
        <v>2.4542767338320597E-2</v>
      </c>
      <c r="G143" s="2">
        <f t="shared" si="21"/>
        <v>6.2628209227863019E-3</v>
      </c>
      <c r="H143" s="2">
        <f t="shared" si="13"/>
        <v>3.9188039448845724</v>
      </c>
      <c r="I143" s="2">
        <f t="shared" si="14"/>
        <v>79.669854476717376</v>
      </c>
    </row>
    <row r="144" spans="1:9" ht="13.5" x14ac:dyDescent="0.25">
      <c r="A144" s="3">
        <f>TITRES_STAT!B147</f>
        <v>42513</v>
      </c>
      <c r="B144" s="6">
        <f>TITRES_STAT!D147</f>
        <v>2.1116999999999999</v>
      </c>
      <c r="C144" s="2">
        <f t="shared" si="18"/>
        <v>8.5599999999999898E-2</v>
      </c>
      <c r="D144" s="2">
        <f t="shared" si="19"/>
        <v>8.5599999999999898E-2</v>
      </c>
      <c r="E144" s="2">
        <f t="shared" si="20"/>
        <v>0</v>
      </c>
      <c r="F144" s="2">
        <f t="shared" si="21"/>
        <v>2.8903998242726263E-2</v>
      </c>
      <c r="G144" s="2">
        <f t="shared" si="21"/>
        <v>5.8154765711587088E-3</v>
      </c>
      <c r="H144" s="2">
        <f t="shared" si="13"/>
        <v>4.9701856570229914</v>
      </c>
      <c r="I144" s="2">
        <f t="shared" si="14"/>
        <v>83.250102133362361</v>
      </c>
    </row>
    <row r="145" spans="1:9" ht="13.5" x14ac:dyDescent="0.25">
      <c r="A145" s="3">
        <f>TITRES_STAT!B148</f>
        <v>42514</v>
      </c>
      <c r="B145" s="6">
        <f>TITRES_STAT!D148</f>
        <v>2.2353000000000001</v>
      </c>
      <c r="C145" s="2">
        <f t="shared" si="18"/>
        <v>0.12360000000000015</v>
      </c>
      <c r="D145" s="2">
        <f t="shared" si="19"/>
        <v>0.12360000000000015</v>
      </c>
      <c r="E145" s="2">
        <f t="shared" si="20"/>
        <v>0</v>
      </c>
      <c r="F145" s="2">
        <f t="shared" si="21"/>
        <v>3.5667998368245822E-2</v>
      </c>
      <c r="G145" s="2">
        <f t="shared" si="21"/>
        <v>5.4000853875045152E-3</v>
      </c>
      <c r="H145" s="2">
        <f t="shared" ref="H145:H208" si="22">F145/G145</f>
        <v>6.6050804401685026</v>
      </c>
      <c r="I145" s="2">
        <f t="shared" ref="I145:I208" si="23">IF(G145=0,100,100-(100/(1+H145)))</f>
        <v>86.850895163209557</v>
      </c>
    </row>
    <row r="146" spans="1:9" ht="13.5" x14ac:dyDescent="0.25">
      <c r="A146" s="3">
        <f>TITRES_STAT!B149</f>
        <v>42515</v>
      </c>
      <c r="B146" s="6">
        <f>TITRES_STAT!D149</f>
        <v>2.2829000000000002</v>
      </c>
      <c r="C146" s="2">
        <f t="shared" si="18"/>
        <v>4.7600000000000087E-2</v>
      </c>
      <c r="D146" s="2">
        <f t="shared" si="19"/>
        <v>4.7600000000000087E-2</v>
      </c>
      <c r="E146" s="2">
        <f t="shared" si="20"/>
        <v>0</v>
      </c>
      <c r="F146" s="2">
        <f t="shared" si="21"/>
        <v>3.6520284199085415E-2</v>
      </c>
      <c r="G146" s="2">
        <f t="shared" si="21"/>
        <v>5.0143650026827644E-3</v>
      </c>
      <c r="H146" s="2">
        <f t="shared" si="22"/>
        <v>7.2831323965340546</v>
      </c>
      <c r="I146" s="2">
        <f t="shared" si="23"/>
        <v>87.927272532569503</v>
      </c>
    </row>
    <row r="147" spans="1:9" ht="13.5" x14ac:dyDescent="0.25">
      <c r="A147" s="3">
        <f>TITRES_STAT!B150</f>
        <v>42516</v>
      </c>
      <c r="B147" s="6">
        <f>TITRES_STAT!D150</f>
        <v>2.3018999999999998</v>
      </c>
      <c r="C147" s="2">
        <f t="shared" si="18"/>
        <v>1.8999999999999684E-2</v>
      </c>
      <c r="D147" s="2">
        <f t="shared" si="19"/>
        <v>1.8999999999999684E-2</v>
      </c>
      <c r="E147" s="2">
        <f t="shared" si="20"/>
        <v>0</v>
      </c>
      <c r="F147" s="2">
        <f t="shared" si="21"/>
        <v>3.5268835327722146E-2</v>
      </c>
      <c r="G147" s="2">
        <f t="shared" si="21"/>
        <v>4.6561960739197102E-3</v>
      </c>
      <c r="H147" s="2">
        <f t="shared" si="22"/>
        <v>7.5746026945192408</v>
      </c>
      <c r="I147" s="2">
        <f t="shared" si="23"/>
        <v>88.33765206825052</v>
      </c>
    </row>
    <row r="148" spans="1:9" ht="13.5" x14ac:dyDescent="0.25">
      <c r="A148" s="3">
        <f>TITRES_STAT!B151</f>
        <v>42517</v>
      </c>
      <c r="B148" s="6">
        <f>TITRES_STAT!D151</f>
        <v>2.34</v>
      </c>
      <c r="C148" s="2">
        <f t="shared" si="18"/>
        <v>3.8100000000000023E-2</v>
      </c>
      <c r="D148" s="2">
        <f t="shared" si="19"/>
        <v>3.8100000000000023E-2</v>
      </c>
      <c r="E148" s="2">
        <f t="shared" si="20"/>
        <v>0</v>
      </c>
      <c r="F148" s="2">
        <f t="shared" si="21"/>
        <v>3.5471061375741998E-2</v>
      </c>
      <c r="G148" s="2">
        <f t="shared" si="21"/>
        <v>4.3236106400683025E-3</v>
      </c>
      <c r="H148" s="2">
        <f t="shared" si="22"/>
        <v>8.2040369331641863</v>
      </c>
      <c r="I148" s="2">
        <f t="shared" si="23"/>
        <v>89.135202224180802</v>
      </c>
    </row>
    <row r="149" spans="1:9" ht="13.5" x14ac:dyDescent="0.25">
      <c r="A149" s="3">
        <f>TITRES_STAT!B152</f>
        <v>42520</v>
      </c>
      <c r="B149" s="6">
        <f>TITRES_STAT!D152</f>
        <v>2.3969999999999998</v>
      </c>
      <c r="C149" s="2">
        <f t="shared" si="18"/>
        <v>5.699999999999994E-2</v>
      </c>
      <c r="D149" s="2">
        <f t="shared" si="19"/>
        <v>5.699999999999994E-2</v>
      </c>
      <c r="E149" s="2">
        <f t="shared" si="20"/>
        <v>0</v>
      </c>
      <c r="F149" s="2">
        <f t="shared" si="21"/>
        <v>3.7008842706046138E-2</v>
      </c>
      <c r="G149" s="2">
        <f t="shared" si="21"/>
        <v>4.0147813086348523E-3</v>
      </c>
      <c r="H149" s="2">
        <f t="shared" si="22"/>
        <v>9.2181466089943189</v>
      </c>
      <c r="I149" s="2">
        <f t="shared" si="23"/>
        <v>90.213489409911475</v>
      </c>
    </row>
    <row r="150" spans="1:9" ht="13.5" x14ac:dyDescent="0.25">
      <c r="A150" s="3">
        <f>TITRES_STAT!B153</f>
        <v>42521</v>
      </c>
      <c r="B150" s="6">
        <f>TITRES_STAT!D153</f>
        <v>2.4159999999999999</v>
      </c>
      <c r="C150" s="2">
        <f t="shared" si="18"/>
        <v>1.9000000000000128E-2</v>
      </c>
      <c r="D150" s="2">
        <f t="shared" si="19"/>
        <v>1.9000000000000128E-2</v>
      </c>
      <c r="E150" s="2">
        <f t="shared" si="20"/>
        <v>0</v>
      </c>
      <c r="F150" s="2">
        <f t="shared" si="21"/>
        <v>3.5722496798471427E-2</v>
      </c>
      <c r="G150" s="2">
        <f t="shared" si="21"/>
        <v>3.728011215160934E-3</v>
      </c>
      <c r="H150" s="2">
        <f t="shared" si="22"/>
        <v>9.582185979805141</v>
      </c>
      <c r="I150" s="2">
        <f t="shared" si="23"/>
        <v>90.550156632019295</v>
      </c>
    </row>
    <row r="151" spans="1:9" ht="13.5" x14ac:dyDescent="0.25">
      <c r="A151" s="3">
        <f>TITRES_STAT!B154</f>
        <v>42522</v>
      </c>
      <c r="B151" s="6">
        <f>TITRES_STAT!D154</f>
        <v>2.3113999999999999</v>
      </c>
      <c r="C151" s="2">
        <f t="shared" si="18"/>
        <v>-0.10460000000000003</v>
      </c>
      <c r="D151" s="2">
        <f t="shared" si="19"/>
        <v>0</v>
      </c>
      <c r="E151" s="2">
        <f t="shared" si="20"/>
        <v>0.10460000000000003</v>
      </c>
      <c r="F151" s="2">
        <f t="shared" si="21"/>
        <v>3.3170889884294896E-2</v>
      </c>
      <c r="G151" s="2">
        <f t="shared" si="21"/>
        <v>1.0933153271220868E-2</v>
      </c>
      <c r="H151" s="2">
        <f t="shared" si="22"/>
        <v>3.0339728220594875</v>
      </c>
      <c r="I151" s="2">
        <f t="shared" si="23"/>
        <v>75.21054196172139</v>
      </c>
    </row>
    <row r="152" spans="1:9" ht="13.5" x14ac:dyDescent="0.25">
      <c r="A152" s="3">
        <f>TITRES_STAT!B155</f>
        <v>42523</v>
      </c>
      <c r="B152" s="6">
        <f>TITRES_STAT!D155</f>
        <v>2.2448000000000001</v>
      </c>
      <c r="C152" s="2">
        <f t="shared" si="18"/>
        <v>-6.659999999999977E-2</v>
      </c>
      <c r="D152" s="2">
        <f t="shared" si="19"/>
        <v>0</v>
      </c>
      <c r="E152" s="2">
        <f t="shared" si="20"/>
        <v>6.659999999999977E-2</v>
      </c>
      <c r="F152" s="2">
        <f t="shared" si="21"/>
        <v>3.080154060684526E-2</v>
      </c>
      <c r="G152" s="2">
        <f t="shared" si="21"/>
        <v>1.4909356608990789E-2</v>
      </c>
      <c r="H152" s="2">
        <f t="shared" si="22"/>
        <v>2.0659201744675562</v>
      </c>
      <c r="I152" s="2">
        <f t="shared" si="23"/>
        <v>67.383364761815258</v>
      </c>
    </row>
    <row r="153" spans="1:9" ht="13.5" x14ac:dyDescent="0.25">
      <c r="A153" s="3">
        <f>TITRES_STAT!B156</f>
        <v>42524</v>
      </c>
      <c r="B153" s="6">
        <f>TITRES_STAT!D156</f>
        <v>2.1307</v>
      </c>
      <c r="C153" s="2">
        <f t="shared" si="18"/>
        <v>-0.11410000000000009</v>
      </c>
      <c r="D153" s="2">
        <f t="shared" si="19"/>
        <v>0</v>
      </c>
      <c r="E153" s="2">
        <f t="shared" si="20"/>
        <v>0.11410000000000009</v>
      </c>
      <c r="F153" s="2">
        <f t="shared" si="21"/>
        <v>2.8601430563499172E-2</v>
      </c>
      <c r="G153" s="2">
        <f t="shared" si="21"/>
        <v>2.1994402565491455E-2</v>
      </c>
      <c r="H153" s="2">
        <f t="shared" si="22"/>
        <v>1.3003958838315499</v>
      </c>
      <c r="I153" s="2">
        <f t="shared" si="23"/>
        <v>56.529221468854509</v>
      </c>
    </row>
    <row r="154" spans="1:9" ht="13.5" x14ac:dyDescent="0.25">
      <c r="A154" s="3">
        <f>TITRES_STAT!B157</f>
        <v>42527</v>
      </c>
      <c r="B154" s="6">
        <f>TITRES_STAT!D157</f>
        <v>2.0640999999999998</v>
      </c>
      <c r="C154" s="2">
        <f t="shared" si="18"/>
        <v>-6.6600000000000215E-2</v>
      </c>
      <c r="D154" s="2">
        <f t="shared" si="19"/>
        <v>0</v>
      </c>
      <c r="E154" s="2">
        <f t="shared" si="20"/>
        <v>6.6600000000000215E-2</v>
      </c>
      <c r="F154" s="2">
        <f t="shared" si="21"/>
        <v>2.6558471237534943E-2</v>
      </c>
      <c r="G154" s="2">
        <f t="shared" si="21"/>
        <v>2.5180516667956367E-2</v>
      </c>
      <c r="H154" s="2">
        <f t="shared" si="22"/>
        <v>1.054723045906842</v>
      </c>
      <c r="I154" s="2">
        <f t="shared" si="23"/>
        <v>51.33164043728069</v>
      </c>
    </row>
    <row r="155" spans="1:9" ht="13.5" x14ac:dyDescent="0.25">
      <c r="A155" s="3">
        <f>TITRES_STAT!B158</f>
        <v>42528</v>
      </c>
      <c r="B155" s="6">
        <f>TITRES_STAT!D158</f>
        <v>1.9784999999999999</v>
      </c>
      <c r="C155" s="2">
        <f t="shared" si="18"/>
        <v>-8.5599999999999898E-2</v>
      </c>
      <c r="D155" s="2">
        <f t="shared" si="19"/>
        <v>0</v>
      </c>
      <c r="E155" s="2">
        <f t="shared" si="20"/>
        <v>8.5599999999999898E-2</v>
      </c>
      <c r="F155" s="2">
        <f t="shared" si="21"/>
        <v>2.4661437577711019E-2</v>
      </c>
      <c r="G155" s="2">
        <f t="shared" si="21"/>
        <v>2.9496194048816621E-2</v>
      </c>
      <c r="H155" s="2">
        <f t="shared" si="22"/>
        <v>0.83608880308069544</v>
      </c>
      <c r="I155" s="2">
        <f t="shared" si="23"/>
        <v>45.536403341595324</v>
      </c>
    </row>
    <row r="156" spans="1:9" ht="13.5" x14ac:dyDescent="0.25">
      <c r="A156" s="3">
        <f>TITRES_STAT!B159</f>
        <v>42529</v>
      </c>
      <c r="B156" s="6">
        <f>TITRES_STAT!D159</f>
        <v>1.8929</v>
      </c>
      <c r="C156" s="2">
        <f t="shared" si="18"/>
        <v>-8.5599999999999898E-2</v>
      </c>
      <c r="D156" s="2">
        <f t="shared" si="19"/>
        <v>0</v>
      </c>
      <c r="E156" s="2">
        <f t="shared" si="20"/>
        <v>8.5599999999999898E-2</v>
      </c>
      <c r="F156" s="2">
        <f t="shared" si="21"/>
        <v>2.2899906322160234E-2</v>
      </c>
      <c r="G156" s="2">
        <f t="shared" si="21"/>
        <v>3.350360875961543E-2</v>
      </c>
      <c r="H156" s="2">
        <f t="shared" si="22"/>
        <v>0.68350566312018646</v>
      </c>
      <c r="I156" s="2">
        <f t="shared" si="23"/>
        <v>40.600140414935488</v>
      </c>
    </row>
    <row r="157" spans="1:9" ht="13.5" x14ac:dyDescent="0.25">
      <c r="A157" s="3">
        <f>TITRES_STAT!B160</f>
        <v>42530</v>
      </c>
      <c r="B157" s="6">
        <f>TITRES_STAT!D160</f>
        <v>1.8452999999999999</v>
      </c>
      <c r="C157" s="2">
        <f t="shared" si="18"/>
        <v>-4.7600000000000087E-2</v>
      </c>
      <c r="D157" s="2">
        <f t="shared" si="19"/>
        <v>0</v>
      </c>
      <c r="E157" s="2">
        <f t="shared" si="20"/>
        <v>4.7600000000000087E-2</v>
      </c>
      <c r="F157" s="2">
        <f t="shared" ref="F157:G172" si="24">((F156*13)+D157)/14</f>
        <v>2.1264198727720219E-2</v>
      </c>
      <c r="G157" s="2">
        <f t="shared" si="24"/>
        <v>3.4510493848214335E-2</v>
      </c>
      <c r="H157" s="2">
        <f t="shared" si="22"/>
        <v>0.61616616734739904</v>
      </c>
      <c r="I157" s="2">
        <f t="shared" si="23"/>
        <v>38.125174242368146</v>
      </c>
    </row>
    <row r="158" spans="1:9" ht="13.5" x14ac:dyDescent="0.25">
      <c r="A158" s="3">
        <f>TITRES_STAT!B161</f>
        <v>42531</v>
      </c>
      <c r="B158" s="6">
        <f>TITRES_STAT!D161</f>
        <v>1.7978000000000001</v>
      </c>
      <c r="C158" s="2">
        <f t="shared" si="18"/>
        <v>-4.7499999999999876E-2</v>
      </c>
      <c r="D158" s="2">
        <f t="shared" si="19"/>
        <v>0</v>
      </c>
      <c r="E158" s="2">
        <f t="shared" si="20"/>
        <v>4.7499999999999876E-2</v>
      </c>
      <c r="F158" s="2">
        <f t="shared" si="24"/>
        <v>1.9745327390025918E-2</v>
      </c>
      <c r="G158" s="2">
        <f t="shared" si="24"/>
        <v>3.5438315716199022E-2</v>
      </c>
      <c r="H158" s="2">
        <f t="shared" si="22"/>
        <v>0.55717454373826902</v>
      </c>
      <c r="I158" s="2">
        <f t="shared" si="23"/>
        <v>35.781123315866338</v>
      </c>
    </row>
    <row r="159" spans="1:9" ht="13.5" x14ac:dyDescent="0.25">
      <c r="A159" s="3">
        <f>TITRES_STAT!B162</f>
        <v>42534</v>
      </c>
      <c r="B159" s="6">
        <f>TITRES_STAT!D162</f>
        <v>1.9024000000000001</v>
      </c>
      <c r="C159" s="2">
        <f t="shared" si="18"/>
        <v>0.10460000000000003</v>
      </c>
      <c r="D159" s="2">
        <f t="shared" si="19"/>
        <v>0.10460000000000003</v>
      </c>
      <c r="E159" s="2">
        <f t="shared" si="20"/>
        <v>0</v>
      </c>
      <c r="F159" s="2">
        <f t="shared" si="24"/>
        <v>2.5806375433595496E-2</v>
      </c>
      <c r="G159" s="2">
        <f t="shared" si="24"/>
        <v>3.2907007450756233E-2</v>
      </c>
      <c r="H159" s="2">
        <f t="shared" si="22"/>
        <v>0.78422127786045281</v>
      </c>
      <c r="I159" s="2">
        <f t="shared" si="23"/>
        <v>43.953140094868225</v>
      </c>
    </row>
    <row r="160" spans="1:9" ht="13.5" x14ac:dyDescent="0.25">
      <c r="A160" s="3">
        <f>TITRES_STAT!B163</f>
        <v>42535</v>
      </c>
      <c r="B160" s="6">
        <f>TITRES_STAT!D163</f>
        <v>1.988</v>
      </c>
      <c r="C160" s="2">
        <f t="shared" si="18"/>
        <v>8.5599999999999898E-2</v>
      </c>
      <c r="D160" s="2">
        <f t="shared" si="19"/>
        <v>8.5599999999999898E-2</v>
      </c>
      <c r="E160" s="2">
        <f t="shared" si="20"/>
        <v>0</v>
      </c>
      <c r="F160" s="2">
        <f t="shared" si="24"/>
        <v>3.0077348616910093E-2</v>
      </c>
      <c r="G160" s="2">
        <f t="shared" si="24"/>
        <v>3.0556506918559358E-2</v>
      </c>
      <c r="H160" s="2">
        <f t="shared" si="22"/>
        <v>0.98431894382017093</v>
      </c>
      <c r="I160" s="2">
        <f t="shared" si="23"/>
        <v>49.604875611638313</v>
      </c>
    </row>
    <row r="161" spans="1:9" ht="13.5" x14ac:dyDescent="0.25">
      <c r="A161" s="3">
        <f>TITRES_STAT!B164</f>
        <v>42536</v>
      </c>
      <c r="B161" s="6">
        <f>TITRES_STAT!D164</f>
        <v>2.1021999999999998</v>
      </c>
      <c r="C161" s="2">
        <f t="shared" si="18"/>
        <v>0.11419999999999986</v>
      </c>
      <c r="D161" s="2">
        <f t="shared" si="19"/>
        <v>0.11419999999999986</v>
      </c>
      <c r="E161" s="2">
        <f t="shared" si="20"/>
        <v>0</v>
      </c>
      <c r="F161" s="2">
        <f t="shared" si="24"/>
        <v>3.6086109429987925E-2</v>
      </c>
      <c r="G161" s="2">
        <f t="shared" si="24"/>
        <v>2.8373899281519403E-2</v>
      </c>
      <c r="H161" s="2">
        <f t="shared" si="22"/>
        <v>1.2718064962432452</v>
      </c>
      <c r="I161" s="2">
        <f t="shared" si="23"/>
        <v>55.982166542192658</v>
      </c>
    </row>
    <row r="162" spans="1:9" ht="13.5" x14ac:dyDescent="0.25">
      <c r="A162" s="3">
        <f>TITRES_STAT!B165</f>
        <v>42537</v>
      </c>
      <c r="B162" s="6">
        <f>TITRES_STAT!D165</f>
        <v>2.1878000000000002</v>
      </c>
      <c r="C162" s="2">
        <f t="shared" si="18"/>
        <v>8.5600000000000342E-2</v>
      </c>
      <c r="D162" s="2">
        <f t="shared" si="19"/>
        <v>8.5600000000000342E-2</v>
      </c>
      <c r="E162" s="2">
        <f t="shared" si="20"/>
        <v>0</v>
      </c>
      <c r="F162" s="2">
        <f t="shared" si="24"/>
        <v>3.9622815899274522E-2</v>
      </c>
      <c r="G162" s="2">
        <f t="shared" si="24"/>
        <v>2.6347192189982303E-2</v>
      </c>
      <c r="H162" s="2">
        <f t="shared" si="22"/>
        <v>1.5038724283622094</v>
      </c>
      <c r="I162" s="2">
        <f t="shared" si="23"/>
        <v>60.06186302973498</v>
      </c>
    </row>
    <row r="163" spans="1:9" ht="13.5" x14ac:dyDescent="0.25">
      <c r="A163" s="3">
        <f>TITRES_STAT!B166</f>
        <v>42538</v>
      </c>
      <c r="B163" s="6">
        <f>TITRES_STAT!D166</f>
        <v>2.1686999999999999</v>
      </c>
      <c r="C163" s="2">
        <f t="shared" si="18"/>
        <v>-1.9100000000000339E-2</v>
      </c>
      <c r="D163" s="2">
        <f t="shared" si="19"/>
        <v>0</v>
      </c>
      <c r="E163" s="2">
        <f t="shared" si="20"/>
        <v>1.9100000000000339E-2</v>
      </c>
      <c r="F163" s="2">
        <f t="shared" si="24"/>
        <v>3.6792614763612057E-2</v>
      </c>
      <c r="G163" s="2">
        <f t="shared" si="24"/>
        <v>2.5829535604983588E-2</v>
      </c>
      <c r="H163" s="2">
        <f t="shared" si="22"/>
        <v>1.4244396541342863</v>
      </c>
      <c r="I163" s="2">
        <f t="shared" si="23"/>
        <v>58.753355716866551</v>
      </c>
    </row>
    <row r="164" spans="1:9" ht="13.5" x14ac:dyDescent="0.25">
      <c r="A164" s="3">
        <f>TITRES_STAT!B167</f>
        <v>42541</v>
      </c>
      <c r="B164" s="6">
        <f>TITRES_STAT!D167</f>
        <v>2.1116999999999999</v>
      </c>
      <c r="C164" s="2">
        <f t="shared" si="18"/>
        <v>-5.699999999999994E-2</v>
      </c>
      <c r="D164" s="2">
        <f t="shared" si="19"/>
        <v>0</v>
      </c>
      <c r="E164" s="2">
        <f t="shared" si="20"/>
        <v>5.699999999999994E-2</v>
      </c>
      <c r="F164" s="2">
        <f t="shared" si="24"/>
        <v>3.416457085192548E-2</v>
      </c>
      <c r="G164" s="2">
        <f t="shared" si="24"/>
        <v>2.8055997347484755E-2</v>
      </c>
      <c r="H164" s="2">
        <f t="shared" si="22"/>
        <v>1.2177279042617375</v>
      </c>
      <c r="I164" s="2">
        <f t="shared" si="23"/>
        <v>54.908805625869086</v>
      </c>
    </row>
    <row r="165" spans="1:9" ht="13.5" x14ac:dyDescent="0.25">
      <c r="A165" s="3">
        <f>TITRES_STAT!B168</f>
        <v>42542</v>
      </c>
      <c r="B165" s="6">
        <f>TITRES_STAT!D168</f>
        <v>1.9975000000000001</v>
      </c>
      <c r="C165" s="2">
        <f t="shared" si="18"/>
        <v>-0.11419999999999986</v>
      </c>
      <c r="D165" s="2">
        <f t="shared" si="19"/>
        <v>0</v>
      </c>
      <c r="E165" s="2">
        <f t="shared" si="20"/>
        <v>0.11419999999999986</v>
      </c>
      <c r="F165" s="2">
        <f t="shared" si="24"/>
        <v>3.1724244362502228E-2</v>
      </c>
      <c r="G165" s="2">
        <f t="shared" si="24"/>
        <v>3.4209140394092973E-2</v>
      </c>
      <c r="H165" s="2">
        <f t="shared" si="22"/>
        <v>0.92736163484482581</v>
      </c>
      <c r="I165" s="2">
        <f t="shared" si="23"/>
        <v>48.115601041290255</v>
      </c>
    </row>
    <row r="166" spans="1:9" ht="13.5" x14ac:dyDescent="0.25">
      <c r="A166" s="3">
        <f>TITRES_STAT!B169</f>
        <v>42543</v>
      </c>
      <c r="B166" s="6">
        <f>TITRES_STAT!D169</f>
        <v>2.0926</v>
      </c>
      <c r="C166" s="2">
        <f t="shared" si="18"/>
        <v>9.5099999999999962E-2</v>
      </c>
      <c r="D166" s="2">
        <f t="shared" si="19"/>
        <v>9.5099999999999962E-2</v>
      </c>
      <c r="E166" s="2">
        <f t="shared" si="20"/>
        <v>0</v>
      </c>
      <c r="F166" s="2">
        <f t="shared" si="24"/>
        <v>3.625108405089493E-2</v>
      </c>
      <c r="G166" s="2">
        <f t="shared" si="24"/>
        <v>3.1765630365943473E-2</v>
      </c>
      <c r="H166" s="2">
        <f t="shared" si="22"/>
        <v>1.1412046174836938</v>
      </c>
      <c r="I166" s="2">
        <f t="shared" si="23"/>
        <v>53.297317228131959</v>
      </c>
    </row>
    <row r="167" spans="1:9" ht="13.5" x14ac:dyDescent="0.25">
      <c r="A167" s="3">
        <f>TITRES_STAT!B170</f>
        <v>42544</v>
      </c>
      <c r="B167" s="6">
        <f>TITRES_STAT!D170</f>
        <v>2.0640999999999998</v>
      </c>
      <c r="C167" s="2">
        <f t="shared" si="18"/>
        <v>-2.8500000000000192E-2</v>
      </c>
      <c r="D167" s="2">
        <f t="shared" si="19"/>
        <v>0</v>
      </c>
      <c r="E167" s="2">
        <f t="shared" si="20"/>
        <v>2.8500000000000192E-2</v>
      </c>
      <c r="F167" s="2">
        <f t="shared" si="24"/>
        <v>3.3661720904402434E-2</v>
      </c>
      <c r="G167" s="2">
        <f t="shared" si="24"/>
        <v>3.1532371054090381E-2</v>
      </c>
      <c r="H167" s="2">
        <f t="shared" si="22"/>
        <v>1.0675290115881035</v>
      </c>
      <c r="I167" s="2">
        <f t="shared" si="23"/>
        <v>51.633084982353722</v>
      </c>
    </row>
    <row r="168" spans="1:9" ht="13.5" x14ac:dyDescent="0.25">
      <c r="A168" s="3">
        <f>TITRES_STAT!B171</f>
        <v>42545</v>
      </c>
      <c r="B168" s="6">
        <f>TITRES_STAT!D171</f>
        <v>1.95</v>
      </c>
      <c r="C168" s="2">
        <f t="shared" si="18"/>
        <v>-0.11409999999999987</v>
      </c>
      <c r="D168" s="2">
        <f t="shared" si="19"/>
        <v>0</v>
      </c>
      <c r="E168" s="2">
        <f t="shared" si="20"/>
        <v>0.11409999999999987</v>
      </c>
      <c r="F168" s="2">
        <f t="shared" si="24"/>
        <v>3.1257312268373687E-2</v>
      </c>
      <c r="G168" s="2">
        <f t="shared" si="24"/>
        <v>3.7430058835941062E-2</v>
      </c>
      <c r="H168" s="2">
        <f t="shared" si="22"/>
        <v>0.83508584385017892</v>
      </c>
      <c r="I168" s="2">
        <f t="shared" si="23"/>
        <v>45.506636468738272</v>
      </c>
    </row>
    <row r="169" spans="1:9" ht="13.5" x14ac:dyDescent="0.25">
      <c r="A169" s="3">
        <f>TITRES_STAT!B172</f>
        <v>42548</v>
      </c>
      <c r="B169" s="6">
        <f>TITRES_STAT!D172</f>
        <v>1.95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2.9024647106346994E-2</v>
      </c>
      <c r="G169" s="2">
        <f t="shared" si="24"/>
        <v>3.4756483204802416E-2</v>
      </c>
      <c r="H169" s="2">
        <f t="shared" si="22"/>
        <v>0.83508584385017881</v>
      </c>
      <c r="I169" s="2">
        <f t="shared" si="23"/>
        <v>45.506636468738272</v>
      </c>
    </row>
    <row r="170" spans="1:9" ht="13.5" x14ac:dyDescent="0.25">
      <c r="A170" s="3">
        <f>TITRES_STAT!B173</f>
        <v>42549</v>
      </c>
      <c r="B170" s="6">
        <f>TITRES_STAT!D173</f>
        <v>1.9309000000000001</v>
      </c>
      <c r="C170" s="2">
        <f t="shared" si="18"/>
        <v>-1.9099999999999895E-2</v>
      </c>
      <c r="D170" s="2">
        <f t="shared" si="19"/>
        <v>0</v>
      </c>
      <c r="E170" s="2">
        <f t="shared" si="20"/>
        <v>1.9099999999999895E-2</v>
      </c>
      <c r="F170" s="2">
        <f t="shared" si="24"/>
        <v>2.6951458027322208E-2</v>
      </c>
      <c r="G170" s="2">
        <f t="shared" si="24"/>
        <v>3.3638162975887946E-2</v>
      </c>
      <c r="H170" s="2">
        <f t="shared" si="22"/>
        <v>0.80121670278609414</v>
      </c>
      <c r="I170" s="2">
        <f t="shared" si="23"/>
        <v>44.481971633217952</v>
      </c>
    </row>
    <row r="171" spans="1:9" ht="13.5" x14ac:dyDescent="0.25">
      <c r="A171" s="3">
        <f>TITRES_STAT!B174</f>
        <v>42550</v>
      </c>
      <c r="B171" s="6">
        <f>TITRES_STAT!D174</f>
        <v>1.8738999999999999</v>
      </c>
      <c r="C171" s="2">
        <f t="shared" si="18"/>
        <v>-5.7000000000000162E-2</v>
      </c>
      <c r="D171" s="2">
        <f t="shared" si="19"/>
        <v>0</v>
      </c>
      <c r="E171" s="2">
        <f t="shared" si="20"/>
        <v>5.7000000000000162E-2</v>
      </c>
      <c r="F171" s="2">
        <f t="shared" si="24"/>
        <v>2.502635388251348E-2</v>
      </c>
      <c r="G171" s="2">
        <f t="shared" si="24"/>
        <v>3.5306865620467386E-2</v>
      </c>
      <c r="H171" s="2">
        <f t="shared" si="22"/>
        <v>0.70882400470025597</v>
      </c>
      <c r="I171" s="2">
        <f t="shared" si="23"/>
        <v>41.480222817012134</v>
      </c>
    </row>
    <row r="172" spans="1:9" ht="13.5" x14ac:dyDescent="0.25">
      <c r="A172" s="3">
        <f>TITRES_STAT!B175</f>
        <v>42551</v>
      </c>
      <c r="B172" s="6">
        <f>TITRES_STAT!D175</f>
        <v>1.8929</v>
      </c>
      <c r="C172" s="2">
        <f t="shared" si="18"/>
        <v>1.9000000000000128E-2</v>
      </c>
      <c r="D172" s="2">
        <f t="shared" si="19"/>
        <v>1.9000000000000128E-2</v>
      </c>
      <c r="E172" s="2">
        <f t="shared" si="20"/>
        <v>0</v>
      </c>
      <c r="F172" s="2">
        <f t="shared" si="24"/>
        <v>2.4595900033762528E-2</v>
      </c>
      <c r="G172" s="2">
        <f t="shared" si="24"/>
        <v>3.2784946647576856E-2</v>
      </c>
      <c r="H172" s="2">
        <f t="shared" si="22"/>
        <v>0.75021930943360005</v>
      </c>
      <c r="I172" s="2">
        <f t="shared" si="23"/>
        <v>42.864303084187974</v>
      </c>
    </row>
    <row r="173" spans="1:9" ht="13.5" x14ac:dyDescent="0.25">
      <c r="A173" s="3">
        <f>TITRES_STAT!B176</f>
        <v>42552</v>
      </c>
      <c r="B173" s="6">
        <f>TITRES_STAT!D176</f>
        <v>1.8834</v>
      </c>
      <c r="C173" s="2">
        <f t="shared" si="18"/>
        <v>-9.5000000000000639E-3</v>
      </c>
      <c r="D173" s="2">
        <f t="shared" si="19"/>
        <v>0</v>
      </c>
      <c r="E173" s="2">
        <f t="shared" si="20"/>
        <v>9.5000000000000639E-3</v>
      </c>
      <c r="F173" s="2">
        <f t="shared" ref="F173:G188" si="25">((F172*13)+D173)/14</f>
        <v>2.2839050031350918E-2</v>
      </c>
      <c r="G173" s="2">
        <f t="shared" si="25"/>
        <v>3.112173617274994E-2</v>
      </c>
      <c r="H173" s="2">
        <f t="shared" si="22"/>
        <v>0.73386169410910607</v>
      </c>
      <c r="I173" s="2">
        <f t="shared" si="23"/>
        <v>42.325272921274113</v>
      </c>
    </row>
    <row r="174" spans="1:9" ht="13.5" x14ac:dyDescent="0.25">
      <c r="A174" s="3">
        <f>TITRES_STAT!B177</f>
        <v>42555</v>
      </c>
      <c r="B174" s="6">
        <f>TITRES_STAT!D177</f>
        <v>1.8834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2.1207689314825855E-2</v>
      </c>
      <c r="G174" s="2">
        <f t="shared" si="25"/>
        <v>2.8898755017553516E-2</v>
      </c>
      <c r="H174" s="2">
        <f t="shared" si="22"/>
        <v>0.73386169410910618</v>
      </c>
      <c r="I174" s="2">
        <f t="shared" si="23"/>
        <v>42.32527292127412</v>
      </c>
    </row>
    <row r="175" spans="1:9" ht="13.5" x14ac:dyDescent="0.25">
      <c r="A175" s="3">
        <f>TITRES_STAT!B178</f>
        <v>42559</v>
      </c>
      <c r="B175" s="6">
        <f>TITRES_STAT!D178</f>
        <v>1.8834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1.9692854363766863E-2</v>
      </c>
      <c r="G175" s="2">
        <f t="shared" si="25"/>
        <v>2.683455823058541E-2</v>
      </c>
      <c r="H175" s="2">
        <f t="shared" si="22"/>
        <v>0.73386169410910607</v>
      </c>
      <c r="I175" s="2">
        <f t="shared" si="23"/>
        <v>42.325272921274113</v>
      </c>
    </row>
    <row r="176" spans="1:9" ht="13.5" x14ac:dyDescent="0.25">
      <c r="A176" s="3">
        <f>TITRES_STAT!B179</f>
        <v>42562</v>
      </c>
      <c r="B176" s="6">
        <f>TITRES_STAT!D179</f>
        <v>1.8834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1.8286221909212086E-2</v>
      </c>
      <c r="G176" s="2">
        <f t="shared" si="25"/>
        <v>2.491780407125788E-2</v>
      </c>
      <c r="H176" s="2">
        <f t="shared" si="22"/>
        <v>0.73386169410910596</v>
      </c>
      <c r="I176" s="2">
        <f t="shared" si="23"/>
        <v>42.325272921274106</v>
      </c>
    </row>
    <row r="177" spans="1:9" ht="13.5" x14ac:dyDescent="0.25">
      <c r="A177" s="3">
        <f>TITRES_STAT!B180</f>
        <v>42563</v>
      </c>
      <c r="B177" s="6">
        <f>TITRES_STAT!D180</f>
        <v>1.8834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1.6980063201411221E-2</v>
      </c>
      <c r="G177" s="2">
        <f t="shared" si="25"/>
        <v>2.3137960923310889E-2</v>
      </c>
      <c r="H177" s="2">
        <f t="shared" si="22"/>
        <v>0.73386169410910596</v>
      </c>
      <c r="I177" s="2">
        <f t="shared" si="23"/>
        <v>42.325272921274106</v>
      </c>
    </row>
    <row r="178" spans="1:9" ht="13.5" x14ac:dyDescent="0.25">
      <c r="A178" s="3">
        <f>TITRES_STAT!B181</f>
        <v>42564</v>
      </c>
      <c r="B178" s="6">
        <f>TITRES_STAT!D181</f>
        <v>1.8358000000000001</v>
      </c>
      <c r="C178" s="2">
        <f t="shared" si="18"/>
        <v>-4.7599999999999865E-2</v>
      </c>
      <c r="D178" s="2">
        <f t="shared" si="19"/>
        <v>0</v>
      </c>
      <c r="E178" s="2">
        <f t="shared" si="20"/>
        <v>4.7599999999999865E-2</v>
      </c>
      <c r="F178" s="2">
        <f t="shared" si="25"/>
        <v>1.5767201544167563E-2</v>
      </c>
      <c r="G178" s="2">
        <f t="shared" si="25"/>
        <v>2.4885249428788673E-2</v>
      </c>
      <c r="H178" s="2">
        <f t="shared" si="22"/>
        <v>0.63359628318320838</v>
      </c>
      <c r="I178" s="2">
        <f t="shared" si="23"/>
        <v>38.785365130030129</v>
      </c>
    </row>
    <row r="179" spans="1:9" ht="13.5" x14ac:dyDescent="0.25">
      <c r="A179" s="3">
        <f>TITRES_STAT!B182</f>
        <v>42565</v>
      </c>
      <c r="B179" s="6">
        <f>TITRES_STAT!D182</f>
        <v>1.9024000000000001</v>
      </c>
      <c r="C179" s="2">
        <f t="shared" si="18"/>
        <v>6.6599999999999993E-2</v>
      </c>
      <c r="D179" s="2">
        <f t="shared" si="19"/>
        <v>6.6599999999999993E-2</v>
      </c>
      <c r="E179" s="2">
        <f t="shared" si="20"/>
        <v>0</v>
      </c>
      <c r="F179" s="2">
        <f t="shared" si="25"/>
        <v>1.9398115719584164E-2</v>
      </c>
      <c r="G179" s="2">
        <f t="shared" si="25"/>
        <v>2.3107731612446624E-2</v>
      </c>
      <c r="H179" s="2">
        <f t="shared" si="22"/>
        <v>0.83946429900266228</v>
      </c>
      <c r="I179" s="2">
        <f t="shared" si="23"/>
        <v>45.636346378552204</v>
      </c>
    </row>
    <row r="180" spans="1:9" ht="13.5" x14ac:dyDescent="0.25">
      <c r="A180" s="3">
        <f>TITRES_STAT!B183</f>
        <v>42566</v>
      </c>
      <c r="B180" s="6">
        <f>TITRES_STAT!D183</f>
        <v>1.8834</v>
      </c>
      <c r="C180" s="2">
        <f t="shared" si="18"/>
        <v>-1.9000000000000128E-2</v>
      </c>
      <c r="D180" s="2">
        <f t="shared" si="19"/>
        <v>0</v>
      </c>
      <c r="E180" s="2">
        <f t="shared" si="20"/>
        <v>1.9000000000000128E-2</v>
      </c>
      <c r="F180" s="2">
        <f t="shared" si="25"/>
        <v>1.8012536025328152E-2</v>
      </c>
      <c r="G180" s="2">
        <f t="shared" si="25"/>
        <v>2.2814322211557585E-2</v>
      </c>
      <c r="H180" s="2">
        <f t="shared" si="22"/>
        <v>0.78952755459038448</v>
      </c>
      <c r="I180" s="2">
        <f t="shared" si="23"/>
        <v>44.119329292535205</v>
      </c>
    </row>
    <row r="181" spans="1:9" ht="13.5" x14ac:dyDescent="0.25">
      <c r="A181" s="3">
        <f>TITRES_STAT!B184</f>
        <v>42569</v>
      </c>
      <c r="B181" s="6">
        <f>TITRES_STAT!D184</f>
        <v>1.8548</v>
      </c>
      <c r="C181" s="2">
        <f t="shared" si="18"/>
        <v>-2.8599999999999959E-2</v>
      </c>
      <c r="D181" s="2">
        <f t="shared" si="19"/>
        <v>0</v>
      </c>
      <c r="E181" s="2">
        <f t="shared" si="20"/>
        <v>2.8599999999999959E-2</v>
      </c>
      <c r="F181" s="2">
        <f t="shared" si="25"/>
        <v>1.6725926309233283E-2</v>
      </c>
      <c r="G181" s="2">
        <f t="shared" si="25"/>
        <v>2.3227584910732041E-2</v>
      </c>
      <c r="H181" s="2">
        <f t="shared" si="22"/>
        <v>0.72008891038453415</v>
      </c>
      <c r="I181" s="2">
        <f t="shared" si="23"/>
        <v>41.863470314656858</v>
      </c>
    </row>
    <row r="182" spans="1:9" ht="13.5" x14ac:dyDescent="0.25">
      <c r="A182" s="3">
        <f>TITRES_STAT!B185</f>
        <v>42570</v>
      </c>
      <c r="B182" s="6">
        <f>TITRES_STAT!D185</f>
        <v>1.8358000000000001</v>
      </c>
      <c r="C182" s="2">
        <f t="shared" si="18"/>
        <v>-1.8999999999999906E-2</v>
      </c>
      <c r="D182" s="2">
        <f t="shared" si="19"/>
        <v>0</v>
      </c>
      <c r="E182" s="2">
        <f t="shared" si="20"/>
        <v>1.8999999999999906E-2</v>
      </c>
      <c r="F182" s="2">
        <f t="shared" si="25"/>
        <v>1.5531217287145193E-2</v>
      </c>
      <c r="G182" s="2">
        <f t="shared" si="25"/>
        <v>2.2925614559965463E-2</v>
      </c>
      <c r="H182" s="2">
        <f t="shared" si="22"/>
        <v>0.67746132809312098</v>
      </c>
      <c r="I182" s="2">
        <f t="shared" si="23"/>
        <v>40.386107074267706</v>
      </c>
    </row>
    <row r="183" spans="1:9" ht="13.5" x14ac:dyDescent="0.25">
      <c r="A183" s="3">
        <f>TITRES_STAT!B186</f>
        <v>42571</v>
      </c>
      <c r="B183" s="6">
        <f>TITRES_STAT!D186</f>
        <v>1.8452999999999999</v>
      </c>
      <c r="C183" s="2">
        <f t="shared" si="18"/>
        <v>9.4999999999998419E-3</v>
      </c>
      <c r="D183" s="2">
        <f t="shared" si="19"/>
        <v>9.4999999999998419E-3</v>
      </c>
      <c r="E183" s="2">
        <f t="shared" si="20"/>
        <v>0</v>
      </c>
      <c r="F183" s="2">
        <f t="shared" si="25"/>
        <v>1.5100416052349097E-2</v>
      </c>
      <c r="G183" s="2">
        <f t="shared" si="25"/>
        <v>2.1288070662825072E-2</v>
      </c>
      <c r="H183" s="2">
        <f t="shared" si="22"/>
        <v>0.70933699401508699</v>
      </c>
      <c r="I183" s="2">
        <f t="shared" si="23"/>
        <v>41.49778519383208</v>
      </c>
    </row>
    <row r="184" spans="1:9" ht="13.5" x14ac:dyDescent="0.25">
      <c r="A184" s="3">
        <f>TITRES_STAT!B187</f>
        <v>42572</v>
      </c>
      <c r="B184" s="6">
        <f>TITRES_STAT!D187</f>
        <v>1.8452999999999999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1.4021814905752734E-2</v>
      </c>
      <c r="G184" s="2">
        <f t="shared" si="25"/>
        <v>1.9767494186908995E-2</v>
      </c>
      <c r="H184" s="2">
        <f t="shared" si="22"/>
        <v>0.70933699401508699</v>
      </c>
      <c r="I184" s="2">
        <f t="shared" si="23"/>
        <v>41.49778519383208</v>
      </c>
    </row>
    <row r="185" spans="1:9" ht="13.5" x14ac:dyDescent="0.25">
      <c r="A185" s="3">
        <f>TITRES_STAT!B188</f>
        <v>42573</v>
      </c>
      <c r="B185" s="6">
        <f>TITRES_STAT!D188</f>
        <v>1.8452999999999999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1.3020256698198967E-2</v>
      </c>
      <c r="G185" s="2">
        <f t="shared" si="25"/>
        <v>1.8355530316415493E-2</v>
      </c>
      <c r="H185" s="2">
        <f t="shared" si="22"/>
        <v>0.7093369940150871</v>
      </c>
      <c r="I185" s="2">
        <f t="shared" si="23"/>
        <v>41.49778519383208</v>
      </c>
    </row>
    <row r="186" spans="1:9" ht="13.5" x14ac:dyDescent="0.25">
      <c r="A186" s="3">
        <f>TITRES_STAT!B189</f>
        <v>42577</v>
      </c>
      <c r="B186" s="6">
        <f>TITRES_STAT!D189</f>
        <v>1.8834</v>
      </c>
      <c r="C186" s="2">
        <f t="shared" si="18"/>
        <v>3.8100000000000023E-2</v>
      </c>
      <c r="D186" s="2">
        <f t="shared" si="19"/>
        <v>3.8100000000000023E-2</v>
      </c>
      <c r="E186" s="2">
        <f t="shared" si="20"/>
        <v>0</v>
      </c>
      <c r="F186" s="2">
        <f t="shared" si="25"/>
        <v>1.4811666934041899E-2</v>
      </c>
      <c r="G186" s="2">
        <f t="shared" si="25"/>
        <v>1.7044421008100101E-2</v>
      </c>
      <c r="H186" s="2">
        <f t="shared" si="22"/>
        <v>0.86900381814101402</v>
      </c>
      <c r="I186" s="2">
        <f t="shared" si="23"/>
        <v>46.495561416528297</v>
      </c>
    </row>
    <row r="187" spans="1:9" ht="13.5" x14ac:dyDescent="0.25">
      <c r="A187" s="3">
        <f>TITRES_STAT!B190</f>
        <v>42578</v>
      </c>
      <c r="B187" s="6">
        <f>TITRES_STAT!D190</f>
        <v>1.9118999999999999</v>
      </c>
      <c r="C187" s="2">
        <f t="shared" si="18"/>
        <v>2.849999999999997E-2</v>
      </c>
      <c r="D187" s="2">
        <f t="shared" si="19"/>
        <v>2.849999999999997E-2</v>
      </c>
      <c r="E187" s="2">
        <f t="shared" si="20"/>
        <v>0</v>
      </c>
      <c r="F187" s="2">
        <f t="shared" si="25"/>
        <v>1.5789405010181761E-2</v>
      </c>
      <c r="G187" s="2">
        <f t="shared" si="25"/>
        <v>1.5826962364664379E-2</v>
      </c>
      <c r="H187" s="2">
        <f t="shared" si="22"/>
        <v>0.99762700171913787</v>
      </c>
      <c r="I187" s="2">
        <f t="shared" si="23"/>
        <v>49.940604570352221</v>
      </c>
    </row>
    <row r="188" spans="1:9" ht="13.5" x14ac:dyDescent="0.25">
      <c r="A188" s="3">
        <f>TITRES_STAT!B191</f>
        <v>42579</v>
      </c>
      <c r="B188" s="6">
        <f>TITRES_STAT!D191</f>
        <v>1.9403999999999999</v>
      </c>
      <c r="C188" s="2">
        <f t="shared" si="18"/>
        <v>2.849999999999997E-2</v>
      </c>
      <c r="D188" s="2">
        <f t="shared" si="19"/>
        <v>2.849999999999997E-2</v>
      </c>
      <c r="E188" s="2">
        <f t="shared" si="20"/>
        <v>0</v>
      </c>
      <c r="F188" s="2">
        <f t="shared" si="25"/>
        <v>1.6697304652311635E-2</v>
      </c>
      <c r="G188" s="2">
        <f t="shared" si="25"/>
        <v>1.4696465052902636E-2</v>
      </c>
      <c r="H188" s="2">
        <f t="shared" si="22"/>
        <v>1.1361442763417331</v>
      </c>
      <c r="I188" s="2">
        <f t="shared" si="23"/>
        <v>53.18668260963365</v>
      </c>
    </row>
    <row r="189" spans="1:9" ht="13.5" x14ac:dyDescent="0.25">
      <c r="A189" s="3">
        <f>TITRES_STAT!B192</f>
        <v>42580</v>
      </c>
      <c r="B189" s="6">
        <f>TITRES_STAT!D192</f>
        <v>1.9024000000000001</v>
      </c>
      <c r="C189" s="2">
        <f t="shared" si="18"/>
        <v>-3.7999999999999812E-2</v>
      </c>
      <c r="D189" s="2">
        <f t="shared" si="19"/>
        <v>0</v>
      </c>
      <c r="E189" s="2">
        <f t="shared" si="20"/>
        <v>3.7999999999999812E-2</v>
      </c>
      <c r="F189" s="2">
        <f t="shared" ref="F189:G204" si="26">((F188*13)+D189)/14</f>
        <v>1.5504640034289375E-2</v>
      </c>
      <c r="G189" s="2">
        <f t="shared" si="26"/>
        <v>1.6361003263409578E-2</v>
      </c>
      <c r="H189" s="2">
        <f t="shared" si="22"/>
        <v>0.94765826915789397</v>
      </c>
      <c r="I189" s="2">
        <f t="shared" si="23"/>
        <v>48.656290693522507</v>
      </c>
    </row>
    <row r="190" spans="1:9" ht="13.5" x14ac:dyDescent="0.25">
      <c r="A190" s="3">
        <f>TITRES_STAT!B193</f>
        <v>42583</v>
      </c>
      <c r="B190" s="6">
        <f>TITRES_STAT!D193</f>
        <v>1.9024000000000001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1.4397165746125849E-2</v>
      </c>
      <c r="G190" s="2">
        <f t="shared" si="26"/>
        <v>1.5192360173166037E-2</v>
      </c>
      <c r="H190" s="2">
        <f t="shared" si="22"/>
        <v>0.94765826915789397</v>
      </c>
      <c r="I190" s="2">
        <f t="shared" si="23"/>
        <v>48.656290693522507</v>
      </c>
    </row>
    <row r="191" spans="1:9" ht="13.5" x14ac:dyDescent="0.25">
      <c r="A191" s="3">
        <f>TITRES_STAT!B194</f>
        <v>42584</v>
      </c>
      <c r="B191" s="6">
        <f>TITRES_STAT!D194</f>
        <v>1.95</v>
      </c>
      <c r="C191" s="2">
        <f t="shared" si="18"/>
        <v>4.7599999999999865E-2</v>
      </c>
      <c r="D191" s="2">
        <f t="shared" si="19"/>
        <v>4.7599999999999865E-2</v>
      </c>
      <c r="E191" s="2">
        <f t="shared" si="20"/>
        <v>0</v>
      </c>
      <c r="F191" s="2">
        <f t="shared" si="26"/>
        <v>1.6768796764259707E-2</v>
      </c>
      <c r="G191" s="2">
        <f t="shared" si="26"/>
        <v>1.4107191589368464E-2</v>
      </c>
      <c r="H191" s="2">
        <f t="shared" si="22"/>
        <v>1.1886700948257551</v>
      </c>
      <c r="I191" s="2">
        <f t="shared" si="23"/>
        <v>54.310153806912041</v>
      </c>
    </row>
    <row r="192" spans="1:9" ht="13.5" x14ac:dyDescent="0.25">
      <c r="A192" s="3">
        <f>TITRES_STAT!B195</f>
        <v>42585</v>
      </c>
      <c r="B192" s="6">
        <f>TITRES_STAT!D195</f>
        <v>1.95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1.5571025566812585E-2</v>
      </c>
      <c r="G192" s="2">
        <f t="shared" si="26"/>
        <v>1.3099535047270716E-2</v>
      </c>
      <c r="H192" s="2">
        <f t="shared" si="22"/>
        <v>1.1886700948257551</v>
      </c>
      <c r="I192" s="2">
        <f t="shared" si="23"/>
        <v>54.310153806912041</v>
      </c>
    </row>
    <row r="193" spans="1:9" ht="13.5" x14ac:dyDescent="0.25">
      <c r="A193" s="3">
        <f>TITRES_STAT!B196</f>
        <v>42586</v>
      </c>
      <c r="B193" s="6">
        <f>TITRES_STAT!D196</f>
        <v>2</v>
      </c>
      <c r="C193" s="2">
        <f t="shared" si="18"/>
        <v>5.0000000000000044E-2</v>
      </c>
      <c r="D193" s="2">
        <f t="shared" si="19"/>
        <v>5.0000000000000044E-2</v>
      </c>
      <c r="E193" s="2">
        <f t="shared" si="20"/>
        <v>0</v>
      </c>
      <c r="F193" s="2">
        <f t="shared" si="26"/>
        <v>1.8030238026325973E-2</v>
      </c>
      <c r="G193" s="2">
        <f t="shared" si="26"/>
        <v>1.2163853972465664E-2</v>
      </c>
      <c r="H193" s="2">
        <f t="shared" si="22"/>
        <v>1.482280046039649</v>
      </c>
      <c r="I193" s="2">
        <f t="shared" si="23"/>
        <v>59.714456811774767</v>
      </c>
    </row>
    <row r="194" spans="1:9" ht="13.5" x14ac:dyDescent="0.25">
      <c r="A194" s="3">
        <f>TITRES_STAT!B197</f>
        <v>42587</v>
      </c>
      <c r="B194" s="6">
        <f>TITRES_STAT!D197</f>
        <v>2.1</v>
      </c>
      <c r="C194" s="2">
        <f t="shared" si="18"/>
        <v>0.10000000000000009</v>
      </c>
      <c r="D194" s="2">
        <f t="shared" si="19"/>
        <v>0.10000000000000009</v>
      </c>
      <c r="E194" s="2">
        <f t="shared" si="20"/>
        <v>0</v>
      </c>
      <c r="F194" s="2">
        <f t="shared" si="26"/>
        <v>2.3885221024445551E-2</v>
      </c>
      <c r="G194" s="2">
        <f t="shared" si="26"/>
        <v>1.1295007260146688E-2</v>
      </c>
      <c r="H194" s="2">
        <f t="shared" si="22"/>
        <v>2.1146707101926516</v>
      </c>
      <c r="I194" s="2">
        <f t="shared" si="23"/>
        <v>67.893877297284277</v>
      </c>
    </row>
    <row r="195" spans="1:9" ht="13.5" x14ac:dyDescent="0.25">
      <c r="A195" s="3">
        <f>TITRES_STAT!B198</f>
        <v>42590</v>
      </c>
      <c r="B195" s="6">
        <f>TITRES_STAT!D198</f>
        <v>2.1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2.2179133808413725E-2</v>
      </c>
      <c r="G195" s="2">
        <f t="shared" si="26"/>
        <v>1.0488221027279069E-2</v>
      </c>
      <c r="H195" s="2">
        <f t="shared" si="22"/>
        <v>2.1146707101926512</v>
      </c>
      <c r="I195" s="2">
        <f t="shared" si="23"/>
        <v>67.893877297284263</v>
      </c>
    </row>
    <row r="196" spans="1:9" ht="13.5" x14ac:dyDescent="0.25">
      <c r="A196" s="3">
        <f>TITRES_STAT!B199</f>
        <v>42591</v>
      </c>
      <c r="B196" s="6">
        <f>TITRES_STAT!D199</f>
        <v>2.1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2.0594909964955603E-2</v>
      </c>
      <c r="G196" s="2">
        <f t="shared" si="26"/>
        <v>9.7390623824734207E-3</v>
      </c>
      <c r="H196" s="2">
        <f t="shared" si="22"/>
        <v>2.1146707101926512</v>
      </c>
      <c r="I196" s="2">
        <f t="shared" si="23"/>
        <v>67.893877297284263</v>
      </c>
    </row>
    <row r="197" spans="1:9" ht="13.5" x14ac:dyDescent="0.25">
      <c r="A197" s="3">
        <f>TITRES_STAT!B200</f>
        <v>42592</v>
      </c>
      <c r="B197" s="6">
        <f>TITRES_STAT!D200</f>
        <v>2.1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1.9123844967458774E-2</v>
      </c>
      <c r="G197" s="2">
        <f t="shared" si="26"/>
        <v>9.0434150694396042E-3</v>
      </c>
      <c r="H197" s="2">
        <f t="shared" si="22"/>
        <v>2.1146707101926516</v>
      </c>
      <c r="I197" s="2">
        <f t="shared" si="23"/>
        <v>67.893877297284277</v>
      </c>
    </row>
    <row r="198" spans="1:9" ht="13.5" x14ac:dyDescent="0.25">
      <c r="A198" s="3">
        <f>TITRES_STAT!B201</f>
        <v>42593</v>
      </c>
      <c r="B198" s="6">
        <f>TITRES_STAT!D201</f>
        <v>2.13</v>
      </c>
      <c r="C198" s="2">
        <f t="shared" si="27"/>
        <v>2.9999999999999805E-2</v>
      </c>
      <c r="D198" s="2">
        <f t="shared" si="28"/>
        <v>2.9999999999999805E-2</v>
      </c>
      <c r="E198" s="2">
        <f t="shared" si="29"/>
        <v>0</v>
      </c>
      <c r="F198" s="2">
        <f t="shared" si="26"/>
        <v>1.9900713184068847E-2</v>
      </c>
      <c r="G198" s="2">
        <f t="shared" si="26"/>
        <v>8.3974568501939181E-3</v>
      </c>
      <c r="H198" s="2">
        <f t="shared" si="22"/>
        <v>2.3698500080544376</v>
      </c>
      <c r="I198" s="2">
        <f t="shared" si="23"/>
        <v>70.325088724725049</v>
      </c>
    </row>
    <row r="199" spans="1:9" ht="13.5" x14ac:dyDescent="0.25">
      <c r="A199" s="3">
        <f>TITRES_STAT!B202</f>
        <v>42594</v>
      </c>
      <c r="B199" s="6">
        <f>TITRES_STAT!D202</f>
        <v>2.1</v>
      </c>
      <c r="C199" s="2">
        <f t="shared" si="27"/>
        <v>-2.9999999999999805E-2</v>
      </c>
      <c r="D199" s="2">
        <f t="shared" si="28"/>
        <v>0</v>
      </c>
      <c r="E199" s="2">
        <f t="shared" si="29"/>
        <v>2.9999999999999805E-2</v>
      </c>
      <c r="F199" s="2">
        <f t="shared" si="26"/>
        <v>1.8479233670921073E-2</v>
      </c>
      <c r="G199" s="2">
        <f t="shared" si="26"/>
        <v>9.9404956466086249E-3</v>
      </c>
      <c r="H199" s="2">
        <f t="shared" si="22"/>
        <v>1.8589851379519078</v>
      </c>
      <c r="I199" s="2">
        <f t="shared" si="23"/>
        <v>65.022553397518863</v>
      </c>
    </row>
    <row r="200" spans="1:9" ht="13.5" x14ac:dyDescent="0.25">
      <c r="A200" s="3">
        <f>TITRES_STAT!B203</f>
        <v>42597</v>
      </c>
      <c r="B200" s="6">
        <f>TITRES_STAT!D203</f>
        <v>2.12</v>
      </c>
      <c r="C200" s="2">
        <f t="shared" si="27"/>
        <v>2.0000000000000018E-2</v>
      </c>
      <c r="D200" s="2">
        <f t="shared" si="28"/>
        <v>2.0000000000000018E-2</v>
      </c>
      <c r="E200" s="2">
        <f t="shared" si="29"/>
        <v>0</v>
      </c>
      <c r="F200" s="2">
        <f t="shared" si="26"/>
        <v>1.8587859837283855E-2</v>
      </c>
      <c r="G200" s="2">
        <f t="shared" si="26"/>
        <v>9.2304602432794376E-3</v>
      </c>
      <c r="H200" s="2">
        <f t="shared" si="22"/>
        <v>2.013752223332244</v>
      </c>
      <c r="I200" s="2">
        <f t="shared" si="23"/>
        <v>66.818771886485067</v>
      </c>
    </row>
    <row r="201" spans="1:9" ht="13.5" x14ac:dyDescent="0.25">
      <c r="A201" s="3">
        <f>TITRES_STAT!B204</f>
        <v>42598</v>
      </c>
      <c r="B201" s="6">
        <f>TITRES_STAT!D204</f>
        <v>2.06</v>
      </c>
      <c r="C201" s="2">
        <f t="shared" si="27"/>
        <v>-6.0000000000000053E-2</v>
      </c>
      <c r="D201" s="2">
        <f t="shared" si="28"/>
        <v>0</v>
      </c>
      <c r="E201" s="2">
        <f t="shared" si="29"/>
        <v>6.0000000000000053E-2</v>
      </c>
      <c r="F201" s="2">
        <f t="shared" si="26"/>
        <v>1.7260155563192152E-2</v>
      </c>
      <c r="G201" s="2">
        <f t="shared" si="26"/>
        <v>1.2856855940188053E-2</v>
      </c>
      <c r="H201" s="2">
        <f t="shared" si="22"/>
        <v>1.3424865024146559</v>
      </c>
      <c r="I201" s="2">
        <f t="shared" si="23"/>
        <v>57.310319655238516</v>
      </c>
    </row>
    <row r="202" spans="1:9" ht="13.5" x14ac:dyDescent="0.25">
      <c r="A202" s="3">
        <f>TITRES_STAT!B205</f>
        <v>42599</v>
      </c>
      <c r="B202" s="6">
        <f>TITRES_STAT!D205</f>
        <v>2.12</v>
      </c>
      <c r="C202" s="2">
        <f t="shared" si="27"/>
        <v>6.0000000000000053E-2</v>
      </c>
      <c r="D202" s="2">
        <f t="shared" si="28"/>
        <v>6.0000000000000053E-2</v>
      </c>
      <c r="E202" s="2">
        <f t="shared" si="29"/>
        <v>0</v>
      </c>
      <c r="F202" s="2">
        <f t="shared" si="26"/>
        <v>2.0313001594392716E-2</v>
      </c>
      <c r="G202" s="2">
        <f t="shared" si="26"/>
        <v>1.1938509087317476E-2</v>
      </c>
      <c r="H202" s="2">
        <f t="shared" si="22"/>
        <v>1.7014688723545586</v>
      </c>
      <c r="I202" s="2">
        <f t="shared" si="23"/>
        <v>62.983101147916784</v>
      </c>
    </row>
    <row r="203" spans="1:9" ht="13.5" x14ac:dyDescent="0.25">
      <c r="A203" s="3">
        <f>TITRES_STAT!B206</f>
        <v>42600</v>
      </c>
      <c r="B203" s="6">
        <f>TITRES_STAT!D206</f>
        <v>2.1</v>
      </c>
      <c r="C203" s="2">
        <f t="shared" si="27"/>
        <v>-2.0000000000000018E-2</v>
      </c>
      <c r="D203" s="2">
        <f t="shared" si="28"/>
        <v>0</v>
      </c>
      <c r="E203" s="2">
        <f t="shared" si="29"/>
        <v>2.0000000000000018E-2</v>
      </c>
      <c r="F203" s="2">
        <f t="shared" si="26"/>
        <v>1.8862072909078952E-2</v>
      </c>
      <c r="G203" s="2">
        <f t="shared" si="26"/>
        <v>1.2514329866794802E-2</v>
      </c>
      <c r="H203" s="2">
        <f t="shared" si="22"/>
        <v>1.5072379512008138</v>
      </c>
      <c r="I203" s="2">
        <f t="shared" si="23"/>
        <v>60.115472904314444</v>
      </c>
    </row>
    <row r="204" spans="1:9" ht="13.5" x14ac:dyDescent="0.25">
      <c r="A204" s="3">
        <f>TITRES_STAT!B207</f>
        <v>42601</v>
      </c>
      <c r="B204" s="6">
        <f>TITRES_STAT!D207</f>
        <v>2.04</v>
      </c>
      <c r="C204" s="2">
        <f t="shared" si="27"/>
        <v>-6.0000000000000053E-2</v>
      </c>
      <c r="D204" s="2">
        <f t="shared" si="28"/>
        <v>0</v>
      </c>
      <c r="E204" s="2">
        <f t="shared" si="29"/>
        <v>6.0000000000000053E-2</v>
      </c>
      <c r="F204" s="2">
        <f t="shared" si="26"/>
        <v>1.7514781987001883E-2</v>
      </c>
      <c r="G204" s="2">
        <f t="shared" si="26"/>
        <v>1.5906163447738035E-2</v>
      </c>
      <c r="H204" s="2">
        <f t="shared" si="22"/>
        <v>1.1011317747707794</v>
      </c>
      <c r="I204" s="2">
        <f t="shared" si="23"/>
        <v>52.406602384132057</v>
      </c>
    </row>
    <row r="205" spans="1:9" ht="13.5" x14ac:dyDescent="0.25">
      <c r="A205" s="3">
        <f>TITRES_STAT!B208</f>
        <v>42604</v>
      </c>
      <c r="B205" s="6">
        <f>TITRES_STAT!D208</f>
        <v>2.1</v>
      </c>
      <c r="C205" s="2">
        <f t="shared" si="27"/>
        <v>6.0000000000000053E-2</v>
      </c>
      <c r="D205" s="2">
        <f t="shared" si="28"/>
        <v>6.0000000000000053E-2</v>
      </c>
      <c r="E205" s="2">
        <f t="shared" si="29"/>
        <v>0</v>
      </c>
      <c r="F205" s="2">
        <f t="shared" ref="F205:G220" si="30">((F204*13)+D205)/14</f>
        <v>2.0549440416501752E-2</v>
      </c>
      <c r="G205" s="2">
        <f t="shared" si="30"/>
        <v>1.4770008915756748E-2</v>
      </c>
      <c r="H205" s="2">
        <f t="shared" si="22"/>
        <v>1.3912950583651622</v>
      </c>
      <c r="I205" s="2">
        <f t="shared" si="23"/>
        <v>58.181655730779532</v>
      </c>
    </row>
    <row r="206" spans="1:9" ht="13.5" x14ac:dyDescent="0.25">
      <c r="A206" s="3">
        <f>TITRES_STAT!B209</f>
        <v>42605</v>
      </c>
      <c r="B206" s="6">
        <f>TITRES_STAT!D209</f>
        <v>2.0499999999999998</v>
      </c>
      <c r="C206" s="2">
        <f t="shared" si="27"/>
        <v>-5.0000000000000266E-2</v>
      </c>
      <c r="D206" s="2">
        <f t="shared" si="28"/>
        <v>0</v>
      </c>
      <c r="E206" s="2">
        <f t="shared" si="29"/>
        <v>5.0000000000000266E-2</v>
      </c>
      <c r="F206" s="2">
        <f t="shared" si="30"/>
        <v>1.9081623243894483E-2</v>
      </c>
      <c r="G206" s="2">
        <f t="shared" si="30"/>
        <v>1.7286436850345571E-2</v>
      </c>
      <c r="H206" s="2">
        <f t="shared" si="22"/>
        <v>1.1038494172680258</v>
      </c>
      <c r="I206" s="2">
        <f t="shared" si="23"/>
        <v>52.468081042674633</v>
      </c>
    </row>
    <row r="207" spans="1:9" ht="13.5" x14ac:dyDescent="0.25">
      <c r="A207" s="3">
        <f>TITRES_STAT!B210</f>
        <v>42606</v>
      </c>
      <c r="B207" s="6">
        <f>TITRES_STAT!D210</f>
        <v>2.0699999999999998</v>
      </c>
      <c r="C207" s="2">
        <f t="shared" si="27"/>
        <v>2.0000000000000018E-2</v>
      </c>
      <c r="D207" s="2">
        <f t="shared" si="28"/>
        <v>2.0000000000000018E-2</v>
      </c>
      <c r="E207" s="2">
        <f t="shared" si="29"/>
        <v>0</v>
      </c>
      <c r="F207" s="2">
        <f t="shared" si="30"/>
        <v>1.9147221583616307E-2</v>
      </c>
      <c r="G207" s="2">
        <f t="shared" si="30"/>
        <v>1.6051691361035174E-2</v>
      </c>
      <c r="H207" s="2">
        <f t="shared" si="22"/>
        <v>1.192847604215429</v>
      </c>
      <c r="I207" s="2">
        <f t="shared" si="23"/>
        <v>54.397195770574932</v>
      </c>
    </row>
    <row r="208" spans="1:9" ht="13.5" x14ac:dyDescent="0.25">
      <c r="A208" s="3">
        <f>TITRES_STAT!B211</f>
        <v>42607</v>
      </c>
      <c r="B208" s="6">
        <f>TITRES_STAT!D211</f>
        <v>2.0699999999999998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1.7779562899072284E-2</v>
      </c>
      <c r="G208" s="2">
        <f t="shared" si="30"/>
        <v>1.4905141978104091E-2</v>
      </c>
      <c r="H208" s="2">
        <f t="shared" si="22"/>
        <v>1.192847604215429</v>
      </c>
      <c r="I208" s="2">
        <f t="shared" si="23"/>
        <v>54.397195770574932</v>
      </c>
    </row>
    <row r="209" spans="1:9" ht="13.5" x14ac:dyDescent="0.25">
      <c r="A209" s="3">
        <f>TITRES_STAT!B212</f>
        <v>42608</v>
      </c>
      <c r="B209" s="6">
        <f>TITRES_STAT!D212</f>
        <v>2.02</v>
      </c>
      <c r="C209" s="2">
        <f t="shared" si="27"/>
        <v>-4.9999999999999822E-2</v>
      </c>
      <c r="D209" s="2">
        <f t="shared" si="28"/>
        <v>0</v>
      </c>
      <c r="E209" s="2">
        <f t="shared" si="29"/>
        <v>4.9999999999999822E-2</v>
      </c>
      <c r="F209" s="2">
        <f t="shared" si="30"/>
        <v>1.6509594120567121E-2</v>
      </c>
      <c r="G209" s="2">
        <f t="shared" si="30"/>
        <v>1.7411917551096643E-2</v>
      </c>
      <c r="H209" s="2">
        <f t="shared" ref="H209:H272" si="31">F209/G209</f>
        <v>0.94817782545307938</v>
      </c>
      <c r="I209" s="2">
        <f t="shared" ref="I209:I272" si="32">IF(G209=0,100,100-(100/(1+H209)))</f>
        <v>48.669983461728691</v>
      </c>
    </row>
    <row r="210" spans="1:9" ht="13.5" x14ac:dyDescent="0.25">
      <c r="A210" s="3">
        <f>TITRES_STAT!B213</f>
        <v>42611</v>
      </c>
      <c r="B210" s="6">
        <f>TITRES_STAT!D213</f>
        <v>2.02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1.533033739766947E-2</v>
      </c>
      <c r="G210" s="2">
        <f t="shared" si="30"/>
        <v>1.616820915458974E-2</v>
      </c>
      <c r="H210" s="2">
        <f t="shared" si="31"/>
        <v>0.94817782545307938</v>
      </c>
      <c r="I210" s="2">
        <f t="shared" si="32"/>
        <v>48.669983461728691</v>
      </c>
    </row>
    <row r="211" spans="1:9" ht="13.5" x14ac:dyDescent="0.25">
      <c r="A211" s="3">
        <f>TITRES_STAT!B214</f>
        <v>42612</v>
      </c>
      <c r="B211" s="6">
        <f>TITRES_STAT!D214</f>
        <v>2.02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1.4235313297835936E-2</v>
      </c>
      <c r="G211" s="2">
        <f t="shared" si="30"/>
        <v>1.5013337072119045E-2</v>
      </c>
      <c r="H211" s="2">
        <f t="shared" si="31"/>
        <v>0.94817782545307927</v>
      </c>
      <c r="I211" s="2">
        <f t="shared" si="32"/>
        <v>48.669983461728691</v>
      </c>
    </row>
    <row r="212" spans="1:9" ht="13.5" x14ac:dyDescent="0.25">
      <c r="A212" s="3">
        <f>TITRES_STAT!B215</f>
        <v>42613</v>
      </c>
      <c r="B212" s="6">
        <f>TITRES_STAT!D215</f>
        <v>2.0099999999999998</v>
      </c>
      <c r="C212" s="2">
        <f t="shared" si="27"/>
        <v>-1.0000000000000231E-2</v>
      </c>
      <c r="D212" s="2">
        <f t="shared" si="28"/>
        <v>0</v>
      </c>
      <c r="E212" s="2">
        <f t="shared" si="29"/>
        <v>1.0000000000000231E-2</v>
      </c>
      <c r="F212" s="2">
        <f t="shared" si="30"/>
        <v>1.3218505205133371E-2</v>
      </c>
      <c r="G212" s="2">
        <f t="shared" si="30"/>
        <v>1.46552415669677E-2</v>
      </c>
      <c r="H212" s="2">
        <f t="shared" si="31"/>
        <v>0.90196433438035761</v>
      </c>
      <c r="I212" s="2">
        <f t="shared" si="32"/>
        <v>47.422778549325912</v>
      </c>
    </row>
    <row r="213" spans="1:9" ht="13.5" x14ac:dyDescent="0.25">
      <c r="A213" s="3">
        <f>TITRES_STAT!B216</f>
        <v>42614</v>
      </c>
      <c r="B213" s="6">
        <f>TITRES_STAT!D216</f>
        <v>2.0099999999999998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1.2274326261909557E-2</v>
      </c>
      <c r="G213" s="2">
        <f t="shared" si="30"/>
        <v>1.3608438597898578E-2</v>
      </c>
      <c r="H213" s="2">
        <f t="shared" si="31"/>
        <v>0.9019643343803575</v>
      </c>
      <c r="I213" s="2">
        <f t="shared" si="32"/>
        <v>47.422778549325912</v>
      </c>
    </row>
    <row r="214" spans="1:9" ht="13.5" x14ac:dyDescent="0.25">
      <c r="A214" s="3">
        <f>TITRES_STAT!B217</f>
        <v>42615</v>
      </c>
      <c r="B214" s="6">
        <f>TITRES_STAT!D217</f>
        <v>2.02</v>
      </c>
      <c r="C214" s="2">
        <f t="shared" si="27"/>
        <v>1.0000000000000231E-2</v>
      </c>
      <c r="D214" s="2">
        <f t="shared" si="28"/>
        <v>1.0000000000000231E-2</v>
      </c>
      <c r="E214" s="2">
        <f t="shared" si="29"/>
        <v>0</v>
      </c>
      <c r="F214" s="2">
        <f t="shared" si="30"/>
        <v>1.211187438605889E-2</v>
      </c>
      <c r="G214" s="2">
        <f t="shared" si="30"/>
        <v>1.263640726947725E-2</v>
      </c>
      <c r="H214" s="2">
        <f t="shared" si="31"/>
        <v>0.95849034680250067</v>
      </c>
      <c r="I214" s="2">
        <f t="shared" si="32"/>
        <v>48.940264033844507</v>
      </c>
    </row>
    <row r="215" spans="1:9" ht="13.5" x14ac:dyDescent="0.25">
      <c r="A215" s="3">
        <f>TITRES_STAT!B218</f>
        <v>42618</v>
      </c>
      <c r="B215" s="6">
        <f>TITRES_STAT!D218</f>
        <v>2.02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1.1246740501340396E-2</v>
      </c>
      <c r="G215" s="2">
        <f t="shared" si="30"/>
        <v>1.1733806750228875E-2</v>
      </c>
      <c r="H215" s="2">
        <f t="shared" si="31"/>
        <v>0.95849034680250056</v>
      </c>
      <c r="I215" s="2">
        <f t="shared" si="32"/>
        <v>48.9402640338445</v>
      </c>
    </row>
    <row r="216" spans="1:9" ht="13.5" x14ac:dyDescent="0.25">
      <c r="A216" s="3">
        <f>TITRES_STAT!B219</f>
        <v>42619</v>
      </c>
      <c r="B216" s="6">
        <f>TITRES_STAT!D219</f>
        <v>2.02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1.0443401894101796E-2</v>
      </c>
      <c r="G216" s="2">
        <f t="shared" si="30"/>
        <v>1.0895677696641098E-2</v>
      </c>
      <c r="H216" s="2">
        <f t="shared" si="31"/>
        <v>0.95849034680250045</v>
      </c>
      <c r="I216" s="2">
        <f t="shared" si="32"/>
        <v>48.940264033844493</v>
      </c>
    </row>
    <row r="217" spans="1:9" ht="13.5" x14ac:dyDescent="0.25">
      <c r="A217" s="3">
        <f>TITRES_STAT!B220</f>
        <v>42620</v>
      </c>
      <c r="B217" s="6">
        <f>TITRES_STAT!D220</f>
        <v>2.02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9.6974446159516677E-3</v>
      </c>
      <c r="G217" s="2">
        <f t="shared" si="30"/>
        <v>1.0117415004023878E-2</v>
      </c>
      <c r="H217" s="2">
        <f t="shared" si="31"/>
        <v>0.95849034680250045</v>
      </c>
      <c r="I217" s="2">
        <f t="shared" si="32"/>
        <v>48.940264033844493</v>
      </c>
    </row>
    <row r="218" spans="1:9" ht="13.5" x14ac:dyDescent="0.25">
      <c r="A218" s="3">
        <f>TITRES_STAT!B221</f>
        <v>42621</v>
      </c>
      <c r="B218" s="6">
        <f>TITRES_STAT!D221</f>
        <v>2.0099999999999998</v>
      </c>
      <c r="C218" s="2">
        <f t="shared" si="27"/>
        <v>-1.0000000000000231E-2</v>
      </c>
      <c r="D218" s="2">
        <f t="shared" si="28"/>
        <v>0</v>
      </c>
      <c r="E218" s="2">
        <f t="shared" si="29"/>
        <v>1.0000000000000231E-2</v>
      </c>
      <c r="F218" s="2">
        <f t="shared" si="30"/>
        <v>9.004770000526548E-3</v>
      </c>
      <c r="G218" s="2">
        <f t="shared" si="30"/>
        <v>1.010902821802219E-2</v>
      </c>
      <c r="H218" s="2">
        <f t="shared" si="31"/>
        <v>0.8907651463938947</v>
      </c>
      <c r="I218" s="2">
        <f t="shared" si="32"/>
        <v>47.111358493823516</v>
      </c>
    </row>
    <row r="219" spans="1:9" ht="13.5" x14ac:dyDescent="0.25">
      <c r="A219" s="3">
        <f>TITRES_STAT!B222</f>
        <v>42622</v>
      </c>
      <c r="B219" s="6">
        <f>TITRES_STAT!D222</f>
        <v>2.02</v>
      </c>
      <c r="C219" s="2">
        <f t="shared" si="27"/>
        <v>1.0000000000000231E-2</v>
      </c>
      <c r="D219" s="2">
        <f t="shared" si="28"/>
        <v>1.0000000000000231E-2</v>
      </c>
      <c r="E219" s="2">
        <f t="shared" si="29"/>
        <v>0</v>
      </c>
      <c r="F219" s="2">
        <f t="shared" si="30"/>
        <v>9.0758578576318107E-3</v>
      </c>
      <c r="G219" s="2">
        <f t="shared" si="30"/>
        <v>9.386954773877746E-3</v>
      </c>
      <c r="H219" s="2">
        <f t="shared" si="31"/>
        <v>0.96685859006036079</v>
      </c>
      <c r="I219" s="2">
        <f t="shared" si="32"/>
        <v>49.157503998835466</v>
      </c>
    </row>
    <row r="220" spans="1:9" ht="13.5" x14ac:dyDescent="0.25">
      <c r="A220" s="3">
        <f>TITRES_STAT!B223</f>
        <v>42627</v>
      </c>
      <c r="B220" s="6">
        <f>TITRES_STAT!D223</f>
        <v>2.02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8.4275822963723965E-3</v>
      </c>
      <c r="G220" s="2">
        <f t="shared" si="30"/>
        <v>8.7164580043150499E-3</v>
      </c>
      <c r="H220" s="2">
        <f t="shared" si="31"/>
        <v>0.9668585900603609</v>
      </c>
      <c r="I220" s="2">
        <f t="shared" si="32"/>
        <v>49.157503998835466</v>
      </c>
    </row>
    <row r="221" spans="1:9" ht="13.5" x14ac:dyDescent="0.25">
      <c r="A221" s="3">
        <f>TITRES_STAT!B224</f>
        <v>42628</v>
      </c>
      <c r="B221" s="6">
        <f>TITRES_STAT!D224</f>
        <v>2.0299999999999998</v>
      </c>
      <c r="C221" s="2">
        <f t="shared" si="27"/>
        <v>9.9999999999997868E-3</v>
      </c>
      <c r="D221" s="2">
        <f t="shared" si="28"/>
        <v>9.9999999999997868E-3</v>
      </c>
      <c r="E221" s="2">
        <f t="shared" si="29"/>
        <v>0</v>
      </c>
      <c r="F221" s="2">
        <f t="shared" ref="F221:G236" si="33">((F220*13)+D221)/14</f>
        <v>8.5398978466314952E-3</v>
      </c>
      <c r="G221" s="2">
        <f t="shared" si="33"/>
        <v>8.0938538611496896E-3</v>
      </c>
      <c r="H221" s="2">
        <f t="shared" si="31"/>
        <v>1.055108974430933</v>
      </c>
      <c r="I221" s="2">
        <f t="shared" si="32"/>
        <v>51.340779859281987</v>
      </c>
    </row>
    <row r="222" spans="1:9" ht="13.5" x14ac:dyDescent="0.25">
      <c r="A222" s="3">
        <f>TITRES_STAT!B225</f>
        <v>42629</v>
      </c>
      <c r="B222" s="6">
        <f>TITRES_STAT!D225</f>
        <v>2.0299999999999998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7.9299051433006744E-3</v>
      </c>
      <c r="G222" s="2">
        <f t="shared" si="33"/>
        <v>7.5157214424961399E-3</v>
      </c>
      <c r="H222" s="2">
        <f t="shared" si="31"/>
        <v>1.055108974430933</v>
      </c>
      <c r="I222" s="2">
        <f t="shared" si="32"/>
        <v>51.340779859281987</v>
      </c>
    </row>
    <row r="223" spans="1:9" ht="13.5" x14ac:dyDescent="0.25">
      <c r="A223" s="3">
        <f>TITRES_STAT!B226</f>
        <v>42632</v>
      </c>
      <c r="B223" s="6">
        <f>TITRES_STAT!D226</f>
        <v>2.04</v>
      </c>
      <c r="C223" s="2">
        <f t="shared" si="27"/>
        <v>1.0000000000000231E-2</v>
      </c>
      <c r="D223" s="2">
        <f t="shared" si="28"/>
        <v>1.0000000000000231E-2</v>
      </c>
      <c r="E223" s="2">
        <f t="shared" si="29"/>
        <v>0</v>
      </c>
      <c r="F223" s="2">
        <f t="shared" si="33"/>
        <v>8.0777690616363577E-3</v>
      </c>
      <c r="G223" s="2">
        <f t="shared" si="33"/>
        <v>6.9788841966035584E-3</v>
      </c>
      <c r="H223" s="2">
        <f t="shared" si="31"/>
        <v>1.1574585326358615</v>
      </c>
      <c r="I223" s="2">
        <f t="shared" si="32"/>
        <v>53.649167069818205</v>
      </c>
    </row>
    <row r="224" spans="1:9" ht="13.5" x14ac:dyDescent="0.25">
      <c r="A224" s="3">
        <f>TITRES_STAT!B227</f>
        <v>42633</v>
      </c>
      <c r="B224" s="6">
        <f>TITRES_STAT!D227</f>
        <v>2.02</v>
      </c>
      <c r="C224" s="2">
        <f t="shared" si="27"/>
        <v>-2.0000000000000018E-2</v>
      </c>
      <c r="D224" s="2">
        <f t="shared" si="28"/>
        <v>0</v>
      </c>
      <c r="E224" s="2">
        <f t="shared" si="29"/>
        <v>2.0000000000000018E-2</v>
      </c>
      <c r="F224" s="2">
        <f t="shared" si="33"/>
        <v>7.5007855572337611E-3</v>
      </c>
      <c r="G224" s="2">
        <f t="shared" si="33"/>
        <v>7.9089638968461631E-3</v>
      </c>
      <c r="H224" s="2">
        <f t="shared" si="31"/>
        <v>0.94839041561750326</v>
      </c>
      <c r="I224" s="2">
        <f t="shared" si="32"/>
        <v>48.675584113717271</v>
      </c>
    </row>
    <row r="225" spans="1:9" ht="13.5" x14ac:dyDescent="0.25">
      <c r="A225" s="3">
        <f>TITRES_STAT!B228</f>
        <v>42634</v>
      </c>
      <c r="B225" s="6">
        <f>TITRES_STAT!D228</f>
        <v>2.0299999999999998</v>
      </c>
      <c r="C225" s="2">
        <f t="shared" si="27"/>
        <v>9.9999999999997868E-3</v>
      </c>
      <c r="D225" s="2">
        <f t="shared" si="28"/>
        <v>9.9999999999997868E-3</v>
      </c>
      <c r="E225" s="2">
        <f t="shared" si="29"/>
        <v>0</v>
      </c>
      <c r="F225" s="2">
        <f t="shared" si="33"/>
        <v>7.6793008745741917E-3</v>
      </c>
      <c r="G225" s="2">
        <f t="shared" si="33"/>
        <v>7.344037904214294E-3</v>
      </c>
      <c r="H225" s="2">
        <f t="shared" si="31"/>
        <v>1.0456510403040691</v>
      </c>
      <c r="I225" s="2">
        <f t="shared" si="32"/>
        <v>51.115807129481951</v>
      </c>
    </row>
    <row r="226" spans="1:9" ht="13.5" x14ac:dyDescent="0.25">
      <c r="A226" s="3">
        <f>TITRES_STAT!B229</f>
        <v>42635</v>
      </c>
      <c r="B226" s="6">
        <f>TITRES_STAT!D229</f>
        <v>2.02</v>
      </c>
      <c r="C226" s="2">
        <f t="shared" si="27"/>
        <v>-9.9999999999997868E-3</v>
      </c>
      <c r="D226" s="2">
        <f t="shared" si="28"/>
        <v>0</v>
      </c>
      <c r="E226" s="2">
        <f t="shared" si="29"/>
        <v>9.9999999999997868E-3</v>
      </c>
      <c r="F226" s="2">
        <f t="shared" si="33"/>
        <v>7.1307793835331786E-3</v>
      </c>
      <c r="G226" s="2">
        <f t="shared" si="33"/>
        <v>7.5337494824846861E-3</v>
      </c>
      <c r="H226" s="2">
        <f t="shared" si="31"/>
        <v>0.94651134871309728</v>
      </c>
      <c r="I226" s="2">
        <f t="shared" si="32"/>
        <v>48.6260380315207</v>
      </c>
    </row>
    <row r="227" spans="1:9" ht="13.5" x14ac:dyDescent="0.25">
      <c r="A227" s="3">
        <f>TITRES_STAT!B230</f>
        <v>42636</v>
      </c>
      <c r="B227" s="6">
        <f>TITRES_STAT!D230</f>
        <v>2.0299999999999998</v>
      </c>
      <c r="C227" s="2">
        <f t="shared" si="27"/>
        <v>9.9999999999997868E-3</v>
      </c>
      <c r="D227" s="2">
        <f t="shared" si="28"/>
        <v>9.9999999999997868E-3</v>
      </c>
      <c r="E227" s="2">
        <f t="shared" si="29"/>
        <v>0</v>
      </c>
      <c r="F227" s="2">
        <f t="shared" si="33"/>
        <v>7.3357237132807935E-3</v>
      </c>
      <c r="G227" s="2">
        <f t="shared" si="33"/>
        <v>6.9956245194500652E-3</v>
      </c>
      <c r="H227" s="2">
        <f t="shared" si="31"/>
        <v>1.0486159874483179</v>
      </c>
      <c r="I227" s="2">
        <f t="shared" si="32"/>
        <v>51.186556869276217</v>
      </c>
    </row>
    <row r="228" spans="1:9" ht="13.5" x14ac:dyDescent="0.25">
      <c r="A228" s="3">
        <f>TITRES_STAT!B231</f>
        <v>42639</v>
      </c>
      <c r="B228" s="6">
        <f>TITRES_STAT!D231</f>
        <v>2.09</v>
      </c>
      <c r="C228" s="2">
        <f t="shared" si="27"/>
        <v>6.0000000000000053E-2</v>
      </c>
      <c r="D228" s="2">
        <f t="shared" si="28"/>
        <v>6.0000000000000053E-2</v>
      </c>
      <c r="E228" s="2">
        <f t="shared" si="29"/>
        <v>0</v>
      </c>
      <c r="F228" s="2">
        <f t="shared" si="33"/>
        <v>1.1097457733760739E-2</v>
      </c>
      <c r="G228" s="2">
        <f t="shared" si="33"/>
        <v>6.495937053775061E-3</v>
      </c>
      <c r="H228" s="2">
        <f t="shared" si="31"/>
        <v>1.7083690377374487</v>
      </c>
      <c r="I228" s="2">
        <f t="shared" si="32"/>
        <v>63.077409833506572</v>
      </c>
    </row>
    <row r="229" spans="1:9" ht="13.5" x14ac:dyDescent="0.25">
      <c r="A229" s="3">
        <f>TITRES_STAT!B232</f>
        <v>42640</v>
      </c>
      <c r="B229" s="6">
        <f>TITRES_STAT!D232</f>
        <v>2.1</v>
      </c>
      <c r="C229" s="2">
        <f t="shared" si="27"/>
        <v>1.0000000000000231E-2</v>
      </c>
      <c r="D229" s="2">
        <f t="shared" si="28"/>
        <v>1.0000000000000231E-2</v>
      </c>
      <c r="E229" s="2">
        <f t="shared" si="29"/>
        <v>0</v>
      </c>
      <c r="F229" s="2">
        <f t="shared" si="33"/>
        <v>1.1019067895634988E-2</v>
      </c>
      <c r="G229" s="2">
        <f t="shared" si="33"/>
        <v>6.0319415499339854E-3</v>
      </c>
      <c r="H229" s="2">
        <f t="shared" si="31"/>
        <v>1.8267862518919109</v>
      </c>
      <c r="I229" s="2">
        <f t="shared" si="32"/>
        <v>64.624138123966034</v>
      </c>
    </row>
    <row r="230" spans="1:9" ht="13.5" x14ac:dyDescent="0.25">
      <c r="A230" s="3">
        <f>TITRES_STAT!B233</f>
        <v>42641</v>
      </c>
      <c r="B230" s="6">
        <f>TITRES_STAT!D233</f>
        <v>2.04</v>
      </c>
      <c r="C230" s="2">
        <f t="shared" si="27"/>
        <v>-6.0000000000000053E-2</v>
      </c>
      <c r="D230" s="2">
        <f t="shared" si="28"/>
        <v>0</v>
      </c>
      <c r="E230" s="2">
        <f t="shared" si="29"/>
        <v>6.0000000000000053E-2</v>
      </c>
      <c r="F230" s="2">
        <f t="shared" si="33"/>
        <v>1.0231991617375346E-2</v>
      </c>
      <c r="G230" s="2">
        <f t="shared" si="33"/>
        <v>9.8868028677958474E-3</v>
      </c>
      <c r="H230" s="2">
        <f t="shared" si="31"/>
        <v>1.034914092472085</v>
      </c>
      <c r="I230" s="2">
        <f t="shared" si="32"/>
        <v>50.857876325129524</v>
      </c>
    </row>
    <row r="231" spans="1:9" ht="13.5" x14ac:dyDescent="0.25">
      <c r="A231" s="3">
        <f>TITRES_STAT!B234</f>
        <v>42642</v>
      </c>
      <c r="B231" s="6">
        <f>TITRES_STAT!D234</f>
        <v>2.1</v>
      </c>
      <c r="C231" s="2">
        <f t="shared" si="27"/>
        <v>6.0000000000000053E-2</v>
      </c>
      <c r="D231" s="2">
        <f t="shared" si="28"/>
        <v>6.0000000000000053E-2</v>
      </c>
      <c r="E231" s="2">
        <f t="shared" si="29"/>
        <v>0</v>
      </c>
      <c r="F231" s="2">
        <f t="shared" si="33"/>
        <v>1.3786849358991396E-2</v>
      </c>
      <c r="G231" s="2">
        <f t="shared" si="33"/>
        <v>9.1806026629532873E-3</v>
      </c>
      <c r="H231" s="2">
        <f t="shared" si="31"/>
        <v>1.5017368537934672</v>
      </c>
      <c r="I231" s="2">
        <f t="shared" si="32"/>
        <v>60.027770367468243</v>
      </c>
    </row>
    <row r="232" spans="1:9" ht="13.5" x14ac:dyDescent="0.25">
      <c r="A232" s="3">
        <f>TITRES_STAT!B235</f>
        <v>42643</v>
      </c>
      <c r="B232" s="6">
        <f>TITRES_STAT!D235</f>
        <v>2.15</v>
      </c>
      <c r="C232" s="2">
        <f t="shared" si="27"/>
        <v>4.9999999999999822E-2</v>
      </c>
      <c r="D232" s="2">
        <f t="shared" si="28"/>
        <v>4.9999999999999822E-2</v>
      </c>
      <c r="E232" s="2">
        <f t="shared" si="29"/>
        <v>0</v>
      </c>
      <c r="F232" s="2">
        <f t="shared" si="33"/>
        <v>1.6373502976206284E-2</v>
      </c>
      <c r="G232" s="2">
        <f t="shared" si="33"/>
        <v>8.5248453298851952E-3</v>
      </c>
      <c r="H232" s="2">
        <f t="shared" si="31"/>
        <v>1.9206803575434239</v>
      </c>
      <c r="I232" s="2">
        <f t="shared" si="32"/>
        <v>65.761402222011824</v>
      </c>
    </row>
    <row r="233" spans="1:9" ht="13.5" x14ac:dyDescent="0.25">
      <c r="A233" s="3">
        <f>TITRES_STAT!B236</f>
        <v>42647</v>
      </c>
      <c r="B233" s="6">
        <f>TITRES_STAT!D236</f>
        <v>2.12</v>
      </c>
      <c r="C233" s="2">
        <f t="shared" si="27"/>
        <v>-2.9999999999999805E-2</v>
      </c>
      <c r="D233" s="2">
        <f t="shared" si="28"/>
        <v>0</v>
      </c>
      <c r="E233" s="2">
        <f t="shared" si="29"/>
        <v>2.9999999999999805E-2</v>
      </c>
      <c r="F233" s="2">
        <f t="shared" si="33"/>
        <v>1.5203967049334407E-2</v>
      </c>
      <c r="G233" s="2">
        <f t="shared" si="33"/>
        <v>1.0058784949179096E-2</v>
      </c>
      <c r="H233" s="2">
        <f t="shared" si="31"/>
        <v>1.5115112934763768</v>
      </c>
      <c r="I233" s="2">
        <f t="shared" si="32"/>
        <v>60.183336519429993</v>
      </c>
    </row>
    <row r="234" spans="1:9" ht="13.5" x14ac:dyDescent="0.25">
      <c r="A234" s="3">
        <f>TITRES_STAT!B237</f>
        <v>42648</v>
      </c>
      <c r="B234" s="6">
        <f>TITRES_STAT!D237</f>
        <v>2.1</v>
      </c>
      <c r="C234" s="2">
        <f t="shared" si="27"/>
        <v>-2.0000000000000018E-2</v>
      </c>
      <c r="D234" s="2">
        <f t="shared" si="28"/>
        <v>0</v>
      </c>
      <c r="E234" s="2">
        <f t="shared" si="29"/>
        <v>2.0000000000000018E-2</v>
      </c>
      <c r="F234" s="2">
        <f t="shared" si="33"/>
        <v>1.4117969402953377E-2</v>
      </c>
      <c r="G234" s="2">
        <f t="shared" si="33"/>
        <v>1.0768871738523448E-2</v>
      </c>
      <c r="H234" s="2">
        <f t="shared" si="31"/>
        <v>1.3109980084960258</v>
      </c>
      <c r="I234" s="2">
        <f t="shared" si="32"/>
        <v>56.728651590193714</v>
      </c>
    </row>
    <row r="235" spans="1:9" ht="13.5" x14ac:dyDescent="0.25">
      <c r="A235" s="3">
        <f>TITRES_STAT!B238</f>
        <v>42649</v>
      </c>
      <c r="B235" s="6">
        <f>TITRES_STAT!D238</f>
        <v>2.15</v>
      </c>
      <c r="C235" s="2">
        <f t="shared" si="27"/>
        <v>4.9999999999999822E-2</v>
      </c>
      <c r="D235" s="2">
        <f t="shared" si="28"/>
        <v>4.9999999999999822E-2</v>
      </c>
      <c r="E235" s="2">
        <f t="shared" si="29"/>
        <v>0</v>
      </c>
      <c r="F235" s="2">
        <f t="shared" si="33"/>
        <v>1.6680971588456696E-2</v>
      </c>
      <c r="G235" s="2">
        <f t="shared" si="33"/>
        <v>9.9996666143432021E-3</v>
      </c>
      <c r="H235" s="2">
        <f t="shared" si="31"/>
        <v>1.6681527726664451</v>
      </c>
      <c r="I235" s="2">
        <f t="shared" si="32"/>
        <v>62.520886725663765</v>
      </c>
    </row>
    <row r="236" spans="1:9" ht="13.5" x14ac:dyDescent="0.25">
      <c r="A236" s="3">
        <f>TITRES_STAT!B239</f>
        <v>42650</v>
      </c>
      <c r="B236" s="6">
        <f>TITRES_STAT!D239</f>
        <v>2.14</v>
      </c>
      <c r="C236" s="2">
        <f t="shared" si="27"/>
        <v>-9.9999999999997868E-3</v>
      </c>
      <c r="D236" s="2">
        <f t="shared" si="28"/>
        <v>0</v>
      </c>
      <c r="E236" s="2">
        <f t="shared" si="29"/>
        <v>9.9999999999997868E-3</v>
      </c>
      <c r="F236" s="2">
        <f t="shared" si="33"/>
        <v>1.5489473617852646E-2</v>
      </c>
      <c r="G236" s="2">
        <f t="shared" si="33"/>
        <v>9.9996904276043862E-3</v>
      </c>
      <c r="H236" s="2">
        <f t="shared" si="31"/>
        <v>1.5489953144042921</v>
      </c>
      <c r="I236" s="2">
        <f t="shared" si="32"/>
        <v>60.768856876706224</v>
      </c>
    </row>
    <row r="237" spans="1:9" ht="13.5" x14ac:dyDescent="0.25">
      <c r="A237" s="3">
        <f>TITRES_STAT!B240</f>
        <v>42653</v>
      </c>
      <c r="B237" s="6">
        <f>TITRES_STAT!D240</f>
        <v>2.2000000000000002</v>
      </c>
      <c r="C237" s="2">
        <f t="shared" si="27"/>
        <v>6.0000000000000053E-2</v>
      </c>
      <c r="D237" s="2">
        <f t="shared" si="28"/>
        <v>6.0000000000000053E-2</v>
      </c>
      <c r="E237" s="2">
        <f t="shared" si="29"/>
        <v>0</v>
      </c>
      <c r="F237" s="2">
        <f t="shared" ref="F237:G252" si="34">((F236*13)+D237)/14</f>
        <v>1.8668796930863176E-2</v>
      </c>
      <c r="G237" s="2">
        <f t="shared" si="34"/>
        <v>9.285426825632645E-3</v>
      </c>
      <c r="H237" s="2">
        <f t="shared" si="31"/>
        <v>2.0105480643418039</v>
      </c>
      <c r="I237" s="2">
        <f t="shared" si="32"/>
        <v>66.783456745154808</v>
      </c>
    </row>
    <row r="238" spans="1:9" ht="13.5" x14ac:dyDescent="0.25">
      <c r="A238" s="3">
        <f>TITRES_STAT!B241</f>
        <v>42654</v>
      </c>
      <c r="B238" s="6">
        <f>TITRES_STAT!D241</f>
        <v>2.2799999999999998</v>
      </c>
      <c r="C238" s="2">
        <f t="shared" si="27"/>
        <v>7.9999999999999627E-2</v>
      </c>
      <c r="D238" s="2">
        <f t="shared" si="28"/>
        <v>7.9999999999999627E-2</v>
      </c>
      <c r="E238" s="2">
        <f t="shared" si="29"/>
        <v>0</v>
      </c>
      <c r="F238" s="2">
        <f t="shared" si="34"/>
        <v>2.3049597150087205E-2</v>
      </c>
      <c r="G238" s="2">
        <f t="shared" si="34"/>
        <v>8.6221820523731708E-3</v>
      </c>
      <c r="H238" s="2">
        <f t="shared" si="31"/>
        <v>2.6732904745084838</v>
      </c>
      <c r="I238" s="2">
        <f t="shared" si="32"/>
        <v>72.776451877691272</v>
      </c>
    </row>
    <row r="239" spans="1:9" ht="13.5" x14ac:dyDescent="0.25">
      <c r="A239" s="3">
        <f>TITRES_STAT!B242</f>
        <v>42655</v>
      </c>
      <c r="B239" s="6">
        <f>TITRES_STAT!D242</f>
        <v>2.27</v>
      </c>
      <c r="C239" s="2">
        <f t="shared" si="27"/>
        <v>-9.9999999999997868E-3</v>
      </c>
      <c r="D239" s="2">
        <f t="shared" si="28"/>
        <v>0</v>
      </c>
      <c r="E239" s="2">
        <f t="shared" si="29"/>
        <v>9.9999999999997868E-3</v>
      </c>
      <c r="F239" s="2">
        <f t="shared" si="34"/>
        <v>2.1403197353652405E-2</v>
      </c>
      <c r="G239" s="2">
        <f t="shared" si="34"/>
        <v>8.7205976200607858E-3</v>
      </c>
      <c r="H239" s="2">
        <f t="shared" si="31"/>
        <v>2.4543269035159563</v>
      </c>
      <c r="I239" s="2">
        <f t="shared" si="32"/>
        <v>71.050800114425797</v>
      </c>
    </row>
    <row r="240" spans="1:9" ht="13.5" x14ac:dyDescent="0.25">
      <c r="A240" s="3">
        <f>TITRES_STAT!B243</f>
        <v>42656</v>
      </c>
      <c r="B240" s="6">
        <f>TITRES_STAT!D243</f>
        <v>2.2400000000000002</v>
      </c>
      <c r="C240" s="2">
        <f t="shared" si="27"/>
        <v>-2.9999999999999805E-2</v>
      </c>
      <c r="D240" s="2">
        <f t="shared" si="28"/>
        <v>0</v>
      </c>
      <c r="E240" s="2">
        <f t="shared" si="29"/>
        <v>2.9999999999999805E-2</v>
      </c>
      <c r="F240" s="2">
        <f t="shared" si="34"/>
        <v>1.9874397542677232E-2</v>
      </c>
      <c r="G240" s="2">
        <f t="shared" si="34"/>
        <v>1.0240554932913573E-2</v>
      </c>
      <c r="H240" s="2">
        <f t="shared" si="31"/>
        <v>1.9407539603933068</v>
      </c>
      <c r="I240" s="2">
        <f t="shared" si="32"/>
        <v>65.995115080410997</v>
      </c>
    </row>
    <row r="241" spans="1:9" ht="13.5" x14ac:dyDescent="0.25">
      <c r="A241" s="3">
        <f>TITRES_STAT!B244</f>
        <v>42657</v>
      </c>
      <c r="B241" s="6">
        <f>TITRES_STAT!D244</f>
        <v>2.23</v>
      </c>
      <c r="C241" s="2">
        <f t="shared" si="27"/>
        <v>-1.0000000000000231E-2</v>
      </c>
      <c r="D241" s="2">
        <f t="shared" si="28"/>
        <v>0</v>
      </c>
      <c r="E241" s="2">
        <f t="shared" si="29"/>
        <v>1.0000000000000231E-2</v>
      </c>
      <c r="F241" s="2">
        <f t="shared" si="34"/>
        <v>1.8454797718200289E-2</v>
      </c>
      <c r="G241" s="2">
        <f t="shared" si="34"/>
        <v>1.0223372437705477E-2</v>
      </c>
      <c r="H241" s="2">
        <f t="shared" si="31"/>
        <v>1.8051575280712617</v>
      </c>
      <c r="I241" s="2">
        <f t="shared" si="32"/>
        <v>64.351378131424639</v>
      </c>
    </row>
    <row r="242" spans="1:9" ht="13.5" x14ac:dyDescent="0.25">
      <c r="A242" s="3">
        <f>TITRES_STAT!B245</f>
        <v>42660</v>
      </c>
      <c r="B242" s="6">
        <f>TITRES_STAT!D245</f>
        <v>2.2200000000000002</v>
      </c>
      <c r="C242" s="2">
        <f t="shared" si="27"/>
        <v>-9.9999999999997868E-3</v>
      </c>
      <c r="D242" s="2">
        <f t="shared" si="28"/>
        <v>0</v>
      </c>
      <c r="E242" s="2">
        <f t="shared" si="29"/>
        <v>9.9999999999997868E-3</v>
      </c>
      <c r="F242" s="2">
        <f t="shared" si="34"/>
        <v>1.7136597881185982E-2</v>
      </c>
      <c r="G242" s="2">
        <f t="shared" si="34"/>
        <v>1.0207417263583643E-2</v>
      </c>
      <c r="H242" s="2">
        <f t="shared" si="31"/>
        <v>1.6788377939954644</v>
      </c>
      <c r="I242" s="2">
        <f t="shared" si="32"/>
        <v>62.670378839604609</v>
      </c>
    </row>
    <row r="243" spans="1:9" ht="13.5" x14ac:dyDescent="0.25">
      <c r="A243" s="3">
        <f>TITRES_STAT!B246</f>
        <v>42661</v>
      </c>
      <c r="B243" s="6">
        <f>TITRES_STAT!D246</f>
        <v>2.2799999999999998</v>
      </c>
      <c r="C243" s="2">
        <f t="shared" si="27"/>
        <v>5.9999999999999609E-2</v>
      </c>
      <c r="D243" s="2">
        <f t="shared" si="28"/>
        <v>5.9999999999999609E-2</v>
      </c>
      <c r="E243" s="2">
        <f t="shared" si="29"/>
        <v>0</v>
      </c>
      <c r="F243" s="2">
        <f t="shared" si="34"/>
        <v>2.0198269461101242E-2</v>
      </c>
      <c r="G243" s="2">
        <f t="shared" si="34"/>
        <v>9.4783160304705259E-3</v>
      </c>
      <c r="H243" s="2">
        <f t="shared" si="31"/>
        <v>2.1309976789303735</v>
      </c>
      <c r="I243" s="2">
        <f t="shared" si="32"/>
        <v>68.061298584493841</v>
      </c>
    </row>
    <row r="244" spans="1:9" ht="13.5" x14ac:dyDescent="0.25">
      <c r="A244" s="3">
        <f>TITRES_STAT!B247</f>
        <v>42662</v>
      </c>
      <c r="B244" s="6">
        <f>TITRES_STAT!D247</f>
        <v>2.27</v>
      </c>
      <c r="C244" s="2">
        <f t="shared" si="27"/>
        <v>-9.9999999999997868E-3</v>
      </c>
      <c r="D244" s="2">
        <f t="shared" si="28"/>
        <v>0</v>
      </c>
      <c r="E244" s="2">
        <f t="shared" si="29"/>
        <v>9.9999999999997868E-3</v>
      </c>
      <c r="F244" s="2">
        <f t="shared" si="34"/>
        <v>1.8755535928165441E-2</v>
      </c>
      <c r="G244" s="2">
        <f t="shared" si="34"/>
        <v>9.5155791711511884E-3</v>
      </c>
      <c r="H244" s="2">
        <f t="shared" si="31"/>
        <v>1.9710346150056159</v>
      </c>
      <c r="I244" s="2">
        <f t="shared" si="32"/>
        <v>66.34169137749646</v>
      </c>
    </row>
    <row r="245" spans="1:9" ht="13.5" x14ac:dyDescent="0.25">
      <c r="A245" s="3">
        <f>TITRES_STAT!B248</f>
        <v>42663</v>
      </c>
      <c r="B245" s="6">
        <f>TITRES_STAT!D248</f>
        <v>2.2999999999999998</v>
      </c>
      <c r="C245" s="2">
        <f t="shared" si="27"/>
        <v>2.9999999999999805E-2</v>
      </c>
      <c r="D245" s="2">
        <f t="shared" si="28"/>
        <v>2.9999999999999805E-2</v>
      </c>
      <c r="E245" s="2">
        <f t="shared" si="29"/>
        <v>0</v>
      </c>
      <c r="F245" s="2">
        <f t="shared" si="34"/>
        <v>1.9558711933296467E-2</v>
      </c>
      <c r="G245" s="2">
        <f t="shared" si="34"/>
        <v>8.8358949446403889E-3</v>
      </c>
      <c r="H245" s="2">
        <f t="shared" si="31"/>
        <v>2.2135518875946172</v>
      </c>
      <c r="I245" s="2">
        <f t="shared" si="32"/>
        <v>68.881784549353824</v>
      </c>
    </row>
    <row r="246" spans="1:9" ht="13.5" x14ac:dyDescent="0.25">
      <c r="A246" s="3">
        <f>TITRES_STAT!B249</f>
        <v>42664</v>
      </c>
      <c r="B246" s="6">
        <f>TITRES_STAT!D249</f>
        <v>2.35</v>
      </c>
      <c r="C246" s="2">
        <f t="shared" si="27"/>
        <v>5.0000000000000266E-2</v>
      </c>
      <c r="D246" s="2">
        <f t="shared" si="28"/>
        <v>5.0000000000000266E-2</v>
      </c>
      <c r="E246" s="2">
        <f t="shared" si="29"/>
        <v>0</v>
      </c>
      <c r="F246" s="2">
        <f t="shared" si="34"/>
        <v>2.173308965234674E-2</v>
      </c>
      <c r="G246" s="2">
        <f t="shared" si="34"/>
        <v>8.2047595914517893E-3</v>
      </c>
      <c r="H246" s="2">
        <f t="shared" si="31"/>
        <v>2.6488392999338548</v>
      </c>
      <c r="I246" s="2">
        <f t="shared" si="32"/>
        <v>72.594024625361612</v>
      </c>
    </row>
    <row r="247" spans="1:9" ht="13.5" x14ac:dyDescent="0.25">
      <c r="A247" s="3">
        <f>TITRES_STAT!B250</f>
        <v>42667</v>
      </c>
      <c r="B247" s="6">
        <f>TITRES_STAT!D250</f>
        <v>2.36</v>
      </c>
      <c r="C247" s="2">
        <f t="shared" si="27"/>
        <v>9.9999999999997868E-3</v>
      </c>
      <c r="D247" s="2">
        <f t="shared" si="28"/>
        <v>9.9999999999997868E-3</v>
      </c>
      <c r="E247" s="2">
        <f t="shared" si="29"/>
        <v>0</v>
      </c>
      <c r="F247" s="2">
        <f t="shared" si="34"/>
        <v>2.0895011820036245E-2</v>
      </c>
      <c r="G247" s="2">
        <f t="shared" si="34"/>
        <v>7.6187053349195183E-3</v>
      </c>
      <c r="H247" s="2">
        <f t="shared" si="31"/>
        <v>2.7425935118223039</v>
      </c>
      <c r="I247" s="2">
        <f t="shared" si="32"/>
        <v>73.28056074374237</v>
      </c>
    </row>
    <row r="248" spans="1:9" ht="13.5" x14ac:dyDescent="0.25">
      <c r="A248" s="3">
        <f>TITRES_STAT!B251</f>
        <v>42668</v>
      </c>
      <c r="B248" s="6">
        <f>TITRES_STAT!D251</f>
        <v>2.38</v>
      </c>
      <c r="C248" s="2">
        <f t="shared" si="27"/>
        <v>2.0000000000000018E-2</v>
      </c>
      <c r="D248" s="2">
        <f t="shared" si="28"/>
        <v>2.0000000000000018E-2</v>
      </c>
      <c r="E248" s="2">
        <f t="shared" si="29"/>
        <v>0</v>
      </c>
      <c r="F248" s="2">
        <f t="shared" si="34"/>
        <v>2.0831082404319374E-2</v>
      </c>
      <c r="G248" s="2">
        <f t="shared" si="34"/>
        <v>7.0745120967109819E-3</v>
      </c>
      <c r="H248" s="2">
        <f t="shared" si="31"/>
        <v>2.9445256605051213</v>
      </c>
      <c r="I248" s="2">
        <f t="shared" si="32"/>
        <v>74.648409312871763</v>
      </c>
    </row>
    <row r="249" spans="1:9" ht="13.5" x14ac:dyDescent="0.25">
      <c r="A249" s="3">
        <f>TITRES_STAT!B252</f>
        <v>42669</v>
      </c>
      <c r="B249" s="6">
        <f>TITRES_STAT!D252</f>
        <v>2.5</v>
      </c>
      <c r="C249" s="2">
        <f t="shared" si="27"/>
        <v>0.12000000000000011</v>
      </c>
      <c r="D249" s="2">
        <f t="shared" si="28"/>
        <v>0.12000000000000011</v>
      </c>
      <c r="E249" s="2">
        <f t="shared" si="29"/>
        <v>0</v>
      </c>
      <c r="F249" s="2">
        <f t="shared" si="34"/>
        <v>2.7914576518296569E-2</v>
      </c>
      <c r="G249" s="2">
        <f t="shared" si="34"/>
        <v>6.5691898040887691E-3</v>
      </c>
      <c r="H249" s="2">
        <f t="shared" si="31"/>
        <v>4.2493180058402462</v>
      </c>
      <c r="I249" s="2">
        <f t="shared" si="32"/>
        <v>80.94990627568329</v>
      </c>
    </row>
    <row r="250" spans="1:9" ht="13.5" x14ac:dyDescent="0.25">
      <c r="A250" s="3">
        <f>TITRES_STAT!B253</f>
        <v>42670</v>
      </c>
      <c r="B250" s="6">
        <f>TITRES_STAT!D253</f>
        <v>2.61</v>
      </c>
      <c r="C250" s="2">
        <f t="shared" si="27"/>
        <v>0.10999999999999988</v>
      </c>
      <c r="D250" s="2">
        <f t="shared" si="28"/>
        <v>0.10999999999999988</v>
      </c>
      <c r="E250" s="2">
        <f t="shared" si="29"/>
        <v>0</v>
      </c>
      <c r="F250" s="2">
        <f t="shared" si="34"/>
        <v>3.3777821052703945E-2</v>
      </c>
      <c r="G250" s="2">
        <f t="shared" si="34"/>
        <v>6.0999619609395711E-3</v>
      </c>
      <c r="H250" s="2">
        <f t="shared" si="31"/>
        <v>5.5373822441838936</v>
      </c>
      <c r="I250" s="2">
        <f t="shared" si="32"/>
        <v>84.70335735852575</v>
      </c>
    </row>
    <row r="251" spans="1:9" ht="13.5" x14ac:dyDescent="0.25">
      <c r="A251" s="3">
        <f>TITRES_STAT!B254</f>
        <v>42671</v>
      </c>
      <c r="B251" s="6">
        <f>TITRES_STAT!D254</f>
        <v>2.6</v>
      </c>
      <c r="C251" s="2">
        <f t="shared" si="27"/>
        <v>-9.9999999999997868E-3</v>
      </c>
      <c r="D251" s="2">
        <f t="shared" si="28"/>
        <v>0</v>
      </c>
      <c r="E251" s="2">
        <f t="shared" si="29"/>
        <v>9.9999999999997868E-3</v>
      </c>
      <c r="F251" s="2">
        <f t="shared" si="34"/>
        <v>3.1365119548939377E-2</v>
      </c>
      <c r="G251" s="2">
        <f t="shared" si="34"/>
        <v>6.3785361065867296E-3</v>
      </c>
      <c r="H251" s="2">
        <f t="shared" si="31"/>
        <v>4.9172912130340549</v>
      </c>
      <c r="I251" s="2">
        <f t="shared" si="32"/>
        <v>83.100375425206494</v>
      </c>
    </row>
    <row r="252" spans="1:9" ht="13.5" x14ac:dyDescent="0.25">
      <c r="A252" s="3">
        <f>TITRES_STAT!B255</f>
        <v>42674</v>
      </c>
      <c r="B252" s="6">
        <f>TITRES_STAT!D255</f>
        <v>2.58</v>
      </c>
      <c r="C252" s="2">
        <f t="shared" si="27"/>
        <v>-2.0000000000000018E-2</v>
      </c>
      <c r="D252" s="2">
        <f t="shared" si="28"/>
        <v>0</v>
      </c>
      <c r="E252" s="2">
        <f t="shared" si="29"/>
        <v>2.0000000000000018E-2</v>
      </c>
      <c r="F252" s="2">
        <f t="shared" si="34"/>
        <v>2.9124753866872279E-2</v>
      </c>
      <c r="G252" s="2">
        <f t="shared" si="34"/>
        <v>7.351497813259107E-3</v>
      </c>
      <c r="H252" s="2">
        <f t="shared" si="31"/>
        <v>3.9617442059688965</v>
      </c>
      <c r="I252" s="2">
        <f t="shared" si="32"/>
        <v>79.845796992174314</v>
      </c>
    </row>
    <row r="253" spans="1:9" ht="13.5" x14ac:dyDescent="0.25">
      <c r="A253" s="3">
        <f>TITRES_STAT!B256</f>
        <v>42675</v>
      </c>
      <c r="B253" s="6">
        <f>TITRES_STAT!D256</f>
        <v>2.5099999999999998</v>
      </c>
      <c r="C253" s="2">
        <f t="shared" si="27"/>
        <v>-7.0000000000000284E-2</v>
      </c>
      <c r="D253" s="2">
        <f t="shared" si="28"/>
        <v>0</v>
      </c>
      <c r="E253" s="2">
        <f t="shared" si="29"/>
        <v>7.0000000000000284E-2</v>
      </c>
      <c r="F253" s="2">
        <f t="shared" ref="F253:G268" si="35">((F252*13)+D253)/14</f>
        <v>2.704441430495283E-2</v>
      </c>
      <c r="G253" s="2">
        <f t="shared" si="35"/>
        <v>1.1826390826597763E-2</v>
      </c>
      <c r="H253" s="2">
        <f t="shared" si="31"/>
        <v>2.2867850979632314</v>
      </c>
      <c r="I253" s="2">
        <f t="shared" si="32"/>
        <v>69.575132836652926</v>
      </c>
    </row>
    <row r="254" spans="1:9" ht="13.5" x14ac:dyDescent="0.25">
      <c r="A254" s="3">
        <f>TITRES_STAT!B257</f>
        <v>42676</v>
      </c>
      <c r="B254" s="6">
        <f>TITRES_STAT!D257</f>
        <v>2.4</v>
      </c>
      <c r="C254" s="2">
        <f t="shared" si="27"/>
        <v>-0.10999999999999988</v>
      </c>
      <c r="D254" s="2">
        <f t="shared" si="28"/>
        <v>0</v>
      </c>
      <c r="E254" s="2">
        <f t="shared" si="29"/>
        <v>0.10999999999999988</v>
      </c>
      <c r="F254" s="2">
        <f t="shared" si="35"/>
        <v>2.511267042602763E-2</v>
      </c>
      <c r="G254" s="2">
        <f t="shared" si="35"/>
        <v>1.8838791481840773E-2</v>
      </c>
      <c r="H254" s="2">
        <f t="shared" si="31"/>
        <v>1.3330297991903792</v>
      </c>
      <c r="I254" s="2">
        <f t="shared" si="32"/>
        <v>57.137281300606389</v>
      </c>
    </row>
    <row r="255" spans="1:9" ht="13.5" x14ac:dyDescent="0.25">
      <c r="A255" s="3">
        <f>TITRES_STAT!B258</f>
        <v>42677</v>
      </c>
      <c r="B255" s="6">
        <f>TITRES_STAT!D258</f>
        <v>2.39</v>
      </c>
      <c r="C255" s="2">
        <f t="shared" si="27"/>
        <v>-9.9999999999997868E-3</v>
      </c>
      <c r="D255" s="2">
        <f t="shared" si="28"/>
        <v>0</v>
      </c>
      <c r="E255" s="2">
        <f t="shared" si="29"/>
        <v>9.9999999999997868E-3</v>
      </c>
      <c r="F255" s="2">
        <f t="shared" si="35"/>
        <v>2.3318908252739943E-2</v>
      </c>
      <c r="G255" s="2">
        <f t="shared" si="35"/>
        <v>1.8207449233137846E-2</v>
      </c>
      <c r="H255" s="2">
        <f t="shared" si="31"/>
        <v>1.2807344924680146</v>
      </c>
      <c r="I255" s="2">
        <f t="shared" si="32"/>
        <v>56.15447552959634</v>
      </c>
    </row>
    <row r="256" spans="1:9" ht="13.5" x14ac:dyDescent="0.25">
      <c r="A256" s="3">
        <f>TITRES_STAT!B259</f>
        <v>42678</v>
      </c>
      <c r="B256" s="6">
        <f>TITRES_STAT!D259</f>
        <v>2.33</v>
      </c>
      <c r="C256" s="2">
        <f t="shared" si="27"/>
        <v>-6.0000000000000053E-2</v>
      </c>
      <c r="D256" s="2">
        <f t="shared" si="28"/>
        <v>0</v>
      </c>
      <c r="E256" s="2">
        <f t="shared" si="29"/>
        <v>6.0000000000000053E-2</v>
      </c>
      <c r="F256" s="2">
        <f t="shared" si="35"/>
        <v>2.1653271948972801E-2</v>
      </c>
      <c r="G256" s="2">
        <f t="shared" si="35"/>
        <v>2.119263143077086E-2</v>
      </c>
      <c r="H256" s="2">
        <f t="shared" si="31"/>
        <v>1.0217358811578778</v>
      </c>
      <c r="I256" s="2">
        <f t="shared" si="32"/>
        <v>50.537554914082776</v>
      </c>
    </row>
    <row r="257" spans="1:9" ht="13.5" x14ac:dyDescent="0.25">
      <c r="A257" s="3">
        <f>TITRES_STAT!B260</f>
        <v>42681</v>
      </c>
      <c r="B257" s="6">
        <f>TITRES_STAT!D260</f>
        <v>2.39</v>
      </c>
      <c r="C257" s="2">
        <f t="shared" si="27"/>
        <v>6.0000000000000053E-2</v>
      </c>
      <c r="D257" s="2">
        <f t="shared" si="28"/>
        <v>6.0000000000000053E-2</v>
      </c>
      <c r="E257" s="2">
        <f t="shared" si="29"/>
        <v>0</v>
      </c>
      <c r="F257" s="2">
        <f t="shared" si="35"/>
        <v>2.4392323952617607E-2</v>
      </c>
      <c r="G257" s="2">
        <f t="shared" si="35"/>
        <v>1.9678872042858654E-2</v>
      </c>
      <c r="H257" s="2">
        <f t="shared" si="31"/>
        <v>1.2395183981832656</v>
      </c>
      <c r="I257" s="2">
        <f t="shared" si="32"/>
        <v>55.34754254257448</v>
      </c>
    </row>
    <row r="258" spans="1:9" ht="13.5" x14ac:dyDescent="0.25">
      <c r="A258" s="3">
        <f>TITRES_STAT!B261</f>
        <v>42682</v>
      </c>
      <c r="B258" s="6">
        <f>TITRES_STAT!D261</f>
        <v>2.3199999999999998</v>
      </c>
      <c r="C258" s="2">
        <f t="shared" si="27"/>
        <v>-7.0000000000000284E-2</v>
      </c>
      <c r="D258" s="2">
        <f t="shared" si="28"/>
        <v>0</v>
      </c>
      <c r="E258" s="2">
        <f t="shared" si="29"/>
        <v>7.0000000000000284E-2</v>
      </c>
      <c r="F258" s="2">
        <f t="shared" si="35"/>
        <v>2.2650015098859205E-2</v>
      </c>
      <c r="G258" s="2">
        <f t="shared" si="35"/>
        <v>2.3273238325511626E-2</v>
      </c>
      <c r="H258" s="2">
        <f t="shared" si="31"/>
        <v>0.97322146501764395</v>
      </c>
      <c r="I258" s="2">
        <f t="shared" si="32"/>
        <v>49.321451356142717</v>
      </c>
    </row>
    <row r="259" spans="1:9" ht="13.5" x14ac:dyDescent="0.25">
      <c r="A259" s="3">
        <f>TITRES_STAT!B262</f>
        <v>42683</v>
      </c>
      <c r="B259" s="6">
        <f>TITRES_STAT!D262</f>
        <v>2.2999999999999998</v>
      </c>
      <c r="C259" s="2">
        <f t="shared" ref="C259:C322" si="36">B259-B258</f>
        <v>-2.0000000000000018E-2</v>
      </c>
      <c r="D259" s="2">
        <f t="shared" ref="D259:D322" si="37">IF(C259&gt;0,C259,0)</f>
        <v>0</v>
      </c>
      <c r="E259" s="2">
        <f t="shared" ref="E259:E322" si="38">IF(C259&lt;0,-C259,0)</f>
        <v>2.0000000000000018E-2</v>
      </c>
      <c r="F259" s="2">
        <f t="shared" si="35"/>
        <v>2.1032156877512118E-2</v>
      </c>
      <c r="G259" s="2">
        <f t="shared" si="35"/>
        <v>2.3039435587975082E-2</v>
      </c>
      <c r="H259" s="2">
        <f t="shared" si="31"/>
        <v>0.91287639392040409</v>
      </c>
      <c r="I259" s="2">
        <f t="shared" si="32"/>
        <v>47.722706852452767</v>
      </c>
    </row>
    <row r="260" spans="1:9" ht="13.5" x14ac:dyDescent="0.25">
      <c r="A260" s="3">
        <f>TITRES_STAT!B263</f>
        <v>42684</v>
      </c>
      <c r="B260" s="6">
        <f>TITRES_STAT!D263</f>
        <v>2.2999999999999998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1.9529859957689823E-2</v>
      </c>
      <c r="G260" s="2">
        <f t="shared" si="35"/>
        <v>2.1393761617405433E-2</v>
      </c>
      <c r="H260" s="2">
        <f t="shared" si="31"/>
        <v>0.91287639392040409</v>
      </c>
      <c r="I260" s="2">
        <f t="shared" si="32"/>
        <v>47.722706852452767</v>
      </c>
    </row>
    <row r="261" spans="1:9" ht="13.5" x14ac:dyDescent="0.25">
      <c r="A261" s="3">
        <f>TITRES_STAT!B264</f>
        <v>42685</v>
      </c>
      <c r="B261" s="6">
        <f>TITRES_STAT!D264</f>
        <v>2.1800000000000002</v>
      </c>
      <c r="C261" s="2">
        <f t="shared" si="36"/>
        <v>-0.11999999999999966</v>
      </c>
      <c r="D261" s="2">
        <f t="shared" si="37"/>
        <v>0</v>
      </c>
      <c r="E261" s="2">
        <f t="shared" si="38"/>
        <v>0.11999999999999966</v>
      </c>
      <c r="F261" s="2">
        <f t="shared" si="35"/>
        <v>1.813486996071198E-2</v>
      </c>
      <c r="G261" s="2">
        <f t="shared" si="35"/>
        <v>2.8437064359019305E-2</v>
      </c>
      <c r="H261" s="2">
        <f t="shared" si="31"/>
        <v>0.63771948228404929</v>
      </c>
      <c r="I261" s="2">
        <f t="shared" si="32"/>
        <v>38.939481955398875</v>
      </c>
    </row>
    <row r="262" spans="1:9" ht="13.5" x14ac:dyDescent="0.25">
      <c r="A262" s="3">
        <f>TITRES_STAT!B265</f>
        <v>42688</v>
      </c>
      <c r="B262" s="6">
        <f>TITRES_STAT!D265</f>
        <v>2.15</v>
      </c>
      <c r="C262" s="2">
        <f t="shared" si="36"/>
        <v>-3.0000000000000249E-2</v>
      </c>
      <c r="D262" s="2">
        <f t="shared" si="37"/>
        <v>0</v>
      </c>
      <c r="E262" s="2">
        <f t="shared" si="38"/>
        <v>3.0000000000000249E-2</v>
      </c>
      <c r="F262" s="2">
        <f t="shared" si="35"/>
        <v>1.6839522106375411E-2</v>
      </c>
      <c r="G262" s="2">
        <f t="shared" si="35"/>
        <v>2.8548702619089372E-2</v>
      </c>
      <c r="H262" s="2">
        <f t="shared" si="31"/>
        <v>0.58985244727427644</v>
      </c>
      <c r="I262" s="2">
        <f t="shared" si="32"/>
        <v>37.101081190619247</v>
      </c>
    </row>
    <row r="263" spans="1:9" ht="13.5" x14ac:dyDescent="0.25">
      <c r="A263" s="3">
        <f>TITRES_STAT!B266</f>
        <v>42689</v>
      </c>
      <c r="B263" s="6">
        <f>TITRES_STAT!D266</f>
        <v>2.16</v>
      </c>
      <c r="C263" s="2">
        <f t="shared" si="36"/>
        <v>1.0000000000000231E-2</v>
      </c>
      <c r="D263" s="2">
        <f t="shared" si="37"/>
        <v>1.0000000000000231E-2</v>
      </c>
      <c r="E263" s="2">
        <f t="shared" si="38"/>
        <v>0</v>
      </c>
      <c r="F263" s="2">
        <f t="shared" si="35"/>
        <v>1.6350984813062897E-2</v>
      </c>
      <c r="G263" s="2">
        <f t="shared" si="35"/>
        <v>2.6509509574868702E-2</v>
      </c>
      <c r="H263" s="2">
        <f t="shared" si="31"/>
        <v>0.61679695608415952</v>
      </c>
      <c r="I263" s="2">
        <f t="shared" si="32"/>
        <v>38.149314529761725</v>
      </c>
    </row>
    <row r="264" spans="1:9" ht="13.5" x14ac:dyDescent="0.25">
      <c r="A264" s="3">
        <f>TITRES_STAT!B267</f>
        <v>42690</v>
      </c>
      <c r="B264" s="6">
        <f>TITRES_STAT!D267</f>
        <v>2.1800000000000002</v>
      </c>
      <c r="C264" s="2">
        <f t="shared" si="36"/>
        <v>2.0000000000000018E-2</v>
      </c>
      <c r="D264" s="2">
        <f t="shared" si="37"/>
        <v>2.0000000000000018E-2</v>
      </c>
      <c r="E264" s="2">
        <f t="shared" si="38"/>
        <v>0</v>
      </c>
      <c r="F264" s="2">
        <f t="shared" si="35"/>
        <v>1.6611628754986976E-2</v>
      </c>
      <c r="G264" s="2">
        <f t="shared" si="35"/>
        <v>2.4615973176663798E-2</v>
      </c>
      <c r="H264" s="2">
        <f t="shared" si="31"/>
        <v>0.67483128275159865</v>
      </c>
      <c r="I264" s="2">
        <f t="shared" si="32"/>
        <v>40.292493321650348</v>
      </c>
    </row>
    <row r="265" spans="1:9" ht="13.5" x14ac:dyDescent="0.25">
      <c r="A265" s="3">
        <f>TITRES_STAT!B268</f>
        <v>42691</v>
      </c>
      <c r="B265" s="6">
        <f>TITRES_STAT!D268</f>
        <v>2.15</v>
      </c>
      <c r="C265" s="2">
        <f t="shared" si="36"/>
        <v>-3.0000000000000249E-2</v>
      </c>
      <c r="D265" s="2">
        <f t="shared" si="37"/>
        <v>0</v>
      </c>
      <c r="E265" s="2">
        <f t="shared" si="38"/>
        <v>3.0000000000000249E-2</v>
      </c>
      <c r="F265" s="2">
        <f t="shared" si="35"/>
        <v>1.5425083843916476E-2</v>
      </c>
      <c r="G265" s="2">
        <f t="shared" si="35"/>
        <v>2.5000546521187831E-2</v>
      </c>
      <c r="H265" s="2">
        <f t="shared" si="31"/>
        <v>0.61698986583528481</v>
      </c>
      <c r="I265" s="2">
        <f t="shared" si="32"/>
        <v>38.156693425939793</v>
      </c>
    </row>
    <row r="266" spans="1:9" ht="13.5" x14ac:dyDescent="0.25">
      <c r="A266" s="3">
        <f>TITRES_STAT!B269</f>
        <v>42692</v>
      </c>
      <c r="B266" s="6">
        <f>TITRES_STAT!D269</f>
        <v>2.15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1.4323292140779584E-2</v>
      </c>
      <c r="G266" s="2">
        <f t="shared" si="35"/>
        <v>2.3214793198245844E-2</v>
      </c>
      <c r="H266" s="2">
        <f t="shared" si="31"/>
        <v>0.6169898658352847</v>
      </c>
      <c r="I266" s="2">
        <f t="shared" si="32"/>
        <v>38.156693425939785</v>
      </c>
    </row>
    <row r="267" spans="1:9" ht="13.5" x14ac:dyDescent="0.25">
      <c r="A267" s="3">
        <f>TITRES_STAT!B270</f>
        <v>42695</v>
      </c>
      <c r="B267" s="6">
        <f>TITRES_STAT!D270</f>
        <v>2.17</v>
      </c>
      <c r="C267" s="2">
        <f t="shared" si="36"/>
        <v>2.0000000000000018E-2</v>
      </c>
      <c r="D267" s="2">
        <f t="shared" si="37"/>
        <v>2.0000000000000018E-2</v>
      </c>
      <c r="E267" s="2">
        <f t="shared" si="38"/>
        <v>0</v>
      </c>
      <c r="F267" s="2">
        <f t="shared" si="35"/>
        <v>1.4728771273581045E-2</v>
      </c>
      <c r="G267" s="2">
        <f t="shared" si="35"/>
        <v>2.155659368408543E-2</v>
      </c>
      <c r="H267" s="2">
        <f t="shared" si="31"/>
        <v>0.68326060644984199</v>
      </c>
      <c r="I267" s="2">
        <f t="shared" si="32"/>
        <v>40.591492715492471</v>
      </c>
    </row>
    <row r="268" spans="1:9" ht="13.5" x14ac:dyDescent="0.25">
      <c r="A268" s="3">
        <f>TITRES_STAT!B271</f>
        <v>42696</v>
      </c>
      <c r="B268" s="6">
        <f>TITRES_STAT!D271</f>
        <v>2.15</v>
      </c>
      <c r="C268" s="2">
        <f t="shared" si="36"/>
        <v>-2.0000000000000018E-2</v>
      </c>
      <c r="D268" s="2">
        <f t="shared" si="37"/>
        <v>0</v>
      </c>
      <c r="E268" s="2">
        <f t="shared" si="38"/>
        <v>2.0000000000000018E-2</v>
      </c>
      <c r="F268" s="2">
        <f t="shared" si="35"/>
        <v>1.367671618261097E-2</v>
      </c>
      <c r="G268" s="2">
        <f t="shared" si="35"/>
        <v>2.1445408420936472E-2</v>
      </c>
      <c r="H268" s="2">
        <f t="shared" si="31"/>
        <v>0.63774566164283564</v>
      </c>
      <c r="I268" s="2">
        <f t="shared" si="32"/>
        <v>38.940458007570477</v>
      </c>
    </row>
    <row r="269" spans="1:9" ht="13.5" x14ac:dyDescent="0.25">
      <c r="A269" s="3">
        <f>TITRES_STAT!B272</f>
        <v>42697</v>
      </c>
      <c r="B269" s="6">
        <f>TITRES_STAT!D272</f>
        <v>2.17</v>
      </c>
      <c r="C269" s="2">
        <f t="shared" si="36"/>
        <v>2.0000000000000018E-2</v>
      </c>
      <c r="D269" s="2">
        <f t="shared" si="37"/>
        <v>2.0000000000000018E-2</v>
      </c>
      <c r="E269" s="2">
        <f t="shared" si="38"/>
        <v>0</v>
      </c>
      <c r="F269" s="2">
        <f t="shared" ref="F269:G284" si="39">((F268*13)+D269)/14</f>
        <v>1.4128379312424473E-2</v>
      </c>
      <c r="G269" s="2">
        <f t="shared" si="39"/>
        <v>1.9913593533726726E-2</v>
      </c>
      <c r="H269" s="2">
        <f t="shared" si="31"/>
        <v>0.70948416660689062</v>
      </c>
      <c r="I269" s="2">
        <f t="shared" si="32"/>
        <v>41.502821755589984</v>
      </c>
    </row>
    <row r="270" spans="1:9" ht="13.5" x14ac:dyDescent="0.25">
      <c r="A270" s="3">
        <f>TITRES_STAT!B273</f>
        <v>42698</v>
      </c>
      <c r="B270" s="6">
        <f>TITRES_STAT!D273</f>
        <v>2.1800000000000002</v>
      </c>
      <c r="C270" s="2">
        <f t="shared" si="36"/>
        <v>1.0000000000000231E-2</v>
      </c>
      <c r="D270" s="2">
        <f t="shared" si="37"/>
        <v>1.0000000000000231E-2</v>
      </c>
      <c r="E270" s="2">
        <f t="shared" si="38"/>
        <v>0</v>
      </c>
      <c r="F270" s="2">
        <f t="shared" si="39"/>
        <v>1.3833495075822742E-2</v>
      </c>
      <c r="G270" s="2">
        <f t="shared" si="39"/>
        <v>1.8491193995603391E-2</v>
      </c>
      <c r="H270" s="2">
        <f t="shared" si="31"/>
        <v>0.74811259235676719</v>
      </c>
      <c r="I270" s="2">
        <f t="shared" si="32"/>
        <v>42.795446679334198</v>
      </c>
    </row>
    <row r="271" spans="1:9" ht="13.5" x14ac:dyDescent="0.25">
      <c r="A271" s="3">
        <f>TITRES_STAT!B274</f>
        <v>42699</v>
      </c>
      <c r="B271" s="6">
        <f>TITRES_STAT!D274</f>
        <v>2.1800000000000002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1.2845388284692547E-2</v>
      </c>
      <c r="G271" s="2">
        <f t="shared" si="39"/>
        <v>1.7170394424488863E-2</v>
      </c>
      <c r="H271" s="2">
        <f t="shared" si="31"/>
        <v>0.7481125923567673</v>
      </c>
      <c r="I271" s="2">
        <f t="shared" si="32"/>
        <v>42.795446679334205</v>
      </c>
    </row>
    <row r="272" spans="1:9" ht="13.5" x14ac:dyDescent="0.25">
      <c r="A272" s="3">
        <f>TITRES_STAT!B275</f>
        <v>42702</v>
      </c>
      <c r="B272" s="6">
        <f>TITRES_STAT!D275</f>
        <v>2.17</v>
      </c>
      <c r="C272" s="2">
        <f t="shared" si="36"/>
        <v>-1.0000000000000231E-2</v>
      </c>
      <c r="D272" s="2">
        <f t="shared" si="37"/>
        <v>0</v>
      </c>
      <c r="E272" s="2">
        <f t="shared" si="38"/>
        <v>1.0000000000000231E-2</v>
      </c>
      <c r="F272" s="2">
        <f t="shared" si="39"/>
        <v>1.1927860550071652E-2</v>
      </c>
      <c r="G272" s="2">
        <f t="shared" si="39"/>
        <v>1.6658223394168246E-2</v>
      </c>
      <c r="H272" s="2">
        <f t="shared" si="31"/>
        <v>0.71603437340427234</v>
      </c>
      <c r="I272" s="2">
        <f t="shared" si="32"/>
        <v>41.72610901632477</v>
      </c>
    </row>
    <row r="273" spans="1:9" ht="13.5" x14ac:dyDescent="0.25">
      <c r="A273" s="3">
        <f>TITRES_STAT!B276</f>
        <v>42703</v>
      </c>
      <c r="B273" s="6">
        <f>TITRES_STAT!D276</f>
        <v>2.1800000000000002</v>
      </c>
      <c r="C273" s="2">
        <f t="shared" si="36"/>
        <v>1.0000000000000231E-2</v>
      </c>
      <c r="D273" s="2">
        <f t="shared" si="37"/>
        <v>1.0000000000000231E-2</v>
      </c>
      <c r="E273" s="2">
        <f t="shared" si="38"/>
        <v>0</v>
      </c>
      <c r="F273" s="2">
        <f t="shared" si="39"/>
        <v>1.179015622506655E-2</v>
      </c>
      <c r="G273" s="2">
        <f t="shared" si="39"/>
        <v>1.5468350294584801E-2</v>
      </c>
      <c r="H273" s="2">
        <f t="shared" ref="H273:H336" si="40">F273/G273</f>
        <v>0.76221161277903549</v>
      </c>
      <c r="I273" s="2">
        <f t="shared" ref="I273:I336" si="41">IF(G273=0,100,100-(100/(1+H273)))</f>
        <v>43.253126199583704</v>
      </c>
    </row>
    <row r="274" spans="1:9" ht="13.5" x14ac:dyDescent="0.25">
      <c r="A274" s="3">
        <f>TITRES_STAT!B277</f>
        <v>42704</v>
      </c>
      <c r="B274" s="6">
        <f>TITRES_STAT!D277</f>
        <v>2.14</v>
      </c>
      <c r="C274" s="2">
        <f t="shared" si="36"/>
        <v>-4.0000000000000036E-2</v>
      </c>
      <c r="D274" s="2">
        <f t="shared" si="37"/>
        <v>0</v>
      </c>
      <c r="E274" s="2">
        <f t="shared" si="38"/>
        <v>4.0000000000000036E-2</v>
      </c>
      <c r="F274" s="2">
        <f t="shared" si="39"/>
        <v>1.0948002208990367E-2</v>
      </c>
      <c r="G274" s="2">
        <f t="shared" si="39"/>
        <v>1.7220610987828747E-2</v>
      </c>
      <c r="H274" s="2">
        <f t="shared" si="40"/>
        <v>0.63574992877594416</v>
      </c>
      <c r="I274" s="2">
        <f t="shared" si="41"/>
        <v>38.865960963341465</v>
      </c>
    </row>
    <row r="275" spans="1:9" ht="13.5" x14ac:dyDescent="0.25">
      <c r="A275" s="3">
        <f>TITRES_STAT!B278</f>
        <v>42705</v>
      </c>
      <c r="B275" s="6">
        <f>TITRES_STAT!D278</f>
        <v>2.13</v>
      </c>
      <c r="C275" s="2">
        <f t="shared" si="36"/>
        <v>-1.0000000000000231E-2</v>
      </c>
      <c r="D275" s="2">
        <f t="shared" si="37"/>
        <v>0</v>
      </c>
      <c r="E275" s="2">
        <f t="shared" si="38"/>
        <v>1.0000000000000231E-2</v>
      </c>
      <c r="F275" s="2">
        <f t="shared" si="39"/>
        <v>1.0166002051205341E-2</v>
      </c>
      <c r="G275" s="2">
        <f t="shared" si="39"/>
        <v>1.6704853060126708E-2</v>
      </c>
      <c r="H275" s="2">
        <f t="shared" si="40"/>
        <v>0.60856578711673093</v>
      </c>
      <c r="I275" s="2">
        <f t="shared" si="41"/>
        <v>37.832819272350243</v>
      </c>
    </row>
    <row r="276" spans="1:9" ht="13.5" x14ac:dyDescent="0.25">
      <c r="A276" s="3">
        <f>TITRES_STAT!B279</f>
        <v>42706</v>
      </c>
      <c r="B276" s="6">
        <f>TITRES_STAT!D279</f>
        <v>2.19</v>
      </c>
      <c r="C276" s="2">
        <f t="shared" si="36"/>
        <v>6.0000000000000053E-2</v>
      </c>
      <c r="D276" s="2">
        <f t="shared" si="37"/>
        <v>6.0000000000000053E-2</v>
      </c>
      <c r="E276" s="2">
        <f t="shared" si="38"/>
        <v>0</v>
      </c>
      <c r="F276" s="2">
        <f t="shared" si="39"/>
        <v>1.3725573333262105E-2</v>
      </c>
      <c r="G276" s="2">
        <f t="shared" si="39"/>
        <v>1.5511649270117656E-2</v>
      </c>
      <c r="H276" s="2">
        <f t="shared" si="40"/>
        <v>0.88485583281615776</v>
      </c>
      <c r="I276" s="2">
        <f t="shared" si="41"/>
        <v>46.945544450160796</v>
      </c>
    </row>
    <row r="277" spans="1:9" ht="13.5" x14ac:dyDescent="0.25">
      <c r="A277" s="3">
        <f>TITRES_STAT!B280</f>
        <v>42709</v>
      </c>
      <c r="B277" s="6">
        <f>TITRES_STAT!D280</f>
        <v>2.2400000000000002</v>
      </c>
      <c r="C277" s="2">
        <f t="shared" si="36"/>
        <v>5.0000000000000266E-2</v>
      </c>
      <c r="D277" s="2">
        <f t="shared" si="37"/>
        <v>5.0000000000000266E-2</v>
      </c>
      <c r="E277" s="2">
        <f t="shared" si="38"/>
        <v>0</v>
      </c>
      <c r="F277" s="2">
        <f t="shared" si="39"/>
        <v>1.6316603809457687E-2</v>
      </c>
      <c r="G277" s="2">
        <f t="shared" si="39"/>
        <v>1.4403674322252109E-2</v>
      </c>
      <c r="H277" s="2">
        <f t="shared" si="40"/>
        <v>1.1328084379310293</v>
      </c>
      <c r="I277" s="2">
        <f t="shared" si="41"/>
        <v>53.113463815340637</v>
      </c>
    </row>
    <row r="278" spans="1:9" ht="13.5" x14ac:dyDescent="0.25">
      <c r="A278" s="3">
        <f>TITRES_STAT!B281</f>
        <v>42710</v>
      </c>
      <c r="B278" s="6">
        <f>TITRES_STAT!D281</f>
        <v>2.21</v>
      </c>
      <c r="C278" s="2">
        <f t="shared" si="36"/>
        <v>-3.0000000000000249E-2</v>
      </c>
      <c r="D278" s="2">
        <f t="shared" si="37"/>
        <v>0</v>
      </c>
      <c r="E278" s="2">
        <f t="shared" si="38"/>
        <v>3.0000000000000249E-2</v>
      </c>
      <c r="F278" s="2">
        <f t="shared" si="39"/>
        <v>1.5151132108782137E-2</v>
      </c>
      <c r="G278" s="2">
        <f t="shared" si="39"/>
        <v>1.5517697584948404E-2</v>
      </c>
      <c r="H278" s="2">
        <f t="shared" si="40"/>
        <v>0.97637758603300651</v>
      </c>
      <c r="I278" s="2">
        <f t="shared" si="41"/>
        <v>49.40238104970598</v>
      </c>
    </row>
    <row r="279" spans="1:9" ht="13.5" x14ac:dyDescent="0.25">
      <c r="A279" s="3">
        <f>TITRES_STAT!B282</f>
        <v>42711</v>
      </c>
      <c r="B279" s="6">
        <f>TITRES_STAT!D282</f>
        <v>2.2200000000000002</v>
      </c>
      <c r="C279" s="2">
        <f t="shared" si="36"/>
        <v>1.0000000000000231E-2</v>
      </c>
      <c r="D279" s="2">
        <f t="shared" si="37"/>
        <v>1.0000000000000231E-2</v>
      </c>
      <c r="E279" s="2">
        <f t="shared" si="38"/>
        <v>0</v>
      </c>
      <c r="F279" s="2">
        <f t="shared" si="39"/>
        <v>1.4783194101012002E-2</v>
      </c>
      <c r="G279" s="2">
        <f t="shared" si="39"/>
        <v>1.4409290614594948E-2</v>
      </c>
      <c r="H279" s="2">
        <f t="shared" si="40"/>
        <v>1.0259487782166274</v>
      </c>
      <c r="I279" s="2">
        <f t="shared" si="41"/>
        <v>50.64041052013836</v>
      </c>
    </row>
    <row r="280" spans="1:9" ht="13.5" x14ac:dyDescent="0.25">
      <c r="A280" s="3">
        <f>TITRES_STAT!B283</f>
        <v>42712</v>
      </c>
      <c r="B280" s="6">
        <f>TITRES_STAT!D283</f>
        <v>2.2200000000000002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1.372725166522543E-2</v>
      </c>
      <c r="G280" s="2">
        <f t="shared" si="39"/>
        <v>1.3380055570695309E-2</v>
      </c>
      <c r="H280" s="2">
        <f t="shared" si="40"/>
        <v>1.0259487782166272</v>
      </c>
      <c r="I280" s="2">
        <f t="shared" si="41"/>
        <v>50.640410520138346</v>
      </c>
    </row>
    <row r="281" spans="1:9" ht="13.5" x14ac:dyDescent="0.25">
      <c r="A281" s="3">
        <f>TITRES_STAT!B284</f>
        <v>42713</v>
      </c>
      <c r="B281" s="6">
        <f>TITRES_STAT!D284</f>
        <v>2.2200000000000002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1.2746733689137899E-2</v>
      </c>
      <c r="G281" s="2">
        <f t="shared" si="39"/>
        <v>1.2424337315645644E-2</v>
      </c>
      <c r="H281" s="2">
        <f t="shared" si="40"/>
        <v>1.0259487782166272</v>
      </c>
      <c r="I281" s="2">
        <f t="shared" si="41"/>
        <v>50.640410520138346</v>
      </c>
    </row>
    <row r="282" spans="1:9" ht="13.5" x14ac:dyDescent="0.25">
      <c r="A282" s="3">
        <f>TITRES_STAT!B285</f>
        <v>42717</v>
      </c>
      <c r="B282" s="6">
        <f>TITRES_STAT!D285</f>
        <v>2.23</v>
      </c>
      <c r="C282" s="2">
        <f t="shared" si="36"/>
        <v>9.9999999999997868E-3</v>
      </c>
      <c r="D282" s="2">
        <f t="shared" si="37"/>
        <v>9.9999999999997868E-3</v>
      </c>
      <c r="E282" s="2">
        <f t="shared" si="38"/>
        <v>0</v>
      </c>
      <c r="F282" s="2">
        <f t="shared" si="39"/>
        <v>1.2550538425628035E-2</v>
      </c>
      <c r="G282" s="2">
        <f t="shared" si="39"/>
        <v>1.1536884650242383E-2</v>
      </c>
      <c r="H282" s="2">
        <f t="shared" si="40"/>
        <v>1.0878620014081839</v>
      </c>
      <c r="I282" s="2">
        <f t="shared" si="41"/>
        <v>52.104114193105779</v>
      </c>
    </row>
    <row r="283" spans="1:9" ht="13.5" x14ac:dyDescent="0.25">
      <c r="A283" s="3">
        <f>TITRES_STAT!B286</f>
        <v>42718</v>
      </c>
      <c r="B283" s="6">
        <f>TITRES_STAT!D286</f>
        <v>2.23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1.1654071395226033E-2</v>
      </c>
      <c r="G283" s="2">
        <f t="shared" si="39"/>
        <v>1.0712821460939355E-2</v>
      </c>
      <c r="H283" s="2">
        <f t="shared" si="40"/>
        <v>1.0878620014081839</v>
      </c>
      <c r="I283" s="2">
        <f t="shared" si="41"/>
        <v>52.104114193105779</v>
      </c>
    </row>
    <row r="284" spans="1:9" ht="13.5" x14ac:dyDescent="0.25">
      <c r="A284" s="3">
        <f>TITRES_STAT!B287</f>
        <v>42719</v>
      </c>
      <c r="B284" s="6">
        <f>TITRES_STAT!D287</f>
        <v>2.23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1.0821637724138458E-2</v>
      </c>
      <c r="G284" s="2">
        <f t="shared" si="39"/>
        <v>9.9476199280151157E-3</v>
      </c>
      <c r="H284" s="2">
        <f t="shared" si="40"/>
        <v>1.0878620014081839</v>
      </c>
      <c r="I284" s="2">
        <f t="shared" si="41"/>
        <v>52.104114193105779</v>
      </c>
    </row>
    <row r="285" spans="1:9" ht="13.5" x14ac:dyDescent="0.25">
      <c r="A285" s="3">
        <f>TITRES_STAT!B288</f>
        <v>42720</v>
      </c>
      <c r="B285" s="6">
        <f>TITRES_STAT!D288</f>
        <v>2.23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1.004866360098571E-2</v>
      </c>
      <c r="G285" s="2">
        <f t="shared" si="42"/>
        <v>9.2370756474426073E-3</v>
      </c>
      <c r="H285" s="2">
        <f t="shared" si="40"/>
        <v>1.0878620014081839</v>
      </c>
      <c r="I285" s="2">
        <f t="shared" si="41"/>
        <v>52.104114193105779</v>
      </c>
    </row>
    <row r="286" spans="1:9" ht="13.5" x14ac:dyDescent="0.25">
      <c r="A286" s="3">
        <f>TITRES_STAT!B289</f>
        <v>42723</v>
      </c>
      <c r="B286" s="6">
        <f>TITRES_STAT!D289</f>
        <v>2.23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9.3309019152010165E-3</v>
      </c>
      <c r="G286" s="2">
        <f t="shared" si="42"/>
        <v>8.5772845297681349E-3</v>
      </c>
      <c r="H286" s="2">
        <f t="shared" si="40"/>
        <v>1.0878620014081839</v>
      </c>
      <c r="I286" s="2">
        <f t="shared" si="41"/>
        <v>52.104114193105779</v>
      </c>
    </row>
    <row r="287" spans="1:9" ht="13.5" x14ac:dyDescent="0.25">
      <c r="A287" s="3">
        <f>TITRES_STAT!B290</f>
        <v>42724</v>
      </c>
      <c r="B287" s="6">
        <f>TITRES_STAT!D290</f>
        <v>2.23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8.6644089212580874E-3</v>
      </c>
      <c r="G287" s="2">
        <f t="shared" si="42"/>
        <v>7.9646213490704113E-3</v>
      </c>
      <c r="H287" s="2">
        <f t="shared" si="40"/>
        <v>1.0878620014081839</v>
      </c>
      <c r="I287" s="2">
        <f t="shared" si="41"/>
        <v>52.104114193105779</v>
      </c>
    </row>
    <row r="288" spans="1:9" ht="13.5" x14ac:dyDescent="0.25">
      <c r="A288" s="3">
        <f>TITRES_STAT!B291</f>
        <v>42725</v>
      </c>
      <c r="B288" s="6">
        <f>TITRES_STAT!D291</f>
        <v>2.2200000000000002</v>
      </c>
      <c r="C288" s="2">
        <f t="shared" si="36"/>
        <v>-9.9999999999997868E-3</v>
      </c>
      <c r="D288" s="2">
        <f t="shared" si="37"/>
        <v>0</v>
      </c>
      <c r="E288" s="2">
        <f t="shared" si="38"/>
        <v>9.9999999999997868E-3</v>
      </c>
      <c r="F288" s="2">
        <f t="shared" si="42"/>
        <v>8.0455225697396524E-3</v>
      </c>
      <c r="G288" s="2">
        <f t="shared" si="42"/>
        <v>8.1100055384225097E-3</v>
      </c>
      <c r="H288" s="2">
        <f t="shared" si="40"/>
        <v>0.99204896120263319</v>
      </c>
      <c r="I288" s="2">
        <f t="shared" si="41"/>
        <v>49.800430638196595</v>
      </c>
    </row>
    <row r="289" spans="1:9" ht="13.5" x14ac:dyDescent="0.25">
      <c r="A289" s="3">
        <f>TITRES_STAT!B292</f>
        <v>42726</v>
      </c>
      <c r="B289" s="6">
        <f>TITRES_STAT!D292</f>
        <v>2.21</v>
      </c>
      <c r="C289" s="2">
        <f t="shared" si="36"/>
        <v>-1.0000000000000231E-2</v>
      </c>
      <c r="D289" s="2">
        <f t="shared" si="37"/>
        <v>0</v>
      </c>
      <c r="E289" s="2">
        <f t="shared" si="38"/>
        <v>1.0000000000000231E-2</v>
      </c>
      <c r="F289" s="2">
        <f t="shared" si="42"/>
        <v>7.4708423861868196E-3</v>
      </c>
      <c r="G289" s="2">
        <f t="shared" si="42"/>
        <v>8.245005142820918E-3</v>
      </c>
      <c r="H289" s="2">
        <f t="shared" si="40"/>
        <v>0.90610524272284088</v>
      </c>
      <c r="I289" s="2">
        <f t="shared" si="41"/>
        <v>47.53699965844929</v>
      </c>
    </row>
    <row r="290" spans="1:9" ht="13.5" x14ac:dyDescent="0.25">
      <c r="A290" s="3">
        <f>TITRES_STAT!B293</f>
        <v>42727</v>
      </c>
      <c r="B290" s="6">
        <f>TITRES_STAT!D293</f>
        <v>2.21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6.9372107871734758E-3</v>
      </c>
      <c r="G290" s="2">
        <f t="shared" si="42"/>
        <v>7.6560762040479959E-3</v>
      </c>
      <c r="H290" s="2">
        <f t="shared" si="40"/>
        <v>0.90610524272284088</v>
      </c>
      <c r="I290" s="2">
        <f t="shared" si="41"/>
        <v>47.53699965844929</v>
      </c>
    </row>
    <row r="291" spans="1:9" ht="13.5" x14ac:dyDescent="0.25">
      <c r="A291" s="3">
        <f>TITRES_STAT!B294</f>
        <v>42730</v>
      </c>
      <c r="B291" s="6">
        <f>TITRES_STAT!D294</f>
        <v>2.21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6.4416957309467995E-3</v>
      </c>
      <c r="G291" s="2">
        <f t="shared" si="42"/>
        <v>7.1092136180445683E-3</v>
      </c>
      <c r="H291" s="2">
        <f t="shared" si="40"/>
        <v>0.90610524272284088</v>
      </c>
      <c r="I291" s="2">
        <f t="shared" si="41"/>
        <v>47.53699965844929</v>
      </c>
    </row>
    <row r="292" spans="1:9" ht="13.5" x14ac:dyDescent="0.25">
      <c r="A292" s="3">
        <f>TITRES_STAT!B295</f>
        <v>42731</v>
      </c>
      <c r="B292" s="6">
        <f>TITRES_STAT!D295</f>
        <v>2.21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5.9815746073077422E-3</v>
      </c>
      <c r="G292" s="2">
        <f t="shared" si="42"/>
        <v>6.6014126453270991E-3</v>
      </c>
      <c r="H292" s="2">
        <f t="shared" si="40"/>
        <v>0.90610524272284088</v>
      </c>
      <c r="I292" s="2">
        <f t="shared" si="41"/>
        <v>47.53699965844929</v>
      </c>
    </row>
    <row r="293" spans="1:9" ht="13.5" x14ac:dyDescent="0.25">
      <c r="A293" s="3">
        <f>TITRES_STAT!B296</f>
        <v>42732</v>
      </c>
      <c r="B293" s="6">
        <f>TITRES_STAT!D296</f>
        <v>2.15</v>
      </c>
      <c r="C293" s="2">
        <f t="shared" si="36"/>
        <v>-6.0000000000000053E-2</v>
      </c>
      <c r="D293" s="2">
        <f t="shared" si="37"/>
        <v>0</v>
      </c>
      <c r="E293" s="2">
        <f t="shared" si="38"/>
        <v>6.0000000000000053E-2</v>
      </c>
      <c r="F293" s="2">
        <f t="shared" si="42"/>
        <v>5.5543192782143329E-3</v>
      </c>
      <c r="G293" s="2">
        <f t="shared" si="42"/>
        <v>1.0415597456375167E-2</v>
      </c>
      <c r="H293" s="2">
        <f t="shared" si="40"/>
        <v>0.53326938771185439</v>
      </c>
      <c r="I293" s="2">
        <f t="shared" si="41"/>
        <v>34.779888777905427</v>
      </c>
    </row>
    <row r="294" spans="1:9" ht="13.5" x14ac:dyDescent="0.25">
      <c r="A294" s="3">
        <f>TITRES_STAT!B297</f>
        <v>42733</v>
      </c>
      <c r="B294" s="6">
        <f>TITRES_STAT!D297</f>
        <v>2.09</v>
      </c>
      <c r="C294" s="2">
        <f t="shared" si="36"/>
        <v>-6.0000000000000053E-2</v>
      </c>
      <c r="D294" s="2">
        <f t="shared" si="37"/>
        <v>0</v>
      </c>
      <c r="E294" s="2">
        <f t="shared" si="38"/>
        <v>6.0000000000000053E-2</v>
      </c>
      <c r="F294" s="2">
        <f t="shared" si="42"/>
        <v>5.1575821869133094E-3</v>
      </c>
      <c r="G294" s="2">
        <f t="shared" si="42"/>
        <v>1.3957340495205516E-2</v>
      </c>
      <c r="H294" s="2">
        <f t="shared" si="40"/>
        <v>0.36952470914390817</v>
      </c>
      <c r="I294" s="2">
        <f t="shared" si="41"/>
        <v>26.981967296880583</v>
      </c>
    </row>
    <row r="295" spans="1:9" ht="13.5" x14ac:dyDescent="0.25">
      <c r="A295" s="3">
        <f>TITRES_STAT!B298</f>
        <v>42734</v>
      </c>
      <c r="B295" s="6">
        <f>TITRES_STAT!D298</f>
        <v>2.04</v>
      </c>
      <c r="C295" s="2">
        <f t="shared" si="36"/>
        <v>-4.9999999999999822E-2</v>
      </c>
      <c r="D295" s="2">
        <f t="shared" si="37"/>
        <v>0</v>
      </c>
      <c r="E295" s="2">
        <f t="shared" si="38"/>
        <v>4.9999999999999822E-2</v>
      </c>
      <c r="F295" s="2">
        <f t="shared" si="42"/>
        <v>4.7891834592766452E-3</v>
      </c>
      <c r="G295" s="2">
        <f t="shared" si="42"/>
        <v>1.6531816174119394E-2</v>
      </c>
      <c r="H295" s="2">
        <f t="shared" si="40"/>
        <v>0.28969493786013212</v>
      </c>
      <c r="I295" s="2">
        <f t="shared" si="41"/>
        <v>22.462283859219866</v>
      </c>
    </row>
    <row r="296" spans="1:9" ht="13.5" x14ac:dyDescent="0.25">
      <c r="A296" s="3">
        <f>TITRES_STAT!B299</f>
        <v>42737</v>
      </c>
      <c r="B296" s="6">
        <f>TITRES_STAT!D299</f>
        <v>2.13</v>
      </c>
      <c r="C296" s="2">
        <f t="shared" si="36"/>
        <v>8.9999999999999858E-2</v>
      </c>
      <c r="D296" s="2">
        <f t="shared" si="37"/>
        <v>8.9999999999999858E-2</v>
      </c>
      <c r="E296" s="2">
        <f t="shared" si="38"/>
        <v>0</v>
      </c>
      <c r="F296" s="2">
        <f t="shared" si="42"/>
        <v>1.0875670355042588E-2</v>
      </c>
      <c r="G296" s="2">
        <f t="shared" si="42"/>
        <v>1.5350972161682295E-2</v>
      </c>
      <c r="H296" s="2">
        <f t="shared" si="40"/>
        <v>0.70846785731195905</v>
      </c>
      <c r="I296" s="2">
        <f t="shared" si="41"/>
        <v>41.468023778137471</v>
      </c>
    </row>
    <row r="297" spans="1:9" ht="13.5" x14ac:dyDescent="0.25">
      <c r="A297" s="3">
        <f>TITRES_STAT!B300</f>
        <v>42738</v>
      </c>
      <c r="B297" s="6">
        <f>TITRES_STAT!D300</f>
        <v>2.0699999999999998</v>
      </c>
      <c r="C297" s="2">
        <f t="shared" si="36"/>
        <v>-6.0000000000000053E-2</v>
      </c>
      <c r="D297" s="2">
        <f t="shared" si="37"/>
        <v>0</v>
      </c>
      <c r="E297" s="2">
        <f t="shared" si="38"/>
        <v>6.0000000000000053E-2</v>
      </c>
      <c r="F297" s="2">
        <f t="shared" si="42"/>
        <v>1.0098836758253831E-2</v>
      </c>
      <c r="G297" s="2">
        <f t="shared" si="42"/>
        <v>1.8540188435847847E-2</v>
      </c>
      <c r="H297" s="2">
        <f t="shared" si="40"/>
        <v>0.54469979057642781</v>
      </c>
      <c r="I297" s="2">
        <f t="shared" si="41"/>
        <v>35.262501743019271</v>
      </c>
    </row>
    <row r="298" spans="1:9" ht="13.5" x14ac:dyDescent="0.25">
      <c r="A298" s="3">
        <f>TITRES_STAT!B301</f>
        <v>42739</v>
      </c>
      <c r="B298" s="6">
        <f>TITRES_STAT!D301</f>
        <v>2.0099999999999998</v>
      </c>
      <c r="C298" s="2">
        <f t="shared" si="36"/>
        <v>-6.0000000000000053E-2</v>
      </c>
      <c r="D298" s="2">
        <f t="shared" si="37"/>
        <v>0</v>
      </c>
      <c r="E298" s="2">
        <f t="shared" si="38"/>
        <v>6.0000000000000053E-2</v>
      </c>
      <c r="F298" s="2">
        <f t="shared" si="42"/>
        <v>9.3774912755214147E-3</v>
      </c>
      <c r="G298" s="2">
        <f t="shared" si="42"/>
        <v>2.1501603547573005E-2</v>
      </c>
      <c r="H298" s="2">
        <f t="shared" si="40"/>
        <v>0.43612985676967797</v>
      </c>
      <c r="I298" s="2">
        <f t="shared" si="41"/>
        <v>30.368413741545325</v>
      </c>
    </row>
    <row r="299" spans="1:9" ht="13.5" x14ac:dyDescent="0.25">
      <c r="A299" s="3">
        <f>TITRES_STAT!B302</f>
        <v>42740</v>
      </c>
      <c r="B299" s="6">
        <f>TITRES_STAT!D302</f>
        <v>2</v>
      </c>
      <c r="C299" s="2">
        <f t="shared" si="36"/>
        <v>-9.9999999999997868E-3</v>
      </c>
      <c r="D299" s="2">
        <f t="shared" si="37"/>
        <v>0</v>
      </c>
      <c r="E299" s="2">
        <f t="shared" si="38"/>
        <v>9.9999999999997868E-3</v>
      </c>
      <c r="F299" s="2">
        <f t="shared" si="42"/>
        <v>8.7076704701270283E-3</v>
      </c>
      <c r="G299" s="2">
        <f t="shared" si="42"/>
        <v>2.068006043703206E-2</v>
      </c>
      <c r="H299" s="2">
        <f t="shared" si="40"/>
        <v>0.42106600687365914</v>
      </c>
      <c r="I299" s="2">
        <f t="shared" si="41"/>
        <v>29.630291966521881</v>
      </c>
    </row>
    <row r="300" spans="1:9" ht="13.5" x14ac:dyDescent="0.25">
      <c r="A300" s="3">
        <f>TITRES_STAT!B303</f>
        <v>42741</v>
      </c>
      <c r="B300" s="6">
        <f>TITRES_STAT!D303</f>
        <v>2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8.0856940079750972E-3</v>
      </c>
      <c r="G300" s="2">
        <f t="shared" si="42"/>
        <v>1.9202913262958341E-2</v>
      </c>
      <c r="H300" s="2">
        <f t="shared" si="40"/>
        <v>0.42106600687365914</v>
      </c>
      <c r="I300" s="2">
        <f t="shared" si="41"/>
        <v>29.630291966521881</v>
      </c>
    </row>
    <row r="301" spans="1:9" ht="13.5" x14ac:dyDescent="0.25">
      <c r="A301" s="3">
        <f>TITRES_STAT!B304</f>
        <v>42744</v>
      </c>
      <c r="B301" s="6">
        <f>TITRES_STAT!D304</f>
        <v>2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7.5081444359768757E-3</v>
      </c>
      <c r="G301" s="2">
        <f t="shared" si="43"/>
        <v>1.783127660131846E-2</v>
      </c>
      <c r="H301" s="2">
        <f t="shared" si="40"/>
        <v>0.42106600687365914</v>
      </c>
      <c r="I301" s="2">
        <f t="shared" si="41"/>
        <v>29.630291966521881</v>
      </c>
    </row>
    <row r="302" spans="1:9" ht="13.5" x14ac:dyDescent="0.25">
      <c r="A302" s="3">
        <f>TITRES_STAT!B305</f>
        <v>42745</v>
      </c>
      <c r="B302" s="6">
        <f>TITRES_STAT!D305</f>
        <v>1.99</v>
      </c>
      <c r="C302" s="2">
        <f t="shared" si="36"/>
        <v>-1.0000000000000009E-2</v>
      </c>
      <c r="D302" s="2">
        <f t="shared" si="37"/>
        <v>0</v>
      </c>
      <c r="E302" s="2">
        <f t="shared" si="38"/>
        <v>1.0000000000000009E-2</v>
      </c>
      <c r="F302" s="2">
        <f t="shared" si="43"/>
        <v>6.9718484048356703E-3</v>
      </c>
      <c r="G302" s="2">
        <f t="shared" si="43"/>
        <v>1.7271899701224284E-2</v>
      </c>
      <c r="H302" s="2">
        <f t="shared" si="40"/>
        <v>0.40365266852154574</v>
      </c>
      <c r="I302" s="2">
        <f t="shared" si="41"/>
        <v>28.757304251536056</v>
      </c>
    </row>
    <row r="303" spans="1:9" ht="13.5" x14ac:dyDescent="0.25">
      <c r="A303" s="3">
        <f>TITRES_STAT!B306</f>
        <v>42746</v>
      </c>
      <c r="B303" s="6">
        <f>TITRES_STAT!D306</f>
        <v>1.99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6.4738592330616934E-3</v>
      </c>
      <c r="G303" s="2">
        <f t="shared" si="43"/>
        <v>1.6038192579708264E-2</v>
      </c>
      <c r="H303" s="2">
        <f t="shared" si="40"/>
        <v>0.40365266852154569</v>
      </c>
      <c r="I303" s="2">
        <f t="shared" si="41"/>
        <v>28.757304251536056</v>
      </c>
    </row>
    <row r="304" spans="1:9" ht="13.5" x14ac:dyDescent="0.25">
      <c r="A304" s="3">
        <f>TITRES_STAT!B307</f>
        <v>42747</v>
      </c>
      <c r="B304" s="6">
        <f>TITRES_STAT!D307</f>
        <v>1.99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6.0114407164144294E-3</v>
      </c>
      <c r="G304" s="2">
        <f t="shared" si="43"/>
        <v>1.4892607395443389E-2</v>
      </c>
      <c r="H304" s="2">
        <f t="shared" si="40"/>
        <v>0.40365266852154563</v>
      </c>
      <c r="I304" s="2">
        <f t="shared" si="41"/>
        <v>28.757304251536041</v>
      </c>
    </row>
    <row r="305" spans="1:9" ht="13.5" x14ac:dyDescent="0.25">
      <c r="A305" s="3">
        <f>TITRES_STAT!B308</f>
        <v>42748</v>
      </c>
      <c r="B305" s="6">
        <f>TITRES_STAT!D308</f>
        <v>1.98</v>
      </c>
      <c r="C305" s="2">
        <f t="shared" si="36"/>
        <v>-1.0000000000000009E-2</v>
      </c>
      <c r="D305" s="2">
        <f t="shared" si="37"/>
        <v>0</v>
      </c>
      <c r="E305" s="2">
        <f t="shared" si="38"/>
        <v>1.0000000000000009E-2</v>
      </c>
      <c r="F305" s="2">
        <f t="shared" si="43"/>
        <v>5.5820520938133986E-3</v>
      </c>
      <c r="G305" s="2">
        <f t="shared" si="43"/>
        <v>1.4543135438626006E-2</v>
      </c>
      <c r="H305" s="2">
        <f t="shared" si="40"/>
        <v>0.38382727833144453</v>
      </c>
      <c r="I305" s="2">
        <f t="shared" si="41"/>
        <v>27.736646353311215</v>
      </c>
    </row>
    <row r="306" spans="1:9" ht="13.5" x14ac:dyDescent="0.25">
      <c r="A306" s="3">
        <f>TITRES_STAT!B309</f>
        <v>42751</v>
      </c>
      <c r="B306" s="6">
        <f>TITRES_STAT!D309</f>
        <v>1.99</v>
      </c>
      <c r="C306" s="2">
        <f t="shared" si="36"/>
        <v>1.0000000000000009E-2</v>
      </c>
      <c r="D306" s="2">
        <f t="shared" si="37"/>
        <v>1.0000000000000009E-2</v>
      </c>
      <c r="E306" s="2">
        <f t="shared" si="38"/>
        <v>0</v>
      </c>
      <c r="F306" s="2">
        <f t="shared" si="43"/>
        <v>5.8976198013981568E-3</v>
      </c>
      <c r="G306" s="2">
        <f t="shared" si="43"/>
        <v>1.3504340050152719E-2</v>
      </c>
      <c r="H306" s="2">
        <f t="shared" si="40"/>
        <v>0.43672032690938212</v>
      </c>
      <c r="I306" s="2">
        <f t="shared" si="41"/>
        <v>30.397031261389486</v>
      </c>
    </row>
    <row r="307" spans="1:9" ht="13.5" x14ac:dyDescent="0.25">
      <c r="A307" s="3">
        <f>TITRES_STAT!B310</f>
        <v>42752</v>
      </c>
      <c r="B307" s="6">
        <f>TITRES_STAT!D310</f>
        <v>1.99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5.476361244155431E-3</v>
      </c>
      <c r="G307" s="2">
        <f t="shared" si="43"/>
        <v>1.2539744332284667E-2</v>
      </c>
      <c r="H307" s="2">
        <f t="shared" si="40"/>
        <v>0.43672032690938212</v>
      </c>
      <c r="I307" s="2">
        <f t="shared" si="41"/>
        <v>30.397031261389486</v>
      </c>
    </row>
    <row r="308" spans="1:9" ht="13.5" x14ac:dyDescent="0.25">
      <c r="A308" s="3">
        <f>TITRES_STAT!B311</f>
        <v>42753</v>
      </c>
      <c r="B308" s="6">
        <f>TITRES_STAT!D311</f>
        <v>2.04</v>
      </c>
      <c r="C308" s="2">
        <f t="shared" si="36"/>
        <v>5.0000000000000044E-2</v>
      </c>
      <c r="D308" s="2">
        <f t="shared" si="37"/>
        <v>5.0000000000000044E-2</v>
      </c>
      <c r="E308" s="2">
        <f t="shared" si="38"/>
        <v>0</v>
      </c>
      <c r="F308" s="2">
        <f t="shared" si="43"/>
        <v>8.6566211552871891E-3</v>
      </c>
      <c r="G308" s="2">
        <f t="shared" si="43"/>
        <v>1.1644048308550049E-2</v>
      </c>
      <c r="H308" s="2">
        <f t="shared" si="40"/>
        <v>0.74343741333765878</v>
      </c>
      <c r="I308" s="2">
        <f t="shared" si="41"/>
        <v>42.642047695558674</v>
      </c>
    </row>
    <row r="309" spans="1:9" ht="13.5" x14ac:dyDescent="0.25">
      <c r="A309" s="3">
        <f>TITRES_STAT!B312</f>
        <v>42754</v>
      </c>
      <c r="B309" s="6">
        <f>TITRES_STAT!D312</f>
        <v>2.04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8.0382910727666759E-3</v>
      </c>
      <c r="G309" s="2">
        <f t="shared" si="43"/>
        <v>1.0812330572225045E-2</v>
      </c>
      <c r="H309" s="2">
        <f t="shared" si="40"/>
        <v>0.74343741333765878</v>
      </c>
      <c r="I309" s="2">
        <f t="shared" si="41"/>
        <v>42.642047695558674</v>
      </c>
    </row>
    <row r="310" spans="1:9" ht="13.5" x14ac:dyDescent="0.25">
      <c r="A310" s="3">
        <f>TITRES_STAT!B313</f>
        <v>42755</v>
      </c>
      <c r="B310" s="6">
        <f>TITRES_STAT!D313</f>
        <v>2.04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7.4641274247119133E-3</v>
      </c>
      <c r="G310" s="2">
        <f t="shared" si="43"/>
        <v>1.0040021245637543E-2</v>
      </c>
      <c r="H310" s="2">
        <f t="shared" si="40"/>
        <v>0.74343741333765878</v>
      </c>
      <c r="I310" s="2">
        <f t="shared" si="41"/>
        <v>42.642047695558674</v>
      </c>
    </row>
    <row r="311" spans="1:9" ht="13.5" x14ac:dyDescent="0.25">
      <c r="A311" s="3">
        <f>TITRES_STAT!B314</f>
        <v>42758</v>
      </c>
      <c r="B311" s="6">
        <f>TITRES_STAT!D314</f>
        <v>2.04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6.9309754658039196E-3</v>
      </c>
      <c r="G311" s="2">
        <f t="shared" si="43"/>
        <v>9.3228768709491486E-3</v>
      </c>
      <c r="H311" s="2">
        <f t="shared" si="40"/>
        <v>0.74343741333765856</v>
      </c>
      <c r="I311" s="2">
        <f t="shared" si="41"/>
        <v>42.642047695558659</v>
      </c>
    </row>
    <row r="312" spans="1:9" ht="13.5" x14ac:dyDescent="0.25">
      <c r="A312" s="3">
        <f>TITRES_STAT!B315</f>
        <v>42759</v>
      </c>
      <c r="B312" s="6">
        <f>TITRES_STAT!D315</f>
        <v>2.04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6.435905789675068E-3</v>
      </c>
      <c r="G312" s="2">
        <f t="shared" si="43"/>
        <v>8.6569570944527805E-3</v>
      </c>
      <c r="H312" s="2">
        <f t="shared" si="40"/>
        <v>0.74343741333765867</v>
      </c>
      <c r="I312" s="2">
        <f t="shared" si="41"/>
        <v>42.642047695558666</v>
      </c>
    </row>
    <row r="313" spans="1:9" ht="13.5" x14ac:dyDescent="0.25">
      <c r="A313" s="3">
        <f>TITRES_STAT!B316</f>
        <v>42760</v>
      </c>
      <c r="B313" s="6">
        <f>TITRES_STAT!D316</f>
        <v>2.04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5.9761982332697059E-3</v>
      </c>
      <c r="G313" s="2">
        <f t="shared" si="43"/>
        <v>8.0386030162775818E-3</v>
      </c>
      <c r="H313" s="2">
        <f t="shared" si="40"/>
        <v>0.74343741333765867</v>
      </c>
      <c r="I313" s="2">
        <f t="shared" si="41"/>
        <v>42.642047695558666</v>
      </c>
    </row>
    <row r="314" spans="1:9" ht="13.5" x14ac:dyDescent="0.25">
      <c r="A314" s="3">
        <f>TITRES_STAT!B317</f>
        <v>42761</v>
      </c>
      <c r="B314" s="6">
        <f>TITRES_STAT!D317</f>
        <v>2.04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5.5493269308932985E-3</v>
      </c>
      <c r="G314" s="2">
        <f t="shared" si="43"/>
        <v>7.4644170865434687E-3</v>
      </c>
      <c r="H314" s="2">
        <f t="shared" si="40"/>
        <v>0.74343741333765867</v>
      </c>
      <c r="I314" s="2">
        <f t="shared" si="41"/>
        <v>42.642047695558666</v>
      </c>
    </row>
    <row r="315" spans="1:9" ht="13.5" x14ac:dyDescent="0.25">
      <c r="A315" s="3">
        <f>TITRES_STAT!B318</f>
        <v>42762</v>
      </c>
      <c r="B315" s="6">
        <f>TITRES_STAT!D318</f>
        <v>2.04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5.1529464358294908E-3</v>
      </c>
      <c r="G315" s="2">
        <f t="shared" si="43"/>
        <v>6.9312444375046493E-3</v>
      </c>
      <c r="H315" s="2">
        <f t="shared" si="40"/>
        <v>0.74343741333765856</v>
      </c>
      <c r="I315" s="2">
        <f t="shared" si="41"/>
        <v>42.642047695558659</v>
      </c>
    </row>
    <row r="316" spans="1:9" ht="13.5" x14ac:dyDescent="0.25">
      <c r="A316" s="3">
        <f>TITRES_STAT!B319</f>
        <v>42765</v>
      </c>
      <c r="B316" s="6">
        <f>TITRES_STAT!D319</f>
        <v>2.04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4.7848788332702421E-3</v>
      </c>
      <c r="G316" s="2">
        <f t="shared" si="43"/>
        <v>6.4361555491114593E-3</v>
      </c>
      <c r="H316" s="2">
        <f t="shared" si="40"/>
        <v>0.74343741333765878</v>
      </c>
      <c r="I316" s="2">
        <f t="shared" si="41"/>
        <v>42.642047695558674</v>
      </c>
    </row>
    <row r="317" spans="1:9" ht="13.5" x14ac:dyDescent="0.25">
      <c r="A317" s="3">
        <f>TITRES_STAT!B320</f>
        <v>42766</v>
      </c>
      <c r="B317" s="6">
        <f>TITRES_STAT!D320</f>
        <v>2.04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4.4431017737509388E-3</v>
      </c>
      <c r="G317" s="2">
        <f t="shared" si="44"/>
        <v>5.9764301527463551E-3</v>
      </c>
      <c r="H317" s="2">
        <f t="shared" si="40"/>
        <v>0.74343741333765867</v>
      </c>
      <c r="I317" s="2">
        <f t="shared" si="41"/>
        <v>42.642047695558666</v>
      </c>
    </row>
    <row r="318" spans="1:9" ht="13.5" x14ac:dyDescent="0.25">
      <c r="A318" s="3">
        <f>TITRES_STAT!B321</f>
        <v>42767</v>
      </c>
      <c r="B318" s="6">
        <f>TITRES_STAT!D321</f>
        <v>2.04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4.1257373613401574E-3</v>
      </c>
      <c r="G318" s="2">
        <f t="shared" si="44"/>
        <v>5.5495422846930436E-3</v>
      </c>
      <c r="H318" s="2">
        <f t="shared" si="40"/>
        <v>0.74343741333765878</v>
      </c>
      <c r="I318" s="2">
        <f t="shared" si="41"/>
        <v>42.642047695558674</v>
      </c>
    </row>
    <row r="319" spans="1:9" ht="13.5" x14ac:dyDescent="0.25">
      <c r="A319" s="3">
        <f>TITRES_STAT!B322</f>
        <v>42768</v>
      </c>
      <c r="B319" s="6">
        <f>TITRES_STAT!D322</f>
        <v>2.04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3.8310418355301462E-3</v>
      </c>
      <c r="G319" s="2">
        <f t="shared" si="44"/>
        <v>5.1531464072149692E-3</v>
      </c>
      <c r="H319" s="2">
        <f t="shared" si="40"/>
        <v>0.74343741333765878</v>
      </c>
      <c r="I319" s="2">
        <f t="shared" si="41"/>
        <v>42.642047695558674</v>
      </c>
    </row>
    <row r="320" spans="1:9" ht="13.5" x14ac:dyDescent="0.25">
      <c r="A320" s="3">
        <f>TITRES_STAT!B323</f>
        <v>42769</v>
      </c>
      <c r="B320" s="6">
        <f>TITRES_STAT!D323</f>
        <v>2.04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3.5573959901351359E-3</v>
      </c>
      <c r="G320" s="2">
        <f t="shared" si="44"/>
        <v>4.785064520985329E-3</v>
      </c>
      <c r="H320" s="2">
        <f t="shared" si="40"/>
        <v>0.74343741333765867</v>
      </c>
      <c r="I320" s="2">
        <f t="shared" si="41"/>
        <v>42.642047695558666</v>
      </c>
    </row>
    <row r="321" spans="1:9" ht="13.5" x14ac:dyDescent="0.25">
      <c r="A321" s="3">
        <f>TITRES_STAT!B324</f>
        <v>42772</v>
      </c>
      <c r="B321" s="6">
        <f>TITRES_STAT!D324</f>
        <v>2.04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3.3032962765540547E-3</v>
      </c>
      <c r="G321" s="2">
        <f t="shared" si="44"/>
        <v>4.4432741980578051E-3</v>
      </c>
      <c r="H321" s="2">
        <f t="shared" si="40"/>
        <v>0.74343741333765878</v>
      </c>
      <c r="I321" s="2">
        <f t="shared" si="41"/>
        <v>42.642047695558674</v>
      </c>
    </row>
    <row r="322" spans="1:9" ht="13.5" x14ac:dyDescent="0.25">
      <c r="A322" s="3">
        <f>TITRES_STAT!B325</f>
        <v>42773</v>
      </c>
      <c r="B322" s="6">
        <f>TITRES_STAT!D325</f>
        <v>2.04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3.0673465425144794E-3</v>
      </c>
      <c r="G322" s="2">
        <f t="shared" si="44"/>
        <v>4.1258974696251043E-3</v>
      </c>
      <c r="H322" s="2">
        <f t="shared" si="40"/>
        <v>0.74343741333765889</v>
      </c>
      <c r="I322" s="2">
        <f t="shared" si="41"/>
        <v>42.642047695558674</v>
      </c>
    </row>
    <row r="323" spans="1:9" ht="13.5" x14ac:dyDescent="0.25">
      <c r="A323" s="3">
        <f>TITRES_STAT!B326</f>
        <v>42774</v>
      </c>
      <c r="B323" s="6">
        <f>TITRES_STAT!D326</f>
        <v>2.04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2.8482503609063023E-3</v>
      </c>
      <c r="G323" s="2">
        <f t="shared" si="44"/>
        <v>3.8311905075090256E-3</v>
      </c>
      <c r="H323" s="2">
        <f t="shared" si="40"/>
        <v>0.74343741333765878</v>
      </c>
      <c r="I323" s="2">
        <f t="shared" si="41"/>
        <v>42.642047695558674</v>
      </c>
    </row>
    <row r="324" spans="1:9" ht="13.5" x14ac:dyDescent="0.25">
      <c r="A324" s="3">
        <f>TITRES_STAT!B327</f>
        <v>42775</v>
      </c>
      <c r="B324" s="6">
        <f>TITRES_STAT!D327</f>
        <v>2.04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2.6448039065558523E-3</v>
      </c>
      <c r="G324" s="2">
        <f t="shared" si="44"/>
        <v>3.5575340426869523E-3</v>
      </c>
      <c r="H324" s="2">
        <f t="shared" si="40"/>
        <v>0.74343741333765889</v>
      </c>
      <c r="I324" s="2">
        <f t="shared" si="41"/>
        <v>42.642047695558674</v>
      </c>
    </row>
    <row r="325" spans="1:9" ht="13.5" x14ac:dyDescent="0.25">
      <c r="A325" s="3">
        <f>TITRES_STAT!B328</f>
        <v>42776</v>
      </c>
      <c r="B325" s="6">
        <f>TITRES_STAT!D328</f>
        <v>2.04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2.455889341801863E-3</v>
      </c>
      <c r="G325" s="2">
        <f t="shared" si="44"/>
        <v>3.303424468209313E-3</v>
      </c>
      <c r="H325" s="2">
        <f t="shared" si="40"/>
        <v>0.74343741333765889</v>
      </c>
      <c r="I325" s="2">
        <f t="shared" si="41"/>
        <v>42.642047695558674</v>
      </c>
    </row>
    <row r="326" spans="1:9" ht="13.5" x14ac:dyDescent="0.25">
      <c r="A326" s="3">
        <f>TITRES_STAT!B329</f>
        <v>42779</v>
      </c>
      <c r="B326" s="6">
        <f>TITRES_STAT!D329</f>
        <v>2.04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2.2804686745303013E-3</v>
      </c>
      <c r="G326" s="2">
        <f t="shared" si="44"/>
        <v>3.0674655776229335E-3</v>
      </c>
      <c r="H326" s="2">
        <f t="shared" si="40"/>
        <v>0.74343741333765889</v>
      </c>
      <c r="I326" s="2">
        <f t="shared" si="41"/>
        <v>42.642047695558674</v>
      </c>
    </row>
    <row r="327" spans="1:9" ht="13.5" x14ac:dyDescent="0.25">
      <c r="A327" s="3">
        <f>TITRES_STAT!B330</f>
        <v>42780</v>
      </c>
      <c r="B327" s="6">
        <f>TITRES_STAT!D330</f>
        <v>2.04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2.1175780549209941E-3</v>
      </c>
      <c r="G327" s="2">
        <f t="shared" si="44"/>
        <v>2.8483608935070096E-3</v>
      </c>
      <c r="H327" s="2">
        <f t="shared" si="40"/>
        <v>0.74343741333765889</v>
      </c>
      <c r="I327" s="2">
        <f t="shared" si="41"/>
        <v>42.642047695558674</v>
      </c>
    </row>
    <row r="328" spans="1:9" ht="13.5" x14ac:dyDescent="0.25">
      <c r="A328" s="3">
        <f>TITRES_STAT!B331</f>
        <v>42781</v>
      </c>
      <c r="B328" s="6">
        <f>TITRES_STAT!D331</f>
        <v>2.04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1.9663224795694943E-3</v>
      </c>
      <c r="G328" s="2">
        <f t="shared" si="44"/>
        <v>2.6449065439707944E-3</v>
      </c>
      <c r="H328" s="2">
        <f t="shared" si="40"/>
        <v>0.74343741333765889</v>
      </c>
      <c r="I328" s="2">
        <f t="shared" si="41"/>
        <v>42.642047695558674</v>
      </c>
    </row>
    <row r="329" spans="1:9" ht="13.5" x14ac:dyDescent="0.25">
      <c r="A329" s="3">
        <f>TITRES_STAT!B332</f>
        <v>42782</v>
      </c>
      <c r="B329" s="6">
        <f>TITRES_STAT!D332</f>
        <v>2.04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1.8258708738859589E-3</v>
      </c>
      <c r="G329" s="2">
        <f t="shared" si="44"/>
        <v>2.4559846479728807E-3</v>
      </c>
      <c r="H329" s="2">
        <f t="shared" si="40"/>
        <v>0.74343741333765878</v>
      </c>
      <c r="I329" s="2">
        <f t="shared" si="41"/>
        <v>42.642047695558674</v>
      </c>
    </row>
    <row r="330" spans="1:9" ht="13.5" x14ac:dyDescent="0.25">
      <c r="A330" s="3">
        <f>TITRES_STAT!B333</f>
        <v>42783</v>
      </c>
      <c r="B330" s="6">
        <f>TITRES_STAT!D333</f>
        <v>2.04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1.6954515257512474E-3</v>
      </c>
      <c r="G330" s="2">
        <f t="shared" si="44"/>
        <v>2.280557173117675E-3</v>
      </c>
      <c r="H330" s="2">
        <f t="shared" si="40"/>
        <v>0.74343741333765867</v>
      </c>
      <c r="I330" s="2">
        <f t="shared" si="41"/>
        <v>42.642047695558666</v>
      </c>
    </row>
    <row r="331" spans="1:9" ht="13.5" x14ac:dyDescent="0.25">
      <c r="A331" s="3">
        <f>TITRES_STAT!B334</f>
        <v>42786</v>
      </c>
      <c r="B331" s="6">
        <f>TITRES_STAT!D334</f>
        <v>2.04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1.5743478453404439E-3</v>
      </c>
      <c r="G331" s="2">
        <f t="shared" si="44"/>
        <v>2.1176602321806982E-3</v>
      </c>
      <c r="H331" s="2">
        <f t="shared" si="40"/>
        <v>0.74343741333765867</v>
      </c>
      <c r="I331" s="2">
        <f t="shared" si="41"/>
        <v>42.642047695558666</v>
      </c>
    </row>
    <row r="332" spans="1:9" ht="13.5" x14ac:dyDescent="0.25">
      <c r="A332" s="3">
        <f>TITRES_STAT!B335</f>
        <v>42787</v>
      </c>
      <c r="B332" s="6">
        <f>TITRES_STAT!D335</f>
        <v>2.04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1.4618944278161265E-3</v>
      </c>
      <c r="G332" s="2">
        <f t="shared" si="44"/>
        <v>1.9663987870249338E-3</v>
      </c>
      <c r="H332" s="2">
        <f t="shared" si="40"/>
        <v>0.74343741333765878</v>
      </c>
      <c r="I332" s="2">
        <f t="shared" si="41"/>
        <v>42.642047695558674</v>
      </c>
    </row>
    <row r="333" spans="1:9" ht="13.5" x14ac:dyDescent="0.25">
      <c r="A333" s="3">
        <f>TITRES_STAT!B336</f>
        <v>42788</v>
      </c>
      <c r="B333" s="6">
        <f>TITRES_STAT!D336</f>
        <v>2.04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1.3574733972578318E-3</v>
      </c>
      <c r="G333" s="2">
        <f t="shared" si="48"/>
        <v>1.8259417308088672E-3</v>
      </c>
      <c r="H333" s="2">
        <f t="shared" si="40"/>
        <v>0.74343741333765867</v>
      </c>
      <c r="I333" s="2">
        <f t="shared" si="41"/>
        <v>42.642047695558666</v>
      </c>
    </row>
    <row r="334" spans="1:9" ht="13.5" x14ac:dyDescent="0.25">
      <c r="A334" s="3">
        <f>TITRES_STAT!B337</f>
        <v>42789</v>
      </c>
      <c r="B334" s="6">
        <f>TITRES_STAT!D337</f>
        <v>2.04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1.2605110117394152E-3</v>
      </c>
      <c r="G334" s="2">
        <f t="shared" si="48"/>
        <v>1.6955173214653768E-3</v>
      </c>
      <c r="H334" s="2">
        <f t="shared" si="40"/>
        <v>0.74343741333765867</v>
      </c>
      <c r="I334" s="2">
        <f t="shared" si="41"/>
        <v>42.642047695558666</v>
      </c>
    </row>
    <row r="335" spans="1:9" ht="13.5" x14ac:dyDescent="0.25">
      <c r="A335" s="3">
        <f>TITRES_STAT!B338</f>
        <v>42790</v>
      </c>
      <c r="B335" s="6">
        <f>TITRES_STAT!D338</f>
        <v>2.04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1.1704745109008855E-3</v>
      </c>
      <c r="G335" s="2">
        <f t="shared" si="48"/>
        <v>1.5744089413607071E-3</v>
      </c>
      <c r="H335" s="2">
        <f t="shared" si="40"/>
        <v>0.74343741333765867</v>
      </c>
      <c r="I335" s="2">
        <f t="shared" si="41"/>
        <v>42.642047695558666</v>
      </c>
    </row>
    <row r="336" spans="1:9" ht="13.5" x14ac:dyDescent="0.25">
      <c r="A336" s="3">
        <f>TITRES_STAT!B339</f>
        <v>42793</v>
      </c>
      <c r="B336" s="6">
        <f>TITRES_STAT!D339</f>
        <v>2.04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1.0868691886936795E-3</v>
      </c>
      <c r="G336" s="2">
        <f t="shared" si="48"/>
        <v>1.4619511598349421E-3</v>
      </c>
      <c r="H336" s="2">
        <f t="shared" si="40"/>
        <v>0.74343741333765878</v>
      </c>
      <c r="I336" s="2">
        <f t="shared" si="41"/>
        <v>42.642047695558674</v>
      </c>
    </row>
    <row r="337" spans="1:9" ht="13.5" x14ac:dyDescent="0.25">
      <c r="A337" s="3">
        <f>TITRES_STAT!B340</f>
        <v>42794</v>
      </c>
      <c r="B337" s="6">
        <f>TITRES_STAT!D340</f>
        <v>2.04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1.0092356752155595E-3</v>
      </c>
      <c r="G337" s="2">
        <f t="shared" si="48"/>
        <v>1.3575260769895891E-3</v>
      </c>
      <c r="H337" s="2">
        <f t="shared" ref="H337:H400" si="49">F337/G337</f>
        <v>0.74343741333765867</v>
      </c>
      <c r="I337" s="2">
        <f t="shared" ref="I337:I400" si="50">IF(G337=0,100,100-(100/(1+H337)))</f>
        <v>42.642047695558666</v>
      </c>
    </row>
    <row r="338" spans="1:9" ht="13.5" x14ac:dyDescent="0.25">
      <c r="A338" s="3">
        <f>TITRES_STAT!B341</f>
        <v>42795</v>
      </c>
      <c r="B338" s="6">
        <f>TITRES_STAT!D341</f>
        <v>2.04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9.3714741270016239E-4</v>
      </c>
      <c r="G338" s="2">
        <f t="shared" si="48"/>
        <v>1.2605599286331897E-3</v>
      </c>
      <c r="H338" s="2">
        <f t="shared" si="49"/>
        <v>0.74343741333765878</v>
      </c>
      <c r="I338" s="2">
        <f t="shared" si="50"/>
        <v>42.642047695558674</v>
      </c>
    </row>
    <row r="339" spans="1:9" ht="13.5" x14ac:dyDescent="0.25">
      <c r="A339" s="3">
        <f>TITRES_STAT!B342</f>
        <v>42796</v>
      </c>
      <c r="B339" s="6">
        <f>TITRES_STAT!D342</f>
        <v>2.04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8.7020831179300789E-4</v>
      </c>
      <c r="G339" s="2">
        <f t="shared" si="48"/>
        <v>1.1705199337308189E-3</v>
      </c>
      <c r="H339" s="2">
        <f t="shared" si="49"/>
        <v>0.74343741333765889</v>
      </c>
      <c r="I339" s="2">
        <f t="shared" si="50"/>
        <v>42.642047695558674</v>
      </c>
    </row>
    <row r="340" spans="1:9" ht="13.5" x14ac:dyDescent="0.25">
      <c r="A340" s="3">
        <f>TITRES_STAT!B343</f>
        <v>42797</v>
      </c>
      <c r="B340" s="6">
        <f>TITRES_STAT!D343</f>
        <v>2.04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8.0805057523636455E-4</v>
      </c>
      <c r="G340" s="2">
        <f t="shared" si="48"/>
        <v>1.0869113670357604E-3</v>
      </c>
      <c r="H340" s="2">
        <f t="shared" si="49"/>
        <v>0.743437413337659</v>
      </c>
      <c r="I340" s="2">
        <f t="shared" si="50"/>
        <v>42.642047695558674</v>
      </c>
    </row>
    <row r="341" spans="1:9" ht="13.5" x14ac:dyDescent="0.25">
      <c r="A341" s="3">
        <f>TITRES_STAT!B344</f>
        <v>42800</v>
      </c>
      <c r="B341" s="6">
        <f>TITRES_STAT!D344</f>
        <v>2.04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7.5033267700519576E-4</v>
      </c>
      <c r="G341" s="2">
        <f t="shared" si="48"/>
        <v>1.0092748408189202E-3</v>
      </c>
      <c r="H341" s="2">
        <f t="shared" si="49"/>
        <v>0.74343741333765911</v>
      </c>
      <c r="I341" s="2">
        <f t="shared" si="50"/>
        <v>42.642047695558681</v>
      </c>
    </row>
    <row r="342" spans="1:9" ht="13.5" x14ac:dyDescent="0.25">
      <c r="A342" s="3">
        <f>TITRES_STAT!B345</f>
        <v>42801</v>
      </c>
      <c r="B342" s="6">
        <f>TITRES_STAT!D345</f>
        <v>2.04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6.9673748579053899E-4</v>
      </c>
      <c r="G342" s="2">
        <f t="shared" si="48"/>
        <v>9.37183780760426E-4</v>
      </c>
      <c r="H342" s="2">
        <f t="shared" si="49"/>
        <v>0.74343741333765923</v>
      </c>
      <c r="I342" s="2">
        <f t="shared" si="50"/>
        <v>42.642047695558688</v>
      </c>
    </row>
    <row r="343" spans="1:9" ht="13.5" x14ac:dyDescent="0.25">
      <c r="A343" s="3">
        <f>TITRES_STAT!B346</f>
        <v>42802</v>
      </c>
      <c r="B343" s="6">
        <f>TITRES_STAT!D346</f>
        <v>2.04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6.469705225197862E-4</v>
      </c>
      <c r="G343" s="2">
        <f t="shared" si="48"/>
        <v>8.7024208213468124E-4</v>
      </c>
      <c r="H343" s="2">
        <f t="shared" si="49"/>
        <v>0.74343741333765923</v>
      </c>
      <c r="I343" s="2">
        <f t="shared" si="50"/>
        <v>42.642047695558688</v>
      </c>
    </row>
    <row r="344" spans="1:9" ht="13.5" x14ac:dyDescent="0.25">
      <c r="A344" s="3">
        <f>TITRES_STAT!B347</f>
        <v>42803</v>
      </c>
      <c r="B344" s="6">
        <f>TITRES_STAT!D347</f>
        <v>2.04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6.0075834233980143E-4</v>
      </c>
      <c r="G344" s="2">
        <f t="shared" si="48"/>
        <v>8.0808193341077542E-4</v>
      </c>
      <c r="H344" s="2">
        <f t="shared" si="49"/>
        <v>0.74343741333765923</v>
      </c>
      <c r="I344" s="2">
        <f t="shared" si="50"/>
        <v>42.642047695558688</v>
      </c>
    </row>
    <row r="345" spans="1:9" ht="13.5" x14ac:dyDescent="0.25">
      <c r="A345" s="3">
        <f>TITRES_STAT!B348</f>
        <v>42804</v>
      </c>
      <c r="B345" s="6">
        <f>TITRES_STAT!D348</f>
        <v>2.04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5.5784703217267282E-4</v>
      </c>
      <c r="G345" s="2">
        <f t="shared" si="48"/>
        <v>7.5036179531000574E-4</v>
      </c>
      <c r="H345" s="2">
        <f t="shared" si="49"/>
        <v>0.74343741333765934</v>
      </c>
      <c r="I345" s="2">
        <f t="shared" si="50"/>
        <v>42.642047695558688</v>
      </c>
    </row>
    <row r="346" spans="1:9" ht="13.5" x14ac:dyDescent="0.25">
      <c r="A346" s="3">
        <f>TITRES_STAT!B349</f>
        <v>42807</v>
      </c>
      <c r="B346" s="6">
        <f>TITRES_STAT!D349</f>
        <v>2.04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5.1800081558891055E-4</v>
      </c>
      <c r="G346" s="2">
        <f t="shared" si="48"/>
        <v>6.9676452421643393E-4</v>
      </c>
      <c r="H346" s="2">
        <f t="shared" si="49"/>
        <v>0.74343741333765934</v>
      </c>
      <c r="I346" s="2">
        <f t="shared" si="50"/>
        <v>42.642047695558688</v>
      </c>
    </row>
    <row r="347" spans="1:9" ht="13.5" x14ac:dyDescent="0.25">
      <c r="A347" s="3">
        <f>TITRES_STAT!B350</f>
        <v>42808</v>
      </c>
      <c r="B347" s="6">
        <f>TITRES_STAT!D350</f>
        <v>2.04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4.8100075733255977E-4</v>
      </c>
      <c r="G347" s="2">
        <f t="shared" si="48"/>
        <v>6.469956296295458E-4</v>
      </c>
      <c r="H347" s="2">
        <f t="shared" si="49"/>
        <v>0.74343741333765934</v>
      </c>
      <c r="I347" s="2">
        <f t="shared" si="50"/>
        <v>42.642047695558688</v>
      </c>
    </row>
    <row r="348" spans="1:9" ht="13.5" x14ac:dyDescent="0.25">
      <c r="A348" s="3">
        <f>TITRES_STAT!B351</f>
        <v>42809</v>
      </c>
      <c r="B348" s="6">
        <f>TITRES_STAT!D351</f>
        <v>2.04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4.4664356038023406E-4</v>
      </c>
      <c r="G348" s="2">
        <f t="shared" si="48"/>
        <v>6.0078165608457826E-4</v>
      </c>
      <c r="H348" s="2">
        <f t="shared" si="49"/>
        <v>0.74343741333765923</v>
      </c>
      <c r="I348" s="2">
        <f t="shared" si="50"/>
        <v>42.642047695558688</v>
      </c>
    </row>
    <row r="349" spans="1:9" ht="13.5" x14ac:dyDescent="0.25">
      <c r="A349" s="3">
        <f>TITRES_STAT!B352</f>
        <v>42810</v>
      </c>
      <c r="B349" s="6">
        <f>TITRES_STAT!D352</f>
        <v>2.04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4.1474044892450302E-4</v>
      </c>
      <c r="G349" s="2">
        <f t="shared" si="51"/>
        <v>5.5786868064996553E-4</v>
      </c>
      <c r="H349" s="2">
        <f t="shared" si="49"/>
        <v>0.74343741333765923</v>
      </c>
      <c r="I349" s="2">
        <f t="shared" si="50"/>
        <v>42.642047695558688</v>
      </c>
    </row>
    <row r="350" spans="1:9" ht="13.5" x14ac:dyDescent="0.25">
      <c r="A350" s="3">
        <f>TITRES_STAT!B353</f>
        <v>42811</v>
      </c>
      <c r="B350" s="6">
        <f>TITRES_STAT!D353</f>
        <v>2.02</v>
      </c>
      <c r="C350" s="2">
        <f t="shared" si="45"/>
        <v>-2.0000000000000018E-2</v>
      </c>
      <c r="D350" s="2">
        <f t="shared" si="46"/>
        <v>0</v>
      </c>
      <c r="E350" s="2">
        <f t="shared" si="47"/>
        <v>2.0000000000000018E-2</v>
      </c>
      <c r="F350" s="2">
        <f t="shared" si="51"/>
        <v>3.8511613114418136E-4</v>
      </c>
      <c r="G350" s="2">
        <f t="shared" si="51"/>
        <v>1.9465923463178262E-3</v>
      </c>
      <c r="H350" s="2">
        <f t="shared" si="49"/>
        <v>0.1978411822447915</v>
      </c>
      <c r="I350" s="2">
        <f t="shared" si="50"/>
        <v>16.516478576402832</v>
      </c>
    </row>
    <row r="351" spans="1:9" ht="13.5" x14ac:dyDescent="0.25">
      <c r="A351" s="3">
        <f>TITRES_STAT!B354</f>
        <v>42815</v>
      </c>
      <c r="B351" s="6">
        <f>TITRES_STAT!D354</f>
        <v>2</v>
      </c>
      <c r="C351" s="2">
        <f t="shared" si="45"/>
        <v>-2.0000000000000018E-2</v>
      </c>
      <c r="D351" s="2">
        <f t="shared" si="46"/>
        <v>0</v>
      </c>
      <c r="E351" s="2">
        <f t="shared" si="47"/>
        <v>2.0000000000000018E-2</v>
      </c>
      <c r="F351" s="2">
        <f t="shared" si="51"/>
        <v>3.5760783606245415E-4</v>
      </c>
      <c r="G351" s="2">
        <f t="shared" si="51"/>
        <v>3.2361214644379827E-3</v>
      </c>
      <c r="H351" s="2">
        <f t="shared" si="49"/>
        <v>0.11050507219591027</v>
      </c>
      <c r="I351" s="2">
        <f t="shared" si="50"/>
        <v>9.9508840583139175</v>
      </c>
    </row>
    <row r="352" spans="1:9" ht="13.5" x14ac:dyDescent="0.25">
      <c r="A352" s="3">
        <f>TITRES_STAT!B355</f>
        <v>42816</v>
      </c>
      <c r="B352" s="6">
        <f>TITRES_STAT!D355</f>
        <v>2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3.3206441920085027E-4</v>
      </c>
      <c r="G352" s="2">
        <f t="shared" si="51"/>
        <v>3.0049699312638409E-3</v>
      </c>
      <c r="H352" s="2">
        <f t="shared" si="49"/>
        <v>0.11050507219591027</v>
      </c>
      <c r="I352" s="2">
        <f t="shared" si="50"/>
        <v>9.9508840583139175</v>
      </c>
    </row>
    <row r="353" spans="1:9" ht="13.5" x14ac:dyDescent="0.25">
      <c r="A353" s="3">
        <f>TITRES_STAT!B356</f>
        <v>42817</v>
      </c>
      <c r="B353" s="6">
        <f>TITRES_STAT!D356</f>
        <v>1.96</v>
      </c>
      <c r="C353" s="2">
        <f t="shared" si="45"/>
        <v>-4.0000000000000036E-2</v>
      </c>
      <c r="D353" s="2">
        <f t="shared" si="46"/>
        <v>0</v>
      </c>
      <c r="E353" s="2">
        <f t="shared" si="47"/>
        <v>4.0000000000000036E-2</v>
      </c>
      <c r="F353" s="2">
        <f t="shared" si="51"/>
        <v>3.0834553211507527E-4</v>
      </c>
      <c r="G353" s="2">
        <f t="shared" si="51"/>
        <v>5.6474720790307123E-3</v>
      </c>
      <c r="H353" s="2">
        <f t="shared" si="49"/>
        <v>5.4598859064744112E-2</v>
      </c>
      <c r="I353" s="2">
        <f t="shared" si="50"/>
        <v>5.1772158290749815</v>
      </c>
    </row>
    <row r="354" spans="1:9" ht="13.5" x14ac:dyDescent="0.25">
      <c r="A354" s="3">
        <f>TITRES_STAT!B357</f>
        <v>42818</v>
      </c>
      <c r="B354" s="6">
        <f>TITRES_STAT!D357</f>
        <v>1.98</v>
      </c>
      <c r="C354" s="2">
        <f t="shared" si="45"/>
        <v>2.0000000000000018E-2</v>
      </c>
      <c r="D354" s="2">
        <f t="shared" si="46"/>
        <v>2.0000000000000018E-2</v>
      </c>
      <c r="E354" s="2">
        <f t="shared" si="47"/>
        <v>0</v>
      </c>
      <c r="F354" s="2">
        <f t="shared" si="51"/>
        <v>1.7148922798211426E-3</v>
      </c>
      <c r="G354" s="2">
        <f t="shared" si="51"/>
        <v>5.2440812162428043E-3</v>
      </c>
      <c r="H354" s="2">
        <f t="shared" si="49"/>
        <v>0.32701482092029865</v>
      </c>
      <c r="I354" s="2">
        <f t="shared" si="50"/>
        <v>24.642891380332159</v>
      </c>
    </row>
    <row r="355" spans="1:9" ht="13.5" x14ac:dyDescent="0.25">
      <c r="A355" s="3">
        <f>TITRES_STAT!B358</f>
        <v>42821</v>
      </c>
      <c r="B355" s="6">
        <f>TITRES_STAT!D358</f>
        <v>1.98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1.5923999741196324E-3</v>
      </c>
      <c r="G355" s="2">
        <f t="shared" si="51"/>
        <v>4.8695039865111756E-3</v>
      </c>
      <c r="H355" s="2">
        <f t="shared" si="49"/>
        <v>0.32701482092029865</v>
      </c>
      <c r="I355" s="2">
        <f t="shared" si="50"/>
        <v>24.642891380332159</v>
      </c>
    </row>
    <row r="356" spans="1:9" ht="13.5" x14ac:dyDescent="0.25">
      <c r="A356" s="3">
        <f>TITRES_STAT!B359</f>
        <v>42822</v>
      </c>
      <c r="B356" s="6">
        <f>TITRES_STAT!D359</f>
        <v>1.93</v>
      </c>
      <c r="C356" s="2">
        <f t="shared" si="45"/>
        <v>-5.0000000000000044E-2</v>
      </c>
      <c r="D356" s="2">
        <f t="shared" si="46"/>
        <v>0</v>
      </c>
      <c r="E356" s="2">
        <f t="shared" si="47"/>
        <v>5.0000000000000044E-2</v>
      </c>
      <c r="F356" s="2">
        <f t="shared" si="51"/>
        <v>1.4786571188253729E-3</v>
      </c>
      <c r="G356" s="2">
        <f t="shared" si="51"/>
        <v>8.0931108446175241E-3</v>
      </c>
      <c r="H356" s="2">
        <f t="shared" si="49"/>
        <v>0.18270565512009287</v>
      </c>
      <c r="I356" s="2">
        <f t="shared" si="50"/>
        <v>15.448108692905578</v>
      </c>
    </row>
    <row r="357" spans="1:9" ht="13.5" x14ac:dyDescent="0.25">
      <c r="A357" s="3">
        <f>TITRES_STAT!B360</f>
        <v>42823</v>
      </c>
      <c r="B357" s="6">
        <f>TITRES_STAT!D360</f>
        <v>1.89</v>
      </c>
      <c r="C357" s="2">
        <f t="shared" si="45"/>
        <v>-4.0000000000000036E-2</v>
      </c>
      <c r="D357" s="2">
        <f t="shared" si="46"/>
        <v>0</v>
      </c>
      <c r="E357" s="2">
        <f t="shared" si="47"/>
        <v>4.0000000000000036E-2</v>
      </c>
      <c r="F357" s="2">
        <f t="shared" si="51"/>
        <v>1.3730387531949891E-3</v>
      </c>
      <c r="G357" s="2">
        <f t="shared" si="51"/>
        <v>1.0372174355716274E-2</v>
      </c>
      <c r="H357" s="2">
        <f t="shared" si="49"/>
        <v>0.13237713772506005</v>
      </c>
      <c r="I357" s="2">
        <f t="shared" si="50"/>
        <v>11.690198725753589</v>
      </c>
    </row>
    <row r="358" spans="1:9" ht="13.5" x14ac:dyDescent="0.25">
      <c r="A358" s="3">
        <f>TITRES_STAT!B361</f>
        <v>42824</v>
      </c>
      <c r="B358" s="6">
        <f>TITRES_STAT!D361</f>
        <v>1.9</v>
      </c>
      <c r="C358" s="2">
        <f t="shared" si="45"/>
        <v>1.0000000000000009E-2</v>
      </c>
      <c r="D358" s="2">
        <f t="shared" si="46"/>
        <v>1.0000000000000009E-2</v>
      </c>
      <c r="E358" s="2">
        <f t="shared" si="47"/>
        <v>0</v>
      </c>
      <c r="F358" s="2">
        <f t="shared" si="51"/>
        <v>1.989250270823919E-3</v>
      </c>
      <c r="G358" s="2">
        <f t="shared" si="51"/>
        <v>9.6313047588793971E-3</v>
      </c>
      <c r="H358" s="2">
        <f t="shared" si="49"/>
        <v>0.20654006083547172</v>
      </c>
      <c r="I358" s="2">
        <f t="shared" si="50"/>
        <v>17.11837572077404</v>
      </c>
    </row>
    <row r="359" spans="1:9" ht="13.5" x14ac:dyDescent="0.25">
      <c r="A359" s="3">
        <f>TITRES_STAT!B362</f>
        <v>42825</v>
      </c>
      <c r="B359" s="6">
        <f>TITRES_STAT!D362</f>
        <v>1.92</v>
      </c>
      <c r="C359" s="2">
        <f t="shared" si="45"/>
        <v>2.0000000000000018E-2</v>
      </c>
      <c r="D359" s="2">
        <f t="shared" si="46"/>
        <v>2.0000000000000018E-2</v>
      </c>
      <c r="E359" s="2">
        <f t="shared" si="47"/>
        <v>0</v>
      </c>
      <c r="F359" s="2">
        <f t="shared" si="51"/>
        <v>3.2757323943364974E-3</v>
      </c>
      <c r="G359" s="2">
        <f t="shared" si="51"/>
        <v>8.9433544189594406E-3</v>
      </c>
      <c r="H359" s="2">
        <f t="shared" si="49"/>
        <v>0.36627558753481998</v>
      </c>
      <c r="I359" s="2">
        <f t="shared" si="50"/>
        <v>26.808324094825807</v>
      </c>
    </row>
    <row r="360" spans="1:9" ht="13.5" x14ac:dyDescent="0.25">
      <c r="A360" s="3">
        <f>TITRES_STAT!B363</f>
        <v>42828</v>
      </c>
      <c r="B360" s="6">
        <f>TITRES_STAT!D363</f>
        <v>1.89</v>
      </c>
      <c r="C360" s="2">
        <f t="shared" si="45"/>
        <v>-3.0000000000000027E-2</v>
      </c>
      <c r="D360" s="2">
        <f t="shared" si="46"/>
        <v>0</v>
      </c>
      <c r="E360" s="2">
        <f t="shared" si="47"/>
        <v>3.0000000000000027E-2</v>
      </c>
      <c r="F360" s="2">
        <f t="shared" si="51"/>
        <v>3.0417515090267475E-3</v>
      </c>
      <c r="G360" s="2">
        <f t="shared" si="51"/>
        <v>1.0447400531890912E-2</v>
      </c>
      <c r="H360" s="2">
        <f t="shared" si="49"/>
        <v>0.2911491236257035</v>
      </c>
      <c r="I360" s="2">
        <f t="shared" si="50"/>
        <v>22.549612457476755</v>
      </c>
    </row>
    <row r="361" spans="1:9" ht="13.5" x14ac:dyDescent="0.25">
      <c r="A361" s="3">
        <f>TITRES_STAT!B364</f>
        <v>42829</v>
      </c>
      <c r="B361" s="6">
        <f>TITRES_STAT!D364</f>
        <v>1.9</v>
      </c>
      <c r="C361" s="2">
        <f t="shared" si="45"/>
        <v>1.0000000000000009E-2</v>
      </c>
      <c r="D361" s="2">
        <f t="shared" si="46"/>
        <v>1.0000000000000009E-2</v>
      </c>
      <c r="E361" s="2">
        <f t="shared" si="47"/>
        <v>0</v>
      </c>
      <c r="F361" s="2">
        <f t="shared" si="51"/>
        <v>3.5387692583819805E-3</v>
      </c>
      <c r="G361" s="2">
        <f t="shared" si="51"/>
        <v>9.7011576367558462E-3</v>
      </c>
      <c r="H361" s="2">
        <f t="shared" si="49"/>
        <v>0.36477803896044891</v>
      </c>
      <c r="I361" s="2">
        <f t="shared" si="50"/>
        <v>26.728012068416646</v>
      </c>
    </row>
    <row r="362" spans="1:9" ht="13.5" x14ac:dyDescent="0.25">
      <c r="A362" s="3">
        <f>TITRES_STAT!B365</f>
        <v>42830</v>
      </c>
      <c r="B362" s="6">
        <f>TITRES_STAT!D365</f>
        <v>1.89</v>
      </c>
      <c r="C362" s="2">
        <f t="shared" si="45"/>
        <v>-1.0000000000000009E-2</v>
      </c>
      <c r="D362" s="2">
        <f t="shared" si="46"/>
        <v>0</v>
      </c>
      <c r="E362" s="2">
        <f t="shared" si="47"/>
        <v>1.0000000000000009E-2</v>
      </c>
      <c r="F362" s="2">
        <f t="shared" si="51"/>
        <v>3.2860000256404107E-3</v>
      </c>
      <c r="G362" s="2">
        <f t="shared" si="51"/>
        <v>9.7225035198447145E-3</v>
      </c>
      <c r="H362" s="2">
        <f t="shared" si="49"/>
        <v>0.33797879516662738</v>
      </c>
      <c r="I362" s="2">
        <f t="shared" si="50"/>
        <v>25.260399969532898</v>
      </c>
    </row>
    <row r="363" spans="1:9" ht="13.5" x14ac:dyDescent="0.25">
      <c r="A363" s="3">
        <f>TITRES_STAT!B366</f>
        <v>42831</v>
      </c>
      <c r="B363" s="6">
        <f>TITRES_STAT!D366</f>
        <v>1.85</v>
      </c>
      <c r="C363" s="2">
        <f t="shared" si="45"/>
        <v>-3.9999999999999813E-2</v>
      </c>
      <c r="D363" s="2">
        <f t="shared" si="46"/>
        <v>0</v>
      </c>
      <c r="E363" s="2">
        <f t="shared" si="47"/>
        <v>3.9999999999999813E-2</v>
      </c>
      <c r="F363" s="2">
        <f t="shared" si="51"/>
        <v>3.0512857380946669E-3</v>
      </c>
      <c r="G363" s="2">
        <f t="shared" si="51"/>
        <v>1.1885181839855792E-2</v>
      </c>
      <c r="H363" s="2">
        <f t="shared" si="49"/>
        <v>0.25673025278102851</v>
      </c>
      <c r="I363" s="2">
        <f t="shared" si="50"/>
        <v>20.428429427310121</v>
      </c>
    </row>
    <row r="364" spans="1:9" ht="13.5" x14ac:dyDescent="0.25">
      <c r="A364" s="3">
        <f>TITRES_STAT!B367</f>
        <v>42832</v>
      </c>
      <c r="B364" s="6">
        <f>TITRES_STAT!D367</f>
        <v>1.84</v>
      </c>
      <c r="C364" s="2">
        <f t="shared" si="45"/>
        <v>-1.0000000000000009E-2</v>
      </c>
      <c r="D364" s="2">
        <f t="shared" si="46"/>
        <v>0</v>
      </c>
      <c r="E364" s="2">
        <f t="shared" si="47"/>
        <v>1.0000000000000009E-2</v>
      </c>
      <c r="F364" s="2">
        <f t="shared" si="51"/>
        <v>2.8333367568021905E-3</v>
      </c>
      <c r="G364" s="2">
        <f t="shared" si="51"/>
        <v>1.1750525994151809E-2</v>
      </c>
      <c r="H364" s="2">
        <f t="shared" si="49"/>
        <v>0.24112424909423893</v>
      </c>
      <c r="I364" s="2">
        <f t="shared" si="50"/>
        <v>19.427889614614259</v>
      </c>
    </row>
    <row r="365" spans="1:9" ht="13.5" x14ac:dyDescent="0.25">
      <c r="A365" s="3">
        <f>TITRES_STAT!B368</f>
        <v>42835</v>
      </c>
      <c r="B365" s="6">
        <f>TITRES_STAT!D368</f>
        <v>1.85</v>
      </c>
      <c r="C365" s="2">
        <f t="shared" si="45"/>
        <v>1.0000000000000009E-2</v>
      </c>
      <c r="D365" s="2">
        <f t="shared" si="46"/>
        <v>1.0000000000000009E-2</v>
      </c>
      <c r="E365" s="2">
        <f t="shared" si="47"/>
        <v>0</v>
      </c>
      <c r="F365" s="2">
        <f t="shared" ref="F365:G380" si="52">((F364*13)+D365)/14</f>
        <v>3.3452412741734631E-3</v>
      </c>
      <c r="G365" s="2">
        <f t="shared" si="52"/>
        <v>1.0911202708855251E-2</v>
      </c>
      <c r="H365" s="2">
        <f t="shared" si="49"/>
        <v>0.30658776703493479</v>
      </c>
      <c r="I365" s="2">
        <f t="shared" si="50"/>
        <v>23.464766376213703</v>
      </c>
    </row>
    <row r="366" spans="1:9" ht="13.5" x14ac:dyDescent="0.25">
      <c r="A366" s="3">
        <f>TITRES_STAT!B369</f>
        <v>42836</v>
      </c>
      <c r="B366" s="6">
        <f>TITRES_STAT!D369</f>
        <v>1.84</v>
      </c>
      <c r="C366" s="2">
        <f t="shared" si="45"/>
        <v>-1.0000000000000009E-2</v>
      </c>
      <c r="D366" s="2">
        <f t="shared" si="46"/>
        <v>0</v>
      </c>
      <c r="E366" s="2">
        <f t="shared" si="47"/>
        <v>1.0000000000000009E-2</v>
      </c>
      <c r="F366" s="2">
        <f t="shared" si="52"/>
        <v>3.1062954688753585E-3</v>
      </c>
      <c r="G366" s="2">
        <f t="shared" si="52"/>
        <v>1.0846116801079875E-2</v>
      </c>
      <c r="H366" s="2">
        <f t="shared" si="49"/>
        <v>0.28639701432738446</v>
      </c>
      <c r="I366" s="2">
        <f t="shared" si="50"/>
        <v>22.263501169359614</v>
      </c>
    </row>
    <row r="367" spans="1:9" ht="13.5" x14ac:dyDescent="0.25">
      <c r="A367" s="3">
        <f>TITRES_STAT!B370</f>
        <v>42837</v>
      </c>
      <c r="B367" s="6">
        <f>TITRES_STAT!D370</f>
        <v>1.84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2.8844172210985468E-3</v>
      </c>
      <c r="G367" s="2">
        <f t="shared" si="52"/>
        <v>1.0071394172431313E-2</v>
      </c>
      <c r="H367" s="2">
        <f t="shared" si="49"/>
        <v>0.2863970143273844</v>
      </c>
      <c r="I367" s="2">
        <f t="shared" si="50"/>
        <v>22.263501169359614</v>
      </c>
    </row>
    <row r="368" spans="1:9" ht="13.5" x14ac:dyDescent="0.25">
      <c r="A368" s="3">
        <f>TITRES_STAT!B371</f>
        <v>42838</v>
      </c>
      <c r="B368" s="6">
        <f>TITRES_STAT!D371</f>
        <v>1.84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2.6783874195915078E-3</v>
      </c>
      <c r="G368" s="2">
        <f t="shared" si="52"/>
        <v>9.3520088744005053E-3</v>
      </c>
      <c r="H368" s="2">
        <f t="shared" si="49"/>
        <v>0.2863970143273844</v>
      </c>
      <c r="I368" s="2">
        <f t="shared" si="50"/>
        <v>22.263501169359614</v>
      </c>
    </row>
    <row r="369" spans="1:9" ht="13.5" x14ac:dyDescent="0.25">
      <c r="A369" s="3">
        <f>TITRES_STAT!B372</f>
        <v>42839</v>
      </c>
      <c r="B369" s="6">
        <f>TITRES_STAT!D372</f>
        <v>1.84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2.4870740324778287E-3</v>
      </c>
      <c r="G369" s="2">
        <f t="shared" si="52"/>
        <v>8.6840082405147557E-3</v>
      </c>
      <c r="H369" s="2">
        <f t="shared" si="49"/>
        <v>0.2863970143273844</v>
      </c>
      <c r="I369" s="2">
        <f t="shared" si="50"/>
        <v>22.263501169359614</v>
      </c>
    </row>
    <row r="370" spans="1:9" ht="13.5" x14ac:dyDescent="0.25">
      <c r="A370" s="3">
        <f>TITRES_STAT!B373</f>
        <v>42842</v>
      </c>
      <c r="B370" s="6">
        <f>TITRES_STAT!D373</f>
        <v>1.84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2.3094258873008408E-3</v>
      </c>
      <c r="G370" s="2">
        <f t="shared" si="52"/>
        <v>8.0637219376208449E-3</v>
      </c>
      <c r="H370" s="2">
        <f t="shared" si="49"/>
        <v>0.28639701432738435</v>
      </c>
      <c r="I370" s="2">
        <f t="shared" si="50"/>
        <v>22.263501169359614</v>
      </c>
    </row>
    <row r="371" spans="1:9" ht="13.5" x14ac:dyDescent="0.25">
      <c r="A371" s="3">
        <f>TITRES_STAT!B374</f>
        <v>42843</v>
      </c>
      <c r="B371" s="6">
        <f>TITRES_STAT!D374</f>
        <v>1.84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2.1444668953507807E-3</v>
      </c>
      <c r="G371" s="2">
        <f t="shared" si="52"/>
        <v>7.4877417992193556E-3</v>
      </c>
      <c r="H371" s="2">
        <f t="shared" si="49"/>
        <v>0.2863970143273844</v>
      </c>
      <c r="I371" s="2">
        <f t="shared" si="50"/>
        <v>22.263501169359614</v>
      </c>
    </row>
    <row r="372" spans="1:9" ht="13.5" x14ac:dyDescent="0.25">
      <c r="A372" s="3">
        <f>TITRES_STAT!B375</f>
        <v>42844</v>
      </c>
      <c r="B372" s="6">
        <f>TITRES_STAT!D375</f>
        <v>1.84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1.9912906885400108E-3</v>
      </c>
      <c r="G372" s="2">
        <f t="shared" si="52"/>
        <v>6.9529030992751166E-3</v>
      </c>
      <c r="H372" s="2">
        <f t="shared" si="49"/>
        <v>0.28639701432738435</v>
      </c>
      <c r="I372" s="2">
        <f t="shared" si="50"/>
        <v>22.263501169359614</v>
      </c>
    </row>
    <row r="373" spans="1:9" ht="13.5" x14ac:dyDescent="0.25">
      <c r="A373" s="3">
        <f>TITRES_STAT!B376</f>
        <v>42845</v>
      </c>
      <c r="B373" s="6">
        <f>TITRES_STAT!D376</f>
        <v>1.84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1.8490556393585815E-3</v>
      </c>
      <c r="G373" s="2">
        <f t="shared" si="52"/>
        <v>6.4562671636126086E-3</v>
      </c>
      <c r="H373" s="2">
        <f t="shared" si="49"/>
        <v>0.28639701432738435</v>
      </c>
      <c r="I373" s="2">
        <f t="shared" si="50"/>
        <v>22.263501169359614</v>
      </c>
    </row>
    <row r="374" spans="1:9" ht="13.5" x14ac:dyDescent="0.25">
      <c r="A374" s="3">
        <f>TITRES_STAT!B377</f>
        <v>42846</v>
      </c>
      <c r="B374" s="6">
        <f>TITRES_STAT!D377</f>
        <v>1.81</v>
      </c>
      <c r="C374" s="2">
        <f t="shared" si="45"/>
        <v>-3.0000000000000027E-2</v>
      </c>
      <c r="D374" s="2">
        <f t="shared" si="46"/>
        <v>0</v>
      </c>
      <c r="E374" s="2">
        <f t="shared" si="47"/>
        <v>3.0000000000000027E-2</v>
      </c>
      <c r="F374" s="2">
        <f t="shared" si="52"/>
        <v>1.7169802365472543E-3</v>
      </c>
      <c r="G374" s="2">
        <f t="shared" si="52"/>
        <v>8.1379623662117106E-3</v>
      </c>
      <c r="H374" s="2">
        <f t="shared" si="49"/>
        <v>0.21098404726913514</v>
      </c>
      <c r="I374" s="2">
        <f t="shared" si="50"/>
        <v>17.422529037019174</v>
      </c>
    </row>
    <row r="375" spans="1:9" ht="13.5" x14ac:dyDescent="0.25">
      <c r="A375" s="3">
        <f>TITRES_STAT!B378</f>
        <v>42849</v>
      </c>
      <c r="B375" s="6">
        <f>TITRES_STAT!D378</f>
        <v>1.8</v>
      </c>
      <c r="C375" s="2">
        <f t="shared" si="45"/>
        <v>-1.0000000000000009E-2</v>
      </c>
      <c r="D375" s="2">
        <f t="shared" si="46"/>
        <v>0</v>
      </c>
      <c r="E375" s="2">
        <f t="shared" si="47"/>
        <v>1.0000000000000009E-2</v>
      </c>
      <c r="F375" s="2">
        <f t="shared" si="52"/>
        <v>1.5943387910795934E-3</v>
      </c>
      <c r="G375" s="2">
        <f t="shared" si="52"/>
        <v>8.2709650543394461E-3</v>
      </c>
      <c r="H375" s="2">
        <f t="shared" si="49"/>
        <v>0.1927633330095026</v>
      </c>
      <c r="I375" s="2">
        <f t="shared" si="50"/>
        <v>16.161071326960965</v>
      </c>
    </row>
    <row r="376" spans="1:9" ht="13.5" x14ac:dyDescent="0.25">
      <c r="A376" s="3">
        <f>TITRES_STAT!B379</f>
        <v>42850</v>
      </c>
      <c r="B376" s="6">
        <f>TITRES_STAT!D379</f>
        <v>1.79</v>
      </c>
      <c r="C376" s="2">
        <f t="shared" si="45"/>
        <v>-1.0000000000000009E-2</v>
      </c>
      <c r="D376" s="2">
        <f t="shared" si="46"/>
        <v>0</v>
      </c>
      <c r="E376" s="2">
        <f t="shared" si="47"/>
        <v>1.0000000000000009E-2</v>
      </c>
      <c r="F376" s="2">
        <f t="shared" si="52"/>
        <v>1.4804574488596223E-3</v>
      </c>
      <c r="G376" s="2">
        <f t="shared" si="52"/>
        <v>8.3944675504580585E-3</v>
      </c>
      <c r="H376" s="2">
        <f t="shared" si="49"/>
        <v>0.17636109020146712</v>
      </c>
      <c r="I376" s="2">
        <f t="shared" si="50"/>
        <v>14.992088030662686</v>
      </c>
    </row>
    <row r="377" spans="1:9" ht="13.5" x14ac:dyDescent="0.25">
      <c r="A377" s="3">
        <f>TITRES_STAT!B380</f>
        <v>42851</v>
      </c>
      <c r="B377" s="6">
        <f>TITRES_STAT!D380</f>
        <v>1.82</v>
      </c>
      <c r="C377" s="2">
        <f t="shared" si="45"/>
        <v>3.0000000000000027E-2</v>
      </c>
      <c r="D377" s="2">
        <f t="shared" si="46"/>
        <v>3.0000000000000027E-2</v>
      </c>
      <c r="E377" s="2">
        <f t="shared" si="47"/>
        <v>0</v>
      </c>
      <c r="F377" s="2">
        <f t="shared" si="52"/>
        <v>3.5175676310839369E-3</v>
      </c>
      <c r="G377" s="2">
        <f t="shared" si="52"/>
        <v>7.7948627254253401E-3</v>
      </c>
      <c r="H377" s="2">
        <f t="shared" si="49"/>
        <v>0.45126742509657153</v>
      </c>
      <c r="I377" s="2">
        <f t="shared" si="50"/>
        <v>31.094711925098366</v>
      </c>
    </row>
    <row r="378" spans="1:9" ht="13.5" x14ac:dyDescent="0.25">
      <c r="A378" s="3">
        <f>TITRES_STAT!B381</f>
        <v>42852</v>
      </c>
      <c r="B378" s="6">
        <f>TITRES_STAT!D381</f>
        <v>1.83</v>
      </c>
      <c r="C378" s="2">
        <f t="shared" si="45"/>
        <v>1.0000000000000009E-2</v>
      </c>
      <c r="D378" s="2">
        <f t="shared" si="46"/>
        <v>1.0000000000000009E-2</v>
      </c>
      <c r="E378" s="2">
        <f t="shared" si="47"/>
        <v>0</v>
      </c>
      <c r="F378" s="2">
        <f t="shared" si="52"/>
        <v>3.980598514577942E-3</v>
      </c>
      <c r="G378" s="2">
        <f t="shared" si="52"/>
        <v>7.238086816466387E-3</v>
      </c>
      <c r="H378" s="2">
        <f t="shared" si="49"/>
        <v>0.54995175044353206</v>
      </c>
      <c r="I378" s="2">
        <f t="shared" si="50"/>
        <v>35.481862599023401</v>
      </c>
    </row>
    <row r="379" spans="1:9" ht="13.5" x14ac:dyDescent="0.25">
      <c r="A379" s="3">
        <f>TITRES_STAT!B382</f>
        <v>42853</v>
      </c>
      <c r="B379" s="6">
        <f>TITRES_STAT!D382</f>
        <v>1.81</v>
      </c>
      <c r="C379" s="2">
        <f t="shared" si="45"/>
        <v>-2.0000000000000018E-2</v>
      </c>
      <c r="D379" s="2">
        <f t="shared" si="46"/>
        <v>0</v>
      </c>
      <c r="E379" s="2">
        <f t="shared" si="47"/>
        <v>2.0000000000000018E-2</v>
      </c>
      <c r="F379" s="2">
        <f t="shared" si="52"/>
        <v>3.696270049250946E-3</v>
      </c>
      <c r="G379" s="2">
        <f t="shared" si="52"/>
        <v>8.1496520438616472E-3</v>
      </c>
      <c r="H379" s="2">
        <f t="shared" si="49"/>
        <v>0.45354943123430558</v>
      </c>
      <c r="I379" s="2">
        <f t="shared" si="50"/>
        <v>31.202890076408792</v>
      </c>
    </row>
    <row r="380" spans="1:9" ht="13.5" x14ac:dyDescent="0.25">
      <c r="A380" s="3">
        <f>TITRES_STAT!B383</f>
        <v>42857</v>
      </c>
      <c r="B380" s="6">
        <f>TITRES_STAT!D383</f>
        <v>1.8</v>
      </c>
      <c r="C380" s="2">
        <f t="shared" si="45"/>
        <v>-1.0000000000000009E-2</v>
      </c>
      <c r="D380" s="2">
        <f t="shared" si="46"/>
        <v>0</v>
      </c>
      <c r="E380" s="2">
        <f t="shared" si="47"/>
        <v>1.0000000000000009E-2</v>
      </c>
      <c r="F380" s="2">
        <f t="shared" si="52"/>
        <v>3.4322507600187359E-3</v>
      </c>
      <c r="G380" s="2">
        <f t="shared" si="52"/>
        <v>8.2818197550143871E-3</v>
      </c>
      <c r="H380" s="2">
        <f t="shared" si="49"/>
        <v>0.41443195596482446</v>
      </c>
      <c r="I380" s="2">
        <f t="shared" si="50"/>
        <v>29.300239874892284</v>
      </c>
    </row>
    <row r="381" spans="1:9" ht="13.5" x14ac:dyDescent="0.25">
      <c r="A381" s="3">
        <f>TITRES_STAT!B384</f>
        <v>42858</v>
      </c>
      <c r="B381" s="6">
        <f>TITRES_STAT!D384</f>
        <v>1.82</v>
      </c>
      <c r="C381" s="2">
        <f t="shared" si="45"/>
        <v>2.0000000000000018E-2</v>
      </c>
      <c r="D381" s="2">
        <f t="shared" si="46"/>
        <v>2.0000000000000018E-2</v>
      </c>
      <c r="E381" s="2">
        <f t="shared" si="47"/>
        <v>0</v>
      </c>
      <c r="F381" s="2">
        <f t="shared" ref="F381:G396" si="53">((F380*13)+D381)/14</f>
        <v>4.6156614200173985E-3</v>
      </c>
      <c r="G381" s="2">
        <f t="shared" si="53"/>
        <v>7.6902612010847872E-3</v>
      </c>
      <c r="H381" s="2">
        <f t="shared" si="49"/>
        <v>0.60019566297258065</v>
      </c>
      <c r="I381" s="2">
        <f t="shared" si="50"/>
        <v>37.507642150312776</v>
      </c>
    </row>
    <row r="382" spans="1:9" ht="13.5" x14ac:dyDescent="0.25">
      <c r="A382" s="3">
        <f>TITRES_STAT!B385</f>
        <v>42859</v>
      </c>
      <c r="B382" s="6">
        <f>TITRES_STAT!D385</f>
        <v>1.81</v>
      </c>
      <c r="C382" s="2">
        <f t="shared" si="45"/>
        <v>-1.0000000000000009E-2</v>
      </c>
      <c r="D382" s="2">
        <f t="shared" si="46"/>
        <v>0</v>
      </c>
      <c r="E382" s="2">
        <f t="shared" si="47"/>
        <v>1.0000000000000009E-2</v>
      </c>
      <c r="F382" s="2">
        <f t="shared" si="53"/>
        <v>4.2859713185875847E-3</v>
      </c>
      <c r="G382" s="2">
        <f t="shared" si="53"/>
        <v>7.8552425438644467E-3</v>
      </c>
      <c r="H382" s="2">
        <f t="shared" si="49"/>
        <v>0.54561922113216743</v>
      </c>
      <c r="I382" s="2">
        <f t="shared" si="50"/>
        <v>35.301011638073504</v>
      </c>
    </row>
    <row r="383" spans="1:9" ht="13.5" x14ac:dyDescent="0.25">
      <c r="A383" s="3">
        <f>TITRES_STAT!B386</f>
        <v>42860</v>
      </c>
      <c r="B383" s="6">
        <f>TITRES_STAT!D386</f>
        <v>1.82</v>
      </c>
      <c r="C383" s="2">
        <f t="shared" si="45"/>
        <v>1.0000000000000009E-2</v>
      </c>
      <c r="D383" s="2">
        <f t="shared" si="46"/>
        <v>1.0000000000000009E-2</v>
      </c>
      <c r="E383" s="2">
        <f t="shared" si="47"/>
        <v>0</v>
      </c>
      <c r="F383" s="2">
        <f t="shared" si="53"/>
        <v>4.6941162244027584E-3</v>
      </c>
      <c r="G383" s="2">
        <f t="shared" si="53"/>
        <v>7.2941537907312715E-3</v>
      </c>
      <c r="H383" s="2">
        <f t="shared" si="49"/>
        <v>0.64354500317330876</v>
      </c>
      <c r="I383" s="2">
        <f t="shared" si="50"/>
        <v>39.155910056053884</v>
      </c>
    </row>
    <row r="384" spans="1:9" ht="13.5" x14ac:dyDescent="0.25">
      <c r="A384" s="3">
        <f>TITRES_STAT!B387</f>
        <v>42863</v>
      </c>
      <c r="B384" s="6">
        <f>TITRES_STAT!D387</f>
        <v>1.82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4.35882220837399E-3</v>
      </c>
      <c r="G384" s="2">
        <f t="shared" si="53"/>
        <v>6.7731428056790385E-3</v>
      </c>
      <c r="H384" s="2">
        <f t="shared" si="49"/>
        <v>0.64354500317330876</v>
      </c>
      <c r="I384" s="2">
        <f t="shared" si="50"/>
        <v>39.155910056053884</v>
      </c>
    </row>
    <row r="385" spans="1:9" ht="13.5" x14ac:dyDescent="0.25">
      <c r="A385" s="3">
        <f>TITRES_STAT!B388</f>
        <v>42864</v>
      </c>
      <c r="B385" s="6">
        <f>TITRES_STAT!D388</f>
        <v>1.86</v>
      </c>
      <c r="C385" s="2">
        <f t="shared" si="45"/>
        <v>4.0000000000000036E-2</v>
      </c>
      <c r="D385" s="2">
        <f t="shared" si="46"/>
        <v>4.0000000000000036E-2</v>
      </c>
      <c r="E385" s="2">
        <f t="shared" si="47"/>
        <v>0</v>
      </c>
      <c r="F385" s="2">
        <f t="shared" si="53"/>
        <v>6.9046206220615648E-3</v>
      </c>
      <c r="G385" s="2">
        <f t="shared" si="53"/>
        <v>6.2893468909876789E-3</v>
      </c>
      <c r="H385" s="2">
        <f t="shared" si="49"/>
        <v>1.0978279210446387</v>
      </c>
      <c r="I385" s="2">
        <f t="shared" si="50"/>
        <v>52.331647893119943</v>
      </c>
    </row>
    <row r="386" spans="1:9" ht="13.5" x14ac:dyDescent="0.25">
      <c r="A386" s="3">
        <f>TITRES_STAT!B389</f>
        <v>42865</v>
      </c>
      <c r="B386" s="6">
        <f>TITRES_STAT!D389</f>
        <v>1.82</v>
      </c>
      <c r="C386" s="2">
        <f t="shared" si="45"/>
        <v>-4.0000000000000036E-2</v>
      </c>
      <c r="D386" s="2">
        <f t="shared" si="46"/>
        <v>0</v>
      </c>
      <c r="E386" s="2">
        <f t="shared" si="47"/>
        <v>4.0000000000000036E-2</v>
      </c>
      <c r="F386" s="2">
        <f t="shared" si="53"/>
        <v>6.4114334347714535E-3</v>
      </c>
      <c r="G386" s="2">
        <f t="shared" si="53"/>
        <v>8.6972506844885614E-3</v>
      </c>
      <c r="H386" s="2">
        <f t="shared" si="49"/>
        <v>0.73717933026883598</v>
      </c>
      <c r="I386" s="2">
        <f t="shared" si="50"/>
        <v>42.435419154725629</v>
      </c>
    </row>
    <row r="387" spans="1:9" ht="13.5" x14ac:dyDescent="0.25">
      <c r="A387" s="3">
        <f>TITRES_STAT!B390</f>
        <v>42866</v>
      </c>
      <c r="B387" s="6">
        <f>TITRES_STAT!D390</f>
        <v>1.81</v>
      </c>
      <c r="C387" s="2">
        <f t="shared" ref="C387:C450" si="54">B387-B386</f>
        <v>-1.0000000000000009E-2</v>
      </c>
      <c r="D387" s="2">
        <f t="shared" ref="D387:D450" si="55">IF(C387&gt;0,C387,0)</f>
        <v>0</v>
      </c>
      <c r="E387" s="2">
        <f t="shared" ref="E387:E450" si="56">IF(C387&lt;0,-C387,0)</f>
        <v>1.0000000000000009E-2</v>
      </c>
      <c r="F387" s="2">
        <f t="shared" si="53"/>
        <v>5.9534739037163499E-3</v>
      </c>
      <c r="G387" s="2">
        <f t="shared" si="53"/>
        <v>8.7903042070250938E-3</v>
      </c>
      <c r="H387" s="2">
        <f t="shared" si="49"/>
        <v>0.67727734598290845</v>
      </c>
      <c r="I387" s="2">
        <f t="shared" si="50"/>
        <v>40.379567970973476</v>
      </c>
    </row>
    <row r="388" spans="1:9" ht="13.5" x14ac:dyDescent="0.25">
      <c r="A388" s="3">
        <f>TITRES_STAT!B391</f>
        <v>42867</v>
      </c>
      <c r="B388" s="6">
        <f>TITRES_STAT!D391</f>
        <v>1.81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5.5282257677366107E-3</v>
      </c>
      <c r="G388" s="2">
        <f t="shared" si="53"/>
        <v>8.1624253350947289E-3</v>
      </c>
      <c r="H388" s="2">
        <f t="shared" si="49"/>
        <v>0.67727734598290856</v>
      </c>
      <c r="I388" s="2">
        <f t="shared" si="50"/>
        <v>40.379567970973483</v>
      </c>
    </row>
    <row r="389" spans="1:9" ht="13.5" x14ac:dyDescent="0.25">
      <c r="A389" s="3">
        <f>TITRES_STAT!B392</f>
        <v>42870</v>
      </c>
      <c r="B389" s="6">
        <f>TITRES_STAT!D392</f>
        <v>1.81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5.1333524986125669E-3</v>
      </c>
      <c r="G389" s="2">
        <f t="shared" si="53"/>
        <v>7.5793949540165339E-3</v>
      </c>
      <c r="H389" s="2">
        <f t="shared" si="49"/>
        <v>0.67727734598290845</v>
      </c>
      <c r="I389" s="2">
        <f t="shared" si="50"/>
        <v>40.379567970973476</v>
      </c>
    </row>
    <row r="390" spans="1:9" ht="13.5" x14ac:dyDescent="0.25">
      <c r="A390" s="3">
        <f>TITRES_STAT!B393</f>
        <v>42871</v>
      </c>
      <c r="B390" s="6">
        <f>TITRES_STAT!D393</f>
        <v>1.81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4.7666844629973837E-3</v>
      </c>
      <c r="G390" s="2">
        <f t="shared" si="53"/>
        <v>7.03800960015821E-3</v>
      </c>
      <c r="H390" s="2">
        <f t="shared" si="49"/>
        <v>0.67727734598290856</v>
      </c>
      <c r="I390" s="2">
        <f t="shared" si="50"/>
        <v>40.379567970973483</v>
      </c>
    </row>
    <row r="391" spans="1:9" ht="13.5" x14ac:dyDescent="0.25">
      <c r="A391" s="3">
        <f>TITRES_STAT!B394</f>
        <v>42872</v>
      </c>
      <c r="B391" s="6">
        <f>TITRES_STAT!D394</f>
        <v>1.81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4.4262070013547138E-3</v>
      </c>
      <c r="G391" s="2">
        <f t="shared" si="53"/>
        <v>6.5352946287183383E-3</v>
      </c>
      <c r="H391" s="2">
        <f t="shared" si="49"/>
        <v>0.67727734598290856</v>
      </c>
      <c r="I391" s="2">
        <f t="shared" si="50"/>
        <v>40.379567970973483</v>
      </c>
    </row>
    <row r="392" spans="1:9" ht="13.5" x14ac:dyDescent="0.25">
      <c r="A392" s="3">
        <f>TITRES_STAT!B395</f>
        <v>42873</v>
      </c>
      <c r="B392" s="6">
        <f>TITRES_STAT!D395</f>
        <v>1.8</v>
      </c>
      <c r="C392" s="2">
        <f t="shared" si="54"/>
        <v>-1.0000000000000009E-2</v>
      </c>
      <c r="D392" s="2">
        <f t="shared" si="55"/>
        <v>0</v>
      </c>
      <c r="E392" s="2">
        <f t="shared" si="56"/>
        <v>1.0000000000000009E-2</v>
      </c>
      <c r="F392" s="2">
        <f t="shared" si="53"/>
        <v>4.1100493584008057E-3</v>
      </c>
      <c r="G392" s="2">
        <f t="shared" si="53"/>
        <v>6.7827735838098865E-3</v>
      </c>
      <c r="H392" s="2">
        <f t="shared" si="49"/>
        <v>0.60595408465517275</v>
      </c>
      <c r="I392" s="2">
        <f t="shared" si="50"/>
        <v>37.731719134752346</v>
      </c>
    </row>
    <row r="393" spans="1:9" ht="13.5" x14ac:dyDescent="0.25">
      <c r="A393" s="3">
        <f>TITRES_STAT!B396</f>
        <v>42874</v>
      </c>
      <c r="B393" s="6">
        <f>TITRES_STAT!D396</f>
        <v>1.8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3.8164744042293195E-3</v>
      </c>
      <c r="G393" s="2">
        <f t="shared" si="53"/>
        <v>6.298289756394895E-3</v>
      </c>
      <c r="H393" s="2">
        <f t="shared" si="49"/>
        <v>0.60595408465517275</v>
      </c>
      <c r="I393" s="2">
        <f t="shared" si="50"/>
        <v>37.731719134752346</v>
      </c>
    </row>
    <row r="394" spans="1:9" ht="13.5" x14ac:dyDescent="0.25">
      <c r="A394" s="3">
        <f>TITRES_STAT!B397</f>
        <v>42877</v>
      </c>
      <c r="B394" s="6">
        <f>TITRES_STAT!D397</f>
        <v>1.8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3.5438690896415111E-3</v>
      </c>
      <c r="G394" s="2">
        <f t="shared" si="53"/>
        <v>5.8484119166524028E-3</v>
      </c>
      <c r="H394" s="2">
        <f t="shared" si="49"/>
        <v>0.60595408465517275</v>
      </c>
      <c r="I394" s="2">
        <f t="shared" si="50"/>
        <v>37.731719134752346</v>
      </c>
    </row>
    <row r="395" spans="1:9" ht="13.5" x14ac:dyDescent="0.25">
      <c r="A395" s="3">
        <f>TITRES_STAT!B398</f>
        <v>42878</v>
      </c>
      <c r="B395" s="6">
        <f>TITRES_STAT!D398</f>
        <v>1.82</v>
      </c>
      <c r="C395" s="2">
        <f t="shared" si="54"/>
        <v>2.0000000000000018E-2</v>
      </c>
      <c r="D395" s="2">
        <f t="shared" si="55"/>
        <v>2.0000000000000018E-2</v>
      </c>
      <c r="E395" s="2">
        <f t="shared" si="56"/>
        <v>0</v>
      </c>
      <c r="F395" s="2">
        <f t="shared" si="53"/>
        <v>4.7193070118099756E-3</v>
      </c>
      <c r="G395" s="2">
        <f t="shared" si="53"/>
        <v>5.4306682083200882E-3</v>
      </c>
      <c r="H395" s="2">
        <f t="shared" si="49"/>
        <v>0.86901037418926319</v>
      </c>
      <c r="I395" s="2">
        <f t="shared" si="50"/>
        <v>46.495749097498795</v>
      </c>
    </row>
    <row r="396" spans="1:9" ht="13.5" x14ac:dyDescent="0.25">
      <c r="A396" s="3">
        <f>TITRES_STAT!B399</f>
        <v>42879</v>
      </c>
      <c r="B396" s="6">
        <f>TITRES_STAT!D399</f>
        <v>1.8</v>
      </c>
      <c r="C396" s="2">
        <f t="shared" si="54"/>
        <v>-2.0000000000000018E-2</v>
      </c>
      <c r="D396" s="2">
        <f t="shared" si="55"/>
        <v>0</v>
      </c>
      <c r="E396" s="2">
        <f t="shared" si="56"/>
        <v>2.0000000000000018E-2</v>
      </c>
      <c r="F396" s="2">
        <f t="shared" si="53"/>
        <v>4.3822136538235485E-3</v>
      </c>
      <c r="G396" s="2">
        <f t="shared" si="53"/>
        <v>6.471334764868655E-3</v>
      </c>
      <c r="H396" s="2">
        <f t="shared" si="49"/>
        <v>0.67717307372407154</v>
      </c>
      <c r="I396" s="2">
        <f t="shared" si="50"/>
        <v>40.375861283084255</v>
      </c>
    </row>
    <row r="397" spans="1:9" ht="13.5" x14ac:dyDescent="0.25">
      <c r="A397" s="3">
        <f>TITRES_STAT!B400</f>
        <v>42880</v>
      </c>
      <c r="B397" s="6">
        <f>TITRES_STAT!D400</f>
        <v>1.8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4.0691983928361521E-3</v>
      </c>
      <c r="G397" s="2">
        <f t="shared" si="57"/>
        <v>6.0090965673780371E-3</v>
      </c>
      <c r="H397" s="2">
        <f t="shared" si="49"/>
        <v>0.67717307372407143</v>
      </c>
      <c r="I397" s="2">
        <f t="shared" si="50"/>
        <v>40.375861283084255</v>
      </c>
    </row>
    <row r="398" spans="1:9" ht="13.5" x14ac:dyDescent="0.25">
      <c r="A398" s="3">
        <f>TITRES_STAT!B401</f>
        <v>42881</v>
      </c>
      <c r="B398" s="6">
        <f>TITRES_STAT!D401</f>
        <v>1.8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3.7785413647764268E-3</v>
      </c>
      <c r="G398" s="2">
        <f t="shared" si="57"/>
        <v>5.5798753839938911E-3</v>
      </c>
      <c r="H398" s="2">
        <f t="shared" si="49"/>
        <v>0.67717307372407143</v>
      </c>
      <c r="I398" s="2">
        <f t="shared" si="50"/>
        <v>40.375861283084255</v>
      </c>
    </row>
    <row r="399" spans="1:9" ht="13.5" x14ac:dyDescent="0.25">
      <c r="A399" s="3">
        <f>TITRES_STAT!B402</f>
        <v>42884</v>
      </c>
      <c r="B399" s="6">
        <f>TITRES_STAT!D402</f>
        <v>1.8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3.508645553006682E-3</v>
      </c>
      <c r="G399" s="2">
        <f t="shared" si="57"/>
        <v>5.1813128565657562E-3</v>
      </c>
      <c r="H399" s="2">
        <f t="shared" si="49"/>
        <v>0.67717307372407143</v>
      </c>
      <c r="I399" s="2">
        <f t="shared" si="50"/>
        <v>40.375861283084255</v>
      </c>
    </row>
    <row r="400" spans="1:9" ht="13.5" x14ac:dyDescent="0.25">
      <c r="A400" s="3">
        <f>TITRES_STAT!B403</f>
        <v>42885</v>
      </c>
      <c r="B400" s="6">
        <f>TITRES_STAT!D403</f>
        <v>1.8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3.2580280135062049E-3</v>
      </c>
      <c r="G400" s="2">
        <f t="shared" si="57"/>
        <v>4.8112190810967737E-3</v>
      </c>
      <c r="H400" s="2">
        <f t="shared" si="49"/>
        <v>0.67717307372407143</v>
      </c>
      <c r="I400" s="2">
        <f t="shared" si="50"/>
        <v>40.375861283084255</v>
      </c>
    </row>
    <row r="401" spans="1:9" ht="13.5" x14ac:dyDescent="0.25">
      <c r="A401" s="3">
        <f>TITRES_STAT!B404</f>
        <v>42886</v>
      </c>
      <c r="B401" s="6">
        <f>TITRES_STAT!D404</f>
        <v>1.83</v>
      </c>
      <c r="C401" s="2">
        <f t="shared" si="54"/>
        <v>3.0000000000000027E-2</v>
      </c>
      <c r="D401" s="2">
        <f t="shared" si="55"/>
        <v>3.0000000000000027E-2</v>
      </c>
      <c r="E401" s="2">
        <f t="shared" si="56"/>
        <v>0</v>
      </c>
      <c r="F401" s="2">
        <f t="shared" si="57"/>
        <v>5.1681688696843349E-3</v>
      </c>
      <c r="G401" s="2">
        <f t="shared" si="57"/>
        <v>4.467560575304147E-3</v>
      </c>
      <c r="H401" s="2">
        <f t="shared" ref="H401:H464" si="58">F401/G401</f>
        <v>1.1568212187772051</v>
      </c>
      <c r="I401" s="2">
        <f t="shared" ref="I401:I464" si="59">IF(G401=0,100,100-(100/(1+H401)))</f>
        <v>53.63547097487556</v>
      </c>
    </row>
    <row r="402" spans="1:9" ht="13.5" x14ac:dyDescent="0.25">
      <c r="A402" s="3">
        <f>TITRES_STAT!B405</f>
        <v>42887</v>
      </c>
      <c r="B402" s="6">
        <f>TITRES_STAT!D405</f>
        <v>1.83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4.7990139504211684E-3</v>
      </c>
      <c r="G402" s="2">
        <f t="shared" si="57"/>
        <v>4.148449105639565E-3</v>
      </c>
      <c r="H402" s="2">
        <f t="shared" si="58"/>
        <v>1.1568212187772051</v>
      </c>
      <c r="I402" s="2">
        <f t="shared" si="59"/>
        <v>53.63547097487556</v>
      </c>
    </row>
    <row r="403" spans="1:9" ht="13.5" x14ac:dyDescent="0.25">
      <c r="A403" s="3">
        <f>TITRES_STAT!B406</f>
        <v>42888</v>
      </c>
      <c r="B403" s="6">
        <f>TITRES_STAT!D406</f>
        <v>1.83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4.4562272396767993E-3</v>
      </c>
      <c r="G403" s="2">
        <f t="shared" si="57"/>
        <v>3.8521313123795961E-3</v>
      </c>
      <c r="H403" s="2">
        <f t="shared" si="58"/>
        <v>1.1568212187772051</v>
      </c>
      <c r="I403" s="2">
        <f t="shared" si="59"/>
        <v>53.63547097487556</v>
      </c>
    </row>
    <row r="404" spans="1:9" ht="13.5" x14ac:dyDescent="0.25">
      <c r="A404" s="3">
        <f>TITRES_STAT!B407</f>
        <v>42891</v>
      </c>
      <c r="B404" s="6">
        <f>TITRES_STAT!D407</f>
        <v>1.83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4.1379252939855995E-3</v>
      </c>
      <c r="G404" s="2">
        <f t="shared" si="57"/>
        <v>3.5769790757810534E-3</v>
      </c>
      <c r="H404" s="2">
        <f t="shared" si="58"/>
        <v>1.1568212187772053</v>
      </c>
      <c r="I404" s="2">
        <f t="shared" si="59"/>
        <v>53.63547097487556</v>
      </c>
    </row>
    <row r="405" spans="1:9" ht="13.5" x14ac:dyDescent="0.25">
      <c r="A405" s="3">
        <f>TITRES_STAT!B408</f>
        <v>42892</v>
      </c>
      <c r="B405" s="6">
        <f>TITRES_STAT!D408</f>
        <v>1.82</v>
      </c>
      <c r="C405" s="2">
        <f t="shared" si="54"/>
        <v>-1.0000000000000009E-2</v>
      </c>
      <c r="D405" s="2">
        <f t="shared" si="55"/>
        <v>0</v>
      </c>
      <c r="E405" s="2">
        <f t="shared" si="56"/>
        <v>1.0000000000000009E-2</v>
      </c>
      <c r="F405" s="2">
        <f t="shared" si="57"/>
        <v>3.8423592015580563E-3</v>
      </c>
      <c r="G405" s="2">
        <f t="shared" si="57"/>
        <v>4.0357662846538358E-3</v>
      </c>
      <c r="H405" s="2">
        <f t="shared" si="58"/>
        <v>0.95207673847932728</v>
      </c>
      <c r="I405" s="2">
        <f t="shared" si="59"/>
        <v>48.772505696727762</v>
      </c>
    </row>
    <row r="406" spans="1:9" ht="13.5" x14ac:dyDescent="0.25">
      <c r="A406" s="3">
        <f>TITRES_STAT!B409</f>
        <v>42893</v>
      </c>
      <c r="B406" s="6">
        <f>TITRES_STAT!D409</f>
        <v>1.8</v>
      </c>
      <c r="C406" s="2">
        <f t="shared" si="54"/>
        <v>-2.0000000000000018E-2</v>
      </c>
      <c r="D406" s="2">
        <f t="shared" si="55"/>
        <v>0</v>
      </c>
      <c r="E406" s="2">
        <f t="shared" si="56"/>
        <v>2.0000000000000018E-2</v>
      </c>
      <c r="F406" s="2">
        <f t="shared" si="57"/>
        <v>3.5679049728753382E-3</v>
      </c>
      <c r="G406" s="2">
        <f t="shared" si="57"/>
        <v>5.1760686928928479E-3</v>
      </c>
      <c r="H406" s="2">
        <f t="shared" si="58"/>
        <v>0.68930788684747446</v>
      </c>
      <c r="I406" s="2">
        <f t="shared" si="59"/>
        <v>40.804159633318001</v>
      </c>
    </row>
    <row r="407" spans="1:9" ht="13.5" x14ac:dyDescent="0.25">
      <c r="A407" s="3">
        <f>TITRES_STAT!B410</f>
        <v>42894</v>
      </c>
      <c r="B407" s="6">
        <f>TITRES_STAT!D410</f>
        <v>1.8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3.313054617669957E-3</v>
      </c>
      <c r="G407" s="2">
        <f t="shared" si="57"/>
        <v>4.8063495005433591E-3</v>
      </c>
      <c r="H407" s="2">
        <f t="shared" si="58"/>
        <v>0.68930788684747446</v>
      </c>
      <c r="I407" s="2">
        <f t="shared" si="59"/>
        <v>40.804159633318001</v>
      </c>
    </row>
    <row r="408" spans="1:9" ht="13.5" x14ac:dyDescent="0.25">
      <c r="A408" s="3">
        <f>TITRES_STAT!B411</f>
        <v>42895</v>
      </c>
      <c r="B408" s="6">
        <f>TITRES_STAT!D411</f>
        <v>1.8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3.0764078592649602E-3</v>
      </c>
      <c r="G408" s="2">
        <f t="shared" si="57"/>
        <v>4.4630388219331196E-3</v>
      </c>
      <c r="H408" s="2">
        <f t="shared" si="58"/>
        <v>0.68930788684747435</v>
      </c>
      <c r="I408" s="2">
        <f t="shared" si="59"/>
        <v>40.804159633318001</v>
      </c>
    </row>
    <row r="409" spans="1:9" ht="13.5" x14ac:dyDescent="0.25">
      <c r="A409" s="3">
        <f>TITRES_STAT!B412</f>
        <v>42898</v>
      </c>
      <c r="B409" s="6">
        <f>TITRES_STAT!D412</f>
        <v>1.8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2.8566644407460344E-3</v>
      </c>
      <c r="G409" s="2">
        <f t="shared" si="57"/>
        <v>4.1442503346521822E-3</v>
      </c>
      <c r="H409" s="2">
        <f t="shared" si="58"/>
        <v>0.68930788684747446</v>
      </c>
      <c r="I409" s="2">
        <f t="shared" si="59"/>
        <v>40.804159633318001</v>
      </c>
    </row>
    <row r="410" spans="1:9" ht="13.5" x14ac:dyDescent="0.25">
      <c r="A410" s="3">
        <f>TITRES_STAT!B413</f>
        <v>42899</v>
      </c>
      <c r="B410" s="6">
        <f>TITRES_STAT!D413</f>
        <v>1.78</v>
      </c>
      <c r="C410" s="2">
        <f t="shared" si="54"/>
        <v>-2.0000000000000018E-2</v>
      </c>
      <c r="D410" s="2">
        <f t="shared" si="55"/>
        <v>0</v>
      </c>
      <c r="E410" s="2">
        <f t="shared" si="56"/>
        <v>2.0000000000000018E-2</v>
      </c>
      <c r="F410" s="2">
        <f t="shared" si="57"/>
        <v>2.6526169806927462E-3</v>
      </c>
      <c r="G410" s="2">
        <f t="shared" si="57"/>
        <v>5.2768038821770277E-3</v>
      </c>
      <c r="H410" s="2">
        <f t="shared" si="58"/>
        <v>0.50269387301890167</v>
      </c>
      <c r="I410" s="2">
        <f t="shared" si="59"/>
        <v>33.452846387733857</v>
      </c>
    </row>
    <row r="411" spans="1:9" ht="13.5" x14ac:dyDescent="0.25">
      <c r="A411" s="3">
        <f>TITRES_STAT!B414</f>
        <v>42900</v>
      </c>
      <c r="B411" s="6">
        <f>TITRES_STAT!D414</f>
        <v>1.8</v>
      </c>
      <c r="C411" s="2">
        <f t="shared" si="54"/>
        <v>2.0000000000000018E-2</v>
      </c>
      <c r="D411" s="2">
        <f t="shared" si="55"/>
        <v>2.0000000000000018E-2</v>
      </c>
      <c r="E411" s="2">
        <f t="shared" si="56"/>
        <v>0</v>
      </c>
      <c r="F411" s="2">
        <f t="shared" si="57"/>
        <v>3.8917157677861229E-3</v>
      </c>
      <c r="G411" s="2">
        <f t="shared" si="57"/>
        <v>4.8998893191643826E-3</v>
      </c>
      <c r="H411" s="2">
        <f t="shared" si="58"/>
        <v>0.79424564807308917</v>
      </c>
      <c r="I411" s="2">
        <f t="shared" si="59"/>
        <v>44.266271395227328</v>
      </c>
    </row>
    <row r="412" spans="1:9" ht="13.5" x14ac:dyDescent="0.25">
      <c r="A412" s="3">
        <f>TITRES_STAT!B415</f>
        <v>42901</v>
      </c>
      <c r="B412" s="6">
        <f>TITRES_STAT!D415</f>
        <v>1.78</v>
      </c>
      <c r="C412" s="2">
        <f t="shared" si="54"/>
        <v>-2.0000000000000018E-2</v>
      </c>
      <c r="D412" s="2">
        <f t="shared" si="55"/>
        <v>0</v>
      </c>
      <c r="E412" s="2">
        <f t="shared" si="56"/>
        <v>2.0000000000000018E-2</v>
      </c>
      <c r="F412" s="2">
        <f t="shared" si="57"/>
        <v>3.6137360700871138E-3</v>
      </c>
      <c r="G412" s="2">
        <f t="shared" si="57"/>
        <v>5.9784686535097843E-3</v>
      </c>
      <c r="H412" s="2">
        <f t="shared" si="58"/>
        <v>0.60445847917352469</v>
      </c>
      <c r="I412" s="2">
        <f t="shared" si="59"/>
        <v>37.67367538765405</v>
      </c>
    </row>
    <row r="413" spans="1:9" ht="13.5" x14ac:dyDescent="0.25">
      <c r="A413" s="3">
        <f>TITRES_STAT!B416</f>
        <v>42902</v>
      </c>
      <c r="B413" s="6">
        <f>TITRES_STAT!D416</f>
        <v>1.78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3.3556120650808916E-3</v>
      </c>
      <c r="G413" s="2">
        <f t="shared" si="60"/>
        <v>5.5514351782590858E-3</v>
      </c>
      <c r="H413" s="2">
        <f t="shared" si="58"/>
        <v>0.60445847917352458</v>
      </c>
      <c r="I413" s="2">
        <f t="shared" si="59"/>
        <v>37.67367538765405</v>
      </c>
    </row>
    <row r="414" spans="1:9" ht="13.5" x14ac:dyDescent="0.25">
      <c r="A414" s="3">
        <f>TITRES_STAT!B417</f>
        <v>42905</v>
      </c>
      <c r="B414" s="6">
        <f>TITRES_STAT!D417</f>
        <v>1.78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3.1159254890036855E-3</v>
      </c>
      <c r="G414" s="2">
        <f t="shared" si="60"/>
        <v>5.1549040940977228E-3</v>
      </c>
      <c r="H414" s="2">
        <f t="shared" si="58"/>
        <v>0.60445847917352469</v>
      </c>
      <c r="I414" s="2">
        <f t="shared" si="59"/>
        <v>37.67367538765405</v>
      </c>
    </row>
    <row r="415" spans="1:9" ht="13.5" x14ac:dyDescent="0.25">
      <c r="A415" s="3">
        <f>TITRES_STAT!B418</f>
        <v>42906</v>
      </c>
      <c r="B415" s="6">
        <f>TITRES_STAT!D418</f>
        <v>1.73</v>
      </c>
      <c r="C415" s="2">
        <f t="shared" si="54"/>
        <v>-5.0000000000000044E-2</v>
      </c>
      <c r="D415" s="2">
        <f t="shared" si="55"/>
        <v>0</v>
      </c>
      <c r="E415" s="2">
        <f t="shared" si="56"/>
        <v>5.0000000000000044E-2</v>
      </c>
      <c r="F415" s="2">
        <f t="shared" si="60"/>
        <v>2.8933593826462795E-3</v>
      </c>
      <c r="G415" s="2">
        <f t="shared" si="60"/>
        <v>8.3581252302336023E-3</v>
      </c>
      <c r="H415" s="2">
        <f t="shared" si="58"/>
        <v>0.34617325093194529</v>
      </c>
      <c r="I415" s="2">
        <f t="shared" si="59"/>
        <v>25.715356525788351</v>
      </c>
    </row>
    <row r="416" spans="1:9" ht="13.5" x14ac:dyDescent="0.25">
      <c r="A416" s="3">
        <f>TITRES_STAT!B419</f>
        <v>42907</v>
      </c>
      <c r="B416" s="6">
        <f>TITRES_STAT!D419</f>
        <v>1.78</v>
      </c>
      <c r="C416" s="2">
        <f t="shared" si="54"/>
        <v>5.0000000000000044E-2</v>
      </c>
      <c r="D416" s="2">
        <f t="shared" si="55"/>
        <v>5.0000000000000044E-2</v>
      </c>
      <c r="E416" s="2">
        <f t="shared" si="56"/>
        <v>0</v>
      </c>
      <c r="F416" s="2">
        <f t="shared" si="60"/>
        <v>6.2581194267429764E-3</v>
      </c>
      <c r="G416" s="2">
        <f t="shared" si="60"/>
        <v>7.7611162852169163E-3</v>
      </c>
      <c r="H416" s="2">
        <f t="shared" si="58"/>
        <v>0.80634269565876859</v>
      </c>
      <c r="I416" s="2">
        <f t="shared" si="59"/>
        <v>44.63951926711767</v>
      </c>
    </row>
    <row r="417" spans="1:9" ht="13.5" x14ac:dyDescent="0.25">
      <c r="A417" s="3">
        <f>TITRES_STAT!B420</f>
        <v>42908</v>
      </c>
      <c r="B417" s="6">
        <f>TITRES_STAT!D420</f>
        <v>1.8</v>
      </c>
      <c r="C417" s="2">
        <f t="shared" si="54"/>
        <v>2.0000000000000018E-2</v>
      </c>
      <c r="D417" s="2">
        <f t="shared" si="55"/>
        <v>2.0000000000000018E-2</v>
      </c>
      <c r="E417" s="2">
        <f t="shared" si="56"/>
        <v>0</v>
      </c>
      <c r="F417" s="2">
        <f t="shared" si="60"/>
        <v>7.2396823248327647E-3</v>
      </c>
      <c r="G417" s="2">
        <f t="shared" si="60"/>
        <v>7.2067508362728501E-3</v>
      </c>
      <c r="H417" s="2">
        <f t="shared" si="58"/>
        <v>1.0045695333872464</v>
      </c>
      <c r="I417" s="2">
        <f t="shared" si="59"/>
        <v>50.113977921721805</v>
      </c>
    </row>
    <row r="418" spans="1:9" ht="13.5" x14ac:dyDescent="0.25">
      <c r="A418" s="3">
        <f>TITRES_STAT!B421</f>
        <v>42909</v>
      </c>
      <c r="B418" s="6">
        <f>TITRES_STAT!D421</f>
        <v>1.8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6.7225621587732815E-3</v>
      </c>
      <c r="G418" s="2">
        <f t="shared" si="60"/>
        <v>6.691982919396218E-3</v>
      </c>
      <c r="H418" s="2">
        <f t="shared" si="58"/>
        <v>1.0045695333872464</v>
      </c>
      <c r="I418" s="2">
        <f t="shared" si="59"/>
        <v>50.113977921721805</v>
      </c>
    </row>
    <row r="419" spans="1:9" ht="13.5" x14ac:dyDescent="0.25">
      <c r="A419" s="3">
        <f>TITRES_STAT!B422</f>
        <v>42914</v>
      </c>
      <c r="B419" s="6">
        <f>TITRES_STAT!D422</f>
        <v>1.8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6.2423791474323321E-3</v>
      </c>
      <c r="G419" s="2">
        <f t="shared" si="60"/>
        <v>6.2139841394393451E-3</v>
      </c>
      <c r="H419" s="2">
        <f t="shared" si="58"/>
        <v>1.0045695333872462</v>
      </c>
      <c r="I419" s="2">
        <f t="shared" si="59"/>
        <v>50.113977921721805</v>
      </c>
    </row>
    <row r="420" spans="1:9" ht="13.5" x14ac:dyDescent="0.25">
      <c r="A420" s="3">
        <f>TITRES_STAT!B423</f>
        <v>42915</v>
      </c>
      <c r="B420" s="6">
        <f>TITRES_STAT!D423</f>
        <v>1.8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5.7964949226157374E-3</v>
      </c>
      <c r="G420" s="2">
        <f t="shared" si="60"/>
        <v>5.7701281294793919E-3</v>
      </c>
      <c r="H420" s="2">
        <f t="shared" si="58"/>
        <v>1.0045695333872464</v>
      </c>
      <c r="I420" s="2">
        <f t="shared" si="59"/>
        <v>50.113977921721805</v>
      </c>
    </row>
    <row r="421" spans="1:9" ht="13.5" x14ac:dyDescent="0.25">
      <c r="A421" s="3">
        <f>TITRES_STAT!B424</f>
        <v>42916</v>
      </c>
      <c r="B421" s="6">
        <f>TITRES_STAT!D424</f>
        <v>1.8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5.3824595710003278E-3</v>
      </c>
      <c r="G421" s="2">
        <f t="shared" si="60"/>
        <v>5.357976120230863E-3</v>
      </c>
      <c r="H421" s="2">
        <f t="shared" si="58"/>
        <v>1.0045695333872466</v>
      </c>
      <c r="I421" s="2">
        <f t="shared" si="59"/>
        <v>50.113977921721805</v>
      </c>
    </row>
    <row r="422" spans="1:9" ht="13.5" x14ac:dyDescent="0.25">
      <c r="A422" s="3">
        <f>TITRES_STAT!B425</f>
        <v>42919</v>
      </c>
      <c r="B422" s="6">
        <f>TITRES_STAT!D425</f>
        <v>1.8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4.9979981730717332E-3</v>
      </c>
      <c r="G422" s="2">
        <f t="shared" si="60"/>
        <v>4.975263540214373E-3</v>
      </c>
      <c r="H422" s="2">
        <f t="shared" si="58"/>
        <v>1.0045695333872466</v>
      </c>
      <c r="I422" s="2">
        <f t="shared" si="59"/>
        <v>50.113977921721805</v>
      </c>
    </row>
    <row r="423" spans="1:9" ht="13.5" x14ac:dyDescent="0.25">
      <c r="A423" s="3">
        <f>TITRES_STAT!B426</f>
        <v>42920</v>
      </c>
      <c r="B423" s="6">
        <f>TITRES_STAT!D426</f>
        <v>1.8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4.6409983035666097E-3</v>
      </c>
      <c r="G423" s="2">
        <f t="shared" si="60"/>
        <v>4.6198875730562037E-3</v>
      </c>
      <c r="H423" s="2">
        <f t="shared" si="58"/>
        <v>1.0045695333872466</v>
      </c>
      <c r="I423" s="2">
        <f t="shared" si="59"/>
        <v>50.113977921721805</v>
      </c>
    </row>
    <row r="424" spans="1:9" ht="13.5" x14ac:dyDescent="0.25">
      <c r="A424" s="3">
        <f>TITRES_STAT!B427</f>
        <v>42921</v>
      </c>
      <c r="B424" s="6">
        <f>TITRES_STAT!D427</f>
        <v>1.8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4.3094984247404235E-3</v>
      </c>
      <c r="G424" s="2">
        <f t="shared" si="60"/>
        <v>4.2898956035521893E-3</v>
      </c>
      <c r="H424" s="2">
        <f t="shared" si="58"/>
        <v>1.0045695333872466</v>
      </c>
      <c r="I424" s="2">
        <f t="shared" si="59"/>
        <v>50.113977921721805</v>
      </c>
    </row>
    <row r="425" spans="1:9" ht="13.5" x14ac:dyDescent="0.25">
      <c r="A425" s="3">
        <f>TITRES_STAT!B428</f>
        <v>42922</v>
      </c>
      <c r="B425" s="6">
        <f>TITRES_STAT!D428</f>
        <v>1.81</v>
      </c>
      <c r="C425" s="2">
        <f t="shared" si="54"/>
        <v>1.0000000000000009E-2</v>
      </c>
      <c r="D425" s="2">
        <f t="shared" si="55"/>
        <v>1.0000000000000009E-2</v>
      </c>
      <c r="E425" s="2">
        <f t="shared" si="56"/>
        <v>0</v>
      </c>
      <c r="F425" s="2">
        <f t="shared" si="60"/>
        <v>4.7159628229732509E-3</v>
      </c>
      <c r="G425" s="2">
        <f t="shared" si="60"/>
        <v>3.9834744890127468E-3</v>
      </c>
      <c r="H425" s="2">
        <f t="shared" si="58"/>
        <v>1.1838817685367031</v>
      </c>
      <c r="I425" s="2">
        <f t="shared" si="59"/>
        <v>54.209975356402012</v>
      </c>
    </row>
    <row r="426" spans="1:9" ht="13.5" x14ac:dyDescent="0.25">
      <c r="A426" s="3">
        <f>TITRES_STAT!B429</f>
        <v>42923</v>
      </c>
      <c r="B426" s="6">
        <f>TITRES_STAT!D429</f>
        <v>1.8</v>
      </c>
      <c r="C426" s="2">
        <f t="shared" si="54"/>
        <v>-1.0000000000000009E-2</v>
      </c>
      <c r="D426" s="2">
        <f t="shared" si="55"/>
        <v>0</v>
      </c>
      <c r="E426" s="2">
        <f t="shared" si="56"/>
        <v>1.0000000000000009E-2</v>
      </c>
      <c r="F426" s="2">
        <f t="shared" si="60"/>
        <v>4.3791083356180182E-3</v>
      </c>
      <c r="G426" s="2">
        <f t="shared" si="60"/>
        <v>4.4132263112261223E-3</v>
      </c>
      <c r="H426" s="2">
        <f t="shared" si="58"/>
        <v>0.99226915340341448</v>
      </c>
      <c r="I426" s="2">
        <f t="shared" si="59"/>
        <v>49.805978861255298</v>
      </c>
    </row>
    <row r="427" spans="1:9" ht="13.5" x14ac:dyDescent="0.25">
      <c r="A427" s="3">
        <f>TITRES_STAT!B430</f>
        <v>42926</v>
      </c>
      <c r="B427" s="6">
        <f>TITRES_STAT!D430</f>
        <v>1.78</v>
      </c>
      <c r="C427" s="2">
        <f t="shared" si="54"/>
        <v>-2.0000000000000018E-2</v>
      </c>
      <c r="D427" s="2">
        <f t="shared" si="55"/>
        <v>0</v>
      </c>
      <c r="E427" s="2">
        <f t="shared" si="56"/>
        <v>2.0000000000000018E-2</v>
      </c>
      <c r="F427" s="2">
        <f t="shared" si="60"/>
        <v>4.0663148830738741E-3</v>
      </c>
      <c r="G427" s="2">
        <f t="shared" si="60"/>
        <v>5.5265672889956863E-3</v>
      </c>
      <c r="H427" s="2">
        <f t="shared" si="58"/>
        <v>0.73577587504825692</v>
      </c>
      <c r="I427" s="2">
        <f t="shared" si="59"/>
        <v>42.388875523909519</v>
      </c>
    </row>
    <row r="428" spans="1:9" ht="13.5" x14ac:dyDescent="0.25">
      <c r="A428" s="3">
        <f>TITRES_STAT!B431</f>
        <v>42927</v>
      </c>
      <c r="B428" s="6">
        <f>TITRES_STAT!D431</f>
        <v>1.78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3.7758638199971687E-3</v>
      </c>
      <c r="G428" s="2">
        <f t="shared" si="60"/>
        <v>5.131812482638852E-3</v>
      </c>
      <c r="H428" s="2">
        <f t="shared" si="58"/>
        <v>0.73577587504825681</v>
      </c>
      <c r="I428" s="2">
        <f t="shared" si="59"/>
        <v>42.388875523909519</v>
      </c>
    </row>
    <row r="429" spans="1:9" ht="13.5" x14ac:dyDescent="0.25">
      <c r="A429" s="3">
        <f>TITRES_STAT!B432</f>
        <v>42928</v>
      </c>
      <c r="B429" s="6">
        <f>TITRES_STAT!D432</f>
        <v>1.78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3.5061592614259421E-3</v>
      </c>
      <c r="G429" s="2">
        <f t="shared" si="61"/>
        <v>4.7652544481646486E-3</v>
      </c>
      <c r="H429" s="2">
        <f t="shared" si="58"/>
        <v>0.7357758750482567</v>
      </c>
      <c r="I429" s="2">
        <f t="shared" si="59"/>
        <v>42.388875523909519</v>
      </c>
    </row>
    <row r="430" spans="1:9" ht="13.5" x14ac:dyDescent="0.25">
      <c r="A430" s="3">
        <f>TITRES_STAT!B433</f>
        <v>42929</v>
      </c>
      <c r="B430" s="6">
        <f>TITRES_STAT!D433</f>
        <v>1.8</v>
      </c>
      <c r="C430" s="2">
        <f t="shared" si="54"/>
        <v>2.0000000000000018E-2</v>
      </c>
      <c r="D430" s="2">
        <f t="shared" si="55"/>
        <v>2.0000000000000018E-2</v>
      </c>
      <c r="E430" s="2">
        <f t="shared" si="56"/>
        <v>0</v>
      </c>
      <c r="F430" s="2">
        <f t="shared" si="61"/>
        <v>4.6842907427526613E-3</v>
      </c>
      <c r="G430" s="2">
        <f t="shared" si="61"/>
        <v>4.4248791304386022E-3</v>
      </c>
      <c r="H430" s="2">
        <f t="shared" si="58"/>
        <v>1.0586256945482588</v>
      </c>
      <c r="I430" s="2">
        <f t="shared" si="59"/>
        <v>51.423903692242696</v>
      </c>
    </row>
    <row r="431" spans="1:9" ht="13.5" x14ac:dyDescent="0.25">
      <c r="A431" s="3">
        <f>TITRES_STAT!B434</f>
        <v>42930</v>
      </c>
      <c r="B431" s="6">
        <f>TITRES_STAT!D434</f>
        <v>1.8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4.3496985468417567E-3</v>
      </c>
      <c r="G431" s="2">
        <f t="shared" si="61"/>
        <v>4.1088163354072735E-3</v>
      </c>
      <c r="H431" s="2">
        <f t="shared" si="58"/>
        <v>1.0586256945482588</v>
      </c>
      <c r="I431" s="2">
        <f t="shared" si="59"/>
        <v>51.423903692242696</v>
      </c>
    </row>
    <row r="432" spans="1:9" ht="13.5" x14ac:dyDescent="0.25">
      <c r="A432" s="3">
        <f>TITRES_STAT!B435</f>
        <v>42933</v>
      </c>
      <c r="B432" s="6">
        <f>TITRES_STAT!D435</f>
        <v>1.76</v>
      </c>
      <c r="C432" s="2">
        <f t="shared" si="54"/>
        <v>-4.0000000000000036E-2</v>
      </c>
      <c r="D432" s="2">
        <f t="shared" si="55"/>
        <v>0</v>
      </c>
      <c r="E432" s="2">
        <f t="shared" si="56"/>
        <v>4.0000000000000036E-2</v>
      </c>
      <c r="F432" s="2">
        <f t="shared" si="61"/>
        <v>4.0390057934959174E-3</v>
      </c>
      <c r="G432" s="2">
        <f t="shared" si="61"/>
        <v>6.672472311449614E-3</v>
      </c>
      <c r="H432" s="2">
        <f t="shared" si="58"/>
        <v>0.60532372484561603</v>
      </c>
      <c r="I432" s="2">
        <f t="shared" si="59"/>
        <v>37.707268351984894</v>
      </c>
    </row>
    <row r="433" spans="1:9" ht="13.5" x14ac:dyDescent="0.25">
      <c r="A433" s="3">
        <f>TITRES_STAT!B436</f>
        <v>42934</v>
      </c>
      <c r="B433" s="6">
        <f>TITRES_STAT!D436</f>
        <v>1.76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3.7505053796747802E-3</v>
      </c>
      <c r="G433" s="2">
        <f t="shared" si="61"/>
        <v>6.1958671463460697E-3</v>
      </c>
      <c r="H433" s="2">
        <f t="shared" si="58"/>
        <v>0.60532372484561603</v>
      </c>
      <c r="I433" s="2">
        <f t="shared" si="59"/>
        <v>37.707268351984894</v>
      </c>
    </row>
    <row r="434" spans="1:9" ht="13.5" x14ac:dyDescent="0.25">
      <c r="A434" s="3">
        <f>TITRES_STAT!B437</f>
        <v>42935</v>
      </c>
      <c r="B434" s="6">
        <f>TITRES_STAT!D437</f>
        <v>1.76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3.4826121382694384E-3</v>
      </c>
      <c r="G434" s="2">
        <f t="shared" si="61"/>
        <v>5.7533052073213504E-3</v>
      </c>
      <c r="H434" s="2">
        <f t="shared" si="58"/>
        <v>0.60532372484561592</v>
      </c>
      <c r="I434" s="2">
        <f t="shared" si="59"/>
        <v>37.707268351984887</v>
      </c>
    </row>
    <row r="435" spans="1:9" ht="13.5" x14ac:dyDescent="0.25">
      <c r="A435" s="3">
        <f>TITRES_STAT!B438</f>
        <v>42936</v>
      </c>
      <c r="B435" s="6">
        <f>TITRES_STAT!D438</f>
        <v>1.8</v>
      </c>
      <c r="C435" s="2">
        <f t="shared" si="54"/>
        <v>4.0000000000000036E-2</v>
      </c>
      <c r="D435" s="2">
        <f t="shared" si="55"/>
        <v>4.0000000000000036E-2</v>
      </c>
      <c r="E435" s="2">
        <f t="shared" si="56"/>
        <v>0</v>
      </c>
      <c r="F435" s="2">
        <f t="shared" si="61"/>
        <v>6.0909969855359103E-3</v>
      </c>
      <c r="G435" s="2">
        <f t="shared" si="61"/>
        <v>5.3423548353698251E-3</v>
      </c>
      <c r="H435" s="2">
        <f t="shared" si="58"/>
        <v>1.1401333631397137</v>
      </c>
      <c r="I435" s="2">
        <f t="shared" si="59"/>
        <v>53.27393996919259</v>
      </c>
    </row>
    <row r="436" spans="1:9" ht="13.5" x14ac:dyDescent="0.25">
      <c r="A436" s="3">
        <f>TITRES_STAT!B439</f>
        <v>42937</v>
      </c>
      <c r="B436" s="6">
        <f>TITRES_STAT!D439</f>
        <v>1.8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5.6559257722833458E-3</v>
      </c>
      <c r="G436" s="2">
        <f t="shared" si="61"/>
        <v>4.9607580614148368E-3</v>
      </c>
      <c r="H436" s="2">
        <f t="shared" si="58"/>
        <v>1.1401333631397139</v>
      </c>
      <c r="I436" s="2">
        <f t="shared" si="59"/>
        <v>53.273939969192604</v>
      </c>
    </row>
    <row r="437" spans="1:9" ht="13.5" x14ac:dyDescent="0.25">
      <c r="A437" s="3">
        <f>TITRES_STAT!B440</f>
        <v>42940</v>
      </c>
      <c r="B437" s="6">
        <f>TITRES_STAT!D440</f>
        <v>1.8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5.2519310742631066E-3</v>
      </c>
      <c r="G437" s="2">
        <f t="shared" si="61"/>
        <v>4.6064181998852058E-3</v>
      </c>
      <c r="H437" s="2">
        <f t="shared" si="58"/>
        <v>1.1401333631397139</v>
      </c>
      <c r="I437" s="2">
        <f t="shared" si="59"/>
        <v>53.273939969192604</v>
      </c>
    </row>
    <row r="438" spans="1:9" ht="13.5" x14ac:dyDescent="0.25">
      <c r="A438" s="3">
        <f>TITRES_STAT!B441</f>
        <v>42942</v>
      </c>
      <c r="B438" s="6">
        <f>TITRES_STAT!D441</f>
        <v>1.81</v>
      </c>
      <c r="C438" s="2">
        <f t="shared" si="54"/>
        <v>1.0000000000000009E-2</v>
      </c>
      <c r="D438" s="2">
        <f t="shared" si="55"/>
        <v>1.0000000000000009E-2</v>
      </c>
      <c r="E438" s="2">
        <f t="shared" si="56"/>
        <v>0</v>
      </c>
      <c r="F438" s="2">
        <f t="shared" si="61"/>
        <v>5.5910788546728856E-3</v>
      </c>
      <c r="G438" s="2">
        <f t="shared" si="61"/>
        <v>4.2773883284648335E-3</v>
      </c>
      <c r="H438" s="2">
        <f t="shared" si="58"/>
        <v>1.3071244472861643</v>
      </c>
      <c r="I438" s="2">
        <f t="shared" si="59"/>
        <v>56.656000885592242</v>
      </c>
    </row>
    <row r="439" spans="1:9" ht="13.5" x14ac:dyDescent="0.25">
      <c r="A439" s="3">
        <f>TITRES_STAT!B442</f>
        <v>42943</v>
      </c>
      <c r="B439" s="6">
        <f>TITRES_STAT!D442</f>
        <v>1.81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5.1917160793391081E-3</v>
      </c>
      <c r="G439" s="2">
        <f t="shared" si="61"/>
        <v>3.9718605907173455E-3</v>
      </c>
      <c r="H439" s="2">
        <f t="shared" si="58"/>
        <v>1.3071244472861643</v>
      </c>
      <c r="I439" s="2">
        <f t="shared" si="59"/>
        <v>56.656000885592242</v>
      </c>
    </row>
    <row r="440" spans="1:9" ht="13.5" x14ac:dyDescent="0.25">
      <c r="A440" s="3">
        <f>TITRES_STAT!B443</f>
        <v>42944</v>
      </c>
      <c r="B440" s="6">
        <f>TITRES_STAT!D443</f>
        <v>1.8</v>
      </c>
      <c r="C440" s="2">
        <f t="shared" si="54"/>
        <v>-1.0000000000000009E-2</v>
      </c>
      <c r="D440" s="2">
        <f t="shared" si="55"/>
        <v>0</v>
      </c>
      <c r="E440" s="2">
        <f t="shared" si="56"/>
        <v>1.0000000000000009E-2</v>
      </c>
      <c r="F440" s="2">
        <f t="shared" si="61"/>
        <v>4.8208792165291715E-3</v>
      </c>
      <c r="G440" s="2">
        <f t="shared" si="61"/>
        <v>4.4024419770946786E-3</v>
      </c>
      <c r="H440" s="2">
        <f t="shared" si="58"/>
        <v>1.0950466222182067</v>
      </c>
      <c r="I440" s="2">
        <f t="shared" si="59"/>
        <v>52.268365324433034</v>
      </c>
    </row>
    <row r="441" spans="1:9" ht="13.5" x14ac:dyDescent="0.25">
      <c r="A441" s="3">
        <f>TITRES_STAT!B444</f>
        <v>42947</v>
      </c>
      <c r="B441" s="6">
        <f>TITRES_STAT!D444</f>
        <v>1.8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4.4765307010628027E-3</v>
      </c>
      <c r="G441" s="2">
        <f t="shared" si="61"/>
        <v>4.0879818358736299E-3</v>
      </c>
      <c r="H441" s="2">
        <f t="shared" si="58"/>
        <v>1.0950466222182069</v>
      </c>
      <c r="I441" s="2">
        <f t="shared" si="59"/>
        <v>52.268365324433034</v>
      </c>
    </row>
    <row r="442" spans="1:9" ht="13.5" x14ac:dyDescent="0.25">
      <c r="A442" s="3">
        <f>TITRES_STAT!B445</f>
        <v>42948</v>
      </c>
      <c r="B442" s="6">
        <f>TITRES_STAT!D445</f>
        <v>1.82</v>
      </c>
      <c r="C442" s="2">
        <f t="shared" si="54"/>
        <v>2.0000000000000018E-2</v>
      </c>
      <c r="D442" s="2">
        <f t="shared" si="55"/>
        <v>2.0000000000000018E-2</v>
      </c>
      <c r="E442" s="2">
        <f t="shared" si="56"/>
        <v>0</v>
      </c>
      <c r="F442" s="2">
        <f t="shared" si="61"/>
        <v>5.5853499367011757E-3</v>
      </c>
      <c r="G442" s="2">
        <f t="shared" si="61"/>
        <v>3.7959831333112281E-3</v>
      </c>
      <c r="H442" s="2">
        <f t="shared" si="58"/>
        <v>1.471384287165967</v>
      </c>
      <c r="I442" s="2">
        <f t="shared" si="59"/>
        <v>59.536847215827407</v>
      </c>
    </row>
    <row r="443" spans="1:9" ht="13.5" x14ac:dyDescent="0.25">
      <c r="A443" s="3">
        <f>TITRES_STAT!B446</f>
        <v>42949</v>
      </c>
      <c r="B443" s="6">
        <f>TITRES_STAT!D446</f>
        <v>1.87</v>
      </c>
      <c r="C443" s="2">
        <f t="shared" si="54"/>
        <v>5.0000000000000044E-2</v>
      </c>
      <c r="D443" s="2">
        <f t="shared" si="55"/>
        <v>5.0000000000000044E-2</v>
      </c>
      <c r="E443" s="2">
        <f t="shared" si="56"/>
        <v>0</v>
      </c>
      <c r="F443" s="2">
        <f t="shared" si="61"/>
        <v>8.7578249412225244E-3</v>
      </c>
      <c r="G443" s="2">
        <f t="shared" si="61"/>
        <v>3.5248414809318546E-3</v>
      </c>
      <c r="H443" s="2">
        <f t="shared" si="58"/>
        <v>2.4846010774099372</v>
      </c>
      <c r="I443" s="2">
        <f t="shared" si="59"/>
        <v>71.302310428507127</v>
      </c>
    </row>
    <row r="444" spans="1:9" ht="13.5" x14ac:dyDescent="0.25">
      <c r="A444" s="3">
        <f>TITRES_STAT!B447</f>
        <v>42950</v>
      </c>
      <c r="B444" s="6">
        <f>TITRES_STAT!D447</f>
        <v>1.87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8.1322660168494879E-3</v>
      </c>
      <c r="G444" s="2">
        <f t="shared" si="61"/>
        <v>3.2730670894367221E-3</v>
      </c>
      <c r="H444" s="2">
        <f t="shared" si="58"/>
        <v>2.4846010774099376</v>
      </c>
      <c r="I444" s="2">
        <f t="shared" si="59"/>
        <v>71.302310428507127</v>
      </c>
    </row>
    <row r="445" spans="1:9" ht="13.5" x14ac:dyDescent="0.25">
      <c r="A445" s="3">
        <f>TITRES_STAT!B448</f>
        <v>42951</v>
      </c>
      <c r="B445" s="6">
        <f>TITRES_STAT!D448</f>
        <v>1.87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7.5513898727888103E-3</v>
      </c>
      <c r="G445" s="2">
        <f t="shared" si="62"/>
        <v>3.0392765830483848E-3</v>
      </c>
      <c r="H445" s="2">
        <f t="shared" si="58"/>
        <v>2.4846010774099376</v>
      </c>
      <c r="I445" s="2">
        <f t="shared" si="59"/>
        <v>71.302310428507127</v>
      </c>
    </row>
    <row r="446" spans="1:9" ht="13.5" x14ac:dyDescent="0.25">
      <c r="A446" s="3">
        <f>TITRES_STAT!B449</f>
        <v>42954</v>
      </c>
      <c r="B446" s="6">
        <f>TITRES_STAT!D449</f>
        <v>1.82</v>
      </c>
      <c r="C446" s="2">
        <f t="shared" si="54"/>
        <v>-5.0000000000000044E-2</v>
      </c>
      <c r="D446" s="2">
        <f t="shared" si="55"/>
        <v>0</v>
      </c>
      <c r="E446" s="2">
        <f t="shared" si="56"/>
        <v>5.0000000000000044E-2</v>
      </c>
      <c r="F446" s="2">
        <f t="shared" si="62"/>
        <v>7.0120048818753241E-3</v>
      </c>
      <c r="G446" s="2">
        <f t="shared" si="62"/>
        <v>6.3936139699735028E-3</v>
      </c>
      <c r="H446" s="2">
        <f t="shared" si="58"/>
        <v>1.0967200889521931</v>
      </c>
      <c r="I446" s="2">
        <f t="shared" si="59"/>
        <v>52.30646163648214</v>
      </c>
    </row>
    <row r="447" spans="1:9" ht="13.5" x14ac:dyDescent="0.25">
      <c r="A447" s="3">
        <f>TITRES_STAT!B450</f>
        <v>42955</v>
      </c>
      <c r="B447" s="6">
        <f>TITRES_STAT!D450</f>
        <v>1.86</v>
      </c>
      <c r="C447" s="2">
        <f t="shared" si="54"/>
        <v>4.0000000000000036E-2</v>
      </c>
      <c r="D447" s="2">
        <f t="shared" si="55"/>
        <v>4.0000000000000036E-2</v>
      </c>
      <c r="E447" s="2">
        <f t="shared" si="56"/>
        <v>0</v>
      </c>
      <c r="F447" s="2">
        <f t="shared" si="62"/>
        <v>9.3682902474556597E-3</v>
      </c>
      <c r="G447" s="2">
        <f t="shared" si="62"/>
        <v>5.936927257832539E-3</v>
      </c>
      <c r="H447" s="2">
        <f t="shared" si="58"/>
        <v>1.5779695186758693</v>
      </c>
      <c r="I447" s="2">
        <f t="shared" si="59"/>
        <v>61.209781855231817</v>
      </c>
    </row>
    <row r="448" spans="1:9" ht="13.5" x14ac:dyDescent="0.25">
      <c r="A448" s="3">
        <f>TITRES_STAT!B451</f>
        <v>42956</v>
      </c>
      <c r="B448" s="6">
        <f>TITRES_STAT!D451</f>
        <v>1.81</v>
      </c>
      <c r="C448" s="2">
        <f t="shared" si="54"/>
        <v>-5.0000000000000044E-2</v>
      </c>
      <c r="D448" s="2">
        <f t="shared" si="55"/>
        <v>0</v>
      </c>
      <c r="E448" s="2">
        <f t="shared" si="56"/>
        <v>5.0000000000000044E-2</v>
      </c>
      <c r="F448" s="2">
        <f t="shared" si="62"/>
        <v>8.6991266583516837E-3</v>
      </c>
      <c r="G448" s="2">
        <f t="shared" si="62"/>
        <v>9.0842895965587891E-3</v>
      </c>
      <c r="H448" s="2">
        <f t="shared" si="58"/>
        <v>0.95760120435251106</v>
      </c>
      <c r="I448" s="2">
        <f t="shared" si="59"/>
        <v>48.917072702212792</v>
      </c>
    </row>
    <row r="449" spans="1:9" ht="13.5" x14ac:dyDescent="0.25">
      <c r="A449" s="3">
        <f>TITRES_STAT!B452</f>
        <v>42957</v>
      </c>
      <c r="B449" s="6">
        <f>TITRES_STAT!D452</f>
        <v>1.8</v>
      </c>
      <c r="C449" s="2">
        <f t="shared" si="54"/>
        <v>-1.0000000000000009E-2</v>
      </c>
      <c r="D449" s="2">
        <f t="shared" si="55"/>
        <v>0</v>
      </c>
      <c r="E449" s="2">
        <f t="shared" si="56"/>
        <v>1.0000000000000009E-2</v>
      </c>
      <c r="F449" s="2">
        <f t="shared" si="62"/>
        <v>8.077760468469421E-3</v>
      </c>
      <c r="G449" s="2">
        <f t="shared" si="62"/>
        <v>9.1496974825188756E-3</v>
      </c>
      <c r="H449" s="2">
        <f t="shared" si="58"/>
        <v>0.88284454036896154</v>
      </c>
      <c r="I449" s="2">
        <f t="shared" si="59"/>
        <v>46.888870612544551</v>
      </c>
    </row>
    <row r="450" spans="1:9" ht="13.5" x14ac:dyDescent="0.25">
      <c r="A450" s="3">
        <f>TITRES_STAT!B453</f>
        <v>42958</v>
      </c>
      <c r="B450" s="6">
        <f>TITRES_STAT!D453</f>
        <v>1.8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7.500777577864463E-3</v>
      </c>
      <c r="G450" s="2">
        <f t="shared" si="62"/>
        <v>8.4961476623389553E-3</v>
      </c>
      <c r="H450" s="2">
        <f t="shared" si="58"/>
        <v>0.88284454036896165</v>
      </c>
      <c r="I450" s="2">
        <f t="shared" si="59"/>
        <v>46.888870612544551</v>
      </c>
    </row>
    <row r="451" spans="1:9" ht="13.5" x14ac:dyDescent="0.25">
      <c r="A451" s="3">
        <f>TITRES_STAT!B454</f>
        <v>42961</v>
      </c>
      <c r="B451" s="6">
        <f>TITRES_STAT!D454</f>
        <v>1.8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6.9650077508741437E-3</v>
      </c>
      <c r="G451" s="2">
        <f t="shared" si="62"/>
        <v>7.8892799721718872E-3</v>
      </c>
      <c r="H451" s="2">
        <f t="shared" si="58"/>
        <v>0.88284454036896154</v>
      </c>
      <c r="I451" s="2">
        <f t="shared" si="59"/>
        <v>46.888870612544551</v>
      </c>
    </row>
    <row r="452" spans="1:9" ht="13.5" x14ac:dyDescent="0.25">
      <c r="A452" s="3">
        <f>TITRES_STAT!B455</f>
        <v>42962</v>
      </c>
      <c r="B452" s="6">
        <f>TITRES_STAT!D455</f>
        <v>1.83</v>
      </c>
      <c r="C452" s="2">
        <f t="shared" si="63"/>
        <v>3.0000000000000027E-2</v>
      </c>
      <c r="D452" s="2">
        <f t="shared" si="64"/>
        <v>3.0000000000000027E-2</v>
      </c>
      <c r="E452" s="2">
        <f t="shared" si="65"/>
        <v>0</v>
      </c>
      <c r="F452" s="2">
        <f t="shared" si="62"/>
        <v>8.6103643400974213E-3</v>
      </c>
      <c r="G452" s="2">
        <f t="shared" si="62"/>
        <v>7.3257599741596091E-3</v>
      </c>
      <c r="H452" s="2">
        <f t="shared" si="58"/>
        <v>1.1753544165341261</v>
      </c>
      <c r="I452" s="2">
        <f t="shared" si="59"/>
        <v>54.030479245159242</v>
      </c>
    </row>
    <row r="453" spans="1:9" ht="13.5" x14ac:dyDescent="0.25">
      <c r="A453" s="3">
        <f>TITRES_STAT!B456</f>
        <v>42963</v>
      </c>
      <c r="B453" s="6">
        <f>TITRES_STAT!D456</f>
        <v>1.8</v>
      </c>
      <c r="C453" s="2">
        <f t="shared" si="63"/>
        <v>-3.0000000000000027E-2</v>
      </c>
      <c r="D453" s="2">
        <f t="shared" si="64"/>
        <v>0</v>
      </c>
      <c r="E453" s="2">
        <f t="shared" si="65"/>
        <v>3.0000000000000027E-2</v>
      </c>
      <c r="F453" s="2">
        <f t="shared" si="62"/>
        <v>7.9953383158047481E-3</v>
      </c>
      <c r="G453" s="2">
        <f t="shared" si="62"/>
        <v>8.9453485474339234E-3</v>
      </c>
      <c r="H453" s="2">
        <f t="shared" si="58"/>
        <v>0.89379841080628475</v>
      </c>
      <c r="I453" s="2">
        <f t="shared" si="59"/>
        <v>47.196069323225913</v>
      </c>
    </row>
    <row r="454" spans="1:9" ht="13.5" x14ac:dyDescent="0.25">
      <c r="A454" s="3">
        <f>TITRES_STAT!B457</f>
        <v>42964</v>
      </c>
      <c r="B454" s="6">
        <f>TITRES_STAT!D457</f>
        <v>1.85</v>
      </c>
      <c r="C454" s="2">
        <f t="shared" si="63"/>
        <v>5.0000000000000044E-2</v>
      </c>
      <c r="D454" s="2">
        <f t="shared" si="64"/>
        <v>5.0000000000000044E-2</v>
      </c>
      <c r="E454" s="2">
        <f t="shared" si="65"/>
        <v>0</v>
      </c>
      <c r="F454" s="2">
        <f t="shared" si="62"/>
        <v>1.0995671293247269E-2</v>
      </c>
      <c r="G454" s="2">
        <f t="shared" si="62"/>
        <v>8.3063950797600712E-3</v>
      </c>
      <c r="H454" s="2">
        <f t="shared" si="58"/>
        <v>1.3237597282171265</v>
      </c>
      <c r="I454" s="2">
        <f t="shared" si="59"/>
        <v>56.96629096988282</v>
      </c>
    </row>
    <row r="455" spans="1:9" ht="13.5" x14ac:dyDescent="0.25">
      <c r="A455" s="3">
        <f>TITRES_STAT!B458</f>
        <v>42965</v>
      </c>
      <c r="B455" s="6">
        <f>TITRES_STAT!D458</f>
        <v>1.85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1.0210266200872464E-2</v>
      </c>
      <c r="G455" s="2">
        <f t="shared" si="62"/>
        <v>7.7130811454914948E-3</v>
      </c>
      <c r="H455" s="2">
        <f t="shared" si="58"/>
        <v>1.3237597282171265</v>
      </c>
      <c r="I455" s="2">
        <f t="shared" si="59"/>
        <v>56.96629096988282</v>
      </c>
    </row>
    <row r="456" spans="1:9" ht="13.5" x14ac:dyDescent="0.25">
      <c r="A456" s="3">
        <f>TITRES_STAT!B459</f>
        <v>42968</v>
      </c>
      <c r="B456" s="6">
        <f>TITRES_STAT!D459</f>
        <v>1.8</v>
      </c>
      <c r="C456" s="2">
        <f t="shared" si="63"/>
        <v>-5.0000000000000044E-2</v>
      </c>
      <c r="D456" s="2">
        <f t="shared" si="64"/>
        <v>0</v>
      </c>
      <c r="E456" s="2">
        <f t="shared" si="65"/>
        <v>5.0000000000000044E-2</v>
      </c>
      <c r="F456" s="2">
        <f t="shared" si="62"/>
        <v>9.4809614722387164E-3</v>
      </c>
      <c r="G456" s="2">
        <f t="shared" si="62"/>
        <v>1.0733575349384962E-2</v>
      </c>
      <c r="H456" s="2">
        <f t="shared" si="58"/>
        <v>0.88329947511683315</v>
      </c>
      <c r="I456" s="2">
        <f t="shared" si="59"/>
        <v>46.901700275896715</v>
      </c>
    </row>
    <row r="457" spans="1:9" ht="13.5" x14ac:dyDescent="0.25">
      <c r="A457" s="3">
        <f>TITRES_STAT!B460</f>
        <v>42969</v>
      </c>
      <c r="B457" s="6">
        <f>TITRES_STAT!D460</f>
        <v>1.8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8.8037499385073791E-3</v>
      </c>
      <c r="G457" s="2">
        <f t="shared" si="62"/>
        <v>9.9668913958574652E-3</v>
      </c>
      <c r="H457" s="2">
        <f t="shared" si="58"/>
        <v>0.88329947511683315</v>
      </c>
      <c r="I457" s="2">
        <f t="shared" si="59"/>
        <v>46.901700275896715</v>
      </c>
    </row>
    <row r="458" spans="1:9" ht="13.5" x14ac:dyDescent="0.25">
      <c r="A458" s="3">
        <f>TITRES_STAT!B461</f>
        <v>42970</v>
      </c>
      <c r="B458" s="6">
        <f>TITRES_STAT!D461</f>
        <v>1.84</v>
      </c>
      <c r="C458" s="2">
        <f t="shared" si="63"/>
        <v>4.0000000000000036E-2</v>
      </c>
      <c r="D458" s="2">
        <f t="shared" si="64"/>
        <v>4.0000000000000036E-2</v>
      </c>
      <c r="E458" s="2">
        <f t="shared" si="65"/>
        <v>0</v>
      </c>
      <c r="F458" s="2">
        <f t="shared" si="62"/>
        <v>1.1032053514328285E-2</v>
      </c>
      <c r="G458" s="2">
        <f t="shared" si="62"/>
        <v>9.2549705818676473E-3</v>
      </c>
      <c r="H458" s="2">
        <f t="shared" si="58"/>
        <v>1.1920138931551334</v>
      </c>
      <c r="I458" s="2">
        <f t="shared" si="59"/>
        <v>54.379851189691891</v>
      </c>
    </row>
    <row r="459" spans="1:9" ht="13.5" x14ac:dyDescent="0.25">
      <c r="A459" s="3">
        <f>TITRES_STAT!B462</f>
        <v>42971</v>
      </c>
      <c r="B459" s="6">
        <f>TITRES_STAT!D462</f>
        <v>1.84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1.0244049691876264E-2</v>
      </c>
      <c r="G459" s="2">
        <f t="shared" si="62"/>
        <v>8.5939012545913872E-3</v>
      </c>
      <c r="H459" s="2">
        <f t="shared" si="58"/>
        <v>1.1920138931551334</v>
      </c>
      <c r="I459" s="2">
        <f t="shared" si="59"/>
        <v>54.379851189691891</v>
      </c>
    </row>
    <row r="460" spans="1:9" ht="13.5" x14ac:dyDescent="0.25">
      <c r="A460" s="3">
        <f>TITRES_STAT!B463</f>
        <v>42972</v>
      </c>
      <c r="B460" s="6">
        <f>TITRES_STAT!D463</f>
        <v>1.8</v>
      </c>
      <c r="C460" s="2">
        <f t="shared" si="63"/>
        <v>-4.0000000000000036E-2</v>
      </c>
      <c r="D460" s="2">
        <f t="shared" si="64"/>
        <v>0</v>
      </c>
      <c r="E460" s="2">
        <f t="shared" si="65"/>
        <v>4.0000000000000036E-2</v>
      </c>
      <c r="F460" s="2">
        <f t="shared" si="62"/>
        <v>9.5123318567422455E-3</v>
      </c>
      <c r="G460" s="2">
        <f t="shared" si="62"/>
        <v>1.0837194022120578E-2</v>
      </c>
      <c r="H460" s="2">
        <f t="shared" si="58"/>
        <v>0.87774859777595005</v>
      </c>
      <c r="I460" s="2">
        <f t="shared" si="59"/>
        <v>46.744734562207974</v>
      </c>
    </row>
    <row r="461" spans="1:9" ht="13.5" x14ac:dyDescent="0.25">
      <c r="A461" s="3">
        <f>TITRES_STAT!B464</f>
        <v>42975</v>
      </c>
      <c r="B461" s="6">
        <f>TITRES_STAT!D464</f>
        <v>1.8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8.832879581260656E-3</v>
      </c>
      <c r="G461" s="2">
        <f t="shared" si="66"/>
        <v>1.0063108734826251E-2</v>
      </c>
      <c r="H461" s="2">
        <f t="shared" si="58"/>
        <v>0.87774859777594993</v>
      </c>
      <c r="I461" s="2">
        <f t="shared" si="59"/>
        <v>46.744734562207974</v>
      </c>
    </row>
    <row r="462" spans="1:9" ht="13.5" x14ac:dyDescent="0.25">
      <c r="A462" s="3">
        <f>TITRES_STAT!B465</f>
        <v>42976</v>
      </c>
      <c r="B462" s="6">
        <f>TITRES_STAT!D465</f>
        <v>1.82</v>
      </c>
      <c r="C462" s="2">
        <f t="shared" si="63"/>
        <v>2.0000000000000018E-2</v>
      </c>
      <c r="D462" s="2">
        <f t="shared" si="64"/>
        <v>2.0000000000000018E-2</v>
      </c>
      <c r="E462" s="2">
        <f t="shared" si="65"/>
        <v>0</v>
      </c>
      <c r="F462" s="2">
        <f t="shared" si="66"/>
        <v>9.630531039742039E-3</v>
      </c>
      <c r="G462" s="2">
        <f t="shared" si="66"/>
        <v>9.3443152537672335E-3</v>
      </c>
      <c r="H462" s="2">
        <f t="shared" si="58"/>
        <v>1.0306299368334577</v>
      </c>
      <c r="I462" s="2">
        <f t="shared" si="59"/>
        <v>50.754197903760392</v>
      </c>
    </row>
    <row r="463" spans="1:9" ht="13.5" x14ac:dyDescent="0.25">
      <c r="A463" s="3">
        <f>TITRES_STAT!B466</f>
        <v>42977</v>
      </c>
      <c r="B463" s="6">
        <f>TITRES_STAT!D466</f>
        <v>1.8</v>
      </c>
      <c r="C463" s="2">
        <f t="shared" si="63"/>
        <v>-2.0000000000000018E-2</v>
      </c>
      <c r="D463" s="2">
        <f t="shared" si="64"/>
        <v>0</v>
      </c>
      <c r="E463" s="2">
        <f t="shared" si="65"/>
        <v>2.0000000000000018E-2</v>
      </c>
      <c r="F463" s="2">
        <f t="shared" si="66"/>
        <v>8.9426359654747496E-3</v>
      </c>
      <c r="G463" s="2">
        <f t="shared" si="66"/>
        <v>1.0105435592783861E-2</v>
      </c>
      <c r="H463" s="2">
        <f t="shared" si="58"/>
        <v>0.88493325036483839</v>
      </c>
      <c r="I463" s="2">
        <f t="shared" si="59"/>
        <v>46.947723490662341</v>
      </c>
    </row>
    <row r="464" spans="1:9" ht="13.5" x14ac:dyDescent="0.25">
      <c r="A464" s="3">
        <f>TITRES_STAT!B467</f>
        <v>42978</v>
      </c>
      <c r="B464" s="6">
        <f>TITRES_STAT!D467</f>
        <v>1.8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8.3038762536551246E-3</v>
      </c>
      <c r="G464" s="2">
        <f t="shared" si="66"/>
        <v>9.3836187647278711E-3</v>
      </c>
      <c r="H464" s="2">
        <f t="shared" si="58"/>
        <v>0.88493325036483839</v>
      </c>
      <c r="I464" s="2">
        <f t="shared" si="59"/>
        <v>46.947723490662341</v>
      </c>
    </row>
    <row r="465" spans="1:9" ht="13.5" x14ac:dyDescent="0.25">
      <c r="A465" s="3">
        <f>TITRES_STAT!B468</f>
        <v>42982</v>
      </c>
      <c r="B465" s="6">
        <f>TITRES_STAT!D468</f>
        <v>1.8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7.7107422355369012E-3</v>
      </c>
      <c r="G465" s="2">
        <f t="shared" si="66"/>
        <v>8.7133602815330242E-3</v>
      </c>
      <c r="H465" s="2">
        <f t="shared" ref="H465:H528" si="67">F465/G465</f>
        <v>0.88493325036483828</v>
      </c>
      <c r="I465" s="2">
        <f t="shared" ref="I465:I528" si="68">IF(G465=0,100,100-(100/(1+H465)))</f>
        <v>46.947723490662341</v>
      </c>
    </row>
    <row r="466" spans="1:9" ht="13.5" x14ac:dyDescent="0.25">
      <c r="A466" s="3">
        <f>TITRES_STAT!B469</f>
        <v>42983</v>
      </c>
      <c r="B466" s="6">
        <f>TITRES_STAT!D469</f>
        <v>1.81</v>
      </c>
      <c r="C466" s="2">
        <f t="shared" si="63"/>
        <v>1.0000000000000009E-2</v>
      </c>
      <c r="D466" s="2">
        <f t="shared" si="64"/>
        <v>1.0000000000000009E-2</v>
      </c>
      <c r="E466" s="2">
        <f t="shared" si="65"/>
        <v>0</v>
      </c>
      <c r="F466" s="2">
        <f t="shared" si="66"/>
        <v>7.8742606472842654E-3</v>
      </c>
      <c r="G466" s="2">
        <f t="shared" si="66"/>
        <v>8.0909774042806654E-3</v>
      </c>
      <c r="H466" s="2">
        <f t="shared" si="67"/>
        <v>0.97321500899486602</v>
      </c>
      <c r="I466" s="2">
        <f t="shared" si="68"/>
        <v>49.321285544579908</v>
      </c>
    </row>
    <row r="467" spans="1:9" ht="13.5" x14ac:dyDescent="0.25">
      <c r="A467" s="3">
        <f>TITRES_STAT!B470</f>
        <v>42984</v>
      </c>
      <c r="B467" s="6">
        <f>TITRES_STAT!D470</f>
        <v>1.81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7.311813458192532E-3</v>
      </c>
      <c r="G467" s="2">
        <f t="shared" si="66"/>
        <v>7.5130504468320465E-3</v>
      </c>
      <c r="H467" s="2">
        <f t="shared" si="67"/>
        <v>0.97321500899486602</v>
      </c>
      <c r="I467" s="2">
        <f t="shared" si="68"/>
        <v>49.321285544579908</v>
      </c>
    </row>
    <row r="468" spans="1:9" ht="13.5" x14ac:dyDescent="0.25">
      <c r="A468" s="3">
        <f>TITRES_STAT!B471</f>
        <v>42985</v>
      </c>
      <c r="B468" s="6">
        <f>TITRES_STAT!D471</f>
        <v>1.81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6.789541068321637E-3</v>
      </c>
      <c r="G468" s="2">
        <f t="shared" si="66"/>
        <v>6.9764039863440428E-3</v>
      </c>
      <c r="H468" s="2">
        <f t="shared" si="67"/>
        <v>0.97321500899486602</v>
      </c>
      <c r="I468" s="2">
        <f t="shared" si="68"/>
        <v>49.321285544579908</v>
      </c>
    </row>
    <row r="469" spans="1:9" ht="13.5" x14ac:dyDescent="0.25">
      <c r="A469" s="3">
        <f>TITRES_STAT!B472</f>
        <v>42986</v>
      </c>
      <c r="B469" s="6">
        <f>TITRES_STAT!D472</f>
        <v>1.79</v>
      </c>
      <c r="C469" s="2">
        <f t="shared" si="63"/>
        <v>-2.0000000000000018E-2</v>
      </c>
      <c r="D469" s="2">
        <f t="shared" si="64"/>
        <v>0</v>
      </c>
      <c r="E469" s="2">
        <f t="shared" si="65"/>
        <v>2.0000000000000018E-2</v>
      </c>
      <c r="F469" s="2">
        <f t="shared" si="66"/>
        <v>6.3045738491558064E-3</v>
      </c>
      <c r="G469" s="2">
        <f t="shared" si="66"/>
        <v>7.9066608444623258E-3</v>
      </c>
      <c r="H469" s="2">
        <f t="shared" si="67"/>
        <v>0.79737502002143035</v>
      </c>
      <c r="I469" s="2">
        <f t="shared" si="68"/>
        <v>44.363308221114771</v>
      </c>
    </row>
    <row r="470" spans="1:9" ht="13.5" x14ac:dyDescent="0.25">
      <c r="A470" s="3">
        <f>TITRES_STAT!B473</f>
        <v>42989</v>
      </c>
      <c r="B470" s="6">
        <f>TITRES_STAT!D473</f>
        <v>1.82</v>
      </c>
      <c r="C470" s="2">
        <f t="shared" si="63"/>
        <v>3.0000000000000027E-2</v>
      </c>
      <c r="D470" s="2">
        <f t="shared" si="64"/>
        <v>3.0000000000000027E-2</v>
      </c>
      <c r="E470" s="2">
        <f t="shared" si="65"/>
        <v>0</v>
      </c>
      <c r="F470" s="2">
        <f t="shared" si="66"/>
        <v>7.9971042885018228E-3</v>
      </c>
      <c r="G470" s="2">
        <f t="shared" si="66"/>
        <v>7.3418993555721601E-3</v>
      </c>
      <c r="H470" s="2">
        <f t="shared" si="67"/>
        <v>1.0892418843132727</v>
      </c>
      <c r="I470" s="2">
        <f t="shared" si="68"/>
        <v>52.135748019014237</v>
      </c>
    </row>
    <row r="471" spans="1:9" ht="13.5" x14ac:dyDescent="0.25">
      <c r="A471" s="3">
        <f>TITRES_STAT!B474</f>
        <v>42990</v>
      </c>
      <c r="B471" s="6">
        <f>TITRES_STAT!D474</f>
        <v>1.81</v>
      </c>
      <c r="C471" s="2">
        <f t="shared" si="63"/>
        <v>-1.0000000000000009E-2</v>
      </c>
      <c r="D471" s="2">
        <f t="shared" si="64"/>
        <v>0</v>
      </c>
      <c r="E471" s="2">
        <f t="shared" si="65"/>
        <v>1.0000000000000009E-2</v>
      </c>
      <c r="F471" s="2">
        <f t="shared" si="66"/>
        <v>7.425882553608835E-3</v>
      </c>
      <c r="G471" s="2">
        <f t="shared" si="66"/>
        <v>7.5317636873170066E-3</v>
      </c>
      <c r="H471" s="2">
        <f t="shared" si="67"/>
        <v>0.98594205313604455</v>
      </c>
      <c r="I471" s="2">
        <f t="shared" si="68"/>
        <v>49.64606351827446</v>
      </c>
    </row>
    <row r="472" spans="1:9" ht="13.5" x14ac:dyDescent="0.25">
      <c r="A472" s="3">
        <f>TITRES_STAT!B475</f>
        <v>42991</v>
      </c>
      <c r="B472" s="6">
        <f>TITRES_STAT!D475</f>
        <v>1.79</v>
      </c>
      <c r="C472" s="2">
        <f t="shared" si="63"/>
        <v>-2.0000000000000018E-2</v>
      </c>
      <c r="D472" s="2">
        <f t="shared" si="64"/>
        <v>0</v>
      </c>
      <c r="E472" s="2">
        <f t="shared" si="65"/>
        <v>2.0000000000000018E-2</v>
      </c>
      <c r="F472" s="2">
        <f t="shared" si="66"/>
        <v>6.8954623712082037E-3</v>
      </c>
      <c r="G472" s="2">
        <f t="shared" si="66"/>
        <v>8.4223519953657931E-3</v>
      </c>
      <c r="H472" s="2">
        <f t="shared" si="67"/>
        <v>0.81870983010473497</v>
      </c>
      <c r="I472" s="2">
        <f t="shared" si="68"/>
        <v>45.015967723536605</v>
      </c>
    </row>
    <row r="473" spans="1:9" ht="13.5" x14ac:dyDescent="0.25">
      <c r="A473" s="3">
        <f>TITRES_STAT!B476</f>
        <v>42992</v>
      </c>
      <c r="B473" s="6">
        <f>TITRES_STAT!D476</f>
        <v>1.8</v>
      </c>
      <c r="C473" s="2">
        <f t="shared" si="63"/>
        <v>1.0000000000000009E-2</v>
      </c>
      <c r="D473" s="2">
        <f t="shared" si="64"/>
        <v>1.0000000000000009E-2</v>
      </c>
      <c r="E473" s="2">
        <f t="shared" si="65"/>
        <v>0</v>
      </c>
      <c r="F473" s="2">
        <f t="shared" si="66"/>
        <v>7.117215058979047E-3</v>
      </c>
      <c r="G473" s="2">
        <f t="shared" si="66"/>
        <v>7.8207554242682355E-3</v>
      </c>
      <c r="H473" s="2">
        <f t="shared" si="67"/>
        <v>0.91004189146408232</v>
      </c>
      <c r="I473" s="2">
        <f t="shared" si="68"/>
        <v>47.645127341501308</v>
      </c>
    </row>
    <row r="474" spans="1:9" ht="13.5" x14ac:dyDescent="0.25">
      <c r="A474" s="3">
        <f>TITRES_STAT!B477</f>
        <v>42993</v>
      </c>
      <c r="B474" s="6">
        <f>TITRES_STAT!D477</f>
        <v>1.8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6.6088425547662583E-3</v>
      </c>
      <c r="G474" s="2">
        <f t="shared" si="66"/>
        <v>7.2621300368205044E-3</v>
      </c>
      <c r="H474" s="2">
        <f t="shared" si="67"/>
        <v>0.91004189146408243</v>
      </c>
      <c r="I474" s="2">
        <f t="shared" si="68"/>
        <v>47.645127341501315</v>
      </c>
    </row>
    <row r="475" spans="1:9" ht="13.5" x14ac:dyDescent="0.25">
      <c r="A475" s="3">
        <f>TITRES_STAT!B478</f>
        <v>42996</v>
      </c>
      <c r="B475" s="6">
        <f>TITRES_STAT!D478</f>
        <v>1.8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6.1367823722829539E-3</v>
      </c>
      <c r="G475" s="2">
        <f t="shared" si="66"/>
        <v>6.7434064627618969E-3</v>
      </c>
      <c r="H475" s="2">
        <f t="shared" si="67"/>
        <v>0.91004189146408243</v>
      </c>
      <c r="I475" s="2">
        <f t="shared" si="68"/>
        <v>47.645127341501315</v>
      </c>
    </row>
    <row r="476" spans="1:9" ht="13.5" x14ac:dyDescent="0.25">
      <c r="A476" s="3">
        <f>TITRES_STAT!B479</f>
        <v>42997</v>
      </c>
      <c r="B476" s="6">
        <f>TITRES_STAT!D479</f>
        <v>1.79</v>
      </c>
      <c r="C476" s="2">
        <f t="shared" si="63"/>
        <v>-1.0000000000000009E-2</v>
      </c>
      <c r="D476" s="2">
        <f t="shared" si="64"/>
        <v>0</v>
      </c>
      <c r="E476" s="2">
        <f t="shared" si="65"/>
        <v>1.0000000000000009E-2</v>
      </c>
      <c r="F476" s="2">
        <f t="shared" si="66"/>
        <v>5.6984407742627433E-3</v>
      </c>
      <c r="G476" s="2">
        <f t="shared" si="66"/>
        <v>6.9760202868503337E-3</v>
      </c>
      <c r="H476" s="2">
        <f t="shared" si="67"/>
        <v>0.81686126759180966</v>
      </c>
      <c r="I476" s="2">
        <f t="shared" si="68"/>
        <v>44.960024310195827</v>
      </c>
    </row>
    <row r="477" spans="1:9" ht="13.5" x14ac:dyDescent="0.25">
      <c r="A477" s="3">
        <f>TITRES_STAT!B480</f>
        <v>42998</v>
      </c>
      <c r="B477" s="6">
        <f>TITRES_STAT!D480</f>
        <v>1.82</v>
      </c>
      <c r="C477" s="2">
        <f t="shared" si="63"/>
        <v>3.0000000000000027E-2</v>
      </c>
      <c r="D477" s="2">
        <f t="shared" si="64"/>
        <v>3.0000000000000027E-2</v>
      </c>
      <c r="E477" s="2">
        <f t="shared" si="65"/>
        <v>0</v>
      </c>
      <c r="F477" s="2">
        <f t="shared" ref="F477:G492" si="69">((F476*13)+D477)/14</f>
        <v>7.4342664332439773E-3</v>
      </c>
      <c r="G477" s="2">
        <f t="shared" si="69"/>
        <v>6.477733123503881E-3</v>
      </c>
      <c r="H477" s="2">
        <f t="shared" si="67"/>
        <v>1.1476648221689467</v>
      </c>
      <c r="I477" s="2">
        <f t="shared" si="68"/>
        <v>53.437799526366945</v>
      </c>
    </row>
    <row r="478" spans="1:9" ht="13.5" x14ac:dyDescent="0.25">
      <c r="A478" s="3">
        <f>TITRES_STAT!B481</f>
        <v>43000</v>
      </c>
      <c r="B478" s="6">
        <f>TITRES_STAT!D481</f>
        <v>1.82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6.9032474022979792E-3</v>
      </c>
      <c r="G478" s="2">
        <f t="shared" si="69"/>
        <v>6.0150379003964605E-3</v>
      </c>
      <c r="H478" s="2">
        <f t="shared" si="67"/>
        <v>1.1476648221689469</v>
      </c>
      <c r="I478" s="2">
        <f t="shared" si="68"/>
        <v>53.437799526366945</v>
      </c>
    </row>
    <row r="479" spans="1:9" ht="13.5" x14ac:dyDescent="0.25">
      <c r="A479" s="3">
        <f>TITRES_STAT!B482</f>
        <v>43003</v>
      </c>
      <c r="B479" s="6">
        <f>TITRES_STAT!D482</f>
        <v>1.82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6.4101583021338379E-3</v>
      </c>
      <c r="G479" s="2">
        <f t="shared" si="69"/>
        <v>5.5853923360824273E-3</v>
      </c>
      <c r="H479" s="2">
        <f t="shared" si="67"/>
        <v>1.1476648221689469</v>
      </c>
      <c r="I479" s="2">
        <f t="shared" si="68"/>
        <v>53.437799526366945</v>
      </c>
    </row>
    <row r="480" spans="1:9" ht="13.5" x14ac:dyDescent="0.25">
      <c r="A480" s="3">
        <f>TITRES_STAT!B483</f>
        <v>43004</v>
      </c>
      <c r="B480" s="6">
        <f>TITRES_STAT!D483</f>
        <v>1.78</v>
      </c>
      <c r="C480" s="2">
        <f t="shared" si="63"/>
        <v>-4.0000000000000036E-2</v>
      </c>
      <c r="D480" s="2">
        <f t="shared" si="64"/>
        <v>0</v>
      </c>
      <c r="E480" s="2">
        <f t="shared" si="65"/>
        <v>4.0000000000000036E-2</v>
      </c>
      <c r="F480" s="2">
        <f t="shared" si="69"/>
        <v>5.9522898519814215E-3</v>
      </c>
      <c r="G480" s="2">
        <f t="shared" si="69"/>
        <v>8.0435785977908281E-3</v>
      </c>
      <c r="H480" s="2">
        <f t="shared" si="67"/>
        <v>0.74000518296871243</v>
      </c>
      <c r="I480" s="2">
        <f t="shared" si="68"/>
        <v>42.528906822343565</v>
      </c>
    </row>
    <row r="481" spans="1:9" ht="13.5" x14ac:dyDescent="0.25">
      <c r="A481" s="3">
        <f>TITRES_STAT!B484</f>
        <v>43005</v>
      </c>
      <c r="B481" s="6">
        <f>TITRES_STAT!D484</f>
        <v>1.81</v>
      </c>
      <c r="C481" s="2">
        <f t="shared" si="63"/>
        <v>3.0000000000000027E-2</v>
      </c>
      <c r="D481" s="2">
        <f t="shared" si="64"/>
        <v>3.0000000000000027E-2</v>
      </c>
      <c r="E481" s="2">
        <f t="shared" si="65"/>
        <v>0</v>
      </c>
      <c r="F481" s="2">
        <f t="shared" si="69"/>
        <v>7.6699834339827508E-3</v>
      </c>
      <c r="G481" s="2">
        <f t="shared" si="69"/>
        <v>7.4690372693771981E-3</v>
      </c>
      <c r="H481" s="2">
        <f t="shared" si="67"/>
        <v>1.026903891004725</v>
      </c>
      <c r="I481" s="2">
        <f t="shared" si="68"/>
        <v>50.663669627457985</v>
      </c>
    </row>
    <row r="482" spans="1:9" ht="13.5" x14ac:dyDescent="0.25">
      <c r="A482" s="3">
        <f>TITRES_STAT!B485</f>
        <v>43006</v>
      </c>
      <c r="B482" s="6">
        <f>TITRES_STAT!D485</f>
        <v>1.8</v>
      </c>
      <c r="C482" s="2">
        <f t="shared" si="63"/>
        <v>-1.0000000000000009E-2</v>
      </c>
      <c r="D482" s="2">
        <f t="shared" si="64"/>
        <v>0</v>
      </c>
      <c r="E482" s="2">
        <f t="shared" si="65"/>
        <v>1.0000000000000009E-2</v>
      </c>
      <c r="F482" s="2">
        <f t="shared" si="69"/>
        <v>7.122127474412555E-3</v>
      </c>
      <c r="G482" s="2">
        <f t="shared" si="69"/>
        <v>7.6498203215645414E-3</v>
      </c>
      <c r="H482" s="2">
        <f t="shared" si="67"/>
        <v>0.93101892267136777</v>
      </c>
      <c r="I482" s="2">
        <f t="shared" si="68"/>
        <v>48.213868426695576</v>
      </c>
    </row>
    <row r="483" spans="1:9" ht="13.5" x14ac:dyDescent="0.25">
      <c r="A483" s="3">
        <f>TITRES_STAT!B486</f>
        <v>43007</v>
      </c>
      <c r="B483" s="6">
        <f>TITRES_STAT!D486</f>
        <v>1.8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6.6134040833830867E-3</v>
      </c>
      <c r="G483" s="2">
        <f t="shared" si="69"/>
        <v>7.1034045843099318E-3</v>
      </c>
      <c r="H483" s="2">
        <f t="shared" si="67"/>
        <v>0.93101892267136765</v>
      </c>
      <c r="I483" s="2">
        <f t="shared" si="68"/>
        <v>48.213868426695576</v>
      </c>
    </row>
    <row r="484" spans="1:9" ht="13.5" x14ac:dyDescent="0.25">
      <c r="A484" s="3">
        <f>TITRES_STAT!B487</f>
        <v>43010</v>
      </c>
      <c r="B484" s="6">
        <f>TITRES_STAT!D487</f>
        <v>1.8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6.1410180774271522E-3</v>
      </c>
      <c r="G484" s="2">
        <f t="shared" si="69"/>
        <v>6.5960185425735082E-3</v>
      </c>
      <c r="H484" s="2">
        <f t="shared" si="67"/>
        <v>0.93101892267136765</v>
      </c>
      <c r="I484" s="2">
        <f t="shared" si="68"/>
        <v>48.213868426695576</v>
      </c>
    </row>
    <row r="485" spans="1:9" ht="13.5" x14ac:dyDescent="0.25">
      <c r="A485" s="3">
        <f>TITRES_STAT!B488</f>
        <v>43011</v>
      </c>
      <c r="B485" s="6">
        <f>TITRES_STAT!D488</f>
        <v>1.8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5.7023739290394991E-3</v>
      </c>
      <c r="G485" s="2">
        <f t="shared" si="69"/>
        <v>6.1248743609611149E-3</v>
      </c>
      <c r="H485" s="2">
        <f t="shared" si="67"/>
        <v>0.93101892267136777</v>
      </c>
      <c r="I485" s="2">
        <f t="shared" si="68"/>
        <v>48.213868426695576</v>
      </c>
    </row>
    <row r="486" spans="1:9" ht="13.5" x14ac:dyDescent="0.25">
      <c r="A486" s="3">
        <f>TITRES_STAT!B489</f>
        <v>43012</v>
      </c>
      <c r="B486" s="6">
        <f>TITRES_STAT!D489</f>
        <v>1.79</v>
      </c>
      <c r="C486" s="2">
        <f t="shared" si="63"/>
        <v>-1.0000000000000009E-2</v>
      </c>
      <c r="D486" s="2">
        <f t="shared" si="64"/>
        <v>0</v>
      </c>
      <c r="E486" s="2">
        <f t="shared" si="65"/>
        <v>1.0000000000000009E-2</v>
      </c>
      <c r="F486" s="2">
        <f t="shared" si="69"/>
        <v>5.2950615055366778E-3</v>
      </c>
      <c r="G486" s="2">
        <f t="shared" si="69"/>
        <v>6.4016690494638926E-3</v>
      </c>
      <c r="H486" s="2">
        <f t="shared" si="67"/>
        <v>0.82713765185660648</v>
      </c>
      <c r="I486" s="2">
        <f t="shared" si="68"/>
        <v>45.269586066278499</v>
      </c>
    </row>
    <row r="487" spans="1:9" ht="13.5" x14ac:dyDescent="0.25">
      <c r="A487" s="3">
        <f>TITRES_STAT!B490</f>
        <v>43013</v>
      </c>
      <c r="B487" s="6">
        <f>TITRES_STAT!D490</f>
        <v>1.78</v>
      </c>
      <c r="C487" s="2">
        <f t="shared" si="63"/>
        <v>-1.0000000000000009E-2</v>
      </c>
      <c r="D487" s="2">
        <f t="shared" si="64"/>
        <v>0</v>
      </c>
      <c r="E487" s="2">
        <f t="shared" si="65"/>
        <v>1.0000000000000009E-2</v>
      </c>
      <c r="F487" s="2">
        <f t="shared" si="69"/>
        <v>4.916842826569773E-3</v>
      </c>
      <c r="G487" s="2">
        <f t="shared" si="69"/>
        <v>6.6586926887879008E-3</v>
      </c>
      <c r="H487" s="2">
        <f t="shared" si="67"/>
        <v>0.7384096332976734</v>
      </c>
      <c r="I487" s="2">
        <f t="shared" si="68"/>
        <v>42.476158619585441</v>
      </c>
    </row>
    <row r="488" spans="1:9" ht="13.5" x14ac:dyDescent="0.25">
      <c r="A488" s="3">
        <f>TITRES_STAT!B491</f>
        <v>43014</v>
      </c>
      <c r="B488" s="6">
        <f>TITRES_STAT!D491</f>
        <v>1.78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4.5656397675290757E-3</v>
      </c>
      <c r="G488" s="2">
        <f t="shared" si="69"/>
        <v>6.1830717824459076E-3</v>
      </c>
      <c r="H488" s="2">
        <f t="shared" si="67"/>
        <v>0.73840963329767362</v>
      </c>
      <c r="I488" s="2">
        <f t="shared" si="68"/>
        <v>42.476158619585455</v>
      </c>
    </row>
    <row r="489" spans="1:9" ht="13.5" x14ac:dyDescent="0.25">
      <c r="A489" s="3">
        <f>TITRES_STAT!B492</f>
        <v>43017</v>
      </c>
      <c r="B489" s="6">
        <f>TITRES_STAT!D492</f>
        <v>1.82</v>
      </c>
      <c r="C489" s="2">
        <f t="shared" si="63"/>
        <v>4.0000000000000036E-2</v>
      </c>
      <c r="D489" s="2">
        <f t="shared" si="64"/>
        <v>4.0000000000000036E-2</v>
      </c>
      <c r="E489" s="2">
        <f t="shared" si="65"/>
        <v>0</v>
      </c>
      <c r="F489" s="2">
        <f t="shared" si="69"/>
        <v>7.0966654984198586E-3</v>
      </c>
      <c r="G489" s="2">
        <f t="shared" si="69"/>
        <v>5.7414237979854857E-3</v>
      </c>
      <c r="H489" s="2">
        <f t="shared" si="67"/>
        <v>1.2360462749518493</v>
      </c>
      <c r="I489" s="2">
        <f t="shared" si="68"/>
        <v>55.278206394832601</v>
      </c>
    </row>
    <row r="490" spans="1:9" ht="13.5" x14ac:dyDescent="0.25">
      <c r="A490" s="3">
        <f>TITRES_STAT!B493</f>
        <v>43018</v>
      </c>
      <c r="B490" s="6">
        <f>TITRES_STAT!D493</f>
        <v>1.82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6.5897608199612977E-3</v>
      </c>
      <c r="G490" s="2">
        <f t="shared" si="69"/>
        <v>5.3313220981293791E-3</v>
      </c>
      <c r="H490" s="2">
        <f t="shared" si="67"/>
        <v>1.2360462749518495</v>
      </c>
      <c r="I490" s="2">
        <f t="shared" si="68"/>
        <v>55.278206394832608</v>
      </c>
    </row>
    <row r="491" spans="1:9" ht="13.5" x14ac:dyDescent="0.25">
      <c r="A491" s="3">
        <f>TITRES_STAT!B494</f>
        <v>43019</v>
      </c>
      <c r="B491" s="6">
        <f>TITRES_STAT!D494</f>
        <v>1.82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6.1190636185354903E-3</v>
      </c>
      <c r="G491" s="2">
        <f t="shared" si="69"/>
        <v>4.9505133768344232E-3</v>
      </c>
      <c r="H491" s="2">
        <f t="shared" si="67"/>
        <v>1.2360462749518495</v>
      </c>
      <c r="I491" s="2">
        <f t="shared" si="68"/>
        <v>55.278206394832608</v>
      </c>
    </row>
    <row r="492" spans="1:9" ht="13.5" x14ac:dyDescent="0.25">
      <c r="A492" s="3">
        <f>TITRES_STAT!B495</f>
        <v>43020</v>
      </c>
      <c r="B492" s="6">
        <f>TITRES_STAT!D495</f>
        <v>1.79</v>
      </c>
      <c r="C492" s="2">
        <f t="shared" si="63"/>
        <v>-3.0000000000000027E-2</v>
      </c>
      <c r="D492" s="2">
        <f t="shared" si="64"/>
        <v>0</v>
      </c>
      <c r="E492" s="2">
        <f t="shared" si="65"/>
        <v>3.0000000000000027E-2</v>
      </c>
      <c r="F492" s="2">
        <f t="shared" si="69"/>
        <v>5.6819876457829552E-3</v>
      </c>
      <c r="G492" s="2">
        <f t="shared" si="69"/>
        <v>6.739762421346252E-3</v>
      </c>
      <c r="H492" s="2">
        <f t="shared" si="67"/>
        <v>0.84305459014206485</v>
      </c>
      <c r="I492" s="2">
        <f t="shared" si="68"/>
        <v>45.742247389269203</v>
      </c>
    </row>
    <row r="493" spans="1:9" ht="13.5" x14ac:dyDescent="0.25">
      <c r="A493" s="3">
        <f>TITRES_STAT!B496</f>
        <v>43021</v>
      </c>
      <c r="B493" s="6">
        <f>TITRES_STAT!D496</f>
        <v>1.82</v>
      </c>
      <c r="C493" s="2">
        <f t="shared" si="63"/>
        <v>3.0000000000000027E-2</v>
      </c>
      <c r="D493" s="2">
        <f t="shared" si="64"/>
        <v>3.0000000000000027E-2</v>
      </c>
      <c r="E493" s="2">
        <f t="shared" si="65"/>
        <v>0</v>
      </c>
      <c r="F493" s="2">
        <f t="shared" ref="F493:G508" si="70">((F492*13)+D493)/14</f>
        <v>7.4189885282270321E-3</v>
      </c>
      <c r="G493" s="2">
        <f t="shared" si="70"/>
        <v>6.2583508198215199E-3</v>
      </c>
      <c r="H493" s="2">
        <f t="shared" si="67"/>
        <v>1.1854542421510674</v>
      </c>
      <c r="I493" s="2">
        <f t="shared" si="68"/>
        <v>54.242922102284126</v>
      </c>
    </row>
    <row r="494" spans="1:9" ht="13.5" x14ac:dyDescent="0.25">
      <c r="A494" s="3">
        <f>TITRES_STAT!B497</f>
        <v>43024</v>
      </c>
      <c r="B494" s="6">
        <f>TITRES_STAT!D497</f>
        <v>1.82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6.889060776210815E-3</v>
      </c>
      <c r="G494" s="2">
        <f t="shared" si="70"/>
        <v>5.8113257612628392E-3</v>
      </c>
      <c r="H494" s="2">
        <f t="shared" si="67"/>
        <v>1.1854542421510676</v>
      </c>
      <c r="I494" s="2">
        <f t="shared" si="68"/>
        <v>54.242922102284133</v>
      </c>
    </row>
    <row r="495" spans="1:9" ht="13.5" x14ac:dyDescent="0.25">
      <c r="A495" s="3">
        <f>TITRES_STAT!B498</f>
        <v>43025</v>
      </c>
      <c r="B495" s="6">
        <f>TITRES_STAT!D498</f>
        <v>1.82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6.3969850064814707E-3</v>
      </c>
      <c r="G495" s="2">
        <f t="shared" si="70"/>
        <v>5.3962310640297785E-3</v>
      </c>
      <c r="H495" s="2">
        <f t="shared" si="67"/>
        <v>1.1854542421510676</v>
      </c>
      <c r="I495" s="2">
        <f t="shared" si="68"/>
        <v>54.242922102284133</v>
      </c>
    </row>
    <row r="496" spans="1:9" ht="13.5" x14ac:dyDescent="0.25">
      <c r="A496" s="3">
        <f>TITRES_STAT!B499</f>
        <v>43026</v>
      </c>
      <c r="B496" s="6">
        <f>TITRES_STAT!D499</f>
        <v>1.81</v>
      </c>
      <c r="C496" s="2">
        <f t="shared" si="63"/>
        <v>-1.0000000000000009E-2</v>
      </c>
      <c r="D496" s="2">
        <f t="shared" si="64"/>
        <v>0</v>
      </c>
      <c r="E496" s="2">
        <f t="shared" si="65"/>
        <v>1.0000000000000009E-2</v>
      </c>
      <c r="F496" s="2">
        <f t="shared" si="70"/>
        <v>5.9400575060185087E-3</v>
      </c>
      <c r="G496" s="2">
        <f t="shared" si="70"/>
        <v>5.7250717023133663E-3</v>
      </c>
      <c r="H496" s="2">
        <f t="shared" si="67"/>
        <v>1.0375516351381715</v>
      </c>
      <c r="I496" s="2">
        <f t="shared" si="68"/>
        <v>50.921489165981924</v>
      </c>
    </row>
    <row r="497" spans="1:9" ht="13.5" x14ac:dyDescent="0.25">
      <c r="A497" s="3">
        <f>TITRES_STAT!B500</f>
        <v>43027</v>
      </c>
      <c r="B497" s="6">
        <f>TITRES_STAT!D500</f>
        <v>1.79</v>
      </c>
      <c r="C497" s="2">
        <f t="shared" si="63"/>
        <v>-2.0000000000000018E-2</v>
      </c>
      <c r="D497" s="2">
        <f t="shared" si="64"/>
        <v>0</v>
      </c>
      <c r="E497" s="2">
        <f t="shared" si="65"/>
        <v>2.0000000000000018E-2</v>
      </c>
      <c r="F497" s="2">
        <f t="shared" si="70"/>
        <v>5.5157676841600441E-3</v>
      </c>
      <c r="G497" s="2">
        <f t="shared" si="70"/>
        <v>6.7447094378624128E-3</v>
      </c>
      <c r="H497" s="2">
        <f t="shared" si="67"/>
        <v>0.81779174254660636</v>
      </c>
      <c r="I497" s="2">
        <f t="shared" si="68"/>
        <v>44.988197679946225</v>
      </c>
    </row>
    <row r="498" spans="1:9" ht="13.5" x14ac:dyDescent="0.25">
      <c r="A498" s="3">
        <f>TITRES_STAT!B501</f>
        <v>43028</v>
      </c>
      <c r="B498" s="6">
        <f>TITRES_STAT!D501</f>
        <v>1.8</v>
      </c>
      <c r="C498" s="2">
        <f t="shared" si="63"/>
        <v>1.0000000000000009E-2</v>
      </c>
      <c r="D498" s="2">
        <f t="shared" si="64"/>
        <v>1.0000000000000009E-2</v>
      </c>
      <c r="E498" s="2">
        <f t="shared" si="65"/>
        <v>0</v>
      </c>
      <c r="F498" s="2">
        <f t="shared" si="70"/>
        <v>5.8360699924343276E-3</v>
      </c>
      <c r="G498" s="2">
        <f t="shared" si="70"/>
        <v>6.2629444780150974E-3</v>
      </c>
      <c r="H498" s="2">
        <f t="shared" si="67"/>
        <v>0.93184124702378679</v>
      </c>
      <c r="I498" s="2">
        <f t="shared" si="68"/>
        <v>48.235912162005562</v>
      </c>
    </row>
    <row r="499" spans="1:9" ht="13.5" x14ac:dyDescent="0.25">
      <c r="A499" s="3">
        <f>TITRES_STAT!B502</f>
        <v>43031</v>
      </c>
      <c r="B499" s="6">
        <f>TITRES_STAT!D502</f>
        <v>1.8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5.4192078501175897E-3</v>
      </c>
      <c r="G499" s="2">
        <f t="shared" si="70"/>
        <v>5.8155913010140194E-3</v>
      </c>
      <c r="H499" s="2">
        <f t="shared" si="67"/>
        <v>0.93184124702378668</v>
      </c>
      <c r="I499" s="2">
        <f t="shared" si="68"/>
        <v>48.235912162005562</v>
      </c>
    </row>
    <row r="500" spans="1:9" ht="13.5" x14ac:dyDescent="0.25">
      <c r="A500" s="3">
        <f>TITRES_STAT!B503</f>
        <v>43032</v>
      </c>
      <c r="B500" s="6">
        <f>TITRES_STAT!D503</f>
        <v>1.8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5.0321215751091908E-3</v>
      </c>
      <c r="G500" s="2">
        <f t="shared" si="70"/>
        <v>5.4001919223701607E-3</v>
      </c>
      <c r="H500" s="2">
        <f t="shared" si="67"/>
        <v>0.93184124702378679</v>
      </c>
      <c r="I500" s="2">
        <f t="shared" si="68"/>
        <v>48.235912162005562</v>
      </c>
    </row>
    <row r="501" spans="1:9" ht="13.5" x14ac:dyDescent="0.25">
      <c r="A501" s="3">
        <f>TITRES_STAT!B504</f>
        <v>43033</v>
      </c>
      <c r="B501" s="6">
        <f>TITRES_STAT!D504</f>
        <v>1.79</v>
      </c>
      <c r="C501" s="2">
        <f t="shared" si="63"/>
        <v>-1.0000000000000009E-2</v>
      </c>
      <c r="D501" s="2">
        <f t="shared" si="64"/>
        <v>0</v>
      </c>
      <c r="E501" s="2">
        <f t="shared" si="65"/>
        <v>1.0000000000000009E-2</v>
      </c>
      <c r="F501" s="2">
        <f t="shared" si="70"/>
        <v>4.6726843197442483E-3</v>
      </c>
      <c r="G501" s="2">
        <f t="shared" si="70"/>
        <v>5.7287496422008645E-3</v>
      </c>
      <c r="H501" s="2">
        <f t="shared" si="67"/>
        <v>0.81565517985336533</v>
      </c>
      <c r="I501" s="2">
        <f t="shared" si="68"/>
        <v>44.923462830604137</v>
      </c>
    </row>
    <row r="502" spans="1:9" ht="13.5" x14ac:dyDescent="0.25">
      <c r="A502" s="3">
        <f>TITRES_STAT!B505</f>
        <v>43034</v>
      </c>
      <c r="B502" s="6">
        <f>TITRES_STAT!D505</f>
        <v>1.79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4.3389211540482307E-3</v>
      </c>
      <c r="G502" s="2">
        <f t="shared" si="70"/>
        <v>5.3195532391865172E-3</v>
      </c>
      <c r="H502" s="2">
        <f t="shared" si="67"/>
        <v>0.81565517985336533</v>
      </c>
      <c r="I502" s="2">
        <f t="shared" si="68"/>
        <v>44.923462830604137</v>
      </c>
    </row>
    <row r="503" spans="1:9" ht="13.5" x14ac:dyDescent="0.25">
      <c r="A503" s="3">
        <f>TITRES_STAT!B506</f>
        <v>43035</v>
      </c>
      <c r="B503" s="6">
        <f>TITRES_STAT!D506</f>
        <v>1.82</v>
      </c>
      <c r="C503" s="2">
        <f t="shared" si="63"/>
        <v>3.0000000000000027E-2</v>
      </c>
      <c r="D503" s="2">
        <f t="shared" si="64"/>
        <v>3.0000000000000027E-2</v>
      </c>
      <c r="E503" s="2">
        <f t="shared" si="65"/>
        <v>0</v>
      </c>
      <c r="F503" s="2">
        <f t="shared" si="70"/>
        <v>6.1718553573305024E-3</v>
      </c>
      <c r="G503" s="2">
        <f t="shared" si="70"/>
        <v>4.9395851506731942E-3</v>
      </c>
      <c r="H503" s="2">
        <f t="shared" si="67"/>
        <v>1.2494683600077969</v>
      </c>
      <c r="I503" s="2">
        <f t="shared" si="68"/>
        <v>55.54505154291062</v>
      </c>
    </row>
    <row r="504" spans="1:9" ht="13.5" x14ac:dyDescent="0.25">
      <c r="A504" s="3">
        <f>TITRES_STAT!B507</f>
        <v>43038</v>
      </c>
      <c r="B504" s="6">
        <f>TITRES_STAT!D507</f>
        <v>1.82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5.7310085460926096E-3</v>
      </c>
      <c r="G504" s="2">
        <f t="shared" si="70"/>
        <v>4.5867576399108234E-3</v>
      </c>
      <c r="H504" s="2">
        <f t="shared" si="67"/>
        <v>1.2494683600077969</v>
      </c>
      <c r="I504" s="2">
        <f t="shared" si="68"/>
        <v>55.54505154291062</v>
      </c>
    </row>
    <row r="505" spans="1:9" ht="13.5" x14ac:dyDescent="0.25">
      <c r="A505" s="3">
        <f>TITRES_STAT!B508</f>
        <v>43039</v>
      </c>
      <c r="B505" s="6">
        <f>TITRES_STAT!D508</f>
        <v>1.82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5.3216507928002801E-3</v>
      </c>
      <c r="G505" s="2">
        <f t="shared" si="70"/>
        <v>4.2591320942029073E-3</v>
      </c>
      <c r="H505" s="2">
        <f t="shared" si="67"/>
        <v>1.2494683600077969</v>
      </c>
      <c r="I505" s="2">
        <f t="shared" si="68"/>
        <v>55.54505154291062</v>
      </c>
    </row>
    <row r="506" spans="1:9" ht="13.5" x14ac:dyDescent="0.25">
      <c r="A506" s="3">
        <f>TITRES_STAT!B509</f>
        <v>43040</v>
      </c>
      <c r="B506" s="6">
        <f>TITRES_STAT!D509</f>
        <v>1.8</v>
      </c>
      <c r="C506" s="2">
        <f t="shared" si="63"/>
        <v>-2.0000000000000018E-2</v>
      </c>
      <c r="D506" s="2">
        <f t="shared" si="64"/>
        <v>0</v>
      </c>
      <c r="E506" s="2">
        <f t="shared" si="65"/>
        <v>2.0000000000000018E-2</v>
      </c>
      <c r="F506" s="2">
        <f t="shared" si="70"/>
        <v>4.9415328790288317E-3</v>
      </c>
      <c r="G506" s="2">
        <f t="shared" si="70"/>
        <v>5.3834798017598435E-3</v>
      </c>
      <c r="H506" s="2">
        <f t="shared" si="67"/>
        <v>0.91790682996775796</v>
      </c>
      <c r="I506" s="2">
        <f t="shared" si="68"/>
        <v>47.859823825914887</v>
      </c>
    </row>
    <row r="507" spans="1:9" ht="13.5" x14ac:dyDescent="0.25">
      <c r="A507" s="3">
        <f>TITRES_STAT!B510</f>
        <v>43041</v>
      </c>
      <c r="B507" s="6">
        <f>TITRES_STAT!D510</f>
        <v>1.82</v>
      </c>
      <c r="C507" s="2">
        <f t="shared" si="63"/>
        <v>2.0000000000000018E-2</v>
      </c>
      <c r="D507" s="2">
        <f t="shared" si="64"/>
        <v>2.0000000000000018E-2</v>
      </c>
      <c r="E507" s="2">
        <f t="shared" si="65"/>
        <v>0</v>
      </c>
      <c r="F507" s="2">
        <f t="shared" si="70"/>
        <v>6.0171376733839169E-3</v>
      </c>
      <c r="G507" s="2">
        <f t="shared" si="70"/>
        <v>4.998945530205569E-3</v>
      </c>
      <c r="H507" s="2">
        <f t="shared" si="67"/>
        <v>1.2036813838090525</v>
      </c>
      <c r="I507" s="2">
        <f t="shared" si="68"/>
        <v>54.621389128790256</v>
      </c>
    </row>
    <row r="508" spans="1:9" ht="13.5" x14ac:dyDescent="0.25">
      <c r="A508" s="3">
        <f>TITRES_STAT!B511</f>
        <v>43042</v>
      </c>
      <c r="B508" s="6">
        <f>TITRES_STAT!D511</f>
        <v>1.81</v>
      </c>
      <c r="C508" s="2">
        <f t="shared" si="63"/>
        <v>-1.0000000000000009E-2</v>
      </c>
      <c r="D508" s="2">
        <f t="shared" si="64"/>
        <v>0</v>
      </c>
      <c r="E508" s="2">
        <f t="shared" si="65"/>
        <v>1.0000000000000009E-2</v>
      </c>
      <c r="F508" s="2">
        <f t="shared" si="70"/>
        <v>5.5873421252850648E-3</v>
      </c>
      <c r="G508" s="2">
        <f t="shared" si="70"/>
        <v>5.3561637066194571E-3</v>
      </c>
      <c r="H508" s="2">
        <f t="shared" si="67"/>
        <v>1.0431611935945693</v>
      </c>
      <c r="I508" s="2">
        <f t="shared" si="68"/>
        <v>51.056235644301637</v>
      </c>
    </row>
    <row r="509" spans="1:9" ht="13.5" x14ac:dyDescent="0.25">
      <c r="A509" s="3">
        <f>TITRES_STAT!B512</f>
        <v>43045</v>
      </c>
      <c r="B509" s="6">
        <f>TITRES_STAT!D512</f>
        <v>1.81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5.1882462591932741E-3</v>
      </c>
      <c r="G509" s="2">
        <f t="shared" si="71"/>
        <v>4.9735805847180665E-3</v>
      </c>
      <c r="H509" s="2">
        <f t="shared" si="67"/>
        <v>1.0431611935945693</v>
      </c>
      <c r="I509" s="2">
        <f t="shared" si="68"/>
        <v>51.056235644301637</v>
      </c>
    </row>
    <row r="510" spans="1:9" ht="13.5" x14ac:dyDescent="0.25">
      <c r="A510" s="3">
        <f>TITRES_STAT!B513</f>
        <v>43046</v>
      </c>
      <c r="B510" s="6">
        <f>TITRES_STAT!D513</f>
        <v>1.81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4.817657240679468E-3</v>
      </c>
      <c r="G510" s="2">
        <f t="shared" si="71"/>
        <v>4.6183248286667759E-3</v>
      </c>
      <c r="H510" s="2">
        <f t="shared" si="67"/>
        <v>1.0431611935945693</v>
      </c>
      <c r="I510" s="2">
        <f t="shared" si="68"/>
        <v>51.056235644301637</v>
      </c>
    </row>
    <row r="511" spans="1:9" ht="13.5" x14ac:dyDescent="0.25">
      <c r="A511" s="3">
        <f>TITRES_STAT!B514</f>
        <v>43047</v>
      </c>
      <c r="B511" s="6">
        <f>TITRES_STAT!D514</f>
        <v>1.82</v>
      </c>
      <c r="C511" s="2">
        <f t="shared" si="63"/>
        <v>1.0000000000000009E-2</v>
      </c>
      <c r="D511" s="2">
        <f t="shared" si="64"/>
        <v>1.0000000000000009E-2</v>
      </c>
      <c r="E511" s="2">
        <f t="shared" si="65"/>
        <v>0</v>
      </c>
      <c r="F511" s="2">
        <f t="shared" si="71"/>
        <v>5.1878245806309346E-3</v>
      </c>
      <c r="G511" s="2">
        <f t="shared" si="71"/>
        <v>4.2884444837620059E-3</v>
      </c>
      <c r="H511" s="2">
        <f t="shared" si="67"/>
        <v>1.2097217534876314</v>
      </c>
      <c r="I511" s="2">
        <f t="shared" si="68"/>
        <v>54.74543351796725</v>
      </c>
    </row>
    <row r="512" spans="1:9" ht="13.5" x14ac:dyDescent="0.25">
      <c r="A512" s="3">
        <f>TITRES_STAT!B515</f>
        <v>43048</v>
      </c>
      <c r="B512" s="6">
        <f>TITRES_STAT!D515</f>
        <v>1.83</v>
      </c>
      <c r="C512" s="2">
        <f t="shared" si="63"/>
        <v>1.0000000000000009E-2</v>
      </c>
      <c r="D512" s="2">
        <f t="shared" si="64"/>
        <v>1.0000000000000009E-2</v>
      </c>
      <c r="E512" s="2">
        <f t="shared" si="65"/>
        <v>0</v>
      </c>
      <c r="F512" s="2">
        <f t="shared" si="71"/>
        <v>5.5315513963001542E-3</v>
      </c>
      <c r="G512" s="2">
        <f t="shared" si="71"/>
        <v>3.9821270206361484E-3</v>
      </c>
      <c r="H512" s="2">
        <f t="shared" si="67"/>
        <v>1.3890946641416988</v>
      </c>
      <c r="I512" s="2">
        <f t="shared" si="68"/>
        <v>58.143140369900003</v>
      </c>
    </row>
    <row r="513" spans="1:9" ht="13.5" x14ac:dyDescent="0.25">
      <c r="A513" s="3">
        <f>TITRES_STAT!B516</f>
        <v>43049</v>
      </c>
      <c r="B513" s="6">
        <f>TITRES_STAT!D516</f>
        <v>1.83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5.1364405822787148E-3</v>
      </c>
      <c r="G513" s="2">
        <f t="shared" si="71"/>
        <v>3.6976893763049951E-3</v>
      </c>
      <c r="H513" s="2">
        <f t="shared" si="67"/>
        <v>1.3890946641416988</v>
      </c>
      <c r="I513" s="2">
        <f t="shared" si="68"/>
        <v>58.143140369900003</v>
      </c>
    </row>
    <row r="514" spans="1:9" ht="13.5" x14ac:dyDescent="0.25">
      <c r="A514" s="3">
        <f>TITRES_STAT!B517</f>
        <v>43052</v>
      </c>
      <c r="B514" s="6">
        <f>TITRES_STAT!D517</f>
        <v>1.82</v>
      </c>
      <c r="C514" s="2">
        <f t="shared" si="63"/>
        <v>-1.0000000000000009E-2</v>
      </c>
      <c r="D514" s="2">
        <f t="shared" si="64"/>
        <v>0</v>
      </c>
      <c r="E514" s="2">
        <f t="shared" si="65"/>
        <v>1.0000000000000009E-2</v>
      </c>
      <c r="F514" s="2">
        <f t="shared" si="71"/>
        <v>4.7695519692588072E-3</v>
      </c>
      <c r="G514" s="2">
        <f t="shared" si="71"/>
        <v>4.1478544208546388E-3</v>
      </c>
      <c r="H514" s="2">
        <f t="shared" si="67"/>
        <v>1.1498841293171691</v>
      </c>
      <c r="I514" s="2">
        <f t="shared" si="68"/>
        <v>53.485865290906965</v>
      </c>
    </row>
    <row r="515" spans="1:9" ht="13.5" x14ac:dyDescent="0.25">
      <c r="A515" s="3">
        <f>TITRES_STAT!B518</f>
        <v>43053</v>
      </c>
      <c r="B515" s="6">
        <f>TITRES_STAT!D518</f>
        <v>1.87</v>
      </c>
      <c r="C515" s="2">
        <f t="shared" ref="C515:C578" si="72">B515-B514</f>
        <v>5.0000000000000044E-2</v>
      </c>
      <c r="D515" s="2">
        <f t="shared" ref="D515:D578" si="73">IF(C515&gt;0,C515,0)</f>
        <v>5.0000000000000044E-2</v>
      </c>
      <c r="E515" s="2">
        <f t="shared" ref="E515:E578" si="74">IF(C515&lt;0,-C515,0)</f>
        <v>0</v>
      </c>
      <c r="F515" s="2">
        <f t="shared" si="71"/>
        <v>8.0002982571688967E-3</v>
      </c>
      <c r="G515" s="2">
        <f t="shared" si="71"/>
        <v>3.8515791050793072E-3</v>
      </c>
      <c r="H515" s="2">
        <f t="shared" si="67"/>
        <v>2.0771475903528569</v>
      </c>
      <c r="I515" s="2">
        <f t="shared" si="68"/>
        <v>67.502371250079364</v>
      </c>
    </row>
    <row r="516" spans="1:9" ht="13.5" x14ac:dyDescent="0.25">
      <c r="A516" s="3">
        <f>TITRES_STAT!B519</f>
        <v>43054</v>
      </c>
      <c r="B516" s="6">
        <f>TITRES_STAT!D519</f>
        <v>1.82</v>
      </c>
      <c r="C516" s="2">
        <f t="shared" si="72"/>
        <v>-5.0000000000000044E-2</v>
      </c>
      <c r="D516" s="2">
        <f t="shared" si="73"/>
        <v>0</v>
      </c>
      <c r="E516" s="2">
        <f t="shared" si="74"/>
        <v>5.0000000000000044E-2</v>
      </c>
      <c r="F516" s="2">
        <f t="shared" si="71"/>
        <v>7.4288483816568329E-3</v>
      </c>
      <c r="G516" s="2">
        <f t="shared" si="71"/>
        <v>7.1478948832879308E-3</v>
      </c>
      <c r="H516" s="2">
        <f t="shared" si="67"/>
        <v>1.0393057680556808</v>
      </c>
      <c r="I516" s="2">
        <f t="shared" si="68"/>
        <v>50.963704626137449</v>
      </c>
    </row>
    <row r="517" spans="1:9" ht="13.5" x14ac:dyDescent="0.25">
      <c r="A517" s="3">
        <f>TITRES_STAT!B520</f>
        <v>43055</v>
      </c>
      <c r="B517" s="6">
        <f>TITRES_STAT!D520</f>
        <v>1.82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6.8982163543956304E-3</v>
      </c>
      <c r="G517" s="2">
        <f t="shared" si="71"/>
        <v>6.6373309630530786E-3</v>
      </c>
      <c r="H517" s="2">
        <f t="shared" si="67"/>
        <v>1.0393057680556808</v>
      </c>
      <c r="I517" s="2">
        <f t="shared" si="68"/>
        <v>50.963704626137449</v>
      </c>
    </row>
    <row r="518" spans="1:9" ht="13.5" x14ac:dyDescent="0.25">
      <c r="A518" s="3">
        <f>TITRES_STAT!B521</f>
        <v>43056</v>
      </c>
      <c r="B518" s="6">
        <f>TITRES_STAT!D521</f>
        <v>1.82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6.4054866147959426E-3</v>
      </c>
      <c r="G518" s="2">
        <f t="shared" si="71"/>
        <v>6.1632358942635733E-3</v>
      </c>
      <c r="H518" s="2">
        <f t="shared" si="67"/>
        <v>1.0393057680556805</v>
      </c>
      <c r="I518" s="2">
        <f t="shared" si="68"/>
        <v>50.963704626137442</v>
      </c>
    </row>
    <row r="519" spans="1:9" ht="13.5" x14ac:dyDescent="0.25">
      <c r="A519" s="3">
        <f>TITRES_STAT!B522</f>
        <v>43059</v>
      </c>
      <c r="B519" s="6">
        <f>TITRES_STAT!D522</f>
        <v>1.82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5.9479518565962322E-3</v>
      </c>
      <c r="G519" s="2">
        <f t="shared" si="71"/>
        <v>5.7230047589590322E-3</v>
      </c>
      <c r="H519" s="2">
        <f t="shared" si="67"/>
        <v>1.0393057680556805</v>
      </c>
      <c r="I519" s="2">
        <f t="shared" si="68"/>
        <v>50.963704626137442</v>
      </c>
    </row>
    <row r="520" spans="1:9" ht="13.5" x14ac:dyDescent="0.25">
      <c r="A520" s="3">
        <f>TITRES_STAT!B523</f>
        <v>43060</v>
      </c>
      <c r="B520" s="6">
        <f>TITRES_STAT!D523</f>
        <v>1.82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5.5230981525536448E-3</v>
      </c>
      <c r="G520" s="2">
        <f t="shared" si="71"/>
        <v>5.3142187047476724E-3</v>
      </c>
      <c r="H520" s="2">
        <f t="shared" si="67"/>
        <v>1.0393057680556808</v>
      </c>
      <c r="I520" s="2">
        <f t="shared" si="68"/>
        <v>50.963704626137449</v>
      </c>
    </row>
    <row r="521" spans="1:9" ht="13.5" x14ac:dyDescent="0.25">
      <c r="A521" s="3">
        <f>TITRES_STAT!B524</f>
        <v>43061</v>
      </c>
      <c r="B521" s="6">
        <f>TITRES_STAT!D524</f>
        <v>1.82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5.1285911416569562E-3</v>
      </c>
      <c r="G521" s="2">
        <f t="shared" si="71"/>
        <v>4.9346316544085526E-3</v>
      </c>
      <c r="H521" s="2">
        <f t="shared" si="67"/>
        <v>1.039305768055681</v>
      </c>
      <c r="I521" s="2">
        <f t="shared" si="68"/>
        <v>50.963704626137449</v>
      </c>
    </row>
    <row r="522" spans="1:9" ht="13.5" x14ac:dyDescent="0.25">
      <c r="A522" s="3">
        <f>TITRES_STAT!B525</f>
        <v>43062</v>
      </c>
      <c r="B522" s="6">
        <f>TITRES_STAT!D525</f>
        <v>1.83</v>
      </c>
      <c r="C522" s="2">
        <f t="shared" si="72"/>
        <v>1.0000000000000009E-2</v>
      </c>
      <c r="D522" s="2">
        <f t="shared" si="73"/>
        <v>1.0000000000000009E-2</v>
      </c>
      <c r="E522" s="2">
        <f t="shared" si="74"/>
        <v>0</v>
      </c>
      <c r="F522" s="2">
        <f t="shared" si="71"/>
        <v>5.4765489172528886E-3</v>
      </c>
      <c r="G522" s="2">
        <f t="shared" si="71"/>
        <v>4.5821579648079409E-3</v>
      </c>
      <c r="H522" s="2">
        <f t="shared" si="67"/>
        <v>1.1951898994565622</v>
      </c>
      <c r="I522" s="2">
        <f t="shared" si="68"/>
        <v>54.445854536431746</v>
      </c>
    </row>
    <row r="523" spans="1:9" ht="13.5" x14ac:dyDescent="0.25">
      <c r="A523" s="3">
        <f>TITRES_STAT!B526</f>
        <v>43063</v>
      </c>
      <c r="B523" s="6">
        <f>TITRES_STAT!D526</f>
        <v>1.87</v>
      </c>
      <c r="C523" s="2">
        <f t="shared" si="72"/>
        <v>4.0000000000000036E-2</v>
      </c>
      <c r="D523" s="2">
        <f t="shared" si="73"/>
        <v>4.0000000000000036E-2</v>
      </c>
      <c r="E523" s="2">
        <f t="shared" si="74"/>
        <v>0</v>
      </c>
      <c r="F523" s="2">
        <f t="shared" si="71"/>
        <v>7.9425097088776844E-3</v>
      </c>
      <c r="G523" s="2">
        <f t="shared" si="71"/>
        <v>4.2548609673216595E-3</v>
      </c>
      <c r="H523" s="2">
        <f t="shared" si="67"/>
        <v>1.8666907731834343</v>
      </c>
      <c r="I523" s="2">
        <f t="shared" si="68"/>
        <v>65.116572413232106</v>
      </c>
    </row>
    <row r="524" spans="1:9" ht="13.5" x14ac:dyDescent="0.25">
      <c r="A524" s="3">
        <f>TITRES_STAT!B527</f>
        <v>43066</v>
      </c>
      <c r="B524" s="6">
        <f>TITRES_STAT!D527</f>
        <v>1.92</v>
      </c>
      <c r="C524" s="2">
        <f t="shared" si="72"/>
        <v>4.9999999999999822E-2</v>
      </c>
      <c r="D524" s="2">
        <f t="shared" si="73"/>
        <v>4.9999999999999822E-2</v>
      </c>
      <c r="E524" s="2">
        <f t="shared" si="74"/>
        <v>0</v>
      </c>
      <c r="F524" s="2">
        <f t="shared" si="71"/>
        <v>1.0946616158243551E-2</v>
      </c>
      <c r="G524" s="2">
        <f t="shared" si="71"/>
        <v>3.9509423267986834E-3</v>
      </c>
      <c r="H524" s="2">
        <f t="shared" si="67"/>
        <v>2.7706342570465279</v>
      </c>
      <c r="I524" s="2">
        <f t="shared" si="68"/>
        <v>73.479262855282002</v>
      </c>
    </row>
    <row r="525" spans="1:9" ht="13.5" x14ac:dyDescent="0.25">
      <c r="A525" s="3">
        <f>TITRES_STAT!B528</f>
        <v>43067</v>
      </c>
      <c r="B525" s="6">
        <f>TITRES_STAT!D528</f>
        <v>2.0299999999999998</v>
      </c>
      <c r="C525" s="2">
        <f t="shared" si="72"/>
        <v>0.10999999999999988</v>
      </c>
      <c r="D525" s="2">
        <f t="shared" si="73"/>
        <v>0.10999999999999988</v>
      </c>
      <c r="E525" s="2">
        <f t="shared" si="74"/>
        <v>0</v>
      </c>
      <c r="F525" s="2">
        <f t="shared" ref="F525:G540" si="75">((F524*13)+D525)/14</f>
        <v>1.8021857861226145E-2</v>
      </c>
      <c r="G525" s="2">
        <f t="shared" si="75"/>
        <v>3.6687321605987774E-3</v>
      </c>
      <c r="H525" s="2">
        <f t="shared" si="67"/>
        <v>4.9122849726606317</v>
      </c>
      <c r="I525" s="2">
        <f t="shared" si="68"/>
        <v>83.086065630730545</v>
      </c>
    </row>
    <row r="526" spans="1:9" ht="13.5" x14ac:dyDescent="0.25">
      <c r="A526" s="3">
        <f>TITRES_STAT!B529</f>
        <v>43068</v>
      </c>
      <c r="B526" s="6">
        <f>TITRES_STAT!D529</f>
        <v>2.09</v>
      </c>
      <c r="C526" s="2">
        <f t="shared" si="72"/>
        <v>6.0000000000000053E-2</v>
      </c>
      <c r="D526" s="2">
        <f t="shared" si="73"/>
        <v>6.0000000000000053E-2</v>
      </c>
      <c r="E526" s="2">
        <f t="shared" si="74"/>
        <v>0</v>
      </c>
      <c r="F526" s="2">
        <f t="shared" si="75"/>
        <v>2.1020296585424283E-2</v>
      </c>
      <c r="G526" s="2">
        <f t="shared" si="75"/>
        <v>3.4066798634131501E-3</v>
      </c>
      <c r="H526" s="2">
        <f t="shared" si="67"/>
        <v>6.170317560853535</v>
      </c>
      <c r="I526" s="2">
        <f t="shared" si="68"/>
        <v>86.053616293656006</v>
      </c>
    </row>
    <row r="527" spans="1:9" ht="13.5" x14ac:dyDescent="0.25">
      <c r="A527" s="3">
        <f>TITRES_STAT!B530</f>
        <v>43069</v>
      </c>
      <c r="B527" s="6">
        <f>TITRES_STAT!D530</f>
        <v>2.09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1.9518846829322551E-2</v>
      </c>
      <c r="G527" s="2">
        <f t="shared" si="75"/>
        <v>3.1633455874550682E-3</v>
      </c>
      <c r="H527" s="2">
        <f t="shared" si="67"/>
        <v>6.1703175608535359</v>
      </c>
      <c r="I527" s="2">
        <f t="shared" si="68"/>
        <v>86.053616293656006</v>
      </c>
    </row>
    <row r="528" spans="1:9" ht="13.5" x14ac:dyDescent="0.25">
      <c r="A528" s="3">
        <f>TITRES_STAT!B531</f>
        <v>43073</v>
      </c>
      <c r="B528" s="6">
        <f>TITRES_STAT!D531</f>
        <v>2.15</v>
      </c>
      <c r="C528" s="2">
        <f t="shared" si="72"/>
        <v>6.0000000000000053E-2</v>
      </c>
      <c r="D528" s="2">
        <f t="shared" si="73"/>
        <v>6.0000000000000053E-2</v>
      </c>
      <c r="E528" s="2">
        <f t="shared" si="74"/>
        <v>0</v>
      </c>
      <c r="F528" s="2">
        <f t="shared" si="75"/>
        <v>2.241035777008523E-2</v>
      </c>
      <c r="G528" s="2">
        <f t="shared" si="75"/>
        <v>2.9373923312082774E-3</v>
      </c>
      <c r="H528" s="2">
        <f t="shared" si="67"/>
        <v>7.6293376039648315</v>
      </c>
      <c r="I528" s="2">
        <f t="shared" si="68"/>
        <v>88.411625018117959</v>
      </c>
    </row>
    <row r="529" spans="1:9" ht="13.5" x14ac:dyDescent="0.25">
      <c r="A529" s="3">
        <f>TITRES_STAT!B532</f>
        <v>43074</v>
      </c>
      <c r="B529" s="6">
        <f>TITRES_STAT!D532</f>
        <v>2.2799999999999998</v>
      </c>
      <c r="C529" s="2">
        <f t="shared" si="72"/>
        <v>0.12999999999999989</v>
      </c>
      <c r="D529" s="2">
        <f t="shared" si="73"/>
        <v>0.12999999999999989</v>
      </c>
      <c r="E529" s="2">
        <f t="shared" si="74"/>
        <v>0</v>
      </c>
      <c r="F529" s="2">
        <f t="shared" si="75"/>
        <v>3.0095332215079134E-2</v>
      </c>
      <c r="G529" s="2">
        <f t="shared" si="75"/>
        <v>2.7275785932648288E-3</v>
      </c>
      <c r="H529" s="2">
        <f t="shared" ref="H529:H592" si="76">F529/G529</f>
        <v>11.03371770455785</v>
      </c>
      <c r="I529" s="2">
        <f t="shared" ref="I529:I592" si="77">IF(G529=0,100,100-(100/(1+H529)))</f>
        <v>91.690016131745864</v>
      </c>
    </row>
    <row r="530" spans="1:9" ht="13.5" x14ac:dyDescent="0.25">
      <c r="A530" s="3">
        <f>TITRES_STAT!B533</f>
        <v>43075</v>
      </c>
      <c r="B530" s="6">
        <f>TITRES_STAT!D533</f>
        <v>2.38</v>
      </c>
      <c r="C530" s="2">
        <f t="shared" si="72"/>
        <v>0.10000000000000009</v>
      </c>
      <c r="D530" s="2">
        <f t="shared" si="73"/>
        <v>0.10000000000000009</v>
      </c>
      <c r="E530" s="2">
        <f t="shared" si="74"/>
        <v>0</v>
      </c>
      <c r="F530" s="2">
        <f t="shared" si="75"/>
        <v>3.5088522771144916E-2</v>
      </c>
      <c r="G530" s="2">
        <f t="shared" si="75"/>
        <v>2.5327515508887692E-3</v>
      </c>
      <c r="H530" s="2">
        <f t="shared" si="76"/>
        <v>13.853914237593491</v>
      </c>
      <c r="I530" s="2">
        <f t="shared" si="77"/>
        <v>93.267767781578286</v>
      </c>
    </row>
    <row r="531" spans="1:9" ht="13.5" x14ac:dyDescent="0.25">
      <c r="A531" s="3">
        <f>TITRES_STAT!B534</f>
        <v>43076</v>
      </c>
      <c r="B531" s="6">
        <f>TITRES_STAT!D534</f>
        <v>2.52</v>
      </c>
      <c r="C531" s="2">
        <f t="shared" si="72"/>
        <v>0.14000000000000012</v>
      </c>
      <c r="D531" s="2">
        <f t="shared" si="73"/>
        <v>0.14000000000000012</v>
      </c>
      <c r="E531" s="2">
        <f t="shared" si="74"/>
        <v>0</v>
      </c>
      <c r="F531" s="2">
        <f t="shared" si="75"/>
        <v>4.258219971606314E-2</v>
      </c>
      <c r="G531" s="2">
        <f t="shared" si="75"/>
        <v>2.3518407258252857E-3</v>
      </c>
      <c r="H531" s="2">
        <f t="shared" si="76"/>
        <v>18.10590285663184</v>
      </c>
      <c r="I531" s="2">
        <f t="shared" si="77"/>
        <v>94.766015469125605</v>
      </c>
    </row>
    <row r="532" spans="1:9" ht="13.5" x14ac:dyDescent="0.25">
      <c r="A532" s="3">
        <f>TITRES_STAT!B535</f>
        <v>43077</v>
      </c>
      <c r="B532" s="6">
        <f>TITRES_STAT!D535</f>
        <v>2.59</v>
      </c>
      <c r="C532" s="2">
        <f t="shared" si="72"/>
        <v>6.999999999999984E-2</v>
      </c>
      <c r="D532" s="2">
        <f t="shared" si="73"/>
        <v>6.999999999999984E-2</v>
      </c>
      <c r="E532" s="2">
        <f t="shared" si="74"/>
        <v>0</v>
      </c>
      <c r="F532" s="2">
        <f t="shared" si="75"/>
        <v>4.4540614022058618E-2</v>
      </c>
      <c r="G532" s="2">
        <f t="shared" si="75"/>
        <v>2.1838521025520511E-3</v>
      </c>
      <c r="H532" s="2">
        <f t="shared" si="76"/>
        <v>20.395435189960175</v>
      </c>
      <c r="I532" s="2">
        <f t="shared" si="77"/>
        <v>95.326105820603971</v>
      </c>
    </row>
    <row r="533" spans="1:9" ht="13.5" x14ac:dyDescent="0.25">
      <c r="A533" s="3">
        <f>TITRES_STAT!B536</f>
        <v>43080</v>
      </c>
      <c r="B533" s="6">
        <f>TITRES_STAT!D536</f>
        <v>2.7</v>
      </c>
      <c r="C533" s="2">
        <f t="shared" si="72"/>
        <v>0.11000000000000032</v>
      </c>
      <c r="D533" s="2">
        <f t="shared" si="73"/>
        <v>0.11000000000000032</v>
      </c>
      <c r="E533" s="2">
        <f t="shared" si="74"/>
        <v>0</v>
      </c>
      <c r="F533" s="2">
        <f t="shared" si="75"/>
        <v>4.9216284449054452E-2</v>
      </c>
      <c r="G533" s="2">
        <f t="shared" si="75"/>
        <v>2.0278626666554761E-3</v>
      </c>
      <c r="H533" s="2">
        <f t="shared" si="76"/>
        <v>24.270028369438915</v>
      </c>
      <c r="I533" s="2">
        <f t="shared" si="77"/>
        <v>96.042742867636107</v>
      </c>
    </row>
    <row r="534" spans="1:9" ht="13.5" x14ac:dyDescent="0.25">
      <c r="A534" s="3">
        <f>TITRES_STAT!B537</f>
        <v>43081</v>
      </c>
      <c r="B534" s="6">
        <f>TITRES_STAT!D537</f>
        <v>2.85</v>
      </c>
      <c r="C534" s="2">
        <f t="shared" si="72"/>
        <v>0.14999999999999991</v>
      </c>
      <c r="D534" s="2">
        <f t="shared" si="73"/>
        <v>0.14999999999999991</v>
      </c>
      <c r="E534" s="2">
        <f t="shared" si="74"/>
        <v>0</v>
      </c>
      <c r="F534" s="2">
        <f t="shared" si="75"/>
        <v>5.6415121274121981E-2</v>
      </c>
      <c r="G534" s="2">
        <f t="shared" si="75"/>
        <v>1.8830153333229422E-3</v>
      </c>
      <c r="H534" s="2">
        <f t="shared" si="76"/>
        <v>29.959990381260816</v>
      </c>
      <c r="I534" s="2">
        <f t="shared" si="77"/>
        <v>96.77002483629559</v>
      </c>
    </row>
    <row r="535" spans="1:9" ht="13.5" x14ac:dyDescent="0.25">
      <c r="A535" s="3">
        <f>TITRES_STAT!B538</f>
        <v>43082</v>
      </c>
      <c r="B535" s="6">
        <f>TITRES_STAT!D538</f>
        <v>2.68</v>
      </c>
      <c r="C535" s="2">
        <f t="shared" si="72"/>
        <v>-0.16999999999999993</v>
      </c>
      <c r="D535" s="2">
        <f t="shared" si="73"/>
        <v>0</v>
      </c>
      <c r="E535" s="2">
        <f t="shared" si="74"/>
        <v>0.16999999999999993</v>
      </c>
      <c r="F535" s="2">
        <f t="shared" si="75"/>
        <v>5.2385469754541836E-2</v>
      </c>
      <c r="G535" s="2">
        <f t="shared" si="75"/>
        <v>1.3891371380942727E-2</v>
      </c>
      <c r="H535" s="2">
        <f t="shared" si="76"/>
        <v>3.771079781684358</v>
      </c>
      <c r="I535" s="2">
        <f t="shared" si="77"/>
        <v>79.040384027135985</v>
      </c>
    </row>
    <row r="536" spans="1:9" ht="13.5" x14ac:dyDescent="0.25">
      <c r="A536" s="3">
        <f>TITRES_STAT!B539</f>
        <v>43083</v>
      </c>
      <c r="B536" s="6">
        <f>TITRES_STAT!D539</f>
        <v>2.56</v>
      </c>
      <c r="C536" s="2">
        <f t="shared" si="72"/>
        <v>-0.12000000000000011</v>
      </c>
      <c r="D536" s="2">
        <f t="shared" si="73"/>
        <v>0</v>
      </c>
      <c r="E536" s="2">
        <f t="shared" si="74"/>
        <v>0.12000000000000011</v>
      </c>
      <c r="F536" s="2">
        <f t="shared" si="75"/>
        <v>4.8643650486360275E-2</v>
      </c>
      <c r="G536" s="2">
        <f t="shared" si="75"/>
        <v>2.1470559139446826E-2</v>
      </c>
      <c r="H536" s="2">
        <f t="shared" si="76"/>
        <v>2.2655977504092863</v>
      </c>
      <c r="I536" s="2">
        <f t="shared" si="77"/>
        <v>69.377734907042139</v>
      </c>
    </row>
    <row r="537" spans="1:9" ht="13.5" x14ac:dyDescent="0.25">
      <c r="A537" s="3">
        <f>TITRES_STAT!B540</f>
        <v>43084</v>
      </c>
      <c r="B537" s="6">
        <f>TITRES_STAT!D540</f>
        <v>2.41</v>
      </c>
      <c r="C537" s="2">
        <f t="shared" si="72"/>
        <v>-0.14999999999999991</v>
      </c>
      <c r="D537" s="2">
        <f t="shared" si="73"/>
        <v>0</v>
      </c>
      <c r="E537" s="2">
        <f t="shared" si="74"/>
        <v>0.14999999999999991</v>
      </c>
      <c r="F537" s="2">
        <f t="shared" si="75"/>
        <v>4.5169104023048821E-2</v>
      </c>
      <c r="G537" s="2">
        <f t="shared" si="75"/>
        <v>3.0651233486629188E-2</v>
      </c>
      <c r="H537" s="2">
        <f t="shared" si="76"/>
        <v>1.4736471875675961</v>
      </c>
      <c r="I537" s="2">
        <f t="shared" si="77"/>
        <v>59.573863038110659</v>
      </c>
    </row>
    <row r="538" spans="1:9" ht="13.5" x14ac:dyDescent="0.25">
      <c r="A538" s="3">
        <f>TITRES_STAT!B541</f>
        <v>43087</v>
      </c>
      <c r="B538" s="6">
        <f>TITRES_STAT!D541</f>
        <v>2.4500000000000002</v>
      </c>
      <c r="C538" s="2">
        <f t="shared" si="72"/>
        <v>4.0000000000000036E-2</v>
      </c>
      <c r="D538" s="2">
        <f t="shared" si="73"/>
        <v>4.0000000000000036E-2</v>
      </c>
      <c r="E538" s="2">
        <f t="shared" si="74"/>
        <v>0</v>
      </c>
      <c r="F538" s="2">
        <f t="shared" si="75"/>
        <v>4.4799882307116769E-2</v>
      </c>
      <c r="G538" s="2">
        <f t="shared" si="75"/>
        <v>2.8461859666155675E-2</v>
      </c>
      <c r="H538" s="2">
        <f t="shared" si="76"/>
        <v>1.5740321550523568</v>
      </c>
      <c r="I538" s="2">
        <f t="shared" si="77"/>
        <v>61.150446468309184</v>
      </c>
    </row>
    <row r="539" spans="1:9" ht="13.5" x14ac:dyDescent="0.25">
      <c r="A539" s="3">
        <f>TITRES_STAT!B542</f>
        <v>43088</v>
      </c>
      <c r="B539" s="6">
        <f>TITRES_STAT!D542</f>
        <v>2.4</v>
      </c>
      <c r="C539" s="2">
        <f t="shared" si="72"/>
        <v>-5.0000000000000266E-2</v>
      </c>
      <c r="D539" s="2">
        <f t="shared" si="73"/>
        <v>0</v>
      </c>
      <c r="E539" s="2">
        <f t="shared" si="74"/>
        <v>5.0000000000000266E-2</v>
      </c>
      <c r="F539" s="2">
        <f t="shared" si="75"/>
        <v>4.1599890713751288E-2</v>
      </c>
      <c r="G539" s="2">
        <f t="shared" si="75"/>
        <v>3.0000298261430285E-2</v>
      </c>
      <c r="H539" s="2">
        <f t="shared" si="76"/>
        <v>1.3866492376588786</v>
      </c>
      <c r="I539" s="2">
        <f t="shared" si="77"/>
        <v>58.100252679739235</v>
      </c>
    </row>
    <row r="540" spans="1:9" ht="13.5" x14ac:dyDescent="0.25">
      <c r="A540" s="3">
        <f>TITRES_STAT!B543</f>
        <v>43089</v>
      </c>
      <c r="B540" s="6">
        <f>TITRES_STAT!D543</f>
        <v>2.4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3.8628469948483339E-2</v>
      </c>
      <c r="G540" s="2">
        <f t="shared" si="75"/>
        <v>2.7857419814185266E-2</v>
      </c>
      <c r="H540" s="2">
        <f t="shared" si="76"/>
        <v>1.3866492376588786</v>
      </c>
      <c r="I540" s="2">
        <f t="shared" si="77"/>
        <v>58.100252679739235</v>
      </c>
    </row>
    <row r="541" spans="1:9" ht="13.5" x14ac:dyDescent="0.25">
      <c r="A541" s="3">
        <f>TITRES_STAT!B544</f>
        <v>43090</v>
      </c>
      <c r="B541" s="6">
        <f>TITRES_STAT!D544</f>
        <v>2.34</v>
      </c>
      <c r="C541" s="2">
        <f t="shared" si="72"/>
        <v>-6.0000000000000053E-2</v>
      </c>
      <c r="D541" s="2">
        <f t="shared" si="73"/>
        <v>0</v>
      </c>
      <c r="E541" s="2">
        <f t="shared" si="74"/>
        <v>6.0000000000000053E-2</v>
      </c>
      <c r="F541" s="2">
        <f t="shared" ref="F541:G556" si="78">((F540*13)+D541)/14</f>
        <v>3.5869293523591674E-2</v>
      </c>
      <c r="G541" s="2">
        <f t="shared" si="78"/>
        <v>3.0153318398886322E-2</v>
      </c>
      <c r="H541" s="2">
        <f t="shared" si="76"/>
        <v>1.1895637173027187</v>
      </c>
      <c r="I541" s="2">
        <f t="shared" si="77"/>
        <v>54.328801116969515</v>
      </c>
    </row>
    <row r="542" spans="1:9" ht="13.5" x14ac:dyDescent="0.25">
      <c r="A542" s="3">
        <f>TITRES_STAT!B545</f>
        <v>43091</v>
      </c>
      <c r="B542" s="6">
        <f>TITRES_STAT!D545</f>
        <v>2.3199999999999998</v>
      </c>
      <c r="C542" s="2">
        <f t="shared" si="72"/>
        <v>-2.0000000000000018E-2</v>
      </c>
      <c r="D542" s="2">
        <f t="shared" si="73"/>
        <v>0</v>
      </c>
      <c r="E542" s="2">
        <f t="shared" si="74"/>
        <v>2.0000000000000018E-2</v>
      </c>
      <c r="F542" s="2">
        <f t="shared" si="78"/>
        <v>3.3307201129049412E-2</v>
      </c>
      <c r="G542" s="2">
        <f t="shared" si="78"/>
        <v>2.9428081370394443E-2</v>
      </c>
      <c r="H542" s="2">
        <f t="shared" si="76"/>
        <v>1.131816944157205</v>
      </c>
      <c r="I542" s="2">
        <f t="shared" si="77"/>
        <v>53.091657201582983</v>
      </c>
    </row>
    <row r="543" spans="1:9" ht="13.5" x14ac:dyDescent="0.25">
      <c r="A543" s="3">
        <f>TITRES_STAT!B546</f>
        <v>43094</v>
      </c>
      <c r="B543" s="6">
        <f>TITRES_STAT!D546</f>
        <v>2.3199999999999998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3.0928115334117313E-2</v>
      </c>
      <c r="G543" s="2">
        <f t="shared" si="78"/>
        <v>2.732607555822341E-2</v>
      </c>
      <c r="H543" s="2">
        <f t="shared" si="76"/>
        <v>1.131816944157205</v>
      </c>
      <c r="I543" s="2">
        <f t="shared" si="77"/>
        <v>53.091657201582983</v>
      </c>
    </row>
    <row r="544" spans="1:9" ht="13.5" x14ac:dyDescent="0.25">
      <c r="A544" s="3">
        <f>TITRES_STAT!B547</f>
        <v>43095</v>
      </c>
      <c r="B544" s="6">
        <f>TITRES_STAT!D547</f>
        <v>2.2999999999999998</v>
      </c>
      <c r="C544" s="2">
        <f t="shared" si="72"/>
        <v>-2.0000000000000018E-2</v>
      </c>
      <c r="D544" s="2">
        <f t="shared" si="73"/>
        <v>0</v>
      </c>
      <c r="E544" s="2">
        <f t="shared" si="74"/>
        <v>2.0000000000000018E-2</v>
      </c>
      <c r="F544" s="2">
        <f t="shared" si="78"/>
        <v>2.8718964238823221E-2</v>
      </c>
      <c r="G544" s="2">
        <f t="shared" si="78"/>
        <v>2.6802784446921739E-2</v>
      </c>
      <c r="H544" s="2">
        <f t="shared" si="76"/>
        <v>1.0714918181615103</v>
      </c>
      <c r="I544" s="2">
        <f t="shared" si="77"/>
        <v>51.725611888367496</v>
      </c>
    </row>
    <row r="545" spans="1:9" ht="13.5" x14ac:dyDescent="0.25">
      <c r="A545" s="3">
        <f>TITRES_STAT!B548</f>
        <v>43096</v>
      </c>
      <c r="B545" s="6">
        <f>TITRES_STAT!D548</f>
        <v>2.35</v>
      </c>
      <c r="C545" s="2">
        <f t="shared" si="72"/>
        <v>5.0000000000000266E-2</v>
      </c>
      <c r="D545" s="2">
        <f t="shared" si="73"/>
        <v>5.0000000000000266E-2</v>
      </c>
      <c r="E545" s="2">
        <f t="shared" si="74"/>
        <v>0</v>
      </c>
      <c r="F545" s="2">
        <f t="shared" si="78"/>
        <v>3.0239038221764439E-2</v>
      </c>
      <c r="G545" s="2">
        <f t="shared" si="78"/>
        <v>2.4888299843570185E-2</v>
      </c>
      <c r="H545" s="2">
        <f t="shared" si="76"/>
        <v>1.2149901122947375</v>
      </c>
      <c r="I545" s="2">
        <f t="shared" si="77"/>
        <v>54.853071602924828</v>
      </c>
    </row>
    <row r="546" spans="1:9" ht="13.5" x14ac:dyDescent="0.25">
      <c r="A546" s="3">
        <f>TITRES_STAT!B549</f>
        <v>43097</v>
      </c>
      <c r="B546" s="6">
        <f>TITRES_STAT!D549</f>
        <v>2.36</v>
      </c>
      <c r="C546" s="2">
        <f t="shared" si="72"/>
        <v>9.9999999999997868E-3</v>
      </c>
      <c r="D546" s="2">
        <f t="shared" si="73"/>
        <v>9.9999999999997868E-3</v>
      </c>
      <c r="E546" s="2">
        <f t="shared" si="74"/>
        <v>0</v>
      </c>
      <c r="F546" s="2">
        <f t="shared" si="78"/>
        <v>2.8793392634495537E-2</v>
      </c>
      <c r="G546" s="2">
        <f t="shared" si="78"/>
        <v>2.3110564140458031E-2</v>
      </c>
      <c r="H546" s="2">
        <f t="shared" si="76"/>
        <v>1.2458974371849703</v>
      </c>
      <c r="I546" s="2">
        <f t="shared" si="77"/>
        <v>55.474369245756399</v>
      </c>
    </row>
    <row r="547" spans="1:9" ht="13.5" x14ac:dyDescent="0.25">
      <c r="A547" s="3">
        <f>TITRES_STAT!B550</f>
        <v>43098</v>
      </c>
      <c r="B547" s="6">
        <f>TITRES_STAT!D550</f>
        <v>2.38</v>
      </c>
      <c r="C547" s="2">
        <f t="shared" si="72"/>
        <v>2.0000000000000018E-2</v>
      </c>
      <c r="D547" s="2">
        <f t="shared" si="73"/>
        <v>2.0000000000000018E-2</v>
      </c>
      <c r="E547" s="2">
        <f t="shared" si="74"/>
        <v>0</v>
      </c>
      <c r="F547" s="2">
        <f t="shared" si="78"/>
        <v>2.8165293160603001E-2</v>
      </c>
      <c r="G547" s="2">
        <f t="shared" si="78"/>
        <v>2.1459809558996741E-2</v>
      </c>
      <c r="H547" s="2">
        <f t="shared" si="76"/>
        <v>1.3124670600254733</v>
      </c>
      <c r="I547" s="2">
        <f t="shared" si="77"/>
        <v>56.756140777677309</v>
      </c>
    </row>
    <row r="548" spans="1:9" ht="13.5" x14ac:dyDescent="0.25">
      <c r="A548" s="3">
        <f>TITRES_STAT!B551</f>
        <v>43102</v>
      </c>
      <c r="B548" s="6">
        <f>TITRES_STAT!D551</f>
        <v>2.35</v>
      </c>
      <c r="C548" s="2">
        <f t="shared" si="72"/>
        <v>-2.9999999999999805E-2</v>
      </c>
      <c r="D548" s="2">
        <f t="shared" si="73"/>
        <v>0</v>
      </c>
      <c r="E548" s="2">
        <f t="shared" si="74"/>
        <v>2.9999999999999805E-2</v>
      </c>
      <c r="F548" s="2">
        <f t="shared" si="78"/>
        <v>2.6153486506274217E-2</v>
      </c>
      <c r="G548" s="2">
        <f t="shared" si="78"/>
        <v>2.2069823161925534E-2</v>
      </c>
      <c r="H548" s="2">
        <f t="shared" si="76"/>
        <v>1.1850338045025093</v>
      </c>
      <c r="I548" s="2">
        <f t="shared" si="77"/>
        <v>54.234117662647286</v>
      </c>
    </row>
    <row r="549" spans="1:9" ht="13.5" x14ac:dyDescent="0.25">
      <c r="A549" s="3">
        <f>TITRES_STAT!B552</f>
        <v>43103</v>
      </c>
      <c r="B549" s="6">
        <f>TITRES_STAT!D552</f>
        <v>2.35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2.4285380327254632E-2</v>
      </c>
      <c r="G549" s="2">
        <f t="shared" si="78"/>
        <v>2.0493407221787996E-2</v>
      </c>
      <c r="H549" s="2">
        <f t="shared" si="76"/>
        <v>1.1850338045025095</v>
      </c>
      <c r="I549" s="2">
        <f t="shared" si="77"/>
        <v>54.234117662647293</v>
      </c>
    </row>
    <row r="550" spans="1:9" ht="13.5" x14ac:dyDescent="0.25">
      <c r="A550" s="3">
        <f>TITRES_STAT!B553</f>
        <v>43104</v>
      </c>
      <c r="B550" s="6">
        <f>TITRES_STAT!D553</f>
        <v>2.46</v>
      </c>
      <c r="C550" s="2">
        <f t="shared" si="72"/>
        <v>0.10999999999999988</v>
      </c>
      <c r="D550" s="2">
        <f t="shared" si="73"/>
        <v>0.10999999999999988</v>
      </c>
      <c r="E550" s="2">
        <f t="shared" si="74"/>
        <v>0</v>
      </c>
      <c r="F550" s="2">
        <f t="shared" si="78"/>
        <v>3.0407853161022149E-2</v>
      </c>
      <c r="G550" s="2">
        <f t="shared" si="78"/>
        <v>1.9029592420231712E-2</v>
      </c>
      <c r="H550" s="2">
        <f t="shared" si="76"/>
        <v>1.5979245634653425</v>
      </c>
      <c r="I550" s="2">
        <f t="shared" si="77"/>
        <v>61.507735287505383</v>
      </c>
    </row>
    <row r="551" spans="1:9" ht="13.5" x14ac:dyDescent="0.25">
      <c r="A551" s="3">
        <f>TITRES_STAT!B554</f>
        <v>43105</v>
      </c>
      <c r="B551" s="6">
        <f>TITRES_STAT!D554</f>
        <v>2.6</v>
      </c>
      <c r="C551" s="2">
        <f t="shared" si="72"/>
        <v>0.14000000000000012</v>
      </c>
      <c r="D551" s="2">
        <f t="shared" si="73"/>
        <v>0.14000000000000012</v>
      </c>
      <c r="E551" s="2">
        <f t="shared" si="74"/>
        <v>0</v>
      </c>
      <c r="F551" s="2">
        <f t="shared" si="78"/>
        <v>3.8235863649520578E-2</v>
      </c>
      <c r="G551" s="2">
        <f t="shared" si="78"/>
        <v>1.7670335818786589E-2</v>
      </c>
      <c r="H551" s="2">
        <f t="shared" si="76"/>
        <v>2.1638447645612549</v>
      </c>
      <c r="I551" s="2">
        <f t="shared" si="77"/>
        <v>68.392886680118934</v>
      </c>
    </row>
    <row r="552" spans="1:9" ht="13.5" x14ac:dyDescent="0.25">
      <c r="A552" s="3">
        <f>TITRES_STAT!B555</f>
        <v>43108</v>
      </c>
      <c r="B552" s="6">
        <f>TITRES_STAT!D555</f>
        <v>2.7</v>
      </c>
      <c r="C552" s="2">
        <f t="shared" si="72"/>
        <v>0.10000000000000009</v>
      </c>
      <c r="D552" s="2">
        <f t="shared" si="73"/>
        <v>0.10000000000000009</v>
      </c>
      <c r="E552" s="2">
        <f t="shared" si="74"/>
        <v>0</v>
      </c>
      <c r="F552" s="2">
        <f t="shared" si="78"/>
        <v>4.2647587674554829E-2</v>
      </c>
      <c r="G552" s="2">
        <f t="shared" si="78"/>
        <v>1.6408168974587547E-2</v>
      </c>
      <c r="H552" s="2">
        <f t="shared" si="76"/>
        <v>2.5991679961734953</v>
      </c>
      <c r="I552" s="2">
        <f t="shared" si="77"/>
        <v>72.215800955577407</v>
      </c>
    </row>
    <row r="553" spans="1:9" ht="13.5" x14ac:dyDescent="0.25">
      <c r="A553" s="3">
        <f>TITRES_STAT!B556</f>
        <v>43109</v>
      </c>
      <c r="B553" s="6">
        <f>TITRES_STAT!D556</f>
        <v>2.59</v>
      </c>
      <c r="C553" s="2">
        <f t="shared" si="72"/>
        <v>-0.11000000000000032</v>
      </c>
      <c r="D553" s="2">
        <f t="shared" si="73"/>
        <v>0</v>
      </c>
      <c r="E553" s="2">
        <f t="shared" si="74"/>
        <v>0.11000000000000032</v>
      </c>
      <c r="F553" s="2">
        <f t="shared" si="78"/>
        <v>3.9601331412086625E-2</v>
      </c>
      <c r="G553" s="2">
        <f t="shared" si="78"/>
        <v>2.309329976211703E-2</v>
      </c>
      <c r="H553" s="2">
        <f t="shared" si="76"/>
        <v>1.7148407468840761</v>
      </c>
      <c r="I553" s="2">
        <f t="shared" si="77"/>
        <v>63.165426880094635</v>
      </c>
    </row>
    <row r="554" spans="1:9" ht="13.5" x14ac:dyDescent="0.25">
      <c r="A554" s="3">
        <f>TITRES_STAT!B557</f>
        <v>43110</v>
      </c>
      <c r="B554" s="6">
        <f>TITRES_STAT!D557</f>
        <v>2.4900000000000002</v>
      </c>
      <c r="C554" s="2">
        <f t="shared" si="72"/>
        <v>-9.9999999999999645E-2</v>
      </c>
      <c r="D554" s="2">
        <f t="shared" si="73"/>
        <v>0</v>
      </c>
      <c r="E554" s="2">
        <f t="shared" si="74"/>
        <v>9.9999999999999645E-2</v>
      </c>
      <c r="F554" s="2">
        <f t="shared" si="78"/>
        <v>3.6772664882651865E-2</v>
      </c>
      <c r="G554" s="2">
        <f t="shared" si="78"/>
        <v>2.8586635493394359E-2</v>
      </c>
      <c r="H554" s="2">
        <f t="shared" si="76"/>
        <v>1.2863586164642946</v>
      </c>
      <c r="I554" s="2">
        <f t="shared" si="77"/>
        <v>56.262329417664354</v>
      </c>
    </row>
    <row r="555" spans="1:9" ht="13.5" x14ac:dyDescent="0.25">
      <c r="A555" s="3">
        <f>TITRES_STAT!B558</f>
        <v>43111</v>
      </c>
      <c r="B555" s="6">
        <f>TITRES_STAT!D558</f>
        <v>2.5499999999999998</v>
      </c>
      <c r="C555" s="2">
        <f t="shared" si="72"/>
        <v>5.9999999999999609E-2</v>
      </c>
      <c r="D555" s="2">
        <f t="shared" si="73"/>
        <v>5.9999999999999609E-2</v>
      </c>
      <c r="E555" s="2">
        <f t="shared" si="74"/>
        <v>0</v>
      </c>
      <c r="F555" s="2">
        <f t="shared" si="78"/>
        <v>3.8431760248176704E-2</v>
      </c>
      <c r="G555" s="2">
        <f t="shared" si="78"/>
        <v>2.6544732958151906E-2</v>
      </c>
      <c r="H555" s="2">
        <f t="shared" si="76"/>
        <v>1.4478111461420553</v>
      </c>
      <c r="I555" s="2">
        <f t="shared" si="77"/>
        <v>59.147175157851564</v>
      </c>
    </row>
    <row r="556" spans="1:9" ht="13.5" x14ac:dyDescent="0.25">
      <c r="A556" s="3">
        <f>TITRES_STAT!B559</f>
        <v>43112</v>
      </c>
      <c r="B556" s="6">
        <f>TITRES_STAT!D559</f>
        <v>2.5499999999999998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3.5686634516164085E-2</v>
      </c>
      <c r="G556" s="2">
        <f t="shared" si="78"/>
        <v>2.4648680603998198E-2</v>
      </c>
      <c r="H556" s="2">
        <f t="shared" si="76"/>
        <v>1.4478111461420555</v>
      </c>
      <c r="I556" s="2">
        <f t="shared" si="77"/>
        <v>59.147175157851564</v>
      </c>
    </row>
    <row r="557" spans="1:9" ht="13.5" x14ac:dyDescent="0.25">
      <c r="A557" s="3">
        <f>TITRES_STAT!B560</f>
        <v>43115</v>
      </c>
      <c r="B557" s="6">
        <f>TITRES_STAT!D560</f>
        <v>2.5</v>
      </c>
      <c r="C557" s="2">
        <f t="shared" si="72"/>
        <v>-4.9999999999999822E-2</v>
      </c>
      <c r="D557" s="2">
        <f t="shared" si="73"/>
        <v>0</v>
      </c>
      <c r="E557" s="2">
        <f t="shared" si="74"/>
        <v>4.9999999999999822E-2</v>
      </c>
      <c r="F557" s="2">
        <f t="shared" ref="F557:G572" si="79">((F556*13)+D557)/14</f>
        <v>3.3137589193580938E-2</v>
      </c>
      <c r="G557" s="2">
        <f t="shared" si="79"/>
        <v>2.6459489132284027E-2</v>
      </c>
      <c r="H557" s="2">
        <f t="shared" si="76"/>
        <v>1.2523896069160594</v>
      </c>
      <c r="I557" s="2">
        <f t="shared" si="77"/>
        <v>55.602707589776799</v>
      </c>
    </row>
    <row r="558" spans="1:9" ht="13.5" x14ac:dyDescent="0.25">
      <c r="A558" s="3">
        <f>TITRES_STAT!B561</f>
        <v>43116</v>
      </c>
      <c r="B558" s="6">
        <f>TITRES_STAT!D561</f>
        <v>2.5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3.0770618536896586E-2</v>
      </c>
      <c r="G558" s="2">
        <f t="shared" si="79"/>
        <v>2.4569525622835171E-2</v>
      </c>
      <c r="H558" s="2">
        <f t="shared" si="76"/>
        <v>1.2523896069160594</v>
      </c>
      <c r="I558" s="2">
        <f t="shared" si="77"/>
        <v>55.602707589776799</v>
      </c>
    </row>
    <row r="559" spans="1:9" ht="13.5" x14ac:dyDescent="0.25">
      <c r="A559" s="3">
        <f>TITRES_STAT!B562</f>
        <v>43117</v>
      </c>
      <c r="B559" s="6">
        <f>TITRES_STAT!D562</f>
        <v>2.46</v>
      </c>
      <c r="C559" s="2">
        <f t="shared" si="72"/>
        <v>-4.0000000000000036E-2</v>
      </c>
      <c r="D559" s="2">
        <f t="shared" si="73"/>
        <v>0</v>
      </c>
      <c r="E559" s="2">
        <f t="shared" si="74"/>
        <v>4.0000000000000036E-2</v>
      </c>
      <c r="F559" s="2">
        <f t="shared" si="79"/>
        <v>2.8572717212832544E-2</v>
      </c>
      <c r="G559" s="2">
        <f t="shared" si="79"/>
        <v>2.5671702364061234E-2</v>
      </c>
      <c r="H559" s="2">
        <f t="shared" si="76"/>
        <v>1.1130043815416211</v>
      </c>
      <c r="I559" s="2">
        <f t="shared" si="77"/>
        <v>52.674021467460811</v>
      </c>
    </row>
    <row r="560" spans="1:9" ht="13.5" x14ac:dyDescent="0.25">
      <c r="A560" s="3">
        <f>TITRES_STAT!B563</f>
        <v>43118</v>
      </c>
      <c r="B560" s="6">
        <f>TITRES_STAT!D563</f>
        <v>2.52</v>
      </c>
      <c r="C560" s="2">
        <f t="shared" si="72"/>
        <v>6.0000000000000053E-2</v>
      </c>
      <c r="D560" s="2">
        <f t="shared" si="73"/>
        <v>6.0000000000000053E-2</v>
      </c>
      <c r="E560" s="2">
        <f t="shared" si="74"/>
        <v>0</v>
      </c>
      <c r="F560" s="2">
        <f t="shared" si="79"/>
        <v>3.0817523126201653E-2</v>
      </c>
      <c r="G560" s="2">
        <f t="shared" si="79"/>
        <v>2.3838009338056861E-2</v>
      </c>
      <c r="H560" s="2">
        <f t="shared" si="76"/>
        <v>1.2927892882818093</v>
      </c>
      <c r="I560" s="2">
        <f t="shared" si="77"/>
        <v>56.385002097188398</v>
      </c>
    </row>
    <row r="561" spans="1:9" ht="13.5" x14ac:dyDescent="0.25">
      <c r="A561" s="3">
        <f>TITRES_STAT!B564</f>
        <v>43119</v>
      </c>
      <c r="B561" s="6">
        <f>TITRES_STAT!D564</f>
        <v>2.5</v>
      </c>
      <c r="C561" s="2">
        <f t="shared" si="72"/>
        <v>-2.0000000000000018E-2</v>
      </c>
      <c r="D561" s="2">
        <f t="shared" si="73"/>
        <v>0</v>
      </c>
      <c r="E561" s="2">
        <f t="shared" si="74"/>
        <v>2.0000000000000018E-2</v>
      </c>
      <c r="F561" s="2">
        <f t="shared" si="79"/>
        <v>2.8616271474330105E-2</v>
      </c>
      <c r="G561" s="2">
        <f t="shared" si="79"/>
        <v>2.3563865813909946E-2</v>
      </c>
      <c r="H561" s="2">
        <f t="shared" si="76"/>
        <v>1.2144132758317474</v>
      </c>
      <c r="I561" s="2">
        <f t="shared" si="77"/>
        <v>54.841311199040121</v>
      </c>
    </row>
    <row r="562" spans="1:9" ht="13.5" x14ac:dyDescent="0.25">
      <c r="A562" s="3">
        <f>TITRES_STAT!B565</f>
        <v>43122</v>
      </c>
      <c r="B562" s="6">
        <f>TITRES_STAT!D565</f>
        <v>2.4500000000000002</v>
      </c>
      <c r="C562" s="2">
        <f t="shared" si="72"/>
        <v>-4.9999999999999822E-2</v>
      </c>
      <c r="D562" s="2">
        <f t="shared" si="73"/>
        <v>0</v>
      </c>
      <c r="E562" s="2">
        <f t="shared" si="74"/>
        <v>4.9999999999999822E-2</v>
      </c>
      <c r="F562" s="2">
        <f t="shared" si="79"/>
        <v>2.6572252083306526E-2</v>
      </c>
      <c r="G562" s="2">
        <f t="shared" si="79"/>
        <v>2.5452161112916368E-2</v>
      </c>
      <c r="H562" s="2">
        <f t="shared" si="76"/>
        <v>1.0440076960624667</v>
      </c>
      <c r="I562" s="2">
        <f t="shared" si="77"/>
        <v>51.076505145925879</v>
      </c>
    </row>
    <row r="563" spans="1:9" ht="13.5" x14ac:dyDescent="0.25">
      <c r="A563" s="3">
        <f>TITRES_STAT!B566</f>
        <v>43123</v>
      </c>
      <c r="B563" s="6">
        <f>TITRES_STAT!D566</f>
        <v>2.4500000000000002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2.4674234077356059E-2</v>
      </c>
      <c r="G563" s="2">
        <f t="shared" si="79"/>
        <v>2.3634149604850913E-2</v>
      </c>
      <c r="H563" s="2">
        <f t="shared" si="76"/>
        <v>1.0440076960624667</v>
      </c>
      <c r="I563" s="2">
        <f t="shared" si="77"/>
        <v>51.076505145925879</v>
      </c>
    </row>
    <row r="564" spans="1:9" ht="13.5" x14ac:dyDescent="0.25">
      <c r="A564" s="3">
        <f>TITRES_STAT!B567</f>
        <v>43124</v>
      </c>
      <c r="B564" s="6">
        <f>TITRES_STAT!D567</f>
        <v>2.4</v>
      </c>
      <c r="C564" s="2">
        <f t="shared" si="72"/>
        <v>-5.0000000000000266E-2</v>
      </c>
      <c r="D564" s="2">
        <f t="shared" si="73"/>
        <v>0</v>
      </c>
      <c r="E564" s="2">
        <f t="shared" si="74"/>
        <v>5.0000000000000266E-2</v>
      </c>
      <c r="F564" s="2">
        <f t="shared" si="79"/>
        <v>2.2911788786116338E-2</v>
      </c>
      <c r="G564" s="2">
        <f t="shared" si="79"/>
        <v>2.5517424633075863E-2</v>
      </c>
      <c r="H564" s="2">
        <f t="shared" si="76"/>
        <v>0.89788797715965107</v>
      </c>
      <c r="I564" s="2">
        <f t="shared" si="77"/>
        <v>47.309851159045536</v>
      </c>
    </row>
    <row r="565" spans="1:9" ht="13.5" x14ac:dyDescent="0.25">
      <c r="A565" s="3">
        <f>TITRES_STAT!B568</f>
        <v>43125</v>
      </c>
      <c r="B565" s="6">
        <f>TITRES_STAT!D568</f>
        <v>2.4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2.1275232444250884E-2</v>
      </c>
      <c r="G565" s="2">
        <f t="shared" si="79"/>
        <v>2.3694751444999017E-2</v>
      </c>
      <c r="H565" s="2">
        <f t="shared" si="76"/>
        <v>0.89788797715965096</v>
      </c>
      <c r="I565" s="2">
        <f t="shared" si="77"/>
        <v>47.309851159045529</v>
      </c>
    </row>
    <row r="566" spans="1:9" ht="13.5" x14ac:dyDescent="0.25">
      <c r="A566" s="3">
        <f>TITRES_STAT!B569</f>
        <v>43126</v>
      </c>
      <c r="B566" s="6">
        <f>TITRES_STAT!D569</f>
        <v>2.35</v>
      </c>
      <c r="C566" s="2">
        <f t="shared" si="72"/>
        <v>-4.9999999999999822E-2</v>
      </c>
      <c r="D566" s="2">
        <f t="shared" si="73"/>
        <v>0</v>
      </c>
      <c r="E566" s="2">
        <f t="shared" si="74"/>
        <v>4.9999999999999822E-2</v>
      </c>
      <c r="F566" s="2">
        <f t="shared" si="79"/>
        <v>1.9755572983947249E-2</v>
      </c>
      <c r="G566" s="2">
        <f t="shared" si="79"/>
        <v>2.5573697770356219E-2</v>
      </c>
      <c r="H566" s="2">
        <f t="shared" si="76"/>
        <v>0.77249575565278417</v>
      </c>
      <c r="I566" s="2">
        <f t="shared" si="77"/>
        <v>43.582375483222819</v>
      </c>
    </row>
    <row r="567" spans="1:9" ht="13.5" x14ac:dyDescent="0.25">
      <c r="A567" s="3">
        <f>TITRES_STAT!B570</f>
        <v>43129</v>
      </c>
      <c r="B567" s="6">
        <f>TITRES_STAT!D570</f>
        <v>2.31</v>
      </c>
      <c r="C567" s="2">
        <f t="shared" si="72"/>
        <v>-4.0000000000000036E-2</v>
      </c>
      <c r="D567" s="2">
        <f t="shared" si="73"/>
        <v>0</v>
      </c>
      <c r="E567" s="2">
        <f t="shared" si="74"/>
        <v>4.0000000000000036E-2</v>
      </c>
      <c r="F567" s="2">
        <f t="shared" si="79"/>
        <v>1.8344460627951014E-2</v>
      </c>
      <c r="G567" s="2">
        <f t="shared" si="79"/>
        <v>2.6604147929616493E-2</v>
      </c>
      <c r="H567" s="2">
        <f t="shared" si="76"/>
        <v>0.68953385300979475</v>
      </c>
      <c r="I567" s="2">
        <f t="shared" si="77"/>
        <v>40.8120767619681</v>
      </c>
    </row>
    <row r="568" spans="1:9" ht="13.5" x14ac:dyDescent="0.25">
      <c r="A568" s="3">
        <f>TITRES_STAT!B571</f>
        <v>43130</v>
      </c>
      <c r="B568" s="6">
        <f>TITRES_STAT!D571</f>
        <v>2.2200000000000002</v>
      </c>
      <c r="C568" s="2">
        <f t="shared" si="72"/>
        <v>-8.9999999999999858E-2</v>
      </c>
      <c r="D568" s="2">
        <f t="shared" si="73"/>
        <v>0</v>
      </c>
      <c r="E568" s="2">
        <f t="shared" si="74"/>
        <v>8.9999999999999858E-2</v>
      </c>
      <c r="F568" s="2">
        <f t="shared" si="79"/>
        <v>1.70341420116688E-2</v>
      </c>
      <c r="G568" s="2">
        <f t="shared" si="79"/>
        <v>3.1132423077501019E-2</v>
      </c>
      <c r="H568" s="2">
        <f t="shared" si="76"/>
        <v>0.54715117963237314</v>
      </c>
      <c r="I568" s="2">
        <f t="shared" si="77"/>
        <v>35.365075296803553</v>
      </c>
    </row>
    <row r="569" spans="1:9" ht="13.5" x14ac:dyDescent="0.25">
      <c r="A569" s="3">
        <f>TITRES_STAT!B572</f>
        <v>43131</v>
      </c>
      <c r="B569" s="6">
        <f>TITRES_STAT!D572</f>
        <v>2.2200000000000002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1.5817417582263887E-2</v>
      </c>
      <c r="G569" s="2">
        <f t="shared" si="79"/>
        <v>2.8908678571965229E-2</v>
      </c>
      <c r="H569" s="2">
        <f t="shared" si="76"/>
        <v>0.54715117963237325</v>
      </c>
      <c r="I569" s="2">
        <f t="shared" si="77"/>
        <v>35.365075296803568</v>
      </c>
    </row>
    <row r="570" spans="1:9" ht="13.5" x14ac:dyDescent="0.25">
      <c r="A570" s="3">
        <f>TITRES_STAT!B573</f>
        <v>43132</v>
      </c>
      <c r="B570" s="6">
        <f>TITRES_STAT!D573</f>
        <v>2.2799999999999998</v>
      </c>
      <c r="C570" s="2">
        <f t="shared" si="72"/>
        <v>5.9999999999999609E-2</v>
      </c>
      <c r="D570" s="2">
        <f t="shared" si="73"/>
        <v>5.9999999999999609E-2</v>
      </c>
      <c r="E570" s="2">
        <f t="shared" si="74"/>
        <v>0</v>
      </c>
      <c r="F570" s="2">
        <f t="shared" si="79"/>
        <v>1.8973316326387869E-2</v>
      </c>
      <c r="G570" s="2">
        <f t="shared" si="79"/>
        <v>2.6843772959681995E-2</v>
      </c>
      <c r="H570" s="2">
        <f t="shared" si="76"/>
        <v>0.70680512589958355</v>
      </c>
      <c r="I570" s="2">
        <f t="shared" si="77"/>
        <v>41.411003234892263</v>
      </c>
    </row>
    <row r="571" spans="1:9" ht="13.5" x14ac:dyDescent="0.25">
      <c r="A571" s="3">
        <f>TITRES_STAT!B574</f>
        <v>43133</v>
      </c>
      <c r="B571" s="6">
        <f>TITRES_STAT!D574</f>
        <v>2.34</v>
      </c>
      <c r="C571" s="2">
        <f t="shared" si="72"/>
        <v>6.0000000000000053E-2</v>
      </c>
      <c r="D571" s="2">
        <f t="shared" si="73"/>
        <v>6.0000000000000053E-2</v>
      </c>
      <c r="E571" s="2">
        <f t="shared" si="74"/>
        <v>0</v>
      </c>
      <c r="F571" s="2">
        <f t="shared" si="79"/>
        <v>2.1903793731645884E-2</v>
      </c>
      <c r="G571" s="2">
        <f t="shared" si="79"/>
        <v>2.4926360605418998E-2</v>
      </c>
      <c r="H571" s="2">
        <f t="shared" si="76"/>
        <v>0.87874014495658037</v>
      </c>
      <c r="I571" s="2">
        <f t="shared" si="77"/>
        <v>46.772841221045447</v>
      </c>
    </row>
    <row r="572" spans="1:9" ht="13.5" x14ac:dyDescent="0.25">
      <c r="A572" s="3">
        <f>TITRES_STAT!B575</f>
        <v>43136</v>
      </c>
      <c r="B572" s="6">
        <f>TITRES_STAT!D575</f>
        <v>2.2799999999999998</v>
      </c>
      <c r="C572" s="2">
        <f t="shared" si="72"/>
        <v>-6.0000000000000053E-2</v>
      </c>
      <c r="D572" s="2">
        <f t="shared" si="73"/>
        <v>0</v>
      </c>
      <c r="E572" s="2">
        <f t="shared" si="74"/>
        <v>6.0000000000000053E-2</v>
      </c>
      <c r="F572" s="2">
        <f t="shared" si="79"/>
        <v>2.0339237036528322E-2</v>
      </c>
      <c r="G572" s="2">
        <f t="shared" si="79"/>
        <v>2.743162056217479E-2</v>
      </c>
      <c r="H572" s="2">
        <f t="shared" si="76"/>
        <v>0.74145225909744139</v>
      </c>
      <c r="I572" s="2">
        <f t="shared" si="77"/>
        <v>42.576662967592391</v>
      </c>
    </row>
    <row r="573" spans="1:9" ht="13.5" x14ac:dyDescent="0.25">
      <c r="A573" s="3">
        <f>TITRES_STAT!B576</f>
        <v>43137</v>
      </c>
      <c r="B573" s="6">
        <f>TITRES_STAT!D576</f>
        <v>2.1800000000000002</v>
      </c>
      <c r="C573" s="2">
        <f t="shared" si="72"/>
        <v>-9.9999999999999645E-2</v>
      </c>
      <c r="D573" s="2">
        <f t="shared" si="73"/>
        <v>0</v>
      </c>
      <c r="E573" s="2">
        <f t="shared" si="74"/>
        <v>9.9999999999999645E-2</v>
      </c>
      <c r="F573" s="2">
        <f t="shared" ref="F573:G588" si="80">((F572*13)+D573)/14</f>
        <v>1.8886434391062013E-2</v>
      </c>
      <c r="G573" s="2">
        <f t="shared" si="80"/>
        <v>3.2615076236305135E-2</v>
      </c>
      <c r="H573" s="2">
        <f t="shared" si="76"/>
        <v>0.57907068051059085</v>
      </c>
      <c r="I573" s="2">
        <f t="shared" si="77"/>
        <v>36.671612465336189</v>
      </c>
    </row>
    <row r="574" spans="1:9" ht="13.5" x14ac:dyDescent="0.25">
      <c r="A574" s="3">
        <f>TITRES_STAT!B577</f>
        <v>43138</v>
      </c>
      <c r="B574" s="6">
        <f>TITRES_STAT!D577</f>
        <v>2.2200000000000002</v>
      </c>
      <c r="C574" s="2">
        <f t="shared" si="72"/>
        <v>4.0000000000000036E-2</v>
      </c>
      <c r="D574" s="2">
        <f t="shared" si="73"/>
        <v>4.0000000000000036E-2</v>
      </c>
      <c r="E574" s="2">
        <f t="shared" si="74"/>
        <v>0</v>
      </c>
      <c r="F574" s="2">
        <f t="shared" si="80"/>
        <v>2.039454622027187E-2</v>
      </c>
      <c r="G574" s="2">
        <f t="shared" si="80"/>
        <v>3.028542793371191E-2</v>
      </c>
      <c r="H574" s="2">
        <f t="shared" si="76"/>
        <v>0.67341119514345349</v>
      </c>
      <c r="I574" s="2">
        <f t="shared" si="77"/>
        <v>40.241824430111166</v>
      </c>
    </row>
    <row r="575" spans="1:9" ht="13.5" x14ac:dyDescent="0.25">
      <c r="A575" s="3">
        <f>TITRES_STAT!B578</f>
        <v>43139</v>
      </c>
      <c r="B575" s="6">
        <f>TITRES_STAT!D578</f>
        <v>2.27</v>
      </c>
      <c r="C575" s="2">
        <f t="shared" si="72"/>
        <v>4.9999999999999822E-2</v>
      </c>
      <c r="D575" s="2">
        <f t="shared" si="73"/>
        <v>4.9999999999999822E-2</v>
      </c>
      <c r="E575" s="2">
        <f t="shared" si="74"/>
        <v>0</v>
      </c>
      <c r="F575" s="2">
        <f t="shared" si="80"/>
        <v>2.2509221490252439E-2</v>
      </c>
      <c r="G575" s="2">
        <f t="shared" si="80"/>
        <v>2.8122183081303914E-2</v>
      </c>
      <c r="H575" s="2">
        <f t="shared" si="76"/>
        <v>0.80040804176461455</v>
      </c>
      <c r="I575" s="2">
        <f t="shared" si="77"/>
        <v>44.457035471810002</v>
      </c>
    </row>
    <row r="576" spans="1:9" ht="13.5" x14ac:dyDescent="0.25">
      <c r="A576" s="3">
        <f>TITRES_STAT!B579</f>
        <v>43140</v>
      </c>
      <c r="B576" s="6">
        <f>TITRES_STAT!D579</f>
        <v>2.29</v>
      </c>
      <c r="C576" s="2">
        <f t="shared" si="72"/>
        <v>2.0000000000000018E-2</v>
      </c>
      <c r="D576" s="2">
        <f t="shared" si="73"/>
        <v>2.0000000000000018E-2</v>
      </c>
      <c r="E576" s="2">
        <f t="shared" si="74"/>
        <v>0</v>
      </c>
      <c r="F576" s="2">
        <f t="shared" si="80"/>
        <v>2.2329991383805838E-2</v>
      </c>
      <c r="G576" s="2">
        <f t="shared" si="80"/>
        <v>2.6113455718353634E-2</v>
      </c>
      <c r="H576" s="2">
        <f t="shared" si="76"/>
        <v>0.85511437569373028</v>
      </c>
      <c r="I576" s="2">
        <f t="shared" si="77"/>
        <v>46.09496788433627</v>
      </c>
    </row>
    <row r="577" spans="1:9" ht="13.5" x14ac:dyDescent="0.25">
      <c r="A577" s="3">
        <f>TITRES_STAT!B580</f>
        <v>43143</v>
      </c>
      <c r="B577" s="6">
        <f>TITRES_STAT!D580</f>
        <v>2.2999999999999998</v>
      </c>
      <c r="C577" s="2">
        <f t="shared" si="72"/>
        <v>9.9999999999997868E-3</v>
      </c>
      <c r="D577" s="2">
        <f t="shared" si="73"/>
        <v>9.9999999999997868E-3</v>
      </c>
      <c r="E577" s="2">
        <f t="shared" si="74"/>
        <v>0</v>
      </c>
      <c r="F577" s="2">
        <f t="shared" si="80"/>
        <v>2.1449277713533978E-2</v>
      </c>
      <c r="G577" s="2">
        <f t="shared" si="80"/>
        <v>2.4248208881328375E-2</v>
      </c>
      <c r="H577" s="2">
        <f t="shared" si="76"/>
        <v>0.88457163242479186</v>
      </c>
      <c r="I577" s="2">
        <f t="shared" si="77"/>
        <v>46.937543641504043</v>
      </c>
    </row>
    <row r="578" spans="1:9" ht="13.5" x14ac:dyDescent="0.25">
      <c r="A578" s="3">
        <f>TITRES_STAT!B581</f>
        <v>43144</v>
      </c>
      <c r="B578" s="6">
        <f>TITRES_STAT!D581</f>
        <v>2.33</v>
      </c>
      <c r="C578" s="2">
        <f t="shared" si="72"/>
        <v>3.0000000000000249E-2</v>
      </c>
      <c r="D578" s="2">
        <f t="shared" si="73"/>
        <v>3.0000000000000249E-2</v>
      </c>
      <c r="E578" s="2">
        <f t="shared" si="74"/>
        <v>0</v>
      </c>
      <c r="F578" s="2">
        <f t="shared" si="80"/>
        <v>2.2060043591138712E-2</v>
      </c>
      <c r="G578" s="2">
        <f t="shared" si="80"/>
        <v>2.2516193961233492E-2</v>
      </c>
      <c r="H578" s="2">
        <f t="shared" si="76"/>
        <v>0.9797412310943785</v>
      </c>
      <c r="I578" s="2">
        <f t="shared" si="77"/>
        <v>49.488348058134278</v>
      </c>
    </row>
    <row r="579" spans="1:9" ht="13.5" x14ac:dyDescent="0.25">
      <c r="A579" s="3">
        <f>TITRES_STAT!B582</f>
        <v>43145</v>
      </c>
      <c r="B579" s="6">
        <f>TITRES_STAT!D582</f>
        <v>2.29</v>
      </c>
      <c r="C579" s="2">
        <f t="shared" ref="C579:C642" si="81">B579-B578</f>
        <v>-4.0000000000000036E-2</v>
      </c>
      <c r="D579" s="2">
        <f t="shared" ref="D579:D642" si="82">IF(C579&gt;0,C579,0)</f>
        <v>0</v>
      </c>
      <c r="E579" s="2">
        <f t="shared" ref="E579:E642" si="83">IF(C579&lt;0,-C579,0)</f>
        <v>4.0000000000000036E-2</v>
      </c>
      <c r="F579" s="2">
        <f t="shared" si="80"/>
        <v>2.0484326191771662E-2</v>
      </c>
      <c r="G579" s="2">
        <f t="shared" si="80"/>
        <v>2.3765037249716816E-2</v>
      </c>
      <c r="H579" s="2">
        <f t="shared" si="76"/>
        <v>0.86195220215847768</v>
      </c>
      <c r="I579" s="2">
        <f t="shared" si="77"/>
        <v>46.292928527341097</v>
      </c>
    </row>
    <row r="580" spans="1:9" ht="13.5" x14ac:dyDescent="0.25">
      <c r="A580" s="3">
        <f>TITRES_STAT!B583</f>
        <v>43146</v>
      </c>
      <c r="B580" s="6">
        <f>TITRES_STAT!D583</f>
        <v>2.33</v>
      </c>
      <c r="C580" s="2">
        <f t="shared" si="81"/>
        <v>4.0000000000000036E-2</v>
      </c>
      <c r="D580" s="2">
        <f t="shared" si="82"/>
        <v>4.0000000000000036E-2</v>
      </c>
      <c r="E580" s="2">
        <f t="shared" si="83"/>
        <v>0</v>
      </c>
      <c r="F580" s="2">
        <f t="shared" si="80"/>
        <v>2.18783028923594E-2</v>
      </c>
      <c r="G580" s="2">
        <f t="shared" si="80"/>
        <v>2.2067534589022757E-2</v>
      </c>
      <c r="H580" s="2">
        <f t="shared" si="76"/>
        <v>0.99142488274347207</v>
      </c>
      <c r="I580" s="2">
        <f t="shared" si="77"/>
        <v>49.784698952723879</v>
      </c>
    </row>
    <row r="581" spans="1:9" ht="13.5" x14ac:dyDescent="0.25">
      <c r="A581" s="3">
        <f>TITRES_STAT!B584</f>
        <v>43147</v>
      </c>
      <c r="B581" s="6">
        <f>TITRES_STAT!D584</f>
        <v>2.33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2.0315566971476583E-2</v>
      </c>
      <c r="G581" s="2">
        <f t="shared" si="80"/>
        <v>2.0491282118378275E-2</v>
      </c>
      <c r="H581" s="2">
        <f t="shared" si="76"/>
        <v>0.99142488274347185</v>
      </c>
      <c r="I581" s="2">
        <f t="shared" si="77"/>
        <v>49.784698952723879</v>
      </c>
    </row>
    <row r="582" spans="1:9" ht="13.5" x14ac:dyDescent="0.25">
      <c r="A582" s="3">
        <f>TITRES_STAT!B585</f>
        <v>43150</v>
      </c>
      <c r="B582" s="6">
        <f>TITRES_STAT!D585</f>
        <v>2.34</v>
      </c>
      <c r="C582" s="2">
        <f t="shared" si="81"/>
        <v>9.9999999999997868E-3</v>
      </c>
      <c r="D582" s="2">
        <f t="shared" si="82"/>
        <v>9.9999999999997868E-3</v>
      </c>
      <c r="E582" s="2">
        <f t="shared" si="83"/>
        <v>0</v>
      </c>
      <c r="F582" s="2">
        <f t="shared" si="80"/>
        <v>1.957874075922824E-2</v>
      </c>
      <c r="G582" s="2">
        <f t="shared" si="80"/>
        <v>1.9027619109922685E-2</v>
      </c>
      <c r="H582" s="2">
        <f t="shared" si="76"/>
        <v>1.0289642990077592</v>
      </c>
      <c r="I582" s="2">
        <f t="shared" si="77"/>
        <v>50.713770543471952</v>
      </c>
    </row>
    <row r="583" spans="1:9" ht="13.5" x14ac:dyDescent="0.25">
      <c r="A583" s="3">
        <f>TITRES_STAT!B586</f>
        <v>43151</v>
      </c>
      <c r="B583" s="6">
        <f>TITRES_STAT!D586</f>
        <v>2.34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1.8180259276426223E-2</v>
      </c>
      <c r="G583" s="2">
        <f t="shared" si="80"/>
        <v>1.7668503459213922E-2</v>
      </c>
      <c r="H583" s="2">
        <f t="shared" si="76"/>
        <v>1.0289642990077592</v>
      </c>
      <c r="I583" s="2">
        <f t="shared" si="77"/>
        <v>50.713770543471952</v>
      </c>
    </row>
    <row r="584" spans="1:9" ht="13.5" x14ac:dyDescent="0.25">
      <c r="A584" s="3">
        <f>TITRES_STAT!B587</f>
        <v>43152</v>
      </c>
      <c r="B584" s="6">
        <f>TITRES_STAT!D587</f>
        <v>2.34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1.6881669328110065E-2</v>
      </c>
      <c r="G584" s="2">
        <f t="shared" si="80"/>
        <v>1.6406467497841502E-2</v>
      </c>
      <c r="H584" s="2">
        <f t="shared" si="76"/>
        <v>1.0289642990077592</v>
      </c>
      <c r="I584" s="2">
        <f t="shared" si="77"/>
        <v>50.713770543471952</v>
      </c>
    </row>
    <row r="585" spans="1:9" ht="13.5" x14ac:dyDescent="0.25">
      <c r="A585" s="3">
        <f>TITRES_STAT!B588</f>
        <v>43153</v>
      </c>
      <c r="B585" s="6">
        <f>TITRES_STAT!D588</f>
        <v>2.36</v>
      </c>
      <c r="C585" s="2">
        <f t="shared" si="81"/>
        <v>2.0000000000000018E-2</v>
      </c>
      <c r="D585" s="2">
        <f t="shared" si="82"/>
        <v>2.0000000000000018E-2</v>
      </c>
      <c r="E585" s="2">
        <f t="shared" si="83"/>
        <v>0</v>
      </c>
      <c r="F585" s="2">
        <f t="shared" si="80"/>
        <v>1.7104407233245061E-2</v>
      </c>
      <c r="G585" s="2">
        <f t="shared" si="80"/>
        <v>1.5234576962281395E-2</v>
      </c>
      <c r="H585" s="2">
        <f t="shared" si="76"/>
        <v>1.1227359496488216</v>
      </c>
      <c r="I585" s="2">
        <f t="shared" si="77"/>
        <v>52.890984855396795</v>
      </c>
    </row>
    <row r="586" spans="1:9" ht="13.5" x14ac:dyDescent="0.25">
      <c r="A586" s="3">
        <f>TITRES_STAT!B589</f>
        <v>43154</v>
      </c>
      <c r="B586" s="6">
        <f>TITRES_STAT!D589</f>
        <v>2.35</v>
      </c>
      <c r="C586" s="2">
        <f t="shared" si="81"/>
        <v>-9.9999999999997868E-3</v>
      </c>
      <c r="D586" s="2">
        <f t="shared" si="82"/>
        <v>0</v>
      </c>
      <c r="E586" s="2">
        <f t="shared" si="83"/>
        <v>9.9999999999997868E-3</v>
      </c>
      <c r="F586" s="2">
        <f t="shared" si="80"/>
        <v>1.5882663859441842E-2</v>
      </c>
      <c r="G586" s="2">
        <f t="shared" si="80"/>
        <v>1.4860678607832708E-2</v>
      </c>
      <c r="H586" s="2">
        <f t="shared" si="76"/>
        <v>1.0687711024899273</v>
      </c>
      <c r="I586" s="2">
        <f t="shared" si="77"/>
        <v>51.662124495241549</v>
      </c>
    </row>
    <row r="587" spans="1:9" ht="13.5" x14ac:dyDescent="0.25">
      <c r="A587" s="3">
        <f>TITRES_STAT!B590</f>
        <v>43157</v>
      </c>
      <c r="B587" s="6">
        <f>TITRES_STAT!D590</f>
        <v>2.35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1.474818786948171E-2</v>
      </c>
      <c r="G587" s="2">
        <f t="shared" si="80"/>
        <v>1.3799201564416086E-2</v>
      </c>
      <c r="H587" s="2">
        <f t="shared" si="76"/>
        <v>1.0687711024899273</v>
      </c>
      <c r="I587" s="2">
        <f t="shared" si="77"/>
        <v>51.662124495241549</v>
      </c>
    </row>
    <row r="588" spans="1:9" ht="13.5" x14ac:dyDescent="0.25">
      <c r="A588" s="3">
        <f>TITRES_STAT!B591</f>
        <v>43158</v>
      </c>
      <c r="B588" s="6">
        <f>TITRES_STAT!D591</f>
        <v>2.3199999999999998</v>
      </c>
      <c r="C588" s="2">
        <f t="shared" si="81"/>
        <v>-3.0000000000000249E-2</v>
      </c>
      <c r="D588" s="2">
        <f t="shared" si="82"/>
        <v>0</v>
      </c>
      <c r="E588" s="2">
        <f t="shared" si="83"/>
        <v>3.0000000000000249E-2</v>
      </c>
      <c r="F588" s="2">
        <f t="shared" si="80"/>
        <v>1.3694745878804444E-2</v>
      </c>
      <c r="G588" s="2">
        <f t="shared" si="80"/>
        <v>1.4956401452672097E-2</v>
      </c>
      <c r="H588" s="2">
        <f t="shared" si="76"/>
        <v>0.91564444309281046</v>
      </c>
      <c r="I588" s="2">
        <f t="shared" si="77"/>
        <v>47.798245984233965</v>
      </c>
    </row>
    <row r="589" spans="1:9" ht="13.5" x14ac:dyDescent="0.25">
      <c r="A589" s="3">
        <f>TITRES_STAT!B592</f>
        <v>43159</v>
      </c>
      <c r="B589" s="6">
        <f>TITRES_STAT!D592</f>
        <v>2.3199999999999998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1.2716549744604125E-2</v>
      </c>
      <c r="G589" s="2">
        <f t="shared" si="84"/>
        <v>1.388808706319552E-2</v>
      </c>
      <c r="H589" s="2">
        <f t="shared" si="76"/>
        <v>0.91564444309281035</v>
      </c>
      <c r="I589" s="2">
        <f t="shared" si="77"/>
        <v>47.798245984233965</v>
      </c>
    </row>
    <row r="590" spans="1:9" ht="13.5" x14ac:dyDescent="0.25">
      <c r="A590" s="3">
        <f>TITRES_STAT!B593</f>
        <v>43160</v>
      </c>
      <c r="B590" s="6">
        <f>TITRES_STAT!D593</f>
        <v>2.2999999999999998</v>
      </c>
      <c r="C590" s="2">
        <f t="shared" si="81"/>
        <v>-2.0000000000000018E-2</v>
      </c>
      <c r="D590" s="2">
        <f t="shared" si="82"/>
        <v>0</v>
      </c>
      <c r="E590" s="2">
        <f t="shared" si="83"/>
        <v>2.0000000000000018E-2</v>
      </c>
      <c r="F590" s="2">
        <f t="shared" si="84"/>
        <v>1.1808224762846689E-2</v>
      </c>
      <c r="G590" s="2">
        <f t="shared" si="84"/>
        <v>1.4324652272967271E-2</v>
      </c>
      <c r="H590" s="2">
        <f t="shared" si="76"/>
        <v>0.82432889384202013</v>
      </c>
      <c r="I590" s="2">
        <f t="shared" si="77"/>
        <v>45.185322483490957</v>
      </c>
    </row>
    <row r="591" spans="1:9" ht="13.5" x14ac:dyDescent="0.25">
      <c r="A591" s="3">
        <f>TITRES_STAT!B594</f>
        <v>43161</v>
      </c>
      <c r="B591" s="6">
        <f>TITRES_STAT!D594</f>
        <v>2.2999999999999998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1.0964780136929069E-2</v>
      </c>
      <c r="G591" s="2">
        <f t="shared" si="84"/>
        <v>1.3301462824898179E-2</v>
      </c>
      <c r="H591" s="2">
        <f t="shared" si="76"/>
        <v>0.82432889384202024</v>
      </c>
      <c r="I591" s="2">
        <f t="shared" si="77"/>
        <v>45.185322483490957</v>
      </c>
    </row>
    <row r="592" spans="1:9" ht="13.5" x14ac:dyDescent="0.25">
      <c r="A592" s="3">
        <f>TITRES_STAT!B595</f>
        <v>43164</v>
      </c>
      <c r="B592" s="6">
        <f>TITRES_STAT!D595</f>
        <v>2.35</v>
      </c>
      <c r="C592" s="2">
        <f t="shared" si="81"/>
        <v>5.0000000000000266E-2</v>
      </c>
      <c r="D592" s="2">
        <f t="shared" si="82"/>
        <v>5.0000000000000266E-2</v>
      </c>
      <c r="E592" s="2">
        <f t="shared" si="83"/>
        <v>0</v>
      </c>
      <c r="F592" s="2">
        <f t="shared" si="84"/>
        <v>1.3753010127148441E-2</v>
      </c>
      <c r="G592" s="2">
        <f t="shared" si="84"/>
        <v>1.2351358337405452E-2</v>
      </c>
      <c r="H592" s="2">
        <f t="shared" si="76"/>
        <v>1.1134815905630524</v>
      </c>
      <c r="I592" s="2">
        <f t="shared" si="77"/>
        <v>52.684707334801523</v>
      </c>
    </row>
    <row r="593" spans="1:9" ht="13.5" x14ac:dyDescent="0.25">
      <c r="A593" s="3">
        <f>TITRES_STAT!B596</f>
        <v>43165</v>
      </c>
      <c r="B593" s="6">
        <f>TITRES_STAT!D596</f>
        <v>2.35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1.2770652260923552E-2</v>
      </c>
      <c r="G593" s="2">
        <f t="shared" si="84"/>
        <v>1.1469118456162206E-2</v>
      </c>
      <c r="H593" s="2">
        <f t="shared" ref="H593:H656" si="85">F593/G593</f>
        <v>1.1134815905630524</v>
      </c>
      <c r="I593" s="2">
        <f t="shared" ref="I593:I656" si="86">IF(G593=0,100,100-(100/(1+H593)))</f>
        <v>52.684707334801523</v>
      </c>
    </row>
    <row r="594" spans="1:9" ht="13.5" x14ac:dyDescent="0.25">
      <c r="A594" s="3">
        <f>TITRES_STAT!B597</f>
        <v>43166</v>
      </c>
      <c r="B594" s="6">
        <f>TITRES_STAT!D597</f>
        <v>2.35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1.1858462813714726E-2</v>
      </c>
      <c r="G594" s="2">
        <f t="shared" si="84"/>
        <v>1.0649895709293478E-2</v>
      </c>
      <c r="H594" s="2">
        <f t="shared" si="85"/>
        <v>1.1134815905630522</v>
      </c>
      <c r="I594" s="2">
        <f t="shared" si="86"/>
        <v>52.684707334801516</v>
      </c>
    </row>
    <row r="595" spans="1:9" ht="13.5" x14ac:dyDescent="0.25">
      <c r="A595" s="3">
        <f>TITRES_STAT!B598</f>
        <v>43167</v>
      </c>
      <c r="B595" s="6">
        <f>TITRES_STAT!D598</f>
        <v>2.35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1.1011429755592245E-2</v>
      </c>
      <c r="G595" s="2">
        <f t="shared" si="84"/>
        <v>9.8891888729153721E-3</v>
      </c>
      <c r="H595" s="2">
        <f t="shared" si="85"/>
        <v>1.113481590563052</v>
      </c>
      <c r="I595" s="2">
        <f t="shared" si="86"/>
        <v>52.684707334801516</v>
      </c>
    </row>
    <row r="596" spans="1:9" ht="13.5" x14ac:dyDescent="0.25">
      <c r="A596" s="3">
        <f>TITRES_STAT!B599</f>
        <v>43168</v>
      </c>
      <c r="B596" s="6">
        <f>TITRES_STAT!D599</f>
        <v>2.35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1.0224899058764227E-2</v>
      </c>
      <c r="G596" s="2">
        <f t="shared" si="84"/>
        <v>9.1828182391357031E-3</v>
      </c>
      <c r="H596" s="2">
        <f t="shared" si="85"/>
        <v>1.113481590563052</v>
      </c>
      <c r="I596" s="2">
        <f t="shared" si="86"/>
        <v>52.684707334801516</v>
      </c>
    </row>
    <row r="597" spans="1:9" ht="13.5" x14ac:dyDescent="0.25">
      <c r="A597" s="3">
        <f>TITRES_STAT!B600</f>
        <v>43171</v>
      </c>
      <c r="B597" s="6">
        <f>TITRES_STAT!D600</f>
        <v>2.4</v>
      </c>
      <c r="C597" s="2">
        <f t="shared" si="81"/>
        <v>4.9999999999999822E-2</v>
      </c>
      <c r="D597" s="2">
        <f t="shared" si="82"/>
        <v>4.9999999999999822E-2</v>
      </c>
      <c r="E597" s="2">
        <f t="shared" si="83"/>
        <v>0</v>
      </c>
      <c r="F597" s="2">
        <f t="shared" si="84"/>
        <v>1.3065977697423913E-2</v>
      </c>
      <c r="G597" s="2">
        <f t="shared" si="84"/>
        <v>8.5269026506260108E-3</v>
      </c>
      <c r="H597" s="2">
        <f t="shared" si="85"/>
        <v>1.5323240140972716</v>
      </c>
      <c r="I597" s="2">
        <f t="shared" si="86"/>
        <v>60.51058259397022</v>
      </c>
    </row>
    <row r="598" spans="1:9" ht="13.5" x14ac:dyDescent="0.25">
      <c r="A598" s="3">
        <f>TITRES_STAT!B601</f>
        <v>43172</v>
      </c>
      <c r="B598" s="6">
        <f>TITRES_STAT!D601</f>
        <v>2.4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1.2132693576179349E-2</v>
      </c>
      <c r="G598" s="2">
        <f t="shared" si="84"/>
        <v>7.917838175581296E-3</v>
      </c>
      <c r="H598" s="2">
        <f t="shared" si="85"/>
        <v>1.5323240140972716</v>
      </c>
      <c r="I598" s="2">
        <f t="shared" si="86"/>
        <v>60.51058259397022</v>
      </c>
    </row>
    <row r="599" spans="1:9" ht="13.5" x14ac:dyDescent="0.25">
      <c r="A599" s="3">
        <f>TITRES_STAT!B602</f>
        <v>43173</v>
      </c>
      <c r="B599" s="6">
        <f>TITRES_STAT!D602</f>
        <v>2.33</v>
      </c>
      <c r="C599" s="2">
        <f t="shared" si="81"/>
        <v>-6.999999999999984E-2</v>
      </c>
      <c r="D599" s="2">
        <f t="shared" si="82"/>
        <v>0</v>
      </c>
      <c r="E599" s="2">
        <f t="shared" si="83"/>
        <v>6.999999999999984E-2</v>
      </c>
      <c r="F599" s="2">
        <f t="shared" si="84"/>
        <v>1.1266072606452253E-2</v>
      </c>
      <c r="G599" s="2">
        <f t="shared" si="84"/>
        <v>1.2352278305896905E-2</v>
      </c>
      <c r="H599" s="2">
        <f t="shared" si="85"/>
        <v>0.91206434371494827</v>
      </c>
      <c r="I599" s="2">
        <f t="shared" si="86"/>
        <v>47.700504782328572</v>
      </c>
    </row>
    <row r="600" spans="1:9" ht="13.5" x14ac:dyDescent="0.25">
      <c r="A600" s="3">
        <f>TITRES_STAT!B603</f>
        <v>43174</v>
      </c>
      <c r="B600" s="6">
        <f>TITRES_STAT!D603</f>
        <v>2.2999999999999998</v>
      </c>
      <c r="C600" s="2">
        <f t="shared" si="81"/>
        <v>-3.0000000000000249E-2</v>
      </c>
      <c r="D600" s="2">
        <f t="shared" si="82"/>
        <v>0</v>
      </c>
      <c r="E600" s="2">
        <f t="shared" si="83"/>
        <v>3.0000000000000249E-2</v>
      </c>
      <c r="F600" s="2">
        <f t="shared" si="84"/>
        <v>1.0461353134562807E-2</v>
      </c>
      <c r="G600" s="2">
        <f t="shared" si="84"/>
        <v>1.3612829855475714E-2</v>
      </c>
      <c r="H600" s="2">
        <f t="shared" si="85"/>
        <v>0.76849216846376456</v>
      </c>
      <c r="I600" s="2">
        <f t="shared" si="86"/>
        <v>43.454654884410957</v>
      </c>
    </row>
    <row r="601" spans="1:9" ht="13.5" x14ac:dyDescent="0.25">
      <c r="A601" s="3">
        <f>TITRES_STAT!B604</f>
        <v>43175</v>
      </c>
      <c r="B601" s="6">
        <f>TITRES_STAT!D604</f>
        <v>2.2999999999999998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9.7141136249511793E-3</v>
      </c>
      <c r="G601" s="2">
        <f t="shared" si="84"/>
        <v>1.2640484865798879E-2</v>
      </c>
      <c r="H601" s="2">
        <f t="shared" si="85"/>
        <v>0.76849216846376456</v>
      </c>
      <c r="I601" s="2">
        <f t="shared" si="86"/>
        <v>43.454654884410957</v>
      </c>
    </row>
    <row r="602" spans="1:9" ht="13.5" x14ac:dyDescent="0.25">
      <c r="A602" s="3">
        <f>TITRES_STAT!B605</f>
        <v>43178</v>
      </c>
      <c r="B602" s="6">
        <f>TITRES_STAT!D605</f>
        <v>2.2999999999999998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9.0202483660260947E-3</v>
      </c>
      <c r="G602" s="2">
        <f t="shared" si="84"/>
        <v>1.1737593089670388E-2</v>
      </c>
      <c r="H602" s="2">
        <f t="shared" si="85"/>
        <v>0.76849216846376456</v>
      </c>
      <c r="I602" s="2">
        <f t="shared" si="86"/>
        <v>43.454654884410957</v>
      </c>
    </row>
    <row r="603" spans="1:9" ht="13.5" x14ac:dyDescent="0.25">
      <c r="A603" s="3">
        <f>TITRES_STAT!B606</f>
        <v>43180</v>
      </c>
      <c r="B603" s="6">
        <f>TITRES_STAT!D606</f>
        <v>2.2999999999999998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8.3759449113099457E-3</v>
      </c>
      <c r="G603" s="2">
        <f t="shared" si="84"/>
        <v>1.0899193583265359E-2</v>
      </c>
      <c r="H603" s="2">
        <f t="shared" si="85"/>
        <v>0.76849216846376467</v>
      </c>
      <c r="I603" s="2">
        <f t="shared" si="86"/>
        <v>43.454654884410964</v>
      </c>
    </row>
    <row r="604" spans="1:9" ht="13.5" x14ac:dyDescent="0.25">
      <c r="A604" s="3">
        <f>TITRES_STAT!B607</f>
        <v>43181</v>
      </c>
      <c r="B604" s="6">
        <f>TITRES_STAT!D607</f>
        <v>2.2999999999999998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7.7776631319306641E-3</v>
      </c>
      <c r="G604" s="2">
        <f t="shared" si="84"/>
        <v>1.0120679755889261E-2</v>
      </c>
      <c r="H604" s="2">
        <f t="shared" si="85"/>
        <v>0.76849216846376478</v>
      </c>
      <c r="I604" s="2">
        <f t="shared" si="86"/>
        <v>43.454654884410971</v>
      </c>
    </row>
    <row r="605" spans="1:9" ht="13.5" x14ac:dyDescent="0.25">
      <c r="A605" s="3">
        <f>TITRES_STAT!B608</f>
        <v>43182</v>
      </c>
      <c r="B605" s="6">
        <f>TITRES_STAT!D608</f>
        <v>2.2999999999999998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7.2221157653641881E-3</v>
      </c>
      <c r="G605" s="2">
        <f t="shared" si="87"/>
        <v>9.3977740590400292E-3</v>
      </c>
      <c r="H605" s="2">
        <f t="shared" si="85"/>
        <v>0.76849216846376478</v>
      </c>
      <c r="I605" s="2">
        <f t="shared" si="86"/>
        <v>43.454654884410971</v>
      </c>
    </row>
    <row r="606" spans="1:9" ht="13.5" x14ac:dyDescent="0.25">
      <c r="A606" s="3">
        <f>TITRES_STAT!B609</f>
        <v>43185</v>
      </c>
      <c r="B606" s="6">
        <f>TITRES_STAT!D609</f>
        <v>2.2999999999999998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6.7062503535524603E-3</v>
      </c>
      <c r="G606" s="2">
        <f t="shared" si="87"/>
        <v>8.7265044833943119E-3</v>
      </c>
      <c r="H606" s="2">
        <f t="shared" si="85"/>
        <v>0.76849216846376478</v>
      </c>
      <c r="I606" s="2">
        <f t="shared" si="86"/>
        <v>43.454654884410971</v>
      </c>
    </row>
    <row r="607" spans="1:9" ht="13.5" x14ac:dyDescent="0.25">
      <c r="A607" s="3">
        <f>TITRES_STAT!B610</f>
        <v>43186</v>
      </c>
      <c r="B607" s="6">
        <f>TITRES_STAT!D610</f>
        <v>2.2999999999999998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6.2272324711558557E-3</v>
      </c>
      <c r="G607" s="2">
        <f t="shared" si="87"/>
        <v>8.1031827345804334E-3</v>
      </c>
      <c r="H607" s="2">
        <f t="shared" si="85"/>
        <v>0.76849216846376467</v>
      </c>
      <c r="I607" s="2">
        <f t="shared" si="86"/>
        <v>43.454654884410964</v>
      </c>
    </row>
    <row r="608" spans="1:9" ht="13.5" x14ac:dyDescent="0.25">
      <c r="A608" s="3">
        <f>TITRES_STAT!B611</f>
        <v>43187</v>
      </c>
      <c r="B608" s="6">
        <f>TITRES_STAT!D611</f>
        <v>2.2999999999999998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5.7824301517875806E-3</v>
      </c>
      <c r="G608" s="2">
        <f t="shared" si="87"/>
        <v>7.5243839678246884E-3</v>
      </c>
      <c r="H608" s="2">
        <f t="shared" si="85"/>
        <v>0.76849216846376467</v>
      </c>
      <c r="I608" s="2">
        <f t="shared" si="86"/>
        <v>43.454654884410964</v>
      </c>
    </row>
    <row r="609" spans="1:9" ht="13.5" x14ac:dyDescent="0.25">
      <c r="A609" s="3">
        <f>TITRES_STAT!B612</f>
        <v>43188</v>
      </c>
      <c r="B609" s="6">
        <f>TITRES_STAT!D612</f>
        <v>2.2999999999999998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5.369399426659897E-3</v>
      </c>
      <c r="G609" s="2">
        <f t="shared" si="87"/>
        <v>6.9869279701229251E-3</v>
      </c>
      <c r="H609" s="2">
        <f t="shared" si="85"/>
        <v>0.76849216846376478</v>
      </c>
      <c r="I609" s="2">
        <f t="shared" si="86"/>
        <v>43.454654884410971</v>
      </c>
    </row>
    <row r="610" spans="1:9" ht="13.5" x14ac:dyDescent="0.25">
      <c r="A610" s="3">
        <f>TITRES_STAT!B613</f>
        <v>43189</v>
      </c>
      <c r="B610" s="6">
        <f>TITRES_STAT!D613</f>
        <v>2.2999999999999998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4.9858708961841901E-3</v>
      </c>
      <c r="G610" s="2">
        <f t="shared" si="87"/>
        <v>6.4878616865427161E-3</v>
      </c>
      <c r="H610" s="2">
        <f t="shared" si="85"/>
        <v>0.76849216846376478</v>
      </c>
      <c r="I610" s="2">
        <f t="shared" si="86"/>
        <v>43.454654884410971</v>
      </c>
    </row>
    <row r="611" spans="1:9" ht="13.5" x14ac:dyDescent="0.25">
      <c r="A611" s="3">
        <f>TITRES_STAT!B614</f>
        <v>43192</v>
      </c>
      <c r="B611" s="6">
        <f>TITRES_STAT!D614</f>
        <v>2.2999999999999998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4.6297372607424624E-3</v>
      </c>
      <c r="G611" s="2">
        <f t="shared" si="87"/>
        <v>6.0244429946468081E-3</v>
      </c>
      <c r="H611" s="2">
        <f t="shared" si="85"/>
        <v>0.76849216846376478</v>
      </c>
      <c r="I611" s="2">
        <f t="shared" si="86"/>
        <v>43.454654884410971</v>
      </c>
    </row>
    <row r="612" spans="1:9" ht="13.5" x14ac:dyDescent="0.25">
      <c r="A612" s="3">
        <f>TITRES_STAT!B615</f>
        <v>43193</v>
      </c>
      <c r="B612" s="6">
        <f>TITRES_STAT!D615</f>
        <v>2.2999999999999998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4.2990417421180007E-3</v>
      </c>
      <c r="G612" s="2">
        <f t="shared" si="87"/>
        <v>5.5941256378863212E-3</v>
      </c>
      <c r="H612" s="2">
        <f t="shared" si="85"/>
        <v>0.76849216846376489</v>
      </c>
      <c r="I612" s="2">
        <f t="shared" si="86"/>
        <v>43.454654884410971</v>
      </c>
    </row>
    <row r="613" spans="1:9" ht="13.5" x14ac:dyDescent="0.25">
      <c r="A613" s="3">
        <f>TITRES_STAT!B616</f>
        <v>43194</v>
      </c>
      <c r="B613" s="6">
        <f>TITRES_STAT!D616</f>
        <v>2.2999999999999998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3.9919673319667153E-3</v>
      </c>
      <c r="G613" s="2">
        <f t="shared" si="87"/>
        <v>5.1945452351801549E-3</v>
      </c>
      <c r="H613" s="2">
        <f t="shared" si="85"/>
        <v>0.768492168463765</v>
      </c>
      <c r="I613" s="2">
        <f t="shared" si="86"/>
        <v>43.454654884410971</v>
      </c>
    </row>
    <row r="614" spans="1:9" ht="13.5" x14ac:dyDescent="0.25">
      <c r="A614" s="3">
        <f>TITRES_STAT!B617</f>
        <v>43195</v>
      </c>
      <c r="B614" s="6">
        <f>TITRES_STAT!D617</f>
        <v>2.2999999999999998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3.7068268082548071E-3</v>
      </c>
      <c r="G614" s="2">
        <f t="shared" si="87"/>
        <v>4.8235062898101437E-3</v>
      </c>
      <c r="H614" s="2">
        <f t="shared" si="85"/>
        <v>0.768492168463765</v>
      </c>
      <c r="I614" s="2">
        <f t="shared" si="86"/>
        <v>43.454654884410971</v>
      </c>
    </row>
    <row r="615" spans="1:9" ht="13.5" x14ac:dyDescent="0.25">
      <c r="A615" s="3">
        <f>TITRES_STAT!B618</f>
        <v>43196</v>
      </c>
      <c r="B615" s="6">
        <f>TITRES_STAT!D618</f>
        <v>2.2999999999999998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3.4420534648080354E-3</v>
      </c>
      <c r="G615" s="2">
        <f t="shared" si="87"/>
        <v>4.4789701262522765E-3</v>
      </c>
      <c r="H615" s="2">
        <f t="shared" si="85"/>
        <v>0.768492168463765</v>
      </c>
      <c r="I615" s="2">
        <f t="shared" si="86"/>
        <v>43.454654884410971</v>
      </c>
    </row>
    <row r="616" spans="1:9" ht="13.5" x14ac:dyDescent="0.25">
      <c r="A616" s="3">
        <f>TITRES_STAT!B619</f>
        <v>43200</v>
      </c>
      <c r="B616" s="6">
        <f>TITRES_STAT!D619</f>
        <v>2.2999999999999998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3.196192503036033E-3</v>
      </c>
      <c r="G616" s="2">
        <f t="shared" si="87"/>
        <v>4.1590436886628284E-3</v>
      </c>
      <c r="H616" s="2">
        <f t="shared" si="85"/>
        <v>0.768492168463765</v>
      </c>
      <c r="I616" s="2">
        <f t="shared" si="86"/>
        <v>43.454654884410971</v>
      </c>
    </row>
    <row r="617" spans="1:9" ht="13.5" x14ac:dyDescent="0.25">
      <c r="A617" s="3">
        <f>TITRES_STAT!B620</f>
        <v>43201</v>
      </c>
      <c r="B617" s="6">
        <f>TITRES_STAT!D620</f>
        <v>2.2999999999999998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2.9678930385334595E-3</v>
      </c>
      <c r="G617" s="2">
        <f t="shared" si="87"/>
        <v>3.8619691394726264E-3</v>
      </c>
      <c r="H617" s="2">
        <f t="shared" si="85"/>
        <v>0.76849216846376511</v>
      </c>
      <c r="I617" s="2">
        <f t="shared" si="86"/>
        <v>43.454654884410978</v>
      </c>
    </row>
    <row r="618" spans="1:9" ht="13.5" x14ac:dyDescent="0.25">
      <c r="A618" s="3">
        <f>TITRES_STAT!B621</f>
        <v>43202</v>
      </c>
      <c r="B618" s="6">
        <f>TITRES_STAT!D621</f>
        <v>2.2999999999999998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2.7559006786382124E-3</v>
      </c>
      <c r="G618" s="2">
        <f t="shared" si="87"/>
        <v>3.5861142009388676E-3</v>
      </c>
      <c r="H618" s="2">
        <f t="shared" si="85"/>
        <v>0.768492168463765</v>
      </c>
      <c r="I618" s="2">
        <f t="shared" si="86"/>
        <v>43.454654884410971</v>
      </c>
    </row>
    <row r="619" spans="1:9" ht="13.5" x14ac:dyDescent="0.25">
      <c r="A619" s="3">
        <f>TITRES_STAT!B622</f>
        <v>43203</v>
      </c>
      <c r="B619" s="6">
        <f>TITRES_STAT!D622</f>
        <v>2.2999999999999998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2.5590506301640544E-3</v>
      </c>
      <c r="G619" s="2">
        <f t="shared" si="87"/>
        <v>3.3299631865860912E-3</v>
      </c>
      <c r="H619" s="2">
        <f t="shared" si="85"/>
        <v>0.76849216846376511</v>
      </c>
      <c r="I619" s="2">
        <f t="shared" si="86"/>
        <v>43.454654884410978</v>
      </c>
    </row>
    <row r="620" spans="1:9" ht="13.5" x14ac:dyDescent="0.25">
      <c r="A620" s="3">
        <f>TITRES_STAT!B623</f>
        <v>43206</v>
      </c>
      <c r="B620" s="6">
        <f>TITRES_STAT!D623</f>
        <v>2.2999999999999998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2.3762612994380505E-3</v>
      </c>
      <c r="G620" s="2">
        <f t="shared" si="87"/>
        <v>3.0921086732585133E-3</v>
      </c>
      <c r="H620" s="2">
        <f t="shared" si="85"/>
        <v>0.76849216846376511</v>
      </c>
      <c r="I620" s="2">
        <f t="shared" si="86"/>
        <v>43.454654884410978</v>
      </c>
    </row>
    <row r="621" spans="1:9" ht="13.5" x14ac:dyDescent="0.25">
      <c r="A621" s="3">
        <f>TITRES_STAT!B624</f>
        <v>43207</v>
      </c>
      <c r="B621" s="6">
        <f>TITRES_STAT!D624</f>
        <v>2.2999999999999998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2.2065283494781896E-3</v>
      </c>
      <c r="G621" s="2">
        <f t="shared" si="88"/>
        <v>2.8712437680257627E-3</v>
      </c>
      <c r="H621" s="2">
        <f t="shared" si="85"/>
        <v>0.76849216846376489</v>
      </c>
      <c r="I621" s="2">
        <f t="shared" si="86"/>
        <v>43.454654884410971</v>
      </c>
    </row>
    <row r="622" spans="1:9" ht="13.5" x14ac:dyDescent="0.25">
      <c r="A622" s="3">
        <f>TITRES_STAT!B625</f>
        <v>43208</v>
      </c>
      <c r="B622" s="6">
        <f>TITRES_STAT!D625</f>
        <v>2.2999999999999998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2.0489191816583188E-3</v>
      </c>
      <c r="G622" s="2">
        <f t="shared" si="88"/>
        <v>2.6661549274524937E-3</v>
      </c>
      <c r="H622" s="2">
        <f t="shared" si="85"/>
        <v>0.76849216846376489</v>
      </c>
      <c r="I622" s="2">
        <f t="shared" si="86"/>
        <v>43.454654884410971</v>
      </c>
    </row>
    <row r="623" spans="1:9" ht="13.5" x14ac:dyDescent="0.25">
      <c r="A623" s="3">
        <f>TITRES_STAT!B626</f>
        <v>43209</v>
      </c>
      <c r="B623" s="6">
        <f>TITRES_STAT!D626</f>
        <v>2.2999999999999998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1.9025678115398674E-3</v>
      </c>
      <c r="G623" s="2">
        <f t="shared" si="88"/>
        <v>2.4757152897773157E-3</v>
      </c>
      <c r="H623" s="2">
        <f t="shared" si="85"/>
        <v>0.76849216846376489</v>
      </c>
      <c r="I623" s="2">
        <f t="shared" si="86"/>
        <v>43.454654884410971</v>
      </c>
    </row>
    <row r="624" spans="1:9" ht="13.5" x14ac:dyDescent="0.25">
      <c r="A624" s="3">
        <f>TITRES_STAT!B627</f>
        <v>43210</v>
      </c>
      <c r="B624" s="6">
        <f>TITRES_STAT!D627</f>
        <v>2.2999999999999998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1.7666701107155911E-3</v>
      </c>
      <c r="G624" s="2">
        <f t="shared" si="88"/>
        <v>2.2988784833646502E-3</v>
      </c>
      <c r="H624" s="2">
        <f t="shared" si="85"/>
        <v>0.76849216846376489</v>
      </c>
      <c r="I624" s="2">
        <f t="shared" si="86"/>
        <v>43.454654884410971</v>
      </c>
    </row>
    <row r="625" spans="1:9" ht="13.5" x14ac:dyDescent="0.25">
      <c r="A625" s="3">
        <f>TITRES_STAT!B628</f>
        <v>43213</v>
      </c>
      <c r="B625" s="6">
        <f>TITRES_STAT!D628</f>
        <v>2.2999999999999998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1.6404793885216203E-3</v>
      </c>
      <c r="G625" s="2">
        <f t="shared" si="88"/>
        <v>2.1346728774100324E-3</v>
      </c>
      <c r="H625" s="2">
        <f t="shared" si="85"/>
        <v>0.76849216846376489</v>
      </c>
      <c r="I625" s="2">
        <f t="shared" si="86"/>
        <v>43.454654884410971</v>
      </c>
    </row>
    <row r="626" spans="1:9" ht="13.5" x14ac:dyDescent="0.25">
      <c r="A626" s="3">
        <f>TITRES_STAT!B629</f>
        <v>43214</v>
      </c>
      <c r="B626" s="6">
        <f>TITRES_STAT!D629</f>
        <v>2.2999999999999998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1.5233022893415046E-3</v>
      </c>
      <c r="G626" s="2">
        <f t="shared" si="88"/>
        <v>1.9821962433093157E-3</v>
      </c>
      <c r="H626" s="2">
        <f t="shared" si="85"/>
        <v>0.76849216846376489</v>
      </c>
      <c r="I626" s="2">
        <f t="shared" si="86"/>
        <v>43.454654884410971</v>
      </c>
    </row>
    <row r="627" spans="1:9" ht="13.5" x14ac:dyDescent="0.25">
      <c r="A627" s="3">
        <f>TITRES_STAT!B630</f>
        <v>43215</v>
      </c>
      <c r="B627" s="6">
        <f>TITRES_STAT!D630</f>
        <v>2.2999999999999998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1.4144949829599687E-3</v>
      </c>
      <c r="G627" s="2">
        <f t="shared" si="88"/>
        <v>1.8406107973586504E-3</v>
      </c>
      <c r="H627" s="2">
        <f t="shared" si="85"/>
        <v>0.768492168463765</v>
      </c>
      <c r="I627" s="2">
        <f t="shared" si="86"/>
        <v>43.454654884410971</v>
      </c>
    </row>
    <row r="628" spans="1:9" ht="13.5" x14ac:dyDescent="0.25">
      <c r="A628" s="3">
        <f>TITRES_STAT!B631</f>
        <v>43216</v>
      </c>
      <c r="B628" s="6">
        <f>TITRES_STAT!D631</f>
        <v>2.2999999999999998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1.3134596270342567E-3</v>
      </c>
      <c r="G628" s="2">
        <f t="shared" si="88"/>
        <v>1.7091385975473181E-3</v>
      </c>
      <c r="H628" s="2">
        <f t="shared" si="85"/>
        <v>0.768492168463765</v>
      </c>
      <c r="I628" s="2">
        <f t="shared" si="86"/>
        <v>43.454654884410971</v>
      </c>
    </row>
    <row r="629" spans="1:9" ht="13.5" x14ac:dyDescent="0.25">
      <c r="A629" s="3">
        <f>TITRES_STAT!B632</f>
        <v>43217</v>
      </c>
      <c r="B629" s="6">
        <f>TITRES_STAT!D632</f>
        <v>2.2999999999999998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1.2196410822460956E-3</v>
      </c>
      <c r="G629" s="2">
        <f t="shared" si="88"/>
        <v>1.587057269151081E-3</v>
      </c>
      <c r="H629" s="2">
        <f t="shared" si="85"/>
        <v>0.76849216846376511</v>
      </c>
      <c r="I629" s="2">
        <f t="shared" si="86"/>
        <v>43.454654884410978</v>
      </c>
    </row>
    <row r="630" spans="1:9" ht="13.5" x14ac:dyDescent="0.25">
      <c r="A630" s="3">
        <f>TITRES_STAT!B633</f>
        <v>43220</v>
      </c>
      <c r="B630" s="6">
        <f>TITRES_STAT!D633</f>
        <v>2.2999999999999998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1.1325238620856601E-3</v>
      </c>
      <c r="G630" s="2">
        <f t="shared" si="88"/>
        <v>1.4736960356402894E-3</v>
      </c>
      <c r="H630" s="2">
        <f t="shared" si="85"/>
        <v>0.76849216846376511</v>
      </c>
      <c r="I630" s="2">
        <f t="shared" si="86"/>
        <v>43.454654884410978</v>
      </c>
    </row>
    <row r="631" spans="1:9" ht="13.5" x14ac:dyDescent="0.25">
      <c r="A631" s="3">
        <f>TITRES_STAT!B634</f>
        <v>43222</v>
      </c>
      <c r="B631" s="6">
        <f>TITRES_STAT!D634</f>
        <v>2.2999999999999998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1.0516293005081129E-3</v>
      </c>
      <c r="G631" s="2">
        <f t="shared" si="88"/>
        <v>1.3684320330945544E-3</v>
      </c>
      <c r="H631" s="2">
        <f t="shared" si="85"/>
        <v>0.76849216846376511</v>
      </c>
      <c r="I631" s="2">
        <f t="shared" si="86"/>
        <v>43.454654884410978</v>
      </c>
    </row>
    <row r="632" spans="1:9" ht="13.5" x14ac:dyDescent="0.25">
      <c r="A632" s="3">
        <f>TITRES_STAT!B635</f>
        <v>43223</v>
      </c>
      <c r="B632" s="6">
        <f>TITRES_STAT!D635</f>
        <v>2.2999999999999998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9.7651292190039057E-4</v>
      </c>
      <c r="G632" s="2">
        <f t="shared" si="88"/>
        <v>1.2706868878735148E-3</v>
      </c>
      <c r="H632" s="2">
        <f t="shared" si="85"/>
        <v>0.76849216846376511</v>
      </c>
      <c r="I632" s="2">
        <f t="shared" si="86"/>
        <v>43.454654884410978</v>
      </c>
    </row>
    <row r="633" spans="1:9" ht="13.5" x14ac:dyDescent="0.25">
      <c r="A633" s="3">
        <f>TITRES_STAT!B636</f>
        <v>43224</v>
      </c>
      <c r="B633" s="6">
        <f>TITRES_STAT!D636</f>
        <v>2.2999999999999998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9.067619989075055E-4</v>
      </c>
      <c r="G633" s="2">
        <f t="shared" si="88"/>
        <v>1.1799235387396924E-3</v>
      </c>
      <c r="H633" s="2">
        <f t="shared" si="85"/>
        <v>0.768492168463765</v>
      </c>
      <c r="I633" s="2">
        <f t="shared" si="86"/>
        <v>43.454654884410971</v>
      </c>
    </row>
    <row r="634" spans="1:9" ht="13.5" x14ac:dyDescent="0.25">
      <c r="A634" s="3">
        <f>TITRES_STAT!B637</f>
        <v>43227</v>
      </c>
      <c r="B634" s="6">
        <f>TITRES_STAT!D637</f>
        <v>2.2999999999999998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8.4199328469982651E-4</v>
      </c>
      <c r="G634" s="2">
        <f t="shared" si="88"/>
        <v>1.0956432859725717E-3</v>
      </c>
      <c r="H634" s="2">
        <f t="shared" si="85"/>
        <v>0.76849216846376489</v>
      </c>
      <c r="I634" s="2">
        <f t="shared" si="86"/>
        <v>43.454654884410971</v>
      </c>
    </row>
    <row r="635" spans="1:9" ht="13.5" x14ac:dyDescent="0.25">
      <c r="A635" s="3">
        <f>TITRES_STAT!B638</f>
        <v>43228</v>
      </c>
      <c r="B635" s="6">
        <f>TITRES_STAT!D638</f>
        <v>2.2999999999999998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7.8185090722126746E-4</v>
      </c>
      <c r="G635" s="2">
        <f t="shared" si="88"/>
        <v>1.0173830512602451E-3</v>
      </c>
      <c r="H635" s="2">
        <f t="shared" si="85"/>
        <v>0.76849216846376489</v>
      </c>
      <c r="I635" s="2">
        <f t="shared" si="86"/>
        <v>43.454654884410971</v>
      </c>
    </row>
    <row r="636" spans="1:9" ht="13.5" x14ac:dyDescent="0.25">
      <c r="A636" s="3">
        <f>TITRES_STAT!B639</f>
        <v>43229</v>
      </c>
      <c r="B636" s="6">
        <f>TITRES_STAT!D639</f>
        <v>2.2999999999999998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7.260044138483198E-4</v>
      </c>
      <c r="G636" s="2">
        <f t="shared" si="88"/>
        <v>9.4471283331308477E-4</v>
      </c>
      <c r="H636" s="2">
        <f t="shared" si="85"/>
        <v>0.76849216846376489</v>
      </c>
      <c r="I636" s="2">
        <f t="shared" si="86"/>
        <v>43.454654884410971</v>
      </c>
    </row>
    <row r="637" spans="1:9" ht="13.5" x14ac:dyDescent="0.25">
      <c r="A637" s="3">
        <f>TITRES_STAT!B640</f>
        <v>43230</v>
      </c>
      <c r="B637" s="6">
        <f>TITRES_STAT!D640</f>
        <v>2.2999999999999998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6.7414695571629704E-4</v>
      </c>
      <c r="G637" s="2">
        <f t="shared" si="89"/>
        <v>8.7723334521929298E-4</v>
      </c>
      <c r="H637" s="2">
        <f t="shared" si="85"/>
        <v>0.768492168463765</v>
      </c>
      <c r="I637" s="2">
        <f t="shared" si="86"/>
        <v>43.454654884410971</v>
      </c>
    </row>
    <row r="638" spans="1:9" ht="13.5" x14ac:dyDescent="0.25">
      <c r="A638" s="3">
        <f>TITRES_STAT!B641</f>
        <v>43231</v>
      </c>
      <c r="B638" s="6">
        <f>TITRES_STAT!D641</f>
        <v>2.2999999999999998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6.2599360173656155E-4</v>
      </c>
      <c r="G638" s="2">
        <f t="shared" si="89"/>
        <v>8.1457382056077208E-4</v>
      </c>
      <c r="H638" s="2">
        <f t="shared" si="85"/>
        <v>0.768492168463765</v>
      </c>
      <c r="I638" s="2">
        <f t="shared" si="86"/>
        <v>43.454654884410971</v>
      </c>
    </row>
    <row r="639" spans="1:9" ht="13.5" x14ac:dyDescent="0.25">
      <c r="A639" s="3">
        <f>TITRES_STAT!B642</f>
        <v>43234</v>
      </c>
      <c r="B639" s="6">
        <f>TITRES_STAT!D642</f>
        <v>2.2999999999999998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5.8127977304109281E-4</v>
      </c>
      <c r="G639" s="2">
        <f t="shared" si="89"/>
        <v>7.5638997623500256E-4</v>
      </c>
      <c r="H639" s="2">
        <f t="shared" si="85"/>
        <v>0.768492168463765</v>
      </c>
      <c r="I639" s="2">
        <f t="shared" si="86"/>
        <v>43.454654884410971</v>
      </c>
    </row>
    <row r="640" spans="1:9" ht="13.5" x14ac:dyDescent="0.25">
      <c r="A640" s="3">
        <f>TITRES_STAT!B643</f>
        <v>43235</v>
      </c>
      <c r="B640" s="6">
        <f>TITRES_STAT!D643</f>
        <v>2.2999999999999998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5.3975978925244336E-4</v>
      </c>
      <c r="G640" s="2">
        <f t="shared" si="89"/>
        <v>7.0236212078964521E-4</v>
      </c>
      <c r="H640" s="2">
        <f t="shared" si="85"/>
        <v>0.76849216846376511</v>
      </c>
      <c r="I640" s="2">
        <f t="shared" si="86"/>
        <v>43.454654884410978</v>
      </c>
    </row>
    <row r="641" spans="1:9" ht="13.5" x14ac:dyDescent="0.25">
      <c r="A641" s="3">
        <f>TITRES_STAT!B644</f>
        <v>43236</v>
      </c>
      <c r="B641" s="6">
        <f>TITRES_STAT!D644</f>
        <v>2.2999999999999998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5.0120551859155458E-4</v>
      </c>
      <c r="G641" s="2">
        <f t="shared" si="89"/>
        <v>6.5219339787609906E-4</v>
      </c>
      <c r="H641" s="2">
        <f t="shared" si="85"/>
        <v>0.76849216846376522</v>
      </c>
      <c r="I641" s="2">
        <f t="shared" si="86"/>
        <v>43.454654884410985</v>
      </c>
    </row>
    <row r="642" spans="1:9" ht="13.5" x14ac:dyDescent="0.25">
      <c r="A642" s="3">
        <f>TITRES_STAT!B645</f>
        <v>43237</v>
      </c>
      <c r="B642" s="6">
        <f>TITRES_STAT!D645</f>
        <v>2.2999999999999998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4.6540512440644354E-4</v>
      </c>
      <c r="G642" s="2">
        <f t="shared" si="89"/>
        <v>6.0560815517066342E-4</v>
      </c>
      <c r="H642" s="2">
        <f t="shared" si="85"/>
        <v>0.76849216846376522</v>
      </c>
      <c r="I642" s="2">
        <f t="shared" si="86"/>
        <v>43.454654884410985</v>
      </c>
    </row>
    <row r="643" spans="1:9" ht="13.5" x14ac:dyDescent="0.25">
      <c r="A643" s="3">
        <f>TITRES_STAT!B646</f>
        <v>43238</v>
      </c>
      <c r="B643" s="6">
        <f>TITRES_STAT!D646</f>
        <v>2.2999999999999998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4.3216190123455473E-4</v>
      </c>
      <c r="G643" s="2">
        <f t="shared" si="89"/>
        <v>5.6235042980133036E-4</v>
      </c>
      <c r="H643" s="2">
        <f t="shared" si="85"/>
        <v>0.76849216846376522</v>
      </c>
      <c r="I643" s="2">
        <f t="shared" si="86"/>
        <v>43.454654884410985</v>
      </c>
    </row>
    <row r="644" spans="1:9" ht="13.5" x14ac:dyDescent="0.25">
      <c r="A644" s="3">
        <f>TITRES_STAT!B647</f>
        <v>43241</v>
      </c>
      <c r="B644" s="6">
        <f>TITRES_STAT!D647</f>
        <v>2.2999999999999998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4.0129319400351512E-4</v>
      </c>
      <c r="G644" s="2">
        <f t="shared" si="89"/>
        <v>5.2218254195837818E-4</v>
      </c>
      <c r="H644" s="2">
        <f t="shared" si="85"/>
        <v>0.76849216846376522</v>
      </c>
      <c r="I644" s="2">
        <f t="shared" si="86"/>
        <v>43.454654884410985</v>
      </c>
    </row>
    <row r="645" spans="1:9" ht="13.5" x14ac:dyDescent="0.25">
      <c r="A645" s="3">
        <f>TITRES_STAT!B648</f>
        <v>43242</v>
      </c>
      <c r="B645" s="6">
        <f>TITRES_STAT!D648</f>
        <v>2.2999999999999998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3.7262939443183547E-4</v>
      </c>
      <c r="G645" s="2">
        <f t="shared" si="89"/>
        <v>4.8488378896135119E-4</v>
      </c>
      <c r="H645" s="2">
        <f t="shared" si="85"/>
        <v>0.76849216846376522</v>
      </c>
      <c r="I645" s="2">
        <f t="shared" si="86"/>
        <v>43.454654884410985</v>
      </c>
    </row>
    <row r="646" spans="1:9" ht="13.5" x14ac:dyDescent="0.25">
      <c r="A646" s="3">
        <f>TITRES_STAT!B649</f>
        <v>43243</v>
      </c>
      <c r="B646" s="6">
        <f>TITRES_STAT!D649</f>
        <v>2.2999999999999998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3.460130091152758E-4</v>
      </c>
      <c r="G646" s="2">
        <f t="shared" si="89"/>
        <v>4.5024923260696896E-4</v>
      </c>
      <c r="H646" s="2">
        <f t="shared" si="85"/>
        <v>0.76849216846376522</v>
      </c>
      <c r="I646" s="2">
        <f t="shared" si="86"/>
        <v>43.454654884410985</v>
      </c>
    </row>
    <row r="647" spans="1:9" ht="13.5" x14ac:dyDescent="0.25">
      <c r="A647" s="3">
        <f>TITRES_STAT!B650</f>
        <v>43244</v>
      </c>
      <c r="B647" s="6">
        <f>TITRES_STAT!D650</f>
        <v>2.2999999999999998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3.2129779417847039E-4</v>
      </c>
      <c r="G647" s="2">
        <f t="shared" si="89"/>
        <v>4.1808857313504257E-4</v>
      </c>
      <c r="H647" s="2">
        <f t="shared" si="85"/>
        <v>0.76849216846376533</v>
      </c>
      <c r="I647" s="2">
        <f t="shared" si="86"/>
        <v>43.454654884410985</v>
      </c>
    </row>
    <row r="648" spans="1:9" ht="13.5" x14ac:dyDescent="0.25">
      <c r="A648" s="3">
        <f>TITRES_STAT!B651</f>
        <v>43245</v>
      </c>
      <c r="B648" s="6">
        <f>TITRES_STAT!D651</f>
        <v>2.2999999999999998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2.9834795173715108E-4</v>
      </c>
      <c r="G648" s="2">
        <f t="shared" si="89"/>
        <v>3.8822510362539669E-4</v>
      </c>
      <c r="H648" s="2">
        <f t="shared" si="85"/>
        <v>0.76849216846376522</v>
      </c>
      <c r="I648" s="2">
        <f t="shared" si="86"/>
        <v>43.454654884410985</v>
      </c>
    </row>
    <row r="649" spans="1:9" ht="13.5" x14ac:dyDescent="0.25">
      <c r="A649" s="3">
        <f>TITRES_STAT!B652</f>
        <v>43248</v>
      </c>
      <c r="B649" s="6">
        <f>TITRES_STAT!D652</f>
        <v>2.2999999999999998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2.7703738375592601E-4</v>
      </c>
      <c r="G649" s="2">
        <f t="shared" si="89"/>
        <v>3.6049473908072554E-4</v>
      </c>
      <c r="H649" s="2">
        <f t="shared" si="85"/>
        <v>0.76849216846376522</v>
      </c>
      <c r="I649" s="2">
        <f t="shared" si="86"/>
        <v>43.454654884410985</v>
      </c>
    </row>
    <row r="650" spans="1:9" ht="13.5" x14ac:dyDescent="0.25">
      <c r="A650" s="3">
        <f>TITRES_STAT!B653</f>
        <v>43249</v>
      </c>
      <c r="B650" s="6">
        <f>TITRES_STAT!D653</f>
        <v>2.2999999999999998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2.5724899920193128E-4</v>
      </c>
      <c r="G650" s="2">
        <f t="shared" si="89"/>
        <v>3.3474511486067377E-4</v>
      </c>
      <c r="H650" s="2">
        <f t="shared" si="85"/>
        <v>0.768492168463765</v>
      </c>
      <c r="I650" s="2">
        <f t="shared" si="86"/>
        <v>43.454654884410971</v>
      </c>
    </row>
    <row r="651" spans="1:9" ht="13.5" x14ac:dyDescent="0.25">
      <c r="A651" s="3">
        <f>TITRES_STAT!B654</f>
        <v>43250</v>
      </c>
      <c r="B651" s="6">
        <f>TITRES_STAT!D654</f>
        <v>2.2999999999999998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2.3887407068750761E-4</v>
      </c>
      <c r="G651" s="2">
        <f t="shared" si="89"/>
        <v>3.1083474951348281E-4</v>
      </c>
      <c r="H651" s="2">
        <f t="shared" si="85"/>
        <v>0.76849216846376489</v>
      </c>
      <c r="I651" s="2">
        <f t="shared" si="86"/>
        <v>43.454654884410971</v>
      </c>
    </row>
    <row r="652" spans="1:9" ht="13.5" x14ac:dyDescent="0.25">
      <c r="A652" s="3">
        <f>TITRES_STAT!B655</f>
        <v>43251</v>
      </c>
      <c r="B652" s="6">
        <f>TITRES_STAT!D655</f>
        <v>2.2999999999999998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2.2181163706697134E-4</v>
      </c>
      <c r="G652" s="2">
        <f t="shared" si="89"/>
        <v>2.886322674053769E-4</v>
      </c>
      <c r="H652" s="2">
        <f t="shared" si="85"/>
        <v>0.76849216846376489</v>
      </c>
      <c r="I652" s="2">
        <f t="shared" si="86"/>
        <v>43.454654884410971</v>
      </c>
    </row>
    <row r="653" spans="1:9" ht="13.5" x14ac:dyDescent="0.25">
      <c r="A653" s="3">
        <f>TITRES_STAT!B656</f>
        <v>43252</v>
      </c>
      <c r="B653" s="6">
        <f>TITRES_STAT!D656</f>
        <v>2.2999999999999998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2.0596794870504482E-4</v>
      </c>
      <c r="G653" s="2">
        <f t="shared" si="93"/>
        <v>2.6801567687642142E-4</v>
      </c>
      <c r="H653" s="2">
        <f t="shared" si="85"/>
        <v>0.76849216846376489</v>
      </c>
      <c r="I653" s="2">
        <f t="shared" si="86"/>
        <v>43.454654884410971</v>
      </c>
    </row>
    <row r="654" spans="1:9" ht="13.5" x14ac:dyDescent="0.25">
      <c r="A654" s="3">
        <f>TITRES_STAT!B657</f>
        <v>43255</v>
      </c>
      <c r="B654" s="6">
        <f>TITRES_STAT!D657</f>
        <v>2.2999999999999998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1.9125595236897018E-4</v>
      </c>
      <c r="G654" s="2">
        <f t="shared" si="93"/>
        <v>2.4887169995667705E-4</v>
      </c>
      <c r="H654" s="2">
        <f t="shared" si="85"/>
        <v>0.76849216846376478</v>
      </c>
      <c r="I654" s="2">
        <f t="shared" si="86"/>
        <v>43.454654884410971</v>
      </c>
    </row>
    <row r="655" spans="1:9" ht="13.5" x14ac:dyDescent="0.25">
      <c r="A655" s="3">
        <f>TITRES_STAT!B658</f>
        <v>43256</v>
      </c>
      <c r="B655" s="6">
        <f>TITRES_STAT!D658</f>
        <v>2.2999999999999998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1.7759481291404375E-4</v>
      </c>
      <c r="G655" s="2">
        <f t="shared" si="93"/>
        <v>2.3109514995977155E-4</v>
      </c>
      <c r="H655" s="2">
        <f t="shared" si="85"/>
        <v>0.76849216846376478</v>
      </c>
      <c r="I655" s="2">
        <f t="shared" si="86"/>
        <v>43.454654884410971</v>
      </c>
    </row>
    <row r="656" spans="1:9" ht="13.5" x14ac:dyDescent="0.25">
      <c r="A656" s="3">
        <f>TITRES_STAT!B659</f>
        <v>43257</v>
      </c>
      <c r="B656" s="6">
        <f>TITRES_STAT!D659</f>
        <v>2.2999999999999998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1.6490946913446918E-4</v>
      </c>
      <c r="G656" s="2">
        <f t="shared" si="93"/>
        <v>2.1458835353407361E-4</v>
      </c>
      <c r="H656" s="2">
        <f t="shared" si="85"/>
        <v>0.76849216846376467</v>
      </c>
      <c r="I656" s="2">
        <f t="shared" si="86"/>
        <v>43.454654884410964</v>
      </c>
    </row>
    <row r="657" spans="1:9" ht="13.5" x14ac:dyDescent="0.25">
      <c r="A657" s="3">
        <f>TITRES_STAT!B660</f>
        <v>43258</v>
      </c>
      <c r="B657" s="6">
        <f>TITRES_STAT!D660</f>
        <v>2.2999999999999998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1.5313022133914994E-4</v>
      </c>
      <c r="G657" s="2">
        <f t="shared" si="93"/>
        <v>1.9926061399592549E-4</v>
      </c>
      <c r="H657" s="2">
        <f t="shared" ref="H657:H720" si="94">F657/G657</f>
        <v>0.76849216846376456</v>
      </c>
      <c r="I657" s="2">
        <f t="shared" ref="I657:I720" si="95">IF(G657=0,100,100-(100/(1+H657)))</f>
        <v>43.454654884410957</v>
      </c>
    </row>
    <row r="658" spans="1:9" ht="13.5" x14ac:dyDescent="0.25">
      <c r="A658" s="3">
        <f>TITRES_STAT!B661</f>
        <v>43259</v>
      </c>
      <c r="B658" s="6">
        <f>TITRES_STAT!D661</f>
        <v>2.2999999999999998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1.4219234838635351E-4</v>
      </c>
      <c r="G658" s="2">
        <f t="shared" si="93"/>
        <v>1.8502771299621653E-4</v>
      </c>
      <c r="H658" s="2">
        <f t="shared" si="94"/>
        <v>0.76849216846376456</v>
      </c>
      <c r="I658" s="2">
        <f t="shared" si="95"/>
        <v>43.454654884410957</v>
      </c>
    </row>
    <row r="659" spans="1:9" ht="13.5" x14ac:dyDescent="0.25">
      <c r="A659" s="3">
        <f>TITRES_STAT!B662</f>
        <v>43262</v>
      </c>
      <c r="B659" s="6">
        <f>TITRES_STAT!D662</f>
        <v>2.2999999999999998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1.3203575207304253E-4</v>
      </c>
      <c r="G659" s="2">
        <f t="shared" si="93"/>
        <v>1.7181144778220106E-4</v>
      </c>
      <c r="H659" s="2">
        <f t="shared" si="94"/>
        <v>0.76849216846376445</v>
      </c>
      <c r="I659" s="2">
        <f t="shared" si="95"/>
        <v>43.454654884410957</v>
      </c>
    </row>
    <row r="660" spans="1:9" ht="13.5" x14ac:dyDescent="0.25">
      <c r="A660" s="3">
        <f>TITRES_STAT!B663</f>
        <v>43263</v>
      </c>
      <c r="B660" s="6">
        <f>TITRES_STAT!D663</f>
        <v>2.2999999999999998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1.2260462692496806E-4</v>
      </c>
      <c r="G660" s="2">
        <f t="shared" si="93"/>
        <v>1.5953920151204383E-4</v>
      </c>
      <c r="H660" s="2">
        <f t="shared" si="94"/>
        <v>0.76849216846376445</v>
      </c>
      <c r="I660" s="2">
        <f t="shared" si="95"/>
        <v>43.454654884410957</v>
      </c>
    </row>
    <row r="661" spans="1:9" ht="13.5" x14ac:dyDescent="0.25">
      <c r="A661" s="3">
        <f>TITRES_STAT!B664</f>
        <v>43264</v>
      </c>
      <c r="B661" s="6">
        <f>TITRES_STAT!D664</f>
        <v>2.2999999999999998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1.1384715357318461E-4</v>
      </c>
      <c r="G661" s="2">
        <f t="shared" si="93"/>
        <v>1.4814354426118356E-4</v>
      </c>
      <c r="H661" s="2">
        <f t="shared" si="94"/>
        <v>0.76849216846376445</v>
      </c>
      <c r="I661" s="2">
        <f t="shared" si="95"/>
        <v>43.454654884410957</v>
      </c>
    </row>
    <row r="662" spans="1:9" ht="13.5" x14ac:dyDescent="0.25">
      <c r="A662" s="3">
        <f>TITRES_STAT!B665</f>
        <v>43265</v>
      </c>
      <c r="B662" s="6">
        <f>TITRES_STAT!D665</f>
        <v>2.2999999999999998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1.0571521403224286E-4</v>
      </c>
      <c r="G662" s="2">
        <f t="shared" si="93"/>
        <v>1.3756186252824188E-4</v>
      </c>
      <c r="H662" s="2">
        <f t="shared" si="94"/>
        <v>0.76849216846376434</v>
      </c>
      <c r="I662" s="2">
        <f t="shared" si="95"/>
        <v>43.454654884410957</v>
      </c>
    </row>
    <row r="663" spans="1:9" ht="13.5" x14ac:dyDescent="0.25">
      <c r="A663" s="3">
        <f>TITRES_STAT!B666</f>
        <v>43269</v>
      </c>
      <c r="B663" s="6">
        <f>TITRES_STAT!D666</f>
        <v>2.2999999999999998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9.8164127315654076E-5</v>
      </c>
      <c r="G663" s="2">
        <f t="shared" si="93"/>
        <v>1.2773601520479604E-4</v>
      </c>
      <c r="H663" s="2">
        <f t="shared" si="94"/>
        <v>0.76849216846376434</v>
      </c>
      <c r="I663" s="2">
        <f t="shared" si="95"/>
        <v>43.454654884410957</v>
      </c>
    </row>
    <row r="664" spans="1:9" ht="13.5" x14ac:dyDescent="0.25">
      <c r="A664" s="3">
        <f>TITRES_STAT!B667</f>
        <v>43270</v>
      </c>
      <c r="B664" s="6">
        <f>TITRES_STAT!D667</f>
        <v>2.2999999999999998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9.1152403935964495E-5</v>
      </c>
      <c r="G664" s="2">
        <f t="shared" si="93"/>
        <v>1.1861201411873919E-4</v>
      </c>
      <c r="H664" s="2">
        <f t="shared" si="94"/>
        <v>0.76849216846376422</v>
      </c>
      <c r="I664" s="2">
        <f t="shared" si="95"/>
        <v>43.454654884410949</v>
      </c>
    </row>
    <row r="665" spans="1:9" ht="13.5" x14ac:dyDescent="0.25">
      <c r="A665" s="3">
        <f>TITRES_STAT!B668</f>
        <v>43271</v>
      </c>
      <c r="B665" s="6">
        <f>TITRES_STAT!D668</f>
        <v>2.2999999999999998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8.4641517940538458E-5</v>
      </c>
      <c r="G665" s="2">
        <f t="shared" si="93"/>
        <v>1.1013972739597211E-4</v>
      </c>
      <c r="H665" s="2">
        <f t="shared" si="94"/>
        <v>0.76849216846376422</v>
      </c>
      <c r="I665" s="2">
        <f t="shared" si="95"/>
        <v>43.454654884410949</v>
      </c>
    </row>
    <row r="666" spans="1:9" ht="13.5" x14ac:dyDescent="0.25">
      <c r="A666" s="3">
        <f>TITRES_STAT!B669</f>
        <v>43272</v>
      </c>
      <c r="B666" s="6">
        <f>TITRES_STAT!D669</f>
        <v>2.2999999999999998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7.8595695230500003E-5</v>
      </c>
      <c r="G666" s="2">
        <f t="shared" si="93"/>
        <v>1.0227260401054552E-4</v>
      </c>
      <c r="H666" s="2">
        <f t="shared" si="94"/>
        <v>0.76849216846376434</v>
      </c>
      <c r="I666" s="2">
        <f t="shared" si="95"/>
        <v>43.454654884410957</v>
      </c>
    </row>
    <row r="667" spans="1:9" ht="13.5" x14ac:dyDescent="0.25">
      <c r="A667" s="3">
        <f>TITRES_STAT!B670</f>
        <v>43273</v>
      </c>
      <c r="B667" s="6">
        <f>TITRES_STAT!D670</f>
        <v>2.2999999999999998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7.2981716999750003E-5</v>
      </c>
      <c r="G667" s="2">
        <f t="shared" si="93"/>
        <v>9.4967418009792267E-5</v>
      </c>
      <c r="H667" s="2">
        <f t="shared" si="94"/>
        <v>0.76849216846376434</v>
      </c>
      <c r="I667" s="2">
        <f t="shared" si="95"/>
        <v>43.454654884410957</v>
      </c>
    </row>
    <row r="668" spans="1:9" ht="13.5" x14ac:dyDescent="0.25">
      <c r="A668" s="3">
        <f>TITRES_STAT!B671</f>
        <v>43276</v>
      </c>
      <c r="B668" s="6">
        <f>TITRES_STAT!D671</f>
        <v>2.16</v>
      </c>
      <c r="C668" s="2">
        <f t="shared" si="90"/>
        <v>-0.13999999999999968</v>
      </c>
      <c r="D668" s="2">
        <f t="shared" si="91"/>
        <v>0</v>
      </c>
      <c r="E668" s="2">
        <f t="shared" si="92"/>
        <v>0.13999999999999968</v>
      </c>
      <c r="F668" s="2">
        <f t="shared" si="93"/>
        <v>6.7768737214053576E-5</v>
      </c>
      <c r="G668" s="2">
        <f t="shared" si="93"/>
        <v>1.008818403100907E-2</v>
      </c>
      <c r="H668" s="2">
        <f t="shared" si="94"/>
        <v>6.7176349088940053E-3</v>
      </c>
      <c r="I668" s="2">
        <f t="shared" si="95"/>
        <v>0.6672809411451226</v>
      </c>
    </row>
    <row r="669" spans="1:9" ht="13.5" x14ac:dyDescent="0.25">
      <c r="A669" s="3">
        <f>TITRES_STAT!B672</f>
        <v>43277</v>
      </c>
      <c r="B669" s="6">
        <f>TITRES_STAT!D672</f>
        <v>2.1</v>
      </c>
      <c r="C669" s="2">
        <f t="shared" si="90"/>
        <v>-6.0000000000000053E-2</v>
      </c>
      <c r="D669" s="2">
        <f t="shared" si="91"/>
        <v>0</v>
      </c>
      <c r="E669" s="2">
        <f t="shared" si="92"/>
        <v>6.0000000000000053E-2</v>
      </c>
      <c r="F669" s="2">
        <f t="shared" ref="F669:G684" si="96">((F668*13)+D669)/14</f>
        <v>6.2928113127335466E-5</v>
      </c>
      <c r="G669" s="2">
        <f t="shared" si="96"/>
        <v>1.3653313743079857E-2</v>
      </c>
      <c r="H669" s="2">
        <f t="shared" si="94"/>
        <v>4.6089992738378551E-3</v>
      </c>
      <c r="I669" s="2">
        <f t="shared" si="95"/>
        <v>0.45878538587344053</v>
      </c>
    </row>
    <row r="670" spans="1:9" ht="13.5" x14ac:dyDescent="0.25">
      <c r="A670" s="3">
        <f>TITRES_STAT!B673</f>
        <v>43278</v>
      </c>
      <c r="B670" s="6">
        <f>TITRES_STAT!D673</f>
        <v>2.1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5.8433247903954358E-5</v>
      </c>
      <c r="G670" s="2">
        <f t="shared" si="96"/>
        <v>1.267807704714558E-2</v>
      </c>
      <c r="H670" s="2">
        <f t="shared" si="94"/>
        <v>4.6089992738378551E-3</v>
      </c>
      <c r="I670" s="2">
        <f t="shared" si="95"/>
        <v>0.45878538587344053</v>
      </c>
    </row>
    <row r="671" spans="1:9" ht="13.5" x14ac:dyDescent="0.25">
      <c r="A671" s="3">
        <f>TITRES_STAT!B674</f>
        <v>43279</v>
      </c>
      <c r="B671" s="6">
        <f>TITRES_STAT!D674</f>
        <v>2.16</v>
      </c>
      <c r="C671" s="2">
        <f t="shared" si="90"/>
        <v>6.0000000000000053E-2</v>
      </c>
      <c r="D671" s="2">
        <f t="shared" si="91"/>
        <v>6.0000000000000053E-2</v>
      </c>
      <c r="E671" s="2">
        <f t="shared" si="92"/>
        <v>0</v>
      </c>
      <c r="F671" s="2">
        <f t="shared" si="96"/>
        <v>4.339973730196533E-3</v>
      </c>
      <c r="G671" s="2">
        <f t="shared" si="96"/>
        <v>1.177250011520661E-2</v>
      </c>
      <c r="H671" s="2">
        <f t="shared" si="94"/>
        <v>0.36865353049269139</v>
      </c>
      <c r="I671" s="2">
        <f t="shared" si="95"/>
        <v>26.935489682329063</v>
      </c>
    </row>
    <row r="672" spans="1:9" ht="13.5" x14ac:dyDescent="0.25">
      <c r="A672" s="3">
        <f>TITRES_STAT!B675</f>
        <v>43280</v>
      </c>
      <c r="B672" s="6">
        <f>TITRES_STAT!D675</f>
        <v>2.16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4.0299756066110668E-3</v>
      </c>
      <c r="G672" s="2">
        <f t="shared" si="96"/>
        <v>1.0931607249834708E-2</v>
      </c>
      <c r="H672" s="2">
        <f t="shared" si="94"/>
        <v>0.36865353049269151</v>
      </c>
      <c r="I672" s="2">
        <f t="shared" si="95"/>
        <v>26.935489682329063</v>
      </c>
    </row>
    <row r="673" spans="1:9" ht="13.5" x14ac:dyDescent="0.25">
      <c r="A673" s="3">
        <f>TITRES_STAT!B676</f>
        <v>43283</v>
      </c>
      <c r="B673" s="6">
        <f>TITRES_STAT!D676</f>
        <v>2.1</v>
      </c>
      <c r="C673" s="2">
        <f t="shared" si="90"/>
        <v>-6.0000000000000053E-2</v>
      </c>
      <c r="D673" s="2">
        <f t="shared" si="91"/>
        <v>0</v>
      </c>
      <c r="E673" s="2">
        <f t="shared" si="92"/>
        <v>6.0000000000000053E-2</v>
      </c>
      <c r="F673" s="2">
        <f t="shared" si="96"/>
        <v>3.7421202061388476E-3</v>
      </c>
      <c r="G673" s="2">
        <f t="shared" si="96"/>
        <v>1.443649244627509E-2</v>
      </c>
      <c r="H673" s="2">
        <f t="shared" si="94"/>
        <v>0.25921256288984457</v>
      </c>
      <c r="I673" s="2">
        <f t="shared" si="95"/>
        <v>20.58529040521654</v>
      </c>
    </row>
    <row r="674" spans="1:9" ht="13.5" x14ac:dyDescent="0.25">
      <c r="A674" s="3">
        <f>TITRES_STAT!B677</f>
        <v>43284</v>
      </c>
      <c r="B674" s="6">
        <f>TITRES_STAT!D677</f>
        <v>2.1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3.4748259057003584E-3</v>
      </c>
      <c r="G674" s="2">
        <f t="shared" si="96"/>
        <v>1.3405314414398298E-2</v>
      </c>
      <c r="H674" s="2">
        <f t="shared" si="94"/>
        <v>0.25921256288984451</v>
      </c>
      <c r="I674" s="2">
        <f t="shared" si="95"/>
        <v>20.58529040521654</v>
      </c>
    </row>
    <row r="675" spans="1:9" ht="13.5" x14ac:dyDescent="0.25">
      <c r="A675" s="3">
        <f>TITRES_STAT!B678</f>
        <v>43285</v>
      </c>
      <c r="B675" s="6">
        <f>TITRES_STAT!D678</f>
        <v>2.11</v>
      </c>
      <c r="C675" s="2">
        <f t="shared" si="90"/>
        <v>9.9999999999997868E-3</v>
      </c>
      <c r="D675" s="2">
        <f t="shared" si="91"/>
        <v>9.9999999999997868E-3</v>
      </c>
      <c r="E675" s="2">
        <f t="shared" si="92"/>
        <v>0</v>
      </c>
      <c r="F675" s="2">
        <f t="shared" si="96"/>
        <v>3.9409097695788887E-3</v>
      </c>
      <c r="G675" s="2">
        <f t="shared" si="96"/>
        <v>1.2447791956226991E-2</v>
      </c>
      <c r="H675" s="2">
        <f t="shared" si="94"/>
        <v>0.31659508637654038</v>
      </c>
      <c r="I675" s="2">
        <f t="shared" si="95"/>
        <v>24.046503716480942</v>
      </c>
    </row>
    <row r="676" spans="1:9" ht="13.5" x14ac:dyDescent="0.25">
      <c r="A676" s="3">
        <f>TITRES_STAT!B679</f>
        <v>43286</v>
      </c>
      <c r="B676" s="6">
        <f>TITRES_STAT!D679</f>
        <v>2.11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3.6594162146089682E-3</v>
      </c>
      <c r="G676" s="2">
        <f t="shared" si="96"/>
        <v>1.1558663959353635E-2</v>
      </c>
      <c r="H676" s="2">
        <f t="shared" si="94"/>
        <v>0.31659508637654038</v>
      </c>
      <c r="I676" s="2">
        <f t="shared" si="95"/>
        <v>24.046503716480942</v>
      </c>
    </row>
    <row r="677" spans="1:9" ht="13.5" x14ac:dyDescent="0.25">
      <c r="A677" s="3">
        <f>TITRES_STAT!B680</f>
        <v>43287</v>
      </c>
      <c r="B677" s="6">
        <f>TITRES_STAT!D680</f>
        <v>2.11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3.398029342136899E-3</v>
      </c>
      <c r="G677" s="2">
        <f t="shared" si="96"/>
        <v>1.0733045105114089E-2</v>
      </c>
      <c r="H677" s="2">
        <f t="shared" si="94"/>
        <v>0.31659508637654038</v>
      </c>
      <c r="I677" s="2">
        <f t="shared" si="95"/>
        <v>24.046503716480942</v>
      </c>
    </row>
    <row r="678" spans="1:9" ht="13.5" x14ac:dyDescent="0.25">
      <c r="A678" s="3">
        <f>TITRES_STAT!B681</f>
        <v>43290</v>
      </c>
      <c r="B678" s="6">
        <f>TITRES_STAT!D681</f>
        <v>2.1800000000000002</v>
      </c>
      <c r="C678" s="2">
        <f t="shared" si="90"/>
        <v>7.0000000000000284E-2</v>
      </c>
      <c r="D678" s="2">
        <f t="shared" si="91"/>
        <v>7.0000000000000284E-2</v>
      </c>
      <c r="E678" s="2">
        <f t="shared" si="92"/>
        <v>0</v>
      </c>
      <c r="F678" s="2">
        <f t="shared" si="96"/>
        <v>8.1553129605557127E-3</v>
      </c>
      <c r="G678" s="2">
        <f t="shared" si="96"/>
        <v>9.9663990261773684E-3</v>
      </c>
      <c r="H678" s="2">
        <f t="shared" si="94"/>
        <v>0.81828079922701014</v>
      </c>
      <c r="I678" s="2">
        <f t="shared" si="95"/>
        <v>45.002994013624225</v>
      </c>
    </row>
    <row r="679" spans="1:9" ht="13.5" x14ac:dyDescent="0.25">
      <c r="A679" s="3">
        <f>TITRES_STAT!B682</f>
        <v>43291</v>
      </c>
      <c r="B679" s="6">
        <f>TITRES_STAT!D682</f>
        <v>2.2000000000000002</v>
      </c>
      <c r="C679" s="2">
        <f t="shared" si="90"/>
        <v>2.0000000000000018E-2</v>
      </c>
      <c r="D679" s="2">
        <f t="shared" si="91"/>
        <v>2.0000000000000018E-2</v>
      </c>
      <c r="E679" s="2">
        <f t="shared" si="92"/>
        <v>0</v>
      </c>
      <c r="F679" s="2">
        <f t="shared" si="96"/>
        <v>9.0013620348017333E-3</v>
      </c>
      <c r="G679" s="2">
        <f t="shared" si="96"/>
        <v>9.2545133814504136E-3</v>
      </c>
      <c r="H679" s="2">
        <f t="shared" si="94"/>
        <v>0.97264563395023096</v>
      </c>
      <c r="I679" s="2">
        <f t="shared" si="95"/>
        <v>49.306657881704993</v>
      </c>
    </row>
    <row r="680" spans="1:9" ht="13.5" x14ac:dyDescent="0.25">
      <c r="A680" s="3">
        <f>TITRES_STAT!B683</f>
        <v>43292</v>
      </c>
      <c r="B680" s="6">
        <f>TITRES_STAT!D683</f>
        <v>2.11</v>
      </c>
      <c r="C680" s="2">
        <f t="shared" si="90"/>
        <v>-9.0000000000000302E-2</v>
      </c>
      <c r="D680" s="2">
        <f t="shared" si="91"/>
        <v>0</v>
      </c>
      <c r="E680" s="2">
        <f t="shared" si="92"/>
        <v>9.0000000000000302E-2</v>
      </c>
      <c r="F680" s="2">
        <f t="shared" si="96"/>
        <v>8.3584076037444659E-3</v>
      </c>
      <c r="G680" s="2">
        <f t="shared" si="96"/>
        <v>1.5022048139918262E-2</v>
      </c>
      <c r="H680" s="2">
        <f t="shared" si="94"/>
        <v>0.55640932087905992</v>
      </c>
      <c r="I680" s="2">
        <f t="shared" si="95"/>
        <v>35.749549518554673</v>
      </c>
    </row>
    <row r="681" spans="1:9" ht="13.5" x14ac:dyDescent="0.25">
      <c r="A681" s="3">
        <f>TITRES_STAT!B684</f>
        <v>43293</v>
      </c>
      <c r="B681" s="6">
        <f>TITRES_STAT!D684</f>
        <v>2.15</v>
      </c>
      <c r="C681" s="2">
        <f t="shared" si="90"/>
        <v>4.0000000000000036E-2</v>
      </c>
      <c r="D681" s="2">
        <f t="shared" si="91"/>
        <v>4.0000000000000036E-2</v>
      </c>
      <c r="E681" s="2">
        <f t="shared" si="92"/>
        <v>0</v>
      </c>
      <c r="F681" s="2">
        <f t="shared" si="96"/>
        <v>1.0618521346334149E-2</v>
      </c>
      <c r="G681" s="2">
        <f t="shared" si="96"/>
        <v>1.3949044701352673E-2</v>
      </c>
      <c r="H681" s="2">
        <f t="shared" si="94"/>
        <v>0.7612364555190253</v>
      </c>
      <c r="I681" s="2">
        <f t="shared" si="95"/>
        <v>43.221706723910266</v>
      </c>
    </row>
    <row r="682" spans="1:9" ht="13.5" x14ac:dyDescent="0.25">
      <c r="A682" s="3">
        <f>TITRES_STAT!B685</f>
        <v>43294</v>
      </c>
      <c r="B682" s="6">
        <f>TITRES_STAT!D685</f>
        <v>2.17</v>
      </c>
      <c r="C682" s="2">
        <f t="shared" si="90"/>
        <v>2.0000000000000018E-2</v>
      </c>
      <c r="D682" s="2">
        <f t="shared" si="91"/>
        <v>2.0000000000000018E-2</v>
      </c>
      <c r="E682" s="2">
        <f t="shared" si="92"/>
        <v>0</v>
      </c>
      <c r="F682" s="2">
        <f t="shared" si="96"/>
        <v>1.128862696445314E-2</v>
      </c>
      <c r="G682" s="2">
        <f t="shared" si="96"/>
        <v>1.2952684365541768E-2</v>
      </c>
      <c r="H682" s="2">
        <f t="shared" si="94"/>
        <v>0.87152798955592969</v>
      </c>
      <c r="I682" s="2">
        <f t="shared" si="95"/>
        <v>46.567724042573523</v>
      </c>
    </row>
    <row r="683" spans="1:9" ht="13.5" x14ac:dyDescent="0.25">
      <c r="A683" s="3">
        <f>TITRES_STAT!B686</f>
        <v>43297</v>
      </c>
      <c r="B683" s="6">
        <f>TITRES_STAT!D686</f>
        <v>2.17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1.04822964669922E-2</v>
      </c>
      <c r="G683" s="2">
        <f t="shared" si="96"/>
        <v>1.2027492625145927E-2</v>
      </c>
      <c r="H683" s="2">
        <f t="shared" si="94"/>
        <v>0.87152798955592969</v>
      </c>
      <c r="I683" s="2">
        <f t="shared" si="95"/>
        <v>46.567724042573523</v>
      </c>
    </row>
    <row r="684" spans="1:9" ht="13.5" x14ac:dyDescent="0.25">
      <c r="A684" s="3">
        <f>TITRES_STAT!B687</f>
        <v>43298</v>
      </c>
      <c r="B684" s="6">
        <f>TITRES_STAT!D687</f>
        <v>2.17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9.7335610050641869E-3</v>
      </c>
      <c r="G684" s="2">
        <f t="shared" si="96"/>
        <v>1.1168386009064075E-2</v>
      </c>
      <c r="H684" s="2">
        <f t="shared" si="94"/>
        <v>0.87152798955592969</v>
      </c>
      <c r="I684" s="2">
        <f t="shared" si="95"/>
        <v>46.567724042573523</v>
      </c>
    </row>
    <row r="685" spans="1:9" ht="13.5" x14ac:dyDescent="0.25">
      <c r="A685" s="3">
        <f>TITRES_STAT!B688</f>
        <v>43299</v>
      </c>
      <c r="B685" s="6">
        <f>TITRES_STAT!D688</f>
        <v>2.11</v>
      </c>
      <c r="C685" s="2">
        <f t="shared" si="90"/>
        <v>-6.0000000000000053E-2</v>
      </c>
      <c r="D685" s="2">
        <f t="shared" si="91"/>
        <v>0</v>
      </c>
      <c r="E685" s="2">
        <f t="shared" si="92"/>
        <v>6.0000000000000053E-2</v>
      </c>
      <c r="F685" s="2">
        <f t="shared" ref="F685:G700" si="97">((F684*13)+D685)/14</f>
        <v>9.0383066475596009E-3</v>
      </c>
      <c r="G685" s="2">
        <f t="shared" si="97"/>
        <v>1.4656358436988074E-2</v>
      </c>
      <c r="H685" s="2">
        <f t="shared" si="94"/>
        <v>0.61668160521714155</v>
      </c>
      <c r="I685" s="2">
        <f t="shared" si="95"/>
        <v>38.144901459079392</v>
      </c>
    </row>
    <row r="686" spans="1:9" ht="13.5" x14ac:dyDescent="0.25">
      <c r="A686" s="3">
        <f>TITRES_STAT!B689</f>
        <v>43300</v>
      </c>
      <c r="B686" s="6">
        <f>TITRES_STAT!D689</f>
        <v>2.11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8.3927133155910581E-3</v>
      </c>
      <c r="G686" s="2">
        <f t="shared" si="97"/>
        <v>1.3609475691488926E-2</v>
      </c>
      <c r="H686" s="2">
        <f t="shared" si="94"/>
        <v>0.61668160521714155</v>
      </c>
      <c r="I686" s="2">
        <f t="shared" si="95"/>
        <v>38.144901459079392</v>
      </c>
    </row>
    <row r="687" spans="1:9" ht="13.5" x14ac:dyDescent="0.25">
      <c r="A687" s="3">
        <f>TITRES_STAT!B690</f>
        <v>43301</v>
      </c>
      <c r="B687" s="6">
        <f>TITRES_STAT!D690</f>
        <v>2.1</v>
      </c>
      <c r="C687" s="2">
        <f t="shared" si="90"/>
        <v>-9.9999999999997868E-3</v>
      </c>
      <c r="D687" s="2">
        <f t="shared" si="91"/>
        <v>0</v>
      </c>
      <c r="E687" s="2">
        <f t="shared" si="92"/>
        <v>9.9999999999997868E-3</v>
      </c>
      <c r="F687" s="2">
        <f t="shared" si="97"/>
        <v>7.7932337930488394E-3</v>
      </c>
      <c r="G687" s="2">
        <f t="shared" si="97"/>
        <v>1.3351655999239704E-2</v>
      </c>
      <c r="H687" s="2">
        <f t="shared" si="94"/>
        <v>0.58369042712698838</v>
      </c>
      <c r="I687" s="2">
        <f t="shared" si="95"/>
        <v>36.85634623591654</v>
      </c>
    </row>
    <row r="688" spans="1:9" ht="13.5" x14ac:dyDescent="0.25">
      <c r="A688" s="3">
        <f>TITRES_STAT!B691</f>
        <v>43304</v>
      </c>
      <c r="B688" s="6">
        <f>TITRES_STAT!D691</f>
        <v>2.14</v>
      </c>
      <c r="C688" s="2">
        <f t="shared" si="90"/>
        <v>4.0000000000000036E-2</v>
      </c>
      <c r="D688" s="2">
        <f t="shared" si="91"/>
        <v>4.0000000000000036E-2</v>
      </c>
      <c r="E688" s="2">
        <f t="shared" si="92"/>
        <v>0</v>
      </c>
      <c r="F688" s="2">
        <f t="shared" si="97"/>
        <v>1.0093717093545352E-2</v>
      </c>
      <c r="G688" s="2">
        <f t="shared" si="97"/>
        <v>1.2397966285008296E-2</v>
      </c>
      <c r="H688" s="2">
        <f t="shared" si="94"/>
        <v>0.81414297002490987</v>
      </c>
      <c r="I688" s="2">
        <f t="shared" si="95"/>
        <v>44.877552843243159</v>
      </c>
    </row>
    <row r="689" spans="1:9" ht="13.5" x14ac:dyDescent="0.25">
      <c r="A689" s="3">
        <f>TITRES_STAT!B692</f>
        <v>43305</v>
      </c>
      <c r="B689" s="6">
        <f>TITRES_STAT!D692</f>
        <v>2.12</v>
      </c>
      <c r="C689" s="2">
        <f t="shared" si="90"/>
        <v>-2.0000000000000018E-2</v>
      </c>
      <c r="D689" s="2">
        <f t="shared" si="91"/>
        <v>0</v>
      </c>
      <c r="E689" s="2">
        <f t="shared" si="92"/>
        <v>2.0000000000000018E-2</v>
      </c>
      <c r="F689" s="2">
        <f t="shared" si="97"/>
        <v>9.3727373011492556E-3</v>
      </c>
      <c r="G689" s="2">
        <f t="shared" si="97"/>
        <v>1.2940968693221991E-2</v>
      </c>
      <c r="H689" s="2">
        <f t="shared" si="94"/>
        <v>0.72426860178236541</v>
      </c>
      <c r="I689" s="2">
        <f t="shared" si="95"/>
        <v>42.00439543083332</v>
      </c>
    </row>
    <row r="690" spans="1:9" ht="13.5" x14ac:dyDescent="0.25">
      <c r="A690" s="3">
        <f>TITRES_STAT!B693</f>
        <v>43307</v>
      </c>
      <c r="B690" s="6">
        <f>TITRES_STAT!D693</f>
        <v>2.12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8.7032560653528806E-3</v>
      </c>
      <c r="G690" s="2">
        <f t="shared" si="97"/>
        <v>1.2016613786563277E-2</v>
      </c>
      <c r="H690" s="2">
        <f t="shared" si="94"/>
        <v>0.72426860178236541</v>
      </c>
      <c r="I690" s="2">
        <f t="shared" si="95"/>
        <v>42.00439543083332</v>
      </c>
    </row>
    <row r="691" spans="1:9" ht="13.5" x14ac:dyDescent="0.25">
      <c r="A691" s="3">
        <f>TITRES_STAT!B694</f>
        <v>43308</v>
      </c>
      <c r="B691" s="6">
        <f>TITRES_STAT!D694</f>
        <v>2.15</v>
      </c>
      <c r="C691" s="2">
        <f t="shared" si="90"/>
        <v>2.9999999999999805E-2</v>
      </c>
      <c r="D691" s="2">
        <f t="shared" si="91"/>
        <v>2.9999999999999805E-2</v>
      </c>
      <c r="E691" s="2">
        <f t="shared" si="92"/>
        <v>0</v>
      </c>
      <c r="F691" s="2">
        <f t="shared" si="97"/>
        <v>1.0224452060684803E-2</v>
      </c>
      <c r="G691" s="2">
        <f t="shared" si="97"/>
        <v>1.1158284230380186E-2</v>
      </c>
      <c r="H691" s="2">
        <f t="shared" si="94"/>
        <v>0.91631041561453697</v>
      </c>
      <c r="I691" s="2">
        <f t="shared" si="95"/>
        <v>47.816387582524705</v>
      </c>
    </row>
    <row r="692" spans="1:9" ht="13.5" x14ac:dyDescent="0.25">
      <c r="A692" s="3">
        <f>TITRES_STAT!B695</f>
        <v>43311</v>
      </c>
      <c r="B692" s="6">
        <f>TITRES_STAT!D695</f>
        <v>2.15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9.4941340563501741E-3</v>
      </c>
      <c r="G692" s="2">
        <f t="shared" si="97"/>
        <v>1.0361263928210173E-2</v>
      </c>
      <c r="H692" s="2">
        <f t="shared" si="94"/>
        <v>0.91631041561453708</v>
      </c>
      <c r="I692" s="2">
        <f t="shared" si="95"/>
        <v>47.816387582524712</v>
      </c>
    </row>
    <row r="693" spans="1:9" ht="13.5" x14ac:dyDescent="0.25">
      <c r="A693" s="3">
        <f>TITRES_STAT!B696</f>
        <v>43312</v>
      </c>
      <c r="B693" s="6">
        <f>TITRES_STAT!D696</f>
        <v>2.12</v>
      </c>
      <c r="C693" s="2">
        <f t="shared" si="90"/>
        <v>-2.9999999999999805E-2</v>
      </c>
      <c r="D693" s="2">
        <f t="shared" si="91"/>
        <v>0</v>
      </c>
      <c r="E693" s="2">
        <f t="shared" si="92"/>
        <v>2.9999999999999805E-2</v>
      </c>
      <c r="F693" s="2">
        <f t="shared" si="97"/>
        <v>8.8159816237537332E-3</v>
      </c>
      <c r="G693" s="2">
        <f t="shared" si="97"/>
        <v>1.176403079048086E-2</v>
      </c>
      <c r="H693" s="2">
        <f t="shared" si="94"/>
        <v>0.74940144077890303</v>
      </c>
      <c r="I693" s="2">
        <f t="shared" si="95"/>
        <v>42.837591378982729</v>
      </c>
    </row>
    <row r="694" spans="1:9" ht="13.5" x14ac:dyDescent="0.25">
      <c r="A694" s="3">
        <f>TITRES_STAT!B697</f>
        <v>43313</v>
      </c>
      <c r="B694" s="6">
        <f>TITRES_STAT!D697</f>
        <v>2.12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8.1862686506284661E-3</v>
      </c>
      <c r="G694" s="2">
        <f t="shared" si="97"/>
        <v>1.0923742876875085E-2</v>
      </c>
      <c r="H694" s="2">
        <f t="shared" si="94"/>
        <v>0.74940144077890292</v>
      </c>
      <c r="I694" s="2">
        <f t="shared" si="95"/>
        <v>42.837591378982729</v>
      </c>
    </row>
    <row r="695" spans="1:9" ht="13.5" x14ac:dyDescent="0.25">
      <c r="A695" s="3">
        <f>TITRES_STAT!B698</f>
        <v>43314</v>
      </c>
      <c r="B695" s="6">
        <f>TITRES_STAT!D698</f>
        <v>2.12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7.6015351755835759E-3</v>
      </c>
      <c r="G695" s="2">
        <f t="shared" si="97"/>
        <v>1.0143475528526864E-2</v>
      </c>
      <c r="H695" s="2">
        <f t="shared" si="94"/>
        <v>0.74940144077890292</v>
      </c>
      <c r="I695" s="2">
        <f t="shared" si="95"/>
        <v>42.837591378982729</v>
      </c>
    </row>
    <row r="696" spans="1:9" ht="13.5" x14ac:dyDescent="0.25">
      <c r="A696" s="3">
        <f>TITRES_STAT!B699</f>
        <v>43315</v>
      </c>
      <c r="B696" s="6">
        <f>TITRES_STAT!D699</f>
        <v>2.13</v>
      </c>
      <c r="C696" s="2">
        <f t="shared" si="90"/>
        <v>9.9999999999997868E-3</v>
      </c>
      <c r="D696" s="2">
        <f t="shared" si="91"/>
        <v>9.9999999999997868E-3</v>
      </c>
      <c r="E696" s="2">
        <f t="shared" si="92"/>
        <v>0</v>
      </c>
      <c r="F696" s="2">
        <f t="shared" si="97"/>
        <v>7.7728540916133047E-3</v>
      </c>
      <c r="G696" s="2">
        <f t="shared" si="97"/>
        <v>9.4189415622035165E-3</v>
      </c>
      <c r="H696" s="2">
        <f t="shared" si="94"/>
        <v>0.82523647060348493</v>
      </c>
      <c r="I696" s="2">
        <f t="shared" si="95"/>
        <v>45.212578418983369</v>
      </c>
    </row>
    <row r="697" spans="1:9" ht="13.5" x14ac:dyDescent="0.25">
      <c r="A697" s="3">
        <f>TITRES_STAT!B700</f>
        <v>43318</v>
      </c>
      <c r="B697" s="6">
        <f>TITRES_STAT!D700</f>
        <v>2.15</v>
      </c>
      <c r="C697" s="2">
        <f t="shared" si="90"/>
        <v>2.0000000000000018E-2</v>
      </c>
      <c r="D697" s="2">
        <f t="shared" si="91"/>
        <v>2.0000000000000018E-2</v>
      </c>
      <c r="E697" s="2">
        <f t="shared" si="92"/>
        <v>0</v>
      </c>
      <c r="F697" s="2">
        <f t="shared" si="97"/>
        <v>8.6462216564980703E-3</v>
      </c>
      <c r="G697" s="2">
        <f t="shared" si="97"/>
        <v>8.746160022046123E-3</v>
      </c>
      <c r="H697" s="2">
        <f t="shared" si="94"/>
        <v>0.98857345791797291</v>
      </c>
      <c r="I697" s="2">
        <f t="shared" si="95"/>
        <v>49.712694996593427</v>
      </c>
    </row>
    <row r="698" spans="1:9" ht="13.5" x14ac:dyDescent="0.25">
      <c r="A698" s="3">
        <f>TITRES_STAT!B701</f>
        <v>43319</v>
      </c>
      <c r="B698" s="6">
        <f>TITRES_STAT!D701</f>
        <v>2.13</v>
      </c>
      <c r="C698" s="2">
        <f t="shared" si="90"/>
        <v>-2.0000000000000018E-2</v>
      </c>
      <c r="D698" s="2">
        <f t="shared" si="91"/>
        <v>0</v>
      </c>
      <c r="E698" s="2">
        <f t="shared" si="92"/>
        <v>2.0000000000000018E-2</v>
      </c>
      <c r="F698" s="2">
        <f t="shared" si="97"/>
        <v>8.0286343953196362E-3</v>
      </c>
      <c r="G698" s="2">
        <f t="shared" si="97"/>
        <v>9.5500057347571166E-3</v>
      </c>
      <c r="H698" s="2">
        <f t="shared" si="94"/>
        <v>0.84069419624529962</v>
      </c>
      <c r="I698" s="2">
        <f t="shared" si="95"/>
        <v>45.672670558758298</v>
      </c>
    </row>
    <row r="699" spans="1:9" ht="13.5" x14ac:dyDescent="0.25">
      <c r="A699" s="3">
        <f>TITRES_STAT!B702</f>
        <v>43320</v>
      </c>
      <c r="B699" s="6">
        <f>TITRES_STAT!D702</f>
        <v>2.15</v>
      </c>
      <c r="C699" s="2">
        <f t="shared" si="90"/>
        <v>2.0000000000000018E-2</v>
      </c>
      <c r="D699" s="2">
        <f t="shared" si="91"/>
        <v>2.0000000000000018E-2</v>
      </c>
      <c r="E699" s="2">
        <f t="shared" si="92"/>
        <v>0</v>
      </c>
      <c r="F699" s="2">
        <f t="shared" si="97"/>
        <v>8.8837319385110924E-3</v>
      </c>
      <c r="G699" s="2">
        <f t="shared" si="97"/>
        <v>8.8678624679887508E-3</v>
      </c>
      <c r="H699" s="2">
        <f t="shared" si="94"/>
        <v>1.0017895485614068</v>
      </c>
      <c r="I699" s="2">
        <f t="shared" si="95"/>
        <v>50.04469871877123</v>
      </c>
    </row>
    <row r="700" spans="1:9" ht="13.5" x14ac:dyDescent="0.25">
      <c r="A700" s="3">
        <f>TITRES_STAT!B703</f>
        <v>43321</v>
      </c>
      <c r="B700" s="6">
        <f>TITRES_STAT!D703</f>
        <v>2.16</v>
      </c>
      <c r="C700" s="2">
        <f t="shared" si="90"/>
        <v>1.0000000000000231E-2</v>
      </c>
      <c r="D700" s="2">
        <f t="shared" si="91"/>
        <v>1.0000000000000231E-2</v>
      </c>
      <c r="E700" s="2">
        <f t="shared" si="92"/>
        <v>0</v>
      </c>
      <c r="F700" s="2">
        <f t="shared" si="97"/>
        <v>8.9634653714746014E-3</v>
      </c>
      <c r="G700" s="2">
        <f t="shared" si="97"/>
        <v>8.2344437202752693E-3</v>
      </c>
      <c r="H700" s="2">
        <f t="shared" si="94"/>
        <v>1.088533199808543</v>
      </c>
      <c r="I700" s="2">
        <f t="shared" si="95"/>
        <v>52.119506642668142</v>
      </c>
    </row>
    <row r="701" spans="1:9" ht="13.5" x14ac:dyDescent="0.25">
      <c r="A701" s="3">
        <f>TITRES_STAT!B704</f>
        <v>43322</v>
      </c>
      <c r="B701" s="6">
        <f>TITRES_STAT!D704</f>
        <v>2.16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8.3232178449407015E-3</v>
      </c>
      <c r="G701" s="2">
        <f t="shared" si="98"/>
        <v>7.6462691688270355E-3</v>
      </c>
      <c r="H701" s="2">
        <f t="shared" si="94"/>
        <v>1.088533199808543</v>
      </c>
      <c r="I701" s="2">
        <f t="shared" si="95"/>
        <v>52.119506642668142</v>
      </c>
    </row>
    <row r="702" spans="1:9" ht="13.5" x14ac:dyDescent="0.25">
      <c r="A702" s="3">
        <f>TITRES_STAT!B705</f>
        <v>43326</v>
      </c>
      <c r="B702" s="6">
        <f>TITRES_STAT!D705</f>
        <v>2.13</v>
      </c>
      <c r="C702" s="2">
        <f t="shared" si="90"/>
        <v>-3.0000000000000249E-2</v>
      </c>
      <c r="D702" s="2">
        <f t="shared" si="91"/>
        <v>0</v>
      </c>
      <c r="E702" s="2">
        <f t="shared" si="92"/>
        <v>3.0000000000000249E-2</v>
      </c>
      <c r="F702" s="2">
        <f t="shared" si="98"/>
        <v>7.7287022845877939E-3</v>
      </c>
      <c r="G702" s="2">
        <f t="shared" si="98"/>
        <v>9.2429642281965495E-3</v>
      </c>
      <c r="H702" s="2">
        <f t="shared" si="94"/>
        <v>0.83617139413032082</v>
      </c>
      <c r="I702" s="2">
        <f t="shared" si="95"/>
        <v>45.538853115962127</v>
      </c>
    </row>
    <row r="703" spans="1:9" ht="13.5" x14ac:dyDescent="0.25">
      <c r="A703" s="3">
        <f>TITRES_STAT!B706</f>
        <v>43327</v>
      </c>
      <c r="B703" s="6">
        <f>TITRES_STAT!D706</f>
        <v>2.15</v>
      </c>
      <c r="C703" s="2">
        <f t="shared" si="90"/>
        <v>2.0000000000000018E-2</v>
      </c>
      <c r="D703" s="2">
        <f t="shared" si="91"/>
        <v>2.0000000000000018E-2</v>
      </c>
      <c r="E703" s="2">
        <f t="shared" si="92"/>
        <v>0</v>
      </c>
      <c r="F703" s="2">
        <f t="shared" si="98"/>
        <v>8.6052235499743824E-3</v>
      </c>
      <c r="G703" s="2">
        <f t="shared" si="98"/>
        <v>8.5827524976110816E-3</v>
      </c>
      <c r="H703" s="2">
        <f t="shared" si="94"/>
        <v>1.0026181638547256</v>
      </c>
      <c r="I703" s="2">
        <f t="shared" si="95"/>
        <v>50.065368523615248</v>
      </c>
    </row>
    <row r="704" spans="1:9" ht="13.5" x14ac:dyDescent="0.25">
      <c r="A704" s="3">
        <f>TITRES_STAT!B707</f>
        <v>43328</v>
      </c>
      <c r="B704" s="6">
        <f>TITRES_STAT!D707</f>
        <v>2.19</v>
      </c>
      <c r="C704" s="2">
        <f t="shared" si="90"/>
        <v>4.0000000000000036E-2</v>
      </c>
      <c r="D704" s="2">
        <f t="shared" si="91"/>
        <v>4.0000000000000036E-2</v>
      </c>
      <c r="E704" s="2">
        <f t="shared" si="92"/>
        <v>0</v>
      </c>
      <c r="F704" s="2">
        <f t="shared" si="98"/>
        <v>1.0847707582119072E-2</v>
      </c>
      <c r="G704" s="2">
        <f t="shared" si="98"/>
        <v>7.9696987477817192E-3</v>
      </c>
      <c r="H704" s="2">
        <f t="shared" si="94"/>
        <v>1.3611188986457505</v>
      </c>
      <c r="I704" s="2">
        <f t="shared" si="95"/>
        <v>57.647198513655432</v>
      </c>
    </row>
    <row r="705" spans="1:9" ht="13.5" x14ac:dyDescent="0.25">
      <c r="A705" s="3">
        <f>TITRES_STAT!B708</f>
        <v>43329</v>
      </c>
      <c r="B705" s="6">
        <f>TITRES_STAT!D708</f>
        <v>2.1800000000000002</v>
      </c>
      <c r="C705" s="2">
        <f t="shared" si="90"/>
        <v>-9.9999999999997868E-3</v>
      </c>
      <c r="D705" s="2">
        <f t="shared" si="91"/>
        <v>0</v>
      </c>
      <c r="E705" s="2">
        <f t="shared" si="92"/>
        <v>9.9999999999997868E-3</v>
      </c>
      <c r="F705" s="2">
        <f t="shared" si="98"/>
        <v>1.0072871326253424E-2</v>
      </c>
      <c r="G705" s="2">
        <f t="shared" si="98"/>
        <v>8.1147202657972962E-3</v>
      </c>
      <c r="H705" s="2">
        <f t="shared" si="94"/>
        <v>1.2413085104990658</v>
      </c>
      <c r="I705" s="2">
        <f t="shared" si="95"/>
        <v>55.383206046126475</v>
      </c>
    </row>
    <row r="706" spans="1:9" ht="13.5" x14ac:dyDescent="0.25">
      <c r="A706" s="3">
        <f>TITRES_STAT!B709</f>
        <v>43332</v>
      </c>
      <c r="B706" s="6">
        <f>TITRES_STAT!D709</f>
        <v>2.17</v>
      </c>
      <c r="C706" s="2">
        <f t="shared" si="90"/>
        <v>-1.0000000000000231E-2</v>
      </c>
      <c r="D706" s="2">
        <f t="shared" si="91"/>
        <v>0</v>
      </c>
      <c r="E706" s="2">
        <f t="shared" si="92"/>
        <v>1.0000000000000231E-2</v>
      </c>
      <c r="F706" s="2">
        <f t="shared" si="98"/>
        <v>9.353380517235322E-3</v>
      </c>
      <c r="G706" s="2">
        <f t="shared" si="98"/>
        <v>8.2493831039546477E-3</v>
      </c>
      <c r="H706" s="2">
        <f t="shared" si="94"/>
        <v>1.1338278752930546</v>
      </c>
      <c r="I706" s="2">
        <f t="shared" si="95"/>
        <v>53.135863882054572</v>
      </c>
    </row>
    <row r="707" spans="1:9" ht="13.5" x14ac:dyDescent="0.25">
      <c r="A707" s="3">
        <f>TITRES_STAT!B710</f>
        <v>43335</v>
      </c>
      <c r="B707" s="6">
        <f>TITRES_STAT!D710</f>
        <v>2.13</v>
      </c>
      <c r="C707" s="2">
        <f t="shared" ref="C707:C770" si="99">B707-B706</f>
        <v>-4.0000000000000036E-2</v>
      </c>
      <c r="D707" s="2">
        <f t="shared" ref="D707:D770" si="100">IF(C707&gt;0,C707,0)</f>
        <v>0</v>
      </c>
      <c r="E707" s="2">
        <f t="shared" ref="E707:E770" si="101">IF(C707&lt;0,-C707,0)</f>
        <v>4.0000000000000036E-2</v>
      </c>
      <c r="F707" s="2">
        <f t="shared" si="98"/>
        <v>8.6852819088613694E-3</v>
      </c>
      <c r="G707" s="2">
        <f t="shared" si="98"/>
        <v>1.0517284310815032E-2</v>
      </c>
      <c r="H707" s="2">
        <f t="shared" si="94"/>
        <v>0.82581031872744992</v>
      </c>
      <c r="I707" s="2">
        <f t="shared" si="95"/>
        <v>45.229797983780799</v>
      </c>
    </row>
    <row r="708" spans="1:9" ht="13.5" x14ac:dyDescent="0.25">
      <c r="A708" s="3">
        <f>TITRES_STAT!B711</f>
        <v>43336</v>
      </c>
      <c r="B708" s="6">
        <f>TITRES_STAT!D711</f>
        <v>2.13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8.0649046296569857E-3</v>
      </c>
      <c r="G708" s="2">
        <f t="shared" si="98"/>
        <v>9.7660497171853881E-3</v>
      </c>
      <c r="H708" s="2">
        <f t="shared" si="94"/>
        <v>0.8258103187274497</v>
      </c>
      <c r="I708" s="2">
        <f t="shared" si="95"/>
        <v>45.229797983780792</v>
      </c>
    </row>
    <row r="709" spans="1:9" ht="13.5" x14ac:dyDescent="0.25">
      <c r="A709" s="3">
        <f>TITRES_STAT!B712</f>
        <v>43339</v>
      </c>
      <c r="B709" s="6">
        <f>TITRES_STAT!D712</f>
        <v>2.13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7.4888400132529153E-3</v>
      </c>
      <c r="G709" s="2">
        <f t="shared" si="98"/>
        <v>9.0684747373864331E-3</v>
      </c>
      <c r="H709" s="2">
        <f t="shared" si="94"/>
        <v>0.82581031872744959</v>
      </c>
      <c r="I709" s="2">
        <f t="shared" si="95"/>
        <v>45.229797983780784</v>
      </c>
    </row>
    <row r="710" spans="1:9" ht="13.5" x14ac:dyDescent="0.25">
      <c r="A710" s="3">
        <f>TITRES_STAT!B713</f>
        <v>43340</v>
      </c>
      <c r="B710" s="6">
        <f>TITRES_STAT!D713</f>
        <v>2.13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6.9539228694491364E-3</v>
      </c>
      <c r="G710" s="2">
        <f t="shared" si="98"/>
        <v>8.4207265418588303E-3</v>
      </c>
      <c r="H710" s="2">
        <f t="shared" si="94"/>
        <v>0.8258103187274497</v>
      </c>
      <c r="I710" s="2">
        <f t="shared" si="95"/>
        <v>45.229797983780792</v>
      </c>
    </row>
    <row r="711" spans="1:9" ht="13.5" x14ac:dyDescent="0.25">
      <c r="A711" s="3">
        <f>TITRES_STAT!B714</f>
        <v>43341</v>
      </c>
      <c r="B711" s="6">
        <f>TITRES_STAT!D714</f>
        <v>2.15</v>
      </c>
      <c r="C711" s="2">
        <f t="shared" si="99"/>
        <v>2.0000000000000018E-2</v>
      </c>
      <c r="D711" s="2">
        <f t="shared" si="100"/>
        <v>2.0000000000000018E-2</v>
      </c>
      <c r="E711" s="2">
        <f t="shared" si="101"/>
        <v>0</v>
      </c>
      <c r="F711" s="2">
        <f t="shared" si="98"/>
        <v>7.8857855216313433E-3</v>
      </c>
      <c r="G711" s="2">
        <f t="shared" si="98"/>
        <v>7.8192460745831992E-3</v>
      </c>
      <c r="H711" s="2">
        <f t="shared" si="94"/>
        <v>1.0085097011161259</v>
      </c>
      <c r="I711" s="2">
        <f t="shared" si="95"/>
        <v>50.21184117535995</v>
      </c>
    </row>
    <row r="712" spans="1:9" ht="13.5" x14ac:dyDescent="0.25">
      <c r="A712" s="3">
        <f>TITRES_STAT!B715</f>
        <v>43342</v>
      </c>
      <c r="B712" s="6">
        <f>TITRES_STAT!D715</f>
        <v>2.13</v>
      </c>
      <c r="C712" s="2">
        <f t="shared" si="99"/>
        <v>-2.0000000000000018E-2</v>
      </c>
      <c r="D712" s="2">
        <f t="shared" si="100"/>
        <v>0</v>
      </c>
      <c r="E712" s="2">
        <f t="shared" si="101"/>
        <v>2.0000000000000018E-2</v>
      </c>
      <c r="F712" s="2">
        <f t="shared" si="98"/>
        <v>7.3225151272291048E-3</v>
      </c>
      <c r="G712" s="2">
        <f t="shared" si="98"/>
        <v>8.6892999263986862E-3</v>
      </c>
      <c r="H712" s="2">
        <f t="shared" si="94"/>
        <v>0.84270484265168522</v>
      </c>
      <c r="I712" s="2">
        <f t="shared" si="95"/>
        <v>45.731949205658886</v>
      </c>
    </row>
    <row r="713" spans="1:9" ht="13.5" x14ac:dyDescent="0.25">
      <c r="A713" s="3">
        <f>TITRES_STAT!B716</f>
        <v>43343</v>
      </c>
      <c r="B713" s="6">
        <f>TITRES_STAT!D716</f>
        <v>2.13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6.7994783324270263E-3</v>
      </c>
      <c r="G713" s="2">
        <f t="shared" si="98"/>
        <v>8.0686356459416363E-3</v>
      </c>
      <c r="H713" s="2">
        <f t="shared" si="94"/>
        <v>0.84270484265168533</v>
      </c>
      <c r="I713" s="2">
        <f t="shared" si="95"/>
        <v>45.731949205658886</v>
      </c>
    </row>
    <row r="714" spans="1:9" ht="13.5" x14ac:dyDescent="0.25">
      <c r="A714" s="3">
        <f>TITRES_STAT!B717</f>
        <v>43346</v>
      </c>
      <c r="B714" s="6">
        <f>TITRES_STAT!D717</f>
        <v>2.14</v>
      </c>
      <c r="C714" s="2">
        <f t="shared" si="99"/>
        <v>1.0000000000000231E-2</v>
      </c>
      <c r="D714" s="2">
        <f t="shared" si="100"/>
        <v>1.0000000000000231E-2</v>
      </c>
      <c r="E714" s="2">
        <f t="shared" si="101"/>
        <v>0</v>
      </c>
      <c r="F714" s="2">
        <f t="shared" si="98"/>
        <v>7.0280870229679692E-3</v>
      </c>
      <c r="G714" s="2">
        <f t="shared" si="98"/>
        <v>7.4923045283743763E-3</v>
      </c>
      <c r="H714" s="2">
        <f t="shared" si="94"/>
        <v>0.93804075853452673</v>
      </c>
      <c r="I714" s="2">
        <f t="shared" si="95"/>
        <v>48.401497976948519</v>
      </c>
    </row>
    <row r="715" spans="1:9" ht="13.5" x14ac:dyDescent="0.25">
      <c r="A715" s="3">
        <f>TITRES_STAT!B718</f>
        <v>43347</v>
      </c>
      <c r="B715" s="6">
        <f>TITRES_STAT!D718</f>
        <v>2.14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6.5260808070416862E-3</v>
      </c>
      <c r="G715" s="2">
        <f t="shared" si="98"/>
        <v>6.9571399192047776E-3</v>
      </c>
      <c r="H715" s="2">
        <f t="shared" si="94"/>
        <v>0.93804075853452684</v>
      </c>
      <c r="I715" s="2">
        <f t="shared" si="95"/>
        <v>48.401497976948519</v>
      </c>
    </row>
    <row r="716" spans="1:9" ht="13.5" x14ac:dyDescent="0.25">
      <c r="A716" s="3">
        <f>TITRES_STAT!B719</f>
        <v>43348</v>
      </c>
      <c r="B716" s="6">
        <f>TITRES_STAT!D719</f>
        <v>2.13</v>
      </c>
      <c r="C716" s="2">
        <f t="shared" si="99"/>
        <v>-1.0000000000000231E-2</v>
      </c>
      <c r="D716" s="2">
        <f t="shared" si="100"/>
        <v>0</v>
      </c>
      <c r="E716" s="2">
        <f t="shared" si="101"/>
        <v>1.0000000000000231E-2</v>
      </c>
      <c r="F716" s="2">
        <f t="shared" si="98"/>
        <v>6.0599321779672794E-3</v>
      </c>
      <c r="G716" s="2">
        <f t="shared" si="98"/>
        <v>7.1744870678330241E-3</v>
      </c>
      <c r="H716" s="2">
        <f t="shared" si="94"/>
        <v>0.84465023362257119</v>
      </c>
      <c r="I716" s="2">
        <f t="shared" si="95"/>
        <v>45.789180963798515</v>
      </c>
    </row>
    <row r="717" spans="1:9" ht="13.5" x14ac:dyDescent="0.25">
      <c r="A717" s="3">
        <f>TITRES_STAT!B720</f>
        <v>43349</v>
      </c>
      <c r="B717" s="6">
        <f>TITRES_STAT!D720</f>
        <v>2.13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5.6270798795410451E-3</v>
      </c>
      <c r="G717" s="2">
        <f t="shared" si="102"/>
        <v>6.6620237058449506E-3</v>
      </c>
      <c r="H717" s="2">
        <f t="shared" si="94"/>
        <v>0.84465023362257119</v>
      </c>
      <c r="I717" s="2">
        <f t="shared" si="95"/>
        <v>45.789180963798515</v>
      </c>
    </row>
    <row r="718" spans="1:9" ht="13.5" x14ac:dyDescent="0.25">
      <c r="A718" s="3">
        <f>TITRES_STAT!B721</f>
        <v>43350</v>
      </c>
      <c r="B718" s="6">
        <f>TITRES_STAT!D721</f>
        <v>2.13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5.225145602430971E-3</v>
      </c>
      <c r="G718" s="2">
        <f t="shared" si="102"/>
        <v>6.1861648697131687E-3</v>
      </c>
      <c r="H718" s="2">
        <f t="shared" si="94"/>
        <v>0.8446502336225713</v>
      </c>
      <c r="I718" s="2">
        <f t="shared" si="95"/>
        <v>45.789180963798515</v>
      </c>
    </row>
    <row r="719" spans="1:9" ht="13.5" x14ac:dyDescent="0.25">
      <c r="A719" s="3">
        <f>TITRES_STAT!B722</f>
        <v>43353</v>
      </c>
      <c r="B719" s="6">
        <f>TITRES_STAT!D722</f>
        <v>2.16</v>
      </c>
      <c r="C719" s="2">
        <f t="shared" si="99"/>
        <v>3.0000000000000249E-2</v>
      </c>
      <c r="D719" s="2">
        <f t="shared" si="100"/>
        <v>3.0000000000000249E-2</v>
      </c>
      <c r="E719" s="2">
        <f t="shared" si="101"/>
        <v>0</v>
      </c>
      <c r="F719" s="2">
        <f t="shared" si="102"/>
        <v>6.9947780594002053E-3</v>
      </c>
      <c r="G719" s="2">
        <f t="shared" si="102"/>
        <v>5.7442959504479417E-3</v>
      </c>
      <c r="H719" s="2">
        <f t="shared" si="94"/>
        <v>1.217691100831034</v>
      </c>
      <c r="I719" s="2">
        <f t="shared" si="95"/>
        <v>54.908057320279156</v>
      </c>
    </row>
    <row r="720" spans="1:9" ht="13.5" x14ac:dyDescent="0.25">
      <c r="A720" s="3">
        <f>TITRES_STAT!B723</f>
        <v>43355</v>
      </c>
      <c r="B720" s="6">
        <f>TITRES_STAT!D723</f>
        <v>2.16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6.4951510551573338E-3</v>
      </c>
      <c r="G720" s="2">
        <f t="shared" si="102"/>
        <v>5.3339890968445167E-3</v>
      </c>
      <c r="H720" s="2">
        <f t="shared" si="94"/>
        <v>1.2176911008310343</v>
      </c>
      <c r="I720" s="2">
        <f t="shared" si="95"/>
        <v>54.90805732027917</v>
      </c>
    </row>
    <row r="721" spans="1:9" ht="13.5" x14ac:dyDescent="0.25">
      <c r="A721" s="3">
        <f>TITRES_STAT!B724</f>
        <v>43356</v>
      </c>
      <c r="B721" s="6">
        <f>TITRES_STAT!D724</f>
        <v>2.13</v>
      </c>
      <c r="C721" s="2">
        <f t="shared" si="99"/>
        <v>-3.0000000000000249E-2</v>
      </c>
      <c r="D721" s="2">
        <f t="shared" si="100"/>
        <v>0</v>
      </c>
      <c r="E721" s="2">
        <f t="shared" si="101"/>
        <v>3.0000000000000249E-2</v>
      </c>
      <c r="F721" s="2">
        <f t="shared" si="102"/>
        <v>6.0312116940746674E-3</v>
      </c>
      <c r="G721" s="2">
        <f t="shared" si="102"/>
        <v>7.0958470184984976E-3</v>
      </c>
      <c r="H721" s="2">
        <f t="shared" ref="H721:H784" si="103">F721/G721</f>
        <v>0.84996360242147517</v>
      </c>
      <c r="I721" s="2">
        <f t="shared" ref="I721:I784" si="104">IF(G721=0,100,100-(100/(1+H721)))</f>
        <v>45.944882445737377</v>
      </c>
    </row>
    <row r="722" spans="1:9" ht="13.5" x14ac:dyDescent="0.25">
      <c r="A722" s="3">
        <f>TITRES_STAT!B725</f>
        <v>43357</v>
      </c>
      <c r="B722" s="6">
        <f>TITRES_STAT!D725</f>
        <v>2.13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5.6004108587836198E-3</v>
      </c>
      <c r="G722" s="2">
        <f t="shared" si="102"/>
        <v>6.5890008028914619E-3</v>
      </c>
      <c r="H722" s="2">
        <f t="shared" si="103"/>
        <v>0.84996360242147528</v>
      </c>
      <c r="I722" s="2">
        <f t="shared" si="104"/>
        <v>45.944882445737377</v>
      </c>
    </row>
    <row r="723" spans="1:9" ht="13.5" x14ac:dyDescent="0.25">
      <c r="A723" s="3">
        <f>TITRES_STAT!B726</f>
        <v>43360</v>
      </c>
      <c r="B723" s="6">
        <f>TITRES_STAT!D726</f>
        <v>2.13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5.2003815117276477E-3</v>
      </c>
      <c r="G723" s="2">
        <f t="shared" si="102"/>
        <v>6.1183578883992141E-3</v>
      </c>
      <c r="H723" s="2">
        <f t="shared" si="103"/>
        <v>0.84996360242147551</v>
      </c>
      <c r="I723" s="2">
        <f t="shared" si="104"/>
        <v>45.944882445737392</v>
      </c>
    </row>
    <row r="724" spans="1:9" ht="13.5" x14ac:dyDescent="0.25">
      <c r="A724" s="3">
        <f>TITRES_STAT!B727</f>
        <v>43361</v>
      </c>
      <c r="B724" s="6">
        <f>TITRES_STAT!D727</f>
        <v>2.13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4.8289256894613877E-3</v>
      </c>
      <c r="G724" s="2">
        <f t="shared" si="102"/>
        <v>5.6813323249421269E-3</v>
      </c>
      <c r="H724" s="2">
        <f t="shared" si="103"/>
        <v>0.84996360242147562</v>
      </c>
      <c r="I724" s="2">
        <f t="shared" si="104"/>
        <v>45.944882445737392</v>
      </c>
    </row>
    <row r="725" spans="1:9" ht="13.5" x14ac:dyDescent="0.25">
      <c r="A725" s="3">
        <f>TITRES_STAT!B728</f>
        <v>43362</v>
      </c>
      <c r="B725" s="6">
        <f>TITRES_STAT!D728</f>
        <v>2.13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4.4840024259284314E-3</v>
      </c>
      <c r="G725" s="2">
        <f t="shared" si="102"/>
        <v>5.2755228731605468E-3</v>
      </c>
      <c r="H725" s="2">
        <f t="shared" si="103"/>
        <v>0.84996360242147551</v>
      </c>
      <c r="I725" s="2">
        <f t="shared" si="104"/>
        <v>45.944882445737392</v>
      </c>
    </row>
    <row r="726" spans="1:9" ht="13.5" x14ac:dyDescent="0.25">
      <c r="A726" s="3">
        <f>TITRES_STAT!B729</f>
        <v>43363</v>
      </c>
      <c r="B726" s="6">
        <f>TITRES_STAT!D729</f>
        <v>2.15</v>
      </c>
      <c r="C726" s="2">
        <f t="shared" si="99"/>
        <v>2.0000000000000018E-2</v>
      </c>
      <c r="D726" s="2">
        <f t="shared" si="100"/>
        <v>2.0000000000000018E-2</v>
      </c>
      <c r="E726" s="2">
        <f t="shared" si="101"/>
        <v>0</v>
      </c>
      <c r="F726" s="2">
        <f t="shared" si="102"/>
        <v>5.5922879669335441E-3</v>
      </c>
      <c r="G726" s="2">
        <f t="shared" si="102"/>
        <v>4.8986998107919356E-3</v>
      </c>
      <c r="H726" s="2">
        <f t="shared" si="103"/>
        <v>1.1415861724398011</v>
      </c>
      <c r="I726" s="2">
        <f t="shared" si="104"/>
        <v>53.305637995376557</v>
      </c>
    </row>
    <row r="727" spans="1:9" ht="13.5" x14ac:dyDescent="0.25">
      <c r="A727" s="3">
        <f>TITRES_STAT!B730</f>
        <v>43364</v>
      </c>
      <c r="B727" s="6">
        <f>TITRES_STAT!D730</f>
        <v>2.15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5.192838826438291E-3</v>
      </c>
      <c r="G727" s="2">
        <f t="shared" si="102"/>
        <v>4.5487926814496548E-3</v>
      </c>
      <c r="H727" s="2">
        <f t="shared" si="103"/>
        <v>1.1415861724398011</v>
      </c>
      <c r="I727" s="2">
        <f t="shared" si="104"/>
        <v>53.305637995376557</v>
      </c>
    </row>
    <row r="728" spans="1:9" ht="13.5" x14ac:dyDescent="0.25">
      <c r="A728" s="3">
        <f>TITRES_STAT!B731</f>
        <v>43367</v>
      </c>
      <c r="B728" s="6">
        <f>TITRES_STAT!D731</f>
        <v>2.13</v>
      </c>
      <c r="C728" s="2">
        <f t="shared" si="99"/>
        <v>-2.0000000000000018E-2</v>
      </c>
      <c r="D728" s="2">
        <f t="shared" si="100"/>
        <v>0</v>
      </c>
      <c r="E728" s="2">
        <f t="shared" si="101"/>
        <v>2.0000000000000018E-2</v>
      </c>
      <c r="F728" s="2">
        <f t="shared" si="102"/>
        <v>4.8219217674069842E-3</v>
      </c>
      <c r="G728" s="2">
        <f t="shared" si="102"/>
        <v>5.6524503470603959E-3</v>
      </c>
      <c r="H728" s="2">
        <f t="shared" si="103"/>
        <v>0.85306751432406036</v>
      </c>
      <c r="I728" s="2">
        <f t="shared" si="104"/>
        <v>46.035425462370817</v>
      </c>
    </row>
    <row r="729" spans="1:9" ht="13.5" x14ac:dyDescent="0.25">
      <c r="A729" s="3">
        <f>TITRES_STAT!B732</f>
        <v>43368</v>
      </c>
      <c r="B729" s="6">
        <f>TITRES_STAT!D732</f>
        <v>2.13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4.4774987840207709E-3</v>
      </c>
      <c r="G729" s="2">
        <f t="shared" si="102"/>
        <v>5.248703893698939E-3</v>
      </c>
      <c r="H729" s="2">
        <f t="shared" si="103"/>
        <v>0.85306751432406036</v>
      </c>
      <c r="I729" s="2">
        <f t="shared" si="104"/>
        <v>46.035425462370817</v>
      </c>
    </row>
    <row r="730" spans="1:9" ht="13.5" x14ac:dyDescent="0.25">
      <c r="A730" s="3">
        <f>TITRES_STAT!B733</f>
        <v>43369</v>
      </c>
      <c r="B730" s="6">
        <f>TITRES_STAT!D733</f>
        <v>2.16</v>
      </c>
      <c r="C730" s="2">
        <f t="shared" si="99"/>
        <v>3.0000000000000249E-2</v>
      </c>
      <c r="D730" s="2">
        <f t="shared" si="100"/>
        <v>3.0000000000000249E-2</v>
      </c>
      <c r="E730" s="2">
        <f t="shared" si="101"/>
        <v>0</v>
      </c>
      <c r="F730" s="2">
        <f t="shared" si="102"/>
        <v>6.3005345851621626E-3</v>
      </c>
      <c r="G730" s="2">
        <f t="shared" si="102"/>
        <v>4.8737964727204441E-3</v>
      </c>
      <c r="H730" s="2">
        <f t="shared" si="103"/>
        <v>1.2927364982160088</v>
      </c>
      <c r="I730" s="2">
        <f t="shared" si="104"/>
        <v>56.383997865515475</v>
      </c>
    </row>
    <row r="731" spans="1:9" ht="13.5" x14ac:dyDescent="0.25">
      <c r="A731" s="3">
        <f>TITRES_STAT!B734</f>
        <v>43370</v>
      </c>
      <c r="B731" s="6">
        <f>TITRES_STAT!D734</f>
        <v>2.16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5.8504964005077226E-3</v>
      </c>
      <c r="G731" s="2">
        <f t="shared" si="102"/>
        <v>4.5256681532404117E-3</v>
      </c>
      <c r="H731" s="2">
        <f t="shared" si="103"/>
        <v>1.292736498216009</v>
      </c>
      <c r="I731" s="2">
        <f t="shared" si="104"/>
        <v>56.383997865515482</v>
      </c>
    </row>
    <row r="732" spans="1:9" ht="13.5" x14ac:dyDescent="0.25">
      <c r="A732" s="3">
        <f>TITRES_STAT!B735</f>
        <v>43371</v>
      </c>
      <c r="B732" s="6">
        <f>TITRES_STAT!D735</f>
        <v>2.13</v>
      </c>
      <c r="C732" s="2">
        <f t="shared" si="99"/>
        <v>-3.0000000000000249E-2</v>
      </c>
      <c r="D732" s="2">
        <f t="shared" si="100"/>
        <v>0</v>
      </c>
      <c r="E732" s="2">
        <f t="shared" si="101"/>
        <v>3.0000000000000249E-2</v>
      </c>
      <c r="F732" s="2">
        <f t="shared" si="102"/>
        <v>5.4326038004714567E-3</v>
      </c>
      <c r="G732" s="2">
        <f t="shared" si="102"/>
        <v>6.3452632851518287E-3</v>
      </c>
      <c r="H732" s="2">
        <f t="shared" si="103"/>
        <v>0.85616680606208539</v>
      </c>
      <c r="I732" s="2">
        <f t="shared" si="104"/>
        <v>46.125531566770633</v>
      </c>
    </row>
    <row r="733" spans="1:9" ht="13.5" x14ac:dyDescent="0.25">
      <c r="A733" s="3">
        <f>TITRES_STAT!B736</f>
        <v>43374</v>
      </c>
      <c r="B733" s="6">
        <f>TITRES_STAT!D736</f>
        <v>2.13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5.0445606718663525E-3</v>
      </c>
      <c r="G733" s="2">
        <f t="shared" si="105"/>
        <v>5.8920301933552697E-3</v>
      </c>
      <c r="H733" s="2">
        <f t="shared" si="103"/>
        <v>0.85616680606208539</v>
      </c>
      <c r="I733" s="2">
        <f t="shared" si="104"/>
        <v>46.125531566770633</v>
      </c>
    </row>
    <row r="734" spans="1:9" ht="13.5" x14ac:dyDescent="0.25">
      <c r="A734" s="3">
        <f>TITRES_STAT!B737</f>
        <v>43375</v>
      </c>
      <c r="B734" s="6">
        <f>TITRES_STAT!D737</f>
        <v>2.13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4.6842349095901842E-3</v>
      </c>
      <c r="G734" s="2">
        <f t="shared" si="105"/>
        <v>5.4711708938298938E-3</v>
      </c>
      <c r="H734" s="2">
        <f t="shared" si="103"/>
        <v>0.85616680606208528</v>
      </c>
      <c r="I734" s="2">
        <f t="shared" si="104"/>
        <v>46.125531566770626</v>
      </c>
    </row>
    <row r="735" spans="1:9" ht="13.5" x14ac:dyDescent="0.25">
      <c r="A735" s="3">
        <f>TITRES_STAT!B738</f>
        <v>43376</v>
      </c>
      <c r="B735" s="6">
        <f>TITRES_STAT!D738</f>
        <v>2.13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4.3496467017623145E-3</v>
      </c>
      <c r="G735" s="2">
        <f t="shared" si="105"/>
        <v>5.0803729728420444E-3</v>
      </c>
      <c r="H735" s="2">
        <f t="shared" si="103"/>
        <v>0.85616680606208528</v>
      </c>
      <c r="I735" s="2">
        <f t="shared" si="104"/>
        <v>46.125531566770626</v>
      </c>
    </row>
    <row r="736" spans="1:9" ht="13.5" x14ac:dyDescent="0.25">
      <c r="A736" s="3">
        <f>TITRES_STAT!B739</f>
        <v>43377</v>
      </c>
      <c r="B736" s="6">
        <f>TITRES_STAT!D739</f>
        <v>2.1</v>
      </c>
      <c r="C736" s="2">
        <f t="shared" si="99"/>
        <v>-2.9999999999999805E-2</v>
      </c>
      <c r="D736" s="2">
        <f t="shared" si="100"/>
        <v>0</v>
      </c>
      <c r="E736" s="2">
        <f t="shared" si="101"/>
        <v>2.9999999999999805E-2</v>
      </c>
      <c r="F736" s="2">
        <f t="shared" si="105"/>
        <v>4.0389576516364351E-3</v>
      </c>
      <c r="G736" s="2">
        <f t="shared" si="105"/>
        <v>6.8603463319247418E-3</v>
      </c>
      <c r="H736" s="2">
        <f t="shared" si="103"/>
        <v>0.58873961403975694</v>
      </c>
      <c r="I736" s="2">
        <f t="shared" si="104"/>
        <v>37.057023620298814</v>
      </c>
    </row>
    <row r="737" spans="1:9" ht="13.5" x14ac:dyDescent="0.25">
      <c r="A737" s="3">
        <f>TITRES_STAT!B740</f>
        <v>43378</v>
      </c>
      <c r="B737" s="6">
        <f>TITRES_STAT!D740</f>
        <v>2.1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3.7504606765195467E-3</v>
      </c>
      <c r="G737" s="2">
        <f t="shared" si="105"/>
        <v>6.3703215939301177E-3</v>
      </c>
      <c r="H737" s="2">
        <f t="shared" si="103"/>
        <v>0.58873961403975694</v>
      </c>
      <c r="I737" s="2">
        <f t="shared" si="104"/>
        <v>37.057023620298814</v>
      </c>
    </row>
    <row r="738" spans="1:9" ht="13.5" x14ac:dyDescent="0.25">
      <c r="A738" s="3">
        <f>TITRES_STAT!B741</f>
        <v>43381</v>
      </c>
      <c r="B738" s="6">
        <f>TITRES_STAT!D741</f>
        <v>2.1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3.482570628196722E-3</v>
      </c>
      <c r="G738" s="2">
        <f t="shared" si="105"/>
        <v>5.91529862293511E-3</v>
      </c>
      <c r="H738" s="2">
        <f t="shared" si="103"/>
        <v>0.58873961403975683</v>
      </c>
      <c r="I738" s="2">
        <f t="shared" si="104"/>
        <v>37.057023620298807</v>
      </c>
    </row>
    <row r="739" spans="1:9" ht="13.5" x14ac:dyDescent="0.25">
      <c r="A739" s="3">
        <f>TITRES_STAT!B742</f>
        <v>43382</v>
      </c>
      <c r="B739" s="6">
        <f>TITRES_STAT!D742</f>
        <v>2.04</v>
      </c>
      <c r="C739" s="2">
        <f t="shared" si="99"/>
        <v>-6.0000000000000053E-2</v>
      </c>
      <c r="D739" s="2">
        <f t="shared" si="100"/>
        <v>0</v>
      </c>
      <c r="E739" s="2">
        <f t="shared" si="101"/>
        <v>6.0000000000000053E-2</v>
      </c>
      <c r="F739" s="2">
        <f t="shared" si="105"/>
        <v>3.2338155833255278E-3</v>
      </c>
      <c r="G739" s="2">
        <f t="shared" si="105"/>
        <v>9.7784915784397495E-3</v>
      </c>
      <c r="H739" s="2">
        <f t="shared" si="103"/>
        <v>0.33070699681898313</v>
      </c>
      <c r="I739" s="2">
        <f t="shared" si="104"/>
        <v>24.851977002415154</v>
      </c>
    </row>
    <row r="740" spans="1:9" ht="13.5" x14ac:dyDescent="0.25">
      <c r="A740" s="3">
        <f>TITRES_STAT!B743</f>
        <v>43383</v>
      </c>
      <c r="B740" s="6">
        <f>TITRES_STAT!D743</f>
        <v>2.04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3.0028287559451328E-3</v>
      </c>
      <c r="G740" s="2">
        <f t="shared" si="105"/>
        <v>9.080027894265482E-3</v>
      </c>
      <c r="H740" s="2">
        <f t="shared" si="103"/>
        <v>0.33070699681898313</v>
      </c>
      <c r="I740" s="2">
        <f t="shared" si="104"/>
        <v>24.851977002415154</v>
      </c>
    </row>
    <row r="741" spans="1:9" ht="13.5" x14ac:dyDescent="0.25">
      <c r="A741" s="3">
        <f>TITRES_STAT!B744</f>
        <v>43384</v>
      </c>
      <c r="B741" s="6">
        <f>TITRES_STAT!D744</f>
        <v>2.04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2.7883409876633377E-3</v>
      </c>
      <c r="G741" s="2">
        <f t="shared" si="105"/>
        <v>8.4314544732465198E-3</v>
      </c>
      <c r="H741" s="2">
        <f t="shared" si="103"/>
        <v>0.33070699681898308</v>
      </c>
      <c r="I741" s="2">
        <f t="shared" si="104"/>
        <v>24.851977002415154</v>
      </c>
    </row>
    <row r="742" spans="1:9" ht="13.5" x14ac:dyDescent="0.25">
      <c r="A742" s="3">
        <f>TITRES_STAT!B745</f>
        <v>43385</v>
      </c>
      <c r="B742" s="6">
        <f>TITRES_STAT!D745</f>
        <v>2.04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2.5891737742588135E-3</v>
      </c>
      <c r="G742" s="2">
        <f t="shared" si="105"/>
        <v>7.8292077251574822E-3</v>
      </c>
      <c r="H742" s="2">
        <f t="shared" si="103"/>
        <v>0.33070699681898313</v>
      </c>
      <c r="I742" s="2">
        <f t="shared" si="104"/>
        <v>24.851977002415154</v>
      </c>
    </row>
    <row r="743" spans="1:9" ht="13.5" x14ac:dyDescent="0.25">
      <c r="A743" s="3">
        <f>TITRES_STAT!B746</f>
        <v>43389</v>
      </c>
      <c r="B743" s="6">
        <f>TITRES_STAT!D746</f>
        <v>2.04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2.4042327903831839E-3</v>
      </c>
      <c r="G743" s="2">
        <f t="shared" si="105"/>
        <v>7.2699786019319477E-3</v>
      </c>
      <c r="H743" s="2">
        <f t="shared" si="103"/>
        <v>0.33070699681898308</v>
      </c>
      <c r="I743" s="2">
        <f t="shared" si="104"/>
        <v>24.851977002415154</v>
      </c>
    </row>
    <row r="744" spans="1:9" ht="13.5" x14ac:dyDescent="0.25">
      <c r="A744" s="3">
        <f>TITRES_STAT!B747</f>
        <v>43390</v>
      </c>
      <c r="B744" s="6">
        <f>TITRES_STAT!D747</f>
        <v>1.95</v>
      </c>
      <c r="C744" s="2">
        <f t="shared" si="99"/>
        <v>-9.000000000000008E-2</v>
      </c>
      <c r="D744" s="2">
        <f t="shared" si="100"/>
        <v>0</v>
      </c>
      <c r="E744" s="2">
        <f t="shared" si="101"/>
        <v>9.000000000000008E-2</v>
      </c>
      <c r="F744" s="2">
        <f t="shared" si="105"/>
        <v>2.2325018767843851E-3</v>
      </c>
      <c r="G744" s="2">
        <f t="shared" si="105"/>
        <v>1.3179265844651098E-2</v>
      </c>
      <c r="H744" s="2">
        <f t="shared" si="103"/>
        <v>0.1693950105491242</v>
      </c>
      <c r="I744" s="2">
        <f t="shared" si="104"/>
        <v>14.485696366156006</v>
      </c>
    </row>
    <row r="745" spans="1:9" ht="13.5" x14ac:dyDescent="0.25">
      <c r="A745" s="3">
        <f>TITRES_STAT!B748</f>
        <v>43391</v>
      </c>
      <c r="B745" s="6">
        <f>TITRES_STAT!D748</f>
        <v>1.95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2.0730374570140718E-3</v>
      </c>
      <c r="G745" s="2">
        <f t="shared" si="105"/>
        <v>1.2237889712890306E-2</v>
      </c>
      <c r="H745" s="2">
        <f t="shared" si="103"/>
        <v>0.1693950105491242</v>
      </c>
      <c r="I745" s="2">
        <f t="shared" si="104"/>
        <v>14.485696366156006</v>
      </c>
    </row>
    <row r="746" spans="1:9" ht="13.5" x14ac:dyDescent="0.25">
      <c r="A746" s="3">
        <f>TITRES_STAT!B749</f>
        <v>43392</v>
      </c>
      <c r="B746" s="6">
        <f>TITRES_STAT!D749</f>
        <v>1.99</v>
      </c>
      <c r="C746" s="2">
        <f t="shared" si="99"/>
        <v>4.0000000000000036E-2</v>
      </c>
      <c r="D746" s="2">
        <f t="shared" si="100"/>
        <v>4.0000000000000036E-2</v>
      </c>
      <c r="E746" s="2">
        <f t="shared" si="101"/>
        <v>0</v>
      </c>
      <c r="F746" s="2">
        <f t="shared" si="105"/>
        <v>4.7821062100844979E-3</v>
      </c>
      <c r="G746" s="2">
        <f t="shared" si="105"/>
        <v>1.1363754733398141E-2</v>
      </c>
      <c r="H746" s="2">
        <f t="shared" si="103"/>
        <v>0.42082096298944749</v>
      </c>
      <c r="I746" s="2">
        <f t="shared" si="104"/>
        <v>29.618155555927913</v>
      </c>
    </row>
    <row r="747" spans="1:9" ht="13.5" x14ac:dyDescent="0.25">
      <c r="A747" s="3">
        <f>TITRES_STAT!B750</f>
        <v>43395</v>
      </c>
      <c r="B747" s="6">
        <f>TITRES_STAT!D750</f>
        <v>1.99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4.4405271950784626E-3</v>
      </c>
      <c r="G747" s="2">
        <f t="shared" si="105"/>
        <v>1.0552057966726845E-2</v>
      </c>
      <c r="H747" s="2">
        <f t="shared" si="103"/>
        <v>0.42082096298944754</v>
      </c>
      <c r="I747" s="2">
        <f t="shared" si="104"/>
        <v>29.618155555927913</v>
      </c>
    </row>
    <row r="748" spans="1:9" ht="13.5" x14ac:dyDescent="0.25">
      <c r="A748" s="3">
        <f>TITRES_STAT!B751</f>
        <v>43396</v>
      </c>
      <c r="B748" s="6">
        <f>TITRES_STAT!D751</f>
        <v>1.91</v>
      </c>
      <c r="C748" s="2">
        <f t="shared" si="99"/>
        <v>-8.0000000000000071E-2</v>
      </c>
      <c r="D748" s="2">
        <f t="shared" si="100"/>
        <v>0</v>
      </c>
      <c r="E748" s="2">
        <f t="shared" si="101"/>
        <v>8.0000000000000071E-2</v>
      </c>
      <c r="F748" s="2">
        <f t="shared" si="105"/>
        <v>4.1233466811442868E-3</v>
      </c>
      <c r="G748" s="2">
        <f t="shared" si="105"/>
        <v>1.5512625254817791E-2</v>
      </c>
      <c r="H748" s="2">
        <f t="shared" si="103"/>
        <v>0.26580585899628367</v>
      </c>
      <c r="I748" s="2">
        <f t="shared" si="104"/>
        <v>20.998943645833137</v>
      </c>
    </row>
    <row r="749" spans="1:9" ht="13.5" x14ac:dyDescent="0.25">
      <c r="A749" s="3">
        <f>TITRES_STAT!B752</f>
        <v>43397</v>
      </c>
      <c r="B749" s="6">
        <f>TITRES_STAT!D752</f>
        <v>1.91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3.8288219182054093E-3</v>
      </c>
      <c r="G749" s="2">
        <f t="shared" si="106"/>
        <v>1.4404580593759377E-2</v>
      </c>
      <c r="H749" s="2">
        <f t="shared" si="103"/>
        <v>0.26580585899628367</v>
      </c>
      <c r="I749" s="2">
        <f t="shared" si="104"/>
        <v>20.998943645833137</v>
      </c>
    </row>
    <row r="750" spans="1:9" ht="13.5" x14ac:dyDescent="0.25">
      <c r="A750" s="3">
        <f>TITRES_STAT!B753</f>
        <v>43398</v>
      </c>
      <c r="B750" s="6">
        <f>TITRES_STAT!D753</f>
        <v>1.9</v>
      </c>
      <c r="C750" s="2">
        <f t="shared" si="99"/>
        <v>-1.0000000000000009E-2</v>
      </c>
      <c r="D750" s="2">
        <f t="shared" si="100"/>
        <v>0</v>
      </c>
      <c r="E750" s="2">
        <f t="shared" si="101"/>
        <v>1.0000000000000009E-2</v>
      </c>
      <c r="F750" s="2">
        <f t="shared" si="106"/>
        <v>3.5553346383335946E-3</v>
      </c>
      <c r="G750" s="2">
        <f t="shared" si="106"/>
        <v>1.4089967694205136E-2</v>
      </c>
      <c r="H750" s="2">
        <f t="shared" si="103"/>
        <v>0.25233092903369947</v>
      </c>
      <c r="I750" s="2">
        <f t="shared" si="104"/>
        <v>20.148901794543903</v>
      </c>
    </row>
    <row r="751" spans="1:9" ht="13.5" x14ac:dyDescent="0.25">
      <c r="A751" s="3">
        <f>TITRES_STAT!B754</f>
        <v>43399</v>
      </c>
      <c r="B751" s="6">
        <f>TITRES_STAT!D754</f>
        <v>1.9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3.3013821641669091E-3</v>
      </c>
      <c r="G751" s="2">
        <f t="shared" si="106"/>
        <v>1.3083541430333341E-2</v>
      </c>
      <c r="H751" s="2">
        <f t="shared" si="103"/>
        <v>0.25233092903369947</v>
      </c>
      <c r="I751" s="2">
        <f t="shared" si="104"/>
        <v>20.148901794543903</v>
      </c>
    </row>
    <row r="752" spans="1:9" ht="13.5" x14ac:dyDescent="0.25">
      <c r="A752" s="3">
        <f>TITRES_STAT!B755</f>
        <v>43402</v>
      </c>
      <c r="B752" s="6">
        <f>TITRES_STAT!D755</f>
        <v>1.9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3.0655691524407009E-3</v>
      </c>
      <c r="G752" s="2">
        <f t="shared" si="106"/>
        <v>1.2149002756738103E-2</v>
      </c>
      <c r="H752" s="2">
        <f t="shared" si="103"/>
        <v>0.25233092903369941</v>
      </c>
      <c r="I752" s="2">
        <f t="shared" si="104"/>
        <v>20.148901794543903</v>
      </c>
    </row>
    <row r="753" spans="1:9" ht="13.5" x14ac:dyDescent="0.25">
      <c r="A753" s="3">
        <f>TITRES_STAT!B756</f>
        <v>43403</v>
      </c>
      <c r="B753" s="6">
        <f>TITRES_STAT!D756</f>
        <v>1.9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2.8465999272663653E-3</v>
      </c>
      <c r="G753" s="2">
        <f t="shared" si="106"/>
        <v>1.1281216845542525E-2</v>
      </c>
      <c r="H753" s="2">
        <f t="shared" si="103"/>
        <v>0.25233092903369941</v>
      </c>
      <c r="I753" s="2">
        <f t="shared" si="104"/>
        <v>20.148901794543903</v>
      </c>
    </row>
    <row r="754" spans="1:9" ht="13.5" x14ac:dyDescent="0.25">
      <c r="A754" s="3">
        <f>TITRES_STAT!B757</f>
        <v>43404</v>
      </c>
      <c r="B754" s="6">
        <f>TITRES_STAT!D757</f>
        <v>1.89</v>
      </c>
      <c r="C754" s="2">
        <f t="shared" si="99"/>
        <v>-1.0000000000000009E-2</v>
      </c>
      <c r="D754" s="2">
        <f t="shared" si="100"/>
        <v>0</v>
      </c>
      <c r="E754" s="2">
        <f t="shared" si="101"/>
        <v>1.0000000000000009E-2</v>
      </c>
      <c r="F754" s="2">
        <f t="shared" si="106"/>
        <v>2.6432713610330533E-3</v>
      </c>
      <c r="G754" s="2">
        <f t="shared" si="106"/>
        <v>1.1189701356575201E-2</v>
      </c>
      <c r="H754" s="2">
        <f t="shared" si="103"/>
        <v>0.23622358424068535</v>
      </c>
      <c r="I754" s="2">
        <f t="shared" si="104"/>
        <v>19.10848387395707</v>
      </c>
    </row>
    <row r="755" spans="1:9" ht="13.5" x14ac:dyDescent="0.25">
      <c r="A755" s="3">
        <f>TITRES_STAT!B758</f>
        <v>43405</v>
      </c>
      <c r="B755" s="6">
        <f>TITRES_STAT!D758</f>
        <v>1.89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2.4544662638164064E-3</v>
      </c>
      <c r="G755" s="2">
        <f t="shared" si="106"/>
        <v>1.0390436973962688E-2</v>
      </c>
      <c r="H755" s="2">
        <f t="shared" si="103"/>
        <v>0.23622358424068532</v>
      </c>
      <c r="I755" s="2">
        <f t="shared" si="104"/>
        <v>19.108483873957056</v>
      </c>
    </row>
    <row r="756" spans="1:9" ht="13.5" x14ac:dyDescent="0.25">
      <c r="A756" s="3">
        <f>TITRES_STAT!B759</f>
        <v>43406</v>
      </c>
      <c r="B756" s="6">
        <f>TITRES_STAT!D759</f>
        <v>1.89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2.2791472449723775E-3</v>
      </c>
      <c r="G756" s="2">
        <f t="shared" si="106"/>
        <v>9.6482629043939238E-3</v>
      </c>
      <c r="H756" s="2">
        <f t="shared" si="103"/>
        <v>0.23622358424068535</v>
      </c>
      <c r="I756" s="2">
        <f t="shared" si="104"/>
        <v>19.10848387395707</v>
      </c>
    </row>
    <row r="757" spans="1:9" ht="13.5" x14ac:dyDescent="0.25">
      <c r="A757" s="3">
        <f>TITRES_STAT!B760</f>
        <v>43409</v>
      </c>
      <c r="B757" s="6">
        <f>TITRES_STAT!D760</f>
        <v>1.89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2.1163510131886362E-3</v>
      </c>
      <c r="G757" s="2">
        <f t="shared" si="106"/>
        <v>8.9591012683657868E-3</v>
      </c>
      <c r="H757" s="2">
        <f t="shared" si="103"/>
        <v>0.23622358424068532</v>
      </c>
      <c r="I757" s="2">
        <f t="shared" si="104"/>
        <v>19.108483873957056</v>
      </c>
    </row>
    <row r="758" spans="1:9" ht="13.5" x14ac:dyDescent="0.25">
      <c r="A758" s="3">
        <f>TITRES_STAT!B761</f>
        <v>43410</v>
      </c>
      <c r="B758" s="6">
        <f>TITRES_STAT!D761</f>
        <v>1.89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1.965183083675162E-3</v>
      </c>
      <c r="G758" s="2">
        <f t="shared" si="106"/>
        <v>8.3191654634825161E-3</v>
      </c>
      <c r="H758" s="2">
        <f t="shared" si="103"/>
        <v>0.23622358424068532</v>
      </c>
      <c r="I758" s="2">
        <f t="shared" si="104"/>
        <v>19.108483873957056</v>
      </c>
    </row>
    <row r="759" spans="1:9" ht="13.5" x14ac:dyDescent="0.25">
      <c r="A759" s="3">
        <f>TITRES_STAT!B762</f>
        <v>43411</v>
      </c>
      <c r="B759" s="6">
        <f>TITRES_STAT!D762</f>
        <v>1.89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1.8248128634126505E-3</v>
      </c>
      <c r="G759" s="2">
        <f t="shared" si="106"/>
        <v>7.7249393589480511E-3</v>
      </c>
      <c r="H759" s="2">
        <f t="shared" si="103"/>
        <v>0.23622358424068532</v>
      </c>
      <c r="I759" s="2">
        <f t="shared" si="104"/>
        <v>19.108483873957056</v>
      </c>
    </row>
    <row r="760" spans="1:9" ht="13.5" x14ac:dyDescent="0.25">
      <c r="A760" s="3">
        <f>TITRES_STAT!B763</f>
        <v>43412</v>
      </c>
      <c r="B760" s="6">
        <f>TITRES_STAT!D763</f>
        <v>1.89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1.6944690874546042E-3</v>
      </c>
      <c r="G760" s="2">
        <f t="shared" si="106"/>
        <v>7.1731579761660476E-3</v>
      </c>
      <c r="H760" s="2">
        <f t="shared" si="103"/>
        <v>0.23622358424068532</v>
      </c>
      <c r="I760" s="2">
        <f t="shared" si="104"/>
        <v>19.108483873957056</v>
      </c>
    </row>
    <row r="761" spans="1:9" ht="13.5" x14ac:dyDescent="0.25">
      <c r="A761" s="3">
        <f>TITRES_STAT!B764</f>
        <v>43413</v>
      </c>
      <c r="B761" s="6">
        <f>TITRES_STAT!D764</f>
        <v>1.9</v>
      </c>
      <c r="C761" s="2">
        <f t="shared" si="99"/>
        <v>1.0000000000000009E-2</v>
      </c>
      <c r="D761" s="2">
        <f t="shared" si="100"/>
        <v>1.0000000000000009E-2</v>
      </c>
      <c r="E761" s="2">
        <f t="shared" si="101"/>
        <v>0</v>
      </c>
      <c r="F761" s="2">
        <f t="shared" si="106"/>
        <v>2.2877212954935618E-3</v>
      </c>
      <c r="G761" s="2">
        <f t="shared" si="106"/>
        <v>6.6607895492970448E-3</v>
      </c>
      <c r="H761" s="2">
        <f t="shared" si="103"/>
        <v>0.34346097839632234</v>
      </c>
      <c r="I761" s="2">
        <f t="shared" si="104"/>
        <v>25.565385516913835</v>
      </c>
    </row>
    <row r="762" spans="1:9" ht="13.5" x14ac:dyDescent="0.25">
      <c r="A762" s="3">
        <f>TITRES_STAT!B765</f>
        <v>43416</v>
      </c>
      <c r="B762" s="6">
        <f>TITRES_STAT!D765</f>
        <v>1.9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2.1243126315297358E-3</v>
      </c>
      <c r="G762" s="2">
        <f t="shared" si="106"/>
        <v>6.185018867204399E-3</v>
      </c>
      <c r="H762" s="2">
        <f t="shared" si="103"/>
        <v>0.34346097839632228</v>
      </c>
      <c r="I762" s="2">
        <f t="shared" si="104"/>
        <v>25.565385516913835</v>
      </c>
    </row>
    <row r="763" spans="1:9" ht="13.5" x14ac:dyDescent="0.25">
      <c r="A763" s="3">
        <f>TITRES_STAT!B766</f>
        <v>43417</v>
      </c>
      <c r="B763" s="6">
        <f>TITRES_STAT!D766</f>
        <v>1.87</v>
      </c>
      <c r="C763" s="2">
        <f t="shared" si="99"/>
        <v>-2.9999999999999805E-2</v>
      </c>
      <c r="D763" s="2">
        <f t="shared" si="100"/>
        <v>0</v>
      </c>
      <c r="E763" s="2">
        <f t="shared" si="101"/>
        <v>2.9999999999999805E-2</v>
      </c>
      <c r="F763" s="2">
        <f t="shared" si="106"/>
        <v>1.9725760149918977E-3</v>
      </c>
      <c r="G763" s="2">
        <f t="shared" si="106"/>
        <v>7.8860889481183576E-3</v>
      </c>
      <c r="H763" s="2">
        <f t="shared" si="103"/>
        <v>0.25013362491461116</v>
      </c>
      <c r="I763" s="2">
        <f t="shared" si="104"/>
        <v>20.008551080425192</v>
      </c>
    </row>
    <row r="764" spans="1:9" ht="13.5" x14ac:dyDescent="0.25">
      <c r="A764" s="3">
        <f>TITRES_STAT!B767</f>
        <v>43418</v>
      </c>
      <c r="B764" s="6">
        <f>TITRES_STAT!D767</f>
        <v>1.87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1.8316777282067621E-3</v>
      </c>
      <c r="G764" s="2">
        <f t="shared" si="106"/>
        <v>7.3227968803956179E-3</v>
      </c>
      <c r="H764" s="2">
        <f t="shared" si="103"/>
        <v>0.25013362491461116</v>
      </c>
      <c r="I764" s="2">
        <f t="shared" si="104"/>
        <v>20.008551080425192</v>
      </c>
    </row>
    <row r="765" spans="1:9" ht="13.5" x14ac:dyDescent="0.25">
      <c r="A765" s="3">
        <f>TITRES_STAT!B768</f>
        <v>43419</v>
      </c>
      <c r="B765" s="6">
        <f>TITRES_STAT!D768</f>
        <v>1.91</v>
      </c>
      <c r="C765" s="2">
        <f t="shared" si="99"/>
        <v>3.9999999999999813E-2</v>
      </c>
      <c r="D765" s="2">
        <f t="shared" si="100"/>
        <v>3.9999999999999813E-2</v>
      </c>
      <c r="E765" s="2">
        <f t="shared" si="101"/>
        <v>0</v>
      </c>
      <c r="F765" s="2">
        <f t="shared" ref="F765:G780" si="107">((F764*13)+D765)/14</f>
        <v>4.557986461906265E-3</v>
      </c>
      <c r="G765" s="2">
        <f t="shared" si="107"/>
        <v>6.7997399603673594E-3</v>
      </c>
      <c r="H765" s="2">
        <f t="shared" si="103"/>
        <v>0.67031776045447733</v>
      </c>
      <c r="I765" s="2">
        <f t="shared" si="104"/>
        <v>40.131152067262363</v>
      </c>
    </row>
    <row r="766" spans="1:9" ht="13.5" x14ac:dyDescent="0.25">
      <c r="A766" s="3">
        <f>TITRES_STAT!B769</f>
        <v>43420</v>
      </c>
      <c r="B766" s="6">
        <f>TITRES_STAT!D769</f>
        <v>1.93</v>
      </c>
      <c r="C766" s="2">
        <f t="shared" si="99"/>
        <v>2.0000000000000018E-2</v>
      </c>
      <c r="D766" s="2">
        <f t="shared" si="100"/>
        <v>2.0000000000000018E-2</v>
      </c>
      <c r="E766" s="2">
        <f t="shared" si="101"/>
        <v>0</v>
      </c>
      <c r="F766" s="2">
        <f t="shared" si="107"/>
        <v>5.6609874289129608E-3</v>
      </c>
      <c r="G766" s="2">
        <f t="shared" si="107"/>
        <v>6.3140442489125481E-3</v>
      </c>
      <c r="H766" s="2">
        <f t="shared" si="103"/>
        <v>0.89657075651440654</v>
      </c>
      <c r="I766" s="2">
        <f t="shared" si="104"/>
        <v>47.273256398941847</v>
      </c>
    </row>
    <row r="767" spans="1:9" ht="13.5" x14ac:dyDescent="0.25">
      <c r="A767" s="3">
        <f>TITRES_STAT!B770</f>
        <v>43423</v>
      </c>
      <c r="B767" s="6">
        <f>TITRES_STAT!D770</f>
        <v>1.92</v>
      </c>
      <c r="C767" s="2">
        <f t="shared" si="99"/>
        <v>-1.0000000000000009E-2</v>
      </c>
      <c r="D767" s="2">
        <f t="shared" si="100"/>
        <v>0</v>
      </c>
      <c r="E767" s="2">
        <f t="shared" si="101"/>
        <v>1.0000000000000009E-2</v>
      </c>
      <c r="F767" s="2">
        <f t="shared" si="107"/>
        <v>5.2566311839906061E-3</v>
      </c>
      <c r="G767" s="2">
        <f t="shared" si="107"/>
        <v>6.5773268025616522E-3</v>
      </c>
      <c r="H767" s="2">
        <f t="shared" si="103"/>
        <v>0.79920480489783807</v>
      </c>
      <c r="I767" s="2">
        <f t="shared" si="104"/>
        <v>44.419890538432526</v>
      </c>
    </row>
    <row r="768" spans="1:9" ht="13.5" x14ac:dyDescent="0.25">
      <c r="A768" s="3">
        <f>TITRES_STAT!B771</f>
        <v>43425</v>
      </c>
      <c r="B768" s="6">
        <f>TITRES_STAT!D771</f>
        <v>1.93</v>
      </c>
      <c r="C768" s="2">
        <f t="shared" si="99"/>
        <v>1.0000000000000009E-2</v>
      </c>
      <c r="D768" s="2">
        <f t="shared" si="100"/>
        <v>1.0000000000000009E-2</v>
      </c>
      <c r="E768" s="2">
        <f t="shared" si="101"/>
        <v>0</v>
      </c>
      <c r="F768" s="2">
        <f t="shared" si="107"/>
        <v>5.5954432422769913E-3</v>
      </c>
      <c r="G768" s="2">
        <f t="shared" si="107"/>
        <v>6.1075177452358199E-3</v>
      </c>
      <c r="H768" s="2">
        <f t="shared" si="103"/>
        <v>0.91615669011223533</v>
      </c>
      <c r="I768" s="2">
        <f t="shared" si="104"/>
        <v>47.812201102331208</v>
      </c>
    </row>
    <row r="769" spans="1:9" ht="13.5" x14ac:dyDescent="0.25">
      <c r="A769" s="3">
        <f>TITRES_STAT!B772</f>
        <v>43426</v>
      </c>
      <c r="B769" s="6">
        <f>TITRES_STAT!D772</f>
        <v>1.93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5.1957687249714916E-3</v>
      </c>
      <c r="G769" s="2">
        <f t="shared" si="107"/>
        <v>5.6712664777189758E-3</v>
      </c>
      <c r="H769" s="2">
        <f t="shared" si="103"/>
        <v>0.91615669011223522</v>
      </c>
      <c r="I769" s="2">
        <f t="shared" si="104"/>
        <v>47.812201102331208</v>
      </c>
    </row>
    <row r="770" spans="1:9" ht="13.5" x14ac:dyDescent="0.25">
      <c r="A770" s="3">
        <f>TITRES_STAT!B773</f>
        <v>43427</v>
      </c>
      <c r="B770" s="6">
        <f>TITRES_STAT!D773</f>
        <v>1.93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4.8246423874735277E-3</v>
      </c>
      <c r="G770" s="2">
        <f t="shared" si="107"/>
        <v>5.2661760150247636E-3</v>
      </c>
      <c r="H770" s="2">
        <f t="shared" si="103"/>
        <v>0.91615669011223511</v>
      </c>
      <c r="I770" s="2">
        <f t="shared" si="104"/>
        <v>47.812201102331201</v>
      </c>
    </row>
    <row r="771" spans="1:9" ht="13.5" x14ac:dyDescent="0.25">
      <c r="A771" s="3">
        <f>TITRES_STAT!B774</f>
        <v>43430</v>
      </c>
      <c r="B771" s="6">
        <f>TITRES_STAT!D774</f>
        <v>1.88</v>
      </c>
      <c r="C771" s="2">
        <f t="shared" ref="C771:C834" si="108">B771-B770</f>
        <v>-5.0000000000000044E-2</v>
      </c>
      <c r="D771" s="2">
        <f t="shared" ref="D771:D834" si="109">IF(C771&gt;0,C771,0)</f>
        <v>0</v>
      </c>
      <c r="E771" s="2">
        <f t="shared" ref="E771:E834" si="110">IF(C771&lt;0,-C771,0)</f>
        <v>5.0000000000000044E-2</v>
      </c>
      <c r="F771" s="2">
        <f t="shared" si="107"/>
        <v>4.4800250740825607E-3</v>
      </c>
      <c r="G771" s="2">
        <f t="shared" si="107"/>
        <v>8.4614491568087129E-3</v>
      </c>
      <c r="H771" s="2">
        <f t="shared" si="103"/>
        <v>0.52946309681215753</v>
      </c>
      <c r="I771" s="2">
        <f t="shared" si="104"/>
        <v>34.617579065209981</v>
      </c>
    </row>
    <row r="772" spans="1:9" ht="13.5" x14ac:dyDescent="0.25">
      <c r="A772" s="3">
        <f>TITRES_STAT!B775</f>
        <v>43431</v>
      </c>
      <c r="B772" s="6">
        <f>TITRES_STAT!D775</f>
        <v>1.88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4.1600232830766633E-3</v>
      </c>
      <c r="G772" s="2">
        <f t="shared" si="107"/>
        <v>7.8570599313223764E-3</v>
      </c>
      <c r="H772" s="2">
        <f t="shared" si="103"/>
        <v>0.52946309681215753</v>
      </c>
      <c r="I772" s="2">
        <f t="shared" si="104"/>
        <v>34.617579065209981</v>
      </c>
    </row>
    <row r="773" spans="1:9" ht="13.5" x14ac:dyDescent="0.25">
      <c r="A773" s="3">
        <f>TITRES_STAT!B776</f>
        <v>43432</v>
      </c>
      <c r="B773" s="6">
        <f>TITRES_STAT!D776</f>
        <v>1.89</v>
      </c>
      <c r="C773" s="2">
        <f t="shared" si="108"/>
        <v>1.0000000000000009E-2</v>
      </c>
      <c r="D773" s="2">
        <f t="shared" si="109"/>
        <v>1.0000000000000009E-2</v>
      </c>
      <c r="E773" s="2">
        <f t="shared" si="110"/>
        <v>0</v>
      </c>
      <c r="F773" s="2">
        <f t="shared" si="107"/>
        <v>4.577164477142617E-3</v>
      </c>
      <c r="G773" s="2">
        <f t="shared" si="107"/>
        <v>7.2958413647993495E-3</v>
      </c>
      <c r="H773" s="2">
        <f t="shared" si="103"/>
        <v>0.62736622800302599</v>
      </c>
      <c r="I773" s="2">
        <f t="shared" si="104"/>
        <v>38.551016802952823</v>
      </c>
    </row>
    <row r="774" spans="1:9" ht="13.5" x14ac:dyDescent="0.25">
      <c r="A774" s="3">
        <f>TITRES_STAT!B777</f>
        <v>43433</v>
      </c>
      <c r="B774" s="6">
        <f>TITRES_STAT!D777</f>
        <v>1.88</v>
      </c>
      <c r="C774" s="2">
        <f t="shared" si="108"/>
        <v>-1.0000000000000009E-2</v>
      </c>
      <c r="D774" s="2">
        <f t="shared" si="109"/>
        <v>0</v>
      </c>
      <c r="E774" s="2">
        <f t="shared" si="110"/>
        <v>1.0000000000000009E-2</v>
      </c>
      <c r="F774" s="2">
        <f t="shared" si="107"/>
        <v>4.2502241573467159E-3</v>
      </c>
      <c r="G774" s="2">
        <f t="shared" si="107"/>
        <v>7.4889955530279681E-3</v>
      </c>
      <c r="H774" s="2">
        <f t="shared" si="103"/>
        <v>0.56752926707617757</v>
      </c>
      <c r="I774" s="2">
        <f t="shared" si="104"/>
        <v>36.205337852144694</v>
      </c>
    </row>
    <row r="775" spans="1:9" ht="13.5" x14ac:dyDescent="0.25">
      <c r="A775" s="3">
        <f>TITRES_STAT!B778</f>
        <v>43434</v>
      </c>
      <c r="B775" s="6">
        <f>TITRES_STAT!D778</f>
        <v>1.89</v>
      </c>
      <c r="C775" s="2">
        <f t="shared" si="108"/>
        <v>1.0000000000000009E-2</v>
      </c>
      <c r="D775" s="2">
        <f t="shared" si="109"/>
        <v>1.0000000000000009E-2</v>
      </c>
      <c r="E775" s="2">
        <f t="shared" si="110"/>
        <v>0</v>
      </c>
      <c r="F775" s="2">
        <f t="shared" si="107"/>
        <v>4.6609224318219511E-3</v>
      </c>
      <c r="G775" s="2">
        <f t="shared" si="107"/>
        <v>6.9540672992402562E-3</v>
      </c>
      <c r="H775" s="2">
        <f t="shared" si="103"/>
        <v>0.67024407893365723</v>
      </c>
      <c r="I775" s="2">
        <f t="shared" si="104"/>
        <v>40.128510999515996</v>
      </c>
    </row>
    <row r="776" spans="1:9" ht="13.5" x14ac:dyDescent="0.25">
      <c r="A776" s="3">
        <f>TITRES_STAT!B779</f>
        <v>43437</v>
      </c>
      <c r="B776" s="6">
        <f>TITRES_STAT!D779</f>
        <v>1.89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4.3279994009775263E-3</v>
      </c>
      <c r="G776" s="2">
        <f t="shared" si="107"/>
        <v>6.457348206437381E-3</v>
      </c>
      <c r="H776" s="2">
        <f t="shared" si="103"/>
        <v>0.67024407893365723</v>
      </c>
      <c r="I776" s="2">
        <f t="shared" si="104"/>
        <v>40.128510999515996</v>
      </c>
    </row>
    <row r="777" spans="1:9" ht="13.5" x14ac:dyDescent="0.25">
      <c r="A777" s="3">
        <f>TITRES_STAT!B780</f>
        <v>43438</v>
      </c>
      <c r="B777" s="6">
        <f>TITRES_STAT!D780</f>
        <v>1.92</v>
      </c>
      <c r="C777" s="2">
        <f t="shared" si="108"/>
        <v>3.0000000000000027E-2</v>
      </c>
      <c r="D777" s="2">
        <f t="shared" si="109"/>
        <v>3.0000000000000027E-2</v>
      </c>
      <c r="E777" s="2">
        <f t="shared" si="110"/>
        <v>0</v>
      </c>
      <c r="F777" s="2">
        <f t="shared" si="107"/>
        <v>6.1617137294791334E-3</v>
      </c>
      <c r="G777" s="2">
        <f t="shared" si="107"/>
        <v>5.9961090488347109E-3</v>
      </c>
      <c r="H777" s="2">
        <f t="shared" si="103"/>
        <v>1.0276186906034683</v>
      </c>
      <c r="I777" s="2">
        <f t="shared" si="104"/>
        <v>50.681062241422921</v>
      </c>
    </row>
    <row r="778" spans="1:9" ht="13.5" x14ac:dyDescent="0.25">
      <c r="A778" s="3">
        <f>TITRES_STAT!B781</f>
        <v>43439</v>
      </c>
      <c r="B778" s="6">
        <f>TITRES_STAT!D781</f>
        <v>1.92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5.721591320230624E-3</v>
      </c>
      <c r="G778" s="2">
        <f t="shared" si="107"/>
        <v>5.5678155453465173E-3</v>
      </c>
      <c r="H778" s="2">
        <f t="shared" si="103"/>
        <v>1.0276186906034683</v>
      </c>
      <c r="I778" s="2">
        <f t="shared" si="104"/>
        <v>50.681062241422921</v>
      </c>
    </row>
    <row r="779" spans="1:9" ht="13.5" x14ac:dyDescent="0.25">
      <c r="A779" s="3">
        <f>TITRES_STAT!B782</f>
        <v>43440</v>
      </c>
      <c r="B779" s="6">
        <f>TITRES_STAT!D782</f>
        <v>1.92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5.3129062259284366E-3</v>
      </c>
      <c r="G779" s="2">
        <f t="shared" si="107"/>
        <v>5.1701144349646233E-3</v>
      </c>
      <c r="H779" s="2">
        <f t="shared" si="103"/>
        <v>1.0276186906034683</v>
      </c>
      <c r="I779" s="2">
        <f t="shared" si="104"/>
        <v>50.681062241422921</v>
      </c>
    </row>
    <row r="780" spans="1:9" ht="13.5" x14ac:dyDescent="0.25">
      <c r="A780" s="3">
        <f>TITRES_STAT!B783</f>
        <v>43441</v>
      </c>
      <c r="B780" s="6">
        <f>TITRES_STAT!D783</f>
        <v>1.92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4.9334129240764055E-3</v>
      </c>
      <c r="G780" s="2">
        <f t="shared" si="107"/>
        <v>4.8008205467528643E-3</v>
      </c>
      <c r="H780" s="2">
        <f t="shared" si="103"/>
        <v>1.0276186906034683</v>
      </c>
      <c r="I780" s="2">
        <f t="shared" si="104"/>
        <v>50.681062241422921</v>
      </c>
    </row>
    <row r="781" spans="1:9" ht="13.5" x14ac:dyDescent="0.25">
      <c r="A781" s="3">
        <f>TITRES_STAT!B784</f>
        <v>43444</v>
      </c>
      <c r="B781" s="6">
        <f>TITRES_STAT!D784</f>
        <v>1.92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4.5810262866423767E-3</v>
      </c>
      <c r="G781" s="2">
        <f t="shared" si="111"/>
        <v>4.4579047934133736E-3</v>
      </c>
      <c r="H781" s="2">
        <f t="shared" si="103"/>
        <v>1.0276186906034686</v>
      </c>
      <c r="I781" s="2">
        <f t="shared" si="104"/>
        <v>50.681062241422929</v>
      </c>
    </row>
    <row r="782" spans="1:9" ht="13.5" x14ac:dyDescent="0.25">
      <c r="A782" s="3">
        <f>TITRES_STAT!B785</f>
        <v>43445</v>
      </c>
      <c r="B782" s="6">
        <f>TITRES_STAT!D785</f>
        <v>1.91</v>
      </c>
      <c r="C782" s="2">
        <f t="shared" si="108"/>
        <v>-1.0000000000000009E-2</v>
      </c>
      <c r="D782" s="2">
        <f t="shared" si="109"/>
        <v>0</v>
      </c>
      <c r="E782" s="2">
        <f t="shared" si="110"/>
        <v>1.0000000000000009E-2</v>
      </c>
      <c r="F782" s="2">
        <f t="shared" si="111"/>
        <v>4.2538101233107785E-3</v>
      </c>
      <c r="G782" s="2">
        <f t="shared" si="111"/>
        <v>4.8537687367409899E-3</v>
      </c>
      <c r="H782" s="2">
        <f t="shared" si="103"/>
        <v>0.87639324286532716</v>
      </c>
      <c r="I782" s="2">
        <f t="shared" si="104"/>
        <v>46.70626726021672</v>
      </c>
    </row>
    <row r="783" spans="1:9" ht="13.5" x14ac:dyDescent="0.25">
      <c r="A783" s="3">
        <f>TITRES_STAT!B786</f>
        <v>43446</v>
      </c>
      <c r="B783" s="6">
        <f>TITRES_STAT!D786</f>
        <v>1.91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3.9499665430742939E-3</v>
      </c>
      <c r="G783" s="2">
        <f t="shared" si="111"/>
        <v>4.5070709698309189E-3</v>
      </c>
      <c r="H783" s="2">
        <f t="shared" si="103"/>
        <v>0.87639324286532716</v>
      </c>
      <c r="I783" s="2">
        <f t="shared" si="104"/>
        <v>46.70626726021672</v>
      </c>
    </row>
    <row r="784" spans="1:9" ht="13.5" x14ac:dyDescent="0.25">
      <c r="A784" s="3">
        <f>TITRES_STAT!B787</f>
        <v>43447</v>
      </c>
      <c r="B784" s="6">
        <f>TITRES_STAT!D787</f>
        <v>1.9</v>
      </c>
      <c r="C784" s="2">
        <f t="shared" si="108"/>
        <v>-1.0000000000000009E-2</v>
      </c>
      <c r="D784" s="2">
        <f t="shared" si="109"/>
        <v>0</v>
      </c>
      <c r="E784" s="2">
        <f t="shared" si="110"/>
        <v>1.0000000000000009E-2</v>
      </c>
      <c r="F784" s="2">
        <f t="shared" si="111"/>
        <v>3.6678260757118447E-3</v>
      </c>
      <c r="G784" s="2">
        <f t="shared" si="111"/>
        <v>4.8994230434144248E-3</v>
      </c>
      <c r="H784" s="2">
        <f t="shared" si="103"/>
        <v>0.7486240814909757</v>
      </c>
      <c r="I784" s="2">
        <f t="shared" si="104"/>
        <v>42.812179553918561</v>
      </c>
    </row>
    <row r="785" spans="1:9" ht="13.5" x14ac:dyDescent="0.25">
      <c r="A785" s="3">
        <f>TITRES_STAT!B788</f>
        <v>43448</v>
      </c>
      <c r="B785" s="6">
        <f>TITRES_STAT!D788</f>
        <v>1.89</v>
      </c>
      <c r="C785" s="2">
        <f t="shared" si="108"/>
        <v>-1.0000000000000009E-2</v>
      </c>
      <c r="D785" s="2">
        <f t="shared" si="109"/>
        <v>0</v>
      </c>
      <c r="E785" s="2">
        <f t="shared" si="110"/>
        <v>1.0000000000000009E-2</v>
      </c>
      <c r="F785" s="2">
        <f t="shared" si="111"/>
        <v>3.405838498875284E-3</v>
      </c>
      <c r="G785" s="2">
        <f t="shared" si="111"/>
        <v>5.2637499688848238E-3</v>
      </c>
      <c r="H785" s="2">
        <f t="shared" ref="H785:H848" si="112">F785/G785</f>
        <v>0.64703652700222081</v>
      </c>
      <c r="I785" s="2">
        <f t="shared" ref="I785:I848" si="113">IF(G785=0,100,100-(100/(1+H785)))</f>
        <v>39.284892374542245</v>
      </c>
    </row>
    <row r="786" spans="1:9" ht="13.5" x14ac:dyDescent="0.25">
      <c r="A786" s="3">
        <f>TITRES_STAT!B789</f>
        <v>43451</v>
      </c>
      <c r="B786" s="6">
        <f>TITRES_STAT!D789</f>
        <v>1.88</v>
      </c>
      <c r="C786" s="2">
        <f t="shared" si="108"/>
        <v>-1.0000000000000009E-2</v>
      </c>
      <c r="D786" s="2">
        <f t="shared" si="109"/>
        <v>0</v>
      </c>
      <c r="E786" s="2">
        <f t="shared" si="110"/>
        <v>1.0000000000000009E-2</v>
      </c>
      <c r="F786" s="2">
        <f t="shared" si="111"/>
        <v>3.1625643203841919E-3</v>
      </c>
      <c r="G786" s="2">
        <f t="shared" si="111"/>
        <v>5.6020535425359086E-3</v>
      </c>
      <c r="H786" s="2">
        <f t="shared" si="112"/>
        <v>0.5645366107930091</v>
      </c>
      <c r="I786" s="2">
        <f t="shared" si="113"/>
        <v>36.083310987965</v>
      </c>
    </row>
    <row r="787" spans="1:9" ht="13.5" x14ac:dyDescent="0.25">
      <c r="A787" s="3">
        <f>TITRES_STAT!B790</f>
        <v>43452</v>
      </c>
      <c r="B787" s="6">
        <f>TITRES_STAT!D790</f>
        <v>1.88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2.9366668689281782E-3</v>
      </c>
      <c r="G787" s="2">
        <f t="shared" si="111"/>
        <v>5.2019068609262002E-3</v>
      </c>
      <c r="H787" s="2">
        <f t="shared" si="112"/>
        <v>0.5645366107930091</v>
      </c>
      <c r="I787" s="2">
        <f t="shared" si="113"/>
        <v>36.083310987965</v>
      </c>
    </row>
    <row r="788" spans="1:9" ht="13.5" x14ac:dyDescent="0.25">
      <c r="A788" s="3">
        <f>TITRES_STAT!B791</f>
        <v>43453</v>
      </c>
      <c r="B788" s="6">
        <f>TITRES_STAT!D791</f>
        <v>1.89</v>
      </c>
      <c r="C788" s="2">
        <f t="shared" si="108"/>
        <v>1.0000000000000009E-2</v>
      </c>
      <c r="D788" s="2">
        <f t="shared" si="109"/>
        <v>1.0000000000000009E-2</v>
      </c>
      <c r="E788" s="2">
        <f t="shared" si="110"/>
        <v>0</v>
      </c>
      <c r="F788" s="2">
        <f t="shared" si="111"/>
        <v>3.4411906640047373E-3</v>
      </c>
      <c r="G788" s="2">
        <f t="shared" si="111"/>
        <v>4.8303420851457573E-3</v>
      </c>
      <c r="H788" s="2">
        <f t="shared" si="112"/>
        <v>0.71241137860340553</v>
      </c>
      <c r="I788" s="2">
        <f t="shared" si="113"/>
        <v>41.602817378171601</v>
      </c>
    </row>
    <row r="789" spans="1:9" ht="13.5" x14ac:dyDescent="0.25">
      <c r="A789" s="3">
        <f>TITRES_STAT!B792</f>
        <v>43454</v>
      </c>
      <c r="B789" s="6">
        <f>TITRES_STAT!D792</f>
        <v>1.84</v>
      </c>
      <c r="C789" s="2">
        <f t="shared" si="108"/>
        <v>-4.9999999999999822E-2</v>
      </c>
      <c r="D789" s="2">
        <f t="shared" si="109"/>
        <v>0</v>
      </c>
      <c r="E789" s="2">
        <f t="shared" si="110"/>
        <v>4.9999999999999822E-2</v>
      </c>
      <c r="F789" s="2">
        <f t="shared" si="111"/>
        <v>3.1953913308615418E-3</v>
      </c>
      <c r="G789" s="2">
        <f t="shared" si="111"/>
        <v>8.0567462219210476E-3</v>
      </c>
      <c r="H789" s="2">
        <f t="shared" si="112"/>
        <v>0.39661064688464692</v>
      </c>
      <c r="I789" s="2">
        <f t="shared" si="113"/>
        <v>28.398082727591074</v>
      </c>
    </row>
    <row r="790" spans="1:9" ht="13.5" x14ac:dyDescent="0.25">
      <c r="A790" s="3">
        <f>TITRES_STAT!B793</f>
        <v>43455</v>
      </c>
      <c r="B790" s="6">
        <f>TITRES_STAT!D793</f>
        <v>1.84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2.9671490929428601E-3</v>
      </c>
      <c r="G790" s="2">
        <f t="shared" si="111"/>
        <v>7.4812643489266866E-3</v>
      </c>
      <c r="H790" s="2">
        <f t="shared" si="112"/>
        <v>0.39661064688464692</v>
      </c>
      <c r="I790" s="2">
        <f t="shared" si="113"/>
        <v>28.398082727591074</v>
      </c>
    </row>
    <row r="791" spans="1:9" ht="13.5" x14ac:dyDescent="0.25">
      <c r="A791" s="3">
        <f>TITRES_STAT!B794</f>
        <v>43458</v>
      </c>
      <c r="B791" s="6">
        <f>TITRES_STAT!D794</f>
        <v>1.83</v>
      </c>
      <c r="C791" s="2">
        <f t="shared" si="108"/>
        <v>-1.0000000000000009E-2</v>
      </c>
      <c r="D791" s="2">
        <f t="shared" si="109"/>
        <v>0</v>
      </c>
      <c r="E791" s="2">
        <f t="shared" si="110"/>
        <v>1.0000000000000009E-2</v>
      </c>
      <c r="F791" s="2">
        <f t="shared" si="111"/>
        <v>2.7552098720183701E-3</v>
      </c>
      <c r="G791" s="2">
        <f t="shared" si="111"/>
        <v>7.661174038289067E-3</v>
      </c>
      <c r="H791" s="2">
        <f t="shared" si="112"/>
        <v>0.35963285238637888</v>
      </c>
      <c r="I791" s="2">
        <f t="shared" si="113"/>
        <v>26.450732766214358</v>
      </c>
    </row>
    <row r="792" spans="1:9" ht="13.5" x14ac:dyDescent="0.25">
      <c r="A792" s="3">
        <f>TITRES_STAT!B795</f>
        <v>43459</v>
      </c>
      <c r="B792" s="6">
        <f>TITRES_STAT!D795</f>
        <v>1.85</v>
      </c>
      <c r="C792" s="2">
        <f t="shared" si="108"/>
        <v>2.0000000000000018E-2</v>
      </c>
      <c r="D792" s="2">
        <f t="shared" si="109"/>
        <v>2.0000000000000018E-2</v>
      </c>
      <c r="E792" s="2">
        <f t="shared" si="110"/>
        <v>0</v>
      </c>
      <c r="F792" s="2">
        <f t="shared" si="111"/>
        <v>3.9869805954456305E-3</v>
      </c>
      <c r="G792" s="2">
        <f t="shared" si="111"/>
        <v>7.1139473212684188E-3</v>
      </c>
      <c r="H792" s="2">
        <f t="shared" si="112"/>
        <v>0.56044561695387296</v>
      </c>
      <c r="I792" s="2">
        <f t="shared" si="113"/>
        <v>35.915741687167028</v>
      </c>
    </row>
    <row r="793" spans="1:9" ht="13.5" x14ac:dyDescent="0.25">
      <c r="A793" s="3">
        <f>TITRES_STAT!B796</f>
        <v>43460</v>
      </c>
      <c r="B793" s="6">
        <f>TITRES_STAT!D796</f>
        <v>1.86</v>
      </c>
      <c r="C793" s="2">
        <f t="shared" si="108"/>
        <v>1.0000000000000009E-2</v>
      </c>
      <c r="D793" s="2">
        <f t="shared" si="109"/>
        <v>1.0000000000000009E-2</v>
      </c>
      <c r="E793" s="2">
        <f t="shared" si="110"/>
        <v>0</v>
      </c>
      <c r="F793" s="2">
        <f t="shared" si="111"/>
        <v>4.4164819814852289E-3</v>
      </c>
      <c r="G793" s="2">
        <f t="shared" si="111"/>
        <v>6.6058082268921027E-3</v>
      </c>
      <c r="H793" s="2">
        <f t="shared" si="112"/>
        <v>0.66857556710560051</v>
      </c>
      <c r="I793" s="2">
        <f t="shared" si="113"/>
        <v>40.068641797587091</v>
      </c>
    </row>
    <row r="794" spans="1:9" ht="13.5" x14ac:dyDescent="0.25">
      <c r="A794" s="3">
        <f>TITRES_STAT!B797</f>
        <v>43461</v>
      </c>
      <c r="B794" s="6">
        <f>TITRES_STAT!D797</f>
        <v>1.89</v>
      </c>
      <c r="C794" s="2">
        <f t="shared" si="108"/>
        <v>2.9999999999999805E-2</v>
      </c>
      <c r="D794" s="2">
        <f t="shared" si="109"/>
        <v>2.9999999999999805E-2</v>
      </c>
      <c r="E794" s="2">
        <f t="shared" si="110"/>
        <v>0</v>
      </c>
      <c r="F794" s="2">
        <f t="shared" si="111"/>
        <v>6.2438761256648411E-3</v>
      </c>
      <c r="G794" s="2">
        <f t="shared" si="111"/>
        <v>6.1339647821140953E-3</v>
      </c>
      <c r="H794" s="2">
        <f t="shared" si="112"/>
        <v>1.01791848298041</v>
      </c>
      <c r="I794" s="2">
        <f t="shared" si="113"/>
        <v>50.443984311842598</v>
      </c>
    </row>
    <row r="795" spans="1:9" ht="13.5" x14ac:dyDescent="0.25">
      <c r="A795" s="3">
        <f>TITRES_STAT!B798</f>
        <v>43462</v>
      </c>
      <c r="B795" s="6">
        <f>TITRES_STAT!D798</f>
        <v>1.93</v>
      </c>
      <c r="C795" s="2">
        <f t="shared" si="108"/>
        <v>4.0000000000000036E-2</v>
      </c>
      <c r="D795" s="2">
        <f t="shared" si="109"/>
        <v>4.0000000000000036E-2</v>
      </c>
      <c r="E795" s="2">
        <f t="shared" si="110"/>
        <v>0</v>
      </c>
      <c r="F795" s="2">
        <f t="shared" si="111"/>
        <v>8.6550278309744984E-3</v>
      </c>
      <c r="G795" s="2">
        <f t="shared" si="111"/>
        <v>5.6958244405345164E-3</v>
      </c>
      <c r="H795" s="2">
        <f t="shared" si="112"/>
        <v>1.5195390801339868</v>
      </c>
      <c r="I795" s="2">
        <f t="shared" si="113"/>
        <v>60.310200866309998</v>
      </c>
    </row>
    <row r="796" spans="1:9" ht="13.5" x14ac:dyDescent="0.25">
      <c r="A796" s="3">
        <f>TITRES_STAT!B799</f>
        <v>43465</v>
      </c>
      <c r="B796" s="6">
        <f>TITRES_STAT!D799</f>
        <v>1.93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8.0368115573334637E-3</v>
      </c>
      <c r="G796" s="2">
        <f t="shared" si="111"/>
        <v>5.2889798376391933E-3</v>
      </c>
      <c r="H796" s="2">
        <f t="shared" si="112"/>
        <v>1.519539080133987</v>
      </c>
      <c r="I796" s="2">
        <f t="shared" si="113"/>
        <v>60.310200866310005</v>
      </c>
    </row>
    <row r="797" spans="1:9" ht="13.5" x14ac:dyDescent="0.25">
      <c r="A797" s="3">
        <f>TITRES_STAT!B800</f>
        <v>43467</v>
      </c>
      <c r="B797" s="6">
        <f>TITRES_STAT!D800</f>
        <v>1.85</v>
      </c>
      <c r="C797" s="2">
        <f t="shared" si="108"/>
        <v>-7.9999999999999849E-2</v>
      </c>
      <c r="D797" s="2">
        <f t="shared" si="109"/>
        <v>0</v>
      </c>
      <c r="E797" s="2">
        <f t="shared" si="110"/>
        <v>7.9999999999999849E-2</v>
      </c>
      <c r="F797" s="2">
        <f t="shared" ref="F797:G812" si="114">((F796*13)+D797)/14</f>
        <v>7.4627535889525021E-3</v>
      </c>
      <c r="G797" s="2">
        <f t="shared" si="114"/>
        <v>1.0625481277807812E-2</v>
      </c>
      <c r="H797" s="2">
        <f t="shared" si="112"/>
        <v>0.70234499443701193</v>
      </c>
      <c r="I797" s="2">
        <f t="shared" si="113"/>
        <v>41.25750049092057</v>
      </c>
    </row>
    <row r="798" spans="1:9" ht="13.5" x14ac:dyDescent="0.25">
      <c r="A798" s="3">
        <f>TITRES_STAT!B801</f>
        <v>43468</v>
      </c>
      <c r="B798" s="6">
        <f>TITRES_STAT!D801</f>
        <v>1.77</v>
      </c>
      <c r="C798" s="2">
        <f t="shared" si="108"/>
        <v>-8.0000000000000071E-2</v>
      </c>
      <c r="D798" s="2">
        <f t="shared" si="109"/>
        <v>0</v>
      </c>
      <c r="E798" s="2">
        <f t="shared" si="110"/>
        <v>8.0000000000000071E-2</v>
      </c>
      <c r="F798" s="2">
        <f t="shared" si="114"/>
        <v>6.9296997611701808E-3</v>
      </c>
      <c r="G798" s="2">
        <f t="shared" si="114"/>
        <v>1.5580804043678688E-2</v>
      </c>
      <c r="H798" s="2">
        <f t="shared" si="112"/>
        <v>0.44475880331616391</v>
      </c>
      <c r="I798" s="2">
        <f t="shared" si="113"/>
        <v>30.784294395390177</v>
      </c>
    </row>
    <row r="799" spans="1:9" ht="13.5" x14ac:dyDescent="0.25">
      <c r="A799" s="3">
        <f>TITRES_STAT!B802</f>
        <v>43469</v>
      </c>
      <c r="B799" s="6">
        <f>TITRES_STAT!D802</f>
        <v>1.78</v>
      </c>
      <c r="C799" s="2">
        <f t="shared" si="108"/>
        <v>1.0000000000000009E-2</v>
      </c>
      <c r="D799" s="2">
        <f t="shared" si="109"/>
        <v>1.0000000000000009E-2</v>
      </c>
      <c r="E799" s="2">
        <f t="shared" si="110"/>
        <v>0</v>
      </c>
      <c r="F799" s="2">
        <f t="shared" si="114"/>
        <v>7.149006921086597E-3</v>
      </c>
      <c r="G799" s="2">
        <f t="shared" si="114"/>
        <v>1.446788946913021E-2</v>
      </c>
      <c r="H799" s="2">
        <f t="shared" si="112"/>
        <v>0.49412921880141969</v>
      </c>
      <c r="I799" s="2">
        <f t="shared" si="113"/>
        <v>33.071384494964022</v>
      </c>
    </row>
    <row r="800" spans="1:9" ht="13.5" x14ac:dyDescent="0.25">
      <c r="A800" s="3">
        <f>TITRES_STAT!B803</f>
        <v>43472</v>
      </c>
      <c r="B800" s="6">
        <f>TITRES_STAT!D803</f>
        <v>1.78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6.6383635695804119E-3</v>
      </c>
      <c r="G800" s="2">
        <f t="shared" si="114"/>
        <v>1.3434468792763766E-2</v>
      </c>
      <c r="H800" s="2">
        <f t="shared" si="112"/>
        <v>0.49412921880141975</v>
      </c>
      <c r="I800" s="2">
        <f t="shared" si="113"/>
        <v>33.071384494964022</v>
      </c>
    </row>
    <row r="801" spans="1:9" ht="13.5" x14ac:dyDescent="0.25">
      <c r="A801" s="3">
        <f>TITRES_STAT!B804</f>
        <v>43473</v>
      </c>
      <c r="B801" s="6">
        <f>TITRES_STAT!D804</f>
        <v>1.78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6.1641947431818117E-3</v>
      </c>
      <c r="G801" s="2">
        <f t="shared" si="114"/>
        <v>1.2474863878994925E-2</v>
      </c>
      <c r="H801" s="2">
        <f t="shared" si="112"/>
        <v>0.4941292188014198</v>
      </c>
      <c r="I801" s="2">
        <f t="shared" si="113"/>
        <v>33.071384494964022</v>
      </c>
    </row>
    <row r="802" spans="1:9" ht="13.5" x14ac:dyDescent="0.25">
      <c r="A802" s="3">
        <f>TITRES_STAT!B805</f>
        <v>43474</v>
      </c>
      <c r="B802" s="6">
        <f>TITRES_STAT!D805</f>
        <v>1.81</v>
      </c>
      <c r="C802" s="2">
        <f t="shared" si="108"/>
        <v>3.0000000000000027E-2</v>
      </c>
      <c r="D802" s="2">
        <f t="shared" si="109"/>
        <v>3.0000000000000027E-2</v>
      </c>
      <c r="E802" s="2">
        <f t="shared" si="110"/>
        <v>0</v>
      </c>
      <c r="F802" s="2">
        <f t="shared" si="114"/>
        <v>7.8667522615259704E-3</v>
      </c>
      <c r="G802" s="2">
        <f t="shared" si="114"/>
        <v>1.158380217335243E-2</v>
      </c>
      <c r="H802" s="2">
        <f t="shared" si="112"/>
        <v>0.67911659261781743</v>
      </c>
      <c r="I802" s="2">
        <f t="shared" si="113"/>
        <v>40.444874144150084</v>
      </c>
    </row>
    <row r="803" spans="1:9" ht="13.5" x14ac:dyDescent="0.25">
      <c r="A803" s="3">
        <f>TITRES_STAT!B806</f>
        <v>43475</v>
      </c>
      <c r="B803" s="6">
        <f>TITRES_STAT!D806</f>
        <v>1.81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7.3048413857026862E-3</v>
      </c>
      <c r="G803" s="2">
        <f t="shared" si="114"/>
        <v>1.0756387732398686E-2</v>
      </c>
      <c r="H803" s="2">
        <f t="shared" si="112"/>
        <v>0.67911659261781732</v>
      </c>
      <c r="I803" s="2">
        <f t="shared" si="113"/>
        <v>40.44487414415007</v>
      </c>
    </row>
    <row r="804" spans="1:9" ht="13.5" x14ac:dyDescent="0.25">
      <c r="A804" s="3">
        <f>TITRES_STAT!B807</f>
        <v>43476</v>
      </c>
      <c r="B804" s="6">
        <f>TITRES_STAT!D807</f>
        <v>1.78</v>
      </c>
      <c r="C804" s="2">
        <f t="shared" si="108"/>
        <v>-3.0000000000000027E-2</v>
      </c>
      <c r="D804" s="2">
        <f t="shared" si="109"/>
        <v>0</v>
      </c>
      <c r="E804" s="2">
        <f t="shared" si="110"/>
        <v>3.0000000000000027E-2</v>
      </c>
      <c r="F804" s="2">
        <f t="shared" si="114"/>
        <v>6.7830670010096379E-3</v>
      </c>
      <c r="G804" s="2">
        <f t="shared" si="114"/>
        <v>1.2130931465798783E-2</v>
      </c>
      <c r="H804" s="2">
        <f t="shared" si="112"/>
        <v>0.55915467168645772</v>
      </c>
      <c r="I804" s="2">
        <f t="shared" si="113"/>
        <v>35.862681351661465</v>
      </c>
    </row>
    <row r="805" spans="1:9" ht="13.5" x14ac:dyDescent="0.25">
      <c r="A805" s="3">
        <f>TITRES_STAT!B808</f>
        <v>43480</v>
      </c>
      <c r="B805" s="6">
        <f>TITRES_STAT!D808</f>
        <v>1.81</v>
      </c>
      <c r="C805" s="2">
        <f t="shared" si="108"/>
        <v>3.0000000000000027E-2</v>
      </c>
      <c r="D805" s="2">
        <f t="shared" si="109"/>
        <v>3.0000000000000027E-2</v>
      </c>
      <c r="E805" s="2">
        <f t="shared" si="110"/>
        <v>0</v>
      </c>
      <c r="F805" s="2">
        <f t="shared" si="114"/>
        <v>8.4414193580803799E-3</v>
      </c>
      <c r="G805" s="2">
        <f t="shared" si="114"/>
        <v>1.126443636109887E-2</v>
      </c>
      <c r="H805" s="2">
        <f t="shared" si="112"/>
        <v>0.74938675025342327</v>
      </c>
      <c r="I805" s="2">
        <f t="shared" si="113"/>
        <v>42.83711135601456</v>
      </c>
    </row>
    <row r="806" spans="1:9" ht="13.5" x14ac:dyDescent="0.25">
      <c r="A806" s="3">
        <f>TITRES_STAT!B809</f>
        <v>43481</v>
      </c>
      <c r="B806" s="6">
        <f>TITRES_STAT!D809</f>
        <v>1.77</v>
      </c>
      <c r="C806" s="2">
        <f t="shared" si="108"/>
        <v>-4.0000000000000036E-2</v>
      </c>
      <c r="D806" s="2">
        <f t="shared" si="109"/>
        <v>0</v>
      </c>
      <c r="E806" s="2">
        <f t="shared" si="110"/>
        <v>4.0000000000000036E-2</v>
      </c>
      <c r="F806" s="2">
        <f t="shared" si="114"/>
        <v>7.8384608325032089E-3</v>
      </c>
      <c r="G806" s="2">
        <f t="shared" si="114"/>
        <v>1.3316976621020382E-2</v>
      </c>
      <c r="H806" s="2">
        <f t="shared" si="112"/>
        <v>0.58860663764555032</v>
      </c>
      <c r="I806" s="2">
        <f t="shared" si="113"/>
        <v>37.051754896222469</v>
      </c>
    </row>
    <row r="807" spans="1:9" ht="13.5" x14ac:dyDescent="0.25">
      <c r="A807" s="3">
        <f>TITRES_STAT!B810</f>
        <v>43482</v>
      </c>
      <c r="B807" s="6">
        <f>TITRES_STAT!D810</f>
        <v>1.77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7.2785707730386937E-3</v>
      </c>
      <c r="G807" s="2">
        <f t="shared" si="114"/>
        <v>1.2365764005233213E-2</v>
      </c>
      <c r="H807" s="2">
        <f t="shared" si="112"/>
        <v>0.58860663764555021</v>
      </c>
      <c r="I807" s="2">
        <f t="shared" si="113"/>
        <v>37.051754896222462</v>
      </c>
    </row>
    <row r="808" spans="1:9" ht="13.5" x14ac:dyDescent="0.25">
      <c r="A808" s="3">
        <f>TITRES_STAT!B811</f>
        <v>43483</v>
      </c>
      <c r="B808" s="6">
        <f>TITRES_STAT!D811</f>
        <v>1.81</v>
      </c>
      <c r="C808" s="2">
        <f t="shared" si="108"/>
        <v>4.0000000000000036E-2</v>
      </c>
      <c r="D808" s="2">
        <f t="shared" si="109"/>
        <v>4.0000000000000036E-2</v>
      </c>
      <c r="E808" s="2">
        <f t="shared" si="110"/>
        <v>0</v>
      </c>
      <c r="F808" s="2">
        <f t="shared" si="114"/>
        <v>9.6158157178216474E-3</v>
      </c>
      <c r="G808" s="2">
        <f t="shared" si="114"/>
        <v>1.1482495147716555E-2</v>
      </c>
      <c r="H808" s="2">
        <f t="shared" si="112"/>
        <v>0.83743259580073748</v>
      </c>
      <c r="I808" s="2">
        <f t="shared" si="113"/>
        <v>45.576234889628232</v>
      </c>
    </row>
    <row r="809" spans="1:9" ht="13.5" x14ac:dyDescent="0.25">
      <c r="A809" s="3">
        <f>TITRES_STAT!B812</f>
        <v>43486</v>
      </c>
      <c r="B809" s="6">
        <f>TITRES_STAT!D812</f>
        <v>1.78</v>
      </c>
      <c r="C809" s="2">
        <f t="shared" si="108"/>
        <v>-3.0000000000000027E-2</v>
      </c>
      <c r="D809" s="2">
        <f t="shared" si="109"/>
        <v>0</v>
      </c>
      <c r="E809" s="2">
        <f t="shared" si="110"/>
        <v>3.0000000000000027E-2</v>
      </c>
      <c r="F809" s="2">
        <f t="shared" si="114"/>
        <v>8.9289717379772444E-3</v>
      </c>
      <c r="G809" s="2">
        <f t="shared" si="114"/>
        <v>1.2805174065736804E-2</v>
      </c>
      <c r="H809" s="2">
        <f t="shared" si="112"/>
        <v>0.69729405411744982</v>
      </c>
      <c r="I809" s="2">
        <f t="shared" si="113"/>
        <v>41.082689969124132</v>
      </c>
    </row>
    <row r="810" spans="1:9" ht="13.5" x14ac:dyDescent="0.25">
      <c r="A810" s="3">
        <f>TITRES_STAT!B813</f>
        <v>43487</v>
      </c>
      <c r="B810" s="6">
        <f>TITRES_STAT!D813</f>
        <v>1.77</v>
      </c>
      <c r="C810" s="2">
        <f t="shared" si="108"/>
        <v>-1.0000000000000009E-2</v>
      </c>
      <c r="D810" s="2">
        <f t="shared" si="109"/>
        <v>0</v>
      </c>
      <c r="E810" s="2">
        <f t="shared" si="110"/>
        <v>1.0000000000000009E-2</v>
      </c>
      <c r="F810" s="2">
        <f t="shared" si="114"/>
        <v>8.2911880424074418E-3</v>
      </c>
      <c r="G810" s="2">
        <f t="shared" si="114"/>
        <v>1.2604804489612747E-2</v>
      </c>
      <c r="H810" s="2">
        <f t="shared" si="112"/>
        <v>0.6577799797878634</v>
      </c>
      <c r="I810" s="2">
        <f t="shared" si="113"/>
        <v>39.678364306947159</v>
      </c>
    </row>
    <row r="811" spans="1:9" ht="13.5" x14ac:dyDescent="0.25">
      <c r="A811" s="3">
        <f>TITRES_STAT!B814</f>
        <v>43488</v>
      </c>
      <c r="B811" s="6">
        <f>TITRES_STAT!D814</f>
        <v>1.77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7.6989603250926242E-3</v>
      </c>
      <c r="G811" s="2">
        <f t="shared" si="114"/>
        <v>1.1704461311783265E-2</v>
      </c>
      <c r="H811" s="2">
        <f t="shared" si="112"/>
        <v>0.65777997978786329</v>
      </c>
      <c r="I811" s="2">
        <f t="shared" si="113"/>
        <v>39.678364306947159</v>
      </c>
    </row>
    <row r="812" spans="1:9" ht="13.5" x14ac:dyDescent="0.25">
      <c r="A812" s="3">
        <f>TITRES_STAT!B815</f>
        <v>43489</v>
      </c>
      <c r="B812" s="6">
        <f>TITRES_STAT!D815</f>
        <v>1.75</v>
      </c>
      <c r="C812" s="2">
        <f t="shared" si="108"/>
        <v>-2.0000000000000018E-2</v>
      </c>
      <c r="D812" s="2">
        <f t="shared" si="109"/>
        <v>0</v>
      </c>
      <c r="E812" s="2">
        <f t="shared" si="110"/>
        <v>2.0000000000000018E-2</v>
      </c>
      <c r="F812" s="2">
        <f t="shared" si="114"/>
        <v>7.1490345875860079E-3</v>
      </c>
      <c r="G812" s="2">
        <f t="shared" si="114"/>
        <v>1.2296999789513033E-2</v>
      </c>
      <c r="H812" s="2">
        <f t="shared" si="112"/>
        <v>0.58136413027206479</v>
      </c>
      <c r="I812" s="2">
        <f t="shared" si="113"/>
        <v>36.763457520188247</v>
      </c>
    </row>
    <row r="813" spans="1:9" ht="13.5" x14ac:dyDescent="0.25">
      <c r="A813" s="3">
        <f>TITRES_STAT!B816</f>
        <v>43490</v>
      </c>
      <c r="B813" s="6">
        <f>TITRES_STAT!D816</f>
        <v>1.81</v>
      </c>
      <c r="C813" s="2">
        <f t="shared" si="108"/>
        <v>6.0000000000000053E-2</v>
      </c>
      <c r="D813" s="2">
        <f t="shared" si="109"/>
        <v>6.0000000000000053E-2</v>
      </c>
      <c r="E813" s="2">
        <f t="shared" si="110"/>
        <v>0</v>
      </c>
      <c r="F813" s="2">
        <f t="shared" ref="F813:G828" si="115">((F812*13)+D813)/14</f>
        <v>1.0924103545615583E-2</v>
      </c>
      <c r="G813" s="2">
        <f t="shared" si="115"/>
        <v>1.1418642661690672E-2</v>
      </c>
      <c r="H813" s="2">
        <f t="shared" si="112"/>
        <v>0.95669020121504822</v>
      </c>
      <c r="I813" s="2">
        <f t="shared" si="113"/>
        <v>48.893289321987261</v>
      </c>
    </row>
    <row r="814" spans="1:9" ht="13.5" x14ac:dyDescent="0.25">
      <c r="A814" s="3">
        <f>TITRES_STAT!B817</f>
        <v>43493</v>
      </c>
      <c r="B814" s="6">
        <f>TITRES_STAT!D817</f>
        <v>1.81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1.014381043521447E-2</v>
      </c>
      <c r="G814" s="2">
        <f t="shared" si="115"/>
        <v>1.0603025328712767E-2</v>
      </c>
      <c r="H814" s="2">
        <f t="shared" si="112"/>
        <v>0.95669020121504822</v>
      </c>
      <c r="I814" s="2">
        <f t="shared" si="113"/>
        <v>48.893289321987261</v>
      </c>
    </row>
    <row r="815" spans="1:9" ht="13.5" x14ac:dyDescent="0.25">
      <c r="A815" s="3">
        <f>TITRES_STAT!B818</f>
        <v>43494</v>
      </c>
      <c r="B815" s="6">
        <f>TITRES_STAT!D818</f>
        <v>1.81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9.4192525469848649E-3</v>
      </c>
      <c r="G815" s="2">
        <f t="shared" si="115"/>
        <v>9.8456663766618557E-3</v>
      </c>
      <c r="H815" s="2">
        <f t="shared" si="112"/>
        <v>0.95669020121504811</v>
      </c>
      <c r="I815" s="2">
        <f t="shared" si="113"/>
        <v>48.893289321987261</v>
      </c>
    </row>
    <row r="816" spans="1:9" ht="13.5" x14ac:dyDescent="0.25">
      <c r="A816" s="3">
        <f>TITRES_STAT!B819</f>
        <v>43495</v>
      </c>
      <c r="B816" s="6">
        <f>TITRES_STAT!D819</f>
        <v>1.81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8.7464487936288037E-3</v>
      </c>
      <c r="G816" s="2">
        <f t="shared" si="115"/>
        <v>9.1424044926145809E-3</v>
      </c>
      <c r="H816" s="2">
        <f t="shared" si="112"/>
        <v>0.95669020121504822</v>
      </c>
      <c r="I816" s="2">
        <f t="shared" si="113"/>
        <v>48.893289321987261</v>
      </c>
    </row>
    <row r="817" spans="1:9" ht="13.5" x14ac:dyDescent="0.25">
      <c r="A817" s="3">
        <f>TITRES_STAT!B820</f>
        <v>43496</v>
      </c>
      <c r="B817" s="6">
        <f>TITRES_STAT!D820</f>
        <v>1.81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8.1217024512267467E-3</v>
      </c>
      <c r="G817" s="2">
        <f t="shared" si="115"/>
        <v>8.489375600284968E-3</v>
      </c>
      <c r="H817" s="2">
        <f t="shared" si="112"/>
        <v>0.95669020121504822</v>
      </c>
      <c r="I817" s="2">
        <f t="shared" si="113"/>
        <v>48.893289321987261</v>
      </c>
    </row>
    <row r="818" spans="1:9" ht="13.5" x14ac:dyDescent="0.25">
      <c r="A818" s="3">
        <f>TITRES_STAT!B821</f>
        <v>43497</v>
      </c>
      <c r="B818" s="6">
        <f>TITRES_STAT!D821</f>
        <v>1.73</v>
      </c>
      <c r="C818" s="2">
        <f t="shared" si="108"/>
        <v>-8.0000000000000071E-2</v>
      </c>
      <c r="D818" s="2">
        <f t="shared" si="109"/>
        <v>0</v>
      </c>
      <c r="E818" s="2">
        <f t="shared" si="110"/>
        <v>8.0000000000000071E-2</v>
      </c>
      <c r="F818" s="2">
        <f t="shared" si="115"/>
        <v>7.541580847567694E-3</v>
      </c>
      <c r="G818" s="2">
        <f t="shared" si="115"/>
        <v>1.359727734312176E-2</v>
      </c>
      <c r="H818" s="2">
        <f t="shared" si="112"/>
        <v>0.55463903965911487</v>
      </c>
      <c r="I818" s="2">
        <f t="shared" si="113"/>
        <v>35.676386962515139</v>
      </c>
    </row>
    <row r="819" spans="1:9" ht="13.5" x14ac:dyDescent="0.25">
      <c r="A819" s="3">
        <f>TITRES_STAT!B822</f>
        <v>43500</v>
      </c>
      <c r="B819" s="6">
        <f>TITRES_STAT!D822</f>
        <v>1.73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7.0028965013128591E-3</v>
      </c>
      <c r="G819" s="2">
        <f t="shared" si="115"/>
        <v>1.262604324718449E-2</v>
      </c>
      <c r="H819" s="2">
        <f t="shared" si="112"/>
        <v>0.55463903965911499</v>
      </c>
      <c r="I819" s="2">
        <f t="shared" si="113"/>
        <v>35.676386962515139</v>
      </c>
    </row>
    <row r="820" spans="1:9" ht="13.5" x14ac:dyDescent="0.25">
      <c r="A820" s="3">
        <f>TITRES_STAT!B823</f>
        <v>43501</v>
      </c>
      <c r="B820" s="6">
        <f>TITRES_STAT!D823</f>
        <v>1.73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6.5026896083619406E-3</v>
      </c>
      <c r="G820" s="2">
        <f t="shared" si="115"/>
        <v>1.172418301524274E-2</v>
      </c>
      <c r="H820" s="2">
        <f t="shared" si="112"/>
        <v>0.55463903965911499</v>
      </c>
      <c r="I820" s="2">
        <f t="shared" si="113"/>
        <v>35.676386962515139</v>
      </c>
    </row>
    <row r="821" spans="1:9" ht="13.5" x14ac:dyDescent="0.25">
      <c r="A821" s="3">
        <f>TITRES_STAT!B824</f>
        <v>43502</v>
      </c>
      <c r="B821" s="6">
        <f>TITRES_STAT!D824</f>
        <v>1.73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6.0382117791932307E-3</v>
      </c>
      <c r="G821" s="2">
        <f t="shared" si="115"/>
        <v>1.088674137129683E-2</v>
      </c>
      <c r="H821" s="2">
        <f t="shared" si="112"/>
        <v>0.55463903965911499</v>
      </c>
      <c r="I821" s="2">
        <f t="shared" si="113"/>
        <v>35.676386962515139</v>
      </c>
    </row>
    <row r="822" spans="1:9" ht="13.5" x14ac:dyDescent="0.25">
      <c r="A822" s="3">
        <f>TITRES_STAT!B825</f>
        <v>43503</v>
      </c>
      <c r="B822" s="6">
        <f>TITRES_STAT!D825</f>
        <v>1.68</v>
      </c>
      <c r="C822" s="2">
        <f t="shared" si="108"/>
        <v>-5.0000000000000044E-2</v>
      </c>
      <c r="D822" s="2">
        <f t="shared" si="109"/>
        <v>0</v>
      </c>
      <c r="E822" s="2">
        <f t="shared" si="110"/>
        <v>5.0000000000000044E-2</v>
      </c>
      <c r="F822" s="2">
        <f t="shared" si="115"/>
        <v>5.6069109378222856E-3</v>
      </c>
      <c r="G822" s="2">
        <f t="shared" si="115"/>
        <v>1.3680545559061345E-2</v>
      </c>
      <c r="H822" s="2">
        <f t="shared" si="112"/>
        <v>0.40984556599853822</v>
      </c>
      <c r="I822" s="2">
        <f t="shared" si="113"/>
        <v>29.070245414309667</v>
      </c>
    </row>
    <row r="823" spans="1:9" ht="13.5" x14ac:dyDescent="0.25">
      <c r="A823" s="3">
        <f>TITRES_STAT!B826</f>
        <v>43504</v>
      </c>
      <c r="B823" s="6">
        <f>TITRES_STAT!D826</f>
        <v>1.68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5.2064172994064082E-3</v>
      </c>
      <c r="G823" s="2">
        <f t="shared" si="115"/>
        <v>1.2703363733414106E-2</v>
      </c>
      <c r="H823" s="2">
        <f t="shared" si="112"/>
        <v>0.40984556599853822</v>
      </c>
      <c r="I823" s="2">
        <f t="shared" si="113"/>
        <v>29.070245414309667</v>
      </c>
    </row>
    <row r="824" spans="1:9" ht="13.5" x14ac:dyDescent="0.25">
      <c r="A824" s="3">
        <f>TITRES_STAT!B827</f>
        <v>43507</v>
      </c>
      <c r="B824" s="6">
        <f>TITRES_STAT!D827</f>
        <v>1.68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4.8345303494488076E-3</v>
      </c>
      <c r="G824" s="2">
        <f t="shared" si="115"/>
        <v>1.1795980609598813E-2</v>
      </c>
      <c r="H824" s="2">
        <f t="shared" si="112"/>
        <v>0.40984556599853822</v>
      </c>
      <c r="I824" s="2">
        <f t="shared" si="113"/>
        <v>29.070245414309667</v>
      </c>
    </row>
    <row r="825" spans="1:9" ht="13.5" x14ac:dyDescent="0.25">
      <c r="A825" s="3">
        <f>TITRES_STAT!B828</f>
        <v>43508</v>
      </c>
      <c r="B825" s="6">
        <f>TITRES_STAT!D828</f>
        <v>1.68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4.4892067530596077E-3</v>
      </c>
      <c r="G825" s="2">
        <f t="shared" si="115"/>
        <v>1.0953410566056041E-2</v>
      </c>
      <c r="H825" s="2">
        <f t="shared" si="112"/>
        <v>0.40984556599853827</v>
      </c>
      <c r="I825" s="2">
        <f t="shared" si="113"/>
        <v>29.070245414309667</v>
      </c>
    </row>
    <row r="826" spans="1:9" ht="13.5" x14ac:dyDescent="0.25">
      <c r="A826" s="3">
        <f>TITRES_STAT!B829</f>
        <v>43509</v>
      </c>
      <c r="B826" s="6">
        <f>TITRES_STAT!D829</f>
        <v>1.68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4.1685491278410638E-3</v>
      </c>
      <c r="G826" s="2">
        <f t="shared" si="115"/>
        <v>1.0171024097052037E-2</v>
      </c>
      <c r="H826" s="2">
        <f t="shared" si="112"/>
        <v>0.40984556599853827</v>
      </c>
      <c r="I826" s="2">
        <f t="shared" si="113"/>
        <v>29.070245414309667</v>
      </c>
    </row>
    <row r="827" spans="1:9" ht="13.5" x14ac:dyDescent="0.25">
      <c r="A827" s="3">
        <f>TITRES_STAT!B830</f>
        <v>43510</v>
      </c>
      <c r="B827" s="6">
        <f>TITRES_STAT!D830</f>
        <v>1.75</v>
      </c>
      <c r="C827" s="2">
        <f t="shared" si="108"/>
        <v>7.0000000000000062E-2</v>
      </c>
      <c r="D827" s="2">
        <f t="shared" si="109"/>
        <v>7.0000000000000062E-2</v>
      </c>
      <c r="E827" s="2">
        <f t="shared" si="110"/>
        <v>0</v>
      </c>
      <c r="F827" s="2">
        <f t="shared" si="115"/>
        <v>8.8707956187095635E-3</v>
      </c>
      <c r="G827" s="2">
        <f t="shared" si="115"/>
        <v>9.4445223758340361E-3</v>
      </c>
      <c r="H827" s="2">
        <f t="shared" si="112"/>
        <v>0.93925296226810973</v>
      </c>
      <c r="I827" s="2">
        <f t="shared" si="113"/>
        <v>48.433751580793214</v>
      </c>
    </row>
    <row r="828" spans="1:9" ht="13.5" x14ac:dyDescent="0.25">
      <c r="A828" s="3">
        <f>TITRES_STAT!B831</f>
        <v>43511</v>
      </c>
      <c r="B828" s="6">
        <f>TITRES_STAT!D831</f>
        <v>1.7</v>
      </c>
      <c r="C828" s="2">
        <f t="shared" si="108"/>
        <v>-5.0000000000000044E-2</v>
      </c>
      <c r="D828" s="2">
        <f t="shared" si="109"/>
        <v>0</v>
      </c>
      <c r="E828" s="2">
        <f t="shared" si="110"/>
        <v>5.0000000000000044E-2</v>
      </c>
      <c r="F828" s="2">
        <f t="shared" si="115"/>
        <v>8.2371673602303092E-3</v>
      </c>
      <c r="G828" s="2">
        <f t="shared" si="115"/>
        <v>1.2341342206131608E-2</v>
      </c>
      <c r="H828" s="2">
        <f t="shared" si="112"/>
        <v>0.66744501713418158</v>
      </c>
      <c r="I828" s="2">
        <f t="shared" si="113"/>
        <v>40.028007537022809</v>
      </c>
    </row>
    <row r="829" spans="1:9" ht="13.5" x14ac:dyDescent="0.25">
      <c r="A829" s="3">
        <f>TITRES_STAT!B832</f>
        <v>43514</v>
      </c>
      <c r="B829" s="6">
        <f>TITRES_STAT!D832</f>
        <v>1.69</v>
      </c>
      <c r="C829" s="2">
        <f t="shared" si="108"/>
        <v>-1.0000000000000009E-2</v>
      </c>
      <c r="D829" s="2">
        <f t="shared" si="109"/>
        <v>0</v>
      </c>
      <c r="E829" s="2">
        <f t="shared" si="110"/>
        <v>1.0000000000000009E-2</v>
      </c>
      <c r="F829" s="2">
        <f t="shared" ref="F829:G844" si="116">((F828*13)+D829)/14</f>
        <v>7.6487982630710017E-3</v>
      </c>
      <c r="G829" s="2">
        <f t="shared" si="116"/>
        <v>1.2174103477122208E-2</v>
      </c>
      <c r="H829" s="2">
        <f t="shared" si="112"/>
        <v>0.62828431493495673</v>
      </c>
      <c r="I829" s="2">
        <f t="shared" si="113"/>
        <v>38.585664012863383</v>
      </c>
    </row>
    <row r="830" spans="1:9" ht="13.5" x14ac:dyDescent="0.25">
      <c r="A830" s="3">
        <f>TITRES_STAT!B833</f>
        <v>43515</v>
      </c>
      <c r="B830" s="6">
        <f>TITRES_STAT!D833</f>
        <v>1.69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7.1024555299945011E-3</v>
      </c>
      <c r="G830" s="2">
        <f t="shared" si="116"/>
        <v>1.1304524657327767E-2</v>
      </c>
      <c r="H830" s="2">
        <f t="shared" si="112"/>
        <v>0.62828431493495662</v>
      </c>
      <c r="I830" s="2">
        <f t="shared" si="113"/>
        <v>38.585664012863383</v>
      </c>
    </row>
    <row r="831" spans="1:9" ht="13.5" x14ac:dyDescent="0.25">
      <c r="A831" s="3">
        <f>TITRES_STAT!B834</f>
        <v>43516</v>
      </c>
      <c r="B831" s="6">
        <f>TITRES_STAT!D834</f>
        <v>1.69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6.5951372778520366E-3</v>
      </c>
      <c r="G831" s="2">
        <f t="shared" si="116"/>
        <v>1.0497058610375783E-2</v>
      </c>
      <c r="H831" s="2">
        <f t="shared" si="112"/>
        <v>0.62828431493495662</v>
      </c>
      <c r="I831" s="2">
        <f t="shared" si="113"/>
        <v>38.585664012863383</v>
      </c>
    </row>
    <row r="832" spans="1:9" ht="13.5" x14ac:dyDescent="0.25">
      <c r="A832" s="3">
        <f>TITRES_STAT!B835</f>
        <v>43517</v>
      </c>
      <c r="B832" s="6">
        <f>TITRES_STAT!D835</f>
        <v>1.65</v>
      </c>
      <c r="C832" s="2">
        <f t="shared" si="108"/>
        <v>-4.0000000000000036E-2</v>
      </c>
      <c r="D832" s="2">
        <f t="shared" si="109"/>
        <v>0</v>
      </c>
      <c r="E832" s="2">
        <f t="shared" si="110"/>
        <v>4.0000000000000036E-2</v>
      </c>
      <c r="F832" s="2">
        <f t="shared" si="116"/>
        <v>6.1240560437197476E-3</v>
      </c>
      <c r="G832" s="2">
        <f t="shared" si="116"/>
        <v>1.2604411566777515E-2</v>
      </c>
      <c r="H832" s="2">
        <f t="shared" si="112"/>
        <v>0.48586608040167667</v>
      </c>
      <c r="I832" s="2">
        <f t="shared" si="113"/>
        <v>32.699183783126102</v>
      </c>
    </row>
    <row r="833" spans="1:9" ht="13.5" x14ac:dyDescent="0.25">
      <c r="A833" s="3">
        <f>TITRES_STAT!B836</f>
        <v>43518</v>
      </c>
      <c r="B833" s="6">
        <f>TITRES_STAT!D836</f>
        <v>1.65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5.686623469168337E-3</v>
      </c>
      <c r="G833" s="2">
        <f t="shared" si="116"/>
        <v>1.1704096454864836E-2</v>
      </c>
      <c r="H833" s="2">
        <f t="shared" si="112"/>
        <v>0.48586608040167667</v>
      </c>
      <c r="I833" s="2">
        <f t="shared" si="113"/>
        <v>32.699183783126102</v>
      </c>
    </row>
    <row r="834" spans="1:9" ht="13.5" x14ac:dyDescent="0.25">
      <c r="A834" s="3">
        <f>TITRES_STAT!B837</f>
        <v>43521</v>
      </c>
      <c r="B834" s="6">
        <f>TITRES_STAT!D837</f>
        <v>1.65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5.2804360785134565E-3</v>
      </c>
      <c r="G834" s="2">
        <f t="shared" si="116"/>
        <v>1.0868089565231633E-2</v>
      </c>
      <c r="H834" s="2">
        <f t="shared" si="112"/>
        <v>0.48586608040167673</v>
      </c>
      <c r="I834" s="2">
        <f t="shared" si="113"/>
        <v>32.699183783126117</v>
      </c>
    </row>
    <row r="835" spans="1:9" ht="13.5" x14ac:dyDescent="0.25">
      <c r="A835" s="3">
        <f>TITRES_STAT!B838</f>
        <v>43522</v>
      </c>
      <c r="B835" s="6">
        <f>TITRES_STAT!D838</f>
        <v>1.65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4.903262072905353E-3</v>
      </c>
      <c r="G835" s="2">
        <f t="shared" si="116"/>
        <v>1.0091797453429373E-2</v>
      </c>
      <c r="H835" s="2">
        <f t="shared" si="112"/>
        <v>0.48586608040167678</v>
      </c>
      <c r="I835" s="2">
        <f t="shared" si="113"/>
        <v>32.699183783126117</v>
      </c>
    </row>
    <row r="836" spans="1:9" ht="13.5" x14ac:dyDescent="0.25">
      <c r="A836" s="3">
        <f>TITRES_STAT!B839</f>
        <v>43523</v>
      </c>
      <c r="B836" s="6">
        <f>TITRES_STAT!D839</f>
        <v>1.69</v>
      </c>
      <c r="C836" s="2">
        <f t="shared" si="117"/>
        <v>4.0000000000000036E-2</v>
      </c>
      <c r="D836" s="2">
        <f t="shared" si="118"/>
        <v>4.0000000000000036E-2</v>
      </c>
      <c r="E836" s="2">
        <f t="shared" si="119"/>
        <v>0</v>
      </c>
      <c r="F836" s="2">
        <f t="shared" si="116"/>
        <v>7.4101719248406877E-3</v>
      </c>
      <c r="G836" s="2">
        <f t="shared" si="116"/>
        <v>9.3709547781844187E-3</v>
      </c>
      <c r="H836" s="2">
        <f t="shared" si="112"/>
        <v>0.79075954374377799</v>
      </c>
      <c r="I836" s="2">
        <f t="shared" si="113"/>
        <v>44.157773527238</v>
      </c>
    </row>
    <row r="837" spans="1:9" ht="13.5" x14ac:dyDescent="0.25">
      <c r="A837" s="3">
        <f>TITRES_STAT!B840</f>
        <v>43524</v>
      </c>
      <c r="B837" s="6">
        <f>TITRES_STAT!D840</f>
        <v>1.65</v>
      </c>
      <c r="C837" s="2">
        <f t="shared" si="117"/>
        <v>-4.0000000000000036E-2</v>
      </c>
      <c r="D837" s="2">
        <f t="shared" si="118"/>
        <v>0</v>
      </c>
      <c r="E837" s="2">
        <f t="shared" si="119"/>
        <v>4.0000000000000036E-2</v>
      </c>
      <c r="F837" s="2">
        <f t="shared" si="116"/>
        <v>6.88087393020921E-3</v>
      </c>
      <c r="G837" s="2">
        <f t="shared" si="116"/>
        <v>1.155874372259982E-2</v>
      </c>
      <c r="H837" s="2">
        <f t="shared" si="112"/>
        <v>0.59529600234631275</v>
      </c>
      <c r="I837" s="2">
        <f t="shared" si="113"/>
        <v>37.315708274249388</v>
      </c>
    </row>
    <row r="838" spans="1:9" ht="13.5" x14ac:dyDescent="0.25">
      <c r="A838" s="3">
        <f>TITRES_STAT!B841</f>
        <v>43525</v>
      </c>
      <c r="B838" s="6">
        <f>TITRES_STAT!D841</f>
        <v>1.65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6.3893829351942665E-3</v>
      </c>
      <c r="G838" s="2">
        <f t="shared" si="116"/>
        <v>1.0733119170985546E-2</v>
      </c>
      <c r="H838" s="2">
        <f t="shared" si="112"/>
        <v>0.59529600234631275</v>
      </c>
      <c r="I838" s="2">
        <f t="shared" si="113"/>
        <v>37.315708274249388</v>
      </c>
    </row>
    <row r="839" spans="1:9" ht="13.5" x14ac:dyDescent="0.25">
      <c r="A839" s="3">
        <f>TITRES_STAT!B842</f>
        <v>43528</v>
      </c>
      <c r="B839" s="6">
        <f>TITRES_STAT!D842</f>
        <v>1.61</v>
      </c>
      <c r="C839" s="2">
        <f t="shared" si="117"/>
        <v>-3.9999999999999813E-2</v>
      </c>
      <c r="D839" s="2">
        <f t="shared" si="118"/>
        <v>0</v>
      </c>
      <c r="E839" s="2">
        <f t="shared" si="119"/>
        <v>3.9999999999999813E-2</v>
      </c>
      <c r="F839" s="2">
        <f t="shared" si="116"/>
        <v>5.9329984398232474E-3</v>
      </c>
      <c r="G839" s="2">
        <f t="shared" si="116"/>
        <v>1.2823610658772281E-2</v>
      </c>
      <c r="H839" s="2">
        <f t="shared" si="112"/>
        <v>0.46266208462627068</v>
      </c>
      <c r="I839" s="2">
        <f t="shared" si="113"/>
        <v>31.631508705203572</v>
      </c>
    </row>
    <row r="840" spans="1:9" ht="13.5" x14ac:dyDescent="0.25">
      <c r="A840" s="3">
        <f>TITRES_STAT!B843</f>
        <v>43529</v>
      </c>
      <c r="B840" s="6">
        <f>TITRES_STAT!D843</f>
        <v>1.61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5.5092128369787297E-3</v>
      </c>
      <c r="G840" s="2">
        <f t="shared" si="116"/>
        <v>1.1907638468859975E-2</v>
      </c>
      <c r="H840" s="2">
        <f t="shared" si="112"/>
        <v>0.46266208462627068</v>
      </c>
      <c r="I840" s="2">
        <f t="shared" si="113"/>
        <v>31.631508705203572</v>
      </c>
    </row>
    <row r="841" spans="1:9" ht="13.5" x14ac:dyDescent="0.25">
      <c r="A841" s="3">
        <f>TITRES_STAT!B844</f>
        <v>43530</v>
      </c>
      <c r="B841" s="6">
        <f>TITRES_STAT!D844</f>
        <v>1.61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5.1156976343373914E-3</v>
      </c>
      <c r="G841" s="2">
        <f t="shared" si="116"/>
        <v>1.1057092863941406E-2</v>
      </c>
      <c r="H841" s="2">
        <f t="shared" si="112"/>
        <v>0.46266208462627062</v>
      </c>
      <c r="I841" s="2">
        <f t="shared" si="113"/>
        <v>31.631508705203558</v>
      </c>
    </row>
    <row r="842" spans="1:9" ht="13.5" x14ac:dyDescent="0.25">
      <c r="A842" s="3">
        <f>TITRES_STAT!B845</f>
        <v>43531</v>
      </c>
      <c r="B842" s="6">
        <f>TITRES_STAT!D845</f>
        <v>1.61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4.7502906604561497E-3</v>
      </c>
      <c r="G842" s="2">
        <f t="shared" si="116"/>
        <v>1.0267300516517018E-2</v>
      </c>
      <c r="H842" s="2">
        <f t="shared" si="112"/>
        <v>0.46266208462627073</v>
      </c>
      <c r="I842" s="2">
        <f t="shared" si="113"/>
        <v>31.631508705203572</v>
      </c>
    </row>
    <row r="843" spans="1:9" ht="13.5" x14ac:dyDescent="0.25">
      <c r="A843" s="3">
        <f>TITRES_STAT!B846</f>
        <v>43532</v>
      </c>
      <c r="B843" s="6">
        <f>TITRES_STAT!D846</f>
        <v>1.61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4.4109841847092815E-3</v>
      </c>
      <c r="G843" s="2">
        <f t="shared" si="116"/>
        <v>9.5339219081943729E-3</v>
      </c>
      <c r="H843" s="2">
        <f t="shared" si="112"/>
        <v>0.46266208462627073</v>
      </c>
      <c r="I843" s="2">
        <f t="shared" si="113"/>
        <v>31.631508705203572</v>
      </c>
    </row>
    <row r="844" spans="1:9" ht="13.5" x14ac:dyDescent="0.25">
      <c r="A844" s="3">
        <f>TITRES_STAT!B847</f>
        <v>43535</v>
      </c>
      <c r="B844" s="6">
        <f>TITRES_STAT!D847</f>
        <v>1.61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4.0959138858014752E-3</v>
      </c>
      <c r="G844" s="2">
        <f t="shared" si="116"/>
        <v>8.85292748618049E-3</v>
      </c>
      <c r="H844" s="2">
        <f t="shared" si="112"/>
        <v>0.46266208462627062</v>
      </c>
      <c r="I844" s="2">
        <f t="shared" si="113"/>
        <v>31.631508705203558</v>
      </c>
    </row>
    <row r="845" spans="1:9" ht="13.5" x14ac:dyDescent="0.25">
      <c r="A845" s="3">
        <f>TITRES_STAT!B848</f>
        <v>43536</v>
      </c>
      <c r="B845" s="6">
        <f>TITRES_STAT!D848</f>
        <v>1.61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3.8033486082442269E-3</v>
      </c>
      <c r="G845" s="2">
        <f t="shared" si="120"/>
        <v>8.2205755228818827E-3</v>
      </c>
      <c r="H845" s="2">
        <f t="shared" si="112"/>
        <v>0.46266208462627068</v>
      </c>
      <c r="I845" s="2">
        <f t="shared" si="113"/>
        <v>31.631508705203572</v>
      </c>
    </row>
    <row r="846" spans="1:9" ht="13.5" x14ac:dyDescent="0.25">
      <c r="A846" s="3">
        <f>TITRES_STAT!B849</f>
        <v>43537</v>
      </c>
      <c r="B846" s="6">
        <f>TITRES_STAT!D849</f>
        <v>1.61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3.5316808505124965E-3</v>
      </c>
      <c r="G846" s="2">
        <f t="shared" si="120"/>
        <v>7.6333915569617482E-3</v>
      </c>
      <c r="H846" s="2">
        <f t="shared" si="112"/>
        <v>0.46266208462627068</v>
      </c>
      <c r="I846" s="2">
        <f t="shared" si="113"/>
        <v>31.631508705203572</v>
      </c>
    </row>
    <row r="847" spans="1:9" ht="13.5" x14ac:dyDescent="0.25">
      <c r="A847" s="3">
        <f>TITRES_STAT!B850</f>
        <v>43538</v>
      </c>
      <c r="B847" s="6">
        <f>TITRES_STAT!D850</f>
        <v>1.61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3.2794179326187467E-3</v>
      </c>
      <c r="G847" s="2">
        <f t="shared" si="120"/>
        <v>7.088149302893052E-3</v>
      </c>
      <c r="H847" s="2">
        <f t="shared" si="112"/>
        <v>0.46266208462627068</v>
      </c>
      <c r="I847" s="2">
        <f t="shared" si="113"/>
        <v>31.631508705203572</v>
      </c>
    </row>
    <row r="848" spans="1:9" ht="13.5" x14ac:dyDescent="0.25">
      <c r="A848" s="3">
        <f>TITRES_STAT!B851</f>
        <v>43539</v>
      </c>
      <c r="B848" s="6">
        <f>TITRES_STAT!D851</f>
        <v>1.61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3.0451737945745507E-3</v>
      </c>
      <c r="G848" s="2">
        <f t="shared" si="120"/>
        <v>6.5818529241149773E-3</v>
      </c>
      <c r="H848" s="2">
        <f t="shared" si="112"/>
        <v>0.46266208462627068</v>
      </c>
      <c r="I848" s="2">
        <f t="shared" si="113"/>
        <v>31.631508705203572</v>
      </c>
    </row>
    <row r="849" spans="1:9" ht="13.5" x14ac:dyDescent="0.25">
      <c r="A849" s="3">
        <f>TITRES_STAT!B852</f>
        <v>43542</v>
      </c>
      <c r="B849" s="6">
        <f>TITRES_STAT!D852</f>
        <v>1.61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2.8276613806763684E-3</v>
      </c>
      <c r="G849" s="2">
        <f t="shared" si="120"/>
        <v>6.1117205723924791E-3</v>
      </c>
      <c r="H849" s="2">
        <f t="shared" ref="H849:H912" si="121">F849/G849</f>
        <v>0.46266208462627068</v>
      </c>
      <c r="I849" s="2">
        <f t="shared" ref="I849:I912" si="122">IF(G849=0,100,100-(100/(1+H849)))</f>
        <v>31.631508705203572</v>
      </c>
    </row>
    <row r="850" spans="1:9" ht="13.5" x14ac:dyDescent="0.25">
      <c r="A850" s="3">
        <f>TITRES_STAT!B853</f>
        <v>43543</v>
      </c>
      <c r="B850" s="6">
        <f>TITRES_STAT!D853</f>
        <v>1.61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2.6256855677709136E-3</v>
      </c>
      <c r="G850" s="2">
        <f t="shared" si="120"/>
        <v>5.6751691029358741E-3</v>
      </c>
      <c r="H850" s="2">
        <f t="shared" si="121"/>
        <v>0.46266208462627062</v>
      </c>
      <c r="I850" s="2">
        <f t="shared" si="122"/>
        <v>31.631508705203558</v>
      </c>
    </row>
    <row r="851" spans="1:9" ht="13.5" x14ac:dyDescent="0.25">
      <c r="A851" s="3">
        <f>TITRES_STAT!B854</f>
        <v>43545</v>
      </c>
      <c r="B851" s="6">
        <f>TITRES_STAT!D854</f>
        <v>1.61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2.4381365986444197E-3</v>
      </c>
      <c r="G851" s="2">
        <f t="shared" si="120"/>
        <v>5.2697998812975969E-3</v>
      </c>
      <c r="H851" s="2">
        <f t="shared" si="121"/>
        <v>0.46266208462627062</v>
      </c>
      <c r="I851" s="2">
        <f t="shared" si="122"/>
        <v>31.631508705203558</v>
      </c>
    </row>
    <row r="852" spans="1:9" ht="13.5" x14ac:dyDescent="0.25">
      <c r="A852" s="3">
        <f>TITRES_STAT!B855</f>
        <v>43546</v>
      </c>
      <c r="B852" s="6">
        <f>TITRES_STAT!D855</f>
        <v>1.63</v>
      </c>
      <c r="C852" s="2">
        <f t="shared" si="117"/>
        <v>1.9999999999999796E-2</v>
      </c>
      <c r="D852" s="2">
        <f t="shared" si="118"/>
        <v>1.9999999999999796E-2</v>
      </c>
      <c r="E852" s="2">
        <f t="shared" si="119"/>
        <v>0</v>
      </c>
      <c r="F852" s="2">
        <f t="shared" si="120"/>
        <v>3.6925554130269466E-3</v>
      </c>
      <c r="G852" s="2">
        <f t="shared" si="120"/>
        <v>4.8933856040620548E-3</v>
      </c>
      <c r="H852" s="2">
        <f t="shared" si="121"/>
        <v>0.7546013561575271</v>
      </c>
      <c r="I852" s="2">
        <f t="shared" si="122"/>
        <v>43.006997202490446</v>
      </c>
    </row>
    <row r="853" spans="1:9" ht="13.5" x14ac:dyDescent="0.25">
      <c r="A853" s="3">
        <f>TITRES_STAT!B856</f>
        <v>43549</v>
      </c>
      <c r="B853" s="6">
        <f>TITRES_STAT!D856</f>
        <v>1.63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3.4288014549535934E-3</v>
      </c>
      <c r="G853" s="2">
        <f t="shared" si="120"/>
        <v>4.543858060914765E-3</v>
      </c>
      <c r="H853" s="2">
        <f t="shared" si="121"/>
        <v>0.75460135615752721</v>
      </c>
      <c r="I853" s="2">
        <f t="shared" si="122"/>
        <v>43.006997202490446</v>
      </c>
    </row>
    <row r="854" spans="1:9" ht="13.5" x14ac:dyDescent="0.25">
      <c r="A854" s="3">
        <f>TITRES_STAT!B857</f>
        <v>43550</v>
      </c>
      <c r="B854" s="6">
        <f>TITRES_STAT!D857</f>
        <v>1.61</v>
      </c>
      <c r="C854" s="2">
        <f t="shared" si="117"/>
        <v>-1.9999999999999796E-2</v>
      </c>
      <c r="D854" s="2">
        <f t="shared" si="118"/>
        <v>0</v>
      </c>
      <c r="E854" s="2">
        <f t="shared" si="119"/>
        <v>1.9999999999999796E-2</v>
      </c>
      <c r="F854" s="2">
        <f t="shared" si="120"/>
        <v>3.1838870653140513E-3</v>
      </c>
      <c r="G854" s="2">
        <f t="shared" si="120"/>
        <v>5.6478681994208395E-3</v>
      </c>
      <c r="H854" s="2">
        <f t="shared" si="121"/>
        <v>0.56373253640029042</v>
      </c>
      <c r="I854" s="2">
        <f t="shared" si="122"/>
        <v>36.050444898844511</v>
      </c>
    </row>
    <row r="855" spans="1:9" ht="13.5" x14ac:dyDescent="0.25">
      <c r="A855" s="3">
        <f>TITRES_STAT!B858</f>
        <v>43551</v>
      </c>
      <c r="B855" s="6">
        <f>TITRES_STAT!D858</f>
        <v>1.64</v>
      </c>
      <c r="C855" s="2">
        <f t="shared" si="117"/>
        <v>2.9999999999999805E-2</v>
      </c>
      <c r="D855" s="2">
        <f t="shared" si="118"/>
        <v>2.9999999999999805E-2</v>
      </c>
      <c r="E855" s="2">
        <f t="shared" si="119"/>
        <v>0</v>
      </c>
      <c r="F855" s="2">
        <f t="shared" si="120"/>
        <v>5.0993237035058909E-3</v>
      </c>
      <c r="G855" s="2">
        <f t="shared" si="120"/>
        <v>5.2444490423193503E-3</v>
      </c>
      <c r="H855" s="2">
        <f t="shared" si="121"/>
        <v>0.97232781982580241</v>
      </c>
      <c r="I855" s="2">
        <f t="shared" si="122"/>
        <v>49.298489330829348</v>
      </c>
    </row>
    <row r="856" spans="1:9" ht="13.5" x14ac:dyDescent="0.25">
      <c r="A856" s="3">
        <f>TITRES_STAT!B859</f>
        <v>43552</v>
      </c>
      <c r="B856" s="6">
        <f>TITRES_STAT!D859</f>
        <v>1.64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4.7350862961126131E-3</v>
      </c>
      <c r="G856" s="2">
        <f t="shared" si="120"/>
        <v>4.86984553929654E-3</v>
      </c>
      <c r="H856" s="2">
        <f t="shared" si="121"/>
        <v>0.9723278198258023</v>
      </c>
      <c r="I856" s="2">
        <f t="shared" si="122"/>
        <v>49.298489330829348</v>
      </c>
    </row>
    <row r="857" spans="1:9" ht="13.5" x14ac:dyDescent="0.25">
      <c r="A857" s="3">
        <f>TITRES_STAT!B860</f>
        <v>43553</v>
      </c>
      <c r="B857" s="6">
        <f>TITRES_STAT!D860</f>
        <v>1.63</v>
      </c>
      <c r="C857" s="2">
        <f t="shared" si="117"/>
        <v>-1.0000000000000009E-2</v>
      </c>
      <c r="D857" s="2">
        <f t="shared" si="118"/>
        <v>0</v>
      </c>
      <c r="E857" s="2">
        <f t="shared" si="119"/>
        <v>1.0000000000000009E-2</v>
      </c>
      <c r="F857" s="2">
        <f t="shared" si="120"/>
        <v>4.3968658463902832E-3</v>
      </c>
      <c r="G857" s="2">
        <f t="shared" si="120"/>
        <v>5.236285143632502E-3</v>
      </c>
      <c r="H857" s="2">
        <f t="shared" si="121"/>
        <v>0.83969182842095968</v>
      </c>
      <c r="I857" s="2">
        <f t="shared" si="122"/>
        <v>45.643069966869511</v>
      </c>
    </row>
    <row r="858" spans="1:9" ht="13.5" x14ac:dyDescent="0.25">
      <c r="A858" s="3">
        <f>TITRES_STAT!B861</f>
        <v>43556</v>
      </c>
      <c r="B858" s="6">
        <f>TITRES_STAT!D861</f>
        <v>1.63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4.0828040002195481E-3</v>
      </c>
      <c r="G858" s="2">
        <f t="shared" si="120"/>
        <v>4.8622647762301806E-3</v>
      </c>
      <c r="H858" s="2">
        <f t="shared" si="121"/>
        <v>0.83969182842095957</v>
      </c>
      <c r="I858" s="2">
        <f t="shared" si="122"/>
        <v>45.643069966869511</v>
      </c>
    </row>
    <row r="859" spans="1:9" ht="13.5" x14ac:dyDescent="0.25">
      <c r="A859" s="3">
        <f>TITRES_STAT!B862</f>
        <v>43557</v>
      </c>
      <c r="B859" s="6">
        <f>TITRES_STAT!D862</f>
        <v>1.63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3.7911751430610087E-3</v>
      </c>
      <c r="G859" s="2">
        <f t="shared" si="120"/>
        <v>4.5149601493565958E-3</v>
      </c>
      <c r="H859" s="2">
        <f t="shared" si="121"/>
        <v>0.83969182842095957</v>
      </c>
      <c r="I859" s="2">
        <f t="shared" si="122"/>
        <v>45.643069966869511</v>
      </c>
    </row>
    <row r="860" spans="1:9" ht="13.5" x14ac:dyDescent="0.25">
      <c r="A860" s="3">
        <f>TITRES_STAT!B863</f>
        <v>43558</v>
      </c>
      <c r="B860" s="6">
        <f>TITRES_STAT!D863</f>
        <v>1.63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3.5203769185566509E-3</v>
      </c>
      <c r="G860" s="2">
        <f t="shared" si="120"/>
        <v>4.1924629958311251E-3</v>
      </c>
      <c r="H860" s="2">
        <f t="shared" si="121"/>
        <v>0.83969182842095946</v>
      </c>
      <c r="I860" s="2">
        <f t="shared" si="122"/>
        <v>45.643069966869511</v>
      </c>
    </row>
    <row r="861" spans="1:9" ht="13.5" x14ac:dyDescent="0.25">
      <c r="A861" s="3">
        <f>TITRES_STAT!B864</f>
        <v>43559</v>
      </c>
      <c r="B861" s="6">
        <f>TITRES_STAT!D864</f>
        <v>1.63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3.268921424374033E-3</v>
      </c>
      <c r="G861" s="2">
        <f t="shared" si="123"/>
        <v>3.8930013532717592E-3</v>
      </c>
      <c r="H861" s="2">
        <f t="shared" si="121"/>
        <v>0.83969182842095946</v>
      </c>
      <c r="I861" s="2">
        <f t="shared" si="122"/>
        <v>45.643069966869511</v>
      </c>
    </row>
    <row r="862" spans="1:9" ht="13.5" x14ac:dyDescent="0.25">
      <c r="A862" s="3">
        <f>TITRES_STAT!B865</f>
        <v>43560</v>
      </c>
      <c r="B862" s="6">
        <f>TITRES_STAT!D865</f>
        <v>1.61</v>
      </c>
      <c r="C862" s="2">
        <f t="shared" si="117"/>
        <v>-1.9999999999999796E-2</v>
      </c>
      <c r="D862" s="2">
        <f t="shared" si="118"/>
        <v>0</v>
      </c>
      <c r="E862" s="2">
        <f t="shared" si="119"/>
        <v>1.9999999999999796E-2</v>
      </c>
      <c r="F862" s="2">
        <f t="shared" si="123"/>
        <v>3.0354270369187452E-3</v>
      </c>
      <c r="G862" s="2">
        <f t="shared" si="123"/>
        <v>5.0435012566094756E-3</v>
      </c>
      <c r="H862" s="2">
        <f t="shared" si="121"/>
        <v>0.60184916836113367</v>
      </c>
      <c r="I862" s="2">
        <f t="shared" si="122"/>
        <v>37.572149753455932</v>
      </c>
    </row>
    <row r="863" spans="1:9" ht="13.5" x14ac:dyDescent="0.25">
      <c r="A863" s="3">
        <f>TITRES_STAT!B866</f>
        <v>43563</v>
      </c>
      <c r="B863" s="6">
        <f>TITRES_STAT!D866</f>
        <v>1.61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2.8186108199959774E-3</v>
      </c>
      <c r="G863" s="2">
        <f t="shared" si="123"/>
        <v>4.683251166851656E-3</v>
      </c>
      <c r="H863" s="2">
        <f t="shared" si="121"/>
        <v>0.60184916836113356</v>
      </c>
      <c r="I863" s="2">
        <f t="shared" si="122"/>
        <v>37.572149753455932</v>
      </c>
    </row>
    <row r="864" spans="1:9" ht="13.5" x14ac:dyDescent="0.25">
      <c r="A864" s="3">
        <f>TITRES_STAT!B867</f>
        <v>43565</v>
      </c>
      <c r="B864" s="6">
        <f>TITRES_STAT!D867</f>
        <v>1.64</v>
      </c>
      <c r="C864" s="2">
        <f t="shared" si="117"/>
        <v>2.9999999999999805E-2</v>
      </c>
      <c r="D864" s="2">
        <f t="shared" si="118"/>
        <v>2.9999999999999805E-2</v>
      </c>
      <c r="E864" s="2">
        <f t="shared" si="119"/>
        <v>0</v>
      </c>
      <c r="F864" s="2">
        <f t="shared" si="123"/>
        <v>4.7601386185676794E-3</v>
      </c>
      <c r="G864" s="2">
        <f t="shared" si="123"/>
        <v>4.3487332263622515E-3</v>
      </c>
      <c r="H864" s="2">
        <f t="shared" si="121"/>
        <v>1.0946035019374072</v>
      </c>
      <c r="I864" s="2">
        <f t="shared" si="122"/>
        <v>52.258267539653772</v>
      </c>
    </row>
    <row r="865" spans="1:9" ht="13.5" x14ac:dyDescent="0.25">
      <c r="A865" s="3">
        <f>TITRES_STAT!B868</f>
        <v>43566</v>
      </c>
      <c r="B865" s="6">
        <f>TITRES_STAT!D868</f>
        <v>1.64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4.4201287172414162E-3</v>
      </c>
      <c r="G865" s="2">
        <f t="shared" si="123"/>
        <v>4.0381094244792337E-3</v>
      </c>
      <c r="H865" s="2">
        <f t="shared" si="121"/>
        <v>1.094603501937407</v>
      </c>
      <c r="I865" s="2">
        <f t="shared" si="122"/>
        <v>52.258267539653765</v>
      </c>
    </row>
    <row r="866" spans="1:9" ht="13.5" x14ac:dyDescent="0.25">
      <c r="A866" s="3">
        <f>TITRES_STAT!B869</f>
        <v>43567</v>
      </c>
      <c r="B866" s="6">
        <f>TITRES_STAT!D869</f>
        <v>1.62</v>
      </c>
      <c r="C866" s="2">
        <f t="shared" si="117"/>
        <v>-1.9999999999999796E-2</v>
      </c>
      <c r="D866" s="2">
        <f t="shared" si="118"/>
        <v>0</v>
      </c>
      <c r="E866" s="2">
        <f t="shared" si="119"/>
        <v>1.9999999999999796E-2</v>
      </c>
      <c r="F866" s="2">
        <f t="shared" si="123"/>
        <v>4.104405237438458E-3</v>
      </c>
      <c r="G866" s="2">
        <f t="shared" si="123"/>
        <v>5.1782444655878446E-3</v>
      </c>
      <c r="H866" s="2">
        <f t="shared" si="121"/>
        <v>0.7926248489646226</v>
      </c>
      <c r="I866" s="2">
        <f t="shared" si="122"/>
        <v>44.215879826859691</v>
      </c>
    </row>
    <row r="867" spans="1:9" ht="13.5" x14ac:dyDescent="0.25">
      <c r="A867" s="3">
        <f>TITRES_STAT!B870</f>
        <v>43570</v>
      </c>
      <c r="B867" s="6">
        <f>TITRES_STAT!D870</f>
        <v>1.62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3.8112334347642821E-3</v>
      </c>
      <c r="G867" s="2">
        <f t="shared" si="123"/>
        <v>4.8083698609029989E-3</v>
      </c>
      <c r="H867" s="2">
        <f t="shared" si="121"/>
        <v>0.79262484896462249</v>
      </c>
      <c r="I867" s="2">
        <f t="shared" si="122"/>
        <v>44.215879826859691</v>
      </c>
    </row>
    <row r="868" spans="1:9" ht="13.5" x14ac:dyDescent="0.25">
      <c r="A868" s="3">
        <f>TITRES_STAT!B871</f>
        <v>43571</v>
      </c>
      <c r="B868" s="6">
        <f>TITRES_STAT!D871</f>
        <v>1.61</v>
      </c>
      <c r="C868" s="2">
        <f t="shared" si="117"/>
        <v>-1.0000000000000009E-2</v>
      </c>
      <c r="D868" s="2">
        <f t="shared" si="118"/>
        <v>0</v>
      </c>
      <c r="E868" s="2">
        <f t="shared" si="119"/>
        <v>1.0000000000000009E-2</v>
      </c>
      <c r="F868" s="2">
        <f t="shared" si="123"/>
        <v>3.5390024751382619E-3</v>
      </c>
      <c r="G868" s="2">
        <f t="shared" si="123"/>
        <v>5.179200585124214E-3</v>
      </c>
      <c r="H868" s="2">
        <f t="shared" si="121"/>
        <v>0.68331056443402549</v>
      </c>
      <c r="I868" s="2">
        <f t="shared" si="122"/>
        <v>40.593255865638369</v>
      </c>
    </row>
    <row r="869" spans="1:9" ht="13.5" x14ac:dyDescent="0.25">
      <c r="A869" s="3">
        <f>TITRES_STAT!B872</f>
        <v>43572</v>
      </c>
      <c r="B869" s="6">
        <f>TITRES_STAT!D872</f>
        <v>1.61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3.2862165840569575E-3</v>
      </c>
      <c r="G869" s="2">
        <f t="shared" si="123"/>
        <v>4.8092576861867705E-3</v>
      </c>
      <c r="H869" s="2">
        <f t="shared" si="121"/>
        <v>0.68331056443402549</v>
      </c>
      <c r="I869" s="2">
        <f t="shared" si="122"/>
        <v>40.593255865638369</v>
      </c>
    </row>
    <row r="870" spans="1:9" ht="13.5" x14ac:dyDescent="0.25">
      <c r="A870" s="3">
        <f>TITRES_STAT!B873</f>
        <v>43573</v>
      </c>
      <c r="B870" s="6">
        <f>TITRES_STAT!D873</f>
        <v>1.59</v>
      </c>
      <c r="C870" s="2">
        <f t="shared" si="117"/>
        <v>-2.0000000000000018E-2</v>
      </c>
      <c r="D870" s="2">
        <f t="shared" si="118"/>
        <v>0</v>
      </c>
      <c r="E870" s="2">
        <f t="shared" si="119"/>
        <v>2.0000000000000018E-2</v>
      </c>
      <c r="F870" s="2">
        <f t="shared" si="123"/>
        <v>3.0514868280528892E-3</v>
      </c>
      <c r="G870" s="2">
        <f t="shared" si="123"/>
        <v>5.8943107086020024E-3</v>
      </c>
      <c r="H870" s="2">
        <f t="shared" si="121"/>
        <v>0.51770036886579962</v>
      </c>
      <c r="I870" s="2">
        <f t="shared" si="122"/>
        <v>34.110841605229695</v>
      </c>
    </row>
    <row r="871" spans="1:9" ht="13.5" x14ac:dyDescent="0.25">
      <c r="A871" s="3">
        <f>TITRES_STAT!B874</f>
        <v>43574</v>
      </c>
      <c r="B871" s="6">
        <f>TITRES_STAT!D874</f>
        <v>1.59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2.8335234831919688E-3</v>
      </c>
      <c r="G871" s="2">
        <f t="shared" si="123"/>
        <v>5.4732885151304311E-3</v>
      </c>
      <c r="H871" s="2">
        <f t="shared" si="121"/>
        <v>0.51770036886579962</v>
      </c>
      <c r="I871" s="2">
        <f t="shared" si="122"/>
        <v>34.110841605229695</v>
      </c>
    </row>
    <row r="872" spans="1:9" ht="13.5" x14ac:dyDescent="0.25">
      <c r="A872" s="3">
        <f>TITRES_STAT!B875</f>
        <v>43577</v>
      </c>
      <c r="B872" s="6">
        <f>TITRES_STAT!D875</f>
        <v>1.59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2.631128948678257E-3</v>
      </c>
      <c r="G872" s="2">
        <f t="shared" si="123"/>
        <v>5.0823393354782571E-3</v>
      </c>
      <c r="H872" s="2">
        <f t="shared" si="121"/>
        <v>0.51770036886579973</v>
      </c>
      <c r="I872" s="2">
        <f t="shared" si="122"/>
        <v>34.110841605229695</v>
      </c>
    </row>
    <row r="873" spans="1:9" ht="13.5" x14ac:dyDescent="0.25">
      <c r="A873" s="3">
        <f>TITRES_STAT!B876</f>
        <v>43578</v>
      </c>
      <c r="B873" s="6">
        <f>TITRES_STAT!D876</f>
        <v>1.57</v>
      </c>
      <c r="C873" s="2">
        <f t="shared" si="117"/>
        <v>-2.0000000000000018E-2</v>
      </c>
      <c r="D873" s="2">
        <f t="shared" si="118"/>
        <v>0</v>
      </c>
      <c r="E873" s="2">
        <f t="shared" si="119"/>
        <v>2.0000000000000018E-2</v>
      </c>
      <c r="F873" s="2">
        <f t="shared" si="123"/>
        <v>2.4431911666298101E-3</v>
      </c>
      <c r="G873" s="2">
        <f t="shared" si="123"/>
        <v>6.1478865258012402E-3</v>
      </c>
      <c r="H873" s="2">
        <f t="shared" si="121"/>
        <v>0.39740342577507065</v>
      </c>
      <c r="I873" s="2">
        <f t="shared" si="122"/>
        <v>28.438704131174617</v>
      </c>
    </row>
    <row r="874" spans="1:9" ht="13.5" x14ac:dyDescent="0.25">
      <c r="A874" s="3">
        <f>TITRES_STAT!B877</f>
        <v>43579</v>
      </c>
      <c r="B874" s="6">
        <f>TITRES_STAT!D877</f>
        <v>1.57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2.2686775118705383E-3</v>
      </c>
      <c r="G874" s="2">
        <f t="shared" si="123"/>
        <v>5.7087517739582939E-3</v>
      </c>
      <c r="H874" s="2">
        <f t="shared" si="121"/>
        <v>0.39740342577507076</v>
      </c>
      <c r="I874" s="2">
        <f t="shared" si="122"/>
        <v>28.438704131174617</v>
      </c>
    </row>
    <row r="875" spans="1:9" ht="13.5" x14ac:dyDescent="0.25">
      <c r="A875" s="3">
        <f>TITRES_STAT!B878</f>
        <v>43580</v>
      </c>
      <c r="B875" s="6">
        <f>TITRES_STAT!D878</f>
        <v>1.59</v>
      </c>
      <c r="C875" s="2">
        <f t="shared" si="117"/>
        <v>2.0000000000000018E-2</v>
      </c>
      <c r="D875" s="2">
        <f t="shared" si="118"/>
        <v>2.0000000000000018E-2</v>
      </c>
      <c r="E875" s="2">
        <f t="shared" si="119"/>
        <v>0</v>
      </c>
      <c r="F875" s="2">
        <f t="shared" si="123"/>
        <v>3.5352005467369297E-3</v>
      </c>
      <c r="G875" s="2">
        <f t="shared" si="123"/>
        <v>5.3009837901041301E-3</v>
      </c>
      <c r="H875" s="2">
        <f t="shared" si="121"/>
        <v>0.6668951814824331</v>
      </c>
      <c r="I875" s="2">
        <f t="shared" si="122"/>
        <v>40.008225405591368</v>
      </c>
    </row>
    <row r="876" spans="1:9" ht="13.5" x14ac:dyDescent="0.25">
      <c r="A876" s="3">
        <f>TITRES_STAT!B879</f>
        <v>43581</v>
      </c>
      <c r="B876" s="6">
        <f>TITRES_STAT!D879</f>
        <v>1.59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3.2826862219700061E-3</v>
      </c>
      <c r="G876" s="2">
        <f t="shared" si="123"/>
        <v>4.9223420908109782E-3</v>
      </c>
      <c r="H876" s="2">
        <f t="shared" si="121"/>
        <v>0.66689518148243299</v>
      </c>
      <c r="I876" s="2">
        <f t="shared" si="122"/>
        <v>40.008225405591361</v>
      </c>
    </row>
    <row r="877" spans="1:9" ht="13.5" x14ac:dyDescent="0.25">
      <c r="A877" s="3">
        <f>TITRES_STAT!B880</f>
        <v>43584</v>
      </c>
      <c r="B877" s="6">
        <f>TITRES_STAT!D880</f>
        <v>1.59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3.0482086346864342E-3</v>
      </c>
      <c r="G877" s="2">
        <f t="shared" si="124"/>
        <v>4.5707462271816221E-3</v>
      </c>
      <c r="H877" s="2">
        <f t="shared" si="121"/>
        <v>0.6668951814824331</v>
      </c>
      <c r="I877" s="2">
        <f t="shared" si="122"/>
        <v>40.008225405591368</v>
      </c>
    </row>
    <row r="878" spans="1:9" ht="13.5" x14ac:dyDescent="0.25">
      <c r="A878" s="3">
        <f>TITRES_STAT!B881</f>
        <v>43585</v>
      </c>
      <c r="B878" s="6">
        <f>TITRES_STAT!D881</f>
        <v>1.59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2.8304794464945461E-3</v>
      </c>
      <c r="G878" s="2">
        <f t="shared" si="124"/>
        <v>4.2442643538115063E-3</v>
      </c>
      <c r="H878" s="2">
        <f t="shared" si="121"/>
        <v>0.6668951814824331</v>
      </c>
      <c r="I878" s="2">
        <f t="shared" si="122"/>
        <v>40.008225405591368</v>
      </c>
    </row>
    <row r="879" spans="1:9" ht="13.5" x14ac:dyDescent="0.25">
      <c r="A879" s="3">
        <f>TITRES_STAT!B882</f>
        <v>43587</v>
      </c>
      <c r="B879" s="6">
        <f>TITRES_STAT!D882</f>
        <v>1.56</v>
      </c>
      <c r="C879" s="2">
        <f t="shared" si="117"/>
        <v>-3.0000000000000027E-2</v>
      </c>
      <c r="D879" s="2">
        <f t="shared" si="118"/>
        <v>0</v>
      </c>
      <c r="E879" s="2">
        <f t="shared" si="119"/>
        <v>3.0000000000000027E-2</v>
      </c>
      <c r="F879" s="2">
        <f t="shared" si="124"/>
        <v>2.6283023431735069E-3</v>
      </c>
      <c r="G879" s="2">
        <f t="shared" si="124"/>
        <v>6.0839597571106865E-3</v>
      </c>
      <c r="H879" s="2">
        <f t="shared" si="121"/>
        <v>0.43200521504134759</v>
      </c>
      <c r="I879" s="2">
        <f t="shared" si="122"/>
        <v>30.167852079286874</v>
      </c>
    </row>
    <row r="880" spans="1:9" ht="13.5" x14ac:dyDescent="0.25">
      <c r="A880" s="3">
        <f>TITRES_STAT!B883</f>
        <v>43588</v>
      </c>
      <c r="B880" s="6">
        <f>TITRES_STAT!D883</f>
        <v>1.56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2.4405664615182563E-3</v>
      </c>
      <c r="G880" s="2">
        <f t="shared" si="124"/>
        <v>5.6493912030313514E-3</v>
      </c>
      <c r="H880" s="2">
        <f t="shared" si="121"/>
        <v>0.43200521504134759</v>
      </c>
      <c r="I880" s="2">
        <f t="shared" si="122"/>
        <v>30.167852079286874</v>
      </c>
    </row>
    <row r="881" spans="1:9" ht="13.5" x14ac:dyDescent="0.25">
      <c r="A881" s="3">
        <f>TITRES_STAT!B884</f>
        <v>43591</v>
      </c>
      <c r="B881" s="6">
        <f>TITRES_STAT!D884</f>
        <v>1.56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2.2662402856955233E-3</v>
      </c>
      <c r="G881" s="2">
        <f t="shared" si="124"/>
        <v>5.2458632599576838E-3</v>
      </c>
      <c r="H881" s="2">
        <f t="shared" si="121"/>
        <v>0.43200521504134748</v>
      </c>
      <c r="I881" s="2">
        <f t="shared" si="122"/>
        <v>30.167852079286874</v>
      </c>
    </row>
    <row r="882" spans="1:9" ht="13.5" x14ac:dyDescent="0.25">
      <c r="A882" s="3">
        <f>TITRES_STAT!B885</f>
        <v>43592</v>
      </c>
      <c r="B882" s="6">
        <f>TITRES_STAT!D885</f>
        <v>1.56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2.1043659795744146E-3</v>
      </c>
      <c r="G882" s="2">
        <f t="shared" si="124"/>
        <v>4.8711587413892777E-3</v>
      </c>
      <c r="H882" s="2">
        <f t="shared" si="121"/>
        <v>0.43200521504134753</v>
      </c>
      <c r="I882" s="2">
        <f t="shared" si="122"/>
        <v>30.167852079286874</v>
      </c>
    </row>
    <row r="883" spans="1:9" ht="13.5" x14ac:dyDescent="0.25">
      <c r="A883" s="3">
        <f>TITRES_STAT!B886</f>
        <v>43593</v>
      </c>
      <c r="B883" s="6">
        <f>TITRES_STAT!D886</f>
        <v>1.56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1.9540541238905278E-3</v>
      </c>
      <c r="G883" s="2">
        <f t="shared" si="124"/>
        <v>4.5232188312900436E-3</v>
      </c>
      <c r="H883" s="2">
        <f t="shared" si="121"/>
        <v>0.43200521504134748</v>
      </c>
      <c r="I883" s="2">
        <f t="shared" si="122"/>
        <v>30.167852079286874</v>
      </c>
    </row>
    <row r="884" spans="1:9" ht="13.5" x14ac:dyDescent="0.25">
      <c r="A884" s="3">
        <f>TITRES_STAT!B887</f>
        <v>43594</v>
      </c>
      <c r="B884" s="6">
        <f>TITRES_STAT!D887</f>
        <v>1.56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1.8144788293269188E-3</v>
      </c>
      <c r="G884" s="2">
        <f t="shared" si="124"/>
        <v>4.2001317719121837E-3</v>
      </c>
      <c r="H884" s="2">
        <f t="shared" si="121"/>
        <v>0.43200521504134748</v>
      </c>
      <c r="I884" s="2">
        <f t="shared" si="122"/>
        <v>30.167852079286874</v>
      </c>
    </row>
    <row r="885" spans="1:9" ht="13.5" x14ac:dyDescent="0.25">
      <c r="A885" s="3">
        <f>TITRES_STAT!B888</f>
        <v>43595</v>
      </c>
      <c r="B885" s="6">
        <f>TITRES_STAT!D888</f>
        <v>1.56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1.6848731986607104E-3</v>
      </c>
      <c r="G885" s="2">
        <f t="shared" si="124"/>
        <v>3.9001223596327422E-3</v>
      </c>
      <c r="H885" s="2">
        <f t="shared" si="121"/>
        <v>0.43200521504134748</v>
      </c>
      <c r="I885" s="2">
        <f t="shared" si="122"/>
        <v>30.167852079286874</v>
      </c>
    </row>
    <row r="886" spans="1:9" ht="13.5" x14ac:dyDescent="0.25">
      <c r="A886" s="3">
        <f>TITRES_STAT!B889</f>
        <v>43598</v>
      </c>
      <c r="B886" s="6">
        <f>TITRES_STAT!D889</f>
        <v>1.56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1.5645251130420883E-3</v>
      </c>
      <c r="G886" s="2">
        <f t="shared" si="124"/>
        <v>3.6215421910875466E-3</v>
      </c>
      <c r="H886" s="2">
        <f t="shared" si="121"/>
        <v>0.43200521504134748</v>
      </c>
      <c r="I886" s="2">
        <f t="shared" si="122"/>
        <v>30.167852079286874</v>
      </c>
    </row>
    <row r="887" spans="1:9" ht="13.5" x14ac:dyDescent="0.25">
      <c r="A887" s="3">
        <f>TITRES_STAT!B890</f>
        <v>43599</v>
      </c>
      <c r="B887" s="6">
        <f>TITRES_STAT!D890</f>
        <v>1.56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1.4527733192533678E-3</v>
      </c>
      <c r="G887" s="2">
        <f t="shared" si="124"/>
        <v>3.3628606060098648E-3</v>
      </c>
      <c r="H887" s="2">
        <f t="shared" si="121"/>
        <v>0.43200521504134748</v>
      </c>
      <c r="I887" s="2">
        <f t="shared" si="122"/>
        <v>30.167852079286874</v>
      </c>
    </row>
    <row r="888" spans="1:9" ht="13.5" x14ac:dyDescent="0.25">
      <c r="A888" s="3">
        <f>TITRES_STAT!B891</f>
        <v>43600</v>
      </c>
      <c r="B888" s="6">
        <f>TITRES_STAT!D891</f>
        <v>1.56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1.3490037964495557E-3</v>
      </c>
      <c r="G888" s="2">
        <f t="shared" si="124"/>
        <v>3.1226562770091601E-3</v>
      </c>
      <c r="H888" s="2">
        <f t="shared" si="121"/>
        <v>0.43200521504134748</v>
      </c>
      <c r="I888" s="2">
        <f t="shared" si="122"/>
        <v>30.167852079286874</v>
      </c>
    </row>
    <row r="889" spans="1:9" ht="13.5" x14ac:dyDescent="0.25">
      <c r="A889" s="3">
        <f>TITRES_STAT!B892</f>
        <v>43601</v>
      </c>
      <c r="B889" s="6">
        <f>TITRES_STAT!D892</f>
        <v>1.56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1.2526463824174446E-3</v>
      </c>
      <c r="G889" s="2">
        <f t="shared" si="124"/>
        <v>2.8996094000799345E-3</v>
      </c>
      <c r="H889" s="2">
        <f t="shared" si="121"/>
        <v>0.43200521504134742</v>
      </c>
      <c r="I889" s="2">
        <f t="shared" si="122"/>
        <v>30.16785207928686</v>
      </c>
    </row>
    <row r="890" spans="1:9" ht="13.5" x14ac:dyDescent="0.25">
      <c r="A890" s="3">
        <f>TITRES_STAT!B893</f>
        <v>43602</v>
      </c>
      <c r="B890" s="6">
        <f>TITRES_STAT!D893</f>
        <v>1.56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1.1631716408161985E-3</v>
      </c>
      <c r="G890" s="2">
        <f t="shared" si="124"/>
        <v>2.6924944429313679E-3</v>
      </c>
      <c r="H890" s="2">
        <f t="shared" si="121"/>
        <v>0.43200521504134737</v>
      </c>
      <c r="I890" s="2">
        <f t="shared" si="122"/>
        <v>30.16785207928686</v>
      </c>
    </row>
    <row r="891" spans="1:9" ht="13.5" x14ac:dyDescent="0.25">
      <c r="A891" s="3">
        <f>TITRES_STAT!B894</f>
        <v>43605</v>
      </c>
      <c r="B891" s="6">
        <f>TITRES_STAT!D894</f>
        <v>1.56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1.0800879521864701E-3</v>
      </c>
      <c r="G891" s="2">
        <f t="shared" si="124"/>
        <v>2.500173411293413E-3</v>
      </c>
      <c r="H891" s="2">
        <f t="shared" si="121"/>
        <v>0.43200521504134742</v>
      </c>
      <c r="I891" s="2">
        <f t="shared" si="122"/>
        <v>30.16785207928686</v>
      </c>
    </row>
    <row r="892" spans="1:9" ht="13.5" x14ac:dyDescent="0.25">
      <c r="A892" s="3">
        <f>TITRES_STAT!B895</f>
        <v>43606</v>
      </c>
      <c r="B892" s="6">
        <f>TITRES_STAT!D895</f>
        <v>1.56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1.0029388127445794E-3</v>
      </c>
      <c r="G892" s="2">
        <f t="shared" si="124"/>
        <v>2.3215895962010263E-3</v>
      </c>
      <c r="H892" s="2">
        <f t="shared" si="121"/>
        <v>0.43200521504134748</v>
      </c>
      <c r="I892" s="2">
        <f t="shared" si="122"/>
        <v>30.167852079286874</v>
      </c>
    </row>
    <row r="893" spans="1:9" ht="13.5" x14ac:dyDescent="0.25">
      <c r="A893" s="3">
        <f>TITRES_STAT!B896</f>
        <v>43607</v>
      </c>
      <c r="B893" s="6">
        <f>TITRES_STAT!D896</f>
        <v>1.56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9.3130032611996657E-4</v>
      </c>
      <c r="G893" s="2">
        <f t="shared" si="125"/>
        <v>2.1557617679009529E-3</v>
      </c>
      <c r="H893" s="2">
        <f t="shared" si="121"/>
        <v>0.43200521504134748</v>
      </c>
      <c r="I893" s="2">
        <f t="shared" si="122"/>
        <v>30.167852079286874</v>
      </c>
    </row>
    <row r="894" spans="1:9" ht="13.5" x14ac:dyDescent="0.25">
      <c r="A894" s="3">
        <f>TITRES_STAT!B897</f>
        <v>43608</v>
      </c>
      <c r="B894" s="6">
        <f>TITRES_STAT!D897</f>
        <v>1.56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8.6477887425425468E-4</v>
      </c>
      <c r="G894" s="2">
        <f t="shared" si="125"/>
        <v>2.0017787844794563E-3</v>
      </c>
      <c r="H894" s="2">
        <f t="shared" si="121"/>
        <v>0.43200521504134748</v>
      </c>
      <c r="I894" s="2">
        <f t="shared" si="122"/>
        <v>30.167852079286874</v>
      </c>
    </row>
    <row r="895" spans="1:9" ht="13.5" x14ac:dyDescent="0.25">
      <c r="A895" s="3">
        <f>TITRES_STAT!B898</f>
        <v>43609</v>
      </c>
      <c r="B895" s="6">
        <f>TITRES_STAT!D898</f>
        <v>1.56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8.0300895466466505E-4</v>
      </c>
      <c r="G895" s="2">
        <f t="shared" si="125"/>
        <v>1.8587945855880665E-3</v>
      </c>
      <c r="H895" s="2">
        <f t="shared" si="121"/>
        <v>0.43200521504134748</v>
      </c>
      <c r="I895" s="2">
        <f t="shared" si="122"/>
        <v>30.167852079286874</v>
      </c>
    </row>
    <row r="896" spans="1:9" ht="13.5" x14ac:dyDescent="0.25">
      <c r="A896" s="3">
        <f>TITRES_STAT!B899</f>
        <v>43612</v>
      </c>
      <c r="B896" s="6">
        <f>TITRES_STAT!D899</f>
        <v>1.6</v>
      </c>
      <c r="C896" s="2">
        <f t="shared" si="117"/>
        <v>4.0000000000000036E-2</v>
      </c>
      <c r="D896" s="2">
        <f t="shared" si="118"/>
        <v>4.0000000000000036E-2</v>
      </c>
      <c r="E896" s="2">
        <f t="shared" si="119"/>
        <v>0</v>
      </c>
      <c r="F896" s="2">
        <f t="shared" si="125"/>
        <v>3.6027940293314772E-3</v>
      </c>
      <c r="G896" s="2">
        <f t="shared" si="125"/>
        <v>1.7260235437603474E-3</v>
      </c>
      <c r="H896" s="2">
        <f t="shared" si="121"/>
        <v>2.0873377088949563</v>
      </c>
      <c r="I896" s="2">
        <f t="shared" si="122"/>
        <v>67.609633467732053</v>
      </c>
    </row>
    <row r="897" spans="1:9" ht="13.5" x14ac:dyDescent="0.25">
      <c r="A897" s="3">
        <f>TITRES_STAT!B900</f>
        <v>43613</v>
      </c>
      <c r="B897" s="6">
        <f>TITRES_STAT!D900</f>
        <v>1.64</v>
      </c>
      <c r="C897" s="2">
        <f t="shared" si="117"/>
        <v>3.9999999999999813E-2</v>
      </c>
      <c r="D897" s="2">
        <f t="shared" si="118"/>
        <v>3.9999999999999813E-2</v>
      </c>
      <c r="E897" s="2">
        <f t="shared" si="119"/>
        <v>0</v>
      </c>
      <c r="F897" s="2">
        <f t="shared" si="125"/>
        <v>6.202594455807787E-3</v>
      </c>
      <c r="G897" s="2">
        <f t="shared" si="125"/>
        <v>1.6027361477774656E-3</v>
      </c>
      <c r="H897" s="2">
        <f t="shared" si="121"/>
        <v>3.870003471506525</v>
      </c>
      <c r="I897" s="2">
        <f t="shared" si="122"/>
        <v>79.466133733768118</v>
      </c>
    </row>
    <row r="898" spans="1:9" ht="13.5" x14ac:dyDescent="0.25">
      <c r="A898" s="3">
        <f>TITRES_STAT!B901</f>
        <v>43614</v>
      </c>
      <c r="B898" s="6">
        <f>TITRES_STAT!D901</f>
        <v>1.64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5.7595519946786597E-3</v>
      </c>
      <c r="G898" s="2">
        <f t="shared" si="125"/>
        <v>1.4882549943647896E-3</v>
      </c>
      <c r="H898" s="2">
        <f t="shared" si="121"/>
        <v>3.870003471506525</v>
      </c>
      <c r="I898" s="2">
        <f t="shared" si="122"/>
        <v>79.466133733768118</v>
      </c>
    </row>
    <row r="899" spans="1:9" ht="13.5" x14ac:dyDescent="0.25">
      <c r="A899" s="3">
        <f>TITRES_STAT!B902</f>
        <v>43615</v>
      </c>
      <c r="B899" s="6">
        <f>TITRES_STAT!D902</f>
        <v>1.64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5.3481554236301842E-3</v>
      </c>
      <c r="G899" s="2">
        <f t="shared" si="125"/>
        <v>1.381951066195876E-3</v>
      </c>
      <c r="H899" s="2">
        <f t="shared" si="121"/>
        <v>3.8700034715065255</v>
      </c>
      <c r="I899" s="2">
        <f t="shared" si="122"/>
        <v>79.466133733768118</v>
      </c>
    </row>
    <row r="900" spans="1:9" ht="13.5" x14ac:dyDescent="0.25">
      <c r="A900" s="3">
        <f>TITRES_STAT!B903</f>
        <v>43616</v>
      </c>
      <c r="B900" s="6">
        <f>TITRES_STAT!D903</f>
        <v>1.68</v>
      </c>
      <c r="C900" s="2">
        <f t="shared" si="126"/>
        <v>4.0000000000000036E-2</v>
      </c>
      <c r="D900" s="2">
        <f t="shared" si="127"/>
        <v>4.0000000000000036E-2</v>
      </c>
      <c r="E900" s="2">
        <f t="shared" si="128"/>
        <v>0</v>
      </c>
      <c r="F900" s="2">
        <f t="shared" si="125"/>
        <v>7.8232871790851737E-3</v>
      </c>
      <c r="G900" s="2">
        <f t="shared" si="125"/>
        <v>1.2832402757533136E-3</v>
      </c>
      <c r="H900" s="2">
        <f t="shared" si="121"/>
        <v>6.0965100043268121</v>
      </c>
      <c r="I900" s="2">
        <f t="shared" si="122"/>
        <v>85.908566332037992</v>
      </c>
    </row>
    <row r="901" spans="1:9" ht="13.5" x14ac:dyDescent="0.25">
      <c r="A901" s="3">
        <f>TITRES_STAT!B904</f>
        <v>43619</v>
      </c>
      <c r="B901" s="6">
        <f>TITRES_STAT!D904</f>
        <v>1.73</v>
      </c>
      <c r="C901" s="2">
        <f t="shared" si="126"/>
        <v>5.0000000000000044E-2</v>
      </c>
      <c r="D901" s="2">
        <f t="shared" si="127"/>
        <v>5.0000000000000044E-2</v>
      </c>
      <c r="E901" s="2">
        <f t="shared" si="128"/>
        <v>0</v>
      </c>
      <c r="F901" s="2">
        <f t="shared" si="125"/>
        <v>1.0835909523436235E-2</v>
      </c>
      <c r="G901" s="2">
        <f t="shared" si="125"/>
        <v>1.1915802560566481E-3</v>
      </c>
      <c r="H901" s="2">
        <f t="shared" si="121"/>
        <v>9.0937303369695073</v>
      </c>
      <c r="I901" s="2">
        <f t="shared" si="122"/>
        <v>90.09285995745914</v>
      </c>
    </row>
    <row r="902" spans="1:9" ht="13.5" x14ac:dyDescent="0.25">
      <c r="A902" s="3">
        <f>TITRES_STAT!B905</f>
        <v>43623</v>
      </c>
      <c r="B902" s="6">
        <f>TITRES_STAT!D905</f>
        <v>1.78</v>
      </c>
      <c r="C902" s="2">
        <f t="shared" si="126"/>
        <v>5.0000000000000044E-2</v>
      </c>
      <c r="D902" s="2">
        <f t="shared" si="127"/>
        <v>5.0000000000000044E-2</v>
      </c>
      <c r="E902" s="2">
        <f t="shared" si="128"/>
        <v>0</v>
      </c>
      <c r="F902" s="2">
        <f t="shared" si="125"/>
        <v>1.3633344557476506E-2</v>
      </c>
      <c r="G902" s="2">
        <f t="shared" si="125"/>
        <v>1.1064673806240304E-3</v>
      </c>
      <c r="H902" s="2">
        <f t="shared" si="121"/>
        <v>12.321506079815485</v>
      </c>
      <c r="I902" s="2">
        <f t="shared" si="122"/>
        <v>92.493341263303691</v>
      </c>
    </row>
    <row r="903" spans="1:9" ht="13.5" x14ac:dyDescent="0.25">
      <c r="A903" s="3">
        <f>TITRES_STAT!B906</f>
        <v>43626</v>
      </c>
      <c r="B903" s="6">
        <f>TITRES_STAT!D906</f>
        <v>1.83</v>
      </c>
      <c r="C903" s="2">
        <f t="shared" si="126"/>
        <v>5.0000000000000044E-2</v>
      </c>
      <c r="D903" s="2">
        <f t="shared" si="127"/>
        <v>5.0000000000000044E-2</v>
      </c>
      <c r="E903" s="2">
        <f t="shared" si="128"/>
        <v>0</v>
      </c>
      <c r="F903" s="2">
        <f t="shared" si="125"/>
        <v>1.6230962803371045E-2</v>
      </c>
      <c r="G903" s="2">
        <f t="shared" si="125"/>
        <v>1.0274339962937425E-3</v>
      </c>
      <c r="H903" s="2">
        <f t="shared" si="121"/>
        <v>15.797572264418848</v>
      </c>
      <c r="I903" s="2">
        <f t="shared" si="122"/>
        <v>94.046758756214842</v>
      </c>
    </row>
    <row r="904" spans="1:9" ht="13.5" x14ac:dyDescent="0.25">
      <c r="A904" s="3">
        <f>TITRES_STAT!B907</f>
        <v>43627</v>
      </c>
      <c r="B904" s="6">
        <f>TITRES_STAT!D907</f>
        <v>1.88</v>
      </c>
      <c r="C904" s="2">
        <f t="shared" si="126"/>
        <v>4.9999999999999822E-2</v>
      </c>
      <c r="D904" s="2">
        <f t="shared" si="127"/>
        <v>4.9999999999999822E-2</v>
      </c>
      <c r="E904" s="2">
        <f t="shared" si="128"/>
        <v>0</v>
      </c>
      <c r="F904" s="2">
        <f t="shared" si="125"/>
        <v>1.8643036888844531E-2</v>
      </c>
      <c r="G904" s="2">
        <f t="shared" si="125"/>
        <v>9.5404585370133233E-4</v>
      </c>
      <c r="H904" s="2">
        <f t="shared" si="121"/>
        <v>19.541028155530146</v>
      </c>
      <c r="I904" s="2">
        <f t="shared" si="122"/>
        <v>95.131694516806476</v>
      </c>
    </row>
    <row r="905" spans="1:9" ht="13.5" x14ac:dyDescent="0.25">
      <c r="A905" s="3">
        <f>TITRES_STAT!B908</f>
        <v>43628</v>
      </c>
      <c r="B905" s="6">
        <f>TITRES_STAT!D908</f>
        <v>1.88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1.7311391396784209E-2</v>
      </c>
      <c r="G905" s="2">
        <f t="shared" si="125"/>
        <v>8.8589972129409433E-4</v>
      </c>
      <c r="H905" s="2">
        <f t="shared" si="121"/>
        <v>19.541028155530149</v>
      </c>
      <c r="I905" s="2">
        <f t="shared" si="122"/>
        <v>95.131694516806476</v>
      </c>
    </row>
    <row r="906" spans="1:9" ht="13.5" x14ac:dyDescent="0.25">
      <c r="A906" s="3">
        <f>TITRES_STAT!B909</f>
        <v>43629</v>
      </c>
      <c r="B906" s="6">
        <f>TITRES_STAT!D909</f>
        <v>1.88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1.6074863439871051E-2</v>
      </c>
      <c r="G906" s="2">
        <f t="shared" si="125"/>
        <v>8.2262116977308767E-4</v>
      </c>
      <c r="H906" s="2">
        <f t="shared" si="121"/>
        <v>19.541028155530146</v>
      </c>
      <c r="I906" s="2">
        <f t="shared" si="122"/>
        <v>95.131694516806476</v>
      </c>
    </row>
    <row r="907" spans="1:9" ht="13.5" x14ac:dyDescent="0.25">
      <c r="A907" s="3">
        <f>TITRES_STAT!B910</f>
        <v>43630</v>
      </c>
      <c r="B907" s="6">
        <f>TITRES_STAT!D910</f>
        <v>1.88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1.492665890845169E-2</v>
      </c>
      <c r="G907" s="2">
        <f t="shared" si="125"/>
        <v>7.6386251478929574E-4</v>
      </c>
      <c r="H907" s="2">
        <f t="shared" si="121"/>
        <v>19.541028155530146</v>
      </c>
      <c r="I907" s="2">
        <f t="shared" si="122"/>
        <v>95.131694516806476</v>
      </c>
    </row>
    <row r="908" spans="1:9" ht="13.5" x14ac:dyDescent="0.25">
      <c r="A908" s="3">
        <f>TITRES_STAT!B911</f>
        <v>43633</v>
      </c>
      <c r="B908" s="6">
        <f>TITRES_STAT!D911</f>
        <v>1.88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1.3860468986419424E-2</v>
      </c>
      <c r="G908" s="2">
        <f t="shared" si="125"/>
        <v>7.0930090659006035E-4</v>
      </c>
      <c r="H908" s="2">
        <f t="shared" si="121"/>
        <v>19.541028155530142</v>
      </c>
      <c r="I908" s="2">
        <f t="shared" si="122"/>
        <v>95.131694516806476</v>
      </c>
    </row>
    <row r="909" spans="1:9" ht="13.5" x14ac:dyDescent="0.25">
      <c r="A909" s="3">
        <f>TITRES_STAT!B912</f>
        <v>43634</v>
      </c>
      <c r="B909" s="6">
        <f>TITRES_STAT!D912</f>
        <v>1.88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1.2870435487389465E-2</v>
      </c>
      <c r="G909" s="2">
        <f t="shared" si="129"/>
        <v>6.5863655611934164E-4</v>
      </c>
      <c r="H909" s="2">
        <f t="shared" si="121"/>
        <v>19.541028155530146</v>
      </c>
      <c r="I909" s="2">
        <f t="shared" si="122"/>
        <v>95.131694516806476</v>
      </c>
    </row>
    <row r="910" spans="1:9" ht="13.5" x14ac:dyDescent="0.25">
      <c r="A910" s="3">
        <f>TITRES_STAT!B913</f>
        <v>43635</v>
      </c>
      <c r="B910" s="6">
        <f>TITRES_STAT!D913</f>
        <v>1.8</v>
      </c>
      <c r="C910" s="2">
        <f t="shared" si="126"/>
        <v>-7.9999999999999849E-2</v>
      </c>
      <c r="D910" s="2">
        <f t="shared" si="127"/>
        <v>0</v>
      </c>
      <c r="E910" s="2">
        <f t="shared" si="128"/>
        <v>7.9999999999999849E-2</v>
      </c>
      <c r="F910" s="2">
        <f t="shared" si="129"/>
        <v>1.1951118666861646E-2</v>
      </c>
      <c r="G910" s="2">
        <f t="shared" si="129"/>
        <v>6.3258768021108068E-3</v>
      </c>
      <c r="H910" s="2">
        <f t="shared" si="121"/>
        <v>1.8892430315547433</v>
      </c>
      <c r="I910" s="2">
        <f t="shared" si="122"/>
        <v>65.388858289920819</v>
      </c>
    </row>
    <row r="911" spans="1:9" ht="13.5" x14ac:dyDescent="0.25">
      <c r="A911" s="3">
        <f>TITRES_STAT!B914</f>
        <v>43636</v>
      </c>
      <c r="B911" s="6">
        <f>TITRES_STAT!D914</f>
        <v>1.72</v>
      </c>
      <c r="C911" s="2">
        <f t="shared" si="126"/>
        <v>-8.0000000000000071E-2</v>
      </c>
      <c r="D911" s="2">
        <f t="shared" si="127"/>
        <v>0</v>
      </c>
      <c r="E911" s="2">
        <f t="shared" si="128"/>
        <v>8.0000000000000071E-2</v>
      </c>
      <c r="F911" s="2">
        <f t="shared" si="129"/>
        <v>1.1097467333514386E-2</v>
      </c>
      <c r="G911" s="2">
        <f t="shared" si="129"/>
        <v>1.1588314173388611E-2</v>
      </c>
      <c r="H911" s="2">
        <f t="shared" si="121"/>
        <v>0.95764294680572215</v>
      </c>
      <c r="I911" s="2">
        <f t="shared" si="122"/>
        <v>48.918161933886061</v>
      </c>
    </row>
    <row r="912" spans="1:9" ht="13.5" x14ac:dyDescent="0.25">
      <c r="A912" s="3">
        <f>TITRES_STAT!B915</f>
        <v>43637</v>
      </c>
      <c r="B912" s="6">
        <f>TITRES_STAT!D915</f>
        <v>1.65</v>
      </c>
      <c r="C912" s="2">
        <f t="shared" si="126"/>
        <v>-7.0000000000000062E-2</v>
      </c>
      <c r="D912" s="2">
        <f t="shared" si="127"/>
        <v>0</v>
      </c>
      <c r="E912" s="2">
        <f t="shared" si="128"/>
        <v>7.0000000000000062E-2</v>
      </c>
      <c r="F912" s="2">
        <f t="shared" si="129"/>
        <v>1.0304791095406217E-2</v>
      </c>
      <c r="G912" s="2">
        <f t="shared" si="129"/>
        <v>1.5760577446718001E-2</v>
      </c>
      <c r="H912" s="2">
        <f t="shared" si="121"/>
        <v>0.65383334654099856</v>
      </c>
      <c r="I912" s="2">
        <f t="shared" si="122"/>
        <v>39.534415478348812</v>
      </c>
    </row>
    <row r="913" spans="1:9" ht="13.5" x14ac:dyDescent="0.25">
      <c r="A913" s="3">
        <f>TITRES_STAT!B916</f>
        <v>43640</v>
      </c>
      <c r="B913" s="6">
        <f>TITRES_STAT!D916</f>
        <v>1.65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9.5687345885914869E-3</v>
      </c>
      <c r="G913" s="2">
        <f t="shared" si="129"/>
        <v>1.4634821914809571E-2</v>
      </c>
      <c r="H913" s="2">
        <f t="shared" ref="H913:H976" si="130">F913/G913</f>
        <v>0.65383334654099856</v>
      </c>
      <c r="I913" s="2">
        <f t="shared" ref="I913:I976" si="131">IF(G913=0,100,100-(100/(1+H913)))</f>
        <v>39.534415478348812</v>
      </c>
    </row>
    <row r="914" spans="1:9" ht="13.5" x14ac:dyDescent="0.25">
      <c r="A914" s="3">
        <f>TITRES_STAT!B917</f>
        <v>43641</v>
      </c>
      <c r="B914" s="6">
        <f>TITRES_STAT!D917</f>
        <v>1.65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8.8852535465492374E-3</v>
      </c>
      <c r="G914" s="2">
        <f t="shared" si="129"/>
        <v>1.3589477492323173E-2</v>
      </c>
      <c r="H914" s="2">
        <f t="shared" si="130"/>
        <v>0.65383334654099856</v>
      </c>
      <c r="I914" s="2">
        <f t="shared" si="131"/>
        <v>39.534415478348812</v>
      </c>
    </row>
    <row r="915" spans="1:9" ht="13.5" x14ac:dyDescent="0.25">
      <c r="A915" s="3">
        <f>TITRES_STAT!B918</f>
        <v>43642</v>
      </c>
      <c r="B915" s="6">
        <f>TITRES_STAT!D918</f>
        <v>1.65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8.2505925789385769E-3</v>
      </c>
      <c r="G915" s="2">
        <f t="shared" si="129"/>
        <v>1.2618800528585803E-2</v>
      </c>
      <c r="H915" s="2">
        <f t="shared" si="130"/>
        <v>0.65383334654099856</v>
      </c>
      <c r="I915" s="2">
        <f t="shared" si="131"/>
        <v>39.534415478348812</v>
      </c>
    </row>
    <row r="916" spans="1:9" ht="13.5" x14ac:dyDescent="0.25">
      <c r="A916" s="3">
        <f>TITRES_STAT!B919</f>
        <v>43643</v>
      </c>
      <c r="B916" s="6">
        <f>TITRES_STAT!D919</f>
        <v>1.65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7.6612645375858214E-3</v>
      </c>
      <c r="G916" s="2">
        <f t="shared" si="129"/>
        <v>1.1717457633686817E-2</v>
      </c>
      <c r="H916" s="2">
        <f t="shared" si="130"/>
        <v>0.65383334654099856</v>
      </c>
      <c r="I916" s="2">
        <f t="shared" si="131"/>
        <v>39.534415478348812</v>
      </c>
    </row>
    <row r="917" spans="1:9" ht="13.5" x14ac:dyDescent="0.25">
      <c r="A917" s="3">
        <f>TITRES_STAT!B920</f>
        <v>43644</v>
      </c>
      <c r="B917" s="6">
        <f>TITRES_STAT!D920</f>
        <v>1.58</v>
      </c>
      <c r="C917" s="2">
        <f t="shared" si="126"/>
        <v>-6.999999999999984E-2</v>
      </c>
      <c r="D917" s="2">
        <f t="shared" si="127"/>
        <v>0</v>
      </c>
      <c r="E917" s="2">
        <f t="shared" si="128"/>
        <v>6.999999999999984E-2</v>
      </c>
      <c r="F917" s="2">
        <f t="shared" si="129"/>
        <v>7.1140313563296921E-3</v>
      </c>
      <c r="G917" s="2">
        <f t="shared" si="129"/>
        <v>1.5880496374137746E-2</v>
      </c>
      <c r="H917" s="2">
        <f t="shared" si="130"/>
        <v>0.44797285857608832</v>
      </c>
      <c r="I917" s="2">
        <f t="shared" si="131"/>
        <v>30.937932014597095</v>
      </c>
    </row>
    <row r="918" spans="1:9" ht="13.5" x14ac:dyDescent="0.25">
      <c r="A918" s="3">
        <f>TITRES_STAT!B921</f>
        <v>43647</v>
      </c>
      <c r="B918" s="6">
        <f>TITRES_STAT!D921</f>
        <v>1.58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6.6058862594490005E-3</v>
      </c>
      <c r="G918" s="2">
        <f t="shared" si="129"/>
        <v>1.474617520455648E-2</v>
      </c>
      <c r="H918" s="2">
        <f t="shared" si="130"/>
        <v>0.44797285857608837</v>
      </c>
      <c r="I918" s="2">
        <f t="shared" si="131"/>
        <v>30.937932014597095</v>
      </c>
    </row>
    <row r="919" spans="1:9" ht="13.5" x14ac:dyDescent="0.25">
      <c r="A919" s="3">
        <f>TITRES_STAT!B922</f>
        <v>43648</v>
      </c>
      <c r="B919" s="6">
        <f>TITRES_STAT!D922</f>
        <v>1.58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6.1340372409169289E-3</v>
      </c>
      <c r="G919" s="2">
        <f t="shared" si="129"/>
        <v>1.3692876975659588E-2</v>
      </c>
      <c r="H919" s="2">
        <f t="shared" si="130"/>
        <v>0.44797285857608837</v>
      </c>
      <c r="I919" s="2">
        <f t="shared" si="131"/>
        <v>30.937932014597095</v>
      </c>
    </row>
    <row r="920" spans="1:9" ht="13.5" x14ac:dyDescent="0.25">
      <c r="A920" s="3">
        <f>TITRES_STAT!B923</f>
        <v>43649</v>
      </c>
      <c r="B920" s="6">
        <f>TITRES_STAT!D923</f>
        <v>1.58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5.6958917237085764E-3</v>
      </c>
      <c r="G920" s="2">
        <f t="shared" si="129"/>
        <v>1.2714814334541044E-2</v>
      </c>
      <c r="H920" s="2">
        <f t="shared" si="130"/>
        <v>0.44797285857608837</v>
      </c>
      <c r="I920" s="2">
        <f t="shared" si="131"/>
        <v>30.937932014597095</v>
      </c>
    </row>
    <row r="921" spans="1:9" ht="13.5" x14ac:dyDescent="0.25">
      <c r="A921" s="3">
        <f>TITRES_STAT!B924</f>
        <v>43650</v>
      </c>
      <c r="B921" s="6">
        <f>TITRES_STAT!D924</f>
        <v>1.58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5.2890423148722488E-3</v>
      </c>
      <c r="G921" s="2">
        <f t="shared" si="129"/>
        <v>1.1806613310645255E-2</v>
      </c>
      <c r="H921" s="2">
        <f t="shared" si="130"/>
        <v>0.44797285857608832</v>
      </c>
      <c r="I921" s="2">
        <f t="shared" si="131"/>
        <v>30.937932014597095</v>
      </c>
    </row>
    <row r="922" spans="1:9" ht="13.5" x14ac:dyDescent="0.25">
      <c r="A922" s="3">
        <f>TITRES_STAT!B925</f>
        <v>43651</v>
      </c>
      <c r="B922" s="6">
        <f>TITRES_STAT!D925</f>
        <v>1.58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4.9112535780956599E-3</v>
      </c>
      <c r="G922" s="2">
        <f t="shared" si="129"/>
        <v>1.0963283788456308E-2</v>
      </c>
      <c r="H922" s="2">
        <f t="shared" si="130"/>
        <v>0.44797285857608837</v>
      </c>
      <c r="I922" s="2">
        <f t="shared" si="131"/>
        <v>30.937932014597095</v>
      </c>
    </row>
    <row r="923" spans="1:9" ht="13.5" x14ac:dyDescent="0.25">
      <c r="A923" s="3">
        <f>TITRES_STAT!B926</f>
        <v>43654</v>
      </c>
      <c r="B923" s="6">
        <f>TITRES_STAT!D926</f>
        <v>1.54</v>
      </c>
      <c r="C923" s="2">
        <f t="shared" si="126"/>
        <v>-4.0000000000000036E-2</v>
      </c>
      <c r="D923" s="2">
        <f t="shared" si="127"/>
        <v>0</v>
      </c>
      <c r="E923" s="2">
        <f t="shared" si="128"/>
        <v>4.0000000000000036E-2</v>
      </c>
      <c r="F923" s="2">
        <f t="shared" si="129"/>
        <v>4.5604497510888268E-3</v>
      </c>
      <c r="G923" s="2">
        <f t="shared" si="129"/>
        <v>1.3037334946423717E-2</v>
      </c>
      <c r="H923" s="2">
        <f t="shared" si="130"/>
        <v>0.34979923196188251</v>
      </c>
      <c r="I923" s="2">
        <f t="shared" si="131"/>
        <v>25.914908208494268</v>
      </c>
    </row>
    <row r="924" spans="1:9" ht="13.5" x14ac:dyDescent="0.25">
      <c r="A924" s="3">
        <f>TITRES_STAT!B927</f>
        <v>43655</v>
      </c>
      <c r="B924" s="6">
        <f>TITRES_STAT!D927</f>
        <v>1.54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4.2347033402967676E-3</v>
      </c>
      <c r="G924" s="2">
        <f t="shared" si="129"/>
        <v>1.210609673596488E-2</v>
      </c>
      <c r="H924" s="2">
        <f t="shared" si="130"/>
        <v>0.34979923196188251</v>
      </c>
      <c r="I924" s="2">
        <f t="shared" si="131"/>
        <v>25.914908208494268</v>
      </c>
    </row>
    <row r="925" spans="1:9" ht="13.5" x14ac:dyDescent="0.25">
      <c r="A925" s="3">
        <f>TITRES_STAT!B928</f>
        <v>43656</v>
      </c>
      <c r="B925" s="6">
        <f>TITRES_STAT!D928</f>
        <v>1.54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3.9322245302755698E-3</v>
      </c>
      <c r="G925" s="2">
        <f t="shared" si="132"/>
        <v>1.1241375540538816E-2</v>
      </c>
      <c r="H925" s="2">
        <f t="shared" si="130"/>
        <v>0.34979923196188251</v>
      </c>
      <c r="I925" s="2">
        <f t="shared" si="131"/>
        <v>25.914908208494268</v>
      </c>
    </row>
    <row r="926" spans="1:9" ht="13.5" x14ac:dyDescent="0.25">
      <c r="A926" s="3">
        <f>TITRES_STAT!B929</f>
        <v>43657</v>
      </c>
      <c r="B926" s="6">
        <f>TITRES_STAT!D929</f>
        <v>1.54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3.6513513495416007E-3</v>
      </c>
      <c r="G926" s="2">
        <f t="shared" si="132"/>
        <v>1.0438420144786045E-2</v>
      </c>
      <c r="H926" s="2">
        <f t="shared" si="130"/>
        <v>0.34979923196188251</v>
      </c>
      <c r="I926" s="2">
        <f t="shared" si="131"/>
        <v>25.914908208494268</v>
      </c>
    </row>
    <row r="927" spans="1:9" ht="13.5" x14ac:dyDescent="0.25">
      <c r="A927" s="3">
        <f>TITRES_STAT!B930</f>
        <v>43658</v>
      </c>
      <c r="B927" s="6">
        <f>TITRES_STAT!D930</f>
        <v>1.54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3.3905405388600578E-3</v>
      </c>
      <c r="G927" s="2">
        <f t="shared" si="132"/>
        <v>9.692818705872755E-3</v>
      </c>
      <c r="H927" s="2">
        <f t="shared" si="130"/>
        <v>0.34979923196188251</v>
      </c>
      <c r="I927" s="2">
        <f t="shared" si="131"/>
        <v>25.914908208494268</v>
      </c>
    </row>
    <row r="928" spans="1:9" ht="13.5" x14ac:dyDescent="0.25">
      <c r="A928" s="3">
        <f>TITRES_STAT!B931</f>
        <v>43661</v>
      </c>
      <c r="B928" s="6">
        <f>TITRES_STAT!D931</f>
        <v>1.54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3.1483590717986251E-3</v>
      </c>
      <c r="G928" s="2">
        <f t="shared" si="132"/>
        <v>9.0004745125961284E-3</v>
      </c>
      <c r="H928" s="2">
        <f t="shared" si="130"/>
        <v>0.34979923196188256</v>
      </c>
      <c r="I928" s="2">
        <f t="shared" si="131"/>
        <v>25.914908208494268</v>
      </c>
    </row>
    <row r="929" spans="1:9" ht="13.5" x14ac:dyDescent="0.25">
      <c r="A929" s="3">
        <f>TITRES_STAT!B932</f>
        <v>43662</v>
      </c>
      <c r="B929" s="6">
        <f>TITRES_STAT!D932</f>
        <v>1.54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2.9234762809558662E-3</v>
      </c>
      <c r="G929" s="2">
        <f t="shared" si="132"/>
        <v>8.3575834759821201E-3</v>
      </c>
      <c r="H929" s="2">
        <f t="shared" si="130"/>
        <v>0.34979923196188256</v>
      </c>
      <c r="I929" s="2">
        <f t="shared" si="131"/>
        <v>25.914908208494268</v>
      </c>
    </row>
    <row r="930" spans="1:9" ht="13.5" x14ac:dyDescent="0.25">
      <c r="A930" s="3">
        <f>TITRES_STAT!B933</f>
        <v>43663</v>
      </c>
      <c r="B930" s="6">
        <f>TITRES_STAT!D933</f>
        <v>1.5</v>
      </c>
      <c r="C930" s="2">
        <f t="shared" si="126"/>
        <v>-4.0000000000000036E-2</v>
      </c>
      <c r="D930" s="2">
        <f t="shared" si="127"/>
        <v>0</v>
      </c>
      <c r="E930" s="2">
        <f t="shared" si="128"/>
        <v>4.0000000000000036E-2</v>
      </c>
      <c r="F930" s="2">
        <f t="shared" si="132"/>
        <v>2.7146565466018755E-3</v>
      </c>
      <c r="G930" s="2">
        <f t="shared" si="132"/>
        <v>1.0617756084840542E-2</v>
      </c>
      <c r="H930" s="2">
        <f t="shared" si="130"/>
        <v>0.2556713984490297</v>
      </c>
      <c r="I930" s="2">
        <f t="shared" si="131"/>
        <v>20.361330103148632</v>
      </c>
    </row>
    <row r="931" spans="1:9" ht="13.5" x14ac:dyDescent="0.25">
      <c r="A931" s="3">
        <f>TITRES_STAT!B934</f>
        <v>43664</v>
      </c>
      <c r="B931" s="6">
        <f>TITRES_STAT!D934</f>
        <v>1.5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2.5207525075588845E-3</v>
      </c>
      <c r="G931" s="2">
        <f t="shared" si="132"/>
        <v>9.8593449359233604E-3</v>
      </c>
      <c r="H931" s="2">
        <f t="shared" si="130"/>
        <v>0.2556713984490297</v>
      </c>
      <c r="I931" s="2">
        <f t="shared" si="131"/>
        <v>20.361330103148632</v>
      </c>
    </row>
    <row r="932" spans="1:9" ht="13.5" x14ac:dyDescent="0.25">
      <c r="A932" s="3">
        <f>TITRES_STAT!B935</f>
        <v>43665</v>
      </c>
      <c r="B932" s="6">
        <f>TITRES_STAT!D935</f>
        <v>1.5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2.340698757018964E-3</v>
      </c>
      <c r="G932" s="2">
        <f t="shared" si="132"/>
        <v>9.1551060119288343E-3</v>
      </c>
      <c r="H932" s="2">
        <f t="shared" si="130"/>
        <v>0.2556713984490297</v>
      </c>
      <c r="I932" s="2">
        <f t="shared" si="131"/>
        <v>20.361330103148632</v>
      </c>
    </row>
    <row r="933" spans="1:9" ht="13.5" x14ac:dyDescent="0.25">
      <c r="A933" s="3">
        <f>TITRES_STAT!B936</f>
        <v>43668</v>
      </c>
      <c r="B933" s="6">
        <f>TITRES_STAT!D936</f>
        <v>1.5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2.1735059886604665E-3</v>
      </c>
      <c r="G933" s="2">
        <f t="shared" si="132"/>
        <v>8.5011698682196327E-3</v>
      </c>
      <c r="H933" s="2">
        <f t="shared" si="130"/>
        <v>0.25567139844902964</v>
      </c>
      <c r="I933" s="2">
        <f t="shared" si="131"/>
        <v>20.361330103148632</v>
      </c>
    </row>
    <row r="934" spans="1:9" ht="13.5" x14ac:dyDescent="0.25">
      <c r="A934" s="3">
        <f>TITRES_STAT!B937</f>
        <v>43669</v>
      </c>
      <c r="B934" s="6">
        <f>TITRES_STAT!D937</f>
        <v>1.5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2.0182555608990048E-3</v>
      </c>
      <c r="G934" s="2">
        <f t="shared" si="132"/>
        <v>7.8939434490610874E-3</v>
      </c>
      <c r="H934" s="2">
        <f t="shared" si="130"/>
        <v>0.25567139844902964</v>
      </c>
      <c r="I934" s="2">
        <f t="shared" si="131"/>
        <v>20.361330103148632</v>
      </c>
    </row>
    <row r="935" spans="1:9" ht="13.5" x14ac:dyDescent="0.25">
      <c r="A935" s="3">
        <f>TITRES_STAT!B938</f>
        <v>43670</v>
      </c>
      <c r="B935" s="6">
        <f>TITRES_STAT!D938</f>
        <v>1.54</v>
      </c>
      <c r="C935" s="2">
        <f t="shared" si="126"/>
        <v>4.0000000000000036E-2</v>
      </c>
      <c r="D935" s="2">
        <f t="shared" si="127"/>
        <v>4.0000000000000036E-2</v>
      </c>
      <c r="E935" s="2">
        <f t="shared" si="128"/>
        <v>0</v>
      </c>
      <c r="F935" s="2">
        <f t="shared" si="132"/>
        <v>4.7312373065490788E-3</v>
      </c>
      <c r="G935" s="2">
        <f t="shared" si="132"/>
        <v>7.3300903455567239E-3</v>
      </c>
      <c r="H935" s="2">
        <f t="shared" si="130"/>
        <v>0.64545415997730637</v>
      </c>
      <c r="I935" s="2">
        <f t="shared" si="131"/>
        <v>39.226505099735405</v>
      </c>
    </row>
    <row r="936" spans="1:9" ht="13.5" x14ac:dyDescent="0.25">
      <c r="A936" s="3">
        <f>TITRES_STAT!B939</f>
        <v>43672</v>
      </c>
      <c r="B936" s="6">
        <f>TITRES_STAT!D939</f>
        <v>1.57</v>
      </c>
      <c r="C936" s="2">
        <f t="shared" si="126"/>
        <v>3.0000000000000027E-2</v>
      </c>
      <c r="D936" s="2">
        <f t="shared" si="127"/>
        <v>3.0000000000000027E-2</v>
      </c>
      <c r="E936" s="2">
        <f t="shared" si="128"/>
        <v>0</v>
      </c>
      <c r="F936" s="2">
        <f t="shared" si="132"/>
        <v>6.53614892750986E-3</v>
      </c>
      <c r="G936" s="2">
        <f t="shared" si="132"/>
        <v>6.8065124637312433E-3</v>
      </c>
      <c r="H936" s="2">
        <f t="shared" si="130"/>
        <v>0.96027869813476052</v>
      </c>
      <c r="I936" s="2">
        <f t="shared" si="131"/>
        <v>48.986845546425741</v>
      </c>
    </row>
    <row r="937" spans="1:9" ht="13.5" x14ac:dyDescent="0.25">
      <c r="A937" s="3">
        <f>TITRES_STAT!B940</f>
        <v>43675</v>
      </c>
      <c r="B937" s="6">
        <f>TITRES_STAT!D940</f>
        <v>1.57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6.0692811469734414E-3</v>
      </c>
      <c r="G937" s="2">
        <f t="shared" si="132"/>
        <v>6.3203330020361543E-3</v>
      </c>
      <c r="H937" s="2">
        <f t="shared" si="130"/>
        <v>0.96027869813476063</v>
      </c>
      <c r="I937" s="2">
        <f t="shared" si="131"/>
        <v>48.986845546425748</v>
      </c>
    </row>
    <row r="938" spans="1:9" ht="13.5" x14ac:dyDescent="0.25">
      <c r="A938" s="3">
        <f>TITRES_STAT!B941</f>
        <v>43676</v>
      </c>
      <c r="B938" s="6">
        <f>TITRES_STAT!D941</f>
        <v>1.57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5.635761065046767E-3</v>
      </c>
      <c r="G938" s="2">
        <f t="shared" si="132"/>
        <v>5.8688806447478575E-3</v>
      </c>
      <c r="H938" s="2">
        <f t="shared" si="130"/>
        <v>0.96027869813476063</v>
      </c>
      <c r="I938" s="2">
        <f t="shared" si="131"/>
        <v>48.986845546425748</v>
      </c>
    </row>
    <row r="939" spans="1:9" ht="13.5" x14ac:dyDescent="0.25">
      <c r="A939" s="3">
        <f>TITRES_STAT!B942</f>
        <v>43677</v>
      </c>
      <c r="B939" s="6">
        <f>TITRES_STAT!D942</f>
        <v>1.57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5.2332067032577123E-3</v>
      </c>
      <c r="G939" s="2">
        <f t="shared" si="132"/>
        <v>5.449674884408724E-3</v>
      </c>
      <c r="H939" s="2">
        <f t="shared" si="130"/>
        <v>0.96027869813476074</v>
      </c>
      <c r="I939" s="2">
        <f t="shared" si="131"/>
        <v>48.986845546425755</v>
      </c>
    </row>
    <row r="940" spans="1:9" ht="13.5" x14ac:dyDescent="0.25">
      <c r="A940" s="3">
        <f>TITRES_STAT!B943</f>
        <v>43678</v>
      </c>
      <c r="B940" s="6">
        <f>TITRES_STAT!D943</f>
        <v>1.57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4.8594062244535904E-3</v>
      </c>
      <c r="G940" s="2">
        <f t="shared" si="132"/>
        <v>5.0604123926652434E-3</v>
      </c>
      <c r="H940" s="2">
        <f t="shared" si="130"/>
        <v>0.96027869813476086</v>
      </c>
      <c r="I940" s="2">
        <f t="shared" si="131"/>
        <v>48.986845546425755</v>
      </c>
    </row>
    <row r="941" spans="1:9" ht="13.5" x14ac:dyDescent="0.25">
      <c r="A941" s="3">
        <f>TITRES_STAT!B944</f>
        <v>43679</v>
      </c>
      <c r="B941" s="6">
        <f>TITRES_STAT!D944</f>
        <v>1.57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4.5123057798497623E-3</v>
      </c>
      <c r="G941" s="2">
        <f t="shared" si="133"/>
        <v>4.6989543646177257E-3</v>
      </c>
      <c r="H941" s="2">
        <f t="shared" si="130"/>
        <v>0.96027869813476097</v>
      </c>
      <c r="I941" s="2">
        <f t="shared" si="131"/>
        <v>48.986845546425755</v>
      </c>
    </row>
    <row r="942" spans="1:9" ht="13.5" x14ac:dyDescent="0.25">
      <c r="A942" s="3">
        <f>TITRES_STAT!B945</f>
        <v>43682</v>
      </c>
      <c r="B942" s="6">
        <f>TITRES_STAT!D945</f>
        <v>1.57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4.189998224146208E-3</v>
      </c>
      <c r="G942" s="2">
        <f t="shared" si="133"/>
        <v>4.3633147671450307E-3</v>
      </c>
      <c r="H942" s="2">
        <f t="shared" si="130"/>
        <v>0.96027869813476097</v>
      </c>
      <c r="I942" s="2">
        <f t="shared" si="131"/>
        <v>48.986845546425755</v>
      </c>
    </row>
    <row r="943" spans="1:9" ht="13.5" x14ac:dyDescent="0.25">
      <c r="A943" s="3">
        <f>TITRES_STAT!B946</f>
        <v>43683</v>
      </c>
      <c r="B943" s="6">
        <f>TITRES_STAT!D946</f>
        <v>1.53</v>
      </c>
      <c r="C943" s="2">
        <f t="shared" si="126"/>
        <v>-4.0000000000000036E-2</v>
      </c>
      <c r="D943" s="2">
        <f t="shared" si="127"/>
        <v>0</v>
      </c>
      <c r="E943" s="2">
        <f t="shared" si="128"/>
        <v>4.0000000000000036E-2</v>
      </c>
      <c r="F943" s="2">
        <f t="shared" si="133"/>
        <v>3.8907126367071928E-3</v>
      </c>
      <c r="G943" s="2">
        <f t="shared" si="133"/>
        <v>6.9087922837775314E-3</v>
      </c>
      <c r="H943" s="2">
        <f t="shared" si="130"/>
        <v>0.56315380125741188</v>
      </c>
      <c r="I943" s="2">
        <f t="shared" si="131"/>
        <v>36.026768498685605</v>
      </c>
    </row>
    <row r="944" spans="1:9" ht="13.5" x14ac:dyDescent="0.25">
      <c r="A944" s="3">
        <f>TITRES_STAT!B947</f>
        <v>43684</v>
      </c>
      <c r="B944" s="6">
        <f>TITRES_STAT!D947</f>
        <v>1.5</v>
      </c>
      <c r="C944" s="2">
        <f t="shared" si="126"/>
        <v>-3.0000000000000027E-2</v>
      </c>
      <c r="D944" s="2">
        <f t="shared" si="127"/>
        <v>0</v>
      </c>
      <c r="E944" s="2">
        <f t="shared" si="128"/>
        <v>3.0000000000000027E-2</v>
      </c>
      <c r="F944" s="2">
        <f t="shared" si="133"/>
        <v>3.6128045912281075E-3</v>
      </c>
      <c r="G944" s="2">
        <f t="shared" si="133"/>
        <v>8.5581642635077105E-3</v>
      </c>
      <c r="H944" s="2">
        <f t="shared" si="130"/>
        <v>0.42214714277373983</v>
      </c>
      <c r="I944" s="2">
        <f t="shared" si="131"/>
        <v>29.683787990488014</v>
      </c>
    </row>
    <row r="945" spans="1:9" ht="13.5" x14ac:dyDescent="0.25">
      <c r="A945" s="3">
        <f>TITRES_STAT!B948</f>
        <v>43685</v>
      </c>
      <c r="B945" s="6">
        <f>TITRES_STAT!D948</f>
        <v>1.51</v>
      </c>
      <c r="C945" s="2">
        <f t="shared" si="126"/>
        <v>1.0000000000000009E-2</v>
      </c>
      <c r="D945" s="2">
        <f t="shared" si="127"/>
        <v>1.0000000000000009E-2</v>
      </c>
      <c r="E945" s="2">
        <f t="shared" si="128"/>
        <v>0</v>
      </c>
      <c r="F945" s="2">
        <f t="shared" si="133"/>
        <v>4.0690328347118146E-3</v>
      </c>
      <c r="G945" s="2">
        <f t="shared" si="133"/>
        <v>7.9468668161143032E-3</v>
      </c>
      <c r="H945" s="2">
        <f t="shared" si="130"/>
        <v>0.51202982620280113</v>
      </c>
      <c r="I945" s="2">
        <f t="shared" si="131"/>
        <v>33.863738487796539</v>
      </c>
    </row>
    <row r="946" spans="1:9" ht="13.5" x14ac:dyDescent="0.25">
      <c r="A946" s="3">
        <f>TITRES_STAT!B949</f>
        <v>43686</v>
      </c>
      <c r="B946" s="6">
        <f>TITRES_STAT!D949</f>
        <v>1.51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3.7783876322323995E-3</v>
      </c>
      <c r="G946" s="2">
        <f t="shared" si="133"/>
        <v>7.3792334721061387E-3</v>
      </c>
      <c r="H946" s="2">
        <f t="shared" si="130"/>
        <v>0.51202982620280124</v>
      </c>
      <c r="I946" s="2">
        <f t="shared" si="131"/>
        <v>33.863738487796553</v>
      </c>
    </row>
    <row r="947" spans="1:9" ht="13.5" x14ac:dyDescent="0.25">
      <c r="A947" s="3">
        <f>TITRES_STAT!B950</f>
        <v>43691</v>
      </c>
      <c r="B947" s="6">
        <f>TITRES_STAT!D950</f>
        <v>1.51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3.5085028013586567E-3</v>
      </c>
      <c r="G947" s="2">
        <f t="shared" si="133"/>
        <v>6.8521453669556998E-3</v>
      </c>
      <c r="H947" s="2">
        <f t="shared" si="130"/>
        <v>0.51202982620280124</v>
      </c>
      <c r="I947" s="2">
        <f t="shared" si="131"/>
        <v>33.863738487796553</v>
      </c>
    </row>
    <row r="948" spans="1:9" ht="13.5" x14ac:dyDescent="0.25">
      <c r="A948" s="3">
        <f>TITRES_STAT!B951</f>
        <v>43692</v>
      </c>
      <c r="B948" s="6">
        <f>TITRES_STAT!D951</f>
        <v>1.51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3.257895458404467E-3</v>
      </c>
      <c r="G948" s="2">
        <f t="shared" si="133"/>
        <v>6.3627064121731499E-3</v>
      </c>
      <c r="H948" s="2">
        <f t="shared" si="130"/>
        <v>0.51202982620280124</v>
      </c>
      <c r="I948" s="2">
        <f t="shared" si="131"/>
        <v>33.863738487796553</v>
      </c>
    </row>
    <row r="949" spans="1:9" ht="13.5" x14ac:dyDescent="0.25">
      <c r="A949" s="3">
        <f>TITRES_STAT!B952</f>
        <v>43693</v>
      </c>
      <c r="B949" s="6">
        <f>TITRES_STAT!D952</f>
        <v>1.51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3.0251886399470054E-3</v>
      </c>
      <c r="G949" s="2">
        <f t="shared" si="133"/>
        <v>5.9082273827322108E-3</v>
      </c>
      <c r="H949" s="2">
        <f t="shared" si="130"/>
        <v>0.51202982620280124</v>
      </c>
      <c r="I949" s="2">
        <f t="shared" si="131"/>
        <v>33.863738487796553</v>
      </c>
    </row>
    <row r="950" spans="1:9" ht="13.5" x14ac:dyDescent="0.25">
      <c r="A950" s="3">
        <f>TITRES_STAT!B953</f>
        <v>43696</v>
      </c>
      <c r="B950" s="6">
        <f>TITRES_STAT!D953</f>
        <v>1.51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2.8091037370936477E-3</v>
      </c>
      <c r="G950" s="2">
        <f t="shared" si="133"/>
        <v>5.4862111411084821E-3</v>
      </c>
      <c r="H950" s="2">
        <f t="shared" si="130"/>
        <v>0.51202982620280124</v>
      </c>
      <c r="I950" s="2">
        <f t="shared" si="131"/>
        <v>33.863738487796553</v>
      </c>
    </row>
    <row r="951" spans="1:9" ht="13.5" x14ac:dyDescent="0.25">
      <c r="A951" s="3">
        <f>TITRES_STAT!B954</f>
        <v>43697</v>
      </c>
      <c r="B951" s="6">
        <f>TITRES_STAT!D954</f>
        <v>1.51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2.6084534701583872E-3</v>
      </c>
      <c r="G951" s="2">
        <f t="shared" si="133"/>
        <v>5.0943389167435902E-3</v>
      </c>
      <c r="H951" s="2">
        <f t="shared" si="130"/>
        <v>0.51202982620280124</v>
      </c>
      <c r="I951" s="2">
        <f t="shared" si="131"/>
        <v>33.863738487796553</v>
      </c>
    </row>
    <row r="952" spans="1:9" ht="13.5" x14ac:dyDescent="0.25">
      <c r="A952" s="3">
        <f>TITRES_STAT!B955</f>
        <v>43698</v>
      </c>
      <c r="B952" s="6">
        <f>TITRES_STAT!D955</f>
        <v>1.51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2.4221353651470738E-3</v>
      </c>
      <c r="G952" s="2">
        <f t="shared" si="133"/>
        <v>4.7304575655476187E-3</v>
      </c>
      <c r="H952" s="2">
        <f t="shared" si="130"/>
        <v>0.51202982620280135</v>
      </c>
      <c r="I952" s="2">
        <f t="shared" si="131"/>
        <v>33.863738487796553</v>
      </c>
    </row>
    <row r="953" spans="1:9" ht="13.5" x14ac:dyDescent="0.25">
      <c r="A953" s="3">
        <f>TITRES_STAT!B956</f>
        <v>43699</v>
      </c>
      <c r="B953" s="6">
        <f>TITRES_STAT!D956</f>
        <v>1.54</v>
      </c>
      <c r="C953" s="2">
        <f t="shared" si="126"/>
        <v>3.0000000000000027E-2</v>
      </c>
      <c r="D953" s="2">
        <f t="shared" si="127"/>
        <v>3.0000000000000027E-2</v>
      </c>
      <c r="E953" s="2">
        <f t="shared" si="128"/>
        <v>0</v>
      </c>
      <c r="F953" s="2">
        <f t="shared" si="133"/>
        <v>4.391982839065142E-3</v>
      </c>
      <c r="G953" s="2">
        <f t="shared" si="133"/>
        <v>4.3925677394370749E-3</v>
      </c>
      <c r="H953" s="2">
        <f t="shared" si="130"/>
        <v>0.99986684317542074</v>
      </c>
      <c r="I953" s="2">
        <f t="shared" si="131"/>
        <v>49.996670857736511</v>
      </c>
    </row>
    <row r="954" spans="1:9" ht="13.5" x14ac:dyDescent="0.25">
      <c r="A954" s="3">
        <f>TITRES_STAT!B957</f>
        <v>43700</v>
      </c>
      <c r="B954" s="6">
        <f>TITRES_STAT!D957</f>
        <v>1.54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4.0782697791319177E-3</v>
      </c>
      <c r="G954" s="2">
        <f t="shared" si="133"/>
        <v>4.0788129009058554E-3</v>
      </c>
      <c r="H954" s="2">
        <f t="shared" si="130"/>
        <v>0.99986684317542074</v>
      </c>
      <c r="I954" s="2">
        <f t="shared" si="131"/>
        <v>49.996670857736511</v>
      </c>
    </row>
    <row r="955" spans="1:9" ht="13.5" x14ac:dyDescent="0.25">
      <c r="A955" s="3">
        <f>TITRES_STAT!B958</f>
        <v>43703</v>
      </c>
      <c r="B955" s="6">
        <f>TITRES_STAT!D958</f>
        <v>1.54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3.7869647949082094E-3</v>
      </c>
      <c r="G955" s="2">
        <f t="shared" si="133"/>
        <v>3.7874691222697229E-3</v>
      </c>
      <c r="H955" s="2">
        <f t="shared" si="130"/>
        <v>0.99986684317542074</v>
      </c>
      <c r="I955" s="2">
        <f t="shared" si="131"/>
        <v>49.996670857736511</v>
      </c>
    </row>
    <row r="956" spans="1:9" ht="13.5" x14ac:dyDescent="0.25">
      <c r="A956" s="3">
        <f>TITRES_STAT!B959</f>
        <v>43704</v>
      </c>
      <c r="B956" s="6">
        <f>TITRES_STAT!D959</f>
        <v>1.54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3.5164673095576227E-3</v>
      </c>
      <c r="G956" s="2">
        <f t="shared" si="133"/>
        <v>3.5169356135361712E-3</v>
      </c>
      <c r="H956" s="2">
        <f t="shared" si="130"/>
        <v>0.99986684317542063</v>
      </c>
      <c r="I956" s="2">
        <f t="shared" si="131"/>
        <v>49.996670857736504</v>
      </c>
    </row>
    <row r="957" spans="1:9" ht="13.5" x14ac:dyDescent="0.25">
      <c r="A957" s="3">
        <f>TITRES_STAT!B960</f>
        <v>43705</v>
      </c>
      <c r="B957" s="6">
        <f>TITRES_STAT!D960</f>
        <v>1.54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3.2652910731606499E-3</v>
      </c>
      <c r="G957" s="2">
        <f t="shared" si="134"/>
        <v>3.2657259268550161E-3</v>
      </c>
      <c r="H957" s="2">
        <f t="shared" si="130"/>
        <v>0.99986684317542074</v>
      </c>
      <c r="I957" s="2">
        <f t="shared" si="131"/>
        <v>49.996670857736511</v>
      </c>
    </row>
    <row r="958" spans="1:9" ht="13.5" x14ac:dyDescent="0.25">
      <c r="A958" s="3">
        <f>TITRES_STAT!B961</f>
        <v>43706</v>
      </c>
      <c r="B958" s="6">
        <f>TITRES_STAT!D961</f>
        <v>1.54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3.0320559965063176E-3</v>
      </c>
      <c r="G958" s="2">
        <f t="shared" si="134"/>
        <v>3.032459789222515E-3</v>
      </c>
      <c r="H958" s="2">
        <f t="shared" si="130"/>
        <v>0.99986684317542074</v>
      </c>
      <c r="I958" s="2">
        <f t="shared" si="131"/>
        <v>49.996670857736511</v>
      </c>
    </row>
    <row r="959" spans="1:9" ht="13.5" x14ac:dyDescent="0.25">
      <c r="A959" s="3">
        <f>TITRES_STAT!B962</f>
        <v>43707</v>
      </c>
      <c r="B959" s="6">
        <f>TITRES_STAT!D962</f>
        <v>1.54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2.8154805681844378E-3</v>
      </c>
      <c r="G959" s="2">
        <f t="shared" si="134"/>
        <v>2.8158555185637639E-3</v>
      </c>
      <c r="H959" s="2">
        <f t="shared" si="130"/>
        <v>0.99986684317542074</v>
      </c>
      <c r="I959" s="2">
        <f t="shared" si="131"/>
        <v>49.996670857736511</v>
      </c>
    </row>
    <row r="960" spans="1:9" ht="13.5" x14ac:dyDescent="0.25">
      <c r="A960" s="3">
        <f>TITRES_STAT!B963</f>
        <v>43710</v>
      </c>
      <c r="B960" s="6">
        <f>TITRES_STAT!D963</f>
        <v>1.54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2.614374813314121E-3</v>
      </c>
      <c r="G960" s="2">
        <f t="shared" si="134"/>
        <v>2.6147229815234952E-3</v>
      </c>
      <c r="H960" s="2">
        <f t="shared" si="130"/>
        <v>0.99986684317542074</v>
      </c>
      <c r="I960" s="2">
        <f t="shared" si="131"/>
        <v>49.996670857736511</v>
      </c>
    </row>
    <row r="961" spans="1:9" ht="13.5" x14ac:dyDescent="0.25">
      <c r="A961" s="3">
        <f>TITRES_STAT!B964</f>
        <v>43711</v>
      </c>
      <c r="B961" s="6">
        <f>TITRES_STAT!D964</f>
        <v>1.54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2.4276337552202555E-3</v>
      </c>
      <c r="G961" s="2">
        <f t="shared" si="134"/>
        <v>2.4279570542718172E-3</v>
      </c>
      <c r="H961" s="2">
        <f t="shared" si="130"/>
        <v>0.99986684317542074</v>
      </c>
      <c r="I961" s="2">
        <f t="shared" si="131"/>
        <v>49.996670857736511</v>
      </c>
    </row>
    <row r="962" spans="1:9" ht="13.5" x14ac:dyDescent="0.25">
      <c r="A962" s="3">
        <f>TITRES_STAT!B965</f>
        <v>43712</v>
      </c>
      <c r="B962" s="6">
        <f>TITRES_STAT!D965</f>
        <v>1.54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2.2542313441330946E-3</v>
      </c>
      <c r="G962" s="2">
        <f t="shared" si="134"/>
        <v>2.2545315503952586E-3</v>
      </c>
      <c r="H962" s="2">
        <f t="shared" si="130"/>
        <v>0.99986684317542096</v>
      </c>
      <c r="I962" s="2">
        <f t="shared" si="131"/>
        <v>49.996670857736518</v>
      </c>
    </row>
    <row r="963" spans="1:9" ht="13.5" x14ac:dyDescent="0.25">
      <c r="A963" s="3">
        <f>TITRES_STAT!B966</f>
        <v>43713</v>
      </c>
      <c r="B963" s="6">
        <f>TITRES_STAT!D966</f>
        <v>1.54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2.0932148195521591E-3</v>
      </c>
      <c r="G963" s="2">
        <f t="shared" si="134"/>
        <v>2.0934935825098829E-3</v>
      </c>
      <c r="H963" s="2">
        <f t="shared" si="130"/>
        <v>0.99986684317542085</v>
      </c>
      <c r="I963" s="2">
        <f t="shared" si="131"/>
        <v>49.996670857736518</v>
      </c>
    </row>
    <row r="964" spans="1:9" ht="13.5" x14ac:dyDescent="0.25">
      <c r="A964" s="3">
        <f>TITRES_STAT!B967</f>
        <v>43714</v>
      </c>
      <c r="B964" s="6">
        <f>TITRES_STAT!D967</f>
        <v>1.5</v>
      </c>
      <c r="C964" s="2">
        <f t="shared" si="135"/>
        <v>-4.0000000000000036E-2</v>
      </c>
      <c r="D964" s="2">
        <f t="shared" si="136"/>
        <v>0</v>
      </c>
      <c r="E964" s="2">
        <f t="shared" si="137"/>
        <v>4.0000000000000036E-2</v>
      </c>
      <c r="F964" s="2">
        <f t="shared" si="134"/>
        <v>1.9436994752984333E-3</v>
      </c>
      <c r="G964" s="2">
        <f t="shared" si="134"/>
        <v>4.8011011837591792E-3</v>
      </c>
      <c r="H964" s="2">
        <f t="shared" si="130"/>
        <v>0.40484451397805166</v>
      </c>
      <c r="I964" s="2">
        <f t="shared" si="131"/>
        <v>28.817745305611567</v>
      </c>
    </row>
    <row r="965" spans="1:9" ht="13.5" x14ac:dyDescent="0.25">
      <c r="A965" s="3">
        <f>TITRES_STAT!B968</f>
        <v>43717</v>
      </c>
      <c r="B965" s="6">
        <f>TITRES_STAT!D968</f>
        <v>1.5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1.8048637984914022E-3</v>
      </c>
      <c r="G965" s="2">
        <f t="shared" si="134"/>
        <v>4.458165384919238E-3</v>
      </c>
      <c r="H965" s="2">
        <f t="shared" si="130"/>
        <v>0.4048445139780516</v>
      </c>
      <c r="I965" s="2">
        <f t="shared" si="131"/>
        <v>28.817745305611567</v>
      </c>
    </row>
    <row r="966" spans="1:9" ht="13.5" x14ac:dyDescent="0.25">
      <c r="A966" s="3">
        <f>TITRES_STAT!B969</f>
        <v>43718</v>
      </c>
      <c r="B966" s="6">
        <f>TITRES_STAT!D969</f>
        <v>1.5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1.6759449557420165E-3</v>
      </c>
      <c r="G966" s="2">
        <f t="shared" si="134"/>
        <v>4.1397250002821497E-3</v>
      </c>
      <c r="H966" s="2">
        <f t="shared" si="130"/>
        <v>0.40484451397805166</v>
      </c>
      <c r="I966" s="2">
        <f t="shared" si="131"/>
        <v>28.817745305611567</v>
      </c>
    </row>
    <row r="967" spans="1:9" ht="13.5" x14ac:dyDescent="0.25">
      <c r="A967" s="3">
        <f>TITRES_STAT!B970</f>
        <v>43719</v>
      </c>
      <c r="B967" s="6">
        <f>TITRES_STAT!D970</f>
        <v>1.5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1.5562346017604439E-3</v>
      </c>
      <c r="G967" s="2">
        <f t="shared" si="134"/>
        <v>3.8440303574048531E-3</v>
      </c>
      <c r="H967" s="2">
        <f t="shared" si="130"/>
        <v>0.40484451397805166</v>
      </c>
      <c r="I967" s="2">
        <f t="shared" si="131"/>
        <v>28.817745305611567</v>
      </c>
    </row>
    <row r="968" spans="1:9" ht="13.5" x14ac:dyDescent="0.25">
      <c r="A968" s="3">
        <f>TITRES_STAT!B971</f>
        <v>43720</v>
      </c>
      <c r="B968" s="6">
        <f>TITRES_STAT!D971</f>
        <v>1.5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1.4450749873489836E-3</v>
      </c>
      <c r="G968" s="2">
        <f t="shared" si="134"/>
        <v>3.5694567604473634E-3</v>
      </c>
      <c r="H968" s="2">
        <f t="shared" si="130"/>
        <v>0.40484451397805166</v>
      </c>
      <c r="I968" s="2">
        <f t="shared" si="131"/>
        <v>28.817745305611567</v>
      </c>
    </row>
    <row r="969" spans="1:9" ht="13.5" x14ac:dyDescent="0.25">
      <c r="A969" s="3">
        <f>TITRES_STAT!B972</f>
        <v>43721</v>
      </c>
      <c r="B969" s="6">
        <f>TITRES_STAT!D972</f>
        <v>1.5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1.3418553453954847E-3</v>
      </c>
      <c r="G969" s="2">
        <f t="shared" si="134"/>
        <v>3.3144955632725516E-3</v>
      </c>
      <c r="H969" s="2">
        <f t="shared" si="130"/>
        <v>0.40484451397805166</v>
      </c>
      <c r="I969" s="2">
        <f t="shared" si="131"/>
        <v>28.817745305611567</v>
      </c>
    </row>
    <row r="970" spans="1:9" ht="13.5" x14ac:dyDescent="0.25">
      <c r="A970" s="3">
        <f>TITRES_STAT!B973</f>
        <v>43724</v>
      </c>
      <c r="B970" s="6">
        <f>TITRES_STAT!D973</f>
        <v>1.5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1.2460085350100929E-3</v>
      </c>
      <c r="G970" s="2">
        <f t="shared" si="134"/>
        <v>3.0777458801816552E-3</v>
      </c>
      <c r="H970" s="2">
        <f t="shared" si="130"/>
        <v>0.4048445139780516</v>
      </c>
      <c r="I970" s="2">
        <f t="shared" si="131"/>
        <v>28.817745305611567</v>
      </c>
    </row>
    <row r="971" spans="1:9" ht="13.5" x14ac:dyDescent="0.25">
      <c r="A971" s="3">
        <f>TITRES_STAT!B974</f>
        <v>43725</v>
      </c>
      <c r="B971" s="6">
        <f>TITRES_STAT!D974</f>
        <v>1.5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1.1570079253665148E-3</v>
      </c>
      <c r="G971" s="2">
        <f t="shared" si="134"/>
        <v>2.8579068887401088E-3</v>
      </c>
      <c r="H971" s="2">
        <f t="shared" si="130"/>
        <v>0.40484451397805155</v>
      </c>
      <c r="I971" s="2">
        <f t="shared" si="131"/>
        <v>28.817745305611552</v>
      </c>
    </row>
    <row r="972" spans="1:9" ht="13.5" x14ac:dyDescent="0.25">
      <c r="A972" s="3">
        <f>TITRES_STAT!B975</f>
        <v>43726</v>
      </c>
      <c r="B972" s="6">
        <f>TITRES_STAT!D975</f>
        <v>1.5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1.0743645021260495E-3</v>
      </c>
      <c r="G972" s="2">
        <f t="shared" si="134"/>
        <v>2.6537706824015296E-3</v>
      </c>
      <c r="H972" s="2">
        <f t="shared" si="130"/>
        <v>0.40484451397805155</v>
      </c>
      <c r="I972" s="2">
        <f t="shared" si="131"/>
        <v>28.817745305611552</v>
      </c>
    </row>
    <row r="973" spans="1:9" ht="13.5" x14ac:dyDescent="0.25">
      <c r="A973" s="3">
        <f>TITRES_STAT!B976</f>
        <v>43727</v>
      </c>
      <c r="B973" s="6">
        <f>TITRES_STAT!D976</f>
        <v>1.5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9.9762418054561743E-4</v>
      </c>
      <c r="G973" s="2">
        <f t="shared" si="138"/>
        <v>2.4642156336585632E-3</v>
      </c>
      <c r="H973" s="2">
        <f t="shared" si="130"/>
        <v>0.4048445139780516</v>
      </c>
      <c r="I973" s="2">
        <f t="shared" si="131"/>
        <v>28.817745305611567</v>
      </c>
    </row>
    <row r="974" spans="1:9" ht="13.5" x14ac:dyDescent="0.25">
      <c r="A974" s="3">
        <f>TITRES_STAT!B977</f>
        <v>43728</v>
      </c>
      <c r="B974" s="6">
        <f>TITRES_STAT!D977</f>
        <v>1.5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9.2636531050664477E-4</v>
      </c>
      <c r="G974" s="2">
        <f t="shared" si="138"/>
        <v>2.28820023125438E-3</v>
      </c>
      <c r="H974" s="2">
        <f t="shared" si="130"/>
        <v>0.4048445139780516</v>
      </c>
      <c r="I974" s="2">
        <f t="shared" si="131"/>
        <v>28.817745305611567</v>
      </c>
    </row>
    <row r="975" spans="1:9" ht="13.5" x14ac:dyDescent="0.25">
      <c r="A975" s="3">
        <f>TITRES_STAT!B978</f>
        <v>43731</v>
      </c>
      <c r="B975" s="6">
        <f>TITRES_STAT!D978</f>
        <v>1.5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8.6019635975617009E-4</v>
      </c>
      <c r="G975" s="2">
        <f t="shared" si="138"/>
        <v>2.1247573575933531E-3</v>
      </c>
      <c r="H975" s="2">
        <f t="shared" si="130"/>
        <v>0.40484451397805155</v>
      </c>
      <c r="I975" s="2">
        <f t="shared" si="131"/>
        <v>28.817745305611552</v>
      </c>
    </row>
    <row r="976" spans="1:9" ht="13.5" x14ac:dyDescent="0.25">
      <c r="A976" s="3">
        <f>TITRES_STAT!B979</f>
        <v>43732</v>
      </c>
      <c r="B976" s="6">
        <f>TITRES_STAT!D979</f>
        <v>1.5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7.9875376263072943E-4</v>
      </c>
      <c r="G976" s="2">
        <f t="shared" si="138"/>
        <v>1.9729889749081136E-3</v>
      </c>
      <c r="H976" s="2">
        <f t="shared" si="130"/>
        <v>0.40484451397805155</v>
      </c>
      <c r="I976" s="2">
        <f t="shared" si="131"/>
        <v>28.817745305611552</v>
      </c>
    </row>
    <row r="977" spans="1:9" ht="13.5" x14ac:dyDescent="0.25">
      <c r="A977" s="3">
        <f>TITRES_STAT!B980</f>
        <v>43733</v>
      </c>
      <c r="B977" s="6">
        <f>TITRES_STAT!D980</f>
        <v>1.5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7.4169992244282022E-4</v>
      </c>
      <c r="G977" s="2">
        <f t="shared" si="138"/>
        <v>1.8320611909861055E-3</v>
      </c>
      <c r="H977" s="2">
        <f t="shared" ref="H977:H1040" si="139">F977/G977</f>
        <v>0.4048445139780516</v>
      </c>
      <c r="I977" s="2">
        <f t="shared" ref="I977:I1040" si="140">IF(G977=0,100,100-(100/(1+H977)))</f>
        <v>28.817745305611567</v>
      </c>
    </row>
    <row r="978" spans="1:9" ht="13.5" x14ac:dyDescent="0.25">
      <c r="A978" s="3">
        <f>TITRES_STAT!B981</f>
        <v>43734</v>
      </c>
      <c r="B978" s="6">
        <f>TITRES_STAT!D981</f>
        <v>1.5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6.8872135655404735E-4</v>
      </c>
      <c r="G978" s="2">
        <f t="shared" si="138"/>
        <v>1.7011996773442406E-3</v>
      </c>
      <c r="H978" s="2">
        <f t="shared" si="139"/>
        <v>0.40484451397805166</v>
      </c>
      <c r="I978" s="2">
        <f t="shared" si="140"/>
        <v>28.817745305611567</v>
      </c>
    </row>
    <row r="979" spans="1:9" ht="13.5" x14ac:dyDescent="0.25">
      <c r="A979" s="3">
        <f>TITRES_STAT!B982</f>
        <v>43735</v>
      </c>
      <c r="B979" s="6">
        <f>TITRES_STAT!D982</f>
        <v>1.5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6.3952697394304391E-4</v>
      </c>
      <c r="G979" s="2">
        <f t="shared" si="138"/>
        <v>1.579685414676795E-3</v>
      </c>
      <c r="H979" s="2">
        <f t="shared" si="139"/>
        <v>0.40484451397805155</v>
      </c>
      <c r="I979" s="2">
        <f t="shared" si="140"/>
        <v>28.817745305611552</v>
      </c>
    </row>
    <row r="980" spans="1:9" ht="13.5" x14ac:dyDescent="0.25">
      <c r="A980" s="3">
        <f>TITRES_STAT!B983</f>
        <v>43738</v>
      </c>
      <c r="B980" s="6">
        <f>TITRES_STAT!D983</f>
        <v>1.5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5.9384647580425502E-4</v>
      </c>
      <c r="G980" s="2">
        <f t="shared" si="138"/>
        <v>1.4668507421998812E-3</v>
      </c>
      <c r="H980" s="2">
        <f t="shared" si="139"/>
        <v>0.40484451397805149</v>
      </c>
      <c r="I980" s="2">
        <f t="shared" si="140"/>
        <v>28.817745305611552</v>
      </c>
    </row>
    <row r="981" spans="1:9" ht="13.5" x14ac:dyDescent="0.25">
      <c r="A981" s="3">
        <f>TITRES_STAT!B984</f>
        <v>43739</v>
      </c>
      <c r="B981" s="6">
        <f>TITRES_STAT!D984</f>
        <v>1.5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5.5142887038966536E-4</v>
      </c>
      <c r="G981" s="2">
        <f t="shared" si="138"/>
        <v>1.3620756891856039E-3</v>
      </c>
      <c r="H981" s="2">
        <f t="shared" si="139"/>
        <v>0.40484451397805149</v>
      </c>
      <c r="I981" s="2">
        <f t="shared" si="140"/>
        <v>28.817745305611552</v>
      </c>
    </row>
    <row r="982" spans="1:9" ht="13.5" x14ac:dyDescent="0.25">
      <c r="A982" s="3">
        <f>TITRES_STAT!B985</f>
        <v>43740</v>
      </c>
      <c r="B982" s="6">
        <f>TITRES_STAT!D985</f>
        <v>1.5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5.1204109393326066E-4</v>
      </c>
      <c r="G982" s="2">
        <f t="shared" si="138"/>
        <v>1.2647845685294892E-3</v>
      </c>
      <c r="H982" s="2">
        <f t="shared" si="139"/>
        <v>0.40484451397805149</v>
      </c>
      <c r="I982" s="2">
        <f t="shared" si="140"/>
        <v>28.817745305611552</v>
      </c>
    </row>
    <row r="983" spans="1:9" ht="13.5" x14ac:dyDescent="0.25">
      <c r="A983" s="3">
        <f>TITRES_STAT!B986</f>
        <v>43741</v>
      </c>
      <c r="B983" s="6">
        <f>TITRES_STAT!D986</f>
        <v>1.5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4.7546673008088493E-4</v>
      </c>
      <c r="G983" s="2">
        <f t="shared" si="138"/>
        <v>1.1744428136345258E-3</v>
      </c>
      <c r="H983" s="2">
        <f t="shared" si="139"/>
        <v>0.40484451397805149</v>
      </c>
      <c r="I983" s="2">
        <f t="shared" si="140"/>
        <v>28.817745305611552</v>
      </c>
    </row>
    <row r="984" spans="1:9" ht="13.5" x14ac:dyDescent="0.25">
      <c r="A984" s="3">
        <f>TITRES_STAT!B987</f>
        <v>43742</v>
      </c>
      <c r="B984" s="6">
        <f>TITRES_STAT!D987</f>
        <v>1.5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4.4150482078939316E-4</v>
      </c>
      <c r="G984" s="2">
        <f t="shared" si="138"/>
        <v>1.0905540412320597E-3</v>
      </c>
      <c r="H984" s="2">
        <f t="shared" si="139"/>
        <v>0.40484451397805149</v>
      </c>
      <c r="I984" s="2">
        <f t="shared" si="140"/>
        <v>28.817745305611552</v>
      </c>
    </row>
    <row r="985" spans="1:9" ht="13.5" x14ac:dyDescent="0.25">
      <c r="A985" s="3">
        <f>TITRES_STAT!B988</f>
        <v>43745</v>
      </c>
      <c r="B985" s="6">
        <f>TITRES_STAT!D988</f>
        <v>1.5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4.0996876216157937E-4</v>
      </c>
      <c r="G985" s="2">
        <f t="shared" si="138"/>
        <v>1.0126573240011982E-3</v>
      </c>
      <c r="H985" s="2">
        <f t="shared" si="139"/>
        <v>0.40484451397805155</v>
      </c>
      <c r="I985" s="2">
        <f t="shared" si="140"/>
        <v>28.817745305611552</v>
      </c>
    </row>
    <row r="986" spans="1:9" ht="13.5" x14ac:dyDescent="0.25">
      <c r="A986" s="3">
        <f>TITRES_STAT!B989</f>
        <v>43746</v>
      </c>
      <c r="B986" s="6">
        <f>TITRES_STAT!D989</f>
        <v>1.5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3.8068527915003801E-4</v>
      </c>
      <c r="G986" s="2">
        <f t="shared" si="138"/>
        <v>9.4032465800111267E-4</v>
      </c>
      <c r="H986" s="2">
        <f t="shared" si="139"/>
        <v>0.40484451397805155</v>
      </c>
      <c r="I986" s="2">
        <f t="shared" si="140"/>
        <v>28.817745305611552</v>
      </c>
    </row>
    <row r="987" spans="1:9" ht="13.5" x14ac:dyDescent="0.25">
      <c r="A987" s="3">
        <f>TITRES_STAT!B990</f>
        <v>43747</v>
      </c>
      <c r="B987" s="6">
        <f>TITRES_STAT!D990</f>
        <v>1.5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3.5349347349646385E-4</v>
      </c>
      <c r="G987" s="2">
        <f t="shared" si="138"/>
        <v>8.7315861100103326E-4</v>
      </c>
      <c r="H987" s="2">
        <f t="shared" si="139"/>
        <v>0.40484451397805149</v>
      </c>
      <c r="I987" s="2">
        <f t="shared" si="140"/>
        <v>28.817745305611552</v>
      </c>
    </row>
    <row r="988" spans="1:9" ht="13.5" x14ac:dyDescent="0.25">
      <c r="A988" s="3">
        <f>TITRES_STAT!B991</f>
        <v>43748</v>
      </c>
      <c r="B988" s="6">
        <f>TITRES_STAT!D991</f>
        <v>1.5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3.2824393967528787E-4</v>
      </c>
      <c r="G988" s="2">
        <f t="shared" si="138"/>
        <v>8.107901387866737E-4</v>
      </c>
      <c r="H988" s="2">
        <f t="shared" si="139"/>
        <v>0.40484451397805155</v>
      </c>
      <c r="I988" s="2">
        <f t="shared" si="140"/>
        <v>28.817745305611552</v>
      </c>
    </row>
    <row r="989" spans="1:9" ht="13.5" x14ac:dyDescent="0.25">
      <c r="A989" s="3">
        <f>TITRES_STAT!B992</f>
        <v>43749</v>
      </c>
      <c r="B989" s="6">
        <f>TITRES_STAT!D992</f>
        <v>1.5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3.0479794398419587E-4</v>
      </c>
      <c r="G989" s="2">
        <f t="shared" si="141"/>
        <v>7.5287655744476849E-4</v>
      </c>
      <c r="H989" s="2">
        <f t="shared" si="139"/>
        <v>0.40484451397805149</v>
      </c>
      <c r="I989" s="2">
        <f t="shared" si="140"/>
        <v>28.817745305611552</v>
      </c>
    </row>
    <row r="990" spans="1:9" ht="13.5" x14ac:dyDescent="0.25">
      <c r="A990" s="3">
        <f>TITRES_STAT!B993</f>
        <v>43752</v>
      </c>
      <c r="B990" s="6">
        <f>TITRES_STAT!D993</f>
        <v>1.5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2.8302666227103898E-4</v>
      </c>
      <c r="G990" s="2">
        <f t="shared" si="141"/>
        <v>6.9909966048442779E-4</v>
      </c>
      <c r="H990" s="2">
        <f t="shared" si="139"/>
        <v>0.40484451397805149</v>
      </c>
      <c r="I990" s="2">
        <f t="shared" si="140"/>
        <v>28.817745305611552</v>
      </c>
    </row>
    <row r="991" spans="1:9" ht="13.5" x14ac:dyDescent="0.25">
      <c r="A991" s="3">
        <f>TITRES_STAT!B994</f>
        <v>43754</v>
      </c>
      <c r="B991" s="6">
        <f>TITRES_STAT!D994</f>
        <v>1.5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2.6281047210882191E-4</v>
      </c>
      <c r="G991" s="2">
        <f t="shared" si="141"/>
        <v>6.4916397044982577E-4</v>
      </c>
      <c r="H991" s="2">
        <f t="shared" si="139"/>
        <v>0.40484451397805155</v>
      </c>
      <c r="I991" s="2">
        <f t="shared" si="140"/>
        <v>28.817745305611552</v>
      </c>
    </row>
    <row r="992" spans="1:9" ht="13.5" x14ac:dyDescent="0.25">
      <c r="A992" s="3">
        <f>TITRES_STAT!B995</f>
        <v>43755</v>
      </c>
      <c r="B992" s="6">
        <f>TITRES_STAT!D995</f>
        <v>1.5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2.4403829552962036E-4</v>
      </c>
      <c r="G992" s="2">
        <f t="shared" si="141"/>
        <v>6.027951154176953E-4</v>
      </c>
      <c r="H992" s="2">
        <f t="shared" si="139"/>
        <v>0.4048445139780516</v>
      </c>
      <c r="I992" s="2">
        <f t="shared" si="140"/>
        <v>28.817745305611567</v>
      </c>
    </row>
    <row r="993" spans="1:9" ht="13.5" x14ac:dyDescent="0.25">
      <c r="A993" s="3">
        <f>TITRES_STAT!B996</f>
        <v>43756</v>
      </c>
      <c r="B993" s="6">
        <f>TITRES_STAT!D996</f>
        <v>1.5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2.2660698870607604E-4</v>
      </c>
      <c r="G993" s="2">
        <f t="shared" si="141"/>
        <v>5.597383214592885E-4</v>
      </c>
      <c r="H993" s="2">
        <f t="shared" si="139"/>
        <v>0.40484451397805155</v>
      </c>
      <c r="I993" s="2">
        <f t="shared" si="140"/>
        <v>28.817745305611552</v>
      </c>
    </row>
    <row r="994" spans="1:9" ht="13.5" x14ac:dyDescent="0.25">
      <c r="A994" s="3">
        <f>TITRES_STAT!B997</f>
        <v>43759</v>
      </c>
      <c r="B994" s="6">
        <f>TITRES_STAT!D997</f>
        <v>1.44</v>
      </c>
      <c r="C994" s="2">
        <f t="shared" si="135"/>
        <v>-6.0000000000000053E-2</v>
      </c>
      <c r="D994" s="2">
        <f t="shared" si="136"/>
        <v>0</v>
      </c>
      <c r="E994" s="2">
        <f t="shared" si="137"/>
        <v>6.0000000000000053E-2</v>
      </c>
      <c r="F994" s="2">
        <f t="shared" si="141"/>
        <v>2.1042077522707062E-4</v>
      </c>
      <c r="G994" s="2">
        <f t="shared" si="141"/>
        <v>4.8054712984979143E-3</v>
      </c>
      <c r="H994" s="2">
        <f t="shared" si="139"/>
        <v>4.3787749870203903E-2</v>
      </c>
      <c r="I994" s="2">
        <f t="shared" si="140"/>
        <v>4.1950817947086421</v>
      </c>
    </row>
    <row r="995" spans="1:9" ht="13.5" x14ac:dyDescent="0.25">
      <c r="A995" s="3">
        <f>TITRES_STAT!B998</f>
        <v>43760</v>
      </c>
      <c r="B995" s="6">
        <f>TITRES_STAT!D998</f>
        <v>1.43</v>
      </c>
      <c r="C995" s="2">
        <f t="shared" si="135"/>
        <v>-1.0000000000000009E-2</v>
      </c>
      <c r="D995" s="2">
        <f t="shared" si="136"/>
        <v>0</v>
      </c>
      <c r="E995" s="2">
        <f t="shared" si="137"/>
        <v>1.0000000000000009E-2</v>
      </c>
      <c r="F995" s="2">
        <f t="shared" si="141"/>
        <v>1.9539071985370845E-4</v>
      </c>
      <c r="G995" s="2">
        <f t="shared" si="141"/>
        <v>5.17650906289092E-3</v>
      </c>
      <c r="H995" s="2">
        <f t="shared" si="139"/>
        <v>3.7745653968697737E-2</v>
      </c>
      <c r="I995" s="2">
        <f t="shared" si="140"/>
        <v>3.6372741070362764</v>
      </c>
    </row>
    <row r="996" spans="1:9" ht="13.5" x14ac:dyDescent="0.25">
      <c r="A996" s="3">
        <f>TITRES_STAT!B999</f>
        <v>43761</v>
      </c>
      <c r="B996" s="6">
        <f>TITRES_STAT!D999</f>
        <v>1.42</v>
      </c>
      <c r="C996" s="2">
        <f t="shared" si="135"/>
        <v>-1.0000000000000009E-2</v>
      </c>
      <c r="D996" s="2">
        <f t="shared" si="136"/>
        <v>0</v>
      </c>
      <c r="E996" s="2">
        <f t="shared" si="137"/>
        <v>1.0000000000000009E-2</v>
      </c>
      <c r="F996" s="2">
        <f t="shared" si="141"/>
        <v>1.8143423986415784E-4</v>
      </c>
      <c r="G996" s="2">
        <f t="shared" si="141"/>
        <v>5.5210441298272836E-3</v>
      </c>
      <c r="H996" s="2">
        <f t="shared" si="139"/>
        <v>3.286230567945736E-2</v>
      </c>
      <c r="I996" s="2">
        <f t="shared" si="140"/>
        <v>3.1816734426995481</v>
      </c>
    </row>
    <row r="997" spans="1:9" ht="13.5" x14ac:dyDescent="0.25">
      <c r="A997" s="3">
        <f>TITRES_STAT!B1000</f>
        <v>43762</v>
      </c>
      <c r="B997" s="6">
        <f>TITRES_STAT!D1000</f>
        <v>1.5</v>
      </c>
      <c r="C997" s="2">
        <f t="shared" si="135"/>
        <v>8.0000000000000071E-2</v>
      </c>
      <c r="D997" s="2">
        <f t="shared" si="136"/>
        <v>8.0000000000000071E-2</v>
      </c>
      <c r="E997" s="2">
        <f t="shared" si="137"/>
        <v>0</v>
      </c>
      <c r="F997" s="2">
        <f t="shared" si="141"/>
        <v>5.8827603655881517E-3</v>
      </c>
      <c r="G997" s="2">
        <f t="shared" si="141"/>
        <v>5.126683834839621E-3</v>
      </c>
      <c r="H997" s="2">
        <f t="shared" si="139"/>
        <v>1.147478673369797</v>
      </c>
      <c r="I997" s="2">
        <f t="shared" si="140"/>
        <v>53.433763398878725</v>
      </c>
    </row>
    <row r="998" spans="1:9" ht="13.5" x14ac:dyDescent="0.25">
      <c r="A998" s="3">
        <f>TITRES_STAT!B1001</f>
        <v>43763</v>
      </c>
      <c r="B998" s="6">
        <f>TITRES_STAT!D1001</f>
        <v>1.56</v>
      </c>
      <c r="C998" s="2">
        <f t="shared" si="135"/>
        <v>6.0000000000000053E-2</v>
      </c>
      <c r="D998" s="2">
        <f t="shared" si="136"/>
        <v>6.0000000000000053E-2</v>
      </c>
      <c r="E998" s="2">
        <f t="shared" si="137"/>
        <v>0</v>
      </c>
      <c r="F998" s="2">
        <f t="shared" si="141"/>
        <v>9.7482774823318581E-3</v>
      </c>
      <c r="G998" s="2">
        <f t="shared" si="141"/>
        <v>4.760492132351077E-3</v>
      </c>
      <c r="H998" s="2">
        <f t="shared" si="139"/>
        <v>2.0477457395812246</v>
      </c>
      <c r="I998" s="2">
        <f t="shared" si="140"/>
        <v>67.188863985175971</v>
      </c>
    </row>
    <row r="999" spans="1:9" ht="13.5" x14ac:dyDescent="0.25">
      <c r="A999" s="3">
        <f>TITRES_STAT!B1002</f>
        <v>43766</v>
      </c>
      <c r="B999" s="6">
        <f>TITRES_STAT!D1002</f>
        <v>1.63</v>
      </c>
      <c r="C999" s="2">
        <f t="shared" si="135"/>
        <v>6.999999999999984E-2</v>
      </c>
      <c r="D999" s="2">
        <f t="shared" si="136"/>
        <v>6.999999999999984E-2</v>
      </c>
      <c r="E999" s="2">
        <f t="shared" si="137"/>
        <v>0</v>
      </c>
      <c r="F999" s="2">
        <f t="shared" si="141"/>
        <v>1.4051971947879572E-2</v>
      </c>
      <c r="G999" s="2">
        <f t="shared" si="141"/>
        <v>4.4204569800402856E-3</v>
      </c>
      <c r="H999" s="2">
        <f t="shared" si="139"/>
        <v>3.1788505150776309</v>
      </c>
      <c r="I999" s="2">
        <f t="shared" si="140"/>
        <v>76.0699743531883</v>
      </c>
    </row>
    <row r="1000" spans="1:9" ht="13.5" x14ac:dyDescent="0.25">
      <c r="A1000" s="3">
        <f>TITRES_STAT!B1003</f>
        <v>43767</v>
      </c>
      <c r="B1000" s="6">
        <f>TITRES_STAT!D1003</f>
        <v>1.72</v>
      </c>
      <c r="C1000" s="2">
        <f t="shared" si="135"/>
        <v>9.000000000000008E-2</v>
      </c>
      <c r="D1000" s="2">
        <f t="shared" si="136"/>
        <v>9.000000000000008E-2</v>
      </c>
      <c r="E1000" s="2">
        <f t="shared" si="137"/>
        <v>0</v>
      </c>
      <c r="F1000" s="2">
        <f t="shared" si="141"/>
        <v>1.947683109445961E-2</v>
      </c>
      <c r="G1000" s="2">
        <f t="shared" si="141"/>
        <v>4.1047100528945508E-3</v>
      </c>
      <c r="H1000" s="2">
        <f t="shared" si="139"/>
        <v>4.7449955888418911</v>
      </c>
      <c r="I1000" s="2">
        <f t="shared" si="140"/>
        <v>82.593546251937411</v>
      </c>
    </row>
    <row r="1001" spans="1:9" ht="13.5" x14ac:dyDescent="0.25">
      <c r="A1001" s="3">
        <f>TITRES_STAT!B1004</f>
        <v>43768</v>
      </c>
      <c r="B1001" s="6">
        <f>TITRES_STAT!D1004</f>
        <v>1.7</v>
      </c>
      <c r="C1001" s="2">
        <f t="shared" si="135"/>
        <v>-2.0000000000000018E-2</v>
      </c>
      <c r="D1001" s="2">
        <f t="shared" si="136"/>
        <v>0</v>
      </c>
      <c r="E1001" s="2">
        <f t="shared" si="137"/>
        <v>2.0000000000000018E-2</v>
      </c>
      <c r="F1001" s="2">
        <f t="shared" si="141"/>
        <v>1.8085628873426778E-2</v>
      </c>
      <c r="G1001" s="2">
        <f t="shared" si="141"/>
        <v>5.2400879062592266E-3</v>
      </c>
      <c r="H1001" s="2">
        <f t="shared" si="139"/>
        <v>3.451397991209975</v>
      </c>
      <c r="I1001" s="2">
        <f t="shared" si="140"/>
        <v>77.535147340797963</v>
      </c>
    </row>
    <row r="1002" spans="1:9" ht="13.5" x14ac:dyDescent="0.25">
      <c r="A1002" s="3">
        <f>TITRES_STAT!B1005</f>
        <v>43769</v>
      </c>
      <c r="B1002" s="6">
        <f>TITRES_STAT!D1005</f>
        <v>1.8</v>
      </c>
      <c r="C1002" s="2">
        <f t="shared" si="135"/>
        <v>0.10000000000000009</v>
      </c>
      <c r="D1002" s="2">
        <f t="shared" si="136"/>
        <v>0.10000000000000009</v>
      </c>
      <c r="E1002" s="2">
        <f t="shared" si="137"/>
        <v>0</v>
      </c>
      <c r="F1002" s="2">
        <f t="shared" si="141"/>
        <v>2.3936655382467729E-2</v>
      </c>
      <c r="G1002" s="2">
        <f t="shared" si="141"/>
        <v>4.8657959129549963E-3</v>
      </c>
      <c r="H1002" s="2">
        <f t="shared" si="139"/>
        <v>4.9193710156928887</v>
      </c>
      <c r="I1002" s="2">
        <f t="shared" si="140"/>
        <v>83.106313198667692</v>
      </c>
    </row>
    <row r="1003" spans="1:9" ht="13.5" x14ac:dyDescent="0.25">
      <c r="A1003" s="3">
        <f>TITRES_STAT!B1006</f>
        <v>43770</v>
      </c>
      <c r="B1003" s="6">
        <f>TITRES_STAT!D1006</f>
        <v>1.77</v>
      </c>
      <c r="C1003" s="2">
        <f t="shared" si="135"/>
        <v>-3.0000000000000027E-2</v>
      </c>
      <c r="D1003" s="2">
        <f t="shared" si="136"/>
        <v>0</v>
      </c>
      <c r="E1003" s="2">
        <f t="shared" si="137"/>
        <v>3.0000000000000027E-2</v>
      </c>
      <c r="F1003" s="2">
        <f t="shared" si="141"/>
        <v>2.2226894283720034E-2</v>
      </c>
      <c r="G1003" s="2">
        <f t="shared" si="141"/>
        <v>6.6610962048867847E-3</v>
      </c>
      <c r="H1003" s="2">
        <f t="shared" si="139"/>
        <v>3.3368222887118342</v>
      </c>
      <c r="I1003" s="2">
        <f t="shared" si="140"/>
        <v>76.941642211098539</v>
      </c>
    </row>
    <row r="1004" spans="1:9" ht="13.5" x14ac:dyDescent="0.25">
      <c r="A1004" s="3">
        <f>TITRES_STAT!B1007</f>
        <v>43773</v>
      </c>
      <c r="B1004" s="6">
        <f>TITRES_STAT!D1007</f>
        <v>1.67</v>
      </c>
      <c r="C1004" s="2">
        <f t="shared" si="135"/>
        <v>-0.10000000000000009</v>
      </c>
      <c r="D1004" s="2">
        <f t="shared" si="136"/>
        <v>0</v>
      </c>
      <c r="E1004" s="2">
        <f t="shared" si="137"/>
        <v>0.10000000000000009</v>
      </c>
      <c r="F1004" s="2">
        <f t="shared" si="141"/>
        <v>2.0639258977740032E-2</v>
      </c>
      <c r="G1004" s="2">
        <f t="shared" si="141"/>
        <v>1.3328160761680594E-2</v>
      </c>
      <c r="H1004" s="2">
        <f t="shared" si="139"/>
        <v>1.5485451703943549</v>
      </c>
      <c r="I1004" s="2">
        <f t="shared" si="140"/>
        <v>60.761927564922743</v>
      </c>
    </row>
    <row r="1005" spans="1:9" ht="13.5" x14ac:dyDescent="0.25">
      <c r="A1005" s="3">
        <f>TITRES_STAT!B1008</f>
        <v>43774</v>
      </c>
      <c r="B1005" s="6">
        <f>TITRES_STAT!D1008</f>
        <v>1.66</v>
      </c>
      <c r="C1005" s="2">
        <f t="shared" si="135"/>
        <v>-1.0000000000000009E-2</v>
      </c>
      <c r="D1005" s="2">
        <f t="shared" si="136"/>
        <v>0</v>
      </c>
      <c r="E1005" s="2">
        <f t="shared" si="137"/>
        <v>1.0000000000000009E-2</v>
      </c>
      <c r="F1005" s="2">
        <f t="shared" ref="F1005:G1020" si="142">((F1004*13)+D1005)/14</f>
        <v>1.9165026193615743E-2</v>
      </c>
      <c r="G1005" s="2">
        <f t="shared" si="142"/>
        <v>1.3090434992989123E-2</v>
      </c>
      <c r="H1005" s="2">
        <f t="shared" si="139"/>
        <v>1.4640480781486638</v>
      </c>
      <c r="I1005" s="2">
        <f t="shared" si="140"/>
        <v>59.416376292814086</v>
      </c>
    </row>
    <row r="1006" spans="1:9" ht="13.5" x14ac:dyDescent="0.25">
      <c r="A1006" s="3">
        <f>TITRES_STAT!B1009</f>
        <v>43775</v>
      </c>
      <c r="B1006" s="6">
        <f>TITRES_STAT!D1009</f>
        <v>1.7</v>
      </c>
      <c r="C1006" s="2">
        <f t="shared" si="135"/>
        <v>4.0000000000000036E-2</v>
      </c>
      <c r="D1006" s="2">
        <f t="shared" si="136"/>
        <v>4.0000000000000036E-2</v>
      </c>
      <c r="E1006" s="2">
        <f t="shared" si="137"/>
        <v>0</v>
      </c>
      <c r="F1006" s="2">
        <f t="shared" si="142"/>
        <v>2.0653238608357476E-2</v>
      </c>
      <c r="G1006" s="2">
        <f t="shared" si="142"/>
        <v>1.2155403922061329E-2</v>
      </c>
      <c r="H1006" s="2">
        <f t="shared" si="139"/>
        <v>1.6990993257635056</v>
      </c>
      <c r="I1006" s="2">
        <f t="shared" si="140"/>
        <v>62.95060391239489</v>
      </c>
    </row>
    <row r="1007" spans="1:9" ht="13.5" x14ac:dyDescent="0.25">
      <c r="A1007" s="3">
        <f>TITRES_STAT!B1010</f>
        <v>43776</v>
      </c>
      <c r="B1007" s="6">
        <f>TITRES_STAT!D1010</f>
        <v>1.75</v>
      </c>
      <c r="C1007" s="2">
        <f t="shared" si="135"/>
        <v>5.0000000000000044E-2</v>
      </c>
      <c r="D1007" s="2">
        <f t="shared" si="136"/>
        <v>5.0000000000000044E-2</v>
      </c>
      <c r="E1007" s="2">
        <f t="shared" si="137"/>
        <v>0</v>
      </c>
      <c r="F1007" s="2">
        <f t="shared" si="142"/>
        <v>2.2749435850617662E-2</v>
      </c>
      <c r="G1007" s="2">
        <f t="shared" si="142"/>
        <v>1.1287160784771235E-2</v>
      </c>
      <c r="H1007" s="2">
        <f t="shared" si="139"/>
        <v>2.0155144667834852</v>
      </c>
      <c r="I1007" s="2">
        <f t="shared" si="140"/>
        <v>66.838162740878658</v>
      </c>
    </row>
    <row r="1008" spans="1:9" ht="13.5" x14ac:dyDescent="0.25">
      <c r="A1008" s="3">
        <f>TITRES_STAT!B1011</f>
        <v>43777</v>
      </c>
      <c r="B1008" s="6">
        <f>TITRES_STAT!D1011</f>
        <v>1.74</v>
      </c>
      <c r="C1008" s="2">
        <f t="shared" si="135"/>
        <v>-1.0000000000000009E-2</v>
      </c>
      <c r="D1008" s="2">
        <f t="shared" si="136"/>
        <v>0</v>
      </c>
      <c r="E1008" s="2">
        <f t="shared" si="137"/>
        <v>1.0000000000000009E-2</v>
      </c>
      <c r="F1008" s="2">
        <f t="shared" si="142"/>
        <v>2.1124476147002115E-2</v>
      </c>
      <c r="G1008" s="2">
        <f t="shared" si="142"/>
        <v>1.1195220728716147E-2</v>
      </c>
      <c r="H1008" s="2">
        <f t="shared" si="139"/>
        <v>1.8869191290545142</v>
      </c>
      <c r="I1008" s="2">
        <f t="shared" si="140"/>
        <v>65.360997128883668</v>
      </c>
    </row>
    <row r="1009" spans="1:9" ht="13.5" x14ac:dyDescent="0.25">
      <c r="A1009" s="3">
        <f>TITRES_STAT!B1012</f>
        <v>43780</v>
      </c>
      <c r="B1009" s="6">
        <f>TITRES_STAT!D1012</f>
        <v>1.75</v>
      </c>
      <c r="C1009" s="2">
        <f t="shared" si="135"/>
        <v>1.0000000000000009E-2</v>
      </c>
      <c r="D1009" s="2">
        <f t="shared" si="136"/>
        <v>1.0000000000000009E-2</v>
      </c>
      <c r="E1009" s="2">
        <f t="shared" si="137"/>
        <v>0</v>
      </c>
      <c r="F1009" s="2">
        <f t="shared" si="142"/>
        <v>2.0329870707930537E-2</v>
      </c>
      <c r="G1009" s="2">
        <f t="shared" si="142"/>
        <v>1.0395562105236423E-2</v>
      </c>
      <c r="H1009" s="2">
        <f t="shared" si="139"/>
        <v>1.9556297679843626</v>
      </c>
      <c r="I1009" s="2">
        <f t="shared" si="140"/>
        <v>66.16626308098239</v>
      </c>
    </row>
    <row r="1010" spans="1:9" ht="13.5" x14ac:dyDescent="0.25">
      <c r="A1010" s="3">
        <f>TITRES_STAT!B1013</f>
        <v>43781</v>
      </c>
      <c r="B1010" s="6">
        <f>TITRES_STAT!D1013</f>
        <v>1.75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1.8877737085935497E-2</v>
      </c>
      <c r="G1010" s="2">
        <f t="shared" si="142"/>
        <v>9.6530219548623935E-3</v>
      </c>
      <c r="H1010" s="2">
        <f t="shared" si="139"/>
        <v>1.9556297679843622</v>
      </c>
      <c r="I1010" s="2">
        <f t="shared" si="140"/>
        <v>66.16626308098239</v>
      </c>
    </row>
    <row r="1011" spans="1:9" ht="13.5" x14ac:dyDescent="0.25">
      <c r="A1011" s="3">
        <f>TITRES_STAT!B1014</f>
        <v>43782</v>
      </c>
      <c r="B1011" s="6">
        <f>TITRES_STAT!D1014</f>
        <v>1.75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1.752932729408296E-2</v>
      </c>
      <c r="G1011" s="2">
        <f t="shared" si="142"/>
        <v>8.9635203866579357E-3</v>
      </c>
      <c r="H1011" s="2">
        <f t="shared" si="139"/>
        <v>1.9556297679843624</v>
      </c>
      <c r="I1011" s="2">
        <f t="shared" si="140"/>
        <v>66.16626308098239</v>
      </c>
    </row>
    <row r="1012" spans="1:9" ht="13.5" x14ac:dyDescent="0.25">
      <c r="A1012" s="3">
        <f>TITRES_STAT!B1015</f>
        <v>43783</v>
      </c>
      <c r="B1012" s="6">
        <f>TITRES_STAT!D1015</f>
        <v>1.7</v>
      </c>
      <c r="C1012" s="2">
        <f t="shared" si="135"/>
        <v>-5.0000000000000044E-2</v>
      </c>
      <c r="D1012" s="2">
        <f t="shared" si="136"/>
        <v>0</v>
      </c>
      <c r="E1012" s="2">
        <f t="shared" si="137"/>
        <v>5.0000000000000044E-2</v>
      </c>
      <c r="F1012" s="2">
        <f t="shared" si="142"/>
        <v>1.6277232487362746E-2</v>
      </c>
      <c r="G1012" s="2">
        <f t="shared" si="142"/>
        <v>1.1894697501896657E-2</v>
      </c>
      <c r="H1012" s="2">
        <f t="shared" si="139"/>
        <v>1.3684444253220627</v>
      </c>
      <c r="I1012" s="2">
        <f t="shared" si="140"/>
        <v>57.778194442370364</v>
      </c>
    </row>
    <row r="1013" spans="1:9" ht="13.5" x14ac:dyDescent="0.25">
      <c r="A1013" s="3">
        <f>TITRES_STAT!B1016</f>
        <v>43784</v>
      </c>
      <c r="B1013" s="6">
        <f>TITRES_STAT!D1016</f>
        <v>1.7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1.5114573023979694E-2</v>
      </c>
      <c r="G1013" s="2">
        <f t="shared" si="142"/>
        <v>1.1045076251761182E-2</v>
      </c>
      <c r="H1013" s="2">
        <f t="shared" si="139"/>
        <v>1.3684444253220627</v>
      </c>
      <c r="I1013" s="2">
        <f t="shared" si="140"/>
        <v>57.778194442370364</v>
      </c>
    </row>
    <row r="1014" spans="1:9" ht="13.5" x14ac:dyDescent="0.25">
      <c r="A1014" s="3">
        <f>TITRES_STAT!B1017</f>
        <v>43787</v>
      </c>
      <c r="B1014" s="6">
        <f>TITRES_STAT!D1017</f>
        <v>1.7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1.4034960665124002E-2</v>
      </c>
      <c r="G1014" s="2">
        <f t="shared" si="142"/>
        <v>1.0256142233778241E-2</v>
      </c>
      <c r="H1014" s="2">
        <f t="shared" si="139"/>
        <v>1.3684444253220627</v>
      </c>
      <c r="I1014" s="2">
        <f t="shared" si="140"/>
        <v>57.778194442370364</v>
      </c>
    </row>
    <row r="1015" spans="1:9" ht="13.5" x14ac:dyDescent="0.25">
      <c r="A1015" s="3">
        <f>TITRES_STAT!B1018</f>
        <v>43788</v>
      </c>
      <c r="B1015" s="6">
        <f>TITRES_STAT!D1018</f>
        <v>1.7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1.3032463474758001E-2</v>
      </c>
      <c r="G1015" s="2">
        <f t="shared" si="142"/>
        <v>9.5235606456512238E-3</v>
      </c>
      <c r="H1015" s="2">
        <f t="shared" si="139"/>
        <v>1.3684444253220627</v>
      </c>
      <c r="I1015" s="2">
        <f t="shared" si="140"/>
        <v>57.778194442370364</v>
      </c>
    </row>
    <row r="1016" spans="1:9" ht="13.5" x14ac:dyDescent="0.25">
      <c r="A1016" s="3">
        <f>TITRES_STAT!B1019</f>
        <v>43789</v>
      </c>
      <c r="B1016" s="6">
        <f>TITRES_STAT!D1019</f>
        <v>1.7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1.2101573226561E-2</v>
      </c>
      <c r="G1016" s="2">
        <f t="shared" si="142"/>
        <v>8.8433063138189938E-3</v>
      </c>
      <c r="H1016" s="2">
        <f t="shared" si="139"/>
        <v>1.3684444253220625</v>
      </c>
      <c r="I1016" s="2">
        <f t="shared" si="140"/>
        <v>57.778194442370356</v>
      </c>
    </row>
    <row r="1017" spans="1:9" ht="13.5" x14ac:dyDescent="0.25">
      <c r="A1017" s="3">
        <f>TITRES_STAT!B1020</f>
        <v>43790</v>
      </c>
      <c r="B1017" s="6">
        <f>TITRES_STAT!D1020</f>
        <v>1.75</v>
      </c>
      <c r="C1017" s="2">
        <f t="shared" si="135"/>
        <v>5.0000000000000044E-2</v>
      </c>
      <c r="D1017" s="2">
        <f t="shared" si="136"/>
        <v>5.0000000000000044E-2</v>
      </c>
      <c r="E1017" s="2">
        <f t="shared" si="137"/>
        <v>0</v>
      </c>
      <c r="F1017" s="2">
        <f t="shared" si="142"/>
        <v>1.4808603710378076E-2</v>
      </c>
      <c r="G1017" s="2">
        <f t="shared" si="142"/>
        <v>8.2116415771176371E-3</v>
      </c>
      <c r="H1017" s="2">
        <f t="shared" si="139"/>
        <v>1.8033670334130723</v>
      </c>
      <c r="I1017" s="2">
        <f t="shared" si="140"/>
        <v>64.328609558395584</v>
      </c>
    </row>
    <row r="1018" spans="1:9" ht="13.5" x14ac:dyDescent="0.25">
      <c r="A1018" s="3">
        <f>TITRES_STAT!B1021</f>
        <v>43791</v>
      </c>
      <c r="B1018" s="6">
        <f>TITRES_STAT!D1021</f>
        <v>1.75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1.3750846302493928E-2</v>
      </c>
      <c r="G1018" s="2">
        <f t="shared" si="142"/>
        <v>7.6250957501806634E-3</v>
      </c>
      <c r="H1018" s="2">
        <f t="shared" si="139"/>
        <v>1.8033670334130723</v>
      </c>
      <c r="I1018" s="2">
        <f t="shared" si="140"/>
        <v>64.328609558395584</v>
      </c>
    </row>
    <row r="1019" spans="1:9" ht="13.5" x14ac:dyDescent="0.25">
      <c r="A1019" s="3">
        <f>TITRES_STAT!B1022</f>
        <v>43794</v>
      </c>
      <c r="B1019" s="6">
        <f>TITRES_STAT!D1022</f>
        <v>1.76</v>
      </c>
      <c r="C1019" s="2">
        <f t="shared" si="135"/>
        <v>1.0000000000000009E-2</v>
      </c>
      <c r="D1019" s="2">
        <f t="shared" si="136"/>
        <v>1.0000000000000009E-2</v>
      </c>
      <c r="E1019" s="2">
        <f t="shared" si="137"/>
        <v>0</v>
      </c>
      <c r="F1019" s="2">
        <f t="shared" si="142"/>
        <v>1.3482928709458648E-2</v>
      </c>
      <c r="G1019" s="2">
        <f t="shared" si="142"/>
        <v>7.0804460537391882E-3</v>
      </c>
      <c r="H1019" s="2">
        <f t="shared" si="139"/>
        <v>1.9042484904377324</v>
      </c>
      <c r="I1019" s="2">
        <f t="shared" si="140"/>
        <v>65.567684607825043</v>
      </c>
    </row>
    <row r="1020" spans="1:9" ht="13.5" x14ac:dyDescent="0.25">
      <c r="A1020" s="3">
        <f>TITRES_STAT!B1023</f>
        <v>43795</v>
      </c>
      <c r="B1020" s="6">
        <f>TITRES_STAT!D1023</f>
        <v>1.76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1.2519862373068746E-2</v>
      </c>
      <c r="G1020" s="2">
        <f t="shared" si="142"/>
        <v>6.5746999070435321E-3</v>
      </c>
      <c r="H1020" s="2">
        <f t="shared" si="139"/>
        <v>1.9042484904377324</v>
      </c>
      <c r="I1020" s="2">
        <f t="shared" si="140"/>
        <v>65.567684607825043</v>
      </c>
    </row>
    <row r="1021" spans="1:9" ht="13.5" x14ac:dyDescent="0.25">
      <c r="A1021" s="3">
        <f>TITRES_STAT!B1024</f>
        <v>43796</v>
      </c>
      <c r="B1021" s="6">
        <f>TITRES_STAT!D1024</f>
        <v>1.81</v>
      </c>
      <c r="C1021" s="2">
        <f t="shared" si="135"/>
        <v>5.0000000000000044E-2</v>
      </c>
      <c r="D1021" s="2">
        <f t="shared" si="136"/>
        <v>5.0000000000000044E-2</v>
      </c>
      <c r="E1021" s="2">
        <f t="shared" si="137"/>
        <v>0</v>
      </c>
      <c r="F1021" s="2">
        <f t="shared" ref="F1021:G1036" si="143">((F1020*13)+D1021)/14</f>
        <v>1.5197015060706696E-2</v>
      </c>
      <c r="G1021" s="2">
        <f t="shared" si="143"/>
        <v>6.1050784851118516E-3</v>
      </c>
      <c r="H1021" s="2">
        <f t="shared" si="139"/>
        <v>2.4892415548410876</v>
      </c>
      <c r="I1021" s="2">
        <f t="shared" si="140"/>
        <v>71.340476596910662</v>
      </c>
    </row>
    <row r="1022" spans="1:9" ht="13.5" x14ac:dyDescent="0.25">
      <c r="A1022" s="3">
        <f>TITRES_STAT!B1025</f>
        <v>43797</v>
      </c>
      <c r="B1022" s="6">
        <f>TITRES_STAT!D1025</f>
        <v>1.81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1.4111513984941931E-2</v>
      </c>
      <c r="G1022" s="2">
        <f t="shared" si="143"/>
        <v>5.6690014504610043E-3</v>
      </c>
      <c r="H1022" s="2">
        <f t="shared" si="139"/>
        <v>2.4892415548410876</v>
      </c>
      <c r="I1022" s="2">
        <f t="shared" si="140"/>
        <v>71.340476596910662</v>
      </c>
    </row>
    <row r="1023" spans="1:9" ht="13.5" x14ac:dyDescent="0.25">
      <c r="A1023" s="3">
        <f>TITRES_STAT!B1026</f>
        <v>43798</v>
      </c>
      <c r="B1023" s="6">
        <f>TITRES_STAT!D1026</f>
        <v>1.81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1.3103548700303221E-2</v>
      </c>
      <c r="G1023" s="2">
        <f t="shared" si="143"/>
        <v>5.2640727754280758E-3</v>
      </c>
      <c r="H1023" s="2">
        <f t="shared" si="139"/>
        <v>2.4892415548410871</v>
      </c>
      <c r="I1023" s="2">
        <f t="shared" si="140"/>
        <v>71.340476596910648</v>
      </c>
    </row>
    <row r="1024" spans="1:9" ht="13.5" x14ac:dyDescent="0.25">
      <c r="A1024" s="3">
        <f>TITRES_STAT!B1027</f>
        <v>43801</v>
      </c>
      <c r="B1024" s="6">
        <f>TITRES_STAT!D1027</f>
        <v>1.81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1.2167580935995848E-2</v>
      </c>
      <c r="G1024" s="2">
        <f t="shared" si="143"/>
        <v>4.888067577183213E-3</v>
      </c>
      <c r="H1024" s="2">
        <f t="shared" si="139"/>
        <v>2.4892415548410871</v>
      </c>
      <c r="I1024" s="2">
        <f t="shared" si="140"/>
        <v>71.340476596910648</v>
      </c>
    </row>
    <row r="1025" spans="1:9" ht="13.5" x14ac:dyDescent="0.25">
      <c r="A1025" s="3">
        <f>TITRES_STAT!B1028</f>
        <v>43802</v>
      </c>
      <c r="B1025" s="6">
        <f>TITRES_STAT!D1028</f>
        <v>1.86</v>
      </c>
      <c r="C1025" s="2">
        <f t="shared" si="135"/>
        <v>5.0000000000000044E-2</v>
      </c>
      <c r="D1025" s="2">
        <f t="shared" si="136"/>
        <v>5.0000000000000044E-2</v>
      </c>
      <c r="E1025" s="2">
        <f t="shared" si="137"/>
        <v>0</v>
      </c>
      <c r="F1025" s="2">
        <f t="shared" si="143"/>
        <v>1.4869896583424719E-2</v>
      </c>
      <c r="G1025" s="2">
        <f t="shared" si="143"/>
        <v>4.5389198930986972E-3</v>
      </c>
      <c r="H1025" s="2">
        <f t="shared" si="139"/>
        <v>3.276087028113007</v>
      </c>
      <c r="I1025" s="2">
        <f t="shared" si="140"/>
        <v>76.614133589294852</v>
      </c>
    </row>
    <row r="1026" spans="1:9" ht="13.5" x14ac:dyDescent="0.25">
      <c r="A1026" s="3">
        <f>TITRES_STAT!B1029</f>
        <v>43803</v>
      </c>
      <c r="B1026" s="6">
        <f>TITRES_STAT!D1029</f>
        <v>1.81</v>
      </c>
      <c r="C1026" s="2">
        <f t="shared" si="135"/>
        <v>-5.0000000000000044E-2</v>
      </c>
      <c r="D1026" s="2">
        <f t="shared" si="136"/>
        <v>0</v>
      </c>
      <c r="E1026" s="2">
        <f t="shared" si="137"/>
        <v>5.0000000000000044E-2</v>
      </c>
      <c r="F1026" s="2">
        <f t="shared" si="143"/>
        <v>1.3807761113180095E-2</v>
      </c>
      <c r="G1026" s="2">
        <f t="shared" si="143"/>
        <v>7.7861399007345079E-3</v>
      </c>
      <c r="H1026" s="2">
        <f t="shared" si="139"/>
        <v>1.7733769607552949</v>
      </c>
      <c r="I1026" s="2">
        <f t="shared" si="140"/>
        <v>63.942874908441496</v>
      </c>
    </row>
    <row r="1027" spans="1:9" ht="13.5" x14ac:dyDescent="0.25">
      <c r="A1027" s="3">
        <f>TITRES_STAT!B1030</f>
        <v>43804</v>
      </c>
      <c r="B1027" s="6">
        <f>TITRES_STAT!D1030</f>
        <v>1.81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1.2821492462238659E-2</v>
      </c>
      <c r="G1027" s="2">
        <f t="shared" si="143"/>
        <v>7.229987050682043E-3</v>
      </c>
      <c r="H1027" s="2">
        <f t="shared" si="139"/>
        <v>1.7733769607552947</v>
      </c>
      <c r="I1027" s="2">
        <f t="shared" si="140"/>
        <v>63.942874908441496</v>
      </c>
    </row>
    <row r="1028" spans="1:9" ht="13.5" x14ac:dyDescent="0.25">
      <c r="A1028" s="3">
        <f>TITRES_STAT!B1031</f>
        <v>43805</v>
      </c>
      <c r="B1028" s="6">
        <f>TITRES_STAT!D1031</f>
        <v>1.81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1.1905671572078754E-2</v>
      </c>
      <c r="G1028" s="2">
        <f t="shared" si="143"/>
        <v>6.7135594042047539E-3</v>
      </c>
      <c r="H1028" s="2">
        <f t="shared" si="139"/>
        <v>1.7733769607552947</v>
      </c>
      <c r="I1028" s="2">
        <f t="shared" si="140"/>
        <v>63.942874908441496</v>
      </c>
    </row>
    <row r="1029" spans="1:9" ht="13.5" x14ac:dyDescent="0.25">
      <c r="A1029" s="3">
        <f>TITRES_STAT!B1032</f>
        <v>43808</v>
      </c>
      <c r="B1029" s="6">
        <f>TITRES_STAT!D1032</f>
        <v>1.81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1.1055266459787414E-2</v>
      </c>
      <c r="G1029" s="2">
        <f t="shared" si="143"/>
        <v>6.2340194467615578E-3</v>
      </c>
      <c r="H1029" s="2">
        <f t="shared" si="139"/>
        <v>1.7733769607552945</v>
      </c>
      <c r="I1029" s="2">
        <f t="shared" si="140"/>
        <v>63.942874908441496</v>
      </c>
    </row>
    <row r="1030" spans="1:9" ht="13.5" x14ac:dyDescent="0.25">
      <c r="A1030" s="3">
        <f>TITRES_STAT!B1033</f>
        <v>43809</v>
      </c>
      <c r="B1030" s="6">
        <f>TITRES_STAT!D1033</f>
        <v>1.81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1.02656045698026E-2</v>
      </c>
      <c r="G1030" s="2">
        <f t="shared" si="143"/>
        <v>5.7887323434214471E-3</v>
      </c>
      <c r="H1030" s="2">
        <f t="shared" si="139"/>
        <v>1.7733769607552947</v>
      </c>
      <c r="I1030" s="2">
        <f t="shared" si="140"/>
        <v>63.942874908441496</v>
      </c>
    </row>
    <row r="1031" spans="1:9" ht="13.5" x14ac:dyDescent="0.25">
      <c r="A1031" s="3">
        <f>TITRES_STAT!B1034</f>
        <v>43810</v>
      </c>
      <c r="B1031" s="6">
        <f>TITRES_STAT!D1034</f>
        <v>1.81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9.5323471005309864E-3</v>
      </c>
      <c r="G1031" s="2">
        <f t="shared" si="143"/>
        <v>5.375251461748486E-3</v>
      </c>
      <c r="H1031" s="2">
        <f t="shared" si="139"/>
        <v>1.7733769607552949</v>
      </c>
      <c r="I1031" s="2">
        <f t="shared" si="140"/>
        <v>63.942874908441496</v>
      </c>
    </row>
    <row r="1032" spans="1:9" ht="13.5" x14ac:dyDescent="0.25">
      <c r="A1032" s="3">
        <f>TITRES_STAT!B1035</f>
        <v>43811</v>
      </c>
      <c r="B1032" s="6">
        <f>TITRES_STAT!D1035</f>
        <v>1.85</v>
      </c>
      <c r="C1032" s="2">
        <f t="shared" si="144"/>
        <v>4.0000000000000036E-2</v>
      </c>
      <c r="D1032" s="2">
        <f t="shared" si="145"/>
        <v>4.0000000000000036E-2</v>
      </c>
      <c r="E1032" s="2">
        <f t="shared" si="146"/>
        <v>0</v>
      </c>
      <c r="F1032" s="2">
        <f t="shared" si="143"/>
        <v>1.1708608021921632E-2</v>
      </c>
      <c r="G1032" s="2">
        <f t="shared" si="143"/>
        <v>4.991304928766452E-3</v>
      </c>
      <c r="H1032" s="2">
        <f t="shared" si="139"/>
        <v>2.3458009857184363</v>
      </c>
      <c r="I1032" s="2">
        <f t="shared" si="140"/>
        <v>70.111790741036188</v>
      </c>
    </row>
    <row r="1033" spans="1:9" ht="13.5" x14ac:dyDescent="0.25">
      <c r="A1033" s="3">
        <f>TITRES_STAT!B1036</f>
        <v>43812</v>
      </c>
      <c r="B1033" s="6">
        <f>TITRES_STAT!D1036</f>
        <v>1.81</v>
      </c>
      <c r="C1033" s="2">
        <f t="shared" si="144"/>
        <v>-4.0000000000000036E-2</v>
      </c>
      <c r="D1033" s="2">
        <f t="shared" si="145"/>
        <v>0</v>
      </c>
      <c r="E1033" s="2">
        <f t="shared" si="146"/>
        <v>4.0000000000000036E-2</v>
      </c>
      <c r="F1033" s="2">
        <f t="shared" si="143"/>
        <v>1.0872278877498658E-2</v>
      </c>
      <c r="G1033" s="2">
        <f t="shared" si="143"/>
        <v>7.4919260052831371E-3</v>
      </c>
      <c r="H1033" s="2">
        <f t="shared" si="139"/>
        <v>1.4511994472224863</v>
      </c>
      <c r="I1033" s="2">
        <f t="shared" si="140"/>
        <v>59.203646152371476</v>
      </c>
    </row>
    <row r="1034" spans="1:9" ht="13.5" x14ac:dyDescent="0.25">
      <c r="A1034" s="3">
        <f>TITRES_STAT!B1037</f>
        <v>43815</v>
      </c>
      <c r="B1034" s="6">
        <f>TITRES_STAT!D1037</f>
        <v>1.81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1.0095687529105895E-2</v>
      </c>
      <c r="G1034" s="2">
        <f t="shared" si="143"/>
        <v>6.9567884334771988E-3</v>
      </c>
      <c r="H1034" s="2">
        <f t="shared" si="139"/>
        <v>1.4511994472224861</v>
      </c>
      <c r="I1034" s="2">
        <f t="shared" si="140"/>
        <v>59.203646152371469</v>
      </c>
    </row>
    <row r="1035" spans="1:9" ht="13.5" x14ac:dyDescent="0.25">
      <c r="A1035" s="3">
        <f>TITRES_STAT!B1038</f>
        <v>43816</v>
      </c>
      <c r="B1035" s="6">
        <f>TITRES_STAT!D1038</f>
        <v>1.81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9.3745669913126162E-3</v>
      </c>
      <c r="G1035" s="2">
        <f t="shared" si="143"/>
        <v>6.4598749739431128E-3</v>
      </c>
      <c r="H1035" s="2">
        <f t="shared" si="139"/>
        <v>1.4511994472224861</v>
      </c>
      <c r="I1035" s="2">
        <f t="shared" si="140"/>
        <v>59.203646152371469</v>
      </c>
    </row>
    <row r="1036" spans="1:9" ht="13.5" x14ac:dyDescent="0.25">
      <c r="A1036" s="3">
        <f>TITRES_STAT!B1039</f>
        <v>43817</v>
      </c>
      <c r="B1036" s="6">
        <f>TITRES_STAT!D1039</f>
        <v>1.81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8.7049550633617155E-3</v>
      </c>
      <c r="G1036" s="2">
        <f t="shared" si="143"/>
        <v>5.9984553329471765E-3</v>
      </c>
      <c r="H1036" s="2">
        <f t="shared" si="139"/>
        <v>1.4511994472224861</v>
      </c>
      <c r="I1036" s="2">
        <f t="shared" si="140"/>
        <v>59.203646152371469</v>
      </c>
    </row>
    <row r="1037" spans="1:9" ht="13.5" x14ac:dyDescent="0.25">
      <c r="A1037" s="3">
        <f>TITRES_STAT!B1040</f>
        <v>43818</v>
      </c>
      <c r="B1037" s="6">
        <f>TITRES_STAT!D1040</f>
        <v>1.86</v>
      </c>
      <c r="C1037" s="2">
        <f t="shared" si="144"/>
        <v>5.0000000000000044E-2</v>
      </c>
      <c r="D1037" s="2">
        <f t="shared" si="145"/>
        <v>5.0000000000000044E-2</v>
      </c>
      <c r="E1037" s="2">
        <f t="shared" si="146"/>
        <v>0</v>
      </c>
      <c r="F1037" s="2">
        <f t="shared" ref="F1037:G1052" si="147">((F1036*13)+D1037)/14</f>
        <v>1.1654601130264453E-2</v>
      </c>
      <c r="G1037" s="2">
        <f t="shared" si="147"/>
        <v>5.5699942377366645E-3</v>
      </c>
      <c r="H1037" s="2">
        <f t="shared" si="139"/>
        <v>2.0923901592760412</v>
      </c>
      <c r="I1037" s="2">
        <f t="shared" si="140"/>
        <v>67.662553930966141</v>
      </c>
    </row>
    <row r="1038" spans="1:9" ht="13.5" x14ac:dyDescent="0.25">
      <c r="A1038" s="3">
        <f>TITRES_STAT!B1041</f>
        <v>43819</v>
      </c>
      <c r="B1038" s="6">
        <f>TITRES_STAT!D1041</f>
        <v>1.88</v>
      </c>
      <c r="C1038" s="2">
        <f t="shared" si="144"/>
        <v>1.9999999999999796E-2</v>
      </c>
      <c r="D1038" s="2">
        <f t="shared" si="145"/>
        <v>1.9999999999999796E-2</v>
      </c>
      <c r="E1038" s="2">
        <f t="shared" si="146"/>
        <v>0</v>
      </c>
      <c r="F1038" s="2">
        <f t="shared" si="147"/>
        <v>1.2250701049531262E-2</v>
      </c>
      <c r="G1038" s="2">
        <f t="shared" si="147"/>
        <v>5.1721375064697605E-3</v>
      </c>
      <c r="H1038" s="2">
        <f t="shared" si="139"/>
        <v>2.3685953890837235</v>
      </c>
      <c r="I1038" s="2">
        <f t="shared" si="140"/>
        <v>70.314036430715248</v>
      </c>
    </row>
    <row r="1039" spans="1:9" ht="13.5" x14ac:dyDescent="0.25">
      <c r="A1039" s="3">
        <f>TITRES_STAT!B1042</f>
        <v>43822</v>
      </c>
      <c r="B1039" s="6">
        <f>TITRES_STAT!D1042</f>
        <v>1.96</v>
      </c>
      <c r="C1039" s="2">
        <f t="shared" si="144"/>
        <v>8.0000000000000071E-2</v>
      </c>
      <c r="D1039" s="2">
        <f t="shared" si="145"/>
        <v>8.0000000000000071E-2</v>
      </c>
      <c r="E1039" s="2">
        <f t="shared" si="146"/>
        <v>0</v>
      </c>
      <c r="F1039" s="2">
        <f t="shared" si="147"/>
        <v>1.7089936688850463E-2</v>
      </c>
      <c r="G1039" s="2">
        <f t="shared" si="147"/>
        <v>4.8026991131504913E-3</v>
      </c>
      <c r="H1039" s="2">
        <f t="shared" si="139"/>
        <v>3.558402532870677</v>
      </c>
      <c r="I1039" s="2">
        <f t="shared" si="140"/>
        <v>78.062490252034735</v>
      </c>
    </row>
    <row r="1040" spans="1:9" ht="13.5" x14ac:dyDescent="0.25">
      <c r="A1040" s="3">
        <f>TITRES_STAT!B1043</f>
        <v>43823</v>
      </c>
      <c r="B1040" s="6">
        <f>TITRES_STAT!D1043</f>
        <v>2.04</v>
      </c>
      <c r="C1040" s="2">
        <f t="shared" si="144"/>
        <v>8.0000000000000071E-2</v>
      </c>
      <c r="D1040" s="2">
        <f t="shared" si="145"/>
        <v>8.0000000000000071E-2</v>
      </c>
      <c r="E1040" s="2">
        <f t="shared" si="146"/>
        <v>0</v>
      </c>
      <c r="F1040" s="2">
        <f t="shared" si="147"/>
        <v>2.1583512639646862E-2</v>
      </c>
      <c r="G1040" s="2">
        <f t="shared" si="147"/>
        <v>4.4596491764968844E-3</v>
      </c>
      <c r="H1040" s="2">
        <f t="shared" si="139"/>
        <v>4.8397333031027809</v>
      </c>
      <c r="I1040" s="2">
        <f t="shared" si="140"/>
        <v>82.875930319134994</v>
      </c>
    </row>
    <row r="1041" spans="1:9" ht="13.5" x14ac:dyDescent="0.25">
      <c r="A1041" s="3">
        <f>TITRES_STAT!B1044</f>
        <v>43824</v>
      </c>
      <c r="B1041" s="6">
        <f>TITRES_STAT!D1044</f>
        <v>2.12</v>
      </c>
      <c r="C1041" s="2">
        <f t="shared" si="144"/>
        <v>8.0000000000000071E-2</v>
      </c>
      <c r="D1041" s="2">
        <f t="shared" si="145"/>
        <v>8.0000000000000071E-2</v>
      </c>
      <c r="E1041" s="2">
        <f t="shared" si="146"/>
        <v>0</v>
      </c>
      <c r="F1041" s="2">
        <f t="shared" si="147"/>
        <v>2.575611887967209E-2</v>
      </c>
      <c r="G1041" s="2">
        <f t="shared" si="147"/>
        <v>4.1411028067471064E-3</v>
      </c>
      <c r="H1041" s="2">
        <f t="shared" ref="H1041:H1104" si="148">F1041/G1041</f>
        <v>6.2196279787373543</v>
      </c>
      <c r="I1041" s="2">
        <f t="shared" ref="I1041:I1104" si="149">IF(G1041=0,100,100-(100/(1+H1041)))</f>
        <v>86.14887078745447</v>
      </c>
    </row>
    <row r="1042" spans="1:9" ht="13.5" x14ac:dyDescent="0.25">
      <c r="A1042" s="3">
        <f>TITRES_STAT!B1045</f>
        <v>43825</v>
      </c>
      <c r="B1042" s="6">
        <f>TITRES_STAT!D1045</f>
        <v>2.06</v>
      </c>
      <c r="C1042" s="2">
        <f t="shared" si="144"/>
        <v>-6.0000000000000053E-2</v>
      </c>
      <c r="D1042" s="2">
        <f t="shared" si="145"/>
        <v>0</v>
      </c>
      <c r="E1042" s="2">
        <f t="shared" si="146"/>
        <v>6.0000000000000053E-2</v>
      </c>
      <c r="F1042" s="2">
        <f t="shared" si="147"/>
        <v>2.3916396102552657E-2</v>
      </c>
      <c r="G1042" s="2">
        <f t="shared" si="147"/>
        <v>8.1310240348366029E-3</v>
      </c>
      <c r="H1042" s="2">
        <f t="shared" si="148"/>
        <v>2.9413756496211452</v>
      </c>
      <c r="I1042" s="2">
        <f t="shared" si="149"/>
        <v>74.628147913378356</v>
      </c>
    </row>
    <row r="1043" spans="1:9" ht="13.5" x14ac:dyDescent="0.25">
      <c r="A1043" s="3">
        <f>TITRES_STAT!B1046</f>
        <v>43826</v>
      </c>
      <c r="B1043" s="6">
        <f>TITRES_STAT!D1046</f>
        <v>2.06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2.2208082095227465E-2</v>
      </c>
      <c r="G1043" s="2">
        <f t="shared" si="147"/>
        <v>7.5502366037768455E-3</v>
      </c>
      <c r="H1043" s="2">
        <f t="shared" si="148"/>
        <v>2.9413756496211447</v>
      </c>
      <c r="I1043" s="2">
        <f t="shared" si="149"/>
        <v>74.628147913378342</v>
      </c>
    </row>
    <row r="1044" spans="1:9" ht="13.5" x14ac:dyDescent="0.25">
      <c r="A1044" s="3">
        <f>TITRES_STAT!B1047</f>
        <v>43829</v>
      </c>
      <c r="B1044" s="6">
        <f>TITRES_STAT!D1047</f>
        <v>2.12</v>
      </c>
      <c r="C1044" s="2">
        <f t="shared" si="144"/>
        <v>6.0000000000000053E-2</v>
      </c>
      <c r="D1044" s="2">
        <f t="shared" si="145"/>
        <v>6.0000000000000053E-2</v>
      </c>
      <c r="E1044" s="2">
        <f t="shared" si="146"/>
        <v>0</v>
      </c>
      <c r="F1044" s="2">
        <f t="shared" si="147"/>
        <v>2.4907504802711221E-2</v>
      </c>
      <c r="G1044" s="2">
        <f t="shared" si="147"/>
        <v>7.0109339892213563E-3</v>
      </c>
      <c r="H1044" s="2">
        <f t="shared" si="148"/>
        <v>3.5526657134419093</v>
      </c>
      <c r="I1044" s="2">
        <f t="shared" si="149"/>
        <v>78.034846770157884</v>
      </c>
    </row>
    <row r="1045" spans="1:9" ht="13.5" x14ac:dyDescent="0.25">
      <c r="A1045" s="3">
        <f>TITRES_STAT!B1048</f>
        <v>43830</v>
      </c>
      <c r="B1045" s="6">
        <f>TITRES_STAT!D1048</f>
        <v>2.15</v>
      </c>
      <c r="C1045" s="2">
        <f t="shared" si="144"/>
        <v>2.9999999999999805E-2</v>
      </c>
      <c r="D1045" s="2">
        <f t="shared" si="145"/>
        <v>2.9999999999999805E-2</v>
      </c>
      <c r="E1045" s="2">
        <f t="shared" si="146"/>
        <v>0</v>
      </c>
      <c r="F1045" s="2">
        <f t="shared" si="147"/>
        <v>2.5271254459660407E-2</v>
      </c>
      <c r="G1045" s="2">
        <f t="shared" si="147"/>
        <v>6.5101529899912599E-3</v>
      </c>
      <c r="H1045" s="2">
        <f t="shared" si="148"/>
        <v>3.8818219016530877</v>
      </c>
      <c r="I1045" s="2">
        <f t="shared" si="149"/>
        <v>79.515844286302638</v>
      </c>
    </row>
    <row r="1046" spans="1:9" ht="13.5" x14ac:dyDescent="0.25">
      <c r="A1046" s="3">
        <f>TITRES_STAT!B1049</f>
        <v>43832</v>
      </c>
      <c r="B1046" s="6">
        <f>TITRES_STAT!D1049</f>
        <v>2.15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2.3466164855398951E-2</v>
      </c>
      <c r="G1046" s="2">
        <f t="shared" si="147"/>
        <v>6.0451420621347408E-3</v>
      </c>
      <c r="H1046" s="2">
        <f t="shared" si="148"/>
        <v>3.8818219016530882</v>
      </c>
      <c r="I1046" s="2">
        <f t="shared" si="149"/>
        <v>79.515844286302638</v>
      </c>
    </row>
    <row r="1047" spans="1:9" ht="13.5" x14ac:dyDescent="0.25">
      <c r="A1047" s="3">
        <f>TITRES_STAT!B1050</f>
        <v>43833</v>
      </c>
      <c r="B1047" s="6">
        <f>TITRES_STAT!D1050</f>
        <v>2.2000000000000002</v>
      </c>
      <c r="C1047" s="2">
        <f t="shared" si="144"/>
        <v>5.0000000000000266E-2</v>
      </c>
      <c r="D1047" s="2">
        <f t="shared" si="145"/>
        <v>5.0000000000000266E-2</v>
      </c>
      <c r="E1047" s="2">
        <f t="shared" si="146"/>
        <v>0</v>
      </c>
      <c r="F1047" s="2">
        <f t="shared" si="147"/>
        <v>2.5361438794299047E-2</v>
      </c>
      <c r="G1047" s="2">
        <f t="shared" si="147"/>
        <v>5.6133462005536882E-3</v>
      </c>
      <c r="H1047" s="2">
        <f t="shared" si="148"/>
        <v>4.5180606875445255</v>
      </c>
      <c r="I1047" s="2">
        <f t="shared" si="149"/>
        <v>81.877691155930563</v>
      </c>
    </row>
    <row r="1048" spans="1:9" ht="13.5" x14ac:dyDescent="0.25">
      <c r="A1048" s="3">
        <f>TITRES_STAT!B1051</f>
        <v>43836</v>
      </c>
      <c r="B1048" s="6">
        <f>TITRES_STAT!D1051</f>
        <v>2.2000000000000002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2.3549907451849116E-2</v>
      </c>
      <c r="G1048" s="2">
        <f t="shared" si="147"/>
        <v>5.2123929005141387E-3</v>
      </c>
      <c r="H1048" s="2">
        <f t="shared" si="148"/>
        <v>4.5180606875445264</v>
      </c>
      <c r="I1048" s="2">
        <f t="shared" si="149"/>
        <v>81.877691155930563</v>
      </c>
    </row>
    <row r="1049" spans="1:9" ht="13.5" x14ac:dyDescent="0.25">
      <c r="A1049" s="3">
        <f>TITRES_STAT!B1052</f>
        <v>43837</v>
      </c>
      <c r="B1049" s="6">
        <f>TITRES_STAT!D1052</f>
        <v>2.2000000000000002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2.1867771205288464E-2</v>
      </c>
      <c r="G1049" s="2">
        <f t="shared" si="147"/>
        <v>4.8400791219059868E-3</v>
      </c>
      <c r="H1049" s="2">
        <f t="shared" si="148"/>
        <v>4.5180606875445255</v>
      </c>
      <c r="I1049" s="2">
        <f t="shared" si="149"/>
        <v>81.877691155930563</v>
      </c>
    </row>
    <row r="1050" spans="1:9" ht="13.5" x14ac:dyDescent="0.25">
      <c r="A1050" s="3">
        <f>TITRES_STAT!B1053</f>
        <v>43838</v>
      </c>
      <c r="B1050" s="6">
        <f>TITRES_STAT!D1053</f>
        <v>2.14</v>
      </c>
      <c r="C1050" s="2">
        <f t="shared" si="144"/>
        <v>-6.0000000000000053E-2</v>
      </c>
      <c r="D1050" s="2">
        <f t="shared" si="145"/>
        <v>0</v>
      </c>
      <c r="E1050" s="2">
        <f t="shared" si="146"/>
        <v>6.0000000000000053E-2</v>
      </c>
      <c r="F1050" s="2">
        <f t="shared" si="147"/>
        <v>2.0305787547767858E-2</v>
      </c>
      <c r="G1050" s="2">
        <f t="shared" si="147"/>
        <v>8.7800734703412774E-3</v>
      </c>
      <c r="H1050" s="2">
        <f t="shared" si="148"/>
        <v>2.312712714348002</v>
      </c>
      <c r="I1050" s="2">
        <f t="shared" si="149"/>
        <v>69.813259215965033</v>
      </c>
    </row>
    <row r="1051" spans="1:9" ht="13.5" x14ac:dyDescent="0.25">
      <c r="A1051" s="3">
        <f>TITRES_STAT!B1054</f>
        <v>43839</v>
      </c>
      <c r="B1051" s="6">
        <f>TITRES_STAT!D1054</f>
        <v>2.09</v>
      </c>
      <c r="C1051" s="2">
        <f t="shared" si="144"/>
        <v>-5.0000000000000266E-2</v>
      </c>
      <c r="D1051" s="2">
        <f t="shared" si="145"/>
        <v>0</v>
      </c>
      <c r="E1051" s="2">
        <f t="shared" si="146"/>
        <v>5.0000000000000266E-2</v>
      </c>
      <c r="F1051" s="2">
        <f t="shared" si="147"/>
        <v>1.8855374151498728E-2</v>
      </c>
      <c r="G1051" s="2">
        <f t="shared" si="147"/>
        <v>1.1724353936745492E-2</v>
      </c>
      <c r="H1051" s="2">
        <f t="shared" si="148"/>
        <v>1.6082228712324853</v>
      </c>
      <c r="I1051" s="2">
        <f t="shared" si="149"/>
        <v>61.659718154090811</v>
      </c>
    </row>
    <row r="1052" spans="1:9" ht="13.5" x14ac:dyDescent="0.25">
      <c r="A1052" s="3">
        <f>TITRES_STAT!B1055</f>
        <v>43840</v>
      </c>
      <c r="B1052" s="6">
        <f>TITRES_STAT!D1055</f>
        <v>2.09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1.750856171210596E-2</v>
      </c>
      <c r="G1052" s="2">
        <f t="shared" si="147"/>
        <v>1.0886900084120814E-2</v>
      </c>
      <c r="H1052" s="2">
        <f t="shared" si="148"/>
        <v>1.6082228712324851</v>
      </c>
      <c r="I1052" s="2">
        <f t="shared" si="149"/>
        <v>61.659718154090804</v>
      </c>
    </row>
    <row r="1053" spans="1:9" ht="13.5" x14ac:dyDescent="0.25">
      <c r="A1053" s="3">
        <f>TITRES_STAT!B1056</f>
        <v>43843</v>
      </c>
      <c r="B1053" s="6">
        <f>TITRES_STAT!D1056</f>
        <v>2.09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1.6257950161241246E-2</v>
      </c>
      <c r="G1053" s="2">
        <f t="shared" si="150"/>
        <v>1.010926436382647E-2</v>
      </c>
      <c r="H1053" s="2">
        <f t="shared" si="148"/>
        <v>1.6082228712324849</v>
      </c>
      <c r="I1053" s="2">
        <f t="shared" si="149"/>
        <v>61.659718154090804</v>
      </c>
    </row>
    <row r="1054" spans="1:9" ht="13.5" x14ac:dyDescent="0.25">
      <c r="A1054" s="3">
        <f>TITRES_STAT!B1057</f>
        <v>43845</v>
      </c>
      <c r="B1054" s="6">
        <f>TITRES_STAT!D1057</f>
        <v>2.09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1.5096668006866872E-2</v>
      </c>
      <c r="G1054" s="2">
        <f t="shared" si="150"/>
        <v>9.3871740521245806E-3</v>
      </c>
      <c r="H1054" s="2">
        <f t="shared" si="148"/>
        <v>1.6082228712324849</v>
      </c>
      <c r="I1054" s="2">
        <f t="shared" si="149"/>
        <v>61.659718154090804</v>
      </c>
    </row>
    <row r="1055" spans="1:9" ht="13.5" x14ac:dyDescent="0.25">
      <c r="A1055" s="3">
        <f>TITRES_STAT!B1058</f>
        <v>43846</v>
      </c>
      <c r="B1055" s="6">
        <f>TITRES_STAT!D1058</f>
        <v>2.09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1.4018334577804952E-2</v>
      </c>
      <c r="G1055" s="2">
        <f t="shared" si="150"/>
        <v>8.7166616198299674E-3</v>
      </c>
      <c r="H1055" s="2">
        <f t="shared" si="148"/>
        <v>1.6082228712324849</v>
      </c>
      <c r="I1055" s="2">
        <f t="shared" si="149"/>
        <v>61.659718154090804</v>
      </c>
    </row>
    <row r="1056" spans="1:9" ht="13.5" x14ac:dyDescent="0.25">
      <c r="A1056" s="3">
        <f>TITRES_STAT!B1059</f>
        <v>43847</v>
      </c>
      <c r="B1056" s="6">
        <f>TITRES_STAT!D1059</f>
        <v>2.09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1.3017024965104597E-2</v>
      </c>
      <c r="G1056" s="2">
        <f t="shared" si="150"/>
        <v>8.0940429326992556E-3</v>
      </c>
      <c r="H1056" s="2">
        <f t="shared" si="148"/>
        <v>1.6082228712324846</v>
      </c>
      <c r="I1056" s="2">
        <f t="shared" si="149"/>
        <v>61.659718154090804</v>
      </c>
    </row>
    <row r="1057" spans="1:9" ht="13.5" x14ac:dyDescent="0.25">
      <c r="A1057" s="3">
        <f>TITRES_STAT!B1060</f>
        <v>43850</v>
      </c>
      <c r="B1057" s="6">
        <f>TITRES_STAT!D1060</f>
        <v>2.09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1.2087237467597127E-2</v>
      </c>
      <c r="G1057" s="2">
        <f t="shared" si="150"/>
        <v>7.5158970089350225E-3</v>
      </c>
      <c r="H1057" s="2">
        <f t="shared" si="148"/>
        <v>1.6082228712324849</v>
      </c>
      <c r="I1057" s="2">
        <f t="shared" si="149"/>
        <v>61.659718154090804</v>
      </c>
    </row>
    <row r="1058" spans="1:9" ht="13.5" x14ac:dyDescent="0.25">
      <c r="A1058" s="3">
        <f>TITRES_STAT!B1061</f>
        <v>43851</v>
      </c>
      <c r="B1058" s="6">
        <f>TITRES_STAT!D1061</f>
        <v>2.09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1.122386336276876E-2</v>
      </c>
      <c r="G1058" s="2">
        <f t="shared" si="150"/>
        <v>6.9790472225825214E-3</v>
      </c>
      <c r="H1058" s="2">
        <f t="shared" si="148"/>
        <v>1.6082228712324846</v>
      </c>
      <c r="I1058" s="2">
        <f t="shared" si="149"/>
        <v>61.659718154090804</v>
      </c>
    </row>
    <row r="1059" spans="1:9" ht="13.5" x14ac:dyDescent="0.25">
      <c r="A1059" s="3">
        <f>TITRES_STAT!B1062</f>
        <v>43852</v>
      </c>
      <c r="B1059" s="6">
        <f>TITRES_STAT!D1062</f>
        <v>2.09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1.0422158836856706E-2</v>
      </c>
      <c r="G1059" s="2">
        <f t="shared" si="150"/>
        <v>6.4805438495409134E-3</v>
      </c>
      <c r="H1059" s="2">
        <f t="shared" si="148"/>
        <v>1.6082228712324846</v>
      </c>
      <c r="I1059" s="2">
        <f t="shared" si="149"/>
        <v>61.659718154090804</v>
      </c>
    </row>
    <row r="1060" spans="1:9" ht="13.5" x14ac:dyDescent="0.25">
      <c r="A1060" s="3">
        <f>TITRES_STAT!B1063</f>
        <v>43853</v>
      </c>
      <c r="B1060" s="6">
        <f>TITRES_STAT!D1063</f>
        <v>2.09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9.6777189199383686E-3</v>
      </c>
      <c r="G1060" s="2">
        <f t="shared" si="150"/>
        <v>6.0176478602879903E-3</v>
      </c>
      <c r="H1060" s="2">
        <f t="shared" si="148"/>
        <v>1.6082228712324846</v>
      </c>
      <c r="I1060" s="2">
        <f t="shared" si="149"/>
        <v>61.659718154090804</v>
      </c>
    </row>
    <row r="1061" spans="1:9" ht="13.5" x14ac:dyDescent="0.25">
      <c r="A1061" s="3">
        <f>TITRES_STAT!B1064</f>
        <v>43854</v>
      </c>
      <c r="B1061" s="6">
        <f>TITRES_STAT!D1064</f>
        <v>2.09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8.9864532827999138E-3</v>
      </c>
      <c r="G1061" s="2">
        <f t="shared" si="150"/>
        <v>5.5878158702674192E-3</v>
      </c>
      <c r="H1061" s="2">
        <f t="shared" si="148"/>
        <v>1.6082228712324846</v>
      </c>
      <c r="I1061" s="2">
        <f t="shared" si="149"/>
        <v>61.659718154090804</v>
      </c>
    </row>
    <row r="1062" spans="1:9" ht="13.5" x14ac:dyDescent="0.25">
      <c r="A1062" s="3">
        <f>TITRES_STAT!B1065</f>
        <v>43857</v>
      </c>
      <c r="B1062" s="6">
        <f>TITRES_STAT!D1065</f>
        <v>2.15</v>
      </c>
      <c r="C1062" s="2">
        <f t="shared" si="144"/>
        <v>6.0000000000000053E-2</v>
      </c>
      <c r="D1062" s="2">
        <f t="shared" si="145"/>
        <v>6.0000000000000053E-2</v>
      </c>
      <c r="E1062" s="2">
        <f t="shared" si="146"/>
        <v>0</v>
      </c>
      <c r="F1062" s="2">
        <f t="shared" si="150"/>
        <v>1.2630278048314209E-2</v>
      </c>
      <c r="G1062" s="2">
        <f t="shared" si="150"/>
        <v>5.1886861652483181E-3</v>
      </c>
      <c r="H1062" s="2">
        <f t="shared" si="148"/>
        <v>2.4341957956344724</v>
      </c>
      <c r="I1062" s="2">
        <f t="shared" si="149"/>
        <v>70.881101151215859</v>
      </c>
    </row>
    <row r="1063" spans="1:9" ht="13.5" x14ac:dyDescent="0.25">
      <c r="A1063" s="3">
        <f>TITRES_STAT!B1066</f>
        <v>43858</v>
      </c>
      <c r="B1063" s="6">
        <f>TITRES_STAT!D1066</f>
        <v>2.15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1.1728115330577479E-2</v>
      </c>
      <c r="G1063" s="2">
        <f t="shared" si="150"/>
        <v>4.818065724873438E-3</v>
      </c>
      <c r="H1063" s="2">
        <f t="shared" si="148"/>
        <v>2.4341957956344724</v>
      </c>
      <c r="I1063" s="2">
        <f t="shared" si="149"/>
        <v>70.881101151215859</v>
      </c>
    </row>
    <row r="1064" spans="1:9" ht="13.5" x14ac:dyDescent="0.25">
      <c r="A1064" s="3">
        <f>TITRES_STAT!B1067</f>
        <v>43859</v>
      </c>
      <c r="B1064" s="6">
        <f>TITRES_STAT!D1067</f>
        <v>2.09</v>
      </c>
      <c r="C1064" s="2">
        <f t="shared" si="144"/>
        <v>-6.0000000000000053E-2</v>
      </c>
      <c r="D1064" s="2">
        <f t="shared" si="145"/>
        <v>0</v>
      </c>
      <c r="E1064" s="2">
        <f t="shared" si="146"/>
        <v>6.0000000000000053E-2</v>
      </c>
      <c r="F1064" s="2">
        <f t="shared" si="150"/>
        <v>1.0890392806964803E-2</v>
      </c>
      <c r="G1064" s="2">
        <f t="shared" si="150"/>
        <v>8.7596324588110532E-3</v>
      </c>
      <c r="H1064" s="2">
        <f t="shared" si="148"/>
        <v>1.2432476885500465</v>
      </c>
      <c r="I1064" s="2">
        <f t="shared" si="149"/>
        <v>55.421775085106027</v>
      </c>
    </row>
    <row r="1065" spans="1:9" ht="13.5" x14ac:dyDescent="0.25">
      <c r="A1065" s="3">
        <f>TITRES_STAT!B1068</f>
        <v>43860</v>
      </c>
      <c r="B1065" s="6">
        <f>TITRES_STAT!D1068</f>
        <v>2.09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1.0112507606467317E-2</v>
      </c>
      <c r="G1065" s="2">
        <f t="shared" si="150"/>
        <v>8.133944426038835E-3</v>
      </c>
      <c r="H1065" s="2">
        <f t="shared" si="148"/>
        <v>1.2432476885500465</v>
      </c>
      <c r="I1065" s="2">
        <f t="shared" si="149"/>
        <v>55.421775085106027</v>
      </c>
    </row>
    <row r="1066" spans="1:9" ht="13.5" x14ac:dyDescent="0.25">
      <c r="A1066" s="3">
        <f>TITRES_STAT!B1069</f>
        <v>43861</v>
      </c>
      <c r="B1066" s="6">
        <f>TITRES_STAT!D1069</f>
        <v>2.09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9.3901856345767944E-3</v>
      </c>
      <c r="G1066" s="2">
        <f t="shared" si="150"/>
        <v>7.5529483956074898E-3</v>
      </c>
      <c r="H1066" s="2">
        <f t="shared" si="148"/>
        <v>1.2432476885500465</v>
      </c>
      <c r="I1066" s="2">
        <f t="shared" si="149"/>
        <v>55.421775085106027</v>
      </c>
    </row>
    <row r="1067" spans="1:9" ht="13.5" x14ac:dyDescent="0.25">
      <c r="A1067" s="3">
        <f>TITRES_STAT!B1070</f>
        <v>43864</v>
      </c>
      <c r="B1067" s="6">
        <f>TITRES_STAT!D1070</f>
        <v>2.09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8.7194580892498812E-3</v>
      </c>
      <c r="G1067" s="2">
        <f t="shared" si="150"/>
        <v>7.0134520816355263E-3</v>
      </c>
      <c r="H1067" s="2">
        <f t="shared" si="148"/>
        <v>1.2432476885500467</v>
      </c>
      <c r="I1067" s="2">
        <f t="shared" si="149"/>
        <v>55.421775085106027</v>
      </c>
    </row>
    <row r="1068" spans="1:9" ht="13.5" x14ac:dyDescent="0.25">
      <c r="A1068" s="3">
        <f>TITRES_STAT!B1071</f>
        <v>43865</v>
      </c>
      <c r="B1068" s="6">
        <f>TITRES_STAT!D1071</f>
        <v>2.1</v>
      </c>
      <c r="C1068" s="2">
        <f t="shared" si="144"/>
        <v>1.0000000000000231E-2</v>
      </c>
      <c r="D1068" s="2">
        <f t="shared" si="145"/>
        <v>1.0000000000000231E-2</v>
      </c>
      <c r="E1068" s="2">
        <f t="shared" si="146"/>
        <v>0</v>
      </c>
      <c r="F1068" s="2">
        <f t="shared" si="150"/>
        <v>8.8109253685891929E-3</v>
      </c>
      <c r="G1068" s="2">
        <f t="shared" si="150"/>
        <v>6.5124912186615607E-3</v>
      </c>
      <c r="H1068" s="2">
        <f t="shared" si="148"/>
        <v>1.3529270248137093</v>
      </c>
      <c r="I1068" s="2">
        <f t="shared" si="149"/>
        <v>57.499744384160238</v>
      </c>
    </row>
    <row r="1069" spans="1:9" ht="13.5" x14ac:dyDescent="0.25">
      <c r="A1069" s="3">
        <f>TITRES_STAT!B1072</f>
        <v>43866</v>
      </c>
      <c r="B1069" s="6">
        <f>TITRES_STAT!D1072</f>
        <v>2.15</v>
      </c>
      <c r="C1069" s="2">
        <f t="shared" si="144"/>
        <v>4.9999999999999822E-2</v>
      </c>
      <c r="D1069" s="2">
        <f t="shared" si="145"/>
        <v>4.9999999999999822E-2</v>
      </c>
      <c r="E1069" s="2">
        <f t="shared" si="146"/>
        <v>0</v>
      </c>
      <c r="F1069" s="2">
        <f t="shared" ref="F1069:G1084" si="151">((F1068*13)+D1069)/14</f>
        <v>1.1753002127975667E-2</v>
      </c>
      <c r="G1069" s="2">
        <f t="shared" si="151"/>
        <v>6.0473132744714494E-3</v>
      </c>
      <c r="H1069" s="2">
        <f t="shared" si="148"/>
        <v>1.943508066233415</v>
      </c>
      <c r="I1069" s="2">
        <f t="shared" si="149"/>
        <v>66.026931895599503</v>
      </c>
    </row>
    <row r="1070" spans="1:9" ht="13.5" x14ac:dyDescent="0.25">
      <c r="A1070" s="3">
        <f>TITRES_STAT!B1073</f>
        <v>43867</v>
      </c>
      <c r="B1070" s="6">
        <f>TITRES_STAT!D1073</f>
        <v>2.15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1.0913501975977404E-2</v>
      </c>
      <c r="G1070" s="2">
        <f t="shared" si="151"/>
        <v>5.6153623262949178E-3</v>
      </c>
      <c r="H1070" s="2">
        <f t="shared" si="148"/>
        <v>1.9435080662334145</v>
      </c>
      <c r="I1070" s="2">
        <f t="shared" si="149"/>
        <v>66.026931895599503</v>
      </c>
    </row>
    <row r="1071" spans="1:9" ht="13.5" x14ac:dyDescent="0.25">
      <c r="A1071" s="3">
        <f>TITRES_STAT!B1074</f>
        <v>43868</v>
      </c>
      <c r="B1071" s="6">
        <f>TITRES_STAT!D1074</f>
        <v>2.15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1.0133966120550448E-2</v>
      </c>
      <c r="G1071" s="2">
        <f t="shared" si="151"/>
        <v>5.2142650172738525E-3</v>
      </c>
      <c r="H1071" s="2">
        <f t="shared" si="148"/>
        <v>1.9435080662334145</v>
      </c>
      <c r="I1071" s="2">
        <f t="shared" si="149"/>
        <v>66.026931895599503</v>
      </c>
    </row>
    <row r="1072" spans="1:9" ht="13.5" x14ac:dyDescent="0.25">
      <c r="A1072" s="3">
        <f>TITRES_STAT!B1075</f>
        <v>43871</v>
      </c>
      <c r="B1072" s="6">
        <f>TITRES_STAT!D1075</f>
        <v>2.09</v>
      </c>
      <c r="C1072" s="2">
        <f t="shared" si="144"/>
        <v>-6.0000000000000053E-2</v>
      </c>
      <c r="D1072" s="2">
        <f t="shared" si="145"/>
        <v>0</v>
      </c>
      <c r="E1072" s="2">
        <f t="shared" si="146"/>
        <v>6.0000000000000053E-2</v>
      </c>
      <c r="F1072" s="2">
        <f t="shared" si="151"/>
        <v>9.4101113976539884E-3</v>
      </c>
      <c r="G1072" s="2">
        <f t="shared" si="151"/>
        <v>9.1275318017542961E-3</v>
      </c>
      <c r="H1072" s="2">
        <f t="shared" si="148"/>
        <v>1.0309590371238566</v>
      </c>
      <c r="I1072" s="2">
        <f t="shared" si="149"/>
        <v>50.762177782957636</v>
      </c>
    </row>
    <row r="1073" spans="1:9" ht="13.5" x14ac:dyDescent="0.25">
      <c r="A1073" s="3">
        <f>TITRES_STAT!B1076</f>
        <v>43872</v>
      </c>
      <c r="B1073" s="6">
        <f>TITRES_STAT!D1076</f>
        <v>2.09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8.7379605835358459E-3</v>
      </c>
      <c r="G1073" s="2">
        <f t="shared" si="151"/>
        <v>8.4755652444861319E-3</v>
      </c>
      <c r="H1073" s="2">
        <f t="shared" si="148"/>
        <v>1.0309590371238564</v>
      </c>
      <c r="I1073" s="2">
        <f t="shared" si="149"/>
        <v>50.762177782957622</v>
      </c>
    </row>
    <row r="1074" spans="1:9" ht="13.5" x14ac:dyDescent="0.25">
      <c r="A1074" s="3">
        <f>TITRES_STAT!B1077</f>
        <v>43873</v>
      </c>
      <c r="B1074" s="6">
        <f>TITRES_STAT!D1077</f>
        <v>2.09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8.1138205418547129E-3</v>
      </c>
      <c r="G1074" s="2">
        <f t="shared" si="151"/>
        <v>7.8701677270228369E-3</v>
      </c>
      <c r="H1074" s="2">
        <f t="shared" si="148"/>
        <v>1.0309590371238564</v>
      </c>
      <c r="I1074" s="2">
        <f t="shared" si="149"/>
        <v>50.762177782957622</v>
      </c>
    </row>
    <row r="1075" spans="1:9" ht="13.5" x14ac:dyDescent="0.25">
      <c r="A1075" s="3">
        <f>TITRES_STAT!B1078</f>
        <v>43874</v>
      </c>
      <c r="B1075" s="6">
        <f>TITRES_STAT!D1078</f>
        <v>2.15</v>
      </c>
      <c r="C1075" s="2">
        <f t="shared" si="144"/>
        <v>6.0000000000000053E-2</v>
      </c>
      <c r="D1075" s="2">
        <f t="shared" si="145"/>
        <v>6.0000000000000053E-2</v>
      </c>
      <c r="E1075" s="2">
        <f t="shared" si="146"/>
        <v>0</v>
      </c>
      <c r="F1075" s="2">
        <f t="shared" si="151"/>
        <v>1.1819976217436523E-2</v>
      </c>
      <c r="G1075" s="2">
        <f t="shared" si="151"/>
        <v>7.3080128893783488E-3</v>
      </c>
      <c r="H1075" s="2">
        <f t="shared" si="148"/>
        <v>1.6173994759390717</v>
      </c>
      <c r="I1075" s="2">
        <f t="shared" si="149"/>
        <v>61.794139213647568</v>
      </c>
    </row>
    <row r="1076" spans="1:9" ht="13.5" x14ac:dyDescent="0.25">
      <c r="A1076" s="3">
        <f>TITRES_STAT!B1079</f>
        <v>43875</v>
      </c>
      <c r="B1076" s="6">
        <f>TITRES_STAT!D1079</f>
        <v>2.15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1.0975692201905344E-2</v>
      </c>
      <c r="G1076" s="2">
        <f t="shared" si="151"/>
        <v>6.7860119687084674E-3</v>
      </c>
      <c r="H1076" s="2">
        <f t="shared" si="148"/>
        <v>1.6173994759390717</v>
      </c>
      <c r="I1076" s="2">
        <f t="shared" si="149"/>
        <v>61.794139213647568</v>
      </c>
    </row>
    <row r="1077" spans="1:9" ht="13.5" x14ac:dyDescent="0.25">
      <c r="A1077" s="3">
        <f>TITRES_STAT!B1080</f>
        <v>43878</v>
      </c>
      <c r="B1077" s="6">
        <f>TITRES_STAT!D1080</f>
        <v>2.15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1.0191714187483533E-2</v>
      </c>
      <c r="G1077" s="2">
        <f t="shared" si="151"/>
        <v>6.3012968280864333E-3</v>
      </c>
      <c r="H1077" s="2">
        <f t="shared" si="148"/>
        <v>1.617399475939072</v>
      </c>
      <c r="I1077" s="2">
        <f t="shared" si="149"/>
        <v>61.794139213647568</v>
      </c>
    </row>
    <row r="1078" spans="1:9" ht="13.5" x14ac:dyDescent="0.25">
      <c r="A1078" s="3">
        <f>TITRES_STAT!B1081</f>
        <v>43879</v>
      </c>
      <c r="B1078" s="6">
        <f>TITRES_STAT!D1081</f>
        <v>2.15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9.4637346026632818E-3</v>
      </c>
      <c r="G1078" s="2">
        <f t="shared" si="151"/>
        <v>5.8512041975088301E-3</v>
      </c>
      <c r="H1078" s="2">
        <f t="shared" si="148"/>
        <v>1.6173994759390722</v>
      </c>
      <c r="I1078" s="2">
        <f t="shared" si="149"/>
        <v>61.794139213647568</v>
      </c>
    </row>
    <row r="1079" spans="1:9" ht="13.5" x14ac:dyDescent="0.25">
      <c r="A1079" s="3">
        <f>TITRES_STAT!B1082</f>
        <v>43880</v>
      </c>
      <c r="B1079" s="6">
        <f>TITRES_STAT!D1082</f>
        <v>2.15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8.7877535596159045E-3</v>
      </c>
      <c r="G1079" s="2">
        <f t="shared" si="151"/>
        <v>5.4332610405439128E-3</v>
      </c>
      <c r="H1079" s="2">
        <f t="shared" si="148"/>
        <v>1.6173994759390726</v>
      </c>
      <c r="I1079" s="2">
        <f t="shared" si="149"/>
        <v>61.794139213647583</v>
      </c>
    </row>
    <row r="1080" spans="1:9" ht="13.5" x14ac:dyDescent="0.25">
      <c r="A1080" s="3">
        <f>TITRES_STAT!B1083</f>
        <v>43881</v>
      </c>
      <c r="B1080" s="6">
        <f>TITRES_STAT!D1083</f>
        <v>2.14</v>
      </c>
      <c r="C1080" s="2">
        <f t="shared" si="144"/>
        <v>-9.9999999999997868E-3</v>
      </c>
      <c r="D1080" s="2">
        <f t="shared" si="145"/>
        <v>0</v>
      </c>
      <c r="E1080" s="2">
        <f t="shared" si="146"/>
        <v>9.9999999999997868E-3</v>
      </c>
      <c r="F1080" s="2">
        <f t="shared" si="151"/>
        <v>8.1600568767861963E-3</v>
      </c>
      <c r="G1080" s="2">
        <f t="shared" si="151"/>
        <v>5.759456680505046E-3</v>
      </c>
      <c r="H1080" s="2">
        <f t="shared" si="148"/>
        <v>1.4168101835728439</v>
      </c>
      <c r="I1080" s="2">
        <f t="shared" si="149"/>
        <v>58.623146873633672</v>
      </c>
    </row>
    <row r="1081" spans="1:9" ht="13.5" x14ac:dyDescent="0.25">
      <c r="A1081" s="3">
        <f>TITRES_STAT!B1084</f>
        <v>43882</v>
      </c>
      <c r="B1081" s="6">
        <f>TITRES_STAT!D1084</f>
        <v>2.09</v>
      </c>
      <c r="C1081" s="2">
        <f t="shared" si="144"/>
        <v>-5.0000000000000266E-2</v>
      </c>
      <c r="D1081" s="2">
        <f t="shared" si="145"/>
        <v>0</v>
      </c>
      <c r="E1081" s="2">
        <f t="shared" si="146"/>
        <v>5.0000000000000266E-2</v>
      </c>
      <c r="F1081" s="2">
        <f t="shared" si="151"/>
        <v>7.5771956713014676E-3</v>
      </c>
      <c r="G1081" s="2">
        <f t="shared" si="151"/>
        <v>8.9194954890404188E-3</v>
      </c>
      <c r="H1081" s="2">
        <f t="shared" si="148"/>
        <v>0.84950944597838918</v>
      </c>
      <c r="I1081" s="2">
        <f t="shared" si="149"/>
        <v>45.9316089369308</v>
      </c>
    </row>
    <row r="1082" spans="1:9" ht="13.5" x14ac:dyDescent="0.25">
      <c r="A1082" s="3">
        <f>TITRES_STAT!B1085</f>
        <v>43885</v>
      </c>
      <c r="B1082" s="6">
        <f>TITRES_STAT!D1085</f>
        <v>2.09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7.0359674090656483E-3</v>
      </c>
      <c r="G1082" s="2">
        <f t="shared" si="151"/>
        <v>8.2823886683946746E-3</v>
      </c>
      <c r="H1082" s="2">
        <f t="shared" si="148"/>
        <v>0.84950944597838918</v>
      </c>
      <c r="I1082" s="2">
        <f t="shared" si="149"/>
        <v>45.9316089369308</v>
      </c>
    </row>
    <row r="1083" spans="1:9" ht="13.5" x14ac:dyDescent="0.25">
      <c r="A1083" s="3">
        <f>TITRES_STAT!B1086</f>
        <v>43886</v>
      </c>
      <c r="B1083" s="6">
        <f>TITRES_STAT!D1086</f>
        <v>2.15</v>
      </c>
      <c r="C1083" s="2">
        <f t="shared" si="144"/>
        <v>6.0000000000000053E-2</v>
      </c>
      <c r="D1083" s="2">
        <f t="shared" si="145"/>
        <v>6.0000000000000053E-2</v>
      </c>
      <c r="E1083" s="2">
        <f t="shared" si="146"/>
        <v>0</v>
      </c>
      <c r="F1083" s="2">
        <f t="shared" si="151"/>
        <v>1.0819112594132391E-2</v>
      </c>
      <c r="G1083" s="2">
        <f t="shared" si="151"/>
        <v>7.6907894777950552E-3</v>
      </c>
      <c r="H1083" s="2">
        <f t="shared" si="148"/>
        <v>1.4067622869367924</v>
      </c>
      <c r="I1083" s="2">
        <f t="shared" si="149"/>
        <v>58.450404286800151</v>
      </c>
    </row>
    <row r="1084" spans="1:9" ht="13.5" x14ac:dyDescent="0.25">
      <c r="A1084" s="3">
        <f>TITRES_STAT!B1087</f>
        <v>43887</v>
      </c>
      <c r="B1084" s="6">
        <f>TITRES_STAT!D1087</f>
        <v>2.15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1.004631883740865E-2</v>
      </c>
      <c r="G1084" s="2">
        <f t="shared" si="151"/>
        <v>7.1414473722382649E-3</v>
      </c>
      <c r="H1084" s="2">
        <f t="shared" si="148"/>
        <v>1.4067622869367926</v>
      </c>
      <c r="I1084" s="2">
        <f t="shared" si="149"/>
        <v>58.450404286800158</v>
      </c>
    </row>
    <row r="1085" spans="1:9" ht="13.5" x14ac:dyDescent="0.25">
      <c r="A1085" s="3">
        <f>TITRES_STAT!B1088</f>
        <v>43888</v>
      </c>
      <c r="B1085" s="6">
        <f>TITRES_STAT!D1088</f>
        <v>2.15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9.3287246347366036E-3</v>
      </c>
      <c r="G1085" s="2">
        <f t="shared" si="152"/>
        <v>6.6313439885069608E-3</v>
      </c>
      <c r="H1085" s="2">
        <f t="shared" si="148"/>
        <v>1.4067622869367926</v>
      </c>
      <c r="I1085" s="2">
        <f t="shared" si="149"/>
        <v>58.450404286800158</v>
      </c>
    </row>
    <row r="1086" spans="1:9" ht="13.5" x14ac:dyDescent="0.25">
      <c r="A1086" s="3">
        <f>TITRES_STAT!B1089</f>
        <v>43889</v>
      </c>
      <c r="B1086" s="6">
        <f>TITRES_STAT!D1089</f>
        <v>2.15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8.6623871608268472E-3</v>
      </c>
      <c r="G1086" s="2">
        <f t="shared" si="152"/>
        <v>6.1576765607564638E-3</v>
      </c>
      <c r="H1086" s="2">
        <f t="shared" si="148"/>
        <v>1.4067622869367926</v>
      </c>
      <c r="I1086" s="2">
        <f t="shared" si="149"/>
        <v>58.450404286800158</v>
      </c>
    </row>
    <row r="1087" spans="1:9" ht="13.5" x14ac:dyDescent="0.25">
      <c r="A1087" s="3">
        <f>TITRES_STAT!B1090</f>
        <v>43892</v>
      </c>
      <c r="B1087" s="6">
        <f>TITRES_STAT!D1090</f>
        <v>2.15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8.0436452207677863E-3</v>
      </c>
      <c r="G1087" s="2">
        <f t="shared" si="152"/>
        <v>5.7178425207024307E-3</v>
      </c>
      <c r="H1087" s="2">
        <f t="shared" si="148"/>
        <v>1.4067622869367926</v>
      </c>
      <c r="I1087" s="2">
        <f t="shared" si="149"/>
        <v>58.450404286800158</v>
      </c>
    </row>
    <row r="1088" spans="1:9" ht="13.5" x14ac:dyDescent="0.25">
      <c r="A1088" s="3">
        <f>TITRES_STAT!B1091</f>
        <v>43893</v>
      </c>
      <c r="B1088" s="6">
        <f>TITRES_STAT!D1091</f>
        <v>2.09</v>
      </c>
      <c r="C1088" s="2">
        <f t="shared" si="144"/>
        <v>-6.0000000000000053E-2</v>
      </c>
      <c r="D1088" s="2">
        <f t="shared" si="145"/>
        <v>0</v>
      </c>
      <c r="E1088" s="2">
        <f t="shared" si="146"/>
        <v>6.0000000000000053E-2</v>
      </c>
      <c r="F1088" s="2">
        <f t="shared" si="152"/>
        <v>7.4690991335700872E-3</v>
      </c>
      <c r="G1088" s="2">
        <f t="shared" si="152"/>
        <v>9.5951394835094034E-3</v>
      </c>
      <c r="H1088" s="2">
        <f t="shared" si="148"/>
        <v>0.77842527942473216</v>
      </c>
      <c r="I1088" s="2">
        <f t="shared" si="149"/>
        <v>43.770479897616482</v>
      </c>
    </row>
    <row r="1089" spans="1:9" ht="13.5" x14ac:dyDescent="0.25">
      <c r="A1089" s="3">
        <f>TITRES_STAT!B1092</f>
        <v>43894</v>
      </c>
      <c r="B1089" s="6">
        <f>TITRES_STAT!D1092</f>
        <v>2.09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6.9355920526007952E-3</v>
      </c>
      <c r="G1089" s="2">
        <f t="shared" si="152"/>
        <v>8.9097723775444469E-3</v>
      </c>
      <c r="H1089" s="2">
        <f t="shared" si="148"/>
        <v>0.77842527942473205</v>
      </c>
      <c r="I1089" s="2">
        <f t="shared" si="149"/>
        <v>43.770479897616482</v>
      </c>
    </row>
    <row r="1090" spans="1:9" ht="13.5" x14ac:dyDescent="0.25">
      <c r="A1090" s="3">
        <f>TITRES_STAT!B1093</f>
        <v>43895</v>
      </c>
      <c r="B1090" s="6">
        <f>TITRES_STAT!D1093</f>
        <v>2.09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6.4401926202721669E-3</v>
      </c>
      <c r="G1090" s="2">
        <f t="shared" si="152"/>
        <v>8.2733600648627007E-3</v>
      </c>
      <c r="H1090" s="2">
        <f t="shared" si="148"/>
        <v>0.77842527942473205</v>
      </c>
      <c r="I1090" s="2">
        <f t="shared" si="149"/>
        <v>43.770479897616482</v>
      </c>
    </row>
    <row r="1091" spans="1:9" ht="13.5" x14ac:dyDescent="0.25">
      <c r="A1091" s="3">
        <f>TITRES_STAT!B1094</f>
        <v>43896</v>
      </c>
      <c r="B1091" s="6">
        <f>TITRES_STAT!D1094</f>
        <v>2.09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5.9801788616812976E-3</v>
      </c>
      <c r="G1091" s="2">
        <f t="shared" si="152"/>
        <v>7.6824057745153648E-3</v>
      </c>
      <c r="H1091" s="2">
        <f t="shared" si="148"/>
        <v>0.77842527942473205</v>
      </c>
      <c r="I1091" s="2">
        <f t="shared" si="149"/>
        <v>43.770479897616482</v>
      </c>
    </row>
    <row r="1092" spans="1:9" ht="13.5" x14ac:dyDescent="0.25">
      <c r="A1092" s="3">
        <f>TITRES_STAT!B1095</f>
        <v>43899</v>
      </c>
      <c r="B1092" s="6">
        <f>TITRES_STAT!D1095</f>
        <v>2.09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5.5530232287040616E-3</v>
      </c>
      <c r="G1092" s="2">
        <f t="shared" si="152"/>
        <v>7.1336625049071246E-3</v>
      </c>
      <c r="H1092" s="2">
        <f t="shared" si="148"/>
        <v>0.77842527942473194</v>
      </c>
      <c r="I1092" s="2">
        <f t="shared" si="149"/>
        <v>43.770479897616475</v>
      </c>
    </row>
    <row r="1093" spans="1:9" ht="13.5" x14ac:dyDescent="0.25">
      <c r="A1093" s="3">
        <f>TITRES_STAT!B1096</f>
        <v>43900</v>
      </c>
      <c r="B1093" s="6">
        <f>TITRES_STAT!D1096</f>
        <v>2.09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5.1563787123680574E-3</v>
      </c>
      <c r="G1093" s="2">
        <f t="shared" si="152"/>
        <v>6.6241151831280447E-3</v>
      </c>
      <c r="H1093" s="2">
        <f t="shared" si="148"/>
        <v>0.77842527942473194</v>
      </c>
      <c r="I1093" s="2">
        <f t="shared" si="149"/>
        <v>43.770479897616475</v>
      </c>
    </row>
    <row r="1094" spans="1:9" ht="13.5" x14ac:dyDescent="0.25">
      <c r="A1094" s="3">
        <f>TITRES_STAT!B1097</f>
        <v>43901</v>
      </c>
      <c r="B1094" s="6">
        <f>TITRES_STAT!D1097</f>
        <v>2.09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4.7880659471989107E-3</v>
      </c>
      <c r="G1094" s="2">
        <f t="shared" si="152"/>
        <v>6.1509640986188987E-3</v>
      </c>
      <c r="H1094" s="2">
        <f t="shared" si="148"/>
        <v>0.77842527942473194</v>
      </c>
      <c r="I1094" s="2">
        <f t="shared" si="149"/>
        <v>43.770479897616475</v>
      </c>
    </row>
    <row r="1095" spans="1:9" ht="13.5" x14ac:dyDescent="0.25">
      <c r="A1095" s="3">
        <f>TITRES_STAT!B1098</f>
        <v>43902</v>
      </c>
      <c r="B1095" s="6">
        <f>TITRES_STAT!D1098</f>
        <v>2.09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4.4460612366847025E-3</v>
      </c>
      <c r="G1095" s="2">
        <f t="shared" si="152"/>
        <v>5.7116095201461201E-3</v>
      </c>
      <c r="H1095" s="2">
        <f t="shared" si="148"/>
        <v>0.77842527942473194</v>
      </c>
      <c r="I1095" s="2">
        <f t="shared" si="149"/>
        <v>43.770479897616475</v>
      </c>
    </row>
    <row r="1096" spans="1:9" ht="13.5" x14ac:dyDescent="0.25">
      <c r="A1096" s="3">
        <f>TITRES_STAT!B1099</f>
        <v>43903</v>
      </c>
      <c r="B1096" s="6">
        <f>TITRES_STAT!D1099</f>
        <v>2.09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4.1284854340643664E-3</v>
      </c>
      <c r="G1096" s="2">
        <f t="shared" si="152"/>
        <v>5.3036374115642548E-3</v>
      </c>
      <c r="H1096" s="2">
        <f t="shared" si="148"/>
        <v>0.77842527942473183</v>
      </c>
      <c r="I1096" s="2">
        <f t="shared" si="149"/>
        <v>43.770479897616468</v>
      </c>
    </row>
    <row r="1097" spans="1:9" ht="13.5" x14ac:dyDescent="0.25">
      <c r="A1097" s="3">
        <f>TITRES_STAT!B1100</f>
        <v>43906</v>
      </c>
      <c r="B1097" s="6">
        <f>TITRES_STAT!D1100</f>
        <v>2.09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3.8335936173454831E-3</v>
      </c>
      <c r="G1097" s="2">
        <f t="shared" si="152"/>
        <v>4.9248061678810939E-3</v>
      </c>
      <c r="H1097" s="2">
        <f t="shared" si="148"/>
        <v>0.77842527942473183</v>
      </c>
      <c r="I1097" s="2">
        <f t="shared" si="149"/>
        <v>43.770479897616468</v>
      </c>
    </row>
    <row r="1098" spans="1:9" ht="13.5" x14ac:dyDescent="0.25">
      <c r="A1098" s="3">
        <f>TITRES_STAT!B1101</f>
        <v>43907</v>
      </c>
      <c r="B1098" s="6">
        <f>TITRES_STAT!D1101</f>
        <v>2.09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3.5597655018208057E-3</v>
      </c>
      <c r="G1098" s="2">
        <f t="shared" si="152"/>
        <v>4.5730342987467306E-3</v>
      </c>
      <c r="H1098" s="2">
        <f t="shared" si="148"/>
        <v>0.77842527942473172</v>
      </c>
      <c r="I1098" s="2">
        <f t="shared" si="149"/>
        <v>43.770479897616468</v>
      </c>
    </row>
    <row r="1099" spans="1:9" ht="13.5" x14ac:dyDescent="0.25">
      <c r="A1099" s="3">
        <f>TITRES_STAT!B1102</f>
        <v>43908</v>
      </c>
      <c r="B1099" s="6">
        <f>TITRES_STAT!D1102</f>
        <v>2.09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3.3054965374050339E-3</v>
      </c>
      <c r="G1099" s="2">
        <f t="shared" si="152"/>
        <v>4.2463889916933926E-3</v>
      </c>
      <c r="H1099" s="2">
        <f t="shared" si="148"/>
        <v>0.77842527942473172</v>
      </c>
      <c r="I1099" s="2">
        <f t="shared" si="149"/>
        <v>43.770479897616468</v>
      </c>
    </row>
    <row r="1100" spans="1:9" ht="13.5" x14ac:dyDescent="0.25">
      <c r="A1100" s="3">
        <f>TITRES_STAT!B1103</f>
        <v>43909</v>
      </c>
      <c r="B1100" s="6">
        <f>TITRES_STAT!D1103</f>
        <v>2.09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3.0693896418761031E-3</v>
      </c>
      <c r="G1100" s="2">
        <f t="shared" si="152"/>
        <v>3.9430754922867217E-3</v>
      </c>
      <c r="H1100" s="2">
        <f t="shared" si="148"/>
        <v>0.77842527942473172</v>
      </c>
      <c r="I1100" s="2">
        <f t="shared" si="149"/>
        <v>43.770479897616468</v>
      </c>
    </row>
    <row r="1101" spans="1:9" ht="13.5" x14ac:dyDescent="0.25">
      <c r="A1101" s="3">
        <f>TITRES_STAT!B1104</f>
        <v>43913</v>
      </c>
      <c r="B1101" s="6">
        <f>TITRES_STAT!D1104</f>
        <v>2.09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2.8501475245992385E-3</v>
      </c>
      <c r="G1101" s="2">
        <f t="shared" si="156"/>
        <v>3.6614272428376698E-3</v>
      </c>
      <c r="H1101" s="2">
        <f t="shared" si="148"/>
        <v>0.77842527942473183</v>
      </c>
      <c r="I1101" s="2">
        <f t="shared" si="149"/>
        <v>43.770479897616468</v>
      </c>
    </row>
    <row r="1102" spans="1:9" ht="13.5" x14ac:dyDescent="0.25">
      <c r="A1102" s="3">
        <f>TITRES_STAT!B1105</f>
        <v>43914</v>
      </c>
      <c r="B1102" s="6">
        <f>TITRES_STAT!D1105</f>
        <v>2.09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2.6465655585564359E-3</v>
      </c>
      <c r="G1102" s="2">
        <f t="shared" si="156"/>
        <v>3.3998967254921216E-3</v>
      </c>
      <c r="H1102" s="2">
        <f t="shared" si="148"/>
        <v>0.77842527942473194</v>
      </c>
      <c r="I1102" s="2">
        <f t="shared" si="149"/>
        <v>43.770479897616475</v>
      </c>
    </row>
    <row r="1103" spans="1:9" ht="13.5" x14ac:dyDescent="0.25">
      <c r="A1103" s="3">
        <f>TITRES_STAT!B1106</f>
        <v>43915</v>
      </c>
      <c r="B1103" s="6">
        <f>TITRES_STAT!D1106</f>
        <v>2.04</v>
      </c>
      <c r="C1103" s="2">
        <f t="shared" si="153"/>
        <v>-4.9999999999999822E-2</v>
      </c>
      <c r="D1103" s="2">
        <f t="shared" si="154"/>
        <v>0</v>
      </c>
      <c r="E1103" s="2">
        <f t="shared" si="155"/>
        <v>4.9999999999999822E-2</v>
      </c>
      <c r="F1103" s="2">
        <f t="shared" si="156"/>
        <v>2.4575251615166905E-3</v>
      </c>
      <c r="G1103" s="2">
        <f t="shared" si="156"/>
        <v>6.7284755308141004E-3</v>
      </c>
      <c r="H1103" s="2">
        <f t="shared" si="148"/>
        <v>0.3652424907041828</v>
      </c>
      <c r="I1103" s="2">
        <f t="shared" si="149"/>
        <v>26.752938997363998</v>
      </c>
    </row>
    <row r="1104" spans="1:9" ht="13.5" x14ac:dyDescent="0.25">
      <c r="A1104" s="3">
        <f>TITRES_STAT!B1107</f>
        <v>43916</v>
      </c>
      <c r="B1104" s="6">
        <f>TITRES_STAT!D1107</f>
        <v>2.04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2.281987649979784E-3</v>
      </c>
      <c r="G1104" s="2">
        <f t="shared" si="156"/>
        <v>6.2478701357559507E-3</v>
      </c>
      <c r="H1104" s="2">
        <f t="shared" si="148"/>
        <v>0.3652424907041828</v>
      </c>
      <c r="I1104" s="2">
        <f t="shared" si="149"/>
        <v>26.752938997363998</v>
      </c>
    </row>
    <row r="1105" spans="1:9" ht="13.5" x14ac:dyDescent="0.25">
      <c r="A1105" s="3">
        <f>TITRES_STAT!B1108</f>
        <v>43917</v>
      </c>
      <c r="B1105" s="6">
        <f>TITRES_STAT!D1108</f>
        <v>2.04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2.1189885321240853E-3</v>
      </c>
      <c r="G1105" s="2">
        <f t="shared" si="156"/>
        <v>5.8015936974876682E-3</v>
      </c>
      <c r="H1105" s="2">
        <f t="shared" ref="H1105:H1168" si="157">F1105/G1105</f>
        <v>0.3652424907041828</v>
      </c>
      <c r="I1105" s="2">
        <f t="shared" ref="I1105:I1168" si="158">IF(G1105=0,100,100-(100/(1+H1105)))</f>
        <v>26.752938997363998</v>
      </c>
    </row>
    <row r="1106" spans="1:9" ht="13.5" x14ac:dyDescent="0.25">
      <c r="A1106" s="3">
        <f>TITRES_STAT!B1109</f>
        <v>43920</v>
      </c>
      <c r="B1106" s="6">
        <f>TITRES_STAT!D1109</f>
        <v>2.04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1.9676322084009362E-3</v>
      </c>
      <c r="G1106" s="2">
        <f t="shared" si="156"/>
        <v>5.3871941476671204E-3</v>
      </c>
      <c r="H1106" s="2">
        <f t="shared" si="157"/>
        <v>0.3652424907041828</v>
      </c>
      <c r="I1106" s="2">
        <f t="shared" si="158"/>
        <v>26.752938997363998</v>
      </c>
    </row>
    <row r="1107" spans="1:9" ht="13.5" x14ac:dyDescent="0.25">
      <c r="A1107" s="3">
        <f>TITRES_STAT!B1110</f>
        <v>43921</v>
      </c>
      <c r="B1107" s="6">
        <f>TITRES_STAT!D1110</f>
        <v>2.04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1.8270870506580123E-3</v>
      </c>
      <c r="G1107" s="2">
        <f t="shared" si="156"/>
        <v>5.0023945656908972E-3</v>
      </c>
      <c r="H1107" s="2">
        <f t="shared" si="157"/>
        <v>0.36524249070418285</v>
      </c>
      <c r="I1107" s="2">
        <f t="shared" si="158"/>
        <v>26.752938997363998</v>
      </c>
    </row>
    <row r="1108" spans="1:9" ht="13.5" x14ac:dyDescent="0.25">
      <c r="A1108" s="3">
        <f>TITRES_STAT!B1111</f>
        <v>43922</v>
      </c>
      <c r="B1108" s="6">
        <f>TITRES_STAT!D1111</f>
        <v>2.04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1.6965808327538685E-3</v>
      </c>
      <c r="G1108" s="2">
        <f t="shared" si="156"/>
        <v>4.6450806681415475E-3</v>
      </c>
      <c r="H1108" s="2">
        <f t="shared" si="157"/>
        <v>0.3652424907041828</v>
      </c>
      <c r="I1108" s="2">
        <f t="shared" si="158"/>
        <v>26.752938997363998</v>
      </c>
    </row>
    <row r="1109" spans="1:9" ht="13.5" x14ac:dyDescent="0.25">
      <c r="A1109" s="3">
        <f>TITRES_STAT!B1112</f>
        <v>43923</v>
      </c>
      <c r="B1109" s="6">
        <f>TITRES_STAT!D1112</f>
        <v>1.98</v>
      </c>
      <c r="C1109" s="2">
        <f t="shared" si="153"/>
        <v>-6.0000000000000053E-2</v>
      </c>
      <c r="D1109" s="2">
        <f t="shared" si="154"/>
        <v>0</v>
      </c>
      <c r="E1109" s="2">
        <f t="shared" si="155"/>
        <v>6.0000000000000053E-2</v>
      </c>
      <c r="F1109" s="2">
        <f t="shared" si="156"/>
        <v>1.5753964875571634E-3</v>
      </c>
      <c r="G1109" s="2">
        <f t="shared" si="156"/>
        <v>8.5990034775600115E-3</v>
      </c>
      <c r="H1109" s="2">
        <f t="shared" si="157"/>
        <v>0.18320686712923462</v>
      </c>
      <c r="I1109" s="2">
        <f t="shared" si="158"/>
        <v>15.483925272825857</v>
      </c>
    </row>
    <row r="1110" spans="1:9" ht="13.5" x14ac:dyDescent="0.25">
      <c r="A1110" s="3">
        <f>TITRES_STAT!B1113</f>
        <v>43924</v>
      </c>
      <c r="B1110" s="6">
        <f>TITRES_STAT!D1113</f>
        <v>1.98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1.4628681670173661E-3</v>
      </c>
      <c r="G1110" s="2">
        <f t="shared" si="156"/>
        <v>7.984788943448581E-3</v>
      </c>
      <c r="H1110" s="2">
        <f t="shared" si="157"/>
        <v>0.18320686712923465</v>
      </c>
      <c r="I1110" s="2">
        <f t="shared" si="158"/>
        <v>15.483925272825857</v>
      </c>
    </row>
    <row r="1111" spans="1:9" ht="13.5" x14ac:dyDescent="0.25">
      <c r="A1111" s="3">
        <f>TITRES_STAT!B1114</f>
        <v>43927</v>
      </c>
      <c r="B1111" s="6">
        <f>TITRES_STAT!D1114</f>
        <v>1.98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1.3583775836589827E-3</v>
      </c>
      <c r="G1111" s="2">
        <f t="shared" si="156"/>
        <v>7.4144468760593968E-3</v>
      </c>
      <c r="H1111" s="2">
        <f t="shared" si="157"/>
        <v>0.18320686712923465</v>
      </c>
      <c r="I1111" s="2">
        <f t="shared" si="158"/>
        <v>15.483925272825857</v>
      </c>
    </row>
    <row r="1112" spans="1:9" ht="13.5" x14ac:dyDescent="0.25">
      <c r="A1112" s="3">
        <f>TITRES_STAT!B1115</f>
        <v>43928</v>
      </c>
      <c r="B1112" s="6">
        <f>TITRES_STAT!D1115</f>
        <v>1.98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1.2613506133976268E-3</v>
      </c>
      <c r="G1112" s="2">
        <f t="shared" si="156"/>
        <v>6.88484352776944E-3</v>
      </c>
      <c r="H1112" s="2">
        <f t="shared" si="157"/>
        <v>0.18320686712923462</v>
      </c>
      <c r="I1112" s="2">
        <f t="shared" si="158"/>
        <v>15.483925272825857</v>
      </c>
    </row>
    <row r="1113" spans="1:9" ht="13.5" x14ac:dyDescent="0.25">
      <c r="A1113" s="3">
        <f>TITRES_STAT!B1116</f>
        <v>43929</v>
      </c>
      <c r="B1113" s="6">
        <f>TITRES_STAT!D1116</f>
        <v>1.98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1.171254141012082E-3</v>
      </c>
      <c r="G1113" s="2">
        <f t="shared" si="156"/>
        <v>6.3930689900716228E-3</v>
      </c>
      <c r="H1113" s="2">
        <f t="shared" si="157"/>
        <v>0.18320686712923465</v>
      </c>
      <c r="I1113" s="2">
        <f t="shared" si="158"/>
        <v>15.483925272825857</v>
      </c>
    </row>
    <row r="1114" spans="1:9" ht="13.5" x14ac:dyDescent="0.25">
      <c r="A1114" s="3">
        <f>TITRES_STAT!B1117</f>
        <v>43934</v>
      </c>
      <c r="B1114" s="6">
        <f>TITRES_STAT!D1117</f>
        <v>1.98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1.0875931309397905E-3</v>
      </c>
      <c r="G1114" s="2">
        <f t="shared" si="156"/>
        <v>5.9364212050665071E-3</v>
      </c>
      <c r="H1114" s="2">
        <f t="shared" si="157"/>
        <v>0.18320686712923462</v>
      </c>
      <c r="I1114" s="2">
        <f t="shared" si="158"/>
        <v>15.483925272825857</v>
      </c>
    </row>
    <row r="1115" spans="1:9" ht="13.5" x14ac:dyDescent="0.25">
      <c r="A1115" s="3">
        <f>TITRES_STAT!B1118</f>
        <v>43935</v>
      </c>
      <c r="B1115" s="6">
        <f>TITRES_STAT!D1118</f>
        <v>1.98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1.0099079073012339E-3</v>
      </c>
      <c r="G1115" s="2">
        <f t="shared" si="156"/>
        <v>5.5123911189903282E-3</v>
      </c>
      <c r="H1115" s="2">
        <f t="shared" si="157"/>
        <v>0.18320686712923462</v>
      </c>
      <c r="I1115" s="2">
        <f t="shared" si="158"/>
        <v>15.483925272825857</v>
      </c>
    </row>
    <row r="1116" spans="1:9" ht="13.5" x14ac:dyDescent="0.25">
      <c r="A1116" s="3">
        <f>TITRES_STAT!B1119</f>
        <v>43936</v>
      </c>
      <c r="B1116" s="6">
        <f>TITRES_STAT!D1119</f>
        <v>2.02</v>
      </c>
      <c r="C1116" s="2">
        <f t="shared" si="153"/>
        <v>4.0000000000000036E-2</v>
      </c>
      <c r="D1116" s="2">
        <f t="shared" si="154"/>
        <v>4.0000000000000036E-2</v>
      </c>
      <c r="E1116" s="2">
        <f t="shared" si="155"/>
        <v>0</v>
      </c>
      <c r="F1116" s="2">
        <f t="shared" si="156"/>
        <v>3.7949144853511485E-3</v>
      </c>
      <c r="G1116" s="2">
        <f t="shared" si="156"/>
        <v>5.1186488962053052E-3</v>
      </c>
      <c r="H1116" s="2">
        <f t="shared" si="157"/>
        <v>0.74138987891208885</v>
      </c>
      <c r="I1116" s="2">
        <f t="shared" si="158"/>
        <v>42.574605944951436</v>
      </c>
    </row>
    <row r="1117" spans="1:9" ht="13.5" x14ac:dyDescent="0.25">
      <c r="A1117" s="3">
        <f>TITRES_STAT!B1120</f>
        <v>43937</v>
      </c>
      <c r="B1117" s="6">
        <f>TITRES_STAT!D1120</f>
        <v>2.08</v>
      </c>
      <c r="C1117" s="2">
        <f t="shared" si="153"/>
        <v>6.0000000000000053E-2</v>
      </c>
      <c r="D1117" s="2">
        <f t="shared" si="154"/>
        <v>6.0000000000000053E-2</v>
      </c>
      <c r="E1117" s="2">
        <f t="shared" si="155"/>
        <v>0</v>
      </c>
      <c r="F1117" s="2">
        <f t="shared" ref="F1117:G1132" si="159">((F1116*13)+D1117)/14</f>
        <v>7.8095634506832124E-3</v>
      </c>
      <c r="G1117" s="2">
        <f t="shared" si="159"/>
        <v>4.7530311179049267E-3</v>
      </c>
      <c r="H1117" s="2">
        <f t="shared" si="157"/>
        <v>1.6430701287151608</v>
      </c>
      <c r="I1117" s="2">
        <f t="shared" si="158"/>
        <v>62.165211239169196</v>
      </c>
    </row>
    <row r="1118" spans="1:9" ht="13.5" x14ac:dyDescent="0.25">
      <c r="A1118" s="3">
        <f>TITRES_STAT!B1121</f>
        <v>43938</v>
      </c>
      <c r="B1118" s="6">
        <f>TITRES_STAT!D1121</f>
        <v>2.0299999999999998</v>
      </c>
      <c r="C1118" s="2">
        <f t="shared" si="153"/>
        <v>-5.0000000000000266E-2</v>
      </c>
      <c r="D1118" s="2">
        <f t="shared" si="154"/>
        <v>0</v>
      </c>
      <c r="E1118" s="2">
        <f t="shared" si="155"/>
        <v>5.0000000000000266E-2</v>
      </c>
      <c r="F1118" s="2">
        <f t="shared" si="159"/>
        <v>7.2517374899201256E-3</v>
      </c>
      <c r="G1118" s="2">
        <f t="shared" si="159"/>
        <v>7.9849574666260217E-3</v>
      </c>
      <c r="H1118" s="2">
        <f t="shared" si="157"/>
        <v>0.90817484253730008</v>
      </c>
      <c r="I1118" s="2">
        <f t="shared" si="158"/>
        <v>47.593900846617395</v>
      </c>
    </row>
    <row r="1119" spans="1:9" ht="13.5" x14ac:dyDescent="0.25">
      <c r="A1119" s="3">
        <f>TITRES_STAT!B1122</f>
        <v>43941</v>
      </c>
      <c r="B1119" s="6">
        <f>TITRES_STAT!D1122</f>
        <v>2.0299999999999998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6.7337562406401168E-3</v>
      </c>
      <c r="G1119" s="2">
        <f t="shared" si="159"/>
        <v>7.4146033618670204E-3</v>
      </c>
      <c r="H1119" s="2">
        <f t="shared" si="157"/>
        <v>0.90817484253730008</v>
      </c>
      <c r="I1119" s="2">
        <f t="shared" si="158"/>
        <v>47.593900846617395</v>
      </c>
    </row>
    <row r="1120" spans="1:9" ht="13.5" x14ac:dyDescent="0.25">
      <c r="A1120" s="3">
        <f>TITRES_STAT!B1123</f>
        <v>43942</v>
      </c>
      <c r="B1120" s="6">
        <f>TITRES_STAT!D1123</f>
        <v>2.0299999999999998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6.2527736520229657E-3</v>
      </c>
      <c r="G1120" s="2">
        <f t="shared" si="159"/>
        <v>6.884988836019376E-3</v>
      </c>
      <c r="H1120" s="2">
        <f t="shared" si="157"/>
        <v>0.90817484253730008</v>
      </c>
      <c r="I1120" s="2">
        <f t="shared" si="158"/>
        <v>47.593900846617395</v>
      </c>
    </row>
    <row r="1121" spans="1:9" ht="13.5" x14ac:dyDescent="0.25">
      <c r="A1121" s="3">
        <f>TITRES_STAT!B1124</f>
        <v>43943</v>
      </c>
      <c r="B1121" s="6">
        <f>TITRES_STAT!D1124</f>
        <v>2.09</v>
      </c>
      <c r="C1121" s="2">
        <f t="shared" si="153"/>
        <v>6.0000000000000053E-2</v>
      </c>
      <c r="D1121" s="2">
        <f t="shared" si="154"/>
        <v>6.0000000000000053E-2</v>
      </c>
      <c r="E1121" s="2">
        <f t="shared" si="155"/>
        <v>0</v>
      </c>
      <c r="F1121" s="2">
        <f t="shared" si="159"/>
        <v>1.0091861248307044E-2</v>
      </c>
      <c r="G1121" s="2">
        <f t="shared" si="159"/>
        <v>6.3932039191608491E-3</v>
      </c>
      <c r="H1121" s="2">
        <f t="shared" si="157"/>
        <v>1.5785295410429625</v>
      </c>
      <c r="I1121" s="2">
        <f t="shared" si="158"/>
        <v>61.218206575383256</v>
      </c>
    </row>
    <row r="1122" spans="1:9" ht="13.5" x14ac:dyDescent="0.25">
      <c r="A1122" s="3">
        <f>TITRES_STAT!B1125</f>
        <v>43944</v>
      </c>
      <c r="B1122" s="6">
        <f>TITRES_STAT!D1125</f>
        <v>2.09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9.3710140162851126E-3</v>
      </c>
      <c r="G1122" s="2">
        <f t="shared" si="159"/>
        <v>5.9365464963636455E-3</v>
      </c>
      <c r="H1122" s="2">
        <f t="shared" si="157"/>
        <v>1.5785295410429625</v>
      </c>
      <c r="I1122" s="2">
        <f t="shared" si="158"/>
        <v>61.218206575383256</v>
      </c>
    </row>
    <row r="1123" spans="1:9" ht="13.5" x14ac:dyDescent="0.25">
      <c r="A1123" s="3">
        <f>TITRES_STAT!B1126</f>
        <v>43945</v>
      </c>
      <c r="B1123" s="6">
        <f>TITRES_STAT!D1126</f>
        <v>2.09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8.7016558722647474E-3</v>
      </c>
      <c r="G1123" s="2">
        <f t="shared" si="159"/>
        <v>5.5125074609090998E-3</v>
      </c>
      <c r="H1123" s="2">
        <f t="shared" si="157"/>
        <v>1.5785295410429625</v>
      </c>
      <c r="I1123" s="2">
        <f t="shared" si="158"/>
        <v>61.218206575383256</v>
      </c>
    </row>
    <row r="1124" spans="1:9" ht="13.5" x14ac:dyDescent="0.25">
      <c r="A1124" s="3">
        <f>TITRES_STAT!B1127</f>
        <v>43948</v>
      </c>
      <c r="B1124" s="6">
        <f>TITRES_STAT!D1127</f>
        <v>2.09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8.0801090242458365E-3</v>
      </c>
      <c r="G1124" s="2">
        <f t="shared" si="159"/>
        <v>5.1187569279870218E-3</v>
      </c>
      <c r="H1124" s="2">
        <f t="shared" si="157"/>
        <v>1.5785295410429623</v>
      </c>
      <c r="I1124" s="2">
        <f t="shared" si="158"/>
        <v>61.218206575383249</v>
      </c>
    </row>
    <row r="1125" spans="1:9" ht="13.5" x14ac:dyDescent="0.25">
      <c r="A1125" s="3">
        <f>TITRES_STAT!B1128</f>
        <v>43949</v>
      </c>
      <c r="B1125" s="6">
        <f>TITRES_STAT!D1128</f>
        <v>2.0299999999999998</v>
      </c>
      <c r="C1125" s="2">
        <f t="shared" si="153"/>
        <v>-6.0000000000000053E-2</v>
      </c>
      <c r="D1125" s="2">
        <f t="shared" si="154"/>
        <v>0</v>
      </c>
      <c r="E1125" s="2">
        <f t="shared" si="155"/>
        <v>6.0000000000000053E-2</v>
      </c>
      <c r="F1125" s="2">
        <f t="shared" si="159"/>
        <v>7.5029583796568473E-3</v>
      </c>
      <c r="G1125" s="2">
        <f t="shared" si="159"/>
        <v>9.0388457188450965E-3</v>
      </c>
      <c r="H1125" s="2">
        <f t="shared" si="157"/>
        <v>0.83007926156034761</v>
      </c>
      <c r="I1125" s="2">
        <f t="shared" si="158"/>
        <v>45.357557948206683</v>
      </c>
    </row>
    <row r="1126" spans="1:9" ht="13.5" x14ac:dyDescent="0.25">
      <c r="A1126" s="3">
        <f>TITRES_STAT!B1129</f>
        <v>43950</v>
      </c>
      <c r="B1126" s="6">
        <f>TITRES_STAT!D1129</f>
        <v>2.0299999999999998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6.9670327811099299E-3</v>
      </c>
      <c r="G1126" s="2">
        <f t="shared" si="159"/>
        <v>8.3932138817847321E-3</v>
      </c>
      <c r="H1126" s="2">
        <f t="shared" si="157"/>
        <v>0.83007926156034773</v>
      </c>
      <c r="I1126" s="2">
        <f t="shared" si="158"/>
        <v>45.357557948206683</v>
      </c>
    </row>
    <row r="1127" spans="1:9" ht="13.5" x14ac:dyDescent="0.25">
      <c r="A1127" s="3">
        <f>TITRES_STAT!B1130</f>
        <v>43951</v>
      </c>
      <c r="B1127" s="6">
        <f>TITRES_STAT!D1130</f>
        <v>2.0299999999999998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6.4693875824592207E-3</v>
      </c>
      <c r="G1127" s="2">
        <f t="shared" si="159"/>
        <v>7.7936986045143942E-3</v>
      </c>
      <c r="H1127" s="2">
        <f t="shared" si="157"/>
        <v>0.83007926156034773</v>
      </c>
      <c r="I1127" s="2">
        <f t="shared" si="158"/>
        <v>45.357557948206683</v>
      </c>
    </row>
    <row r="1128" spans="1:9" ht="13.5" x14ac:dyDescent="0.25">
      <c r="A1128" s="3">
        <f>TITRES_STAT!B1131</f>
        <v>43955</v>
      </c>
      <c r="B1128" s="6">
        <f>TITRES_STAT!D1131</f>
        <v>2.0299999999999998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6.0072884694264191E-3</v>
      </c>
      <c r="G1128" s="2">
        <f t="shared" si="159"/>
        <v>7.2370058470490805E-3</v>
      </c>
      <c r="H1128" s="2">
        <f t="shared" si="157"/>
        <v>0.83007926156034761</v>
      </c>
      <c r="I1128" s="2">
        <f t="shared" si="158"/>
        <v>45.357557948206683</v>
      </c>
    </row>
    <row r="1129" spans="1:9" ht="13.5" x14ac:dyDescent="0.25">
      <c r="A1129" s="3">
        <f>TITRES_STAT!B1132</f>
        <v>43956</v>
      </c>
      <c r="B1129" s="6">
        <f>TITRES_STAT!D1132</f>
        <v>2.0299999999999998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5.5781964358959605E-3</v>
      </c>
      <c r="G1129" s="2">
        <f t="shared" si="159"/>
        <v>6.7200768579741468E-3</v>
      </c>
      <c r="H1129" s="2">
        <f t="shared" si="157"/>
        <v>0.83007926156034761</v>
      </c>
      <c r="I1129" s="2">
        <f t="shared" si="158"/>
        <v>45.357557948206683</v>
      </c>
    </row>
    <row r="1130" spans="1:9" ht="13.5" x14ac:dyDescent="0.25">
      <c r="A1130" s="3">
        <f>TITRES_STAT!B1133</f>
        <v>43957</v>
      </c>
      <c r="B1130" s="6">
        <f>TITRES_STAT!D1133</f>
        <v>2.0299999999999998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5.1797538333319629E-3</v>
      </c>
      <c r="G1130" s="2">
        <f t="shared" si="159"/>
        <v>6.2400713681188503E-3</v>
      </c>
      <c r="H1130" s="2">
        <f t="shared" si="157"/>
        <v>0.8300792615603475</v>
      </c>
      <c r="I1130" s="2">
        <f t="shared" si="158"/>
        <v>45.357557948206683</v>
      </c>
    </row>
    <row r="1131" spans="1:9" ht="13.5" x14ac:dyDescent="0.25">
      <c r="A1131" s="3">
        <f>TITRES_STAT!B1134</f>
        <v>43958</v>
      </c>
      <c r="B1131" s="6">
        <f>TITRES_STAT!D1134</f>
        <v>2.0299999999999998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4.809771416665394E-3</v>
      </c>
      <c r="G1131" s="2">
        <f t="shared" si="159"/>
        <v>5.7943519846817898E-3</v>
      </c>
      <c r="H1131" s="2">
        <f t="shared" si="157"/>
        <v>0.8300792615603475</v>
      </c>
      <c r="I1131" s="2">
        <f t="shared" si="158"/>
        <v>45.357557948206683</v>
      </c>
    </row>
    <row r="1132" spans="1:9" ht="13.5" x14ac:dyDescent="0.25">
      <c r="A1132" s="3">
        <f>TITRES_STAT!B1135</f>
        <v>43959</v>
      </c>
      <c r="B1132" s="6">
        <f>TITRES_STAT!D1135</f>
        <v>2.09</v>
      </c>
      <c r="C1132" s="2">
        <f t="shared" si="153"/>
        <v>6.0000000000000053E-2</v>
      </c>
      <c r="D1132" s="2">
        <f t="shared" si="154"/>
        <v>6.0000000000000053E-2</v>
      </c>
      <c r="E1132" s="2">
        <f t="shared" si="155"/>
        <v>0</v>
      </c>
      <c r="F1132" s="2">
        <f t="shared" si="159"/>
        <v>8.7519306011892978E-3</v>
      </c>
      <c r="G1132" s="2">
        <f t="shared" si="159"/>
        <v>5.380469700061662E-3</v>
      </c>
      <c r="H1132" s="2">
        <f t="shared" si="157"/>
        <v>1.6266108888391282</v>
      </c>
      <c r="I1132" s="2">
        <f t="shared" si="158"/>
        <v>61.928125545768765</v>
      </c>
    </row>
    <row r="1133" spans="1:9" ht="13.5" x14ac:dyDescent="0.25">
      <c r="A1133" s="3">
        <f>TITRES_STAT!B1136</f>
        <v>43962</v>
      </c>
      <c r="B1133" s="6">
        <f>TITRES_STAT!D1136</f>
        <v>2.09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8.1267927011043472E-3</v>
      </c>
      <c r="G1133" s="2">
        <f t="shared" si="160"/>
        <v>4.9961504357715434E-3</v>
      </c>
      <c r="H1133" s="2">
        <f t="shared" si="157"/>
        <v>1.626610888839128</v>
      </c>
      <c r="I1133" s="2">
        <f t="shared" si="158"/>
        <v>61.928125545768765</v>
      </c>
    </row>
    <row r="1134" spans="1:9" ht="13.5" x14ac:dyDescent="0.25">
      <c r="A1134" s="3">
        <f>TITRES_STAT!B1137</f>
        <v>43963</v>
      </c>
      <c r="B1134" s="6">
        <f>TITRES_STAT!D1137</f>
        <v>2.09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7.546307508168322E-3</v>
      </c>
      <c r="G1134" s="2">
        <f t="shared" si="160"/>
        <v>4.6392825475021476E-3</v>
      </c>
      <c r="H1134" s="2">
        <f t="shared" si="157"/>
        <v>1.626610888839128</v>
      </c>
      <c r="I1134" s="2">
        <f t="shared" si="158"/>
        <v>61.928125545768765</v>
      </c>
    </row>
    <row r="1135" spans="1:9" ht="13.5" x14ac:dyDescent="0.25">
      <c r="A1135" s="3">
        <f>TITRES_STAT!B1138</f>
        <v>43964</v>
      </c>
      <c r="B1135" s="6">
        <f>TITRES_STAT!D1138</f>
        <v>2.09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7.0072855432991559E-3</v>
      </c>
      <c r="G1135" s="2">
        <f t="shared" si="160"/>
        <v>4.3079052226805657E-3</v>
      </c>
      <c r="H1135" s="2">
        <f t="shared" si="157"/>
        <v>1.6266108888391277</v>
      </c>
      <c r="I1135" s="2">
        <f t="shared" si="158"/>
        <v>61.928125545768765</v>
      </c>
    </row>
    <row r="1136" spans="1:9" ht="13.5" x14ac:dyDescent="0.25">
      <c r="A1136" s="3">
        <f>TITRES_STAT!B1139</f>
        <v>43965</v>
      </c>
      <c r="B1136" s="6">
        <f>TITRES_STAT!D1139</f>
        <v>2.15</v>
      </c>
      <c r="C1136" s="2">
        <f t="shared" si="153"/>
        <v>6.0000000000000053E-2</v>
      </c>
      <c r="D1136" s="2">
        <f t="shared" si="154"/>
        <v>6.0000000000000053E-2</v>
      </c>
      <c r="E1136" s="2">
        <f t="shared" si="155"/>
        <v>0</v>
      </c>
      <c r="F1136" s="2">
        <f t="shared" si="160"/>
        <v>1.0792479433063506E-2</v>
      </c>
      <c r="G1136" s="2">
        <f t="shared" si="160"/>
        <v>4.000197706774811E-3</v>
      </c>
      <c r="H1136" s="2">
        <f t="shared" si="157"/>
        <v>2.6979865057132444</v>
      </c>
      <c r="I1136" s="2">
        <f t="shared" si="158"/>
        <v>72.958257190634981</v>
      </c>
    </row>
    <row r="1137" spans="1:9" ht="13.5" x14ac:dyDescent="0.25">
      <c r="A1137" s="3">
        <f>TITRES_STAT!B1140</f>
        <v>43966</v>
      </c>
      <c r="B1137" s="6">
        <f>TITRES_STAT!D1140</f>
        <v>2.15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1.0021588044987541E-2</v>
      </c>
      <c r="G1137" s="2">
        <f t="shared" si="160"/>
        <v>3.7144692991480386E-3</v>
      </c>
      <c r="H1137" s="2">
        <f t="shared" si="157"/>
        <v>2.6979865057132444</v>
      </c>
      <c r="I1137" s="2">
        <f t="shared" si="158"/>
        <v>72.958257190634981</v>
      </c>
    </row>
    <row r="1138" spans="1:9" ht="13.5" x14ac:dyDescent="0.25">
      <c r="A1138" s="3">
        <f>TITRES_STAT!B1141</f>
        <v>43969</v>
      </c>
      <c r="B1138" s="6">
        <f>TITRES_STAT!D1141</f>
        <v>2.15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9.3057603274884319E-3</v>
      </c>
      <c r="G1138" s="2">
        <f t="shared" si="160"/>
        <v>3.4491500634946074E-3</v>
      </c>
      <c r="H1138" s="2">
        <f t="shared" si="157"/>
        <v>2.6979865057132448</v>
      </c>
      <c r="I1138" s="2">
        <f t="shared" si="158"/>
        <v>72.958257190634981</v>
      </c>
    </row>
    <row r="1139" spans="1:9" ht="13.5" x14ac:dyDescent="0.25">
      <c r="A1139" s="3">
        <f>TITRES_STAT!B1142</f>
        <v>43970</v>
      </c>
      <c r="B1139" s="6">
        <f>TITRES_STAT!D1142</f>
        <v>2.15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8.641063161239259E-3</v>
      </c>
      <c r="G1139" s="2">
        <f t="shared" si="160"/>
        <v>3.2027822018164212E-3</v>
      </c>
      <c r="H1139" s="2">
        <f t="shared" si="157"/>
        <v>2.6979865057132448</v>
      </c>
      <c r="I1139" s="2">
        <f t="shared" si="158"/>
        <v>72.958257190634981</v>
      </c>
    </row>
    <row r="1140" spans="1:9" ht="13.5" x14ac:dyDescent="0.25">
      <c r="A1140" s="3">
        <f>TITRES_STAT!B1143</f>
        <v>43971</v>
      </c>
      <c r="B1140" s="6">
        <f>TITRES_STAT!D1143</f>
        <v>2.15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8.0238443640078833E-3</v>
      </c>
      <c r="G1140" s="2">
        <f t="shared" si="160"/>
        <v>2.9740120445438194E-3</v>
      </c>
      <c r="H1140" s="2">
        <f t="shared" si="157"/>
        <v>2.6979865057132453</v>
      </c>
      <c r="I1140" s="2">
        <f t="shared" si="158"/>
        <v>72.958257190634981</v>
      </c>
    </row>
    <row r="1141" spans="1:9" ht="13.5" x14ac:dyDescent="0.25">
      <c r="A1141" s="3">
        <f>TITRES_STAT!B1144</f>
        <v>43972</v>
      </c>
      <c r="B1141" s="6">
        <f>TITRES_STAT!D1144</f>
        <v>2.15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7.4507126237216064E-3</v>
      </c>
      <c r="G1141" s="2">
        <f t="shared" si="160"/>
        <v>2.7615826127906891E-3</v>
      </c>
      <c r="H1141" s="2">
        <f t="shared" si="157"/>
        <v>2.6979865057132457</v>
      </c>
      <c r="I1141" s="2">
        <f t="shared" si="158"/>
        <v>72.958257190634995</v>
      </c>
    </row>
    <row r="1142" spans="1:9" ht="13.5" x14ac:dyDescent="0.25">
      <c r="A1142" s="3">
        <f>TITRES_STAT!B1145</f>
        <v>43973</v>
      </c>
      <c r="B1142" s="6">
        <f>TITRES_STAT!D1145</f>
        <v>2.15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6.9185188648843493E-3</v>
      </c>
      <c r="G1142" s="2">
        <f t="shared" si="160"/>
        <v>2.5643267118770686E-3</v>
      </c>
      <c r="H1142" s="2">
        <f t="shared" si="157"/>
        <v>2.6979865057132457</v>
      </c>
      <c r="I1142" s="2">
        <f t="shared" si="158"/>
        <v>72.958257190634995</v>
      </c>
    </row>
    <row r="1143" spans="1:9" ht="13.5" x14ac:dyDescent="0.25">
      <c r="A1143" s="3">
        <f>TITRES_STAT!B1146</f>
        <v>43977</v>
      </c>
      <c r="B1143" s="6">
        <f>TITRES_STAT!D1146</f>
        <v>2.15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6.4243389459640388E-3</v>
      </c>
      <c r="G1143" s="2">
        <f t="shared" si="160"/>
        <v>2.381160518171564E-3</v>
      </c>
      <c r="H1143" s="2">
        <f t="shared" si="157"/>
        <v>2.6979865057132453</v>
      </c>
      <c r="I1143" s="2">
        <f t="shared" si="158"/>
        <v>72.958257190634981</v>
      </c>
    </row>
    <row r="1144" spans="1:9" ht="13.5" x14ac:dyDescent="0.25">
      <c r="A1144" s="3">
        <f>TITRES_STAT!B1147</f>
        <v>43978</v>
      </c>
      <c r="B1144" s="6">
        <f>TITRES_STAT!D1147</f>
        <v>2.15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5.9654575926808926E-3</v>
      </c>
      <c r="G1144" s="2">
        <f t="shared" si="160"/>
        <v>2.2110776240164523E-3</v>
      </c>
      <c r="H1144" s="2">
        <f t="shared" si="157"/>
        <v>2.6979865057132453</v>
      </c>
      <c r="I1144" s="2">
        <f t="shared" si="158"/>
        <v>72.958257190634981</v>
      </c>
    </row>
    <row r="1145" spans="1:9" ht="13.5" x14ac:dyDescent="0.25">
      <c r="A1145" s="3">
        <f>TITRES_STAT!B1148</f>
        <v>43979</v>
      </c>
      <c r="B1145" s="6">
        <f>TITRES_STAT!D1148</f>
        <v>2.15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5.5393534789179716E-3</v>
      </c>
      <c r="G1145" s="2">
        <f t="shared" si="160"/>
        <v>2.0531435080152773E-3</v>
      </c>
      <c r="H1145" s="2">
        <f t="shared" si="157"/>
        <v>2.6979865057132448</v>
      </c>
      <c r="I1145" s="2">
        <f t="shared" si="158"/>
        <v>72.958257190634981</v>
      </c>
    </row>
    <row r="1146" spans="1:9" ht="13.5" x14ac:dyDescent="0.25">
      <c r="A1146" s="3">
        <f>TITRES_STAT!B1149</f>
        <v>43980</v>
      </c>
      <c r="B1146" s="6">
        <f>TITRES_STAT!D1149</f>
        <v>2.15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5.1436853732809732E-3</v>
      </c>
      <c r="G1146" s="2">
        <f t="shared" si="160"/>
        <v>1.9064904002999005E-3</v>
      </c>
      <c r="H1146" s="2">
        <f t="shared" si="157"/>
        <v>2.6979865057132444</v>
      </c>
      <c r="I1146" s="2">
        <f t="shared" si="158"/>
        <v>72.958257190634981</v>
      </c>
    </row>
    <row r="1147" spans="1:9" ht="13.5" x14ac:dyDescent="0.25">
      <c r="A1147" s="3">
        <f>TITRES_STAT!B1150</f>
        <v>43983</v>
      </c>
      <c r="B1147" s="6">
        <f>TITRES_STAT!D1150</f>
        <v>2.15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4.776279275189475E-3</v>
      </c>
      <c r="G1147" s="2">
        <f t="shared" si="160"/>
        <v>1.7703125145641934E-3</v>
      </c>
      <c r="H1147" s="2">
        <f t="shared" si="157"/>
        <v>2.6979865057132444</v>
      </c>
      <c r="I1147" s="2">
        <f t="shared" si="158"/>
        <v>72.958257190634981</v>
      </c>
    </row>
    <row r="1148" spans="1:9" ht="13.5" x14ac:dyDescent="0.25">
      <c r="A1148" s="3">
        <f>TITRES_STAT!B1151</f>
        <v>43984</v>
      </c>
      <c r="B1148" s="6">
        <f>TITRES_STAT!D1151</f>
        <v>2.15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4.4351164698187987E-3</v>
      </c>
      <c r="G1148" s="2">
        <f t="shared" si="160"/>
        <v>1.643861620666751E-3</v>
      </c>
      <c r="H1148" s="2">
        <f t="shared" si="157"/>
        <v>2.6979865057132444</v>
      </c>
      <c r="I1148" s="2">
        <f t="shared" si="158"/>
        <v>72.958257190634981</v>
      </c>
    </row>
    <row r="1149" spans="1:9" ht="13.5" x14ac:dyDescent="0.25">
      <c r="A1149" s="3">
        <f>TITRES_STAT!B1152</f>
        <v>43985</v>
      </c>
      <c r="B1149" s="6">
        <f>TITRES_STAT!D1152</f>
        <v>2.15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4.1183224362603132E-3</v>
      </c>
      <c r="G1149" s="2">
        <f t="shared" si="161"/>
        <v>1.526442933476269E-3</v>
      </c>
      <c r="H1149" s="2">
        <f t="shared" si="157"/>
        <v>2.6979865057132444</v>
      </c>
      <c r="I1149" s="2">
        <f t="shared" si="158"/>
        <v>72.958257190634981</v>
      </c>
    </row>
    <row r="1150" spans="1:9" ht="13.5" x14ac:dyDescent="0.25">
      <c r="A1150" s="3">
        <f>TITRES_STAT!B1153</f>
        <v>43986</v>
      </c>
      <c r="B1150" s="6">
        <f>TITRES_STAT!D1153</f>
        <v>2.15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3.8241565479560052E-3</v>
      </c>
      <c r="G1150" s="2">
        <f t="shared" si="161"/>
        <v>1.4174112953708213E-3</v>
      </c>
      <c r="H1150" s="2">
        <f t="shared" si="157"/>
        <v>2.6979865057132444</v>
      </c>
      <c r="I1150" s="2">
        <f t="shared" si="158"/>
        <v>72.958257190634981</v>
      </c>
    </row>
    <row r="1151" spans="1:9" ht="13.5" x14ac:dyDescent="0.25">
      <c r="A1151" s="3">
        <f>TITRES_STAT!B1154</f>
        <v>43987</v>
      </c>
      <c r="B1151" s="6">
        <f>TITRES_STAT!D1154</f>
        <v>2.15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3.5510025088162909E-3</v>
      </c>
      <c r="G1151" s="2">
        <f t="shared" si="161"/>
        <v>1.3161676314157628E-3</v>
      </c>
      <c r="H1151" s="2">
        <f t="shared" si="157"/>
        <v>2.6979865057132439</v>
      </c>
      <c r="I1151" s="2">
        <f t="shared" si="158"/>
        <v>72.958257190634981</v>
      </c>
    </row>
    <row r="1152" spans="1:9" ht="13.5" x14ac:dyDescent="0.25">
      <c r="A1152" s="3">
        <f>TITRES_STAT!B1155</f>
        <v>43990</v>
      </c>
      <c r="B1152" s="6">
        <f>TITRES_STAT!D1155</f>
        <v>2.16</v>
      </c>
      <c r="C1152" s="2">
        <f t="shared" si="153"/>
        <v>1.0000000000000231E-2</v>
      </c>
      <c r="D1152" s="2">
        <f t="shared" si="154"/>
        <v>1.0000000000000231E-2</v>
      </c>
      <c r="E1152" s="2">
        <f t="shared" si="155"/>
        <v>0</v>
      </c>
      <c r="F1152" s="2">
        <f t="shared" si="161"/>
        <v>4.0116451867580009E-3</v>
      </c>
      <c r="G1152" s="2">
        <f t="shared" si="161"/>
        <v>1.2221556577432084E-3</v>
      </c>
      <c r="H1152" s="2">
        <f t="shared" si="157"/>
        <v>3.2824339202141979</v>
      </c>
      <c r="I1152" s="2">
        <f t="shared" si="158"/>
        <v>76.648793218273823</v>
      </c>
    </row>
    <row r="1153" spans="1:9" ht="13.5" x14ac:dyDescent="0.25">
      <c r="A1153" s="3">
        <f>TITRES_STAT!B1156</f>
        <v>43991</v>
      </c>
      <c r="B1153" s="6">
        <f>TITRES_STAT!D1156</f>
        <v>2.16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3.7250991019895721E-3</v>
      </c>
      <c r="G1153" s="2">
        <f t="shared" si="161"/>
        <v>1.134858825047265E-3</v>
      </c>
      <c r="H1153" s="2">
        <f t="shared" si="157"/>
        <v>3.2824339202141974</v>
      </c>
      <c r="I1153" s="2">
        <f t="shared" si="158"/>
        <v>76.648793218273823</v>
      </c>
    </row>
    <row r="1154" spans="1:9" ht="13.5" x14ac:dyDescent="0.25">
      <c r="A1154" s="3">
        <f>TITRES_STAT!B1157</f>
        <v>43992</v>
      </c>
      <c r="B1154" s="6">
        <f>TITRES_STAT!D1157</f>
        <v>2.16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3.4590205947046026E-3</v>
      </c>
      <c r="G1154" s="2">
        <f t="shared" si="161"/>
        <v>1.0537974804010317E-3</v>
      </c>
      <c r="H1154" s="2">
        <f t="shared" si="157"/>
        <v>3.2824339202141979</v>
      </c>
      <c r="I1154" s="2">
        <f t="shared" si="158"/>
        <v>76.648793218273823</v>
      </c>
    </row>
    <row r="1155" spans="1:9" ht="13.5" x14ac:dyDescent="0.25">
      <c r="A1155" s="3">
        <f>TITRES_STAT!B1158</f>
        <v>43993</v>
      </c>
      <c r="B1155" s="6">
        <f>TITRES_STAT!D1158</f>
        <v>2.16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3.2119476950828452E-3</v>
      </c>
      <c r="G1155" s="2">
        <f t="shared" si="161"/>
        <v>9.7852623180095795E-4</v>
      </c>
      <c r="H1155" s="2">
        <f t="shared" si="157"/>
        <v>3.2824339202141979</v>
      </c>
      <c r="I1155" s="2">
        <f t="shared" si="158"/>
        <v>76.648793218273823</v>
      </c>
    </row>
    <row r="1156" spans="1:9" ht="13.5" x14ac:dyDescent="0.25">
      <c r="A1156" s="3">
        <f>TITRES_STAT!B1159</f>
        <v>43994</v>
      </c>
      <c r="B1156" s="6">
        <f>TITRES_STAT!D1159</f>
        <v>2.16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2.982522859719785E-3</v>
      </c>
      <c r="G1156" s="2">
        <f t="shared" si="161"/>
        <v>9.0863150095803235E-4</v>
      </c>
      <c r="H1156" s="2">
        <f t="shared" si="157"/>
        <v>3.2824339202141979</v>
      </c>
      <c r="I1156" s="2">
        <f t="shared" si="158"/>
        <v>76.648793218273823</v>
      </c>
    </row>
    <row r="1157" spans="1:9" ht="13.5" x14ac:dyDescent="0.25">
      <c r="A1157" s="3">
        <f>TITRES_STAT!B1160</f>
        <v>43997</v>
      </c>
      <c r="B1157" s="6">
        <f>TITRES_STAT!D1160</f>
        <v>2.16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2.7694855125969431E-3</v>
      </c>
      <c r="G1157" s="2">
        <f t="shared" si="161"/>
        <v>8.437292508896014E-4</v>
      </c>
      <c r="H1157" s="2">
        <f t="shared" si="157"/>
        <v>3.2824339202141983</v>
      </c>
      <c r="I1157" s="2">
        <f t="shared" si="158"/>
        <v>76.648793218273823</v>
      </c>
    </row>
    <row r="1158" spans="1:9" ht="13.5" x14ac:dyDescent="0.25">
      <c r="A1158" s="3">
        <f>TITRES_STAT!B1161</f>
        <v>43998</v>
      </c>
      <c r="B1158" s="6">
        <f>TITRES_STAT!D1161</f>
        <v>2.16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2.5716651188400184E-3</v>
      </c>
      <c r="G1158" s="2">
        <f t="shared" si="161"/>
        <v>7.8346287582605845E-4</v>
      </c>
      <c r="H1158" s="2">
        <f t="shared" si="157"/>
        <v>3.2824339202141979</v>
      </c>
      <c r="I1158" s="2">
        <f t="shared" si="158"/>
        <v>76.648793218273823</v>
      </c>
    </row>
    <row r="1159" spans="1:9" ht="13.5" x14ac:dyDescent="0.25">
      <c r="A1159" s="3">
        <f>TITRES_STAT!B1162</f>
        <v>43999</v>
      </c>
      <c r="B1159" s="6">
        <f>TITRES_STAT!D1162</f>
        <v>2.16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2.387974753208589E-3</v>
      </c>
      <c r="G1159" s="2">
        <f t="shared" si="161"/>
        <v>7.2750124183848281E-4</v>
      </c>
      <c r="H1159" s="2">
        <f t="shared" si="157"/>
        <v>3.2824339202141988</v>
      </c>
      <c r="I1159" s="2">
        <f t="shared" si="158"/>
        <v>76.648793218273823</v>
      </c>
    </row>
    <row r="1160" spans="1:9" ht="13.5" x14ac:dyDescent="0.25">
      <c r="A1160" s="3">
        <f>TITRES_STAT!B1163</f>
        <v>44000</v>
      </c>
      <c r="B1160" s="6">
        <f>TITRES_STAT!D1163</f>
        <v>2.16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2.217405127979404E-3</v>
      </c>
      <c r="G1160" s="2">
        <f t="shared" si="161"/>
        <v>6.7553686742144827E-4</v>
      </c>
      <c r="H1160" s="2">
        <f t="shared" si="157"/>
        <v>3.2824339202141988</v>
      </c>
      <c r="I1160" s="2">
        <f t="shared" si="158"/>
        <v>76.648793218273823</v>
      </c>
    </row>
    <row r="1161" spans="1:9" ht="13.5" x14ac:dyDescent="0.25">
      <c r="A1161" s="3">
        <f>TITRES_STAT!B1164</f>
        <v>44001</v>
      </c>
      <c r="B1161" s="6">
        <f>TITRES_STAT!D1164</f>
        <v>2.16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2.0590190474094466E-3</v>
      </c>
      <c r="G1161" s="2">
        <f t="shared" si="161"/>
        <v>6.2728423403420205E-4</v>
      </c>
      <c r="H1161" s="2">
        <f t="shared" si="157"/>
        <v>3.2824339202141988</v>
      </c>
      <c r="I1161" s="2">
        <f t="shared" si="158"/>
        <v>76.648793218273823</v>
      </c>
    </row>
    <row r="1162" spans="1:9" ht="13.5" x14ac:dyDescent="0.25">
      <c r="A1162" s="3">
        <f>TITRES_STAT!B1165</f>
        <v>44004</v>
      </c>
      <c r="B1162" s="6">
        <f>TITRES_STAT!D1165</f>
        <v>2.16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1.9119462583087718E-3</v>
      </c>
      <c r="G1162" s="2">
        <f t="shared" si="161"/>
        <v>5.8247821731747325E-4</v>
      </c>
      <c r="H1162" s="2">
        <f t="shared" si="157"/>
        <v>3.2824339202141988</v>
      </c>
      <c r="I1162" s="2">
        <f t="shared" si="158"/>
        <v>76.648793218273823</v>
      </c>
    </row>
    <row r="1163" spans="1:9" ht="13.5" x14ac:dyDescent="0.25">
      <c r="A1163" s="3">
        <f>TITRES_STAT!B1166</f>
        <v>44005</v>
      </c>
      <c r="B1163" s="6">
        <f>TITRES_STAT!D1166</f>
        <v>2.1</v>
      </c>
      <c r="C1163" s="2">
        <f t="shared" si="162"/>
        <v>-6.0000000000000053E-2</v>
      </c>
      <c r="D1163" s="2">
        <f t="shared" si="163"/>
        <v>0</v>
      </c>
      <c r="E1163" s="2">
        <f t="shared" si="164"/>
        <v>6.0000000000000053E-2</v>
      </c>
      <c r="F1163" s="2">
        <f t="shared" si="161"/>
        <v>1.7753786684295738E-3</v>
      </c>
      <c r="G1163" s="2">
        <f t="shared" si="161"/>
        <v>4.8265869160805152E-3</v>
      </c>
      <c r="H1163" s="2">
        <f t="shared" si="157"/>
        <v>0.3678331498630279</v>
      </c>
      <c r="I1163" s="2">
        <f t="shared" si="158"/>
        <v>26.891668029822341</v>
      </c>
    </row>
    <row r="1164" spans="1:9" ht="13.5" x14ac:dyDescent="0.25">
      <c r="A1164" s="3">
        <f>TITRES_STAT!B1167</f>
        <v>44006</v>
      </c>
      <c r="B1164" s="6">
        <f>TITRES_STAT!D1167</f>
        <v>2.1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1.6485659063988898E-3</v>
      </c>
      <c r="G1164" s="2">
        <f t="shared" si="161"/>
        <v>4.4818307077890496E-3</v>
      </c>
      <c r="H1164" s="2">
        <f t="shared" si="157"/>
        <v>0.3678331498630279</v>
      </c>
      <c r="I1164" s="2">
        <f t="shared" si="158"/>
        <v>26.891668029822341</v>
      </c>
    </row>
    <row r="1165" spans="1:9" ht="13.5" x14ac:dyDescent="0.25">
      <c r="A1165" s="3">
        <f>TITRES_STAT!B1168</f>
        <v>44007</v>
      </c>
      <c r="B1165" s="6">
        <f>TITRES_STAT!D1168</f>
        <v>2.1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1.530811198798969E-3</v>
      </c>
      <c r="G1165" s="2">
        <f t="shared" si="165"/>
        <v>4.1616999429469744E-3</v>
      </c>
      <c r="H1165" s="2">
        <f t="shared" si="157"/>
        <v>0.3678331498630279</v>
      </c>
      <c r="I1165" s="2">
        <f t="shared" si="158"/>
        <v>26.891668029822341</v>
      </c>
    </row>
    <row r="1166" spans="1:9" ht="13.5" x14ac:dyDescent="0.25">
      <c r="A1166" s="3">
        <f>TITRES_STAT!B1169</f>
        <v>44008</v>
      </c>
      <c r="B1166" s="6">
        <f>TITRES_STAT!D1169</f>
        <v>2.1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1.4214675417418999E-3</v>
      </c>
      <c r="G1166" s="2">
        <f t="shared" si="165"/>
        <v>3.8644356613079045E-3</v>
      </c>
      <c r="H1166" s="2">
        <f t="shared" si="157"/>
        <v>0.3678331498630279</v>
      </c>
      <c r="I1166" s="2">
        <f t="shared" si="158"/>
        <v>26.891668029822341</v>
      </c>
    </row>
    <row r="1167" spans="1:9" ht="13.5" x14ac:dyDescent="0.25">
      <c r="A1167" s="3">
        <f>TITRES_STAT!B1170</f>
        <v>44011</v>
      </c>
      <c r="B1167" s="6">
        <f>TITRES_STAT!D1170</f>
        <v>2.1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1.3199341459031928E-3</v>
      </c>
      <c r="G1167" s="2">
        <f t="shared" si="165"/>
        <v>3.5884045426430545E-3</v>
      </c>
      <c r="H1167" s="2">
        <f t="shared" si="157"/>
        <v>0.3678331498630279</v>
      </c>
      <c r="I1167" s="2">
        <f t="shared" si="158"/>
        <v>26.891668029822341</v>
      </c>
    </row>
    <row r="1168" spans="1:9" ht="13.5" x14ac:dyDescent="0.25">
      <c r="A1168" s="3">
        <f>TITRES_STAT!B1171</f>
        <v>44012</v>
      </c>
      <c r="B1168" s="6">
        <f>TITRES_STAT!D1171</f>
        <v>2.17</v>
      </c>
      <c r="C1168" s="2">
        <f t="shared" si="162"/>
        <v>6.999999999999984E-2</v>
      </c>
      <c r="D1168" s="2">
        <f t="shared" si="163"/>
        <v>6.999999999999984E-2</v>
      </c>
      <c r="E1168" s="2">
        <f t="shared" si="164"/>
        <v>0</v>
      </c>
      <c r="F1168" s="2">
        <f t="shared" si="165"/>
        <v>6.2256531354815247E-3</v>
      </c>
      <c r="G1168" s="2">
        <f t="shared" si="165"/>
        <v>3.3320899324542652E-3</v>
      </c>
      <c r="H1168" s="2">
        <f t="shared" si="157"/>
        <v>1.8683928890526653</v>
      </c>
      <c r="I1168" s="2">
        <f t="shared" si="158"/>
        <v>65.13727237936827</v>
      </c>
    </row>
    <row r="1169" spans="1:9" ht="13.5" x14ac:dyDescent="0.25">
      <c r="A1169" s="3">
        <f>TITRES_STAT!B1172</f>
        <v>44013</v>
      </c>
      <c r="B1169" s="6">
        <f>TITRES_STAT!D1172</f>
        <v>2.17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5.7809636258042722E-3</v>
      </c>
      <c r="G1169" s="2">
        <f t="shared" si="165"/>
        <v>3.0940835087075319E-3</v>
      </c>
      <c r="H1169" s="2">
        <f t="shared" ref="H1169:H1232" si="166">F1169/G1169</f>
        <v>1.8683928890526651</v>
      </c>
      <c r="I1169" s="2">
        <f t="shared" ref="I1169:I1232" si="167">IF(G1169=0,100,100-(100/(1+H1169)))</f>
        <v>65.13727237936827</v>
      </c>
    </row>
    <row r="1170" spans="1:9" ht="13.5" x14ac:dyDescent="0.25">
      <c r="A1170" s="3">
        <f>TITRES_STAT!B1173</f>
        <v>44014</v>
      </c>
      <c r="B1170" s="6">
        <f>TITRES_STAT!D1173</f>
        <v>2.17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5.3680376525325384E-3</v>
      </c>
      <c r="G1170" s="2">
        <f t="shared" si="165"/>
        <v>2.873077543799851E-3</v>
      </c>
      <c r="H1170" s="2">
        <f t="shared" si="166"/>
        <v>1.8683928890526651</v>
      </c>
      <c r="I1170" s="2">
        <f t="shared" si="167"/>
        <v>65.13727237936827</v>
      </c>
    </row>
    <row r="1171" spans="1:9" ht="13.5" x14ac:dyDescent="0.25">
      <c r="A1171" s="3">
        <f>TITRES_STAT!B1174</f>
        <v>44015</v>
      </c>
      <c r="B1171" s="6">
        <f>TITRES_STAT!D1174</f>
        <v>2.21</v>
      </c>
      <c r="C1171" s="2">
        <f t="shared" si="162"/>
        <v>4.0000000000000036E-2</v>
      </c>
      <c r="D1171" s="2">
        <f t="shared" si="163"/>
        <v>4.0000000000000036E-2</v>
      </c>
      <c r="E1171" s="2">
        <f t="shared" si="164"/>
        <v>0</v>
      </c>
      <c r="F1171" s="2">
        <f t="shared" si="165"/>
        <v>7.8417492487802172E-3</v>
      </c>
      <c r="G1171" s="2">
        <f t="shared" si="165"/>
        <v>2.6678577192427188E-3</v>
      </c>
      <c r="H1171" s="2">
        <f t="shared" si="166"/>
        <v>2.9393431262166883</v>
      </c>
      <c r="I1171" s="2">
        <f t="shared" si="167"/>
        <v>74.615057181871038</v>
      </c>
    </row>
    <row r="1172" spans="1:9" ht="13.5" x14ac:dyDescent="0.25">
      <c r="A1172" s="3">
        <f>TITRES_STAT!B1175</f>
        <v>44018</v>
      </c>
      <c r="B1172" s="6">
        <f>TITRES_STAT!D1175</f>
        <v>2.23</v>
      </c>
      <c r="C1172" s="2">
        <f t="shared" si="162"/>
        <v>2.0000000000000018E-2</v>
      </c>
      <c r="D1172" s="2">
        <f t="shared" si="163"/>
        <v>2.0000000000000018E-2</v>
      </c>
      <c r="E1172" s="2">
        <f t="shared" si="164"/>
        <v>0</v>
      </c>
      <c r="F1172" s="2">
        <f t="shared" si="165"/>
        <v>8.7101957310102025E-3</v>
      </c>
      <c r="G1172" s="2">
        <f t="shared" si="165"/>
        <v>2.4772964535825248E-3</v>
      </c>
      <c r="H1172" s="2">
        <f t="shared" si="166"/>
        <v>3.5160086385357774</v>
      </c>
      <c r="I1172" s="2">
        <f t="shared" si="167"/>
        <v>77.856552543614498</v>
      </c>
    </row>
    <row r="1173" spans="1:9" ht="13.5" x14ac:dyDescent="0.25">
      <c r="A1173" s="3">
        <f>TITRES_STAT!B1176</f>
        <v>44019</v>
      </c>
      <c r="B1173" s="6">
        <f>TITRES_STAT!D1176</f>
        <v>2.23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8.0880388930809032E-3</v>
      </c>
      <c r="G1173" s="2">
        <f t="shared" si="165"/>
        <v>2.3003467068980587E-3</v>
      </c>
      <c r="H1173" s="2">
        <f t="shared" si="166"/>
        <v>3.5160086385357778</v>
      </c>
      <c r="I1173" s="2">
        <f t="shared" si="167"/>
        <v>77.856552543614498</v>
      </c>
    </row>
    <row r="1174" spans="1:9" ht="13.5" x14ac:dyDescent="0.25">
      <c r="A1174" s="3">
        <f>TITRES_STAT!B1177</f>
        <v>44020</v>
      </c>
      <c r="B1174" s="6">
        <f>TITRES_STAT!D1177</f>
        <v>2.23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7.5103218292894101E-3</v>
      </c>
      <c r="G1174" s="2">
        <f t="shared" si="165"/>
        <v>2.1360362278339115E-3</v>
      </c>
      <c r="H1174" s="2">
        <f t="shared" si="166"/>
        <v>3.5160086385357778</v>
      </c>
      <c r="I1174" s="2">
        <f t="shared" si="167"/>
        <v>77.856552543614498</v>
      </c>
    </row>
    <row r="1175" spans="1:9" ht="13.5" x14ac:dyDescent="0.25">
      <c r="A1175" s="3">
        <f>TITRES_STAT!B1178</f>
        <v>44021</v>
      </c>
      <c r="B1175" s="6">
        <f>TITRES_STAT!D1178</f>
        <v>2.23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6.973870270054452E-3</v>
      </c>
      <c r="G1175" s="2">
        <f t="shared" si="165"/>
        <v>1.9834622115600608E-3</v>
      </c>
      <c r="H1175" s="2">
        <f t="shared" si="166"/>
        <v>3.5160086385357778</v>
      </c>
      <c r="I1175" s="2">
        <f t="shared" si="167"/>
        <v>77.856552543614498</v>
      </c>
    </row>
    <row r="1176" spans="1:9" ht="13.5" x14ac:dyDescent="0.25">
      <c r="A1176" s="3">
        <f>TITRES_STAT!B1179</f>
        <v>44022</v>
      </c>
      <c r="B1176" s="6">
        <f>TITRES_STAT!D1179</f>
        <v>2.23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6.4757366793362766E-3</v>
      </c>
      <c r="G1176" s="2">
        <f t="shared" si="165"/>
        <v>1.8417863393057708E-3</v>
      </c>
      <c r="H1176" s="2">
        <f t="shared" si="166"/>
        <v>3.5160086385357774</v>
      </c>
      <c r="I1176" s="2">
        <f t="shared" si="167"/>
        <v>77.856552543614498</v>
      </c>
    </row>
    <row r="1177" spans="1:9" ht="13.5" x14ac:dyDescent="0.25">
      <c r="A1177" s="3">
        <f>TITRES_STAT!B1180</f>
        <v>44025</v>
      </c>
      <c r="B1177" s="6">
        <f>TITRES_STAT!D1180</f>
        <v>2.23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6.013184059383685E-3</v>
      </c>
      <c r="G1177" s="2">
        <f t="shared" si="165"/>
        <v>1.7102301722125013E-3</v>
      </c>
      <c r="H1177" s="2">
        <f t="shared" si="166"/>
        <v>3.5160086385357774</v>
      </c>
      <c r="I1177" s="2">
        <f t="shared" si="167"/>
        <v>77.856552543614498</v>
      </c>
    </row>
    <row r="1178" spans="1:9" ht="13.5" x14ac:dyDescent="0.25">
      <c r="A1178" s="3">
        <f>TITRES_STAT!B1181</f>
        <v>44026</v>
      </c>
      <c r="B1178" s="6">
        <f>TITRES_STAT!D1181</f>
        <v>2.23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5.5836709122848507E-3</v>
      </c>
      <c r="G1178" s="2">
        <f t="shared" si="165"/>
        <v>1.5880708741973226E-3</v>
      </c>
      <c r="H1178" s="2">
        <f t="shared" si="166"/>
        <v>3.5160086385357778</v>
      </c>
      <c r="I1178" s="2">
        <f t="shared" si="167"/>
        <v>77.856552543614498</v>
      </c>
    </row>
    <row r="1179" spans="1:9" ht="13.5" x14ac:dyDescent="0.25">
      <c r="A1179" s="3">
        <f>TITRES_STAT!B1182</f>
        <v>44027</v>
      </c>
      <c r="B1179" s="6">
        <f>TITRES_STAT!D1182</f>
        <v>2.23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5.1848372756930754E-3</v>
      </c>
      <c r="G1179" s="2">
        <f t="shared" si="165"/>
        <v>1.4746372403260852E-3</v>
      </c>
      <c r="H1179" s="2">
        <f t="shared" si="166"/>
        <v>3.5160086385357778</v>
      </c>
      <c r="I1179" s="2">
        <f t="shared" si="167"/>
        <v>77.856552543614498</v>
      </c>
    </row>
    <row r="1180" spans="1:9" ht="13.5" x14ac:dyDescent="0.25">
      <c r="A1180" s="3">
        <f>TITRES_STAT!B1183</f>
        <v>44028</v>
      </c>
      <c r="B1180" s="6">
        <f>TITRES_STAT!D1183</f>
        <v>2.23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4.8144917560007123E-3</v>
      </c>
      <c r="G1180" s="2">
        <f t="shared" si="165"/>
        <v>1.3693060088742219E-3</v>
      </c>
      <c r="H1180" s="2">
        <f t="shared" si="166"/>
        <v>3.5160086385357774</v>
      </c>
      <c r="I1180" s="2">
        <f t="shared" si="167"/>
        <v>77.856552543614498</v>
      </c>
    </row>
    <row r="1181" spans="1:9" ht="13.5" x14ac:dyDescent="0.25">
      <c r="A1181" s="3">
        <f>TITRES_STAT!B1184</f>
        <v>44029</v>
      </c>
      <c r="B1181" s="6">
        <f>TITRES_STAT!D1184</f>
        <v>2.23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4.4705994877149479E-3</v>
      </c>
      <c r="G1181" s="2">
        <f t="shared" si="168"/>
        <v>1.2714984368117775E-3</v>
      </c>
      <c r="H1181" s="2">
        <f t="shared" si="166"/>
        <v>3.5160086385357778</v>
      </c>
      <c r="I1181" s="2">
        <f t="shared" si="167"/>
        <v>77.856552543614498</v>
      </c>
    </row>
    <row r="1182" spans="1:9" ht="13.5" x14ac:dyDescent="0.25">
      <c r="A1182" s="3">
        <f>TITRES_STAT!B1185</f>
        <v>44032</v>
      </c>
      <c r="B1182" s="6">
        <f>TITRES_STAT!D1185</f>
        <v>2.23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4.1512709528781656E-3</v>
      </c>
      <c r="G1182" s="2">
        <f t="shared" si="168"/>
        <v>1.1806771198966508E-3</v>
      </c>
      <c r="H1182" s="2">
        <f t="shared" si="166"/>
        <v>3.5160086385357774</v>
      </c>
      <c r="I1182" s="2">
        <f t="shared" si="167"/>
        <v>77.856552543614498</v>
      </c>
    </row>
    <row r="1183" spans="1:9" ht="13.5" x14ac:dyDescent="0.25">
      <c r="A1183" s="3">
        <f>TITRES_STAT!B1186</f>
        <v>44033</v>
      </c>
      <c r="B1183" s="6">
        <f>TITRES_STAT!D1186</f>
        <v>2.23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3.8547515991011537E-3</v>
      </c>
      <c r="G1183" s="2">
        <f t="shared" si="168"/>
        <v>1.0963430399040328E-3</v>
      </c>
      <c r="H1183" s="2">
        <f t="shared" si="166"/>
        <v>3.5160086385357774</v>
      </c>
      <c r="I1183" s="2">
        <f t="shared" si="167"/>
        <v>77.856552543614498</v>
      </c>
    </row>
    <row r="1184" spans="1:9" ht="13.5" x14ac:dyDescent="0.25">
      <c r="A1184" s="3">
        <f>TITRES_STAT!B1187</f>
        <v>44034</v>
      </c>
      <c r="B1184" s="6">
        <f>TITRES_STAT!D1187</f>
        <v>2.23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3.5794121991653571E-3</v>
      </c>
      <c r="G1184" s="2">
        <f t="shared" si="168"/>
        <v>1.0180328227680305E-3</v>
      </c>
      <c r="H1184" s="2">
        <f t="shared" si="166"/>
        <v>3.5160086385357774</v>
      </c>
      <c r="I1184" s="2">
        <f t="shared" si="167"/>
        <v>77.856552543614498</v>
      </c>
    </row>
    <row r="1185" spans="1:9" ht="13.5" x14ac:dyDescent="0.25">
      <c r="A1185" s="3">
        <f>TITRES_STAT!B1188</f>
        <v>44035</v>
      </c>
      <c r="B1185" s="6">
        <f>TITRES_STAT!D1188</f>
        <v>2.23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3.3237398992249745E-3</v>
      </c>
      <c r="G1185" s="2">
        <f t="shared" si="168"/>
        <v>9.4531619257031394E-4</v>
      </c>
      <c r="H1185" s="2">
        <f t="shared" si="166"/>
        <v>3.5160086385357774</v>
      </c>
      <c r="I1185" s="2">
        <f t="shared" si="167"/>
        <v>77.856552543614498</v>
      </c>
    </row>
    <row r="1186" spans="1:9" ht="13.5" x14ac:dyDescent="0.25">
      <c r="A1186" s="3">
        <f>TITRES_STAT!B1189</f>
        <v>44036</v>
      </c>
      <c r="B1186" s="6">
        <f>TITRES_STAT!D1189</f>
        <v>2.33</v>
      </c>
      <c r="C1186" s="2">
        <f t="shared" si="162"/>
        <v>0.10000000000000009</v>
      </c>
      <c r="D1186" s="2">
        <f t="shared" si="163"/>
        <v>0.10000000000000009</v>
      </c>
      <c r="E1186" s="2">
        <f t="shared" si="164"/>
        <v>0</v>
      </c>
      <c r="F1186" s="2">
        <f t="shared" si="168"/>
        <v>1.0229187049280341E-2</v>
      </c>
      <c r="G1186" s="2">
        <f t="shared" si="168"/>
        <v>8.7779360738672011E-4</v>
      </c>
      <c r="H1186" s="2">
        <f t="shared" si="166"/>
        <v>11.653294080978398</v>
      </c>
      <c r="I1186" s="2">
        <f t="shared" si="167"/>
        <v>92.096919635312261</v>
      </c>
    </row>
    <row r="1187" spans="1:9" ht="13.5" x14ac:dyDescent="0.25">
      <c r="A1187" s="3">
        <f>TITRES_STAT!B1190</f>
        <v>44039</v>
      </c>
      <c r="B1187" s="6">
        <f>TITRES_STAT!D1190</f>
        <v>2.39</v>
      </c>
      <c r="C1187" s="2">
        <f t="shared" si="162"/>
        <v>6.0000000000000053E-2</v>
      </c>
      <c r="D1187" s="2">
        <f t="shared" si="163"/>
        <v>6.0000000000000053E-2</v>
      </c>
      <c r="E1187" s="2">
        <f t="shared" si="164"/>
        <v>0</v>
      </c>
      <c r="F1187" s="2">
        <f t="shared" si="168"/>
        <v>1.3784245117188893E-2</v>
      </c>
      <c r="G1187" s="2">
        <f t="shared" si="168"/>
        <v>8.1509406400195438E-4</v>
      </c>
      <c r="H1187" s="2">
        <f t="shared" si="166"/>
        <v>16.9112323668644</v>
      </c>
      <c r="I1187" s="2">
        <f t="shared" si="167"/>
        <v>94.416911245872782</v>
      </c>
    </row>
    <row r="1188" spans="1:9" ht="13.5" x14ac:dyDescent="0.25">
      <c r="A1188" s="3">
        <f>TITRES_STAT!B1191</f>
        <v>44040</v>
      </c>
      <c r="B1188" s="6">
        <f>TITRES_STAT!D1191</f>
        <v>2.39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1.2799656180246829E-2</v>
      </c>
      <c r="G1188" s="2">
        <f t="shared" si="168"/>
        <v>7.5687305943038621E-4</v>
      </c>
      <c r="H1188" s="2">
        <f t="shared" si="166"/>
        <v>16.9112323668644</v>
      </c>
      <c r="I1188" s="2">
        <f t="shared" si="167"/>
        <v>94.416911245872782</v>
      </c>
    </row>
    <row r="1189" spans="1:9" ht="13.5" x14ac:dyDescent="0.25">
      <c r="A1189" s="3">
        <f>TITRES_STAT!B1192</f>
        <v>44041</v>
      </c>
      <c r="B1189" s="6">
        <f>TITRES_STAT!D1192</f>
        <v>2.39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1.1885395024514913E-2</v>
      </c>
      <c r="G1189" s="2">
        <f t="shared" si="168"/>
        <v>7.0281069804250141E-4</v>
      </c>
      <c r="H1189" s="2">
        <f t="shared" si="166"/>
        <v>16.9112323668644</v>
      </c>
      <c r="I1189" s="2">
        <f t="shared" si="167"/>
        <v>94.416911245872782</v>
      </c>
    </row>
    <row r="1190" spans="1:9" ht="13.5" x14ac:dyDescent="0.25">
      <c r="A1190" s="3">
        <f>TITRES_STAT!B1193</f>
        <v>44042</v>
      </c>
      <c r="B1190" s="6">
        <f>TITRES_STAT!D1193</f>
        <v>2.39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1.1036438237049561E-2</v>
      </c>
      <c r="G1190" s="2">
        <f t="shared" si="168"/>
        <v>6.5260993389660844E-4</v>
      </c>
      <c r="H1190" s="2">
        <f t="shared" si="166"/>
        <v>16.9112323668644</v>
      </c>
      <c r="I1190" s="2">
        <f t="shared" si="167"/>
        <v>94.416911245872782</v>
      </c>
    </row>
    <row r="1191" spans="1:9" ht="13.5" x14ac:dyDescent="0.25">
      <c r="A1191" s="3">
        <f>TITRES_STAT!B1194</f>
        <v>44046</v>
      </c>
      <c r="B1191" s="6">
        <f>TITRES_STAT!D1194</f>
        <v>2.39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1.0248121220117449E-2</v>
      </c>
      <c r="G1191" s="2">
        <f t="shared" si="168"/>
        <v>6.0599493861827924E-4</v>
      </c>
      <c r="H1191" s="2">
        <f t="shared" si="166"/>
        <v>16.9112323668644</v>
      </c>
      <c r="I1191" s="2">
        <f t="shared" si="167"/>
        <v>94.416911245872782</v>
      </c>
    </row>
    <row r="1192" spans="1:9" ht="13.5" x14ac:dyDescent="0.25">
      <c r="A1192" s="3">
        <f>TITRES_STAT!B1195</f>
        <v>44047</v>
      </c>
      <c r="B1192" s="6">
        <f>TITRES_STAT!D1195</f>
        <v>2.39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9.5161125615376308E-3</v>
      </c>
      <c r="G1192" s="2">
        <f t="shared" si="168"/>
        <v>5.627095858598307E-4</v>
      </c>
      <c r="H1192" s="2">
        <f t="shared" si="166"/>
        <v>16.9112323668644</v>
      </c>
      <c r="I1192" s="2">
        <f t="shared" si="167"/>
        <v>94.416911245872782</v>
      </c>
    </row>
    <row r="1193" spans="1:9" ht="13.5" x14ac:dyDescent="0.25">
      <c r="A1193" s="3">
        <f>TITRES_STAT!B1196</f>
        <v>44048</v>
      </c>
      <c r="B1193" s="6">
        <f>TITRES_STAT!D1196</f>
        <v>2.2999999999999998</v>
      </c>
      <c r="C1193" s="2">
        <f t="shared" si="162"/>
        <v>-9.0000000000000302E-2</v>
      </c>
      <c r="D1193" s="2">
        <f t="shared" si="163"/>
        <v>0</v>
      </c>
      <c r="E1193" s="2">
        <f t="shared" si="164"/>
        <v>9.0000000000000302E-2</v>
      </c>
      <c r="F1193" s="2">
        <f t="shared" si="168"/>
        <v>8.8363902357135142E-3</v>
      </c>
      <c r="G1193" s="2">
        <f t="shared" si="168"/>
        <v>6.9510874725841497E-3</v>
      </c>
      <c r="H1193" s="2">
        <f t="shared" si="166"/>
        <v>1.2712241459433802</v>
      </c>
      <c r="I1193" s="2">
        <f t="shared" si="167"/>
        <v>55.970880206337448</v>
      </c>
    </row>
    <row r="1194" spans="1:9" ht="13.5" x14ac:dyDescent="0.25">
      <c r="A1194" s="3">
        <f>TITRES_STAT!B1197</f>
        <v>44049</v>
      </c>
      <c r="B1194" s="6">
        <f>TITRES_STAT!D1197</f>
        <v>2.2999999999999998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8.2052195045911203E-3</v>
      </c>
      <c r="G1194" s="2">
        <f t="shared" si="168"/>
        <v>6.4545812245424246E-3</v>
      </c>
      <c r="H1194" s="2">
        <f t="shared" si="166"/>
        <v>1.2712241459433802</v>
      </c>
      <c r="I1194" s="2">
        <f t="shared" si="167"/>
        <v>55.970880206337448</v>
      </c>
    </row>
    <row r="1195" spans="1:9" ht="13.5" x14ac:dyDescent="0.25">
      <c r="A1195" s="3">
        <f>TITRES_STAT!B1198</f>
        <v>44050</v>
      </c>
      <c r="B1195" s="6">
        <f>TITRES_STAT!D1198</f>
        <v>2.2999999999999998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7.619132397120326E-3</v>
      </c>
      <c r="G1195" s="2">
        <f t="shared" si="168"/>
        <v>5.9935397085036802E-3</v>
      </c>
      <c r="H1195" s="2">
        <f t="shared" si="166"/>
        <v>1.2712241459433802</v>
      </c>
      <c r="I1195" s="2">
        <f t="shared" si="167"/>
        <v>55.970880206337448</v>
      </c>
    </row>
    <row r="1196" spans="1:9" ht="13.5" x14ac:dyDescent="0.25">
      <c r="A1196" s="3">
        <f>TITRES_STAT!B1199</f>
        <v>44053</v>
      </c>
      <c r="B1196" s="6">
        <f>TITRES_STAT!D1199</f>
        <v>2.2999999999999998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7.0749086544688736E-3</v>
      </c>
      <c r="G1196" s="2">
        <f t="shared" si="168"/>
        <v>5.5654297293248464E-3</v>
      </c>
      <c r="H1196" s="2">
        <f t="shared" si="166"/>
        <v>1.27122414594338</v>
      </c>
      <c r="I1196" s="2">
        <f t="shared" si="167"/>
        <v>55.970880206337448</v>
      </c>
    </row>
    <row r="1197" spans="1:9" ht="13.5" x14ac:dyDescent="0.25">
      <c r="A1197" s="3">
        <f>TITRES_STAT!B1200</f>
        <v>44054</v>
      </c>
      <c r="B1197" s="6">
        <f>TITRES_STAT!D1200</f>
        <v>2.2999999999999998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6.5695580362925259E-3</v>
      </c>
      <c r="G1197" s="2">
        <f t="shared" si="169"/>
        <v>5.1678990343730713E-3</v>
      </c>
      <c r="H1197" s="2">
        <f t="shared" si="166"/>
        <v>1.27122414594338</v>
      </c>
      <c r="I1197" s="2">
        <f t="shared" si="167"/>
        <v>55.970880206337448</v>
      </c>
    </row>
    <row r="1198" spans="1:9" ht="13.5" x14ac:dyDescent="0.25">
      <c r="A1198" s="3">
        <f>TITRES_STAT!B1201</f>
        <v>44055</v>
      </c>
      <c r="B1198" s="6">
        <f>TITRES_STAT!D1201</f>
        <v>2.31</v>
      </c>
      <c r="C1198" s="2">
        <f t="shared" si="162"/>
        <v>1.0000000000000231E-2</v>
      </c>
      <c r="D1198" s="2">
        <f t="shared" si="163"/>
        <v>1.0000000000000231E-2</v>
      </c>
      <c r="E1198" s="2">
        <f t="shared" si="164"/>
        <v>0</v>
      </c>
      <c r="F1198" s="2">
        <f t="shared" si="169"/>
        <v>6.8145896051287902E-3</v>
      </c>
      <c r="G1198" s="2">
        <f t="shared" si="169"/>
        <v>4.7987633890607092E-3</v>
      </c>
      <c r="H1198" s="2">
        <f t="shared" si="166"/>
        <v>1.4200720170249217</v>
      </c>
      <c r="I1198" s="2">
        <f t="shared" si="167"/>
        <v>58.678915628745024</v>
      </c>
    </row>
    <row r="1199" spans="1:9" ht="13.5" x14ac:dyDescent="0.25">
      <c r="A1199" s="3">
        <f>TITRES_STAT!B1202</f>
        <v>44057</v>
      </c>
      <c r="B1199" s="6">
        <f>TITRES_STAT!D1202</f>
        <v>2.31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6.327833204762448E-3</v>
      </c>
      <c r="G1199" s="2">
        <f t="shared" si="169"/>
        <v>4.455994575556373E-3</v>
      </c>
      <c r="H1199" s="2">
        <f t="shared" si="166"/>
        <v>1.4200720170249217</v>
      </c>
      <c r="I1199" s="2">
        <f t="shared" si="167"/>
        <v>58.678915628745024</v>
      </c>
    </row>
    <row r="1200" spans="1:9" ht="13.5" x14ac:dyDescent="0.25">
      <c r="A1200" s="3">
        <f>TITRES_STAT!B1203</f>
        <v>44060</v>
      </c>
      <c r="B1200" s="6">
        <f>TITRES_STAT!D1203</f>
        <v>2.31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5.8758451187079872E-3</v>
      </c>
      <c r="G1200" s="2">
        <f t="shared" si="169"/>
        <v>4.1377092487309176E-3</v>
      </c>
      <c r="H1200" s="2">
        <f t="shared" si="166"/>
        <v>1.4200720170249217</v>
      </c>
      <c r="I1200" s="2">
        <f t="shared" si="167"/>
        <v>58.678915628745024</v>
      </c>
    </row>
    <row r="1201" spans="1:9" ht="13.5" x14ac:dyDescent="0.25">
      <c r="A1201" s="3">
        <f>TITRES_STAT!B1204</f>
        <v>44061</v>
      </c>
      <c r="B1201" s="6">
        <f>TITRES_STAT!D1204</f>
        <v>2.31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5.4561418959431307E-3</v>
      </c>
      <c r="G1201" s="2">
        <f t="shared" si="169"/>
        <v>3.8421585881072804E-3</v>
      </c>
      <c r="H1201" s="2">
        <f t="shared" si="166"/>
        <v>1.4200720170249217</v>
      </c>
      <c r="I1201" s="2">
        <f t="shared" si="167"/>
        <v>58.678915628745024</v>
      </c>
    </row>
    <row r="1202" spans="1:9" ht="13.5" x14ac:dyDescent="0.25">
      <c r="A1202" s="3">
        <f>TITRES_STAT!B1205</f>
        <v>44062</v>
      </c>
      <c r="B1202" s="6">
        <f>TITRES_STAT!D1205</f>
        <v>2.31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5.0664174748043357E-3</v>
      </c>
      <c r="G1202" s="2">
        <f t="shared" si="169"/>
        <v>3.5677186889567602E-3</v>
      </c>
      <c r="H1202" s="2">
        <f t="shared" si="166"/>
        <v>1.4200720170249217</v>
      </c>
      <c r="I1202" s="2">
        <f t="shared" si="167"/>
        <v>58.678915628745024</v>
      </c>
    </row>
    <row r="1203" spans="1:9" ht="13.5" x14ac:dyDescent="0.25">
      <c r="A1203" s="3">
        <f>TITRES_STAT!B1206</f>
        <v>44064</v>
      </c>
      <c r="B1203" s="6">
        <f>TITRES_STAT!D1206</f>
        <v>2.31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4.7045305123183121E-3</v>
      </c>
      <c r="G1203" s="2">
        <f t="shared" si="169"/>
        <v>3.3128816397455631E-3</v>
      </c>
      <c r="H1203" s="2">
        <f t="shared" si="166"/>
        <v>1.4200720170249217</v>
      </c>
      <c r="I1203" s="2">
        <f t="shared" si="167"/>
        <v>58.678915628745024</v>
      </c>
    </row>
    <row r="1204" spans="1:9" ht="13.5" x14ac:dyDescent="0.25">
      <c r="A1204" s="3">
        <f>TITRES_STAT!B1207</f>
        <v>44067</v>
      </c>
      <c r="B1204" s="6">
        <f>TITRES_STAT!D1207</f>
        <v>2.25</v>
      </c>
      <c r="C1204" s="2">
        <f t="shared" si="162"/>
        <v>-6.0000000000000053E-2</v>
      </c>
      <c r="D1204" s="2">
        <f t="shared" si="163"/>
        <v>0</v>
      </c>
      <c r="E1204" s="2">
        <f t="shared" si="164"/>
        <v>6.0000000000000053E-2</v>
      </c>
      <c r="F1204" s="2">
        <f t="shared" si="169"/>
        <v>4.3684926185812902E-3</v>
      </c>
      <c r="G1204" s="2">
        <f t="shared" si="169"/>
        <v>7.3619615226208834E-3</v>
      </c>
      <c r="H1204" s="2">
        <f t="shared" si="166"/>
        <v>0.59338704843245249</v>
      </c>
      <c r="I1204" s="2">
        <f t="shared" si="167"/>
        <v>37.240609493858805</v>
      </c>
    </row>
    <row r="1205" spans="1:9" ht="13.5" x14ac:dyDescent="0.25">
      <c r="A1205" s="3">
        <f>TITRES_STAT!B1208</f>
        <v>44068</v>
      </c>
      <c r="B1205" s="6">
        <f>TITRES_STAT!D1208</f>
        <v>2.25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4.0564574315397695E-3</v>
      </c>
      <c r="G1205" s="2">
        <f t="shared" si="169"/>
        <v>6.8361071281479637E-3</v>
      </c>
      <c r="H1205" s="2">
        <f t="shared" si="166"/>
        <v>0.59338704843245249</v>
      </c>
      <c r="I1205" s="2">
        <f t="shared" si="167"/>
        <v>37.240609493858805</v>
      </c>
    </row>
    <row r="1206" spans="1:9" ht="13.5" x14ac:dyDescent="0.25">
      <c r="A1206" s="3">
        <f>TITRES_STAT!B1209</f>
        <v>44069</v>
      </c>
      <c r="B1206" s="6">
        <f>TITRES_STAT!D1209</f>
        <v>2.25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3.766710472144072E-3</v>
      </c>
      <c r="G1206" s="2">
        <f t="shared" si="169"/>
        <v>6.3478137618516806E-3</v>
      </c>
      <c r="H1206" s="2">
        <f t="shared" si="166"/>
        <v>0.5933870484324526</v>
      </c>
      <c r="I1206" s="2">
        <f t="shared" si="167"/>
        <v>37.240609493858805</v>
      </c>
    </row>
    <row r="1207" spans="1:9" ht="13.5" x14ac:dyDescent="0.25">
      <c r="A1207" s="3">
        <f>TITRES_STAT!B1210</f>
        <v>44070</v>
      </c>
      <c r="B1207" s="6">
        <f>TITRES_STAT!D1210</f>
        <v>2.25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3.4976597241337813E-3</v>
      </c>
      <c r="G1207" s="2">
        <f t="shared" si="169"/>
        <v>5.8943984931479889E-3</v>
      </c>
      <c r="H1207" s="2">
        <f t="shared" si="166"/>
        <v>0.5933870484324526</v>
      </c>
      <c r="I1207" s="2">
        <f t="shared" si="167"/>
        <v>37.240609493858805</v>
      </c>
    </row>
    <row r="1208" spans="1:9" ht="13.5" x14ac:dyDescent="0.25">
      <c r="A1208" s="3">
        <f>TITRES_STAT!B1211</f>
        <v>44071</v>
      </c>
      <c r="B1208" s="6">
        <f>TITRES_STAT!D1211</f>
        <v>2.19</v>
      </c>
      <c r="C1208" s="2">
        <f t="shared" si="162"/>
        <v>-6.0000000000000053E-2</v>
      </c>
      <c r="D1208" s="2">
        <f t="shared" si="163"/>
        <v>0</v>
      </c>
      <c r="E1208" s="2">
        <f t="shared" si="164"/>
        <v>6.0000000000000053E-2</v>
      </c>
      <c r="F1208" s="2">
        <f t="shared" si="169"/>
        <v>3.2478268866956541E-3</v>
      </c>
      <c r="G1208" s="2">
        <f t="shared" si="169"/>
        <v>9.7590843150659936E-3</v>
      </c>
      <c r="H1208" s="2">
        <f t="shared" si="166"/>
        <v>0.33280037161700571</v>
      </c>
      <c r="I1208" s="2">
        <f t="shared" si="167"/>
        <v>24.970008915381626</v>
      </c>
    </row>
    <row r="1209" spans="1:9" ht="13.5" x14ac:dyDescent="0.25">
      <c r="A1209" s="3">
        <f>TITRES_STAT!B1212</f>
        <v>44074</v>
      </c>
      <c r="B1209" s="6">
        <f>TITRES_STAT!D1212</f>
        <v>2.19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3.0158392519316788E-3</v>
      </c>
      <c r="G1209" s="2">
        <f t="shared" si="169"/>
        <v>9.0620068639898511E-3</v>
      </c>
      <c r="H1209" s="2">
        <f t="shared" si="166"/>
        <v>0.33280037161700571</v>
      </c>
      <c r="I1209" s="2">
        <f t="shared" si="167"/>
        <v>24.970008915381626</v>
      </c>
    </row>
    <row r="1210" spans="1:9" ht="13.5" x14ac:dyDescent="0.25">
      <c r="A1210" s="3">
        <f>TITRES_STAT!B1213</f>
        <v>44075</v>
      </c>
      <c r="B1210" s="6">
        <f>TITRES_STAT!D1213</f>
        <v>2.19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2.8004221625079874E-3</v>
      </c>
      <c r="G1210" s="2">
        <f t="shared" si="169"/>
        <v>8.4147206594191483E-3</v>
      </c>
      <c r="H1210" s="2">
        <f t="shared" si="166"/>
        <v>0.33280037161700565</v>
      </c>
      <c r="I1210" s="2">
        <f t="shared" si="167"/>
        <v>24.970008915381612</v>
      </c>
    </row>
    <row r="1211" spans="1:9" ht="13.5" x14ac:dyDescent="0.25">
      <c r="A1211" s="3">
        <f>TITRES_STAT!B1214</f>
        <v>44076</v>
      </c>
      <c r="B1211" s="6">
        <f>TITRES_STAT!D1214</f>
        <v>2.2400000000000002</v>
      </c>
      <c r="C1211" s="2">
        <f t="shared" si="162"/>
        <v>5.0000000000000266E-2</v>
      </c>
      <c r="D1211" s="2">
        <f t="shared" si="163"/>
        <v>5.0000000000000266E-2</v>
      </c>
      <c r="E1211" s="2">
        <f t="shared" si="164"/>
        <v>0</v>
      </c>
      <c r="F1211" s="2">
        <f t="shared" si="169"/>
        <v>6.1718205794717212E-3</v>
      </c>
      <c r="G1211" s="2">
        <f t="shared" si="169"/>
        <v>7.813669183746352E-3</v>
      </c>
      <c r="H1211" s="2">
        <f t="shared" si="166"/>
        <v>0.78987482504507212</v>
      </c>
      <c r="I1211" s="2">
        <f t="shared" si="167"/>
        <v>44.130171227207562</v>
      </c>
    </row>
    <row r="1212" spans="1:9" ht="13.5" x14ac:dyDescent="0.25">
      <c r="A1212" s="3">
        <f>TITRES_STAT!B1215</f>
        <v>44077</v>
      </c>
      <c r="B1212" s="6">
        <f>TITRES_STAT!D1215</f>
        <v>2.14</v>
      </c>
      <c r="C1212" s="2">
        <f t="shared" si="162"/>
        <v>-0.10000000000000009</v>
      </c>
      <c r="D1212" s="2">
        <f t="shared" si="163"/>
        <v>0</v>
      </c>
      <c r="E1212" s="2">
        <f t="shared" si="164"/>
        <v>0.10000000000000009</v>
      </c>
      <c r="F1212" s="2">
        <f t="shared" si="169"/>
        <v>5.7309762523665986E-3</v>
      </c>
      <c r="G1212" s="2">
        <f t="shared" si="169"/>
        <v>1.4398407099193048E-2</v>
      </c>
      <c r="H1212" s="2">
        <f t="shared" si="166"/>
        <v>0.39802849112995203</v>
      </c>
      <c r="I1212" s="2">
        <f t="shared" si="167"/>
        <v>28.470699535475617</v>
      </c>
    </row>
    <row r="1213" spans="1:9" ht="13.5" x14ac:dyDescent="0.25">
      <c r="A1213" s="3">
        <f>TITRES_STAT!B1216</f>
        <v>44078</v>
      </c>
      <c r="B1213" s="6">
        <f>TITRES_STAT!D1216</f>
        <v>2.06</v>
      </c>
      <c r="C1213" s="2">
        <f t="shared" si="162"/>
        <v>-8.0000000000000071E-2</v>
      </c>
      <c r="D1213" s="2">
        <f t="shared" si="163"/>
        <v>0</v>
      </c>
      <c r="E1213" s="2">
        <f t="shared" si="164"/>
        <v>8.0000000000000071E-2</v>
      </c>
      <c r="F1213" s="2">
        <f t="shared" ref="F1213:G1228" si="170">((F1212*13)+D1213)/14</f>
        <v>5.3216208057689845E-3</v>
      </c>
      <c r="G1213" s="2">
        <f t="shared" si="170"/>
        <v>1.9084235163536408E-2</v>
      </c>
      <c r="H1213" s="2">
        <f t="shared" si="166"/>
        <v>0.27884904792709864</v>
      </c>
      <c r="I1213" s="2">
        <f t="shared" si="167"/>
        <v>21.804688237371593</v>
      </c>
    </row>
    <row r="1214" spans="1:9" ht="13.5" x14ac:dyDescent="0.25">
      <c r="A1214" s="3">
        <f>TITRES_STAT!B1217</f>
        <v>44081</v>
      </c>
      <c r="B1214" s="6">
        <f>TITRES_STAT!D1217</f>
        <v>2.06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4.9415050339283433E-3</v>
      </c>
      <c r="G1214" s="2">
        <f t="shared" si="170"/>
        <v>1.7721075508998093E-2</v>
      </c>
      <c r="H1214" s="2">
        <f t="shared" si="166"/>
        <v>0.27884904792709864</v>
      </c>
      <c r="I1214" s="2">
        <f t="shared" si="167"/>
        <v>21.804688237371593</v>
      </c>
    </row>
    <row r="1215" spans="1:9" ht="13.5" x14ac:dyDescent="0.25">
      <c r="A1215" s="3">
        <f>TITRES_STAT!B1218</f>
        <v>44082</v>
      </c>
      <c r="B1215" s="6">
        <f>TITRES_STAT!D1218</f>
        <v>2.06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4.5885403886477471E-3</v>
      </c>
      <c r="G1215" s="2">
        <f t="shared" si="170"/>
        <v>1.6455284401212515E-2</v>
      </c>
      <c r="H1215" s="2">
        <f t="shared" si="166"/>
        <v>0.27884904792709864</v>
      </c>
      <c r="I1215" s="2">
        <f t="shared" si="167"/>
        <v>21.804688237371593</v>
      </c>
    </row>
    <row r="1216" spans="1:9" ht="13.5" x14ac:dyDescent="0.25">
      <c r="A1216" s="3">
        <f>TITRES_STAT!B1219</f>
        <v>44083</v>
      </c>
      <c r="B1216" s="6">
        <f>TITRES_STAT!D1219</f>
        <v>2</v>
      </c>
      <c r="C1216" s="2">
        <f t="shared" si="162"/>
        <v>-6.0000000000000053E-2</v>
      </c>
      <c r="D1216" s="2">
        <f t="shared" si="163"/>
        <v>0</v>
      </c>
      <c r="E1216" s="2">
        <f t="shared" si="164"/>
        <v>6.0000000000000053E-2</v>
      </c>
      <c r="F1216" s="2">
        <f t="shared" si="170"/>
        <v>4.2607875037443364E-3</v>
      </c>
      <c r="G1216" s="2">
        <f t="shared" si="170"/>
        <v>1.9565621229697343E-2</v>
      </c>
      <c r="H1216" s="2">
        <f t="shared" si="166"/>
        <v>0.21776908863374975</v>
      </c>
      <c r="I1216" s="2">
        <f t="shared" si="167"/>
        <v>17.882625751165293</v>
      </c>
    </row>
    <row r="1217" spans="1:9" ht="13.5" x14ac:dyDescent="0.25">
      <c r="A1217" s="3">
        <f>TITRES_STAT!B1220</f>
        <v>44084</v>
      </c>
      <c r="B1217" s="6">
        <f>TITRES_STAT!D1220</f>
        <v>2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3.9564455391911694E-3</v>
      </c>
      <c r="G1217" s="2">
        <f t="shared" si="170"/>
        <v>1.816807685614753E-2</v>
      </c>
      <c r="H1217" s="2">
        <f t="shared" si="166"/>
        <v>0.21776908863374977</v>
      </c>
      <c r="I1217" s="2">
        <f t="shared" si="167"/>
        <v>17.882625751165293</v>
      </c>
    </row>
    <row r="1218" spans="1:9" ht="13.5" x14ac:dyDescent="0.25">
      <c r="A1218" s="3">
        <f>TITRES_STAT!B1221</f>
        <v>44085</v>
      </c>
      <c r="B1218" s="6">
        <f>TITRES_STAT!D1221</f>
        <v>2.0099999999999998</v>
      </c>
      <c r="C1218" s="2">
        <f t="shared" si="162"/>
        <v>9.9999999999997868E-3</v>
      </c>
      <c r="D1218" s="2">
        <f t="shared" si="163"/>
        <v>9.9999999999997868E-3</v>
      </c>
      <c r="E1218" s="2">
        <f t="shared" si="164"/>
        <v>0</v>
      </c>
      <c r="F1218" s="2">
        <f t="shared" si="170"/>
        <v>4.3881280006774995E-3</v>
      </c>
      <c r="G1218" s="2">
        <f t="shared" si="170"/>
        <v>1.6870357080708422E-2</v>
      </c>
      <c r="H1218" s="2">
        <f t="shared" si="166"/>
        <v>0.26010878013337418</v>
      </c>
      <c r="I1218" s="2">
        <f t="shared" si="167"/>
        <v>20.641771903679881</v>
      </c>
    </row>
    <row r="1219" spans="1:9" ht="13.5" x14ac:dyDescent="0.25">
      <c r="A1219" s="3">
        <f>TITRES_STAT!B1222</f>
        <v>44088</v>
      </c>
      <c r="B1219" s="6">
        <f>TITRES_STAT!D1222</f>
        <v>2</v>
      </c>
      <c r="C1219" s="2">
        <f t="shared" ref="C1219:C1282" si="171">B1219-B1218</f>
        <v>-9.9999999999997868E-3</v>
      </c>
      <c r="D1219" s="2">
        <f t="shared" ref="D1219:D1282" si="172">IF(C1219&gt;0,C1219,0)</f>
        <v>0</v>
      </c>
      <c r="E1219" s="2">
        <f t="shared" ref="E1219:E1282" si="173">IF(C1219&lt;0,-C1219,0)</f>
        <v>9.9999999999997868E-3</v>
      </c>
      <c r="F1219" s="2">
        <f t="shared" si="170"/>
        <v>4.0746902863433923E-3</v>
      </c>
      <c r="G1219" s="2">
        <f t="shared" si="170"/>
        <v>1.6379617289229233E-2</v>
      </c>
      <c r="H1219" s="2">
        <f t="shared" si="166"/>
        <v>0.24876590303625665</v>
      </c>
      <c r="I1219" s="2">
        <f t="shared" si="167"/>
        <v>19.92093973989887</v>
      </c>
    </row>
    <row r="1220" spans="1:9" ht="13.5" x14ac:dyDescent="0.25">
      <c r="A1220" s="3">
        <f>TITRES_STAT!B1223</f>
        <v>44089</v>
      </c>
      <c r="B1220" s="6">
        <f>TITRES_STAT!D1223</f>
        <v>2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3.7836409801760072E-3</v>
      </c>
      <c r="G1220" s="2">
        <f t="shared" si="170"/>
        <v>1.520964462571286E-2</v>
      </c>
      <c r="H1220" s="2">
        <f t="shared" si="166"/>
        <v>0.24876590303625665</v>
      </c>
      <c r="I1220" s="2">
        <f t="shared" si="167"/>
        <v>19.92093973989887</v>
      </c>
    </row>
    <row r="1221" spans="1:9" ht="13.5" x14ac:dyDescent="0.25">
      <c r="A1221" s="3">
        <f>TITRES_STAT!B1224</f>
        <v>44090</v>
      </c>
      <c r="B1221" s="6">
        <f>TITRES_STAT!D1224</f>
        <v>2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3.513380910163435E-3</v>
      </c>
      <c r="G1221" s="2">
        <f t="shared" si="170"/>
        <v>1.4123241438161942E-2</v>
      </c>
      <c r="H1221" s="2">
        <f t="shared" si="166"/>
        <v>0.24876590303625659</v>
      </c>
      <c r="I1221" s="2">
        <f t="shared" si="167"/>
        <v>19.92093973989887</v>
      </c>
    </row>
    <row r="1222" spans="1:9" ht="13.5" x14ac:dyDescent="0.25">
      <c r="A1222" s="3">
        <f>TITRES_STAT!B1225</f>
        <v>44091</v>
      </c>
      <c r="B1222" s="6">
        <f>TITRES_STAT!D1225</f>
        <v>2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3.262425130866047E-3</v>
      </c>
      <c r="G1222" s="2">
        <f t="shared" si="170"/>
        <v>1.3114438478293232E-2</v>
      </c>
      <c r="H1222" s="2">
        <f t="shared" si="166"/>
        <v>0.24876590303625662</v>
      </c>
      <c r="I1222" s="2">
        <f t="shared" si="167"/>
        <v>19.92093973989887</v>
      </c>
    </row>
    <row r="1223" spans="1:9" ht="13.5" x14ac:dyDescent="0.25">
      <c r="A1223" s="3">
        <f>TITRES_STAT!B1226</f>
        <v>44092</v>
      </c>
      <c r="B1223" s="6">
        <f>TITRES_STAT!D1226</f>
        <v>2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3.0293947643756152E-3</v>
      </c>
      <c r="G1223" s="2">
        <f t="shared" si="170"/>
        <v>1.2177692872700858E-2</v>
      </c>
      <c r="H1223" s="2">
        <f t="shared" si="166"/>
        <v>0.24876590303625665</v>
      </c>
      <c r="I1223" s="2">
        <f t="shared" si="167"/>
        <v>19.92093973989887</v>
      </c>
    </row>
    <row r="1224" spans="1:9" ht="13.5" x14ac:dyDescent="0.25">
      <c r="A1224" s="3">
        <f>TITRES_STAT!B1227</f>
        <v>44095</v>
      </c>
      <c r="B1224" s="6">
        <f>TITRES_STAT!D1227</f>
        <v>2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2.8130094240630711E-3</v>
      </c>
      <c r="G1224" s="2">
        <f t="shared" si="170"/>
        <v>1.1307857667507941E-2</v>
      </c>
      <c r="H1224" s="2">
        <f t="shared" si="166"/>
        <v>0.24876590303625659</v>
      </c>
      <c r="I1224" s="2">
        <f t="shared" si="167"/>
        <v>19.92093973989887</v>
      </c>
    </row>
    <row r="1225" spans="1:9" ht="13.5" x14ac:dyDescent="0.25">
      <c r="A1225" s="3">
        <f>TITRES_STAT!B1228</f>
        <v>44096</v>
      </c>
      <c r="B1225" s="6">
        <f>TITRES_STAT!D1228</f>
        <v>2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2.6120801794871371E-3</v>
      </c>
      <c r="G1225" s="2">
        <f t="shared" si="170"/>
        <v>1.050015354840023E-2</v>
      </c>
      <c r="H1225" s="2">
        <f t="shared" si="166"/>
        <v>0.24876590303625659</v>
      </c>
      <c r="I1225" s="2">
        <f t="shared" si="167"/>
        <v>19.92093973989887</v>
      </c>
    </row>
    <row r="1226" spans="1:9" ht="13.5" x14ac:dyDescent="0.25">
      <c r="A1226" s="3">
        <f>TITRES_STAT!B1229</f>
        <v>44097</v>
      </c>
      <c r="B1226" s="6">
        <f>TITRES_STAT!D1229</f>
        <v>2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2.4255030238094846E-3</v>
      </c>
      <c r="G1226" s="2">
        <f t="shared" si="170"/>
        <v>9.7501425806573571E-3</v>
      </c>
      <c r="H1226" s="2">
        <f t="shared" si="166"/>
        <v>0.24876590303625659</v>
      </c>
      <c r="I1226" s="2">
        <f t="shared" si="167"/>
        <v>19.92093973989887</v>
      </c>
    </row>
    <row r="1227" spans="1:9" ht="13.5" x14ac:dyDescent="0.25">
      <c r="A1227" s="3">
        <f>TITRES_STAT!B1230</f>
        <v>44098</v>
      </c>
      <c r="B1227" s="6">
        <f>TITRES_STAT!D1230</f>
        <v>1.95</v>
      </c>
      <c r="C1227" s="2">
        <f t="shared" si="171"/>
        <v>-5.0000000000000044E-2</v>
      </c>
      <c r="D1227" s="2">
        <f t="shared" si="172"/>
        <v>0</v>
      </c>
      <c r="E1227" s="2">
        <f t="shared" si="173"/>
        <v>5.0000000000000044E-2</v>
      </c>
      <c r="F1227" s="2">
        <f t="shared" si="170"/>
        <v>2.2522528078230929E-3</v>
      </c>
      <c r="G1227" s="2">
        <f t="shared" si="170"/>
        <v>1.2625132396324693E-2</v>
      </c>
      <c r="H1227" s="2">
        <f t="shared" si="166"/>
        <v>0.17839439121278025</v>
      </c>
      <c r="I1227" s="2">
        <f t="shared" si="167"/>
        <v>15.138767847425029</v>
      </c>
    </row>
    <row r="1228" spans="1:9" ht="13.5" x14ac:dyDescent="0.25">
      <c r="A1228" s="3">
        <f>TITRES_STAT!B1231</f>
        <v>44099</v>
      </c>
      <c r="B1228" s="6">
        <f>TITRES_STAT!D1231</f>
        <v>1.95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2.0913776072643006E-3</v>
      </c>
      <c r="G1228" s="2">
        <f t="shared" si="170"/>
        <v>1.1723337225158642E-2</v>
      </c>
      <c r="H1228" s="2">
        <f t="shared" si="166"/>
        <v>0.17839439121278028</v>
      </c>
      <c r="I1228" s="2">
        <f t="shared" si="167"/>
        <v>15.138767847425029</v>
      </c>
    </row>
    <row r="1229" spans="1:9" ht="13.5" x14ac:dyDescent="0.25">
      <c r="A1229" s="3">
        <f>TITRES_STAT!B1232</f>
        <v>44102</v>
      </c>
      <c r="B1229" s="6">
        <f>TITRES_STAT!D1232</f>
        <v>1.95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1.9419934924597077E-3</v>
      </c>
      <c r="G1229" s="2">
        <f t="shared" si="174"/>
        <v>1.0885955994790168E-2</v>
      </c>
      <c r="H1229" s="2">
        <f t="shared" si="166"/>
        <v>0.17839439121278025</v>
      </c>
      <c r="I1229" s="2">
        <f t="shared" si="167"/>
        <v>15.138767847425029</v>
      </c>
    </row>
    <row r="1230" spans="1:9" ht="13.5" x14ac:dyDescent="0.25">
      <c r="A1230" s="3">
        <f>TITRES_STAT!B1233</f>
        <v>44103</v>
      </c>
      <c r="B1230" s="6">
        <f>TITRES_STAT!D1233</f>
        <v>2.0299999999999998</v>
      </c>
      <c r="C1230" s="2">
        <f t="shared" si="171"/>
        <v>7.9999999999999849E-2</v>
      </c>
      <c r="D1230" s="2">
        <f t="shared" si="172"/>
        <v>7.9999999999999849E-2</v>
      </c>
      <c r="E1230" s="2">
        <f t="shared" si="173"/>
        <v>0</v>
      </c>
      <c r="F1230" s="2">
        <f t="shared" si="174"/>
        <v>7.5175653858554322E-3</v>
      </c>
      <c r="G1230" s="2">
        <f t="shared" si="174"/>
        <v>1.0108387709448012E-2</v>
      </c>
      <c r="H1230" s="2">
        <f t="shared" si="166"/>
        <v>0.7436957902622775</v>
      </c>
      <c r="I1230" s="2">
        <f t="shared" si="167"/>
        <v>42.650546868064339</v>
      </c>
    </row>
    <row r="1231" spans="1:9" ht="13.5" x14ac:dyDescent="0.25">
      <c r="A1231" s="3">
        <f>TITRES_STAT!B1234</f>
        <v>44104</v>
      </c>
      <c r="B1231" s="6">
        <f>TITRES_STAT!D1234</f>
        <v>2.08</v>
      </c>
      <c r="C1231" s="2">
        <f t="shared" si="171"/>
        <v>5.0000000000000266E-2</v>
      </c>
      <c r="D1231" s="2">
        <f t="shared" si="172"/>
        <v>5.0000000000000266E-2</v>
      </c>
      <c r="E1231" s="2">
        <f t="shared" si="173"/>
        <v>0</v>
      </c>
      <c r="F1231" s="2">
        <f t="shared" si="174"/>
        <v>1.0552025001151492E-2</v>
      </c>
      <c r="G1231" s="2">
        <f t="shared" si="174"/>
        <v>9.3863600159160114E-3</v>
      </c>
      <c r="H1231" s="2">
        <f t="shared" si="166"/>
        <v>1.1241871165455957</v>
      </c>
      <c r="I1231" s="2">
        <f t="shared" si="167"/>
        <v>52.923168010442311</v>
      </c>
    </row>
    <row r="1232" spans="1:9" ht="13.5" x14ac:dyDescent="0.25">
      <c r="A1232" s="3">
        <f>TITRES_STAT!B1235</f>
        <v>44105</v>
      </c>
      <c r="B1232" s="6">
        <f>TITRES_STAT!D1235</f>
        <v>2.04</v>
      </c>
      <c r="C1232" s="2">
        <f t="shared" si="171"/>
        <v>-4.0000000000000036E-2</v>
      </c>
      <c r="D1232" s="2">
        <f t="shared" si="172"/>
        <v>0</v>
      </c>
      <c r="E1232" s="2">
        <f t="shared" si="173"/>
        <v>4.0000000000000036E-2</v>
      </c>
      <c r="F1232" s="2">
        <f t="shared" si="174"/>
        <v>9.7983089296406721E-3</v>
      </c>
      <c r="G1232" s="2">
        <f t="shared" si="174"/>
        <v>1.1573048586207727E-2</v>
      </c>
      <c r="H1232" s="2">
        <f t="shared" si="166"/>
        <v>0.84664890643575841</v>
      </c>
      <c r="I1232" s="2">
        <f t="shared" si="167"/>
        <v>45.8478546455204</v>
      </c>
    </row>
    <row r="1233" spans="1:9" ht="13.5" x14ac:dyDescent="0.25">
      <c r="A1233" s="3">
        <f>TITRES_STAT!B1236</f>
        <v>44106</v>
      </c>
      <c r="B1233" s="6">
        <f>TITRES_STAT!D1236</f>
        <v>2.1</v>
      </c>
      <c r="C1233" s="2">
        <f t="shared" si="171"/>
        <v>6.0000000000000053E-2</v>
      </c>
      <c r="D1233" s="2">
        <f t="shared" si="172"/>
        <v>6.0000000000000053E-2</v>
      </c>
      <c r="E1233" s="2">
        <f t="shared" si="173"/>
        <v>0</v>
      </c>
      <c r="F1233" s="2">
        <f t="shared" si="174"/>
        <v>1.3384144006094913E-2</v>
      </c>
      <c r="G1233" s="2">
        <f t="shared" si="174"/>
        <v>1.0746402258621461E-2</v>
      </c>
      <c r="H1233" s="2">
        <f t="shared" ref="H1233:H1296" si="175">F1233/G1233</f>
        <v>1.2454534721476003</v>
      </c>
      <c r="I1233" s="2">
        <f t="shared" ref="I1233:I1296" si="176">IF(G1233=0,100,100-(100/(1+H1233)))</f>
        <v>55.465565757478011</v>
      </c>
    </row>
    <row r="1234" spans="1:9" ht="13.5" x14ac:dyDescent="0.25">
      <c r="A1234" s="3">
        <f>TITRES_STAT!B1237</f>
        <v>44109</v>
      </c>
      <c r="B1234" s="6">
        <f>TITRES_STAT!D1237</f>
        <v>2.1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1.2428133719945276E-2</v>
      </c>
      <c r="G1234" s="2">
        <f t="shared" si="174"/>
        <v>9.9788020972913557E-3</v>
      </c>
      <c r="H1234" s="2">
        <f t="shared" si="175"/>
        <v>1.2454534721476005</v>
      </c>
      <c r="I1234" s="2">
        <f t="shared" si="176"/>
        <v>55.465565757478011</v>
      </c>
    </row>
    <row r="1235" spans="1:9" ht="13.5" x14ac:dyDescent="0.25">
      <c r="A1235" s="3">
        <f>TITRES_STAT!B1238</f>
        <v>44110</v>
      </c>
      <c r="B1235" s="6">
        <f>TITRES_STAT!D1238</f>
        <v>2.1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1.1540409882806328E-2</v>
      </c>
      <c r="G1235" s="2">
        <f t="shared" si="174"/>
        <v>9.2660305189134016E-3</v>
      </c>
      <c r="H1235" s="2">
        <f t="shared" si="175"/>
        <v>1.2454534721476005</v>
      </c>
      <c r="I1235" s="2">
        <f t="shared" si="176"/>
        <v>55.465565757478011</v>
      </c>
    </row>
    <row r="1236" spans="1:9" ht="13.5" x14ac:dyDescent="0.25">
      <c r="A1236" s="3">
        <f>TITRES_STAT!B1239</f>
        <v>44111</v>
      </c>
      <c r="B1236" s="6">
        <f>TITRES_STAT!D1239</f>
        <v>2.12</v>
      </c>
      <c r="C1236" s="2">
        <f t="shared" si="171"/>
        <v>2.0000000000000018E-2</v>
      </c>
      <c r="D1236" s="2">
        <f t="shared" si="172"/>
        <v>2.0000000000000018E-2</v>
      </c>
      <c r="E1236" s="2">
        <f t="shared" si="173"/>
        <v>0</v>
      </c>
      <c r="F1236" s="2">
        <f t="shared" si="174"/>
        <v>1.2144666319748735E-2</v>
      </c>
      <c r="G1236" s="2">
        <f t="shared" si="174"/>
        <v>8.604171196133872E-3</v>
      </c>
      <c r="H1236" s="2">
        <f t="shared" si="175"/>
        <v>1.4114858994444137</v>
      </c>
      <c r="I1236" s="2">
        <f t="shared" si="176"/>
        <v>58.53179153025976</v>
      </c>
    </row>
    <row r="1237" spans="1:9" ht="13.5" x14ac:dyDescent="0.25">
      <c r="A1237" s="3">
        <f>TITRES_STAT!B1240</f>
        <v>44112</v>
      </c>
      <c r="B1237" s="6">
        <f>TITRES_STAT!D1240</f>
        <v>2.16</v>
      </c>
      <c r="C1237" s="2">
        <f t="shared" si="171"/>
        <v>4.0000000000000036E-2</v>
      </c>
      <c r="D1237" s="2">
        <f t="shared" si="172"/>
        <v>4.0000000000000036E-2</v>
      </c>
      <c r="E1237" s="2">
        <f t="shared" si="173"/>
        <v>0</v>
      </c>
      <c r="F1237" s="2">
        <f t="shared" si="174"/>
        <v>1.4134333011195255E-2</v>
      </c>
      <c r="G1237" s="2">
        <f t="shared" si="174"/>
        <v>7.9895875392671668E-3</v>
      </c>
      <c r="H1237" s="2">
        <f t="shared" si="175"/>
        <v>1.7690942043913955</v>
      </c>
      <c r="I1237" s="2">
        <f t="shared" si="176"/>
        <v>63.887107978697863</v>
      </c>
    </row>
    <row r="1238" spans="1:9" ht="13.5" x14ac:dyDescent="0.25">
      <c r="A1238" s="3">
        <f>TITRES_STAT!B1241</f>
        <v>44113</v>
      </c>
      <c r="B1238" s="6">
        <f>TITRES_STAT!D1241</f>
        <v>2.17</v>
      </c>
      <c r="C1238" s="2">
        <f t="shared" si="171"/>
        <v>9.9999999999997868E-3</v>
      </c>
      <c r="D1238" s="2">
        <f t="shared" si="172"/>
        <v>9.9999999999997868E-3</v>
      </c>
      <c r="E1238" s="2">
        <f t="shared" si="173"/>
        <v>0</v>
      </c>
      <c r="F1238" s="2">
        <f t="shared" si="174"/>
        <v>1.3839023510395579E-2</v>
      </c>
      <c r="G1238" s="2">
        <f t="shared" si="174"/>
        <v>7.4189027150337985E-3</v>
      </c>
      <c r="H1238" s="2">
        <f t="shared" si="175"/>
        <v>1.8653733634155805</v>
      </c>
      <c r="I1238" s="2">
        <f t="shared" si="176"/>
        <v>65.100534095564399</v>
      </c>
    </row>
    <row r="1239" spans="1:9" ht="13.5" x14ac:dyDescent="0.25">
      <c r="A1239" s="3">
        <f>TITRES_STAT!B1242</f>
        <v>44116</v>
      </c>
      <c r="B1239" s="6">
        <f>TITRES_STAT!D1242</f>
        <v>2.17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1.2850521831081608E-2</v>
      </c>
      <c r="G1239" s="2">
        <f t="shared" si="174"/>
        <v>6.8889810925313851E-3</v>
      </c>
      <c r="H1239" s="2">
        <f t="shared" si="175"/>
        <v>1.8653733634155802</v>
      </c>
      <c r="I1239" s="2">
        <f t="shared" si="176"/>
        <v>65.100534095564399</v>
      </c>
    </row>
    <row r="1240" spans="1:9" ht="13.5" x14ac:dyDescent="0.25">
      <c r="A1240" s="3">
        <f>TITRES_STAT!B1243</f>
        <v>44117</v>
      </c>
      <c r="B1240" s="6">
        <f>TITRES_STAT!D1243</f>
        <v>2.2599999999999998</v>
      </c>
      <c r="C1240" s="2">
        <f t="shared" si="171"/>
        <v>8.9999999999999858E-2</v>
      </c>
      <c r="D1240" s="2">
        <f t="shared" si="172"/>
        <v>8.9999999999999858E-2</v>
      </c>
      <c r="E1240" s="2">
        <f t="shared" si="173"/>
        <v>0</v>
      </c>
      <c r="F1240" s="2">
        <f t="shared" si="174"/>
        <v>1.8361198843147197E-2</v>
      </c>
      <c r="G1240" s="2">
        <f t="shared" si="174"/>
        <v>6.3969110144934298E-3</v>
      </c>
      <c r="H1240" s="2">
        <f t="shared" si="175"/>
        <v>2.8703226919283975</v>
      </c>
      <c r="I1240" s="2">
        <f t="shared" si="176"/>
        <v>74.162361136307538</v>
      </c>
    </row>
    <row r="1241" spans="1:9" ht="13.5" x14ac:dyDescent="0.25">
      <c r="A1241" s="3">
        <f>TITRES_STAT!B1244</f>
        <v>44118</v>
      </c>
      <c r="B1241" s="6">
        <f>TITRES_STAT!D1244</f>
        <v>2.2599999999999998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1.7049684640065253E-2</v>
      </c>
      <c r="G1241" s="2">
        <f t="shared" si="174"/>
        <v>5.9399887991724706E-3</v>
      </c>
      <c r="H1241" s="2">
        <f t="shared" si="175"/>
        <v>2.8703226919283971</v>
      </c>
      <c r="I1241" s="2">
        <f t="shared" si="176"/>
        <v>74.162361136307538</v>
      </c>
    </row>
    <row r="1242" spans="1:9" ht="13.5" x14ac:dyDescent="0.25">
      <c r="A1242" s="3">
        <f>TITRES_STAT!B1245</f>
        <v>44120</v>
      </c>
      <c r="B1242" s="6">
        <f>TITRES_STAT!D1245</f>
        <v>2.2599999999999998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1.5831850022917735E-2</v>
      </c>
      <c r="G1242" s="2">
        <f t="shared" si="174"/>
        <v>5.5157038849458651E-3</v>
      </c>
      <c r="H1242" s="2">
        <f t="shared" si="175"/>
        <v>2.8703226919283975</v>
      </c>
      <c r="I1242" s="2">
        <f t="shared" si="176"/>
        <v>74.162361136307538</v>
      </c>
    </row>
    <row r="1243" spans="1:9" ht="13.5" x14ac:dyDescent="0.25">
      <c r="A1243" s="3">
        <f>TITRES_STAT!B1246</f>
        <v>44123</v>
      </c>
      <c r="B1243" s="6">
        <f>TITRES_STAT!D1246</f>
        <v>2.2599999999999998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1.4701003592709327E-2</v>
      </c>
      <c r="G1243" s="2">
        <f t="shared" si="174"/>
        <v>5.1217250360211606E-3</v>
      </c>
      <c r="H1243" s="2">
        <f t="shared" si="175"/>
        <v>2.8703226919283975</v>
      </c>
      <c r="I1243" s="2">
        <f t="shared" si="176"/>
        <v>74.162361136307538</v>
      </c>
    </row>
    <row r="1244" spans="1:9" ht="13.5" x14ac:dyDescent="0.25">
      <c r="A1244" s="3">
        <f>TITRES_STAT!B1247</f>
        <v>44124</v>
      </c>
      <c r="B1244" s="6">
        <f>TITRES_STAT!D1247</f>
        <v>2.2000000000000002</v>
      </c>
      <c r="C1244" s="2">
        <f t="shared" si="171"/>
        <v>-5.9999999999999609E-2</v>
      </c>
      <c r="D1244" s="2">
        <f t="shared" si="172"/>
        <v>0</v>
      </c>
      <c r="E1244" s="2">
        <f t="shared" si="173"/>
        <v>5.9999999999999609E-2</v>
      </c>
      <c r="F1244" s="2">
        <f t="shared" si="174"/>
        <v>1.3650931907515804E-2</v>
      </c>
      <c r="G1244" s="2">
        <f t="shared" si="174"/>
        <v>9.041601819162479E-3</v>
      </c>
      <c r="H1244" s="2">
        <f t="shared" si="175"/>
        <v>1.5097913158025229</v>
      </c>
      <c r="I1244" s="2">
        <f t="shared" si="176"/>
        <v>60.156049879380376</v>
      </c>
    </row>
    <row r="1245" spans="1:9" ht="13.5" x14ac:dyDescent="0.25">
      <c r="A1245" s="3">
        <f>TITRES_STAT!B1248</f>
        <v>44125</v>
      </c>
      <c r="B1245" s="6">
        <f>TITRES_STAT!D1248</f>
        <v>2.14</v>
      </c>
      <c r="C1245" s="2">
        <f t="shared" si="171"/>
        <v>-6.0000000000000053E-2</v>
      </c>
      <c r="D1245" s="2">
        <f t="shared" si="172"/>
        <v>0</v>
      </c>
      <c r="E1245" s="2">
        <f t="shared" si="173"/>
        <v>6.0000000000000053E-2</v>
      </c>
      <c r="F1245" s="2">
        <f t="shared" ref="F1245:G1260" si="177">((F1244*13)+D1245)/14</f>
        <v>1.2675865342693247E-2</v>
      </c>
      <c r="G1245" s="2">
        <f t="shared" si="177"/>
        <v>1.268148740350802E-2</v>
      </c>
      <c r="H1245" s="2">
        <f t="shared" si="175"/>
        <v>0.99955667181333807</v>
      </c>
      <c r="I1245" s="2">
        <f t="shared" si="176"/>
        <v>49.988914338040239</v>
      </c>
    </row>
    <row r="1246" spans="1:9" ht="13.5" x14ac:dyDescent="0.25">
      <c r="A1246" s="3">
        <f>TITRES_STAT!B1249</f>
        <v>44126</v>
      </c>
      <c r="B1246" s="6">
        <f>TITRES_STAT!D1249</f>
        <v>2.2000000000000002</v>
      </c>
      <c r="C1246" s="2">
        <f t="shared" si="171"/>
        <v>6.0000000000000053E-2</v>
      </c>
      <c r="D1246" s="2">
        <f t="shared" si="172"/>
        <v>6.0000000000000053E-2</v>
      </c>
      <c r="E1246" s="2">
        <f t="shared" si="173"/>
        <v>0</v>
      </c>
      <c r="F1246" s="2">
        <f t="shared" si="177"/>
        <v>1.6056160675358019E-2</v>
      </c>
      <c r="G1246" s="2">
        <f t="shared" si="177"/>
        <v>1.1775666874686019E-2</v>
      </c>
      <c r="H1246" s="2">
        <f t="shared" si="175"/>
        <v>1.3635033027194168</v>
      </c>
      <c r="I1246" s="2">
        <f t="shared" si="176"/>
        <v>57.6899258465426</v>
      </c>
    </row>
    <row r="1247" spans="1:9" ht="13.5" x14ac:dyDescent="0.25">
      <c r="A1247" s="3">
        <f>TITRES_STAT!B1250</f>
        <v>44127</v>
      </c>
      <c r="B1247" s="6">
        <f>TITRES_STAT!D1250</f>
        <v>2.2000000000000002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1.4909292055689591E-2</v>
      </c>
      <c r="G1247" s="2">
        <f t="shared" si="177"/>
        <v>1.0934547812208446E-2</v>
      </c>
      <c r="H1247" s="2">
        <f t="shared" si="175"/>
        <v>1.363503302719417</v>
      </c>
      <c r="I1247" s="2">
        <f t="shared" si="176"/>
        <v>57.689925846542607</v>
      </c>
    </row>
    <row r="1248" spans="1:9" ht="13.5" x14ac:dyDescent="0.25">
      <c r="A1248" s="3">
        <f>TITRES_STAT!B1251</f>
        <v>44130</v>
      </c>
      <c r="B1248" s="6">
        <f>TITRES_STAT!D1251</f>
        <v>2.2000000000000002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1.3844342623140335E-2</v>
      </c>
      <c r="G1248" s="2">
        <f t="shared" si="177"/>
        <v>1.0153508682764985E-2</v>
      </c>
      <c r="H1248" s="2">
        <f t="shared" si="175"/>
        <v>1.363503302719417</v>
      </c>
      <c r="I1248" s="2">
        <f t="shared" si="176"/>
        <v>57.689925846542607</v>
      </c>
    </row>
    <row r="1249" spans="1:9" ht="13.5" x14ac:dyDescent="0.25">
      <c r="A1249" s="3">
        <f>TITRES_STAT!B1252</f>
        <v>44131</v>
      </c>
      <c r="B1249" s="6">
        <f>TITRES_STAT!D1252</f>
        <v>2.2000000000000002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1.285546100720174E-2</v>
      </c>
      <c r="G1249" s="2">
        <f t="shared" si="177"/>
        <v>9.428258062567486E-3</v>
      </c>
      <c r="H1249" s="2">
        <f t="shared" si="175"/>
        <v>1.363503302719417</v>
      </c>
      <c r="I1249" s="2">
        <f t="shared" si="176"/>
        <v>57.689925846542607</v>
      </c>
    </row>
    <row r="1250" spans="1:9" ht="13.5" x14ac:dyDescent="0.25">
      <c r="A1250" s="3">
        <f>TITRES_STAT!B1253</f>
        <v>44132</v>
      </c>
      <c r="B1250" s="6">
        <f>TITRES_STAT!D1253</f>
        <v>2.11</v>
      </c>
      <c r="C1250" s="2">
        <f t="shared" si="171"/>
        <v>-9.0000000000000302E-2</v>
      </c>
      <c r="D1250" s="2">
        <f t="shared" si="172"/>
        <v>0</v>
      </c>
      <c r="E1250" s="2">
        <f t="shared" si="173"/>
        <v>9.0000000000000302E-2</v>
      </c>
      <c r="F1250" s="2">
        <f t="shared" si="177"/>
        <v>1.1937213792401615E-2</v>
      </c>
      <c r="G1250" s="2">
        <f t="shared" si="177"/>
        <v>1.518338248666983E-2</v>
      </c>
      <c r="H1250" s="2">
        <f t="shared" si="175"/>
        <v>0.78620253444065102</v>
      </c>
      <c r="I1250" s="2">
        <f t="shared" si="176"/>
        <v>44.015307294749206</v>
      </c>
    </row>
    <row r="1251" spans="1:9" ht="13.5" x14ac:dyDescent="0.25">
      <c r="A1251" s="3">
        <f>TITRES_STAT!B1254</f>
        <v>44134</v>
      </c>
      <c r="B1251" s="6">
        <f>TITRES_STAT!D1254</f>
        <v>2.11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1.1084555664372928E-2</v>
      </c>
      <c r="G1251" s="2">
        <f t="shared" si="177"/>
        <v>1.4098855166193414E-2</v>
      </c>
      <c r="H1251" s="2">
        <f t="shared" si="175"/>
        <v>0.78620253444065102</v>
      </c>
      <c r="I1251" s="2">
        <f t="shared" si="176"/>
        <v>44.015307294749206</v>
      </c>
    </row>
    <row r="1252" spans="1:9" ht="13.5" x14ac:dyDescent="0.25">
      <c r="A1252" s="3">
        <f>TITRES_STAT!B1255</f>
        <v>44137</v>
      </c>
      <c r="B1252" s="6">
        <f>TITRES_STAT!D1255</f>
        <v>2.0499999999999998</v>
      </c>
      <c r="C1252" s="2">
        <f t="shared" si="171"/>
        <v>-6.0000000000000053E-2</v>
      </c>
      <c r="D1252" s="2">
        <f t="shared" si="172"/>
        <v>0</v>
      </c>
      <c r="E1252" s="2">
        <f t="shared" si="173"/>
        <v>6.0000000000000053E-2</v>
      </c>
      <c r="F1252" s="2">
        <f t="shared" si="177"/>
        <v>1.029280168834629E-2</v>
      </c>
      <c r="G1252" s="2">
        <f t="shared" si="177"/>
        <v>1.7377508368608175E-2</v>
      </c>
      <c r="H1252" s="2">
        <f t="shared" si="175"/>
        <v>0.59230595491698079</v>
      </c>
      <c r="I1252" s="2">
        <f t="shared" si="176"/>
        <v>37.19799910864883</v>
      </c>
    </row>
    <row r="1253" spans="1:9" ht="13.5" x14ac:dyDescent="0.25">
      <c r="A1253" s="3">
        <f>TITRES_STAT!B1256</f>
        <v>44138</v>
      </c>
      <c r="B1253" s="6">
        <f>TITRES_STAT!D1256</f>
        <v>2.0499999999999998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9.5576015677501271E-3</v>
      </c>
      <c r="G1253" s="2">
        <f t="shared" si="177"/>
        <v>1.6136257770850447E-2</v>
      </c>
      <c r="H1253" s="2">
        <f t="shared" si="175"/>
        <v>0.5923059549169809</v>
      </c>
      <c r="I1253" s="2">
        <f t="shared" si="176"/>
        <v>37.197999108648837</v>
      </c>
    </row>
    <row r="1254" spans="1:9" ht="13.5" x14ac:dyDescent="0.25">
      <c r="A1254" s="3">
        <f>TITRES_STAT!B1257</f>
        <v>44139</v>
      </c>
      <c r="B1254" s="6">
        <f>TITRES_STAT!D1257</f>
        <v>2.0499999999999998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8.8749157414822599E-3</v>
      </c>
      <c r="G1254" s="2">
        <f t="shared" si="177"/>
        <v>1.4983667930075415E-2</v>
      </c>
      <c r="H1254" s="2">
        <f t="shared" si="175"/>
        <v>0.59230595491698079</v>
      </c>
      <c r="I1254" s="2">
        <f t="shared" si="176"/>
        <v>37.19799910864883</v>
      </c>
    </row>
    <row r="1255" spans="1:9" ht="13.5" x14ac:dyDescent="0.25">
      <c r="A1255" s="3">
        <f>TITRES_STAT!B1258</f>
        <v>44140</v>
      </c>
      <c r="B1255" s="6">
        <f>TITRES_STAT!D1258</f>
        <v>2.17</v>
      </c>
      <c r="C1255" s="2">
        <f t="shared" si="171"/>
        <v>0.12000000000000011</v>
      </c>
      <c r="D1255" s="2">
        <f t="shared" si="172"/>
        <v>0.12000000000000011</v>
      </c>
      <c r="E1255" s="2">
        <f t="shared" si="173"/>
        <v>0</v>
      </c>
      <c r="F1255" s="2">
        <f t="shared" si="177"/>
        <v>1.6812421759947821E-2</v>
      </c>
      <c r="G1255" s="2">
        <f t="shared" si="177"/>
        <v>1.3913405935070029E-2</v>
      </c>
      <c r="H1255" s="2">
        <f t="shared" si="175"/>
        <v>1.2083613342704647</v>
      </c>
      <c r="I1255" s="2">
        <f t="shared" si="176"/>
        <v>54.717555298514974</v>
      </c>
    </row>
    <row r="1256" spans="1:9" ht="13.5" x14ac:dyDescent="0.25">
      <c r="A1256" s="3">
        <f>TITRES_STAT!B1259</f>
        <v>44141</v>
      </c>
      <c r="B1256" s="6">
        <f>TITRES_STAT!D1259</f>
        <v>2.2000000000000002</v>
      </c>
      <c r="C1256" s="2">
        <f t="shared" si="171"/>
        <v>3.0000000000000249E-2</v>
      </c>
      <c r="D1256" s="2">
        <f t="shared" si="172"/>
        <v>3.0000000000000249E-2</v>
      </c>
      <c r="E1256" s="2">
        <f t="shared" si="173"/>
        <v>0</v>
      </c>
      <c r="F1256" s="2">
        <f t="shared" si="177"/>
        <v>1.7754391634237279E-2</v>
      </c>
      <c r="G1256" s="2">
        <f t="shared" si="177"/>
        <v>1.291959122542217E-2</v>
      </c>
      <c r="H1256" s="2">
        <f t="shared" si="175"/>
        <v>1.3742223979425574</v>
      </c>
      <c r="I1256" s="2">
        <f t="shared" si="176"/>
        <v>57.880946584171085</v>
      </c>
    </row>
    <row r="1257" spans="1:9" ht="13.5" x14ac:dyDescent="0.25">
      <c r="A1257" s="3">
        <f>TITRES_STAT!B1260</f>
        <v>44144</v>
      </c>
      <c r="B1257" s="6">
        <f>TITRES_STAT!D1260</f>
        <v>2.2000000000000002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1.648622080322033E-2</v>
      </c>
      <c r="G1257" s="2">
        <f t="shared" si="177"/>
        <v>1.1996763280749157E-2</v>
      </c>
      <c r="H1257" s="2">
        <f t="shared" si="175"/>
        <v>1.3742223979425574</v>
      </c>
      <c r="I1257" s="2">
        <f t="shared" si="176"/>
        <v>57.880946584171085</v>
      </c>
    </row>
    <row r="1258" spans="1:9" ht="13.5" x14ac:dyDescent="0.25">
      <c r="A1258" s="3">
        <f>TITRES_STAT!B1261</f>
        <v>44145</v>
      </c>
      <c r="B1258" s="6">
        <f>TITRES_STAT!D1261</f>
        <v>2.25</v>
      </c>
      <c r="C1258" s="2">
        <f t="shared" si="171"/>
        <v>4.9999999999999822E-2</v>
      </c>
      <c r="D1258" s="2">
        <f t="shared" si="172"/>
        <v>4.9999999999999822E-2</v>
      </c>
      <c r="E1258" s="2">
        <f t="shared" si="173"/>
        <v>0</v>
      </c>
      <c r="F1258" s="2">
        <f t="shared" si="177"/>
        <v>1.8880062174418868E-2</v>
      </c>
      <c r="G1258" s="2">
        <f t="shared" si="177"/>
        <v>1.1139851617838504E-2</v>
      </c>
      <c r="H1258" s="2">
        <f t="shared" si="175"/>
        <v>1.6948216926144497</v>
      </c>
      <c r="I1258" s="2">
        <f t="shared" si="176"/>
        <v>62.891793444418035</v>
      </c>
    </row>
    <row r="1259" spans="1:9" ht="13.5" x14ac:dyDescent="0.25">
      <c r="A1259" s="3">
        <f>TITRES_STAT!B1262</f>
        <v>44146</v>
      </c>
      <c r="B1259" s="6">
        <f>TITRES_STAT!D1262</f>
        <v>2.25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1.7531486304817521E-2</v>
      </c>
      <c r="G1259" s="2">
        <f t="shared" si="177"/>
        <v>1.0344147930850039E-2</v>
      </c>
      <c r="H1259" s="2">
        <f t="shared" si="175"/>
        <v>1.6948216926144497</v>
      </c>
      <c r="I1259" s="2">
        <f t="shared" si="176"/>
        <v>62.891793444418035</v>
      </c>
    </row>
    <row r="1260" spans="1:9" ht="13.5" x14ac:dyDescent="0.25">
      <c r="A1260" s="3">
        <f>TITRES_STAT!B1263</f>
        <v>44147</v>
      </c>
      <c r="B1260" s="6">
        <f>TITRES_STAT!D1263</f>
        <v>2.2999999999999998</v>
      </c>
      <c r="C1260" s="2">
        <f t="shared" si="171"/>
        <v>4.9999999999999822E-2</v>
      </c>
      <c r="D1260" s="2">
        <f t="shared" si="172"/>
        <v>4.9999999999999822E-2</v>
      </c>
      <c r="E1260" s="2">
        <f t="shared" si="173"/>
        <v>0</v>
      </c>
      <c r="F1260" s="2">
        <f t="shared" si="177"/>
        <v>1.9850665854473402E-2</v>
      </c>
      <c r="G1260" s="2">
        <f t="shared" si="177"/>
        <v>9.6052802215036062E-3</v>
      </c>
      <c r="H1260" s="2">
        <f t="shared" si="175"/>
        <v>2.0666409929439817</v>
      </c>
      <c r="I1260" s="2">
        <f t="shared" si="176"/>
        <v>67.391031349907124</v>
      </c>
    </row>
    <row r="1261" spans="1:9" ht="13.5" x14ac:dyDescent="0.25">
      <c r="A1261" s="3">
        <f>TITRES_STAT!B1264</f>
        <v>44148</v>
      </c>
      <c r="B1261" s="6">
        <f>TITRES_STAT!D1264</f>
        <v>2.36</v>
      </c>
      <c r="C1261" s="2">
        <f t="shared" si="171"/>
        <v>6.0000000000000053E-2</v>
      </c>
      <c r="D1261" s="2">
        <f t="shared" si="172"/>
        <v>6.0000000000000053E-2</v>
      </c>
      <c r="E1261" s="2">
        <f t="shared" si="173"/>
        <v>0</v>
      </c>
      <c r="F1261" s="2">
        <f t="shared" ref="F1261:G1276" si="178">((F1260*13)+D1261)/14</f>
        <v>2.2718475436296733E-2</v>
      </c>
      <c r="G1261" s="2">
        <f t="shared" si="178"/>
        <v>8.919188777110492E-3</v>
      </c>
      <c r="H1261" s="2">
        <f t="shared" si="175"/>
        <v>2.5471459349083014</v>
      </c>
      <c r="I1261" s="2">
        <f t="shared" si="176"/>
        <v>71.808320876827651</v>
      </c>
    </row>
    <row r="1262" spans="1:9" ht="13.5" x14ac:dyDescent="0.25">
      <c r="A1262" s="3">
        <f>TITRES_STAT!B1265</f>
        <v>44151</v>
      </c>
      <c r="B1262" s="6">
        <f>TITRES_STAT!D1265</f>
        <v>2.4</v>
      </c>
      <c r="C1262" s="2">
        <f t="shared" si="171"/>
        <v>4.0000000000000036E-2</v>
      </c>
      <c r="D1262" s="2">
        <f t="shared" si="172"/>
        <v>4.0000000000000036E-2</v>
      </c>
      <c r="E1262" s="2">
        <f t="shared" si="173"/>
        <v>0</v>
      </c>
      <c r="F1262" s="2">
        <f t="shared" si="178"/>
        <v>2.3952870047989825E-2</v>
      </c>
      <c r="G1262" s="2">
        <f t="shared" si="178"/>
        <v>8.2821038644597424E-3</v>
      </c>
      <c r="H1262" s="2">
        <f t="shared" si="175"/>
        <v>2.8921238419596076</v>
      </c>
      <c r="I1262" s="2">
        <f t="shared" si="176"/>
        <v>74.307086809023019</v>
      </c>
    </row>
    <row r="1263" spans="1:9" ht="13.5" x14ac:dyDescent="0.25">
      <c r="A1263" s="3">
        <f>TITRES_STAT!B1266</f>
        <v>44152</v>
      </c>
      <c r="B1263" s="6">
        <f>TITRES_STAT!D1266</f>
        <v>2.35</v>
      </c>
      <c r="C1263" s="2">
        <f t="shared" si="171"/>
        <v>-4.9999999999999822E-2</v>
      </c>
      <c r="D1263" s="2">
        <f t="shared" si="172"/>
        <v>0</v>
      </c>
      <c r="E1263" s="2">
        <f t="shared" si="173"/>
        <v>4.9999999999999822E-2</v>
      </c>
      <c r="F1263" s="2">
        <f t="shared" si="178"/>
        <v>2.2241950758847693E-2</v>
      </c>
      <c r="G1263" s="2">
        <f t="shared" si="178"/>
        <v>1.126195358842689E-2</v>
      </c>
      <c r="H1263" s="2">
        <f t="shared" si="175"/>
        <v>1.9749638092723243</v>
      </c>
      <c r="I1263" s="2">
        <f t="shared" si="176"/>
        <v>66.38614571097591</v>
      </c>
    </row>
    <row r="1264" spans="1:9" ht="13.5" x14ac:dyDescent="0.25">
      <c r="A1264" s="3">
        <f>TITRES_STAT!B1267</f>
        <v>44153</v>
      </c>
      <c r="B1264" s="6">
        <f>TITRES_STAT!D1267</f>
        <v>2.35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2.065323999035857E-2</v>
      </c>
      <c r="G1264" s="2">
        <f t="shared" si="178"/>
        <v>1.0457528332110683E-2</v>
      </c>
      <c r="H1264" s="2">
        <f t="shared" si="175"/>
        <v>1.9749638092723241</v>
      </c>
      <c r="I1264" s="2">
        <f t="shared" si="176"/>
        <v>66.386145710975896</v>
      </c>
    </row>
    <row r="1265" spans="1:9" ht="13.5" x14ac:dyDescent="0.25">
      <c r="A1265" s="3">
        <f>TITRES_STAT!B1268</f>
        <v>44154</v>
      </c>
      <c r="B1265" s="6">
        <f>TITRES_STAT!D1268</f>
        <v>2.35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1.9178008562475816E-2</v>
      </c>
      <c r="G1265" s="2">
        <f t="shared" si="178"/>
        <v>9.7105620226742052E-3</v>
      </c>
      <c r="H1265" s="2">
        <f t="shared" si="175"/>
        <v>1.9749638092723245</v>
      </c>
      <c r="I1265" s="2">
        <f t="shared" si="176"/>
        <v>66.38614571097591</v>
      </c>
    </row>
    <row r="1266" spans="1:9" ht="13.5" x14ac:dyDescent="0.25">
      <c r="A1266" s="3">
        <f>TITRES_STAT!B1269</f>
        <v>44155</v>
      </c>
      <c r="B1266" s="6">
        <f>TITRES_STAT!D1269</f>
        <v>2.35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1.7808150808013259E-2</v>
      </c>
      <c r="G1266" s="2">
        <f t="shared" si="178"/>
        <v>9.0169504496260492E-3</v>
      </c>
      <c r="H1266" s="2">
        <f t="shared" si="175"/>
        <v>1.9749638092723243</v>
      </c>
      <c r="I1266" s="2">
        <f t="shared" si="176"/>
        <v>66.38614571097591</v>
      </c>
    </row>
    <row r="1267" spans="1:9" ht="13.5" x14ac:dyDescent="0.25">
      <c r="A1267" s="3">
        <f>TITRES_STAT!B1270</f>
        <v>44158</v>
      </c>
      <c r="B1267" s="6">
        <f>TITRES_STAT!D1270</f>
        <v>2.35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1.6536140036012312E-2</v>
      </c>
      <c r="G1267" s="2">
        <f t="shared" si="178"/>
        <v>8.3728825603670461E-3</v>
      </c>
      <c r="H1267" s="2">
        <f t="shared" si="175"/>
        <v>1.9749638092723243</v>
      </c>
      <c r="I1267" s="2">
        <f t="shared" si="176"/>
        <v>66.38614571097591</v>
      </c>
    </row>
    <row r="1268" spans="1:9" ht="13.5" x14ac:dyDescent="0.25">
      <c r="A1268" s="3">
        <f>TITRES_STAT!B1271</f>
        <v>44159</v>
      </c>
      <c r="B1268" s="6">
        <f>TITRES_STAT!D1271</f>
        <v>2.44</v>
      </c>
      <c r="C1268" s="2">
        <f t="shared" si="171"/>
        <v>8.9999999999999858E-2</v>
      </c>
      <c r="D1268" s="2">
        <f t="shared" si="172"/>
        <v>8.9999999999999858E-2</v>
      </c>
      <c r="E1268" s="2">
        <f t="shared" si="173"/>
        <v>0</v>
      </c>
      <c r="F1268" s="2">
        <f t="shared" si="178"/>
        <v>2.1783558604868563E-2</v>
      </c>
      <c r="G1268" s="2">
        <f t="shared" si="178"/>
        <v>7.7748195203408282E-3</v>
      </c>
      <c r="H1268" s="2">
        <f t="shared" si="175"/>
        <v>2.8018089098888339</v>
      </c>
      <c r="I1268" s="2">
        <f t="shared" si="176"/>
        <v>73.696731642694786</v>
      </c>
    </row>
    <row r="1269" spans="1:9" ht="13.5" x14ac:dyDescent="0.25">
      <c r="A1269" s="3">
        <f>TITRES_STAT!B1272</f>
        <v>44160</v>
      </c>
      <c r="B1269" s="6">
        <f>TITRES_STAT!D1272</f>
        <v>2.44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2.0227590133092239E-2</v>
      </c>
      <c r="G1269" s="2">
        <f t="shared" si="178"/>
        <v>7.2194752688879123E-3</v>
      </c>
      <c r="H1269" s="2">
        <f t="shared" si="175"/>
        <v>2.8018089098888339</v>
      </c>
      <c r="I1269" s="2">
        <f t="shared" si="176"/>
        <v>73.696731642694786</v>
      </c>
    </row>
    <row r="1270" spans="1:9" ht="13.5" x14ac:dyDescent="0.25">
      <c r="A1270" s="3">
        <f>TITRES_STAT!B1273</f>
        <v>44161</v>
      </c>
      <c r="B1270" s="6">
        <f>TITRES_STAT!D1273</f>
        <v>2.44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1.8782762266442793E-2</v>
      </c>
      <c r="G1270" s="2">
        <f t="shared" si="178"/>
        <v>6.7037984639673476E-3</v>
      </c>
      <c r="H1270" s="2">
        <f t="shared" si="175"/>
        <v>2.8018089098888339</v>
      </c>
      <c r="I1270" s="2">
        <f t="shared" si="176"/>
        <v>73.696731642694786</v>
      </c>
    </row>
    <row r="1271" spans="1:9" ht="13.5" x14ac:dyDescent="0.25">
      <c r="A1271" s="3">
        <f>TITRES_STAT!B1274</f>
        <v>44162</v>
      </c>
      <c r="B1271" s="6">
        <f>TITRES_STAT!D1274</f>
        <v>2.44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1.7441136390268307E-2</v>
      </c>
      <c r="G1271" s="2">
        <f t="shared" si="178"/>
        <v>6.2249557165411085E-3</v>
      </c>
      <c r="H1271" s="2">
        <f t="shared" si="175"/>
        <v>2.8018089098888335</v>
      </c>
      <c r="I1271" s="2">
        <f t="shared" si="176"/>
        <v>73.696731642694786</v>
      </c>
    </row>
    <row r="1272" spans="1:9" ht="13.5" x14ac:dyDescent="0.25">
      <c r="A1272" s="3">
        <f>TITRES_STAT!B1275</f>
        <v>44165</v>
      </c>
      <c r="B1272" s="6">
        <f>TITRES_STAT!D1275</f>
        <v>2.44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1.6195340933820572E-2</v>
      </c>
      <c r="G1272" s="2">
        <f t="shared" si="178"/>
        <v>5.780316022502458E-3</v>
      </c>
      <c r="H1272" s="2">
        <f t="shared" si="175"/>
        <v>2.8018089098888339</v>
      </c>
      <c r="I1272" s="2">
        <f t="shared" si="176"/>
        <v>73.696731642694786</v>
      </c>
    </row>
    <row r="1273" spans="1:9" ht="13.5" x14ac:dyDescent="0.25">
      <c r="A1273" s="3">
        <f>TITRES_STAT!B1276</f>
        <v>44166</v>
      </c>
      <c r="B1273" s="6">
        <f>TITRES_STAT!D1276</f>
        <v>2.5099999999999998</v>
      </c>
      <c r="C1273" s="2">
        <f t="shared" si="171"/>
        <v>6.999999999999984E-2</v>
      </c>
      <c r="D1273" s="2">
        <f t="shared" si="172"/>
        <v>6.999999999999984E-2</v>
      </c>
      <c r="E1273" s="2">
        <f t="shared" si="173"/>
        <v>0</v>
      </c>
      <c r="F1273" s="2">
        <f t="shared" si="178"/>
        <v>2.0038530867119091E-2</v>
      </c>
      <c r="G1273" s="2">
        <f t="shared" si="178"/>
        <v>5.367436306609426E-3</v>
      </c>
      <c r="H1273" s="2">
        <f t="shared" si="175"/>
        <v>3.7333523347904052</v>
      </c>
      <c r="I1273" s="2">
        <f t="shared" si="176"/>
        <v>78.873324247385014</v>
      </c>
    </row>
    <row r="1274" spans="1:9" ht="13.5" x14ac:dyDescent="0.25">
      <c r="A1274" s="3">
        <f>TITRES_STAT!B1277</f>
        <v>44167</v>
      </c>
      <c r="B1274" s="6">
        <f>TITRES_STAT!D1277</f>
        <v>2.5099999999999998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1.8607207233753441E-2</v>
      </c>
      <c r="G1274" s="2">
        <f t="shared" si="178"/>
        <v>4.9840479989944671E-3</v>
      </c>
      <c r="H1274" s="2">
        <f t="shared" si="175"/>
        <v>3.7333523347904052</v>
      </c>
      <c r="I1274" s="2">
        <f t="shared" si="176"/>
        <v>78.873324247385014</v>
      </c>
    </row>
    <row r="1275" spans="1:9" ht="13.5" x14ac:dyDescent="0.25">
      <c r="A1275" s="3">
        <f>TITRES_STAT!B1278</f>
        <v>44168</v>
      </c>
      <c r="B1275" s="6">
        <f>TITRES_STAT!D1278</f>
        <v>2.58</v>
      </c>
      <c r="C1275" s="2">
        <f t="shared" si="171"/>
        <v>7.0000000000000284E-2</v>
      </c>
      <c r="D1275" s="2">
        <f t="shared" si="172"/>
        <v>7.0000000000000284E-2</v>
      </c>
      <c r="E1275" s="2">
        <f t="shared" si="173"/>
        <v>0</v>
      </c>
      <c r="F1275" s="2">
        <f t="shared" si="178"/>
        <v>2.2278121002771073E-2</v>
      </c>
      <c r="G1275" s="2">
        <f t="shared" si="178"/>
        <v>4.6280445704948627E-3</v>
      </c>
      <c r="H1275" s="2">
        <f t="shared" si="175"/>
        <v>4.813722224025371</v>
      </c>
      <c r="I1275" s="2">
        <f t="shared" si="176"/>
        <v>82.799315800340935</v>
      </c>
    </row>
    <row r="1276" spans="1:9" ht="13.5" x14ac:dyDescent="0.25">
      <c r="A1276" s="3">
        <f>TITRES_STAT!B1279</f>
        <v>44169</v>
      </c>
      <c r="B1276" s="6">
        <f>TITRES_STAT!D1279</f>
        <v>2.54</v>
      </c>
      <c r="C1276" s="2">
        <f t="shared" si="171"/>
        <v>-4.0000000000000036E-2</v>
      </c>
      <c r="D1276" s="2">
        <f t="shared" si="172"/>
        <v>0</v>
      </c>
      <c r="E1276" s="2">
        <f t="shared" si="173"/>
        <v>4.0000000000000036E-2</v>
      </c>
      <c r="F1276" s="2">
        <f t="shared" si="178"/>
        <v>2.0686826645430281E-2</v>
      </c>
      <c r="G1276" s="2">
        <f t="shared" si="178"/>
        <v>7.1546128154595179E-3</v>
      </c>
      <c r="H1276" s="2">
        <f t="shared" si="175"/>
        <v>2.8913970859094813</v>
      </c>
      <c r="I1276" s="2">
        <f t="shared" si="176"/>
        <v>74.302288408938253</v>
      </c>
    </row>
    <row r="1277" spans="1:9" ht="13.5" x14ac:dyDescent="0.25">
      <c r="A1277" s="3">
        <f>TITRES_STAT!B1280</f>
        <v>44172</v>
      </c>
      <c r="B1277" s="6">
        <f>TITRES_STAT!D1280</f>
        <v>2.54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1.9209196170756691E-2</v>
      </c>
      <c r="G1277" s="2">
        <f t="shared" si="179"/>
        <v>6.6435690429266945E-3</v>
      </c>
      <c r="H1277" s="2">
        <f t="shared" si="175"/>
        <v>2.8913970859094822</v>
      </c>
      <c r="I1277" s="2">
        <f t="shared" si="176"/>
        <v>74.302288408938253</v>
      </c>
    </row>
    <row r="1278" spans="1:9" ht="13.5" x14ac:dyDescent="0.25">
      <c r="A1278" s="3">
        <f>TITRES_STAT!B1281</f>
        <v>44173</v>
      </c>
      <c r="B1278" s="6">
        <f>TITRES_STAT!D1281</f>
        <v>2.4300000000000002</v>
      </c>
      <c r="C1278" s="2">
        <f t="shared" si="171"/>
        <v>-0.10999999999999988</v>
      </c>
      <c r="D1278" s="2">
        <f t="shared" si="172"/>
        <v>0</v>
      </c>
      <c r="E1278" s="2">
        <f t="shared" si="173"/>
        <v>0.10999999999999988</v>
      </c>
      <c r="F1278" s="2">
        <f t="shared" si="179"/>
        <v>1.7837110729988358E-2</v>
      </c>
      <c r="G1278" s="2">
        <f t="shared" si="179"/>
        <v>1.4026171254146208E-2</v>
      </c>
      <c r="H1278" s="2">
        <f t="shared" si="175"/>
        <v>1.2717020494609759</v>
      </c>
      <c r="I1278" s="2">
        <f t="shared" si="176"/>
        <v>55.980142719980485</v>
      </c>
    </row>
    <row r="1279" spans="1:9" ht="13.5" x14ac:dyDescent="0.25">
      <c r="A1279" s="3">
        <f>TITRES_STAT!B1282</f>
        <v>44174</v>
      </c>
      <c r="B1279" s="6">
        <f>TITRES_STAT!D1282</f>
        <v>2.41</v>
      </c>
      <c r="C1279" s="2">
        <f t="shared" si="171"/>
        <v>-2.0000000000000018E-2</v>
      </c>
      <c r="D1279" s="2">
        <f t="shared" si="172"/>
        <v>0</v>
      </c>
      <c r="E1279" s="2">
        <f t="shared" si="173"/>
        <v>2.0000000000000018E-2</v>
      </c>
      <c r="F1279" s="2">
        <f t="shared" si="179"/>
        <v>1.6563031392132048E-2</v>
      </c>
      <c r="G1279" s="2">
        <f t="shared" si="179"/>
        <v>1.445287330742148E-2</v>
      </c>
      <c r="H1279" s="2">
        <f t="shared" si="175"/>
        <v>1.1460026694918173</v>
      </c>
      <c r="I1279" s="2">
        <f t="shared" si="176"/>
        <v>53.401735504979392</v>
      </c>
    </row>
    <row r="1280" spans="1:9" ht="13.5" x14ac:dyDescent="0.25">
      <c r="A1280" s="3">
        <f>TITRES_STAT!B1283</f>
        <v>44175</v>
      </c>
      <c r="B1280" s="6">
        <f>TITRES_STAT!D1283</f>
        <v>2.31</v>
      </c>
      <c r="C1280" s="2">
        <f t="shared" si="171"/>
        <v>-0.10000000000000009</v>
      </c>
      <c r="D1280" s="2">
        <f t="shared" si="172"/>
        <v>0</v>
      </c>
      <c r="E1280" s="2">
        <f t="shared" si="173"/>
        <v>0.10000000000000009</v>
      </c>
      <c r="F1280" s="2">
        <f t="shared" si="179"/>
        <v>1.5379957721265474E-2</v>
      </c>
      <c r="G1280" s="2">
        <f t="shared" si="179"/>
        <v>2.0563382356891379E-2</v>
      </c>
      <c r="H1280" s="2">
        <f t="shared" si="175"/>
        <v>0.747929375349635</v>
      </c>
      <c r="I1280" s="2">
        <f t="shared" si="176"/>
        <v>42.789450529145554</v>
      </c>
    </row>
    <row r="1281" spans="1:9" ht="13.5" x14ac:dyDescent="0.25">
      <c r="A1281" s="3">
        <f>TITRES_STAT!B1284</f>
        <v>44176</v>
      </c>
      <c r="B1281" s="6">
        <f>TITRES_STAT!D1284</f>
        <v>2.31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1.4281389312603655E-2</v>
      </c>
      <c r="G1281" s="2">
        <f t="shared" si="179"/>
        <v>1.9094569331399136E-2</v>
      </c>
      <c r="H1281" s="2">
        <f t="shared" si="175"/>
        <v>0.74792937534963511</v>
      </c>
      <c r="I1281" s="2">
        <f t="shared" si="176"/>
        <v>42.789450529145554</v>
      </c>
    </row>
    <row r="1282" spans="1:9" ht="13.5" x14ac:dyDescent="0.25">
      <c r="A1282" s="3">
        <f>TITRES_STAT!B1285</f>
        <v>44179</v>
      </c>
      <c r="B1282" s="6">
        <f>TITRES_STAT!D1285</f>
        <v>2.37</v>
      </c>
      <c r="C1282" s="2">
        <f t="shared" si="171"/>
        <v>6.0000000000000053E-2</v>
      </c>
      <c r="D1282" s="2">
        <f t="shared" si="172"/>
        <v>6.0000000000000053E-2</v>
      </c>
      <c r="E1282" s="2">
        <f t="shared" si="173"/>
        <v>0</v>
      </c>
      <c r="F1282" s="2">
        <f t="shared" si="179"/>
        <v>1.7547004361703398E-2</v>
      </c>
      <c r="G1282" s="2">
        <f t="shared" si="179"/>
        <v>1.7730671522013484E-2</v>
      </c>
      <c r="H1282" s="2">
        <f t="shared" si="175"/>
        <v>0.98964127443892602</v>
      </c>
      <c r="I1282" s="2">
        <f t="shared" si="176"/>
        <v>49.739683587836829</v>
      </c>
    </row>
    <row r="1283" spans="1:9" ht="13.5" x14ac:dyDescent="0.25">
      <c r="A1283" s="3">
        <f>TITRES_STAT!B1286</f>
        <v>44180</v>
      </c>
      <c r="B1283" s="6">
        <f>TITRES_STAT!D1286</f>
        <v>2.37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1.6293646907296015E-2</v>
      </c>
      <c r="G1283" s="2">
        <f t="shared" si="179"/>
        <v>1.6464194984726808E-2</v>
      </c>
      <c r="H1283" s="2">
        <f t="shared" si="175"/>
        <v>0.98964127443892613</v>
      </c>
      <c r="I1283" s="2">
        <f t="shared" si="176"/>
        <v>49.739683587836829</v>
      </c>
    </row>
    <row r="1284" spans="1:9" ht="13.5" x14ac:dyDescent="0.25">
      <c r="A1284" s="3">
        <f>TITRES_STAT!B1287</f>
        <v>44181</v>
      </c>
      <c r="B1284" s="6">
        <f>TITRES_STAT!D1287</f>
        <v>2.37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1.5129814985346299E-2</v>
      </c>
      <c r="G1284" s="2">
        <f t="shared" si="179"/>
        <v>1.5288181057246322E-2</v>
      </c>
      <c r="H1284" s="2">
        <f t="shared" si="175"/>
        <v>0.98964127443892613</v>
      </c>
      <c r="I1284" s="2">
        <f t="shared" si="176"/>
        <v>49.739683587836829</v>
      </c>
    </row>
    <row r="1285" spans="1:9" ht="13.5" x14ac:dyDescent="0.25">
      <c r="A1285" s="3">
        <f>TITRES_STAT!B1288</f>
        <v>44182</v>
      </c>
      <c r="B1285" s="6">
        <f>TITRES_STAT!D1288</f>
        <v>2.37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1.4049113914964422E-2</v>
      </c>
      <c r="G1285" s="2">
        <f t="shared" si="179"/>
        <v>1.419616812458587E-2</v>
      </c>
      <c r="H1285" s="2">
        <f t="shared" si="175"/>
        <v>0.98964127443892624</v>
      </c>
      <c r="I1285" s="2">
        <f t="shared" si="176"/>
        <v>49.739683587836836</v>
      </c>
    </row>
    <row r="1286" spans="1:9" ht="13.5" x14ac:dyDescent="0.25">
      <c r="A1286" s="3">
        <f>TITRES_STAT!B1289</f>
        <v>44183</v>
      </c>
      <c r="B1286" s="6">
        <f>TITRES_STAT!D1289</f>
        <v>2.36</v>
      </c>
      <c r="C1286" s="2">
        <f t="shared" si="180"/>
        <v>-1.0000000000000231E-2</v>
      </c>
      <c r="D1286" s="2">
        <f t="shared" si="181"/>
        <v>0</v>
      </c>
      <c r="E1286" s="2">
        <f t="shared" si="182"/>
        <v>1.0000000000000231E-2</v>
      </c>
      <c r="F1286" s="2">
        <f t="shared" si="179"/>
        <v>1.3045605778181249E-2</v>
      </c>
      <c r="G1286" s="2">
        <f t="shared" si="179"/>
        <v>1.389644182997261E-2</v>
      </c>
      <c r="H1286" s="2">
        <f t="shared" si="175"/>
        <v>0.93877310017905213</v>
      </c>
      <c r="I1286" s="2">
        <f t="shared" si="176"/>
        <v>48.420988515487103</v>
      </c>
    </row>
    <row r="1287" spans="1:9" ht="13.5" x14ac:dyDescent="0.25">
      <c r="A1287" s="3">
        <f>TITRES_STAT!B1290</f>
        <v>44186</v>
      </c>
      <c r="B1287" s="6">
        <f>TITRES_STAT!D1290</f>
        <v>2.36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1.2113776794025446E-2</v>
      </c>
      <c r="G1287" s="2">
        <f t="shared" si="179"/>
        <v>1.2903838842117423E-2</v>
      </c>
      <c r="H1287" s="2">
        <f t="shared" si="175"/>
        <v>0.93877310017905224</v>
      </c>
      <c r="I1287" s="2">
        <f t="shared" si="176"/>
        <v>48.42098851548711</v>
      </c>
    </row>
    <row r="1288" spans="1:9" ht="13.5" x14ac:dyDescent="0.25">
      <c r="A1288" s="3">
        <f>TITRES_STAT!B1291</f>
        <v>44187</v>
      </c>
      <c r="B1288" s="6">
        <f>TITRES_STAT!D1291</f>
        <v>2.36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1.1248507023023628E-2</v>
      </c>
      <c r="G1288" s="2">
        <f t="shared" si="179"/>
        <v>1.1982136067680465E-2</v>
      </c>
      <c r="H1288" s="2">
        <f t="shared" si="175"/>
        <v>0.93877310017905224</v>
      </c>
      <c r="I1288" s="2">
        <f t="shared" si="176"/>
        <v>48.42098851548711</v>
      </c>
    </row>
    <row r="1289" spans="1:9" ht="13.5" x14ac:dyDescent="0.25">
      <c r="A1289" s="3">
        <f>TITRES_STAT!B1292</f>
        <v>44188</v>
      </c>
      <c r="B1289" s="6">
        <f>TITRES_STAT!D1292</f>
        <v>2.36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1.0445042235664797E-2</v>
      </c>
      <c r="G1289" s="2">
        <f t="shared" si="179"/>
        <v>1.1126269205703287E-2</v>
      </c>
      <c r="H1289" s="2">
        <f t="shared" si="175"/>
        <v>0.93877310017905224</v>
      </c>
      <c r="I1289" s="2">
        <f t="shared" si="176"/>
        <v>48.42098851548711</v>
      </c>
    </row>
    <row r="1290" spans="1:9" ht="13.5" x14ac:dyDescent="0.25">
      <c r="A1290" s="3">
        <f>TITRES_STAT!B1293</f>
        <v>44189</v>
      </c>
      <c r="B1290" s="6">
        <f>TITRES_STAT!D1293</f>
        <v>2.36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9.6989677902601674E-3</v>
      </c>
      <c r="G1290" s="2">
        <f t="shared" si="179"/>
        <v>1.0331535691010195E-2</v>
      </c>
      <c r="H1290" s="2">
        <f t="shared" si="175"/>
        <v>0.93877310017905224</v>
      </c>
      <c r="I1290" s="2">
        <f t="shared" si="176"/>
        <v>48.42098851548711</v>
      </c>
    </row>
    <row r="1291" spans="1:9" ht="13.5" x14ac:dyDescent="0.25">
      <c r="A1291" s="3">
        <f>TITRES_STAT!B1294</f>
        <v>44190</v>
      </c>
      <c r="B1291" s="6">
        <f>TITRES_STAT!D1294</f>
        <v>2.36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9.0061843766701555E-3</v>
      </c>
      <c r="G1291" s="2">
        <f t="shared" si="179"/>
        <v>9.5935688559380377E-3</v>
      </c>
      <c r="H1291" s="2">
        <f t="shared" si="175"/>
        <v>0.93877310017905224</v>
      </c>
      <c r="I1291" s="2">
        <f t="shared" si="176"/>
        <v>48.42098851548711</v>
      </c>
    </row>
    <row r="1292" spans="1:9" ht="13.5" x14ac:dyDescent="0.25">
      <c r="A1292" s="3">
        <f>TITRES_STAT!B1295</f>
        <v>44193</v>
      </c>
      <c r="B1292" s="6">
        <f>TITRES_STAT!D1295</f>
        <v>2.36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8.3628854926222872E-3</v>
      </c>
      <c r="G1292" s="2">
        <f t="shared" si="179"/>
        <v>8.9083139376567484E-3</v>
      </c>
      <c r="H1292" s="2">
        <f t="shared" si="175"/>
        <v>0.93877310017905236</v>
      </c>
      <c r="I1292" s="2">
        <f t="shared" si="176"/>
        <v>48.42098851548711</v>
      </c>
    </row>
    <row r="1293" spans="1:9" ht="13.5" x14ac:dyDescent="0.25">
      <c r="A1293" s="3">
        <f>TITRES_STAT!B1296</f>
        <v>44194</v>
      </c>
      <c r="B1293" s="6">
        <f>TITRES_STAT!D1296</f>
        <v>2.36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7.7655365288635527E-3</v>
      </c>
      <c r="G1293" s="2">
        <f t="shared" si="183"/>
        <v>8.2720057992526942E-3</v>
      </c>
      <c r="H1293" s="2">
        <f t="shared" si="175"/>
        <v>0.93877310017905247</v>
      </c>
      <c r="I1293" s="2">
        <f t="shared" si="176"/>
        <v>48.42098851548711</v>
      </c>
    </row>
    <row r="1294" spans="1:9" ht="13.5" x14ac:dyDescent="0.25">
      <c r="A1294" s="3">
        <f>TITRES_STAT!B1297</f>
        <v>44195</v>
      </c>
      <c r="B1294" s="6">
        <f>TITRES_STAT!D1297</f>
        <v>2.36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7.2108553482304414E-3</v>
      </c>
      <c r="G1294" s="2">
        <f t="shared" si="183"/>
        <v>7.6811482421632162E-3</v>
      </c>
      <c r="H1294" s="2">
        <f t="shared" si="175"/>
        <v>0.93877310017905247</v>
      </c>
      <c r="I1294" s="2">
        <f t="shared" si="176"/>
        <v>48.42098851548711</v>
      </c>
    </row>
    <row r="1295" spans="1:9" ht="13.5" x14ac:dyDescent="0.25">
      <c r="A1295" s="3">
        <f>TITRES_STAT!B1298</f>
        <v>44196</v>
      </c>
      <c r="B1295" s="6">
        <f>TITRES_STAT!D1298</f>
        <v>2.36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6.695794251928267E-3</v>
      </c>
      <c r="G1295" s="2">
        <f t="shared" si="183"/>
        <v>7.1324947962944155E-3</v>
      </c>
      <c r="H1295" s="2">
        <f t="shared" si="175"/>
        <v>0.93877310017905236</v>
      </c>
      <c r="I1295" s="2">
        <f t="shared" si="176"/>
        <v>48.42098851548711</v>
      </c>
    </row>
    <row r="1296" spans="1:9" ht="13.5" x14ac:dyDescent="0.25">
      <c r="A1296" s="3">
        <f>TITRES_STAT!B1299</f>
        <v>44200</v>
      </c>
      <c r="B1296" s="6">
        <f>TITRES_STAT!D1299</f>
        <v>2.36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6.2175232339333909E-3</v>
      </c>
      <c r="G1296" s="2">
        <f t="shared" si="183"/>
        <v>6.6230308822733857E-3</v>
      </c>
      <c r="H1296" s="2">
        <f t="shared" si="175"/>
        <v>0.93877310017905236</v>
      </c>
      <c r="I1296" s="2">
        <f t="shared" si="176"/>
        <v>48.42098851548711</v>
      </c>
    </row>
    <row r="1297" spans="1:9" ht="13.5" x14ac:dyDescent="0.25">
      <c r="A1297" s="3">
        <f>TITRES_STAT!B1300</f>
        <v>44201</v>
      </c>
      <c r="B1297" s="6">
        <f>TITRES_STAT!D1300</f>
        <v>2.36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5.7734144315095774E-3</v>
      </c>
      <c r="G1297" s="2">
        <f t="shared" si="183"/>
        <v>6.1499572478252865E-3</v>
      </c>
      <c r="H1297" s="2">
        <f t="shared" ref="H1297:H1360" si="184">F1297/G1297</f>
        <v>0.93877310017905247</v>
      </c>
      <c r="I1297" s="2">
        <f t="shared" ref="I1297:I1360" si="185">IF(G1297=0,100,100-(100/(1+H1297)))</f>
        <v>48.42098851548711</v>
      </c>
    </row>
    <row r="1298" spans="1:9" ht="13.5" x14ac:dyDescent="0.25">
      <c r="A1298" s="3">
        <f>TITRES_STAT!B1301</f>
        <v>44202</v>
      </c>
      <c r="B1298" s="6">
        <f>TITRES_STAT!D1301</f>
        <v>2.36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5.3610276864017505E-3</v>
      </c>
      <c r="G1298" s="2">
        <f t="shared" si="183"/>
        <v>5.7106745872663378E-3</v>
      </c>
      <c r="H1298" s="2">
        <f t="shared" si="184"/>
        <v>0.93877310017905247</v>
      </c>
      <c r="I1298" s="2">
        <f t="shared" si="185"/>
        <v>48.42098851548711</v>
      </c>
    </row>
    <row r="1299" spans="1:9" ht="13.5" x14ac:dyDescent="0.25">
      <c r="A1299" s="3">
        <f>TITRES_STAT!B1302</f>
        <v>44203</v>
      </c>
      <c r="B1299" s="6">
        <f>TITRES_STAT!D1302</f>
        <v>2.36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4.9780971373730538E-3</v>
      </c>
      <c r="G1299" s="2">
        <f t="shared" si="183"/>
        <v>5.3027692596044566E-3</v>
      </c>
      <c r="H1299" s="2">
        <f t="shared" si="184"/>
        <v>0.93877310017905236</v>
      </c>
      <c r="I1299" s="2">
        <f t="shared" si="185"/>
        <v>48.42098851548711</v>
      </c>
    </row>
    <row r="1300" spans="1:9" ht="13.5" x14ac:dyDescent="0.25">
      <c r="A1300" s="3">
        <f>TITRES_STAT!B1303</f>
        <v>44204</v>
      </c>
      <c r="B1300" s="6">
        <f>TITRES_STAT!D1303</f>
        <v>2.36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4.6225187704178354E-3</v>
      </c>
      <c r="G1300" s="2">
        <f t="shared" si="183"/>
        <v>4.9240000267755666E-3</v>
      </c>
      <c r="H1300" s="2">
        <f t="shared" si="184"/>
        <v>0.93877310017905236</v>
      </c>
      <c r="I1300" s="2">
        <f t="shared" si="185"/>
        <v>48.42098851548711</v>
      </c>
    </row>
    <row r="1301" spans="1:9" ht="13.5" x14ac:dyDescent="0.25">
      <c r="A1301" s="3">
        <f>TITRES_STAT!B1304</f>
        <v>44207</v>
      </c>
      <c r="B1301" s="6">
        <f>TITRES_STAT!D1304</f>
        <v>2.36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4.2923388582451327E-3</v>
      </c>
      <c r="G1301" s="2">
        <f t="shared" si="183"/>
        <v>4.5722857391487402E-3</v>
      </c>
      <c r="H1301" s="2">
        <f t="shared" si="184"/>
        <v>0.93877310017905236</v>
      </c>
      <c r="I1301" s="2">
        <f t="shared" si="185"/>
        <v>48.42098851548711</v>
      </c>
    </row>
    <row r="1302" spans="1:9" ht="13.5" x14ac:dyDescent="0.25">
      <c r="A1302" s="3">
        <f>TITRES_STAT!B1305</f>
        <v>44208</v>
      </c>
      <c r="B1302" s="6">
        <f>TITRES_STAT!D1305</f>
        <v>2.36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3.985743225513338E-3</v>
      </c>
      <c r="G1302" s="2">
        <f t="shared" si="183"/>
        <v>4.2456939006381162E-3</v>
      </c>
      <c r="H1302" s="2">
        <f t="shared" si="184"/>
        <v>0.93877310017905236</v>
      </c>
      <c r="I1302" s="2">
        <f t="shared" si="185"/>
        <v>48.42098851548711</v>
      </c>
    </row>
    <row r="1303" spans="1:9" ht="13.5" x14ac:dyDescent="0.25">
      <c r="A1303" s="3">
        <f>TITRES_STAT!B1306</f>
        <v>44209</v>
      </c>
      <c r="B1303" s="6">
        <f>TITRES_STAT!D1306</f>
        <v>2.2599999999999998</v>
      </c>
      <c r="C1303" s="2">
        <f t="shared" si="180"/>
        <v>-0.10000000000000009</v>
      </c>
      <c r="D1303" s="2">
        <f t="shared" si="181"/>
        <v>0</v>
      </c>
      <c r="E1303" s="2">
        <f t="shared" si="182"/>
        <v>0.10000000000000009</v>
      </c>
      <c r="F1303" s="2">
        <f t="shared" si="183"/>
        <v>3.7010472808338139E-3</v>
      </c>
      <c r="G1303" s="2">
        <f t="shared" si="183"/>
        <v>1.1085287193449686E-2</v>
      </c>
      <c r="H1303" s="2">
        <f t="shared" si="184"/>
        <v>0.33387022061284699</v>
      </c>
      <c r="I1303" s="2">
        <f t="shared" si="185"/>
        <v>25.030187753906844</v>
      </c>
    </row>
    <row r="1304" spans="1:9" ht="13.5" x14ac:dyDescent="0.25">
      <c r="A1304" s="3">
        <f>TITRES_STAT!B1307</f>
        <v>44211</v>
      </c>
      <c r="B1304" s="6">
        <f>TITRES_STAT!D1307</f>
        <v>2.2599999999999998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3.4366867607742561E-3</v>
      </c>
      <c r="G1304" s="2">
        <f t="shared" si="183"/>
        <v>1.0293480965346139E-2</v>
      </c>
      <c r="H1304" s="2">
        <f t="shared" si="184"/>
        <v>0.33387022061284694</v>
      </c>
      <c r="I1304" s="2">
        <f t="shared" si="185"/>
        <v>25.030187753906844</v>
      </c>
    </row>
    <row r="1305" spans="1:9" ht="13.5" x14ac:dyDescent="0.25">
      <c r="A1305" s="3">
        <f>TITRES_STAT!B1308</f>
        <v>44214</v>
      </c>
      <c r="B1305" s="6">
        <f>TITRES_STAT!D1308</f>
        <v>2.17</v>
      </c>
      <c r="C1305" s="2">
        <f t="shared" si="180"/>
        <v>-8.9999999999999858E-2</v>
      </c>
      <c r="D1305" s="2">
        <f t="shared" si="181"/>
        <v>0</v>
      </c>
      <c r="E1305" s="2">
        <f t="shared" si="182"/>
        <v>8.9999999999999858E-2</v>
      </c>
      <c r="F1305" s="2">
        <f t="shared" si="183"/>
        <v>3.1912091350046667E-3</v>
      </c>
      <c r="G1305" s="2">
        <f t="shared" si="183"/>
        <v>1.598680375353569E-2</v>
      </c>
      <c r="H1305" s="2">
        <f t="shared" si="184"/>
        <v>0.19961520665435636</v>
      </c>
      <c r="I1305" s="2">
        <f t="shared" si="185"/>
        <v>16.639936335174454</v>
      </c>
    </row>
    <row r="1306" spans="1:9" ht="13.5" x14ac:dyDescent="0.25">
      <c r="A1306" s="3">
        <f>TITRES_STAT!B1309</f>
        <v>44215</v>
      </c>
      <c r="B1306" s="6">
        <f>TITRES_STAT!D1309</f>
        <v>2.17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2.9632656253614762E-3</v>
      </c>
      <c r="G1306" s="2">
        <f t="shared" si="183"/>
        <v>1.4844889199711711E-2</v>
      </c>
      <c r="H1306" s="2">
        <f t="shared" si="184"/>
        <v>0.19961520665435639</v>
      </c>
      <c r="I1306" s="2">
        <f t="shared" si="185"/>
        <v>16.639936335174454</v>
      </c>
    </row>
    <row r="1307" spans="1:9" ht="13.5" x14ac:dyDescent="0.25">
      <c r="A1307" s="3">
        <f>TITRES_STAT!B1310</f>
        <v>44216</v>
      </c>
      <c r="B1307" s="6">
        <f>TITRES_STAT!D1310</f>
        <v>2.17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2.751603794978514E-3</v>
      </c>
      <c r="G1307" s="2">
        <f t="shared" si="183"/>
        <v>1.3784539971160874E-2</v>
      </c>
      <c r="H1307" s="2">
        <f t="shared" si="184"/>
        <v>0.19961520665435642</v>
      </c>
      <c r="I1307" s="2">
        <f t="shared" si="185"/>
        <v>16.639936335174454</v>
      </c>
    </row>
    <row r="1308" spans="1:9" ht="13.5" x14ac:dyDescent="0.25">
      <c r="A1308" s="3">
        <f>TITRES_STAT!B1311</f>
        <v>44217</v>
      </c>
      <c r="B1308" s="6">
        <f>TITRES_STAT!D1311</f>
        <v>2.29</v>
      </c>
      <c r="C1308" s="2">
        <f t="shared" si="180"/>
        <v>0.12000000000000011</v>
      </c>
      <c r="D1308" s="2">
        <f t="shared" si="181"/>
        <v>0.12000000000000011</v>
      </c>
      <c r="E1308" s="2">
        <f t="shared" si="182"/>
        <v>0</v>
      </c>
      <c r="F1308" s="2">
        <f t="shared" si="183"/>
        <v>1.1126489238194343E-2</v>
      </c>
      <c r="G1308" s="2">
        <f t="shared" si="183"/>
        <v>1.2799929973220811E-2</v>
      </c>
      <c r="H1308" s="2">
        <f t="shared" si="184"/>
        <v>0.86926172732760776</v>
      </c>
      <c r="I1308" s="2">
        <f t="shared" si="185"/>
        <v>46.502943628463889</v>
      </c>
    </row>
    <row r="1309" spans="1:9" ht="13.5" x14ac:dyDescent="0.25">
      <c r="A1309" s="3">
        <f>TITRES_STAT!B1312</f>
        <v>44218</v>
      </c>
      <c r="B1309" s="6">
        <f>TITRES_STAT!D1312</f>
        <v>2.35</v>
      </c>
      <c r="C1309" s="2">
        <f t="shared" si="180"/>
        <v>6.0000000000000053E-2</v>
      </c>
      <c r="D1309" s="2">
        <f t="shared" si="181"/>
        <v>6.0000000000000053E-2</v>
      </c>
      <c r="E1309" s="2">
        <f t="shared" si="182"/>
        <v>0</v>
      </c>
      <c r="F1309" s="2">
        <f t="shared" ref="F1309:G1324" si="186">((F1308*13)+D1309)/14</f>
        <v>1.4617454292609036E-2</v>
      </c>
      <c r="G1309" s="2">
        <f t="shared" si="186"/>
        <v>1.1885649260847897E-2</v>
      </c>
      <c r="H1309" s="2">
        <f t="shared" si="184"/>
        <v>1.229840623074743</v>
      </c>
      <c r="I1309" s="2">
        <f t="shared" si="185"/>
        <v>55.153745534463674</v>
      </c>
    </row>
    <row r="1310" spans="1:9" ht="13.5" x14ac:dyDescent="0.25">
      <c r="A1310" s="3">
        <f>TITRES_STAT!B1313</f>
        <v>44221</v>
      </c>
      <c r="B1310" s="6">
        <f>TITRES_STAT!D1313</f>
        <v>2.35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1.3573350414565533E-2</v>
      </c>
      <c r="G1310" s="2">
        <f t="shared" si="186"/>
        <v>1.1036674313644476E-2</v>
      </c>
      <c r="H1310" s="2">
        <f t="shared" si="184"/>
        <v>1.2298406230747427</v>
      </c>
      <c r="I1310" s="2">
        <f t="shared" si="185"/>
        <v>55.153745534463667</v>
      </c>
    </row>
    <row r="1311" spans="1:9" ht="13.5" x14ac:dyDescent="0.25">
      <c r="A1311" s="3">
        <f>TITRES_STAT!B1314</f>
        <v>44222</v>
      </c>
      <c r="B1311" s="6">
        <f>TITRES_STAT!D1314</f>
        <v>2.25</v>
      </c>
      <c r="C1311" s="2">
        <f t="shared" si="180"/>
        <v>-0.10000000000000009</v>
      </c>
      <c r="D1311" s="2">
        <f t="shared" si="181"/>
        <v>0</v>
      </c>
      <c r="E1311" s="2">
        <f t="shared" si="182"/>
        <v>0.10000000000000009</v>
      </c>
      <c r="F1311" s="2">
        <f t="shared" si="186"/>
        <v>1.2603825384953709E-2</v>
      </c>
      <c r="G1311" s="2">
        <f t="shared" si="186"/>
        <v>1.7391197576955592E-2</v>
      </c>
      <c r="H1311" s="2">
        <f t="shared" si="184"/>
        <v>0.72472440895355905</v>
      </c>
      <c r="I1311" s="2">
        <f t="shared" si="185"/>
        <v>42.019722408478621</v>
      </c>
    </row>
    <row r="1312" spans="1:9" ht="13.5" x14ac:dyDescent="0.25">
      <c r="A1312" s="3">
        <f>TITRES_STAT!B1315</f>
        <v>44223</v>
      </c>
      <c r="B1312" s="6">
        <f>TITRES_STAT!D1315</f>
        <v>2.31</v>
      </c>
      <c r="C1312" s="2">
        <f t="shared" si="180"/>
        <v>6.0000000000000053E-2</v>
      </c>
      <c r="D1312" s="2">
        <f t="shared" si="181"/>
        <v>6.0000000000000053E-2</v>
      </c>
      <c r="E1312" s="2">
        <f t="shared" si="182"/>
        <v>0</v>
      </c>
      <c r="F1312" s="2">
        <f t="shared" si="186"/>
        <v>1.5989266428885589E-2</v>
      </c>
      <c r="G1312" s="2">
        <f t="shared" si="186"/>
        <v>1.6148969178601622E-2</v>
      </c>
      <c r="H1312" s="2">
        <f t="shared" si="184"/>
        <v>0.99011065363059525</v>
      </c>
      <c r="I1312" s="2">
        <f t="shared" si="185"/>
        <v>49.751537776269792</v>
      </c>
    </row>
    <row r="1313" spans="1:9" ht="13.5" x14ac:dyDescent="0.25">
      <c r="A1313" s="3">
        <f>TITRES_STAT!B1316</f>
        <v>44224</v>
      </c>
      <c r="B1313" s="6">
        <f>TITRES_STAT!D1316</f>
        <v>2.31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1.4847175969679476E-2</v>
      </c>
      <c r="G1313" s="2">
        <f t="shared" si="186"/>
        <v>1.4995471380130078E-2</v>
      </c>
      <c r="H1313" s="2">
        <f t="shared" si="184"/>
        <v>0.99011065363059525</v>
      </c>
      <c r="I1313" s="2">
        <f t="shared" si="185"/>
        <v>49.751537776269792</v>
      </c>
    </row>
    <row r="1314" spans="1:9" ht="13.5" x14ac:dyDescent="0.25">
      <c r="A1314" s="3">
        <f>TITRES_STAT!B1317</f>
        <v>44225</v>
      </c>
      <c r="B1314" s="6">
        <f>TITRES_STAT!D1317</f>
        <v>2.31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1.3786663400416658E-2</v>
      </c>
      <c r="G1314" s="2">
        <f t="shared" si="186"/>
        <v>1.3924366281549359E-2</v>
      </c>
      <c r="H1314" s="2">
        <f t="shared" si="184"/>
        <v>0.99011065363059525</v>
      </c>
      <c r="I1314" s="2">
        <f t="shared" si="185"/>
        <v>49.751537776269792</v>
      </c>
    </row>
    <row r="1315" spans="1:9" ht="13.5" x14ac:dyDescent="0.25">
      <c r="A1315" s="3">
        <f>TITRES_STAT!B1318</f>
        <v>44228</v>
      </c>
      <c r="B1315" s="6">
        <f>TITRES_STAT!D1318</f>
        <v>2.31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1.2801901728958325E-2</v>
      </c>
      <c r="G1315" s="2">
        <f t="shared" si="186"/>
        <v>1.2929768690010118E-2</v>
      </c>
      <c r="H1315" s="2">
        <f t="shared" si="184"/>
        <v>0.99011065363059536</v>
      </c>
      <c r="I1315" s="2">
        <f t="shared" si="185"/>
        <v>49.751537776269799</v>
      </c>
    </row>
    <row r="1316" spans="1:9" ht="13.5" x14ac:dyDescent="0.25">
      <c r="A1316" s="3">
        <f>TITRES_STAT!B1319</f>
        <v>44229</v>
      </c>
      <c r="B1316" s="6">
        <f>TITRES_STAT!D1319</f>
        <v>2.31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1.1887480176889873E-2</v>
      </c>
      <c r="G1316" s="2">
        <f t="shared" si="186"/>
        <v>1.2006213783580823E-2</v>
      </c>
      <c r="H1316" s="2">
        <f t="shared" si="184"/>
        <v>0.99011065363059536</v>
      </c>
      <c r="I1316" s="2">
        <f t="shared" si="185"/>
        <v>49.751537776269799</v>
      </c>
    </row>
    <row r="1317" spans="1:9" ht="13.5" x14ac:dyDescent="0.25">
      <c r="A1317" s="3">
        <f>TITRES_STAT!B1320</f>
        <v>44230</v>
      </c>
      <c r="B1317" s="6">
        <f>TITRES_STAT!D1320</f>
        <v>2.31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1.1038374449969168E-2</v>
      </c>
      <c r="G1317" s="2">
        <f t="shared" si="186"/>
        <v>1.114862708475362E-2</v>
      </c>
      <c r="H1317" s="2">
        <f t="shared" si="184"/>
        <v>0.99011065363059558</v>
      </c>
      <c r="I1317" s="2">
        <f t="shared" si="185"/>
        <v>49.751537776269799</v>
      </c>
    </row>
    <row r="1318" spans="1:9" ht="13.5" x14ac:dyDescent="0.25">
      <c r="A1318" s="3">
        <f>TITRES_STAT!B1321</f>
        <v>44231</v>
      </c>
      <c r="B1318" s="6">
        <f>TITRES_STAT!D1321</f>
        <v>2.31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1.0249919132114227E-2</v>
      </c>
      <c r="G1318" s="2">
        <f t="shared" si="186"/>
        <v>1.035229657869979E-2</v>
      </c>
      <c r="H1318" s="2">
        <f t="shared" si="184"/>
        <v>0.99011065363059558</v>
      </c>
      <c r="I1318" s="2">
        <f t="shared" si="185"/>
        <v>49.751537776269799</v>
      </c>
    </row>
    <row r="1319" spans="1:9" ht="13.5" x14ac:dyDescent="0.25">
      <c r="A1319" s="3">
        <f>TITRES_STAT!B1322</f>
        <v>44232</v>
      </c>
      <c r="B1319" s="6">
        <f>TITRES_STAT!D1322</f>
        <v>2.31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9.5177820512489259E-3</v>
      </c>
      <c r="G1319" s="2">
        <f t="shared" si="186"/>
        <v>9.6128468230783758E-3</v>
      </c>
      <c r="H1319" s="2">
        <f t="shared" si="184"/>
        <v>0.99011065363059569</v>
      </c>
      <c r="I1319" s="2">
        <f t="shared" si="185"/>
        <v>49.751537776269799</v>
      </c>
    </row>
    <row r="1320" spans="1:9" ht="13.5" x14ac:dyDescent="0.25">
      <c r="A1320" s="3">
        <f>TITRES_STAT!B1323</f>
        <v>44235</v>
      </c>
      <c r="B1320" s="6">
        <f>TITRES_STAT!D1323</f>
        <v>2.31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8.8379404761597165E-3</v>
      </c>
      <c r="G1320" s="2">
        <f t="shared" si="186"/>
        <v>8.9262149071442053E-3</v>
      </c>
      <c r="H1320" s="2">
        <f t="shared" si="184"/>
        <v>0.99011065363059569</v>
      </c>
      <c r="I1320" s="2">
        <f t="shared" si="185"/>
        <v>49.751537776269799</v>
      </c>
    </row>
    <row r="1321" spans="1:9" ht="13.5" x14ac:dyDescent="0.25">
      <c r="A1321" s="3">
        <f>TITRES_STAT!B1324</f>
        <v>44236</v>
      </c>
      <c r="B1321" s="6">
        <f>TITRES_STAT!D1324</f>
        <v>2.21</v>
      </c>
      <c r="C1321" s="2">
        <f t="shared" si="180"/>
        <v>-0.10000000000000009</v>
      </c>
      <c r="D1321" s="2">
        <f t="shared" si="181"/>
        <v>0</v>
      </c>
      <c r="E1321" s="2">
        <f t="shared" si="182"/>
        <v>0.10000000000000009</v>
      </c>
      <c r="F1321" s="2">
        <f t="shared" si="186"/>
        <v>8.206659013576879E-3</v>
      </c>
      <c r="G1321" s="2">
        <f t="shared" si="186"/>
        <v>1.5431485270919627E-2</v>
      </c>
      <c r="H1321" s="2">
        <f t="shared" si="184"/>
        <v>0.5318126459960526</v>
      </c>
      <c r="I1321" s="2">
        <f t="shared" si="185"/>
        <v>34.717864967764669</v>
      </c>
    </row>
    <row r="1322" spans="1:9" ht="13.5" x14ac:dyDescent="0.25">
      <c r="A1322" s="3">
        <f>TITRES_STAT!B1325</f>
        <v>44237</v>
      </c>
      <c r="B1322" s="6">
        <f>TITRES_STAT!D1325</f>
        <v>2.21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7.6204690840356729E-3</v>
      </c>
      <c r="G1322" s="2">
        <f t="shared" si="186"/>
        <v>1.4329236322996796E-2</v>
      </c>
      <c r="H1322" s="2">
        <f t="shared" si="184"/>
        <v>0.53181264599605249</v>
      </c>
      <c r="I1322" s="2">
        <f t="shared" si="185"/>
        <v>34.717864967764669</v>
      </c>
    </row>
    <row r="1323" spans="1:9" ht="13.5" x14ac:dyDescent="0.25">
      <c r="A1323" s="3">
        <f>TITRES_STAT!B1326</f>
        <v>44238</v>
      </c>
      <c r="B1323" s="6">
        <f>TITRES_STAT!D1326</f>
        <v>2.21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7.0761498637474107E-3</v>
      </c>
      <c r="G1323" s="2">
        <f t="shared" si="186"/>
        <v>1.3305719442782738E-2</v>
      </c>
      <c r="H1323" s="2">
        <f t="shared" si="184"/>
        <v>0.5318126459960526</v>
      </c>
      <c r="I1323" s="2">
        <f t="shared" si="185"/>
        <v>34.717864967764669</v>
      </c>
    </row>
    <row r="1324" spans="1:9" ht="13.5" x14ac:dyDescent="0.25">
      <c r="A1324" s="3">
        <f>TITRES_STAT!B1327</f>
        <v>44239</v>
      </c>
      <c r="B1324" s="6">
        <f>TITRES_STAT!D1327</f>
        <v>2.21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6.5707105877654531E-3</v>
      </c>
      <c r="G1324" s="2">
        <f t="shared" si="186"/>
        <v>1.2355310911155399E-2</v>
      </c>
      <c r="H1324" s="2">
        <f t="shared" si="184"/>
        <v>0.53181264599605271</v>
      </c>
      <c r="I1324" s="2">
        <f t="shared" si="185"/>
        <v>34.717864967764669</v>
      </c>
    </row>
    <row r="1325" spans="1:9" ht="13.5" x14ac:dyDescent="0.25">
      <c r="A1325" s="3">
        <f>TITRES_STAT!B1328</f>
        <v>44242</v>
      </c>
      <c r="B1325" s="6">
        <f>TITRES_STAT!D1328</f>
        <v>2.12</v>
      </c>
      <c r="C1325" s="2">
        <f t="shared" si="180"/>
        <v>-8.9999999999999858E-2</v>
      </c>
      <c r="D1325" s="2">
        <f t="shared" si="181"/>
        <v>0</v>
      </c>
      <c r="E1325" s="2">
        <f t="shared" si="182"/>
        <v>8.9999999999999858E-2</v>
      </c>
      <c r="F1325" s="2">
        <f t="shared" ref="F1325:G1340" si="187">((F1324*13)+D1325)/14</f>
        <v>6.1013741172107772E-3</v>
      </c>
      <c r="G1325" s="2">
        <f t="shared" si="187"/>
        <v>1.7901360131787145E-2</v>
      </c>
      <c r="H1325" s="2">
        <f t="shared" si="184"/>
        <v>0.34083299102936149</v>
      </c>
      <c r="I1325" s="2">
        <f t="shared" si="185"/>
        <v>25.419496187045866</v>
      </c>
    </row>
    <row r="1326" spans="1:9" ht="13.5" x14ac:dyDescent="0.25">
      <c r="A1326" s="3">
        <f>TITRES_STAT!B1329</f>
        <v>44243</v>
      </c>
      <c r="B1326" s="6">
        <f>TITRES_STAT!D1329</f>
        <v>2.12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5.6655616802671503E-3</v>
      </c>
      <c r="G1326" s="2">
        <f t="shared" si="187"/>
        <v>1.6622691550945208E-2</v>
      </c>
      <c r="H1326" s="2">
        <f t="shared" si="184"/>
        <v>0.34083299102936143</v>
      </c>
      <c r="I1326" s="2">
        <f t="shared" si="185"/>
        <v>25.419496187045866</v>
      </c>
    </row>
    <row r="1327" spans="1:9" ht="13.5" x14ac:dyDescent="0.25">
      <c r="A1327" s="3">
        <f>TITRES_STAT!B1330</f>
        <v>44244</v>
      </c>
      <c r="B1327" s="6">
        <f>TITRES_STAT!D1330</f>
        <v>2.12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5.2608787031052104E-3</v>
      </c>
      <c r="G1327" s="2">
        <f t="shared" si="187"/>
        <v>1.5435356440163406E-2</v>
      </c>
      <c r="H1327" s="2">
        <f t="shared" si="184"/>
        <v>0.34083299102936143</v>
      </c>
      <c r="I1327" s="2">
        <f t="shared" si="185"/>
        <v>25.419496187045866</v>
      </c>
    </row>
    <row r="1328" spans="1:9" ht="13.5" x14ac:dyDescent="0.25">
      <c r="A1328" s="3">
        <f>TITRES_STAT!B1331</f>
        <v>44245</v>
      </c>
      <c r="B1328" s="6">
        <f>TITRES_STAT!D1331</f>
        <v>2.1800000000000002</v>
      </c>
      <c r="C1328" s="2">
        <f t="shared" si="180"/>
        <v>6.0000000000000053E-2</v>
      </c>
      <c r="D1328" s="2">
        <f t="shared" si="181"/>
        <v>6.0000000000000053E-2</v>
      </c>
      <c r="E1328" s="2">
        <f t="shared" si="182"/>
        <v>0</v>
      </c>
      <c r="F1328" s="2">
        <f t="shared" si="187"/>
        <v>9.1708159385976984E-3</v>
      </c>
      <c r="G1328" s="2">
        <f t="shared" si="187"/>
        <v>1.4332830980151734E-2</v>
      </c>
      <c r="H1328" s="2">
        <f t="shared" si="184"/>
        <v>0.63984679309325199</v>
      </c>
      <c r="I1328" s="2">
        <f t="shared" si="185"/>
        <v>39.018693440641819</v>
      </c>
    </row>
    <row r="1329" spans="1:9" ht="13.5" x14ac:dyDescent="0.25">
      <c r="A1329" s="3">
        <f>TITRES_STAT!B1332</f>
        <v>44246</v>
      </c>
      <c r="B1329" s="6">
        <f>TITRES_STAT!D1332</f>
        <v>2.1800000000000002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8.5157576572692916E-3</v>
      </c>
      <c r="G1329" s="2">
        <f t="shared" si="187"/>
        <v>1.3309057338712323E-2</v>
      </c>
      <c r="H1329" s="2">
        <f t="shared" si="184"/>
        <v>0.6398467930932521</v>
      </c>
      <c r="I1329" s="2">
        <f t="shared" si="185"/>
        <v>39.018693440641826</v>
      </c>
    </row>
    <row r="1330" spans="1:9" ht="13.5" x14ac:dyDescent="0.25">
      <c r="A1330" s="3">
        <f>TITRES_STAT!B1333</f>
        <v>44249</v>
      </c>
      <c r="B1330" s="6">
        <f>TITRES_STAT!D1333</f>
        <v>2.1800000000000002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7.9074892531786276E-3</v>
      </c>
      <c r="G1330" s="2">
        <f t="shared" si="187"/>
        <v>1.2358410385947158E-2</v>
      </c>
      <c r="H1330" s="2">
        <f t="shared" si="184"/>
        <v>0.63984679309325199</v>
      </c>
      <c r="I1330" s="2">
        <f t="shared" si="185"/>
        <v>39.018693440641819</v>
      </c>
    </row>
    <row r="1331" spans="1:9" ht="13.5" x14ac:dyDescent="0.25">
      <c r="A1331" s="3">
        <f>TITRES_STAT!B1334</f>
        <v>44250</v>
      </c>
      <c r="B1331" s="6">
        <f>TITRES_STAT!D1334</f>
        <v>2.1800000000000002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7.3426685922372975E-3</v>
      </c>
      <c r="G1331" s="2">
        <f t="shared" si="187"/>
        <v>1.1475666786950932E-2</v>
      </c>
      <c r="H1331" s="2">
        <f t="shared" si="184"/>
        <v>0.63984679309325199</v>
      </c>
      <c r="I1331" s="2">
        <f t="shared" si="185"/>
        <v>39.018693440641819</v>
      </c>
    </row>
    <row r="1332" spans="1:9" ht="13.5" x14ac:dyDescent="0.25">
      <c r="A1332" s="3">
        <f>TITRES_STAT!B1335</f>
        <v>44251</v>
      </c>
      <c r="B1332" s="6">
        <f>TITRES_STAT!D1335</f>
        <v>2.1800000000000002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6.8181922642203477E-3</v>
      </c>
      <c r="G1332" s="2">
        <f t="shared" si="187"/>
        <v>1.0655976302168722E-2</v>
      </c>
      <c r="H1332" s="2">
        <f t="shared" si="184"/>
        <v>0.6398467930932521</v>
      </c>
      <c r="I1332" s="2">
        <f t="shared" si="185"/>
        <v>39.018693440641826</v>
      </c>
    </row>
    <row r="1333" spans="1:9" ht="13.5" x14ac:dyDescent="0.25">
      <c r="A1333" s="3">
        <f>TITRES_STAT!B1336</f>
        <v>44252</v>
      </c>
      <c r="B1333" s="6">
        <f>TITRES_STAT!D1336</f>
        <v>2.1800000000000002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6.3311785310617508E-3</v>
      </c>
      <c r="G1333" s="2">
        <f t="shared" si="187"/>
        <v>9.8948351377280992E-3</v>
      </c>
      <c r="H1333" s="2">
        <f t="shared" si="184"/>
        <v>0.63984679309325199</v>
      </c>
      <c r="I1333" s="2">
        <f t="shared" si="185"/>
        <v>39.018693440641819</v>
      </c>
    </row>
    <row r="1334" spans="1:9" ht="13.5" x14ac:dyDescent="0.25">
      <c r="A1334" s="3">
        <f>TITRES_STAT!B1337</f>
        <v>44253</v>
      </c>
      <c r="B1334" s="6">
        <f>TITRES_STAT!D1337</f>
        <v>2.1800000000000002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5.8789514931287682E-3</v>
      </c>
      <c r="G1334" s="2">
        <f t="shared" si="187"/>
        <v>9.1880611993189493E-3</v>
      </c>
      <c r="H1334" s="2">
        <f t="shared" si="184"/>
        <v>0.63984679309325199</v>
      </c>
      <c r="I1334" s="2">
        <f t="shared" si="185"/>
        <v>39.018693440641819</v>
      </c>
    </row>
    <row r="1335" spans="1:9" ht="13.5" x14ac:dyDescent="0.25">
      <c r="A1335" s="3">
        <f>TITRES_STAT!B1338</f>
        <v>44256</v>
      </c>
      <c r="B1335" s="6">
        <f>TITRES_STAT!D1338</f>
        <v>2.1800000000000002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5.4590263864767131E-3</v>
      </c>
      <c r="G1335" s="2">
        <f t="shared" si="187"/>
        <v>8.5317711136533112E-3</v>
      </c>
      <c r="H1335" s="2">
        <f t="shared" si="184"/>
        <v>0.63984679309325188</v>
      </c>
      <c r="I1335" s="2">
        <f t="shared" si="185"/>
        <v>39.018693440641819</v>
      </c>
    </row>
    <row r="1336" spans="1:9" ht="13.5" x14ac:dyDescent="0.25">
      <c r="A1336" s="3">
        <f>TITRES_STAT!B1339</f>
        <v>44257</v>
      </c>
      <c r="B1336" s="6">
        <f>TITRES_STAT!D1339</f>
        <v>2.2999999999999998</v>
      </c>
      <c r="C1336" s="2">
        <f t="shared" si="180"/>
        <v>0.11999999999999966</v>
      </c>
      <c r="D1336" s="2">
        <f t="shared" si="181"/>
        <v>0.11999999999999966</v>
      </c>
      <c r="E1336" s="2">
        <f t="shared" si="182"/>
        <v>0</v>
      </c>
      <c r="F1336" s="2">
        <f t="shared" si="187"/>
        <v>1.3640524501728353E-2</v>
      </c>
      <c r="G1336" s="2">
        <f t="shared" si="187"/>
        <v>7.9223588912495039E-3</v>
      </c>
      <c r="H1336" s="2">
        <f t="shared" si="184"/>
        <v>1.7217756338702028</v>
      </c>
      <c r="I1336" s="2">
        <f t="shared" si="185"/>
        <v>63.259278701894338</v>
      </c>
    </row>
    <row r="1337" spans="1:9" ht="13.5" x14ac:dyDescent="0.25">
      <c r="A1337" s="3">
        <f>TITRES_STAT!B1340</f>
        <v>44258</v>
      </c>
      <c r="B1337" s="6">
        <f>TITRES_STAT!D1340</f>
        <v>2.2999999999999998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1.2666201323033472E-2</v>
      </c>
      <c r="G1337" s="2">
        <f t="shared" si="187"/>
        <v>7.3564761133031106E-3</v>
      </c>
      <c r="H1337" s="2">
        <f t="shared" si="184"/>
        <v>1.721775633870203</v>
      </c>
      <c r="I1337" s="2">
        <f t="shared" si="185"/>
        <v>63.259278701894338</v>
      </c>
    </row>
    <row r="1338" spans="1:9" ht="13.5" x14ac:dyDescent="0.25">
      <c r="A1338" s="3">
        <f>TITRES_STAT!B1341</f>
        <v>44259</v>
      </c>
      <c r="B1338" s="6">
        <f>TITRES_STAT!D1341</f>
        <v>2.2000000000000002</v>
      </c>
      <c r="C1338" s="2">
        <f t="shared" si="180"/>
        <v>-9.9999999999999645E-2</v>
      </c>
      <c r="D1338" s="2">
        <f t="shared" si="181"/>
        <v>0</v>
      </c>
      <c r="E1338" s="2">
        <f t="shared" si="182"/>
        <v>9.9999999999999645E-2</v>
      </c>
      <c r="F1338" s="2">
        <f t="shared" si="187"/>
        <v>1.176147265710251E-2</v>
      </c>
      <c r="G1338" s="2">
        <f t="shared" si="187"/>
        <v>1.3973870676638578E-2</v>
      </c>
      <c r="H1338" s="2">
        <f t="shared" si="184"/>
        <v>0.84167607739244787</v>
      </c>
      <c r="I1338" s="2">
        <f t="shared" si="185"/>
        <v>45.701634925080953</v>
      </c>
    </row>
    <row r="1339" spans="1:9" ht="13.5" x14ac:dyDescent="0.25">
      <c r="A1339" s="3">
        <f>TITRES_STAT!B1342</f>
        <v>44260</v>
      </c>
      <c r="B1339" s="6">
        <f>TITRES_STAT!D1342</f>
        <v>2.29</v>
      </c>
      <c r="C1339" s="2">
        <f t="shared" si="180"/>
        <v>8.9999999999999858E-2</v>
      </c>
      <c r="D1339" s="2">
        <f t="shared" si="181"/>
        <v>8.9999999999999858E-2</v>
      </c>
      <c r="E1339" s="2">
        <f t="shared" si="182"/>
        <v>0</v>
      </c>
      <c r="F1339" s="2">
        <f t="shared" si="187"/>
        <v>1.7349938895880893E-2</v>
      </c>
      <c r="G1339" s="2">
        <f t="shared" si="187"/>
        <v>1.297573705687868E-2</v>
      </c>
      <c r="H1339" s="2">
        <f t="shared" si="184"/>
        <v>1.3371062329506258</v>
      </c>
      <c r="I1339" s="2">
        <f t="shared" si="185"/>
        <v>57.212043427846773</v>
      </c>
    </row>
    <row r="1340" spans="1:9" ht="13.5" x14ac:dyDescent="0.25">
      <c r="A1340" s="3">
        <f>TITRES_STAT!B1343</f>
        <v>44263</v>
      </c>
      <c r="B1340" s="6">
        <f>TITRES_STAT!D1343</f>
        <v>2.29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1.6110657546175113E-2</v>
      </c>
      <c r="G1340" s="2">
        <f t="shared" si="187"/>
        <v>1.204889869567306E-2</v>
      </c>
      <c r="H1340" s="2">
        <f t="shared" si="184"/>
        <v>1.3371062329506258</v>
      </c>
      <c r="I1340" s="2">
        <f t="shared" si="185"/>
        <v>57.212043427846773</v>
      </c>
    </row>
    <row r="1341" spans="1:9" ht="13.5" x14ac:dyDescent="0.25">
      <c r="A1341" s="3">
        <f>TITRES_STAT!B1344</f>
        <v>44264</v>
      </c>
      <c r="B1341" s="6">
        <f>TITRES_STAT!D1344</f>
        <v>2.29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1.495989629287689E-2</v>
      </c>
      <c r="G1341" s="2">
        <f t="shared" si="188"/>
        <v>1.1188263074553556E-2</v>
      </c>
      <c r="H1341" s="2">
        <f t="shared" si="184"/>
        <v>1.3371062329506256</v>
      </c>
      <c r="I1341" s="2">
        <f t="shared" si="185"/>
        <v>57.212043427846766</v>
      </c>
    </row>
    <row r="1342" spans="1:9" ht="13.5" x14ac:dyDescent="0.25">
      <c r="A1342" s="3">
        <f>TITRES_STAT!B1345</f>
        <v>44265</v>
      </c>
      <c r="B1342" s="6">
        <f>TITRES_STAT!D1345</f>
        <v>2.25</v>
      </c>
      <c r="C1342" s="2">
        <f t="shared" si="180"/>
        <v>-4.0000000000000036E-2</v>
      </c>
      <c r="D1342" s="2">
        <f t="shared" si="181"/>
        <v>0</v>
      </c>
      <c r="E1342" s="2">
        <f t="shared" si="182"/>
        <v>4.0000000000000036E-2</v>
      </c>
      <c r="F1342" s="2">
        <f t="shared" si="188"/>
        <v>1.3891332271957112E-2</v>
      </c>
      <c r="G1342" s="2">
        <f t="shared" si="188"/>
        <v>1.324624428351402E-2</v>
      </c>
      <c r="H1342" s="2">
        <f t="shared" si="184"/>
        <v>1.0486996898619749</v>
      </c>
      <c r="I1342" s="2">
        <f t="shared" si="185"/>
        <v>51.188551208919634</v>
      </c>
    </row>
    <row r="1343" spans="1:9" ht="13.5" x14ac:dyDescent="0.25">
      <c r="A1343" s="3">
        <f>TITRES_STAT!B1346</f>
        <v>44266</v>
      </c>
      <c r="B1343" s="6">
        <f>TITRES_STAT!D1346</f>
        <v>2.31</v>
      </c>
      <c r="C1343" s="2">
        <f t="shared" si="180"/>
        <v>6.0000000000000053E-2</v>
      </c>
      <c r="D1343" s="2">
        <f t="shared" si="181"/>
        <v>6.0000000000000053E-2</v>
      </c>
      <c r="E1343" s="2">
        <f t="shared" si="182"/>
        <v>0</v>
      </c>
      <c r="F1343" s="2">
        <f t="shared" si="188"/>
        <v>1.7184808538245895E-2</v>
      </c>
      <c r="G1343" s="2">
        <f t="shared" si="188"/>
        <v>1.2300083977548735E-2</v>
      </c>
      <c r="H1343" s="2">
        <f t="shared" si="184"/>
        <v>1.3971293667273506</v>
      </c>
      <c r="I1343" s="2">
        <f t="shared" si="185"/>
        <v>58.283436268388094</v>
      </c>
    </row>
    <row r="1344" spans="1:9" ht="13.5" x14ac:dyDescent="0.25">
      <c r="A1344" s="3">
        <f>TITRES_STAT!B1347</f>
        <v>44267</v>
      </c>
      <c r="B1344" s="6">
        <f>TITRES_STAT!D1347</f>
        <v>2.25</v>
      </c>
      <c r="C1344" s="2">
        <f t="shared" si="180"/>
        <v>-6.0000000000000053E-2</v>
      </c>
      <c r="D1344" s="2">
        <f t="shared" si="181"/>
        <v>0</v>
      </c>
      <c r="E1344" s="2">
        <f t="shared" si="182"/>
        <v>6.0000000000000053E-2</v>
      </c>
      <c r="F1344" s="2">
        <f t="shared" si="188"/>
        <v>1.5957322214085475E-2</v>
      </c>
      <c r="G1344" s="2">
        <f t="shared" si="188"/>
        <v>1.5707220836295256E-2</v>
      </c>
      <c r="H1344" s="2">
        <f t="shared" si="184"/>
        <v>1.0159227008009144</v>
      </c>
      <c r="I1344" s="2">
        <f t="shared" si="185"/>
        <v>50.394923396482127</v>
      </c>
    </row>
    <row r="1345" spans="1:9" ht="13.5" x14ac:dyDescent="0.25">
      <c r="A1345" s="3">
        <f>TITRES_STAT!B1348</f>
        <v>44270</v>
      </c>
      <c r="B1345" s="6">
        <f>TITRES_STAT!D1348</f>
        <v>2.25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1.481751348450794E-2</v>
      </c>
      <c r="G1345" s="2">
        <f t="shared" si="188"/>
        <v>1.4585276490845595E-2</v>
      </c>
      <c r="H1345" s="2">
        <f t="shared" si="184"/>
        <v>1.0159227008009144</v>
      </c>
      <c r="I1345" s="2">
        <f t="shared" si="185"/>
        <v>50.394923396482127</v>
      </c>
    </row>
    <row r="1346" spans="1:9" ht="13.5" x14ac:dyDescent="0.25">
      <c r="A1346" s="3">
        <f>TITRES_STAT!B1349</f>
        <v>44271</v>
      </c>
      <c r="B1346" s="6">
        <f>TITRES_STAT!D1349</f>
        <v>2.25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1.3759119664185944E-2</v>
      </c>
      <c r="G1346" s="2">
        <f t="shared" si="188"/>
        <v>1.3543471027213766E-2</v>
      </c>
      <c r="H1346" s="2">
        <f t="shared" si="184"/>
        <v>1.0159227008009144</v>
      </c>
      <c r="I1346" s="2">
        <f t="shared" si="185"/>
        <v>50.394923396482127</v>
      </c>
    </row>
    <row r="1347" spans="1:9" ht="13.5" x14ac:dyDescent="0.25">
      <c r="A1347" s="3">
        <f>TITRES_STAT!B1350</f>
        <v>44272</v>
      </c>
      <c r="B1347" s="6">
        <f>TITRES_STAT!D1350</f>
        <v>2.35</v>
      </c>
      <c r="C1347" s="2">
        <f t="shared" ref="C1347:C1410" si="189">B1347-B1346</f>
        <v>0.10000000000000009</v>
      </c>
      <c r="D1347" s="2">
        <f t="shared" ref="D1347:D1410" si="190">IF(C1347&gt;0,C1347,0)</f>
        <v>0.10000000000000009</v>
      </c>
      <c r="E1347" s="2">
        <f t="shared" ref="E1347:E1410" si="191">IF(C1347&lt;0,-C1347,0)</f>
        <v>0</v>
      </c>
      <c r="F1347" s="2">
        <f t="shared" si="188"/>
        <v>1.9919182545315526E-2</v>
      </c>
      <c r="G1347" s="2">
        <f t="shared" si="188"/>
        <v>1.2576080239555639E-2</v>
      </c>
      <c r="H1347" s="2">
        <f t="shared" si="184"/>
        <v>1.5838943586463112</v>
      </c>
      <c r="I1347" s="2">
        <f t="shared" si="185"/>
        <v>61.298727378162056</v>
      </c>
    </row>
    <row r="1348" spans="1:9" ht="13.5" x14ac:dyDescent="0.25">
      <c r="A1348" s="3">
        <f>TITRES_STAT!B1351</f>
        <v>44273</v>
      </c>
      <c r="B1348" s="6">
        <f>TITRES_STAT!D1351</f>
        <v>2.36</v>
      </c>
      <c r="C1348" s="2">
        <f t="shared" si="189"/>
        <v>9.9999999999997868E-3</v>
      </c>
      <c r="D1348" s="2">
        <f t="shared" si="190"/>
        <v>9.9999999999997868E-3</v>
      </c>
      <c r="E1348" s="2">
        <f t="shared" si="191"/>
        <v>0</v>
      </c>
      <c r="F1348" s="2">
        <f t="shared" si="188"/>
        <v>1.9210669506364401E-2</v>
      </c>
      <c r="G1348" s="2">
        <f t="shared" si="188"/>
        <v>1.1677788793873092E-2</v>
      </c>
      <c r="H1348" s="2">
        <f t="shared" si="184"/>
        <v>1.6450605371835065</v>
      </c>
      <c r="I1348" s="2">
        <f t="shared" si="185"/>
        <v>62.193681923635197</v>
      </c>
    </row>
    <row r="1349" spans="1:9" ht="13.5" x14ac:dyDescent="0.25">
      <c r="A1349" s="3">
        <f>TITRES_STAT!B1352</f>
        <v>44274</v>
      </c>
      <c r="B1349" s="6">
        <f>TITRES_STAT!D1352</f>
        <v>2.44</v>
      </c>
      <c r="C1349" s="2">
        <f t="shared" si="189"/>
        <v>8.0000000000000071E-2</v>
      </c>
      <c r="D1349" s="2">
        <f t="shared" si="190"/>
        <v>8.0000000000000071E-2</v>
      </c>
      <c r="E1349" s="2">
        <f t="shared" si="191"/>
        <v>0</v>
      </c>
      <c r="F1349" s="2">
        <f t="shared" si="188"/>
        <v>2.355276454162409E-2</v>
      </c>
      <c r="G1349" s="2">
        <f t="shared" si="188"/>
        <v>1.0843661022882157E-2</v>
      </c>
      <c r="H1349" s="2">
        <f t="shared" si="184"/>
        <v>2.1720306907347382</v>
      </c>
      <c r="I1349" s="2">
        <f t="shared" si="185"/>
        <v>68.474453827924037</v>
      </c>
    </row>
    <row r="1350" spans="1:9" ht="13.5" x14ac:dyDescent="0.25">
      <c r="A1350" s="3">
        <f>TITRES_STAT!B1353</f>
        <v>44277</v>
      </c>
      <c r="B1350" s="6">
        <f>TITRES_STAT!D1353</f>
        <v>2.5099999999999998</v>
      </c>
      <c r="C1350" s="2">
        <f t="shared" si="189"/>
        <v>6.999999999999984E-2</v>
      </c>
      <c r="D1350" s="2">
        <f t="shared" si="190"/>
        <v>6.999999999999984E-2</v>
      </c>
      <c r="E1350" s="2">
        <f t="shared" si="191"/>
        <v>0</v>
      </c>
      <c r="F1350" s="2">
        <f t="shared" si="188"/>
        <v>2.6870424217222359E-2</v>
      </c>
      <c r="G1350" s="2">
        <f t="shared" si="188"/>
        <v>1.0069113806962003E-2</v>
      </c>
      <c r="H1350" s="2">
        <f t="shared" si="184"/>
        <v>2.6685987200426284</v>
      </c>
      <c r="I1350" s="2">
        <f t="shared" si="185"/>
        <v>72.741635803973125</v>
      </c>
    </row>
    <row r="1351" spans="1:9" ht="13.5" x14ac:dyDescent="0.25">
      <c r="A1351" s="3">
        <f>TITRES_STAT!B1354</f>
        <v>44278</v>
      </c>
      <c r="B1351" s="6">
        <f>TITRES_STAT!D1354</f>
        <v>2.62</v>
      </c>
      <c r="C1351" s="2">
        <f t="shared" si="189"/>
        <v>0.11000000000000032</v>
      </c>
      <c r="D1351" s="2">
        <f t="shared" si="190"/>
        <v>0.11000000000000032</v>
      </c>
      <c r="E1351" s="2">
        <f t="shared" si="191"/>
        <v>0</v>
      </c>
      <c r="F1351" s="2">
        <f t="shared" si="188"/>
        <v>3.2808251058849359E-2</v>
      </c>
      <c r="G1351" s="2">
        <f t="shared" si="188"/>
        <v>9.3498913921790019E-3</v>
      </c>
      <c r="H1351" s="2">
        <f t="shared" si="184"/>
        <v>3.5089446157944475</v>
      </c>
      <c r="I1351" s="2">
        <f t="shared" si="185"/>
        <v>77.821861095896253</v>
      </c>
    </row>
    <row r="1352" spans="1:9" ht="13.5" x14ac:dyDescent="0.25">
      <c r="A1352" s="3">
        <f>TITRES_STAT!B1355</f>
        <v>44279</v>
      </c>
      <c r="B1352" s="6">
        <f>TITRES_STAT!D1355</f>
        <v>2.7</v>
      </c>
      <c r="C1352" s="2">
        <f t="shared" si="189"/>
        <v>8.0000000000000071E-2</v>
      </c>
      <c r="D1352" s="2">
        <f t="shared" si="190"/>
        <v>8.0000000000000071E-2</v>
      </c>
      <c r="E1352" s="2">
        <f t="shared" si="191"/>
        <v>0</v>
      </c>
      <c r="F1352" s="2">
        <f t="shared" si="188"/>
        <v>3.6179090268931555E-2</v>
      </c>
      <c r="G1352" s="2">
        <f t="shared" si="188"/>
        <v>8.6820420070233585E-3</v>
      </c>
      <c r="H1352" s="2">
        <f t="shared" si="184"/>
        <v>4.1671176250546118</v>
      </c>
      <c r="I1352" s="2">
        <f t="shared" si="185"/>
        <v>80.646850477118164</v>
      </c>
    </row>
    <row r="1353" spans="1:9" ht="13.5" x14ac:dyDescent="0.25">
      <c r="A1353" s="3">
        <f>TITRES_STAT!B1356</f>
        <v>44280</v>
      </c>
      <c r="B1353" s="6">
        <f>TITRES_STAT!D1356</f>
        <v>2.8</v>
      </c>
      <c r="C1353" s="2">
        <f t="shared" si="189"/>
        <v>9.9999999999999645E-2</v>
      </c>
      <c r="D1353" s="2">
        <f t="shared" si="190"/>
        <v>9.9999999999999645E-2</v>
      </c>
      <c r="E1353" s="2">
        <f t="shared" si="191"/>
        <v>0</v>
      </c>
      <c r="F1353" s="2">
        <f t="shared" si="188"/>
        <v>4.0737726678293562E-2</v>
      </c>
      <c r="G1353" s="2">
        <f t="shared" si="188"/>
        <v>8.0618961493788329E-3</v>
      </c>
      <c r="H1353" s="2">
        <f t="shared" si="184"/>
        <v>5.0531197529048288</v>
      </c>
      <c r="I1353" s="2">
        <f t="shared" si="185"/>
        <v>83.479593320120415</v>
      </c>
    </row>
    <row r="1354" spans="1:9" ht="13.5" x14ac:dyDescent="0.25">
      <c r="A1354" s="3">
        <f>TITRES_STAT!B1357</f>
        <v>44281</v>
      </c>
      <c r="B1354" s="6">
        <f>TITRES_STAT!D1357</f>
        <v>2.7</v>
      </c>
      <c r="C1354" s="2">
        <f t="shared" si="189"/>
        <v>-9.9999999999999645E-2</v>
      </c>
      <c r="D1354" s="2">
        <f t="shared" si="190"/>
        <v>0</v>
      </c>
      <c r="E1354" s="2">
        <f t="shared" si="191"/>
        <v>9.9999999999999645E-2</v>
      </c>
      <c r="F1354" s="2">
        <f t="shared" si="188"/>
        <v>3.782788905841545E-2</v>
      </c>
      <c r="G1354" s="2">
        <f t="shared" si="188"/>
        <v>1.462890356728032E-2</v>
      </c>
      <c r="H1354" s="2">
        <f t="shared" si="184"/>
        <v>2.5858321428150672</v>
      </c>
      <c r="I1354" s="2">
        <f t="shared" si="185"/>
        <v>72.11247040652195</v>
      </c>
    </row>
    <row r="1355" spans="1:9" ht="13.5" x14ac:dyDescent="0.25">
      <c r="A1355" s="3">
        <f>TITRES_STAT!B1358</f>
        <v>44284</v>
      </c>
      <c r="B1355" s="6">
        <f>TITRES_STAT!D1358</f>
        <v>2.7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3.5125896982814347E-2</v>
      </c>
      <c r="G1355" s="2">
        <f t="shared" si="188"/>
        <v>1.3583981883903154E-2</v>
      </c>
      <c r="H1355" s="2">
        <f t="shared" si="184"/>
        <v>2.5858321428150672</v>
      </c>
      <c r="I1355" s="2">
        <f t="shared" si="185"/>
        <v>72.11247040652195</v>
      </c>
    </row>
    <row r="1356" spans="1:9" ht="13.5" x14ac:dyDescent="0.25">
      <c r="A1356" s="3">
        <f>TITRES_STAT!B1359</f>
        <v>44285</v>
      </c>
      <c r="B1356" s="6">
        <f>TITRES_STAT!D1359</f>
        <v>2.68</v>
      </c>
      <c r="C1356" s="2">
        <f t="shared" si="189"/>
        <v>-2.0000000000000018E-2</v>
      </c>
      <c r="D1356" s="2">
        <f t="shared" si="190"/>
        <v>0</v>
      </c>
      <c r="E1356" s="2">
        <f t="shared" si="191"/>
        <v>2.0000000000000018E-2</v>
      </c>
      <c r="F1356" s="2">
        <f t="shared" si="188"/>
        <v>3.2616904341184749E-2</v>
      </c>
      <c r="G1356" s="2">
        <f t="shared" si="188"/>
        <v>1.4042268892195786E-2</v>
      </c>
      <c r="H1356" s="2">
        <f t="shared" si="184"/>
        <v>2.3227659711965858</v>
      </c>
      <c r="I1356" s="2">
        <f t="shared" si="185"/>
        <v>69.904591275205505</v>
      </c>
    </row>
    <row r="1357" spans="1:9" ht="13.5" x14ac:dyDescent="0.25">
      <c r="A1357" s="3">
        <f>TITRES_STAT!B1360</f>
        <v>44286</v>
      </c>
      <c r="B1357" s="6">
        <f>TITRES_STAT!D1360</f>
        <v>2.63</v>
      </c>
      <c r="C1357" s="2">
        <f t="shared" si="189"/>
        <v>-5.0000000000000266E-2</v>
      </c>
      <c r="D1357" s="2">
        <f t="shared" si="190"/>
        <v>0</v>
      </c>
      <c r="E1357" s="2">
        <f t="shared" si="191"/>
        <v>5.0000000000000266E-2</v>
      </c>
      <c r="F1357" s="2">
        <f t="shared" ref="F1357:G1372" si="192">((F1356*13)+D1357)/14</f>
        <v>3.0287125459671552E-2</v>
      </c>
      <c r="G1357" s="2">
        <f t="shared" si="192"/>
        <v>1.6610678257038963E-2</v>
      </c>
      <c r="H1357" s="2">
        <f t="shared" si="184"/>
        <v>1.8233527247351888</v>
      </c>
      <c r="I1357" s="2">
        <f t="shared" si="185"/>
        <v>64.581116938061882</v>
      </c>
    </row>
    <row r="1358" spans="1:9" ht="13.5" x14ac:dyDescent="0.25">
      <c r="A1358" s="3">
        <f>TITRES_STAT!B1361</f>
        <v>44287</v>
      </c>
      <c r="B1358" s="6">
        <f>TITRES_STAT!D1361</f>
        <v>2.63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2.8123759355409301E-2</v>
      </c>
      <c r="G1358" s="2">
        <f t="shared" si="192"/>
        <v>1.5424201238679037E-2</v>
      </c>
      <c r="H1358" s="2">
        <f t="shared" si="184"/>
        <v>1.8233527247351891</v>
      </c>
      <c r="I1358" s="2">
        <f t="shared" si="185"/>
        <v>64.581116938061882</v>
      </c>
    </row>
    <row r="1359" spans="1:9" ht="13.5" x14ac:dyDescent="0.25">
      <c r="A1359" s="3">
        <f>TITRES_STAT!B1362</f>
        <v>44288</v>
      </c>
      <c r="B1359" s="6">
        <f>TITRES_STAT!D1362</f>
        <v>2.62</v>
      </c>
      <c r="C1359" s="2">
        <f t="shared" si="189"/>
        <v>-9.9999999999997868E-3</v>
      </c>
      <c r="D1359" s="2">
        <f t="shared" si="190"/>
        <v>0</v>
      </c>
      <c r="E1359" s="2">
        <f t="shared" si="191"/>
        <v>9.9999999999997868E-3</v>
      </c>
      <c r="F1359" s="2">
        <f t="shared" si="192"/>
        <v>2.6114919401451494E-2</v>
      </c>
      <c r="G1359" s="2">
        <f t="shared" si="192"/>
        <v>1.503675829305909E-2</v>
      </c>
      <c r="H1359" s="2">
        <f t="shared" si="184"/>
        <v>1.7367386568623664</v>
      </c>
      <c r="I1359" s="2">
        <f t="shared" si="185"/>
        <v>63.460157311970505</v>
      </c>
    </row>
    <row r="1360" spans="1:9" ht="13.5" x14ac:dyDescent="0.25">
      <c r="A1360" s="3">
        <f>TITRES_STAT!B1363</f>
        <v>44291</v>
      </c>
      <c r="B1360" s="6">
        <f>TITRES_STAT!D1363</f>
        <v>2.6</v>
      </c>
      <c r="C1360" s="2">
        <f t="shared" si="189"/>
        <v>-2.0000000000000018E-2</v>
      </c>
      <c r="D1360" s="2">
        <f t="shared" si="190"/>
        <v>0</v>
      </c>
      <c r="E1360" s="2">
        <f t="shared" si="191"/>
        <v>2.0000000000000018E-2</v>
      </c>
      <c r="F1360" s="2">
        <f t="shared" si="192"/>
        <v>2.4249568015633528E-2</v>
      </c>
      <c r="G1360" s="2">
        <f t="shared" si="192"/>
        <v>1.5391275557840586E-2</v>
      </c>
      <c r="H1360" s="2">
        <f t="shared" si="184"/>
        <v>1.5755398520742079</v>
      </c>
      <c r="I1360" s="2">
        <f t="shared" si="185"/>
        <v>61.173188634815673</v>
      </c>
    </row>
    <row r="1361" spans="1:9" ht="13.5" x14ac:dyDescent="0.25">
      <c r="A1361" s="3">
        <f>TITRES_STAT!B1364</f>
        <v>44292</v>
      </c>
      <c r="B1361" s="6">
        <f>TITRES_STAT!D1364</f>
        <v>2.5299999999999998</v>
      </c>
      <c r="C1361" s="2">
        <f t="shared" si="189"/>
        <v>-7.0000000000000284E-2</v>
      </c>
      <c r="D1361" s="2">
        <f t="shared" si="190"/>
        <v>0</v>
      </c>
      <c r="E1361" s="2">
        <f t="shared" si="191"/>
        <v>7.0000000000000284E-2</v>
      </c>
      <c r="F1361" s="2">
        <f t="shared" si="192"/>
        <v>2.2517456014516848E-2</v>
      </c>
      <c r="G1361" s="2">
        <f t="shared" si="192"/>
        <v>1.9291898732280564E-2</v>
      </c>
      <c r="H1361" s="2">
        <f t="shared" ref="H1361:H1424" si="193">F1361/G1361</f>
        <v>1.1671975022779408</v>
      </c>
      <c r="I1361" s="2">
        <f t="shared" ref="I1361:I1424" si="194">IF(G1361=0,100,100-(100/(1+H1361)))</f>
        <v>53.857458817255917</v>
      </c>
    </row>
    <row r="1362" spans="1:9" ht="13.5" x14ac:dyDescent="0.25">
      <c r="A1362" s="3">
        <f>TITRES_STAT!B1365</f>
        <v>44293</v>
      </c>
      <c r="B1362" s="6">
        <f>TITRES_STAT!D1365</f>
        <v>2.46</v>
      </c>
      <c r="C1362" s="2">
        <f t="shared" si="189"/>
        <v>-6.999999999999984E-2</v>
      </c>
      <c r="D1362" s="2">
        <f t="shared" si="190"/>
        <v>0</v>
      </c>
      <c r="E1362" s="2">
        <f t="shared" si="191"/>
        <v>6.999999999999984E-2</v>
      </c>
      <c r="F1362" s="2">
        <f t="shared" si="192"/>
        <v>2.0909066299194218E-2</v>
      </c>
      <c r="G1362" s="2">
        <f t="shared" si="192"/>
        <v>2.2913905965689086E-2</v>
      </c>
      <c r="H1362" s="2">
        <f t="shared" si="193"/>
        <v>0.91250554709018694</v>
      </c>
      <c r="I1362" s="2">
        <f t="shared" si="194"/>
        <v>47.712569957171283</v>
      </c>
    </row>
    <row r="1363" spans="1:9" ht="13.5" x14ac:dyDescent="0.25">
      <c r="A1363" s="3">
        <f>TITRES_STAT!B1366</f>
        <v>44294</v>
      </c>
      <c r="B1363" s="6">
        <f>TITRES_STAT!D1366</f>
        <v>2.39</v>
      </c>
      <c r="C1363" s="2">
        <f t="shared" si="189"/>
        <v>-6.999999999999984E-2</v>
      </c>
      <c r="D1363" s="2">
        <f t="shared" si="190"/>
        <v>0</v>
      </c>
      <c r="E1363" s="2">
        <f t="shared" si="191"/>
        <v>6.999999999999984E-2</v>
      </c>
      <c r="F1363" s="2">
        <f t="shared" si="192"/>
        <v>1.9415561563537489E-2</v>
      </c>
      <c r="G1363" s="2">
        <f t="shared" si="192"/>
        <v>2.6277198396711283E-2</v>
      </c>
      <c r="H1363" s="2">
        <f t="shared" si="193"/>
        <v>0.73887487054051537</v>
      </c>
      <c r="I1363" s="2">
        <f t="shared" si="194"/>
        <v>42.491549165400379</v>
      </c>
    </row>
    <row r="1364" spans="1:9" ht="13.5" x14ac:dyDescent="0.25">
      <c r="A1364" s="3">
        <f>TITRES_STAT!B1367</f>
        <v>44298</v>
      </c>
      <c r="B1364" s="6">
        <f>TITRES_STAT!D1367</f>
        <v>2.3199999999999998</v>
      </c>
      <c r="C1364" s="2">
        <f t="shared" si="189"/>
        <v>-7.0000000000000284E-2</v>
      </c>
      <c r="D1364" s="2">
        <f t="shared" si="190"/>
        <v>0</v>
      </c>
      <c r="E1364" s="2">
        <f t="shared" si="191"/>
        <v>7.0000000000000284E-2</v>
      </c>
      <c r="F1364" s="2">
        <f t="shared" si="192"/>
        <v>1.8028735737570526E-2</v>
      </c>
      <c r="G1364" s="2">
        <f t="shared" si="192"/>
        <v>2.9400255654089071E-2</v>
      </c>
      <c r="H1364" s="2">
        <f t="shared" si="193"/>
        <v>0.61321697163755917</v>
      </c>
      <c r="I1364" s="2">
        <f t="shared" si="194"/>
        <v>38.012058044187903</v>
      </c>
    </row>
    <row r="1365" spans="1:9" ht="13.5" x14ac:dyDescent="0.25">
      <c r="A1365" s="3">
        <f>TITRES_STAT!B1368</f>
        <v>44299</v>
      </c>
      <c r="B1365" s="6">
        <f>TITRES_STAT!D1368</f>
        <v>2.27</v>
      </c>
      <c r="C1365" s="2">
        <f t="shared" si="189"/>
        <v>-4.9999999999999822E-2</v>
      </c>
      <c r="D1365" s="2">
        <f t="shared" si="190"/>
        <v>0</v>
      </c>
      <c r="E1365" s="2">
        <f t="shared" si="191"/>
        <v>4.9999999999999822E-2</v>
      </c>
      <c r="F1365" s="2">
        <f t="shared" si="192"/>
        <v>1.6740968899172631E-2</v>
      </c>
      <c r="G1365" s="2">
        <f t="shared" si="192"/>
        <v>3.0871665964511269E-2</v>
      </c>
      <c r="H1365" s="2">
        <f t="shared" si="193"/>
        <v>0.54227617383581839</v>
      </c>
      <c r="I1365" s="2">
        <f t="shared" si="194"/>
        <v>35.160769713968619</v>
      </c>
    </row>
    <row r="1366" spans="1:9" ht="13.5" x14ac:dyDescent="0.25">
      <c r="A1366" s="3">
        <f>TITRES_STAT!B1369</f>
        <v>44300</v>
      </c>
      <c r="B1366" s="6">
        <f>TITRES_STAT!D1369</f>
        <v>2.33</v>
      </c>
      <c r="C1366" s="2">
        <f t="shared" si="189"/>
        <v>6.0000000000000053E-2</v>
      </c>
      <c r="D1366" s="2">
        <f t="shared" si="190"/>
        <v>6.0000000000000053E-2</v>
      </c>
      <c r="E1366" s="2">
        <f t="shared" si="191"/>
        <v>0</v>
      </c>
      <c r="F1366" s="2">
        <f t="shared" si="192"/>
        <v>1.9830899692088875E-2</v>
      </c>
      <c r="G1366" s="2">
        <f t="shared" si="192"/>
        <v>2.866654696704618E-2</v>
      </c>
      <c r="H1366" s="2">
        <f t="shared" si="193"/>
        <v>0.6917784592223688</v>
      </c>
      <c r="I1366" s="2">
        <f t="shared" si="194"/>
        <v>40.89060570852444</v>
      </c>
    </row>
    <row r="1367" spans="1:9" ht="13.5" x14ac:dyDescent="0.25">
      <c r="A1367" s="3">
        <f>TITRES_STAT!B1370</f>
        <v>44301</v>
      </c>
      <c r="B1367" s="6">
        <f>TITRES_STAT!D1370</f>
        <v>2.39</v>
      </c>
      <c r="C1367" s="2">
        <f t="shared" si="189"/>
        <v>6.0000000000000053E-2</v>
      </c>
      <c r="D1367" s="2">
        <f t="shared" si="190"/>
        <v>6.0000000000000053E-2</v>
      </c>
      <c r="E1367" s="2">
        <f t="shared" si="191"/>
        <v>0</v>
      </c>
      <c r="F1367" s="2">
        <f t="shared" si="192"/>
        <v>2.2700121142653958E-2</v>
      </c>
      <c r="G1367" s="2">
        <f t="shared" si="192"/>
        <v>2.6618936469400025E-2</v>
      </c>
      <c r="H1367" s="2">
        <f t="shared" si="193"/>
        <v>0.85278092040788456</v>
      </c>
      <c r="I1367" s="2">
        <f t="shared" si="194"/>
        <v>46.027078054114853</v>
      </c>
    </row>
    <row r="1368" spans="1:9" ht="13.5" x14ac:dyDescent="0.25">
      <c r="A1368" s="3">
        <f>TITRES_STAT!B1371</f>
        <v>44302</v>
      </c>
      <c r="B1368" s="6">
        <f>TITRES_STAT!D1371</f>
        <v>2.3199999999999998</v>
      </c>
      <c r="C1368" s="2">
        <f t="shared" si="189"/>
        <v>-7.0000000000000284E-2</v>
      </c>
      <c r="D1368" s="2">
        <f t="shared" si="190"/>
        <v>0</v>
      </c>
      <c r="E1368" s="2">
        <f t="shared" si="191"/>
        <v>7.0000000000000284E-2</v>
      </c>
      <c r="F1368" s="2">
        <f t="shared" si="192"/>
        <v>2.1078683918178676E-2</v>
      </c>
      <c r="G1368" s="2">
        <f t="shared" si="192"/>
        <v>2.9717583864442901E-2</v>
      </c>
      <c r="H1368" s="2">
        <f t="shared" si="193"/>
        <v>0.70930005663748885</v>
      </c>
      <c r="I1368" s="2">
        <f t="shared" si="194"/>
        <v>41.49652098139012</v>
      </c>
    </row>
    <row r="1369" spans="1:9" ht="13.5" x14ac:dyDescent="0.25">
      <c r="A1369" s="3">
        <f>TITRES_STAT!B1372</f>
        <v>44305</v>
      </c>
      <c r="B1369" s="6">
        <f>TITRES_STAT!D1372</f>
        <v>2.2799999999999998</v>
      </c>
      <c r="C1369" s="2">
        <f t="shared" si="189"/>
        <v>-4.0000000000000036E-2</v>
      </c>
      <c r="D1369" s="2">
        <f t="shared" si="190"/>
        <v>0</v>
      </c>
      <c r="E1369" s="2">
        <f t="shared" si="191"/>
        <v>4.0000000000000036E-2</v>
      </c>
      <c r="F1369" s="2">
        <f t="shared" si="192"/>
        <v>1.9573063638308772E-2</v>
      </c>
      <c r="G1369" s="2">
        <f t="shared" si="192"/>
        <v>3.0452042159839841E-2</v>
      </c>
      <c r="H1369" s="2">
        <f t="shared" si="193"/>
        <v>0.64275044463591779</v>
      </c>
      <c r="I1369" s="2">
        <f t="shared" si="194"/>
        <v>39.126481245809089</v>
      </c>
    </row>
    <row r="1370" spans="1:9" ht="13.5" x14ac:dyDescent="0.25">
      <c r="A1370" s="3">
        <f>TITRES_STAT!B1373</f>
        <v>44306</v>
      </c>
      <c r="B1370" s="6">
        <f>TITRES_STAT!D1373</f>
        <v>2.3199999999999998</v>
      </c>
      <c r="C1370" s="2">
        <f t="shared" si="189"/>
        <v>4.0000000000000036E-2</v>
      </c>
      <c r="D1370" s="2">
        <f t="shared" si="190"/>
        <v>4.0000000000000036E-2</v>
      </c>
      <c r="E1370" s="2">
        <f t="shared" si="191"/>
        <v>0</v>
      </c>
      <c r="F1370" s="2">
        <f t="shared" si="192"/>
        <v>2.1032130521286718E-2</v>
      </c>
      <c r="G1370" s="2">
        <f t="shared" si="192"/>
        <v>2.8276896291279854E-2</v>
      </c>
      <c r="H1370" s="2">
        <f t="shared" si="193"/>
        <v>0.74379204508992358</v>
      </c>
      <c r="I1370" s="2">
        <f t="shared" si="194"/>
        <v>42.653712475879992</v>
      </c>
    </row>
    <row r="1371" spans="1:9" ht="13.5" x14ac:dyDescent="0.25">
      <c r="A1371" s="3">
        <f>TITRES_STAT!B1374</f>
        <v>44307</v>
      </c>
      <c r="B1371" s="6">
        <f>TITRES_STAT!D1374</f>
        <v>2.3199999999999998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1.9529835484051954E-2</v>
      </c>
      <c r="G1371" s="2">
        <f t="shared" si="192"/>
        <v>2.6257117984759864E-2</v>
      </c>
      <c r="H1371" s="2">
        <f t="shared" si="193"/>
        <v>0.74379204508992369</v>
      </c>
      <c r="I1371" s="2">
        <f t="shared" si="194"/>
        <v>42.653712475879999</v>
      </c>
    </row>
    <row r="1372" spans="1:9" ht="13.5" x14ac:dyDescent="0.25">
      <c r="A1372" s="3">
        <f>TITRES_STAT!B1375</f>
        <v>44308</v>
      </c>
      <c r="B1372" s="6">
        <f>TITRES_STAT!D1375</f>
        <v>2.3199999999999998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1.8134847235191098E-2</v>
      </c>
      <c r="G1372" s="2">
        <f t="shared" si="192"/>
        <v>2.4381609557277018E-2</v>
      </c>
      <c r="H1372" s="2">
        <f t="shared" si="193"/>
        <v>0.74379204508992358</v>
      </c>
      <c r="I1372" s="2">
        <f t="shared" si="194"/>
        <v>42.653712475879992</v>
      </c>
    </row>
    <row r="1373" spans="1:9" ht="13.5" x14ac:dyDescent="0.25">
      <c r="A1373" s="3">
        <f>TITRES_STAT!B1376</f>
        <v>44309</v>
      </c>
      <c r="B1373" s="6">
        <f>TITRES_STAT!D1376</f>
        <v>2.2599999999999998</v>
      </c>
      <c r="C1373" s="2">
        <f t="shared" si="189"/>
        <v>-6.0000000000000053E-2</v>
      </c>
      <c r="D1373" s="2">
        <f t="shared" si="190"/>
        <v>0</v>
      </c>
      <c r="E1373" s="2">
        <f t="shared" si="191"/>
        <v>6.0000000000000053E-2</v>
      </c>
      <c r="F1373" s="2">
        <f t="shared" ref="F1373:G1388" si="195">((F1372*13)+D1373)/14</f>
        <v>1.6839501004106021E-2</v>
      </c>
      <c r="G1373" s="2">
        <f t="shared" si="195"/>
        <v>2.692578030318581E-2</v>
      </c>
      <c r="H1373" s="2">
        <f t="shared" si="193"/>
        <v>0.62540438250970953</v>
      </c>
      <c r="I1373" s="2">
        <f t="shared" si="194"/>
        <v>38.476848545471029</v>
      </c>
    </row>
    <row r="1374" spans="1:9" ht="13.5" x14ac:dyDescent="0.25">
      <c r="A1374" s="3">
        <f>TITRES_STAT!B1377</f>
        <v>44312</v>
      </c>
      <c r="B1374" s="6">
        <f>TITRES_STAT!D1377</f>
        <v>2.2000000000000002</v>
      </c>
      <c r="C1374" s="2">
        <f t="shared" si="189"/>
        <v>-5.9999999999999609E-2</v>
      </c>
      <c r="D1374" s="2">
        <f t="shared" si="190"/>
        <v>0</v>
      </c>
      <c r="E1374" s="2">
        <f t="shared" si="191"/>
        <v>5.9999999999999609E-2</v>
      </c>
      <c r="F1374" s="2">
        <f t="shared" si="195"/>
        <v>1.5636679503812735E-2</v>
      </c>
      <c r="G1374" s="2">
        <f t="shared" si="195"/>
        <v>2.9288224567243941E-2</v>
      </c>
      <c r="H1374" s="2">
        <f t="shared" si="193"/>
        <v>0.53388963431060465</v>
      </c>
      <c r="I1374" s="2">
        <f t="shared" si="194"/>
        <v>34.806261309051578</v>
      </c>
    </row>
    <row r="1375" spans="1:9" ht="13.5" x14ac:dyDescent="0.25">
      <c r="A1375" s="3">
        <f>TITRES_STAT!B1378</f>
        <v>44313</v>
      </c>
      <c r="B1375" s="6">
        <f>TITRES_STAT!D1378</f>
        <v>2.1800000000000002</v>
      </c>
      <c r="C1375" s="2">
        <f t="shared" si="189"/>
        <v>-2.0000000000000018E-2</v>
      </c>
      <c r="D1375" s="2">
        <f t="shared" si="190"/>
        <v>0</v>
      </c>
      <c r="E1375" s="2">
        <f t="shared" si="191"/>
        <v>2.0000000000000018E-2</v>
      </c>
      <c r="F1375" s="2">
        <f t="shared" si="195"/>
        <v>1.4519773824968968E-2</v>
      </c>
      <c r="G1375" s="2">
        <f t="shared" si="195"/>
        <v>2.8624779955297944E-2</v>
      </c>
      <c r="H1375" s="2">
        <f t="shared" si="193"/>
        <v>0.5072449062540868</v>
      </c>
      <c r="I1375" s="2">
        <f t="shared" si="194"/>
        <v>33.653781422604254</v>
      </c>
    </row>
    <row r="1376" spans="1:9" ht="13.5" x14ac:dyDescent="0.25">
      <c r="A1376" s="3">
        <f>TITRES_STAT!B1379</f>
        <v>44314</v>
      </c>
      <c r="B1376" s="6">
        <f>TITRES_STAT!D1379</f>
        <v>2.09</v>
      </c>
      <c r="C1376" s="2">
        <f t="shared" si="189"/>
        <v>-9.0000000000000302E-2</v>
      </c>
      <c r="D1376" s="2">
        <f t="shared" si="190"/>
        <v>0</v>
      </c>
      <c r="E1376" s="2">
        <f t="shared" si="191"/>
        <v>9.0000000000000302E-2</v>
      </c>
      <c r="F1376" s="2">
        <f t="shared" si="195"/>
        <v>1.3482647123185471E-2</v>
      </c>
      <c r="G1376" s="2">
        <f t="shared" si="195"/>
        <v>3.3008724244205256E-2</v>
      </c>
      <c r="H1376" s="2">
        <f t="shared" si="193"/>
        <v>0.40845708011730791</v>
      </c>
      <c r="I1376" s="2">
        <f t="shared" si="194"/>
        <v>29.000321407258525</v>
      </c>
    </row>
    <row r="1377" spans="1:9" ht="13.5" x14ac:dyDescent="0.25">
      <c r="A1377" s="3">
        <f>TITRES_STAT!B1380</f>
        <v>44315</v>
      </c>
      <c r="B1377" s="6">
        <f>TITRES_STAT!D1380</f>
        <v>2.09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1.2519600900100795E-2</v>
      </c>
      <c r="G1377" s="2">
        <f t="shared" si="195"/>
        <v>3.0650958226762025E-2</v>
      </c>
      <c r="H1377" s="2">
        <f t="shared" si="193"/>
        <v>0.40845708011730791</v>
      </c>
      <c r="I1377" s="2">
        <f t="shared" si="194"/>
        <v>29.000321407258525</v>
      </c>
    </row>
    <row r="1378" spans="1:9" ht="13.5" x14ac:dyDescent="0.25">
      <c r="A1378" s="3">
        <f>TITRES_STAT!B1381</f>
        <v>44316</v>
      </c>
      <c r="B1378" s="6">
        <f>TITRES_STAT!D1381</f>
        <v>2.15</v>
      </c>
      <c r="C1378" s="2">
        <f t="shared" si="189"/>
        <v>6.0000000000000053E-2</v>
      </c>
      <c r="D1378" s="2">
        <f t="shared" si="190"/>
        <v>6.0000000000000053E-2</v>
      </c>
      <c r="E1378" s="2">
        <f t="shared" si="191"/>
        <v>0</v>
      </c>
      <c r="F1378" s="2">
        <f t="shared" si="195"/>
        <v>1.5911057978665027E-2</v>
      </c>
      <c r="G1378" s="2">
        <f t="shared" si="195"/>
        <v>2.8461604067707594E-2</v>
      </c>
      <c r="H1378" s="2">
        <f t="shared" si="193"/>
        <v>0.55903588360002665</v>
      </c>
      <c r="I1378" s="2">
        <f t="shared" si="194"/>
        <v>35.857794517797529</v>
      </c>
    </row>
    <row r="1379" spans="1:9" ht="13.5" x14ac:dyDescent="0.25">
      <c r="A1379" s="3">
        <f>TITRES_STAT!B1382</f>
        <v>44319</v>
      </c>
      <c r="B1379" s="6">
        <f>TITRES_STAT!D1382</f>
        <v>2.21</v>
      </c>
      <c r="C1379" s="2">
        <f t="shared" si="189"/>
        <v>6.0000000000000053E-2</v>
      </c>
      <c r="D1379" s="2">
        <f t="shared" si="190"/>
        <v>6.0000000000000053E-2</v>
      </c>
      <c r="E1379" s="2">
        <f t="shared" si="191"/>
        <v>0</v>
      </c>
      <c r="F1379" s="2">
        <f t="shared" si="195"/>
        <v>1.9060268123046099E-2</v>
      </c>
      <c r="G1379" s="2">
        <f t="shared" si="195"/>
        <v>2.6428632348585623E-2</v>
      </c>
      <c r="H1379" s="2">
        <f t="shared" si="193"/>
        <v>0.72119767196603135</v>
      </c>
      <c r="I1379" s="2">
        <f t="shared" si="194"/>
        <v>41.900920720061521</v>
      </c>
    </row>
    <row r="1380" spans="1:9" ht="13.5" x14ac:dyDescent="0.25">
      <c r="A1380" s="3">
        <f>TITRES_STAT!B1383</f>
        <v>44320</v>
      </c>
      <c r="B1380" s="6">
        <f>TITRES_STAT!D1383</f>
        <v>2.23</v>
      </c>
      <c r="C1380" s="2">
        <f t="shared" si="189"/>
        <v>2.0000000000000018E-2</v>
      </c>
      <c r="D1380" s="2">
        <f t="shared" si="190"/>
        <v>2.0000000000000018E-2</v>
      </c>
      <c r="E1380" s="2">
        <f t="shared" si="191"/>
        <v>0</v>
      </c>
      <c r="F1380" s="2">
        <f t="shared" si="195"/>
        <v>1.9127391828542808E-2</v>
      </c>
      <c r="G1380" s="2">
        <f t="shared" si="195"/>
        <v>2.454087289511522E-2</v>
      </c>
      <c r="H1380" s="2">
        <f t="shared" si="193"/>
        <v>0.7794095959948536</v>
      </c>
      <c r="I1380" s="2">
        <f t="shared" si="194"/>
        <v>43.801584399070975</v>
      </c>
    </row>
    <row r="1381" spans="1:9" ht="13.5" x14ac:dyDescent="0.25">
      <c r="A1381" s="3">
        <f>TITRES_STAT!B1384</f>
        <v>44321</v>
      </c>
      <c r="B1381" s="6">
        <f>TITRES_STAT!D1384</f>
        <v>2.23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1.7761149555075465E-2</v>
      </c>
      <c r="G1381" s="2">
        <f t="shared" si="195"/>
        <v>2.2787953402606993E-2</v>
      </c>
      <c r="H1381" s="2">
        <f t="shared" si="193"/>
        <v>0.7794095959948536</v>
      </c>
      <c r="I1381" s="2">
        <f t="shared" si="194"/>
        <v>43.801584399070975</v>
      </c>
    </row>
    <row r="1382" spans="1:9" ht="13.5" x14ac:dyDescent="0.25">
      <c r="A1382" s="3">
        <f>TITRES_STAT!B1385</f>
        <v>44322</v>
      </c>
      <c r="B1382" s="6">
        <f>TITRES_STAT!D1385</f>
        <v>2.23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1.6492496015427217E-2</v>
      </c>
      <c r="G1382" s="2">
        <f t="shared" si="195"/>
        <v>2.1160242445277921E-2</v>
      </c>
      <c r="H1382" s="2">
        <f t="shared" si="193"/>
        <v>0.7794095959948536</v>
      </c>
      <c r="I1382" s="2">
        <f t="shared" si="194"/>
        <v>43.801584399070975</v>
      </c>
    </row>
    <row r="1383" spans="1:9" ht="13.5" x14ac:dyDescent="0.25">
      <c r="A1383" s="3">
        <f>TITRES_STAT!B1386</f>
        <v>44323</v>
      </c>
      <c r="B1383" s="6">
        <f>TITRES_STAT!D1386</f>
        <v>2.23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1.5314460585753845E-2</v>
      </c>
      <c r="G1383" s="2">
        <f t="shared" si="195"/>
        <v>1.9648796556329499E-2</v>
      </c>
      <c r="H1383" s="2">
        <f t="shared" si="193"/>
        <v>0.7794095959948536</v>
      </c>
      <c r="I1383" s="2">
        <f t="shared" si="194"/>
        <v>43.801584399070975</v>
      </c>
    </row>
    <row r="1384" spans="1:9" ht="13.5" x14ac:dyDescent="0.25">
      <c r="A1384" s="3">
        <f>TITRES_STAT!B1387</f>
        <v>44326</v>
      </c>
      <c r="B1384" s="6">
        <f>TITRES_STAT!D1387</f>
        <v>2.23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1.4220570543914285E-2</v>
      </c>
      <c r="G1384" s="2">
        <f t="shared" si="195"/>
        <v>1.8245311088020248E-2</v>
      </c>
      <c r="H1384" s="2">
        <f t="shared" si="193"/>
        <v>0.77940959599485371</v>
      </c>
      <c r="I1384" s="2">
        <f t="shared" si="194"/>
        <v>43.801584399070975</v>
      </c>
    </row>
    <row r="1385" spans="1:9" ht="13.5" x14ac:dyDescent="0.25">
      <c r="A1385" s="3">
        <f>TITRES_STAT!B1388</f>
        <v>44327</v>
      </c>
      <c r="B1385" s="6">
        <f>TITRES_STAT!D1388</f>
        <v>2.23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1.3204815505063265E-2</v>
      </c>
      <c r="G1385" s="2">
        <f t="shared" si="195"/>
        <v>1.6942074581733087E-2</v>
      </c>
      <c r="H1385" s="2">
        <f t="shared" si="193"/>
        <v>0.77940959599485371</v>
      </c>
      <c r="I1385" s="2">
        <f t="shared" si="194"/>
        <v>43.801584399070975</v>
      </c>
    </row>
    <row r="1386" spans="1:9" ht="13.5" x14ac:dyDescent="0.25">
      <c r="A1386" s="3">
        <f>TITRES_STAT!B1389</f>
        <v>44333</v>
      </c>
      <c r="B1386" s="6">
        <f>TITRES_STAT!D1389</f>
        <v>2.23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1.2261614397558745E-2</v>
      </c>
      <c r="G1386" s="2">
        <f t="shared" si="195"/>
        <v>1.5731926397323581E-2</v>
      </c>
      <c r="H1386" s="2">
        <f t="shared" si="193"/>
        <v>0.7794095959948536</v>
      </c>
      <c r="I1386" s="2">
        <f t="shared" si="194"/>
        <v>43.801584399070975</v>
      </c>
    </row>
    <row r="1387" spans="1:9" ht="13.5" x14ac:dyDescent="0.25">
      <c r="A1387" s="3">
        <f>TITRES_STAT!B1390</f>
        <v>44334</v>
      </c>
      <c r="B1387" s="6">
        <f>TITRES_STAT!D1390</f>
        <v>2.23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1.138578479773312E-2</v>
      </c>
      <c r="G1387" s="2">
        <f t="shared" si="195"/>
        <v>1.4608217368943325E-2</v>
      </c>
      <c r="H1387" s="2">
        <f t="shared" si="193"/>
        <v>0.7794095959948536</v>
      </c>
      <c r="I1387" s="2">
        <f t="shared" si="194"/>
        <v>43.801584399070975</v>
      </c>
    </row>
    <row r="1388" spans="1:9" ht="13.5" x14ac:dyDescent="0.25">
      <c r="A1388" s="3">
        <f>TITRES_STAT!B1391</f>
        <v>44335</v>
      </c>
      <c r="B1388" s="6">
        <f>TITRES_STAT!D1391</f>
        <v>2.23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1.0572514455037898E-2</v>
      </c>
      <c r="G1388" s="2">
        <f t="shared" si="195"/>
        <v>1.356477327116166E-2</v>
      </c>
      <c r="H1388" s="2">
        <f t="shared" si="193"/>
        <v>0.7794095959948536</v>
      </c>
      <c r="I1388" s="2">
        <f t="shared" si="194"/>
        <v>43.801584399070975</v>
      </c>
    </row>
    <row r="1389" spans="1:9" ht="13.5" x14ac:dyDescent="0.25">
      <c r="A1389" s="3">
        <f>TITRES_STAT!B1392</f>
        <v>44336</v>
      </c>
      <c r="B1389" s="6">
        <f>TITRES_STAT!D1392</f>
        <v>2.23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9.817334851106618E-3</v>
      </c>
      <c r="G1389" s="2">
        <f t="shared" si="196"/>
        <v>1.2595860894650113E-2</v>
      </c>
      <c r="H1389" s="2">
        <f t="shared" si="193"/>
        <v>0.77940959599485349</v>
      </c>
      <c r="I1389" s="2">
        <f t="shared" si="194"/>
        <v>43.801584399070968</v>
      </c>
    </row>
    <row r="1390" spans="1:9" ht="13.5" x14ac:dyDescent="0.25">
      <c r="A1390" s="3">
        <f>TITRES_STAT!B1393</f>
        <v>44337</v>
      </c>
      <c r="B1390" s="6">
        <f>TITRES_STAT!D1393</f>
        <v>2.23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9.1160966474561449E-3</v>
      </c>
      <c r="G1390" s="2">
        <f t="shared" si="196"/>
        <v>1.1696156545032249E-2</v>
      </c>
      <c r="H1390" s="2">
        <f t="shared" si="193"/>
        <v>0.77940959599485327</v>
      </c>
      <c r="I1390" s="2">
        <f t="shared" si="194"/>
        <v>43.801584399070961</v>
      </c>
    </row>
    <row r="1391" spans="1:9" ht="13.5" x14ac:dyDescent="0.25">
      <c r="A1391" s="3">
        <f>TITRES_STAT!B1394</f>
        <v>44340</v>
      </c>
      <c r="B1391" s="6">
        <f>TITRES_STAT!D1394</f>
        <v>2.23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8.4649468869235633E-3</v>
      </c>
      <c r="G1391" s="2">
        <f t="shared" si="196"/>
        <v>1.0860716791815661E-2</v>
      </c>
      <c r="H1391" s="2">
        <f t="shared" si="193"/>
        <v>0.77940959599485327</v>
      </c>
      <c r="I1391" s="2">
        <f t="shared" si="194"/>
        <v>43.801584399070961</v>
      </c>
    </row>
    <row r="1392" spans="1:9" ht="13.5" x14ac:dyDescent="0.25">
      <c r="A1392" s="3">
        <f>TITRES_STAT!B1395</f>
        <v>44341</v>
      </c>
      <c r="B1392" s="6">
        <f>TITRES_STAT!D1395</f>
        <v>2.23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7.8603078235718795E-3</v>
      </c>
      <c r="G1392" s="2">
        <f t="shared" si="196"/>
        <v>1.0084951306685972E-2</v>
      </c>
      <c r="H1392" s="2">
        <f t="shared" si="193"/>
        <v>0.77940959599485315</v>
      </c>
      <c r="I1392" s="2">
        <f t="shared" si="194"/>
        <v>43.801584399070961</v>
      </c>
    </row>
    <row r="1393" spans="1:9" ht="13.5" x14ac:dyDescent="0.25">
      <c r="A1393" s="3">
        <f>TITRES_STAT!B1396</f>
        <v>44342</v>
      </c>
      <c r="B1393" s="6">
        <f>TITRES_STAT!D1396</f>
        <v>2.23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7.2988572647453166E-3</v>
      </c>
      <c r="G1393" s="2">
        <f t="shared" si="196"/>
        <v>9.3645976419226874E-3</v>
      </c>
      <c r="H1393" s="2">
        <f t="shared" si="193"/>
        <v>0.77940959599485315</v>
      </c>
      <c r="I1393" s="2">
        <f t="shared" si="194"/>
        <v>43.801584399070961</v>
      </c>
    </row>
    <row r="1394" spans="1:9" ht="13.5" x14ac:dyDescent="0.25">
      <c r="A1394" s="3">
        <f>TITRES_STAT!B1397</f>
        <v>44343</v>
      </c>
      <c r="B1394" s="6">
        <f>TITRES_STAT!D1397</f>
        <v>2.23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6.7775103172635085E-3</v>
      </c>
      <c r="G1394" s="2">
        <f t="shared" si="196"/>
        <v>8.6956978103567804E-3</v>
      </c>
      <c r="H1394" s="2">
        <f t="shared" si="193"/>
        <v>0.77940959599485327</v>
      </c>
      <c r="I1394" s="2">
        <f t="shared" si="194"/>
        <v>43.801584399070961</v>
      </c>
    </row>
    <row r="1395" spans="1:9" ht="13.5" x14ac:dyDescent="0.25">
      <c r="A1395" s="3">
        <f>TITRES_STAT!B1398</f>
        <v>44344</v>
      </c>
      <c r="B1395" s="6">
        <f>TITRES_STAT!D1398</f>
        <v>2.23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6.2934024374589727E-3</v>
      </c>
      <c r="G1395" s="2">
        <f t="shared" si="196"/>
        <v>8.07457653818844E-3</v>
      </c>
      <c r="H1395" s="2">
        <f t="shared" si="193"/>
        <v>0.77940959599485327</v>
      </c>
      <c r="I1395" s="2">
        <f t="shared" si="194"/>
        <v>43.801584399070961</v>
      </c>
    </row>
    <row r="1396" spans="1:9" ht="13.5" x14ac:dyDescent="0.25">
      <c r="A1396" s="3">
        <f>TITRES_STAT!B1399</f>
        <v>44347</v>
      </c>
      <c r="B1396" s="6">
        <f>TITRES_STAT!D1399</f>
        <v>2.29</v>
      </c>
      <c r="C1396" s="2">
        <f t="shared" si="189"/>
        <v>6.0000000000000053E-2</v>
      </c>
      <c r="D1396" s="2">
        <f t="shared" si="190"/>
        <v>6.0000000000000053E-2</v>
      </c>
      <c r="E1396" s="2">
        <f t="shared" si="191"/>
        <v>0</v>
      </c>
      <c r="F1396" s="2">
        <f t="shared" si="196"/>
        <v>1.012958797764048E-2</v>
      </c>
      <c r="G1396" s="2">
        <f t="shared" si="196"/>
        <v>7.49782107117498E-3</v>
      </c>
      <c r="H1396" s="2">
        <f t="shared" si="193"/>
        <v>1.3510042292931215</v>
      </c>
      <c r="I1396" s="2">
        <f t="shared" si="194"/>
        <v>57.464985067225044</v>
      </c>
    </row>
    <row r="1397" spans="1:9" ht="13.5" x14ac:dyDescent="0.25">
      <c r="A1397" s="3">
        <f>TITRES_STAT!B1400</f>
        <v>44348</v>
      </c>
      <c r="B1397" s="6">
        <f>TITRES_STAT!D1400</f>
        <v>2.34</v>
      </c>
      <c r="C1397" s="2">
        <f t="shared" si="189"/>
        <v>4.9999999999999822E-2</v>
      </c>
      <c r="D1397" s="2">
        <f t="shared" si="190"/>
        <v>4.9999999999999822E-2</v>
      </c>
      <c r="E1397" s="2">
        <f t="shared" si="191"/>
        <v>0</v>
      </c>
      <c r="F1397" s="2">
        <f t="shared" si="196"/>
        <v>1.2977474550666146E-2</v>
      </c>
      <c r="G1397" s="2">
        <f t="shared" si="196"/>
        <v>6.96226242323391E-3</v>
      </c>
      <c r="H1397" s="2">
        <f t="shared" si="193"/>
        <v>1.8639737719966927</v>
      </c>
      <c r="I1397" s="2">
        <f t="shared" si="194"/>
        <v>65.083479123385118</v>
      </c>
    </row>
    <row r="1398" spans="1:9" ht="13.5" x14ac:dyDescent="0.25">
      <c r="A1398" s="3">
        <f>TITRES_STAT!B1401</f>
        <v>44349</v>
      </c>
      <c r="B1398" s="6">
        <f>TITRES_STAT!D1401</f>
        <v>2.39</v>
      </c>
      <c r="C1398" s="2">
        <f t="shared" si="189"/>
        <v>5.0000000000000266E-2</v>
      </c>
      <c r="D1398" s="2">
        <f t="shared" si="190"/>
        <v>5.0000000000000266E-2</v>
      </c>
      <c r="E1398" s="2">
        <f t="shared" si="191"/>
        <v>0</v>
      </c>
      <c r="F1398" s="2">
        <f t="shared" si="196"/>
        <v>1.562194065419001E-2</v>
      </c>
      <c r="G1398" s="2">
        <f t="shared" si="196"/>
        <v>6.4649579644314881E-3</v>
      </c>
      <c r="H1398" s="2">
        <f t="shared" si="193"/>
        <v>2.4164025102928512</v>
      </c>
      <c r="I1398" s="2">
        <f t="shared" si="194"/>
        <v>70.729444291554486</v>
      </c>
    </row>
    <row r="1399" spans="1:9" ht="13.5" x14ac:dyDescent="0.25">
      <c r="A1399" s="3">
        <f>TITRES_STAT!B1402</f>
        <v>44350</v>
      </c>
      <c r="B1399" s="6">
        <f>TITRES_STAT!D1402</f>
        <v>2.4</v>
      </c>
      <c r="C1399" s="2">
        <f t="shared" si="189"/>
        <v>9.9999999999997868E-3</v>
      </c>
      <c r="D1399" s="2">
        <f t="shared" si="190"/>
        <v>9.9999999999997868E-3</v>
      </c>
      <c r="E1399" s="2">
        <f t="shared" si="191"/>
        <v>0</v>
      </c>
      <c r="F1399" s="2">
        <f t="shared" si="196"/>
        <v>1.5220373464604994E-2</v>
      </c>
      <c r="G1399" s="2">
        <f t="shared" si="196"/>
        <v>6.0031752526863826E-3</v>
      </c>
      <c r="H1399" s="2">
        <f t="shared" si="193"/>
        <v>2.5353871616181745</v>
      </c>
      <c r="I1399" s="2">
        <f t="shared" si="194"/>
        <v>71.714554749293939</v>
      </c>
    </row>
    <row r="1400" spans="1:9" ht="13.5" x14ac:dyDescent="0.25">
      <c r="A1400" s="3">
        <f>TITRES_STAT!B1403</f>
        <v>44351</v>
      </c>
      <c r="B1400" s="6">
        <f>TITRES_STAT!D1403</f>
        <v>2.2999999999999998</v>
      </c>
      <c r="C1400" s="2">
        <f t="shared" si="189"/>
        <v>-0.10000000000000009</v>
      </c>
      <c r="D1400" s="2">
        <f t="shared" si="190"/>
        <v>0</v>
      </c>
      <c r="E1400" s="2">
        <f t="shared" si="191"/>
        <v>0.10000000000000009</v>
      </c>
      <c r="F1400" s="2">
        <f t="shared" si="196"/>
        <v>1.4133203931418923E-2</v>
      </c>
      <c r="G1400" s="2">
        <f t="shared" si="196"/>
        <v>1.2717234163208789E-2</v>
      </c>
      <c r="H1400" s="2">
        <f t="shared" si="193"/>
        <v>1.1113425883362722</v>
      </c>
      <c r="I1400" s="2">
        <f t="shared" si="194"/>
        <v>52.636772188259833</v>
      </c>
    </row>
    <row r="1401" spans="1:9" ht="13.5" x14ac:dyDescent="0.25">
      <c r="A1401" s="3">
        <f>TITRES_STAT!B1404</f>
        <v>44354</v>
      </c>
      <c r="B1401" s="6">
        <f>TITRES_STAT!D1404</f>
        <v>2.2999999999999998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1.3123689364889E-2</v>
      </c>
      <c r="G1401" s="2">
        <f t="shared" si="196"/>
        <v>1.180886029440816E-2</v>
      </c>
      <c r="H1401" s="2">
        <f t="shared" si="193"/>
        <v>1.1113425883362724</v>
      </c>
      <c r="I1401" s="2">
        <f t="shared" si="194"/>
        <v>52.63677218825984</v>
      </c>
    </row>
    <row r="1402" spans="1:9" ht="13.5" x14ac:dyDescent="0.25">
      <c r="A1402" s="3">
        <f>TITRES_STAT!B1405</f>
        <v>44355</v>
      </c>
      <c r="B1402" s="6">
        <f>TITRES_STAT!D1405</f>
        <v>2.2999999999999998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1.2186282981682643E-2</v>
      </c>
      <c r="G1402" s="2">
        <f t="shared" si="196"/>
        <v>1.0965370273379006E-2</v>
      </c>
      <c r="H1402" s="2">
        <f t="shared" si="193"/>
        <v>1.1113425883362724</v>
      </c>
      <c r="I1402" s="2">
        <f t="shared" si="194"/>
        <v>52.63677218825984</v>
      </c>
    </row>
    <row r="1403" spans="1:9" ht="13.5" x14ac:dyDescent="0.25">
      <c r="A1403" s="3">
        <f>TITRES_STAT!B1406</f>
        <v>44356</v>
      </c>
      <c r="B1403" s="6">
        <f>TITRES_STAT!D1406</f>
        <v>2.2599999999999998</v>
      </c>
      <c r="C1403" s="2">
        <f t="shared" si="189"/>
        <v>-4.0000000000000036E-2</v>
      </c>
      <c r="D1403" s="2">
        <f t="shared" si="190"/>
        <v>0</v>
      </c>
      <c r="E1403" s="2">
        <f t="shared" si="191"/>
        <v>4.0000000000000036E-2</v>
      </c>
      <c r="F1403" s="2">
        <f t="shared" si="196"/>
        <v>1.1315834197276739E-2</v>
      </c>
      <c r="G1403" s="2">
        <f t="shared" si="196"/>
        <v>1.3039272396709078E-2</v>
      </c>
      <c r="H1403" s="2">
        <f t="shared" si="193"/>
        <v>0.86782711895279452</v>
      </c>
      <c r="I1403" s="2">
        <f t="shared" si="194"/>
        <v>46.461854533911335</v>
      </c>
    </row>
    <row r="1404" spans="1:9" ht="13.5" x14ac:dyDescent="0.25">
      <c r="A1404" s="3">
        <f>TITRES_STAT!B1407</f>
        <v>44357</v>
      </c>
      <c r="B1404" s="6">
        <f>TITRES_STAT!D1407</f>
        <v>2.2599999999999998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1.0507560326042687E-2</v>
      </c>
      <c r="G1404" s="2">
        <f t="shared" si="196"/>
        <v>1.2107895796944143E-2</v>
      </c>
      <c r="H1404" s="2">
        <f t="shared" si="193"/>
        <v>0.86782711895279463</v>
      </c>
      <c r="I1404" s="2">
        <f t="shared" si="194"/>
        <v>46.461854533911342</v>
      </c>
    </row>
    <row r="1405" spans="1:9" ht="13.5" x14ac:dyDescent="0.25">
      <c r="A1405" s="3">
        <f>TITRES_STAT!B1408</f>
        <v>44358</v>
      </c>
      <c r="B1405" s="6">
        <f>TITRES_STAT!D1408</f>
        <v>2.2599999999999998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9.7570203027539243E-3</v>
      </c>
      <c r="G1405" s="2">
        <f t="shared" si="197"/>
        <v>1.124304609716242E-2</v>
      </c>
      <c r="H1405" s="2">
        <f t="shared" si="193"/>
        <v>0.86782711895279452</v>
      </c>
      <c r="I1405" s="2">
        <f t="shared" si="194"/>
        <v>46.461854533911335</v>
      </c>
    </row>
    <row r="1406" spans="1:9" ht="13.5" x14ac:dyDescent="0.25">
      <c r="A1406" s="3">
        <f>TITRES_STAT!B1409</f>
        <v>44361</v>
      </c>
      <c r="B1406" s="6">
        <f>TITRES_STAT!D1409</f>
        <v>2.2599999999999998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9.0600902811286445E-3</v>
      </c>
      <c r="G1406" s="2">
        <f t="shared" si="197"/>
        <v>1.0439971375936533E-2</v>
      </c>
      <c r="H1406" s="2">
        <f t="shared" si="193"/>
        <v>0.86782711895279463</v>
      </c>
      <c r="I1406" s="2">
        <f t="shared" si="194"/>
        <v>46.461854533911342</v>
      </c>
    </row>
    <row r="1407" spans="1:9" ht="13.5" x14ac:dyDescent="0.25">
      <c r="A1407" s="3">
        <f>TITRES_STAT!B1410</f>
        <v>44362</v>
      </c>
      <c r="B1407" s="6">
        <f>TITRES_STAT!D1410</f>
        <v>2.2599999999999998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8.4129409753337416E-3</v>
      </c>
      <c r="G1407" s="2">
        <f t="shared" si="197"/>
        <v>9.6942591347982093E-3</v>
      </c>
      <c r="H1407" s="2">
        <f t="shared" si="193"/>
        <v>0.86782711895279463</v>
      </c>
      <c r="I1407" s="2">
        <f t="shared" si="194"/>
        <v>46.461854533911342</v>
      </c>
    </row>
    <row r="1408" spans="1:9" ht="13.5" x14ac:dyDescent="0.25">
      <c r="A1408" s="3">
        <f>TITRES_STAT!B1411</f>
        <v>44363</v>
      </c>
      <c r="B1408" s="6">
        <f>TITRES_STAT!D1411</f>
        <v>2.29</v>
      </c>
      <c r="C1408" s="2">
        <f t="shared" si="189"/>
        <v>3.0000000000000249E-2</v>
      </c>
      <c r="D1408" s="2">
        <f t="shared" si="190"/>
        <v>3.0000000000000249E-2</v>
      </c>
      <c r="E1408" s="2">
        <f t="shared" si="191"/>
        <v>0</v>
      </c>
      <c r="F1408" s="2">
        <f t="shared" si="197"/>
        <v>9.9548737628099206E-3</v>
      </c>
      <c r="G1408" s="2">
        <f t="shared" si="197"/>
        <v>9.0018120537411934E-3</v>
      </c>
      <c r="H1408" s="2">
        <f t="shared" si="193"/>
        <v>1.1058744287682201</v>
      </c>
      <c r="I1408" s="2">
        <f t="shared" si="194"/>
        <v>52.513787795745941</v>
      </c>
    </row>
    <row r="1409" spans="1:9" ht="13.5" x14ac:dyDescent="0.25">
      <c r="A1409" s="3">
        <f>TITRES_STAT!B1412</f>
        <v>44364</v>
      </c>
      <c r="B1409" s="6">
        <f>TITRES_STAT!D1412</f>
        <v>2.23</v>
      </c>
      <c r="C1409" s="2">
        <f t="shared" si="189"/>
        <v>-6.0000000000000053E-2</v>
      </c>
      <c r="D1409" s="2">
        <f t="shared" si="190"/>
        <v>0</v>
      </c>
      <c r="E1409" s="2">
        <f t="shared" si="191"/>
        <v>6.0000000000000053E-2</v>
      </c>
      <c r="F1409" s="2">
        <f t="shared" si="197"/>
        <v>9.2438113511806412E-3</v>
      </c>
      <c r="G1409" s="2">
        <f t="shared" si="197"/>
        <v>1.2644539764188254E-2</v>
      </c>
      <c r="H1409" s="2">
        <f t="shared" si="193"/>
        <v>0.73105162572708859</v>
      </c>
      <c r="I1409" s="2">
        <f t="shared" si="194"/>
        <v>42.231647795023278</v>
      </c>
    </row>
    <row r="1410" spans="1:9" ht="13.5" x14ac:dyDescent="0.25">
      <c r="A1410" s="3">
        <f>TITRES_STAT!B1413</f>
        <v>44365</v>
      </c>
      <c r="B1410" s="6">
        <f>TITRES_STAT!D1413</f>
        <v>2.29</v>
      </c>
      <c r="C1410" s="2">
        <f t="shared" si="189"/>
        <v>6.0000000000000053E-2</v>
      </c>
      <c r="D1410" s="2">
        <f t="shared" si="190"/>
        <v>6.0000000000000053E-2</v>
      </c>
      <c r="E1410" s="2">
        <f t="shared" si="191"/>
        <v>0</v>
      </c>
      <c r="F1410" s="2">
        <f t="shared" si="197"/>
        <v>1.2869253397524885E-2</v>
      </c>
      <c r="G1410" s="2">
        <f t="shared" si="197"/>
        <v>1.1741358352460523E-2</v>
      </c>
      <c r="H1410" s="2">
        <f t="shared" si="193"/>
        <v>1.0960617171545572</v>
      </c>
      <c r="I1410" s="2">
        <f t="shared" si="194"/>
        <v>52.291481123107452</v>
      </c>
    </row>
    <row r="1411" spans="1:9" ht="13.5" x14ac:dyDescent="0.25">
      <c r="A1411" s="3">
        <f>TITRES_STAT!B1414</f>
        <v>44368</v>
      </c>
      <c r="B1411" s="6">
        <f>TITRES_STAT!D1414</f>
        <v>2.23</v>
      </c>
      <c r="C1411" s="2">
        <f t="shared" ref="C1411:C1474" si="198">B1411-B1410</f>
        <v>-6.0000000000000053E-2</v>
      </c>
      <c r="D1411" s="2">
        <f t="shared" ref="D1411:D1474" si="199">IF(C1411&gt;0,C1411,0)</f>
        <v>0</v>
      </c>
      <c r="E1411" s="2">
        <f t="shared" ref="E1411:E1474" si="200">IF(C1411&lt;0,-C1411,0)</f>
        <v>6.0000000000000053E-2</v>
      </c>
      <c r="F1411" s="2">
        <f t="shared" si="197"/>
        <v>1.1950021011987392E-2</v>
      </c>
      <c r="G1411" s="2">
        <f t="shared" si="197"/>
        <v>1.5188404184427632E-2</v>
      </c>
      <c r="H1411" s="2">
        <f t="shared" si="193"/>
        <v>0.78678581810717874</v>
      </c>
      <c r="I1411" s="2">
        <f t="shared" si="194"/>
        <v>44.033583104026185</v>
      </c>
    </row>
    <row r="1412" spans="1:9" ht="13.5" x14ac:dyDescent="0.25">
      <c r="A1412" s="3">
        <f>TITRES_STAT!B1415</f>
        <v>44369</v>
      </c>
      <c r="B1412" s="6">
        <f>TITRES_STAT!D1415</f>
        <v>2.23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1.1096448082559721E-2</v>
      </c>
      <c r="G1412" s="2">
        <f t="shared" si="197"/>
        <v>1.410351817125423E-2</v>
      </c>
      <c r="H1412" s="2">
        <f t="shared" si="193"/>
        <v>0.78678581810717874</v>
      </c>
      <c r="I1412" s="2">
        <f t="shared" si="194"/>
        <v>44.033583104026185</v>
      </c>
    </row>
    <row r="1413" spans="1:9" ht="13.5" x14ac:dyDescent="0.25">
      <c r="A1413" s="3">
        <f>TITRES_STAT!B1416</f>
        <v>44370</v>
      </c>
      <c r="B1413" s="6">
        <f>TITRES_STAT!D1416</f>
        <v>2.23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1.0303844648091171E-2</v>
      </c>
      <c r="G1413" s="2">
        <f t="shared" si="197"/>
        <v>1.3096124016164641E-2</v>
      </c>
      <c r="H1413" s="2">
        <f t="shared" si="193"/>
        <v>0.78678581810717885</v>
      </c>
      <c r="I1413" s="2">
        <f t="shared" si="194"/>
        <v>44.033583104026192</v>
      </c>
    </row>
    <row r="1414" spans="1:9" ht="13.5" x14ac:dyDescent="0.25">
      <c r="A1414" s="3">
        <f>TITRES_STAT!B1417</f>
        <v>44371</v>
      </c>
      <c r="B1414" s="6">
        <f>TITRES_STAT!D1417</f>
        <v>2.23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9.5678557446560869E-3</v>
      </c>
      <c r="G1414" s="2">
        <f t="shared" si="197"/>
        <v>1.2160686586438596E-2</v>
      </c>
      <c r="H1414" s="2">
        <f t="shared" si="193"/>
        <v>0.78678581810717885</v>
      </c>
      <c r="I1414" s="2">
        <f t="shared" si="194"/>
        <v>44.033583104026192</v>
      </c>
    </row>
    <row r="1415" spans="1:9" ht="13.5" x14ac:dyDescent="0.25">
      <c r="A1415" s="3">
        <f>TITRES_STAT!B1418</f>
        <v>44372</v>
      </c>
      <c r="B1415" s="6">
        <f>TITRES_STAT!D1418</f>
        <v>2.23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8.8844374771806529E-3</v>
      </c>
      <c r="G1415" s="2">
        <f t="shared" si="197"/>
        <v>1.1292066115978697E-2</v>
      </c>
      <c r="H1415" s="2">
        <f t="shared" si="193"/>
        <v>0.78678581810717885</v>
      </c>
      <c r="I1415" s="2">
        <f t="shared" si="194"/>
        <v>44.033583104026192</v>
      </c>
    </row>
    <row r="1416" spans="1:9" ht="13.5" x14ac:dyDescent="0.25">
      <c r="A1416" s="3">
        <f>TITRES_STAT!B1419</f>
        <v>44375</v>
      </c>
      <c r="B1416" s="6">
        <f>TITRES_STAT!D1419</f>
        <v>2.23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8.249834800239178E-3</v>
      </c>
      <c r="G1416" s="2">
        <f t="shared" si="197"/>
        <v>1.0485489964837362E-2</v>
      </c>
      <c r="H1416" s="2">
        <f t="shared" si="193"/>
        <v>0.78678581810717885</v>
      </c>
      <c r="I1416" s="2">
        <f t="shared" si="194"/>
        <v>44.033583104026192</v>
      </c>
    </row>
    <row r="1417" spans="1:9" ht="13.5" x14ac:dyDescent="0.25">
      <c r="A1417" s="3">
        <f>TITRES_STAT!B1420</f>
        <v>44376</v>
      </c>
      <c r="B1417" s="6">
        <f>TITRES_STAT!D1420</f>
        <v>2.23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7.6605608859363792E-3</v>
      </c>
      <c r="G1417" s="2">
        <f t="shared" si="197"/>
        <v>9.7365263959204064E-3</v>
      </c>
      <c r="H1417" s="2">
        <f t="shared" si="193"/>
        <v>0.78678581810717896</v>
      </c>
      <c r="I1417" s="2">
        <f t="shared" si="194"/>
        <v>44.033583104026192</v>
      </c>
    </row>
    <row r="1418" spans="1:9" ht="13.5" x14ac:dyDescent="0.25">
      <c r="A1418" s="3">
        <f>TITRES_STAT!B1421</f>
        <v>44377</v>
      </c>
      <c r="B1418" s="6">
        <f>TITRES_STAT!D1421</f>
        <v>2.23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7.1133779655123521E-3</v>
      </c>
      <c r="G1418" s="2">
        <f t="shared" si="197"/>
        <v>9.0410602247832355E-3</v>
      </c>
      <c r="H1418" s="2">
        <f t="shared" si="193"/>
        <v>0.78678581810717885</v>
      </c>
      <c r="I1418" s="2">
        <f t="shared" si="194"/>
        <v>44.033583104026192</v>
      </c>
    </row>
    <row r="1419" spans="1:9" ht="13.5" x14ac:dyDescent="0.25">
      <c r="A1419" s="3">
        <f>TITRES_STAT!B1422</f>
        <v>44378</v>
      </c>
      <c r="B1419" s="6">
        <f>TITRES_STAT!D1422</f>
        <v>2.23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6.6052795394043271E-3</v>
      </c>
      <c r="G1419" s="2">
        <f t="shared" si="197"/>
        <v>8.3952702087272905E-3</v>
      </c>
      <c r="H1419" s="2">
        <f t="shared" si="193"/>
        <v>0.78678581810717885</v>
      </c>
      <c r="I1419" s="2">
        <f t="shared" si="194"/>
        <v>44.033583104026192</v>
      </c>
    </row>
    <row r="1420" spans="1:9" ht="13.5" x14ac:dyDescent="0.25">
      <c r="A1420" s="3">
        <f>TITRES_STAT!B1423</f>
        <v>44379</v>
      </c>
      <c r="B1420" s="6">
        <f>TITRES_STAT!D1423</f>
        <v>2.23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6.1334738580183035E-3</v>
      </c>
      <c r="G1420" s="2">
        <f t="shared" si="197"/>
        <v>7.7956080509610556E-3</v>
      </c>
      <c r="H1420" s="2">
        <f t="shared" si="193"/>
        <v>0.78678581810717874</v>
      </c>
      <c r="I1420" s="2">
        <f t="shared" si="194"/>
        <v>44.033583104026185</v>
      </c>
    </row>
    <row r="1421" spans="1:9" ht="13.5" x14ac:dyDescent="0.25">
      <c r="A1421" s="3">
        <f>TITRES_STAT!B1424</f>
        <v>44382</v>
      </c>
      <c r="B1421" s="6">
        <f>TITRES_STAT!D1424</f>
        <v>2.23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5.6953685824455676E-3</v>
      </c>
      <c r="G1421" s="2">
        <f t="shared" si="201"/>
        <v>7.2387789044638376E-3</v>
      </c>
      <c r="H1421" s="2">
        <f t="shared" si="193"/>
        <v>0.78678581810717874</v>
      </c>
      <c r="I1421" s="2">
        <f t="shared" si="194"/>
        <v>44.033583104026185</v>
      </c>
    </row>
    <row r="1422" spans="1:9" ht="13.5" x14ac:dyDescent="0.25">
      <c r="A1422" s="3">
        <f>TITRES_STAT!B1425</f>
        <v>44383</v>
      </c>
      <c r="B1422" s="6">
        <f>TITRES_STAT!D1425</f>
        <v>2.25</v>
      </c>
      <c r="C1422" s="2">
        <f t="shared" si="198"/>
        <v>2.0000000000000018E-2</v>
      </c>
      <c r="D1422" s="2">
        <f t="shared" si="199"/>
        <v>2.0000000000000018E-2</v>
      </c>
      <c r="E1422" s="2">
        <f t="shared" si="200"/>
        <v>0</v>
      </c>
      <c r="F1422" s="2">
        <f t="shared" si="201"/>
        <v>6.7171279694137427E-3</v>
      </c>
      <c r="G1422" s="2">
        <f t="shared" si="201"/>
        <v>6.7217232684307062E-3</v>
      </c>
      <c r="H1422" s="2">
        <f t="shared" si="193"/>
        <v>0.99931635105560712</v>
      </c>
      <c r="I1422" s="2">
        <f t="shared" si="194"/>
        <v>49.982902932194001</v>
      </c>
    </row>
    <row r="1423" spans="1:9" ht="13.5" x14ac:dyDescent="0.25">
      <c r="A1423" s="3">
        <f>TITRES_STAT!B1426</f>
        <v>44384</v>
      </c>
      <c r="B1423" s="6">
        <f>TITRES_STAT!D1426</f>
        <v>2.25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6.237333114455618E-3</v>
      </c>
      <c r="G1423" s="2">
        <f t="shared" si="201"/>
        <v>6.2416001778285131E-3</v>
      </c>
      <c r="H1423" s="2">
        <f t="shared" si="193"/>
        <v>0.99931635105560712</v>
      </c>
      <c r="I1423" s="2">
        <f t="shared" si="194"/>
        <v>49.982902932194001</v>
      </c>
    </row>
    <row r="1424" spans="1:9" ht="13.5" x14ac:dyDescent="0.25">
      <c r="A1424" s="3">
        <f>TITRES_STAT!B1427</f>
        <v>44385</v>
      </c>
      <c r="B1424" s="6">
        <f>TITRES_STAT!D1427</f>
        <v>2.25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5.7918093205659308E-3</v>
      </c>
      <c r="G1424" s="2">
        <f t="shared" si="201"/>
        <v>5.7957715936979059E-3</v>
      </c>
      <c r="H1424" s="2">
        <f t="shared" si="193"/>
        <v>0.9993163510556069</v>
      </c>
      <c r="I1424" s="2">
        <f t="shared" si="194"/>
        <v>49.982902932193994</v>
      </c>
    </row>
    <row r="1425" spans="1:9" ht="13.5" x14ac:dyDescent="0.25">
      <c r="A1425" s="3">
        <f>TITRES_STAT!B1428</f>
        <v>44386</v>
      </c>
      <c r="B1425" s="6">
        <f>TITRES_STAT!D1428</f>
        <v>2.25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5.3781086548112212E-3</v>
      </c>
      <c r="G1425" s="2">
        <f t="shared" si="201"/>
        <v>5.3817879084337699E-3</v>
      </c>
      <c r="H1425" s="2">
        <f t="shared" ref="H1425:H1488" si="202">F1425/G1425</f>
        <v>0.99931635105560679</v>
      </c>
      <c r="I1425" s="2">
        <f t="shared" ref="I1425:I1488" si="203">IF(G1425=0,100,100-(100/(1+H1425)))</f>
        <v>49.982902932193987</v>
      </c>
    </row>
    <row r="1426" spans="1:9" ht="13.5" x14ac:dyDescent="0.25">
      <c r="A1426" s="3">
        <f>TITRES_STAT!B1429</f>
        <v>44389</v>
      </c>
      <c r="B1426" s="6">
        <f>TITRES_STAT!D1429</f>
        <v>2.25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4.9939580366104202E-3</v>
      </c>
      <c r="G1426" s="2">
        <f t="shared" si="201"/>
        <v>4.9973744864027858E-3</v>
      </c>
      <c r="H1426" s="2">
        <f t="shared" si="202"/>
        <v>0.99931635105560701</v>
      </c>
      <c r="I1426" s="2">
        <f t="shared" si="203"/>
        <v>49.982902932194001</v>
      </c>
    </row>
    <row r="1427" spans="1:9" ht="13.5" x14ac:dyDescent="0.25">
      <c r="A1427" s="3">
        <f>TITRES_STAT!B1430</f>
        <v>44390</v>
      </c>
      <c r="B1427" s="6">
        <f>TITRES_STAT!D1430</f>
        <v>2.25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4.637246748281104E-3</v>
      </c>
      <c r="G1427" s="2">
        <f t="shared" si="201"/>
        <v>4.6404191659454438E-3</v>
      </c>
      <c r="H1427" s="2">
        <f t="shared" si="202"/>
        <v>0.99931635105560701</v>
      </c>
      <c r="I1427" s="2">
        <f t="shared" si="203"/>
        <v>49.982902932194001</v>
      </c>
    </row>
    <row r="1428" spans="1:9" ht="13.5" x14ac:dyDescent="0.25">
      <c r="A1428" s="3">
        <f>TITRES_STAT!B1431</f>
        <v>44391</v>
      </c>
      <c r="B1428" s="6">
        <f>TITRES_STAT!D1431</f>
        <v>2.25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4.3060148376895969E-3</v>
      </c>
      <c r="G1428" s="2">
        <f t="shared" si="201"/>
        <v>4.3089606540921976E-3</v>
      </c>
      <c r="H1428" s="2">
        <f t="shared" si="202"/>
        <v>0.99931635105560712</v>
      </c>
      <c r="I1428" s="2">
        <f t="shared" si="203"/>
        <v>49.982902932194001</v>
      </c>
    </row>
    <row r="1429" spans="1:9" ht="13.5" x14ac:dyDescent="0.25">
      <c r="A1429" s="3">
        <f>TITRES_STAT!B1432</f>
        <v>44392</v>
      </c>
      <c r="B1429" s="6">
        <f>TITRES_STAT!D1432</f>
        <v>2.25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3.9984423492831966E-3</v>
      </c>
      <c r="G1429" s="2">
        <f t="shared" si="201"/>
        <v>4.0011777502284695E-3</v>
      </c>
      <c r="H1429" s="2">
        <f t="shared" si="202"/>
        <v>0.9993163510556069</v>
      </c>
      <c r="I1429" s="2">
        <f t="shared" si="203"/>
        <v>49.982902932193994</v>
      </c>
    </row>
    <row r="1430" spans="1:9" ht="13.5" x14ac:dyDescent="0.25">
      <c r="A1430" s="3">
        <f>TITRES_STAT!B1433</f>
        <v>44393</v>
      </c>
      <c r="B1430" s="6">
        <f>TITRES_STAT!D1433</f>
        <v>2.25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3.7128393243343965E-3</v>
      </c>
      <c r="G1430" s="2">
        <f t="shared" si="201"/>
        <v>3.7153793394978647E-3</v>
      </c>
      <c r="H1430" s="2">
        <f t="shared" si="202"/>
        <v>0.99931635105560679</v>
      </c>
      <c r="I1430" s="2">
        <f t="shared" si="203"/>
        <v>49.982902932193987</v>
      </c>
    </row>
    <row r="1431" spans="1:9" ht="13.5" x14ac:dyDescent="0.25">
      <c r="A1431" s="3">
        <f>TITRES_STAT!B1434</f>
        <v>44396</v>
      </c>
      <c r="B1431" s="6">
        <f>TITRES_STAT!D1434</f>
        <v>2.25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3.4476365154533679E-3</v>
      </c>
      <c r="G1431" s="2">
        <f t="shared" si="201"/>
        <v>3.4499951009623027E-3</v>
      </c>
      <c r="H1431" s="2">
        <f t="shared" si="202"/>
        <v>0.99931635105560679</v>
      </c>
      <c r="I1431" s="2">
        <f t="shared" si="203"/>
        <v>49.982902932193987</v>
      </c>
    </row>
    <row r="1432" spans="1:9" ht="13.5" x14ac:dyDescent="0.25">
      <c r="A1432" s="3">
        <f>TITRES_STAT!B1435</f>
        <v>44399</v>
      </c>
      <c r="B1432" s="6">
        <f>TITRES_STAT!D1435</f>
        <v>2.25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3.2013767643495556E-3</v>
      </c>
      <c r="G1432" s="2">
        <f t="shared" si="201"/>
        <v>3.2035668794649953E-3</v>
      </c>
      <c r="H1432" s="2">
        <f t="shared" si="202"/>
        <v>0.99931635105560668</v>
      </c>
      <c r="I1432" s="2">
        <f t="shared" si="203"/>
        <v>49.982902932193987</v>
      </c>
    </row>
    <row r="1433" spans="1:9" ht="13.5" x14ac:dyDescent="0.25">
      <c r="A1433" s="3">
        <f>TITRES_STAT!B1436</f>
        <v>44400</v>
      </c>
      <c r="B1433" s="6">
        <f>TITRES_STAT!D1436</f>
        <v>2.2599999999999998</v>
      </c>
      <c r="C1433" s="2">
        <f t="shared" si="198"/>
        <v>9.9999999999997868E-3</v>
      </c>
      <c r="D1433" s="2">
        <f t="shared" si="199"/>
        <v>9.9999999999997868E-3</v>
      </c>
      <c r="E1433" s="2">
        <f t="shared" si="200"/>
        <v>0</v>
      </c>
      <c r="F1433" s="2">
        <f t="shared" si="201"/>
        <v>3.6869927097531439E-3</v>
      </c>
      <c r="G1433" s="2">
        <f t="shared" si="201"/>
        <v>2.974740673788924E-3</v>
      </c>
      <c r="H1433" s="2">
        <f t="shared" si="202"/>
        <v>1.2394333201008159</v>
      </c>
      <c r="I1433" s="2">
        <f t="shared" si="203"/>
        <v>55.345846155625594</v>
      </c>
    </row>
    <row r="1434" spans="1:9" ht="13.5" x14ac:dyDescent="0.25">
      <c r="A1434" s="3">
        <f>TITRES_STAT!B1437</f>
        <v>44403</v>
      </c>
      <c r="B1434" s="6">
        <f>TITRES_STAT!D1437</f>
        <v>2.37</v>
      </c>
      <c r="C1434" s="2">
        <f t="shared" si="198"/>
        <v>0.11000000000000032</v>
      </c>
      <c r="D1434" s="2">
        <f t="shared" si="199"/>
        <v>0.11000000000000032</v>
      </c>
      <c r="E1434" s="2">
        <f t="shared" si="200"/>
        <v>0</v>
      </c>
      <c r="F1434" s="2">
        <f t="shared" si="201"/>
        <v>1.12807789447708E-2</v>
      </c>
      <c r="G1434" s="2">
        <f t="shared" si="201"/>
        <v>2.7622591970897152E-3</v>
      </c>
      <c r="H1434" s="2">
        <f t="shared" si="202"/>
        <v>4.0838958764825906</v>
      </c>
      <c r="I1434" s="2">
        <f t="shared" si="203"/>
        <v>80.330045612738374</v>
      </c>
    </row>
    <row r="1435" spans="1:9" ht="13.5" x14ac:dyDescent="0.25">
      <c r="A1435" s="3">
        <f>TITRES_STAT!B1438</f>
        <v>44404</v>
      </c>
      <c r="B1435" s="6">
        <f>TITRES_STAT!D1438</f>
        <v>2.31</v>
      </c>
      <c r="C1435" s="2">
        <f t="shared" si="198"/>
        <v>-6.0000000000000053E-2</v>
      </c>
      <c r="D1435" s="2">
        <f t="shared" si="199"/>
        <v>0</v>
      </c>
      <c r="E1435" s="2">
        <f t="shared" si="200"/>
        <v>6.0000000000000053E-2</v>
      </c>
      <c r="F1435" s="2">
        <f t="shared" si="201"/>
        <v>1.0475009020144314E-2</v>
      </c>
      <c r="G1435" s="2">
        <f t="shared" si="201"/>
        <v>6.8506692544404533E-3</v>
      </c>
      <c r="H1435" s="2">
        <f t="shared" si="202"/>
        <v>1.529049006906098</v>
      </c>
      <c r="I1435" s="2">
        <f t="shared" si="203"/>
        <v>60.459445535879674</v>
      </c>
    </row>
    <row r="1436" spans="1:9" ht="13.5" x14ac:dyDescent="0.25">
      <c r="A1436" s="3">
        <f>TITRES_STAT!B1439</f>
        <v>44405</v>
      </c>
      <c r="B1436" s="6">
        <f>TITRES_STAT!D1439</f>
        <v>2.31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9.7267940901340066E-3</v>
      </c>
      <c r="G1436" s="2">
        <f t="shared" si="201"/>
        <v>6.3613357362661349E-3</v>
      </c>
      <c r="H1436" s="2">
        <f t="shared" si="202"/>
        <v>1.5290490069060982</v>
      </c>
      <c r="I1436" s="2">
        <f t="shared" si="203"/>
        <v>60.459445535879681</v>
      </c>
    </row>
    <row r="1437" spans="1:9" ht="13.5" x14ac:dyDescent="0.25">
      <c r="A1437" s="3">
        <f>TITRES_STAT!B1440</f>
        <v>44406</v>
      </c>
      <c r="B1437" s="6">
        <f>TITRES_STAT!D1440</f>
        <v>2.37</v>
      </c>
      <c r="C1437" s="2">
        <f t="shared" si="198"/>
        <v>6.0000000000000053E-2</v>
      </c>
      <c r="D1437" s="2">
        <f t="shared" si="199"/>
        <v>6.0000000000000053E-2</v>
      </c>
      <c r="E1437" s="2">
        <f t="shared" si="200"/>
        <v>0</v>
      </c>
      <c r="F1437" s="2">
        <f t="shared" ref="F1437:G1452" si="204">((F1436*13)+D1437)/14</f>
        <v>1.3317737369410153E-2</v>
      </c>
      <c r="G1437" s="2">
        <f t="shared" si="204"/>
        <v>5.9069546122471252E-3</v>
      </c>
      <c r="H1437" s="2">
        <f t="shared" si="202"/>
        <v>2.2545860335202095</v>
      </c>
      <c r="I1437" s="2">
        <f t="shared" si="203"/>
        <v>69.274126119247654</v>
      </c>
    </row>
    <row r="1438" spans="1:9" ht="13.5" x14ac:dyDescent="0.25">
      <c r="A1438" s="3">
        <f>TITRES_STAT!B1441</f>
        <v>44407</v>
      </c>
      <c r="B1438" s="6">
        <f>TITRES_STAT!D1441</f>
        <v>2.37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1.2366470414452284E-2</v>
      </c>
      <c r="G1438" s="2">
        <f t="shared" si="204"/>
        <v>5.4850292828009023E-3</v>
      </c>
      <c r="H1438" s="2">
        <f t="shared" si="202"/>
        <v>2.254586033520209</v>
      </c>
      <c r="I1438" s="2">
        <f t="shared" si="203"/>
        <v>69.27412611924764</v>
      </c>
    </row>
    <row r="1439" spans="1:9" ht="13.5" x14ac:dyDescent="0.25">
      <c r="A1439" s="3">
        <f>TITRES_STAT!B1442</f>
        <v>44410</v>
      </c>
      <c r="B1439" s="6">
        <f>TITRES_STAT!D1442</f>
        <v>2.44</v>
      </c>
      <c r="C1439" s="2">
        <f t="shared" si="198"/>
        <v>6.999999999999984E-2</v>
      </c>
      <c r="D1439" s="2">
        <f t="shared" si="199"/>
        <v>6.999999999999984E-2</v>
      </c>
      <c r="E1439" s="2">
        <f t="shared" si="200"/>
        <v>0</v>
      </c>
      <c r="F1439" s="2">
        <f t="shared" si="204"/>
        <v>1.6483151099134251E-2</v>
      </c>
      <c r="G1439" s="2">
        <f t="shared" si="204"/>
        <v>5.093241476886552E-3</v>
      </c>
      <c r="H1439" s="2">
        <f t="shared" si="202"/>
        <v>3.2362791306746046</v>
      </c>
      <c r="I1439" s="2">
        <f t="shared" si="203"/>
        <v>76.394378907681769</v>
      </c>
    </row>
    <row r="1440" spans="1:9" ht="13.5" x14ac:dyDescent="0.25">
      <c r="A1440" s="3">
        <f>TITRES_STAT!B1443</f>
        <v>44411</v>
      </c>
      <c r="B1440" s="6">
        <f>TITRES_STAT!D1443</f>
        <v>2.58</v>
      </c>
      <c r="C1440" s="2">
        <f t="shared" si="198"/>
        <v>0.14000000000000012</v>
      </c>
      <c r="D1440" s="2">
        <f t="shared" si="199"/>
        <v>0.14000000000000012</v>
      </c>
      <c r="E1440" s="2">
        <f t="shared" si="200"/>
        <v>0</v>
      </c>
      <c r="F1440" s="2">
        <f t="shared" si="204"/>
        <v>2.5305783163481813E-2</v>
      </c>
      <c r="G1440" s="2">
        <f t="shared" si="204"/>
        <v>4.7294385142517981E-3</v>
      </c>
      <c r="H1440" s="2">
        <f t="shared" si="202"/>
        <v>5.3506950322379261</v>
      </c>
      <c r="I1440" s="2">
        <f t="shared" si="203"/>
        <v>84.25369199869121</v>
      </c>
    </row>
    <row r="1441" spans="1:9" ht="13.5" x14ac:dyDescent="0.25">
      <c r="A1441" s="3">
        <f>TITRES_STAT!B1444</f>
        <v>44412</v>
      </c>
      <c r="B1441" s="6">
        <f>TITRES_STAT!D1444</f>
        <v>2.5099999999999998</v>
      </c>
      <c r="C1441" s="2">
        <f t="shared" si="198"/>
        <v>-7.0000000000000284E-2</v>
      </c>
      <c r="D1441" s="2">
        <f t="shared" si="199"/>
        <v>0</v>
      </c>
      <c r="E1441" s="2">
        <f t="shared" si="200"/>
        <v>7.0000000000000284E-2</v>
      </c>
      <c r="F1441" s="2">
        <f t="shared" si="204"/>
        <v>2.3498227223233113E-2</v>
      </c>
      <c r="G1441" s="2">
        <f t="shared" si="204"/>
        <v>9.3916214775195458E-3</v>
      </c>
      <c r="H1441" s="2">
        <f t="shared" si="202"/>
        <v>2.5020415568791976</v>
      </c>
      <c r="I1441" s="2">
        <f t="shared" si="203"/>
        <v>71.445227483504283</v>
      </c>
    </row>
    <row r="1442" spans="1:9" ht="13.5" x14ac:dyDescent="0.25">
      <c r="A1442" s="3">
        <f>TITRES_STAT!B1445</f>
        <v>44413</v>
      </c>
      <c r="B1442" s="6">
        <f>TITRES_STAT!D1445</f>
        <v>2.58</v>
      </c>
      <c r="C1442" s="2">
        <f t="shared" si="198"/>
        <v>7.0000000000000284E-2</v>
      </c>
      <c r="D1442" s="2">
        <f t="shared" si="199"/>
        <v>7.0000000000000284E-2</v>
      </c>
      <c r="E1442" s="2">
        <f t="shared" si="200"/>
        <v>0</v>
      </c>
      <c r="F1442" s="2">
        <f t="shared" si="204"/>
        <v>2.6819782421573624E-2</v>
      </c>
      <c r="G1442" s="2">
        <f t="shared" si="204"/>
        <v>8.7207913719824347E-3</v>
      </c>
      <c r="H1442" s="2">
        <f t="shared" si="202"/>
        <v>3.0753840193607194</v>
      </c>
      <c r="I1442" s="2">
        <f t="shared" si="203"/>
        <v>75.462435067484421</v>
      </c>
    </row>
    <row r="1443" spans="1:9" ht="13.5" x14ac:dyDescent="0.25">
      <c r="A1443" s="3">
        <f>TITRES_STAT!B1446</f>
        <v>44414</v>
      </c>
      <c r="B1443" s="6">
        <f>TITRES_STAT!D1446</f>
        <v>2.6</v>
      </c>
      <c r="C1443" s="2">
        <f t="shared" si="198"/>
        <v>2.0000000000000018E-2</v>
      </c>
      <c r="D1443" s="2">
        <f t="shared" si="199"/>
        <v>2.0000000000000018E-2</v>
      </c>
      <c r="E1443" s="2">
        <f t="shared" si="200"/>
        <v>0</v>
      </c>
      <c r="F1443" s="2">
        <f t="shared" si="204"/>
        <v>2.6332655105746939E-2</v>
      </c>
      <c r="G1443" s="2">
        <f t="shared" si="204"/>
        <v>8.0978777025551181E-3</v>
      </c>
      <c r="H1443" s="2">
        <f t="shared" si="202"/>
        <v>3.2517970847396489</v>
      </c>
      <c r="I1443" s="2">
        <f t="shared" si="203"/>
        <v>76.480533288167649</v>
      </c>
    </row>
    <row r="1444" spans="1:9" ht="13.5" x14ac:dyDescent="0.25">
      <c r="A1444" s="3">
        <f>TITRES_STAT!B1447</f>
        <v>44417</v>
      </c>
      <c r="B1444" s="6">
        <f>TITRES_STAT!D1447</f>
        <v>2.72</v>
      </c>
      <c r="C1444" s="2">
        <f t="shared" si="198"/>
        <v>0.12000000000000011</v>
      </c>
      <c r="D1444" s="2">
        <f t="shared" si="199"/>
        <v>0.12000000000000011</v>
      </c>
      <c r="E1444" s="2">
        <f t="shared" si="200"/>
        <v>0</v>
      </c>
      <c r="F1444" s="2">
        <f t="shared" si="204"/>
        <v>3.3023179741050741E-2</v>
      </c>
      <c r="G1444" s="2">
        <f t="shared" si="204"/>
        <v>7.5194578666583235E-3</v>
      </c>
      <c r="H1444" s="2">
        <f t="shared" si="202"/>
        <v>4.3916968918035009</v>
      </c>
      <c r="I1444" s="2">
        <f t="shared" si="203"/>
        <v>81.452963323657755</v>
      </c>
    </row>
    <row r="1445" spans="1:9" ht="13.5" x14ac:dyDescent="0.25">
      <c r="A1445" s="3">
        <f>TITRES_STAT!B1448</f>
        <v>44419</v>
      </c>
      <c r="B1445" s="6">
        <f>TITRES_STAT!D1448</f>
        <v>2.6</v>
      </c>
      <c r="C1445" s="2">
        <f t="shared" si="198"/>
        <v>-0.12000000000000011</v>
      </c>
      <c r="D1445" s="2">
        <f t="shared" si="199"/>
        <v>0</v>
      </c>
      <c r="E1445" s="2">
        <f t="shared" si="200"/>
        <v>0.12000000000000011</v>
      </c>
      <c r="F1445" s="2">
        <f t="shared" si="204"/>
        <v>3.0664381188118546E-2</v>
      </c>
      <c r="G1445" s="2">
        <f t="shared" si="204"/>
        <v>1.5553782304754167E-2</v>
      </c>
      <c r="H1445" s="2">
        <f t="shared" si="202"/>
        <v>1.9715063890759019</v>
      </c>
      <c r="I1445" s="2">
        <f t="shared" si="203"/>
        <v>66.347035171242339</v>
      </c>
    </row>
    <row r="1446" spans="1:9" ht="13.5" x14ac:dyDescent="0.25">
      <c r="A1446" s="3">
        <f>TITRES_STAT!B1449</f>
        <v>44420</v>
      </c>
      <c r="B1446" s="6">
        <f>TITRES_STAT!D1449</f>
        <v>2.5299999999999998</v>
      </c>
      <c r="C1446" s="2">
        <f t="shared" si="198"/>
        <v>-7.0000000000000284E-2</v>
      </c>
      <c r="D1446" s="2">
        <f t="shared" si="199"/>
        <v>0</v>
      </c>
      <c r="E1446" s="2">
        <f t="shared" si="200"/>
        <v>7.0000000000000284E-2</v>
      </c>
      <c r="F1446" s="2">
        <f t="shared" si="204"/>
        <v>2.8474068246110078E-2</v>
      </c>
      <c r="G1446" s="2">
        <f t="shared" si="204"/>
        <v>1.9442797854414606E-2</v>
      </c>
      <c r="H1446" s="2">
        <f t="shared" si="202"/>
        <v>1.4645046695090165</v>
      </c>
      <c r="I1446" s="2">
        <f t="shared" si="203"/>
        <v>59.423895098595125</v>
      </c>
    </row>
    <row r="1447" spans="1:9" ht="13.5" x14ac:dyDescent="0.25">
      <c r="A1447" s="3">
        <f>TITRES_STAT!B1450</f>
        <v>44424</v>
      </c>
      <c r="B1447" s="6">
        <f>TITRES_STAT!D1450</f>
        <v>2.67</v>
      </c>
      <c r="C1447" s="2">
        <f t="shared" si="198"/>
        <v>0.14000000000000012</v>
      </c>
      <c r="D1447" s="2">
        <f t="shared" si="199"/>
        <v>0.14000000000000012</v>
      </c>
      <c r="E1447" s="2">
        <f t="shared" si="200"/>
        <v>0</v>
      </c>
      <c r="F1447" s="2">
        <f t="shared" si="204"/>
        <v>3.6440206228530794E-2</v>
      </c>
      <c r="G1447" s="2">
        <f t="shared" si="204"/>
        <v>1.8054026579099276E-2</v>
      </c>
      <c r="H1447" s="2">
        <f t="shared" si="202"/>
        <v>2.0183977280013958</v>
      </c>
      <c r="I1447" s="2">
        <f t="shared" si="203"/>
        <v>66.869839891439995</v>
      </c>
    </row>
    <row r="1448" spans="1:9" ht="13.5" x14ac:dyDescent="0.25">
      <c r="A1448" s="3">
        <f>TITRES_STAT!B1451</f>
        <v>44425</v>
      </c>
      <c r="B1448" s="6">
        <f>TITRES_STAT!D1451</f>
        <v>2.5499999999999998</v>
      </c>
      <c r="C1448" s="2">
        <f t="shared" si="198"/>
        <v>-0.12000000000000011</v>
      </c>
      <c r="D1448" s="2">
        <f t="shared" si="199"/>
        <v>0</v>
      </c>
      <c r="E1448" s="2">
        <f t="shared" si="200"/>
        <v>0.12000000000000011</v>
      </c>
      <c r="F1448" s="2">
        <f t="shared" si="204"/>
        <v>3.3837334355064308E-2</v>
      </c>
      <c r="G1448" s="2">
        <f t="shared" si="204"/>
        <v>2.5335881823449338E-2</v>
      </c>
      <c r="H1448" s="2">
        <f t="shared" si="202"/>
        <v>1.3355498968165596</v>
      </c>
      <c r="I1448" s="2">
        <f t="shared" si="203"/>
        <v>57.183530895099402</v>
      </c>
    </row>
    <row r="1449" spans="1:9" ht="13.5" x14ac:dyDescent="0.25">
      <c r="A1449" s="3">
        <f>TITRES_STAT!B1452</f>
        <v>44426</v>
      </c>
      <c r="B1449" s="6">
        <f>TITRES_STAT!D1452</f>
        <v>2.44</v>
      </c>
      <c r="C1449" s="2">
        <f t="shared" si="198"/>
        <v>-0.10999999999999988</v>
      </c>
      <c r="D1449" s="2">
        <f t="shared" si="199"/>
        <v>0</v>
      </c>
      <c r="E1449" s="2">
        <f t="shared" si="200"/>
        <v>0.10999999999999988</v>
      </c>
      <c r="F1449" s="2">
        <f t="shared" si="204"/>
        <v>3.1420381901131146E-2</v>
      </c>
      <c r="G1449" s="2">
        <f t="shared" si="204"/>
        <v>3.138331883606009E-2</v>
      </c>
      <c r="H1449" s="2">
        <f t="shared" si="202"/>
        <v>1.0011809797830709</v>
      </c>
      <c r="I1449" s="2">
        <f t="shared" si="203"/>
        <v>50.029507070949649</v>
      </c>
    </row>
    <row r="1450" spans="1:9" ht="13.5" x14ac:dyDescent="0.25">
      <c r="A1450" s="3">
        <f>TITRES_STAT!B1453</f>
        <v>44427</v>
      </c>
      <c r="B1450" s="6">
        <f>TITRES_STAT!D1453</f>
        <v>2.37</v>
      </c>
      <c r="C1450" s="2">
        <f t="shared" si="198"/>
        <v>-6.999999999999984E-2</v>
      </c>
      <c r="D1450" s="2">
        <f t="shared" si="199"/>
        <v>0</v>
      </c>
      <c r="E1450" s="2">
        <f t="shared" si="200"/>
        <v>6.999999999999984E-2</v>
      </c>
      <c r="F1450" s="2">
        <f t="shared" si="204"/>
        <v>2.9176068908193208E-2</v>
      </c>
      <c r="G1450" s="2">
        <f t="shared" si="204"/>
        <v>3.4141653204912928E-2</v>
      </c>
      <c r="H1450" s="2">
        <f t="shared" si="202"/>
        <v>0.85455934816872958</v>
      </c>
      <c r="I1450" s="2">
        <f t="shared" si="203"/>
        <v>46.078835331560441</v>
      </c>
    </row>
    <row r="1451" spans="1:9" ht="13.5" x14ac:dyDescent="0.25">
      <c r="A1451" s="3">
        <f>TITRES_STAT!B1454</f>
        <v>44428</v>
      </c>
      <c r="B1451" s="6">
        <f>TITRES_STAT!D1454</f>
        <v>2.27</v>
      </c>
      <c r="C1451" s="2">
        <f t="shared" si="198"/>
        <v>-0.10000000000000009</v>
      </c>
      <c r="D1451" s="2">
        <f t="shared" si="199"/>
        <v>0</v>
      </c>
      <c r="E1451" s="2">
        <f t="shared" si="200"/>
        <v>0.10000000000000009</v>
      </c>
      <c r="F1451" s="2">
        <f t="shared" si="204"/>
        <v>2.7092063986179409E-2</v>
      </c>
      <c r="G1451" s="2">
        <f t="shared" si="204"/>
        <v>3.8845820833133433E-2</v>
      </c>
      <c r="H1451" s="2">
        <f t="shared" si="202"/>
        <v>0.6974254477091989</v>
      </c>
      <c r="I1451" s="2">
        <f t="shared" si="203"/>
        <v>41.087250615361405</v>
      </c>
    </row>
    <row r="1452" spans="1:9" ht="13.5" x14ac:dyDescent="0.25">
      <c r="A1452" s="3">
        <f>TITRES_STAT!B1455</f>
        <v>44431</v>
      </c>
      <c r="B1452" s="6">
        <f>TITRES_STAT!D1455</f>
        <v>2.17</v>
      </c>
      <c r="C1452" s="2">
        <f t="shared" si="198"/>
        <v>-0.10000000000000009</v>
      </c>
      <c r="D1452" s="2">
        <f t="shared" si="199"/>
        <v>0</v>
      </c>
      <c r="E1452" s="2">
        <f t="shared" si="200"/>
        <v>0.10000000000000009</v>
      </c>
      <c r="F1452" s="2">
        <f t="shared" si="204"/>
        <v>2.5156916558595165E-2</v>
      </c>
      <c r="G1452" s="2">
        <f t="shared" si="204"/>
        <v>4.3213976487909624E-2</v>
      </c>
      <c r="H1452" s="2">
        <f t="shared" si="202"/>
        <v>0.58214768931606076</v>
      </c>
      <c r="I1452" s="2">
        <f t="shared" si="203"/>
        <v>36.794775433873347</v>
      </c>
    </row>
    <row r="1453" spans="1:9" ht="13.5" x14ac:dyDescent="0.25">
      <c r="A1453" s="3">
        <f>TITRES_STAT!B1456</f>
        <v>44432</v>
      </c>
      <c r="B1453" s="6">
        <f>TITRES_STAT!D1456</f>
        <v>2.2599999999999998</v>
      </c>
      <c r="C1453" s="2">
        <f t="shared" si="198"/>
        <v>8.9999999999999858E-2</v>
      </c>
      <c r="D1453" s="2">
        <f t="shared" si="199"/>
        <v>8.9999999999999858E-2</v>
      </c>
      <c r="E1453" s="2">
        <f t="shared" si="200"/>
        <v>0</v>
      </c>
      <c r="F1453" s="2">
        <f t="shared" ref="F1453:G1468" si="205">((F1452*13)+D1453)/14</f>
        <v>2.9788565375838356E-2</v>
      </c>
      <c r="G1453" s="2">
        <f t="shared" si="205"/>
        <v>4.0127263881630362E-2</v>
      </c>
      <c r="H1453" s="2">
        <f t="shared" si="202"/>
        <v>0.74235226861493286</v>
      </c>
      <c r="I1453" s="2">
        <f t="shared" si="203"/>
        <v>42.606324908398634</v>
      </c>
    </row>
    <row r="1454" spans="1:9" ht="13.5" x14ac:dyDescent="0.25">
      <c r="A1454" s="3">
        <f>TITRES_STAT!B1457</f>
        <v>44433</v>
      </c>
      <c r="B1454" s="6">
        <f>TITRES_STAT!D1457</f>
        <v>2.16</v>
      </c>
      <c r="C1454" s="2">
        <f t="shared" si="198"/>
        <v>-9.9999999999999645E-2</v>
      </c>
      <c r="D1454" s="2">
        <f t="shared" si="199"/>
        <v>0</v>
      </c>
      <c r="E1454" s="2">
        <f t="shared" si="200"/>
        <v>9.9999999999999645E-2</v>
      </c>
      <c r="F1454" s="2">
        <f t="shared" si="205"/>
        <v>2.766081070613562E-2</v>
      </c>
      <c r="G1454" s="2">
        <f t="shared" si="205"/>
        <v>4.4403887890085314E-2</v>
      </c>
      <c r="H1454" s="2">
        <f t="shared" si="202"/>
        <v>0.62293668461206619</v>
      </c>
      <c r="I1454" s="2">
        <f t="shared" si="203"/>
        <v>38.383301734347576</v>
      </c>
    </row>
    <row r="1455" spans="1:9" ht="13.5" x14ac:dyDescent="0.25">
      <c r="A1455" s="3">
        <f>TITRES_STAT!B1458</f>
        <v>44434</v>
      </c>
      <c r="B1455" s="6">
        <f>TITRES_STAT!D1458</f>
        <v>2.16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2.5685038512840219E-2</v>
      </c>
      <c r="G1455" s="2">
        <f t="shared" si="205"/>
        <v>4.1232181612222078E-2</v>
      </c>
      <c r="H1455" s="2">
        <f t="shared" si="202"/>
        <v>0.62293668461206619</v>
      </c>
      <c r="I1455" s="2">
        <f t="shared" si="203"/>
        <v>38.383301734347576</v>
      </c>
    </row>
    <row r="1456" spans="1:9" ht="13.5" x14ac:dyDescent="0.25">
      <c r="A1456" s="3">
        <f>TITRES_STAT!B1459</f>
        <v>44435</v>
      </c>
      <c r="B1456" s="6">
        <f>TITRES_STAT!D1459</f>
        <v>2.2200000000000002</v>
      </c>
      <c r="C1456" s="2">
        <f t="shared" si="198"/>
        <v>6.0000000000000053E-2</v>
      </c>
      <c r="D1456" s="2">
        <f t="shared" si="199"/>
        <v>6.0000000000000053E-2</v>
      </c>
      <c r="E1456" s="2">
        <f t="shared" si="200"/>
        <v>0</v>
      </c>
      <c r="F1456" s="2">
        <f t="shared" si="205"/>
        <v>2.8136107190494492E-2</v>
      </c>
      <c r="G1456" s="2">
        <f t="shared" si="205"/>
        <v>3.8287025782777644E-2</v>
      </c>
      <c r="H1456" s="2">
        <f t="shared" si="202"/>
        <v>0.73487314867771059</v>
      </c>
      <c r="I1456" s="2">
        <f t="shared" si="203"/>
        <v>42.358898069165328</v>
      </c>
    </row>
    <row r="1457" spans="1:9" ht="13.5" x14ac:dyDescent="0.25">
      <c r="A1457" s="3">
        <f>TITRES_STAT!B1460</f>
        <v>44438</v>
      </c>
      <c r="B1457" s="6">
        <f>TITRES_STAT!D1460</f>
        <v>2.2200000000000002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2.6126385248316314E-2</v>
      </c>
      <c r="G1457" s="2">
        <f t="shared" si="205"/>
        <v>3.555223822686495E-2</v>
      </c>
      <c r="H1457" s="2">
        <f t="shared" si="202"/>
        <v>0.73487314867771059</v>
      </c>
      <c r="I1457" s="2">
        <f t="shared" si="203"/>
        <v>42.358898069165328</v>
      </c>
    </row>
    <row r="1458" spans="1:9" ht="13.5" x14ac:dyDescent="0.25">
      <c r="A1458" s="3">
        <f>TITRES_STAT!B1461</f>
        <v>44439</v>
      </c>
      <c r="B1458" s="6">
        <f>TITRES_STAT!D1461</f>
        <v>2.2200000000000002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2.4260214873436579E-2</v>
      </c>
      <c r="G1458" s="2">
        <f t="shared" si="205"/>
        <v>3.3012792639231743E-2</v>
      </c>
      <c r="H1458" s="2">
        <f t="shared" si="202"/>
        <v>0.73487314867771059</v>
      </c>
      <c r="I1458" s="2">
        <f t="shared" si="203"/>
        <v>42.358898069165328</v>
      </c>
    </row>
    <row r="1459" spans="1:9" ht="13.5" x14ac:dyDescent="0.25">
      <c r="A1459" s="3">
        <f>TITRES_STAT!B1462</f>
        <v>44440</v>
      </c>
      <c r="B1459" s="6">
        <f>TITRES_STAT!D1462</f>
        <v>2.2200000000000002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2.2527342382476823E-2</v>
      </c>
      <c r="G1459" s="2">
        <f t="shared" si="205"/>
        <v>3.0654736022143764E-2</v>
      </c>
      <c r="H1459" s="2">
        <f t="shared" si="202"/>
        <v>0.73487314867771059</v>
      </c>
      <c r="I1459" s="2">
        <f t="shared" si="203"/>
        <v>42.358898069165328</v>
      </c>
    </row>
    <row r="1460" spans="1:9" ht="13.5" x14ac:dyDescent="0.25">
      <c r="A1460" s="3">
        <f>TITRES_STAT!B1463</f>
        <v>44441</v>
      </c>
      <c r="B1460" s="6">
        <f>TITRES_STAT!D1463</f>
        <v>2.2200000000000002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2.0918246498014194E-2</v>
      </c>
      <c r="G1460" s="2">
        <f t="shared" si="205"/>
        <v>2.8465112020562067E-2</v>
      </c>
      <c r="H1460" s="2">
        <f t="shared" si="202"/>
        <v>0.73487314867771059</v>
      </c>
      <c r="I1460" s="2">
        <f t="shared" si="203"/>
        <v>42.358898069165328</v>
      </c>
    </row>
    <row r="1461" spans="1:9" ht="13.5" x14ac:dyDescent="0.25">
      <c r="A1461" s="3">
        <f>TITRES_STAT!B1464</f>
        <v>44442</v>
      </c>
      <c r="B1461" s="6">
        <f>TITRES_STAT!D1464</f>
        <v>2.2200000000000002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1.9424086033870323E-2</v>
      </c>
      <c r="G1461" s="2">
        <f t="shared" si="205"/>
        <v>2.6431889733379062E-2</v>
      </c>
      <c r="H1461" s="2">
        <f t="shared" si="202"/>
        <v>0.73487314867771059</v>
      </c>
      <c r="I1461" s="2">
        <f t="shared" si="203"/>
        <v>42.358898069165328</v>
      </c>
    </row>
    <row r="1462" spans="1:9" ht="13.5" x14ac:dyDescent="0.25">
      <c r="A1462" s="3">
        <f>TITRES_STAT!B1465</f>
        <v>44445</v>
      </c>
      <c r="B1462" s="6">
        <f>TITRES_STAT!D1465</f>
        <v>2.2200000000000002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1.8036651317165302E-2</v>
      </c>
      <c r="G1462" s="2">
        <f t="shared" si="205"/>
        <v>2.4543897609566271E-2</v>
      </c>
      <c r="H1462" s="2">
        <f t="shared" si="202"/>
        <v>0.7348731486777107</v>
      </c>
      <c r="I1462" s="2">
        <f t="shared" si="203"/>
        <v>42.358898069165335</v>
      </c>
    </row>
    <row r="1463" spans="1:9" ht="13.5" x14ac:dyDescent="0.25">
      <c r="A1463" s="3">
        <f>TITRES_STAT!B1466</f>
        <v>44446</v>
      </c>
      <c r="B1463" s="6">
        <f>TITRES_STAT!D1466</f>
        <v>2.2200000000000002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1.6748319080224925E-2</v>
      </c>
      <c r="G1463" s="2">
        <f t="shared" si="205"/>
        <v>2.2790762066025823E-2</v>
      </c>
      <c r="H1463" s="2">
        <f t="shared" si="202"/>
        <v>0.73487314867771081</v>
      </c>
      <c r="I1463" s="2">
        <f t="shared" si="203"/>
        <v>42.358898069165342</v>
      </c>
    </row>
    <row r="1464" spans="1:9" ht="13.5" x14ac:dyDescent="0.25">
      <c r="A1464" s="3">
        <f>TITRES_STAT!B1467</f>
        <v>44447</v>
      </c>
      <c r="B1464" s="6">
        <f>TITRES_STAT!D1467</f>
        <v>2.2200000000000002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1.5552010574494573E-2</v>
      </c>
      <c r="G1464" s="2">
        <f t="shared" si="205"/>
        <v>2.1162850489881122E-2</v>
      </c>
      <c r="H1464" s="2">
        <f t="shared" si="202"/>
        <v>0.7348731486777107</v>
      </c>
      <c r="I1464" s="2">
        <f t="shared" si="203"/>
        <v>42.358898069165335</v>
      </c>
    </row>
    <row r="1465" spans="1:9" ht="13.5" x14ac:dyDescent="0.25">
      <c r="A1465" s="3">
        <f>TITRES_STAT!B1468</f>
        <v>44448</v>
      </c>
      <c r="B1465" s="6">
        <f>TITRES_STAT!D1468</f>
        <v>2.2200000000000002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1.4441152676316389E-2</v>
      </c>
      <c r="G1465" s="2">
        <f t="shared" si="205"/>
        <v>1.9651218312032471E-2</v>
      </c>
      <c r="H1465" s="2">
        <f t="shared" si="202"/>
        <v>0.7348731486777107</v>
      </c>
      <c r="I1465" s="2">
        <f t="shared" si="203"/>
        <v>42.358898069165335</v>
      </c>
    </row>
    <row r="1466" spans="1:9" ht="13.5" x14ac:dyDescent="0.25">
      <c r="A1466" s="3">
        <f>TITRES_STAT!B1469</f>
        <v>44449</v>
      </c>
      <c r="B1466" s="6">
        <f>TITRES_STAT!D1469</f>
        <v>2.2200000000000002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1.3409641770865219E-2</v>
      </c>
      <c r="G1466" s="2">
        <f t="shared" si="205"/>
        <v>1.8247559861173011E-2</v>
      </c>
      <c r="H1466" s="2">
        <f t="shared" si="202"/>
        <v>0.73487314867771059</v>
      </c>
      <c r="I1466" s="2">
        <f t="shared" si="203"/>
        <v>42.358898069165328</v>
      </c>
    </row>
    <row r="1467" spans="1:9" ht="13.5" x14ac:dyDescent="0.25">
      <c r="A1467" s="3">
        <f>TITRES_STAT!B1470</f>
        <v>44452</v>
      </c>
      <c r="B1467" s="6">
        <f>TITRES_STAT!D1470</f>
        <v>2.2200000000000002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1.2451810215803419E-2</v>
      </c>
      <c r="G1467" s="2">
        <f t="shared" si="205"/>
        <v>1.6944162728232081E-2</v>
      </c>
      <c r="H1467" s="2">
        <f t="shared" si="202"/>
        <v>0.73487314867771081</v>
      </c>
      <c r="I1467" s="2">
        <f t="shared" si="203"/>
        <v>42.358898069165342</v>
      </c>
    </row>
    <row r="1468" spans="1:9" ht="13.5" x14ac:dyDescent="0.25">
      <c r="A1468" s="3">
        <f>TITRES_STAT!B1471</f>
        <v>44453</v>
      </c>
      <c r="B1468" s="6">
        <f>TITRES_STAT!D1471</f>
        <v>2.2200000000000002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1.1562395200388889E-2</v>
      </c>
      <c r="G1468" s="2">
        <f t="shared" si="205"/>
        <v>1.5733865390501218E-2</v>
      </c>
      <c r="H1468" s="2">
        <f t="shared" si="202"/>
        <v>0.73487314867771081</v>
      </c>
      <c r="I1468" s="2">
        <f t="shared" si="203"/>
        <v>42.358898069165342</v>
      </c>
    </row>
    <row r="1469" spans="1:9" ht="13.5" x14ac:dyDescent="0.25">
      <c r="A1469" s="3">
        <f>TITRES_STAT!B1472</f>
        <v>44454</v>
      </c>
      <c r="B1469" s="6">
        <f>TITRES_STAT!D1472</f>
        <v>2.2200000000000002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1.0736509828932539E-2</v>
      </c>
      <c r="G1469" s="2">
        <f t="shared" si="206"/>
        <v>1.4610017862608274E-2</v>
      </c>
      <c r="H1469" s="2">
        <f t="shared" si="202"/>
        <v>0.7348731486777107</v>
      </c>
      <c r="I1469" s="2">
        <f t="shared" si="203"/>
        <v>42.358898069165335</v>
      </c>
    </row>
    <row r="1470" spans="1:9" ht="13.5" x14ac:dyDescent="0.25">
      <c r="A1470" s="3">
        <f>TITRES_STAT!B1473</f>
        <v>44455</v>
      </c>
      <c r="B1470" s="6">
        <f>TITRES_STAT!D1473</f>
        <v>2.2200000000000002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9.9696162697230726E-3</v>
      </c>
      <c r="G1470" s="2">
        <f t="shared" si="206"/>
        <v>1.3566445158136254E-2</v>
      </c>
      <c r="H1470" s="2">
        <f t="shared" si="202"/>
        <v>0.73487314867771081</v>
      </c>
      <c r="I1470" s="2">
        <f t="shared" si="203"/>
        <v>42.358898069165342</v>
      </c>
    </row>
    <row r="1471" spans="1:9" ht="13.5" x14ac:dyDescent="0.25">
      <c r="A1471" s="3">
        <f>TITRES_STAT!B1474</f>
        <v>44456</v>
      </c>
      <c r="B1471" s="6">
        <f>TITRES_STAT!D1474</f>
        <v>2.2200000000000002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9.2575008218857106E-3</v>
      </c>
      <c r="G1471" s="2">
        <f t="shared" si="206"/>
        <v>1.2597413361126521E-2</v>
      </c>
      <c r="H1471" s="2">
        <f t="shared" si="202"/>
        <v>0.73487314867771081</v>
      </c>
      <c r="I1471" s="2">
        <f t="shared" si="203"/>
        <v>42.358898069165342</v>
      </c>
    </row>
    <row r="1472" spans="1:9" ht="13.5" x14ac:dyDescent="0.25">
      <c r="A1472" s="3">
        <f>TITRES_STAT!B1475</f>
        <v>44459</v>
      </c>
      <c r="B1472" s="6">
        <f>TITRES_STAT!D1475</f>
        <v>2.2000000000000002</v>
      </c>
      <c r="C1472" s="2">
        <f t="shared" si="198"/>
        <v>-2.0000000000000018E-2</v>
      </c>
      <c r="D1472" s="2">
        <f t="shared" si="199"/>
        <v>0</v>
      </c>
      <c r="E1472" s="2">
        <f t="shared" si="200"/>
        <v>2.0000000000000018E-2</v>
      </c>
      <c r="F1472" s="2">
        <f t="shared" si="206"/>
        <v>8.5962507631795887E-3</v>
      </c>
      <c r="G1472" s="2">
        <f t="shared" si="206"/>
        <v>1.3126169549617485E-2</v>
      </c>
      <c r="H1472" s="2">
        <f t="shared" si="202"/>
        <v>0.65489408244236003</v>
      </c>
      <c r="I1472" s="2">
        <f t="shared" si="203"/>
        <v>39.573172047110155</v>
      </c>
    </row>
    <row r="1473" spans="1:9" ht="13.5" x14ac:dyDescent="0.25">
      <c r="A1473" s="3">
        <f>TITRES_STAT!B1476</f>
        <v>44460</v>
      </c>
      <c r="B1473" s="6">
        <f>TITRES_STAT!D1476</f>
        <v>2.2000000000000002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7.982232851523904E-3</v>
      </c>
      <c r="G1473" s="2">
        <f t="shared" si="206"/>
        <v>1.2188586010359093E-2</v>
      </c>
      <c r="H1473" s="2">
        <f t="shared" si="202"/>
        <v>0.65489408244236003</v>
      </c>
      <c r="I1473" s="2">
        <f t="shared" si="203"/>
        <v>39.573172047110155</v>
      </c>
    </row>
    <row r="1474" spans="1:9" ht="13.5" x14ac:dyDescent="0.25">
      <c r="A1474" s="3">
        <f>TITRES_STAT!B1477</f>
        <v>44461</v>
      </c>
      <c r="B1474" s="6">
        <f>TITRES_STAT!D1477</f>
        <v>2.15</v>
      </c>
      <c r="C1474" s="2">
        <f t="shared" si="198"/>
        <v>-5.0000000000000266E-2</v>
      </c>
      <c r="D1474" s="2">
        <f t="shared" si="199"/>
        <v>0</v>
      </c>
      <c r="E1474" s="2">
        <f t="shared" si="200"/>
        <v>5.0000000000000266E-2</v>
      </c>
      <c r="F1474" s="2">
        <f t="shared" si="206"/>
        <v>7.4120733621293395E-3</v>
      </c>
      <c r="G1474" s="2">
        <f t="shared" si="206"/>
        <v>1.4889401295333463E-2</v>
      </c>
      <c r="H1474" s="2">
        <f t="shared" si="202"/>
        <v>0.49780869056517285</v>
      </c>
      <c r="I1474" s="2">
        <f t="shared" si="203"/>
        <v>33.235799318091367</v>
      </c>
    </row>
    <row r="1475" spans="1:9" ht="13.5" x14ac:dyDescent="0.25">
      <c r="A1475" s="3">
        <f>TITRES_STAT!B1478</f>
        <v>44462</v>
      </c>
      <c r="B1475" s="6">
        <f>TITRES_STAT!D1478</f>
        <v>2.2400000000000002</v>
      </c>
      <c r="C1475" s="2">
        <f t="shared" ref="C1475:C1538" si="207">B1475-B1474</f>
        <v>9.0000000000000302E-2</v>
      </c>
      <c r="D1475" s="2">
        <f t="shared" ref="D1475:D1538" si="208">IF(C1475&gt;0,C1475,0)</f>
        <v>9.0000000000000302E-2</v>
      </c>
      <c r="E1475" s="2">
        <f t="shared" ref="E1475:E1538" si="209">IF(C1475&lt;0,-C1475,0)</f>
        <v>0</v>
      </c>
      <c r="F1475" s="2">
        <f t="shared" si="206"/>
        <v>1.3311210979120122E-2</v>
      </c>
      <c r="G1475" s="2">
        <f t="shared" si="206"/>
        <v>1.3825872631381072E-2</v>
      </c>
      <c r="H1475" s="2">
        <f t="shared" si="202"/>
        <v>0.96277546698261895</v>
      </c>
      <c r="I1475" s="2">
        <f t="shared" si="203"/>
        <v>49.051737357543843</v>
      </c>
    </row>
    <row r="1476" spans="1:9" ht="13.5" x14ac:dyDescent="0.25">
      <c r="A1476" s="3">
        <f>TITRES_STAT!B1479</f>
        <v>44463</v>
      </c>
      <c r="B1476" s="6">
        <f>TITRES_STAT!D1479</f>
        <v>2.2400000000000002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1.2360410194897257E-2</v>
      </c>
      <c r="G1476" s="2">
        <f t="shared" si="206"/>
        <v>1.2838310300568137E-2</v>
      </c>
      <c r="H1476" s="2">
        <f t="shared" si="202"/>
        <v>0.96277546698261907</v>
      </c>
      <c r="I1476" s="2">
        <f t="shared" si="203"/>
        <v>49.051737357543843</v>
      </c>
    </row>
    <row r="1477" spans="1:9" ht="13.5" x14ac:dyDescent="0.25">
      <c r="A1477" s="3">
        <f>TITRES_STAT!B1480</f>
        <v>44466</v>
      </c>
      <c r="B1477" s="6">
        <f>TITRES_STAT!D1480</f>
        <v>2.2400000000000002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1.1477523752404597E-2</v>
      </c>
      <c r="G1477" s="2">
        <f t="shared" si="206"/>
        <v>1.1921288136241841E-2</v>
      </c>
      <c r="H1477" s="2">
        <f t="shared" si="202"/>
        <v>0.96277546698261918</v>
      </c>
      <c r="I1477" s="2">
        <f t="shared" si="203"/>
        <v>49.05173735754385</v>
      </c>
    </row>
    <row r="1478" spans="1:9" ht="13.5" x14ac:dyDescent="0.25">
      <c r="A1478" s="3">
        <f>TITRES_STAT!B1481</f>
        <v>44467</v>
      </c>
      <c r="B1478" s="6">
        <f>TITRES_STAT!D1481</f>
        <v>2.2400000000000002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1.0657700627232839E-2</v>
      </c>
      <c r="G1478" s="2">
        <f t="shared" si="206"/>
        <v>1.1069767555081709E-2</v>
      </c>
      <c r="H1478" s="2">
        <f t="shared" si="202"/>
        <v>0.96277546698261918</v>
      </c>
      <c r="I1478" s="2">
        <f t="shared" si="203"/>
        <v>49.05173735754385</v>
      </c>
    </row>
    <row r="1479" spans="1:9" ht="13.5" x14ac:dyDescent="0.25">
      <c r="A1479" s="3">
        <f>TITRES_STAT!B1482</f>
        <v>44468</v>
      </c>
      <c r="B1479" s="6">
        <f>TITRES_STAT!D1482</f>
        <v>2.2400000000000002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9.8964362967162069E-3</v>
      </c>
      <c r="G1479" s="2">
        <f t="shared" si="206"/>
        <v>1.0279069872575873E-2</v>
      </c>
      <c r="H1479" s="2">
        <f t="shared" si="202"/>
        <v>0.96277546698261907</v>
      </c>
      <c r="I1479" s="2">
        <f t="shared" si="203"/>
        <v>49.051737357543843</v>
      </c>
    </row>
    <row r="1480" spans="1:9" ht="13.5" x14ac:dyDescent="0.25">
      <c r="A1480" s="3">
        <f>TITRES_STAT!B1483</f>
        <v>44469</v>
      </c>
      <c r="B1480" s="6">
        <f>TITRES_STAT!D1483</f>
        <v>2.2400000000000002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9.1895479898079068E-3</v>
      </c>
      <c r="G1480" s="2">
        <f t="shared" si="206"/>
        <v>9.5448505959633105E-3</v>
      </c>
      <c r="H1480" s="2">
        <f t="shared" si="202"/>
        <v>0.96277546698261918</v>
      </c>
      <c r="I1480" s="2">
        <f t="shared" si="203"/>
        <v>49.05173735754385</v>
      </c>
    </row>
    <row r="1481" spans="1:9" ht="13.5" x14ac:dyDescent="0.25">
      <c r="A1481" s="3">
        <f>TITRES_STAT!B1484</f>
        <v>44470</v>
      </c>
      <c r="B1481" s="6">
        <f>TITRES_STAT!D1484</f>
        <v>2.2400000000000002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8.5331517048216274E-3</v>
      </c>
      <c r="G1481" s="2">
        <f t="shared" si="206"/>
        <v>8.8630755533945036E-3</v>
      </c>
      <c r="H1481" s="2">
        <f t="shared" si="202"/>
        <v>0.96277546698261895</v>
      </c>
      <c r="I1481" s="2">
        <f t="shared" si="203"/>
        <v>49.051737357543843</v>
      </c>
    </row>
    <row r="1482" spans="1:9" ht="13.5" x14ac:dyDescent="0.25">
      <c r="A1482" s="3">
        <f>TITRES_STAT!B1485</f>
        <v>44473</v>
      </c>
      <c r="B1482" s="6">
        <f>TITRES_STAT!D1485</f>
        <v>2.14</v>
      </c>
      <c r="C1482" s="2">
        <f t="shared" si="207"/>
        <v>-0.10000000000000009</v>
      </c>
      <c r="D1482" s="2">
        <f t="shared" si="208"/>
        <v>0</v>
      </c>
      <c r="E1482" s="2">
        <f t="shared" si="209"/>
        <v>0.10000000000000009</v>
      </c>
      <c r="F1482" s="2">
        <f t="shared" si="206"/>
        <v>7.923640868762941E-3</v>
      </c>
      <c r="G1482" s="2">
        <f t="shared" si="206"/>
        <v>1.5372855871009188E-2</v>
      </c>
      <c r="H1482" s="2">
        <f t="shared" si="202"/>
        <v>0.5154306353516066</v>
      </c>
      <c r="I1482" s="2">
        <f t="shared" si="203"/>
        <v>34.012156236502221</v>
      </c>
    </row>
    <row r="1483" spans="1:9" ht="13.5" x14ac:dyDescent="0.25">
      <c r="A1483" s="3">
        <f>TITRES_STAT!B1486</f>
        <v>44474</v>
      </c>
      <c r="B1483" s="6">
        <f>TITRES_STAT!D1486</f>
        <v>2.14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7.357666520994159E-3</v>
      </c>
      <c r="G1483" s="2">
        <f t="shared" si="206"/>
        <v>1.4274794737365674E-2</v>
      </c>
      <c r="H1483" s="2">
        <f t="shared" si="202"/>
        <v>0.5154306353516066</v>
      </c>
      <c r="I1483" s="2">
        <f t="shared" si="203"/>
        <v>34.012156236502221</v>
      </c>
    </row>
    <row r="1484" spans="1:9" ht="13.5" x14ac:dyDescent="0.25">
      <c r="A1484" s="3">
        <f>TITRES_STAT!B1487</f>
        <v>44475</v>
      </c>
      <c r="B1484" s="6">
        <f>TITRES_STAT!D1487</f>
        <v>2.14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6.8321189123517192E-3</v>
      </c>
      <c r="G1484" s="2">
        <f t="shared" si="206"/>
        <v>1.3255166541839555E-2</v>
      </c>
      <c r="H1484" s="2">
        <f t="shared" si="202"/>
        <v>0.5154306353516066</v>
      </c>
      <c r="I1484" s="2">
        <f t="shared" si="203"/>
        <v>34.012156236502221</v>
      </c>
    </row>
    <row r="1485" spans="1:9" ht="13.5" x14ac:dyDescent="0.25">
      <c r="A1485" s="3">
        <f>TITRES_STAT!B1488</f>
        <v>44476</v>
      </c>
      <c r="B1485" s="6">
        <f>TITRES_STAT!D1488</f>
        <v>2.14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6.3441104186123106E-3</v>
      </c>
      <c r="G1485" s="2">
        <f t="shared" si="210"/>
        <v>1.2308368931708157E-2</v>
      </c>
      <c r="H1485" s="2">
        <f t="shared" si="202"/>
        <v>0.5154306353516066</v>
      </c>
      <c r="I1485" s="2">
        <f t="shared" si="203"/>
        <v>34.012156236502221</v>
      </c>
    </row>
    <row r="1486" spans="1:9" ht="13.5" x14ac:dyDescent="0.25">
      <c r="A1486" s="3">
        <f>TITRES_STAT!B1489</f>
        <v>44477</v>
      </c>
      <c r="B1486" s="6">
        <f>TITRES_STAT!D1489</f>
        <v>2.2200000000000002</v>
      </c>
      <c r="C1486" s="2">
        <f t="shared" si="207"/>
        <v>8.0000000000000071E-2</v>
      </c>
      <c r="D1486" s="2">
        <f t="shared" si="208"/>
        <v>8.0000000000000071E-2</v>
      </c>
      <c r="E1486" s="2">
        <f t="shared" si="209"/>
        <v>0</v>
      </c>
      <c r="F1486" s="2">
        <f t="shared" si="210"/>
        <v>1.1605245388711436E-2</v>
      </c>
      <c r="G1486" s="2">
        <f t="shared" si="210"/>
        <v>1.1429199722300431E-2</v>
      </c>
      <c r="H1486" s="2">
        <f t="shared" si="202"/>
        <v>1.0154031490120441</v>
      </c>
      <c r="I1486" s="2">
        <f t="shared" si="203"/>
        <v>50.382135678898656</v>
      </c>
    </row>
    <row r="1487" spans="1:9" ht="13.5" x14ac:dyDescent="0.25">
      <c r="A1487" s="3">
        <f>TITRES_STAT!B1490</f>
        <v>44480</v>
      </c>
      <c r="B1487" s="6">
        <f>TITRES_STAT!D1490</f>
        <v>2.23</v>
      </c>
      <c r="C1487" s="2">
        <f t="shared" si="207"/>
        <v>9.9999999999997868E-3</v>
      </c>
      <c r="D1487" s="2">
        <f t="shared" si="208"/>
        <v>9.9999999999997868E-3</v>
      </c>
      <c r="E1487" s="2">
        <f t="shared" si="209"/>
        <v>0</v>
      </c>
      <c r="F1487" s="2">
        <f t="shared" si="210"/>
        <v>1.149058500380346E-2</v>
      </c>
      <c r="G1487" s="2">
        <f t="shared" si="210"/>
        <v>1.0612828313564684E-2</v>
      </c>
      <c r="H1487" s="2">
        <f t="shared" si="202"/>
        <v>1.0827071412355631</v>
      </c>
      <c r="I1487" s="2">
        <f t="shared" si="203"/>
        <v>51.985568196268268</v>
      </c>
    </row>
    <row r="1488" spans="1:9" ht="13.5" x14ac:dyDescent="0.25">
      <c r="A1488" s="3">
        <f>TITRES_STAT!B1491</f>
        <v>44481</v>
      </c>
      <c r="B1488" s="6">
        <f>TITRES_STAT!D1491</f>
        <v>2.23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1.0669828932103212E-2</v>
      </c>
      <c r="G1488" s="2">
        <f t="shared" si="210"/>
        <v>9.8547691483100632E-3</v>
      </c>
      <c r="H1488" s="2">
        <f t="shared" si="202"/>
        <v>1.0827071412355629</v>
      </c>
      <c r="I1488" s="2">
        <f t="shared" si="203"/>
        <v>51.985568196268268</v>
      </c>
    </row>
    <row r="1489" spans="1:9" ht="13.5" x14ac:dyDescent="0.25">
      <c r="A1489" s="3">
        <f>TITRES_STAT!B1492</f>
        <v>44482</v>
      </c>
      <c r="B1489" s="6">
        <f>TITRES_STAT!D1492</f>
        <v>2.23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9.9076982940958392E-3</v>
      </c>
      <c r="G1489" s="2">
        <f t="shared" si="210"/>
        <v>9.1508570662879162E-3</v>
      </c>
      <c r="H1489" s="2">
        <f t="shared" ref="H1489:H1552" si="211">F1489/G1489</f>
        <v>1.0827071412355629</v>
      </c>
      <c r="I1489" s="2">
        <f t="shared" ref="I1489:I1552" si="212">IF(G1489=0,100,100-(100/(1+H1489)))</f>
        <v>51.985568196268268</v>
      </c>
    </row>
    <row r="1490" spans="1:9" ht="13.5" x14ac:dyDescent="0.25">
      <c r="A1490" s="3">
        <f>TITRES_STAT!B1493</f>
        <v>44483</v>
      </c>
      <c r="B1490" s="6">
        <f>TITRES_STAT!D1493</f>
        <v>2.23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9.2000055588032786E-3</v>
      </c>
      <c r="G1490" s="2">
        <f t="shared" si="210"/>
        <v>8.4972244186959211E-3</v>
      </c>
      <c r="H1490" s="2">
        <f t="shared" si="211"/>
        <v>1.0827071412355629</v>
      </c>
      <c r="I1490" s="2">
        <f t="shared" si="212"/>
        <v>51.985568196268268</v>
      </c>
    </row>
    <row r="1491" spans="1:9" ht="13.5" x14ac:dyDescent="0.25">
      <c r="A1491" s="3">
        <f>TITRES_STAT!B1494</f>
        <v>44488</v>
      </c>
      <c r="B1491" s="6">
        <f>TITRES_STAT!D1494</f>
        <v>2.23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8.5428623046030442E-3</v>
      </c>
      <c r="G1491" s="2">
        <f t="shared" si="210"/>
        <v>7.890279817360497E-3</v>
      </c>
      <c r="H1491" s="2">
        <f t="shared" si="211"/>
        <v>1.0827071412355631</v>
      </c>
      <c r="I1491" s="2">
        <f t="shared" si="212"/>
        <v>51.985568196268268</v>
      </c>
    </row>
    <row r="1492" spans="1:9" ht="13.5" x14ac:dyDescent="0.25">
      <c r="A1492" s="3">
        <f>TITRES_STAT!B1495</f>
        <v>44489</v>
      </c>
      <c r="B1492" s="6">
        <f>TITRES_STAT!D1495</f>
        <v>2.33</v>
      </c>
      <c r="C1492" s="2">
        <f t="shared" si="207"/>
        <v>0.10000000000000009</v>
      </c>
      <c r="D1492" s="2">
        <f t="shared" si="208"/>
        <v>0.10000000000000009</v>
      </c>
      <c r="E1492" s="2">
        <f t="shared" si="209"/>
        <v>0</v>
      </c>
      <c r="F1492" s="2">
        <f t="shared" si="210"/>
        <v>1.5075514997131405E-2</v>
      </c>
      <c r="G1492" s="2">
        <f t="shared" si="210"/>
        <v>7.3266884018347465E-3</v>
      </c>
      <c r="H1492" s="2">
        <f t="shared" si="211"/>
        <v>2.0576165069823635</v>
      </c>
      <c r="I1492" s="2">
        <f t="shared" si="212"/>
        <v>67.29478671650277</v>
      </c>
    </row>
    <row r="1493" spans="1:9" ht="13.5" x14ac:dyDescent="0.25">
      <c r="A1493" s="3">
        <f>TITRES_STAT!B1496</f>
        <v>44490</v>
      </c>
      <c r="B1493" s="6">
        <f>TITRES_STAT!D1496</f>
        <v>2.33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1.3998692497336304E-2</v>
      </c>
      <c r="G1493" s="2">
        <f t="shared" si="210"/>
        <v>6.8033535159894073E-3</v>
      </c>
      <c r="H1493" s="2">
        <f t="shared" si="211"/>
        <v>2.0576165069823631</v>
      </c>
      <c r="I1493" s="2">
        <f t="shared" si="212"/>
        <v>67.294786716502756</v>
      </c>
    </row>
    <row r="1494" spans="1:9" ht="13.5" x14ac:dyDescent="0.25">
      <c r="A1494" s="3">
        <f>TITRES_STAT!B1497</f>
        <v>44491</v>
      </c>
      <c r="B1494" s="6">
        <f>TITRES_STAT!D1497</f>
        <v>2.33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1.2998785890383712E-2</v>
      </c>
      <c r="G1494" s="2">
        <f t="shared" si="210"/>
        <v>6.3173996934187352E-3</v>
      </c>
      <c r="H1494" s="2">
        <f t="shared" si="211"/>
        <v>2.0576165069823635</v>
      </c>
      <c r="I1494" s="2">
        <f t="shared" si="212"/>
        <v>67.29478671650277</v>
      </c>
    </row>
    <row r="1495" spans="1:9" ht="13.5" x14ac:dyDescent="0.25">
      <c r="A1495" s="3">
        <f>TITRES_STAT!B1498</f>
        <v>44494</v>
      </c>
      <c r="B1495" s="6">
        <f>TITRES_STAT!D1498</f>
        <v>2.33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1.2070301183927731E-2</v>
      </c>
      <c r="G1495" s="2">
        <f t="shared" si="210"/>
        <v>5.8661568581745401E-3</v>
      </c>
      <c r="H1495" s="2">
        <f t="shared" si="211"/>
        <v>2.0576165069823631</v>
      </c>
      <c r="I1495" s="2">
        <f t="shared" si="212"/>
        <v>67.294786716502756</v>
      </c>
    </row>
    <row r="1496" spans="1:9" ht="13.5" x14ac:dyDescent="0.25">
      <c r="A1496" s="3">
        <f>TITRES_STAT!B1499</f>
        <v>44495</v>
      </c>
      <c r="B1496" s="6">
        <f>TITRES_STAT!D1499</f>
        <v>2.33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1.120813681364718E-2</v>
      </c>
      <c r="G1496" s="2">
        <f t="shared" si="210"/>
        <v>5.447145654019216E-3</v>
      </c>
      <c r="H1496" s="2">
        <f t="shared" si="211"/>
        <v>2.0576165069823631</v>
      </c>
      <c r="I1496" s="2">
        <f t="shared" si="212"/>
        <v>67.294786716502756</v>
      </c>
    </row>
    <row r="1497" spans="1:9" ht="13.5" x14ac:dyDescent="0.25">
      <c r="A1497" s="3">
        <f>TITRES_STAT!B1500</f>
        <v>44496</v>
      </c>
      <c r="B1497" s="6">
        <f>TITRES_STAT!D1500</f>
        <v>2.33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1.0407555612672382E-2</v>
      </c>
      <c r="G1497" s="2">
        <f t="shared" si="210"/>
        <v>5.0580638215892721E-3</v>
      </c>
      <c r="H1497" s="2">
        <f t="shared" si="211"/>
        <v>2.0576165069823635</v>
      </c>
      <c r="I1497" s="2">
        <f t="shared" si="212"/>
        <v>67.29478671650277</v>
      </c>
    </row>
    <row r="1498" spans="1:9" ht="13.5" x14ac:dyDescent="0.25">
      <c r="A1498" s="3">
        <f>TITRES_STAT!B1501</f>
        <v>44497</v>
      </c>
      <c r="B1498" s="6">
        <f>TITRES_STAT!D1501</f>
        <v>2.33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9.6641587831957834E-3</v>
      </c>
      <c r="G1498" s="2">
        <f t="shared" si="210"/>
        <v>4.6967735486186102E-3</v>
      </c>
      <c r="H1498" s="2">
        <f t="shared" si="211"/>
        <v>2.0576165069823631</v>
      </c>
      <c r="I1498" s="2">
        <f t="shared" si="212"/>
        <v>67.294786716502756</v>
      </c>
    </row>
    <row r="1499" spans="1:9" ht="13.5" x14ac:dyDescent="0.25">
      <c r="A1499" s="3">
        <f>TITRES_STAT!B1502</f>
        <v>44498</v>
      </c>
      <c r="B1499" s="6">
        <f>TITRES_STAT!D1502</f>
        <v>2.33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8.9738617272532278E-3</v>
      </c>
      <c r="G1499" s="2">
        <f t="shared" si="210"/>
        <v>4.3612897237172805E-3</v>
      </c>
      <c r="H1499" s="2">
        <f t="shared" si="211"/>
        <v>2.0576165069823635</v>
      </c>
      <c r="I1499" s="2">
        <f t="shared" si="212"/>
        <v>67.29478671650277</v>
      </c>
    </row>
    <row r="1500" spans="1:9" ht="13.5" x14ac:dyDescent="0.25">
      <c r="A1500" s="3">
        <f>TITRES_STAT!B1503</f>
        <v>44501</v>
      </c>
      <c r="B1500" s="6">
        <f>TITRES_STAT!D1503</f>
        <v>2.33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8.3328716038779966E-3</v>
      </c>
      <c r="G1500" s="2">
        <f t="shared" si="210"/>
        <v>4.0497690291660463E-3</v>
      </c>
      <c r="H1500" s="2">
        <f t="shared" si="211"/>
        <v>2.0576165069823631</v>
      </c>
      <c r="I1500" s="2">
        <f t="shared" si="212"/>
        <v>67.294786716502756</v>
      </c>
    </row>
    <row r="1501" spans="1:9" ht="13.5" x14ac:dyDescent="0.25">
      <c r="A1501" s="3">
        <f>TITRES_STAT!B1504</f>
        <v>44502</v>
      </c>
      <c r="B1501" s="6">
        <f>TITRES_STAT!D1504</f>
        <v>2.33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7.7376664893152826E-3</v>
      </c>
      <c r="G1501" s="2">
        <f t="shared" si="213"/>
        <v>3.7604998127970428E-3</v>
      </c>
      <c r="H1501" s="2">
        <f t="shared" si="211"/>
        <v>2.0576165069823635</v>
      </c>
      <c r="I1501" s="2">
        <f t="shared" si="212"/>
        <v>67.29478671650277</v>
      </c>
    </row>
    <row r="1502" spans="1:9" ht="13.5" x14ac:dyDescent="0.25">
      <c r="A1502" s="3">
        <f>TITRES_STAT!B1505</f>
        <v>44503</v>
      </c>
      <c r="B1502" s="6">
        <f>TITRES_STAT!D1505</f>
        <v>2.33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7.1849760257927621E-3</v>
      </c>
      <c r="G1502" s="2">
        <f t="shared" si="213"/>
        <v>3.4918926833115396E-3</v>
      </c>
      <c r="H1502" s="2">
        <f t="shared" si="211"/>
        <v>2.0576165069823635</v>
      </c>
      <c r="I1502" s="2">
        <f t="shared" si="212"/>
        <v>67.29478671650277</v>
      </c>
    </row>
    <row r="1503" spans="1:9" ht="13.5" x14ac:dyDescent="0.25">
      <c r="A1503" s="3">
        <f>TITRES_STAT!B1506</f>
        <v>44504</v>
      </c>
      <c r="B1503" s="6">
        <f>TITRES_STAT!D1506</f>
        <v>2.33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6.6717634525218505E-3</v>
      </c>
      <c r="G1503" s="2">
        <f t="shared" si="213"/>
        <v>3.2424717773607151E-3</v>
      </c>
      <c r="H1503" s="2">
        <f t="shared" si="211"/>
        <v>2.0576165069823635</v>
      </c>
      <c r="I1503" s="2">
        <f t="shared" si="212"/>
        <v>67.29478671650277</v>
      </c>
    </row>
    <row r="1504" spans="1:9" ht="13.5" x14ac:dyDescent="0.25">
      <c r="A1504" s="3">
        <f>TITRES_STAT!B1507</f>
        <v>44505</v>
      </c>
      <c r="B1504" s="6">
        <f>TITRES_STAT!D1507</f>
        <v>2.33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6.1952089201988613E-3</v>
      </c>
      <c r="G1504" s="2">
        <f t="shared" si="213"/>
        <v>3.0108666504063786E-3</v>
      </c>
      <c r="H1504" s="2">
        <f t="shared" si="211"/>
        <v>2.0576165069823635</v>
      </c>
      <c r="I1504" s="2">
        <f t="shared" si="212"/>
        <v>67.29478671650277</v>
      </c>
    </row>
    <row r="1505" spans="1:9" ht="13.5" x14ac:dyDescent="0.25">
      <c r="A1505" s="3">
        <f>TITRES_STAT!B1508</f>
        <v>44508</v>
      </c>
      <c r="B1505" s="6">
        <f>TITRES_STAT!D1508</f>
        <v>2.33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5.7526939973275145E-3</v>
      </c>
      <c r="G1505" s="2">
        <f t="shared" si="213"/>
        <v>2.7958047468059229E-3</v>
      </c>
      <c r="H1505" s="2">
        <f t="shared" si="211"/>
        <v>2.0576165069823635</v>
      </c>
      <c r="I1505" s="2">
        <f t="shared" si="212"/>
        <v>67.29478671650277</v>
      </c>
    </row>
    <row r="1506" spans="1:9" ht="13.5" x14ac:dyDescent="0.25">
      <c r="A1506" s="3">
        <f>TITRES_STAT!B1509</f>
        <v>44509</v>
      </c>
      <c r="B1506" s="6">
        <f>TITRES_STAT!D1509</f>
        <v>2.33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5.3417872832326923E-3</v>
      </c>
      <c r="G1506" s="2">
        <f t="shared" si="213"/>
        <v>2.5961044077483569E-3</v>
      </c>
      <c r="H1506" s="2">
        <f t="shared" si="211"/>
        <v>2.0576165069823635</v>
      </c>
      <c r="I1506" s="2">
        <f t="shared" si="212"/>
        <v>67.29478671650277</v>
      </c>
    </row>
    <row r="1507" spans="1:9" ht="13.5" x14ac:dyDescent="0.25">
      <c r="A1507" s="3">
        <f>TITRES_STAT!B1510</f>
        <v>44510</v>
      </c>
      <c r="B1507" s="6">
        <f>TITRES_STAT!D1510</f>
        <v>2.33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4.9602310487160709E-3</v>
      </c>
      <c r="G1507" s="2">
        <f t="shared" si="213"/>
        <v>2.4106683786234741E-3</v>
      </c>
      <c r="H1507" s="2">
        <f t="shared" si="211"/>
        <v>2.0576165069823635</v>
      </c>
      <c r="I1507" s="2">
        <f t="shared" si="212"/>
        <v>67.29478671650277</v>
      </c>
    </row>
    <row r="1508" spans="1:9" ht="13.5" x14ac:dyDescent="0.25">
      <c r="A1508" s="3">
        <f>TITRES_STAT!B1511</f>
        <v>44511</v>
      </c>
      <c r="B1508" s="6">
        <f>TITRES_STAT!D1511</f>
        <v>2.33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4.6059288309506369E-3</v>
      </c>
      <c r="G1508" s="2">
        <f t="shared" si="213"/>
        <v>2.2384777801503684E-3</v>
      </c>
      <c r="H1508" s="2">
        <f t="shared" si="211"/>
        <v>2.057616506982364</v>
      </c>
      <c r="I1508" s="2">
        <f t="shared" si="212"/>
        <v>67.29478671650277</v>
      </c>
    </row>
    <row r="1509" spans="1:9" ht="13.5" x14ac:dyDescent="0.25">
      <c r="A1509" s="3">
        <f>TITRES_STAT!B1512</f>
        <v>44512</v>
      </c>
      <c r="B1509" s="6">
        <f>TITRES_STAT!D1512</f>
        <v>2.33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4.2769339144541627E-3</v>
      </c>
      <c r="G1509" s="2">
        <f t="shared" si="213"/>
        <v>2.0785865101396279E-3</v>
      </c>
      <c r="H1509" s="2">
        <f t="shared" si="211"/>
        <v>2.0576165069823635</v>
      </c>
      <c r="I1509" s="2">
        <f t="shared" si="212"/>
        <v>67.29478671650277</v>
      </c>
    </row>
    <row r="1510" spans="1:9" ht="13.5" x14ac:dyDescent="0.25">
      <c r="A1510" s="3">
        <f>TITRES_STAT!B1513</f>
        <v>44515</v>
      </c>
      <c r="B1510" s="6">
        <f>TITRES_STAT!D1513</f>
        <v>2.23</v>
      </c>
      <c r="C1510" s="2">
        <f t="shared" si="207"/>
        <v>-0.10000000000000009</v>
      </c>
      <c r="D1510" s="2">
        <f t="shared" si="208"/>
        <v>0</v>
      </c>
      <c r="E1510" s="2">
        <f t="shared" si="209"/>
        <v>0.10000000000000009</v>
      </c>
      <c r="F1510" s="2">
        <f t="shared" si="213"/>
        <v>3.9714386348502937E-3</v>
      </c>
      <c r="G1510" s="2">
        <f t="shared" si="213"/>
        <v>9.0729731879868047E-3</v>
      </c>
      <c r="H1510" s="2">
        <f t="shared" si="211"/>
        <v>0.43772185286612902</v>
      </c>
      <c r="I1510" s="2">
        <f t="shared" si="212"/>
        <v>30.445517120959195</v>
      </c>
    </row>
    <row r="1511" spans="1:9" ht="13.5" x14ac:dyDescent="0.25">
      <c r="A1511" s="3">
        <f>TITRES_STAT!B1514</f>
        <v>44516</v>
      </c>
      <c r="B1511" s="6">
        <f>TITRES_STAT!D1514</f>
        <v>2.23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3.6877644466467015E-3</v>
      </c>
      <c r="G1511" s="2">
        <f t="shared" si="213"/>
        <v>8.4249036745591751E-3</v>
      </c>
      <c r="H1511" s="2">
        <f t="shared" si="211"/>
        <v>0.43772185286612908</v>
      </c>
      <c r="I1511" s="2">
        <f t="shared" si="212"/>
        <v>30.445517120959195</v>
      </c>
    </row>
    <row r="1512" spans="1:9" ht="13.5" x14ac:dyDescent="0.25">
      <c r="A1512" s="3">
        <f>TITRES_STAT!B1515</f>
        <v>44517</v>
      </c>
      <c r="B1512" s="6">
        <f>TITRES_STAT!D1515</f>
        <v>2.23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3.4243527004576514E-3</v>
      </c>
      <c r="G1512" s="2">
        <f t="shared" si="213"/>
        <v>7.823124840662091E-3</v>
      </c>
      <c r="H1512" s="2">
        <f t="shared" si="211"/>
        <v>0.43772185286612908</v>
      </c>
      <c r="I1512" s="2">
        <f t="shared" si="212"/>
        <v>30.445517120959195</v>
      </c>
    </row>
    <row r="1513" spans="1:9" ht="13.5" x14ac:dyDescent="0.25">
      <c r="A1513" s="3">
        <f>TITRES_STAT!B1516</f>
        <v>44518</v>
      </c>
      <c r="B1513" s="6">
        <f>TITRES_STAT!D1516</f>
        <v>2.23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3.1797560789963908E-3</v>
      </c>
      <c r="G1513" s="2">
        <f t="shared" si="213"/>
        <v>7.2643302091862276E-3</v>
      </c>
      <c r="H1513" s="2">
        <f t="shared" si="211"/>
        <v>0.43772185286612908</v>
      </c>
      <c r="I1513" s="2">
        <f t="shared" si="212"/>
        <v>30.445517120959195</v>
      </c>
    </row>
    <row r="1514" spans="1:9" ht="13.5" x14ac:dyDescent="0.25">
      <c r="A1514" s="3">
        <f>TITRES_STAT!B1517</f>
        <v>44519</v>
      </c>
      <c r="B1514" s="6">
        <f>TITRES_STAT!D1517</f>
        <v>2.23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2.9526306447823628E-3</v>
      </c>
      <c r="G1514" s="2">
        <f t="shared" si="213"/>
        <v>6.7454494799586403E-3</v>
      </c>
      <c r="H1514" s="2">
        <f t="shared" si="211"/>
        <v>0.43772185286612908</v>
      </c>
      <c r="I1514" s="2">
        <f t="shared" si="212"/>
        <v>30.445517120959195</v>
      </c>
    </row>
    <row r="1515" spans="1:9" ht="13.5" x14ac:dyDescent="0.25">
      <c r="A1515" s="3">
        <f>TITRES_STAT!B1518</f>
        <v>44522</v>
      </c>
      <c r="B1515" s="6">
        <f>TITRES_STAT!D1518</f>
        <v>2.23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2.7417284558693372E-3</v>
      </c>
      <c r="G1515" s="2">
        <f t="shared" si="213"/>
        <v>6.2636316599615953E-3</v>
      </c>
      <c r="H1515" s="2">
        <f t="shared" si="211"/>
        <v>0.43772185286612908</v>
      </c>
      <c r="I1515" s="2">
        <f t="shared" si="212"/>
        <v>30.445517120959195</v>
      </c>
    </row>
    <row r="1516" spans="1:9" ht="13.5" x14ac:dyDescent="0.25">
      <c r="A1516" s="3">
        <f>TITRES_STAT!B1519</f>
        <v>44523</v>
      </c>
      <c r="B1516" s="6">
        <f>TITRES_STAT!D1519</f>
        <v>2.23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2.5458907090215276E-3</v>
      </c>
      <c r="G1516" s="2">
        <f t="shared" si="213"/>
        <v>5.8162293985357669E-3</v>
      </c>
      <c r="H1516" s="2">
        <f t="shared" si="211"/>
        <v>0.43772185286612914</v>
      </c>
      <c r="I1516" s="2">
        <f t="shared" si="212"/>
        <v>30.445517120959195</v>
      </c>
    </row>
    <row r="1517" spans="1:9" ht="13.5" x14ac:dyDescent="0.25">
      <c r="A1517" s="3">
        <f>TITRES_STAT!B1520</f>
        <v>44524</v>
      </c>
      <c r="B1517" s="6">
        <f>TITRES_STAT!D1520</f>
        <v>2.23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2.3640413726628471E-3</v>
      </c>
      <c r="G1517" s="2">
        <f t="shared" si="214"/>
        <v>5.4007844414974979E-3</v>
      </c>
      <c r="H1517" s="2">
        <f t="shared" si="211"/>
        <v>0.43772185286612914</v>
      </c>
      <c r="I1517" s="2">
        <f t="shared" si="212"/>
        <v>30.445517120959195</v>
      </c>
    </row>
    <row r="1518" spans="1:9" ht="13.5" x14ac:dyDescent="0.25">
      <c r="A1518" s="3">
        <f>TITRES_STAT!B1521</f>
        <v>44525</v>
      </c>
      <c r="B1518" s="6">
        <f>TITRES_STAT!D1521</f>
        <v>2.23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2.195181274615501E-3</v>
      </c>
      <c r="G1518" s="2">
        <f t="shared" si="214"/>
        <v>5.0150141242476772E-3</v>
      </c>
      <c r="H1518" s="2">
        <f t="shared" si="211"/>
        <v>0.43772185286612908</v>
      </c>
      <c r="I1518" s="2">
        <f t="shared" si="212"/>
        <v>30.445517120959195</v>
      </c>
    </row>
    <row r="1519" spans="1:9" ht="13.5" x14ac:dyDescent="0.25">
      <c r="A1519" s="3">
        <f>TITRES_STAT!B1522</f>
        <v>44526</v>
      </c>
      <c r="B1519" s="6">
        <f>TITRES_STAT!D1522</f>
        <v>2.23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2.0383826121429653E-3</v>
      </c>
      <c r="G1519" s="2">
        <f t="shared" si="214"/>
        <v>4.6567988296585582E-3</v>
      </c>
      <c r="H1519" s="2">
        <f t="shared" si="211"/>
        <v>0.43772185286612902</v>
      </c>
      <c r="I1519" s="2">
        <f t="shared" si="212"/>
        <v>30.445517120959195</v>
      </c>
    </row>
    <row r="1520" spans="1:9" ht="13.5" x14ac:dyDescent="0.25">
      <c r="A1520" s="3">
        <f>TITRES_STAT!B1523</f>
        <v>44529</v>
      </c>
      <c r="B1520" s="6">
        <f>TITRES_STAT!D1523</f>
        <v>2.23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1.8927838541327533E-3</v>
      </c>
      <c r="G1520" s="2">
        <f t="shared" si="214"/>
        <v>4.3241703418258042E-3</v>
      </c>
      <c r="H1520" s="2">
        <f t="shared" si="211"/>
        <v>0.43772185286612897</v>
      </c>
      <c r="I1520" s="2">
        <f t="shared" si="212"/>
        <v>30.445517120959195</v>
      </c>
    </row>
    <row r="1521" spans="1:9" ht="13.5" x14ac:dyDescent="0.25">
      <c r="A1521" s="3">
        <f>TITRES_STAT!B1524</f>
        <v>44530</v>
      </c>
      <c r="B1521" s="6">
        <f>TITRES_STAT!D1524</f>
        <v>2.23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1.7575850074089852E-3</v>
      </c>
      <c r="G1521" s="2">
        <f t="shared" si="214"/>
        <v>4.01530103169539E-3</v>
      </c>
      <c r="H1521" s="2">
        <f t="shared" si="211"/>
        <v>0.43772185286612891</v>
      </c>
      <c r="I1521" s="2">
        <f t="shared" si="212"/>
        <v>30.445517120959181</v>
      </c>
    </row>
    <row r="1522" spans="1:9" ht="13.5" x14ac:dyDescent="0.25">
      <c r="A1522" s="3">
        <f>TITRES_STAT!B1525</f>
        <v>44531</v>
      </c>
      <c r="B1522" s="6">
        <f>TITRES_STAT!D1525</f>
        <v>2.23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1.6320432211654862E-3</v>
      </c>
      <c r="G1522" s="2">
        <f t="shared" si="214"/>
        <v>3.728493815145719E-3</v>
      </c>
      <c r="H1522" s="2">
        <f t="shared" si="211"/>
        <v>0.43772185286612897</v>
      </c>
      <c r="I1522" s="2">
        <f t="shared" si="212"/>
        <v>30.445517120959195</v>
      </c>
    </row>
    <row r="1523" spans="1:9" ht="13.5" x14ac:dyDescent="0.25">
      <c r="A1523" s="3">
        <f>TITRES_STAT!B1526</f>
        <v>44532</v>
      </c>
      <c r="B1523" s="6">
        <f>TITRES_STAT!D1526</f>
        <v>2.33</v>
      </c>
      <c r="C1523" s="2">
        <f t="shared" si="207"/>
        <v>0.10000000000000009</v>
      </c>
      <c r="D1523" s="2">
        <f t="shared" si="208"/>
        <v>0.10000000000000009</v>
      </c>
      <c r="E1523" s="2">
        <f t="shared" si="209"/>
        <v>0</v>
      </c>
      <c r="F1523" s="2">
        <f t="shared" si="214"/>
        <v>8.658325848225101E-3</v>
      </c>
      <c r="G1523" s="2">
        <f t="shared" si="214"/>
        <v>3.4621728283495963E-3</v>
      </c>
      <c r="H1523" s="2">
        <f t="shared" si="211"/>
        <v>2.5008358269487343</v>
      </c>
      <c r="I1523" s="2">
        <f t="shared" si="212"/>
        <v>71.435392876689619</v>
      </c>
    </row>
    <row r="1524" spans="1:9" ht="13.5" x14ac:dyDescent="0.25">
      <c r="A1524" s="3">
        <f>TITRES_STAT!B1527</f>
        <v>44533</v>
      </c>
      <c r="B1524" s="6">
        <f>TITRES_STAT!D1527</f>
        <v>2.33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8.0398740019233077E-3</v>
      </c>
      <c r="G1524" s="2">
        <f t="shared" si="214"/>
        <v>3.2148747691817677E-3</v>
      </c>
      <c r="H1524" s="2">
        <f t="shared" si="211"/>
        <v>2.5008358269487343</v>
      </c>
      <c r="I1524" s="2">
        <f t="shared" si="212"/>
        <v>71.435392876689619</v>
      </c>
    </row>
    <row r="1525" spans="1:9" ht="13.5" x14ac:dyDescent="0.25">
      <c r="A1525" s="3">
        <f>TITRES_STAT!B1528</f>
        <v>44536</v>
      </c>
      <c r="B1525" s="6">
        <f>TITRES_STAT!D1528</f>
        <v>2.33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7.4655972875002146E-3</v>
      </c>
      <c r="G1525" s="2">
        <f t="shared" si="214"/>
        <v>2.9852408570973554E-3</v>
      </c>
      <c r="H1525" s="2">
        <f t="shared" si="211"/>
        <v>2.5008358269487347</v>
      </c>
      <c r="I1525" s="2">
        <f t="shared" si="212"/>
        <v>71.435392876689619</v>
      </c>
    </row>
    <row r="1526" spans="1:9" ht="13.5" x14ac:dyDescent="0.25">
      <c r="A1526" s="3">
        <f>TITRES_STAT!B1529</f>
        <v>44537</v>
      </c>
      <c r="B1526" s="6">
        <f>TITRES_STAT!D1529</f>
        <v>2.33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6.932340338393057E-3</v>
      </c>
      <c r="G1526" s="2">
        <f t="shared" si="214"/>
        <v>2.7720093673046869E-3</v>
      </c>
      <c r="H1526" s="2">
        <f t="shared" si="211"/>
        <v>2.5008358269487352</v>
      </c>
      <c r="I1526" s="2">
        <f t="shared" si="212"/>
        <v>71.435392876689633</v>
      </c>
    </row>
    <row r="1527" spans="1:9" ht="13.5" x14ac:dyDescent="0.25">
      <c r="A1527" s="3">
        <f>TITRES_STAT!B1530</f>
        <v>44538</v>
      </c>
      <c r="B1527" s="6">
        <f>TITRES_STAT!D1530</f>
        <v>2.33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6.4371731713649813E-3</v>
      </c>
      <c r="G1527" s="2">
        <f t="shared" si="214"/>
        <v>2.5740086982114947E-3</v>
      </c>
      <c r="H1527" s="2">
        <f t="shared" si="211"/>
        <v>2.5008358269487352</v>
      </c>
      <c r="I1527" s="2">
        <f t="shared" si="212"/>
        <v>71.435392876689633</v>
      </c>
    </row>
    <row r="1528" spans="1:9" ht="13.5" x14ac:dyDescent="0.25">
      <c r="A1528" s="3">
        <f>TITRES_STAT!B1531</f>
        <v>44539</v>
      </c>
      <c r="B1528" s="6">
        <f>TITRES_STAT!D1531</f>
        <v>2.23</v>
      </c>
      <c r="C1528" s="2">
        <f t="shared" si="207"/>
        <v>-0.10000000000000009</v>
      </c>
      <c r="D1528" s="2">
        <f t="shared" si="208"/>
        <v>0</v>
      </c>
      <c r="E1528" s="2">
        <f t="shared" si="209"/>
        <v>0.10000000000000009</v>
      </c>
      <c r="F1528" s="2">
        <f t="shared" si="214"/>
        <v>5.9773750876960536E-3</v>
      </c>
      <c r="G1528" s="2">
        <f t="shared" si="214"/>
        <v>9.53300807691068E-3</v>
      </c>
      <c r="H1528" s="2">
        <f t="shared" si="211"/>
        <v>0.62701877932669448</v>
      </c>
      <c r="I1528" s="2">
        <f t="shared" si="212"/>
        <v>38.537894417307967</v>
      </c>
    </row>
    <row r="1529" spans="1:9" ht="13.5" x14ac:dyDescent="0.25">
      <c r="A1529" s="3">
        <f>TITRES_STAT!B1532</f>
        <v>44540</v>
      </c>
      <c r="B1529" s="6">
        <f>TITRES_STAT!D1532</f>
        <v>2.23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5.5504197242891929E-3</v>
      </c>
      <c r="G1529" s="2">
        <f t="shared" si="214"/>
        <v>8.8520789285599175E-3</v>
      </c>
      <c r="H1529" s="2">
        <f t="shared" si="211"/>
        <v>0.62701877932669448</v>
      </c>
      <c r="I1529" s="2">
        <f t="shared" si="212"/>
        <v>38.537894417307967</v>
      </c>
    </row>
    <row r="1530" spans="1:9" ht="13.5" x14ac:dyDescent="0.25">
      <c r="A1530" s="3">
        <f>TITRES_STAT!B1533</f>
        <v>44543</v>
      </c>
      <c r="B1530" s="6">
        <f>TITRES_STAT!D1533</f>
        <v>2.23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5.1539611725542498E-3</v>
      </c>
      <c r="G1530" s="2">
        <f t="shared" si="214"/>
        <v>8.219787576519923E-3</v>
      </c>
      <c r="H1530" s="2">
        <f t="shared" si="211"/>
        <v>0.62701877932669436</v>
      </c>
      <c r="I1530" s="2">
        <f t="shared" si="212"/>
        <v>38.537894417307967</v>
      </c>
    </row>
    <row r="1531" spans="1:9" ht="13.5" x14ac:dyDescent="0.25">
      <c r="A1531" s="3">
        <f>TITRES_STAT!B1534</f>
        <v>44544</v>
      </c>
      <c r="B1531" s="6">
        <f>TITRES_STAT!D1534</f>
        <v>2.23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4.7858210888003742E-3</v>
      </c>
      <c r="G1531" s="2">
        <f t="shared" si="214"/>
        <v>7.6326598924827864E-3</v>
      </c>
      <c r="H1531" s="2">
        <f t="shared" si="211"/>
        <v>0.62701877932669425</v>
      </c>
      <c r="I1531" s="2">
        <f t="shared" si="212"/>
        <v>38.537894417307967</v>
      </c>
    </row>
    <row r="1532" spans="1:9" ht="13.5" x14ac:dyDescent="0.25">
      <c r="A1532" s="3">
        <f>TITRES_STAT!B1535</f>
        <v>44545</v>
      </c>
      <c r="B1532" s="6">
        <f>TITRES_STAT!D1535</f>
        <v>2.23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4.4439767253146327E-3</v>
      </c>
      <c r="G1532" s="2">
        <f t="shared" si="214"/>
        <v>7.0874699001625876E-3</v>
      </c>
      <c r="H1532" s="2">
        <f t="shared" si="211"/>
        <v>0.62701877932669414</v>
      </c>
      <c r="I1532" s="2">
        <f t="shared" si="212"/>
        <v>38.53789441730796</v>
      </c>
    </row>
    <row r="1533" spans="1:9" ht="13.5" x14ac:dyDescent="0.25">
      <c r="A1533" s="3">
        <f>TITRES_STAT!B1536</f>
        <v>44546</v>
      </c>
      <c r="B1533" s="6">
        <f>TITRES_STAT!D1536</f>
        <v>2.23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4.1265498163635872E-3</v>
      </c>
      <c r="G1533" s="2">
        <f t="shared" si="215"/>
        <v>6.5812220501509739E-3</v>
      </c>
      <c r="H1533" s="2">
        <f t="shared" si="211"/>
        <v>0.62701877932669414</v>
      </c>
      <c r="I1533" s="2">
        <f t="shared" si="212"/>
        <v>38.53789441730796</v>
      </c>
    </row>
    <row r="1534" spans="1:9" ht="13.5" x14ac:dyDescent="0.25">
      <c r="A1534" s="3">
        <f>TITRES_STAT!B1537</f>
        <v>44550</v>
      </c>
      <c r="B1534" s="6">
        <f>TITRES_STAT!D1537</f>
        <v>2.23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3.8317962580519021E-3</v>
      </c>
      <c r="G1534" s="2">
        <f t="shared" si="215"/>
        <v>6.1111347608544756E-3</v>
      </c>
      <c r="H1534" s="2">
        <f t="shared" si="211"/>
        <v>0.62701877932669414</v>
      </c>
      <c r="I1534" s="2">
        <f t="shared" si="212"/>
        <v>38.53789441730796</v>
      </c>
    </row>
    <row r="1535" spans="1:9" ht="13.5" x14ac:dyDescent="0.25">
      <c r="A1535" s="3">
        <f>TITRES_STAT!B1538</f>
        <v>44551</v>
      </c>
      <c r="B1535" s="6">
        <f>TITRES_STAT!D1538</f>
        <v>2.23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3.5580965253339089E-3</v>
      </c>
      <c r="G1535" s="2">
        <f t="shared" si="215"/>
        <v>5.6746251350791562E-3</v>
      </c>
      <c r="H1535" s="2">
        <f t="shared" si="211"/>
        <v>0.62701877932669403</v>
      </c>
      <c r="I1535" s="2">
        <f t="shared" si="212"/>
        <v>38.537894417307946</v>
      </c>
    </row>
    <row r="1536" spans="1:9" ht="13.5" x14ac:dyDescent="0.25">
      <c r="A1536" s="3">
        <f>TITRES_STAT!B1539</f>
        <v>44552</v>
      </c>
      <c r="B1536" s="6">
        <f>TITRES_STAT!D1539</f>
        <v>2.23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3.3039467735243438E-3</v>
      </c>
      <c r="G1536" s="2">
        <f t="shared" si="215"/>
        <v>5.2692947682877883E-3</v>
      </c>
      <c r="H1536" s="2">
        <f t="shared" si="211"/>
        <v>0.62701877932669403</v>
      </c>
      <c r="I1536" s="2">
        <f t="shared" si="212"/>
        <v>38.537894417307946</v>
      </c>
    </row>
    <row r="1537" spans="1:9" ht="13.5" x14ac:dyDescent="0.25">
      <c r="A1537" s="3">
        <f>TITRES_STAT!B1540</f>
        <v>44553</v>
      </c>
      <c r="B1537" s="6">
        <f>TITRES_STAT!D1540</f>
        <v>2.23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3.0679505754154621E-3</v>
      </c>
      <c r="G1537" s="2">
        <f t="shared" si="215"/>
        <v>4.8929165705529467E-3</v>
      </c>
      <c r="H1537" s="2">
        <f t="shared" si="211"/>
        <v>0.62701877932669392</v>
      </c>
      <c r="I1537" s="2">
        <f t="shared" si="212"/>
        <v>38.537894417307946</v>
      </c>
    </row>
    <row r="1538" spans="1:9" ht="13.5" x14ac:dyDescent="0.25">
      <c r="A1538" s="3">
        <f>TITRES_STAT!B1541</f>
        <v>44554</v>
      </c>
      <c r="B1538" s="6">
        <f>TITRES_STAT!D1541</f>
        <v>2.23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2.8488112486000717E-3</v>
      </c>
      <c r="G1538" s="2">
        <f t="shared" si="215"/>
        <v>4.5434225297991656E-3</v>
      </c>
      <c r="H1538" s="2">
        <f t="shared" si="211"/>
        <v>0.6270187793266937</v>
      </c>
      <c r="I1538" s="2">
        <f t="shared" si="212"/>
        <v>38.537894417307939</v>
      </c>
    </row>
    <row r="1539" spans="1:9" ht="13.5" x14ac:dyDescent="0.25">
      <c r="A1539" s="3">
        <f>TITRES_STAT!B1542</f>
        <v>44557</v>
      </c>
      <c r="B1539" s="6">
        <f>TITRES_STAT!D1542</f>
        <v>2.3199999999999998</v>
      </c>
      <c r="C1539" s="2">
        <f t="shared" ref="C1539:C1602" si="216">B1539-B1538</f>
        <v>8.9999999999999858E-2</v>
      </c>
      <c r="D1539" s="2">
        <f t="shared" ref="D1539:D1602" si="217">IF(C1539&gt;0,C1539,0)</f>
        <v>8.9999999999999858E-2</v>
      </c>
      <c r="E1539" s="2">
        <f t="shared" ref="E1539:E1602" si="218">IF(C1539&lt;0,-C1539,0)</f>
        <v>0</v>
      </c>
      <c r="F1539" s="2">
        <f t="shared" si="215"/>
        <v>9.0738961594143425E-3</v>
      </c>
      <c r="G1539" s="2">
        <f t="shared" si="215"/>
        <v>4.2188923490992254E-3</v>
      </c>
      <c r="H1539" s="2">
        <f t="shared" si="211"/>
        <v>2.1507768884768317</v>
      </c>
      <c r="I1539" s="2">
        <f t="shared" si="212"/>
        <v>68.261795887317618</v>
      </c>
    </row>
    <row r="1540" spans="1:9" ht="13.5" x14ac:dyDescent="0.25">
      <c r="A1540" s="3">
        <f>TITRES_STAT!B1543</f>
        <v>44558</v>
      </c>
      <c r="B1540" s="6">
        <f>TITRES_STAT!D1543</f>
        <v>2.3199999999999998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8.4257607194561761E-3</v>
      </c>
      <c r="G1540" s="2">
        <f t="shared" si="215"/>
        <v>3.9175428955921373E-3</v>
      </c>
      <c r="H1540" s="2">
        <f t="shared" si="211"/>
        <v>2.1507768884768321</v>
      </c>
      <c r="I1540" s="2">
        <f t="shared" si="212"/>
        <v>68.261795887317618</v>
      </c>
    </row>
    <row r="1541" spans="1:9" ht="13.5" x14ac:dyDescent="0.25">
      <c r="A1541" s="3">
        <f>TITRES_STAT!B1544</f>
        <v>44559</v>
      </c>
      <c r="B1541" s="6">
        <f>TITRES_STAT!D1544</f>
        <v>2.33</v>
      </c>
      <c r="C1541" s="2">
        <f t="shared" si="216"/>
        <v>1.0000000000000231E-2</v>
      </c>
      <c r="D1541" s="2">
        <f t="shared" si="217"/>
        <v>1.0000000000000231E-2</v>
      </c>
      <c r="E1541" s="2">
        <f t="shared" si="218"/>
        <v>0</v>
      </c>
      <c r="F1541" s="2">
        <f t="shared" si="215"/>
        <v>8.5382063823521807E-3</v>
      </c>
      <c r="G1541" s="2">
        <f t="shared" si="215"/>
        <v>3.6377184030498416E-3</v>
      </c>
      <c r="H1541" s="2">
        <f t="shared" si="211"/>
        <v>2.3471323055665327</v>
      </c>
      <c r="I1541" s="2">
        <f t="shared" si="212"/>
        <v>70.123678758173838</v>
      </c>
    </row>
    <row r="1542" spans="1:9" ht="13.5" x14ac:dyDescent="0.25">
      <c r="A1542" s="3">
        <f>TITRES_STAT!B1545</f>
        <v>44560</v>
      </c>
      <c r="B1542" s="6">
        <f>TITRES_STAT!D1545</f>
        <v>2.33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7.9283344978984538E-3</v>
      </c>
      <c r="G1542" s="2">
        <f t="shared" si="215"/>
        <v>3.3778813742605671E-3</v>
      </c>
      <c r="H1542" s="2">
        <f t="shared" si="211"/>
        <v>2.3471323055665332</v>
      </c>
      <c r="I1542" s="2">
        <f t="shared" si="212"/>
        <v>70.123678758173838</v>
      </c>
    </row>
    <row r="1543" spans="1:9" ht="13.5" x14ac:dyDescent="0.25">
      <c r="A1543" s="3">
        <f>TITRES_STAT!B1546</f>
        <v>44561</v>
      </c>
      <c r="B1543" s="6">
        <f>TITRES_STAT!D1546</f>
        <v>2.33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7.3620248909057068E-3</v>
      </c>
      <c r="G1543" s="2">
        <f t="shared" si="215"/>
        <v>3.1366041332419555E-3</v>
      </c>
      <c r="H1543" s="2">
        <f t="shared" si="211"/>
        <v>2.3471323055665327</v>
      </c>
      <c r="I1543" s="2">
        <f t="shared" si="212"/>
        <v>70.123678758173838</v>
      </c>
    </row>
    <row r="1544" spans="1:9" ht="13.5" x14ac:dyDescent="0.25">
      <c r="A1544" s="3">
        <f>TITRES_STAT!B1547</f>
        <v>44564</v>
      </c>
      <c r="B1544" s="6">
        <f>TITRES_STAT!D1547</f>
        <v>2.33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6.836165970126728E-3</v>
      </c>
      <c r="G1544" s="2">
        <f t="shared" si="215"/>
        <v>2.9125609808675302E-3</v>
      </c>
      <c r="H1544" s="2">
        <f t="shared" si="211"/>
        <v>2.3471323055665327</v>
      </c>
      <c r="I1544" s="2">
        <f t="shared" si="212"/>
        <v>70.123678758173838</v>
      </c>
    </row>
    <row r="1545" spans="1:9" ht="13.5" x14ac:dyDescent="0.25">
      <c r="A1545" s="3">
        <f>TITRES_STAT!B1548</f>
        <v>44565</v>
      </c>
      <c r="B1545" s="6">
        <f>TITRES_STAT!D1548</f>
        <v>2.33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6.3478684008319618E-3</v>
      </c>
      <c r="G1545" s="2">
        <f t="shared" si="215"/>
        <v>2.704520910805564E-3</v>
      </c>
      <c r="H1545" s="2">
        <f t="shared" si="211"/>
        <v>2.3471323055665323</v>
      </c>
      <c r="I1545" s="2">
        <f t="shared" si="212"/>
        <v>70.123678758173824</v>
      </c>
    </row>
    <row r="1546" spans="1:9" ht="13.5" x14ac:dyDescent="0.25">
      <c r="A1546" s="3">
        <f>TITRES_STAT!B1549</f>
        <v>44566</v>
      </c>
      <c r="B1546" s="6">
        <f>TITRES_STAT!D1549</f>
        <v>2.33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5.8944492293439643E-3</v>
      </c>
      <c r="G1546" s="2">
        <f t="shared" si="215"/>
        <v>2.5113408457480236E-3</v>
      </c>
      <c r="H1546" s="2">
        <f t="shared" si="211"/>
        <v>2.3471323055665323</v>
      </c>
      <c r="I1546" s="2">
        <f t="shared" si="212"/>
        <v>70.123678758173824</v>
      </c>
    </row>
    <row r="1547" spans="1:9" ht="13.5" x14ac:dyDescent="0.25">
      <c r="A1547" s="3">
        <f>TITRES_STAT!B1550</f>
        <v>44567</v>
      </c>
      <c r="B1547" s="6">
        <f>TITRES_STAT!D1550</f>
        <v>2.33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5.473417141533681E-3</v>
      </c>
      <c r="G1547" s="2">
        <f t="shared" si="215"/>
        <v>2.3319593567660219E-3</v>
      </c>
      <c r="H1547" s="2">
        <f t="shared" si="211"/>
        <v>2.3471323055665323</v>
      </c>
      <c r="I1547" s="2">
        <f t="shared" si="212"/>
        <v>70.123678758173824</v>
      </c>
    </row>
    <row r="1548" spans="1:9" ht="13.5" x14ac:dyDescent="0.25">
      <c r="A1548" s="3">
        <f>TITRES_STAT!B1551</f>
        <v>44568</v>
      </c>
      <c r="B1548" s="6">
        <f>TITRES_STAT!D1551</f>
        <v>2.33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5.0824587742812751E-3</v>
      </c>
      <c r="G1548" s="2">
        <f t="shared" si="215"/>
        <v>2.1653908312827346E-3</v>
      </c>
      <c r="H1548" s="2">
        <f t="shared" si="211"/>
        <v>2.3471323055665323</v>
      </c>
      <c r="I1548" s="2">
        <f t="shared" si="212"/>
        <v>70.123678758173824</v>
      </c>
    </row>
    <row r="1549" spans="1:9" ht="13.5" x14ac:dyDescent="0.25">
      <c r="A1549" s="3">
        <f>TITRES_STAT!B1552</f>
        <v>44571</v>
      </c>
      <c r="B1549" s="6">
        <f>TITRES_STAT!D1552</f>
        <v>2.33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4.7194260046897552E-3</v>
      </c>
      <c r="G1549" s="2">
        <f t="shared" si="219"/>
        <v>2.0107200576196822E-3</v>
      </c>
      <c r="H1549" s="2">
        <f t="shared" si="211"/>
        <v>2.3471323055665323</v>
      </c>
      <c r="I1549" s="2">
        <f t="shared" si="212"/>
        <v>70.123678758173824</v>
      </c>
    </row>
    <row r="1550" spans="1:9" ht="13.5" x14ac:dyDescent="0.25">
      <c r="A1550" s="3">
        <f>TITRES_STAT!B1553</f>
        <v>44572</v>
      </c>
      <c r="B1550" s="6">
        <f>TITRES_STAT!D1553</f>
        <v>2.42</v>
      </c>
      <c r="C1550" s="2">
        <f t="shared" si="216"/>
        <v>8.9999999999999858E-2</v>
      </c>
      <c r="D1550" s="2">
        <f t="shared" si="217"/>
        <v>8.9999999999999858E-2</v>
      </c>
      <c r="E1550" s="2">
        <f t="shared" si="218"/>
        <v>0</v>
      </c>
      <c r="F1550" s="2">
        <f t="shared" si="219"/>
        <v>1.0810895575783335E-2</v>
      </c>
      <c r="G1550" s="2">
        <f t="shared" si="219"/>
        <v>1.8670971963611334E-3</v>
      </c>
      <c r="H1550" s="2">
        <f t="shared" si="211"/>
        <v>5.7902157406979979</v>
      </c>
      <c r="I1550" s="2">
        <f t="shared" si="212"/>
        <v>85.272927426939077</v>
      </c>
    </row>
    <row r="1551" spans="1:9" ht="13.5" x14ac:dyDescent="0.25">
      <c r="A1551" s="3">
        <f>TITRES_STAT!B1554</f>
        <v>44573</v>
      </c>
      <c r="B1551" s="6">
        <f>TITRES_STAT!D1554</f>
        <v>2.42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1.0038688748941668E-2</v>
      </c>
      <c r="G1551" s="2">
        <f t="shared" si="219"/>
        <v>1.7337331109067665E-3</v>
      </c>
      <c r="H1551" s="2">
        <f t="shared" si="211"/>
        <v>5.7902157406979979</v>
      </c>
      <c r="I1551" s="2">
        <f t="shared" si="212"/>
        <v>85.272927426939077</v>
      </c>
    </row>
    <row r="1552" spans="1:9" ht="13.5" x14ac:dyDescent="0.25">
      <c r="A1552" s="3">
        <f>TITRES_STAT!B1555</f>
        <v>44574</v>
      </c>
      <c r="B1552" s="6">
        <f>TITRES_STAT!D1555</f>
        <v>2.42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9.3216395525886914E-3</v>
      </c>
      <c r="G1552" s="2">
        <f t="shared" si="219"/>
        <v>1.6098950315562833E-3</v>
      </c>
      <c r="H1552" s="2">
        <f t="shared" si="211"/>
        <v>5.7902157406979979</v>
      </c>
      <c r="I1552" s="2">
        <f t="shared" si="212"/>
        <v>85.272927426939077</v>
      </c>
    </row>
    <row r="1553" spans="1:9" ht="13.5" x14ac:dyDescent="0.25">
      <c r="A1553" s="3">
        <f>TITRES_STAT!B1556</f>
        <v>44575</v>
      </c>
      <c r="B1553" s="6">
        <f>TITRES_STAT!D1556</f>
        <v>2.42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8.6558081559752146E-3</v>
      </c>
      <c r="G1553" s="2">
        <f t="shared" si="219"/>
        <v>1.494902529302263E-3</v>
      </c>
      <c r="H1553" s="2">
        <f t="shared" ref="H1553:H1616" si="220">F1553/G1553</f>
        <v>5.7902157406979988</v>
      </c>
      <c r="I1553" s="2">
        <f t="shared" ref="I1553:I1616" si="221">IF(G1553=0,100,100-(100/(1+H1553)))</f>
        <v>85.272927426939091</v>
      </c>
    </row>
    <row r="1554" spans="1:9" ht="13.5" x14ac:dyDescent="0.25">
      <c r="A1554" s="3">
        <f>TITRES_STAT!B1557</f>
        <v>44578</v>
      </c>
      <c r="B1554" s="6">
        <f>TITRES_STAT!D1557</f>
        <v>2.42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8.037536144834127E-3</v>
      </c>
      <c r="G1554" s="2">
        <f t="shared" si="219"/>
        <v>1.3881237772092442E-3</v>
      </c>
      <c r="H1554" s="2">
        <f t="shared" si="220"/>
        <v>5.7902157406979979</v>
      </c>
      <c r="I1554" s="2">
        <f t="shared" si="221"/>
        <v>85.272927426939077</v>
      </c>
    </row>
    <row r="1555" spans="1:9" ht="13.5" x14ac:dyDescent="0.25">
      <c r="A1555" s="3">
        <f>TITRES_STAT!B1558</f>
        <v>44579</v>
      </c>
      <c r="B1555" s="6">
        <f>TITRES_STAT!D1558</f>
        <v>2.4</v>
      </c>
      <c r="C1555" s="2">
        <f t="shared" si="216"/>
        <v>-2.0000000000000018E-2</v>
      </c>
      <c r="D1555" s="2">
        <f t="shared" si="217"/>
        <v>0</v>
      </c>
      <c r="E1555" s="2">
        <f t="shared" si="218"/>
        <v>2.0000000000000018E-2</v>
      </c>
      <c r="F1555" s="2">
        <f t="shared" si="219"/>
        <v>7.4634264202031175E-3</v>
      </c>
      <c r="G1555" s="2">
        <f t="shared" si="219"/>
        <v>2.7175435074085854E-3</v>
      </c>
      <c r="H1555" s="2">
        <f t="shared" si="220"/>
        <v>2.746387095498664</v>
      </c>
      <c r="I1555" s="2">
        <f t="shared" si="221"/>
        <v>73.307616791614677</v>
      </c>
    </row>
    <row r="1556" spans="1:9" ht="13.5" x14ac:dyDescent="0.25">
      <c r="A1556" s="3">
        <f>TITRES_STAT!B1559</f>
        <v>44580</v>
      </c>
      <c r="B1556" s="6">
        <f>TITRES_STAT!D1559</f>
        <v>2.4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6.9303245330457524E-3</v>
      </c>
      <c r="G1556" s="2">
        <f t="shared" si="219"/>
        <v>2.5234332568794008E-3</v>
      </c>
      <c r="H1556" s="2">
        <f t="shared" si="220"/>
        <v>2.7463870954986644</v>
      </c>
      <c r="I1556" s="2">
        <f t="shared" si="221"/>
        <v>73.307616791614677</v>
      </c>
    </row>
    <row r="1557" spans="1:9" ht="13.5" x14ac:dyDescent="0.25">
      <c r="A1557" s="3">
        <f>TITRES_STAT!B1560</f>
        <v>44581</v>
      </c>
      <c r="B1557" s="6">
        <f>TITRES_STAT!D1560</f>
        <v>2.4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6.4353013521139127E-3</v>
      </c>
      <c r="G1557" s="2">
        <f t="shared" si="219"/>
        <v>2.3431880242451579E-3</v>
      </c>
      <c r="H1557" s="2">
        <f t="shared" si="220"/>
        <v>2.746387095498664</v>
      </c>
      <c r="I1557" s="2">
        <f t="shared" si="221"/>
        <v>73.307616791614677</v>
      </c>
    </row>
    <row r="1558" spans="1:9" ht="13.5" x14ac:dyDescent="0.25">
      <c r="A1558" s="3">
        <f>TITRES_STAT!B1561</f>
        <v>44582</v>
      </c>
      <c r="B1558" s="6">
        <f>TITRES_STAT!D1561</f>
        <v>2.4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5.9756369698200622E-3</v>
      </c>
      <c r="G1558" s="2">
        <f t="shared" si="219"/>
        <v>2.1758174510847898E-3</v>
      </c>
      <c r="H1558" s="2">
        <f t="shared" si="220"/>
        <v>2.746387095498664</v>
      </c>
      <c r="I1558" s="2">
        <f t="shared" si="221"/>
        <v>73.307616791614677</v>
      </c>
    </row>
    <row r="1559" spans="1:9" ht="13.5" x14ac:dyDescent="0.25">
      <c r="A1559" s="3">
        <f>TITRES_STAT!B1562</f>
        <v>44585</v>
      </c>
      <c r="B1559" s="6">
        <f>TITRES_STAT!D1562</f>
        <v>2.4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5.5488057576900578E-3</v>
      </c>
      <c r="G1559" s="2">
        <f t="shared" si="219"/>
        <v>2.0204019188644474E-3</v>
      </c>
      <c r="H1559" s="2">
        <f t="shared" si="220"/>
        <v>2.7463870954986644</v>
      </c>
      <c r="I1559" s="2">
        <f t="shared" si="221"/>
        <v>73.307616791614677</v>
      </c>
    </row>
    <row r="1560" spans="1:9" ht="13.5" x14ac:dyDescent="0.25">
      <c r="A1560" s="3">
        <f>TITRES_STAT!B1563</f>
        <v>44586</v>
      </c>
      <c r="B1560" s="6">
        <f>TITRES_STAT!D1563</f>
        <v>2.4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5.1524624892836249E-3</v>
      </c>
      <c r="G1560" s="2">
        <f t="shared" si="219"/>
        <v>1.8760874960884154E-3</v>
      </c>
      <c r="H1560" s="2">
        <f t="shared" si="220"/>
        <v>2.7463870954986644</v>
      </c>
      <c r="I1560" s="2">
        <f t="shared" si="221"/>
        <v>73.307616791614677</v>
      </c>
    </row>
    <row r="1561" spans="1:9" ht="13.5" x14ac:dyDescent="0.25">
      <c r="A1561" s="3">
        <f>TITRES_STAT!B1564</f>
        <v>44587</v>
      </c>
      <c r="B1561" s="6">
        <f>TITRES_STAT!D1564</f>
        <v>2.4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4.7844294543347944E-3</v>
      </c>
      <c r="G1561" s="2">
        <f t="shared" si="219"/>
        <v>1.7420812463678143E-3</v>
      </c>
      <c r="H1561" s="2">
        <f t="shared" si="220"/>
        <v>2.746387095498664</v>
      </c>
      <c r="I1561" s="2">
        <f t="shared" si="221"/>
        <v>73.307616791614677</v>
      </c>
    </row>
    <row r="1562" spans="1:9" ht="13.5" x14ac:dyDescent="0.25">
      <c r="A1562" s="3">
        <f>TITRES_STAT!B1565</f>
        <v>44588</v>
      </c>
      <c r="B1562" s="6">
        <f>TITRES_STAT!D1565</f>
        <v>2.4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4.4426844933108806E-3</v>
      </c>
      <c r="G1562" s="2">
        <f t="shared" si="219"/>
        <v>1.6176468716272562E-3</v>
      </c>
      <c r="H1562" s="2">
        <f t="shared" si="220"/>
        <v>2.746387095498664</v>
      </c>
      <c r="I1562" s="2">
        <f t="shared" si="221"/>
        <v>73.307616791614677</v>
      </c>
    </row>
    <row r="1563" spans="1:9" ht="13.5" x14ac:dyDescent="0.25">
      <c r="A1563" s="3">
        <f>TITRES_STAT!B1566</f>
        <v>44589</v>
      </c>
      <c r="B1563" s="6">
        <f>TITRES_STAT!D1566</f>
        <v>2.4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4.1253498866458179E-3</v>
      </c>
      <c r="G1563" s="2">
        <f t="shared" si="219"/>
        <v>1.5021006665110238E-3</v>
      </c>
      <c r="H1563" s="2">
        <f t="shared" si="220"/>
        <v>2.746387095498664</v>
      </c>
      <c r="I1563" s="2">
        <f t="shared" si="221"/>
        <v>73.307616791614677</v>
      </c>
    </row>
    <row r="1564" spans="1:9" ht="13.5" x14ac:dyDescent="0.25">
      <c r="A1564" s="3">
        <f>TITRES_STAT!B1567</f>
        <v>44592</v>
      </c>
      <c r="B1564" s="6">
        <f>TITRES_STAT!D1567</f>
        <v>2.4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3.8306820375996883E-3</v>
      </c>
      <c r="G1564" s="2">
        <f t="shared" si="219"/>
        <v>1.3948077617602363E-3</v>
      </c>
      <c r="H1564" s="2">
        <f t="shared" si="220"/>
        <v>2.746387095498664</v>
      </c>
      <c r="I1564" s="2">
        <f t="shared" si="221"/>
        <v>73.307616791614677</v>
      </c>
    </row>
    <row r="1565" spans="1:9" ht="13.5" x14ac:dyDescent="0.25">
      <c r="A1565" s="3">
        <f>TITRES_STAT!B1568</f>
        <v>44593</v>
      </c>
      <c r="B1565" s="6">
        <f>TITRES_STAT!D1568</f>
        <v>2.4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3.5570618920568531E-3</v>
      </c>
      <c r="G1565" s="2">
        <f t="shared" si="222"/>
        <v>1.2951786359202196E-3</v>
      </c>
      <c r="H1565" s="2">
        <f t="shared" si="220"/>
        <v>2.7463870954986636</v>
      </c>
      <c r="I1565" s="2">
        <f t="shared" si="221"/>
        <v>73.307616791614677</v>
      </c>
    </row>
    <row r="1566" spans="1:9" ht="13.5" x14ac:dyDescent="0.25">
      <c r="A1566" s="3">
        <f>TITRES_STAT!B1569</f>
        <v>44594</v>
      </c>
      <c r="B1566" s="6">
        <f>TITRES_STAT!D1569</f>
        <v>2.4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3.3029860426242209E-3</v>
      </c>
      <c r="G1566" s="2">
        <f t="shared" si="222"/>
        <v>1.2026658762116327E-3</v>
      </c>
      <c r="H1566" s="2">
        <f t="shared" si="220"/>
        <v>2.7463870954986636</v>
      </c>
      <c r="I1566" s="2">
        <f t="shared" si="221"/>
        <v>73.307616791614677</v>
      </c>
    </row>
    <row r="1567" spans="1:9" ht="13.5" x14ac:dyDescent="0.25">
      <c r="A1567" s="3">
        <f>TITRES_STAT!B1570</f>
        <v>44595</v>
      </c>
      <c r="B1567" s="6">
        <f>TITRES_STAT!D1570</f>
        <v>2.4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3.0670584681510619E-3</v>
      </c>
      <c r="G1567" s="2">
        <f t="shared" si="222"/>
        <v>1.1167611707679445E-3</v>
      </c>
      <c r="H1567" s="2">
        <f t="shared" si="220"/>
        <v>2.7463870954986636</v>
      </c>
      <c r="I1567" s="2">
        <f t="shared" si="221"/>
        <v>73.307616791614677</v>
      </c>
    </row>
    <row r="1568" spans="1:9" ht="13.5" x14ac:dyDescent="0.25">
      <c r="A1568" s="3">
        <f>TITRES_STAT!B1571</f>
        <v>44596</v>
      </c>
      <c r="B1568" s="6">
        <f>TITRES_STAT!D1571</f>
        <v>2.4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2.8479828632831288E-3</v>
      </c>
      <c r="G1568" s="2">
        <f t="shared" si="222"/>
        <v>1.0369925157130912E-3</v>
      </c>
      <c r="H1568" s="2">
        <f t="shared" si="220"/>
        <v>2.7463870954986636</v>
      </c>
      <c r="I1568" s="2">
        <f t="shared" si="221"/>
        <v>73.307616791614677</v>
      </c>
    </row>
    <row r="1569" spans="1:9" ht="13.5" x14ac:dyDescent="0.25">
      <c r="A1569" s="3">
        <f>TITRES_STAT!B1572</f>
        <v>44599</v>
      </c>
      <c r="B1569" s="6">
        <f>TITRES_STAT!D1572</f>
        <v>2.4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2.6445555159057624E-3</v>
      </c>
      <c r="G1569" s="2">
        <f t="shared" si="222"/>
        <v>9.6292162173358469E-4</v>
      </c>
      <c r="H1569" s="2">
        <f t="shared" si="220"/>
        <v>2.7463870954986636</v>
      </c>
      <c r="I1569" s="2">
        <f t="shared" si="221"/>
        <v>73.307616791614677</v>
      </c>
    </row>
    <row r="1570" spans="1:9" ht="13.5" x14ac:dyDescent="0.25">
      <c r="A1570" s="3">
        <f>TITRES_STAT!B1573</f>
        <v>44600</v>
      </c>
      <c r="B1570" s="6">
        <f>TITRES_STAT!D1573</f>
        <v>2.4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2.455658693341065E-3</v>
      </c>
      <c r="G1570" s="2">
        <f t="shared" si="222"/>
        <v>8.9414150589547155E-4</v>
      </c>
      <c r="H1570" s="2">
        <f t="shared" si="220"/>
        <v>2.7463870954986631</v>
      </c>
      <c r="I1570" s="2">
        <f t="shared" si="221"/>
        <v>73.307616791614663</v>
      </c>
    </row>
    <row r="1571" spans="1:9" ht="13.5" x14ac:dyDescent="0.25">
      <c r="A1571" s="3">
        <f>TITRES_STAT!B1574</f>
        <v>44601</v>
      </c>
      <c r="B1571" s="6">
        <f>TITRES_STAT!D1574</f>
        <v>2.4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2.2802545009595605E-3</v>
      </c>
      <c r="G1571" s="2">
        <f t="shared" si="222"/>
        <v>8.3027425547436647E-4</v>
      </c>
      <c r="H1571" s="2">
        <f t="shared" si="220"/>
        <v>2.7463870954986631</v>
      </c>
      <c r="I1571" s="2">
        <f t="shared" si="221"/>
        <v>73.307616791614663</v>
      </c>
    </row>
    <row r="1572" spans="1:9" ht="13.5" x14ac:dyDescent="0.25">
      <c r="A1572" s="3">
        <f>TITRES_STAT!B1575</f>
        <v>44602</v>
      </c>
      <c r="B1572" s="6">
        <f>TITRES_STAT!D1575</f>
        <v>2.4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2.1173791794624488E-3</v>
      </c>
      <c r="G1572" s="2">
        <f t="shared" si="222"/>
        <v>7.7096895151191182E-4</v>
      </c>
      <c r="H1572" s="2">
        <f t="shared" si="220"/>
        <v>2.7463870954986627</v>
      </c>
      <c r="I1572" s="2">
        <f t="shared" si="221"/>
        <v>73.307616791614663</v>
      </c>
    </row>
    <row r="1573" spans="1:9" ht="13.5" x14ac:dyDescent="0.25">
      <c r="A1573" s="3">
        <f>TITRES_STAT!B1576</f>
        <v>44603</v>
      </c>
      <c r="B1573" s="6">
        <f>TITRES_STAT!D1576</f>
        <v>2.4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1.9661378095008454E-3</v>
      </c>
      <c r="G1573" s="2">
        <f t="shared" si="222"/>
        <v>7.1589974068963244E-4</v>
      </c>
      <c r="H1573" s="2">
        <f t="shared" si="220"/>
        <v>2.7463870954986627</v>
      </c>
      <c r="I1573" s="2">
        <f t="shared" si="221"/>
        <v>73.307616791614663</v>
      </c>
    </row>
    <row r="1574" spans="1:9" ht="13.5" x14ac:dyDescent="0.25">
      <c r="A1574" s="3">
        <f>TITRES_STAT!B1577</f>
        <v>44606</v>
      </c>
      <c r="B1574" s="6">
        <f>TITRES_STAT!D1577</f>
        <v>2.4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1.8256993945364992E-3</v>
      </c>
      <c r="G1574" s="2">
        <f t="shared" si="222"/>
        <v>6.6476404492608724E-4</v>
      </c>
      <c r="H1574" s="2">
        <f t="shared" si="220"/>
        <v>2.7463870954986627</v>
      </c>
      <c r="I1574" s="2">
        <f t="shared" si="221"/>
        <v>73.307616791614663</v>
      </c>
    </row>
    <row r="1575" spans="1:9" ht="13.5" x14ac:dyDescent="0.25">
      <c r="A1575" s="3">
        <f>TITRES_STAT!B1578</f>
        <v>44607</v>
      </c>
      <c r="B1575" s="6">
        <f>TITRES_STAT!D1578</f>
        <v>2.4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1.6952922949267492E-3</v>
      </c>
      <c r="G1575" s="2">
        <f t="shared" si="222"/>
        <v>6.1728089885993819E-4</v>
      </c>
      <c r="H1575" s="2">
        <f t="shared" si="220"/>
        <v>2.7463870954986622</v>
      </c>
      <c r="I1575" s="2">
        <f t="shared" si="221"/>
        <v>73.307616791614663</v>
      </c>
    </row>
    <row r="1576" spans="1:9" ht="13.5" x14ac:dyDescent="0.25">
      <c r="A1576" s="3">
        <f>TITRES_STAT!B1579</f>
        <v>44608</v>
      </c>
      <c r="B1576" s="6">
        <f>TITRES_STAT!D1579</f>
        <v>2.4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1.5741999881462669E-3</v>
      </c>
      <c r="G1576" s="2">
        <f t="shared" si="222"/>
        <v>5.7318940608422841E-4</v>
      </c>
      <c r="H1576" s="2">
        <f t="shared" si="220"/>
        <v>2.7463870954986618</v>
      </c>
      <c r="I1576" s="2">
        <f t="shared" si="221"/>
        <v>73.307616791614663</v>
      </c>
    </row>
    <row r="1577" spans="1:9" ht="13.5" x14ac:dyDescent="0.25">
      <c r="A1577" s="3">
        <f>TITRES_STAT!B1580</f>
        <v>44609</v>
      </c>
      <c r="B1577" s="6">
        <f>TITRES_STAT!D1580</f>
        <v>2.4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1.461757131850105E-3</v>
      </c>
      <c r="G1577" s="2">
        <f t="shared" si="222"/>
        <v>5.322473056496407E-4</v>
      </c>
      <c r="H1577" s="2">
        <f t="shared" si="220"/>
        <v>2.7463870954986613</v>
      </c>
      <c r="I1577" s="2">
        <f t="shared" si="221"/>
        <v>73.307616791614663</v>
      </c>
    </row>
    <row r="1578" spans="1:9" ht="13.5" x14ac:dyDescent="0.25">
      <c r="A1578" s="3">
        <f>TITRES_STAT!B1581</f>
        <v>44610</v>
      </c>
      <c r="B1578" s="6">
        <f>TITRES_STAT!D1581</f>
        <v>2.4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1.3573459081465261E-3</v>
      </c>
      <c r="G1578" s="2">
        <f t="shared" si="222"/>
        <v>4.9422964096038069E-4</v>
      </c>
      <c r="H1578" s="2">
        <f t="shared" si="220"/>
        <v>2.7463870954986613</v>
      </c>
      <c r="I1578" s="2">
        <f t="shared" si="221"/>
        <v>73.307616791614663</v>
      </c>
    </row>
    <row r="1579" spans="1:9" ht="13.5" x14ac:dyDescent="0.25">
      <c r="A1579" s="3">
        <f>TITRES_STAT!B1582</f>
        <v>44613</v>
      </c>
      <c r="B1579" s="6">
        <f>TITRES_STAT!D1582</f>
        <v>2.4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1.2603926289932027E-3</v>
      </c>
      <c r="G1579" s="2">
        <f t="shared" si="222"/>
        <v>4.5892752374892491E-4</v>
      </c>
      <c r="H1579" s="2">
        <f t="shared" si="220"/>
        <v>2.7463870954986613</v>
      </c>
      <c r="I1579" s="2">
        <f t="shared" si="221"/>
        <v>73.307616791614663</v>
      </c>
    </row>
    <row r="1580" spans="1:9" ht="13.5" x14ac:dyDescent="0.25">
      <c r="A1580" s="3">
        <f>TITRES_STAT!B1583</f>
        <v>44614</v>
      </c>
      <c r="B1580" s="6">
        <f>TITRES_STAT!D1583</f>
        <v>2.4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1.1703645840651169E-3</v>
      </c>
      <c r="G1580" s="2">
        <f t="shared" si="222"/>
        <v>4.2614698633828744E-4</v>
      </c>
      <c r="H1580" s="2">
        <f t="shared" si="220"/>
        <v>2.7463870954986613</v>
      </c>
      <c r="I1580" s="2">
        <f t="shared" si="221"/>
        <v>73.307616791614663</v>
      </c>
    </row>
    <row r="1581" spans="1:9" ht="13.5" x14ac:dyDescent="0.25">
      <c r="A1581" s="3">
        <f>TITRES_STAT!B1584</f>
        <v>44615</v>
      </c>
      <c r="B1581" s="6">
        <f>TITRES_STAT!D1584</f>
        <v>2.4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1.0867671137747513E-3</v>
      </c>
      <c r="G1581" s="2">
        <f t="shared" si="223"/>
        <v>3.9570791588555265E-4</v>
      </c>
      <c r="H1581" s="2">
        <f t="shared" si="220"/>
        <v>2.7463870954986609</v>
      </c>
      <c r="I1581" s="2">
        <f t="shared" si="221"/>
        <v>73.307616791614663</v>
      </c>
    </row>
    <row r="1582" spans="1:9" ht="13.5" x14ac:dyDescent="0.25">
      <c r="A1582" s="3">
        <f>TITRES_STAT!B1585</f>
        <v>44616</v>
      </c>
      <c r="B1582" s="6">
        <f>TITRES_STAT!D1585</f>
        <v>2.4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1.0091408913622691E-3</v>
      </c>
      <c r="G1582" s="2">
        <f t="shared" si="223"/>
        <v>3.6744306475087031E-4</v>
      </c>
      <c r="H1582" s="2">
        <f t="shared" si="220"/>
        <v>2.7463870954986609</v>
      </c>
      <c r="I1582" s="2">
        <f t="shared" si="221"/>
        <v>73.307616791614663</v>
      </c>
    </row>
    <row r="1583" spans="1:9" ht="13.5" x14ac:dyDescent="0.25">
      <c r="A1583" s="3">
        <f>TITRES_STAT!B1586</f>
        <v>44617</v>
      </c>
      <c r="B1583" s="6">
        <f>TITRES_STAT!D1586</f>
        <v>2.2999999999999998</v>
      </c>
      <c r="C1583" s="2">
        <f t="shared" si="216"/>
        <v>-0.10000000000000009</v>
      </c>
      <c r="D1583" s="2">
        <f t="shared" si="217"/>
        <v>0</v>
      </c>
      <c r="E1583" s="2">
        <f t="shared" si="218"/>
        <v>0.10000000000000009</v>
      </c>
      <c r="F1583" s="2">
        <f t="shared" si="223"/>
        <v>9.3705939912210707E-4</v>
      </c>
      <c r="G1583" s="2">
        <f t="shared" si="223"/>
        <v>7.4840542744115295E-3</v>
      </c>
      <c r="H1583" s="2">
        <f t="shared" si="220"/>
        <v>0.12520745638176015</v>
      </c>
      <c r="I1583" s="2">
        <f t="shared" si="221"/>
        <v>11.127499704310509</v>
      </c>
    </row>
    <row r="1584" spans="1:9" ht="13.5" x14ac:dyDescent="0.25">
      <c r="A1584" s="3">
        <f>TITRES_STAT!B1587</f>
        <v>44620</v>
      </c>
      <c r="B1584" s="6">
        <f>TITRES_STAT!D1587</f>
        <v>2.2000000000000002</v>
      </c>
      <c r="C1584" s="2">
        <f t="shared" si="216"/>
        <v>-9.9999999999999645E-2</v>
      </c>
      <c r="D1584" s="2">
        <f t="shared" si="217"/>
        <v>0</v>
      </c>
      <c r="E1584" s="2">
        <f t="shared" si="218"/>
        <v>9.9999999999999645E-2</v>
      </c>
      <c r="F1584" s="2">
        <f t="shared" si="223"/>
        <v>8.7012658489909946E-4</v>
      </c>
      <c r="G1584" s="2">
        <f t="shared" si="223"/>
        <v>1.4092336111953537E-2</v>
      </c>
      <c r="H1584" s="2">
        <f t="shared" si="220"/>
        <v>6.174466589404097E-2</v>
      </c>
      <c r="I1584" s="2">
        <f t="shared" si="221"/>
        <v>5.8153968536351499</v>
      </c>
    </row>
    <row r="1585" spans="1:9" ht="13.5" x14ac:dyDescent="0.25">
      <c r="A1585" s="3">
        <f>TITRES_STAT!B1588</f>
        <v>44621</v>
      </c>
      <c r="B1585" s="6">
        <f>TITRES_STAT!D1588</f>
        <v>2.11</v>
      </c>
      <c r="C1585" s="2">
        <f t="shared" si="216"/>
        <v>-9.0000000000000302E-2</v>
      </c>
      <c r="D1585" s="2">
        <f t="shared" si="217"/>
        <v>0</v>
      </c>
      <c r="E1585" s="2">
        <f t="shared" si="218"/>
        <v>9.0000000000000302E-2</v>
      </c>
      <c r="F1585" s="2">
        <f t="shared" si="223"/>
        <v>8.0797468597773516E-4</v>
      </c>
      <c r="G1585" s="2">
        <f t="shared" si="223"/>
        <v>1.9514312103956877E-2</v>
      </c>
      <c r="H1585" s="2">
        <f t="shared" si="220"/>
        <v>4.1404210492969606E-2</v>
      </c>
      <c r="I1585" s="2">
        <f t="shared" si="221"/>
        <v>3.9758059431476909</v>
      </c>
    </row>
    <row r="1586" spans="1:9" ht="13.5" x14ac:dyDescent="0.25">
      <c r="A1586" s="3">
        <f>TITRES_STAT!B1589</f>
        <v>44622</v>
      </c>
      <c r="B1586" s="6">
        <f>TITRES_STAT!D1589</f>
        <v>2.11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7.5026220840789686E-4</v>
      </c>
      <c r="G1586" s="2">
        <f t="shared" si="223"/>
        <v>1.8120432667959957E-2</v>
      </c>
      <c r="H1586" s="2">
        <f t="shared" si="220"/>
        <v>4.1404210492969606E-2</v>
      </c>
      <c r="I1586" s="2">
        <f t="shared" si="221"/>
        <v>3.9758059431476909</v>
      </c>
    </row>
    <row r="1587" spans="1:9" ht="13.5" x14ac:dyDescent="0.25">
      <c r="A1587" s="3">
        <f>TITRES_STAT!B1590</f>
        <v>44623</v>
      </c>
      <c r="B1587" s="6">
        <f>TITRES_STAT!D1590</f>
        <v>2.1</v>
      </c>
      <c r="C1587" s="2">
        <f t="shared" si="216"/>
        <v>-9.9999999999997868E-3</v>
      </c>
      <c r="D1587" s="2">
        <f t="shared" si="217"/>
        <v>0</v>
      </c>
      <c r="E1587" s="2">
        <f t="shared" si="218"/>
        <v>9.9999999999997868E-3</v>
      </c>
      <c r="F1587" s="2">
        <f t="shared" si="223"/>
        <v>6.9667205066447572E-4</v>
      </c>
      <c r="G1587" s="2">
        <f t="shared" si="223"/>
        <v>1.7540401763105659E-2</v>
      </c>
      <c r="H1587" s="2">
        <f t="shared" si="220"/>
        <v>3.9718135312604423E-2</v>
      </c>
      <c r="I1587" s="2">
        <f t="shared" si="221"/>
        <v>3.8200868065711546</v>
      </c>
    </row>
    <row r="1588" spans="1:9" ht="13.5" x14ac:dyDescent="0.25">
      <c r="A1588" s="3">
        <f>TITRES_STAT!B1591</f>
        <v>44624</v>
      </c>
      <c r="B1588" s="6">
        <f>TITRES_STAT!D1591</f>
        <v>2.1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6.4690976133129888E-4</v>
      </c>
      <c r="G1588" s="2">
        <f t="shared" si="223"/>
        <v>1.6287515922883827E-2</v>
      </c>
      <c r="H1588" s="2">
        <f t="shared" si="220"/>
        <v>3.9718135312604416E-2</v>
      </c>
      <c r="I1588" s="2">
        <f t="shared" si="221"/>
        <v>3.8200868065711546</v>
      </c>
    </row>
    <row r="1589" spans="1:9" ht="13.5" x14ac:dyDescent="0.25">
      <c r="A1589" s="3">
        <f>TITRES_STAT!B1592</f>
        <v>44627</v>
      </c>
      <c r="B1589" s="6">
        <f>TITRES_STAT!D1592</f>
        <v>2.1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6.0070192123620606E-4</v>
      </c>
      <c r="G1589" s="2">
        <f t="shared" si="223"/>
        <v>1.5124121928392126E-2</v>
      </c>
      <c r="H1589" s="2">
        <f t="shared" si="220"/>
        <v>3.9718135312604416E-2</v>
      </c>
      <c r="I1589" s="2">
        <f t="shared" si="221"/>
        <v>3.8200868065711546</v>
      </c>
    </row>
    <row r="1590" spans="1:9" ht="13.5" x14ac:dyDescent="0.25">
      <c r="A1590" s="3">
        <f>TITRES_STAT!B1593</f>
        <v>44628</v>
      </c>
      <c r="B1590" s="6">
        <f>TITRES_STAT!D1593</f>
        <v>2.1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5.5779464114790562E-4</v>
      </c>
      <c r="G1590" s="2">
        <f t="shared" si="223"/>
        <v>1.4043827504935547E-2</v>
      </c>
      <c r="H1590" s="2">
        <f t="shared" si="220"/>
        <v>3.9718135312604409E-2</v>
      </c>
      <c r="I1590" s="2">
        <f t="shared" si="221"/>
        <v>3.8200868065711546</v>
      </c>
    </row>
    <row r="1591" spans="1:9" ht="13.5" x14ac:dyDescent="0.25">
      <c r="A1591" s="3">
        <f>TITRES_STAT!B1594</f>
        <v>44629</v>
      </c>
      <c r="B1591" s="6">
        <f>TITRES_STAT!D1594</f>
        <v>2.19</v>
      </c>
      <c r="C1591" s="2">
        <f t="shared" si="216"/>
        <v>8.9999999999999858E-2</v>
      </c>
      <c r="D1591" s="2">
        <f t="shared" si="217"/>
        <v>8.9999999999999858E-2</v>
      </c>
      <c r="E1591" s="2">
        <f t="shared" si="218"/>
        <v>0</v>
      </c>
      <c r="F1591" s="2">
        <f t="shared" si="223"/>
        <v>6.9465235953516166E-3</v>
      </c>
      <c r="G1591" s="2">
        <f t="shared" si="223"/>
        <v>1.3040696968868722E-2</v>
      </c>
      <c r="H1591" s="2">
        <f t="shared" si="220"/>
        <v>0.53268039368866849</v>
      </c>
      <c r="I1591" s="2">
        <f t="shared" si="221"/>
        <v>34.754825329674773</v>
      </c>
    </row>
    <row r="1592" spans="1:9" ht="13.5" x14ac:dyDescent="0.25">
      <c r="A1592" s="3">
        <f>TITRES_STAT!B1595</f>
        <v>44630</v>
      </c>
      <c r="B1592" s="6">
        <f>TITRES_STAT!D1595</f>
        <v>2.1</v>
      </c>
      <c r="C1592" s="2">
        <f t="shared" si="216"/>
        <v>-8.9999999999999858E-2</v>
      </c>
      <c r="D1592" s="2">
        <f t="shared" si="217"/>
        <v>0</v>
      </c>
      <c r="E1592" s="2">
        <f t="shared" si="218"/>
        <v>8.9999999999999858E-2</v>
      </c>
      <c r="F1592" s="2">
        <f t="shared" si="223"/>
        <v>6.4503433385407873E-3</v>
      </c>
      <c r="G1592" s="2">
        <f t="shared" si="223"/>
        <v>1.8537790042520947E-2</v>
      </c>
      <c r="H1592" s="2">
        <f t="shared" si="220"/>
        <v>0.3479564351384577</v>
      </c>
      <c r="I1592" s="2">
        <f t="shared" si="221"/>
        <v>25.813626172771436</v>
      </c>
    </row>
    <row r="1593" spans="1:9" ht="13.5" x14ac:dyDescent="0.25">
      <c r="A1593" s="3">
        <f>TITRES_STAT!B1596</f>
        <v>44631</v>
      </c>
      <c r="B1593" s="6">
        <f>TITRES_STAT!D1596</f>
        <v>2.1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5.9896045286450175E-3</v>
      </c>
      <c r="G1593" s="2">
        <f t="shared" si="223"/>
        <v>1.721366218234088E-2</v>
      </c>
      <c r="H1593" s="2">
        <f t="shared" si="220"/>
        <v>0.34795643513845775</v>
      </c>
      <c r="I1593" s="2">
        <f t="shared" si="221"/>
        <v>25.813626172771436</v>
      </c>
    </row>
    <row r="1594" spans="1:9" ht="13.5" x14ac:dyDescent="0.25">
      <c r="A1594" s="3">
        <f>TITRES_STAT!B1597</f>
        <v>44634</v>
      </c>
      <c r="B1594" s="6">
        <f>TITRES_STAT!D1597</f>
        <v>2.1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5.5617756337418018E-3</v>
      </c>
      <c r="G1594" s="2">
        <f t="shared" si="223"/>
        <v>1.5984114883602244E-2</v>
      </c>
      <c r="H1594" s="2">
        <f t="shared" si="220"/>
        <v>0.34795643513845775</v>
      </c>
      <c r="I1594" s="2">
        <f t="shared" si="221"/>
        <v>25.813626172771436</v>
      </c>
    </row>
    <row r="1595" spans="1:9" ht="13.5" x14ac:dyDescent="0.25">
      <c r="A1595" s="3">
        <f>TITRES_STAT!B1598</f>
        <v>44635</v>
      </c>
      <c r="B1595" s="6">
        <f>TITRES_STAT!D1598</f>
        <v>2.1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5.164505945617388E-3</v>
      </c>
      <c r="G1595" s="2">
        <f t="shared" si="223"/>
        <v>1.484239239191637E-2</v>
      </c>
      <c r="H1595" s="2">
        <f t="shared" si="220"/>
        <v>0.34795643513845781</v>
      </c>
      <c r="I1595" s="2">
        <f t="shared" si="221"/>
        <v>25.813626172771436</v>
      </c>
    </row>
    <row r="1596" spans="1:9" ht="13.5" x14ac:dyDescent="0.25">
      <c r="A1596" s="3">
        <f>TITRES_STAT!B1599</f>
        <v>44636</v>
      </c>
      <c r="B1596" s="6">
        <f>TITRES_STAT!D1599</f>
        <v>2.1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4.7956126637875738E-3</v>
      </c>
      <c r="G1596" s="2">
        <f t="shared" si="223"/>
        <v>1.3782221506779487E-2</v>
      </c>
      <c r="H1596" s="2">
        <f t="shared" si="220"/>
        <v>0.34795643513845775</v>
      </c>
      <c r="I1596" s="2">
        <f t="shared" si="221"/>
        <v>25.813626172771436</v>
      </c>
    </row>
    <row r="1597" spans="1:9" ht="13.5" x14ac:dyDescent="0.25">
      <c r="A1597" s="3">
        <f>TITRES_STAT!B1600</f>
        <v>44637</v>
      </c>
      <c r="B1597" s="6">
        <f>TITRES_STAT!D1600</f>
        <v>2.1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4.4530689020884614E-3</v>
      </c>
      <c r="G1597" s="2">
        <f t="shared" si="224"/>
        <v>1.2797777113438094E-2</v>
      </c>
      <c r="H1597" s="2">
        <f t="shared" si="220"/>
        <v>0.34795643513845775</v>
      </c>
      <c r="I1597" s="2">
        <f t="shared" si="221"/>
        <v>25.813626172771436</v>
      </c>
    </row>
    <row r="1598" spans="1:9" ht="13.5" x14ac:dyDescent="0.25">
      <c r="A1598" s="3">
        <f>TITRES_STAT!B1601</f>
        <v>44638</v>
      </c>
      <c r="B1598" s="6">
        <f>TITRES_STAT!D1601</f>
        <v>2.1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4.1349925519392856E-3</v>
      </c>
      <c r="G1598" s="2">
        <f t="shared" si="224"/>
        <v>1.1883650176763945E-2</v>
      </c>
      <c r="H1598" s="2">
        <f t="shared" si="220"/>
        <v>0.34795643513845775</v>
      </c>
      <c r="I1598" s="2">
        <f t="shared" si="221"/>
        <v>25.813626172771436</v>
      </c>
    </row>
    <row r="1599" spans="1:9" ht="13.5" x14ac:dyDescent="0.25">
      <c r="A1599" s="3">
        <f>TITRES_STAT!B1602</f>
        <v>44641</v>
      </c>
      <c r="B1599" s="6">
        <f>TITRES_STAT!D1602</f>
        <v>2.0099999999999998</v>
      </c>
      <c r="C1599" s="2">
        <f t="shared" si="216"/>
        <v>-9.0000000000000302E-2</v>
      </c>
      <c r="D1599" s="2">
        <f t="shared" si="217"/>
        <v>0</v>
      </c>
      <c r="E1599" s="2">
        <f t="shared" si="218"/>
        <v>9.0000000000000302E-2</v>
      </c>
      <c r="F1599" s="2">
        <f t="shared" si="224"/>
        <v>3.8396359410864797E-3</v>
      </c>
      <c r="G1599" s="2">
        <f t="shared" si="224"/>
        <v>1.7463389449852255E-2</v>
      </c>
      <c r="H1599" s="2">
        <f t="shared" si="220"/>
        <v>0.21986773828255682</v>
      </c>
      <c r="I1599" s="2">
        <f t="shared" si="221"/>
        <v>18.023899754255908</v>
      </c>
    </row>
    <row r="1600" spans="1:9" ht="13.5" x14ac:dyDescent="0.25">
      <c r="A1600" s="3">
        <f>TITRES_STAT!B1603</f>
        <v>44642</v>
      </c>
      <c r="B1600" s="6">
        <f>TITRES_STAT!D1603</f>
        <v>2.0099999999999998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3.5653762310088738E-3</v>
      </c>
      <c r="G1600" s="2">
        <f t="shared" si="224"/>
        <v>1.6216004489148523E-2</v>
      </c>
      <c r="H1600" s="2">
        <f t="shared" si="220"/>
        <v>0.21986773828255682</v>
      </c>
      <c r="I1600" s="2">
        <f t="shared" si="221"/>
        <v>18.023899754255908</v>
      </c>
    </row>
    <row r="1601" spans="1:9" ht="13.5" x14ac:dyDescent="0.25">
      <c r="A1601" s="3">
        <f>TITRES_STAT!B1604</f>
        <v>44643</v>
      </c>
      <c r="B1601" s="6">
        <f>TITRES_STAT!D1604</f>
        <v>2.0099999999999998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3.3107065002225258E-3</v>
      </c>
      <c r="G1601" s="2">
        <f t="shared" si="224"/>
        <v>1.5057718454209343E-2</v>
      </c>
      <c r="H1601" s="2">
        <f t="shared" si="220"/>
        <v>0.21986773828255682</v>
      </c>
      <c r="I1601" s="2">
        <f t="shared" si="221"/>
        <v>18.023899754255908</v>
      </c>
    </row>
    <row r="1602" spans="1:9" ht="13.5" x14ac:dyDescent="0.25">
      <c r="A1602" s="3">
        <f>TITRES_STAT!B1605</f>
        <v>44644</v>
      </c>
      <c r="B1602" s="6">
        <f>TITRES_STAT!D1605</f>
        <v>2.0099999999999998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3.0742274644923453E-3</v>
      </c>
      <c r="G1602" s="2">
        <f t="shared" si="224"/>
        <v>1.3982167136051533E-2</v>
      </c>
      <c r="H1602" s="2">
        <f t="shared" si="220"/>
        <v>0.21986773828255682</v>
      </c>
      <c r="I1602" s="2">
        <f t="shared" si="221"/>
        <v>18.023899754255908</v>
      </c>
    </row>
    <row r="1603" spans="1:9" ht="13.5" x14ac:dyDescent="0.25">
      <c r="A1603" s="3">
        <f>TITRES_STAT!B1606</f>
        <v>44645</v>
      </c>
      <c r="B1603" s="6">
        <f>TITRES_STAT!D1606</f>
        <v>2.0099999999999998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2.8546397884571775E-3</v>
      </c>
      <c r="G1603" s="2">
        <f t="shared" si="224"/>
        <v>1.2983440912047853E-2</v>
      </c>
      <c r="H1603" s="2">
        <f t="shared" si="220"/>
        <v>0.21986773828255676</v>
      </c>
      <c r="I1603" s="2">
        <f t="shared" si="221"/>
        <v>18.023899754255893</v>
      </c>
    </row>
    <row r="1604" spans="1:9" ht="13.5" x14ac:dyDescent="0.25">
      <c r="A1604" s="3">
        <f>TITRES_STAT!B1607</f>
        <v>44648</v>
      </c>
      <c r="B1604" s="6">
        <f>TITRES_STAT!D1607</f>
        <v>2.0099999999999998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2.650736946424522E-3</v>
      </c>
      <c r="G1604" s="2">
        <f t="shared" si="224"/>
        <v>1.2056052275473005E-2</v>
      </c>
      <c r="H1604" s="2">
        <f t="shared" si="220"/>
        <v>0.21986773828255679</v>
      </c>
      <c r="I1604" s="2">
        <f t="shared" si="221"/>
        <v>18.023899754255893</v>
      </c>
    </row>
    <row r="1605" spans="1:9" ht="13.5" x14ac:dyDescent="0.25">
      <c r="A1605" s="3">
        <f>TITRES_STAT!B1608</f>
        <v>44649</v>
      </c>
      <c r="B1605" s="6">
        <f>TITRES_STAT!D1608</f>
        <v>2.0099999999999998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2.4613985931084847E-3</v>
      </c>
      <c r="G1605" s="2">
        <f t="shared" si="224"/>
        <v>1.119490568436779E-2</v>
      </c>
      <c r="H1605" s="2">
        <f t="shared" si="220"/>
        <v>0.21986773828255682</v>
      </c>
      <c r="I1605" s="2">
        <f t="shared" si="221"/>
        <v>18.023899754255908</v>
      </c>
    </row>
    <row r="1606" spans="1:9" ht="13.5" x14ac:dyDescent="0.25">
      <c r="A1606" s="3">
        <f>TITRES_STAT!B1609</f>
        <v>44650</v>
      </c>
      <c r="B1606" s="6">
        <f>TITRES_STAT!D1609</f>
        <v>2.0099999999999998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2.2855844078864501E-3</v>
      </c>
      <c r="G1606" s="2">
        <f t="shared" si="224"/>
        <v>1.0395269564055804E-2</v>
      </c>
      <c r="H1606" s="2">
        <f t="shared" si="220"/>
        <v>0.21986773828255682</v>
      </c>
      <c r="I1606" s="2">
        <f t="shared" si="221"/>
        <v>18.023899754255908</v>
      </c>
    </row>
    <row r="1607" spans="1:9" ht="13.5" x14ac:dyDescent="0.25">
      <c r="A1607" s="3">
        <f>TITRES_STAT!B1610</f>
        <v>44651</v>
      </c>
      <c r="B1607" s="6">
        <f>TITRES_STAT!D1610</f>
        <v>2.0099999999999998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2.1223283787517038E-3</v>
      </c>
      <c r="G1607" s="2">
        <f t="shared" si="224"/>
        <v>9.6527503094803891E-3</v>
      </c>
      <c r="H1607" s="2">
        <f t="shared" si="220"/>
        <v>0.21986773828255685</v>
      </c>
      <c r="I1607" s="2">
        <f t="shared" si="221"/>
        <v>18.023899754255908</v>
      </c>
    </row>
    <row r="1608" spans="1:9" ht="13.5" x14ac:dyDescent="0.25">
      <c r="A1608" s="3">
        <f>TITRES_STAT!B1611</f>
        <v>44652</v>
      </c>
      <c r="B1608" s="6">
        <f>TITRES_STAT!D1611</f>
        <v>2.0099999999999998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1.9707334945551535E-3</v>
      </c>
      <c r="G1608" s="2">
        <f t="shared" si="224"/>
        <v>8.9632681445175038E-3</v>
      </c>
      <c r="H1608" s="2">
        <f t="shared" si="220"/>
        <v>0.21986773828255685</v>
      </c>
      <c r="I1608" s="2">
        <f t="shared" si="221"/>
        <v>18.023899754255908</v>
      </c>
    </row>
    <row r="1609" spans="1:9" ht="13.5" x14ac:dyDescent="0.25">
      <c r="A1609" s="3">
        <f>TITRES_STAT!B1612</f>
        <v>44655</v>
      </c>
      <c r="B1609" s="6">
        <f>TITRES_STAT!D1612</f>
        <v>2.0099999999999998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1.8299668163726424E-3</v>
      </c>
      <c r="G1609" s="2">
        <f t="shared" si="224"/>
        <v>8.3230347056233965E-3</v>
      </c>
      <c r="H1609" s="2">
        <f t="shared" si="220"/>
        <v>0.21986773828255682</v>
      </c>
      <c r="I1609" s="2">
        <f t="shared" si="221"/>
        <v>18.023899754255908</v>
      </c>
    </row>
    <row r="1610" spans="1:9" ht="13.5" x14ac:dyDescent="0.25">
      <c r="A1610" s="3">
        <f>TITRES_STAT!B1613</f>
        <v>44656</v>
      </c>
      <c r="B1610" s="6">
        <f>TITRES_STAT!D1613</f>
        <v>2.0099999999999998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1.6992549009174538E-3</v>
      </c>
      <c r="G1610" s="2">
        <f t="shared" si="224"/>
        <v>7.7285322266502973E-3</v>
      </c>
      <c r="H1610" s="2">
        <f t="shared" si="220"/>
        <v>0.21986773828255685</v>
      </c>
      <c r="I1610" s="2">
        <f t="shared" si="221"/>
        <v>18.023899754255908</v>
      </c>
    </row>
    <row r="1611" spans="1:9" ht="13.5" x14ac:dyDescent="0.25">
      <c r="A1611" s="3">
        <f>TITRES_STAT!B1614</f>
        <v>44657</v>
      </c>
      <c r="B1611" s="6">
        <f>TITRES_STAT!D1614</f>
        <v>2.0099999999999998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1.5778795508519215E-3</v>
      </c>
      <c r="G1611" s="2">
        <f t="shared" si="224"/>
        <v>7.1764942104609901E-3</v>
      </c>
      <c r="H1611" s="2">
        <f t="shared" si="220"/>
        <v>0.21986773828255687</v>
      </c>
      <c r="I1611" s="2">
        <f t="shared" si="221"/>
        <v>18.023899754255908</v>
      </c>
    </row>
    <row r="1612" spans="1:9" ht="13.5" x14ac:dyDescent="0.25">
      <c r="A1612" s="3">
        <f>TITRES_STAT!B1615</f>
        <v>44658</v>
      </c>
      <c r="B1612" s="6">
        <f>TITRES_STAT!D1615</f>
        <v>2.0099999999999998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1.4651738686482128E-3</v>
      </c>
      <c r="G1612" s="2">
        <f t="shared" si="224"/>
        <v>6.6638874811423476E-3</v>
      </c>
      <c r="H1612" s="2">
        <f t="shared" si="220"/>
        <v>0.21986773828255687</v>
      </c>
      <c r="I1612" s="2">
        <f t="shared" si="221"/>
        <v>18.023899754255908</v>
      </c>
    </row>
    <row r="1613" spans="1:9" ht="13.5" x14ac:dyDescent="0.25">
      <c r="A1613" s="3">
        <f>TITRES_STAT!B1616</f>
        <v>44659</v>
      </c>
      <c r="B1613" s="6">
        <f>TITRES_STAT!D1616</f>
        <v>2.0099999999999998</v>
      </c>
      <c r="C1613" s="2">
        <f t="shared" si="225"/>
        <v>0</v>
      </c>
      <c r="D1613" s="2">
        <f t="shared" si="226"/>
        <v>0</v>
      </c>
      <c r="E1613" s="2">
        <f t="shared" si="227"/>
        <v>0</v>
      </c>
      <c r="F1613" s="2">
        <f t="shared" ref="F1613:G1628" si="228">((F1612*13)+D1613)/14</f>
        <v>1.3605185923161976E-3</v>
      </c>
      <c r="G1613" s="2">
        <f t="shared" si="228"/>
        <v>6.187895518203609E-3</v>
      </c>
      <c r="H1613" s="2">
        <f t="shared" si="220"/>
        <v>0.21986773828255685</v>
      </c>
      <c r="I1613" s="2">
        <f t="shared" si="221"/>
        <v>18.023899754255908</v>
      </c>
    </row>
    <row r="1614" spans="1:9" ht="13.5" x14ac:dyDescent="0.25">
      <c r="A1614" s="3">
        <f>TITRES_STAT!B1617</f>
        <v>44662</v>
      </c>
      <c r="B1614" s="6">
        <f>TITRES_STAT!D1617</f>
        <v>2.0099999999999998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1.2633386928650406E-3</v>
      </c>
      <c r="G1614" s="2">
        <f t="shared" si="228"/>
        <v>5.7459029811890655E-3</v>
      </c>
      <c r="H1614" s="2">
        <f t="shared" si="220"/>
        <v>0.21986773828255685</v>
      </c>
      <c r="I1614" s="2">
        <f t="shared" si="221"/>
        <v>18.023899754255908</v>
      </c>
    </row>
    <row r="1615" spans="1:9" ht="13.5" x14ac:dyDescent="0.25">
      <c r="A1615" s="3">
        <f>TITRES_STAT!B1618</f>
        <v>44663</v>
      </c>
      <c r="B1615" s="6">
        <f>TITRES_STAT!D1618</f>
        <v>2.0099999999999998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1.1731002148032518E-3</v>
      </c>
      <c r="G1615" s="2">
        <f t="shared" si="228"/>
        <v>5.3354813396755607E-3</v>
      </c>
      <c r="H1615" s="2">
        <f t="shared" si="220"/>
        <v>0.21986773828255682</v>
      </c>
      <c r="I1615" s="2">
        <f t="shared" si="221"/>
        <v>18.023899754255908</v>
      </c>
    </row>
    <row r="1616" spans="1:9" ht="13.5" x14ac:dyDescent="0.25">
      <c r="A1616" s="3">
        <f>TITRES_STAT!B1619</f>
        <v>44664</v>
      </c>
      <c r="B1616" s="6">
        <f>TITRES_STAT!D1619</f>
        <v>2.0099999999999998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1.0893073423173052E-3</v>
      </c>
      <c r="G1616" s="2">
        <f t="shared" si="228"/>
        <v>4.954375529698735E-3</v>
      </c>
      <c r="H1616" s="2">
        <f t="shared" si="220"/>
        <v>0.21986773828255682</v>
      </c>
      <c r="I1616" s="2">
        <f t="shared" si="221"/>
        <v>18.023899754255908</v>
      </c>
    </row>
    <row r="1617" spans="1:9" ht="13.5" x14ac:dyDescent="0.25">
      <c r="A1617" s="3">
        <f>TITRES_STAT!B1620</f>
        <v>44665</v>
      </c>
      <c r="B1617" s="6">
        <f>TITRES_STAT!D1620</f>
        <v>2.0099999999999998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1.0114996750089263E-3</v>
      </c>
      <c r="G1617" s="2">
        <f t="shared" si="228"/>
        <v>4.6004915632916824E-3</v>
      </c>
      <c r="H1617" s="2">
        <f t="shared" ref="H1617:H1680" si="229">F1617/G1617</f>
        <v>0.21986773828255682</v>
      </c>
      <c r="I1617" s="2">
        <f t="shared" ref="I1617:I1680" si="230">IF(G1617=0,100,100-(100/(1+H1617)))</f>
        <v>18.023899754255908</v>
      </c>
    </row>
    <row r="1618" spans="1:9" ht="13.5" x14ac:dyDescent="0.25">
      <c r="A1618" s="3">
        <f>TITRES_STAT!B1621</f>
        <v>44666</v>
      </c>
      <c r="B1618" s="6">
        <f>TITRES_STAT!D1621</f>
        <v>2</v>
      </c>
      <c r="C1618" s="2">
        <f t="shared" si="225"/>
        <v>-9.9999999999997868E-3</v>
      </c>
      <c r="D1618" s="2">
        <f t="shared" si="226"/>
        <v>0</v>
      </c>
      <c r="E1618" s="2">
        <f t="shared" si="227"/>
        <v>9.9999999999997868E-3</v>
      </c>
      <c r="F1618" s="2">
        <f t="shared" si="228"/>
        <v>9.3924969822257434E-4</v>
      </c>
      <c r="G1618" s="2">
        <f t="shared" si="228"/>
        <v>4.9861707373422609E-3</v>
      </c>
      <c r="H1618" s="2">
        <f t="shared" si="229"/>
        <v>0.18837094590210826</v>
      </c>
      <c r="I1618" s="2">
        <f t="shared" si="230"/>
        <v>15.85119078783211</v>
      </c>
    </row>
    <row r="1619" spans="1:9" ht="13.5" x14ac:dyDescent="0.25">
      <c r="A1619" s="3">
        <f>TITRES_STAT!B1622</f>
        <v>44669</v>
      </c>
      <c r="B1619" s="6">
        <f>TITRES_STAT!D1622</f>
        <v>2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8.7216043406381904E-4</v>
      </c>
      <c r="G1619" s="2">
        <f t="shared" si="228"/>
        <v>4.6300156846749568E-3</v>
      </c>
      <c r="H1619" s="2">
        <f t="shared" si="229"/>
        <v>0.18837094590210826</v>
      </c>
      <c r="I1619" s="2">
        <f t="shared" si="230"/>
        <v>15.85119078783211</v>
      </c>
    </row>
    <row r="1620" spans="1:9" ht="13.5" x14ac:dyDescent="0.25">
      <c r="A1620" s="3">
        <f>TITRES_STAT!B1623</f>
        <v>44670</v>
      </c>
      <c r="B1620" s="6">
        <f>TITRES_STAT!D1623</f>
        <v>2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8.0986326020211774E-4</v>
      </c>
      <c r="G1620" s="2">
        <f t="shared" si="228"/>
        <v>4.2993002786267456E-3</v>
      </c>
      <c r="H1620" s="2">
        <f t="shared" si="229"/>
        <v>0.18837094590210829</v>
      </c>
      <c r="I1620" s="2">
        <f t="shared" si="230"/>
        <v>15.85119078783211</v>
      </c>
    </row>
    <row r="1621" spans="1:9" ht="13.5" x14ac:dyDescent="0.25">
      <c r="A1621" s="3">
        <f>TITRES_STAT!B1624</f>
        <v>44671</v>
      </c>
      <c r="B1621" s="6">
        <f>TITRES_STAT!D1624</f>
        <v>2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7.52015884473395E-4</v>
      </c>
      <c r="G1621" s="2">
        <f t="shared" si="228"/>
        <v>3.992207401581978E-3</v>
      </c>
      <c r="H1621" s="2">
        <f t="shared" si="229"/>
        <v>0.18837094590210826</v>
      </c>
      <c r="I1621" s="2">
        <f t="shared" si="230"/>
        <v>15.85119078783211</v>
      </c>
    </row>
    <row r="1622" spans="1:9" ht="13.5" x14ac:dyDescent="0.25">
      <c r="A1622" s="3">
        <f>TITRES_STAT!B1625</f>
        <v>44672</v>
      </c>
      <c r="B1622" s="6">
        <f>TITRES_STAT!D1625</f>
        <v>2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6.9830046415386682E-4</v>
      </c>
      <c r="G1622" s="2">
        <f t="shared" si="228"/>
        <v>3.7070497300404079E-3</v>
      </c>
      <c r="H1622" s="2">
        <f t="shared" si="229"/>
        <v>0.18837094590210829</v>
      </c>
      <c r="I1622" s="2">
        <f t="shared" si="230"/>
        <v>15.85119078783211</v>
      </c>
    </row>
    <row r="1623" spans="1:9" ht="13.5" x14ac:dyDescent="0.25">
      <c r="A1623" s="3">
        <f>TITRES_STAT!B1626</f>
        <v>44673</v>
      </c>
      <c r="B1623" s="6">
        <f>TITRES_STAT!D1626</f>
        <v>2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6.484218595714477E-4</v>
      </c>
      <c r="G1623" s="2">
        <f t="shared" si="228"/>
        <v>3.4422604636089502E-3</v>
      </c>
      <c r="H1623" s="2">
        <f t="shared" si="229"/>
        <v>0.18837094590210826</v>
      </c>
      <c r="I1623" s="2">
        <f t="shared" si="230"/>
        <v>15.85119078783211</v>
      </c>
    </row>
    <row r="1624" spans="1:9" ht="13.5" x14ac:dyDescent="0.25">
      <c r="A1624" s="3">
        <f>TITRES_STAT!B1627</f>
        <v>44676</v>
      </c>
      <c r="B1624" s="6">
        <f>TITRES_STAT!D1627</f>
        <v>2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6.0210601245920135E-4</v>
      </c>
      <c r="G1624" s="2">
        <f t="shared" si="228"/>
        <v>3.196384716208311E-3</v>
      </c>
      <c r="H1624" s="2">
        <f t="shared" si="229"/>
        <v>0.18837094590210823</v>
      </c>
      <c r="I1624" s="2">
        <f t="shared" si="230"/>
        <v>15.851190787832095</v>
      </c>
    </row>
    <row r="1625" spans="1:9" ht="13.5" x14ac:dyDescent="0.25">
      <c r="A1625" s="3">
        <f>TITRES_STAT!B1628</f>
        <v>44677</v>
      </c>
      <c r="B1625" s="6">
        <f>TITRES_STAT!D1628</f>
        <v>2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5.5909844014068698E-4</v>
      </c>
      <c r="G1625" s="2">
        <f t="shared" si="228"/>
        <v>2.9680715221934314E-3</v>
      </c>
      <c r="H1625" s="2">
        <f t="shared" si="229"/>
        <v>0.18837094590210826</v>
      </c>
      <c r="I1625" s="2">
        <f t="shared" si="230"/>
        <v>15.85119078783211</v>
      </c>
    </row>
    <row r="1626" spans="1:9" ht="13.5" x14ac:dyDescent="0.25">
      <c r="A1626" s="3">
        <f>TITRES_STAT!B1629</f>
        <v>44678</v>
      </c>
      <c r="B1626" s="6">
        <f>TITRES_STAT!D1629</f>
        <v>2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5.191628372734951E-4</v>
      </c>
      <c r="G1626" s="2">
        <f t="shared" si="228"/>
        <v>2.756066413465329E-3</v>
      </c>
      <c r="H1626" s="2">
        <f t="shared" si="229"/>
        <v>0.18837094590210829</v>
      </c>
      <c r="I1626" s="2">
        <f t="shared" si="230"/>
        <v>15.85119078783211</v>
      </c>
    </row>
    <row r="1627" spans="1:9" ht="13.5" x14ac:dyDescent="0.25">
      <c r="A1627" s="3">
        <f>TITRES_STAT!B1630</f>
        <v>44679</v>
      </c>
      <c r="B1627" s="6">
        <f>TITRES_STAT!D1630</f>
        <v>2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4.8207977746824544E-4</v>
      </c>
      <c r="G1627" s="2">
        <f t="shared" si="228"/>
        <v>2.559204526789234E-3</v>
      </c>
      <c r="H1627" s="2">
        <f t="shared" si="229"/>
        <v>0.18837094590210829</v>
      </c>
      <c r="I1627" s="2">
        <f t="shared" si="230"/>
        <v>15.85119078783211</v>
      </c>
    </row>
    <row r="1628" spans="1:9" ht="13.5" x14ac:dyDescent="0.25">
      <c r="A1628" s="3">
        <f>TITRES_STAT!B1631</f>
        <v>44680</v>
      </c>
      <c r="B1628" s="6">
        <f>TITRES_STAT!D1631</f>
        <v>2.0499999999999998</v>
      </c>
      <c r="C1628" s="2">
        <f t="shared" si="225"/>
        <v>4.9999999999999822E-2</v>
      </c>
      <c r="D1628" s="2">
        <f t="shared" si="226"/>
        <v>4.9999999999999822E-2</v>
      </c>
      <c r="E1628" s="2">
        <f t="shared" si="227"/>
        <v>0</v>
      </c>
      <c r="F1628" s="2">
        <f t="shared" si="228"/>
        <v>4.0190740790776438E-3</v>
      </c>
      <c r="G1628" s="2">
        <f t="shared" si="228"/>
        <v>2.3764042034471458E-3</v>
      </c>
      <c r="H1628" s="2">
        <f t="shared" si="229"/>
        <v>1.6912417817001362</v>
      </c>
      <c r="I1628" s="2">
        <f t="shared" si="230"/>
        <v>62.842431817171381</v>
      </c>
    </row>
    <row r="1629" spans="1:9" ht="13.5" x14ac:dyDescent="0.25">
      <c r="A1629" s="3">
        <f>TITRES_STAT!B1632</f>
        <v>44685</v>
      </c>
      <c r="B1629" s="6">
        <f>TITRES_STAT!D1632</f>
        <v>2.0499999999999998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3.731997359143526E-3</v>
      </c>
      <c r="G1629" s="2">
        <f t="shared" si="231"/>
        <v>2.206661046058064E-3</v>
      </c>
      <c r="H1629" s="2">
        <f t="shared" si="229"/>
        <v>1.6912417817001359</v>
      </c>
      <c r="I1629" s="2">
        <f t="shared" si="230"/>
        <v>62.842431817171374</v>
      </c>
    </row>
    <row r="1630" spans="1:9" ht="13.5" x14ac:dyDescent="0.25">
      <c r="A1630" s="3">
        <f>TITRES_STAT!B1633</f>
        <v>44686</v>
      </c>
      <c r="B1630" s="6">
        <f>TITRES_STAT!D1633</f>
        <v>2.0499999999999998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3.4654261192047027E-3</v>
      </c>
      <c r="G1630" s="2">
        <f t="shared" si="231"/>
        <v>2.0490423999110596E-3</v>
      </c>
      <c r="H1630" s="2">
        <f t="shared" si="229"/>
        <v>1.6912417817001357</v>
      </c>
      <c r="I1630" s="2">
        <f t="shared" si="230"/>
        <v>62.842431817171367</v>
      </c>
    </row>
    <row r="1631" spans="1:9" ht="13.5" x14ac:dyDescent="0.25">
      <c r="A1631" s="3">
        <f>TITRES_STAT!B1634</f>
        <v>44687</v>
      </c>
      <c r="B1631" s="6">
        <f>TITRES_STAT!D1634</f>
        <v>2.0499999999999998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3.2178956821186525E-3</v>
      </c>
      <c r="G1631" s="2">
        <f t="shared" si="231"/>
        <v>1.9026822284888411E-3</v>
      </c>
      <c r="H1631" s="2">
        <f t="shared" si="229"/>
        <v>1.6912417817001357</v>
      </c>
      <c r="I1631" s="2">
        <f t="shared" si="230"/>
        <v>62.842431817171367</v>
      </c>
    </row>
    <row r="1632" spans="1:9" ht="13.5" x14ac:dyDescent="0.25">
      <c r="A1632" s="3">
        <f>TITRES_STAT!B1635</f>
        <v>44690</v>
      </c>
      <c r="B1632" s="6">
        <f>TITRES_STAT!D1635</f>
        <v>1.96</v>
      </c>
      <c r="C1632" s="2">
        <f t="shared" si="225"/>
        <v>-8.9999999999999858E-2</v>
      </c>
      <c r="D1632" s="2">
        <f t="shared" si="226"/>
        <v>0</v>
      </c>
      <c r="E1632" s="2">
        <f t="shared" si="227"/>
        <v>8.9999999999999858E-2</v>
      </c>
      <c r="F1632" s="2">
        <f t="shared" si="231"/>
        <v>2.9880459905387491E-3</v>
      </c>
      <c r="G1632" s="2">
        <f t="shared" si="231"/>
        <v>8.1953477835967712E-3</v>
      </c>
      <c r="H1632" s="2">
        <f t="shared" si="229"/>
        <v>0.36460270746769413</v>
      </c>
      <c r="I1632" s="2">
        <f t="shared" si="230"/>
        <v>26.718597689454299</v>
      </c>
    </row>
    <row r="1633" spans="1:9" ht="13.5" x14ac:dyDescent="0.25">
      <c r="A1633" s="3">
        <f>TITRES_STAT!B1636</f>
        <v>44691</v>
      </c>
      <c r="B1633" s="6">
        <f>TITRES_STAT!D1636</f>
        <v>1.96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2.7746141340716955E-3</v>
      </c>
      <c r="G1633" s="2">
        <f t="shared" si="231"/>
        <v>7.6099657990541447E-3</v>
      </c>
      <c r="H1633" s="2">
        <f t="shared" si="229"/>
        <v>0.36460270746769413</v>
      </c>
      <c r="I1633" s="2">
        <f t="shared" si="230"/>
        <v>26.718597689454299</v>
      </c>
    </row>
    <row r="1634" spans="1:9" ht="13.5" x14ac:dyDescent="0.25">
      <c r="A1634" s="3">
        <f>TITRES_STAT!B1637</f>
        <v>44692</v>
      </c>
      <c r="B1634" s="6">
        <f>TITRES_STAT!D1637</f>
        <v>1.96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2.5764274102094316E-3</v>
      </c>
      <c r="G1634" s="2">
        <f t="shared" si="231"/>
        <v>7.0663968134074204E-3</v>
      </c>
      <c r="H1634" s="2">
        <f t="shared" si="229"/>
        <v>0.36460270746769413</v>
      </c>
      <c r="I1634" s="2">
        <f t="shared" si="230"/>
        <v>26.718597689454299</v>
      </c>
    </row>
    <row r="1635" spans="1:9" ht="13.5" x14ac:dyDescent="0.25">
      <c r="A1635" s="3">
        <f>TITRES_STAT!B1638</f>
        <v>44693</v>
      </c>
      <c r="B1635" s="6">
        <f>TITRES_STAT!D1638</f>
        <v>1.96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2.3923968809087576E-3</v>
      </c>
      <c r="G1635" s="2">
        <f t="shared" si="231"/>
        <v>6.5616541838783198E-3</v>
      </c>
      <c r="H1635" s="2">
        <f t="shared" si="229"/>
        <v>0.36460270746769402</v>
      </c>
      <c r="I1635" s="2">
        <f t="shared" si="230"/>
        <v>26.718597689454299</v>
      </c>
    </row>
    <row r="1636" spans="1:9" ht="13.5" x14ac:dyDescent="0.25">
      <c r="A1636" s="3">
        <f>TITRES_STAT!B1639</f>
        <v>44694</v>
      </c>
      <c r="B1636" s="6">
        <f>TITRES_STAT!D1639</f>
        <v>1.96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2.221511389415275E-3</v>
      </c>
      <c r="G1636" s="2">
        <f t="shared" si="231"/>
        <v>6.0929645993155826E-3</v>
      </c>
      <c r="H1636" s="2">
        <f t="shared" si="229"/>
        <v>0.36460270746769402</v>
      </c>
      <c r="I1636" s="2">
        <f t="shared" si="230"/>
        <v>26.718597689454299</v>
      </c>
    </row>
    <row r="1637" spans="1:9" ht="13.5" x14ac:dyDescent="0.25">
      <c r="A1637" s="3">
        <f>TITRES_STAT!B1640</f>
        <v>44697</v>
      </c>
      <c r="B1637" s="6">
        <f>TITRES_STAT!D1640</f>
        <v>1.96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2.0628320044570408E-3</v>
      </c>
      <c r="G1637" s="2">
        <f t="shared" si="231"/>
        <v>5.6577528422216122E-3</v>
      </c>
      <c r="H1637" s="2">
        <f t="shared" si="229"/>
        <v>0.36460270746769402</v>
      </c>
      <c r="I1637" s="2">
        <f t="shared" si="230"/>
        <v>26.718597689454299</v>
      </c>
    </row>
    <row r="1638" spans="1:9" ht="13.5" x14ac:dyDescent="0.25">
      <c r="A1638" s="3">
        <f>TITRES_STAT!B1641</f>
        <v>44698</v>
      </c>
      <c r="B1638" s="6">
        <f>TITRES_STAT!D1641</f>
        <v>1.96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1.9154868612815379E-3</v>
      </c>
      <c r="G1638" s="2">
        <f t="shared" si="231"/>
        <v>5.2536276392057824E-3</v>
      </c>
      <c r="H1638" s="2">
        <f t="shared" si="229"/>
        <v>0.36460270746769402</v>
      </c>
      <c r="I1638" s="2">
        <f t="shared" si="230"/>
        <v>26.718597689454299</v>
      </c>
    </row>
    <row r="1639" spans="1:9" ht="13.5" x14ac:dyDescent="0.25">
      <c r="A1639" s="3">
        <f>TITRES_STAT!B1642</f>
        <v>44699</v>
      </c>
      <c r="B1639" s="6">
        <f>TITRES_STAT!D1642</f>
        <v>2.04</v>
      </c>
      <c r="C1639" s="2">
        <f t="shared" si="225"/>
        <v>8.0000000000000071E-2</v>
      </c>
      <c r="D1639" s="2">
        <f t="shared" si="226"/>
        <v>8.0000000000000071E-2</v>
      </c>
      <c r="E1639" s="2">
        <f t="shared" si="227"/>
        <v>0</v>
      </c>
      <c r="F1639" s="2">
        <f t="shared" si="231"/>
        <v>7.4929520854757192E-3</v>
      </c>
      <c r="G1639" s="2">
        <f t="shared" si="231"/>
        <v>4.8783685221196549E-3</v>
      </c>
      <c r="H1639" s="2">
        <f t="shared" si="229"/>
        <v>1.5359545002598585</v>
      </c>
      <c r="I1639" s="2">
        <f t="shared" si="230"/>
        <v>60.567115857262806</v>
      </c>
    </row>
    <row r="1640" spans="1:9" ht="13.5" x14ac:dyDescent="0.25">
      <c r="A1640" s="3">
        <f>TITRES_STAT!B1643</f>
        <v>44700</v>
      </c>
      <c r="B1640" s="6">
        <f>TITRES_STAT!D1643</f>
        <v>2.04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6.9577412222274534E-3</v>
      </c>
      <c r="G1640" s="2">
        <f t="shared" si="231"/>
        <v>4.5299136276825362E-3</v>
      </c>
      <c r="H1640" s="2">
        <f t="shared" si="229"/>
        <v>1.5359545002598587</v>
      </c>
      <c r="I1640" s="2">
        <f t="shared" si="230"/>
        <v>60.567115857262806</v>
      </c>
    </row>
    <row r="1641" spans="1:9" ht="13.5" x14ac:dyDescent="0.25">
      <c r="A1641" s="3">
        <f>TITRES_STAT!B1644</f>
        <v>44701</v>
      </c>
      <c r="B1641" s="6">
        <f>TITRES_STAT!D1644</f>
        <v>2.04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6.4607597063540637E-3</v>
      </c>
      <c r="G1641" s="2">
        <f t="shared" si="231"/>
        <v>4.2063483685623546E-3</v>
      </c>
      <c r="H1641" s="2">
        <f t="shared" si="229"/>
        <v>1.5359545002598587</v>
      </c>
      <c r="I1641" s="2">
        <f t="shared" si="230"/>
        <v>60.567115857262806</v>
      </c>
    </row>
    <row r="1642" spans="1:9" ht="13.5" x14ac:dyDescent="0.25">
      <c r="A1642" s="3">
        <f>TITRES_STAT!B1645</f>
        <v>44704</v>
      </c>
      <c r="B1642" s="6">
        <f>TITRES_STAT!D1645</f>
        <v>2.04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5.9992768701859159E-3</v>
      </c>
      <c r="G1642" s="2">
        <f t="shared" si="231"/>
        <v>3.9058949136650434E-3</v>
      </c>
      <c r="H1642" s="2">
        <f t="shared" si="229"/>
        <v>1.5359545002598587</v>
      </c>
      <c r="I1642" s="2">
        <f t="shared" si="230"/>
        <v>60.567115857262806</v>
      </c>
    </row>
    <row r="1643" spans="1:9" ht="13.5" x14ac:dyDescent="0.25">
      <c r="A1643" s="3">
        <f>TITRES_STAT!B1646</f>
        <v>44705</v>
      </c>
      <c r="B1643" s="6">
        <f>TITRES_STAT!D1646</f>
        <v>2.04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5.5707570937440646E-3</v>
      </c>
      <c r="G1643" s="2">
        <f t="shared" si="231"/>
        <v>3.626902419831826E-3</v>
      </c>
      <c r="H1643" s="2">
        <f t="shared" si="229"/>
        <v>1.5359545002598587</v>
      </c>
      <c r="I1643" s="2">
        <f t="shared" si="230"/>
        <v>60.567115857262806</v>
      </c>
    </row>
    <row r="1644" spans="1:9" ht="13.5" x14ac:dyDescent="0.25">
      <c r="A1644" s="3">
        <f>TITRES_STAT!B1647</f>
        <v>44706</v>
      </c>
      <c r="B1644" s="6">
        <f>TITRES_STAT!D1647</f>
        <v>1.95</v>
      </c>
      <c r="C1644" s="2">
        <f t="shared" si="225"/>
        <v>-9.000000000000008E-2</v>
      </c>
      <c r="D1644" s="2">
        <f t="shared" si="226"/>
        <v>0</v>
      </c>
      <c r="E1644" s="2">
        <f t="shared" si="227"/>
        <v>9.000000000000008E-2</v>
      </c>
      <c r="F1644" s="2">
        <f t="shared" si="231"/>
        <v>5.1728458727623456E-3</v>
      </c>
      <c r="G1644" s="2">
        <f t="shared" si="231"/>
        <v>9.7964093898438437E-3</v>
      </c>
      <c r="H1644" s="2">
        <f t="shared" si="229"/>
        <v>0.5280348816501228</v>
      </c>
      <c r="I1644" s="2">
        <f t="shared" si="230"/>
        <v>34.556467786906708</v>
      </c>
    </row>
    <row r="1645" spans="1:9" ht="13.5" x14ac:dyDescent="0.25">
      <c r="A1645" s="3">
        <f>TITRES_STAT!B1648</f>
        <v>44707</v>
      </c>
      <c r="B1645" s="6">
        <f>TITRES_STAT!D1648</f>
        <v>1.95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4.8033568818507495E-3</v>
      </c>
      <c r="G1645" s="2">
        <f t="shared" si="232"/>
        <v>9.0966658619978536E-3</v>
      </c>
      <c r="H1645" s="2">
        <f t="shared" si="229"/>
        <v>0.52803488165012291</v>
      </c>
      <c r="I1645" s="2">
        <f t="shared" si="230"/>
        <v>34.556467786906722</v>
      </c>
    </row>
    <row r="1646" spans="1:9" ht="13.5" x14ac:dyDescent="0.25">
      <c r="A1646" s="3">
        <f>TITRES_STAT!B1649</f>
        <v>44708</v>
      </c>
      <c r="B1646" s="6">
        <f>TITRES_STAT!D1649</f>
        <v>1.95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4.4602599617185532E-3</v>
      </c>
      <c r="G1646" s="2">
        <f t="shared" si="232"/>
        <v>8.4469040147122938E-3</v>
      </c>
      <c r="H1646" s="2">
        <f t="shared" si="229"/>
        <v>0.5280348816501228</v>
      </c>
      <c r="I1646" s="2">
        <f t="shared" si="230"/>
        <v>34.556467786906708</v>
      </c>
    </row>
    <row r="1647" spans="1:9" ht="13.5" x14ac:dyDescent="0.25">
      <c r="A1647" s="3">
        <f>TITRES_STAT!B1650</f>
        <v>44711</v>
      </c>
      <c r="B1647" s="6">
        <f>TITRES_STAT!D1650</f>
        <v>1.95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4.1416699644529426E-3</v>
      </c>
      <c r="G1647" s="2">
        <f t="shared" si="232"/>
        <v>7.843553727947131E-3</v>
      </c>
      <c r="H1647" s="2">
        <f t="shared" si="229"/>
        <v>0.5280348816501228</v>
      </c>
      <c r="I1647" s="2">
        <f t="shared" si="230"/>
        <v>34.556467786906708</v>
      </c>
    </row>
    <row r="1648" spans="1:9" ht="13.5" x14ac:dyDescent="0.25">
      <c r="A1648" s="3">
        <f>TITRES_STAT!B1651</f>
        <v>44712</v>
      </c>
      <c r="B1648" s="6">
        <f>TITRES_STAT!D1651</f>
        <v>1.9</v>
      </c>
      <c r="C1648" s="2">
        <f t="shared" si="225"/>
        <v>-5.0000000000000044E-2</v>
      </c>
      <c r="D1648" s="2">
        <f t="shared" si="226"/>
        <v>0</v>
      </c>
      <c r="E1648" s="2">
        <f t="shared" si="227"/>
        <v>5.0000000000000044E-2</v>
      </c>
      <c r="F1648" s="2">
        <f t="shared" si="232"/>
        <v>3.8458363955634471E-3</v>
      </c>
      <c r="G1648" s="2">
        <f t="shared" si="232"/>
        <v>1.0854728461665197E-2</v>
      </c>
      <c r="H1648" s="2">
        <f t="shared" si="229"/>
        <v>0.35430056211405836</v>
      </c>
      <c r="I1648" s="2">
        <f t="shared" si="230"/>
        <v>26.161147091380982</v>
      </c>
    </row>
    <row r="1649" spans="1:9" ht="13.5" x14ac:dyDescent="0.25">
      <c r="A1649" s="3">
        <f>TITRES_STAT!B1652</f>
        <v>44713</v>
      </c>
      <c r="B1649" s="6">
        <f>TITRES_STAT!D1652</f>
        <v>1.98</v>
      </c>
      <c r="C1649" s="2">
        <f t="shared" si="225"/>
        <v>8.0000000000000071E-2</v>
      </c>
      <c r="D1649" s="2">
        <f t="shared" si="226"/>
        <v>8.0000000000000071E-2</v>
      </c>
      <c r="E1649" s="2">
        <f t="shared" si="227"/>
        <v>0</v>
      </c>
      <c r="F1649" s="2">
        <f t="shared" si="232"/>
        <v>9.2854195101660635E-3</v>
      </c>
      <c r="G1649" s="2">
        <f t="shared" si="232"/>
        <v>1.0079390714403396E-2</v>
      </c>
      <c r="H1649" s="2">
        <f t="shared" si="229"/>
        <v>0.92122825409449083</v>
      </c>
      <c r="I1649" s="2">
        <f t="shared" si="230"/>
        <v>47.949963890609247</v>
      </c>
    </row>
    <row r="1650" spans="1:9" ht="13.5" x14ac:dyDescent="0.25">
      <c r="A1650" s="3">
        <f>TITRES_STAT!B1653</f>
        <v>44714</v>
      </c>
      <c r="B1650" s="6">
        <f>TITRES_STAT!D1653</f>
        <v>1.98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8.622175259439915E-3</v>
      </c>
      <c r="G1650" s="2">
        <f t="shared" si="232"/>
        <v>9.3594342348031524E-3</v>
      </c>
      <c r="H1650" s="2">
        <f t="shared" si="229"/>
        <v>0.92122825409449083</v>
      </c>
      <c r="I1650" s="2">
        <f t="shared" si="230"/>
        <v>47.949963890609247</v>
      </c>
    </row>
    <row r="1651" spans="1:9" ht="13.5" x14ac:dyDescent="0.25">
      <c r="A1651" s="3">
        <f>TITRES_STAT!B1654</f>
        <v>44715</v>
      </c>
      <c r="B1651" s="6">
        <f>TITRES_STAT!D1654</f>
        <v>1.98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8.0063055980513498E-3</v>
      </c>
      <c r="G1651" s="2">
        <f t="shared" si="232"/>
        <v>8.6909032180314989E-3</v>
      </c>
      <c r="H1651" s="2">
        <f t="shared" si="229"/>
        <v>0.92122825409449083</v>
      </c>
      <c r="I1651" s="2">
        <f t="shared" si="230"/>
        <v>47.949963890609247</v>
      </c>
    </row>
    <row r="1652" spans="1:9" ht="13.5" x14ac:dyDescent="0.25">
      <c r="A1652" s="3">
        <f>TITRES_STAT!B1655</f>
        <v>44718</v>
      </c>
      <c r="B1652" s="6">
        <f>TITRES_STAT!D1655</f>
        <v>1.98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7.4344266267619679E-3</v>
      </c>
      <c r="G1652" s="2">
        <f t="shared" si="232"/>
        <v>8.0701244167435352E-3</v>
      </c>
      <c r="H1652" s="2">
        <f t="shared" si="229"/>
        <v>0.92122825409449083</v>
      </c>
      <c r="I1652" s="2">
        <f t="shared" si="230"/>
        <v>47.949963890609247</v>
      </c>
    </row>
    <row r="1653" spans="1:9" ht="13.5" x14ac:dyDescent="0.25">
      <c r="A1653" s="3">
        <f>TITRES_STAT!B1656</f>
        <v>44719</v>
      </c>
      <c r="B1653" s="6">
        <f>TITRES_STAT!D1656</f>
        <v>1.98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6.9033961534218273E-3</v>
      </c>
      <c r="G1653" s="2">
        <f t="shared" si="232"/>
        <v>7.4936869584047109E-3</v>
      </c>
      <c r="H1653" s="2">
        <f t="shared" si="229"/>
        <v>0.92122825409449083</v>
      </c>
      <c r="I1653" s="2">
        <f t="shared" si="230"/>
        <v>47.949963890609247</v>
      </c>
    </row>
    <row r="1654" spans="1:9" ht="13.5" x14ac:dyDescent="0.25">
      <c r="A1654" s="3">
        <f>TITRES_STAT!B1657</f>
        <v>44720</v>
      </c>
      <c r="B1654" s="6">
        <f>TITRES_STAT!D1657</f>
        <v>1.98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6.4102964281774113E-3</v>
      </c>
      <c r="G1654" s="2">
        <f t="shared" si="232"/>
        <v>6.9584236042329458E-3</v>
      </c>
      <c r="H1654" s="2">
        <f t="shared" si="229"/>
        <v>0.92122825409449083</v>
      </c>
      <c r="I1654" s="2">
        <f t="shared" si="230"/>
        <v>47.949963890609247</v>
      </c>
    </row>
    <row r="1655" spans="1:9" ht="13.5" x14ac:dyDescent="0.25">
      <c r="A1655" s="3">
        <f>TITRES_STAT!B1658</f>
        <v>44721</v>
      </c>
      <c r="B1655" s="6">
        <f>TITRES_STAT!D1658</f>
        <v>1.98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5.9524181118790253E-3</v>
      </c>
      <c r="G1655" s="2">
        <f t="shared" si="232"/>
        <v>6.461393346787735E-3</v>
      </c>
      <c r="H1655" s="2">
        <f t="shared" si="229"/>
        <v>0.92122825409449105</v>
      </c>
      <c r="I1655" s="2">
        <f t="shared" si="230"/>
        <v>47.949963890609247</v>
      </c>
    </row>
    <row r="1656" spans="1:9" ht="13.5" x14ac:dyDescent="0.25">
      <c r="A1656" s="3">
        <f>TITRES_STAT!B1659</f>
        <v>44722</v>
      </c>
      <c r="B1656" s="6">
        <f>TITRES_STAT!D1659</f>
        <v>1.98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5.5272453896019523E-3</v>
      </c>
      <c r="G1656" s="2">
        <f t="shared" si="232"/>
        <v>5.9998652505886116E-3</v>
      </c>
      <c r="H1656" s="2">
        <f t="shared" si="229"/>
        <v>0.92122825409449105</v>
      </c>
      <c r="I1656" s="2">
        <f t="shared" si="230"/>
        <v>47.949963890609247</v>
      </c>
    </row>
    <row r="1657" spans="1:9" ht="13.5" x14ac:dyDescent="0.25">
      <c r="A1657" s="3">
        <f>TITRES_STAT!B1660</f>
        <v>44725</v>
      </c>
      <c r="B1657" s="6">
        <f>TITRES_STAT!D1660</f>
        <v>1.98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5.1324421474875275E-3</v>
      </c>
      <c r="G1657" s="2">
        <f t="shared" si="232"/>
        <v>5.5713034469751389E-3</v>
      </c>
      <c r="H1657" s="2">
        <f t="shared" si="229"/>
        <v>0.92122825409449116</v>
      </c>
      <c r="I1657" s="2">
        <f t="shared" si="230"/>
        <v>47.949963890609254</v>
      </c>
    </row>
    <row r="1658" spans="1:9" ht="13.5" x14ac:dyDescent="0.25">
      <c r="A1658" s="3">
        <f>TITRES_STAT!B1661</f>
        <v>44726</v>
      </c>
      <c r="B1658" s="6">
        <f>TITRES_STAT!D1661</f>
        <v>1.98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4.7658391369527044E-3</v>
      </c>
      <c r="G1658" s="2">
        <f t="shared" si="232"/>
        <v>5.1733532007626291E-3</v>
      </c>
      <c r="H1658" s="2">
        <f t="shared" si="229"/>
        <v>0.92122825409449116</v>
      </c>
      <c r="I1658" s="2">
        <f t="shared" si="230"/>
        <v>47.949963890609254</v>
      </c>
    </row>
    <row r="1659" spans="1:9" ht="13.5" x14ac:dyDescent="0.25">
      <c r="A1659" s="3">
        <f>TITRES_STAT!B1662</f>
        <v>44727</v>
      </c>
      <c r="B1659" s="6">
        <f>TITRES_STAT!D1662</f>
        <v>1.98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4.4254220557417966E-3</v>
      </c>
      <c r="G1659" s="2">
        <f t="shared" si="232"/>
        <v>4.8038279721367271E-3</v>
      </c>
      <c r="H1659" s="2">
        <f t="shared" si="229"/>
        <v>0.92122825409449105</v>
      </c>
      <c r="I1659" s="2">
        <f t="shared" si="230"/>
        <v>47.949963890609247</v>
      </c>
    </row>
    <row r="1660" spans="1:9" ht="13.5" x14ac:dyDescent="0.25">
      <c r="A1660" s="3">
        <f>TITRES_STAT!B1663</f>
        <v>44728</v>
      </c>
      <c r="B1660" s="6">
        <f>TITRES_STAT!D1663</f>
        <v>1.98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4.1093204803316682E-3</v>
      </c>
      <c r="G1660" s="2">
        <f t="shared" si="232"/>
        <v>4.4606974026983898E-3</v>
      </c>
      <c r="H1660" s="2">
        <f t="shared" si="229"/>
        <v>0.92122825409449094</v>
      </c>
      <c r="I1660" s="2">
        <f t="shared" si="230"/>
        <v>47.949963890609247</v>
      </c>
    </row>
    <row r="1661" spans="1:9" ht="13.5" x14ac:dyDescent="0.25">
      <c r="A1661" s="3">
        <f>TITRES_STAT!B1664</f>
        <v>44729</v>
      </c>
      <c r="B1661" s="6">
        <f>TITRES_STAT!D1664</f>
        <v>1.98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3.8157975888794063E-3</v>
      </c>
      <c r="G1661" s="2">
        <f t="shared" si="233"/>
        <v>4.1420761596485051E-3</v>
      </c>
      <c r="H1661" s="2">
        <f t="shared" si="229"/>
        <v>0.92122825409449094</v>
      </c>
      <c r="I1661" s="2">
        <f t="shared" si="230"/>
        <v>47.949963890609247</v>
      </c>
    </row>
    <row r="1662" spans="1:9" ht="13.5" x14ac:dyDescent="0.25">
      <c r="A1662" s="3">
        <f>TITRES_STAT!B1665</f>
        <v>44732</v>
      </c>
      <c r="B1662" s="6">
        <f>TITRES_STAT!D1665</f>
        <v>1.98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3.543240618245163E-3</v>
      </c>
      <c r="G1662" s="2">
        <f t="shared" si="233"/>
        <v>3.8462135768164694E-3</v>
      </c>
      <c r="H1662" s="2">
        <f t="shared" si="229"/>
        <v>0.92122825409449083</v>
      </c>
      <c r="I1662" s="2">
        <f t="shared" si="230"/>
        <v>47.949963890609247</v>
      </c>
    </row>
    <row r="1663" spans="1:9" ht="13.5" x14ac:dyDescent="0.25">
      <c r="A1663" s="3">
        <f>TITRES_STAT!B1666</f>
        <v>44733</v>
      </c>
      <c r="B1663" s="6">
        <f>TITRES_STAT!D1666</f>
        <v>1.98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3.2901520026562231E-3</v>
      </c>
      <c r="G1663" s="2">
        <f t="shared" si="233"/>
        <v>3.571484035615293E-3</v>
      </c>
      <c r="H1663" s="2">
        <f t="shared" si="229"/>
        <v>0.92122825409449094</v>
      </c>
      <c r="I1663" s="2">
        <f t="shared" si="230"/>
        <v>47.949963890609247</v>
      </c>
    </row>
    <row r="1664" spans="1:9" ht="13.5" x14ac:dyDescent="0.25">
      <c r="A1664" s="3">
        <f>TITRES_STAT!B1667</f>
        <v>44734</v>
      </c>
      <c r="B1664" s="6">
        <f>TITRES_STAT!D1667</f>
        <v>1.98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3.0551411453236359E-3</v>
      </c>
      <c r="G1664" s="2">
        <f t="shared" si="233"/>
        <v>3.3163780330713434E-3</v>
      </c>
      <c r="H1664" s="2">
        <f t="shared" si="229"/>
        <v>0.92122825409449105</v>
      </c>
      <c r="I1664" s="2">
        <f t="shared" si="230"/>
        <v>47.949963890609247</v>
      </c>
    </row>
    <row r="1665" spans="1:9" ht="13.5" x14ac:dyDescent="0.25">
      <c r="A1665" s="3">
        <f>TITRES_STAT!B1668</f>
        <v>44735</v>
      </c>
      <c r="B1665" s="6">
        <f>TITRES_STAT!D1668</f>
        <v>1.98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2.8369167778005194E-3</v>
      </c>
      <c r="G1665" s="2">
        <f t="shared" si="233"/>
        <v>3.0794938878519616E-3</v>
      </c>
      <c r="H1665" s="2">
        <f t="shared" si="229"/>
        <v>0.92122825409449116</v>
      </c>
      <c r="I1665" s="2">
        <f t="shared" si="230"/>
        <v>47.949963890609254</v>
      </c>
    </row>
    <row r="1666" spans="1:9" ht="13.5" x14ac:dyDescent="0.25">
      <c r="A1666" s="3">
        <f>TITRES_STAT!B1669</f>
        <v>44736</v>
      </c>
      <c r="B1666" s="6">
        <f>TITRES_STAT!D1669</f>
        <v>1.9</v>
      </c>
      <c r="C1666" s="2">
        <f t="shared" si="225"/>
        <v>-8.0000000000000071E-2</v>
      </c>
      <c r="D1666" s="2">
        <f t="shared" si="226"/>
        <v>0</v>
      </c>
      <c r="E1666" s="2">
        <f t="shared" si="227"/>
        <v>8.0000000000000071E-2</v>
      </c>
      <c r="F1666" s="2">
        <f t="shared" si="233"/>
        <v>2.6342798651004819E-3</v>
      </c>
      <c r="G1666" s="2">
        <f t="shared" si="233"/>
        <v>8.5738157530053979E-3</v>
      </c>
      <c r="H1666" s="2">
        <f t="shared" si="229"/>
        <v>0.30724708122834132</v>
      </c>
      <c r="I1666" s="2">
        <f t="shared" si="230"/>
        <v>23.503367162972722</v>
      </c>
    </row>
    <row r="1667" spans="1:9" ht="13.5" x14ac:dyDescent="0.25">
      <c r="A1667" s="3">
        <f>TITRES_STAT!B1670</f>
        <v>44739</v>
      </c>
      <c r="B1667" s="6">
        <f>TITRES_STAT!D1670</f>
        <v>1.9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2.4461170175933042E-3</v>
      </c>
      <c r="G1667" s="2">
        <f t="shared" si="233"/>
        <v>7.9614003420764405E-3</v>
      </c>
      <c r="H1667" s="2">
        <f t="shared" si="229"/>
        <v>0.30724708122834127</v>
      </c>
      <c r="I1667" s="2">
        <f t="shared" si="230"/>
        <v>23.503367162972722</v>
      </c>
    </row>
    <row r="1668" spans="1:9" ht="13.5" x14ac:dyDescent="0.25">
      <c r="A1668" s="3">
        <f>TITRES_STAT!B1671</f>
        <v>44740</v>
      </c>
      <c r="B1668" s="6">
        <f>TITRES_STAT!D1671</f>
        <v>1.98</v>
      </c>
      <c r="C1668" s="2">
        <f t="shared" si="234"/>
        <v>8.0000000000000071E-2</v>
      </c>
      <c r="D1668" s="2">
        <f t="shared" si="235"/>
        <v>8.0000000000000071E-2</v>
      </c>
      <c r="E1668" s="2">
        <f t="shared" si="236"/>
        <v>0</v>
      </c>
      <c r="F1668" s="2">
        <f t="shared" si="233"/>
        <v>7.9856800877652172E-3</v>
      </c>
      <c r="G1668" s="2">
        <f t="shared" si="233"/>
        <v>7.3927288890709804E-3</v>
      </c>
      <c r="H1668" s="2">
        <f t="shared" si="229"/>
        <v>1.0802073507079131</v>
      </c>
      <c r="I1668" s="2">
        <f t="shared" si="230"/>
        <v>51.927869129984032</v>
      </c>
    </row>
    <row r="1669" spans="1:9" ht="13.5" x14ac:dyDescent="0.25">
      <c r="A1669" s="3">
        <f>TITRES_STAT!B1672</f>
        <v>44741</v>
      </c>
      <c r="B1669" s="6">
        <f>TITRES_STAT!D1672</f>
        <v>2</v>
      </c>
      <c r="C1669" s="2">
        <f t="shared" si="234"/>
        <v>2.0000000000000018E-2</v>
      </c>
      <c r="D1669" s="2">
        <f t="shared" si="235"/>
        <v>2.0000000000000018E-2</v>
      </c>
      <c r="E1669" s="2">
        <f t="shared" si="236"/>
        <v>0</v>
      </c>
      <c r="F1669" s="2">
        <f t="shared" si="233"/>
        <v>8.8438457957819884E-3</v>
      </c>
      <c r="G1669" s="2">
        <f t="shared" si="233"/>
        <v>6.86467682556591E-3</v>
      </c>
      <c r="H1669" s="2">
        <f t="shared" si="229"/>
        <v>1.2883120386447209</v>
      </c>
      <c r="I1669" s="2">
        <f t="shared" si="230"/>
        <v>56.299666168244187</v>
      </c>
    </row>
    <row r="1670" spans="1:9" ht="13.5" x14ac:dyDescent="0.25">
      <c r="A1670" s="3">
        <f>TITRES_STAT!B1673</f>
        <v>44742</v>
      </c>
      <c r="B1670" s="6">
        <f>TITRES_STAT!D1673</f>
        <v>2.09</v>
      </c>
      <c r="C1670" s="2">
        <f t="shared" si="234"/>
        <v>8.9999999999999858E-2</v>
      </c>
      <c r="D1670" s="2">
        <f t="shared" si="235"/>
        <v>8.9999999999999858E-2</v>
      </c>
      <c r="E1670" s="2">
        <f t="shared" si="236"/>
        <v>0</v>
      </c>
      <c r="F1670" s="2">
        <f t="shared" si="233"/>
        <v>1.4640713953226121E-2</v>
      </c>
      <c r="G1670" s="2">
        <f t="shared" si="233"/>
        <v>6.374342766596916E-3</v>
      </c>
      <c r="H1670" s="2">
        <f t="shared" si="229"/>
        <v>2.2968193724923252</v>
      </c>
      <c r="I1670" s="2">
        <f t="shared" si="230"/>
        <v>69.66773465529532</v>
      </c>
    </row>
    <row r="1671" spans="1:9" ht="13.5" x14ac:dyDescent="0.25">
      <c r="A1671" s="3">
        <f>TITRES_STAT!B1674</f>
        <v>44743</v>
      </c>
      <c r="B1671" s="6">
        <f>TITRES_STAT!D1674</f>
        <v>2.1800000000000002</v>
      </c>
      <c r="C1671" s="2">
        <f t="shared" si="234"/>
        <v>9.0000000000000302E-2</v>
      </c>
      <c r="D1671" s="2">
        <f t="shared" si="235"/>
        <v>9.0000000000000302E-2</v>
      </c>
      <c r="E1671" s="2">
        <f t="shared" si="236"/>
        <v>0</v>
      </c>
      <c r="F1671" s="2">
        <f t="shared" si="233"/>
        <v>2.0023520099424281E-2</v>
      </c>
      <c r="G1671" s="2">
        <f t="shared" si="233"/>
        <v>5.9190325689828507E-3</v>
      </c>
      <c r="H1671" s="2">
        <f t="shared" si="229"/>
        <v>3.3829041935589821</v>
      </c>
      <c r="I1671" s="2">
        <f t="shared" si="230"/>
        <v>77.184078048760966</v>
      </c>
    </row>
    <row r="1672" spans="1:9" ht="13.5" x14ac:dyDescent="0.25">
      <c r="A1672" s="3">
        <f>TITRES_STAT!B1675</f>
        <v>44746</v>
      </c>
      <c r="B1672" s="6">
        <f>TITRES_STAT!D1675</f>
        <v>2.27</v>
      </c>
      <c r="C1672" s="2">
        <f t="shared" si="234"/>
        <v>8.9999999999999858E-2</v>
      </c>
      <c r="D1672" s="2">
        <f t="shared" si="235"/>
        <v>8.9999999999999858E-2</v>
      </c>
      <c r="E1672" s="2">
        <f t="shared" si="236"/>
        <v>0</v>
      </c>
      <c r="F1672" s="2">
        <f t="shared" si="233"/>
        <v>2.5021840092322535E-2</v>
      </c>
      <c r="G1672" s="2">
        <f t="shared" si="233"/>
        <v>5.496244528341218E-3</v>
      </c>
      <c r="H1672" s="2">
        <f t="shared" si="229"/>
        <v>4.5525340008615292</v>
      </c>
      <c r="I1672" s="2">
        <f t="shared" si="230"/>
        <v>81.990204835398742</v>
      </c>
    </row>
    <row r="1673" spans="1:9" ht="13.5" x14ac:dyDescent="0.25">
      <c r="A1673" s="3">
        <f>TITRES_STAT!B1676</f>
        <v>44747</v>
      </c>
      <c r="B1673" s="6">
        <f>TITRES_STAT!D1676</f>
        <v>2.2999999999999998</v>
      </c>
      <c r="C1673" s="2">
        <f t="shared" si="234"/>
        <v>2.9999999999999805E-2</v>
      </c>
      <c r="D1673" s="2">
        <f t="shared" si="235"/>
        <v>2.9999999999999805E-2</v>
      </c>
      <c r="E1673" s="2">
        <f t="shared" si="236"/>
        <v>0</v>
      </c>
      <c r="F1673" s="2">
        <f t="shared" si="233"/>
        <v>2.537742294287091E-2</v>
      </c>
      <c r="G1673" s="2">
        <f t="shared" si="233"/>
        <v>5.1036556334597017E-3</v>
      </c>
      <c r="H1673" s="2">
        <f t="shared" si="229"/>
        <v>4.9724011111752624</v>
      </c>
      <c r="I1673" s="2">
        <f t="shared" si="230"/>
        <v>83.256315485427635</v>
      </c>
    </row>
    <row r="1674" spans="1:9" ht="13.5" x14ac:dyDescent="0.25">
      <c r="A1674" s="3">
        <f>TITRES_STAT!B1677</f>
        <v>44748</v>
      </c>
      <c r="B1674" s="6">
        <f>TITRES_STAT!D1677</f>
        <v>2.2999999999999998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2.3564749875522987E-2</v>
      </c>
      <c r="G1674" s="2">
        <f t="shared" si="233"/>
        <v>4.7391088024982949E-3</v>
      </c>
      <c r="H1674" s="2">
        <f t="shared" si="229"/>
        <v>4.9724011111752624</v>
      </c>
      <c r="I1674" s="2">
        <f t="shared" si="230"/>
        <v>83.256315485427635</v>
      </c>
    </row>
    <row r="1675" spans="1:9" ht="13.5" x14ac:dyDescent="0.25">
      <c r="A1675" s="3">
        <f>TITRES_STAT!B1678</f>
        <v>44749</v>
      </c>
      <c r="B1675" s="6">
        <f>TITRES_STAT!D1678</f>
        <v>2.2999999999999998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2.1881553455842775E-2</v>
      </c>
      <c r="G1675" s="2">
        <f t="shared" si="233"/>
        <v>4.4006010308912736E-3</v>
      </c>
      <c r="H1675" s="2">
        <f t="shared" si="229"/>
        <v>4.9724011111752624</v>
      </c>
      <c r="I1675" s="2">
        <f t="shared" si="230"/>
        <v>83.256315485427635</v>
      </c>
    </row>
    <row r="1676" spans="1:9" ht="13.5" x14ac:dyDescent="0.25">
      <c r="A1676" s="3">
        <f>TITRES_STAT!B1679</f>
        <v>44750</v>
      </c>
      <c r="B1676" s="6">
        <f>TITRES_STAT!D1679</f>
        <v>2.2999999999999998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2.0318585351854008E-2</v>
      </c>
      <c r="G1676" s="2">
        <f t="shared" si="233"/>
        <v>4.0862723858276113E-3</v>
      </c>
      <c r="H1676" s="2">
        <f t="shared" si="229"/>
        <v>4.9724011111752633</v>
      </c>
      <c r="I1676" s="2">
        <f t="shared" si="230"/>
        <v>83.256315485427649</v>
      </c>
    </row>
    <row r="1677" spans="1:9" ht="13.5" x14ac:dyDescent="0.25">
      <c r="A1677" s="3">
        <f>TITRES_STAT!B1680</f>
        <v>44753</v>
      </c>
      <c r="B1677" s="6">
        <f>TITRES_STAT!D1680</f>
        <v>2.2999999999999998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1.8867257826721578E-2</v>
      </c>
      <c r="G1677" s="2">
        <f t="shared" si="237"/>
        <v>3.7943957868399247E-3</v>
      </c>
      <c r="H1677" s="2">
        <f t="shared" si="229"/>
        <v>4.9724011111752633</v>
      </c>
      <c r="I1677" s="2">
        <f t="shared" si="230"/>
        <v>83.256315485427649</v>
      </c>
    </row>
    <row r="1678" spans="1:9" ht="13.5" x14ac:dyDescent="0.25">
      <c r="A1678" s="3">
        <f>TITRES_STAT!B1681</f>
        <v>44754</v>
      </c>
      <c r="B1678" s="6">
        <f>TITRES_STAT!D1681</f>
        <v>2.2999999999999998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1.7519596553384323E-2</v>
      </c>
      <c r="G1678" s="2">
        <f t="shared" si="237"/>
        <v>3.5233675163513583E-3</v>
      </c>
      <c r="H1678" s="2">
        <f t="shared" si="229"/>
        <v>4.9724011111752633</v>
      </c>
      <c r="I1678" s="2">
        <f t="shared" si="230"/>
        <v>83.256315485427649</v>
      </c>
    </row>
    <row r="1679" spans="1:9" ht="13.5" x14ac:dyDescent="0.25">
      <c r="A1679" s="3">
        <f>TITRES_STAT!B1682</f>
        <v>44755</v>
      </c>
      <c r="B1679" s="6">
        <f>TITRES_STAT!D1682</f>
        <v>2.2999999999999998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1.6268196799571154E-2</v>
      </c>
      <c r="G1679" s="2">
        <f t="shared" si="237"/>
        <v>3.2716984080405466E-3</v>
      </c>
      <c r="H1679" s="2">
        <f t="shared" si="229"/>
        <v>4.9724011111752633</v>
      </c>
      <c r="I1679" s="2">
        <f t="shared" si="230"/>
        <v>83.256315485427649</v>
      </c>
    </row>
    <row r="1680" spans="1:9" ht="13.5" x14ac:dyDescent="0.25">
      <c r="A1680" s="3">
        <f>TITRES_STAT!B1683</f>
        <v>44756</v>
      </c>
      <c r="B1680" s="6">
        <f>TITRES_STAT!D1683</f>
        <v>2.2999999999999998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1.5106182742458929E-2</v>
      </c>
      <c r="G1680" s="2">
        <f t="shared" si="237"/>
        <v>3.038005664609079E-3</v>
      </c>
      <c r="H1680" s="2">
        <f t="shared" si="229"/>
        <v>4.9724011111752633</v>
      </c>
      <c r="I1680" s="2">
        <f t="shared" si="230"/>
        <v>83.256315485427649</v>
      </c>
    </row>
    <row r="1681" spans="1:9" ht="13.5" x14ac:dyDescent="0.25">
      <c r="A1681" s="3">
        <f>TITRES_STAT!B1684</f>
        <v>44757</v>
      </c>
      <c r="B1681" s="6">
        <f>TITRES_STAT!D1684</f>
        <v>2.2000000000000002</v>
      </c>
      <c r="C1681" s="2">
        <f t="shared" si="234"/>
        <v>-9.9999999999999645E-2</v>
      </c>
      <c r="D1681" s="2">
        <f t="shared" si="235"/>
        <v>0</v>
      </c>
      <c r="E1681" s="2">
        <f t="shared" si="236"/>
        <v>9.9999999999999645E-2</v>
      </c>
      <c r="F1681" s="2">
        <f t="shared" si="237"/>
        <v>1.4027169689426147E-2</v>
      </c>
      <c r="G1681" s="2">
        <f t="shared" si="237"/>
        <v>9.9638624028512614E-3</v>
      </c>
      <c r="H1681" s="2">
        <f t="shared" ref="H1681:H1744" si="238">F1681/G1681</f>
        <v>1.407804435899489</v>
      </c>
      <c r="I1681" s="2">
        <f t="shared" ref="I1681:I1744" si="239">IF(G1681=0,100,100-(100/(1+H1681)))</f>
        <v>58.468387835392136</v>
      </c>
    </row>
    <row r="1682" spans="1:9" ht="13.5" x14ac:dyDescent="0.25">
      <c r="A1682" s="3">
        <f>TITRES_STAT!B1685</f>
        <v>44760</v>
      </c>
      <c r="B1682" s="6">
        <f>TITRES_STAT!D1685</f>
        <v>2.11</v>
      </c>
      <c r="C1682" s="2">
        <f t="shared" si="234"/>
        <v>-9.0000000000000302E-2</v>
      </c>
      <c r="D1682" s="2">
        <f t="shared" si="235"/>
        <v>0</v>
      </c>
      <c r="E1682" s="2">
        <f t="shared" si="236"/>
        <v>9.0000000000000302E-2</v>
      </c>
      <c r="F1682" s="2">
        <f t="shared" si="237"/>
        <v>1.3025228997324279E-2</v>
      </c>
      <c r="G1682" s="2">
        <f t="shared" si="237"/>
        <v>1.5680729374076195E-2</v>
      </c>
      <c r="H1682" s="2">
        <f t="shared" si="238"/>
        <v>0.8306519860522521</v>
      </c>
      <c r="I1682" s="2">
        <f t="shared" si="239"/>
        <v>45.374652985985009</v>
      </c>
    </row>
    <row r="1683" spans="1:9" ht="13.5" x14ac:dyDescent="0.25">
      <c r="A1683" s="3">
        <f>TITRES_STAT!B1686</f>
        <v>44761</v>
      </c>
      <c r="B1683" s="6">
        <f>TITRES_STAT!D1686</f>
        <v>2.02</v>
      </c>
      <c r="C1683" s="2">
        <f t="shared" si="234"/>
        <v>-8.9999999999999858E-2</v>
      </c>
      <c r="D1683" s="2">
        <f t="shared" si="235"/>
        <v>0</v>
      </c>
      <c r="E1683" s="2">
        <f t="shared" si="236"/>
        <v>8.9999999999999858E-2</v>
      </c>
      <c r="F1683" s="2">
        <f t="shared" si="237"/>
        <v>1.2094855497515402E-2</v>
      </c>
      <c r="G1683" s="2">
        <f t="shared" si="237"/>
        <v>2.0989248704499315E-2</v>
      </c>
      <c r="H1683" s="2">
        <f t="shared" si="238"/>
        <v>0.57624051569424273</v>
      </c>
      <c r="I1683" s="2">
        <f t="shared" si="239"/>
        <v>36.557905342284784</v>
      </c>
    </row>
    <row r="1684" spans="1:9" ht="13.5" x14ac:dyDescent="0.25">
      <c r="A1684" s="3">
        <f>TITRES_STAT!B1687</f>
        <v>44762</v>
      </c>
      <c r="B1684" s="6">
        <f>TITRES_STAT!D1687</f>
        <v>1.93</v>
      </c>
      <c r="C1684" s="2">
        <f t="shared" si="234"/>
        <v>-9.000000000000008E-2</v>
      </c>
      <c r="D1684" s="2">
        <f t="shared" si="235"/>
        <v>0</v>
      </c>
      <c r="E1684" s="2">
        <f t="shared" si="236"/>
        <v>9.000000000000008E-2</v>
      </c>
      <c r="F1684" s="2">
        <f t="shared" si="237"/>
        <v>1.1230937247692873E-2</v>
      </c>
      <c r="G1684" s="2">
        <f t="shared" si="237"/>
        <v>2.5918588082749373E-2</v>
      </c>
      <c r="H1684" s="2">
        <f t="shared" si="238"/>
        <v>0.43331593572289706</v>
      </c>
      <c r="I1684" s="2">
        <f t="shared" si="239"/>
        <v>30.231711301273776</v>
      </c>
    </row>
    <row r="1685" spans="1:9" ht="13.5" x14ac:dyDescent="0.25">
      <c r="A1685" s="3">
        <f>TITRES_STAT!B1688</f>
        <v>44763</v>
      </c>
      <c r="B1685" s="6">
        <f>TITRES_STAT!D1688</f>
        <v>1.85</v>
      </c>
      <c r="C1685" s="2">
        <f t="shared" si="234"/>
        <v>-7.9999999999999849E-2</v>
      </c>
      <c r="D1685" s="2">
        <f t="shared" si="235"/>
        <v>0</v>
      </c>
      <c r="E1685" s="2">
        <f t="shared" si="236"/>
        <v>7.9999999999999849E-2</v>
      </c>
      <c r="F1685" s="2">
        <f t="shared" si="237"/>
        <v>1.042872744428624E-2</v>
      </c>
      <c r="G1685" s="2">
        <f t="shared" si="237"/>
        <v>2.9781546076838694E-2</v>
      </c>
      <c r="H1685" s="2">
        <f t="shared" si="238"/>
        <v>0.3501741453374958</v>
      </c>
      <c r="I1685" s="2">
        <f t="shared" si="239"/>
        <v>25.935479993209668</v>
      </c>
    </row>
    <row r="1686" spans="1:9" ht="13.5" x14ac:dyDescent="0.25">
      <c r="A1686" s="3">
        <f>TITRES_STAT!B1689</f>
        <v>44764</v>
      </c>
      <c r="B1686" s="6">
        <f>TITRES_STAT!D1689</f>
        <v>1.9</v>
      </c>
      <c r="C1686" s="2">
        <f t="shared" si="234"/>
        <v>4.9999999999999822E-2</v>
      </c>
      <c r="D1686" s="2">
        <f t="shared" si="235"/>
        <v>4.9999999999999822E-2</v>
      </c>
      <c r="E1686" s="2">
        <f t="shared" si="236"/>
        <v>0</v>
      </c>
      <c r="F1686" s="2">
        <f t="shared" si="237"/>
        <v>1.3255246912551496E-2</v>
      </c>
      <c r="G1686" s="2">
        <f t="shared" si="237"/>
        <v>2.7654292785635932E-2</v>
      </c>
      <c r="H1686" s="2">
        <f t="shared" si="238"/>
        <v>0.47931968520404461</v>
      </c>
      <c r="I1686" s="2">
        <f t="shared" si="239"/>
        <v>32.401359219250267</v>
      </c>
    </row>
    <row r="1687" spans="1:9" ht="13.5" x14ac:dyDescent="0.25">
      <c r="A1687" s="3">
        <f>TITRES_STAT!B1690</f>
        <v>44768</v>
      </c>
      <c r="B1687" s="6">
        <f>TITRES_STAT!D1690</f>
        <v>1.9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1.2308443561654961E-2</v>
      </c>
      <c r="G1687" s="2">
        <f t="shared" si="237"/>
        <v>2.5678986158090507E-2</v>
      </c>
      <c r="H1687" s="2">
        <f t="shared" si="238"/>
        <v>0.47931968520404461</v>
      </c>
      <c r="I1687" s="2">
        <f t="shared" si="239"/>
        <v>32.401359219250267</v>
      </c>
    </row>
    <row r="1688" spans="1:9" ht="13.5" x14ac:dyDescent="0.25">
      <c r="A1688" s="3">
        <f>TITRES_STAT!B1691</f>
        <v>44769</v>
      </c>
      <c r="B1688" s="6">
        <f>TITRES_STAT!D1691</f>
        <v>1.9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1.1429269021536749E-2</v>
      </c>
      <c r="G1688" s="2">
        <f t="shared" si="237"/>
        <v>2.3844772861084045E-2</v>
      </c>
      <c r="H1688" s="2">
        <f t="shared" si="238"/>
        <v>0.47931968520404455</v>
      </c>
      <c r="I1688" s="2">
        <f t="shared" si="239"/>
        <v>32.401359219250253</v>
      </c>
    </row>
    <row r="1689" spans="1:9" ht="13.5" x14ac:dyDescent="0.25">
      <c r="A1689" s="3">
        <f>TITRES_STAT!B1692</f>
        <v>44770</v>
      </c>
      <c r="B1689" s="6">
        <f>TITRES_STAT!D1692</f>
        <v>1.9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1.0612892662855552E-2</v>
      </c>
      <c r="G1689" s="2">
        <f t="shared" si="237"/>
        <v>2.214157479957804E-2</v>
      </c>
      <c r="H1689" s="2">
        <f t="shared" si="238"/>
        <v>0.47931968520404455</v>
      </c>
      <c r="I1689" s="2">
        <f t="shared" si="239"/>
        <v>32.401359219250253</v>
      </c>
    </row>
    <row r="1690" spans="1:9" ht="13.5" x14ac:dyDescent="0.25">
      <c r="A1690" s="3">
        <f>TITRES_STAT!B1693</f>
        <v>44771</v>
      </c>
      <c r="B1690" s="6">
        <f>TITRES_STAT!D1693</f>
        <v>1.9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9.8548289012230124E-3</v>
      </c>
      <c r="G1690" s="2">
        <f t="shared" si="237"/>
        <v>2.056003374246532E-2</v>
      </c>
      <c r="H1690" s="2">
        <f t="shared" si="238"/>
        <v>0.47931968520404461</v>
      </c>
      <c r="I1690" s="2">
        <f t="shared" si="239"/>
        <v>32.401359219250267</v>
      </c>
    </row>
    <row r="1691" spans="1:9" ht="13.5" x14ac:dyDescent="0.25">
      <c r="A1691" s="3">
        <f>TITRES_STAT!B1694</f>
        <v>44774</v>
      </c>
      <c r="B1691" s="6">
        <f>TITRES_STAT!D1694</f>
        <v>1.9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9.1509125511356534E-3</v>
      </c>
      <c r="G1691" s="2">
        <f t="shared" si="237"/>
        <v>1.9091459903717797E-2</v>
      </c>
      <c r="H1691" s="2">
        <f t="shared" si="238"/>
        <v>0.47931968520404455</v>
      </c>
      <c r="I1691" s="2">
        <f t="shared" si="239"/>
        <v>32.401359219250253</v>
      </c>
    </row>
    <row r="1692" spans="1:9" ht="13.5" x14ac:dyDescent="0.25">
      <c r="A1692" s="3">
        <f>TITRES_STAT!B1695</f>
        <v>44775</v>
      </c>
      <c r="B1692" s="6">
        <f>TITRES_STAT!D1695</f>
        <v>1.9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8.4972759403402504E-3</v>
      </c>
      <c r="G1692" s="2">
        <f t="shared" si="237"/>
        <v>1.7727784196309382E-2</v>
      </c>
      <c r="H1692" s="2">
        <f t="shared" si="238"/>
        <v>0.47931968520404467</v>
      </c>
      <c r="I1692" s="2">
        <f t="shared" si="239"/>
        <v>32.401359219250267</v>
      </c>
    </row>
    <row r="1693" spans="1:9" ht="13.5" x14ac:dyDescent="0.25">
      <c r="A1693" s="3">
        <f>TITRES_STAT!B1696</f>
        <v>44776</v>
      </c>
      <c r="B1693" s="6">
        <f>TITRES_STAT!D1696</f>
        <v>1.9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7.890327658887376E-3</v>
      </c>
      <c r="G1693" s="2">
        <f t="shared" si="240"/>
        <v>1.6461513896572997E-2</v>
      </c>
      <c r="H1693" s="2">
        <f t="shared" si="238"/>
        <v>0.47931968520404467</v>
      </c>
      <c r="I1693" s="2">
        <f t="shared" si="239"/>
        <v>32.401359219250267</v>
      </c>
    </row>
    <row r="1694" spans="1:9" ht="13.5" x14ac:dyDescent="0.25">
      <c r="A1694" s="3">
        <f>TITRES_STAT!B1697</f>
        <v>44777</v>
      </c>
      <c r="B1694" s="6">
        <f>TITRES_STAT!D1697</f>
        <v>1.9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7.3267328261097057E-3</v>
      </c>
      <c r="G1694" s="2">
        <f t="shared" si="240"/>
        <v>1.5285691475389213E-2</v>
      </c>
      <c r="H1694" s="2">
        <f t="shared" si="238"/>
        <v>0.47931968520404461</v>
      </c>
      <c r="I1694" s="2">
        <f t="shared" si="239"/>
        <v>32.401359219250267</v>
      </c>
    </row>
    <row r="1695" spans="1:9" ht="13.5" x14ac:dyDescent="0.25">
      <c r="A1695" s="3">
        <f>TITRES_STAT!B1698</f>
        <v>44778</v>
      </c>
      <c r="B1695" s="6">
        <f>TITRES_STAT!D1698</f>
        <v>1.9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6.8033947671018698E-3</v>
      </c>
      <c r="G1695" s="2">
        <f t="shared" si="240"/>
        <v>1.419385637000427E-2</v>
      </c>
      <c r="H1695" s="2">
        <f t="shared" si="238"/>
        <v>0.47931968520404461</v>
      </c>
      <c r="I1695" s="2">
        <f t="shared" si="239"/>
        <v>32.401359219250267</v>
      </c>
    </row>
    <row r="1696" spans="1:9" ht="13.5" x14ac:dyDescent="0.25">
      <c r="A1696" s="3">
        <f>TITRES_STAT!B1699</f>
        <v>44781</v>
      </c>
      <c r="B1696" s="6">
        <f>TITRES_STAT!D1699</f>
        <v>1.9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6.3174379980231654E-3</v>
      </c>
      <c r="G1696" s="2">
        <f t="shared" si="240"/>
        <v>1.3180009486432536E-2</v>
      </c>
      <c r="H1696" s="2">
        <f t="shared" si="238"/>
        <v>0.47931968520404467</v>
      </c>
      <c r="I1696" s="2">
        <f t="shared" si="239"/>
        <v>32.401359219250267</v>
      </c>
    </row>
    <row r="1697" spans="1:9" ht="13.5" x14ac:dyDescent="0.25">
      <c r="A1697" s="3">
        <f>TITRES_STAT!B1700</f>
        <v>44782</v>
      </c>
      <c r="B1697" s="6">
        <f>TITRES_STAT!D1700</f>
        <v>1.9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5.866192426735797E-3</v>
      </c>
      <c r="G1697" s="2">
        <f t="shared" si="240"/>
        <v>1.2238580237401641E-2</v>
      </c>
      <c r="H1697" s="2">
        <f t="shared" si="238"/>
        <v>0.47931968520404472</v>
      </c>
      <c r="I1697" s="2">
        <f t="shared" si="239"/>
        <v>32.401359219250267</v>
      </c>
    </row>
    <row r="1698" spans="1:9" ht="13.5" x14ac:dyDescent="0.25">
      <c r="A1698" s="3">
        <f>TITRES_STAT!B1701</f>
        <v>44783</v>
      </c>
      <c r="B1698" s="6">
        <f>TITRES_STAT!D1701</f>
        <v>1.9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5.4471786819689548E-3</v>
      </c>
      <c r="G1698" s="2">
        <f t="shared" si="240"/>
        <v>1.1364395934730095E-2</v>
      </c>
      <c r="H1698" s="2">
        <f t="shared" si="238"/>
        <v>0.47931968520404472</v>
      </c>
      <c r="I1698" s="2">
        <f t="shared" si="239"/>
        <v>32.401359219250267</v>
      </c>
    </row>
    <row r="1699" spans="1:9" ht="13.5" x14ac:dyDescent="0.25">
      <c r="A1699" s="3">
        <f>TITRES_STAT!B1702</f>
        <v>44784</v>
      </c>
      <c r="B1699" s="6">
        <f>TITRES_STAT!D1702</f>
        <v>1.9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5.0580944903997433E-3</v>
      </c>
      <c r="G1699" s="2">
        <f t="shared" si="240"/>
        <v>1.0552653367963658E-2</v>
      </c>
      <c r="H1699" s="2">
        <f t="shared" si="238"/>
        <v>0.47931968520404478</v>
      </c>
      <c r="I1699" s="2">
        <f t="shared" si="239"/>
        <v>32.401359219250267</v>
      </c>
    </row>
    <row r="1700" spans="1:9" ht="13.5" x14ac:dyDescent="0.25">
      <c r="A1700" s="3">
        <f>TITRES_STAT!B1703</f>
        <v>44785</v>
      </c>
      <c r="B1700" s="6">
        <f>TITRES_STAT!D1703</f>
        <v>1.98</v>
      </c>
      <c r="C1700" s="2">
        <f t="shared" si="234"/>
        <v>8.0000000000000071E-2</v>
      </c>
      <c r="D1700" s="2">
        <f t="shared" si="235"/>
        <v>8.0000000000000071E-2</v>
      </c>
      <c r="E1700" s="2">
        <f t="shared" si="236"/>
        <v>0</v>
      </c>
      <c r="F1700" s="2">
        <f t="shared" si="240"/>
        <v>1.0411087741085481E-2</v>
      </c>
      <c r="G1700" s="2">
        <f t="shared" si="240"/>
        <v>9.7988924131091112E-3</v>
      </c>
      <c r="H1700" s="2">
        <f t="shared" si="238"/>
        <v>1.0624759719942802</v>
      </c>
      <c r="I1700" s="2">
        <f t="shared" si="239"/>
        <v>51.514586662890189</v>
      </c>
    </row>
    <row r="1701" spans="1:9" ht="13.5" x14ac:dyDescent="0.25">
      <c r="A1701" s="3">
        <f>TITRES_STAT!B1704</f>
        <v>44788</v>
      </c>
      <c r="B1701" s="6">
        <f>TITRES_STAT!D1704</f>
        <v>1.99</v>
      </c>
      <c r="C1701" s="2">
        <f t="shared" si="234"/>
        <v>1.0000000000000009E-2</v>
      </c>
      <c r="D1701" s="2">
        <f t="shared" si="235"/>
        <v>1.0000000000000009E-2</v>
      </c>
      <c r="E1701" s="2">
        <f t="shared" si="236"/>
        <v>0</v>
      </c>
      <c r="F1701" s="2">
        <f t="shared" si="240"/>
        <v>1.0381724331007947E-2</v>
      </c>
      <c r="G1701" s="2">
        <f t="shared" si="240"/>
        <v>9.0989715264584593E-3</v>
      </c>
      <c r="H1701" s="2">
        <f t="shared" si="238"/>
        <v>1.1409777798314273</v>
      </c>
      <c r="I1701" s="2">
        <f t="shared" si="239"/>
        <v>53.292369055846237</v>
      </c>
    </row>
    <row r="1702" spans="1:9" ht="13.5" x14ac:dyDescent="0.25">
      <c r="A1702" s="3">
        <f>TITRES_STAT!B1705</f>
        <v>44789</v>
      </c>
      <c r="B1702" s="6">
        <f>TITRES_STAT!D1705</f>
        <v>1.99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9.640172593078809E-3</v>
      </c>
      <c r="G1702" s="2">
        <f t="shared" si="240"/>
        <v>8.4490449888542842E-3</v>
      </c>
      <c r="H1702" s="2">
        <f t="shared" si="238"/>
        <v>1.1409777798314276</v>
      </c>
      <c r="I1702" s="2">
        <f t="shared" si="239"/>
        <v>53.292369055846237</v>
      </c>
    </row>
    <row r="1703" spans="1:9" ht="13.5" x14ac:dyDescent="0.25">
      <c r="A1703" s="3">
        <f>TITRES_STAT!B1706</f>
        <v>44790</v>
      </c>
      <c r="B1703" s="6">
        <f>TITRES_STAT!D1706</f>
        <v>1.91</v>
      </c>
      <c r="C1703" s="2">
        <f t="shared" si="234"/>
        <v>-8.0000000000000071E-2</v>
      </c>
      <c r="D1703" s="2">
        <f t="shared" si="235"/>
        <v>0</v>
      </c>
      <c r="E1703" s="2">
        <f t="shared" si="236"/>
        <v>8.0000000000000071E-2</v>
      </c>
      <c r="F1703" s="2">
        <f t="shared" si="240"/>
        <v>8.9515888364303225E-3</v>
      </c>
      <c r="G1703" s="2">
        <f t="shared" si="240"/>
        <v>1.3559827489650412E-2</v>
      </c>
      <c r="H1703" s="2">
        <f t="shared" si="238"/>
        <v>0.66015506784748224</v>
      </c>
      <c r="I1703" s="2">
        <f t="shared" si="239"/>
        <v>39.764662990393042</v>
      </c>
    </row>
    <row r="1704" spans="1:9" ht="13.5" x14ac:dyDescent="0.25">
      <c r="A1704" s="3">
        <f>TITRES_STAT!B1707</f>
        <v>44791</v>
      </c>
      <c r="B1704" s="6">
        <f>TITRES_STAT!D1707</f>
        <v>1.91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8.312189633828156E-3</v>
      </c>
      <c r="G1704" s="2">
        <f t="shared" si="240"/>
        <v>1.2591268383246812E-2</v>
      </c>
      <c r="H1704" s="2">
        <f t="shared" si="238"/>
        <v>0.66015506784748212</v>
      </c>
      <c r="I1704" s="2">
        <f t="shared" si="239"/>
        <v>39.764662990393035</v>
      </c>
    </row>
    <row r="1705" spans="1:9" ht="13.5" x14ac:dyDescent="0.25">
      <c r="A1705" s="3">
        <f>TITRES_STAT!B1708</f>
        <v>44792</v>
      </c>
      <c r="B1705" s="6">
        <f>TITRES_STAT!D1708</f>
        <v>1.91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7.7184618028404307E-3</v>
      </c>
      <c r="G1705" s="2">
        <f t="shared" si="240"/>
        <v>1.1691892070157753E-2</v>
      </c>
      <c r="H1705" s="2">
        <f t="shared" si="238"/>
        <v>0.66015506784748224</v>
      </c>
      <c r="I1705" s="2">
        <f t="shared" si="239"/>
        <v>39.764662990393042</v>
      </c>
    </row>
    <row r="1706" spans="1:9" ht="13.5" x14ac:dyDescent="0.25">
      <c r="A1706" s="3">
        <f>TITRES_STAT!B1709</f>
        <v>44795</v>
      </c>
      <c r="B1706" s="6">
        <f>TITRES_STAT!D1709</f>
        <v>1.91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7.1671431026375434E-3</v>
      </c>
      <c r="G1706" s="2">
        <f t="shared" si="240"/>
        <v>1.0856756922289343E-2</v>
      </c>
      <c r="H1706" s="2">
        <f t="shared" si="238"/>
        <v>0.66015506784748224</v>
      </c>
      <c r="I1706" s="2">
        <f t="shared" si="239"/>
        <v>39.764662990393042</v>
      </c>
    </row>
    <row r="1707" spans="1:9" ht="13.5" x14ac:dyDescent="0.25">
      <c r="A1707" s="3">
        <f>TITRES_STAT!B1710</f>
        <v>44796</v>
      </c>
      <c r="B1707" s="6">
        <f>TITRES_STAT!D1710</f>
        <v>1.91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6.6552043095920044E-3</v>
      </c>
      <c r="G1707" s="2">
        <f t="shared" si="240"/>
        <v>1.008127428498296E-2</v>
      </c>
      <c r="H1707" s="2">
        <f t="shared" si="238"/>
        <v>0.66015506784748224</v>
      </c>
      <c r="I1707" s="2">
        <f t="shared" si="239"/>
        <v>39.764662990393042</v>
      </c>
    </row>
    <row r="1708" spans="1:9" ht="13.5" x14ac:dyDescent="0.25">
      <c r="A1708" s="3">
        <f>TITRES_STAT!B1711</f>
        <v>44797</v>
      </c>
      <c r="B1708" s="6">
        <f>TITRES_STAT!D1711</f>
        <v>1.91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6.1798325731925756E-3</v>
      </c>
      <c r="G1708" s="2">
        <f t="shared" si="240"/>
        <v>9.3611832646270342E-3</v>
      </c>
      <c r="H1708" s="2">
        <f t="shared" si="238"/>
        <v>0.66015506784748235</v>
      </c>
      <c r="I1708" s="2">
        <f t="shared" si="239"/>
        <v>39.764662990393042</v>
      </c>
    </row>
    <row r="1709" spans="1:9" ht="13.5" x14ac:dyDescent="0.25">
      <c r="A1709" s="3">
        <f>TITRES_STAT!B1712</f>
        <v>44798</v>
      </c>
      <c r="B1709" s="6">
        <f>TITRES_STAT!D1712</f>
        <v>1.91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5.7384159608216767E-3</v>
      </c>
      <c r="G1709" s="2">
        <f t="shared" si="241"/>
        <v>8.6925273171536751E-3</v>
      </c>
      <c r="H1709" s="2">
        <f t="shared" si="238"/>
        <v>0.66015506784748224</v>
      </c>
      <c r="I1709" s="2">
        <f t="shared" si="239"/>
        <v>39.764662990393042</v>
      </c>
    </row>
    <row r="1710" spans="1:9" ht="13.5" x14ac:dyDescent="0.25">
      <c r="A1710" s="3">
        <f>TITRES_STAT!B1713</f>
        <v>44799</v>
      </c>
      <c r="B1710" s="6">
        <f>TITRES_STAT!D1713</f>
        <v>1.91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5.3285291064772708E-3</v>
      </c>
      <c r="G1710" s="2">
        <f t="shared" si="241"/>
        <v>8.0716325087855558E-3</v>
      </c>
      <c r="H1710" s="2">
        <f t="shared" si="238"/>
        <v>0.66015506784748212</v>
      </c>
      <c r="I1710" s="2">
        <f t="shared" si="239"/>
        <v>39.764662990393035</v>
      </c>
    </row>
    <row r="1711" spans="1:9" ht="13.5" x14ac:dyDescent="0.25">
      <c r="A1711" s="3">
        <f>TITRES_STAT!B1714</f>
        <v>44802</v>
      </c>
      <c r="B1711" s="6">
        <f>TITRES_STAT!D1714</f>
        <v>1.91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4.9479198845860375E-3</v>
      </c>
      <c r="G1711" s="2">
        <f t="shared" si="241"/>
        <v>7.4950873295865873E-3</v>
      </c>
      <c r="H1711" s="2">
        <f t="shared" si="238"/>
        <v>0.66015506784748212</v>
      </c>
      <c r="I1711" s="2">
        <f t="shared" si="239"/>
        <v>39.764662990393035</v>
      </c>
    </row>
    <row r="1712" spans="1:9" ht="13.5" x14ac:dyDescent="0.25">
      <c r="A1712" s="3">
        <f>TITRES_STAT!B1715</f>
        <v>44803</v>
      </c>
      <c r="B1712" s="6">
        <f>TITRES_STAT!D1715</f>
        <v>1.91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4.5944970356870344E-3</v>
      </c>
      <c r="G1712" s="2">
        <f t="shared" si="241"/>
        <v>6.9597239489018314E-3</v>
      </c>
      <c r="H1712" s="2">
        <f t="shared" si="238"/>
        <v>0.66015506784748212</v>
      </c>
      <c r="I1712" s="2">
        <f t="shared" si="239"/>
        <v>39.764662990393035</v>
      </c>
    </row>
    <row r="1713" spans="1:9" ht="13.5" x14ac:dyDescent="0.25">
      <c r="A1713" s="3">
        <f>TITRES_STAT!B1716</f>
        <v>44804</v>
      </c>
      <c r="B1713" s="6">
        <f>TITRES_STAT!D1716</f>
        <v>1.91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4.2663186759951035E-3</v>
      </c>
      <c r="G1713" s="2">
        <f t="shared" si="241"/>
        <v>6.4626008096945577E-3</v>
      </c>
      <c r="H1713" s="2">
        <f t="shared" si="238"/>
        <v>0.66015506784748212</v>
      </c>
      <c r="I1713" s="2">
        <f t="shared" si="239"/>
        <v>39.764662990393035</v>
      </c>
    </row>
    <row r="1714" spans="1:9" ht="13.5" x14ac:dyDescent="0.25">
      <c r="A1714" s="3">
        <f>TITRES_STAT!B1717</f>
        <v>44805</v>
      </c>
      <c r="B1714" s="6">
        <f>TITRES_STAT!D1717</f>
        <v>1.91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3.9615816277097388E-3</v>
      </c>
      <c r="G1714" s="2">
        <f t="shared" si="241"/>
        <v>6.0009864661449471E-3</v>
      </c>
      <c r="H1714" s="2">
        <f t="shared" si="238"/>
        <v>0.66015506784748201</v>
      </c>
      <c r="I1714" s="2">
        <f t="shared" si="239"/>
        <v>39.764662990393028</v>
      </c>
    </row>
    <row r="1715" spans="1:9" ht="13.5" x14ac:dyDescent="0.25">
      <c r="A1715" s="3">
        <f>TITRES_STAT!B1718</f>
        <v>44806</v>
      </c>
      <c r="B1715" s="6">
        <f>TITRES_STAT!D1718</f>
        <v>1.86</v>
      </c>
      <c r="C1715" s="2">
        <f t="shared" si="234"/>
        <v>-4.9999999999999822E-2</v>
      </c>
      <c r="D1715" s="2">
        <f t="shared" si="235"/>
        <v>0</v>
      </c>
      <c r="E1715" s="2">
        <f t="shared" si="236"/>
        <v>4.9999999999999822E-2</v>
      </c>
      <c r="F1715" s="2">
        <f t="shared" si="241"/>
        <v>3.6786115114447572E-3</v>
      </c>
      <c r="G1715" s="2">
        <f t="shared" si="241"/>
        <v>9.1437731471345797E-3</v>
      </c>
      <c r="H1715" s="2">
        <f t="shared" si="238"/>
        <v>0.402307827660569</v>
      </c>
      <c r="I1715" s="2">
        <f t="shared" si="239"/>
        <v>28.68898110136972</v>
      </c>
    </row>
    <row r="1716" spans="1:9" ht="13.5" x14ac:dyDescent="0.25">
      <c r="A1716" s="3">
        <f>TITRES_STAT!B1719</f>
        <v>44809</v>
      </c>
      <c r="B1716" s="6">
        <f>TITRES_STAT!D1719</f>
        <v>1.86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3.41585354634156E-3</v>
      </c>
      <c r="G1716" s="2">
        <f t="shared" si="241"/>
        <v>8.4906464937678245E-3</v>
      </c>
      <c r="H1716" s="2">
        <f t="shared" si="238"/>
        <v>0.40230782766056894</v>
      </c>
      <c r="I1716" s="2">
        <f t="shared" si="239"/>
        <v>28.68898110136972</v>
      </c>
    </row>
    <row r="1717" spans="1:9" ht="13.5" x14ac:dyDescent="0.25">
      <c r="A1717" s="3">
        <f>TITRES_STAT!B1720</f>
        <v>44810</v>
      </c>
      <c r="B1717" s="6">
        <f>TITRES_STAT!D1720</f>
        <v>1.86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3.1718640073171629E-3</v>
      </c>
      <c r="G1717" s="2">
        <f t="shared" si="241"/>
        <v>7.88417174421298E-3</v>
      </c>
      <c r="H1717" s="2">
        <f t="shared" si="238"/>
        <v>0.40230782766056894</v>
      </c>
      <c r="I1717" s="2">
        <f t="shared" si="239"/>
        <v>28.68898110136972</v>
      </c>
    </row>
    <row r="1718" spans="1:9" ht="13.5" x14ac:dyDescent="0.25">
      <c r="A1718" s="3">
        <f>TITRES_STAT!B1721</f>
        <v>44811</v>
      </c>
      <c r="B1718" s="6">
        <f>TITRES_STAT!D1721</f>
        <v>1.86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2.9453022925087944E-3</v>
      </c>
      <c r="G1718" s="2">
        <f t="shared" si="241"/>
        <v>7.3210166196263386E-3</v>
      </c>
      <c r="H1718" s="2">
        <f t="shared" si="238"/>
        <v>0.402307827660569</v>
      </c>
      <c r="I1718" s="2">
        <f t="shared" si="239"/>
        <v>28.68898110136972</v>
      </c>
    </row>
    <row r="1719" spans="1:9" ht="13.5" x14ac:dyDescent="0.25">
      <c r="A1719" s="3">
        <f>TITRES_STAT!B1722</f>
        <v>44812</v>
      </c>
      <c r="B1719" s="6">
        <f>TITRES_STAT!D1722</f>
        <v>1.86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2.734923557329595E-3</v>
      </c>
      <c r="G1719" s="2">
        <f t="shared" si="241"/>
        <v>6.7980868610815993E-3</v>
      </c>
      <c r="H1719" s="2">
        <f t="shared" si="238"/>
        <v>0.40230782766056905</v>
      </c>
      <c r="I1719" s="2">
        <f t="shared" si="239"/>
        <v>28.68898110136972</v>
      </c>
    </row>
    <row r="1720" spans="1:9" ht="13.5" x14ac:dyDescent="0.25">
      <c r="A1720" s="3">
        <f>TITRES_STAT!B1723</f>
        <v>44813</v>
      </c>
      <c r="B1720" s="6">
        <f>TITRES_STAT!D1723</f>
        <v>1.86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2.5395718746631956E-3</v>
      </c>
      <c r="G1720" s="2">
        <f t="shared" si="241"/>
        <v>6.3125092281471991E-3</v>
      </c>
      <c r="H1720" s="2">
        <f t="shared" si="238"/>
        <v>0.40230782766056911</v>
      </c>
      <c r="I1720" s="2">
        <f t="shared" si="239"/>
        <v>28.688981101369734</v>
      </c>
    </row>
    <row r="1721" spans="1:9" ht="13.5" x14ac:dyDescent="0.25">
      <c r="A1721" s="3">
        <f>TITRES_STAT!B1724</f>
        <v>44816</v>
      </c>
      <c r="B1721" s="6">
        <f>TITRES_STAT!D1724</f>
        <v>1.86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2.3581738836158245E-3</v>
      </c>
      <c r="G1721" s="2">
        <f t="shared" si="241"/>
        <v>5.8616157118509702E-3</v>
      </c>
      <c r="H1721" s="2">
        <f t="shared" si="238"/>
        <v>0.40230782766056916</v>
      </c>
      <c r="I1721" s="2">
        <f t="shared" si="239"/>
        <v>28.688981101369734</v>
      </c>
    </row>
    <row r="1722" spans="1:9" ht="13.5" x14ac:dyDescent="0.25">
      <c r="A1722" s="3">
        <f>TITRES_STAT!B1725</f>
        <v>44817</v>
      </c>
      <c r="B1722" s="6">
        <f>TITRES_STAT!D1725</f>
        <v>1.86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2.1897328919289797E-3</v>
      </c>
      <c r="G1722" s="2">
        <f t="shared" si="241"/>
        <v>5.4429288752901863E-3</v>
      </c>
      <c r="H1722" s="2">
        <f t="shared" si="238"/>
        <v>0.40230782766056916</v>
      </c>
      <c r="I1722" s="2">
        <f t="shared" si="239"/>
        <v>28.688981101369734</v>
      </c>
    </row>
    <row r="1723" spans="1:9" ht="13.5" x14ac:dyDescent="0.25">
      <c r="A1723" s="3">
        <f>TITRES_STAT!B1726</f>
        <v>44818</v>
      </c>
      <c r="B1723" s="6">
        <f>TITRES_STAT!D1726</f>
        <v>1.86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2.0333233996483384E-3</v>
      </c>
      <c r="G1723" s="2">
        <f t="shared" si="241"/>
        <v>5.054148241340887E-3</v>
      </c>
      <c r="H1723" s="2">
        <f t="shared" si="238"/>
        <v>0.40230782766056916</v>
      </c>
      <c r="I1723" s="2">
        <f t="shared" si="239"/>
        <v>28.688981101369734</v>
      </c>
    </row>
    <row r="1724" spans="1:9" ht="13.5" x14ac:dyDescent="0.25">
      <c r="A1724" s="3">
        <f>TITRES_STAT!B1727</f>
        <v>44819</v>
      </c>
      <c r="B1724" s="6">
        <f>TITRES_STAT!D1727</f>
        <v>1.86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1.8880860139591712E-3</v>
      </c>
      <c r="G1724" s="2">
        <f t="shared" si="241"/>
        <v>4.6931376526736807E-3</v>
      </c>
      <c r="H1724" s="2">
        <f t="shared" si="238"/>
        <v>0.40230782766056916</v>
      </c>
      <c r="I1724" s="2">
        <f t="shared" si="239"/>
        <v>28.688981101369734</v>
      </c>
    </row>
    <row r="1725" spans="1:9" ht="13.5" x14ac:dyDescent="0.25">
      <c r="A1725" s="3">
        <f>TITRES_STAT!B1728</f>
        <v>44820</v>
      </c>
      <c r="B1725" s="6">
        <f>TITRES_STAT!D1728</f>
        <v>1.86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1.7532227272478019E-3</v>
      </c>
      <c r="G1725" s="2">
        <f t="shared" si="242"/>
        <v>4.3579135346255606E-3</v>
      </c>
      <c r="H1725" s="2">
        <f t="shared" si="238"/>
        <v>0.40230782766056922</v>
      </c>
      <c r="I1725" s="2">
        <f t="shared" si="239"/>
        <v>28.688981101369734</v>
      </c>
    </row>
    <row r="1726" spans="1:9" ht="13.5" x14ac:dyDescent="0.25">
      <c r="A1726" s="3">
        <f>TITRES_STAT!B1729</f>
        <v>44823</v>
      </c>
      <c r="B1726" s="6">
        <f>TITRES_STAT!D1729</f>
        <v>1.86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1.6279925324443874E-3</v>
      </c>
      <c r="G1726" s="2">
        <f t="shared" si="242"/>
        <v>4.0466339964380206E-3</v>
      </c>
      <c r="H1726" s="2">
        <f t="shared" si="238"/>
        <v>0.40230782766056916</v>
      </c>
      <c r="I1726" s="2">
        <f t="shared" si="239"/>
        <v>28.688981101369734</v>
      </c>
    </row>
    <row r="1727" spans="1:9" ht="13.5" x14ac:dyDescent="0.25">
      <c r="A1727" s="3">
        <f>TITRES_STAT!B1730</f>
        <v>44824</v>
      </c>
      <c r="B1727" s="6">
        <f>TITRES_STAT!D1730</f>
        <v>1.86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1.5117073515555025E-3</v>
      </c>
      <c r="G1727" s="2">
        <f t="shared" si="242"/>
        <v>3.7575887109781618E-3</v>
      </c>
      <c r="H1727" s="2">
        <f t="shared" si="238"/>
        <v>0.40230782766056916</v>
      </c>
      <c r="I1727" s="2">
        <f t="shared" si="239"/>
        <v>28.688981101369734</v>
      </c>
    </row>
    <row r="1728" spans="1:9" ht="13.5" x14ac:dyDescent="0.25">
      <c r="A1728" s="3">
        <f>TITRES_STAT!B1731</f>
        <v>44825</v>
      </c>
      <c r="B1728" s="6">
        <f>TITRES_STAT!D1731</f>
        <v>1.86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1.4037282550158239E-3</v>
      </c>
      <c r="G1728" s="2">
        <f t="shared" si="242"/>
        <v>3.4891895173368645E-3</v>
      </c>
      <c r="H1728" s="2">
        <f t="shared" si="238"/>
        <v>0.40230782766056922</v>
      </c>
      <c r="I1728" s="2">
        <f t="shared" si="239"/>
        <v>28.688981101369734</v>
      </c>
    </row>
    <row r="1729" spans="1:9" ht="13.5" x14ac:dyDescent="0.25">
      <c r="A1729" s="3">
        <f>TITRES_STAT!B1732</f>
        <v>44826</v>
      </c>
      <c r="B1729" s="6">
        <f>TITRES_STAT!D1732</f>
        <v>1.86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1.3034619510861221E-3</v>
      </c>
      <c r="G1729" s="2">
        <f t="shared" si="242"/>
        <v>3.2399616946699457E-3</v>
      </c>
      <c r="H1729" s="2">
        <f t="shared" si="238"/>
        <v>0.40230782766056916</v>
      </c>
      <c r="I1729" s="2">
        <f t="shared" si="239"/>
        <v>28.688981101369734</v>
      </c>
    </row>
    <row r="1730" spans="1:9" ht="13.5" x14ac:dyDescent="0.25">
      <c r="A1730" s="3">
        <f>TITRES_STAT!B1733</f>
        <v>44827</v>
      </c>
      <c r="B1730" s="6">
        <f>TITRES_STAT!D1733</f>
        <v>1.86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1.2103575260085421E-3</v>
      </c>
      <c r="G1730" s="2">
        <f t="shared" si="242"/>
        <v>3.0085358593363782E-3</v>
      </c>
      <c r="H1730" s="2">
        <f t="shared" si="238"/>
        <v>0.40230782766056916</v>
      </c>
      <c r="I1730" s="2">
        <f t="shared" si="239"/>
        <v>28.688981101369734</v>
      </c>
    </row>
    <row r="1731" spans="1:9" ht="13.5" x14ac:dyDescent="0.25">
      <c r="A1731" s="3">
        <f>TITRES_STAT!B1734</f>
        <v>44830</v>
      </c>
      <c r="B1731" s="6">
        <f>TITRES_STAT!D1734</f>
        <v>1.86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1.123903417007932E-3</v>
      </c>
      <c r="G1731" s="2">
        <f t="shared" si="242"/>
        <v>2.7936404408123515E-3</v>
      </c>
      <c r="H1731" s="2">
        <f t="shared" si="238"/>
        <v>0.40230782766056916</v>
      </c>
      <c r="I1731" s="2">
        <f t="shared" si="239"/>
        <v>28.688981101369734</v>
      </c>
    </row>
    <row r="1732" spans="1:9" ht="13.5" x14ac:dyDescent="0.25">
      <c r="A1732" s="3">
        <f>TITRES_STAT!B1735</f>
        <v>44831</v>
      </c>
      <c r="B1732" s="6">
        <f>TITRES_STAT!D1735</f>
        <v>1.86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1.0436246015073653E-3</v>
      </c>
      <c r="G1732" s="2">
        <f t="shared" si="242"/>
        <v>2.5940946950400406E-3</v>
      </c>
      <c r="H1732" s="2">
        <f t="shared" si="238"/>
        <v>0.40230782766056916</v>
      </c>
      <c r="I1732" s="2">
        <f t="shared" si="239"/>
        <v>28.688981101369734</v>
      </c>
    </row>
    <row r="1733" spans="1:9" ht="13.5" x14ac:dyDescent="0.25">
      <c r="A1733" s="3">
        <f>TITRES_STAT!B1736</f>
        <v>44832</v>
      </c>
      <c r="B1733" s="6">
        <f>TITRES_STAT!D1736</f>
        <v>1.86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9.690799871139821E-4</v>
      </c>
      <c r="G1733" s="2">
        <f t="shared" si="242"/>
        <v>2.408802216822895E-3</v>
      </c>
      <c r="H1733" s="2">
        <f t="shared" si="238"/>
        <v>0.40230782766056911</v>
      </c>
      <c r="I1733" s="2">
        <f t="shared" si="239"/>
        <v>28.688981101369734</v>
      </c>
    </row>
    <row r="1734" spans="1:9" ht="13.5" x14ac:dyDescent="0.25">
      <c r="A1734" s="3">
        <f>TITRES_STAT!B1737</f>
        <v>44833</v>
      </c>
      <c r="B1734" s="6">
        <f>TITRES_STAT!D1737</f>
        <v>1.86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8.9985998803441202E-4</v>
      </c>
      <c r="G1734" s="2">
        <f t="shared" si="242"/>
        <v>2.2367449156212595E-3</v>
      </c>
      <c r="H1734" s="2">
        <f t="shared" si="238"/>
        <v>0.40230782766056916</v>
      </c>
      <c r="I1734" s="2">
        <f t="shared" si="239"/>
        <v>28.688981101369734</v>
      </c>
    </row>
    <row r="1735" spans="1:9" ht="13.5" x14ac:dyDescent="0.25">
      <c r="A1735" s="3">
        <f>TITRES_STAT!B1738</f>
        <v>44834</v>
      </c>
      <c r="B1735" s="6">
        <f>TITRES_STAT!D1738</f>
        <v>1.86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8.3558427460338268E-4</v>
      </c>
      <c r="G1735" s="2">
        <f t="shared" si="242"/>
        <v>2.0769774216483124E-3</v>
      </c>
      <c r="H1735" s="2">
        <f t="shared" si="238"/>
        <v>0.40230782766056922</v>
      </c>
      <c r="I1735" s="2">
        <f t="shared" si="239"/>
        <v>28.688981101369734</v>
      </c>
    </row>
    <row r="1736" spans="1:9" ht="13.5" x14ac:dyDescent="0.25">
      <c r="A1736" s="3">
        <f>TITRES_STAT!B1739</f>
        <v>44837</v>
      </c>
      <c r="B1736" s="6">
        <f>TITRES_STAT!D1739</f>
        <v>1.86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7.7589968356028393E-4</v>
      </c>
      <c r="G1736" s="2">
        <f t="shared" si="242"/>
        <v>1.9286218915305759E-3</v>
      </c>
      <c r="H1736" s="2">
        <f t="shared" si="238"/>
        <v>0.40230782766056922</v>
      </c>
      <c r="I1736" s="2">
        <f t="shared" si="239"/>
        <v>28.688981101369734</v>
      </c>
    </row>
    <row r="1737" spans="1:9" ht="13.5" x14ac:dyDescent="0.25">
      <c r="A1737" s="3">
        <f>TITRES_STAT!B1740</f>
        <v>44838</v>
      </c>
      <c r="B1737" s="6">
        <f>TITRES_STAT!D1740</f>
        <v>1.86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7.2047827759169224E-4</v>
      </c>
      <c r="G1737" s="2">
        <f t="shared" si="242"/>
        <v>1.7908631849926776E-3</v>
      </c>
      <c r="H1737" s="2">
        <f t="shared" si="238"/>
        <v>0.40230782766056922</v>
      </c>
      <c r="I1737" s="2">
        <f t="shared" si="239"/>
        <v>28.688981101369734</v>
      </c>
    </row>
    <row r="1738" spans="1:9" ht="13.5" x14ac:dyDescent="0.25">
      <c r="A1738" s="3">
        <f>TITRES_STAT!B1741</f>
        <v>44839</v>
      </c>
      <c r="B1738" s="6">
        <f>TITRES_STAT!D1741</f>
        <v>1.86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6.6901554347799993E-4</v>
      </c>
      <c r="G1738" s="2">
        <f t="shared" si="242"/>
        <v>1.6629443860646292E-3</v>
      </c>
      <c r="H1738" s="2">
        <f t="shared" si="238"/>
        <v>0.40230782766056922</v>
      </c>
      <c r="I1738" s="2">
        <f t="shared" si="239"/>
        <v>28.688981101369734</v>
      </c>
    </row>
    <row r="1739" spans="1:9" ht="13.5" x14ac:dyDescent="0.25">
      <c r="A1739" s="3">
        <f>TITRES_STAT!B1742</f>
        <v>44840</v>
      </c>
      <c r="B1739" s="6">
        <f>TITRES_STAT!D1742</f>
        <v>1.86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6.2122871894385707E-4</v>
      </c>
      <c r="G1739" s="2">
        <f t="shared" si="242"/>
        <v>1.54416264420287E-3</v>
      </c>
      <c r="H1739" s="2">
        <f t="shared" si="238"/>
        <v>0.40230782766056922</v>
      </c>
      <c r="I1739" s="2">
        <f t="shared" si="239"/>
        <v>28.688981101369734</v>
      </c>
    </row>
    <row r="1740" spans="1:9" ht="13.5" x14ac:dyDescent="0.25">
      <c r="A1740" s="3">
        <f>TITRES_STAT!B1743</f>
        <v>44841</v>
      </c>
      <c r="B1740" s="6">
        <f>TITRES_STAT!D1743</f>
        <v>1.86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5.7685523901929582E-4</v>
      </c>
      <c r="G1740" s="2">
        <f t="shared" si="242"/>
        <v>1.4338653124740936E-3</v>
      </c>
      <c r="H1740" s="2">
        <f t="shared" si="238"/>
        <v>0.40230782766056916</v>
      </c>
      <c r="I1740" s="2">
        <f t="shared" si="239"/>
        <v>28.688981101369734</v>
      </c>
    </row>
    <row r="1741" spans="1:9" ht="13.5" x14ac:dyDescent="0.25">
      <c r="A1741" s="3">
        <f>TITRES_STAT!B1744</f>
        <v>44844</v>
      </c>
      <c r="B1741" s="6">
        <f>TITRES_STAT!D1744</f>
        <v>1.86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5.3565129337506041E-4</v>
      </c>
      <c r="G1741" s="2">
        <f t="shared" si="246"/>
        <v>1.3314463615830868E-3</v>
      </c>
      <c r="H1741" s="2">
        <f t="shared" si="238"/>
        <v>0.40230782766056922</v>
      </c>
      <c r="I1741" s="2">
        <f t="shared" si="239"/>
        <v>28.688981101369734</v>
      </c>
    </row>
    <row r="1742" spans="1:9" ht="13.5" x14ac:dyDescent="0.25">
      <c r="A1742" s="3">
        <f>TITRES_STAT!B1745</f>
        <v>44845</v>
      </c>
      <c r="B1742" s="6">
        <f>TITRES_STAT!D1745</f>
        <v>1.86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4.9739048670541317E-4</v>
      </c>
      <c r="G1742" s="2">
        <f t="shared" si="246"/>
        <v>1.2363430500414378E-3</v>
      </c>
      <c r="H1742" s="2">
        <f t="shared" si="238"/>
        <v>0.40230782766056916</v>
      </c>
      <c r="I1742" s="2">
        <f t="shared" si="239"/>
        <v>28.688981101369734</v>
      </c>
    </row>
    <row r="1743" spans="1:9" ht="13.5" x14ac:dyDescent="0.25">
      <c r="A1743" s="3">
        <f>TITRES_STAT!B1746</f>
        <v>44846</v>
      </c>
      <c r="B1743" s="6">
        <f>TITRES_STAT!D1746</f>
        <v>1.86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4.6186259479788364E-4</v>
      </c>
      <c r="G1743" s="2">
        <f t="shared" si="246"/>
        <v>1.1480328321813349E-3</v>
      </c>
      <c r="H1743" s="2">
        <f t="shared" si="238"/>
        <v>0.40230782766056922</v>
      </c>
      <c r="I1743" s="2">
        <f t="shared" si="239"/>
        <v>28.688981101369734</v>
      </c>
    </row>
    <row r="1744" spans="1:9" ht="13.5" x14ac:dyDescent="0.25">
      <c r="A1744" s="3">
        <f>TITRES_STAT!B1747</f>
        <v>44847</v>
      </c>
      <c r="B1744" s="6">
        <f>TITRES_STAT!D1747</f>
        <v>1.86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4.2887240945517762E-4</v>
      </c>
      <c r="G1744" s="2">
        <f t="shared" si="246"/>
        <v>1.0660304870255253E-3</v>
      </c>
      <c r="H1744" s="2">
        <f t="shared" si="238"/>
        <v>0.40230782766056916</v>
      </c>
      <c r="I1744" s="2">
        <f t="shared" si="239"/>
        <v>28.688981101369734</v>
      </c>
    </row>
    <row r="1745" spans="1:9" ht="13.5" x14ac:dyDescent="0.25">
      <c r="A1745" s="3">
        <f>TITRES_STAT!B1748</f>
        <v>44848</v>
      </c>
      <c r="B1745" s="6">
        <f>TITRES_STAT!D1748</f>
        <v>1.86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3.9823866592266497E-4</v>
      </c>
      <c r="G1745" s="2">
        <f t="shared" si="246"/>
        <v>9.8988545223798775E-4</v>
      </c>
      <c r="H1745" s="2">
        <f t="shared" ref="H1745:H1808" si="247">F1745/G1745</f>
        <v>0.40230782766056916</v>
      </c>
      <c r="I1745" s="2">
        <f t="shared" ref="I1745:I1808" si="248">IF(G1745=0,100,100-(100/(1+H1745)))</f>
        <v>28.688981101369734</v>
      </c>
    </row>
    <row r="1746" spans="1:9" ht="13.5" x14ac:dyDescent="0.25">
      <c r="A1746" s="3">
        <f>TITRES_STAT!B1749</f>
        <v>44851</v>
      </c>
      <c r="B1746" s="6">
        <f>TITRES_STAT!D1749</f>
        <v>1.86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3.6979304692818892E-4</v>
      </c>
      <c r="G1746" s="2">
        <f t="shared" si="246"/>
        <v>9.1917934850670288E-4</v>
      </c>
      <c r="H1746" s="2">
        <f t="shared" si="247"/>
        <v>0.40230782766056922</v>
      </c>
      <c r="I1746" s="2">
        <f t="shared" si="248"/>
        <v>28.688981101369734</v>
      </c>
    </row>
    <row r="1747" spans="1:9" ht="13.5" x14ac:dyDescent="0.25">
      <c r="A1747" s="3">
        <f>TITRES_STAT!B1750</f>
        <v>44852</v>
      </c>
      <c r="B1747" s="6">
        <f>TITRES_STAT!D1750</f>
        <v>1.86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3.4337925786188971E-4</v>
      </c>
      <c r="G1747" s="2">
        <f t="shared" si="246"/>
        <v>8.5352368075622409E-4</v>
      </c>
      <c r="H1747" s="2">
        <f t="shared" si="247"/>
        <v>0.40230782766056922</v>
      </c>
      <c r="I1747" s="2">
        <f t="shared" si="248"/>
        <v>28.688981101369734</v>
      </c>
    </row>
    <row r="1748" spans="1:9" ht="13.5" x14ac:dyDescent="0.25">
      <c r="A1748" s="3">
        <f>TITRES_STAT!B1751</f>
        <v>44853</v>
      </c>
      <c r="B1748" s="6">
        <f>TITRES_STAT!D1751</f>
        <v>1.86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3.1885216801461188E-4</v>
      </c>
      <c r="G1748" s="2">
        <f t="shared" si="246"/>
        <v>7.9255770355935091E-4</v>
      </c>
      <c r="H1748" s="2">
        <f t="shared" si="247"/>
        <v>0.40230782766056927</v>
      </c>
      <c r="I1748" s="2">
        <f t="shared" si="248"/>
        <v>28.688981101369748</v>
      </c>
    </row>
    <row r="1749" spans="1:9" ht="13.5" x14ac:dyDescent="0.25">
      <c r="A1749" s="3">
        <f>TITRES_STAT!B1752</f>
        <v>44854</v>
      </c>
      <c r="B1749" s="6">
        <f>TITRES_STAT!D1752</f>
        <v>1.86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2.9607701315642534E-4</v>
      </c>
      <c r="G1749" s="2">
        <f t="shared" si="246"/>
        <v>7.3594643901939735E-4</v>
      </c>
      <c r="H1749" s="2">
        <f t="shared" si="247"/>
        <v>0.40230782766056922</v>
      </c>
      <c r="I1749" s="2">
        <f t="shared" si="248"/>
        <v>28.688981101369734</v>
      </c>
    </row>
    <row r="1750" spans="1:9" ht="13.5" x14ac:dyDescent="0.25">
      <c r="A1750" s="3">
        <f>TITRES_STAT!B1753</f>
        <v>44855</v>
      </c>
      <c r="B1750" s="6">
        <f>TITRES_STAT!D1753</f>
        <v>1.86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2.7492865507382349E-4</v>
      </c>
      <c r="G1750" s="2">
        <f t="shared" si="246"/>
        <v>6.833788362322976E-4</v>
      </c>
      <c r="H1750" s="2">
        <f t="shared" si="247"/>
        <v>0.40230782766056916</v>
      </c>
      <c r="I1750" s="2">
        <f t="shared" si="248"/>
        <v>28.688981101369734</v>
      </c>
    </row>
    <row r="1751" spans="1:9" ht="13.5" x14ac:dyDescent="0.25">
      <c r="A1751" s="3">
        <f>TITRES_STAT!B1754</f>
        <v>44858</v>
      </c>
      <c r="B1751" s="6">
        <f>TITRES_STAT!D1754</f>
        <v>1.86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2.552908939971218E-4</v>
      </c>
      <c r="G1751" s="2">
        <f t="shared" si="246"/>
        <v>6.3456606221570495E-4</v>
      </c>
      <c r="H1751" s="2">
        <f t="shared" si="247"/>
        <v>0.40230782766056911</v>
      </c>
      <c r="I1751" s="2">
        <f t="shared" si="248"/>
        <v>28.688981101369734</v>
      </c>
    </row>
    <row r="1752" spans="1:9" ht="13.5" x14ac:dyDescent="0.25">
      <c r="A1752" s="3">
        <f>TITRES_STAT!B1755</f>
        <v>44859</v>
      </c>
      <c r="B1752" s="6">
        <f>TITRES_STAT!D1755</f>
        <v>1.86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2.3705583014018455E-4</v>
      </c>
      <c r="G1752" s="2">
        <f t="shared" si="246"/>
        <v>5.892399149145832E-4</v>
      </c>
      <c r="H1752" s="2">
        <f t="shared" si="247"/>
        <v>0.40230782766056911</v>
      </c>
      <c r="I1752" s="2">
        <f t="shared" si="248"/>
        <v>28.688981101369734</v>
      </c>
    </row>
    <row r="1753" spans="1:9" ht="13.5" x14ac:dyDescent="0.25">
      <c r="A1753" s="3">
        <f>TITRES_STAT!B1756</f>
        <v>44860</v>
      </c>
      <c r="B1753" s="6">
        <f>TITRES_STAT!D1756</f>
        <v>1.86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2.201232708444571E-4</v>
      </c>
      <c r="G1753" s="2">
        <f t="shared" si="246"/>
        <v>5.4715134956354159E-4</v>
      </c>
      <c r="H1753" s="2">
        <f t="shared" si="247"/>
        <v>0.40230782766056911</v>
      </c>
      <c r="I1753" s="2">
        <f t="shared" si="248"/>
        <v>28.688981101369734</v>
      </c>
    </row>
    <row r="1754" spans="1:9" ht="13.5" x14ac:dyDescent="0.25">
      <c r="A1754" s="3">
        <f>TITRES_STAT!B1757</f>
        <v>44861</v>
      </c>
      <c r="B1754" s="6">
        <f>TITRES_STAT!D1757</f>
        <v>1.86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2.0440018006985303E-4</v>
      </c>
      <c r="G1754" s="2">
        <f t="shared" si="246"/>
        <v>5.0806911030900292E-4</v>
      </c>
      <c r="H1754" s="2">
        <f t="shared" si="247"/>
        <v>0.40230782766056911</v>
      </c>
      <c r="I1754" s="2">
        <f t="shared" si="248"/>
        <v>28.688981101369734</v>
      </c>
    </row>
    <row r="1755" spans="1:9" ht="13.5" x14ac:dyDescent="0.25">
      <c r="A1755" s="3">
        <f>TITRES_STAT!B1758</f>
        <v>44862</v>
      </c>
      <c r="B1755" s="6">
        <f>TITRES_STAT!D1758</f>
        <v>1.86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1.8980016720772068E-4</v>
      </c>
      <c r="G1755" s="2">
        <f t="shared" si="246"/>
        <v>4.7177845957264557E-4</v>
      </c>
      <c r="H1755" s="2">
        <f t="shared" si="247"/>
        <v>0.40230782766056916</v>
      </c>
      <c r="I1755" s="2">
        <f t="shared" si="248"/>
        <v>28.688981101369734</v>
      </c>
    </row>
    <row r="1756" spans="1:9" ht="13.5" x14ac:dyDescent="0.25">
      <c r="A1756" s="3">
        <f>TITRES_STAT!B1759</f>
        <v>44865</v>
      </c>
      <c r="B1756" s="6">
        <f>TITRES_STAT!D1759</f>
        <v>1.86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1.762430124071692E-4</v>
      </c>
      <c r="G1756" s="2">
        <f t="shared" si="246"/>
        <v>4.3807999817459947E-4</v>
      </c>
      <c r="H1756" s="2">
        <f t="shared" si="247"/>
        <v>0.40230782766056911</v>
      </c>
      <c r="I1756" s="2">
        <f t="shared" si="248"/>
        <v>28.688981101369734</v>
      </c>
    </row>
    <row r="1757" spans="1:9" ht="13.5" x14ac:dyDescent="0.25">
      <c r="A1757" s="3">
        <f>TITRES_STAT!B1760</f>
        <v>44866</v>
      </c>
      <c r="B1757" s="6">
        <f>TITRES_STAT!D1760</f>
        <v>1.86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1.6365422580665712E-4</v>
      </c>
      <c r="G1757" s="2">
        <f t="shared" si="249"/>
        <v>4.0678856973355666E-4</v>
      </c>
      <c r="H1757" s="2">
        <f t="shared" si="247"/>
        <v>0.40230782766056911</v>
      </c>
      <c r="I1757" s="2">
        <f t="shared" si="248"/>
        <v>28.688981101369734</v>
      </c>
    </row>
    <row r="1758" spans="1:9" ht="13.5" x14ac:dyDescent="0.25">
      <c r="A1758" s="3">
        <f>TITRES_STAT!B1761</f>
        <v>44867</v>
      </c>
      <c r="B1758" s="6">
        <f>TITRES_STAT!D1761</f>
        <v>1.86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1.5196463824903875E-4</v>
      </c>
      <c r="G1758" s="2">
        <f t="shared" si="249"/>
        <v>3.7773224332401689E-4</v>
      </c>
      <c r="H1758" s="2">
        <f t="shared" si="247"/>
        <v>0.40230782766056911</v>
      </c>
      <c r="I1758" s="2">
        <f t="shared" si="248"/>
        <v>28.688981101369734</v>
      </c>
    </row>
    <row r="1759" spans="1:9" ht="13.5" x14ac:dyDescent="0.25">
      <c r="A1759" s="3">
        <f>TITRES_STAT!B1762</f>
        <v>44868</v>
      </c>
      <c r="B1759" s="6">
        <f>TITRES_STAT!D1762</f>
        <v>1.86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1.4111002123125027E-4</v>
      </c>
      <c r="G1759" s="2">
        <f t="shared" si="249"/>
        <v>3.5075136880087282E-4</v>
      </c>
      <c r="H1759" s="2">
        <f t="shared" si="247"/>
        <v>0.40230782766056916</v>
      </c>
      <c r="I1759" s="2">
        <f t="shared" si="248"/>
        <v>28.688981101369734</v>
      </c>
    </row>
    <row r="1760" spans="1:9" ht="13.5" x14ac:dyDescent="0.25">
      <c r="A1760" s="3">
        <f>TITRES_STAT!B1763</f>
        <v>44869</v>
      </c>
      <c r="B1760" s="6">
        <f>TITRES_STAT!D1763</f>
        <v>1.86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1.3103073400044668E-4</v>
      </c>
      <c r="G1760" s="2">
        <f t="shared" si="249"/>
        <v>3.2569769960081051E-4</v>
      </c>
      <c r="H1760" s="2">
        <f t="shared" si="247"/>
        <v>0.40230782766056911</v>
      </c>
      <c r="I1760" s="2">
        <f t="shared" si="248"/>
        <v>28.688981101369734</v>
      </c>
    </row>
    <row r="1761" spans="1:9" ht="13.5" x14ac:dyDescent="0.25">
      <c r="A1761" s="3">
        <f>TITRES_STAT!B1764</f>
        <v>44872</v>
      </c>
      <c r="B1761" s="6">
        <f>TITRES_STAT!D1764</f>
        <v>1.86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1.2167139585755764E-4</v>
      </c>
      <c r="G1761" s="2">
        <f t="shared" si="249"/>
        <v>3.0243357820075259E-4</v>
      </c>
      <c r="H1761" s="2">
        <f t="shared" si="247"/>
        <v>0.40230782766056916</v>
      </c>
      <c r="I1761" s="2">
        <f t="shared" si="248"/>
        <v>28.688981101369734</v>
      </c>
    </row>
    <row r="1762" spans="1:9" ht="13.5" x14ac:dyDescent="0.25">
      <c r="A1762" s="3">
        <f>TITRES_STAT!B1765</f>
        <v>44873</v>
      </c>
      <c r="B1762" s="6">
        <f>TITRES_STAT!D1765</f>
        <v>1.86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1.1298058186773209E-4</v>
      </c>
      <c r="G1762" s="2">
        <f t="shared" si="249"/>
        <v>2.8083117975784164E-4</v>
      </c>
      <c r="H1762" s="2">
        <f t="shared" si="247"/>
        <v>0.40230782766056922</v>
      </c>
      <c r="I1762" s="2">
        <f t="shared" si="248"/>
        <v>28.688981101369734</v>
      </c>
    </row>
    <row r="1763" spans="1:9" ht="13.5" x14ac:dyDescent="0.25">
      <c r="A1763" s="3">
        <f>TITRES_STAT!B1766</f>
        <v>44874</v>
      </c>
      <c r="B1763" s="6">
        <f>TITRES_STAT!D1766</f>
        <v>1.86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1.0491054030575123E-4</v>
      </c>
      <c r="G1763" s="2">
        <f t="shared" si="249"/>
        <v>2.6077180977513868E-4</v>
      </c>
      <c r="H1763" s="2">
        <f t="shared" si="247"/>
        <v>0.40230782766056922</v>
      </c>
      <c r="I1763" s="2">
        <f t="shared" si="248"/>
        <v>28.688981101369734</v>
      </c>
    </row>
    <row r="1764" spans="1:9" ht="13.5" x14ac:dyDescent="0.25">
      <c r="A1764" s="3">
        <f>TITRES_STAT!B1767</f>
        <v>44875</v>
      </c>
      <c r="B1764" s="6">
        <f>TITRES_STAT!D1767</f>
        <v>1.86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9.7416930283911852E-5</v>
      </c>
      <c r="G1764" s="2">
        <f t="shared" si="249"/>
        <v>2.4214525193405736E-4</v>
      </c>
      <c r="H1764" s="2">
        <f t="shared" si="247"/>
        <v>0.40230782766056916</v>
      </c>
      <c r="I1764" s="2">
        <f t="shared" si="248"/>
        <v>28.688981101369734</v>
      </c>
    </row>
    <row r="1765" spans="1:9" ht="13.5" x14ac:dyDescent="0.25">
      <c r="A1765" s="3">
        <f>TITRES_STAT!B1768</f>
        <v>44876</v>
      </c>
      <c r="B1765" s="6">
        <f>TITRES_STAT!D1768</f>
        <v>1.86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9.0458578120775285E-5</v>
      </c>
      <c r="G1765" s="2">
        <f t="shared" si="249"/>
        <v>2.2484916251019611E-4</v>
      </c>
      <c r="H1765" s="2">
        <f t="shared" si="247"/>
        <v>0.40230782766056916</v>
      </c>
      <c r="I1765" s="2">
        <f t="shared" si="248"/>
        <v>28.688981101369734</v>
      </c>
    </row>
    <row r="1766" spans="1:9" ht="13.5" x14ac:dyDescent="0.25">
      <c r="A1766" s="3">
        <f>TITRES_STAT!B1769</f>
        <v>44879</v>
      </c>
      <c r="B1766" s="6">
        <f>TITRES_STAT!D1769</f>
        <v>1.86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8.3997251112148479E-5</v>
      </c>
      <c r="G1766" s="2">
        <f t="shared" si="249"/>
        <v>2.0878850804518213E-4</v>
      </c>
      <c r="H1766" s="2">
        <f t="shared" si="247"/>
        <v>0.40230782766056911</v>
      </c>
      <c r="I1766" s="2">
        <f t="shared" si="248"/>
        <v>28.688981101369734</v>
      </c>
    </row>
    <row r="1767" spans="1:9" ht="13.5" x14ac:dyDescent="0.25">
      <c r="A1767" s="3">
        <f>TITRES_STAT!B1770</f>
        <v>44880</v>
      </c>
      <c r="B1767" s="6">
        <f>TITRES_STAT!D1770</f>
        <v>1.86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7.7997447461280734E-5</v>
      </c>
      <c r="G1767" s="2">
        <f t="shared" si="249"/>
        <v>1.9387504318481196E-4</v>
      </c>
      <c r="H1767" s="2">
        <f t="shared" si="247"/>
        <v>0.40230782766056916</v>
      </c>
      <c r="I1767" s="2">
        <f t="shared" si="248"/>
        <v>28.688981101369734</v>
      </c>
    </row>
    <row r="1768" spans="1:9" ht="13.5" x14ac:dyDescent="0.25">
      <c r="A1768" s="3">
        <f>TITRES_STAT!B1771</f>
        <v>44881</v>
      </c>
      <c r="B1768" s="6">
        <f>TITRES_STAT!D1771</f>
        <v>1.86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7.2426201214046402E-5</v>
      </c>
      <c r="G1768" s="2">
        <f t="shared" si="249"/>
        <v>1.8002682581446825E-4</v>
      </c>
      <c r="H1768" s="2">
        <f t="shared" si="247"/>
        <v>0.40230782766056916</v>
      </c>
      <c r="I1768" s="2">
        <f t="shared" si="248"/>
        <v>28.688981101369734</v>
      </c>
    </row>
    <row r="1769" spans="1:9" ht="13.5" x14ac:dyDescent="0.25">
      <c r="A1769" s="3">
        <f>TITRES_STAT!B1772</f>
        <v>44882</v>
      </c>
      <c r="B1769" s="6">
        <f>TITRES_STAT!D1772</f>
        <v>1.86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6.7252901127328802E-5</v>
      </c>
      <c r="G1769" s="2">
        <f t="shared" si="249"/>
        <v>1.6716776682772051E-4</v>
      </c>
      <c r="H1769" s="2">
        <f t="shared" si="247"/>
        <v>0.40230782766056922</v>
      </c>
      <c r="I1769" s="2">
        <f t="shared" si="248"/>
        <v>28.688981101369734</v>
      </c>
    </row>
    <row r="1770" spans="1:9" ht="13.5" x14ac:dyDescent="0.25">
      <c r="A1770" s="3">
        <f>TITRES_STAT!B1773</f>
        <v>44883</v>
      </c>
      <c r="B1770" s="6">
        <f>TITRES_STAT!D1773</f>
        <v>1.86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6.2449122475376749E-5</v>
      </c>
      <c r="G1770" s="2">
        <f t="shared" si="249"/>
        <v>1.5522721205431188E-4</v>
      </c>
      <c r="H1770" s="2">
        <f t="shared" si="247"/>
        <v>0.40230782766056933</v>
      </c>
      <c r="I1770" s="2">
        <f t="shared" si="248"/>
        <v>28.688981101369748</v>
      </c>
    </row>
    <row r="1771" spans="1:9" ht="13.5" x14ac:dyDescent="0.25">
      <c r="A1771" s="3">
        <f>TITRES_STAT!B1774</f>
        <v>44886</v>
      </c>
      <c r="B1771" s="6">
        <f>TITRES_STAT!D1774</f>
        <v>1.87</v>
      </c>
      <c r="C1771" s="2">
        <f t="shared" si="243"/>
        <v>1.0000000000000009E-2</v>
      </c>
      <c r="D1771" s="2">
        <f t="shared" si="244"/>
        <v>1.0000000000000009E-2</v>
      </c>
      <c r="E1771" s="2">
        <f t="shared" si="245"/>
        <v>0</v>
      </c>
      <c r="F1771" s="2">
        <f t="shared" si="249"/>
        <v>7.7227418515570759E-4</v>
      </c>
      <c r="G1771" s="2">
        <f t="shared" si="249"/>
        <v>1.4413955405043246E-4</v>
      </c>
      <c r="H1771" s="2">
        <f t="shared" si="247"/>
        <v>5.3578227728212582</v>
      </c>
      <c r="I1771" s="2">
        <f t="shared" si="248"/>
        <v>84.271345148612028</v>
      </c>
    </row>
    <row r="1772" spans="1:9" ht="13.5" x14ac:dyDescent="0.25">
      <c r="A1772" s="3">
        <f>TITRES_STAT!B1775</f>
        <v>44887</v>
      </c>
      <c r="B1772" s="6">
        <f>TITRES_STAT!D1775</f>
        <v>1.86</v>
      </c>
      <c r="C1772" s="2">
        <f t="shared" si="243"/>
        <v>-1.0000000000000009E-2</v>
      </c>
      <c r="D1772" s="2">
        <f t="shared" si="244"/>
        <v>0</v>
      </c>
      <c r="E1772" s="2">
        <f t="shared" si="245"/>
        <v>1.0000000000000009E-2</v>
      </c>
      <c r="F1772" s="2">
        <f t="shared" si="249"/>
        <v>7.171117433588713E-4</v>
      </c>
      <c r="G1772" s="2">
        <f t="shared" si="249"/>
        <v>8.4812958590397365E-4</v>
      </c>
      <c r="H1772" s="2">
        <f t="shared" si="247"/>
        <v>0.84552143360798127</v>
      </c>
      <c r="I1772" s="2">
        <f t="shared" si="248"/>
        <v>45.814771815193332</v>
      </c>
    </row>
    <row r="1773" spans="1:9" ht="13.5" x14ac:dyDescent="0.25">
      <c r="A1773" s="3">
        <f>TITRES_STAT!B1776</f>
        <v>44888</v>
      </c>
      <c r="B1773" s="6">
        <f>TITRES_STAT!D1776</f>
        <v>1.86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6.6588947597609471E-4</v>
      </c>
      <c r="G1773" s="2">
        <f t="shared" si="250"/>
        <v>7.8754890119654697E-4</v>
      </c>
      <c r="H1773" s="2">
        <f t="shared" si="247"/>
        <v>0.84552143360798115</v>
      </c>
      <c r="I1773" s="2">
        <f t="shared" si="248"/>
        <v>45.814771815193332</v>
      </c>
    </row>
    <row r="1774" spans="1:9" ht="13.5" x14ac:dyDescent="0.25">
      <c r="A1774" s="3">
        <f>TITRES_STAT!B1777</f>
        <v>44889</v>
      </c>
      <c r="B1774" s="6">
        <f>TITRES_STAT!D1777</f>
        <v>1.86</v>
      </c>
      <c r="C1774" s="2">
        <f t="shared" si="243"/>
        <v>0</v>
      </c>
      <c r="D1774" s="2">
        <f t="shared" si="244"/>
        <v>0</v>
      </c>
      <c r="E1774" s="2">
        <f t="shared" si="245"/>
        <v>0</v>
      </c>
      <c r="F1774" s="2">
        <f t="shared" si="250"/>
        <v>6.1832594197780226E-4</v>
      </c>
      <c r="G1774" s="2">
        <f t="shared" si="250"/>
        <v>7.3129540825393649E-4</v>
      </c>
      <c r="H1774" s="2">
        <f t="shared" si="247"/>
        <v>0.84552143360798115</v>
      </c>
      <c r="I1774" s="2">
        <f t="shared" si="248"/>
        <v>45.814771815193332</v>
      </c>
    </row>
    <row r="1775" spans="1:9" ht="13.5" x14ac:dyDescent="0.25">
      <c r="A1775" s="3">
        <f>TITRES_STAT!B1778</f>
        <v>44890</v>
      </c>
      <c r="B1775" s="6">
        <f>TITRES_STAT!D1778</f>
        <v>1.86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5.7415980326510209E-4</v>
      </c>
      <c r="G1775" s="2">
        <f t="shared" si="250"/>
        <v>6.7906002195008389E-4</v>
      </c>
      <c r="H1775" s="2">
        <f t="shared" si="247"/>
        <v>0.84552143360798115</v>
      </c>
      <c r="I1775" s="2">
        <f t="shared" si="248"/>
        <v>45.814771815193332</v>
      </c>
    </row>
    <row r="1776" spans="1:9" ht="13.5" x14ac:dyDescent="0.25">
      <c r="A1776" s="3">
        <f>TITRES_STAT!B1779</f>
        <v>44893</v>
      </c>
      <c r="B1776" s="6">
        <f>TITRES_STAT!D1779</f>
        <v>1.86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5.3314838874616622E-4</v>
      </c>
      <c r="G1776" s="2">
        <f t="shared" si="250"/>
        <v>6.3055573466793498E-4</v>
      </c>
      <c r="H1776" s="2">
        <f t="shared" si="247"/>
        <v>0.84552143360798127</v>
      </c>
      <c r="I1776" s="2">
        <f t="shared" si="248"/>
        <v>45.814771815193332</v>
      </c>
    </row>
    <row r="1777" spans="1:9" ht="13.5" x14ac:dyDescent="0.25">
      <c r="A1777" s="3">
        <f>TITRES_STAT!B1780</f>
        <v>44894</v>
      </c>
      <c r="B1777" s="6">
        <f>TITRES_STAT!D1780</f>
        <v>1.86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4.9506636097858291E-4</v>
      </c>
      <c r="G1777" s="2">
        <f t="shared" si="250"/>
        <v>5.8551603933451103E-4</v>
      </c>
      <c r="H1777" s="2">
        <f t="shared" si="247"/>
        <v>0.84552143360798127</v>
      </c>
      <c r="I1777" s="2">
        <f t="shared" si="248"/>
        <v>45.814771815193332</v>
      </c>
    </row>
    <row r="1778" spans="1:9" ht="13.5" x14ac:dyDescent="0.25">
      <c r="A1778" s="3">
        <f>TITRES_STAT!B1781</f>
        <v>44895</v>
      </c>
      <c r="B1778" s="6">
        <f>TITRES_STAT!D1781</f>
        <v>1.86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4.5970447805154124E-4</v>
      </c>
      <c r="G1778" s="2">
        <f t="shared" si="250"/>
        <v>5.4369346509633161E-4</v>
      </c>
      <c r="H1778" s="2">
        <f t="shared" si="247"/>
        <v>0.84552143360798127</v>
      </c>
      <c r="I1778" s="2">
        <f t="shared" si="248"/>
        <v>45.814771815193332</v>
      </c>
    </row>
    <row r="1779" spans="1:9" ht="13.5" x14ac:dyDescent="0.25">
      <c r="A1779" s="3">
        <f>TITRES_STAT!B1782</f>
        <v>44896</v>
      </c>
      <c r="B1779" s="6">
        <f>TITRES_STAT!D1782</f>
        <v>1.86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4.2686844390500255E-4</v>
      </c>
      <c r="G1779" s="2">
        <f t="shared" si="250"/>
        <v>5.0485821758945075E-4</v>
      </c>
      <c r="H1779" s="2">
        <f t="shared" si="247"/>
        <v>0.84552143360798127</v>
      </c>
      <c r="I1779" s="2">
        <f t="shared" si="248"/>
        <v>45.814771815193332</v>
      </c>
    </row>
    <row r="1780" spans="1:9" ht="13.5" x14ac:dyDescent="0.25">
      <c r="A1780" s="3">
        <f>TITRES_STAT!B1783</f>
        <v>44897</v>
      </c>
      <c r="B1780" s="6">
        <f>TITRES_STAT!D1783</f>
        <v>1.86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3.9637784076893093E-4</v>
      </c>
      <c r="G1780" s="2">
        <f t="shared" si="250"/>
        <v>4.6879691633306141E-4</v>
      </c>
      <c r="H1780" s="2">
        <f t="shared" si="247"/>
        <v>0.84552143360798127</v>
      </c>
      <c r="I1780" s="2">
        <f t="shared" si="248"/>
        <v>45.814771815193332</v>
      </c>
    </row>
    <row r="1781" spans="1:9" ht="13.5" x14ac:dyDescent="0.25">
      <c r="A1781" s="3">
        <f>TITRES_STAT!B1784</f>
        <v>44900</v>
      </c>
      <c r="B1781" s="6">
        <f>TITRES_STAT!D1784</f>
        <v>1.86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3.6806513785686443E-4</v>
      </c>
      <c r="G1781" s="2">
        <f t="shared" si="250"/>
        <v>4.3531142230927129E-4</v>
      </c>
      <c r="H1781" s="2">
        <f t="shared" si="247"/>
        <v>0.84552143360798127</v>
      </c>
      <c r="I1781" s="2">
        <f t="shared" si="248"/>
        <v>45.814771815193332</v>
      </c>
    </row>
    <row r="1782" spans="1:9" ht="13.5" x14ac:dyDescent="0.25">
      <c r="A1782" s="3">
        <f>TITRES_STAT!B1785</f>
        <v>44901</v>
      </c>
      <c r="B1782" s="6">
        <f>TITRES_STAT!D1785</f>
        <v>1.86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3.4177477086708841E-4</v>
      </c>
      <c r="G1782" s="2">
        <f t="shared" si="250"/>
        <v>4.0421774928718049E-4</v>
      </c>
      <c r="H1782" s="2">
        <f t="shared" si="247"/>
        <v>0.84552143360798127</v>
      </c>
      <c r="I1782" s="2">
        <f t="shared" si="248"/>
        <v>45.814771815193332</v>
      </c>
    </row>
    <row r="1783" spans="1:9" ht="13.5" x14ac:dyDescent="0.25">
      <c r="A1783" s="3">
        <f>TITRES_STAT!B1786</f>
        <v>44902</v>
      </c>
      <c r="B1783" s="6">
        <f>TITRES_STAT!D1786</f>
        <v>1.86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3.1736228723372494E-4</v>
      </c>
      <c r="G1783" s="2">
        <f t="shared" si="250"/>
        <v>3.7534505290952476E-4</v>
      </c>
      <c r="H1783" s="2">
        <f t="shared" si="247"/>
        <v>0.84552143360798127</v>
      </c>
      <c r="I1783" s="2">
        <f t="shared" si="248"/>
        <v>45.814771815193332</v>
      </c>
    </row>
    <row r="1784" spans="1:9" ht="13.5" x14ac:dyDescent="0.25">
      <c r="A1784" s="3">
        <f>TITRES_STAT!B1787</f>
        <v>44903</v>
      </c>
      <c r="B1784" s="6">
        <f>TITRES_STAT!D1787</f>
        <v>1.86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2.9469355243131598E-4</v>
      </c>
      <c r="G1784" s="2">
        <f t="shared" si="250"/>
        <v>3.4853469198741584E-4</v>
      </c>
      <c r="H1784" s="2">
        <f t="shared" si="247"/>
        <v>0.84552143360798115</v>
      </c>
      <c r="I1784" s="2">
        <f t="shared" si="248"/>
        <v>45.814771815193332</v>
      </c>
    </row>
    <row r="1785" spans="1:9" ht="13.5" x14ac:dyDescent="0.25">
      <c r="A1785" s="3">
        <f>TITRES_STAT!B1788</f>
        <v>44904</v>
      </c>
      <c r="B1785" s="6">
        <f>TITRES_STAT!D1788</f>
        <v>1.86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2.7364401297193627E-4</v>
      </c>
      <c r="G1785" s="2">
        <f t="shared" si="250"/>
        <v>3.2363935684545756E-4</v>
      </c>
      <c r="H1785" s="2">
        <f t="shared" si="247"/>
        <v>0.84552143360798115</v>
      </c>
      <c r="I1785" s="2">
        <f t="shared" si="248"/>
        <v>45.814771815193332</v>
      </c>
    </row>
    <row r="1786" spans="1:9" ht="13.5" x14ac:dyDescent="0.25">
      <c r="A1786" s="3">
        <f>TITRES_STAT!B1789</f>
        <v>44907</v>
      </c>
      <c r="B1786" s="6">
        <f>TITRES_STAT!D1789</f>
        <v>1.87</v>
      </c>
      <c r="C1786" s="2">
        <f t="shared" si="243"/>
        <v>1.0000000000000009E-2</v>
      </c>
      <c r="D1786" s="2">
        <f t="shared" si="244"/>
        <v>1.0000000000000009E-2</v>
      </c>
      <c r="E1786" s="2">
        <f t="shared" si="245"/>
        <v>0</v>
      </c>
      <c r="F1786" s="2">
        <f t="shared" si="250"/>
        <v>9.6838372633108432E-4</v>
      </c>
      <c r="G1786" s="2">
        <f t="shared" si="250"/>
        <v>3.0052225992792484E-4</v>
      </c>
      <c r="H1786" s="2">
        <f t="shared" si="247"/>
        <v>3.2223360977098161</v>
      </c>
      <c r="I1786" s="2">
        <f t="shared" si="248"/>
        <v>76.316428231698623</v>
      </c>
    </row>
    <row r="1787" spans="1:9" ht="13.5" x14ac:dyDescent="0.25">
      <c r="A1787" s="3">
        <f>TITRES_STAT!B1790</f>
        <v>44908</v>
      </c>
      <c r="B1787" s="6">
        <f>TITRES_STAT!D1790</f>
        <v>1.87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8.9921346016457837E-4</v>
      </c>
      <c r="G1787" s="2">
        <f t="shared" si="250"/>
        <v>2.7905638421878734E-4</v>
      </c>
      <c r="H1787" s="2">
        <f t="shared" si="247"/>
        <v>3.2223360977098165</v>
      </c>
      <c r="I1787" s="2">
        <f t="shared" si="248"/>
        <v>76.316428231698623</v>
      </c>
    </row>
    <row r="1788" spans="1:9" ht="13.5" x14ac:dyDescent="0.25">
      <c r="A1788" s="3">
        <f>TITRES_STAT!B1791</f>
        <v>44909</v>
      </c>
      <c r="B1788" s="6">
        <f>TITRES_STAT!D1791</f>
        <v>1.87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8.3498392729567988E-4</v>
      </c>
      <c r="G1788" s="2">
        <f t="shared" si="250"/>
        <v>2.5912378534601683E-4</v>
      </c>
      <c r="H1788" s="2">
        <f t="shared" si="247"/>
        <v>3.2223360977098161</v>
      </c>
      <c r="I1788" s="2">
        <f t="shared" si="248"/>
        <v>76.316428231698623</v>
      </c>
    </row>
    <row r="1789" spans="1:9" ht="13.5" x14ac:dyDescent="0.25">
      <c r="A1789" s="3">
        <f>TITRES_STAT!B1792</f>
        <v>44910</v>
      </c>
      <c r="B1789" s="6">
        <f>TITRES_STAT!D1792</f>
        <v>1.87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7.7534221820313128E-4</v>
      </c>
      <c r="G1789" s="2">
        <f t="shared" si="251"/>
        <v>2.4061494353558706E-4</v>
      </c>
      <c r="H1789" s="2">
        <f t="shared" si="247"/>
        <v>3.2223360977098157</v>
      </c>
      <c r="I1789" s="2">
        <f t="shared" si="248"/>
        <v>76.316428231698623</v>
      </c>
    </row>
    <row r="1790" spans="1:9" ht="13.5" x14ac:dyDescent="0.25">
      <c r="A1790" s="3">
        <f>TITRES_STAT!B1793</f>
        <v>44911</v>
      </c>
      <c r="B1790" s="6">
        <f>TITRES_STAT!D1793</f>
        <v>1.87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7.1996063118862183E-4</v>
      </c>
      <c r="G1790" s="2">
        <f t="shared" si="251"/>
        <v>2.2342816185447371E-4</v>
      </c>
      <c r="H1790" s="2">
        <f t="shared" si="247"/>
        <v>3.2223360977098152</v>
      </c>
      <c r="I1790" s="2">
        <f t="shared" si="248"/>
        <v>76.316428231698623</v>
      </c>
    </row>
    <row r="1791" spans="1:9" ht="13.5" x14ac:dyDescent="0.25">
      <c r="A1791" s="3">
        <f>TITRES_STAT!B1794</f>
        <v>44914</v>
      </c>
      <c r="B1791" s="6">
        <f>TITRES_STAT!D1794</f>
        <v>1.87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6.6853487181800595E-4</v>
      </c>
      <c r="G1791" s="2">
        <f t="shared" si="251"/>
        <v>2.0746900743629702E-4</v>
      </c>
      <c r="H1791" s="2">
        <f t="shared" si="247"/>
        <v>3.2223360977098152</v>
      </c>
      <c r="I1791" s="2">
        <f t="shared" si="248"/>
        <v>76.316428231698623</v>
      </c>
    </row>
    <row r="1792" spans="1:9" ht="13.5" x14ac:dyDescent="0.25">
      <c r="A1792" s="3">
        <f>TITRES_STAT!B1795</f>
        <v>44915</v>
      </c>
      <c r="B1792" s="6">
        <f>TITRES_STAT!D1795</f>
        <v>1.87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6.2078238097386265E-4</v>
      </c>
      <c r="G1792" s="2">
        <f t="shared" si="251"/>
        <v>1.9264979261941867E-4</v>
      </c>
      <c r="H1792" s="2">
        <f t="shared" si="247"/>
        <v>3.2223360977098148</v>
      </c>
      <c r="I1792" s="2">
        <f t="shared" si="248"/>
        <v>76.316428231698609</v>
      </c>
    </row>
    <row r="1793" spans="1:9" ht="13.5" x14ac:dyDescent="0.25">
      <c r="A1793" s="3">
        <f>TITRES_STAT!B1796</f>
        <v>44916</v>
      </c>
      <c r="B1793" s="6">
        <f>TITRES_STAT!D1796</f>
        <v>1.87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5.7644078233287242E-4</v>
      </c>
      <c r="G1793" s="2">
        <f t="shared" si="251"/>
        <v>1.7888909314660306E-4</v>
      </c>
      <c r="H1793" s="2">
        <f t="shared" si="247"/>
        <v>3.2223360977098143</v>
      </c>
      <c r="I1793" s="2">
        <f t="shared" si="248"/>
        <v>76.316428231698609</v>
      </c>
    </row>
    <row r="1794" spans="1:9" ht="13.5" x14ac:dyDescent="0.25">
      <c r="A1794" s="3">
        <f>TITRES_STAT!B1797</f>
        <v>44917</v>
      </c>
      <c r="B1794" s="6">
        <f>TITRES_STAT!D1797</f>
        <v>1.87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5.3526644073766724E-4</v>
      </c>
      <c r="G1794" s="2">
        <f t="shared" si="251"/>
        <v>1.6611130077898856E-4</v>
      </c>
      <c r="H1794" s="2">
        <f t="shared" si="247"/>
        <v>3.2223360977098143</v>
      </c>
      <c r="I1794" s="2">
        <f t="shared" si="248"/>
        <v>76.316428231698609</v>
      </c>
    </row>
    <row r="1795" spans="1:9" ht="13.5" x14ac:dyDescent="0.25">
      <c r="A1795" s="3">
        <f>TITRES_STAT!B1798</f>
        <v>44918</v>
      </c>
      <c r="B1795" s="6">
        <f>TITRES_STAT!D1798</f>
        <v>1.87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4.9703312354211959E-4</v>
      </c>
      <c r="G1795" s="2">
        <f t="shared" si="251"/>
        <v>1.5424620786620366E-4</v>
      </c>
      <c r="H1795" s="2">
        <f t="shared" si="247"/>
        <v>3.2223360977098143</v>
      </c>
      <c r="I1795" s="2">
        <f t="shared" si="248"/>
        <v>76.316428231698609</v>
      </c>
    </row>
    <row r="1796" spans="1:9" ht="13.5" x14ac:dyDescent="0.25">
      <c r="A1796" s="3">
        <f>TITRES_STAT!B1799</f>
        <v>44921</v>
      </c>
      <c r="B1796" s="6">
        <f>TITRES_STAT!D1799</f>
        <v>1.87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4.6153075757482534E-4</v>
      </c>
      <c r="G1796" s="2">
        <f t="shared" si="251"/>
        <v>1.4322862159004624E-4</v>
      </c>
      <c r="H1796" s="2">
        <f t="shared" si="247"/>
        <v>3.2223360977098148</v>
      </c>
      <c r="I1796" s="2">
        <f t="shared" si="248"/>
        <v>76.316428231698609</v>
      </c>
    </row>
    <row r="1797" spans="1:9" ht="13.5" x14ac:dyDescent="0.25">
      <c r="A1797" s="3">
        <f>TITRES_STAT!B1800</f>
        <v>44922</v>
      </c>
      <c r="B1797" s="6">
        <f>TITRES_STAT!D1800</f>
        <v>1.87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4.2856427489090923E-4</v>
      </c>
      <c r="G1797" s="2">
        <f t="shared" si="251"/>
        <v>1.3299800576218579E-4</v>
      </c>
      <c r="H1797" s="2">
        <f t="shared" si="247"/>
        <v>3.2223360977098148</v>
      </c>
      <c r="I1797" s="2">
        <f t="shared" si="248"/>
        <v>76.316428231698609</v>
      </c>
    </row>
    <row r="1798" spans="1:9" ht="13.5" x14ac:dyDescent="0.25">
      <c r="A1798" s="3">
        <f>TITRES_STAT!B1801</f>
        <v>44923</v>
      </c>
      <c r="B1798" s="6">
        <f>TITRES_STAT!D1801</f>
        <v>1.86</v>
      </c>
      <c r="C1798" s="2">
        <f t="shared" si="252"/>
        <v>-1.0000000000000009E-2</v>
      </c>
      <c r="D1798" s="2">
        <f t="shared" si="253"/>
        <v>0</v>
      </c>
      <c r="E1798" s="2">
        <f t="shared" si="254"/>
        <v>1.0000000000000009E-2</v>
      </c>
      <c r="F1798" s="2">
        <f t="shared" si="251"/>
        <v>3.9795254097012999E-4</v>
      </c>
      <c r="G1798" s="2">
        <f t="shared" si="251"/>
        <v>8.3778386249345885E-4</v>
      </c>
      <c r="H1798" s="2">
        <f t="shared" si="247"/>
        <v>0.47500621435428647</v>
      </c>
      <c r="I1798" s="2">
        <f t="shared" si="248"/>
        <v>32.203675464664386</v>
      </c>
    </row>
    <row r="1799" spans="1:9" ht="13.5" x14ac:dyDescent="0.25">
      <c r="A1799" s="3">
        <f>TITRES_STAT!B1802</f>
        <v>44924</v>
      </c>
      <c r="B1799" s="6">
        <f>TITRES_STAT!D1802</f>
        <v>1.86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3.6952735947226356E-4</v>
      </c>
      <c r="G1799" s="2">
        <f t="shared" si="251"/>
        <v>7.7794215802964026E-4</v>
      </c>
      <c r="H1799" s="2">
        <f t="shared" si="247"/>
        <v>0.47500621435428653</v>
      </c>
      <c r="I1799" s="2">
        <f t="shared" si="248"/>
        <v>32.2036754646644</v>
      </c>
    </row>
    <row r="1800" spans="1:9" ht="13.5" x14ac:dyDescent="0.25">
      <c r="A1800" s="3">
        <f>TITRES_STAT!B1803</f>
        <v>44925</v>
      </c>
      <c r="B1800" s="6">
        <f>TITRES_STAT!D1803</f>
        <v>1.86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3.4313254808138757E-4</v>
      </c>
      <c r="G1800" s="2">
        <f t="shared" si="251"/>
        <v>7.2237486102752306E-4</v>
      </c>
      <c r="H1800" s="2">
        <f t="shared" si="247"/>
        <v>0.47500621435428653</v>
      </c>
      <c r="I1800" s="2">
        <f t="shared" si="248"/>
        <v>32.2036754646644</v>
      </c>
    </row>
    <row r="1801" spans="1:9" ht="13.5" x14ac:dyDescent="0.25">
      <c r="A1801" s="3">
        <f>TITRES_STAT!B1804</f>
        <v>44928</v>
      </c>
      <c r="B1801" s="6">
        <f>TITRES_STAT!D1804</f>
        <v>1.86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3.1862308036128845E-4</v>
      </c>
      <c r="G1801" s="2">
        <f t="shared" si="251"/>
        <v>6.707766566684143E-4</v>
      </c>
      <c r="H1801" s="2">
        <f t="shared" si="247"/>
        <v>0.47500621435428653</v>
      </c>
      <c r="I1801" s="2">
        <f t="shared" si="248"/>
        <v>32.2036754646644</v>
      </c>
    </row>
    <row r="1802" spans="1:9" ht="13.5" x14ac:dyDescent="0.25">
      <c r="A1802" s="3">
        <f>TITRES_STAT!B1805</f>
        <v>44929</v>
      </c>
      <c r="B1802" s="6">
        <f>TITRES_STAT!D1805</f>
        <v>1.86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2.9586428890691072E-4</v>
      </c>
      <c r="G1802" s="2">
        <f t="shared" si="251"/>
        <v>6.2286403833495608E-4</v>
      </c>
      <c r="H1802" s="2">
        <f t="shared" si="247"/>
        <v>0.47500621435428658</v>
      </c>
      <c r="I1802" s="2">
        <f t="shared" si="248"/>
        <v>32.2036754646644</v>
      </c>
    </row>
    <row r="1803" spans="1:9" ht="13.5" x14ac:dyDescent="0.25">
      <c r="A1803" s="3">
        <f>TITRES_STAT!B1806</f>
        <v>44930</v>
      </c>
      <c r="B1803" s="6">
        <f>TITRES_STAT!D1806</f>
        <v>1.86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2.7473112541355997E-4</v>
      </c>
      <c r="G1803" s="2">
        <f t="shared" si="251"/>
        <v>5.7837374988245916E-4</v>
      </c>
      <c r="H1803" s="2">
        <f t="shared" si="247"/>
        <v>0.47500621435428664</v>
      </c>
      <c r="I1803" s="2">
        <f t="shared" si="248"/>
        <v>32.2036754646644</v>
      </c>
    </row>
    <row r="1804" spans="1:9" ht="13.5" x14ac:dyDescent="0.25">
      <c r="A1804" s="3">
        <f>TITRES_STAT!B1807</f>
        <v>44931</v>
      </c>
      <c r="B1804" s="6">
        <f>TITRES_STAT!D1807</f>
        <v>1.86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2.5510747359830567E-4</v>
      </c>
      <c r="G1804" s="2">
        <f t="shared" si="251"/>
        <v>5.3706133917656924E-4</v>
      </c>
      <c r="H1804" s="2">
        <f t="shared" si="247"/>
        <v>0.47500621435428658</v>
      </c>
      <c r="I1804" s="2">
        <f t="shared" si="248"/>
        <v>32.2036754646644</v>
      </c>
    </row>
    <row r="1805" spans="1:9" ht="13.5" x14ac:dyDescent="0.25">
      <c r="A1805" s="3">
        <f>TITRES_STAT!B1808</f>
        <v>44932</v>
      </c>
      <c r="B1805" s="6">
        <f>TITRES_STAT!D1808</f>
        <v>1.86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2.3688551119842671E-4</v>
      </c>
      <c r="G1805" s="2">
        <f t="shared" si="255"/>
        <v>4.9869981494967146E-4</v>
      </c>
      <c r="H1805" s="2">
        <f t="shared" si="247"/>
        <v>0.47500621435428664</v>
      </c>
      <c r="I1805" s="2">
        <f t="shared" si="248"/>
        <v>32.2036754646644</v>
      </c>
    </row>
    <row r="1806" spans="1:9" ht="13.5" x14ac:dyDescent="0.25">
      <c r="A1806" s="3">
        <f>TITRES_STAT!B1809</f>
        <v>44935</v>
      </c>
      <c r="B1806" s="6">
        <f>TITRES_STAT!D1809</f>
        <v>1.86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2.1996511754139624E-4</v>
      </c>
      <c r="G1806" s="2">
        <f t="shared" si="255"/>
        <v>4.6307839959612351E-4</v>
      </c>
      <c r="H1806" s="2">
        <f t="shared" si="247"/>
        <v>0.47500621435428664</v>
      </c>
      <c r="I1806" s="2">
        <f t="shared" si="248"/>
        <v>32.2036754646644</v>
      </c>
    </row>
    <row r="1807" spans="1:9" ht="13.5" x14ac:dyDescent="0.25">
      <c r="A1807" s="3">
        <f>TITRES_STAT!B1810</f>
        <v>44936</v>
      </c>
      <c r="B1807" s="6">
        <f>TITRES_STAT!D1810</f>
        <v>1.86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2.042533234312965E-4</v>
      </c>
      <c r="G1807" s="2">
        <f t="shared" si="255"/>
        <v>4.3000137105354326E-4</v>
      </c>
      <c r="H1807" s="2">
        <f t="shared" si="247"/>
        <v>0.47500621435428658</v>
      </c>
      <c r="I1807" s="2">
        <f t="shared" si="248"/>
        <v>32.2036754646644</v>
      </c>
    </row>
    <row r="1808" spans="1:9" ht="13.5" x14ac:dyDescent="0.25">
      <c r="A1808" s="3">
        <f>TITRES_STAT!B1811</f>
        <v>44937</v>
      </c>
      <c r="B1808" s="6">
        <f>TITRES_STAT!D1811</f>
        <v>1.86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1.8966380032906104E-4</v>
      </c>
      <c r="G1808" s="2">
        <f t="shared" si="255"/>
        <v>3.9928698740686157E-4</v>
      </c>
      <c r="H1808" s="2">
        <f t="shared" si="247"/>
        <v>0.47500621435428664</v>
      </c>
      <c r="I1808" s="2">
        <f t="shared" si="248"/>
        <v>32.2036754646644</v>
      </c>
    </row>
    <row r="1809" spans="1:9" ht="13.5" x14ac:dyDescent="0.25">
      <c r="A1809" s="3">
        <f>TITRES_STAT!B1812</f>
        <v>44938</v>
      </c>
      <c r="B1809" s="6">
        <f>TITRES_STAT!D1812</f>
        <v>1.86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1.761163860198424E-4</v>
      </c>
      <c r="G1809" s="2">
        <f t="shared" si="255"/>
        <v>3.7076648830637143E-4</v>
      </c>
      <c r="H1809" s="2">
        <f t="shared" ref="H1809:H1872" si="256">F1809/G1809</f>
        <v>0.47500621435428669</v>
      </c>
      <c r="I1809" s="2">
        <f t="shared" ref="I1809:I1872" si="257">IF(G1809=0,100,100-(100/(1+H1809)))</f>
        <v>32.203675464664414</v>
      </c>
    </row>
    <row r="1810" spans="1:9" ht="13.5" x14ac:dyDescent="0.25">
      <c r="A1810" s="3">
        <f>TITRES_STAT!B1813</f>
        <v>44939</v>
      </c>
      <c r="B1810" s="6">
        <f>TITRES_STAT!D1813</f>
        <v>1.86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1.6353664416128222E-4</v>
      </c>
      <c r="G1810" s="2">
        <f t="shared" si="255"/>
        <v>3.4428316771305918E-4</v>
      </c>
      <c r="H1810" s="2">
        <f t="shared" si="256"/>
        <v>0.47500621435428669</v>
      </c>
      <c r="I1810" s="2">
        <f t="shared" si="257"/>
        <v>32.203675464664414</v>
      </c>
    </row>
    <row r="1811" spans="1:9" ht="13.5" x14ac:dyDescent="0.25">
      <c r="A1811" s="3">
        <f>TITRES_STAT!B1814</f>
        <v>44942</v>
      </c>
      <c r="B1811" s="6">
        <f>TITRES_STAT!D1814</f>
        <v>1.86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1.518554552926192E-4</v>
      </c>
      <c r="G1811" s="2">
        <f t="shared" si="255"/>
        <v>3.1969151287641206E-4</v>
      </c>
      <c r="H1811" s="2">
        <f t="shared" si="256"/>
        <v>0.47500621435428669</v>
      </c>
      <c r="I1811" s="2">
        <f t="shared" si="257"/>
        <v>32.203675464664414</v>
      </c>
    </row>
    <row r="1812" spans="1:9" ht="13.5" x14ac:dyDescent="0.25">
      <c r="A1812" s="3">
        <f>TITRES_STAT!B1815</f>
        <v>44943</v>
      </c>
      <c r="B1812" s="6">
        <f>TITRES_STAT!D1815</f>
        <v>1.86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1.4100863705743212E-4</v>
      </c>
      <c r="G1812" s="2">
        <f t="shared" si="255"/>
        <v>2.9685640481381118E-4</v>
      </c>
      <c r="H1812" s="2">
        <f t="shared" si="256"/>
        <v>0.47500621435428675</v>
      </c>
      <c r="I1812" s="2">
        <f t="shared" si="257"/>
        <v>32.203675464664414</v>
      </c>
    </row>
    <row r="1813" spans="1:9" ht="13.5" x14ac:dyDescent="0.25">
      <c r="A1813" s="3">
        <f>TITRES_STAT!B1816</f>
        <v>44944</v>
      </c>
      <c r="B1813" s="6">
        <f>TITRES_STAT!D1816</f>
        <v>1.85</v>
      </c>
      <c r="C1813" s="2">
        <f t="shared" si="252"/>
        <v>-1.0000000000000009E-2</v>
      </c>
      <c r="D1813" s="2">
        <f t="shared" si="253"/>
        <v>0</v>
      </c>
      <c r="E1813" s="2">
        <f t="shared" si="254"/>
        <v>1.0000000000000009E-2</v>
      </c>
      <c r="F1813" s="2">
        <f t="shared" si="255"/>
        <v>1.3093659155332982E-4</v>
      </c>
      <c r="G1813" s="2">
        <f t="shared" si="255"/>
        <v>9.8993809018425383E-4</v>
      </c>
      <c r="H1813" s="2">
        <f t="shared" si="256"/>
        <v>0.1322674547546292</v>
      </c>
      <c r="I1813" s="2">
        <f t="shared" si="257"/>
        <v>11.68164413798263</v>
      </c>
    </row>
    <row r="1814" spans="1:9" ht="13.5" x14ac:dyDescent="0.25">
      <c r="A1814" s="3">
        <f>TITRES_STAT!B1817</f>
        <v>44945</v>
      </c>
      <c r="B1814" s="6">
        <f>TITRES_STAT!D1817</f>
        <v>1.85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1.2158397787094912E-4</v>
      </c>
      <c r="G1814" s="2">
        <f t="shared" si="255"/>
        <v>9.1922822659966429E-4</v>
      </c>
      <c r="H1814" s="2">
        <f t="shared" si="256"/>
        <v>0.1322674547546292</v>
      </c>
      <c r="I1814" s="2">
        <f t="shared" si="257"/>
        <v>11.68164413798263</v>
      </c>
    </row>
    <row r="1815" spans="1:9" ht="13.5" x14ac:dyDescent="0.25">
      <c r="A1815" s="3">
        <f>TITRES_STAT!B1818</f>
        <v>44946</v>
      </c>
      <c r="B1815" s="6">
        <f>TITRES_STAT!D1818</f>
        <v>1.85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1.1289940802302419E-4</v>
      </c>
      <c r="G1815" s="2">
        <f t="shared" si="255"/>
        <v>8.535690675568311E-4</v>
      </c>
      <c r="H1815" s="2">
        <f t="shared" si="256"/>
        <v>0.1322674547546292</v>
      </c>
      <c r="I1815" s="2">
        <f t="shared" si="257"/>
        <v>11.68164413798263</v>
      </c>
    </row>
    <row r="1816" spans="1:9" ht="13.5" x14ac:dyDescent="0.25">
      <c r="A1816" s="3">
        <f>TITRES_STAT!B1819</f>
        <v>44949</v>
      </c>
      <c r="B1816" s="6">
        <f>TITRES_STAT!D1819</f>
        <v>1.85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1.0483516459280818E-4</v>
      </c>
      <c r="G1816" s="2">
        <f t="shared" si="255"/>
        <v>7.9259984844562881E-4</v>
      </c>
      <c r="H1816" s="2">
        <f t="shared" si="256"/>
        <v>0.13226745475462923</v>
      </c>
      <c r="I1816" s="2">
        <f t="shared" si="257"/>
        <v>11.68164413798263</v>
      </c>
    </row>
    <row r="1817" spans="1:9" ht="13.5" x14ac:dyDescent="0.25">
      <c r="A1817" s="3">
        <f>TITRES_STAT!B1820</f>
        <v>44950</v>
      </c>
      <c r="B1817" s="6">
        <f>TITRES_STAT!D1820</f>
        <v>1.85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9.7346938550464749E-5</v>
      </c>
      <c r="G1817" s="2">
        <f t="shared" si="255"/>
        <v>7.3598557355665528E-4</v>
      </c>
      <c r="H1817" s="2">
        <f t="shared" si="256"/>
        <v>0.13226745475462923</v>
      </c>
      <c r="I1817" s="2">
        <f t="shared" si="257"/>
        <v>11.68164413798263</v>
      </c>
    </row>
    <row r="1818" spans="1:9" ht="13.5" x14ac:dyDescent="0.25">
      <c r="A1818" s="3">
        <f>TITRES_STAT!B1821</f>
        <v>44951</v>
      </c>
      <c r="B1818" s="6">
        <f>TITRES_STAT!D1821</f>
        <v>1.85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9.039358579686013E-5</v>
      </c>
      <c r="G1818" s="2">
        <f t="shared" si="255"/>
        <v>6.8341517544546571E-4</v>
      </c>
      <c r="H1818" s="2">
        <f t="shared" si="256"/>
        <v>0.13226745475462923</v>
      </c>
      <c r="I1818" s="2">
        <f t="shared" si="257"/>
        <v>11.68164413798263</v>
      </c>
    </row>
    <row r="1819" spans="1:9" ht="13.5" x14ac:dyDescent="0.25">
      <c r="A1819" s="3">
        <f>TITRES_STAT!B1822</f>
        <v>44952</v>
      </c>
      <c r="B1819" s="6">
        <f>TITRES_STAT!D1822</f>
        <v>1.85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8.3936901097084404E-5</v>
      </c>
      <c r="G1819" s="2">
        <f t="shared" si="255"/>
        <v>6.3459980577078962E-4</v>
      </c>
      <c r="H1819" s="2">
        <f t="shared" si="256"/>
        <v>0.13226745475462923</v>
      </c>
      <c r="I1819" s="2">
        <f t="shared" si="257"/>
        <v>11.68164413798263</v>
      </c>
    </row>
    <row r="1820" spans="1:9" ht="13.5" x14ac:dyDescent="0.25">
      <c r="A1820" s="3">
        <f>TITRES_STAT!B1823</f>
        <v>44953</v>
      </c>
      <c r="B1820" s="6">
        <f>TITRES_STAT!D1823</f>
        <v>1.85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7.7941408161578379E-5</v>
      </c>
      <c r="G1820" s="2">
        <f t="shared" si="255"/>
        <v>5.8927124821573328E-4</v>
      </c>
      <c r="H1820" s="2">
        <f t="shared" si="256"/>
        <v>0.1322674547546292</v>
      </c>
      <c r="I1820" s="2">
        <f t="shared" si="257"/>
        <v>11.68164413798263</v>
      </c>
    </row>
    <row r="1821" spans="1:9" ht="13.5" x14ac:dyDescent="0.25">
      <c r="A1821" s="3">
        <f>TITRES_STAT!B1824</f>
        <v>44956</v>
      </c>
      <c r="B1821" s="6">
        <f>TITRES_STAT!D1824</f>
        <v>1.85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7.2374164721465643E-5</v>
      </c>
      <c r="G1821" s="2">
        <f t="shared" si="258"/>
        <v>5.4718044477175228E-4</v>
      </c>
      <c r="H1821" s="2">
        <f t="shared" si="256"/>
        <v>0.13226745475462923</v>
      </c>
      <c r="I1821" s="2">
        <f t="shared" si="257"/>
        <v>11.68164413798263</v>
      </c>
    </row>
    <row r="1822" spans="1:9" ht="13.5" x14ac:dyDescent="0.25">
      <c r="A1822" s="3">
        <f>TITRES_STAT!B1825</f>
        <v>44957</v>
      </c>
      <c r="B1822" s="6">
        <f>TITRES_STAT!D1825</f>
        <v>1.85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6.7204581527075235E-5</v>
      </c>
      <c r="G1822" s="2">
        <f t="shared" si="258"/>
        <v>5.0809612728805573E-4</v>
      </c>
      <c r="H1822" s="2">
        <f t="shared" si="256"/>
        <v>0.1322674547546292</v>
      </c>
      <c r="I1822" s="2">
        <f t="shared" si="257"/>
        <v>11.68164413798263</v>
      </c>
    </row>
    <row r="1823" spans="1:9" ht="13.5" x14ac:dyDescent="0.25">
      <c r="A1823" s="3">
        <f>TITRES_STAT!B1826</f>
        <v>44958</v>
      </c>
      <c r="B1823" s="6">
        <f>TITRES_STAT!D1826</f>
        <v>1.77</v>
      </c>
      <c r="C1823" s="2">
        <f t="shared" si="252"/>
        <v>-8.0000000000000071E-2</v>
      </c>
      <c r="D1823" s="2">
        <f t="shared" si="253"/>
        <v>0</v>
      </c>
      <c r="E1823" s="2">
        <f t="shared" si="254"/>
        <v>8.0000000000000071E-2</v>
      </c>
      <c r="F1823" s="2">
        <f t="shared" si="258"/>
        <v>6.2404254275141288E-5</v>
      </c>
      <c r="G1823" s="2">
        <f t="shared" si="258"/>
        <v>6.1860892610531995E-3</v>
      </c>
      <c r="H1823" s="2">
        <f t="shared" si="256"/>
        <v>1.0087836053066714E-2</v>
      </c>
      <c r="I1823" s="2">
        <f t="shared" si="257"/>
        <v>0.99870879472076979</v>
      </c>
    </row>
    <row r="1824" spans="1:9" ht="13.5" x14ac:dyDescent="0.25">
      <c r="A1824" s="3">
        <f>TITRES_STAT!B1827</f>
        <v>44959</v>
      </c>
      <c r="B1824" s="6">
        <f>TITRES_STAT!D1827</f>
        <v>1.75</v>
      </c>
      <c r="C1824" s="2">
        <f t="shared" si="252"/>
        <v>-2.0000000000000018E-2</v>
      </c>
      <c r="D1824" s="2">
        <f t="shared" si="253"/>
        <v>0</v>
      </c>
      <c r="E1824" s="2">
        <f t="shared" si="254"/>
        <v>2.0000000000000018E-2</v>
      </c>
      <c r="F1824" s="2">
        <f t="shared" si="258"/>
        <v>5.7946807541202619E-5</v>
      </c>
      <c r="G1824" s="2">
        <f t="shared" si="258"/>
        <v>7.1727971709779721E-3</v>
      </c>
      <c r="H1824" s="2">
        <f t="shared" si="256"/>
        <v>8.0786903853440322E-3</v>
      </c>
      <c r="I1824" s="2">
        <f t="shared" si="257"/>
        <v>0.8013948179239776</v>
      </c>
    </row>
    <row r="1825" spans="1:9" ht="13.5" x14ac:dyDescent="0.25">
      <c r="A1825" s="3">
        <f>TITRES_STAT!B1828</f>
        <v>44960</v>
      </c>
      <c r="B1825" s="6">
        <f>TITRES_STAT!D1828</f>
        <v>1.75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5.3807749859688145E-5</v>
      </c>
      <c r="G1825" s="2">
        <f t="shared" si="258"/>
        <v>6.6604545159081171E-3</v>
      </c>
      <c r="H1825" s="2">
        <f t="shared" si="256"/>
        <v>8.0786903853440322E-3</v>
      </c>
      <c r="I1825" s="2">
        <f t="shared" si="257"/>
        <v>0.8013948179239776</v>
      </c>
    </row>
    <row r="1826" spans="1:9" ht="13.5" x14ac:dyDescent="0.25">
      <c r="A1826" s="3">
        <f>TITRES_STAT!B1829</f>
        <v>44963</v>
      </c>
      <c r="B1826" s="6">
        <f>TITRES_STAT!D1829</f>
        <v>1.75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4.996433915542471E-5</v>
      </c>
      <c r="G1826" s="2">
        <f t="shared" si="258"/>
        <v>6.1847077647718225E-3</v>
      </c>
      <c r="H1826" s="2">
        <f t="shared" si="256"/>
        <v>8.0786903853440339E-3</v>
      </c>
      <c r="I1826" s="2">
        <f t="shared" si="257"/>
        <v>0.8013948179239776</v>
      </c>
    </row>
    <row r="1827" spans="1:9" ht="13.5" x14ac:dyDescent="0.25">
      <c r="A1827" s="3">
        <f>TITRES_STAT!B1830</f>
        <v>44964</v>
      </c>
      <c r="B1827" s="6">
        <f>TITRES_STAT!D1830</f>
        <v>1.75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4.639545778718009E-5</v>
      </c>
      <c r="G1827" s="2">
        <f t="shared" si="258"/>
        <v>5.742942924430978E-3</v>
      </c>
      <c r="H1827" s="2">
        <f t="shared" si="256"/>
        <v>8.0786903853440339E-3</v>
      </c>
      <c r="I1827" s="2">
        <f t="shared" si="257"/>
        <v>0.8013948179239776</v>
      </c>
    </row>
    <row r="1828" spans="1:9" ht="13.5" x14ac:dyDescent="0.25">
      <c r="A1828" s="3">
        <f>TITRES_STAT!B1831</f>
        <v>44965</v>
      </c>
      <c r="B1828" s="6">
        <f>TITRES_STAT!D1831</f>
        <v>1.75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4.3081496516667228E-5</v>
      </c>
      <c r="G1828" s="2">
        <f t="shared" si="258"/>
        <v>5.3327327155430508E-3</v>
      </c>
      <c r="H1828" s="2">
        <f t="shared" si="256"/>
        <v>8.0786903853440339E-3</v>
      </c>
      <c r="I1828" s="2">
        <f t="shared" si="257"/>
        <v>0.8013948179239776</v>
      </c>
    </row>
    <row r="1829" spans="1:9" ht="13.5" x14ac:dyDescent="0.25">
      <c r="A1829" s="3">
        <f>TITRES_STAT!B1832</f>
        <v>44966</v>
      </c>
      <c r="B1829" s="6">
        <f>TITRES_STAT!D1832</f>
        <v>1.75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4.000424676547671E-5</v>
      </c>
      <c r="G1829" s="2">
        <f t="shared" si="258"/>
        <v>4.9518232358614035E-3</v>
      </c>
      <c r="H1829" s="2">
        <f t="shared" si="256"/>
        <v>8.0786903853440357E-3</v>
      </c>
      <c r="I1829" s="2">
        <f t="shared" si="257"/>
        <v>0.8013948179239776</v>
      </c>
    </row>
    <row r="1830" spans="1:9" ht="13.5" x14ac:dyDescent="0.25">
      <c r="A1830" s="3">
        <f>TITRES_STAT!B1833</f>
        <v>44967</v>
      </c>
      <c r="B1830" s="6">
        <f>TITRES_STAT!D1833</f>
        <v>1.75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3.714680056794266E-5</v>
      </c>
      <c r="G1830" s="2">
        <f t="shared" si="258"/>
        <v>4.5981215761570172E-3</v>
      </c>
      <c r="H1830" s="2">
        <f t="shared" si="256"/>
        <v>8.0786903853440357E-3</v>
      </c>
      <c r="I1830" s="2">
        <f t="shared" si="257"/>
        <v>0.8013948179239776</v>
      </c>
    </row>
    <row r="1831" spans="1:9" ht="13.5" x14ac:dyDescent="0.25">
      <c r="A1831" s="3">
        <f>TITRES_STAT!B1834</f>
        <v>44970</v>
      </c>
      <c r="B1831" s="6">
        <f>TITRES_STAT!D1834</f>
        <v>1.75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3.4493457670232472E-5</v>
      </c>
      <c r="G1831" s="2">
        <f t="shared" si="258"/>
        <v>4.2696843207172307E-3</v>
      </c>
      <c r="H1831" s="2">
        <f t="shared" si="256"/>
        <v>8.0786903853440357E-3</v>
      </c>
      <c r="I1831" s="2">
        <f t="shared" si="257"/>
        <v>0.8013948179239776</v>
      </c>
    </row>
    <row r="1832" spans="1:9" ht="13.5" x14ac:dyDescent="0.25">
      <c r="A1832" s="3">
        <f>TITRES_STAT!B1835</f>
        <v>44971</v>
      </c>
      <c r="B1832" s="6">
        <f>TITRES_STAT!D1835</f>
        <v>1.75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3.2029639265215871E-5</v>
      </c>
      <c r="G1832" s="2">
        <f t="shared" si="258"/>
        <v>3.9647068692374287E-3</v>
      </c>
      <c r="H1832" s="2">
        <f t="shared" si="256"/>
        <v>8.0786903853440357E-3</v>
      </c>
      <c r="I1832" s="2">
        <f t="shared" si="257"/>
        <v>0.8013948179239776</v>
      </c>
    </row>
    <row r="1833" spans="1:9" ht="13.5" x14ac:dyDescent="0.25">
      <c r="A1833" s="3">
        <f>TITRES_STAT!B1836</f>
        <v>44972</v>
      </c>
      <c r="B1833" s="6">
        <f>TITRES_STAT!D1836</f>
        <v>1.75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2.9741807889129024E-5</v>
      </c>
      <c r="G1833" s="2">
        <f t="shared" si="258"/>
        <v>3.6815135214347552E-3</v>
      </c>
      <c r="H1833" s="2">
        <f t="shared" si="256"/>
        <v>8.0786903853440374E-3</v>
      </c>
      <c r="I1833" s="2">
        <f t="shared" si="257"/>
        <v>0.8013948179239776</v>
      </c>
    </row>
    <row r="1834" spans="1:9" ht="13.5" x14ac:dyDescent="0.25">
      <c r="A1834" s="3">
        <f>TITRES_STAT!B1837</f>
        <v>44973</v>
      </c>
      <c r="B1834" s="6">
        <f>TITRES_STAT!D1837</f>
        <v>1.75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2.7617393039905523E-5</v>
      </c>
      <c r="G1834" s="2">
        <f t="shared" si="258"/>
        <v>3.4185482699037009E-3</v>
      </c>
      <c r="H1834" s="2">
        <f t="shared" si="256"/>
        <v>8.0786903853440374E-3</v>
      </c>
      <c r="I1834" s="2">
        <f t="shared" si="257"/>
        <v>0.8013948179239776</v>
      </c>
    </row>
    <row r="1835" spans="1:9" ht="13.5" x14ac:dyDescent="0.25">
      <c r="A1835" s="3">
        <f>TITRES_STAT!B1838</f>
        <v>44974</v>
      </c>
      <c r="B1835" s="6">
        <f>TITRES_STAT!D1838</f>
        <v>1.75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2.5644722108483699E-5</v>
      </c>
      <c r="G1835" s="2">
        <f t="shared" si="258"/>
        <v>3.1743662506248651E-3</v>
      </c>
      <c r="H1835" s="2">
        <f t="shared" si="256"/>
        <v>8.0786903853440374E-3</v>
      </c>
      <c r="I1835" s="2">
        <f t="shared" si="257"/>
        <v>0.8013948179239776</v>
      </c>
    </row>
    <row r="1836" spans="1:9" ht="13.5" x14ac:dyDescent="0.25">
      <c r="A1836" s="3">
        <f>TITRES_STAT!B1839</f>
        <v>44977</v>
      </c>
      <c r="B1836" s="6">
        <f>TITRES_STAT!D1839</f>
        <v>1.75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2.3812956243592005E-5</v>
      </c>
      <c r="G1836" s="2">
        <f t="shared" si="258"/>
        <v>2.9476258041516603E-3</v>
      </c>
      <c r="H1836" s="2">
        <f t="shared" si="256"/>
        <v>8.0786903853440374E-3</v>
      </c>
      <c r="I1836" s="2">
        <f t="shared" si="257"/>
        <v>0.8013948179239776</v>
      </c>
    </row>
    <row r="1837" spans="1:9" ht="13.5" x14ac:dyDescent="0.25">
      <c r="A1837" s="3">
        <f>TITRES_STAT!B1840</f>
        <v>44978</v>
      </c>
      <c r="B1837" s="6">
        <f>TITRES_STAT!D1840</f>
        <v>1.75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2.2112030797621148E-5</v>
      </c>
      <c r="G1837" s="2">
        <f t="shared" si="259"/>
        <v>2.7370811038551135E-3</v>
      </c>
      <c r="H1837" s="2">
        <f t="shared" si="256"/>
        <v>8.0786903853440374E-3</v>
      </c>
      <c r="I1837" s="2">
        <f t="shared" si="257"/>
        <v>0.8013948179239776</v>
      </c>
    </row>
    <row r="1838" spans="1:9" ht="13.5" x14ac:dyDescent="0.25">
      <c r="A1838" s="3">
        <f>TITRES_STAT!B1841</f>
        <v>44979</v>
      </c>
      <c r="B1838" s="6">
        <f>TITRES_STAT!D1841</f>
        <v>1.68</v>
      </c>
      <c r="C1838" s="2">
        <f t="shared" si="252"/>
        <v>-7.0000000000000062E-2</v>
      </c>
      <c r="D1838" s="2">
        <f t="shared" si="253"/>
        <v>0</v>
      </c>
      <c r="E1838" s="2">
        <f t="shared" si="254"/>
        <v>7.0000000000000062E-2</v>
      </c>
      <c r="F1838" s="2">
        <f t="shared" si="259"/>
        <v>2.0532600026362495E-5</v>
      </c>
      <c r="G1838" s="2">
        <f t="shared" si="259"/>
        <v>7.5415753107226091E-3</v>
      </c>
      <c r="H1838" s="2">
        <f t="shared" si="256"/>
        <v>2.7225876796813592E-3</v>
      </c>
      <c r="I1838" s="2">
        <f t="shared" si="257"/>
        <v>0.27151953223487624</v>
      </c>
    </row>
    <row r="1839" spans="1:9" ht="13.5" x14ac:dyDescent="0.25">
      <c r="A1839" s="3">
        <f>TITRES_STAT!B1842</f>
        <v>44980</v>
      </c>
      <c r="B1839" s="6">
        <f>TITRES_STAT!D1842</f>
        <v>1.67</v>
      </c>
      <c r="C1839" s="2">
        <f t="shared" si="252"/>
        <v>-1.0000000000000009E-2</v>
      </c>
      <c r="D1839" s="2">
        <f t="shared" si="253"/>
        <v>0</v>
      </c>
      <c r="E1839" s="2">
        <f t="shared" si="254"/>
        <v>1.0000000000000009E-2</v>
      </c>
      <c r="F1839" s="2">
        <f t="shared" si="259"/>
        <v>1.9065985738765175E-5</v>
      </c>
      <c r="G1839" s="2">
        <f t="shared" si="259"/>
        <v>7.7171770742424234E-3</v>
      </c>
      <c r="H1839" s="2">
        <f t="shared" si="256"/>
        <v>2.4705906778272075E-3</v>
      </c>
      <c r="I1839" s="2">
        <f t="shared" si="257"/>
        <v>0.2464501902401679</v>
      </c>
    </row>
    <row r="1840" spans="1:9" ht="13.5" x14ac:dyDescent="0.25">
      <c r="A1840" s="3">
        <f>TITRES_STAT!B1843</f>
        <v>44981</v>
      </c>
      <c r="B1840" s="6">
        <f>TITRES_STAT!D1843</f>
        <v>1.67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1.7704129614567663E-5</v>
      </c>
      <c r="G1840" s="2">
        <f t="shared" si="259"/>
        <v>7.1659501403679646E-3</v>
      </c>
      <c r="H1840" s="2">
        <f t="shared" si="256"/>
        <v>2.4705906778272075E-3</v>
      </c>
      <c r="I1840" s="2">
        <f t="shared" si="257"/>
        <v>0.2464501902401679</v>
      </c>
    </row>
    <row r="1841" spans="1:9" ht="13.5" x14ac:dyDescent="0.25">
      <c r="A1841" s="3">
        <f>TITRES_STAT!B1844</f>
        <v>44984</v>
      </c>
      <c r="B1841" s="6">
        <f>TITRES_STAT!D1844</f>
        <v>1.67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1.6439548927812831E-5</v>
      </c>
      <c r="G1841" s="2">
        <f t="shared" si="259"/>
        <v>6.6540965589131102E-3</v>
      </c>
      <c r="H1841" s="2">
        <f t="shared" si="256"/>
        <v>2.4705906778272079E-3</v>
      </c>
      <c r="I1841" s="2">
        <f t="shared" si="257"/>
        <v>0.2464501902401679</v>
      </c>
    </row>
    <row r="1842" spans="1:9" ht="13.5" x14ac:dyDescent="0.25">
      <c r="A1842" s="3">
        <f>TITRES_STAT!B1845</f>
        <v>44985</v>
      </c>
      <c r="B1842" s="6">
        <f>TITRES_STAT!D1845</f>
        <v>1.67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1.5265295432969057E-5</v>
      </c>
      <c r="G1842" s="2">
        <f t="shared" si="259"/>
        <v>6.1788039475621738E-3</v>
      </c>
      <c r="H1842" s="2">
        <f t="shared" si="256"/>
        <v>2.4705906778272075E-3</v>
      </c>
      <c r="I1842" s="2">
        <f t="shared" si="257"/>
        <v>0.2464501902401679</v>
      </c>
    </row>
    <row r="1843" spans="1:9" ht="13.5" x14ac:dyDescent="0.25">
      <c r="A1843" s="3">
        <f>TITRES_STAT!B1846</f>
        <v>44986</v>
      </c>
      <c r="B1843" s="6">
        <f>TITRES_STAT!D1846</f>
        <v>1.67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1.4174917187756981E-5</v>
      </c>
      <c r="G1843" s="2">
        <f t="shared" si="259"/>
        <v>5.7374608084505901E-3</v>
      </c>
      <c r="H1843" s="2">
        <f t="shared" si="256"/>
        <v>2.4705906778272075E-3</v>
      </c>
      <c r="I1843" s="2">
        <f t="shared" si="257"/>
        <v>0.2464501902401679</v>
      </c>
    </row>
    <row r="1844" spans="1:9" ht="13.5" x14ac:dyDescent="0.25">
      <c r="A1844" s="3">
        <f>TITRES_STAT!B1847</f>
        <v>44987</v>
      </c>
      <c r="B1844" s="6">
        <f>TITRES_STAT!D1847</f>
        <v>1.67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1.3162423102917197E-5</v>
      </c>
      <c r="G1844" s="2">
        <f t="shared" si="259"/>
        <v>5.327642179275548E-3</v>
      </c>
      <c r="H1844" s="2">
        <f t="shared" si="256"/>
        <v>2.4705906778272075E-3</v>
      </c>
      <c r="I1844" s="2">
        <f t="shared" si="257"/>
        <v>0.2464501902401679</v>
      </c>
    </row>
    <row r="1845" spans="1:9" ht="13.5" x14ac:dyDescent="0.25">
      <c r="A1845" s="3">
        <f>TITRES_STAT!B1848</f>
        <v>44988</v>
      </c>
      <c r="B1845" s="6">
        <f>TITRES_STAT!D1848</f>
        <v>1.67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1.2222250024137398E-5</v>
      </c>
      <c r="G1845" s="2">
        <f t="shared" si="259"/>
        <v>4.9470963093272953E-3</v>
      </c>
      <c r="H1845" s="2">
        <f t="shared" si="256"/>
        <v>2.4705906778272071E-3</v>
      </c>
      <c r="I1845" s="2">
        <f t="shared" si="257"/>
        <v>0.2464501902401679</v>
      </c>
    </row>
    <row r="1846" spans="1:9" ht="13.5" x14ac:dyDescent="0.25">
      <c r="A1846" s="3">
        <f>TITRES_STAT!B1849</f>
        <v>44991</v>
      </c>
      <c r="B1846" s="6">
        <f>TITRES_STAT!D1849</f>
        <v>1.67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1.134923216527044E-5</v>
      </c>
      <c r="G1846" s="2">
        <f t="shared" si="259"/>
        <v>4.5937322872324892E-3</v>
      </c>
      <c r="H1846" s="2">
        <f t="shared" si="256"/>
        <v>2.4705906778272066E-3</v>
      </c>
      <c r="I1846" s="2">
        <f t="shared" si="257"/>
        <v>0.2464501902401679</v>
      </c>
    </row>
    <row r="1847" spans="1:9" ht="13.5" x14ac:dyDescent="0.25">
      <c r="A1847" s="3">
        <f>TITRES_STAT!B1850</f>
        <v>44992</v>
      </c>
      <c r="B1847" s="6">
        <f>TITRES_STAT!D1850</f>
        <v>1.67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1.0538572724893981E-5</v>
      </c>
      <c r="G1847" s="2">
        <f t="shared" si="259"/>
        <v>4.265608552430169E-3</v>
      </c>
      <c r="H1847" s="2">
        <f t="shared" si="256"/>
        <v>2.4705906778272066E-3</v>
      </c>
      <c r="I1847" s="2">
        <f t="shared" si="257"/>
        <v>0.2464501902401679</v>
      </c>
    </row>
    <row r="1848" spans="1:9" ht="13.5" x14ac:dyDescent="0.25">
      <c r="A1848" s="3">
        <f>TITRES_STAT!B1851</f>
        <v>44993</v>
      </c>
      <c r="B1848" s="6">
        <f>TITRES_STAT!D1851</f>
        <v>1.67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9.7858175302586968E-6</v>
      </c>
      <c r="G1848" s="2">
        <f t="shared" si="259"/>
        <v>3.9609222272565855E-3</v>
      </c>
      <c r="H1848" s="2">
        <f t="shared" si="256"/>
        <v>2.4705906778272066E-3</v>
      </c>
      <c r="I1848" s="2">
        <f t="shared" si="257"/>
        <v>0.2464501902401679</v>
      </c>
    </row>
    <row r="1849" spans="1:9" ht="13.5" x14ac:dyDescent="0.25">
      <c r="A1849" s="3">
        <f>TITRES_STAT!B1852</f>
        <v>44994</v>
      </c>
      <c r="B1849" s="6">
        <f>TITRES_STAT!D1852</f>
        <v>1.67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9.0868305638116464E-6</v>
      </c>
      <c r="G1849" s="2">
        <f t="shared" si="259"/>
        <v>3.6779992110239725E-3</v>
      </c>
      <c r="H1849" s="2">
        <f t="shared" si="256"/>
        <v>2.4705906778272062E-3</v>
      </c>
      <c r="I1849" s="2">
        <f t="shared" si="257"/>
        <v>0.2464501902401679</v>
      </c>
    </row>
    <row r="1850" spans="1:9" ht="13.5" x14ac:dyDescent="0.25">
      <c r="A1850" s="3">
        <f>TITRES_STAT!B1853</f>
        <v>44995</v>
      </c>
      <c r="B1850" s="6">
        <f>TITRES_STAT!D1853</f>
        <v>1.67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8.4377712378250995E-6</v>
      </c>
      <c r="G1850" s="2">
        <f t="shared" si="259"/>
        <v>3.4152849816651175E-3</v>
      </c>
      <c r="H1850" s="2">
        <f t="shared" si="256"/>
        <v>2.4705906778272062E-3</v>
      </c>
      <c r="I1850" s="2">
        <f t="shared" si="257"/>
        <v>0.2464501902401679</v>
      </c>
    </row>
    <row r="1851" spans="1:9" ht="13.5" x14ac:dyDescent="0.25">
      <c r="A1851" s="3">
        <f>TITRES_STAT!B1854</f>
        <v>44998</v>
      </c>
      <c r="B1851" s="6">
        <f>TITRES_STAT!D1854</f>
        <v>1.67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7.8350732922661639E-6</v>
      </c>
      <c r="G1851" s="2">
        <f t="shared" si="259"/>
        <v>3.1713360544033233E-3</v>
      </c>
      <c r="H1851" s="2">
        <f t="shared" si="256"/>
        <v>2.4705906778272062E-3</v>
      </c>
      <c r="I1851" s="2">
        <f t="shared" si="257"/>
        <v>0.2464501902401679</v>
      </c>
    </row>
    <row r="1852" spans="1:9" ht="13.5" x14ac:dyDescent="0.25">
      <c r="A1852" s="3">
        <f>TITRES_STAT!B1855</f>
        <v>44999</v>
      </c>
      <c r="B1852" s="6">
        <f>TITRES_STAT!D1855</f>
        <v>1.67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7.2754251999614377E-6</v>
      </c>
      <c r="G1852" s="2">
        <f t="shared" si="259"/>
        <v>2.9448120505173717E-3</v>
      </c>
      <c r="H1852" s="2">
        <f t="shared" si="256"/>
        <v>2.4705906778272058E-3</v>
      </c>
      <c r="I1852" s="2">
        <f t="shared" si="257"/>
        <v>0.2464501902401679</v>
      </c>
    </row>
    <row r="1853" spans="1:9" ht="13.5" x14ac:dyDescent="0.25">
      <c r="A1853" s="3">
        <f>TITRES_STAT!B1856</f>
        <v>45000</v>
      </c>
      <c r="B1853" s="6">
        <f>TITRES_STAT!D1856</f>
        <v>1.67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6.7557519713927642E-6</v>
      </c>
      <c r="G1853" s="2">
        <f t="shared" si="260"/>
        <v>2.7344683326232739E-3</v>
      </c>
      <c r="H1853" s="2">
        <f t="shared" si="256"/>
        <v>2.4705906778272062E-3</v>
      </c>
      <c r="I1853" s="2">
        <f t="shared" si="257"/>
        <v>0.2464501902401679</v>
      </c>
    </row>
    <row r="1854" spans="1:9" ht="13.5" x14ac:dyDescent="0.25">
      <c r="A1854" s="3">
        <f>TITRES_STAT!B1857</f>
        <v>45001</v>
      </c>
      <c r="B1854" s="6">
        <f>TITRES_STAT!D1857</f>
        <v>1.67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6.2731982591504238E-6</v>
      </c>
      <c r="G1854" s="2">
        <f t="shared" si="260"/>
        <v>2.539149166007326E-3</v>
      </c>
      <c r="H1854" s="2">
        <f t="shared" si="256"/>
        <v>2.4705906778272058E-3</v>
      </c>
      <c r="I1854" s="2">
        <f t="shared" si="257"/>
        <v>0.2464501902401679</v>
      </c>
    </row>
    <row r="1855" spans="1:9" ht="13.5" x14ac:dyDescent="0.25">
      <c r="A1855" s="3">
        <f>TITRES_STAT!B1858</f>
        <v>45002</v>
      </c>
      <c r="B1855" s="6">
        <f>TITRES_STAT!D1858</f>
        <v>1.67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5.8251126692111073E-6</v>
      </c>
      <c r="G1855" s="2">
        <f t="shared" si="260"/>
        <v>2.3577813684353744E-3</v>
      </c>
      <c r="H1855" s="2">
        <f t="shared" si="256"/>
        <v>2.4705906778272053E-3</v>
      </c>
      <c r="I1855" s="2">
        <f t="shared" si="257"/>
        <v>0.2464501902401679</v>
      </c>
    </row>
    <row r="1856" spans="1:9" ht="13.5" x14ac:dyDescent="0.25">
      <c r="A1856" s="3">
        <f>TITRES_STAT!B1859</f>
        <v>45006</v>
      </c>
      <c r="B1856" s="6">
        <f>TITRES_STAT!D1859</f>
        <v>1.67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5.4090331928388857E-6</v>
      </c>
      <c r="G1856" s="2">
        <f t="shared" si="260"/>
        <v>2.1893684135471333E-3</v>
      </c>
      <c r="H1856" s="2">
        <f t="shared" si="256"/>
        <v>2.4705906778272053E-3</v>
      </c>
      <c r="I1856" s="2">
        <f t="shared" si="257"/>
        <v>0.2464501902401679</v>
      </c>
    </row>
    <row r="1857" spans="1:9" ht="13.5" x14ac:dyDescent="0.25">
      <c r="A1857" s="3">
        <f>TITRES_STAT!B1860</f>
        <v>45007</v>
      </c>
      <c r="B1857" s="6">
        <f>TITRES_STAT!D1860</f>
        <v>1.67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5.0226736790646796E-6</v>
      </c>
      <c r="G1857" s="2">
        <f t="shared" si="260"/>
        <v>2.0329849554366237E-3</v>
      </c>
      <c r="H1857" s="2">
        <f t="shared" si="256"/>
        <v>2.4705906778272058E-3</v>
      </c>
      <c r="I1857" s="2">
        <f t="shared" si="257"/>
        <v>0.2464501902401679</v>
      </c>
    </row>
    <row r="1858" spans="1:9" ht="13.5" x14ac:dyDescent="0.25">
      <c r="A1858" s="3">
        <f>TITRES_STAT!B1861</f>
        <v>45008</v>
      </c>
      <c r="B1858" s="6">
        <f>TITRES_STAT!D1861</f>
        <v>1.67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4.6639112734172028E-6</v>
      </c>
      <c r="G1858" s="2">
        <f t="shared" si="260"/>
        <v>1.8877717443340077E-3</v>
      </c>
      <c r="H1858" s="2">
        <f t="shared" si="256"/>
        <v>2.4705906778272058E-3</v>
      </c>
      <c r="I1858" s="2">
        <f t="shared" si="257"/>
        <v>0.2464501902401679</v>
      </c>
    </row>
    <row r="1859" spans="1:9" ht="13.5" x14ac:dyDescent="0.25">
      <c r="A1859" s="3">
        <f>TITRES_STAT!B1862</f>
        <v>45009</v>
      </c>
      <c r="B1859" s="6">
        <f>TITRES_STAT!D1862</f>
        <v>1.67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4.3307747538874029E-6</v>
      </c>
      <c r="G1859" s="2">
        <f t="shared" si="260"/>
        <v>1.7529309054530073E-3</v>
      </c>
      <c r="H1859" s="2">
        <f t="shared" si="256"/>
        <v>2.4705906778272058E-3</v>
      </c>
      <c r="I1859" s="2">
        <f t="shared" si="257"/>
        <v>0.2464501902401679</v>
      </c>
    </row>
    <row r="1860" spans="1:9" ht="13.5" x14ac:dyDescent="0.25">
      <c r="A1860" s="3">
        <f>TITRES_STAT!B1863</f>
        <v>45012</v>
      </c>
      <c r="B1860" s="6">
        <f>TITRES_STAT!D1863</f>
        <v>1.67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4.0214337000383028E-6</v>
      </c>
      <c r="G1860" s="2">
        <f t="shared" si="260"/>
        <v>1.6277215550635066E-3</v>
      </c>
      <c r="H1860" s="2">
        <f t="shared" si="256"/>
        <v>2.4705906778272062E-3</v>
      </c>
      <c r="I1860" s="2">
        <f t="shared" si="257"/>
        <v>0.2464501902401679</v>
      </c>
    </row>
    <row r="1861" spans="1:9" ht="13.5" x14ac:dyDescent="0.25">
      <c r="A1861" s="3">
        <f>TITRES_STAT!B1864</f>
        <v>45013</v>
      </c>
      <c r="B1861" s="6">
        <f>TITRES_STAT!D1864</f>
        <v>1.67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3.7341884357498527E-6</v>
      </c>
      <c r="G1861" s="2">
        <f t="shared" si="260"/>
        <v>1.5114557297018275E-3</v>
      </c>
      <c r="H1861" s="2">
        <f t="shared" si="256"/>
        <v>2.4705906778272062E-3</v>
      </c>
      <c r="I1861" s="2">
        <f t="shared" si="257"/>
        <v>0.2464501902401679</v>
      </c>
    </row>
    <row r="1862" spans="1:9" ht="13.5" x14ac:dyDescent="0.25">
      <c r="A1862" s="3">
        <f>TITRES_STAT!B1865</f>
        <v>45014</v>
      </c>
      <c r="B1862" s="6">
        <f>TITRES_STAT!D1865</f>
        <v>1.67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3.4674606903391488E-6</v>
      </c>
      <c r="G1862" s="2">
        <f t="shared" si="260"/>
        <v>1.4034946061516969E-3</v>
      </c>
      <c r="H1862" s="2">
        <f t="shared" si="256"/>
        <v>2.4705906778272062E-3</v>
      </c>
      <c r="I1862" s="2">
        <f t="shared" si="257"/>
        <v>0.2464501902401679</v>
      </c>
    </row>
    <row r="1863" spans="1:9" ht="13.5" x14ac:dyDescent="0.25">
      <c r="A1863" s="3">
        <f>TITRES_STAT!B1866</f>
        <v>45015</v>
      </c>
      <c r="B1863" s="6">
        <f>TITRES_STAT!D1866</f>
        <v>1.67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3.2197849267434953E-6</v>
      </c>
      <c r="G1863" s="2">
        <f t="shared" si="260"/>
        <v>1.3032449914265759E-3</v>
      </c>
      <c r="H1863" s="2">
        <f t="shared" si="256"/>
        <v>2.4705906778272058E-3</v>
      </c>
      <c r="I1863" s="2">
        <f t="shared" si="257"/>
        <v>0.2464501902401679</v>
      </c>
    </row>
    <row r="1864" spans="1:9" ht="13.5" x14ac:dyDescent="0.25">
      <c r="A1864" s="3">
        <f>TITRES_STAT!B1867</f>
        <v>45016</v>
      </c>
      <c r="B1864" s="6">
        <f>TITRES_STAT!D1867</f>
        <v>1.67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2.9898002891189597E-6</v>
      </c>
      <c r="G1864" s="2">
        <f t="shared" si="260"/>
        <v>1.2101560634675348E-3</v>
      </c>
      <c r="H1864" s="2">
        <f t="shared" si="256"/>
        <v>2.4705906778272058E-3</v>
      </c>
      <c r="I1864" s="2">
        <f t="shared" si="257"/>
        <v>0.2464501902401679</v>
      </c>
    </row>
    <row r="1865" spans="1:9" ht="13.5" x14ac:dyDescent="0.25">
      <c r="A1865" s="3">
        <f>TITRES_STAT!B1868</f>
        <v>45019</v>
      </c>
      <c r="B1865" s="6">
        <f>TITRES_STAT!D1868</f>
        <v>1.67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2.7762431256104624E-6</v>
      </c>
      <c r="G1865" s="2">
        <f t="shared" si="260"/>
        <v>1.1237163446484251E-3</v>
      </c>
      <c r="H1865" s="2">
        <f t="shared" si="256"/>
        <v>2.4705906778272058E-3</v>
      </c>
      <c r="I1865" s="2">
        <f t="shared" si="257"/>
        <v>0.2464501902401679</v>
      </c>
    </row>
    <row r="1866" spans="1:9" ht="13.5" x14ac:dyDescent="0.25">
      <c r="A1866" s="3">
        <f>TITRES_STAT!B1869</f>
        <v>45020</v>
      </c>
      <c r="B1866" s="6">
        <f>TITRES_STAT!D1869</f>
        <v>1.67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2.5779400452097154E-6</v>
      </c>
      <c r="G1866" s="2">
        <f t="shared" si="260"/>
        <v>1.0434508914592519E-3</v>
      </c>
      <c r="H1866" s="2">
        <f t="shared" si="256"/>
        <v>2.4705906778272058E-3</v>
      </c>
      <c r="I1866" s="2">
        <f t="shared" si="257"/>
        <v>0.2464501902401679</v>
      </c>
    </row>
    <row r="1867" spans="1:9" ht="13.5" x14ac:dyDescent="0.25">
      <c r="A1867" s="3">
        <f>TITRES_STAT!B1870</f>
        <v>45021</v>
      </c>
      <c r="B1867" s="6">
        <f>TITRES_STAT!D1870</f>
        <v>1.67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2.3938014705518787E-6</v>
      </c>
      <c r="G1867" s="2">
        <f t="shared" si="260"/>
        <v>9.6891868492644817E-4</v>
      </c>
      <c r="H1867" s="2">
        <f t="shared" si="256"/>
        <v>2.4705906778272062E-3</v>
      </c>
      <c r="I1867" s="2">
        <f t="shared" si="257"/>
        <v>0.2464501902401679</v>
      </c>
    </row>
    <row r="1868" spans="1:9" ht="13.5" x14ac:dyDescent="0.25">
      <c r="A1868" s="3">
        <f>TITRES_STAT!B1871</f>
        <v>45022</v>
      </c>
      <c r="B1868" s="6">
        <f>TITRES_STAT!D1871</f>
        <v>1.67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2.2228156512267446E-6</v>
      </c>
      <c r="G1868" s="2">
        <f t="shared" si="260"/>
        <v>8.9971020743170188E-4</v>
      </c>
      <c r="H1868" s="2">
        <f t="shared" si="256"/>
        <v>2.4705906778272062E-3</v>
      </c>
      <c r="I1868" s="2">
        <f t="shared" si="257"/>
        <v>0.2464501902401679</v>
      </c>
    </row>
    <row r="1869" spans="1:9" ht="13.5" x14ac:dyDescent="0.25">
      <c r="A1869" s="3">
        <f>TITRES_STAT!B1872</f>
        <v>45023</v>
      </c>
      <c r="B1869" s="6">
        <f>TITRES_STAT!D1872</f>
        <v>1.67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2.0640431047105486E-6</v>
      </c>
      <c r="G1869" s="2">
        <f t="shared" si="264"/>
        <v>8.3544519261515178E-4</v>
      </c>
      <c r="H1869" s="2">
        <f t="shared" si="256"/>
        <v>2.4705906778272062E-3</v>
      </c>
      <c r="I1869" s="2">
        <f t="shared" si="257"/>
        <v>0.2464501902401679</v>
      </c>
    </row>
    <row r="1870" spans="1:9" ht="13.5" x14ac:dyDescent="0.25">
      <c r="A1870" s="3">
        <f>TITRES_STAT!B1873</f>
        <v>45026</v>
      </c>
      <c r="B1870" s="6">
        <f>TITRES_STAT!D1873</f>
        <v>1.67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1.9166114543740809E-6</v>
      </c>
      <c r="G1870" s="2">
        <f t="shared" si="264"/>
        <v>7.7577053599978379E-4</v>
      </c>
      <c r="H1870" s="2">
        <f t="shared" si="256"/>
        <v>2.4705906778272062E-3</v>
      </c>
      <c r="I1870" s="2">
        <f t="shared" si="257"/>
        <v>0.2464501902401679</v>
      </c>
    </row>
    <row r="1871" spans="1:9" ht="13.5" x14ac:dyDescent="0.25">
      <c r="A1871" s="3">
        <f>TITRES_STAT!B1874</f>
        <v>45027</v>
      </c>
      <c r="B1871" s="6">
        <f>TITRES_STAT!D1874</f>
        <v>1.67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1.7797106362045037E-6</v>
      </c>
      <c r="G1871" s="2">
        <f t="shared" si="264"/>
        <v>7.2035835485694216E-4</v>
      </c>
      <c r="H1871" s="2">
        <f t="shared" si="256"/>
        <v>2.4705906778272062E-3</v>
      </c>
      <c r="I1871" s="2">
        <f t="shared" si="257"/>
        <v>0.2464501902401679</v>
      </c>
    </row>
    <row r="1872" spans="1:9" ht="13.5" x14ac:dyDescent="0.25">
      <c r="A1872" s="3">
        <f>TITRES_STAT!B1875</f>
        <v>45028</v>
      </c>
      <c r="B1872" s="6">
        <f>TITRES_STAT!D1875</f>
        <v>1.67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1.652588447904182E-6</v>
      </c>
      <c r="G1872" s="2">
        <f t="shared" si="264"/>
        <v>6.6890418665287491E-4</v>
      </c>
      <c r="H1872" s="2">
        <f t="shared" si="256"/>
        <v>2.4705906778272058E-3</v>
      </c>
      <c r="I1872" s="2">
        <f t="shared" si="257"/>
        <v>0.2464501902401679</v>
      </c>
    </row>
    <row r="1873" spans="1:9" ht="13.5" x14ac:dyDescent="0.25">
      <c r="A1873" s="3">
        <f>TITRES_STAT!B1876</f>
        <v>45029</v>
      </c>
      <c r="B1873" s="6">
        <f>TITRES_STAT!D1876</f>
        <v>1.67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1.5345464159110263E-6</v>
      </c>
      <c r="G1873" s="2">
        <f t="shared" si="264"/>
        <v>6.2112531617766948E-4</v>
      </c>
      <c r="H1873" s="2">
        <f t="shared" ref="H1873:H1936" si="265">F1873/G1873</f>
        <v>2.4705906778272062E-3</v>
      </c>
      <c r="I1873" s="2">
        <f t="shared" ref="I1873:I1936" si="266">IF(G1873=0,100,100-(100/(1+H1873)))</f>
        <v>0.2464501902401679</v>
      </c>
    </row>
    <row r="1874" spans="1:9" ht="13.5" x14ac:dyDescent="0.25">
      <c r="A1874" s="3">
        <f>TITRES_STAT!B1877</f>
        <v>45030</v>
      </c>
      <c r="B1874" s="6">
        <f>TITRES_STAT!D1877</f>
        <v>1.61</v>
      </c>
      <c r="C1874" s="2">
        <f t="shared" si="261"/>
        <v>-5.9999999999999831E-2</v>
      </c>
      <c r="D1874" s="2">
        <f t="shared" si="262"/>
        <v>0</v>
      </c>
      <c r="E1874" s="2">
        <f t="shared" si="263"/>
        <v>5.9999999999999831E-2</v>
      </c>
      <c r="F1874" s="2">
        <f t="shared" si="264"/>
        <v>1.4249359576316672E-6</v>
      </c>
      <c r="G1874" s="2">
        <f t="shared" si="264"/>
        <v>4.8624735078792525E-3</v>
      </c>
      <c r="H1874" s="2">
        <f t="shared" si="265"/>
        <v>2.9304755189363431E-4</v>
      </c>
      <c r="I1874" s="2">
        <f t="shared" si="266"/>
        <v>2.9296170018454859E-2</v>
      </c>
    </row>
    <row r="1875" spans="1:9" ht="13.5" x14ac:dyDescent="0.25">
      <c r="A1875" s="3">
        <f>TITRES_STAT!B1878</f>
        <v>45033</v>
      </c>
      <c r="B1875" s="6">
        <f>TITRES_STAT!D1878</f>
        <v>1.61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1.3231548178008339E-6</v>
      </c>
      <c r="G1875" s="2">
        <f t="shared" si="264"/>
        <v>4.5151539716021625E-3</v>
      </c>
      <c r="H1875" s="2">
        <f t="shared" si="265"/>
        <v>2.9304755189363431E-4</v>
      </c>
      <c r="I1875" s="2">
        <f t="shared" si="266"/>
        <v>2.9296170018454859E-2</v>
      </c>
    </row>
    <row r="1876" spans="1:9" ht="13.5" x14ac:dyDescent="0.25">
      <c r="A1876" s="3">
        <f>TITRES_STAT!B1879</f>
        <v>45034</v>
      </c>
      <c r="B1876" s="6">
        <f>TITRES_STAT!D1879</f>
        <v>1.62</v>
      </c>
      <c r="C1876" s="2">
        <f t="shared" si="261"/>
        <v>1.0000000000000009E-2</v>
      </c>
      <c r="D1876" s="2">
        <f t="shared" si="262"/>
        <v>1.0000000000000009E-2</v>
      </c>
      <c r="E1876" s="2">
        <f t="shared" si="263"/>
        <v>0</v>
      </c>
      <c r="F1876" s="2">
        <f t="shared" si="264"/>
        <v>7.1551435804510148E-4</v>
      </c>
      <c r="G1876" s="2">
        <f t="shared" si="264"/>
        <v>4.1926429736305797E-3</v>
      </c>
      <c r="H1876" s="2">
        <f t="shared" si="265"/>
        <v>0.17065950107015876</v>
      </c>
      <c r="I1876" s="2">
        <f t="shared" si="266"/>
        <v>14.578064835603385</v>
      </c>
    </row>
    <row r="1877" spans="1:9" ht="13.5" x14ac:dyDescent="0.25">
      <c r="A1877" s="3">
        <f>TITRES_STAT!B1880</f>
        <v>45035</v>
      </c>
      <c r="B1877" s="6">
        <f>TITRES_STAT!D1880</f>
        <v>1.62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6.6440618961330854E-4</v>
      </c>
      <c r="G1877" s="2">
        <f t="shared" si="264"/>
        <v>3.8931684755141097E-3</v>
      </c>
      <c r="H1877" s="2">
        <f t="shared" si="265"/>
        <v>0.17065950107015876</v>
      </c>
      <c r="I1877" s="2">
        <f t="shared" si="266"/>
        <v>14.578064835603385</v>
      </c>
    </row>
    <row r="1878" spans="1:9" ht="13.5" x14ac:dyDescent="0.25">
      <c r="A1878" s="3">
        <f>TITRES_STAT!B1881</f>
        <v>45036</v>
      </c>
      <c r="B1878" s="6">
        <f>TITRES_STAT!D1881</f>
        <v>1.62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6.1694860464092931E-4</v>
      </c>
      <c r="G1878" s="2">
        <f t="shared" si="264"/>
        <v>3.6150850129773875E-3</v>
      </c>
      <c r="H1878" s="2">
        <f t="shared" si="265"/>
        <v>0.17065950107015876</v>
      </c>
      <c r="I1878" s="2">
        <f t="shared" si="266"/>
        <v>14.578064835603385</v>
      </c>
    </row>
    <row r="1879" spans="1:9" ht="13.5" x14ac:dyDescent="0.25">
      <c r="A1879" s="3">
        <f>TITRES_STAT!B1882</f>
        <v>45040</v>
      </c>
      <c r="B1879" s="6">
        <f>TITRES_STAT!D1882</f>
        <v>1.62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5.7288084716657724E-4</v>
      </c>
      <c r="G1879" s="2">
        <f t="shared" si="264"/>
        <v>3.3568646549075741E-3</v>
      </c>
      <c r="H1879" s="2">
        <f t="shared" si="265"/>
        <v>0.17065950107015876</v>
      </c>
      <c r="I1879" s="2">
        <f t="shared" si="266"/>
        <v>14.578064835603385</v>
      </c>
    </row>
    <row r="1880" spans="1:9" ht="13.5" x14ac:dyDescent="0.25">
      <c r="A1880" s="3">
        <f>TITRES_STAT!B1883</f>
        <v>45041</v>
      </c>
      <c r="B1880" s="6">
        <f>TITRES_STAT!D1883</f>
        <v>1.65</v>
      </c>
      <c r="C1880" s="2">
        <f t="shared" si="261"/>
        <v>2.9999999999999805E-2</v>
      </c>
      <c r="D1880" s="2">
        <f t="shared" si="262"/>
        <v>2.9999999999999805E-2</v>
      </c>
      <c r="E1880" s="2">
        <f t="shared" si="263"/>
        <v>0</v>
      </c>
      <c r="F1880" s="2">
        <f t="shared" si="264"/>
        <v>2.6748179295118077E-3</v>
      </c>
      <c r="G1880" s="2">
        <f t="shared" si="264"/>
        <v>3.1170886081284617E-3</v>
      </c>
      <c r="H1880" s="2">
        <f t="shared" si="265"/>
        <v>0.85811417825488168</v>
      </c>
      <c r="I1880" s="2">
        <f t="shared" si="266"/>
        <v>46.181993996774303</v>
      </c>
    </row>
    <row r="1881" spans="1:9" ht="13.5" x14ac:dyDescent="0.25">
      <c r="A1881" s="3">
        <f>TITRES_STAT!B1884</f>
        <v>45042</v>
      </c>
      <c r="B1881" s="6">
        <f>TITRES_STAT!D1884</f>
        <v>1.65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2.4837595059752499E-3</v>
      </c>
      <c r="G1881" s="2">
        <f t="shared" si="264"/>
        <v>2.8944394218335715E-3</v>
      </c>
      <c r="H1881" s="2">
        <f t="shared" si="265"/>
        <v>0.85811417825488157</v>
      </c>
      <c r="I1881" s="2">
        <f t="shared" si="266"/>
        <v>46.181993996774303</v>
      </c>
    </row>
    <row r="1882" spans="1:9" ht="13.5" x14ac:dyDescent="0.25">
      <c r="A1882" s="3">
        <f>TITRES_STAT!B1885</f>
        <v>45043</v>
      </c>
      <c r="B1882" s="6">
        <f>TITRES_STAT!D1885</f>
        <v>1.65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2.3063481126913035E-3</v>
      </c>
      <c r="G1882" s="2">
        <f t="shared" si="264"/>
        <v>2.6876937488454593E-3</v>
      </c>
      <c r="H1882" s="2">
        <f t="shared" si="265"/>
        <v>0.85811417825488168</v>
      </c>
      <c r="I1882" s="2">
        <f t="shared" si="266"/>
        <v>46.181993996774303</v>
      </c>
    </row>
    <row r="1883" spans="1:9" ht="13.5" x14ac:dyDescent="0.25">
      <c r="A1883" s="3">
        <f>TITRES_STAT!B1886</f>
        <v>45044</v>
      </c>
      <c r="B1883" s="6">
        <f>TITRES_STAT!D1886</f>
        <v>1.65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2.1416089617847817E-3</v>
      </c>
      <c r="G1883" s="2">
        <f t="shared" si="264"/>
        <v>2.4957156239279266E-3</v>
      </c>
      <c r="H1883" s="2">
        <f t="shared" si="265"/>
        <v>0.85811417825488157</v>
      </c>
      <c r="I1883" s="2">
        <f t="shared" si="266"/>
        <v>46.181993996774303</v>
      </c>
    </row>
    <row r="1884" spans="1:9" ht="13.5" x14ac:dyDescent="0.25">
      <c r="A1884" s="3">
        <f>TITRES_STAT!B1887</f>
        <v>45048</v>
      </c>
      <c r="B1884" s="6">
        <f>TITRES_STAT!D1887</f>
        <v>1.65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1.9886368930858685E-3</v>
      </c>
      <c r="G1884" s="2">
        <f t="shared" si="264"/>
        <v>2.3174502222187894E-3</v>
      </c>
      <c r="H1884" s="2">
        <f t="shared" si="265"/>
        <v>0.85811417825488134</v>
      </c>
      <c r="I1884" s="2">
        <f t="shared" si="266"/>
        <v>46.181993996774295</v>
      </c>
    </row>
    <row r="1885" spans="1:9" ht="13.5" x14ac:dyDescent="0.25">
      <c r="A1885" s="3">
        <f>TITRES_STAT!B1888</f>
        <v>45049</v>
      </c>
      <c r="B1885" s="6">
        <f>TITRES_STAT!D1888</f>
        <v>1.65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1.8465914007225921E-3</v>
      </c>
      <c r="G1885" s="2">
        <f t="shared" si="267"/>
        <v>2.1519180634888757E-3</v>
      </c>
      <c r="H1885" s="2">
        <f t="shared" si="265"/>
        <v>0.85811417825488134</v>
      </c>
      <c r="I1885" s="2">
        <f t="shared" si="266"/>
        <v>46.181993996774295</v>
      </c>
    </row>
    <row r="1886" spans="1:9" ht="13.5" x14ac:dyDescent="0.25">
      <c r="A1886" s="3">
        <f>TITRES_STAT!B1889</f>
        <v>45050</v>
      </c>
      <c r="B1886" s="6">
        <f>TITRES_STAT!D1889</f>
        <v>1.65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1.7146920149566927E-3</v>
      </c>
      <c r="G1886" s="2">
        <f t="shared" si="267"/>
        <v>1.9982096303825274E-3</v>
      </c>
      <c r="H1886" s="2">
        <f t="shared" si="265"/>
        <v>0.85811417825488134</v>
      </c>
      <c r="I1886" s="2">
        <f t="shared" si="266"/>
        <v>46.181993996774295</v>
      </c>
    </row>
    <row r="1887" spans="1:9" ht="13.5" x14ac:dyDescent="0.25">
      <c r="A1887" s="3">
        <f>TITRES_STAT!B1890</f>
        <v>45051</v>
      </c>
      <c r="B1887" s="6">
        <f>TITRES_STAT!D1890</f>
        <v>1.7</v>
      </c>
      <c r="C1887" s="2">
        <f t="shared" si="261"/>
        <v>5.0000000000000044E-2</v>
      </c>
      <c r="D1887" s="2">
        <f t="shared" si="262"/>
        <v>5.0000000000000044E-2</v>
      </c>
      <c r="E1887" s="2">
        <f t="shared" si="263"/>
        <v>0</v>
      </c>
      <c r="F1887" s="2">
        <f t="shared" si="267"/>
        <v>5.1636425853169316E-3</v>
      </c>
      <c r="G1887" s="2">
        <f t="shared" si="267"/>
        <v>1.8554803710694897E-3</v>
      </c>
      <c r="H1887" s="2">
        <f t="shared" si="265"/>
        <v>2.78291415302908</v>
      </c>
      <c r="I1887" s="2">
        <f t="shared" si="266"/>
        <v>73.565353070482089</v>
      </c>
    </row>
    <row r="1888" spans="1:9" ht="13.5" x14ac:dyDescent="0.25">
      <c r="A1888" s="3">
        <f>TITRES_STAT!B1891</f>
        <v>45054</v>
      </c>
      <c r="B1888" s="6">
        <f>TITRES_STAT!D1891</f>
        <v>1.7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4.7948109720800085E-3</v>
      </c>
      <c r="G1888" s="2">
        <f t="shared" si="267"/>
        <v>1.7229460588502404E-3</v>
      </c>
      <c r="H1888" s="2">
        <f t="shared" si="265"/>
        <v>2.7829141530290804</v>
      </c>
      <c r="I1888" s="2">
        <f t="shared" si="266"/>
        <v>73.565353070482104</v>
      </c>
    </row>
    <row r="1889" spans="1:9" ht="13.5" x14ac:dyDescent="0.25">
      <c r="A1889" s="3">
        <f>TITRES_STAT!B1892</f>
        <v>45055</v>
      </c>
      <c r="B1889" s="6">
        <f>TITRES_STAT!D1892</f>
        <v>1.7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4.4523244740742934E-3</v>
      </c>
      <c r="G1889" s="2">
        <f t="shared" si="267"/>
        <v>1.5998784832180805E-3</v>
      </c>
      <c r="H1889" s="2">
        <f t="shared" si="265"/>
        <v>2.78291415302908</v>
      </c>
      <c r="I1889" s="2">
        <f t="shared" si="266"/>
        <v>73.565353070482089</v>
      </c>
    </row>
    <row r="1890" spans="1:9" ht="13.5" x14ac:dyDescent="0.25">
      <c r="A1890" s="3">
        <f>TITRES_STAT!B1893</f>
        <v>45056</v>
      </c>
      <c r="B1890" s="6">
        <f>TITRES_STAT!D1893</f>
        <v>1.7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4.1343012973547007E-3</v>
      </c>
      <c r="G1890" s="2">
        <f t="shared" si="267"/>
        <v>1.4856014487025033E-3</v>
      </c>
      <c r="H1890" s="2">
        <f t="shared" si="265"/>
        <v>2.7829141530290795</v>
      </c>
      <c r="I1890" s="2">
        <f t="shared" si="266"/>
        <v>73.565353070482089</v>
      </c>
    </row>
    <row r="1891" spans="1:9" ht="13.5" x14ac:dyDescent="0.25">
      <c r="A1891" s="3">
        <f>TITRES_STAT!B1894</f>
        <v>45057</v>
      </c>
      <c r="B1891" s="6">
        <f>TITRES_STAT!D1894</f>
        <v>1.7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3.8389940618293651E-3</v>
      </c>
      <c r="G1891" s="2">
        <f t="shared" si="267"/>
        <v>1.3794870595094674E-3</v>
      </c>
      <c r="H1891" s="2">
        <f t="shared" si="265"/>
        <v>2.7829141530290795</v>
      </c>
      <c r="I1891" s="2">
        <f t="shared" si="266"/>
        <v>73.565353070482089</v>
      </c>
    </row>
    <row r="1892" spans="1:9" ht="13.5" x14ac:dyDescent="0.25">
      <c r="A1892" s="3">
        <f>TITRES_STAT!B1895</f>
        <v>45058</v>
      </c>
      <c r="B1892" s="6">
        <f>TITRES_STAT!D1895</f>
        <v>1.7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3.5647802002701247E-3</v>
      </c>
      <c r="G1892" s="2">
        <f t="shared" si="267"/>
        <v>1.2809522695445053E-3</v>
      </c>
      <c r="H1892" s="2">
        <f t="shared" si="265"/>
        <v>2.78291415302908</v>
      </c>
      <c r="I1892" s="2">
        <f t="shared" si="266"/>
        <v>73.565353070482089</v>
      </c>
    </row>
    <row r="1893" spans="1:9" ht="13.5" x14ac:dyDescent="0.25">
      <c r="A1893" s="3">
        <f>TITRES_STAT!B1896</f>
        <v>45061</v>
      </c>
      <c r="B1893" s="6">
        <f>TITRES_STAT!D1896</f>
        <v>1.7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3.3101530431079726E-3</v>
      </c>
      <c r="G1893" s="2">
        <f t="shared" si="267"/>
        <v>1.1894556788627549E-3</v>
      </c>
      <c r="H1893" s="2">
        <f t="shared" si="265"/>
        <v>2.7829141530290795</v>
      </c>
      <c r="I1893" s="2">
        <f t="shared" si="266"/>
        <v>73.565353070482089</v>
      </c>
    </row>
    <row r="1894" spans="1:9" ht="13.5" x14ac:dyDescent="0.25">
      <c r="A1894" s="3">
        <f>TITRES_STAT!B1897</f>
        <v>45062</v>
      </c>
      <c r="B1894" s="6">
        <f>TITRES_STAT!D1897</f>
        <v>1.7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3.073713540028832E-3</v>
      </c>
      <c r="G1894" s="2">
        <f t="shared" si="267"/>
        <v>1.1044945589439867E-3</v>
      </c>
      <c r="H1894" s="2">
        <f t="shared" si="265"/>
        <v>2.78291415302908</v>
      </c>
      <c r="I1894" s="2">
        <f t="shared" si="266"/>
        <v>73.565353070482089</v>
      </c>
    </row>
    <row r="1895" spans="1:9" ht="13.5" x14ac:dyDescent="0.25">
      <c r="A1895" s="3">
        <f>TITRES_STAT!B1898</f>
        <v>45063</v>
      </c>
      <c r="B1895" s="6">
        <f>TITRES_STAT!D1898</f>
        <v>1.7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2.8541625728839152E-3</v>
      </c>
      <c r="G1895" s="2">
        <f t="shared" si="267"/>
        <v>1.0256020904479877E-3</v>
      </c>
      <c r="H1895" s="2">
        <f t="shared" si="265"/>
        <v>2.7829141530290795</v>
      </c>
      <c r="I1895" s="2">
        <f t="shared" si="266"/>
        <v>73.565353070482089</v>
      </c>
    </row>
    <row r="1896" spans="1:9" ht="13.5" x14ac:dyDescent="0.25">
      <c r="A1896" s="3">
        <f>TITRES_STAT!B1899</f>
        <v>45064</v>
      </c>
      <c r="B1896" s="6">
        <f>TITRES_STAT!D1899</f>
        <v>1.7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2.6502938176779212E-3</v>
      </c>
      <c r="G1896" s="2">
        <f t="shared" si="267"/>
        <v>9.5234479827313145E-4</v>
      </c>
      <c r="H1896" s="2">
        <f t="shared" si="265"/>
        <v>2.7829141530290795</v>
      </c>
      <c r="I1896" s="2">
        <f t="shared" si="266"/>
        <v>73.565353070482089</v>
      </c>
    </row>
    <row r="1897" spans="1:9" ht="13.5" x14ac:dyDescent="0.25">
      <c r="A1897" s="3">
        <f>TITRES_STAT!B1900</f>
        <v>45065</v>
      </c>
      <c r="B1897" s="6">
        <f>TITRES_STAT!D1900</f>
        <v>1.63</v>
      </c>
      <c r="C1897" s="2">
        <f t="shared" si="261"/>
        <v>-7.0000000000000062E-2</v>
      </c>
      <c r="D1897" s="2">
        <f t="shared" si="262"/>
        <v>0</v>
      </c>
      <c r="E1897" s="2">
        <f t="shared" si="263"/>
        <v>7.0000000000000062E-2</v>
      </c>
      <c r="F1897" s="2">
        <f t="shared" si="267"/>
        <v>2.4609871164152125E-3</v>
      </c>
      <c r="G1897" s="2">
        <f t="shared" si="267"/>
        <v>5.8843201698250552E-3</v>
      </c>
      <c r="H1897" s="2">
        <f t="shared" si="265"/>
        <v>0.4182279422923344</v>
      </c>
      <c r="I1897" s="2">
        <f t="shared" si="266"/>
        <v>29.489472730056136</v>
      </c>
    </row>
    <row r="1898" spans="1:9" ht="13.5" x14ac:dyDescent="0.25">
      <c r="A1898" s="3">
        <f>TITRES_STAT!B1901</f>
        <v>45068</v>
      </c>
      <c r="B1898" s="6">
        <f>TITRES_STAT!D1901</f>
        <v>1.63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2.2852023223855545E-3</v>
      </c>
      <c r="G1898" s="2">
        <f t="shared" si="267"/>
        <v>5.4640115862661228E-3</v>
      </c>
      <c r="H1898" s="2">
        <f t="shared" si="265"/>
        <v>0.4182279422923344</v>
      </c>
      <c r="I1898" s="2">
        <f t="shared" si="266"/>
        <v>29.489472730056136</v>
      </c>
    </row>
    <row r="1899" spans="1:9" ht="13.5" x14ac:dyDescent="0.25">
      <c r="A1899" s="3">
        <f>TITRES_STAT!B1902</f>
        <v>45069</v>
      </c>
      <c r="B1899" s="6">
        <f>TITRES_STAT!D1902</f>
        <v>1.6</v>
      </c>
      <c r="C1899" s="2">
        <f t="shared" si="261"/>
        <v>-2.9999999999999805E-2</v>
      </c>
      <c r="D1899" s="2">
        <f t="shared" si="262"/>
        <v>0</v>
      </c>
      <c r="E1899" s="2">
        <f t="shared" si="263"/>
        <v>2.9999999999999805E-2</v>
      </c>
      <c r="F1899" s="2">
        <f t="shared" si="267"/>
        <v>2.1219735850723006E-3</v>
      </c>
      <c r="G1899" s="2">
        <f t="shared" si="267"/>
        <v>7.2165821872470998E-3</v>
      </c>
      <c r="H1899" s="2">
        <f t="shared" si="265"/>
        <v>0.29404135226536748</v>
      </c>
      <c r="I1899" s="2">
        <f t="shared" si="266"/>
        <v>22.722716839814623</v>
      </c>
    </row>
    <row r="1900" spans="1:9" ht="13.5" x14ac:dyDescent="0.25">
      <c r="A1900" s="3">
        <f>TITRES_STAT!B1903</f>
        <v>45070</v>
      </c>
      <c r="B1900" s="6">
        <f>TITRES_STAT!D1903</f>
        <v>1.6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1.9704040432814221E-3</v>
      </c>
      <c r="G1900" s="2">
        <f t="shared" si="267"/>
        <v>6.7011120310151639E-3</v>
      </c>
      <c r="H1900" s="2">
        <f t="shared" si="265"/>
        <v>0.29404135226536748</v>
      </c>
      <c r="I1900" s="2">
        <f t="shared" si="266"/>
        <v>22.722716839814623</v>
      </c>
    </row>
    <row r="1901" spans="1:9" ht="13.5" x14ac:dyDescent="0.25">
      <c r="A1901" s="3">
        <f>TITRES_STAT!B1904</f>
        <v>45071</v>
      </c>
      <c r="B1901" s="6">
        <f>TITRES_STAT!D1904</f>
        <v>1.6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1.829660897332749E-3</v>
      </c>
      <c r="G1901" s="2">
        <f t="shared" si="268"/>
        <v>6.2224611716569381E-3</v>
      </c>
      <c r="H1901" s="2">
        <f t="shared" si="265"/>
        <v>0.29404135226536748</v>
      </c>
      <c r="I1901" s="2">
        <f t="shared" si="266"/>
        <v>22.722716839814623</v>
      </c>
    </row>
    <row r="1902" spans="1:9" ht="13.5" x14ac:dyDescent="0.25">
      <c r="A1902" s="3">
        <f>TITRES_STAT!B1905</f>
        <v>45072</v>
      </c>
      <c r="B1902" s="6">
        <f>TITRES_STAT!D1905</f>
        <v>1.6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1.6989708332375527E-3</v>
      </c>
      <c r="G1902" s="2">
        <f t="shared" si="268"/>
        <v>5.7779996593957288E-3</v>
      </c>
      <c r="H1902" s="2">
        <f t="shared" si="265"/>
        <v>0.29404135226536748</v>
      </c>
      <c r="I1902" s="2">
        <f t="shared" si="266"/>
        <v>22.722716839814623</v>
      </c>
    </row>
    <row r="1903" spans="1:9" ht="13.5" x14ac:dyDescent="0.25">
      <c r="A1903" s="3">
        <f>TITRES_STAT!B1906</f>
        <v>45075</v>
      </c>
      <c r="B1903" s="6">
        <f>TITRES_STAT!D1906</f>
        <v>1.6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1.5776157737205847E-3</v>
      </c>
      <c r="G1903" s="2">
        <f t="shared" si="268"/>
        <v>5.3652853980103192E-3</v>
      </c>
      <c r="H1903" s="2">
        <f t="shared" si="265"/>
        <v>0.29404135226536748</v>
      </c>
      <c r="I1903" s="2">
        <f t="shared" si="266"/>
        <v>22.722716839814623</v>
      </c>
    </row>
    <row r="1904" spans="1:9" ht="13.5" x14ac:dyDescent="0.25">
      <c r="A1904" s="3">
        <f>TITRES_STAT!B1907</f>
        <v>45076</v>
      </c>
      <c r="B1904" s="6">
        <f>TITRES_STAT!D1907</f>
        <v>1.6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1.4649289327405429E-3</v>
      </c>
      <c r="G1904" s="2">
        <f t="shared" si="268"/>
        <v>4.9820507267238677E-3</v>
      </c>
      <c r="H1904" s="2">
        <f t="shared" si="265"/>
        <v>0.29404135226536748</v>
      </c>
      <c r="I1904" s="2">
        <f t="shared" si="266"/>
        <v>22.722716839814623</v>
      </c>
    </row>
    <row r="1905" spans="1:9" ht="13.5" x14ac:dyDescent="0.25">
      <c r="A1905" s="3">
        <f>TITRES_STAT!B1908</f>
        <v>45077</v>
      </c>
      <c r="B1905" s="6">
        <f>TITRES_STAT!D1908</f>
        <v>1.6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1.3602911518305041E-3</v>
      </c>
      <c r="G1905" s="2">
        <f t="shared" si="268"/>
        <v>4.6261899605293056E-3</v>
      </c>
      <c r="H1905" s="2">
        <f t="shared" si="265"/>
        <v>0.29404135226536748</v>
      </c>
      <c r="I1905" s="2">
        <f t="shared" si="266"/>
        <v>22.722716839814623</v>
      </c>
    </row>
    <row r="1906" spans="1:9" ht="13.5" x14ac:dyDescent="0.25">
      <c r="A1906" s="3">
        <f>TITRES_STAT!B1909</f>
        <v>45078</v>
      </c>
      <c r="B1906" s="6">
        <f>TITRES_STAT!D1909</f>
        <v>1.6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1.2631274981283254E-3</v>
      </c>
      <c r="G1906" s="2">
        <f t="shared" si="268"/>
        <v>4.2957478204914985E-3</v>
      </c>
      <c r="H1906" s="2">
        <f t="shared" si="265"/>
        <v>0.29404135226536754</v>
      </c>
      <c r="I1906" s="2">
        <f t="shared" si="266"/>
        <v>22.722716839814623</v>
      </c>
    </row>
    <row r="1907" spans="1:9" ht="13.5" x14ac:dyDescent="0.25">
      <c r="A1907" s="3">
        <f>TITRES_STAT!B1910</f>
        <v>45079</v>
      </c>
      <c r="B1907" s="6">
        <f>TITRES_STAT!D1910</f>
        <v>1.6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1.1729041054048736E-3</v>
      </c>
      <c r="G1907" s="2">
        <f t="shared" si="268"/>
        <v>3.9889086904563911E-3</v>
      </c>
      <c r="H1907" s="2">
        <f t="shared" si="265"/>
        <v>0.29404135226536754</v>
      </c>
      <c r="I1907" s="2">
        <f t="shared" si="266"/>
        <v>22.722716839814623</v>
      </c>
    </row>
    <row r="1908" spans="1:9" ht="13.5" x14ac:dyDescent="0.25">
      <c r="A1908" s="3">
        <f>TITRES_STAT!B1911</f>
        <v>45082</v>
      </c>
      <c r="B1908" s="6">
        <f>TITRES_STAT!D1911</f>
        <v>1.6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1.0891252407330969E-3</v>
      </c>
      <c r="G1908" s="2">
        <f t="shared" si="268"/>
        <v>3.7039866411380773E-3</v>
      </c>
      <c r="H1908" s="2">
        <f t="shared" si="265"/>
        <v>0.29404135226536754</v>
      </c>
      <c r="I1908" s="2">
        <f t="shared" si="266"/>
        <v>22.722716839814623</v>
      </c>
    </row>
    <row r="1909" spans="1:9" ht="13.5" x14ac:dyDescent="0.25">
      <c r="A1909" s="3">
        <f>TITRES_STAT!B1912</f>
        <v>45083</v>
      </c>
      <c r="B1909" s="6">
        <f>TITRES_STAT!D1912</f>
        <v>1.6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1.0113305806807328E-3</v>
      </c>
      <c r="G1909" s="2">
        <f t="shared" si="268"/>
        <v>3.439416166771072E-3</v>
      </c>
      <c r="H1909" s="2">
        <f t="shared" si="265"/>
        <v>0.29404135226536754</v>
      </c>
      <c r="I1909" s="2">
        <f t="shared" si="266"/>
        <v>22.722716839814623</v>
      </c>
    </row>
    <row r="1910" spans="1:9" ht="13.5" x14ac:dyDescent="0.25">
      <c r="A1910" s="3">
        <f>TITRES_STAT!B1913</f>
        <v>45084</v>
      </c>
      <c r="B1910" s="6">
        <f>TITRES_STAT!D1913</f>
        <v>1.6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9.3909268206068049E-4</v>
      </c>
      <c r="G1910" s="2">
        <f t="shared" si="268"/>
        <v>3.1937435834302813E-3</v>
      </c>
      <c r="H1910" s="2">
        <f t="shared" si="265"/>
        <v>0.29404135226536754</v>
      </c>
      <c r="I1910" s="2">
        <f t="shared" si="266"/>
        <v>22.722716839814623</v>
      </c>
    </row>
    <row r="1911" spans="1:9" ht="13.5" x14ac:dyDescent="0.25">
      <c r="A1911" s="3">
        <f>TITRES_STAT!B1914</f>
        <v>45085</v>
      </c>
      <c r="B1911" s="6">
        <f>TITRES_STAT!D1914</f>
        <v>1.6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8.7201463334206039E-4</v>
      </c>
      <c r="G1911" s="2">
        <f t="shared" si="268"/>
        <v>2.9656190417566898E-3</v>
      </c>
      <c r="H1911" s="2">
        <f t="shared" si="265"/>
        <v>0.29404135226536748</v>
      </c>
      <c r="I1911" s="2">
        <f t="shared" si="266"/>
        <v>22.722716839814623</v>
      </c>
    </row>
    <row r="1912" spans="1:9" ht="13.5" x14ac:dyDescent="0.25">
      <c r="A1912" s="3">
        <f>TITRES_STAT!B1915</f>
        <v>45086</v>
      </c>
      <c r="B1912" s="6">
        <f>TITRES_STAT!D1915</f>
        <v>1.6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8.0972787381762752E-4</v>
      </c>
      <c r="G1912" s="2">
        <f t="shared" si="268"/>
        <v>2.7537891102026408E-3</v>
      </c>
      <c r="H1912" s="2">
        <f t="shared" si="265"/>
        <v>0.29404135226536748</v>
      </c>
      <c r="I1912" s="2">
        <f t="shared" si="266"/>
        <v>22.722716839814623</v>
      </c>
    </row>
    <row r="1913" spans="1:9" ht="13.5" x14ac:dyDescent="0.25">
      <c r="A1913" s="3">
        <f>TITRES_STAT!B1916</f>
        <v>45089</v>
      </c>
      <c r="B1913" s="6">
        <f>TITRES_STAT!D1916</f>
        <v>1.6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7.518901685449399E-4</v>
      </c>
      <c r="G1913" s="2">
        <f t="shared" si="268"/>
        <v>2.5570898880453094E-3</v>
      </c>
      <c r="H1913" s="2">
        <f t="shared" si="265"/>
        <v>0.29404135226536748</v>
      </c>
      <c r="I1913" s="2">
        <f t="shared" si="266"/>
        <v>22.722716839814623</v>
      </c>
    </row>
    <row r="1914" spans="1:9" ht="13.5" x14ac:dyDescent="0.25">
      <c r="A1914" s="3">
        <f>TITRES_STAT!B1917</f>
        <v>45090</v>
      </c>
      <c r="B1914" s="6">
        <f>TITRES_STAT!D1917</f>
        <v>1.6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6.9818372793458707E-4</v>
      </c>
      <c r="G1914" s="2">
        <f t="shared" si="268"/>
        <v>2.3744406103277872E-3</v>
      </c>
      <c r="H1914" s="2">
        <f t="shared" si="265"/>
        <v>0.29404135226536748</v>
      </c>
      <c r="I1914" s="2">
        <f t="shared" si="266"/>
        <v>22.722716839814623</v>
      </c>
    </row>
    <row r="1915" spans="1:9" ht="13.5" x14ac:dyDescent="0.25">
      <c r="A1915" s="3">
        <f>TITRES_STAT!B1918</f>
        <v>45091</v>
      </c>
      <c r="B1915" s="6">
        <f>TITRES_STAT!D1918</f>
        <v>1.6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6.4831346165354522E-4</v>
      </c>
      <c r="G1915" s="2">
        <f t="shared" si="268"/>
        <v>2.2048377095900884E-3</v>
      </c>
      <c r="H1915" s="2">
        <f t="shared" si="265"/>
        <v>0.29404135226536748</v>
      </c>
      <c r="I1915" s="2">
        <f t="shared" si="266"/>
        <v>22.722716839814623</v>
      </c>
    </row>
    <row r="1916" spans="1:9" ht="13.5" x14ac:dyDescent="0.25">
      <c r="A1916" s="3">
        <f>TITRES_STAT!B1919</f>
        <v>45092</v>
      </c>
      <c r="B1916" s="6">
        <f>TITRES_STAT!D1919</f>
        <v>1.6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6.0200535724972055E-4</v>
      </c>
      <c r="G1916" s="2">
        <f t="shared" si="268"/>
        <v>2.047349301762225E-3</v>
      </c>
      <c r="H1916" s="2">
        <f t="shared" si="265"/>
        <v>0.29404135226536748</v>
      </c>
      <c r="I1916" s="2">
        <f t="shared" si="266"/>
        <v>22.722716839814623</v>
      </c>
    </row>
    <row r="1917" spans="1:9" ht="13.5" x14ac:dyDescent="0.25">
      <c r="A1917" s="3">
        <f>TITRES_STAT!B1920</f>
        <v>45093</v>
      </c>
      <c r="B1917" s="6">
        <f>TITRES_STAT!D1920</f>
        <v>1.62</v>
      </c>
      <c r="C1917" s="2">
        <f t="shared" si="261"/>
        <v>2.0000000000000018E-2</v>
      </c>
      <c r="D1917" s="2">
        <f t="shared" si="262"/>
        <v>2.0000000000000018E-2</v>
      </c>
      <c r="E1917" s="2">
        <f t="shared" si="263"/>
        <v>0</v>
      </c>
      <c r="F1917" s="2">
        <f t="shared" ref="F1917:G1932" si="269">((F1916*13)+D1917)/14</f>
        <v>1.9875764031604564E-3</v>
      </c>
      <c r="G1917" s="2">
        <f t="shared" si="269"/>
        <v>1.9011100659220659E-3</v>
      </c>
      <c r="H1917" s="2">
        <f t="shared" si="265"/>
        <v>1.0454820258902018</v>
      </c>
      <c r="I1917" s="2">
        <f t="shared" si="266"/>
        <v>51.111767918625631</v>
      </c>
    </row>
    <row r="1918" spans="1:9" ht="13.5" x14ac:dyDescent="0.25">
      <c r="A1918" s="3">
        <f>TITRES_STAT!B1921</f>
        <v>45096</v>
      </c>
      <c r="B1918" s="6">
        <f>TITRES_STAT!D1921</f>
        <v>1.62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1.8456066600775667E-3</v>
      </c>
      <c r="G1918" s="2">
        <f t="shared" si="269"/>
        <v>1.7653164897847753E-3</v>
      </c>
      <c r="H1918" s="2">
        <f t="shared" si="265"/>
        <v>1.0454820258902018</v>
      </c>
      <c r="I1918" s="2">
        <f t="shared" si="266"/>
        <v>51.111767918625631</v>
      </c>
    </row>
    <row r="1919" spans="1:9" ht="13.5" x14ac:dyDescent="0.25">
      <c r="A1919" s="3">
        <f>TITRES_STAT!B1922</f>
        <v>45097</v>
      </c>
      <c r="B1919" s="6">
        <f>TITRES_STAT!D1922</f>
        <v>1.62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1.7137776129291691E-3</v>
      </c>
      <c r="G1919" s="2">
        <f t="shared" si="269"/>
        <v>1.6392224548001484E-3</v>
      </c>
      <c r="H1919" s="2">
        <f t="shared" si="265"/>
        <v>1.045482025890202</v>
      </c>
      <c r="I1919" s="2">
        <f t="shared" si="266"/>
        <v>51.111767918625631</v>
      </c>
    </row>
    <row r="1920" spans="1:9" ht="13.5" x14ac:dyDescent="0.25">
      <c r="A1920" s="3">
        <f>TITRES_STAT!B1923</f>
        <v>45098</v>
      </c>
      <c r="B1920" s="6">
        <f>TITRES_STAT!D1923</f>
        <v>1.62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1.5913649262913714E-3</v>
      </c>
      <c r="G1920" s="2">
        <f t="shared" si="269"/>
        <v>1.5221351366001379E-3</v>
      </c>
      <c r="H1920" s="2">
        <f t="shared" si="265"/>
        <v>1.045482025890202</v>
      </c>
      <c r="I1920" s="2">
        <f t="shared" si="266"/>
        <v>51.111767918625631</v>
      </c>
    </row>
    <row r="1921" spans="1:9" ht="13.5" x14ac:dyDescent="0.25">
      <c r="A1921" s="3">
        <f>TITRES_STAT!B1924</f>
        <v>45099</v>
      </c>
      <c r="B1921" s="6">
        <f>TITRES_STAT!D1924</f>
        <v>1.6</v>
      </c>
      <c r="C1921" s="2">
        <f t="shared" si="261"/>
        <v>-2.0000000000000018E-2</v>
      </c>
      <c r="D1921" s="2">
        <f t="shared" si="262"/>
        <v>0</v>
      </c>
      <c r="E1921" s="2">
        <f t="shared" si="263"/>
        <v>2.0000000000000018E-2</v>
      </c>
      <c r="F1921" s="2">
        <f t="shared" si="269"/>
        <v>1.4776960029848449E-3</v>
      </c>
      <c r="G1921" s="2">
        <f t="shared" si="269"/>
        <v>2.8419826268429862E-3</v>
      </c>
      <c r="H1921" s="2">
        <f t="shared" si="265"/>
        <v>0.51995251097869732</v>
      </c>
      <c r="I1921" s="2">
        <f t="shared" si="266"/>
        <v>34.208470805703001</v>
      </c>
    </row>
    <row r="1922" spans="1:9" ht="13.5" x14ac:dyDescent="0.25">
      <c r="A1922" s="3">
        <f>TITRES_STAT!B1925</f>
        <v>45100</v>
      </c>
      <c r="B1922" s="6">
        <f>TITRES_STAT!D1925</f>
        <v>1.6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1.3721462884859275E-3</v>
      </c>
      <c r="G1922" s="2">
        <f t="shared" si="269"/>
        <v>2.6389838677827729E-3</v>
      </c>
      <c r="H1922" s="2">
        <f t="shared" si="265"/>
        <v>0.51995251097869744</v>
      </c>
      <c r="I1922" s="2">
        <f t="shared" si="266"/>
        <v>34.208470805703001</v>
      </c>
    </row>
    <row r="1923" spans="1:9" ht="13.5" x14ac:dyDescent="0.25">
      <c r="A1923" s="3">
        <f>TITRES_STAT!B1926</f>
        <v>45103</v>
      </c>
      <c r="B1923" s="6">
        <f>TITRES_STAT!D1926</f>
        <v>1.6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1.2741358393083613E-3</v>
      </c>
      <c r="G1923" s="2">
        <f t="shared" si="269"/>
        <v>2.4504850200840031E-3</v>
      </c>
      <c r="H1923" s="2">
        <f t="shared" si="265"/>
        <v>0.51995251097869744</v>
      </c>
      <c r="I1923" s="2">
        <f t="shared" si="266"/>
        <v>34.208470805703001</v>
      </c>
    </row>
    <row r="1924" spans="1:9" ht="13.5" x14ac:dyDescent="0.25">
      <c r="A1924" s="3">
        <f>TITRES_STAT!B1927</f>
        <v>45104</v>
      </c>
      <c r="B1924" s="6">
        <f>TITRES_STAT!D1927</f>
        <v>1.6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1.1831261365006212E-3</v>
      </c>
      <c r="G1924" s="2">
        <f t="shared" si="269"/>
        <v>2.2754503757922884E-3</v>
      </c>
      <c r="H1924" s="2">
        <f t="shared" si="265"/>
        <v>0.51995251097869755</v>
      </c>
      <c r="I1924" s="2">
        <f t="shared" si="266"/>
        <v>34.208470805703001</v>
      </c>
    </row>
    <row r="1925" spans="1:9" ht="13.5" x14ac:dyDescent="0.25">
      <c r="A1925" s="3">
        <f>TITRES_STAT!B1928</f>
        <v>45107</v>
      </c>
      <c r="B1925" s="6">
        <f>TITRES_STAT!D1928</f>
        <v>1.6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1.0986171267505769E-3</v>
      </c>
      <c r="G1925" s="2">
        <f t="shared" si="269"/>
        <v>2.1129182060928395E-3</v>
      </c>
      <c r="H1925" s="2">
        <f t="shared" si="265"/>
        <v>0.51995251097869744</v>
      </c>
      <c r="I1925" s="2">
        <f t="shared" si="266"/>
        <v>34.208470805703001</v>
      </c>
    </row>
    <row r="1926" spans="1:9" ht="13.5" x14ac:dyDescent="0.25">
      <c r="A1926" s="3">
        <f>TITRES_STAT!B1929</f>
        <v>45110</v>
      </c>
      <c r="B1926" s="6">
        <f>TITRES_STAT!D1929</f>
        <v>1.6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1.0201444748398215E-3</v>
      </c>
      <c r="G1926" s="2">
        <f t="shared" si="269"/>
        <v>1.961995477086208E-3</v>
      </c>
      <c r="H1926" s="2">
        <f t="shared" si="265"/>
        <v>0.51995251097869755</v>
      </c>
      <c r="I1926" s="2">
        <f t="shared" si="266"/>
        <v>34.208470805703001</v>
      </c>
    </row>
    <row r="1927" spans="1:9" ht="13.5" x14ac:dyDescent="0.25">
      <c r="A1927" s="3">
        <f>TITRES_STAT!B1930</f>
        <v>45111</v>
      </c>
      <c r="B1927" s="6">
        <f>TITRES_STAT!D1930</f>
        <v>1.6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9.4727701235126287E-4</v>
      </c>
      <c r="G1927" s="2">
        <f t="shared" si="269"/>
        <v>1.8218529430086216E-3</v>
      </c>
      <c r="H1927" s="2">
        <f t="shared" si="265"/>
        <v>0.51995251097869766</v>
      </c>
      <c r="I1927" s="2">
        <f t="shared" si="266"/>
        <v>34.208470805703001</v>
      </c>
    </row>
    <row r="1928" spans="1:9" ht="13.5" x14ac:dyDescent="0.25">
      <c r="A1928" s="3">
        <f>TITRES_STAT!B1931</f>
        <v>45112</v>
      </c>
      <c r="B1928" s="6">
        <f>TITRES_STAT!D1931</f>
        <v>1.6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8.7961436861188692E-4</v>
      </c>
      <c r="G1928" s="2">
        <f t="shared" si="269"/>
        <v>1.6917205899365773E-3</v>
      </c>
      <c r="H1928" s="2">
        <f t="shared" si="265"/>
        <v>0.51995251097869755</v>
      </c>
      <c r="I1928" s="2">
        <f t="shared" si="266"/>
        <v>34.208470805703001</v>
      </c>
    </row>
    <row r="1929" spans="1:9" ht="13.5" x14ac:dyDescent="0.25">
      <c r="A1929" s="3">
        <f>TITRES_STAT!B1932</f>
        <v>45113</v>
      </c>
      <c r="B1929" s="6">
        <f>TITRES_STAT!D1932</f>
        <v>1.6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8.1678477085389491E-4</v>
      </c>
      <c r="G1929" s="2">
        <f t="shared" si="269"/>
        <v>1.5708834049411075E-3</v>
      </c>
      <c r="H1929" s="2">
        <f t="shared" si="265"/>
        <v>0.51995251097869755</v>
      </c>
      <c r="I1929" s="2">
        <f t="shared" si="266"/>
        <v>34.208470805703001</v>
      </c>
    </row>
    <row r="1930" spans="1:9" ht="13.5" x14ac:dyDescent="0.25">
      <c r="A1930" s="3">
        <f>TITRES_STAT!B1933</f>
        <v>45114</v>
      </c>
      <c r="B1930" s="6">
        <f>TITRES_STAT!D1933</f>
        <v>1.6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7.5844300150718807E-4</v>
      </c>
      <c r="G1930" s="2">
        <f t="shared" si="269"/>
        <v>1.4586774474453141E-3</v>
      </c>
      <c r="H1930" s="2">
        <f t="shared" si="265"/>
        <v>0.51995251097869744</v>
      </c>
      <c r="I1930" s="2">
        <f t="shared" si="266"/>
        <v>34.208470805703001</v>
      </c>
    </row>
    <row r="1931" spans="1:9" ht="13.5" x14ac:dyDescent="0.25">
      <c r="A1931" s="3">
        <f>TITRES_STAT!B1934</f>
        <v>45117</v>
      </c>
      <c r="B1931" s="6">
        <f>TITRES_STAT!D1934</f>
        <v>1.53</v>
      </c>
      <c r="C1931" s="2">
        <f t="shared" si="270"/>
        <v>-7.0000000000000062E-2</v>
      </c>
      <c r="D1931" s="2">
        <f t="shared" si="271"/>
        <v>0</v>
      </c>
      <c r="E1931" s="2">
        <f t="shared" si="272"/>
        <v>7.0000000000000062E-2</v>
      </c>
      <c r="F1931" s="2">
        <f t="shared" si="269"/>
        <v>7.0426850139953168E-4</v>
      </c>
      <c r="G1931" s="2">
        <f t="shared" si="269"/>
        <v>6.3544862011992243E-3</v>
      </c>
      <c r="H1931" s="2">
        <f t="shared" si="265"/>
        <v>0.11083012522186632</v>
      </c>
      <c r="I1931" s="2">
        <f t="shared" si="266"/>
        <v>9.9772343858364678</v>
      </c>
    </row>
    <row r="1932" spans="1:9" ht="13.5" x14ac:dyDescent="0.25">
      <c r="A1932" s="3">
        <f>TITRES_STAT!B1935</f>
        <v>45118</v>
      </c>
      <c r="B1932" s="6">
        <f>TITRES_STAT!D1935</f>
        <v>1.53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6.5396360844242223E-4</v>
      </c>
      <c r="G1932" s="2">
        <f t="shared" si="269"/>
        <v>5.900594329684994E-3</v>
      </c>
      <c r="H1932" s="2">
        <f t="shared" si="265"/>
        <v>0.11083012522186632</v>
      </c>
      <c r="I1932" s="2">
        <f t="shared" si="266"/>
        <v>9.9772343858364678</v>
      </c>
    </row>
    <row r="1933" spans="1:9" ht="13.5" x14ac:dyDescent="0.25">
      <c r="A1933" s="3">
        <f>TITRES_STAT!B1936</f>
        <v>45119</v>
      </c>
      <c r="B1933" s="6">
        <f>TITRES_STAT!D1936</f>
        <v>1.53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6.0725192212510626E-4</v>
      </c>
      <c r="G1933" s="2">
        <f t="shared" si="273"/>
        <v>5.479123306136066E-3</v>
      </c>
      <c r="H1933" s="2">
        <f t="shared" si="265"/>
        <v>0.11083012522186629</v>
      </c>
      <c r="I1933" s="2">
        <f t="shared" si="266"/>
        <v>9.9772343858364536</v>
      </c>
    </row>
    <row r="1934" spans="1:9" ht="13.5" x14ac:dyDescent="0.25">
      <c r="A1934" s="3">
        <f>TITRES_STAT!B1937</f>
        <v>45120</v>
      </c>
      <c r="B1934" s="6">
        <f>TITRES_STAT!D1937</f>
        <v>1.53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5.6387678483045577E-4</v>
      </c>
      <c r="G1934" s="2">
        <f t="shared" si="273"/>
        <v>5.0877573556977751E-3</v>
      </c>
      <c r="H1934" s="2">
        <f t="shared" si="265"/>
        <v>0.1108301252218663</v>
      </c>
      <c r="I1934" s="2">
        <f t="shared" si="266"/>
        <v>9.9772343858364536</v>
      </c>
    </row>
    <row r="1935" spans="1:9" ht="13.5" x14ac:dyDescent="0.25">
      <c r="A1935" s="3">
        <f>TITRES_STAT!B1938</f>
        <v>45121</v>
      </c>
      <c r="B1935" s="6">
        <f>TITRES_STAT!D1938</f>
        <v>1.53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5.2359987162828032E-4</v>
      </c>
      <c r="G1935" s="2">
        <f t="shared" si="273"/>
        <v>4.724346116005077E-3</v>
      </c>
      <c r="H1935" s="2">
        <f t="shared" si="265"/>
        <v>0.11083012522186629</v>
      </c>
      <c r="I1935" s="2">
        <f t="shared" si="266"/>
        <v>9.9772343858364536</v>
      </c>
    </row>
    <row r="1936" spans="1:9" ht="13.5" x14ac:dyDescent="0.25">
      <c r="A1936" s="3">
        <f>TITRES_STAT!B1939</f>
        <v>45124</v>
      </c>
      <c r="B1936" s="6">
        <f>TITRES_STAT!D1939</f>
        <v>1.53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4.8619988079768884E-4</v>
      </c>
      <c r="G1936" s="2">
        <f t="shared" si="273"/>
        <v>4.3868928220047142E-3</v>
      </c>
      <c r="H1936" s="2">
        <f t="shared" si="265"/>
        <v>0.11083012522186629</v>
      </c>
      <c r="I1936" s="2">
        <f t="shared" si="266"/>
        <v>9.9772343858364536</v>
      </c>
    </row>
    <row r="1937" spans="1:9" ht="13.5" x14ac:dyDescent="0.25">
      <c r="A1937" s="3">
        <f>TITRES_STAT!B1940</f>
        <v>45125</v>
      </c>
      <c r="B1937" s="6">
        <f>TITRES_STAT!D1940</f>
        <v>1.53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4.5147131788356821E-4</v>
      </c>
      <c r="G1937" s="2">
        <f t="shared" si="273"/>
        <v>4.0735433347186632E-3</v>
      </c>
      <c r="H1937" s="2">
        <f t="shared" ref="H1937:H2000" si="274">F1937/G1937</f>
        <v>0.11083012522186629</v>
      </c>
      <c r="I1937" s="2">
        <f t="shared" ref="I1937:I2000" si="275">IF(G1937=0,100,100-(100/(1+H1937)))</f>
        <v>9.9772343858364536</v>
      </c>
    </row>
    <row r="1938" spans="1:9" ht="13.5" x14ac:dyDescent="0.25">
      <c r="A1938" s="3">
        <f>TITRES_STAT!B1941</f>
        <v>45127</v>
      </c>
      <c r="B1938" s="6">
        <f>TITRES_STAT!D1941</f>
        <v>1.53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4.1922336660617048E-4</v>
      </c>
      <c r="G1938" s="2">
        <f t="shared" si="273"/>
        <v>3.7825759536673298E-3</v>
      </c>
      <c r="H1938" s="2">
        <f t="shared" si="274"/>
        <v>0.11083012522186629</v>
      </c>
      <c r="I1938" s="2">
        <f t="shared" si="275"/>
        <v>9.9772343858364536</v>
      </c>
    </row>
    <row r="1939" spans="1:9" ht="13.5" x14ac:dyDescent="0.25">
      <c r="A1939" s="3">
        <f>TITRES_STAT!B1942</f>
        <v>45128</v>
      </c>
      <c r="B1939" s="6">
        <f>TITRES_STAT!D1942</f>
        <v>1.53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3.8927884042001544E-4</v>
      </c>
      <c r="G1939" s="2">
        <f t="shared" si="273"/>
        <v>3.5123919569768065E-3</v>
      </c>
      <c r="H1939" s="2">
        <f t="shared" si="274"/>
        <v>0.11083012522186628</v>
      </c>
      <c r="I1939" s="2">
        <f t="shared" si="275"/>
        <v>9.9772343858364536</v>
      </c>
    </row>
    <row r="1940" spans="1:9" ht="13.5" x14ac:dyDescent="0.25">
      <c r="A1940" s="3">
        <f>TITRES_STAT!B1943</f>
        <v>45131</v>
      </c>
      <c r="B1940" s="6">
        <f>TITRES_STAT!D1943</f>
        <v>1.53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3.6147320896144289E-4</v>
      </c>
      <c r="G1940" s="2">
        <f t="shared" si="273"/>
        <v>3.2615068171927488E-3</v>
      </c>
      <c r="H1940" s="2">
        <f t="shared" si="274"/>
        <v>0.11083012522186628</v>
      </c>
      <c r="I1940" s="2">
        <f t="shared" si="275"/>
        <v>9.9772343858364536</v>
      </c>
    </row>
    <row r="1941" spans="1:9" ht="13.5" x14ac:dyDescent="0.25">
      <c r="A1941" s="3">
        <f>TITRES_STAT!B1944</f>
        <v>45133</v>
      </c>
      <c r="B1941" s="6">
        <f>TITRES_STAT!D1944</f>
        <v>1.53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3.3565369403562551E-4</v>
      </c>
      <c r="G1941" s="2">
        <f t="shared" si="273"/>
        <v>3.0285420445361239E-3</v>
      </c>
      <c r="H1941" s="2">
        <f t="shared" si="274"/>
        <v>0.11083012522186628</v>
      </c>
      <c r="I1941" s="2">
        <f t="shared" si="275"/>
        <v>9.9772343858364536</v>
      </c>
    </row>
    <row r="1942" spans="1:9" ht="13.5" x14ac:dyDescent="0.25">
      <c r="A1942" s="3">
        <f>TITRES_STAT!B1945</f>
        <v>45134</v>
      </c>
      <c r="B1942" s="6">
        <f>TITRES_STAT!D1945</f>
        <v>1.53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3.1167843017593797E-4</v>
      </c>
      <c r="G1942" s="2">
        <f t="shared" si="273"/>
        <v>2.8122176127835436E-3</v>
      </c>
      <c r="H1942" s="2">
        <f t="shared" si="274"/>
        <v>0.11083012522186626</v>
      </c>
      <c r="I1942" s="2">
        <f t="shared" si="275"/>
        <v>9.9772343858364536</v>
      </c>
    </row>
    <row r="1943" spans="1:9" ht="13.5" x14ac:dyDescent="0.25">
      <c r="A1943" s="3">
        <f>TITRES_STAT!B1946</f>
        <v>45135</v>
      </c>
      <c r="B1943" s="6">
        <f>TITRES_STAT!D1946</f>
        <v>1.47</v>
      </c>
      <c r="C1943" s="2">
        <f t="shared" si="270"/>
        <v>-6.0000000000000053E-2</v>
      </c>
      <c r="D1943" s="2">
        <f t="shared" si="271"/>
        <v>0</v>
      </c>
      <c r="E1943" s="2">
        <f t="shared" si="272"/>
        <v>6.0000000000000053E-2</v>
      </c>
      <c r="F1943" s="2">
        <f t="shared" si="273"/>
        <v>2.8941568516337092E-4</v>
      </c>
      <c r="G1943" s="2">
        <f t="shared" si="273"/>
        <v>6.8970592118704366E-3</v>
      </c>
      <c r="H1943" s="2">
        <f t="shared" si="274"/>
        <v>4.1962186530929216E-2</v>
      </c>
      <c r="I1943" s="2">
        <f t="shared" si="275"/>
        <v>4.0272273863062651</v>
      </c>
    </row>
    <row r="1944" spans="1:9" ht="13.5" x14ac:dyDescent="0.25">
      <c r="A1944" s="3">
        <f>TITRES_STAT!B1947</f>
        <v>45138</v>
      </c>
      <c r="B1944" s="6">
        <f>TITRES_STAT!D1947</f>
        <v>1.47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2.6874313622313016E-4</v>
      </c>
      <c r="G1944" s="2">
        <f t="shared" si="273"/>
        <v>6.4044121253082629E-3</v>
      </c>
      <c r="H1944" s="2">
        <f t="shared" si="274"/>
        <v>4.1962186530929216E-2</v>
      </c>
      <c r="I1944" s="2">
        <f t="shared" si="275"/>
        <v>4.0272273863062651</v>
      </c>
    </row>
    <row r="1945" spans="1:9" ht="13.5" x14ac:dyDescent="0.25">
      <c r="A1945" s="3">
        <f>TITRES_STAT!B1948</f>
        <v>45139</v>
      </c>
      <c r="B1945" s="6">
        <f>TITRES_STAT!D1948</f>
        <v>1.47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2.4954719792147801E-4</v>
      </c>
      <c r="G1945" s="2">
        <f t="shared" si="273"/>
        <v>5.9469541163576726E-3</v>
      </c>
      <c r="H1945" s="2">
        <f t="shared" si="274"/>
        <v>4.1962186530929223E-2</v>
      </c>
      <c r="I1945" s="2">
        <f t="shared" si="275"/>
        <v>4.0272273863062651</v>
      </c>
    </row>
    <row r="1946" spans="1:9" ht="13.5" x14ac:dyDescent="0.25">
      <c r="A1946" s="3">
        <f>TITRES_STAT!B1949</f>
        <v>45140</v>
      </c>
      <c r="B1946" s="6">
        <f>TITRES_STAT!D1949</f>
        <v>1.47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2.3172239806994388E-4</v>
      </c>
      <c r="G1946" s="2">
        <f t="shared" si="273"/>
        <v>5.5221716794749817E-3</v>
      </c>
      <c r="H1946" s="2">
        <f t="shared" si="274"/>
        <v>4.1962186530929223E-2</v>
      </c>
      <c r="I1946" s="2">
        <f t="shared" si="275"/>
        <v>4.0272273863062651</v>
      </c>
    </row>
    <row r="1947" spans="1:9" ht="13.5" x14ac:dyDescent="0.25">
      <c r="A1947" s="3">
        <f>TITRES_STAT!B1950</f>
        <v>45141</v>
      </c>
      <c r="B1947" s="6">
        <f>TITRES_STAT!D1950</f>
        <v>1.42</v>
      </c>
      <c r="C1947" s="2">
        <f t="shared" si="270"/>
        <v>-5.0000000000000044E-2</v>
      </c>
      <c r="D1947" s="2">
        <f t="shared" si="271"/>
        <v>0</v>
      </c>
      <c r="E1947" s="2">
        <f t="shared" si="272"/>
        <v>5.0000000000000044E-2</v>
      </c>
      <c r="F1947" s="2">
        <f t="shared" si="273"/>
        <v>2.1517079820780502E-4</v>
      </c>
      <c r="G1947" s="2">
        <f t="shared" si="273"/>
        <v>8.6991594166553436E-3</v>
      </c>
      <c r="H1947" s="2">
        <f t="shared" si="274"/>
        <v>2.4734665489155271E-2</v>
      </c>
      <c r="I1947" s="2">
        <f t="shared" si="275"/>
        <v>2.4137629302653067</v>
      </c>
    </row>
    <row r="1948" spans="1:9" ht="13.5" x14ac:dyDescent="0.25">
      <c r="A1948" s="3">
        <f>TITRES_STAT!B1951</f>
        <v>45142</v>
      </c>
      <c r="B1948" s="6">
        <f>TITRES_STAT!D1951</f>
        <v>1.42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1.9980145547867609E-4</v>
      </c>
      <c r="G1948" s="2">
        <f t="shared" si="273"/>
        <v>8.0777908868942486E-3</v>
      </c>
      <c r="H1948" s="2">
        <f t="shared" si="274"/>
        <v>2.4734665489155268E-2</v>
      </c>
      <c r="I1948" s="2">
        <f t="shared" si="275"/>
        <v>2.4137629302653067</v>
      </c>
    </row>
    <row r="1949" spans="1:9" ht="13.5" x14ac:dyDescent="0.25">
      <c r="A1949" s="3">
        <f>TITRES_STAT!B1952</f>
        <v>45145</v>
      </c>
      <c r="B1949" s="6">
        <f>TITRES_STAT!D1952</f>
        <v>1.42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1.8552992294448495E-4</v>
      </c>
      <c r="G1949" s="2">
        <f t="shared" si="276"/>
        <v>7.5008058235446597E-3</v>
      </c>
      <c r="H1949" s="2">
        <f t="shared" si="274"/>
        <v>2.4734665489155268E-2</v>
      </c>
      <c r="I1949" s="2">
        <f t="shared" si="275"/>
        <v>2.4137629302653067</v>
      </c>
    </row>
    <row r="1950" spans="1:9" ht="13.5" x14ac:dyDescent="0.25">
      <c r="A1950" s="3">
        <f>TITRES_STAT!B1953</f>
        <v>45146</v>
      </c>
      <c r="B1950" s="6">
        <f>TITRES_STAT!D1953</f>
        <v>1.42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1.7227778559130745E-4</v>
      </c>
      <c r="G1950" s="2">
        <f t="shared" si="276"/>
        <v>6.9650339790057556E-3</v>
      </c>
      <c r="H1950" s="2">
        <f t="shared" si="274"/>
        <v>2.4734665489155268E-2</v>
      </c>
      <c r="I1950" s="2">
        <f t="shared" si="275"/>
        <v>2.4137629302653067</v>
      </c>
    </row>
    <row r="1951" spans="1:9" ht="13.5" x14ac:dyDescent="0.25">
      <c r="A1951" s="3">
        <f>TITRES_STAT!B1954</f>
        <v>45147</v>
      </c>
      <c r="B1951" s="6">
        <f>TITRES_STAT!D1954</f>
        <v>1.42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1.5997222947764262E-4</v>
      </c>
      <c r="G1951" s="2">
        <f t="shared" si="276"/>
        <v>6.4675315519339156E-3</v>
      </c>
      <c r="H1951" s="2">
        <f t="shared" si="274"/>
        <v>2.4734665489155268E-2</v>
      </c>
      <c r="I1951" s="2">
        <f t="shared" si="275"/>
        <v>2.4137629302653067</v>
      </c>
    </row>
    <row r="1952" spans="1:9" ht="13.5" x14ac:dyDescent="0.25">
      <c r="A1952" s="3">
        <f>TITRES_STAT!B1955</f>
        <v>45148</v>
      </c>
      <c r="B1952" s="6">
        <f>TITRES_STAT!D1955</f>
        <v>1.42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1.4854564165781101E-4</v>
      </c>
      <c r="G1952" s="2">
        <f t="shared" si="276"/>
        <v>6.0055650125100651E-3</v>
      </c>
      <c r="H1952" s="2">
        <f t="shared" si="274"/>
        <v>2.4734665489155264E-2</v>
      </c>
      <c r="I1952" s="2">
        <f t="shared" si="275"/>
        <v>2.4137629302653067</v>
      </c>
    </row>
    <row r="1953" spans="1:9" ht="13.5" x14ac:dyDescent="0.25">
      <c r="A1953" s="3">
        <f>TITRES_STAT!B1956</f>
        <v>45149</v>
      </c>
      <c r="B1953" s="6">
        <f>TITRES_STAT!D1956</f>
        <v>1.42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1.3793523868225308E-4</v>
      </c>
      <c r="G1953" s="2">
        <f t="shared" si="276"/>
        <v>5.57659608304506E-3</v>
      </c>
      <c r="H1953" s="2">
        <f t="shared" si="274"/>
        <v>2.4734665489155264E-2</v>
      </c>
      <c r="I1953" s="2">
        <f t="shared" si="275"/>
        <v>2.4137629302653067</v>
      </c>
    </row>
    <row r="1954" spans="1:9" ht="13.5" x14ac:dyDescent="0.25">
      <c r="A1954" s="3">
        <f>TITRES_STAT!B1957</f>
        <v>45152</v>
      </c>
      <c r="B1954" s="6">
        <f>TITRES_STAT!D1957</f>
        <v>1.41</v>
      </c>
      <c r="C1954" s="2">
        <f t="shared" si="270"/>
        <v>-1.0000000000000009E-2</v>
      </c>
      <c r="D1954" s="2">
        <f t="shared" si="271"/>
        <v>0</v>
      </c>
      <c r="E1954" s="2">
        <f t="shared" si="272"/>
        <v>1.0000000000000009E-2</v>
      </c>
      <c r="F1954" s="2">
        <f t="shared" si="276"/>
        <v>1.2808272163352072E-4</v>
      </c>
      <c r="G1954" s="2">
        <f t="shared" si="276"/>
        <v>5.892553505684699E-3</v>
      </c>
      <c r="H1954" s="2">
        <f t="shared" si="274"/>
        <v>2.1736369726631417E-2</v>
      </c>
      <c r="I1954" s="2">
        <f t="shared" si="275"/>
        <v>2.1273951256572303</v>
      </c>
    </row>
    <row r="1955" spans="1:9" ht="13.5" x14ac:dyDescent="0.25">
      <c r="A1955" s="3">
        <f>TITRES_STAT!B1958</f>
        <v>45153</v>
      </c>
      <c r="B1955" s="6">
        <f>TITRES_STAT!D1958</f>
        <v>1.41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1.1893395580255495E-4</v>
      </c>
      <c r="G1955" s="2">
        <f t="shared" si="276"/>
        <v>5.471656826707221E-3</v>
      </c>
      <c r="H1955" s="2">
        <f t="shared" si="274"/>
        <v>2.1736369726631413E-2</v>
      </c>
      <c r="I1955" s="2">
        <f t="shared" si="275"/>
        <v>2.1273951256572303</v>
      </c>
    </row>
    <row r="1956" spans="1:9" ht="13.5" x14ac:dyDescent="0.25">
      <c r="A1956" s="3">
        <f>TITRES_STAT!B1959</f>
        <v>45154</v>
      </c>
      <c r="B1956" s="6">
        <f>TITRES_STAT!D1959</f>
        <v>1.41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1.1043867324522959E-4</v>
      </c>
      <c r="G1956" s="2">
        <f t="shared" si="276"/>
        <v>5.0808241962281338E-3</v>
      </c>
      <c r="H1956" s="2">
        <f t="shared" si="274"/>
        <v>2.1736369726631413E-2</v>
      </c>
      <c r="I1956" s="2">
        <f t="shared" si="275"/>
        <v>2.1273951256572303</v>
      </c>
    </row>
    <row r="1957" spans="1:9" ht="13.5" x14ac:dyDescent="0.25">
      <c r="A1957" s="3">
        <f>TITRES_STAT!B1960</f>
        <v>45155</v>
      </c>
      <c r="B1957" s="6">
        <f>TITRES_STAT!D1960</f>
        <v>1.41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1.0255019658485605E-4</v>
      </c>
      <c r="G1957" s="2">
        <f t="shared" si="276"/>
        <v>4.7179081822118383E-3</v>
      </c>
      <c r="H1957" s="2">
        <f t="shared" si="274"/>
        <v>2.1736369726631413E-2</v>
      </c>
      <c r="I1957" s="2">
        <f t="shared" si="275"/>
        <v>2.1273951256572303</v>
      </c>
    </row>
    <row r="1958" spans="1:9" ht="13.5" x14ac:dyDescent="0.25">
      <c r="A1958" s="3">
        <f>TITRES_STAT!B1961</f>
        <v>45156</v>
      </c>
      <c r="B1958" s="6">
        <f>TITRES_STAT!D1961</f>
        <v>1.41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9.522518254308061E-5</v>
      </c>
      <c r="G1958" s="2">
        <f t="shared" si="276"/>
        <v>4.3809147406252786E-3</v>
      </c>
      <c r="H1958" s="2">
        <f t="shared" si="274"/>
        <v>2.1736369726631413E-2</v>
      </c>
      <c r="I1958" s="2">
        <f t="shared" si="275"/>
        <v>2.1273951256572303</v>
      </c>
    </row>
    <row r="1959" spans="1:9" ht="13.5" x14ac:dyDescent="0.25">
      <c r="A1959" s="3">
        <f>TITRES_STAT!B1962</f>
        <v>45159</v>
      </c>
      <c r="B1959" s="6">
        <f>TITRES_STAT!D1962</f>
        <v>1.41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8.8423383790003416E-5</v>
      </c>
      <c r="G1959" s="2">
        <f t="shared" si="276"/>
        <v>4.0679922591520448E-3</v>
      </c>
      <c r="H1959" s="2">
        <f t="shared" si="274"/>
        <v>2.173636972663141E-2</v>
      </c>
      <c r="I1959" s="2">
        <f t="shared" si="275"/>
        <v>2.1273951256572303</v>
      </c>
    </row>
    <row r="1960" spans="1:9" ht="13.5" x14ac:dyDescent="0.25">
      <c r="A1960" s="3">
        <f>TITRES_STAT!B1963</f>
        <v>45160</v>
      </c>
      <c r="B1960" s="6">
        <f>TITRES_STAT!D1963</f>
        <v>1.41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8.2107427805003179E-5</v>
      </c>
      <c r="G1960" s="2">
        <f t="shared" si="276"/>
        <v>3.7774213834983273E-3</v>
      </c>
      <c r="H1960" s="2">
        <f t="shared" si="274"/>
        <v>2.173636972663141E-2</v>
      </c>
      <c r="I1960" s="2">
        <f t="shared" si="275"/>
        <v>2.1273951256572303</v>
      </c>
    </row>
    <row r="1961" spans="1:9" ht="13.5" x14ac:dyDescent="0.25">
      <c r="A1961" s="3">
        <f>TITRES_STAT!B1964</f>
        <v>45161</v>
      </c>
      <c r="B1961" s="6">
        <f>TITRES_STAT!D1964</f>
        <v>1.35</v>
      </c>
      <c r="C1961" s="2">
        <f t="shared" si="270"/>
        <v>-5.9999999999999831E-2</v>
      </c>
      <c r="D1961" s="2">
        <f t="shared" si="271"/>
        <v>0</v>
      </c>
      <c r="E1961" s="2">
        <f t="shared" si="272"/>
        <v>5.9999999999999831E-2</v>
      </c>
      <c r="F1961" s="2">
        <f t="shared" si="276"/>
        <v>7.6242611533217233E-5</v>
      </c>
      <c r="G1961" s="2">
        <f t="shared" si="276"/>
        <v>7.7933198561055779E-3</v>
      </c>
      <c r="H1961" s="2">
        <f t="shared" si="274"/>
        <v>9.7830722902366093E-3</v>
      </c>
      <c r="I1961" s="2">
        <f t="shared" si="275"/>
        <v>0.96882910386366916</v>
      </c>
    </row>
    <row r="1962" spans="1:9" ht="13.5" x14ac:dyDescent="0.25">
      <c r="A1962" s="3">
        <f>TITRES_STAT!B1965</f>
        <v>45162</v>
      </c>
      <c r="B1962" s="6">
        <f>TITRES_STAT!D1965</f>
        <v>1.35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7.0796710709416006E-5</v>
      </c>
      <c r="G1962" s="2">
        <f t="shared" si="276"/>
        <v>7.2366541520980368E-3</v>
      </c>
      <c r="H1962" s="2">
        <f t="shared" si="274"/>
        <v>9.7830722902366093E-3</v>
      </c>
      <c r="I1962" s="2">
        <f t="shared" si="275"/>
        <v>0.96882910386366916</v>
      </c>
    </row>
    <row r="1963" spans="1:9" ht="13.5" x14ac:dyDescent="0.25">
      <c r="A1963" s="3">
        <f>TITRES_STAT!B1966</f>
        <v>45163</v>
      </c>
      <c r="B1963" s="6">
        <f>TITRES_STAT!D1966</f>
        <v>1.35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6.5739802801600576E-5</v>
      </c>
      <c r="G1963" s="2">
        <f t="shared" si="276"/>
        <v>6.7197502840910337E-3</v>
      </c>
      <c r="H1963" s="2">
        <f t="shared" si="274"/>
        <v>9.7830722902366093E-3</v>
      </c>
      <c r="I1963" s="2">
        <f t="shared" si="275"/>
        <v>0.96882910386366916</v>
      </c>
    </row>
    <row r="1964" spans="1:9" ht="13.5" x14ac:dyDescent="0.25">
      <c r="A1964" s="3">
        <f>TITRES_STAT!B1967</f>
        <v>45166</v>
      </c>
      <c r="B1964" s="6">
        <f>TITRES_STAT!D1967</f>
        <v>1.35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6.1044102601486247E-5</v>
      </c>
      <c r="G1964" s="2">
        <f t="shared" si="276"/>
        <v>6.2397681209416739E-3</v>
      </c>
      <c r="H1964" s="2">
        <f t="shared" si="274"/>
        <v>9.7830722902366093E-3</v>
      </c>
      <c r="I1964" s="2">
        <f t="shared" si="275"/>
        <v>0.96882910386366916</v>
      </c>
    </row>
    <row r="1965" spans="1:9" ht="13.5" x14ac:dyDescent="0.25">
      <c r="A1965" s="3">
        <f>TITRES_STAT!B1968</f>
        <v>45167</v>
      </c>
      <c r="B1965" s="6">
        <f>TITRES_STAT!D1968</f>
        <v>1.35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5.6683809558522947E-5</v>
      </c>
      <c r="G1965" s="2">
        <f t="shared" si="277"/>
        <v>5.7940703980172686E-3</v>
      </c>
      <c r="H1965" s="2">
        <f t="shared" si="274"/>
        <v>9.7830722902366093E-3</v>
      </c>
      <c r="I1965" s="2">
        <f t="shared" si="275"/>
        <v>0.96882910386366916</v>
      </c>
    </row>
    <row r="1966" spans="1:9" ht="13.5" x14ac:dyDescent="0.25">
      <c r="A1966" s="3">
        <f>TITRES_STAT!B1969</f>
        <v>45168</v>
      </c>
      <c r="B1966" s="6">
        <f>TITRES_STAT!D1969</f>
        <v>1.35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5.263496601862845E-5</v>
      </c>
      <c r="G1966" s="2">
        <f t="shared" si="277"/>
        <v>5.3802082267303203E-3</v>
      </c>
      <c r="H1966" s="2">
        <f t="shared" si="274"/>
        <v>9.7830722902366111E-3</v>
      </c>
      <c r="I1966" s="2">
        <f t="shared" si="275"/>
        <v>0.96882910386366916</v>
      </c>
    </row>
    <row r="1967" spans="1:9" ht="13.5" x14ac:dyDescent="0.25">
      <c r="A1967" s="3">
        <f>TITRES_STAT!B1970</f>
        <v>45169</v>
      </c>
      <c r="B1967" s="6">
        <f>TITRES_STAT!D1970</f>
        <v>1.41</v>
      </c>
      <c r="C1967" s="2">
        <f t="shared" si="270"/>
        <v>5.9999999999999831E-2</v>
      </c>
      <c r="D1967" s="2">
        <f t="shared" si="271"/>
        <v>5.9999999999999831E-2</v>
      </c>
      <c r="E1967" s="2">
        <f t="shared" si="272"/>
        <v>0</v>
      </c>
      <c r="F1967" s="2">
        <f t="shared" si="277"/>
        <v>4.3345896113030002E-3</v>
      </c>
      <c r="G1967" s="2">
        <f t="shared" si="277"/>
        <v>4.9959076391067258E-3</v>
      </c>
      <c r="H1967" s="2">
        <f t="shared" si="274"/>
        <v>0.86762805168232249</v>
      </c>
      <c r="I1967" s="2">
        <f t="shared" si="275"/>
        <v>46.456147994820505</v>
      </c>
    </row>
    <row r="1968" spans="1:9" ht="13.5" x14ac:dyDescent="0.25">
      <c r="A1968" s="3">
        <f>TITRES_STAT!B1971</f>
        <v>45170</v>
      </c>
      <c r="B1968" s="6">
        <f>TITRES_STAT!D1971</f>
        <v>1.41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4.0249760676385003E-3</v>
      </c>
      <c r="G1968" s="2">
        <f t="shared" si="277"/>
        <v>4.6390570934562456E-3</v>
      </c>
      <c r="H1968" s="2">
        <f t="shared" si="274"/>
        <v>0.86762805168232249</v>
      </c>
      <c r="I1968" s="2">
        <f t="shared" si="275"/>
        <v>46.456147994820505</v>
      </c>
    </row>
    <row r="1969" spans="1:9" ht="13.5" x14ac:dyDescent="0.25">
      <c r="A1969" s="3">
        <f>TITRES_STAT!B1972</f>
        <v>45173</v>
      </c>
      <c r="B1969" s="6">
        <f>TITRES_STAT!D1972</f>
        <v>1.41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3.737477777092893E-3</v>
      </c>
      <c r="G1969" s="2">
        <f t="shared" si="277"/>
        <v>4.3076958724950851E-3</v>
      </c>
      <c r="H1969" s="2">
        <f t="shared" si="274"/>
        <v>0.86762805168232249</v>
      </c>
      <c r="I1969" s="2">
        <f t="shared" si="275"/>
        <v>46.456147994820505</v>
      </c>
    </row>
    <row r="1970" spans="1:9" ht="13.5" x14ac:dyDescent="0.25">
      <c r="A1970" s="3">
        <f>TITRES_STAT!B1973</f>
        <v>45174</v>
      </c>
      <c r="B1970" s="6">
        <f>TITRES_STAT!D1973</f>
        <v>1.41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3.4705150787291148E-3</v>
      </c>
      <c r="G1970" s="2">
        <f t="shared" si="277"/>
        <v>4.0000033101740074E-3</v>
      </c>
      <c r="H1970" s="2">
        <f t="shared" si="274"/>
        <v>0.86762805168232249</v>
      </c>
      <c r="I1970" s="2">
        <f t="shared" si="275"/>
        <v>46.456147994820505</v>
      </c>
    </row>
    <row r="1971" spans="1:9" ht="13.5" x14ac:dyDescent="0.25">
      <c r="A1971" s="3">
        <f>TITRES_STAT!B1974</f>
        <v>45175</v>
      </c>
      <c r="B1971" s="6">
        <f>TITRES_STAT!D1974</f>
        <v>1.41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3.2226211445341782E-3</v>
      </c>
      <c r="G1971" s="2">
        <f t="shared" si="277"/>
        <v>3.7142887880187215E-3</v>
      </c>
      <c r="H1971" s="2">
        <f t="shared" si="274"/>
        <v>0.86762805168232249</v>
      </c>
      <c r="I1971" s="2">
        <f t="shared" si="275"/>
        <v>46.456147994820505</v>
      </c>
    </row>
    <row r="1972" spans="1:9" ht="13.5" x14ac:dyDescent="0.25">
      <c r="A1972" s="3">
        <f>TITRES_STAT!B1975</f>
        <v>45176</v>
      </c>
      <c r="B1972" s="6">
        <f>TITRES_STAT!D1975</f>
        <v>1.41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2.992433919924594E-3</v>
      </c>
      <c r="G1972" s="2">
        <f t="shared" si="277"/>
        <v>3.4489824460173847E-3</v>
      </c>
      <c r="H1972" s="2">
        <f t="shared" si="274"/>
        <v>0.86762805168232238</v>
      </c>
      <c r="I1972" s="2">
        <f t="shared" si="275"/>
        <v>46.456147994820498</v>
      </c>
    </row>
    <row r="1973" spans="1:9" ht="13.5" x14ac:dyDescent="0.25">
      <c r="A1973" s="3">
        <f>TITRES_STAT!B1976</f>
        <v>45177</v>
      </c>
      <c r="B1973" s="6">
        <f>TITRES_STAT!D1976</f>
        <v>1.41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2.7786886399299806E-3</v>
      </c>
      <c r="G1973" s="2">
        <f t="shared" si="277"/>
        <v>3.2026265570161429E-3</v>
      </c>
      <c r="H1973" s="2">
        <f t="shared" si="274"/>
        <v>0.86762805168232249</v>
      </c>
      <c r="I1973" s="2">
        <f t="shared" si="275"/>
        <v>46.456147994820505</v>
      </c>
    </row>
    <row r="1974" spans="1:9" ht="13.5" x14ac:dyDescent="0.25">
      <c r="A1974" s="3">
        <f>TITRES_STAT!B1977</f>
        <v>45180</v>
      </c>
      <c r="B1974" s="6">
        <f>TITRES_STAT!D1977</f>
        <v>1.41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2.580210879934982E-3</v>
      </c>
      <c r="G1974" s="2">
        <f t="shared" si="277"/>
        <v>2.9738675172292753E-3</v>
      </c>
      <c r="H1974" s="2">
        <f t="shared" si="274"/>
        <v>0.8676280516823226</v>
      </c>
      <c r="I1974" s="2">
        <f t="shared" si="275"/>
        <v>46.456147994820512</v>
      </c>
    </row>
    <row r="1975" spans="1:9" ht="13.5" x14ac:dyDescent="0.25">
      <c r="A1975" s="3">
        <f>TITRES_STAT!B1978</f>
        <v>45181</v>
      </c>
      <c r="B1975" s="6">
        <f>TITRES_STAT!D1978</f>
        <v>1.41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2.3959101027967692E-3</v>
      </c>
      <c r="G1975" s="2">
        <f t="shared" si="277"/>
        <v>2.7614484088557554E-3</v>
      </c>
      <c r="H1975" s="2">
        <f t="shared" si="274"/>
        <v>0.86762805168232271</v>
      </c>
      <c r="I1975" s="2">
        <f t="shared" si="275"/>
        <v>46.456147994820512</v>
      </c>
    </row>
    <row r="1976" spans="1:9" ht="13.5" x14ac:dyDescent="0.25">
      <c r="A1976" s="3">
        <f>TITRES_STAT!B1979</f>
        <v>45182</v>
      </c>
      <c r="B1976" s="6">
        <f>TITRES_STAT!D1979</f>
        <v>1.41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2.2247736668827142E-3</v>
      </c>
      <c r="G1976" s="2">
        <f t="shared" si="277"/>
        <v>2.5642020939374874E-3</v>
      </c>
      <c r="H1976" s="2">
        <f t="shared" si="274"/>
        <v>0.8676280516823226</v>
      </c>
      <c r="I1976" s="2">
        <f t="shared" si="275"/>
        <v>46.456147994820512</v>
      </c>
    </row>
    <row r="1977" spans="1:9" ht="13.5" x14ac:dyDescent="0.25">
      <c r="A1977" s="3">
        <f>TITRES_STAT!B1980</f>
        <v>45183</v>
      </c>
      <c r="B1977" s="6">
        <f>TITRES_STAT!D1980</f>
        <v>1.41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2.0658612621053773E-3</v>
      </c>
      <c r="G1977" s="2">
        <f t="shared" si="277"/>
        <v>2.3810448015133814E-3</v>
      </c>
      <c r="H1977" s="2">
        <f t="shared" si="274"/>
        <v>0.86762805168232249</v>
      </c>
      <c r="I1977" s="2">
        <f t="shared" si="275"/>
        <v>46.456147994820505</v>
      </c>
    </row>
    <row r="1978" spans="1:9" ht="13.5" x14ac:dyDescent="0.25">
      <c r="A1978" s="3">
        <f>TITRES_STAT!B1981</f>
        <v>45184</v>
      </c>
      <c r="B1978" s="6">
        <f>TITRES_STAT!D1981</f>
        <v>1.41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1.9182997433835646E-3</v>
      </c>
      <c r="G1978" s="2">
        <f t="shared" si="277"/>
        <v>2.210970172833854E-3</v>
      </c>
      <c r="H1978" s="2">
        <f t="shared" si="274"/>
        <v>0.86762805168232249</v>
      </c>
      <c r="I1978" s="2">
        <f t="shared" si="275"/>
        <v>46.456147994820505</v>
      </c>
    </row>
    <row r="1979" spans="1:9" ht="13.5" x14ac:dyDescent="0.25">
      <c r="A1979" s="3">
        <f>TITRES_STAT!B1982</f>
        <v>45187</v>
      </c>
      <c r="B1979" s="6">
        <f>TITRES_STAT!D1982</f>
        <v>1.41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1.7812783331418813E-3</v>
      </c>
      <c r="G1979" s="2">
        <f t="shared" si="277"/>
        <v>2.0530437319171502E-3</v>
      </c>
      <c r="H1979" s="2">
        <f t="shared" si="274"/>
        <v>0.86762805168232249</v>
      </c>
      <c r="I1979" s="2">
        <f t="shared" si="275"/>
        <v>46.456147994820505</v>
      </c>
    </row>
    <row r="1980" spans="1:9" ht="13.5" x14ac:dyDescent="0.25">
      <c r="A1980" s="3">
        <f>TITRES_STAT!B1983</f>
        <v>45188</v>
      </c>
      <c r="B1980" s="6">
        <f>TITRES_STAT!D1983</f>
        <v>1.41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1.6540441664888896E-3</v>
      </c>
      <c r="G1980" s="2">
        <f t="shared" si="277"/>
        <v>1.9063977510659252E-3</v>
      </c>
      <c r="H1980" s="2">
        <f t="shared" si="274"/>
        <v>0.86762805168232238</v>
      </c>
      <c r="I1980" s="2">
        <f t="shared" si="275"/>
        <v>46.456147994820498</v>
      </c>
    </row>
    <row r="1981" spans="1:9" ht="13.5" x14ac:dyDescent="0.25">
      <c r="A1981" s="3">
        <f>TITRES_STAT!B1984</f>
        <v>45189</v>
      </c>
      <c r="B1981" s="6">
        <f>TITRES_STAT!D1984</f>
        <v>1.41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1.535898154596826E-3</v>
      </c>
      <c r="G1981" s="2">
        <f t="shared" si="278"/>
        <v>1.7702264831326447E-3</v>
      </c>
      <c r="H1981" s="2">
        <f t="shared" si="274"/>
        <v>0.86762805168232227</v>
      </c>
      <c r="I1981" s="2">
        <f t="shared" si="275"/>
        <v>46.456147994820498</v>
      </c>
    </row>
    <row r="1982" spans="1:9" ht="13.5" x14ac:dyDescent="0.25">
      <c r="A1982" s="3">
        <f>TITRES_STAT!B1985</f>
        <v>45190</v>
      </c>
      <c r="B1982" s="6">
        <f>TITRES_STAT!D1985</f>
        <v>1.41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1.4261911435541955E-3</v>
      </c>
      <c r="G1982" s="2">
        <f t="shared" si="278"/>
        <v>1.6437817343374558E-3</v>
      </c>
      <c r="H1982" s="2">
        <f t="shared" si="274"/>
        <v>0.86762805168232227</v>
      </c>
      <c r="I1982" s="2">
        <f t="shared" si="275"/>
        <v>46.456147994820498</v>
      </c>
    </row>
    <row r="1983" spans="1:9" ht="13.5" x14ac:dyDescent="0.25">
      <c r="A1983" s="3">
        <f>TITRES_STAT!B1986</f>
        <v>45191</v>
      </c>
      <c r="B1983" s="6">
        <f>TITRES_STAT!D1986</f>
        <v>1.41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1.3243203475860387E-3</v>
      </c>
      <c r="G1983" s="2">
        <f t="shared" si="278"/>
        <v>1.5263687533133518E-3</v>
      </c>
      <c r="H1983" s="2">
        <f t="shared" si="274"/>
        <v>0.86762805168232238</v>
      </c>
      <c r="I1983" s="2">
        <f t="shared" si="275"/>
        <v>46.456147994820498</v>
      </c>
    </row>
    <row r="1984" spans="1:9" ht="13.5" x14ac:dyDescent="0.25">
      <c r="A1984" s="3">
        <f>TITRES_STAT!B1987</f>
        <v>45194</v>
      </c>
      <c r="B1984" s="6">
        <f>TITRES_STAT!D1987</f>
        <v>1.41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1.2297260370441787E-3</v>
      </c>
      <c r="G1984" s="2">
        <f t="shared" si="278"/>
        <v>1.4173424137909694E-3</v>
      </c>
      <c r="H1984" s="2">
        <f t="shared" si="274"/>
        <v>0.86762805168232238</v>
      </c>
      <c r="I1984" s="2">
        <f t="shared" si="275"/>
        <v>46.456147994820498</v>
      </c>
    </row>
    <row r="1985" spans="1:9" ht="13.5" x14ac:dyDescent="0.25">
      <c r="A1985" s="3">
        <f>TITRES_STAT!B1988</f>
        <v>45195</v>
      </c>
      <c r="B1985" s="6">
        <f>TITRES_STAT!D1988</f>
        <v>1.41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1.1418884629695945E-3</v>
      </c>
      <c r="G1985" s="2">
        <f t="shared" si="278"/>
        <v>1.3161036699487572E-3</v>
      </c>
      <c r="H1985" s="2">
        <f t="shared" si="274"/>
        <v>0.86762805168232238</v>
      </c>
      <c r="I1985" s="2">
        <f t="shared" si="275"/>
        <v>46.456147994820498</v>
      </c>
    </row>
    <row r="1986" spans="1:9" ht="13.5" x14ac:dyDescent="0.25">
      <c r="A1986" s="3">
        <f>TITRES_STAT!B1989</f>
        <v>45197</v>
      </c>
      <c r="B1986" s="6">
        <f>TITRES_STAT!D1989</f>
        <v>1.35</v>
      </c>
      <c r="C1986" s="2">
        <f t="shared" si="270"/>
        <v>-5.9999999999999831E-2</v>
      </c>
      <c r="D1986" s="2">
        <f t="shared" si="271"/>
        <v>0</v>
      </c>
      <c r="E1986" s="2">
        <f t="shared" si="272"/>
        <v>5.9999999999999831E-2</v>
      </c>
      <c r="F1986" s="2">
        <f t="shared" si="278"/>
        <v>1.0603250013289092E-3</v>
      </c>
      <c r="G1986" s="2">
        <f t="shared" si="278"/>
        <v>5.5078105506666903E-3</v>
      </c>
      <c r="H1986" s="2">
        <f t="shared" si="274"/>
        <v>0.19251297617717855</v>
      </c>
      <c r="I1986" s="2">
        <f t="shared" si="275"/>
        <v>16.143470136007622</v>
      </c>
    </row>
    <row r="1987" spans="1:9" ht="13.5" x14ac:dyDescent="0.25">
      <c r="A1987" s="3">
        <f>TITRES_STAT!B1990</f>
        <v>45198</v>
      </c>
      <c r="B1987" s="6">
        <f>TITRES_STAT!D1990</f>
        <v>1.35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9.8458750123398713E-4</v>
      </c>
      <c r="G1987" s="2">
        <f t="shared" si="278"/>
        <v>5.1143955113333557E-3</v>
      </c>
      <c r="H1987" s="2">
        <f t="shared" si="274"/>
        <v>0.19251297617717852</v>
      </c>
      <c r="I1987" s="2">
        <f t="shared" si="275"/>
        <v>16.143470136007622</v>
      </c>
    </row>
    <row r="1988" spans="1:9" ht="13.5" x14ac:dyDescent="0.25">
      <c r="A1988" s="3">
        <f>TITRES_STAT!B1991</f>
        <v>45201</v>
      </c>
      <c r="B1988" s="6">
        <f>TITRES_STAT!D1991</f>
        <v>1.35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9.1425982257441662E-4</v>
      </c>
      <c r="G1988" s="2">
        <f t="shared" si="278"/>
        <v>4.7490815462381169E-3</v>
      </c>
      <c r="H1988" s="2">
        <f t="shared" si="274"/>
        <v>0.1925129761771785</v>
      </c>
      <c r="I1988" s="2">
        <f t="shared" si="275"/>
        <v>16.143470136007622</v>
      </c>
    </row>
    <row r="1989" spans="1:9" ht="13.5" x14ac:dyDescent="0.25">
      <c r="A1989" s="3">
        <f>TITRES_STAT!B1992</f>
        <v>45202</v>
      </c>
      <c r="B1989" s="6">
        <f>TITRES_STAT!D1992</f>
        <v>1.35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8.4895554953338687E-4</v>
      </c>
      <c r="G1989" s="2">
        <f t="shared" si="278"/>
        <v>4.4098614357925368E-3</v>
      </c>
      <c r="H1989" s="2">
        <f t="shared" si="274"/>
        <v>0.19251297617717852</v>
      </c>
      <c r="I1989" s="2">
        <f t="shared" si="275"/>
        <v>16.143470136007622</v>
      </c>
    </row>
    <row r="1990" spans="1:9" ht="13.5" x14ac:dyDescent="0.25">
      <c r="A1990" s="3">
        <f>TITRES_STAT!B1993</f>
        <v>45203</v>
      </c>
      <c r="B1990" s="6">
        <f>TITRES_STAT!D1993</f>
        <v>1.41</v>
      </c>
      <c r="C1990" s="2">
        <f t="shared" si="279"/>
        <v>5.9999999999999831E-2</v>
      </c>
      <c r="D1990" s="2">
        <f t="shared" si="280"/>
        <v>5.9999999999999831E-2</v>
      </c>
      <c r="E1990" s="2">
        <f t="shared" si="281"/>
        <v>0</v>
      </c>
      <c r="F1990" s="2">
        <f t="shared" si="278"/>
        <v>5.0740301531381326E-3</v>
      </c>
      <c r="G1990" s="2">
        <f t="shared" si="278"/>
        <v>4.0948713332359266E-3</v>
      </c>
      <c r="H1990" s="2">
        <f t="shared" si="274"/>
        <v>1.2391183361379114</v>
      </c>
      <c r="I1990" s="2">
        <f t="shared" si="275"/>
        <v>55.339564512484614</v>
      </c>
    </row>
    <row r="1991" spans="1:9" ht="13.5" x14ac:dyDescent="0.25">
      <c r="A1991" s="3">
        <f>TITRES_STAT!B1994</f>
        <v>45204</v>
      </c>
      <c r="B1991" s="6">
        <f>TITRES_STAT!D1994</f>
        <v>1.47</v>
      </c>
      <c r="C1991" s="2">
        <f t="shared" si="279"/>
        <v>6.0000000000000053E-2</v>
      </c>
      <c r="D1991" s="2">
        <f t="shared" si="280"/>
        <v>6.0000000000000053E-2</v>
      </c>
      <c r="E1991" s="2">
        <f t="shared" si="281"/>
        <v>0</v>
      </c>
      <c r="F1991" s="2">
        <f t="shared" si="278"/>
        <v>8.9973137136282709E-3</v>
      </c>
      <c r="G1991" s="2">
        <f t="shared" si="278"/>
        <v>3.8023805237190748E-3</v>
      </c>
      <c r="H1991" s="2">
        <f t="shared" si="274"/>
        <v>2.366231800711013</v>
      </c>
      <c r="I1991" s="2">
        <f t="shared" si="275"/>
        <v>70.293192530924912</v>
      </c>
    </row>
    <row r="1992" spans="1:9" ht="13.5" x14ac:dyDescent="0.25">
      <c r="A1992" s="3">
        <f>TITRES_STAT!B1995</f>
        <v>45205</v>
      </c>
      <c r="B1992" s="6">
        <f>TITRES_STAT!D1995</f>
        <v>1.53</v>
      </c>
      <c r="C1992" s="2">
        <f t="shared" si="279"/>
        <v>6.0000000000000053E-2</v>
      </c>
      <c r="D1992" s="2">
        <f t="shared" si="280"/>
        <v>6.0000000000000053E-2</v>
      </c>
      <c r="E1992" s="2">
        <f t="shared" si="281"/>
        <v>0</v>
      </c>
      <c r="F1992" s="2">
        <f t="shared" si="278"/>
        <v>1.2640362734083397E-2</v>
      </c>
      <c r="G1992" s="2">
        <f t="shared" si="278"/>
        <v>3.530781914881998E-3</v>
      </c>
      <c r="H1992" s="2">
        <f t="shared" si="274"/>
        <v>3.5800463010205061</v>
      </c>
      <c r="I1992" s="2">
        <f t="shared" si="275"/>
        <v>78.166159591504908</v>
      </c>
    </row>
    <row r="1993" spans="1:9" ht="13.5" x14ac:dyDescent="0.25">
      <c r="A1993" s="3">
        <f>TITRES_STAT!B1996</f>
        <v>45208</v>
      </c>
      <c r="B1993" s="6">
        <f>TITRES_STAT!D1996</f>
        <v>1.53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1.173747968164887E-2</v>
      </c>
      <c r="G1993" s="2">
        <f t="shared" si="278"/>
        <v>3.2785832066761409E-3</v>
      </c>
      <c r="H1993" s="2">
        <f t="shared" si="274"/>
        <v>3.5800463010205066</v>
      </c>
      <c r="I1993" s="2">
        <f t="shared" si="275"/>
        <v>78.166159591504908</v>
      </c>
    </row>
    <row r="1994" spans="1:9" ht="13.5" x14ac:dyDescent="0.25">
      <c r="A1994" s="3">
        <f>TITRES_STAT!B1997</f>
        <v>45209</v>
      </c>
      <c r="B1994" s="6">
        <f>TITRES_STAT!D1997</f>
        <v>1.53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1.0899088275816806E-2</v>
      </c>
      <c r="G1994" s="2">
        <f t="shared" si="278"/>
        <v>3.0443986919135592E-3</v>
      </c>
      <c r="H1994" s="2">
        <f t="shared" si="274"/>
        <v>3.5800463010205066</v>
      </c>
      <c r="I1994" s="2">
        <f t="shared" si="275"/>
        <v>78.166159591504908</v>
      </c>
    </row>
    <row r="1995" spans="1:9" ht="13.5" x14ac:dyDescent="0.25">
      <c r="A1995" s="3">
        <f>TITRES_STAT!B1998</f>
        <v>45210</v>
      </c>
      <c r="B1995" s="6">
        <f>TITRES_STAT!D1998</f>
        <v>1.53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1.012058197040132E-2</v>
      </c>
      <c r="G1995" s="2">
        <f t="shared" si="278"/>
        <v>2.8269416424911618E-3</v>
      </c>
      <c r="H1995" s="2">
        <f t="shared" si="274"/>
        <v>3.580046301020507</v>
      </c>
      <c r="I1995" s="2">
        <f t="shared" si="275"/>
        <v>78.166159591504908</v>
      </c>
    </row>
    <row r="1996" spans="1:9" ht="13.5" x14ac:dyDescent="0.25">
      <c r="A1996" s="3">
        <f>TITRES_STAT!B1999</f>
        <v>45211</v>
      </c>
      <c r="B1996" s="6">
        <f>TITRES_STAT!D1999</f>
        <v>1.53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9.3976832582297973E-3</v>
      </c>
      <c r="G1996" s="2">
        <f t="shared" si="278"/>
        <v>2.625017239456079E-3</v>
      </c>
      <c r="H1996" s="2">
        <f t="shared" si="274"/>
        <v>3.5800463010205066</v>
      </c>
      <c r="I1996" s="2">
        <f t="shared" si="275"/>
        <v>78.166159591504908</v>
      </c>
    </row>
    <row r="1997" spans="1:9" ht="13.5" x14ac:dyDescent="0.25">
      <c r="A1997" s="3">
        <f>TITRES_STAT!B2000</f>
        <v>45212</v>
      </c>
      <c r="B1997" s="6">
        <f>TITRES_STAT!D2000</f>
        <v>1.59</v>
      </c>
      <c r="C1997" s="2">
        <f t="shared" si="279"/>
        <v>6.0000000000000053E-2</v>
      </c>
      <c r="D1997" s="2">
        <f t="shared" si="280"/>
        <v>6.0000000000000053E-2</v>
      </c>
      <c r="E1997" s="2">
        <f t="shared" si="281"/>
        <v>0</v>
      </c>
      <c r="F1997" s="2">
        <f t="shared" ref="F1997:G2012" si="282">((F1996*13)+D1997)/14</f>
        <v>1.3012134454070529E-2</v>
      </c>
      <c r="G1997" s="2">
        <f t="shared" si="282"/>
        <v>2.4375160080663595E-3</v>
      </c>
      <c r="H1997" s="2">
        <f t="shared" si="274"/>
        <v>5.338276512240359</v>
      </c>
      <c r="I1997" s="2">
        <f t="shared" si="275"/>
        <v>84.222840419334517</v>
      </c>
    </row>
    <row r="1998" spans="1:9" ht="13.5" x14ac:dyDescent="0.25">
      <c r="A1998" s="3">
        <f>TITRES_STAT!B2001</f>
        <v>45215</v>
      </c>
      <c r="B1998" s="6">
        <f>TITRES_STAT!D2001</f>
        <v>1.66</v>
      </c>
      <c r="C1998" s="2">
        <f t="shared" si="279"/>
        <v>6.999999999999984E-2</v>
      </c>
      <c r="D1998" s="2">
        <f t="shared" si="280"/>
        <v>6.999999999999984E-2</v>
      </c>
      <c r="E1998" s="2">
        <f t="shared" si="281"/>
        <v>0</v>
      </c>
      <c r="F1998" s="2">
        <f t="shared" si="282"/>
        <v>1.7082696278779765E-2</v>
      </c>
      <c r="G1998" s="2">
        <f t="shared" si="282"/>
        <v>2.2634077217759054E-3</v>
      </c>
      <c r="H1998" s="2">
        <f t="shared" si="274"/>
        <v>7.5473349827473468</v>
      </c>
      <c r="I1998" s="2">
        <f t="shared" si="275"/>
        <v>88.300446840816662</v>
      </c>
    </row>
    <row r="1999" spans="1:9" ht="13.5" x14ac:dyDescent="0.25">
      <c r="A1999" s="3">
        <f>TITRES_STAT!B2002</f>
        <v>45216</v>
      </c>
      <c r="B1999" s="6">
        <f>TITRES_STAT!D2002</f>
        <v>1.66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1.5862503687438353E-2</v>
      </c>
      <c r="G1999" s="2">
        <f t="shared" si="282"/>
        <v>2.1017357416490551E-3</v>
      </c>
      <c r="H1999" s="2">
        <f t="shared" si="274"/>
        <v>7.5473349827473468</v>
      </c>
      <c r="I1999" s="2">
        <f t="shared" si="275"/>
        <v>88.300446840816662</v>
      </c>
    </row>
    <row r="2000" spans="1:9" ht="13.5" x14ac:dyDescent="0.25">
      <c r="A2000" s="3">
        <f>TITRES_STAT!B2003</f>
        <v>45217</v>
      </c>
      <c r="B2000" s="6">
        <f>TITRES_STAT!D2003</f>
        <v>1.66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1.4729467709764184E-2</v>
      </c>
      <c r="G2000" s="2">
        <f t="shared" si="282"/>
        <v>1.9516117601026939E-3</v>
      </c>
      <c r="H2000" s="2">
        <f t="shared" si="274"/>
        <v>7.5473349827473468</v>
      </c>
      <c r="I2000" s="2">
        <f t="shared" si="275"/>
        <v>88.300446840816662</v>
      </c>
    </row>
    <row r="2001" spans="1:9" ht="13.5" x14ac:dyDescent="0.25">
      <c r="A2001" s="3">
        <f>TITRES_STAT!B2004</f>
        <v>45218</v>
      </c>
      <c r="B2001" s="6">
        <f>TITRES_STAT!D2004</f>
        <v>1.7</v>
      </c>
      <c r="C2001" s="2">
        <f t="shared" si="279"/>
        <v>4.0000000000000036E-2</v>
      </c>
      <c r="D2001" s="2">
        <f t="shared" si="280"/>
        <v>4.0000000000000036E-2</v>
      </c>
      <c r="E2001" s="2">
        <f t="shared" si="281"/>
        <v>0</v>
      </c>
      <c r="F2001" s="2">
        <f t="shared" si="282"/>
        <v>1.6534505730495315E-2</v>
      </c>
      <c r="G2001" s="2">
        <f t="shared" si="282"/>
        <v>1.8122109200953587E-3</v>
      </c>
      <c r="H2001" s="2">
        <f t="shared" ref="H2001:H2064" si="283">F2001/G2001</f>
        <v>9.1239411191856554</v>
      </c>
      <c r="I2001" s="2">
        <f t="shared" ref="I2001:I2064" si="284">IF(G2001=0,100,100-(100/(1+H2001)))</f>
        <v>90.12242378509174</v>
      </c>
    </row>
    <row r="2002" spans="1:9" ht="13.5" x14ac:dyDescent="0.25">
      <c r="A2002" s="3">
        <f>TITRES_STAT!B2005</f>
        <v>45219</v>
      </c>
      <c r="B2002" s="6">
        <f>TITRES_STAT!D2005</f>
        <v>1.7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1.5353469606888506E-2</v>
      </c>
      <c r="G2002" s="2">
        <f t="shared" si="282"/>
        <v>1.68276728294569E-3</v>
      </c>
      <c r="H2002" s="2">
        <f t="shared" si="283"/>
        <v>9.1239411191856572</v>
      </c>
      <c r="I2002" s="2">
        <f t="shared" si="284"/>
        <v>90.12242378509174</v>
      </c>
    </row>
    <row r="2003" spans="1:9" ht="13.5" x14ac:dyDescent="0.25">
      <c r="A2003" s="3">
        <f>TITRES_STAT!B2006</f>
        <v>45222</v>
      </c>
      <c r="B2003" s="6">
        <f>TITRES_STAT!D2006</f>
        <v>1.7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1.425679320639647E-2</v>
      </c>
      <c r="G2003" s="2">
        <f t="shared" si="282"/>
        <v>1.5625696198781406E-3</v>
      </c>
      <c r="H2003" s="2">
        <f t="shared" si="283"/>
        <v>9.1239411191856572</v>
      </c>
      <c r="I2003" s="2">
        <f t="shared" si="284"/>
        <v>90.12242378509174</v>
      </c>
    </row>
    <row r="2004" spans="1:9" ht="13.5" x14ac:dyDescent="0.25">
      <c r="A2004" s="3">
        <f>TITRES_STAT!B2007</f>
        <v>45223</v>
      </c>
      <c r="B2004" s="6">
        <f>TITRES_STAT!D2007</f>
        <v>1.7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1.3238450834511006E-2</v>
      </c>
      <c r="G2004" s="2">
        <f t="shared" si="282"/>
        <v>1.4509575041725591E-3</v>
      </c>
      <c r="H2004" s="2">
        <f t="shared" si="283"/>
        <v>9.1239411191856572</v>
      </c>
      <c r="I2004" s="2">
        <f t="shared" si="284"/>
        <v>90.12242378509174</v>
      </c>
    </row>
    <row r="2005" spans="1:9" ht="13.5" x14ac:dyDescent="0.25">
      <c r="A2005" s="3">
        <f>TITRES_STAT!B2008</f>
        <v>45224</v>
      </c>
      <c r="B2005" s="6">
        <f>TITRES_STAT!D2008</f>
        <v>1.72</v>
      </c>
      <c r="C2005" s="2">
        <f t="shared" si="279"/>
        <v>2.0000000000000018E-2</v>
      </c>
      <c r="D2005" s="2">
        <f t="shared" si="280"/>
        <v>2.0000000000000018E-2</v>
      </c>
      <c r="E2005" s="2">
        <f t="shared" si="281"/>
        <v>0</v>
      </c>
      <c r="F2005" s="2">
        <f t="shared" si="282"/>
        <v>1.3721418632045934E-2</v>
      </c>
      <c r="G2005" s="2">
        <f t="shared" si="282"/>
        <v>1.3473176824459476E-3</v>
      </c>
      <c r="H2005" s="2">
        <f t="shared" si="283"/>
        <v>10.184248904932202</v>
      </c>
      <c r="I2005" s="2">
        <f t="shared" si="284"/>
        <v>91.058854210951935</v>
      </c>
    </row>
    <row r="2006" spans="1:9" ht="13.5" x14ac:dyDescent="0.25">
      <c r="A2006" s="3">
        <f>TITRES_STAT!B2009</f>
        <v>45225</v>
      </c>
      <c r="B2006" s="6">
        <f>TITRES_STAT!D2009</f>
        <v>1.72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1.2741317301185509E-2</v>
      </c>
      <c r="G2006" s="2">
        <f t="shared" si="282"/>
        <v>1.2510807051283798E-3</v>
      </c>
      <c r="H2006" s="2">
        <f t="shared" si="283"/>
        <v>10.184248904932202</v>
      </c>
      <c r="I2006" s="2">
        <f t="shared" si="284"/>
        <v>91.058854210951935</v>
      </c>
    </row>
    <row r="2007" spans="1:9" ht="13.5" x14ac:dyDescent="0.25">
      <c r="A2007" s="3">
        <f>TITRES_STAT!B2010</f>
        <v>45226</v>
      </c>
      <c r="B2007" s="6">
        <f>TITRES_STAT!D2010</f>
        <v>1.72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1.1831223208243686E-2</v>
      </c>
      <c r="G2007" s="2">
        <f t="shared" si="282"/>
        <v>1.1617177976192099E-3</v>
      </c>
      <c r="H2007" s="2">
        <f t="shared" si="283"/>
        <v>10.1842489049322</v>
      </c>
      <c r="I2007" s="2">
        <f t="shared" si="284"/>
        <v>91.058854210951935</v>
      </c>
    </row>
    <row r="2008" spans="1:9" ht="13.5" x14ac:dyDescent="0.25">
      <c r="A2008" s="3">
        <f>TITRES_STAT!B2011</f>
        <v>45229</v>
      </c>
      <c r="B2008" s="6">
        <f>TITRES_STAT!D2011</f>
        <v>1.7</v>
      </c>
      <c r="C2008" s="2">
        <f t="shared" si="279"/>
        <v>-2.0000000000000018E-2</v>
      </c>
      <c r="D2008" s="2">
        <f t="shared" si="280"/>
        <v>0</v>
      </c>
      <c r="E2008" s="2">
        <f t="shared" si="281"/>
        <v>2.0000000000000018E-2</v>
      </c>
      <c r="F2008" s="2">
        <f t="shared" si="282"/>
        <v>1.098613583622628E-2</v>
      </c>
      <c r="G2008" s="2">
        <f t="shared" si="282"/>
        <v>2.5073093835035537E-3</v>
      </c>
      <c r="H2008" s="2">
        <f t="shared" si="283"/>
        <v>4.3816434894344622</v>
      </c>
      <c r="I2008" s="2">
        <f t="shared" si="284"/>
        <v>81.418315762401306</v>
      </c>
    </row>
    <row r="2009" spans="1:9" ht="13.5" x14ac:dyDescent="0.25">
      <c r="A2009" s="3">
        <f>TITRES_STAT!B2012</f>
        <v>45230</v>
      </c>
      <c r="B2009" s="6">
        <f>TITRES_STAT!D2012</f>
        <v>1.7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1.0201411847924403E-2</v>
      </c>
      <c r="G2009" s="2">
        <f t="shared" si="282"/>
        <v>2.3282158561104423E-3</v>
      </c>
      <c r="H2009" s="2">
        <f t="shared" si="283"/>
        <v>4.3816434894344622</v>
      </c>
      <c r="I2009" s="2">
        <f t="shared" si="284"/>
        <v>81.418315762401306</v>
      </c>
    </row>
    <row r="2010" spans="1:9" ht="13.5" x14ac:dyDescent="0.25">
      <c r="A2010" s="3">
        <f>TITRES_STAT!B2013</f>
        <v>45231</v>
      </c>
      <c r="B2010" s="6">
        <f>TITRES_STAT!D2013</f>
        <v>1.7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9.4727395730726614E-3</v>
      </c>
      <c r="G2010" s="2">
        <f t="shared" si="282"/>
        <v>2.1619147235311252E-3</v>
      </c>
      <c r="H2010" s="2">
        <f t="shared" si="283"/>
        <v>4.3816434894344631</v>
      </c>
      <c r="I2010" s="2">
        <f t="shared" si="284"/>
        <v>81.418315762401306</v>
      </c>
    </row>
    <row r="2011" spans="1:9" ht="13.5" x14ac:dyDescent="0.25">
      <c r="A2011" s="3">
        <f>TITRES_STAT!B2014</f>
        <v>45232</v>
      </c>
      <c r="B2011" s="6">
        <f>TITRES_STAT!D2014</f>
        <v>1.7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8.7961153178531849E-3</v>
      </c>
      <c r="G2011" s="2">
        <f t="shared" si="282"/>
        <v>2.0074922432789023E-3</v>
      </c>
      <c r="H2011" s="2">
        <f t="shared" si="283"/>
        <v>4.3816434894344622</v>
      </c>
      <c r="I2011" s="2">
        <f t="shared" si="284"/>
        <v>81.418315762401306</v>
      </c>
    </row>
    <row r="2012" spans="1:9" ht="13.5" x14ac:dyDescent="0.25">
      <c r="A2012" s="3">
        <f>TITRES_STAT!B2015</f>
        <v>45233</v>
      </c>
      <c r="B2012" s="6">
        <f>TITRES_STAT!D2015</f>
        <v>1.7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8.1678213665779577E-3</v>
      </c>
      <c r="G2012" s="2">
        <f t="shared" si="282"/>
        <v>1.8640999401875521E-3</v>
      </c>
      <c r="H2012" s="2">
        <f t="shared" si="283"/>
        <v>4.3816434894344622</v>
      </c>
      <c r="I2012" s="2">
        <f t="shared" si="284"/>
        <v>81.418315762401306</v>
      </c>
    </row>
    <row r="2013" spans="1:9" ht="13.5" x14ac:dyDescent="0.25">
      <c r="A2013" s="3">
        <f>TITRES_STAT!B2016</f>
        <v>45236</v>
      </c>
      <c r="B2013" s="6">
        <f>TITRES_STAT!D2016</f>
        <v>1.7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7.5844055546795321E-3</v>
      </c>
      <c r="G2013" s="2">
        <f t="shared" si="285"/>
        <v>1.73094994445987E-3</v>
      </c>
      <c r="H2013" s="2">
        <f t="shared" si="283"/>
        <v>4.3816434894344614</v>
      </c>
      <c r="I2013" s="2">
        <f t="shared" si="284"/>
        <v>81.418315762401306</v>
      </c>
    </row>
    <row r="2014" spans="1:9" ht="13.5" x14ac:dyDescent="0.25">
      <c r="A2014" s="3">
        <f>TITRES_STAT!B2017</f>
        <v>45237</v>
      </c>
      <c r="B2014" s="6">
        <f>TITRES_STAT!D2017</f>
        <v>1.7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7.042662300773851E-3</v>
      </c>
      <c r="G2014" s="2">
        <f t="shared" si="285"/>
        <v>1.6073106627127363E-3</v>
      </c>
      <c r="H2014" s="2">
        <f t="shared" si="283"/>
        <v>4.3816434894344614</v>
      </c>
      <c r="I2014" s="2">
        <f t="shared" si="284"/>
        <v>81.418315762401306</v>
      </c>
    </row>
    <row r="2015" spans="1:9" ht="13.5" x14ac:dyDescent="0.25">
      <c r="A2015" s="3">
        <f>TITRES_STAT!B2018</f>
        <v>45238</v>
      </c>
      <c r="B2015" s="6">
        <f>TITRES_STAT!D2018</f>
        <v>1.74</v>
      </c>
      <c r="C2015" s="2">
        <f t="shared" si="279"/>
        <v>4.0000000000000036E-2</v>
      </c>
      <c r="D2015" s="2">
        <f t="shared" si="280"/>
        <v>4.0000000000000036E-2</v>
      </c>
      <c r="E2015" s="2">
        <f t="shared" si="281"/>
        <v>0</v>
      </c>
      <c r="F2015" s="2">
        <f t="shared" si="285"/>
        <v>9.3967578507185793E-3</v>
      </c>
      <c r="G2015" s="2">
        <f t="shared" si="285"/>
        <v>1.4925027582332552E-3</v>
      </c>
      <c r="H2015" s="2">
        <f t="shared" si="283"/>
        <v>6.2959735242579775</v>
      </c>
      <c r="I2015" s="2">
        <f t="shared" si="284"/>
        <v>86.293809912067857</v>
      </c>
    </row>
    <row r="2016" spans="1:9" ht="13.5" x14ac:dyDescent="0.25">
      <c r="A2016" s="3">
        <f>TITRES_STAT!B2019</f>
        <v>45239</v>
      </c>
      <c r="B2016" s="6">
        <f>TITRES_STAT!D2019</f>
        <v>1.74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8.7255608613815375E-3</v>
      </c>
      <c r="G2016" s="2">
        <f t="shared" si="285"/>
        <v>1.3858954183594513E-3</v>
      </c>
      <c r="H2016" s="2">
        <f t="shared" si="283"/>
        <v>6.2959735242579766</v>
      </c>
      <c r="I2016" s="2">
        <f t="shared" si="284"/>
        <v>86.293809912067857</v>
      </c>
    </row>
    <row r="2017" spans="1:9" ht="13.5" x14ac:dyDescent="0.25">
      <c r="A2017" s="3">
        <f>TITRES_STAT!B2020</f>
        <v>45240</v>
      </c>
      <c r="B2017" s="6">
        <f>TITRES_STAT!D2020</f>
        <v>1.74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8.1023065141399998E-3</v>
      </c>
      <c r="G2017" s="2">
        <f t="shared" si="285"/>
        <v>1.2869028884766333E-3</v>
      </c>
      <c r="H2017" s="2">
        <f t="shared" si="283"/>
        <v>6.2959735242579775</v>
      </c>
      <c r="I2017" s="2">
        <f t="shared" si="284"/>
        <v>86.293809912067857</v>
      </c>
    </row>
    <row r="2018" spans="1:9" ht="13.5" x14ac:dyDescent="0.25">
      <c r="A2018" s="3">
        <f>TITRES_STAT!B2021</f>
        <v>45243</v>
      </c>
      <c r="B2018" s="6">
        <f>TITRES_STAT!D2021</f>
        <v>1.7</v>
      </c>
      <c r="C2018" s="2">
        <f t="shared" si="279"/>
        <v>-4.0000000000000036E-2</v>
      </c>
      <c r="D2018" s="2">
        <f t="shared" si="280"/>
        <v>0</v>
      </c>
      <c r="E2018" s="2">
        <f t="shared" si="281"/>
        <v>4.0000000000000036E-2</v>
      </c>
      <c r="F2018" s="2">
        <f t="shared" si="285"/>
        <v>7.5235703345585712E-3</v>
      </c>
      <c r="G2018" s="2">
        <f t="shared" si="285"/>
        <v>4.0521241107283048E-3</v>
      </c>
      <c r="H2018" s="2">
        <f t="shared" si="283"/>
        <v>1.8566979018829532</v>
      </c>
      <c r="I2018" s="2">
        <f t="shared" si="284"/>
        <v>64.994548449072482</v>
      </c>
    </row>
    <row r="2019" spans="1:9" ht="13.5" x14ac:dyDescent="0.25">
      <c r="A2019" s="3">
        <f>TITRES_STAT!B2022</f>
        <v>45244</v>
      </c>
      <c r="B2019" s="6">
        <f>TITRES_STAT!D2022</f>
        <v>1.7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6.9861724535186728E-3</v>
      </c>
      <c r="G2019" s="2">
        <f t="shared" si="285"/>
        <v>3.7626866742477114E-3</v>
      </c>
      <c r="H2019" s="2">
        <f t="shared" si="283"/>
        <v>1.8566979018829532</v>
      </c>
      <c r="I2019" s="2">
        <f t="shared" si="284"/>
        <v>64.994548449072482</v>
      </c>
    </row>
    <row r="2020" spans="1:9" ht="13.5" x14ac:dyDescent="0.25">
      <c r="A2020" s="3">
        <f>TITRES_STAT!B2023</f>
        <v>45245</v>
      </c>
      <c r="B2020" s="6">
        <f>TITRES_STAT!D2023</f>
        <v>1.7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6.4871601354101966E-3</v>
      </c>
      <c r="G2020" s="2">
        <f t="shared" si="285"/>
        <v>3.4939233403728748E-3</v>
      </c>
      <c r="H2020" s="2">
        <f t="shared" si="283"/>
        <v>1.8566979018829535</v>
      </c>
      <c r="I2020" s="2">
        <f t="shared" si="284"/>
        <v>64.994548449072482</v>
      </c>
    </row>
    <row r="2021" spans="1:9" ht="13.5" x14ac:dyDescent="0.25">
      <c r="A2021" s="3">
        <f>TITRES_STAT!B2024</f>
        <v>45246</v>
      </c>
      <c r="B2021" s="6">
        <f>TITRES_STAT!D2024</f>
        <v>1.7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6.0237915543094678E-3</v>
      </c>
      <c r="G2021" s="2">
        <f t="shared" si="285"/>
        <v>3.2443573874890983E-3</v>
      </c>
      <c r="H2021" s="2">
        <f t="shared" si="283"/>
        <v>1.856697901882953</v>
      </c>
      <c r="I2021" s="2">
        <f t="shared" si="284"/>
        <v>64.994548449072482</v>
      </c>
    </row>
    <row r="2022" spans="1:9" ht="13.5" x14ac:dyDescent="0.25">
      <c r="A2022" s="3">
        <f>TITRES_STAT!B2025</f>
        <v>45247</v>
      </c>
      <c r="B2022" s="6">
        <f>TITRES_STAT!D2025</f>
        <v>1.7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5.5935207290016484E-3</v>
      </c>
      <c r="G2022" s="2">
        <f t="shared" si="285"/>
        <v>3.0126175740970199E-3</v>
      </c>
      <c r="H2022" s="2">
        <f t="shared" si="283"/>
        <v>1.856697901882953</v>
      </c>
      <c r="I2022" s="2">
        <f t="shared" si="284"/>
        <v>64.994548449072482</v>
      </c>
    </row>
    <row r="2023" spans="1:9" ht="13.5" x14ac:dyDescent="0.25">
      <c r="A2023" s="3">
        <f>TITRES_STAT!B2026</f>
        <v>45250</v>
      </c>
      <c r="B2023" s="6">
        <f>TITRES_STAT!D2026</f>
        <v>1.7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5.1939835340729596E-3</v>
      </c>
      <c r="G2023" s="2">
        <f t="shared" si="285"/>
        <v>2.7974306045186613E-3</v>
      </c>
      <c r="H2023" s="2">
        <f t="shared" si="283"/>
        <v>1.856697901882953</v>
      </c>
      <c r="I2023" s="2">
        <f t="shared" si="284"/>
        <v>64.994548449072482</v>
      </c>
    </row>
    <row r="2024" spans="1:9" ht="13.5" x14ac:dyDescent="0.25">
      <c r="A2024" s="3">
        <f>TITRES_STAT!B2027</f>
        <v>45251</v>
      </c>
      <c r="B2024" s="6">
        <f>TITRES_STAT!D2027</f>
        <v>1.7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4.8229847102106054E-3</v>
      </c>
      <c r="G2024" s="2">
        <f t="shared" si="285"/>
        <v>2.5976141327673286E-3</v>
      </c>
      <c r="H2024" s="2">
        <f t="shared" si="283"/>
        <v>1.8566979018829528</v>
      </c>
      <c r="I2024" s="2">
        <f t="shared" si="284"/>
        <v>64.994548449072482</v>
      </c>
    </row>
    <row r="2025" spans="1:9" ht="13.5" x14ac:dyDescent="0.25">
      <c r="A2025" s="3">
        <f>TITRES_STAT!B2028</f>
        <v>45252</v>
      </c>
      <c r="B2025" s="6">
        <f>TITRES_STAT!D2028</f>
        <v>1.7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4.4784858023384196E-3</v>
      </c>
      <c r="G2025" s="2">
        <f t="shared" si="285"/>
        <v>2.412070266141091E-3</v>
      </c>
      <c r="H2025" s="2">
        <f t="shared" si="283"/>
        <v>1.856697901882953</v>
      </c>
      <c r="I2025" s="2">
        <f t="shared" si="284"/>
        <v>64.994548449072482</v>
      </c>
    </row>
    <row r="2026" spans="1:9" ht="13.5" x14ac:dyDescent="0.25">
      <c r="A2026" s="3">
        <f>TITRES_STAT!B2029</f>
        <v>45253</v>
      </c>
      <c r="B2026" s="6">
        <f>TITRES_STAT!D2029</f>
        <v>1.73</v>
      </c>
      <c r="C2026" s="2">
        <f t="shared" si="279"/>
        <v>3.0000000000000027E-2</v>
      </c>
      <c r="D2026" s="2">
        <f t="shared" si="280"/>
        <v>3.0000000000000027E-2</v>
      </c>
      <c r="E2026" s="2">
        <f t="shared" si="281"/>
        <v>0</v>
      </c>
      <c r="F2026" s="2">
        <f t="shared" si="285"/>
        <v>6.3014511021713916E-3</v>
      </c>
      <c r="G2026" s="2">
        <f t="shared" si="285"/>
        <v>2.239779532845299E-3</v>
      </c>
      <c r="H2026" s="2">
        <f t="shared" si="283"/>
        <v>2.8134247187116479</v>
      </c>
      <c r="I2026" s="2">
        <f t="shared" si="284"/>
        <v>73.776852206017935</v>
      </c>
    </row>
    <row r="2027" spans="1:9" ht="13.5" x14ac:dyDescent="0.25">
      <c r="A2027" s="3">
        <f>TITRES_STAT!B2030</f>
        <v>45254</v>
      </c>
      <c r="B2027" s="6">
        <f>TITRES_STAT!D2030</f>
        <v>1.7</v>
      </c>
      <c r="C2027" s="2">
        <f t="shared" si="279"/>
        <v>-3.0000000000000027E-2</v>
      </c>
      <c r="D2027" s="2">
        <f t="shared" si="280"/>
        <v>0</v>
      </c>
      <c r="E2027" s="2">
        <f t="shared" si="281"/>
        <v>3.0000000000000027E-2</v>
      </c>
      <c r="F2027" s="2">
        <f t="shared" si="285"/>
        <v>5.8513474520162922E-3</v>
      </c>
      <c r="G2027" s="2">
        <f t="shared" si="285"/>
        <v>4.2226524233563512E-3</v>
      </c>
      <c r="H2027" s="2">
        <f t="shared" si="283"/>
        <v>1.3857042601117953</v>
      </c>
      <c r="I2027" s="2">
        <f t="shared" si="284"/>
        <v>58.083656188251119</v>
      </c>
    </row>
    <row r="2028" spans="1:9" ht="13.5" x14ac:dyDescent="0.25">
      <c r="A2028" s="3">
        <f>TITRES_STAT!B2031</f>
        <v>45257</v>
      </c>
      <c r="B2028" s="6">
        <f>TITRES_STAT!D2031</f>
        <v>1.7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5.4333940625865568E-3</v>
      </c>
      <c r="G2028" s="2">
        <f t="shared" si="285"/>
        <v>3.9210343931166116E-3</v>
      </c>
      <c r="H2028" s="2">
        <f t="shared" si="283"/>
        <v>1.3857042601117953</v>
      </c>
      <c r="I2028" s="2">
        <f t="shared" si="284"/>
        <v>58.083656188251119</v>
      </c>
    </row>
    <row r="2029" spans="1:9" ht="13.5" x14ac:dyDescent="0.25">
      <c r="A2029" s="3">
        <f>TITRES_STAT!B2032</f>
        <v>45258</v>
      </c>
      <c r="B2029" s="6">
        <f>TITRES_STAT!D2032</f>
        <v>1.7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5.0452944866875172E-3</v>
      </c>
      <c r="G2029" s="2">
        <f t="shared" si="286"/>
        <v>3.6409605078939963E-3</v>
      </c>
      <c r="H2029" s="2">
        <f t="shared" si="283"/>
        <v>1.3857042601117955</v>
      </c>
      <c r="I2029" s="2">
        <f t="shared" si="284"/>
        <v>58.083656188251126</v>
      </c>
    </row>
    <row r="2030" spans="1:9" ht="13.5" x14ac:dyDescent="0.25">
      <c r="A2030" s="3">
        <f>TITRES_STAT!B2033</f>
        <v>45259</v>
      </c>
      <c r="B2030" s="6">
        <f>TITRES_STAT!D2033</f>
        <v>1.7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4.6849163090669802E-3</v>
      </c>
      <c r="G2030" s="2">
        <f t="shared" si="286"/>
        <v>3.3808919001872824E-3</v>
      </c>
      <c r="H2030" s="2">
        <f t="shared" si="283"/>
        <v>1.3857042601117955</v>
      </c>
      <c r="I2030" s="2">
        <f t="shared" si="284"/>
        <v>58.083656188251126</v>
      </c>
    </row>
    <row r="2031" spans="1:9" ht="13.5" x14ac:dyDescent="0.25">
      <c r="A2031" s="3">
        <f>TITRES_STAT!B2034</f>
        <v>45260</v>
      </c>
      <c r="B2031" s="6">
        <f>TITRES_STAT!D2034</f>
        <v>1.7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4.3502794298479102E-3</v>
      </c>
      <c r="G2031" s="2">
        <f t="shared" si="286"/>
        <v>3.1393996216024763E-3</v>
      </c>
      <c r="H2031" s="2">
        <f t="shared" si="283"/>
        <v>1.3857042601117955</v>
      </c>
      <c r="I2031" s="2">
        <f t="shared" si="284"/>
        <v>58.083656188251126</v>
      </c>
    </row>
    <row r="2032" spans="1:9" ht="13.5" x14ac:dyDescent="0.25">
      <c r="A2032" s="3">
        <f>TITRES_STAT!B2035</f>
        <v>45261</v>
      </c>
      <c r="B2032" s="6">
        <f>TITRES_STAT!D2035</f>
        <v>1.74</v>
      </c>
      <c r="C2032" s="2">
        <f t="shared" si="279"/>
        <v>4.0000000000000036E-2</v>
      </c>
      <c r="D2032" s="2">
        <f t="shared" si="280"/>
        <v>4.0000000000000036E-2</v>
      </c>
      <c r="E2032" s="2">
        <f t="shared" si="281"/>
        <v>0</v>
      </c>
      <c r="F2032" s="2">
        <f t="shared" si="286"/>
        <v>6.8966880420016337E-3</v>
      </c>
      <c r="G2032" s="2">
        <f t="shared" si="286"/>
        <v>2.9151567914880135E-3</v>
      </c>
      <c r="H2032" s="2">
        <f t="shared" si="283"/>
        <v>2.3658034662627139</v>
      </c>
      <c r="I2032" s="2">
        <f t="shared" si="284"/>
        <v>70.289412022313655</v>
      </c>
    </row>
    <row r="2033" spans="1:9" ht="13.5" x14ac:dyDescent="0.25">
      <c r="A2033" s="3">
        <f>TITRES_STAT!B2036</f>
        <v>45264</v>
      </c>
      <c r="B2033" s="6">
        <f>TITRES_STAT!D2036</f>
        <v>1.74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6.4040674675729459E-3</v>
      </c>
      <c r="G2033" s="2">
        <f t="shared" si="286"/>
        <v>2.7069313063817269E-3</v>
      </c>
      <c r="H2033" s="2">
        <f t="shared" si="283"/>
        <v>2.3658034662627139</v>
      </c>
      <c r="I2033" s="2">
        <f t="shared" si="284"/>
        <v>70.289412022313655</v>
      </c>
    </row>
    <row r="2034" spans="1:9" ht="13.5" x14ac:dyDescent="0.25">
      <c r="A2034" s="3">
        <f>TITRES_STAT!B2037</f>
        <v>45265</v>
      </c>
      <c r="B2034" s="6">
        <f>TITRES_STAT!D2037</f>
        <v>1.74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5.9466340770320206E-3</v>
      </c>
      <c r="G2034" s="2">
        <f t="shared" si="286"/>
        <v>2.5135790702116036E-3</v>
      </c>
      <c r="H2034" s="2">
        <f t="shared" si="283"/>
        <v>2.3658034662627134</v>
      </c>
      <c r="I2034" s="2">
        <f t="shared" si="284"/>
        <v>70.289412022313655</v>
      </c>
    </row>
    <row r="2035" spans="1:9" ht="13.5" x14ac:dyDescent="0.25">
      <c r="A2035" s="3">
        <f>TITRES_STAT!B2038</f>
        <v>45266</v>
      </c>
      <c r="B2035" s="6">
        <f>TITRES_STAT!D2038</f>
        <v>1.74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5.5218745001011623E-3</v>
      </c>
      <c r="G2035" s="2">
        <f t="shared" si="286"/>
        <v>2.3340377080536315E-3</v>
      </c>
      <c r="H2035" s="2">
        <f t="shared" si="283"/>
        <v>2.3658034662627143</v>
      </c>
      <c r="I2035" s="2">
        <f t="shared" si="284"/>
        <v>70.289412022313655</v>
      </c>
    </row>
    <row r="2036" spans="1:9" ht="13.5" x14ac:dyDescent="0.25">
      <c r="A2036" s="3">
        <f>TITRES_STAT!B2039</f>
        <v>45267</v>
      </c>
      <c r="B2036" s="6">
        <f>TITRES_STAT!D2039</f>
        <v>1.74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5.1274548929510794E-3</v>
      </c>
      <c r="G2036" s="2">
        <f t="shared" si="286"/>
        <v>2.1673207289069434E-3</v>
      </c>
      <c r="H2036" s="2">
        <f t="shared" si="283"/>
        <v>2.3658034662627143</v>
      </c>
      <c r="I2036" s="2">
        <f t="shared" si="284"/>
        <v>70.289412022313655</v>
      </c>
    </row>
    <row r="2037" spans="1:9" ht="13.5" x14ac:dyDescent="0.25">
      <c r="A2037" s="3">
        <f>TITRES_STAT!B2040</f>
        <v>45268</v>
      </c>
      <c r="B2037" s="6">
        <f>TITRES_STAT!D2040</f>
        <v>1.74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4.7612081148831458E-3</v>
      </c>
      <c r="G2037" s="2">
        <f t="shared" si="286"/>
        <v>2.0125121054135903E-3</v>
      </c>
      <c r="H2037" s="2">
        <f t="shared" si="283"/>
        <v>2.3658034662627148</v>
      </c>
      <c r="I2037" s="2">
        <f t="shared" si="284"/>
        <v>70.28941202231367</v>
      </c>
    </row>
    <row r="2038" spans="1:9" ht="13.5" x14ac:dyDescent="0.25">
      <c r="A2038" s="3">
        <f>TITRES_STAT!B2041</f>
        <v>45271</v>
      </c>
      <c r="B2038" s="6">
        <f>TITRES_STAT!D2041</f>
        <v>1.74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4.421121820962921E-3</v>
      </c>
      <c r="G2038" s="2">
        <f t="shared" si="286"/>
        <v>1.8687612407411909E-3</v>
      </c>
      <c r="H2038" s="2">
        <f t="shared" si="283"/>
        <v>2.3658034662627148</v>
      </c>
      <c r="I2038" s="2">
        <f t="shared" si="284"/>
        <v>70.28941202231367</v>
      </c>
    </row>
    <row r="2039" spans="1:9" ht="13.5" x14ac:dyDescent="0.25">
      <c r="A2039" s="3">
        <f>TITRES_STAT!B2042</f>
        <v>45272</v>
      </c>
      <c r="B2039" s="6">
        <f>TITRES_STAT!D2042</f>
        <v>1.74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4.1053274051798556E-3</v>
      </c>
      <c r="G2039" s="2">
        <f t="shared" si="286"/>
        <v>1.735278294973963E-3</v>
      </c>
      <c r="H2039" s="2">
        <f t="shared" si="283"/>
        <v>2.3658034662627148</v>
      </c>
      <c r="I2039" s="2">
        <f t="shared" si="284"/>
        <v>70.28941202231367</v>
      </c>
    </row>
    <row r="2040" spans="1:9" ht="13.5" x14ac:dyDescent="0.25">
      <c r="A2040" s="3">
        <f>TITRES_STAT!B2043</f>
        <v>45273</v>
      </c>
      <c r="B2040" s="6">
        <f>TITRES_STAT!D2043</f>
        <v>1.74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3.8120897333812943E-3</v>
      </c>
      <c r="G2040" s="2">
        <f t="shared" si="286"/>
        <v>1.6113298453329656E-3</v>
      </c>
      <c r="H2040" s="2">
        <f t="shared" si="283"/>
        <v>2.3658034662627148</v>
      </c>
      <c r="I2040" s="2">
        <f t="shared" si="284"/>
        <v>70.28941202231367</v>
      </c>
    </row>
    <row r="2041" spans="1:9" ht="13.5" x14ac:dyDescent="0.25">
      <c r="A2041" s="3">
        <f>TITRES_STAT!B2044</f>
        <v>45274</v>
      </c>
      <c r="B2041" s="6">
        <f>TITRES_STAT!D2044</f>
        <v>1.74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3.5397976095683445E-3</v>
      </c>
      <c r="G2041" s="2">
        <f t="shared" si="286"/>
        <v>1.4962348563806109E-3</v>
      </c>
      <c r="H2041" s="2">
        <f t="shared" si="283"/>
        <v>2.3658034662627148</v>
      </c>
      <c r="I2041" s="2">
        <f t="shared" si="284"/>
        <v>70.28941202231367</v>
      </c>
    </row>
    <row r="2042" spans="1:9" ht="13.5" x14ac:dyDescent="0.25">
      <c r="A2042" s="3">
        <f>TITRES_STAT!B2045</f>
        <v>45275</v>
      </c>
      <c r="B2042" s="6">
        <f>TITRES_STAT!D2045</f>
        <v>1.74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3.2869549231706054E-3</v>
      </c>
      <c r="G2042" s="2">
        <f t="shared" si="286"/>
        <v>1.38936093806771E-3</v>
      </c>
      <c r="H2042" s="2">
        <f t="shared" si="283"/>
        <v>2.3658034662627148</v>
      </c>
      <c r="I2042" s="2">
        <f t="shared" si="284"/>
        <v>70.28941202231367</v>
      </c>
    </row>
    <row r="2043" spans="1:9" ht="13.5" x14ac:dyDescent="0.25">
      <c r="A2043" s="3">
        <f>TITRES_STAT!B2046</f>
        <v>45278</v>
      </c>
      <c r="B2043" s="6">
        <f>TITRES_STAT!D2046</f>
        <v>1.74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3.0521724286584192E-3</v>
      </c>
      <c r="G2043" s="2">
        <f t="shared" si="286"/>
        <v>1.2901208710628736E-3</v>
      </c>
      <c r="H2043" s="2">
        <f t="shared" si="283"/>
        <v>2.3658034662627148</v>
      </c>
      <c r="I2043" s="2">
        <f t="shared" si="284"/>
        <v>70.28941202231367</v>
      </c>
    </row>
    <row r="2044" spans="1:9" ht="13.5" x14ac:dyDescent="0.25">
      <c r="A2044" s="3">
        <f>TITRES_STAT!B2047</f>
        <v>45279</v>
      </c>
      <c r="B2044" s="6">
        <f>TITRES_STAT!D2047</f>
        <v>1.74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2.8341601123256749E-3</v>
      </c>
      <c r="G2044" s="2">
        <f t="shared" si="286"/>
        <v>1.1979693802726683E-3</v>
      </c>
      <c r="H2044" s="2">
        <f t="shared" si="283"/>
        <v>2.3658034662627148</v>
      </c>
      <c r="I2044" s="2">
        <f t="shared" si="284"/>
        <v>70.28941202231367</v>
      </c>
    </row>
    <row r="2045" spans="1:9" ht="13.5" x14ac:dyDescent="0.25">
      <c r="A2045" s="3">
        <f>TITRES_STAT!B2048</f>
        <v>45280</v>
      </c>
      <c r="B2045" s="6">
        <f>TITRES_STAT!D2048</f>
        <v>1.7</v>
      </c>
      <c r="C2045" s="2">
        <f t="shared" si="279"/>
        <v>-4.0000000000000036E-2</v>
      </c>
      <c r="D2045" s="2">
        <f t="shared" si="280"/>
        <v>0</v>
      </c>
      <c r="E2045" s="2">
        <f t="shared" si="281"/>
        <v>4.0000000000000036E-2</v>
      </c>
      <c r="F2045" s="2">
        <f t="shared" ref="F2045:G2060" si="287">((F2044*13)+D2045)/14</f>
        <v>2.6317201043024123E-3</v>
      </c>
      <c r="G2045" s="2">
        <f t="shared" si="287"/>
        <v>3.9695429959674799E-3</v>
      </c>
      <c r="H2045" s="2">
        <f t="shared" si="283"/>
        <v>0.66297810780129729</v>
      </c>
      <c r="I2045" s="2">
        <f t="shared" si="284"/>
        <v>39.86691735093568</v>
      </c>
    </row>
    <row r="2046" spans="1:9" ht="13.5" x14ac:dyDescent="0.25">
      <c r="A2046" s="3">
        <f>TITRES_STAT!B2049</f>
        <v>45281</v>
      </c>
      <c r="B2046" s="6">
        <f>TITRES_STAT!D2049</f>
        <v>1.7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2.44374009685224E-3</v>
      </c>
      <c r="G2046" s="2">
        <f t="shared" si="287"/>
        <v>3.6860042105412313E-3</v>
      </c>
      <c r="H2046" s="2">
        <f t="shared" si="283"/>
        <v>0.66297810780129729</v>
      </c>
      <c r="I2046" s="2">
        <f t="shared" si="284"/>
        <v>39.86691735093568</v>
      </c>
    </row>
    <row r="2047" spans="1:9" ht="13.5" x14ac:dyDescent="0.25">
      <c r="A2047" s="3">
        <f>TITRES_STAT!B2050</f>
        <v>45282</v>
      </c>
      <c r="B2047" s="6">
        <f>TITRES_STAT!D2050</f>
        <v>1.7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2.2691872327913658E-3</v>
      </c>
      <c r="G2047" s="2">
        <f t="shared" si="287"/>
        <v>3.4227181955025715E-3</v>
      </c>
      <c r="H2047" s="2">
        <f t="shared" si="283"/>
        <v>0.6629781078012974</v>
      </c>
      <c r="I2047" s="2">
        <f t="shared" si="284"/>
        <v>39.866917350935694</v>
      </c>
    </row>
    <row r="2048" spans="1:9" ht="13.5" x14ac:dyDescent="0.25">
      <c r="A2048" s="3">
        <f>TITRES_STAT!B2051</f>
        <v>45285</v>
      </c>
      <c r="B2048" s="6">
        <f>TITRES_STAT!D2051</f>
        <v>1.7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2.1071024304491251E-3</v>
      </c>
      <c r="G2048" s="2">
        <f t="shared" si="287"/>
        <v>3.1782383243952454E-3</v>
      </c>
      <c r="H2048" s="2">
        <f t="shared" si="283"/>
        <v>0.66297810780129718</v>
      </c>
      <c r="I2048" s="2">
        <f t="shared" si="284"/>
        <v>39.866917350935672</v>
      </c>
    </row>
    <row r="2049" spans="1:9" ht="13.5" x14ac:dyDescent="0.25">
      <c r="A2049" s="3">
        <f>TITRES_STAT!B2052</f>
        <v>45286</v>
      </c>
      <c r="B2049" s="6">
        <f>TITRES_STAT!D2052</f>
        <v>1.7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1.9565951139884734E-3</v>
      </c>
      <c r="G2049" s="2">
        <f t="shared" si="287"/>
        <v>2.9512213012241567E-3</v>
      </c>
      <c r="H2049" s="2">
        <f t="shared" si="283"/>
        <v>0.66297810780129718</v>
      </c>
      <c r="I2049" s="2">
        <f t="shared" si="284"/>
        <v>39.866917350935672</v>
      </c>
    </row>
    <row r="2050" spans="1:9" ht="13.5" x14ac:dyDescent="0.25">
      <c r="A2050" s="3">
        <f>TITRES_STAT!B2053</f>
        <v>45287</v>
      </c>
      <c r="B2050" s="6">
        <f>TITRES_STAT!D2053</f>
        <v>1.7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1.8168383201321539E-3</v>
      </c>
      <c r="G2050" s="2">
        <f t="shared" si="287"/>
        <v>2.7404197797081457E-3</v>
      </c>
      <c r="H2050" s="2">
        <f t="shared" si="283"/>
        <v>0.66297810780129718</v>
      </c>
      <c r="I2050" s="2">
        <f t="shared" si="284"/>
        <v>39.866917350935672</v>
      </c>
    </row>
    <row r="2051" spans="1:9" ht="13.5" x14ac:dyDescent="0.25">
      <c r="A2051" s="3">
        <f>TITRES_STAT!B2054</f>
        <v>45288</v>
      </c>
      <c r="B2051" s="6">
        <f>TITRES_STAT!D2054</f>
        <v>1.7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1.6870641544084288E-3</v>
      </c>
      <c r="G2051" s="2">
        <f t="shared" si="287"/>
        <v>2.5446755097289922E-3</v>
      </c>
      <c r="H2051" s="2">
        <f t="shared" si="283"/>
        <v>0.66297810780129729</v>
      </c>
      <c r="I2051" s="2">
        <f t="shared" si="284"/>
        <v>39.86691735093568</v>
      </c>
    </row>
    <row r="2052" spans="1:9" ht="13.5" x14ac:dyDescent="0.25">
      <c r="A2052" s="3">
        <f>TITRES_STAT!B2055</f>
        <v>45289</v>
      </c>
      <c r="B2052" s="6">
        <f>TITRES_STAT!D2055</f>
        <v>1.7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1.5665595719506838E-3</v>
      </c>
      <c r="G2052" s="2">
        <f t="shared" si="287"/>
        <v>2.3629129733197785E-3</v>
      </c>
      <c r="H2052" s="2">
        <f t="shared" si="283"/>
        <v>0.66297810780129718</v>
      </c>
      <c r="I2052" s="2">
        <f t="shared" si="284"/>
        <v>39.866917350935672</v>
      </c>
    </row>
    <row r="2053" spans="1:9" ht="13.5" x14ac:dyDescent="0.25">
      <c r="A2053" s="3">
        <f>TITRES_STAT!B2056</f>
        <v>45293</v>
      </c>
      <c r="B2053" s="6">
        <f>TITRES_STAT!D2056</f>
        <v>1.71</v>
      </c>
      <c r="C2053" s="2">
        <f t="shared" si="288"/>
        <v>1.0000000000000009E-2</v>
      </c>
      <c r="D2053" s="2">
        <f t="shared" si="289"/>
        <v>1.0000000000000009E-2</v>
      </c>
      <c r="E2053" s="2">
        <f t="shared" si="290"/>
        <v>0</v>
      </c>
      <c r="F2053" s="2">
        <f t="shared" si="287"/>
        <v>2.1689481739542069E-3</v>
      </c>
      <c r="G2053" s="2">
        <f t="shared" si="287"/>
        <v>2.1941334752255087E-3</v>
      </c>
      <c r="H2053" s="2">
        <f t="shared" si="283"/>
        <v>0.98852152726546716</v>
      </c>
      <c r="I2053" s="2">
        <f t="shared" si="284"/>
        <v>49.711381733183508</v>
      </c>
    </row>
    <row r="2054" spans="1:9" ht="13.5" x14ac:dyDescent="0.25">
      <c r="A2054" s="3">
        <f>TITRES_STAT!B2057</f>
        <v>45294</v>
      </c>
      <c r="B2054" s="6">
        <f>TITRES_STAT!D2057</f>
        <v>1.71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2.0140233043860491E-3</v>
      </c>
      <c r="G2054" s="2">
        <f t="shared" si="287"/>
        <v>2.0374096555665438E-3</v>
      </c>
      <c r="H2054" s="2">
        <f t="shared" si="283"/>
        <v>0.98852152726546705</v>
      </c>
      <c r="I2054" s="2">
        <f t="shared" si="284"/>
        <v>49.711381733183508</v>
      </c>
    </row>
    <row r="2055" spans="1:9" ht="13.5" x14ac:dyDescent="0.25">
      <c r="A2055" s="3">
        <f>TITRES_STAT!B2058</f>
        <v>45295</v>
      </c>
      <c r="B2055" s="6">
        <f>TITRES_STAT!D2058</f>
        <v>1.7</v>
      </c>
      <c r="C2055" s="2">
        <f t="shared" si="288"/>
        <v>-1.0000000000000009E-2</v>
      </c>
      <c r="D2055" s="2">
        <f t="shared" si="289"/>
        <v>0</v>
      </c>
      <c r="E2055" s="2">
        <f t="shared" si="290"/>
        <v>1.0000000000000009E-2</v>
      </c>
      <c r="F2055" s="2">
        <f t="shared" si="287"/>
        <v>1.8701644969299027E-3</v>
      </c>
      <c r="G2055" s="2">
        <f t="shared" si="287"/>
        <v>2.6061661087403631E-3</v>
      </c>
      <c r="H2055" s="2">
        <f t="shared" si="283"/>
        <v>0.71759220974361004</v>
      </c>
      <c r="I2055" s="2">
        <f t="shared" si="284"/>
        <v>41.778962763852263</v>
      </c>
    </row>
    <row r="2056" spans="1:9" ht="13.5" x14ac:dyDescent="0.25">
      <c r="A2056" s="3">
        <f>TITRES_STAT!B2059</f>
        <v>45296</v>
      </c>
      <c r="B2056" s="6">
        <f>TITRES_STAT!D2059</f>
        <v>1.7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1.7365813185777669E-3</v>
      </c>
      <c r="G2056" s="2">
        <f t="shared" si="287"/>
        <v>2.4200113866874799E-3</v>
      </c>
      <c r="H2056" s="2">
        <f t="shared" si="283"/>
        <v>0.71759220974361015</v>
      </c>
      <c r="I2056" s="2">
        <f t="shared" si="284"/>
        <v>41.77896276385227</v>
      </c>
    </row>
    <row r="2057" spans="1:9" ht="13.5" x14ac:dyDescent="0.25">
      <c r="A2057" s="3">
        <f>TITRES_STAT!B2060</f>
        <v>45299</v>
      </c>
      <c r="B2057" s="6">
        <f>TITRES_STAT!D2060</f>
        <v>1.7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1.612539795822212E-3</v>
      </c>
      <c r="G2057" s="2">
        <f t="shared" si="287"/>
        <v>2.2471534304955168E-3</v>
      </c>
      <c r="H2057" s="2">
        <f t="shared" si="283"/>
        <v>0.71759220974361015</v>
      </c>
      <c r="I2057" s="2">
        <f t="shared" si="284"/>
        <v>41.77896276385227</v>
      </c>
    </row>
    <row r="2058" spans="1:9" ht="13.5" x14ac:dyDescent="0.25">
      <c r="A2058" s="3">
        <f>TITRES_STAT!B2061</f>
        <v>45300</v>
      </c>
      <c r="B2058" s="6">
        <f>TITRES_STAT!D2061</f>
        <v>1.7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1.4973583818349112E-3</v>
      </c>
      <c r="G2058" s="2">
        <f t="shared" si="287"/>
        <v>2.0866424711744086E-3</v>
      </c>
      <c r="H2058" s="2">
        <f t="shared" si="283"/>
        <v>0.71759220974361015</v>
      </c>
      <c r="I2058" s="2">
        <f t="shared" si="284"/>
        <v>41.77896276385227</v>
      </c>
    </row>
    <row r="2059" spans="1:9" ht="13.5" x14ac:dyDescent="0.25">
      <c r="A2059" s="3">
        <f>TITRES_STAT!B2062</f>
        <v>45301</v>
      </c>
      <c r="B2059" s="6">
        <f>TITRES_STAT!D2062</f>
        <v>1.7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1.3904042117038461E-3</v>
      </c>
      <c r="G2059" s="2">
        <f t="shared" si="287"/>
        <v>1.9375965803762366E-3</v>
      </c>
      <c r="H2059" s="2">
        <f t="shared" si="283"/>
        <v>0.71759220974361015</v>
      </c>
      <c r="I2059" s="2">
        <f t="shared" si="284"/>
        <v>41.77896276385227</v>
      </c>
    </row>
    <row r="2060" spans="1:9" ht="13.5" x14ac:dyDescent="0.25">
      <c r="A2060" s="3">
        <f>TITRES_STAT!B2063</f>
        <v>45302</v>
      </c>
      <c r="B2060" s="6">
        <f>TITRES_STAT!D2063</f>
        <v>1.7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1.2910896251535715E-3</v>
      </c>
      <c r="G2060" s="2">
        <f t="shared" si="287"/>
        <v>1.7991968246350769E-3</v>
      </c>
      <c r="H2060" s="2">
        <f t="shared" si="283"/>
        <v>0.71759220974361015</v>
      </c>
      <c r="I2060" s="2">
        <f t="shared" si="284"/>
        <v>41.77896276385227</v>
      </c>
    </row>
    <row r="2061" spans="1:9" ht="13.5" x14ac:dyDescent="0.25">
      <c r="A2061" s="3">
        <f>TITRES_STAT!B2064</f>
        <v>45303</v>
      </c>
      <c r="B2061" s="6">
        <f>TITRES_STAT!D2064</f>
        <v>1.7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1.1988689376426023E-3</v>
      </c>
      <c r="G2061" s="2">
        <f t="shared" si="291"/>
        <v>1.6706827657325713E-3</v>
      </c>
      <c r="H2061" s="2">
        <f t="shared" si="283"/>
        <v>0.71759220974361038</v>
      </c>
      <c r="I2061" s="2">
        <f t="shared" si="284"/>
        <v>41.77896276385227</v>
      </c>
    </row>
    <row r="2062" spans="1:9" ht="13.5" x14ac:dyDescent="0.25">
      <c r="A2062" s="3">
        <f>TITRES_STAT!B2065</f>
        <v>45306</v>
      </c>
      <c r="B2062" s="6">
        <f>TITRES_STAT!D2065</f>
        <v>1.7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1.1132354420967021E-3</v>
      </c>
      <c r="G2062" s="2">
        <f t="shared" si="291"/>
        <v>1.5513482824659592E-3</v>
      </c>
      <c r="H2062" s="2">
        <f t="shared" si="283"/>
        <v>0.71759220974361027</v>
      </c>
      <c r="I2062" s="2">
        <f t="shared" si="284"/>
        <v>41.77896276385227</v>
      </c>
    </row>
    <row r="2063" spans="1:9" ht="13.5" x14ac:dyDescent="0.25">
      <c r="A2063" s="3">
        <f>TITRES_STAT!B2066</f>
        <v>45307</v>
      </c>
      <c r="B2063" s="6">
        <f>TITRES_STAT!D2066</f>
        <v>1.7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1.0337186248040805E-3</v>
      </c>
      <c r="G2063" s="2">
        <f t="shared" si="291"/>
        <v>1.4405376908612477E-3</v>
      </c>
      <c r="H2063" s="2">
        <f t="shared" si="283"/>
        <v>0.71759220974361027</v>
      </c>
      <c r="I2063" s="2">
        <f t="shared" si="284"/>
        <v>41.77896276385227</v>
      </c>
    </row>
    <row r="2064" spans="1:9" ht="13.5" x14ac:dyDescent="0.25">
      <c r="A2064" s="3">
        <f>TITRES_STAT!B2067</f>
        <v>45308</v>
      </c>
      <c r="B2064" s="6">
        <f>TITRES_STAT!D2067</f>
        <v>1.7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9.5988158017521765E-4</v>
      </c>
      <c r="G2064" s="2">
        <f t="shared" si="291"/>
        <v>1.3376421415140158E-3</v>
      </c>
      <c r="H2064" s="2">
        <f t="shared" si="283"/>
        <v>0.71759220974361027</v>
      </c>
      <c r="I2064" s="2">
        <f t="shared" si="284"/>
        <v>41.77896276385227</v>
      </c>
    </row>
    <row r="2065" spans="1:9" ht="13.5" x14ac:dyDescent="0.25">
      <c r="A2065" s="3">
        <f>TITRES_STAT!B2068</f>
        <v>45309</v>
      </c>
      <c r="B2065" s="6">
        <f>TITRES_STAT!D2068</f>
        <v>1.7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8.9131861016270204E-4</v>
      </c>
      <c r="G2065" s="2">
        <f t="shared" si="291"/>
        <v>1.2420962742630147E-3</v>
      </c>
      <c r="H2065" s="2">
        <f t="shared" ref="H2065:H2128" si="292">F2065/G2065</f>
        <v>0.71759220974361027</v>
      </c>
      <c r="I2065" s="2">
        <f t="shared" ref="I2065:I2128" si="293">IF(G2065=0,100,100-(100/(1+H2065)))</f>
        <v>41.77896276385227</v>
      </c>
    </row>
    <row r="2066" spans="1:9" ht="13.5" x14ac:dyDescent="0.25">
      <c r="A2066" s="3">
        <f>TITRES_STAT!B2069</f>
        <v>45310</v>
      </c>
      <c r="B2066" s="6">
        <f>TITRES_STAT!D2069</f>
        <v>1.7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8.2765299515108047E-4</v>
      </c>
      <c r="G2066" s="2">
        <f t="shared" si="291"/>
        <v>1.1533751118156567E-3</v>
      </c>
      <c r="H2066" s="2">
        <f t="shared" si="292"/>
        <v>0.71759220974361015</v>
      </c>
      <c r="I2066" s="2">
        <f t="shared" si="293"/>
        <v>41.77896276385227</v>
      </c>
    </row>
    <row r="2067" spans="1:9" ht="13.5" x14ac:dyDescent="0.25">
      <c r="A2067" s="3">
        <f>TITRES_STAT!B2070</f>
        <v>45313</v>
      </c>
      <c r="B2067" s="6">
        <f>TITRES_STAT!D2070</f>
        <v>1.7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7.6853492406886036E-4</v>
      </c>
      <c r="G2067" s="2">
        <f t="shared" si="291"/>
        <v>1.0709911752573955E-3</v>
      </c>
      <c r="H2067" s="2">
        <f t="shared" si="292"/>
        <v>0.71759220974361004</v>
      </c>
      <c r="I2067" s="2">
        <f t="shared" si="293"/>
        <v>41.778962763852263</v>
      </c>
    </row>
    <row r="2068" spans="1:9" ht="13.5" x14ac:dyDescent="0.25">
      <c r="A2068" s="3">
        <f>TITRES_STAT!B2071</f>
        <v>45314</v>
      </c>
      <c r="B2068" s="6">
        <f>TITRES_STAT!D2071</f>
        <v>1.7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7.1363957234965602E-4</v>
      </c>
      <c r="G2068" s="2">
        <f t="shared" si="291"/>
        <v>9.9449180559615285E-4</v>
      </c>
      <c r="H2068" s="2">
        <f t="shared" si="292"/>
        <v>0.71759220974361004</v>
      </c>
      <c r="I2068" s="2">
        <f t="shared" si="293"/>
        <v>41.778962763852263</v>
      </c>
    </row>
    <row r="2069" spans="1:9" ht="13.5" x14ac:dyDescent="0.25">
      <c r="A2069" s="3">
        <f>TITRES_STAT!B2072</f>
        <v>45315</v>
      </c>
      <c r="B2069" s="6">
        <f>TITRES_STAT!D2072</f>
        <v>1.7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6.6266531718182345E-4</v>
      </c>
      <c r="G2069" s="2">
        <f t="shared" si="291"/>
        <v>9.2345667662499899E-4</v>
      </c>
      <c r="H2069" s="2">
        <f t="shared" si="292"/>
        <v>0.71759220974361015</v>
      </c>
      <c r="I2069" s="2">
        <f t="shared" si="293"/>
        <v>41.77896276385227</v>
      </c>
    </row>
    <row r="2070" spans="1:9" ht="13.5" x14ac:dyDescent="0.25">
      <c r="A2070" s="3">
        <f>TITRES_STAT!B2073</f>
        <v>45316</v>
      </c>
      <c r="B2070" s="6">
        <f>TITRES_STAT!D2073</f>
        <v>1.7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6.1533208024026464E-4</v>
      </c>
      <c r="G2070" s="2">
        <f t="shared" si="291"/>
        <v>8.5749548543749901E-4</v>
      </c>
      <c r="H2070" s="2">
        <f t="shared" si="292"/>
        <v>0.71759220974361015</v>
      </c>
      <c r="I2070" s="2">
        <f t="shared" si="293"/>
        <v>41.77896276385227</v>
      </c>
    </row>
    <row r="2071" spans="1:9" ht="13.5" x14ac:dyDescent="0.25">
      <c r="A2071" s="3">
        <f>TITRES_STAT!B2074</f>
        <v>45317</v>
      </c>
      <c r="B2071" s="6">
        <f>TITRES_STAT!D2074</f>
        <v>1.7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5.7137978879453154E-4</v>
      </c>
      <c r="G2071" s="2">
        <f t="shared" si="291"/>
        <v>7.9624580790624907E-4</v>
      </c>
      <c r="H2071" s="2">
        <f t="shared" si="292"/>
        <v>0.71759220974361038</v>
      </c>
      <c r="I2071" s="2">
        <f t="shared" si="293"/>
        <v>41.77896276385227</v>
      </c>
    </row>
    <row r="2072" spans="1:9" ht="13.5" x14ac:dyDescent="0.25">
      <c r="A2072" s="3">
        <f>TITRES_STAT!B2075</f>
        <v>45320</v>
      </c>
      <c r="B2072" s="6">
        <f>TITRES_STAT!D2075</f>
        <v>1.7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5.3056694673777932E-4</v>
      </c>
      <c r="G2072" s="2">
        <f t="shared" si="291"/>
        <v>7.3937110734151692E-4</v>
      </c>
      <c r="H2072" s="2">
        <f t="shared" si="292"/>
        <v>0.71759220974361049</v>
      </c>
      <c r="I2072" s="2">
        <f t="shared" si="293"/>
        <v>41.778962763852277</v>
      </c>
    </row>
    <row r="2073" spans="1:9" ht="13.5" x14ac:dyDescent="0.25">
      <c r="A2073" s="3">
        <f>TITRES_STAT!B2076</f>
        <v>45321</v>
      </c>
      <c r="B2073" s="6">
        <f>TITRES_STAT!D2076</f>
        <v>1.7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4.9266930768508081E-4</v>
      </c>
      <c r="G2073" s="2">
        <f t="shared" si="291"/>
        <v>6.8655888538855152E-4</v>
      </c>
      <c r="H2073" s="2">
        <f t="shared" si="292"/>
        <v>0.71759220974361038</v>
      </c>
      <c r="I2073" s="2">
        <f t="shared" si="293"/>
        <v>41.77896276385227</v>
      </c>
    </row>
    <row r="2074" spans="1:9" ht="13.5" x14ac:dyDescent="0.25">
      <c r="A2074" s="3">
        <f>TITRES_STAT!B2077</f>
        <v>45322</v>
      </c>
      <c r="B2074" s="6">
        <f>TITRES_STAT!D2077</f>
        <v>1.7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4.5747864285043216E-4</v>
      </c>
      <c r="G2074" s="2">
        <f t="shared" si="291"/>
        <v>6.3751896500365501E-4</v>
      </c>
      <c r="H2074" s="2">
        <f t="shared" si="292"/>
        <v>0.71759220974361027</v>
      </c>
      <c r="I2074" s="2">
        <f t="shared" si="293"/>
        <v>41.77896276385227</v>
      </c>
    </row>
    <row r="2075" spans="1:9" ht="13.5" x14ac:dyDescent="0.25">
      <c r="A2075" s="3">
        <f>TITRES_STAT!B2078</f>
        <v>45323</v>
      </c>
      <c r="B2075" s="6">
        <f>TITRES_STAT!D2078</f>
        <v>1.7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4.2480159693254413E-4</v>
      </c>
      <c r="G2075" s="2">
        <f t="shared" si="291"/>
        <v>5.9198189607482241E-4</v>
      </c>
      <c r="H2075" s="2">
        <f t="shared" si="292"/>
        <v>0.71759220974361038</v>
      </c>
      <c r="I2075" s="2">
        <f t="shared" si="293"/>
        <v>41.77896276385227</v>
      </c>
    </row>
    <row r="2076" spans="1:9" ht="13.5" x14ac:dyDescent="0.25">
      <c r="A2076" s="3">
        <f>TITRES_STAT!B2079</f>
        <v>45324</v>
      </c>
      <c r="B2076" s="6">
        <f>TITRES_STAT!D2079</f>
        <v>1.7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3.9445862572307669E-4</v>
      </c>
      <c r="G2076" s="2">
        <f t="shared" si="291"/>
        <v>5.4969747492662085E-4</v>
      </c>
      <c r="H2076" s="2">
        <f t="shared" si="292"/>
        <v>0.71759220974361038</v>
      </c>
      <c r="I2076" s="2">
        <f t="shared" si="293"/>
        <v>41.77896276385227</v>
      </c>
    </row>
    <row r="2077" spans="1:9" ht="13.5" x14ac:dyDescent="0.25">
      <c r="A2077" s="3">
        <f>TITRES_STAT!B2080</f>
        <v>45327</v>
      </c>
      <c r="B2077" s="6">
        <f>TITRES_STAT!D2080</f>
        <v>1.7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3.6628300959999979E-4</v>
      </c>
      <c r="G2077" s="2">
        <f t="shared" si="294"/>
        <v>5.1043336957471938E-4</v>
      </c>
      <c r="H2077" s="2">
        <f t="shared" si="292"/>
        <v>0.71759220974361038</v>
      </c>
      <c r="I2077" s="2">
        <f t="shared" si="293"/>
        <v>41.77896276385227</v>
      </c>
    </row>
    <row r="2078" spans="1:9" ht="13.5" x14ac:dyDescent="0.25">
      <c r="A2078" s="3">
        <f>TITRES_STAT!B2081</f>
        <v>45328</v>
      </c>
      <c r="B2078" s="6">
        <f>TITRES_STAT!D2081</f>
        <v>1.7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3.4011993748571406E-4</v>
      </c>
      <c r="G2078" s="2">
        <f t="shared" si="294"/>
        <v>4.7397384317652511E-4</v>
      </c>
      <c r="H2078" s="2">
        <f t="shared" si="292"/>
        <v>0.71759220974361027</v>
      </c>
      <c r="I2078" s="2">
        <f t="shared" si="293"/>
        <v>41.77896276385227</v>
      </c>
    </row>
    <row r="2079" spans="1:9" ht="13.5" x14ac:dyDescent="0.25">
      <c r="A2079" s="3">
        <f>TITRES_STAT!B2082</f>
        <v>45329</v>
      </c>
      <c r="B2079" s="6">
        <f>TITRES_STAT!D2082</f>
        <v>1.7</v>
      </c>
      <c r="C2079" s="2">
        <f t="shared" si="288"/>
        <v>0</v>
      </c>
      <c r="D2079" s="2">
        <f t="shared" si="289"/>
        <v>0</v>
      </c>
      <c r="E2079" s="2">
        <f t="shared" si="290"/>
        <v>0</v>
      </c>
      <c r="F2079" s="2">
        <f t="shared" si="294"/>
        <v>3.1582565623673443E-4</v>
      </c>
      <c r="G2079" s="2">
        <f t="shared" si="294"/>
        <v>4.4011856866391617E-4</v>
      </c>
      <c r="H2079" s="2">
        <f t="shared" si="292"/>
        <v>0.71759220974361015</v>
      </c>
      <c r="I2079" s="2">
        <f t="shared" si="293"/>
        <v>41.77896276385227</v>
      </c>
    </row>
    <row r="2080" spans="1:9" ht="13.5" x14ac:dyDescent="0.25">
      <c r="A2080" s="3">
        <f>TITRES_STAT!B2083</f>
        <v>45330</v>
      </c>
      <c r="B2080" s="6">
        <f>TITRES_STAT!D2083</f>
        <v>1.7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2.9326668079125343E-4</v>
      </c>
      <c r="G2080" s="2">
        <f t="shared" si="294"/>
        <v>4.0868152804506502E-4</v>
      </c>
      <c r="H2080" s="2">
        <f t="shared" si="292"/>
        <v>0.71759220974361027</v>
      </c>
      <c r="I2080" s="2">
        <f t="shared" si="293"/>
        <v>41.77896276385227</v>
      </c>
    </row>
    <row r="2081" spans="1:9" ht="13.5" x14ac:dyDescent="0.25">
      <c r="A2081" s="3">
        <f>TITRES_STAT!B2084</f>
        <v>45331</v>
      </c>
      <c r="B2081" s="6">
        <f>TITRES_STAT!D2084</f>
        <v>1.7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2.7231906073473531E-4</v>
      </c>
      <c r="G2081" s="2">
        <f t="shared" si="294"/>
        <v>3.7948999032756035E-4</v>
      </c>
      <c r="H2081" s="2">
        <f t="shared" si="292"/>
        <v>0.71759220974361027</v>
      </c>
      <c r="I2081" s="2">
        <f t="shared" si="293"/>
        <v>41.77896276385227</v>
      </c>
    </row>
    <row r="2082" spans="1:9" ht="13.5" x14ac:dyDescent="0.25">
      <c r="A2082" s="3">
        <f>TITRES_STAT!B2085</f>
        <v>45334</v>
      </c>
      <c r="B2082" s="6">
        <f>TITRES_STAT!D2085</f>
        <v>1.7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2.5286769925368278E-4</v>
      </c>
      <c r="G2082" s="2">
        <f t="shared" si="294"/>
        <v>3.5238356244702033E-4</v>
      </c>
      <c r="H2082" s="2">
        <f t="shared" si="292"/>
        <v>0.71759220974361015</v>
      </c>
      <c r="I2082" s="2">
        <f t="shared" si="293"/>
        <v>41.77896276385227</v>
      </c>
    </row>
    <row r="2083" spans="1:9" ht="13.5" x14ac:dyDescent="0.25">
      <c r="A2083" s="3">
        <f>TITRES_STAT!B2086</f>
        <v>45335</v>
      </c>
      <c r="B2083" s="6">
        <f>TITRES_STAT!D2086</f>
        <v>1.7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2.3480572073556258E-4</v>
      </c>
      <c r="G2083" s="2">
        <f t="shared" si="294"/>
        <v>3.2721330798651891E-4</v>
      </c>
      <c r="H2083" s="2">
        <f t="shared" si="292"/>
        <v>0.71759220974361015</v>
      </c>
      <c r="I2083" s="2">
        <f t="shared" si="293"/>
        <v>41.77896276385227</v>
      </c>
    </row>
    <row r="2084" spans="1:9" ht="13.5" x14ac:dyDescent="0.25">
      <c r="A2084" s="3">
        <f>TITRES_STAT!B2087</f>
        <v>45336</v>
      </c>
      <c r="B2084" s="6">
        <f>TITRES_STAT!D2087</f>
        <v>1.7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2.1803388354016523E-4</v>
      </c>
      <c r="G2084" s="2">
        <f t="shared" si="294"/>
        <v>3.0384092884462469E-4</v>
      </c>
      <c r="H2084" s="2">
        <f t="shared" si="292"/>
        <v>0.71759220974361004</v>
      </c>
      <c r="I2084" s="2">
        <f t="shared" si="293"/>
        <v>41.778962763852263</v>
      </c>
    </row>
    <row r="2085" spans="1:9" ht="13.5" x14ac:dyDescent="0.25">
      <c r="A2085" s="3">
        <f>TITRES_STAT!B2088</f>
        <v>45337</v>
      </c>
      <c r="B2085" s="6">
        <f>TITRES_STAT!D2088</f>
        <v>1.7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2.0246003471586772E-4</v>
      </c>
      <c r="G2085" s="2">
        <f t="shared" si="294"/>
        <v>2.8213800535572289E-4</v>
      </c>
      <c r="H2085" s="2">
        <f t="shared" si="292"/>
        <v>0.71759220974361027</v>
      </c>
      <c r="I2085" s="2">
        <f t="shared" si="293"/>
        <v>41.77896276385227</v>
      </c>
    </row>
    <row r="2086" spans="1:9" ht="13.5" x14ac:dyDescent="0.25">
      <c r="A2086" s="3">
        <f>TITRES_STAT!B2089</f>
        <v>45338</v>
      </c>
      <c r="B2086" s="6">
        <f>TITRES_STAT!D2089</f>
        <v>1.7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1.8799860366473431E-4</v>
      </c>
      <c r="G2086" s="2">
        <f t="shared" si="294"/>
        <v>2.6198529068745697E-4</v>
      </c>
      <c r="H2086" s="2">
        <f t="shared" si="292"/>
        <v>0.71759220974361027</v>
      </c>
      <c r="I2086" s="2">
        <f t="shared" si="293"/>
        <v>41.77896276385227</v>
      </c>
    </row>
    <row r="2087" spans="1:9" ht="13.5" x14ac:dyDescent="0.25">
      <c r="A2087" s="3">
        <f>TITRES_STAT!B2090</f>
        <v>45341</v>
      </c>
      <c r="B2087" s="6">
        <f>TITRES_STAT!D2090</f>
        <v>1.7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1.7457013197439615E-4</v>
      </c>
      <c r="G2087" s="2">
        <f t="shared" si="294"/>
        <v>2.4327205563835292E-4</v>
      </c>
      <c r="H2087" s="2">
        <f t="shared" si="292"/>
        <v>0.71759220974361015</v>
      </c>
      <c r="I2087" s="2">
        <f t="shared" si="293"/>
        <v>41.77896276385227</v>
      </c>
    </row>
    <row r="2088" spans="1:9" ht="13.5" x14ac:dyDescent="0.25">
      <c r="A2088" s="3">
        <f>TITRES_STAT!B2091</f>
        <v>45342</v>
      </c>
      <c r="B2088" s="6">
        <f>TITRES_STAT!D2091</f>
        <v>1.7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1.6210083683336786E-4</v>
      </c>
      <c r="G2088" s="2">
        <f t="shared" si="294"/>
        <v>2.2589548023561342E-4</v>
      </c>
      <c r="H2088" s="2">
        <f t="shared" si="292"/>
        <v>0.71759220974361015</v>
      </c>
      <c r="I2088" s="2">
        <f t="shared" si="293"/>
        <v>41.77896276385227</v>
      </c>
    </row>
    <row r="2089" spans="1:9" ht="13.5" x14ac:dyDescent="0.25">
      <c r="A2089" s="3">
        <f>TITRES_STAT!B2092</f>
        <v>45343</v>
      </c>
      <c r="B2089" s="6">
        <f>TITRES_STAT!D2092</f>
        <v>1.7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1.5052220563098443E-4</v>
      </c>
      <c r="G2089" s="2">
        <f t="shared" si="294"/>
        <v>2.0976008879021246E-4</v>
      </c>
      <c r="H2089" s="2">
        <f t="shared" si="292"/>
        <v>0.71759220974361015</v>
      </c>
      <c r="I2089" s="2">
        <f t="shared" si="293"/>
        <v>41.77896276385227</v>
      </c>
    </row>
    <row r="2090" spans="1:9" ht="13.5" x14ac:dyDescent="0.25">
      <c r="A2090" s="3">
        <f>TITRES_STAT!B2093</f>
        <v>45344</v>
      </c>
      <c r="B2090" s="6">
        <f>TITRES_STAT!D2093</f>
        <v>1.7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1.3977061951448553E-4</v>
      </c>
      <c r="G2090" s="2">
        <f t="shared" si="294"/>
        <v>1.9477722530519731E-4</v>
      </c>
      <c r="H2090" s="2">
        <f t="shared" si="292"/>
        <v>0.71759220974361004</v>
      </c>
      <c r="I2090" s="2">
        <f t="shared" si="293"/>
        <v>41.778962763852263</v>
      </c>
    </row>
    <row r="2091" spans="1:9" ht="13.5" x14ac:dyDescent="0.25">
      <c r="A2091" s="3">
        <f>TITRES_STAT!B2094</f>
        <v>45345</v>
      </c>
      <c r="B2091" s="6">
        <f>TITRES_STAT!D2094</f>
        <v>1.7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1.2978700383487943E-4</v>
      </c>
      <c r="G2091" s="2">
        <f t="shared" si="294"/>
        <v>1.8086456635482608E-4</v>
      </c>
      <c r="H2091" s="2">
        <f t="shared" si="292"/>
        <v>0.71759220974361004</v>
      </c>
      <c r="I2091" s="2">
        <f t="shared" si="293"/>
        <v>41.778962763852263</v>
      </c>
    </row>
    <row r="2092" spans="1:9" ht="13.5" x14ac:dyDescent="0.25">
      <c r="A2092" s="3">
        <f>TITRES_STAT!B2095</f>
        <v>45348</v>
      </c>
      <c r="B2092" s="6">
        <f>TITRES_STAT!D2095</f>
        <v>1.7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1.2051650356095947E-4</v>
      </c>
      <c r="G2092" s="2">
        <f t="shared" si="294"/>
        <v>1.6794566875805278E-4</v>
      </c>
      <c r="H2092" s="2">
        <f t="shared" si="292"/>
        <v>0.71759220974361004</v>
      </c>
      <c r="I2092" s="2">
        <f t="shared" si="293"/>
        <v>41.778962763852263</v>
      </c>
    </row>
    <row r="2093" spans="1:9" ht="13.5" x14ac:dyDescent="0.25">
      <c r="A2093" s="3">
        <f>TITRES_STAT!B2096</f>
        <v>45349</v>
      </c>
      <c r="B2093" s="6">
        <f>TITRES_STAT!D2096</f>
        <v>1.71</v>
      </c>
      <c r="C2093" s="2">
        <f t="shared" si="288"/>
        <v>1.0000000000000009E-2</v>
      </c>
      <c r="D2093" s="2">
        <f t="shared" si="289"/>
        <v>1.0000000000000009E-2</v>
      </c>
      <c r="E2093" s="2">
        <f t="shared" si="290"/>
        <v>0</v>
      </c>
      <c r="F2093" s="2">
        <f t="shared" ref="F2093:G2108" si="295">((F2092*13)+D2093)/14</f>
        <v>8.261938961637487E-4</v>
      </c>
      <c r="G2093" s="2">
        <f t="shared" si="295"/>
        <v>1.5594954956104902E-4</v>
      </c>
      <c r="H2093" s="2">
        <f t="shared" si="292"/>
        <v>5.2978280379086407</v>
      </c>
      <c r="I2093" s="2">
        <f t="shared" si="293"/>
        <v>84.121509924045554</v>
      </c>
    </row>
    <row r="2094" spans="1:9" ht="13.5" x14ac:dyDescent="0.25">
      <c r="A2094" s="3">
        <f>TITRES_STAT!B2097</f>
        <v>45350</v>
      </c>
      <c r="B2094" s="6">
        <f>TITRES_STAT!D2097</f>
        <v>1.71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7.6718004643776673E-4</v>
      </c>
      <c r="G2094" s="2">
        <f t="shared" si="295"/>
        <v>1.4481029602097408E-4</v>
      </c>
      <c r="H2094" s="2">
        <f t="shared" si="292"/>
        <v>5.2978280379086415</v>
      </c>
      <c r="I2094" s="2">
        <f t="shared" si="293"/>
        <v>84.121509924045554</v>
      </c>
    </row>
    <row r="2095" spans="1:9" ht="13.5" x14ac:dyDescent="0.25">
      <c r="A2095" s="3">
        <f>TITRES_STAT!B2098</f>
        <v>45351</v>
      </c>
      <c r="B2095" s="6">
        <f>TITRES_STAT!D2098</f>
        <v>1.71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7.1238147169221198E-4</v>
      </c>
      <c r="G2095" s="2">
        <f t="shared" si="295"/>
        <v>1.3446670344804737E-4</v>
      </c>
      <c r="H2095" s="2">
        <f t="shared" si="292"/>
        <v>5.2978280379086415</v>
      </c>
      <c r="I2095" s="2">
        <f t="shared" si="293"/>
        <v>84.121509924045554</v>
      </c>
    </row>
    <row r="2096" spans="1:9" ht="13.5" x14ac:dyDescent="0.25">
      <c r="A2096" s="3">
        <f>TITRES_STAT!B2099</f>
        <v>45352</v>
      </c>
      <c r="B2096" s="6">
        <f>TITRES_STAT!D2099</f>
        <v>1.71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6.6149708085705395E-4</v>
      </c>
      <c r="G2096" s="2">
        <f t="shared" si="295"/>
        <v>1.2486193891604399E-4</v>
      </c>
      <c r="H2096" s="2">
        <f t="shared" si="292"/>
        <v>5.2978280379086415</v>
      </c>
      <c r="I2096" s="2">
        <f t="shared" si="293"/>
        <v>84.121509924045554</v>
      </c>
    </row>
    <row r="2097" spans="1:9" ht="13.5" x14ac:dyDescent="0.25">
      <c r="A2097" s="3">
        <f>TITRES_STAT!B2100</f>
        <v>45355</v>
      </c>
      <c r="B2097" s="6">
        <f>TITRES_STAT!D2100</f>
        <v>1.71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6.1424728936726436E-4</v>
      </c>
      <c r="G2097" s="2">
        <f t="shared" si="295"/>
        <v>1.1594322899346942E-4</v>
      </c>
      <c r="H2097" s="2">
        <f t="shared" si="292"/>
        <v>5.2978280379086407</v>
      </c>
      <c r="I2097" s="2">
        <f t="shared" si="293"/>
        <v>84.121509924045554</v>
      </c>
    </row>
    <row r="2098" spans="1:9" ht="13.5" x14ac:dyDescent="0.25">
      <c r="A2098" s="3">
        <f>TITRES_STAT!B2101</f>
        <v>45356</v>
      </c>
      <c r="B2098" s="6">
        <f>TITRES_STAT!D2101</f>
        <v>1.71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5.7037248298388832E-4</v>
      </c>
      <c r="G2098" s="2">
        <f t="shared" si="295"/>
        <v>1.0766156977965018E-4</v>
      </c>
      <c r="H2098" s="2">
        <f t="shared" si="292"/>
        <v>5.2978280379086407</v>
      </c>
      <c r="I2098" s="2">
        <f t="shared" si="293"/>
        <v>84.121509924045554</v>
      </c>
    </row>
    <row r="2099" spans="1:9" ht="13.5" x14ac:dyDescent="0.25">
      <c r="A2099" s="3">
        <f>TITRES_STAT!B2102</f>
        <v>45357</v>
      </c>
      <c r="B2099" s="6">
        <f>TITRES_STAT!D2102</f>
        <v>1.71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5.2963159134218206E-4</v>
      </c>
      <c r="G2099" s="2">
        <f t="shared" si="295"/>
        <v>9.9971457652532308E-5</v>
      </c>
      <c r="H2099" s="2">
        <f t="shared" si="292"/>
        <v>5.2978280379086415</v>
      </c>
      <c r="I2099" s="2">
        <f t="shared" si="293"/>
        <v>84.121509924045554</v>
      </c>
    </row>
    <row r="2100" spans="1:9" ht="13.5" x14ac:dyDescent="0.25">
      <c r="A2100" s="3">
        <f>TITRES_STAT!B2103</f>
        <v>45358</v>
      </c>
      <c r="B2100" s="6">
        <f>TITRES_STAT!D2103</f>
        <v>1.7</v>
      </c>
      <c r="C2100" s="2">
        <f t="shared" si="288"/>
        <v>-1.0000000000000009E-2</v>
      </c>
      <c r="D2100" s="2">
        <f t="shared" si="289"/>
        <v>0</v>
      </c>
      <c r="E2100" s="2">
        <f t="shared" si="290"/>
        <v>1.0000000000000009E-2</v>
      </c>
      <c r="F2100" s="2">
        <f t="shared" si="295"/>
        <v>4.9180076338916907E-4</v>
      </c>
      <c r="G2100" s="2">
        <f t="shared" si="295"/>
        <v>8.0711635353449495E-4</v>
      </c>
      <c r="H2100" s="2">
        <f t="shared" si="292"/>
        <v>0.60933068848808825</v>
      </c>
      <c r="I2100" s="2">
        <f t="shared" si="293"/>
        <v>37.862366811667144</v>
      </c>
    </row>
    <row r="2101" spans="1:9" ht="13.5" x14ac:dyDescent="0.25">
      <c r="A2101" s="3">
        <f>TITRES_STAT!B2104</f>
        <v>45359</v>
      </c>
      <c r="B2101" s="6">
        <f>TITRES_STAT!D2104</f>
        <v>1.7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4.5667213743279988E-4</v>
      </c>
      <c r="G2101" s="2">
        <f t="shared" si="295"/>
        <v>7.4946518542488817E-4</v>
      </c>
      <c r="H2101" s="2">
        <f t="shared" si="292"/>
        <v>0.60933068848808836</v>
      </c>
      <c r="I2101" s="2">
        <f t="shared" si="293"/>
        <v>37.862366811667144</v>
      </c>
    </row>
    <row r="2102" spans="1:9" ht="13.5" x14ac:dyDescent="0.25">
      <c r="A2102" s="3">
        <f>TITRES_STAT!B2105</f>
        <v>45362</v>
      </c>
      <c r="B2102" s="6">
        <f>TITRES_STAT!D2105</f>
        <v>1.7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4.2405269904474278E-4</v>
      </c>
      <c r="G2102" s="2">
        <f t="shared" si="295"/>
        <v>6.9593195789453908E-4</v>
      </c>
      <c r="H2102" s="2">
        <f t="shared" si="292"/>
        <v>0.60933068848808836</v>
      </c>
      <c r="I2102" s="2">
        <f t="shared" si="293"/>
        <v>37.862366811667144</v>
      </c>
    </row>
    <row r="2103" spans="1:9" ht="13.5" x14ac:dyDescent="0.25">
      <c r="A2103" s="3">
        <f>TITRES_STAT!B2106</f>
        <v>45363</v>
      </c>
      <c r="B2103" s="6">
        <f>TITRES_STAT!D2106</f>
        <v>1.71</v>
      </c>
      <c r="C2103" s="2">
        <f t="shared" si="288"/>
        <v>1.0000000000000009E-2</v>
      </c>
      <c r="D2103" s="2">
        <f t="shared" si="289"/>
        <v>1.0000000000000009E-2</v>
      </c>
      <c r="E2103" s="2">
        <f t="shared" si="290"/>
        <v>0</v>
      </c>
      <c r="F2103" s="2">
        <f t="shared" si="295"/>
        <v>1.1080489348272618E-3</v>
      </c>
      <c r="G2103" s="2">
        <f t="shared" si="295"/>
        <v>6.4622253233064344E-4</v>
      </c>
      <c r="H2103" s="2">
        <f t="shared" si="292"/>
        <v>1.7146553693060058</v>
      </c>
      <c r="I2103" s="2">
        <f t="shared" si="293"/>
        <v>63.162911531726131</v>
      </c>
    </row>
    <row r="2104" spans="1:9" ht="13.5" x14ac:dyDescent="0.25">
      <c r="A2104" s="3">
        <f>TITRES_STAT!B2107</f>
        <v>45364</v>
      </c>
      <c r="B2104" s="6">
        <f>TITRES_STAT!D2107</f>
        <v>1.7</v>
      </c>
      <c r="C2104" s="2">
        <f t="shared" si="288"/>
        <v>-1.0000000000000009E-2</v>
      </c>
      <c r="D2104" s="2">
        <f t="shared" si="289"/>
        <v>0</v>
      </c>
      <c r="E2104" s="2">
        <f t="shared" si="290"/>
        <v>1.0000000000000009E-2</v>
      </c>
      <c r="F2104" s="2">
        <f t="shared" si="295"/>
        <v>1.0289025823396003E-3</v>
      </c>
      <c r="G2104" s="2">
        <f t="shared" si="295"/>
        <v>1.3143494943070268E-3</v>
      </c>
      <c r="H2104" s="2">
        <f t="shared" si="292"/>
        <v>0.78282267144027429</v>
      </c>
      <c r="I2104" s="2">
        <f t="shared" si="293"/>
        <v>43.909171898058815</v>
      </c>
    </row>
    <row r="2105" spans="1:9" ht="13.5" x14ac:dyDescent="0.25">
      <c r="A2105" s="3">
        <f>TITRES_STAT!B2108</f>
        <v>45365</v>
      </c>
      <c r="B2105" s="6">
        <f>TITRES_STAT!D2108</f>
        <v>1.7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9.5540954074391465E-4</v>
      </c>
      <c r="G2105" s="2">
        <f t="shared" si="295"/>
        <v>1.2204673875708106E-3</v>
      </c>
      <c r="H2105" s="2">
        <f t="shared" si="292"/>
        <v>0.7828226714402744</v>
      </c>
      <c r="I2105" s="2">
        <f t="shared" si="293"/>
        <v>43.909171898058815</v>
      </c>
    </row>
    <row r="2106" spans="1:9" ht="13.5" x14ac:dyDescent="0.25">
      <c r="A2106" s="3">
        <f>TITRES_STAT!B2109</f>
        <v>45366</v>
      </c>
      <c r="B2106" s="6">
        <f>TITRES_STAT!D2109</f>
        <v>1.7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8.8716600211934929E-4</v>
      </c>
      <c r="G2106" s="2">
        <f t="shared" si="295"/>
        <v>1.1332911456014669E-3</v>
      </c>
      <c r="H2106" s="2">
        <f t="shared" si="292"/>
        <v>0.7828226714402744</v>
      </c>
      <c r="I2106" s="2">
        <f t="shared" si="293"/>
        <v>43.909171898058815</v>
      </c>
    </row>
    <row r="2107" spans="1:9" ht="13.5" x14ac:dyDescent="0.25">
      <c r="A2107" s="3">
        <f>TITRES_STAT!B2110</f>
        <v>45369</v>
      </c>
      <c r="B2107" s="6">
        <f>TITRES_STAT!D2110</f>
        <v>1.7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8.2379700196796716E-4</v>
      </c>
      <c r="G2107" s="2">
        <f t="shared" si="295"/>
        <v>1.052341778058505E-3</v>
      </c>
      <c r="H2107" s="2">
        <f t="shared" si="292"/>
        <v>0.78282267144027429</v>
      </c>
      <c r="I2107" s="2">
        <f t="shared" si="293"/>
        <v>43.909171898058815</v>
      </c>
    </row>
    <row r="2108" spans="1:9" ht="13.5" x14ac:dyDescent="0.25">
      <c r="A2108" s="3">
        <f>TITRES_STAT!B2111</f>
        <v>45370</v>
      </c>
      <c r="B2108" s="6">
        <f>TITRES_STAT!D2111</f>
        <v>1.7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7.6495435897025519E-4</v>
      </c>
      <c r="G2108" s="2">
        <f t="shared" si="295"/>
        <v>9.7717450819718326E-4</v>
      </c>
      <c r="H2108" s="2">
        <f t="shared" si="292"/>
        <v>0.78282267144027429</v>
      </c>
      <c r="I2108" s="2">
        <f t="shared" si="293"/>
        <v>43.909171898058815</v>
      </c>
    </row>
    <row r="2109" spans="1:9" ht="13.5" x14ac:dyDescent="0.25">
      <c r="A2109" s="3">
        <f>TITRES_STAT!B2112</f>
        <v>45372</v>
      </c>
      <c r="B2109" s="6">
        <f>TITRES_STAT!D2112</f>
        <v>1.7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7.1031476190095127E-4</v>
      </c>
      <c r="G2109" s="2">
        <f t="shared" si="296"/>
        <v>9.0737632904024166E-4</v>
      </c>
      <c r="H2109" s="2">
        <f t="shared" si="292"/>
        <v>0.78282267144027429</v>
      </c>
      <c r="I2109" s="2">
        <f t="shared" si="293"/>
        <v>43.909171898058815</v>
      </c>
    </row>
    <row r="2110" spans="1:9" ht="13.5" x14ac:dyDescent="0.25">
      <c r="A2110" s="3">
        <f>TITRES_STAT!B2113</f>
        <v>45373</v>
      </c>
      <c r="B2110" s="6">
        <f>TITRES_STAT!D2113</f>
        <v>1.7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6.5957799319374052E-4</v>
      </c>
      <c r="G2110" s="2">
        <f t="shared" si="296"/>
        <v>8.4256373410879584E-4</v>
      </c>
      <c r="H2110" s="2">
        <f t="shared" si="292"/>
        <v>0.78282267144027429</v>
      </c>
      <c r="I2110" s="2">
        <f t="shared" si="293"/>
        <v>43.909171898058815</v>
      </c>
    </row>
    <row r="2111" spans="1:9" ht="13.5" x14ac:dyDescent="0.25">
      <c r="A2111" s="3">
        <f>TITRES_STAT!B2114</f>
        <v>45376</v>
      </c>
      <c r="B2111" s="6">
        <f>TITRES_STAT!D2114</f>
        <v>1.7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6.1246527939418766E-4</v>
      </c>
      <c r="G2111" s="2">
        <f t="shared" si="296"/>
        <v>7.8238061024388185E-4</v>
      </c>
      <c r="H2111" s="2">
        <f t="shared" si="292"/>
        <v>0.7828226714402744</v>
      </c>
      <c r="I2111" s="2">
        <f t="shared" si="293"/>
        <v>43.909171898058815</v>
      </c>
    </row>
    <row r="2112" spans="1:9" ht="13.5" x14ac:dyDescent="0.25">
      <c r="A2112" s="3">
        <f>TITRES_STAT!B2115</f>
        <v>45377</v>
      </c>
      <c r="B2112" s="6">
        <f>TITRES_STAT!D2115</f>
        <v>1.7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5.6871775943745991E-4</v>
      </c>
      <c r="G2112" s="2">
        <f t="shared" si="296"/>
        <v>7.2649628094074742E-4</v>
      </c>
      <c r="H2112" s="2">
        <f t="shared" si="292"/>
        <v>0.78282267144027429</v>
      </c>
      <c r="I2112" s="2">
        <f t="shared" si="293"/>
        <v>43.909171898058815</v>
      </c>
    </row>
    <row r="2113" spans="1:9" ht="13.5" x14ac:dyDescent="0.25">
      <c r="A2113" s="3">
        <f>TITRES_STAT!B2116</f>
        <v>45378</v>
      </c>
      <c r="B2113" s="6">
        <f>TITRES_STAT!D2116</f>
        <v>1.7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5.2809506233478427E-4</v>
      </c>
      <c r="G2113" s="2">
        <f t="shared" si="296"/>
        <v>6.746036894449797E-4</v>
      </c>
      <c r="H2113" s="2">
        <f t="shared" si="292"/>
        <v>0.7828226714402744</v>
      </c>
      <c r="I2113" s="2">
        <f t="shared" si="293"/>
        <v>43.909171898058815</v>
      </c>
    </row>
    <row r="2114" spans="1:9" ht="13.5" x14ac:dyDescent="0.25">
      <c r="A2114" s="3">
        <f>TITRES_STAT!B2117</f>
        <v>45379</v>
      </c>
      <c r="B2114" s="6">
        <f>TITRES_STAT!D2117</f>
        <v>1.7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4.9037398645372827E-4</v>
      </c>
      <c r="G2114" s="2">
        <f t="shared" si="296"/>
        <v>6.2641771162748122E-4</v>
      </c>
      <c r="H2114" s="2">
        <f t="shared" si="292"/>
        <v>0.7828226714402744</v>
      </c>
      <c r="I2114" s="2">
        <f t="shared" si="293"/>
        <v>43.909171898058815</v>
      </c>
    </row>
    <row r="2115" spans="1:9" ht="13.5" x14ac:dyDescent="0.25">
      <c r="A2115" s="3">
        <f>TITRES_STAT!B2118</f>
        <v>45380</v>
      </c>
      <c r="B2115" s="6">
        <f>TITRES_STAT!D2118</f>
        <v>1.7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4.5534727313560483E-4</v>
      </c>
      <c r="G2115" s="2">
        <f t="shared" si="296"/>
        <v>5.816735893683755E-4</v>
      </c>
      <c r="H2115" s="2">
        <f t="shared" si="292"/>
        <v>0.78282267144027429</v>
      </c>
      <c r="I2115" s="2">
        <f t="shared" si="293"/>
        <v>43.909171898058815</v>
      </c>
    </row>
    <row r="2116" spans="1:9" ht="13.5" x14ac:dyDescent="0.25">
      <c r="A2116" s="3">
        <f>TITRES_STAT!B2119</f>
        <v>45383</v>
      </c>
      <c r="B2116" s="6">
        <f>TITRES_STAT!D2119</f>
        <v>1.7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4.228224679116331E-4</v>
      </c>
      <c r="G2116" s="2">
        <f t="shared" si="296"/>
        <v>5.4012547584206293E-4</v>
      </c>
      <c r="H2116" s="2">
        <f t="shared" si="292"/>
        <v>0.7828226714402744</v>
      </c>
      <c r="I2116" s="2">
        <f t="shared" si="293"/>
        <v>43.909171898058815</v>
      </c>
    </row>
    <row r="2117" spans="1:9" ht="13.5" x14ac:dyDescent="0.25">
      <c r="A2117" s="3">
        <f>TITRES_STAT!B2120</f>
        <v>45384</v>
      </c>
      <c r="B2117" s="6">
        <f>TITRES_STAT!D2120</f>
        <v>1.7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3.9262086306080218E-4</v>
      </c>
      <c r="G2117" s="2">
        <f t="shared" si="296"/>
        <v>5.0154508471048705E-4</v>
      </c>
      <c r="H2117" s="2">
        <f t="shared" si="292"/>
        <v>0.7828226714402744</v>
      </c>
      <c r="I2117" s="2">
        <f t="shared" si="293"/>
        <v>43.909171898058815</v>
      </c>
    </row>
    <row r="2118" spans="1:9" ht="13.5" x14ac:dyDescent="0.25">
      <c r="A2118" s="3">
        <f>TITRES_STAT!B2121</f>
        <v>45385</v>
      </c>
      <c r="B2118" s="6">
        <f>TITRES_STAT!D2121</f>
        <v>1.7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3.6457651569931629E-4</v>
      </c>
      <c r="G2118" s="2">
        <f t="shared" si="296"/>
        <v>4.6572043580259511E-4</v>
      </c>
      <c r="H2118" s="2">
        <f t="shared" si="292"/>
        <v>0.78282267144027429</v>
      </c>
      <c r="I2118" s="2">
        <f t="shared" si="293"/>
        <v>43.909171898058815</v>
      </c>
    </row>
    <row r="2119" spans="1:9" ht="13.5" x14ac:dyDescent="0.25">
      <c r="A2119" s="3">
        <f>TITRES_STAT!B2122</f>
        <v>45386</v>
      </c>
      <c r="B2119" s="6">
        <f>TITRES_STAT!D2122</f>
        <v>1.7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3.3853533600650799E-4</v>
      </c>
      <c r="G2119" s="2">
        <f t="shared" si="296"/>
        <v>4.3245469038812403E-4</v>
      </c>
      <c r="H2119" s="2">
        <f t="shared" si="292"/>
        <v>0.7828226714402744</v>
      </c>
      <c r="I2119" s="2">
        <f t="shared" si="293"/>
        <v>43.909171898058815</v>
      </c>
    </row>
    <row r="2120" spans="1:9" ht="13.5" x14ac:dyDescent="0.25">
      <c r="A2120" s="3">
        <f>TITRES_STAT!B2123</f>
        <v>45387</v>
      </c>
      <c r="B2120" s="6">
        <f>TITRES_STAT!D2123</f>
        <v>1.71</v>
      </c>
      <c r="C2120" s="2">
        <f t="shared" si="297"/>
        <v>1.0000000000000009E-2</v>
      </c>
      <c r="D2120" s="2">
        <f t="shared" si="298"/>
        <v>1.0000000000000009E-2</v>
      </c>
      <c r="E2120" s="2">
        <f t="shared" si="299"/>
        <v>0</v>
      </c>
      <c r="F2120" s="2">
        <f t="shared" si="296"/>
        <v>1.0286399548631866E-3</v>
      </c>
      <c r="G2120" s="2">
        <f t="shared" si="296"/>
        <v>4.015650696461152E-4</v>
      </c>
      <c r="H2120" s="2">
        <f t="shared" si="292"/>
        <v>2.561577270079018</v>
      </c>
      <c r="I2120" s="2">
        <f t="shared" si="293"/>
        <v>71.922552168078795</v>
      </c>
    </row>
    <row r="2121" spans="1:9" ht="13.5" x14ac:dyDescent="0.25">
      <c r="A2121" s="3">
        <f>TITRES_STAT!B2124</f>
        <v>45390</v>
      </c>
      <c r="B2121" s="6">
        <f>TITRES_STAT!D2124</f>
        <v>1.71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9.5516567237295907E-4</v>
      </c>
      <c r="G2121" s="2">
        <f t="shared" si="296"/>
        <v>3.7288185038567842E-4</v>
      </c>
      <c r="H2121" s="2">
        <f t="shared" si="292"/>
        <v>2.5615772700790185</v>
      </c>
      <c r="I2121" s="2">
        <f t="shared" si="293"/>
        <v>71.922552168078795</v>
      </c>
    </row>
    <row r="2122" spans="1:9" ht="13.5" x14ac:dyDescent="0.25">
      <c r="A2122" s="3">
        <f>TITRES_STAT!B2125</f>
        <v>45394</v>
      </c>
      <c r="B2122" s="6">
        <f>TITRES_STAT!D2125</f>
        <v>1.71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8.8693955291774772E-4</v>
      </c>
      <c r="G2122" s="2">
        <f t="shared" si="296"/>
        <v>3.4624743250098706E-4</v>
      </c>
      <c r="H2122" s="2">
        <f t="shared" si="292"/>
        <v>2.5615772700790185</v>
      </c>
      <c r="I2122" s="2">
        <f t="shared" si="293"/>
        <v>71.922552168078795</v>
      </c>
    </row>
    <row r="2123" spans="1:9" ht="13.5" x14ac:dyDescent="0.25">
      <c r="A2123" s="3">
        <f>TITRES_STAT!B2126</f>
        <v>45397</v>
      </c>
      <c r="B2123" s="6">
        <f>TITRES_STAT!D2126</f>
        <v>1.71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8.2358672770933719E-4</v>
      </c>
      <c r="G2123" s="2">
        <f t="shared" si="296"/>
        <v>3.2151547303663084E-4</v>
      </c>
      <c r="H2123" s="2">
        <f t="shared" si="292"/>
        <v>2.5615772700790189</v>
      </c>
      <c r="I2123" s="2">
        <f t="shared" si="293"/>
        <v>71.922552168078795</v>
      </c>
    </row>
    <row r="2124" spans="1:9" ht="13.5" x14ac:dyDescent="0.25">
      <c r="A2124" s="3">
        <f>TITRES_STAT!B2127</f>
        <v>45398</v>
      </c>
      <c r="B2124" s="6">
        <f>TITRES_STAT!D2127</f>
        <v>1.71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7.6475910430152743E-4</v>
      </c>
      <c r="G2124" s="2">
        <f t="shared" si="296"/>
        <v>2.9855008210544291E-4</v>
      </c>
      <c r="H2124" s="2">
        <f t="shared" si="292"/>
        <v>2.5615772700790189</v>
      </c>
      <c r="I2124" s="2">
        <f t="shared" si="293"/>
        <v>71.922552168078795</v>
      </c>
    </row>
    <row r="2125" spans="1:9" ht="13.5" x14ac:dyDescent="0.25">
      <c r="A2125" s="3">
        <f>TITRES_STAT!B2128</f>
        <v>45399</v>
      </c>
      <c r="B2125" s="6">
        <f>TITRES_STAT!D2128</f>
        <v>1.71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7.1013345399427549E-4</v>
      </c>
      <c r="G2125" s="2">
        <f t="shared" si="300"/>
        <v>2.7722507624076839E-4</v>
      </c>
      <c r="H2125" s="2">
        <f t="shared" si="292"/>
        <v>2.5615772700790194</v>
      </c>
      <c r="I2125" s="2">
        <f t="shared" si="293"/>
        <v>71.922552168078795</v>
      </c>
    </row>
    <row r="2126" spans="1:9" ht="13.5" x14ac:dyDescent="0.25">
      <c r="A2126" s="3">
        <f>TITRES_STAT!B2129</f>
        <v>45400</v>
      </c>
      <c r="B2126" s="6">
        <f>TITRES_STAT!D2129</f>
        <v>1.71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6.5940963585182726E-4</v>
      </c>
      <c r="G2126" s="2">
        <f t="shared" si="300"/>
        <v>2.5742328508071354E-4</v>
      </c>
      <c r="H2126" s="2">
        <f t="shared" si="292"/>
        <v>2.5615772700790189</v>
      </c>
      <c r="I2126" s="2">
        <f t="shared" si="293"/>
        <v>71.922552168078795</v>
      </c>
    </row>
    <row r="2127" spans="1:9" ht="13.5" x14ac:dyDescent="0.25">
      <c r="A2127" s="3">
        <f>TITRES_STAT!B2130</f>
        <v>45401</v>
      </c>
      <c r="B2127" s="6">
        <f>TITRES_STAT!D2130</f>
        <v>1.71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6.1230894757669668E-4</v>
      </c>
      <c r="G2127" s="2">
        <f t="shared" si="300"/>
        <v>2.3903590757494829E-4</v>
      </c>
      <c r="H2127" s="2">
        <f t="shared" si="292"/>
        <v>2.5615772700790189</v>
      </c>
      <c r="I2127" s="2">
        <f t="shared" si="293"/>
        <v>71.922552168078795</v>
      </c>
    </row>
    <row r="2128" spans="1:9" ht="13.5" x14ac:dyDescent="0.25">
      <c r="A2128" s="3">
        <f>TITRES_STAT!B2131</f>
        <v>45404</v>
      </c>
      <c r="B2128" s="6">
        <f>TITRES_STAT!D2131</f>
        <v>1.71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5.6857259417836118E-4</v>
      </c>
      <c r="G2128" s="2">
        <f t="shared" si="300"/>
        <v>2.2196191417673768E-4</v>
      </c>
      <c r="H2128" s="2">
        <f t="shared" si="292"/>
        <v>2.5615772700790189</v>
      </c>
      <c r="I2128" s="2">
        <f t="shared" si="293"/>
        <v>71.922552168078795</v>
      </c>
    </row>
    <row r="2129" spans="1:9" ht="13.5" x14ac:dyDescent="0.25">
      <c r="A2129" s="3">
        <f>TITRES_STAT!B2132</f>
        <v>45405</v>
      </c>
      <c r="B2129" s="6">
        <f>TITRES_STAT!D2132</f>
        <v>1.71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5.2796026602276399E-4</v>
      </c>
      <c r="G2129" s="2">
        <f t="shared" si="300"/>
        <v>2.0610749173554212E-4</v>
      </c>
      <c r="H2129" s="2">
        <f t="shared" ref="H2129:H2192" si="301">F2129/G2129</f>
        <v>2.5615772700790194</v>
      </c>
      <c r="I2129" s="2">
        <f t="shared" ref="I2129:I2192" si="302">IF(G2129=0,100,100-(100/(1+H2129)))</f>
        <v>71.922552168078795</v>
      </c>
    </row>
    <row r="2130" spans="1:9" ht="13.5" x14ac:dyDescent="0.25">
      <c r="A2130" s="3">
        <f>TITRES_STAT!B2133</f>
        <v>45406</v>
      </c>
      <c r="B2130" s="6">
        <f>TITRES_STAT!D2133</f>
        <v>1.71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4.9024881844970936E-4</v>
      </c>
      <c r="G2130" s="2">
        <f t="shared" si="300"/>
        <v>1.9138552804014625E-4</v>
      </c>
      <c r="H2130" s="2">
        <f t="shared" si="301"/>
        <v>2.5615772700790189</v>
      </c>
      <c r="I2130" s="2">
        <f t="shared" si="302"/>
        <v>71.922552168078795</v>
      </c>
    </row>
    <row r="2131" spans="1:9" ht="13.5" x14ac:dyDescent="0.25">
      <c r="A2131" s="3">
        <f>TITRES_STAT!B2134</f>
        <v>45407</v>
      </c>
      <c r="B2131" s="6">
        <f>TITRES_STAT!D2134</f>
        <v>1.71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4.552310457033015E-4</v>
      </c>
      <c r="G2131" s="2">
        <f t="shared" si="300"/>
        <v>1.7771513318013579E-4</v>
      </c>
      <c r="H2131" s="2">
        <f t="shared" si="301"/>
        <v>2.5615772700790189</v>
      </c>
      <c r="I2131" s="2">
        <f t="shared" si="302"/>
        <v>71.922552168078795</v>
      </c>
    </row>
    <row r="2132" spans="1:9" ht="13.5" x14ac:dyDescent="0.25">
      <c r="A2132" s="3">
        <f>TITRES_STAT!B2135</f>
        <v>45408</v>
      </c>
      <c r="B2132" s="6">
        <f>TITRES_STAT!D2135</f>
        <v>1.71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4.2271454243877996E-4</v>
      </c>
      <c r="G2132" s="2">
        <f t="shared" si="300"/>
        <v>1.6502119509584037E-4</v>
      </c>
      <c r="H2132" s="2">
        <f t="shared" si="301"/>
        <v>2.5615772700790189</v>
      </c>
      <c r="I2132" s="2">
        <f t="shared" si="302"/>
        <v>71.922552168078795</v>
      </c>
    </row>
    <row r="2133" spans="1:9" ht="13.5" x14ac:dyDescent="0.25">
      <c r="A2133" s="3">
        <f>TITRES_STAT!B2136</f>
        <v>45411</v>
      </c>
      <c r="B2133" s="6">
        <f>TITRES_STAT!D2136</f>
        <v>1.71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3.9252064655029571E-4</v>
      </c>
      <c r="G2133" s="2">
        <f t="shared" si="300"/>
        <v>1.5323396687470892E-4</v>
      </c>
      <c r="H2133" s="2">
        <f t="shared" si="301"/>
        <v>2.5615772700790189</v>
      </c>
      <c r="I2133" s="2">
        <f t="shared" si="302"/>
        <v>71.922552168078795</v>
      </c>
    </row>
    <row r="2134" spans="1:9" ht="13.5" x14ac:dyDescent="0.25">
      <c r="A2134" s="3">
        <f>TITRES_STAT!B2137</f>
        <v>45412</v>
      </c>
      <c r="B2134" s="6">
        <f>TITRES_STAT!D2137</f>
        <v>1.71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3.6448345751098886E-4</v>
      </c>
      <c r="G2134" s="2">
        <f t="shared" si="300"/>
        <v>1.4228868352651543E-4</v>
      </c>
      <c r="H2134" s="2">
        <f t="shared" si="301"/>
        <v>2.5615772700790189</v>
      </c>
      <c r="I2134" s="2">
        <f t="shared" si="302"/>
        <v>71.922552168078795</v>
      </c>
    </row>
    <row r="2135" spans="1:9" ht="13.5" x14ac:dyDescent="0.25">
      <c r="A2135" s="3">
        <f>TITRES_STAT!B2138</f>
        <v>45414</v>
      </c>
      <c r="B2135" s="6">
        <f>TITRES_STAT!D2138</f>
        <v>1.72</v>
      </c>
      <c r="C2135" s="2">
        <f t="shared" si="297"/>
        <v>1.0000000000000009E-2</v>
      </c>
      <c r="D2135" s="2">
        <f t="shared" si="298"/>
        <v>1.0000000000000009E-2</v>
      </c>
      <c r="E2135" s="2">
        <f t="shared" si="299"/>
        <v>0</v>
      </c>
      <c r="F2135" s="2">
        <f t="shared" si="300"/>
        <v>1.0527346391173474E-3</v>
      </c>
      <c r="G2135" s="2">
        <f t="shared" si="300"/>
        <v>1.3212520613176433E-4</v>
      </c>
      <c r="H2135" s="2">
        <f t="shared" si="301"/>
        <v>7.967704800153637</v>
      </c>
      <c r="I2135" s="2">
        <f t="shared" si="302"/>
        <v>88.848874686610245</v>
      </c>
    </row>
    <row r="2136" spans="1:9" ht="13.5" x14ac:dyDescent="0.25">
      <c r="A2136" s="3">
        <f>TITRES_STAT!B2139</f>
        <v>45415</v>
      </c>
      <c r="B2136" s="6">
        <f>TITRES_STAT!D2139</f>
        <v>1.72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9.7753930775182265E-4</v>
      </c>
      <c r="G2136" s="2">
        <f t="shared" si="300"/>
        <v>1.2268769140806688E-4</v>
      </c>
      <c r="H2136" s="2">
        <f t="shared" si="301"/>
        <v>7.967704800153637</v>
      </c>
      <c r="I2136" s="2">
        <f t="shared" si="302"/>
        <v>88.848874686610245</v>
      </c>
    </row>
    <row r="2137" spans="1:9" ht="13.5" x14ac:dyDescent="0.25">
      <c r="A2137" s="3">
        <f>TITRES_STAT!B2140</f>
        <v>45418</v>
      </c>
      <c r="B2137" s="6">
        <f>TITRES_STAT!D2140</f>
        <v>1.72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9.0771507148383536E-4</v>
      </c>
      <c r="G2137" s="2">
        <f t="shared" si="300"/>
        <v>1.1392428487891924E-4</v>
      </c>
      <c r="H2137" s="2">
        <f t="shared" si="301"/>
        <v>7.9677048001536379</v>
      </c>
      <c r="I2137" s="2">
        <f t="shared" si="302"/>
        <v>88.848874686610245</v>
      </c>
    </row>
    <row r="2138" spans="1:9" ht="13.5" x14ac:dyDescent="0.25">
      <c r="A2138" s="3">
        <f>TITRES_STAT!B2141</f>
        <v>45419</v>
      </c>
      <c r="B2138" s="6">
        <f>TITRES_STAT!D2141</f>
        <v>1.72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8.4287828066356132E-4</v>
      </c>
      <c r="G2138" s="2">
        <f t="shared" si="300"/>
        <v>1.0578683595899644E-4</v>
      </c>
      <c r="H2138" s="2">
        <f t="shared" si="301"/>
        <v>7.967704800153637</v>
      </c>
      <c r="I2138" s="2">
        <f t="shared" si="302"/>
        <v>88.848874686610245</v>
      </c>
    </row>
    <row r="2139" spans="1:9" ht="13.5" x14ac:dyDescent="0.25">
      <c r="A2139" s="3">
        <f>TITRES_STAT!B2142</f>
        <v>45420</v>
      </c>
      <c r="B2139" s="6">
        <f>TITRES_STAT!D2142</f>
        <v>1.72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7.8267268918759262E-4</v>
      </c>
      <c r="G2139" s="2">
        <f t="shared" si="300"/>
        <v>9.8230633390496695E-5</v>
      </c>
      <c r="H2139" s="2">
        <f t="shared" si="301"/>
        <v>7.967704800153637</v>
      </c>
      <c r="I2139" s="2">
        <f t="shared" si="302"/>
        <v>88.848874686610245</v>
      </c>
    </row>
    <row r="2140" spans="1:9" ht="13.5" x14ac:dyDescent="0.25">
      <c r="A2140" s="3">
        <f>TITRES_STAT!B2143</f>
        <v>45421</v>
      </c>
      <c r="B2140" s="6">
        <f>TITRES_STAT!D2143</f>
        <v>1.72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7.2676749710276457E-4</v>
      </c>
      <c r="G2140" s="2">
        <f t="shared" si="300"/>
        <v>9.1214159576889799E-5</v>
      </c>
      <c r="H2140" s="2">
        <f t="shared" si="301"/>
        <v>7.9677048001536352</v>
      </c>
      <c r="I2140" s="2">
        <f t="shared" si="302"/>
        <v>88.848874686610245</v>
      </c>
    </row>
    <row r="2141" spans="1:9" ht="13.5" x14ac:dyDescent="0.25">
      <c r="A2141" s="3">
        <f>TITRES_STAT!B2144</f>
        <v>45422</v>
      </c>
      <c r="B2141" s="6">
        <f>TITRES_STAT!D2144</f>
        <v>1.72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6.7485553302399574E-4</v>
      </c>
      <c r="G2141" s="2">
        <f t="shared" si="303"/>
        <v>8.4698862464254807E-5</v>
      </c>
      <c r="H2141" s="2">
        <f t="shared" si="301"/>
        <v>7.967704800153637</v>
      </c>
      <c r="I2141" s="2">
        <f t="shared" si="302"/>
        <v>88.848874686610245</v>
      </c>
    </row>
    <row r="2142" spans="1:9" ht="13.5" x14ac:dyDescent="0.25">
      <c r="A2142" s="3">
        <f>TITRES_STAT!B2145</f>
        <v>45425</v>
      </c>
      <c r="B2142" s="6">
        <f>TITRES_STAT!D2145</f>
        <v>1.72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6.2665156637942468E-4</v>
      </c>
      <c r="G2142" s="2">
        <f t="shared" si="303"/>
        <v>7.8648943716808024E-5</v>
      </c>
      <c r="H2142" s="2">
        <f t="shared" si="301"/>
        <v>7.9677048001536388</v>
      </c>
      <c r="I2142" s="2">
        <f t="shared" si="302"/>
        <v>88.848874686610259</v>
      </c>
    </row>
    <row r="2143" spans="1:9" ht="13.5" x14ac:dyDescent="0.25">
      <c r="A2143" s="3">
        <f>TITRES_STAT!B2146</f>
        <v>45426</v>
      </c>
      <c r="B2143" s="6">
        <f>TITRES_STAT!D2146</f>
        <v>1.72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5.8189074020946572E-4</v>
      </c>
      <c r="G2143" s="2">
        <f t="shared" si="303"/>
        <v>7.3031162022750318E-5</v>
      </c>
      <c r="H2143" s="2">
        <f t="shared" si="301"/>
        <v>7.967704800153637</v>
      </c>
      <c r="I2143" s="2">
        <f t="shared" si="302"/>
        <v>88.848874686610245</v>
      </c>
    </row>
    <row r="2144" spans="1:9" ht="13.5" x14ac:dyDescent="0.25">
      <c r="A2144" s="3">
        <f>TITRES_STAT!B2147</f>
        <v>45427</v>
      </c>
      <c r="B2144" s="6">
        <f>TITRES_STAT!D2147</f>
        <v>1.72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5.4032711590878957E-4</v>
      </c>
      <c r="G2144" s="2">
        <f t="shared" si="303"/>
        <v>6.781465044969672E-5</v>
      </c>
      <c r="H2144" s="2">
        <f t="shared" si="301"/>
        <v>7.967704800153637</v>
      </c>
      <c r="I2144" s="2">
        <f t="shared" si="302"/>
        <v>88.848874686610245</v>
      </c>
    </row>
    <row r="2145" spans="1:9" ht="13.5" x14ac:dyDescent="0.25">
      <c r="A2145" s="3">
        <f>TITRES_STAT!B2148</f>
        <v>45428</v>
      </c>
      <c r="B2145" s="6">
        <f>TITRES_STAT!D2148</f>
        <v>1.72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5.0173232191530459E-4</v>
      </c>
      <c r="G2145" s="2">
        <f t="shared" si="303"/>
        <v>6.2970746846146953E-5</v>
      </c>
      <c r="H2145" s="2">
        <f t="shared" si="301"/>
        <v>7.967704800153637</v>
      </c>
      <c r="I2145" s="2">
        <f t="shared" si="302"/>
        <v>88.848874686610245</v>
      </c>
    </row>
    <row r="2146" spans="1:9" ht="13.5" x14ac:dyDescent="0.25">
      <c r="A2146" s="3">
        <f>TITRES_STAT!B2149</f>
        <v>45429</v>
      </c>
      <c r="B2146" s="6">
        <f>TITRES_STAT!D2149</f>
        <v>1.72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4.6589429892135426E-4</v>
      </c>
      <c r="G2146" s="2">
        <f t="shared" si="303"/>
        <v>5.8472836357136452E-5</v>
      </c>
      <c r="H2146" s="2">
        <f t="shared" si="301"/>
        <v>7.9677048001536379</v>
      </c>
      <c r="I2146" s="2">
        <f t="shared" si="302"/>
        <v>88.848874686610245</v>
      </c>
    </row>
    <row r="2147" spans="1:9" ht="13.5" x14ac:dyDescent="0.25">
      <c r="A2147" s="3">
        <f>TITRES_STAT!B2150</f>
        <v>45432</v>
      </c>
      <c r="B2147" s="6">
        <f>TITRES_STAT!D2150</f>
        <v>1.72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4.3261613471268608E-4</v>
      </c>
      <c r="G2147" s="2">
        <f t="shared" si="303"/>
        <v>5.4296205188769563E-5</v>
      </c>
      <c r="H2147" s="2">
        <f t="shared" si="301"/>
        <v>7.967704800153637</v>
      </c>
      <c r="I2147" s="2">
        <f t="shared" si="302"/>
        <v>88.848874686610245</v>
      </c>
    </row>
    <row r="2148" spans="1:9" ht="13.5" x14ac:dyDescent="0.25">
      <c r="A2148" s="3">
        <f>TITRES_STAT!B2151</f>
        <v>45433</v>
      </c>
      <c r="B2148" s="6">
        <f>TITRES_STAT!D2151</f>
        <v>1.72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4.0171498223320852E-4</v>
      </c>
      <c r="G2148" s="2">
        <f t="shared" si="303"/>
        <v>5.0417904818143169E-5</v>
      </c>
      <c r="H2148" s="2">
        <f t="shared" si="301"/>
        <v>7.967704800153637</v>
      </c>
      <c r="I2148" s="2">
        <f t="shared" si="302"/>
        <v>88.848874686610245</v>
      </c>
    </row>
    <row r="2149" spans="1:9" ht="13.5" x14ac:dyDescent="0.25">
      <c r="A2149" s="3">
        <f>TITRES_STAT!B2152</f>
        <v>45434</v>
      </c>
      <c r="B2149" s="6">
        <f>TITRES_STAT!D2152</f>
        <v>1.7</v>
      </c>
      <c r="C2149" s="2">
        <f t="shared" si="297"/>
        <v>-2.0000000000000018E-2</v>
      </c>
      <c r="D2149" s="2">
        <f t="shared" si="298"/>
        <v>0</v>
      </c>
      <c r="E2149" s="2">
        <f t="shared" si="299"/>
        <v>2.0000000000000018E-2</v>
      </c>
      <c r="F2149" s="2">
        <f t="shared" si="303"/>
        <v>3.7302105493083648E-4</v>
      </c>
      <c r="G2149" s="2">
        <f t="shared" si="303"/>
        <v>1.4753880544739913E-3</v>
      </c>
      <c r="H2149" s="2">
        <f t="shared" si="301"/>
        <v>0.25282911421146542</v>
      </c>
      <c r="I2149" s="2">
        <f t="shared" si="302"/>
        <v>20.180654435908195</v>
      </c>
    </row>
    <row r="2150" spans="1:9" ht="13.5" x14ac:dyDescent="0.25">
      <c r="A2150" s="3">
        <f>TITRES_STAT!B2153</f>
        <v>45435</v>
      </c>
      <c r="B2150" s="6">
        <f>TITRES_STAT!D2153</f>
        <v>1.7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3.4637669386434816E-4</v>
      </c>
      <c r="G2150" s="2">
        <f t="shared" si="303"/>
        <v>1.3700031934401348E-3</v>
      </c>
      <c r="H2150" s="2">
        <f t="shared" si="301"/>
        <v>0.25282911421146537</v>
      </c>
      <c r="I2150" s="2">
        <f t="shared" si="302"/>
        <v>20.180654435908195</v>
      </c>
    </row>
    <row r="2151" spans="1:9" ht="13.5" x14ac:dyDescent="0.25">
      <c r="A2151" s="3">
        <f>TITRES_STAT!B2154</f>
        <v>45436</v>
      </c>
      <c r="B2151" s="6">
        <f>TITRES_STAT!D2154</f>
        <v>1.7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3.2163550144546617E-4</v>
      </c>
      <c r="G2151" s="2">
        <f t="shared" si="303"/>
        <v>1.2721458224801252E-3</v>
      </c>
      <c r="H2151" s="2">
        <f t="shared" si="301"/>
        <v>0.25282911421146542</v>
      </c>
      <c r="I2151" s="2">
        <f t="shared" si="302"/>
        <v>20.180654435908195</v>
      </c>
    </row>
    <row r="2152" spans="1:9" ht="13.5" x14ac:dyDescent="0.25">
      <c r="A2152" s="3">
        <f>TITRES_STAT!B2155</f>
        <v>45439</v>
      </c>
      <c r="B2152" s="6">
        <f>TITRES_STAT!D2155</f>
        <v>1.7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2.9866153705650428E-4</v>
      </c>
      <c r="G2152" s="2">
        <f t="shared" si="303"/>
        <v>1.1812782637315446E-3</v>
      </c>
      <c r="H2152" s="2">
        <f t="shared" si="301"/>
        <v>0.25282911421146542</v>
      </c>
      <c r="I2152" s="2">
        <f t="shared" si="302"/>
        <v>20.180654435908195</v>
      </c>
    </row>
    <row r="2153" spans="1:9" ht="13.5" x14ac:dyDescent="0.25">
      <c r="A2153" s="3">
        <f>TITRES_STAT!B2156</f>
        <v>45440</v>
      </c>
      <c r="B2153" s="6">
        <f>TITRES_STAT!D2156</f>
        <v>1.7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2.7732857012389685E-4</v>
      </c>
      <c r="G2153" s="2">
        <f t="shared" si="303"/>
        <v>1.0969012448935772E-3</v>
      </c>
      <c r="H2153" s="2">
        <f t="shared" si="301"/>
        <v>0.25282911421146542</v>
      </c>
      <c r="I2153" s="2">
        <f t="shared" si="302"/>
        <v>20.180654435908195</v>
      </c>
    </row>
    <row r="2154" spans="1:9" ht="13.5" x14ac:dyDescent="0.25">
      <c r="A2154" s="3">
        <f>TITRES_STAT!B2157</f>
        <v>45441</v>
      </c>
      <c r="B2154" s="6">
        <f>TITRES_STAT!D2157</f>
        <v>1.7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2.5751938654361851E-4</v>
      </c>
      <c r="G2154" s="2">
        <f t="shared" si="303"/>
        <v>1.0185511559726074E-3</v>
      </c>
      <c r="H2154" s="2">
        <f t="shared" si="301"/>
        <v>0.25282911421146548</v>
      </c>
      <c r="I2154" s="2">
        <f t="shared" si="302"/>
        <v>20.180654435908195</v>
      </c>
    </row>
    <row r="2155" spans="1:9" ht="13.5" x14ac:dyDescent="0.25">
      <c r="A2155" s="3">
        <f>TITRES_STAT!B2158</f>
        <v>45442</v>
      </c>
      <c r="B2155" s="6">
        <f>TITRES_STAT!D2158</f>
        <v>1.7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2.3912514464764577E-4</v>
      </c>
      <c r="G2155" s="2">
        <f t="shared" si="303"/>
        <v>9.4579750197456398E-4</v>
      </c>
      <c r="H2155" s="2">
        <f t="shared" si="301"/>
        <v>0.25282911421146548</v>
      </c>
      <c r="I2155" s="2">
        <f t="shared" si="302"/>
        <v>20.180654435908195</v>
      </c>
    </row>
    <row r="2156" spans="1:9" ht="13.5" x14ac:dyDescent="0.25">
      <c r="A2156" s="3">
        <f>TITRES_STAT!B2159</f>
        <v>45443</v>
      </c>
      <c r="B2156" s="6">
        <f>TITRES_STAT!D2159</f>
        <v>1.7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2.2204477717281394E-4</v>
      </c>
      <c r="G2156" s="2">
        <f t="shared" si="303"/>
        <v>8.7824053754780951E-4</v>
      </c>
      <c r="H2156" s="2">
        <f t="shared" si="301"/>
        <v>0.25282911421146548</v>
      </c>
      <c r="I2156" s="2">
        <f t="shared" si="302"/>
        <v>20.180654435908195</v>
      </c>
    </row>
    <row r="2157" spans="1:9" ht="13.5" x14ac:dyDescent="0.25">
      <c r="A2157" s="3">
        <f>TITRES_STAT!B2160</f>
        <v>45446</v>
      </c>
      <c r="B2157" s="6">
        <f>TITRES_STAT!D2160</f>
        <v>1.77</v>
      </c>
      <c r="C2157" s="2">
        <f t="shared" si="297"/>
        <v>7.0000000000000062E-2</v>
      </c>
      <c r="D2157" s="2">
        <f t="shared" si="298"/>
        <v>7.0000000000000062E-2</v>
      </c>
      <c r="E2157" s="2">
        <f t="shared" si="299"/>
        <v>0</v>
      </c>
      <c r="F2157" s="2">
        <f t="shared" ref="F2157:G2172" si="304">((F2156*13)+D2157)/14</f>
        <v>5.2061844359461889E-3</v>
      </c>
      <c r="G2157" s="2">
        <f t="shared" si="304"/>
        <v>8.1550907058010878E-4</v>
      </c>
      <c r="H2157" s="2">
        <f t="shared" si="301"/>
        <v>6.3839687671932239</v>
      </c>
      <c r="I2157" s="2">
        <f t="shared" si="302"/>
        <v>86.457147483573152</v>
      </c>
    </row>
    <row r="2158" spans="1:9" ht="13.5" x14ac:dyDescent="0.25">
      <c r="A2158" s="3">
        <f>TITRES_STAT!B2161</f>
        <v>45447</v>
      </c>
      <c r="B2158" s="6">
        <f>TITRES_STAT!D2161</f>
        <v>1.84</v>
      </c>
      <c r="C2158" s="2">
        <f t="shared" si="297"/>
        <v>7.0000000000000062E-2</v>
      </c>
      <c r="D2158" s="2">
        <f t="shared" si="298"/>
        <v>7.0000000000000062E-2</v>
      </c>
      <c r="E2158" s="2">
        <f t="shared" si="299"/>
        <v>0</v>
      </c>
      <c r="F2158" s="2">
        <f t="shared" si="304"/>
        <v>9.8343141190928938E-3</v>
      </c>
      <c r="G2158" s="2">
        <f t="shared" si="304"/>
        <v>7.5725842268152955E-4</v>
      </c>
      <c r="H2158" s="2">
        <f t="shared" si="301"/>
        <v>12.986734547327424</v>
      </c>
      <c r="I2158" s="2">
        <f t="shared" si="302"/>
        <v>92.850368349980016</v>
      </c>
    </row>
    <row r="2159" spans="1:9" ht="13.5" x14ac:dyDescent="0.25">
      <c r="A2159" s="3">
        <f>TITRES_STAT!B2162</f>
        <v>45448</v>
      </c>
      <c r="B2159" s="6">
        <f>TITRES_STAT!D2162</f>
        <v>1.9</v>
      </c>
      <c r="C2159" s="2">
        <f t="shared" si="297"/>
        <v>5.9999999999999831E-2</v>
      </c>
      <c r="D2159" s="2">
        <f t="shared" si="298"/>
        <v>5.9999999999999831E-2</v>
      </c>
      <c r="E2159" s="2">
        <f t="shared" si="299"/>
        <v>0</v>
      </c>
      <c r="F2159" s="2">
        <f t="shared" si="304"/>
        <v>1.3417577396300532E-2</v>
      </c>
      <c r="G2159" s="2">
        <f t="shared" si="304"/>
        <v>7.0316853534713457E-4</v>
      </c>
      <c r="H2159" s="2">
        <f t="shared" si="301"/>
        <v>19.081595267451281</v>
      </c>
      <c r="I2159" s="2">
        <f t="shared" si="302"/>
        <v>95.020315932664857</v>
      </c>
    </row>
    <row r="2160" spans="1:9" ht="13.5" x14ac:dyDescent="0.25">
      <c r="A2160" s="3">
        <f>TITRES_STAT!B2163</f>
        <v>45449</v>
      </c>
      <c r="B2160" s="6">
        <f>TITRES_STAT!D2163</f>
        <v>1.9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1.2459179010850493E-2</v>
      </c>
      <c r="G2160" s="2">
        <f t="shared" si="304"/>
        <v>6.5294221139376783E-4</v>
      </c>
      <c r="H2160" s="2">
        <f t="shared" si="301"/>
        <v>19.081595267451281</v>
      </c>
      <c r="I2160" s="2">
        <f t="shared" si="302"/>
        <v>95.020315932664857</v>
      </c>
    </row>
    <row r="2161" spans="1:9" ht="13.5" x14ac:dyDescent="0.25">
      <c r="A2161" s="3">
        <f>TITRES_STAT!B2164</f>
        <v>45450</v>
      </c>
      <c r="B2161" s="6">
        <f>TITRES_STAT!D2164</f>
        <v>1.9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1.1569237652932602E-2</v>
      </c>
      <c r="G2161" s="2">
        <f t="shared" si="304"/>
        <v>6.0630348200849875E-4</v>
      </c>
      <c r="H2161" s="2">
        <f t="shared" si="301"/>
        <v>19.081595267451281</v>
      </c>
      <c r="I2161" s="2">
        <f t="shared" si="302"/>
        <v>95.020315932664857</v>
      </c>
    </row>
    <row r="2162" spans="1:9" ht="13.5" x14ac:dyDescent="0.25">
      <c r="A2162" s="3">
        <f>TITRES_STAT!B2165</f>
        <v>45453</v>
      </c>
      <c r="B2162" s="6">
        <f>TITRES_STAT!D2165</f>
        <v>1.98</v>
      </c>
      <c r="C2162" s="2">
        <f t="shared" si="297"/>
        <v>8.0000000000000071E-2</v>
      </c>
      <c r="D2162" s="2">
        <f t="shared" si="298"/>
        <v>8.0000000000000071E-2</v>
      </c>
      <c r="E2162" s="2">
        <f t="shared" si="299"/>
        <v>0</v>
      </c>
      <c r="F2162" s="2">
        <f t="shared" si="304"/>
        <v>1.6457149249151707E-2</v>
      </c>
      <c r="G2162" s="2">
        <f t="shared" si="304"/>
        <v>5.6299609043646318E-4</v>
      </c>
      <c r="H2162" s="2">
        <f t="shared" si="301"/>
        <v>29.23137394505402</v>
      </c>
      <c r="I2162" s="2">
        <f t="shared" si="302"/>
        <v>96.692178126546565</v>
      </c>
    </row>
    <row r="2163" spans="1:9" ht="13.5" x14ac:dyDescent="0.25">
      <c r="A2163" s="3">
        <f>TITRES_STAT!B2166</f>
        <v>45454</v>
      </c>
      <c r="B2163" s="6">
        <f>TITRES_STAT!D2166</f>
        <v>1.9</v>
      </c>
      <c r="C2163" s="2">
        <f t="shared" si="297"/>
        <v>-8.0000000000000071E-2</v>
      </c>
      <c r="D2163" s="2">
        <f t="shared" si="298"/>
        <v>0</v>
      </c>
      <c r="E2163" s="2">
        <f t="shared" si="299"/>
        <v>8.0000000000000071E-2</v>
      </c>
      <c r="F2163" s="2">
        <f t="shared" si="304"/>
        <v>1.5281638588498014E-2</v>
      </c>
      <c r="G2163" s="2">
        <f t="shared" si="304"/>
        <v>6.2370677982624351E-3</v>
      </c>
      <c r="H2163" s="2">
        <f t="shared" si="301"/>
        <v>2.450131870100126</v>
      </c>
      <c r="I2163" s="2">
        <f t="shared" si="302"/>
        <v>71.015600630622302</v>
      </c>
    </row>
    <row r="2164" spans="1:9" ht="13.5" x14ac:dyDescent="0.25">
      <c r="A2164" s="3">
        <f>TITRES_STAT!B2167</f>
        <v>45455</v>
      </c>
      <c r="B2164" s="6">
        <f>TITRES_STAT!D2167</f>
        <v>1.9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1.4190092975033871E-2</v>
      </c>
      <c r="G2164" s="2">
        <f t="shared" si="304"/>
        <v>5.791562955529404E-3</v>
      </c>
      <c r="H2164" s="2">
        <f t="shared" si="301"/>
        <v>2.450131870100126</v>
      </c>
      <c r="I2164" s="2">
        <f t="shared" si="302"/>
        <v>71.015600630622302</v>
      </c>
    </row>
    <row r="2165" spans="1:9" ht="13.5" x14ac:dyDescent="0.25">
      <c r="A2165" s="3">
        <f>TITRES_STAT!B2168</f>
        <v>45456</v>
      </c>
      <c r="B2165" s="6">
        <f>TITRES_STAT!D2168</f>
        <v>1.9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1.3176514905388594E-2</v>
      </c>
      <c r="G2165" s="2">
        <f t="shared" si="304"/>
        <v>5.3778798872773032E-3</v>
      </c>
      <c r="H2165" s="2">
        <f t="shared" si="301"/>
        <v>2.450131870100126</v>
      </c>
      <c r="I2165" s="2">
        <f t="shared" si="302"/>
        <v>71.015600630622302</v>
      </c>
    </row>
    <row r="2166" spans="1:9" ht="13.5" x14ac:dyDescent="0.25">
      <c r="A2166" s="3">
        <f>TITRES_STAT!B2169</f>
        <v>45457</v>
      </c>
      <c r="B2166" s="6">
        <f>TITRES_STAT!D2169</f>
        <v>1.9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1.2235335269289408E-2</v>
      </c>
      <c r="G2166" s="2">
        <f t="shared" si="304"/>
        <v>4.9937456096146382E-3</v>
      </c>
      <c r="H2166" s="2">
        <f t="shared" si="301"/>
        <v>2.450131870100126</v>
      </c>
      <c r="I2166" s="2">
        <f t="shared" si="302"/>
        <v>71.015600630622302</v>
      </c>
    </row>
    <row r="2167" spans="1:9" ht="13.5" x14ac:dyDescent="0.25">
      <c r="A2167" s="3">
        <f>TITRES_STAT!B2170</f>
        <v>45461</v>
      </c>
      <c r="B2167" s="6">
        <f>TITRES_STAT!D2170</f>
        <v>1.82</v>
      </c>
      <c r="C2167" s="2">
        <f t="shared" si="297"/>
        <v>-7.9999999999999849E-2</v>
      </c>
      <c r="D2167" s="2">
        <f t="shared" si="298"/>
        <v>0</v>
      </c>
      <c r="E2167" s="2">
        <f t="shared" si="299"/>
        <v>7.9999999999999849E-2</v>
      </c>
      <c r="F2167" s="2">
        <f t="shared" si="304"/>
        <v>1.1361382750054451E-2</v>
      </c>
      <c r="G2167" s="2">
        <f t="shared" si="304"/>
        <v>1.0351335208927868E-2</v>
      </c>
      <c r="H2167" s="2">
        <f t="shared" si="301"/>
        <v>1.0975765464783163</v>
      </c>
      <c r="I2167" s="2">
        <f t="shared" si="302"/>
        <v>52.325935295237265</v>
      </c>
    </row>
    <row r="2168" spans="1:9" ht="13.5" x14ac:dyDescent="0.25">
      <c r="A2168" s="3">
        <f>TITRES_STAT!B2171</f>
        <v>45462</v>
      </c>
      <c r="B2168" s="6">
        <f>TITRES_STAT!D2171</f>
        <v>1.74</v>
      </c>
      <c r="C2168" s="2">
        <f t="shared" si="297"/>
        <v>-8.0000000000000071E-2</v>
      </c>
      <c r="D2168" s="2">
        <f t="shared" si="298"/>
        <v>0</v>
      </c>
      <c r="E2168" s="2">
        <f t="shared" si="299"/>
        <v>8.0000000000000071E-2</v>
      </c>
      <c r="F2168" s="2">
        <f t="shared" si="304"/>
        <v>1.0549855410764848E-2</v>
      </c>
      <c r="G2168" s="2">
        <f t="shared" si="304"/>
        <v>1.5326239836861598E-2</v>
      </c>
      <c r="H2168" s="2">
        <f t="shared" si="301"/>
        <v>0.68835249370110174</v>
      </c>
      <c r="I2168" s="2">
        <f t="shared" si="302"/>
        <v>40.770662303589113</v>
      </c>
    </row>
    <row r="2169" spans="1:9" ht="13.5" x14ac:dyDescent="0.25">
      <c r="A2169" s="3">
        <f>TITRES_STAT!B2172</f>
        <v>45463</v>
      </c>
      <c r="B2169" s="6">
        <f>TITRES_STAT!D2172</f>
        <v>1.74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9.7962943099959305E-3</v>
      </c>
      <c r="G2169" s="2">
        <f t="shared" si="304"/>
        <v>1.4231508419942912E-2</v>
      </c>
      <c r="H2169" s="2">
        <f t="shared" si="301"/>
        <v>0.68835249370110174</v>
      </c>
      <c r="I2169" s="2">
        <f t="shared" si="302"/>
        <v>40.770662303589113</v>
      </c>
    </row>
    <row r="2170" spans="1:9" ht="13.5" x14ac:dyDescent="0.25">
      <c r="A2170" s="3">
        <f>TITRES_STAT!B2173</f>
        <v>45464</v>
      </c>
      <c r="B2170" s="6">
        <f>TITRES_STAT!D2173</f>
        <v>1.74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9.0965590021390794E-3</v>
      </c>
      <c r="G2170" s="2">
        <f t="shared" si="304"/>
        <v>1.3214972104232706E-2</v>
      </c>
      <c r="H2170" s="2">
        <f t="shared" si="301"/>
        <v>0.68835249370110174</v>
      </c>
      <c r="I2170" s="2">
        <f t="shared" si="302"/>
        <v>40.770662303589113</v>
      </c>
    </row>
    <row r="2171" spans="1:9" ht="13.5" x14ac:dyDescent="0.25">
      <c r="A2171" s="3">
        <f>TITRES_STAT!B2174</f>
        <v>45467</v>
      </c>
      <c r="B2171" s="6">
        <f>TITRES_STAT!D2174</f>
        <v>1.74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8.4468047877005736E-3</v>
      </c>
      <c r="G2171" s="2">
        <f t="shared" si="304"/>
        <v>1.2271045525358942E-2</v>
      </c>
      <c r="H2171" s="2">
        <f t="shared" si="301"/>
        <v>0.68835249370110174</v>
      </c>
      <c r="I2171" s="2">
        <f t="shared" si="302"/>
        <v>40.770662303589113</v>
      </c>
    </row>
    <row r="2172" spans="1:9" ht="13.5" x14ac:dyDescent="0.25">
      <c r="A2172" s="3">
        <f>TITRES_STAT!B2175</f>
        <v>45468</v>
      </c>
      <c r="B2172" s="6">
        <f>TITRES_STAT!D2175</f>
        <v>1.74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7.8434615885791033E-3</v>
      </c>
      <c r="G2172" s="2">
        <f t="shared" si="304"/>
        <v>1.139454227354759E-2</v>
      </c>
      <c r="H2172" s="2">
        <f t="shared" si="301"/>
        <v>0.68835249370110163</v>
      </c>
      <c r="I2172" s="2">
        <f t="shared" si="302"/>
        <v>40.770662303589106</v>
      </c>
    </row>
    <row r="2173" spans="1:9" ht="13.5" x14ac:dyDescent="0.25">
      <c r="A2173" s="3">
        <f>TITRES_STAT!B2176</f>
        <v>45469</v>
      </c>
      <c r="B2173" s="6">
        <f>TITRES_STAT!D2176</f>
        <v>1.81</v>
      </c>
      <c r="C2173" s="2">
        <f t="shared" si="297"/>
        <v>7.0000000000000062E-2</v>
      </c>
      <c r="D2173" s="2">
        <f t="shared" si="298"/>
        <v>7.0000000000000062E-2</v>
      </c>
      <c r="E2173" s="2">
        <f t="shared" si="299"/>
        <v>0</v>
      </c>
      <c r="F2173" s="2">
        <f t="shared" ref="F2173:G2188" si="305">((F2172*13)+D2173)/14</f>
        <v>1.228321433225203E-2</v>
      </c>
      <c r="G2173" s="2">
        <f t="shared" si="305"/>
        <v>1.0580646396865619E-2</v>
      </c>
      <c r="H2173" s="2">
        <f t="shared" si="301"/>
        <v>1.1609134141266431</v>
      </c>
      <c r="I2173" s="2">
        <f t="shared" si="302"/>
        <v>53.723273063018077</v>
      </c>
    </row>
    <row r="2174" spans="1:9" ht="13.5" x14ac:dyDescent="0.25">
      <c r="A2174" s="3">
        <f>TITRES_STAT!B2177</f>
        <v>45470</v>
      </c>
      <c r="B2174" s="6">
        <f>TITRES_STAT!D2177</f>
        <v>1.89</v>
      </c>
      <c r="C2174" s="2">
        <f t="shared" si="297"/>
        <v>7.9999999999999849E-2</v>
      </c>
      <c r="D2174" s="2">
        <f t="shared" si="298"/>
        <v>7.9999999999999849E-2</v>
      </c>
      <c r="E2174" s="2">
        <f t="shared" si="299"/>
        <v>0</v>
      </c>
      <c r="F2174" s="2">
        <f t="shared" si="305"/>
        <v>1.7120127594234019E-2</v>
      </c>
      <c r="G2174" s="2">
        <f t="shared" si="305"/>
        <v>9.824885939946645E-3</v>
      </c>
      <c r="H2174" s="2">
        <f t="shared" si="301"/>
        <v>1.7425268546503849</v>
      </c>
      <c r="I2174" s="2">
        <f t="shared" si="302"/>
        <v>63.537275913840446</v>
      </c>
    </row>
    <row r="2175" spans="1:9" ht="13.5" x14ac:dyDescent="0.25">
      <c r="A2175" s="3">
        <f>TITRES_STAT!B2178</f>
        <v>45471</v>
      </c>
      <c r="B2175" s="6">
        <f>TITRES_STAT!D2178</f>
        <v>1.9</v>
      </c>
      <c r="C2175" s="2">
        <f t="shared" si="297"/>
        <v>1.0000000000000009E-2</v>
      </c>
      <c r="D2175" s="2">
        <f t="shared" si="298"/>
        <v>1.0000000000000009E-2</v>
      </c>
      <c r="E2175" s="2">
        <f t="shared" si="299"/>
        <v>0</v>
      </c>
      <c r="F2175" s="2">
        <f t="shared" si="305"/>
        <v>1.6611547051788734E-2</v>
      </c>
      <c r="G2175" s="2">
        <f t="shared" si="305"/>
        <v>9.1231083728075986E-3</v>
      </c>
      <c r="H2175" s="2">
        <f t="shared" si="301"/>
        <v>1.8208209716439661</v>
      </c>
      <c r="I2175" s="2">
        <f t="shared" si="302"/>
        <v>64.549327658422683</v>
      </c>
    </row>
    <row r="2176" spans="1:9" ht="13.5" x14ac:dyDescent="0.25">
      <c r="A2176" s="3">
        <f>TITRES_STAT!B2179</f>
        <v>45474</v>
      </c>
      <c r="B2176" s="6">
        <f>TITRES_STAT!D2179</f>
        <v>1.9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1.5425007976660967E-2</v>
      </c>
      <c r="G2176" s="2">
        <f t="shared" si="305"/>
        <v>8.4714577747499135E-3</v>
      </c>
      <c r="H2176" s="2">
        <f t="shared" si="301"/>
        <v>1.8208209716439658</v>
      </c>
      <c r="I2176" s="2">
        <f t="shared" si="302"/>
        <v>64.549327658422669</v>
      </c>
    </row>
    <row r="2177" spans="1:9" ht="13.5" x14ac:dyDescent="0.25">
      <c r="A2177" s="3">
        <f>TITRES_STAT!B2180</f>
        <v>45475</v>
      </c>
      <c r="B2177" s="6">
        <f>TITRES_STAT!D2180</f>
        <v>1.9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1.4323221692613755E-2</v>
      </c>
      <c r="G2177" s="2">
        <f t="shared" si="305"/>
        <v>7.8663536479820616E-3</v>
      </c>
      <c r="H2177" s="2">
        <f t="shared" si="301"/>
        <v>1.8208209716439661</v>
      </c>
      <c r="I2177" s="2">
        <f t="shared" si="302"/>
        <v>64.549327658422683</v>
      </c>
    </row>
    <row r="2178" spans="1:9" ht="13.5" x14ac:dyDescent="0.25">
      <c r="A2178" s="3">
        <f>TITRES_STAT!B2181</f>
        <v>45476</v>
      </c>
      <c r="B2178" s="6">
        <f>TITRES_STAT!D2181</f>
        <v>1.9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1.3300134428855628E-2</v>
      </c>
      <c r="G2178" s="2">
        <f t="shared" si="305"/>
        <v>7.3044712445547713E-3</v>
      </c>
      <c r="H2178" s="2">
        <f t="shared" si="301"/>
        <v>1.8208209716439661</v>
      </c>
      <c r="I2178" s="2">
        <f t="shared" si="302"/>
        <v>64.549327658422683</v>
      </c>
    </row>
    <row r="2179" spans="1:9" ht="13.5" x14ac:dyDescent="0.25">
      <c r="A2179" s="3">
        <f>TITRES_STAT!B2182</f>
        <v>45477</v>
      </c>
      <c r="B2179" s="6">
        <f>TITRES_STAT!D2182</f>
        <v>1.9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1.2350124826794512E-2</v>
      </c>
      <c r="G2179" s="2">
        <f t="shared" si="305"/>
        <v>6.7827232985151449E-3</v>
      </c>
      <c r="H2179" s="2">
        <f t="shared" si="301"/>
        <v>1.8208209716439658</v>
      </c>
      <c r="I2179" s="2">
        <f t="shared" si="302"/>
        <v>64.549327658422669</v>
      </c>
    </row>
    <row r="2180" spans="1:9" ht="13.5" x14ac:dyDescent="0.25">
      <c r="A2180" s="3">
        <f>TITRES_STAT!B2183</f>
        <v>45478</v>
      </c>
      <c r="B2180" s="6">
        <f>TITRES_STAT!D2183</f>
        <v>1.9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1.1467973053452046E-2</v>
      </c>
      <c r="G2180" s="2">
        <f t="shared" si="305"/>
        <v>6.2982430629069204E-3</v>
      </c>
      <c r="H2180" s="2">
        <f t="shared" si="301"/>
        <v>1.8208209716439658</v>
      </c>
      <c r="I2180" s="2">
        <f t="shared" si="302"/>
        <v>64.549327658422669</v>
      </c>
    </row>
    <row r="2181" spans="1:9" ht="13.5" x14ac:dyDescent="0.25">
      <c r="A2181" s="3">
        <f>TITRES_STAT!B2184</f>
        <v>45481</v>
      </c>
      <c r="B2181" s="6">
        <f>TITRES_STAT!D2184</f>
        <v>1.9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1.0648832121062613E-2</v>
      </c>
      <c r="G2181" s="2">
        <f t="shared" si="305"/>
        <v>5.8483685584135693E-3</v>
      </c>
      <c r="H2181" s="2">
        <f t="shared" si="301"/>
        <v>1.8208209716439656</v>
      </c>
      <c r="I2181" s="2">
        <f t="shared" si="302"/>
        <v>64.549327658422669</v>
      </c>
    </row>
    <row r="2182" spans="1:9" ht="13.5" x14ac:dyDescent="0.25">
      <c r="A2182" s="3">
        <f>TITRES_STAT!B2185</f>
        <v>45482</v>
      </c>
      <c r="B2182" s="6">
        <f>TITRES_STAT!D2185</f>
        <v>1.9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9.8882012552724274E-3</v>
      </c>
      <c r="G2182" s="2">
        <f t="shared" si="305"/>
        <v>5.4306279470983151E-3</v>
      </c>
      <c r="H2182" s="2">
        <f t="shared" si="301"/>
        <v>1.8208209716439654</v>
      </c>
      <c r="I2182" s="2">
        <f t="shared" si="302"/>
        <v>64.549327658422669</v>
      </c>
    </row>
    <row r="2183" spans="1:9" ht="13.5" x14ac:dyDescent="0.25">
      <c r="A2183" s="3">
        <f>TITRES_STAT!B2186</f>
        <v>45483</v>
      </c>
      <c r="B2183" s="6">
        <f>TITRES_STAT!D2186</f>
        <v>1.9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9.1819011656101117E-3</v>
      </c>
      <c r="G2183" s="2">
        <f t="shared" si="305"/>
        <v>5.042725950877007E-3</v>
      </c>
      <c r="H2183" s="2">
        <f t="shared" si="301"/>
        <v>1.8208209716439654</v>
      </c>
      <c r="I2183" s="2">
        <f t="shared" si="302"/>
        <v>64.549327658422669</v>
      </c>
    </row>
    <row r="2184" spans="1:9" ht="13.5" x14ac:dyDescent="0.25">
      <c r="A2184" s="3">
        <f>TITRES_STAT!B2187</f>
        <v>45484</v>
      </c>
      <c r="B2184" s="6">
        <f>TITRES_STAT!D2187</f>
        <v>1.9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8.5260510823522463E-3</v>
      </c>
      <c r="G2184" s="2">
        <f t="shared" si="305"/>
        <v>4.682531240100078E-3</v>
      </c>
      <c r="H2184" s="2">
        <f t="shared" si="301"/>
        <v>1.8208209716439654</v>
      </c>
      <c r="I2184" s="2">
        <f t="shared" si="302"/>
        <v>64.549327658422669</v>
      </c>
    </row>
    <row r="2185" spans="1:9" ht="13.5" x14ac:dyDescent="0.25">
      <c r="A2185" s="3">
        <f>TITRES_STAT!B2188</f>
        <v>45485</v>
      </c>
      <c r="B2185" s="6">
        <f>TITRES_STAT!D2188</f>
        <v>1.9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7.9170474336128002E-3</v>
      </c>
      <c r="G2185" s="2">
        <f t="shared" si="305"/>
        <v>4.3480647229500726E-3</v>
      </c>
      <c r="H2185" s="2">
        <f t="shared" si="301"/>
        <v>1.8208209716439654</v>
      </c>
      <c r="I2185" s="2">
        <f t="shared" si="302"/>
        <v>64.549327658422669</v>
      </c>
    </row>
    <row r="2186" spans="1:9" ht="13.5" x14ac:dyDescent="0.25">
      <c r="A2186" s="3">
        <f>TITRES_STAT!B2189</f>
        <v>45488</v>
      </c>
      <c r="B2186" s="6">
        <f>TITRES_STAT!D2189</f>
        <v>1.9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7.3515440454976003E-3</v>
      </c>
      <c r="G2186" s="2">
        <f t="shared" si="305"/>
        <v>4.0374886713107818E-3</v>
      </c>
      <c r="H2186" s="2">
        <f t="shared" si="301"/>
        <v>1.8208209716439654</v>
      </c>
      <c r="I2186" s="2">
        <f t="shared" si="302"/>
        <v>64.549327658422669</v>
      </c>
    </row>
    <row r="2187" spans="1:9" ht="13.5" x14ac:dyDescent="0.25">
      <c r="A2187" s="3">
        <f>TITRES_STAT!B2190</f>
        <v>45489</v>
      </c>
      <c r="B2187" s="6">
        <f>TITRES_STAT!D2190</f>
        <v>1.9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6.8264337565334858E-3</v>
      </c>
      <c r="G2187" s="2">
        <f t="shared" si="305"/>
        <v>3.749096623360012E-3</v>
      </c>
      <c r="H2187" s="2">
        <f t="shared" si="301"/>
        <v>1.8208209716439652</v>
      </c>
      <c r="I2187" s="2">
        <f t="shared" si="302"/>
        <v>64.549327658422669</v>
      </c>
    </row>
    <row r="2188" spans="1:9" ht="13.5" x14ac:dyDescent="0.25">
      <c r="A2188" s="3">
        <f>TITRES_STAT!B2191</f>
        <v>45490</v>
      </c>
      <c r="B2188" s="6">
        <f>TITRES_STAT!D2191</f>
        <v>1.9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6.3388313453525223E-3</v>
      </c>
      <c r="G2188" s="2">
        <f t="shared" si="305"/>
        <v>3.4813040074057255E-3</v>
      </c>
      <c r="H2188" s="2">
        <f t="shared" si="301"/>
        <v>1.8208209716439649</v>
      </c>
      <c r="I2188" s="2">
        <f t="shared" si="302"/>
        <v>64.549327658422669</v>
      </c>
    </row>
    <row r="2189" spans="1:9" ht="13.5" x14ac:dyDescent="0.25">
      <c r="A2189" s="3">
        <f>TITRES_STAT!B2192</f>
        <v>45491</v>
      </c>
      <c r="B2189" s="6">
        <f>TITRES_STAT!D2192</f>
        <v>1.9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5.8860576778273421E-3</v>
      </c>
      <c r="G2189" s="2">
        <f t="shared" si="309"/>
        <v>3.2326394354481734E-3</v>
      </c>
      <c r="H2189" s="2">
        <f t="shared" si="301"/>
        <v>1.8208209716439652</v>
      </c>
      <c r="I2189" s="2">
        <f t="shared" si="302"/>
        <v>64.549327658422669</v>
      </c>
    </row>
    <row r="2190" spans="1:9" ht="13.5" x14ac:dyDescent="0.25">
      <c r="A2190" s="3">
        <f>TITRES_STAT!B2193</f>
        <v>45492</v>
      </c>
      <c r="B2190" s="6">
        <f>TITRES_STAT!D2193</f>
        <v>1.9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5.4656249865539606E-3</v>
      </c>
      <c r="G2190" s="2">
        <f t="shared" si="309"/>
        <v>3.0017366186304469E-3</v>
      </c>
      <c r="H2190" s="2">
        <f t="shared" si="301"/>
        <v>1.8208209716439652</v>
      </c>
      <c r="I2190" s="2">
        <f t="shared" si="302"/>
        <v>64.549327658422669</v>
      </c>
    </row>
    <row r="2191" spans="1:9" ht="13.5" x14ac:dyDescent="0.25">
      <c r="A2191" s="3">
        <f>TITRES_STAT!B2194</f>
        <v>45495</v>
      </c>
      <c r="B2191" s="6">
        <f>TITRES_STAT!D2194</f>
        <v>1.9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5.0752232018001064E-3</v>
      </c>
      <c r="G2191" s="2">
        <f t="shared" si="309"/>
        <v>2.7873268601568434E-3</v>
      </c>
      <c r="H2191" s="2">
        <f t="shared" si="301"/>
        <v>1.8208209716439652</v>
      </c>
      <c r="I2191" s="2">
        <f t="shared" si="302"/>
        <v>64.549327658422669</v>
      </c>
    </row>
    <row r="2192" spans="1:9" ht="13.5" x14ac:dyDescent="0.25">
      <c r="A2192" s="3">
        <f>TITRES_STAT!B2195</f>
        <v>45496</v>
      </c>
      <c r="B2192" s="6">
        <f>TITRES_STAT!D2195</f>
        <v>1.9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4.712707258814384E-3</v>
      </c>
      <c r="G2192" s="2">
        <f t="shared" si="309"/>
        <v>2.5882320844313545E-3</v>
      </c>
      <c r="H2192" s="2">
        <f t="shared" si="301"/>
        <v>1.8208209716439652</v>
      </c>
      <c r="I2192" s="2">
        <f t="shared" si="302"/>
        <v>64.549327658422669</v>
      </c>
    </row>
    <row r="2193" spans="1:9" ht="13.5" x14ac:dyDescent="0.25">
      <c r="A2193" s="3">
        <f>TITRES_STAT!B2196</f>
        <v>45497</v>
      </c>
      <c r="B2193" s="6">
        <f>TITRES_STAT!D2196</f>
        <v>1.9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4.3760853117562138E-3</v>
      </c>
      <c r="G2193" s="2">
        <f t="shared" si="309"/>
        <v>2.4033583641148294E-3</v>
      </c>
      <c r="H2193" s="2">
        <f t="shared" ref="H2193:H2256" si="310">F2193/G2193</f>
        <v>1.8208209716439649</v>
      </c>
      <c r="I2193" s="2">
        <f t="shared" ref="I2193:I2256" si="311">IF(G2193=0,100,100-(100/(1+H2193)))</f>
        <v>64.549327658422669</v>
      </c>
    </row>
    <row r="2194" spans="1:9" ht="13.5" x14ac:dyDescent="0.25">
      <c r="A2194" s="3">
        <f>TITRES_STAT!B2197</f>
        <v>45499</v>
      </c>
      <c r="B2194" s="6">
        <f>TITRES_STAT!D2197</f>
        <v>1.9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4.0635077894879126E-3</v>
      </c>
      <c r="G2194" s="2">
        <f t="shared" si="309"/>
        <v>2.2316899095351987E-3</v>
      </c>
      <c r="H2194" s="2">
        <f t="shared" si="310"/>
        <v>1.8208209716439649</v>
      </c>
      <c r="I2194" s="2">
        <f t="shared" si="311"/>
        <v>64.549327658422669</v>
      </c>
    </row>
    <row r="2195" spans="1:9" ht="13.5" x14ac:dyDescent="0.25">
      <c r="A2195" s="3">
        <f>TITRES_STAT!B2198</f>
        <v>45502</v>
      </c>
      <c r="B2195" s="6">
        <f>TITRES_STAT!D2198</f>
        <v>1.9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3.7732572330959188E-3</v>
      </c>
      <c r="G2195" s="2">
        <f t="shared" si="309"/>
        <v>2.0722834874255416E-3</v>
      </c>
      <c r="H2195" s="2">
        <f t="shared" si="310"/>
        <v>1.8208209716439649</v>
      </c>
      <c r="I2195" s="2">
        <f t="shared" si="311"/>
        <v>64.549327658422669</v>
      </c>
    </row>
    <row r="2196" spans="1:9" ht="13.5" x14ac:dyDescent="0.25">
      <c r="A2196" s="3">
        <f>TITRES_STAT!B2199</f>
        <v>45503</v>
      </c>
      <c r="B2196" s="6">
        <f>TITRES_STAT!D2199</f>
        <v>1.9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3.503738859303353E-3</v>
      </c>
      <c r="G2196" s="2">
        <f t="shared" si="309"/>
        <v>1.9242632383237172E-3</v>
      </c>
      <c r="H2196" s="2">
        <f t="shared" si="310"/>
        <v>1.8208209716439649</v>
      </c>
      <c r="I2196" s="2">
        <f t="shared" si="311"/>
        <v>64.549327658422669</v>
      </c>
    </row>
    <row r="2197" spans="1:9" ht="13.5" x14ac:dyDescent="0.25">
      <c r="A2197" s="3">
        <f>TITRES_STAT!B2200</f>
        <v>45504</v>
      </c>
      <c r="B2197" s="6">
        <f>TITRES_STAT!D2200</f>
        <v>1.9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3.2534717979245424E-3</v>
      </c>
      <c r="G2197" s="2">
        <f t="shared" si="309"/>
        <v>1.7868158641577373E-3</v>
      </c>
      <c r="H2197" s="2">
        <f t="shared" si="310"/>
        <v>1.8208209716439652</v>
      </c>
      <c r="I2197" s="2">
        <f t="shared" si="311"/>
        <v>64.549327658422669</v>
      </c>
    </row>
    <row r="2198" spans="1:9" ht="13.5" x14ac:dyDescent="0.25">
      <c r="A2198" s="3">
        <f>TITRES_STAT!B2201</f>
        <v>45505</v>
      </c>
      <c r="B2198" s="6">
        <f>TITRES_STAT!D2201</f>
        <v>1.9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3.0210809552156464E-3</v>
      </c>
      <c r="G2198" s="2">
        <f t="shared" si="309"/>
        <v>1.6591861595750418E-3</v>
      </c>
      <c r="H2198" s="2">
        <f t="shared" si="310"/>
        <v>1.8208209716439649</v>
      </c>
      <c r="I2198" s="2">
        <f t="shared" si="311"/>
        <v>64.549327658422669</v>
      </c>
    </row>
    <row r="2199" spans="1:9" ht="13.5" x14ac:dyDescent="0.25">
      <c r="A2199" s="3">
        <f>TITRES_STAT!B2202</f>
        <v>45506</v>
      </c>
      <c r="B2199" s="6">
        <f>TITRES_STAT!D2202</f>
        <v>1.9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2.8052894584145284E-3</v>
      </c>
      <c r="G2199" s="2">
        <f t="shared" si="309"/>
        <v>1.5406728624625388E-3</v>
      </c>
      <c r="H2199" s="2">
        <f t="shared" si="310"/>
        <v>1.8208209716439649</v>
      </c>
      <c r="I2199" s="2">
        <f t="shared" si="311"/>
        <v>64.549327658422669</v>
      </c>
    </row>
    <row r="2200" spans="1:9" ht="13.5" x14ac:dyDescent="0.25">
      <c r="A2200" s="3">
        <f>TITRES_STAT!B2203</f>
        <v>45509</v>
      </c>
      <c r="B2200" s="6">
        <f>TITRES_STAT!D2203</f>
        <v>1.9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2.6049116399563476E-3</v>
      </c>
      <c r="G2200" s="2">
        <f t="shared" si="309"/>
        <v>1.4306248008580716E-3</v>
      </c>
      <c r="H2200" s="2">
        <f t="shared" si="310"/>
        <v>1.8208209716439647</v>
      </c>
      <c r="I2200" s="2">
        <f t="shared" si="311"/>
        <v>64.549327658422669</v>
      </c>
    </row>
    <row r="2201" spans="1:9" ht="13.5" x14ac:dyDescent="0.25">
      <c r="A2201" s="3">
        <f>TITRES_STAT!B2204</f>
        <v>45510</v>
      </c>
      <c r="B2201" s="6">
        <f>TITRES_STAT!D2204</f>
        <v>1.98</v>
      </c>
      <c r="C2201" s="2">
        <f t="shared" si="306"/>
        <v>8.0000000000000071E-2</v>
      </c>
      <c r="D2201" s="2">
        <f t="shared" si="307"/>
        <v>8.0000000000000071E-2</v>
      </c>
      <c r="E2201" s="2">
        <f t="shared" si="308"/>
        <v>0</v>
      </c>
      <c r="F2201" s="2">
        <f t="shared" si="309"/>
        <v>8.1331322371023269E-3</v>
      </c>
      <c r="G2201" s="2">
        <f t="shared" si="309"/>
        <v>1.3284373150824951E-3</v>
      </c>
      <c r="H2201" s="2">
        <f t="shared" si="310"/>
        <v>6.1223304590757186</v>
      </c>
      <c r="I2201" s="2">
        <f t="shared" si="311"/>
        <v>85.959651749579564</v>
      </c>
    </row>
    <row r="2202" spans="1:9" ht="13.5" x14ac:dyDescent="0.25">
      <c r="A2202" s="3">
        <f>TITRES_STAT!B2205</f>
        <v>45511</v>
      </c>
      <c r="B2202" s="6">
        <f>TITRES_STAT!D2205</f>
        <v>2</v>
      </c>
      <c r="C2202" s="2">
        <f t="shared" si="306"/>
        <v>2.0000000000000018E-2</v>
      </c>
      <c r="D2202" s="2">
        <f t="shared" si="307"/>
        <v>2.0000000000000018E-2</v>
      </c>
      <c r="E2202" s="2">
        <f t="shared" si="308"/>
        <v>0</v>
      </c>
      <c r="F2202" s="2">
        <f t="shared" si="309"/>
        <v>8.9807656487378758E-3</v>
      </c>
      <c r="G2202" s="2">
        <f t="shared" si="309"/>
        <v>1.2335489354337453E-3</v>
      </c>
      <c r="H2202" s="2">
        <f t="shared" si="310"/>
        <v>7.2804291672304222</v>
      </c>
      <c r="I2202" s="2">
        <f t="shared" si="311"/>
        <v>87.923331269380654</v>
      </c>
    </row>
    <row r="2203" spans="1:9" ht="13.5" x14ac:dyDescent="0.25">
      <c r="A2203" s="3">
        <f>TITRES_STAT!B2206</f>
        <v>45512</v>
      </c>
      <c r="B2203" s="6">
        <f>TITRES_STAT!D2206</f>
        <v>2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8.3392823881137425E-3</v>
      </c>
      <c r="G2203" s="2">
        <f t="shared" si="309"/>
        <v>1.1454382971884777E-3</v>
      </c>
      <c r="H2203" s="2">
        <f t="shared" si="310"/>
        <v>7.2804291672304231</v>
      </c>
      <c r="I2203" s="2">
        <f t="shared" si="311"/>
        <v>87.923331269380654</v>
      </c>
    </row>
    <row r="2204" spans="1:9" ht="13.5" x14ac:dyDescent="0.25">
      <c r="A2204" s="3">
        <f>TITRES_STAT!B2207</f>
        <v>45513</v>
      </c>
      <c r="B2204" s="6">
        <f>TITRES_STAT!D2207</f>
        <v>1.91</v>
      </c>
      <c r="C2204" s="2">
        <f t="shared" si="306"/>
        <v>-9.000000000000008E-2</v>
      </c>
      <c r="D2204" s="2">
        <f t="shared" si="307"/>
        <v>0</v>
      </c>
      <c r="E2204" s="2">
        <f t="shared" si="308"/>
        <v>9.000000000000008E-2</v>
      </c>
      <c r="F2204" s="2">
        <f t="shared" si="309"/>
        <v>7.7436193603913324E-3</v>
      </c>
      <c r="G2204" s="2">
        <f t="shared" si="309"/>
        <v>7.4921927045321635E-3</v>
      </c>
      <c r="H2204" s="2">
        <f t="shared" si="310"/>
        <v>1.0335584875849597</v>
      </c>
      <c r="I2204" s="2">
        <f t="shared" si="311"/>
        <v>50.825117344542512</v>
      </c>
    </row>
    <row r="2205" spans="1:9" ht="13.5" x14ac:dyDescent="0.25">
      <c r="A2205" s="3">
        <f>TITRES_STAT!B2208</f>
        <v>45516</v>
      </c>
      <c r="B2205" s="6">
        <f>TITRES_STAT!D2208</f>
        <v>1.83</v>
      </c>
      <c r="C2205" s="2">
        <f t="shared" si="306"/>
        <v>-7.9999999999999849E-2</v>
      </c>
      <c r="D2205" s="2">
        <f t="shared" si="307"/>
        <v>0</v>
      </c>
      <c r="E2205" s="2">
        <f t="shared" si="308"/>
        <v>7.9999999999999849E-2</v>
      </c>
      <c r="F2205" s="2">
        <f t="shared" ref="F2205:G2220" si="312">((F2204*13)+D2205)/14</f>
        <v>7.1905036917919518E-3</v>
      </c>
      <c r="G2205" s="2">
        <f t="shared" si="312"/>
        <v>1.2671321797065569E-2</v>
      </c>
      <c r="H2205" s="2">
        <f t="shared" si="310"/>
        <v>0.56746279566959879</v>
      </c>
      <c r="I2205" s="2">
        <f t="shared" si="311"/>
        <v>36.202632511426621</v>
      </c>
    </row>
    <row r="2206" spans="1:9" ht="13.5" x14ac:dyDescent="0.25">
      <c r="A2206" s="3">
        <f>TITRES_STAT!B2209</f>
        <v>45518</v>
      </c>
      <c r="B2206" s="6">
        <f>TITRES_STAT!D2209</f>
        <v>1.75</v>
      </c>
      <c r="C2206" s="2">
        <f t="shared" si="306"/>
        <v>-8.0000000000000071E-2</v>
      </c>
      <c r="D2206" s="2">
        <f t="shared" si="307"/>
        <v>0</v>
      </c>
      <c r="E2206" s="2">
        <f t="shared" si="308"/>
        <v>8.0000000000000071E-2</v>
      </c>
      <c r="F2206" s="2">
        <f t="shared" si="312"/>
        <v>6.6768962852353838E-3</v>
      </c>
      <c r="G2206" s="2">
        <f t="shared" si="312"/>
        <v>1.7480513097275177E-2</v>
      </c>
      <c r="H2206" s="2">
        <f t="shared" si="310"/>
        <v>0.38196225980781784</v>
      </c>
      <c r="I2206" s="2">
        <f t="shared" si="311"/>
        <v>27.639123796400582</v>
      </c>
    </row>
    <row r="2207" spans="1:9" ht="13.5" x14ac:dyDescent="0.25">
      <c r="A2207" s="3">
        <f>TITRES_STAT!B2210</f>
        <v>45519</v>
      </c>
      <c r="B2207" s="6">
        <f>TITRES_STAT!D2210</f>
        <v>1.82</v>
      </c>
      <c r="C2207" s="2">
        <f t="shared" si="306"/>
        <v>7.0000000000000062E-2</v>
      </c>
      <c r="D2207" s="2">
        <f t="shared" si="307"/>
        <v>7.0000000000000062E-2</v>
      </c>
      <c r="E2207" s="2">
        <f t="shared" si="308"/>
        <v>0</v>
      </c>
      <c r="F2207" s="2">
        <f t="shared" si="312"/>
        <v>1.1199975122004288E-2</v>
      </c>
      <c r="G2207" s="2">
        <f t="shared" si="312"/>
        <v>1.6231905018898377E-2</v>
      </c>
      <c r="H2207" s="2">
        <f t="shared" si="310"/>
        <v>0.6899975763143299</v>
      </c>
      <c r="I2207" s="2">
        <f t="shared" si="311"/>
        <v>40.828317506769864</v>
      </c>
    </row>
    <row r="2208" spans="1:9" ht="13.5" x14ac:dyDescent="0.25">
      <c r="A2208" s="3">
        <f>TITRES_STAT!B2211</f>
        <v>45520</v>
      </c>
      <c r="B2208" s="6">
        <f>TITRES_STAT!D2211</f>
        <v>1.89</v>
      </c>
      <c r="C2208" s="2">
        <f t="shared" si="306"/>
        <v>6.999999999999984E-2</v>
      </c>
      <c r="D2208" s="2">
        <f t="shared" si="307"/>
        <v>6.999999999999984E-2</v>
      </c>
      <c r="E2208" s="2">
        <f t="shared" si="308"/>
        <v>0</v>
      </c>
      <c r="F2208" s="2">
        <f t="shared" si="312"/>
        <v>1.5399976899003969E-2</v>
      </c>
      <c r="G2208" s="2">
        <f t="shared" si="312"/>
        <v>1.5072483231834207E-2</v>
      </c>
      <c r="H2208" s="2">
        <f t="shared" si="310"/>
        <v>1.0217279171674958</v>
      </c>
      <c r="I2208" s="2">
        <f t="shared" si="311"/>
        <v>50.537360071624711</v>
      </c>
    </row>
    <row r="2209" spans="1:9" ht="13.5" x14ac:dyDescent="0.25">
      <c r="A2209" s="3">
        <f>TITRES_STAT!B2212</f>
        <v>45523</v>
      </c>
      <c r="B2209" s="6">
        <f>TITRES_STAT!D2212</f>
        <v>1.81</v>
      </c>
      <c r="C2209" s="2">
        <f t="shared" si="306"/>
        <v>-7.9999999999999849E-2</v>
      </c>
      <c r="D2209" s="2">
        <f t="shared" si="307"/>
        <v>0</v>
      </c>
      <c r="E2209" s="2">
        <f t="shared" si="308"/>
        <v>7.9999999999999849E-2</v>
      </c>
      <c r="F2209" s="2">
        <f t="shared" si="312"/>
        <v>1.4299978549075113E-2</v>
      </c>
      <c r="G2209" s="2">
        <f t="shared" si="312"/>
        <v>1.9710163000988896E-2</v>
      </c>
      <c r="H2209" s="2">
        <f t="shared" si="310"/>
        <v>0.72551295229560797</v>
      </c>
      <c r="I2209" s="2">
        <f t="shared" si="311"/>
        <v>42.046218855117345</v>
      </c>
    </row>
    <row r="2210" spans="1:9" ht="13.5" x14ac:dyDescent="0.25">
      <c r="A2210" s="3">
        <f>TITRES_STAT!B2213</f>
        <v>45524</v>
      </c>
      <c r="B2210" s="6">
        <f>TITRES_STAT!D2213</f>
        <v>1.73</v>
      </c>
      <c r="C2210" s="2">
        <f t="shared" si="306"/>
        <v>-8.0000000000000071E-2</v>
      </c>
      <c r="D2210" s="2">
        <f t="shared" si="307"/>
        <v>0</v>
      </c>
      <c r="E2210" s="2">
        <f t="shared" si="308"/>
        <v>8.0000000000000071E-2</v>
      </c>
      <c r="F2210" s="2">
        <f t="shared" si="312"/>
        <v>1.3278551509855463E-2</v>
      </c>
      <c r="G2210" s="2">
        <f t="shared" si="312"/>
        <v>2.4016579929489693E-2</v>
      </c>
      <c r="H2210" s="2">
        <f t="shared" si="310"/>
        <v>0.55289102565144488</v>
      </c>
      <c r="I2210" s="2">
        <f t="shared" si="311"/>
        <v>35.603980995350554</v>
      </c>
    </row>
    <row r="2211" spans="1:9" ht="13.5" x14ac:dyDescent="0.25">
      <c r="A2211" s="3">
        <f>TITRES_STAT!B2214</f>
        <v>45525</v>
      </c>
      <c r="B2211" s="6">
        <f>TITRES_STAT!D2214</f>
        <v>1.73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1.2330083544865787E-2</v>
      </c>
      <c r="G2211" s="2">
        <f t="shared" si="312"/>
        <v>2.2301109934526143E-2</v>
      </c>
      <c r="H2211" s="2">
        <f t="shared" si="310"/>
        <v>0.55289102565144488</v>
      </c>
      <c r="I2211" s="2">
        <f t="shared" si="311"/>
        <v>35.603980995350554</v>
      </c>
    </row>
    <row r="2212" spans="1:9" ht="13.5" x14ac:dyDescent="0.25">
      <c r="A2212" s="3">
        <f>TITRES_STAT!B2215</f>
        <v>45526</v>
      </c>
      <c r="B2212" s="6">
        <f>TITRES_STAT!D2215</f>
        <v>1.73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1.1449363291661088E-2</v>
      </c>
      <c r="G2212" s="2">
        <f t="shared" si="312"/>
        <v>2.0708173510631419E-2</v>
      </c>
      <c r="H2212" s="2">
        <f t="shared" si="310"/>
        <v>0.55289102565144488</v>
      </c>
      <c r="I2212" s="2">
        <f t="shared" si="311"/>
        <v>35.603980995350554</v>
      </c>
    </row>
    <row r="2213" spans="1:9" ht="13.5" x14ac:dyDescent="0.25">
      <c r="A2213" s="3">
        <f>TITRES_STAT!B2216</f>
        <v>45527</v>
      </c>
      <c r="B2213" s="6">
        <f>TITRES_STAT!D2216</f>
        <v>1.73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1.063155162797101E-2</v>
      </c>
      <c r="G2213" s="2">
        <f t="shared" si="312"/>
        <v>1.9229018259872031E-2</v>
      </c>
      <c r="H2213" s="2">
        <f t="shared" si="310"/>
        <v>0.55289102565144488</v>
      </c>
      <c r="I2213" s="2">
        <f t="shared" si="311"/>
        <v>35.603980995350554</v>
      </c>
    </row>
    <row r="2214" spans="1:9" ht="13.5" x14ac:dyDescent="0.25">
      <c r="A2214" s="3">
        <f>TITRES_STAT!B2217</f>
        <v>45530</v>
      </c>
      <c r="B2214" s="6">
        <f>TITRES_STAT!D2217</f>
        <v>1.73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9.8721550831159383E-3</v>
      </c>
      <c r="G2214" s="2">
        <f t="shared" si="312"/>
        <v>1.7855516955595459E-2</v>
      </c>
      <c r="H2214" s="2">
        <f t="shared" si="310"/>
        <v>0.55289102565144488</v>
      </c>
      <c r="I2214" s="2">
        <f t="shared" si="311"/>
        <v>35.603980995350554</v>
      </c>
    </row>
    <row r="2215" spans="1:9" ht="13.5" x14ac:dyDescent="0.25">
      <c r="A2215" s="3">
        <f>TITRES_STAT!B2218</f>
        <v>45531</v>
      </c>
      <c r="B2215" s="6">
        <f>TITRES_STAT!D2218</f>
        <v>1.8</v>
      </c>
      <c r="C2215" s="2">
        <f t="shared" si="306"/>
        <v>7.0000000000000062E-2</v>
      </c>
      <c r="D2215" s="2">
        <f t="shared" si="307"/>
        <v>7.0000000000000062E-2</v>
      </c>
      <c r="E2215" s="2">
        <f t="shared" si="308"/>
        <v>0</v>
      </c>
      <c r="F2215" s="2">
        <f t="shared" si="312"/>
        <v>1.4167001148607663E-2</v>
      </c>
      <c r="G2215" s="2">
        <f t="shared" si="312"/>
        <v>1.6580122887338639E-2</v>
      </c>
      <c r="H2215" s="2">
        <f t="shared" si="310"/>
        <v>0.85445694491361401</v>
      </c>
      <c r="I2215" s="2">
        <f t="shared" si="311"/>
        <v>46.075857800700625</v>
      </c>
    </row>
    <row r="2216" spans="1:9" ht="13.5" x14ac:dyDescent="0.25">
      <c r="A2216" s="3">
        <f>TITRES_STAT!B2219</f>
        <v>45532</v>
      </c>
      <c r="B2216" s="6">
        <f>TITRES_STAT!D2219</f>
        <v>1.8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1.3155072495135686E-2</v>
      </c>
      <c r="G2216" s="2">
        <f t="shared" si="312"/>
        <v>1.5395828395385879E-2</v>
      </c>
      <c r="H2216" s="2">
        <f t="shared" si="310"/>
        <v>0.85445694491361401</v>
      </c>
      <c r="I2216" s="2">
        <f t="shared" si="311"/>
        <v>46.075857800700625</v>
      </c>
    </row>
    <row r="2217" spans="1:9" ht="13.5" x14ac:dyDescent="0.25">
      <c r="A2217" s="3">
        <f>TITRES_STAT!B2220</f>
        <v>45533</v>
      </c>
      <c r="B2217" s="6">
        <f>TITRES_STAT!D2220</f>
        <v>1.8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1.2215424459768852E-2</v>
      </c>
      <c r="G2217" s="2">
        <f t="shared" si="312"/>
        <v>1.429612636714403E-2</v>
      </c>
      <c r="H2217" s="2">
        <f t="shared" si="310"/>
        <v>0.85445694491361412</v>
      </c>
      <c r="I2217" s="2">
        <f t="shared" si="311"/>
        <v>46.075857800700632</v>
      </c>
    </row>
    <row r="2218" spans="1:9" ht="13.5" x14ac:dyDescent="0.25">
      <c r="A2218" s="3">
        <f>TITRES_STAT!B2221</f>
        <v>45534</v>
      </c>
      <c r="B2218" s="6">
        <f>TITRES_STAT!D2221</f>
        <v>1.8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1.1342894141213934E-2</v>
      </c>
      <c r="G2218" s="2">
        <f t="shared" si="312"/>
        <v>1.3274974483776599E-2</v>
      </c>
      <c r="H2218" s="2">
        <f t="shared" si="310"/>
        <v>0.85445694491361412</v>
      </c>
      <c r="I2218" s="2">
        <f t="shared" si="311"/>
        <v>46.075857800700632</v>
      </c>
    </row>
    <row r="2219" spans="1:9" ht="13.5" x14ac:dyDescent="0.25">
      <c r="A2219" s="3">
        <f>TITRES_STAT!B2222</f>
        <v>45537</v>
      </c>
      <c r="B2219" s="6">
        <f>TITRES_STAT!D2222</f>
        <v>1.8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1.053268741684151E-2</v>
      </c>
      <c r="G2219" s="2">
        <f t="shared" si="312"/>
        <v>1.2326762020649699E-2</v>
      </c>
      <c r="H2219" s="2">
        <f t="shared" si="310"/>
        <v>0.85445694491361412</v>
      </c>
      <c r="I2219" s="2">
        <f t="shared" si="311"/>
        <v>46.075857800700632</v>
      </c>
    </row>
    <row r="2220" spans="1:9" ht="13.5" x14ac:dyDescent="0.25">
      <c r="A2220" s="3">
        <f>TITRES_STAT!B2223</f>
        <v>45538</v>
      </c>
      <c r="B2220" s="6">
        <f>TITRES_STAT!D2223</f>
        <v>1.8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9.7803526013528312E-3</v>
      </c>
      <c r="G2220" s="2">
        <f t="shared" si="312"/>
        <v>1.1446279019174721E-2</v>
      </c>
      <c r="H2220" s="2">
        <f t="shared" si="310"/>
        <v>0.85445694491361412</v>
      </c>
      <c r="I2220" s="2">
        <f t="shared" si="311"/>
        <v>46.075857800700632</v>
      </c>
    </row>
    <row r="2221" spans="1:9" ht="13.5" x14ac:dyDescent="0.25">
      <c r="A2221" s="3">
        <f>TITRES_STAT!B2224</f>
        <v>45539</v>
      </c>
      <c r="B2221" s="6">
        <f>TITRES_STAT!D2224</f>
        <v>1.8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9.0817559869704866E-3</v>
      </c>
      <c r="G2221" s="2">
        <f t="shared" si="313"/>
        <v>1.0628687660662241E-2</v>
      </c>
      <c r="H2221" s="2">
        <f t="shared" si="310"/>
        <v>0.85445694491361412</v>
      </c>
      <c r="I2221" s="2">
        <f t="shared" si="311"/>
        <v>46.075857800700632</v>
      </c>
    </row>
    <row r="2222" spans="1:9" ht="13.5" x14ac:dyDescent="0.25">
      <c r="A2222" s="3">
        <f>TITRES_STAT!B2225</f>
        <v>45540</v>
      </c>
      <c r="B2222" s="6">
        <f>TITRES_STAT!D2225</f>
        <v>1.8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8.4330591307583084E-3</v>
      </c>
      <c r="G2222" s="2">
        <f t="shared" si="313"/>
        <v>9.8694956849006525E-3</v>
      </c>
      <c r="H2222" s="2">
        <f t="shared" si="310"/>
        <v>0.85445694491361401</v>
      </c>
      <c r="I2222" s="2">
        <f t="shared" si="311"/>
        <v>46.075857800700625</v>
      </c>
    </row>
    <row r="2223" spans="1:9" ht="13.5" x14ac:dyDescent="0.25">
      <c r="A2223" s="3">
        <f>TITRES_STAT!B2226</f>
        <v>45541</v>
      </c>
      <c r="B2223" s="6">
        <f>TITRES_STAT!D2226</f>
        <v>1.72</v>
      </c>
      <c r="C2223" s="2">
        <f t="shared" si="306"/>
        <v>-8.0000000000000071E-2</v>
      </c>
      <c r="D2223" s="2">
        <f t="shared" si="307"/>
        <v>0</v>
      </c>
      <c r="E2223" s="2">
        <f t="shared" si="308"/>
        <v>8.0000000000000071E-2</v>
      </c>
      <c r="F2223" s="2">
        <f t="shared" si="313"/>
        <v>7.8306977642755727E-3</v>
      </c>
      <c r="G2223" s="2">
        <f t="shared" si="313"/>
        <v>1.4878817421693469E-2</v>
      </c>
      <c r="H2223" s="2">
        <f t="shared" si="310"/>
        <v>0.52629839740209017</v>
      </c>
      <c r="I2223" s="2">
        <f t="shared" si="311"/>
        <v>34.482012055958492</v>
      </c>
    </row>
    <row r="2224" spans="1:9" ht="13.5" x14ac:dyDescent="0.25">
      <c r="A2224" s="3">
        <f>TITRES_STAT!B2227</f>
        <v>45544</v>
      </c>
      <c r="B2224" s="6">
        <f>TITRES_STAT!D2227</f>
        <v>1.7</v>
      </c>
      <c r="C2224" s="2">
        <f t="shared" si="306"/>
        <v>-2.0000000000000018E-2</v>
      </c>
      <c r="D2224" s="2">
        <f t="shared" si="307"/>
        <v>0</v>
      </c>
      <c r="E2224" s="2">
        <f t="shared" si="308"/>
        <v>2.0000000000000018E-2</v>
      </c>
      <c r="F2224" s="2">
        <f t="shared" si="313"/>
        <v>7.2713622096844607E-3</v>
      </c>
      <c r="G2224" s="2">
        <f t="shared" si="313"/>
        <v>1.5244616177286795E-2</v>
      </c>
      <c r="H2224" s="2">
        <f t="shared" si="310"/>
        <v>0.47697902821050903</v>
      </c>
      <c r="I2224" s="2">
        <f t="shared" si="311"/>
        <v>32.294231610614773</v>
      </c>
    </row>
    <row r="2225" spans="1:9" ht="13.5" x14ac:dyDescent="0.25">
      <c r="A2225" s="3">
        <f>TITRES_STAT!B2228</f>
        <v>45545</v>
      </c>
      <c r="B2225" s="6">
        <f>TITRES_STAT!D2228</f>
        <v>1.7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6.7519791947069996E-3</v>
      </c>
      <c r="G2225" s="2">
        <f t="shared" si="313"/>
        <v>1.415571502176631E-2</v>
      </c>
      <c r="H2225" s="2">
        <f t="shared" si="310"/>
        <v>0.47697902821050903</v>
      </c>
      <c r="I2225" s="2">
        <f t="shared" si="311"/>
        <v>32.294231610614773</v>
      </c>
    </row>
    <row r="2226" spans="1:9" ht="13.5" x14ac:dyDescent="0.25">
      <c r="A2226" s="3">
        <f>TITRES_STAT!B2229</f>
        <v>45546</v>
      </c>
      <c r="B2226" s="6">
        <f>TITRES_STAT!D2229</f>
        <v>1.7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6.2696949665136418E-3</v>
      </c>
      <c r="G2226" s="2">
        <f t="shared" si="313"/>
        <v>1.3144592520211575E-2</v>
      </c>
      <c r="H2226" s="2">
        <f t="shared" si="310"/>
        <v>0.47697902821050897</v>
      </c>
      <c r="I2226" s="2">
        <f t="shared" si="311"/>
        <v>32.294231610614773</v>
      </c>
    </row>
    <row r="2227" spans="1:9" ht="13.5" x14ac:dyDescent="0.25">
      <c r="A2227" s="3">
        <f>TITRES_STAT!B2230</f>
        <v>45547</v>
      </c>
      <c r="B2227" s="6">
        <f>TITRES_STAT!D2230</f>
        <v>1.77</v>
      </c>
      <c r="C2227" s="2">
        <f t="shared" si="306"/>
        <v>7.0000000000000062E-2</v>
      </c>
      <c r="D2227" s="2">
        <f t="shared" si="307"/>
        <v>7.0000000000000062E-2</v>
      </c>
      <c r="E2227" s="2">
        <f t="shared" si="308"/>
        <v>0</v>
      </c>
      <c r="F2227" s="2">
        <f t="shared" si="313"/>
        <v>1.0821859611762671E-2</v>
      </c>
      <c r="G2227" s="2">
        <f t="shared" si="313"/>
        <v>1.2205693054482176E-2</v>
      </c>
      <c r="H2227" s="2">
        <f t="shared" si="310"/>
        <v>0.886623935523978</v>
      </c>
      <c r="I2227" s="2">
        <f t="shared" si="311"/>
        <v>46.995265926048646</v>
      </c>
    </row>
    <row r="2228" spans="1:9" ht="13.5" x14ac:dyDescent="0.25">
      <c r="A2228" s="3">
        <f>TITRES_STAT!B2231</f>
        <v>45548</v>
      </c>
      <c r="B2228" s="6">
        <f>TITRES_STAT!D2231</f>
        <v>1.8</v>
      </c>
      <c r="C2228" s="2">
        <f t="shared" si="306"/>
        <v>3.0000000000000027E-2</v>
      </c>
      <c r="D2228" s="2">
        <f t="shared" si="307"/>
        <v>3.0000000000000027E-2</v>
      </c>
      <c r="E2228" s="2">
        <f t="shared" si="308"/>
        <v>0</v>
      </c>
      <c r="F2228" s="2">
        <f t="shared" si="313"/>
        <v>1.2191726782351055E-2</v>
      </c>
      <c r="G2228" s="2">
        <f t="shared" si="313"/>
        <v>1.1333857836304877E-2</v>
      </c>
      <c r="H2228" s="2">
        <f t="shared" si="310"/>
        <v>1.0756908158225025</v>
      </c>
      <c r="I2228" s="2">
        <f t="shared" si="311"/>
        <v>51.823268071659072</v>
      </c>
    </row>
    <row r="2229" spans="1:9" ht="13.5" x14ac:dyDescent="0.25">
      <c r="A2229" s="3">
        <f>TITRES_STAT!B2232</f>
        <v>45551</v>
      </c>
      <c r="B2229" s="6">
        <f>TITRES_STAT!D2232</f>
        <v>1.88</v>
      </c>
      <c r="C2229" s="2">
        <f t="shared" si="306"/>
        <v>7.9999999999999849E-2</v>
      </c>
      <c r="D2229" s="2">
        <f t="shared" si="307"/>
        <v>7.9999999999999849E-2</v>
      </c>
      <c r="E2229" s="2">
        <f t="shared" si="308"/>
        <v>0</v>
      </c>
      <c r="F2229" s="2">
        <f t="shared" si="313"/>
        <v>1.7035174869325969E-2</v>
      </c>
      <c r="G2229" s="2">
        <f t="shared" si="313"/>
        <v>1.0524296562283099E-2</v>
      </c>
      <c r="H2229" s="2">
        <f t="shared" si="310"/>
        <v>1.6186521130900577</v>
      </c>
      <c r="I2229" s="2">
        <f t="shared" si="311"/>
        <v>61.812415058830339</v>
      </c>
    </row>
    <row r="2230" spans="1:9" ht="13.5" x14ac:dyDescent="0.25">
      <c r="A2230" s="3">
        <f>TITRES_STAT!B2233</f>
        <v>45552</v>
      </c>
      <c r="B2230" s="6">
        <f>TITRES_STAT!D2233</f>
        <v>1.88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1.5818376664374113E-2</v>
      </c>
      <c r="G2230" s="2">
        <f t="shared" si="313"/>
        <v>9.7725610935485933E-3</v>
      </c>
      <c r="H2230" s="2">
        <f t="shared" si="310"/>
        <v>1.6186521130900575</v>
      </c>
      <c r="I2230" s="2">
        <f t="shared" si="311"/>
        <v>61.812415058830332</v>
      </c>
    </row>
    <row r="2231" spans="1:9" ht="13.5" x14ac:dyDescent="0.25">
      <c r="A2231" s="3">
        <f>TITRES_STAT!B2234</f>
        <v>45553</v>
      </c>
      <c r="B2231" s="6">
        <f>TITRES_STAT!D2234</f>
        <v>1.88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1.4688492616918819E-2</v>
      </c>
      <c r="G2231" s="2">
        <f t="shared" si="313"/>
        <v>9.0745210154379811E-3</v>
      </c>
      <c r="H2231" s="2">
        <f t="shared" si="310"/>
        <v>1.6186521130900571</v>
      </c>
      <c r="I2231" s="2">
        <f t="shared" si="311"/>
        <v>61.812415058830332</v>
      </c>
    </row>
    <row r="2232" spans="1:9" ht="13.5" x14ac:dyDescent="0.25">
      <c r="A2232" s="3">
        <f>TITRES_STAT!B2235</f>
        <v>45554</v>
      </c>
      <c r="B2232" s="6">
        <f>TITRES_STAT!D2235</f>
        <v>1.96</v>
      </c>
      <c r="C2232" s="2">
        <f t="shared" si="306"/>
        <v>8.0000000000000071E-2</v>
      </c>
      <c r="D2232" s="2">
        <f t="shared" si="307"/>
        <v>8.0000000000000071E-2</v>
      </c>
      <c r="E2232" s="2">
        <f t="shared" si="308"/>
        <v>0</v>
      </c>
      <c r="F2232" s="2">
        <f t="shared" si="313"/>
        <v>1.9353600287138912E-2</v>
      </c>
      <c r="G2232" s="2">
        <f t="shared" si="313"/>
        <v>8.4263409429066963E-3</v>
      </c>
      <c r="H2232" s="2">
        <f t="shared" si="310"/>
        <v>2.2967976750846755</v>
      </c>
      <c r="I2232" s="2">
        <f t="shared" si="311"/>
        <v>69.667535027780687</v>
      </c>
    </row>
    <row r="2233" spans="1:9" ht="13.5" x14ac:dyDescent="0.25">
      <c r="A2233" s="3">
        <f>TITRES_STAT!B2236</f>
        <v>45555</v>
      </c>
      <c r="B2233" s="6">
        <f>TITRES_STAT!D2236</f>
        <v>1.88</v>
      </c>
      <c r="C2233" s="2">
        <f t="shared" si="306"/>
        <v>-8.0000000000000071E-2</v>
      </c>
      <c r="D2233" s="2">
        <f t="shared" si="307"/>
        <v>0</v>
      </c>
      <c r="E2233" s="2">
        <f t="shared" si="308"/>
        <v>8.0000000000000071E-2</v>
      </c>
      <c r="F2233" s="2">
        <f t="shared" si="313"/>
        <v>1.7971200266628989E-2</v>
      </c>
      <c r="G2233" s="2">
        <f t="shared" si="313"/>
        <v>1.3538745161270507E-2</v>
      </c>
      <c r="H2233" s="2">
        <f t="shared" si="310"/>
        <v>1.3273903934640965</v>
      </c>
      <c r="I2233" s="2">
        <f t="shared" si="311"/>
        <v>57.033422376913897</v>
      </c>
    </row>
    <row r="2234" spans="1:9" ht="13.5" x14ac:dyDescent="0.25">
      <c r="A2234" s="3">
        <f>TITRES_STAT!B2237</f>
        <v>45558</v>
      </c>
      <c r="B2234" s="6">
        <f>TITRES_STAT!D2237</f>
        <v>1.8</v>
      </c>
      <c r="C2234" s="2">
        <f t="shared" si="306"/>
        <v>-7.9999999999999849E-2</v>
      </c>
      <c r="D2234" s="2">
        <f t="shared" si="307"/>
        <v>0</v>
      </c>
      <c r="E2234" s="2">
        <f t="shared" si="308"/>
        <v>7.9999999999999849E-2</v>
      </c>
      <c r="F2234" s="2">
        <f t="shared" si="313"/>
        <v>1.6687543104726917E-2</v>
      </c>
      <c r="G2234" s="2">
        <f t="shared" si="313"/>
        <v>1.8285977649751175E-2</v>
      </c>
      <c r="H2234" s="2">
        <f t="shared" si="310"/>
        <v>0.91258686980589154</v>
      </c>
      <c r="I2234" s="2">
        <f t="shared" si="311"/>
        <v>47.714793205628872</v>
      </c>
    </row>
    <row r="2235" spans="1:9" ht="13.5" x14ac:dyDescent="0.25">
      <c r="A2235" s="3">
        <f>TITRES_STAT!B2238</f>
        <v>45559</v>
      </c>
      <c r="B2235" s="6">
        <f>TITRES_STAT!D2238</f>
        <v>1.88</v>
      </c>
      <c r="C2235" s="2">
        <f t="shared" si="306"/>
        <v>7.9999999999999849E-2</v>
      </c>
      <c r="D2235" s="2">
        <f t="shared" si="307"/>
        <v>7.9999999999999849E-2</v>
      </c>
      <c r="E2235" s="2">
        <f t="shared" si="308"/>
        <v>0</v>
      </c>
      <c r="F2235" s="2">
        <f t="shared" si="313"/>
        <v>2.1209861454389269E-2</v>
      </c>
      <c r="G2235" s="2">
        <f t="shared" si="313"/>
        <v>1.6979836389054662E-2</v>
      </c>
      <c r="H2235" s="2">
        <f t="shared" si="310"/>
        <v>1.2491204843446735</v>
      </c>
      <c r="I2235" s="2">
        <f t="shared" si="311"/>
        <v>55.538175613061021</v>
      </c>
    </row>
    <row r="2236" spans="1:9" ht="13.5" x14ac:dyDescent="0.25">
      <c r="A2236" s="3">
        <f>TITRES_STAT!B2239</f>
        <v>45560</v>
      </c>
      <c r="B2236" s="6">
        <f>TITRES_STAT!D2239</f>
        <v>1.9</v>
      </c>
      <c r="C2236" s="2">
        <f t="shared" si="306"/>
        <v>2.0000000000000018E-2</v>
      </c>
      <c r="D2236" s="2">
        <f t="shared" si="307"/>
        <v>2.0000000000000018E-2</v>
      </c>
      <c r="E2236" s="2">
        <f t="shared" si="308"/>
        <v>0</v>
      </c>
      <c r="F2236" s="2">
        <f t="shared" si="313"/>
        <v>2.1123442779075751E-2</v>
      </c>
      <c r="G2236" s="2">
        <f t="shared" si="313"/>
        <v>1.5766990932693615E-2</v>
      </c>
      <c r="H2236" s="2">
        <f t="shared" si="310"/>
        <v>1.339725688258961</v>
      </c>
      <c r="I2236" s="2">
        <f t="shared" si="311"/>
        <v>57.259946966512942</v>
      </c>
    </row>
    <row r="2237" spans="1:9" ht="13.5" x14ac:dyDescent="0.25">
      <c r="A2237" s="3">
        <f>TITRES_STAT!B2240</f>
        <v>45561</v>
      </c>
      <c r="B2237" s="6">
        <f>TITRES_STAT!D2240</f>
        <v>1.9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1.9614625437713196E-2</v>
      </c>
      <c r="G2237" s="2">
        <f t="shared" si="314"/>
        <v>1.464077729464407E-2</v>
      </c>
      <c r="H2237" s="2">
        <f t="shared" si="310"/>
        <v>1.339725688258961</v>
      </c>
      <c r="I2237" s="2">
        <f t="shared" si="311"/>
        <v>57.259946966512942</v>
      </c>
    </row>
    <row r="2238" spans="1:9" ht="13.5" x14ac:dyDescent="0.25">
      <c r="A2238" s="3">
        <f>TITRES_STAT!B2241</f>
        <v>45562</v>
      </c>
      <c r="B2238" s="6">
        <f>TITRES_STAT!D2241</f>
        <v>1.9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1.8213580763590826E-2</v>
      </c>
      <c r="G2238" s="2">
        <f t="shared" si="314"/>
        <v>1.3595007487883779E-2</v>
      </c>
      <c r="H2238" s="2">
        <f t="shared" si="310"/>
        <v>1.339725688258961</v>
      </c>
      <c r="I2238" s="2">
        <f t="shared" si="311"/>
        <v>57.259946966512942</v>
      </c>
    </row>
    <row r="2239" spans="1:9" ht="13.5" x14ac:dyDescent="0.25">
      <c r="A2239" s="3">
        <f>TITRES_STAT!B2242</f>
        <v>45565</v>
      </c>
      <c r="B2239" s="6">
        <f>TITRES_STAT!D2242</f>
        <v>1.9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1.6912610709048623E-2</v>
      </c>
      <c r="G2239" s="2">
        <f t="shared" si="314"/>
        <v>1.2623935524463508E-2</v>
      </c>
      <c r="H2239" s="2">
        <f t="shared" si="310"/>
        <v>1.3397256882589612</v>
      </c>
      <c r="I2239" s="2">
        <f t="shared" si="311"/>
        <v>57.259946966512949</v>
      </c>
    </row>
    <row r="2240" spans="1:9" ht="13.5" x14ac:dyDescent="0.25">
      <c r="A2240" s="3">
        <f>TITRES_STAT!B2243</f>
        <v>45566</v>
      </c>
      <c r="B2240" s="6">
        <f>TITRES_STAT!D2243</f>
        <v>1.9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1.5704567086973723E-2</v>
      </c>
      <c r="G2240" s="2">
        <f t="shared" si="314"/>
        <v>1.1722225844144686E-2</v>
      </c>
      <c r="H2240" s="2">
        <f t="shared" si="310"/>
        <v>1.3397256882589612</v>
      </c>
      <c r="I2240" s="2">
        <f t="shared" si="311"/>
        <v>57.259946966512949</v>
      </c>
    </row>
    <row r="2241" spans="1:9" ht="13.5" x14ac:dyDescent="0.25">
      <c r="A2241" s="3">
        <f>TITRES_STAT!B2244</f>
        <v>45567</v>
      </c>
      <c r="B2241" s="6">
        <f>TITRES_STAT!D2244</f>
        <v>1.9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1.4582812295047027E-2</v>
      </c>
      <c r="G2241" s="2">
        <f t="shared" si="314"/>
        <v>1.0884923998134352E-2</v>
      </c>
      <c r="H2241" s="2">
        <f t="shared" si="310"/>
        <v>1.339725688258961</v>
      </c>
      <c r="I2241" s="2">
        <f t="shared" si="311"/>
        <v>57.259946966512942</v>
      </c>
    </row>
    <row r="2242" spans="1:9" ht="13.5" x14ac:dyDescent="0.25">
      <c r="A2242" s="3">
        <f>TITRES_STAT!B2245</f>
        <v>45568</v>
      </c>
      <c r="B2242" s="6">
        <f>TITRES_STAT!D2245</f>
        <v>1.9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1.3541182845400812E-2</v>
      </c>
      <c r="G2242" s="2">
        <f t="shared" si="314"/>
        <v>1.0107429426839041E-2</v>
      </c>
      <c r="H2242" s="2">
        <f t="shared" si="310"/>
        <v>1.3397256882589612</v>
      </c>
      <c r="I2242" s="2">
        <f t="shared" si="311"/>
        <v>57.259946966512949</v>
      </c>
    </row>
    <row r="2243" spans="1:9" ht="13.5" x14ac:dyDescent="0.25">
      <c r="A2243" s="3">
        <f>TITRES_STAT!B2246</f>
        <v>45569</v>
      </c>
      <c r="B2243" s="6">
        <f>TITRES_STAT!D2246</f>
        <v>1.9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1.2573955499300755E-2</v>
      </c>
      <c r="G2243" s="2">
        <f t="shared" si="314"/>
        <v>9.3854701820648249E-3</v>
      </c>
      <c r="H2243" s="2">
        <f t="shared" si="310"/>
        <v>1.3397256882589612</v>
      </c>
      <c r="I2243" s="2">
        <f t="shared" si="311"/>
        <v>57.259946966512949</v>
      </c>
    </row>
    <row r="2244" spans="1:9" ht="13.5" x14ac:dyDescent="0.25">
      <c r="A2244" s="3">
        <f>TITRES_STAT!B2247</f>
        <v>45572</v>
      </c>
      <c r="B2244" s="6">
        <f>TITRES_STAT!D2247</f>
        <v>1.9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1.1675815820779272E-2</v>
      </c>
      <c r="G2244" s="2">
        <f t="shared" si="314"/>
        <v>8.7150794547744808E-3</v>
      </c>
      <c r="H2244" s="2">
        <f t="shared" si="310"/>
        <v>1.339725688258961</v>
      </c>
      <c r="I2244" s="2">
        <f t="shared" si="311"/>
        <v>57.259946966512942</v>
      </c>
    </row>
    <row r="2245" spans="1:9" ht="13.5" x14ac:dyDescent="0.25">
      <c r="A2245" s="3">
        <f>TITRES_STAT!B2248</f>
        <v>45573</v>
      </c>
      <c r="B2245" s="6">
        <f>TITRES_STAT!D2248</f>
        <v>1.9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1.0841828976437895E-2</v>
      </c>
      <c r="G2245" s="2">
        <f t="shared" si="314"/>
        <v>8.0925737794334453E-3</v>
      </c>
      <c r="H2245" s="2">
        <f t="shared" si="310"/>
        <v>1.3397256882589612</v>
      </c>
      <c r="I2245" s="2">
        <f t="shared" si="311"/>
        <v>57.259946966512949</v>
      </c>
    </row>
    <row r="2246" spans="1:9" ht="13.5" x14ac:dyDescent="0.25">
      <c r="A2246" s="3">
        <f>TITRES_STAT!B2249</f>
        <v>45574</v>
      </c>
      <c r="B2246" s="6">
        <f>TITRES_STAT!D2249</f>
        <v>1.9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1.0067412620978046E-2</v>
      </c>
      <c r="G2246" s="2">
        <f t="shared" si="314"/>
        <v>7.5145327951881991E-3</v>
      </c>
      <c r="H2246" s="2">
        <f t="shared" si="310"/>
        <v>1.3397256882589612</v>
      </c>
      <c r="I2246" s="2">
        <f t="shared" si="311"/>
        <v>57.259946966512949</v>
      </c>
    </row>
    <row r="2247" spans="1:9" ht="13.5" x14ac:dyDescent="0.25">
      <c r="A2247" s="3">
        <f>TITRES_STAT!B2250</f>
        <v>45575</v>
      </c>
      <c r="B2247" s="6">
        <f>TITRES_STAT!D2250</f>
        <v>1.9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9.3483117194796145E-3</v>
      </c>
      <c r="G2247" s="2">
        <f t="shared" si="314"/>
        <v>6.9777804526747565E-3</v>
      </c>
      <c r="H2247" s="2">
        <f t="shared" si="310"/>
        <v>1.3397256882589612</v>
      </c>
      <c r="I2247" s="2">
        <f t="shared" si="311"/>
        <v>57.259946966512949</v>
      </c>
    </row>
    <row r="2248" spans="1:9" ht="13.5" x14ac:dyDescent="0.25">
      <c r="A2248" s="3">
        <f>TITRES_STAT!B2251</f>
        <v>45576</v>
      </c>
      <c r="B2248" s="6">
        <f>TITRES_STAT!D2251</f>
        <v>1.91</v>
      </c>
      <c r="C2248" s="2">
        <f t="shared" si="315"/>
        <v>1.0000000000000009E-2</v>
      </c>
      <c r="D2248" s="2">
        <f t="shared" si="316"/>
        <v>1.0000000000000009E-2</v>
      </c>
      <c r="E2248" s="2">
        <f t="shared" si="317"/>
        <v>0</v>
      </c>
      <c r="F2248" s="2">
        <f t="shared" si="314"/>
        <v>9.3948608823739288E-3</v>
      </c>
      <c r="G2248" s="2">
        <f t="shared" si="314"/>
        <v>6.479367563197988E-3</v>
      </c>
      <c r="H2248" s="2">
        <f t="shared" si="310"/>
        <v>1.4499657243919275</v>
      </c>
      <c r="I2248" s="2">
        <f t="shared" si="311"/>
        <v>59.183102439190399</v>
      </c>
    </row>
    <row r="2249" spans="1:9" ht="13.5" x14ac:dyDescent="0.25">
      <c r="A2249" s="3">
        <f>TITRES_STAT!B2252</f>
        <v>45579</v>
      </c>
      <c r="B2249" s="6">
        <f>TITRES_STAT!D2252</f>
        <v>1.91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8.723799390775791E-3</v>
      </c>
      <c r="G2249" s="2">
        <f t="shared" si="314"/>
        <v>6.0165555943981321E-3</v>
      </c>
      <c r="H2249" s="2">
        <f t="shared" si="310"/>
        <v>1.4499657243919275</v>
      </c>
      <c r="I2249" s="2">
        <f t="shared" si="311"/>
        <v>59.183102439190399</v>
      </c>
    </row>
    <row r="2250" spans="1:9" ht="13.5" x14ac:dyDescent="0.25">
      <c r="A2250" s="3">
        <f>TITRES_STAT!B2253</f>
        <v>45581</v>
      </c>
      <c r="B2250" s="6">
        <f>TITRES_STAT!D2253</f>
        <v>1.9</v>
      </c>
      <c r="C2250" s="2">
        <f t="shared" si="315"/>
        <v>-1.0000000000000009E-2</v>
      </c>
      <c r="D2250" s="2">
        <f t="shared" si="316"/>
        <v>0</v>
      </c>
      <c r="E2250" s="2">
        <f t="shared" si="317"/>
        <v>1.0000000000000009E-2</v>
      </c>
      <c r="F2250" s="2">
        <f t="shared" si="314"/>
        <v>8.1006708628632348E-3</v>
      </c>
      <c r="G2250" s="2">
        <f t="shared" si="314"/>
        <v>6.3010873376554092E-3</v>
      </c>
      <c r="H2250" s="2">
        <f t="shared" si="310"/>
        <v>1.2855988861562802</v>
      </c>
      <c r="I2250" s="2">
        <f t="shared" si="311"/>
        <v>56.247791068812063</v>
      </c>
    </row>
    <row r="2251" spans="1:9" ht="13.5" x14ac:dyDescent="0.25">
      <c r="A2251" s="3">
        <f>TITRES_STAT!B2254</f>
        <v>45582</v>
      </c>
      <c r="B2251" s="6">
        <f>TITRES_STAT!D2254</f>
        <v>1.9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7.522051515515861E-3</v>
      </c>
      <c r="G2251" s="2">
        <f t="shared" si="314"/>
        <v>5.8510096706800227E-3</v>
      </c>
      <c r="H2251" s="2">
        <f t="shared" si="310"/>
        <v>1.2855988861562802</v>
      </c>
      <c r="I2251" s="2">
        <f t="shared" si="311"/>
        <v>56.247791068812063</v>
      </c>
    </row>
    <row r="2252" spans="1:9" ht="13.5" x14ac:dyDescent="0.25">
      <c r="A2252" s="3">
        <f>TITRES_STAT!B2255</f>
        <v>45583</v>
      </c>
      <c r="B2252" s="6">
        <f>TITRES_STAT!D2255</f>
        <v>1.9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6.9847621215504418E-3</v>
      </c>
      <c r="G2252" s="2">
        <f t="shared" si="314"/>
        <v>5.4330804084885926E-3</v>
      </c>
      <c r="H2252" s="2">
        <f t="shared" si="310"/>
        <v>1.2855988861562802</v>
      </c>
      <c r="I2252" s="2">
        <f t="shared" si="311"/>
        <v>56.247791068812063</v>
      </c>
    </row>
    <row r="2253" spans="1:9" ht="13.5" x14ac:dyDescent="0.25">
      <c r="A2253" s="3">
        <f>TITRES_STAT!B2256</f>
        <v>45586</v>
      </c>
      <c r="B2253" s="6">
        <f>TITRES_STAT!D2256</f>
        <v>1.9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6.4858505414396956E-3</v>
      </c>
      <c r="G2253" s="2">
        <f t="shared" si="318"/>
        <v>5.0450032364536936E-3</v>
      </c>
      <c r="H2253" s="2">
        <f t="shared" si="310"/>
        <v>1.2855988861562799</v>
      </c>
      <c r="I2253" s="2">
        <f t="shared" si="311"/>
        <v>56.247791068812063</v>
      </c>
    </row>
    <row r="2254" spans="1:9" ht="13.5" x14ac:dyDescent="0.25">
      <c r="A2254" s="3">
        <f>TITRES_STAT!B2257</f>
        <v>45587</v>
      </c>
      <c r="B2254" s="6">
        <f>TITRES_STAT!D2257</f>
        <v>1.9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6.0225755027654313E-3</v>
      </c>
      <c r="G2254" s="2">
        <f t="shared" si="318"/>
        <v>4.6846458624212875E-3</v>
      </c>
      <c r="H2254" s="2">
        <f t="shared" si="310"/>
        <v>1.2855988861562797</v>
      </c>
      <c r="I2254" s="2">
        <f t="shared" si="311"/>
        <v>56.247791068812056</v>
      </c>
    </row>
    <row r="2255" spans="1:9" ht="13.5" x14ac:dyDescent="0.25">
      <c r="A2255" s="3">
        <f>TITRES_STAT!B2258</f>
        <v>45588</v>
      </c>
      <c r="B2255" s="6">
        <f>TITRES_STAT!D2258</f>
        <v>1.9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5.5923915382821857E-3</v>
      </c>
      <c r="G2255" s="2">
        <f t="shared" si="318"/>
        <v>4.3500283008197664E-3</v>
      </c>
      <c r="H2255" s="2">
        <f t="shared" si="310"/>
        <v>1.2855988861562797</v>
      </c>
      <c r="I2255" s="2">
        <f t="shared" si="311"/>
        <v>56.247791068812056</v>
      </c>
    </row>
    <row r="2256" spans="1:9" ht="13.5" x14ac:dyDescent="0.25">
      <c r="A2256" s="3">
        <f>TITRES_STAT!B2259</f>
        <v>45589</v>
      </c>
      <c r="B2256" s="6">
        <f>TITRES_STAT!D2259</f>
        <v>1.9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5.192934999833458E-3</v>
      </c>
      <c r="G2256" s="2">
        <f t="shared" si="318"/>
        <v>4.0393119936183546E-3</v>
      </c>
      <c r="H2256" s="2">
        <f t="shared" si="310"/>
        <v>1.2855988861562797</v>
      </c>
      <c r="I2256" s="2">
        <f t="shared" si="311"/>
        <v>56.247791068812056</v>
      </c>
    </row>
    <row r="2257" spans="1:9" ht="13.5" x14ac:dyDescent="0.25">
      <c r="A2257" s="3">
        <f>TITRES_STAT!B2260</f>
        <v>45590</v>
      </c>
      <c r="B2257" s="6">
        <f>TITRES_STAT!D2260</f>
        <v>1.98</v>
      </c>
      <c r="C2257" s="2">
        <f t="shared" si="315"/>
        <v>8.0000000000000071E-2</v>
      </c>
      <c r="D2257" s="2">
        <f t="shared" si="316"/>
        <v>8.0000000000000071E-2</v>
      </c>
      <c r="E2257" s="2">
        <f t="shared" si="317"/>
        <v>0</v>
      </c>
      <c r="F2257" s="2">
        <f t="shared" si="318"/>
        <v>1.0536296785559646E-2</v>
      </c>
      <c r="G2257" s="2">
        <f t="shared" si="318"/>
        <v>3.7507897083599007E-3</v>
      </c>
      <c r="H2257" s="2">
        <f t="shared" ref="H2257:H2320" si="319">F2257/G2257</f>
        <v>2.8090875801637059</v>
      </c>
      <c r="I2257" s="2">
        <f t="shared" ref="I2257:I2320" si="320">IF(G2257=0,100,100-(100/(1+H2257)))</f>
        <v>73.746993762820694</v>
      </c>
    </row>
    <row r="2258" spans="1:9" ht="13.5" x14ac:dyDescent="0.25">
      <c r="A2258" s="3">
        <f>TITRES_STAT!B2261</f>
        <v>45593</v>
      </c>
      <c r="B2258" s="6">
        <f>TITRES_STAT!D2261</f>
        <v>1.9</v>
      </c>
      <c r="C2258" s="2">
        <f t="shared" si="315"/>
        <v>-8.0000000000000071E-2</v>
      </c>
      <c r="D2258" s="2">
        <f t="shared" si="316"/>
        <v>0</v>
      </c>
      <c r="E2258" s="2">
        <f t="shared" si="317"/>
        <v>8.0000000000000071E-2</v>
      </c>
      <c r="F2258" s="2">
        <f t="shared" si="318"/>
        <v>9.783704158019671E-3</v>
      </c>
      <c r="G2258" s="2">
        <f t="shared" si="318"/>
        <v>9.1971618720484843E-3</v>
      </c>
      <c r="H2258" s="2">
        <f t="shared" si="319"/>
        <v>1.0637742701641224</v>
      </c>
      <c r="I2258" s="2">
        <f t="shared" si="320"/>
        <v>51.545088314310917</v>
      </c>
    </row>
    <row r="2259" spans="1:9" ht="13.5" x14ac:dyDescent="0.25">
      <c r="A2259" s="3">
        <f>TITRES_STAT!B2262</f>
        <v>45594</v>
      </c>
      <c r="B2259" s="6">
        <f>TITRES_STAT!D2262</f>
        <v>1.9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9.0848681467325509E-3</v>
      </c>
      <c r="G2259" s="2">
        <f t="shared" si="318"/>
        <v>8.5402217383307357E-3</v>
      </c>
      <c r="H2259" s="2">
        <f t="shared" si="319"/>
        <v>1.0637742701641224</v>
      </c>
      <c r="I2259" s="2">
        <f t="shared" si="320"/>
        <v>51.545088314310917</v>
      </c>
    </row>
    <row r="2260" spans="1:9" ht="13.5" x14ac:dyDescent="0.25">
      <c r="A2260" s="3">
        <f>TITRES_STAT!B2263</f>
        <v>45595</v>
      </c>
      <c r="B2260" s="6">
        <f>TITRES_STAT!D2263</f>
        <v>1.9</v>
      </c>
      <c r="C2260" s="2">
        <f t="shared" si="315"/>
        <v>0</v>
      </c>
      <c r="D2260" s="2">
        <f t="shared" si="316"/>
        <v>0</v>
      </c>
      <c r="E2260" s="2">
        <f t="shared" si="317"/>
        <v>0</v>
      </c>
      <c r="F2260" s="2">
        <f t="shared" si="318"/>
        <v>8.4359489933945112E-3</v>
      </c>
      <c r="G2260" s="2">
        <f t="shared" si="318"/>
        <v>7.9302058998785407E-3</v>
      </c>
      <c r="H2260" s="2">
        <f t="shared" si="319"/>
        <v>1.0637742701641222</v>
      </c>
      <c r="I2260" s="2">
        <f t="shared" si="320"/>
        <v>51.54508831431091</v>
      </c>
    </row>
    <row r="2261" spans="1:9" ht="13.5" x14ac:dyDescent="0.25">
      <c r="A2261" s="3">
        <f>TITRES_STAT!B2264</f>
        <v>45596</v>
      </c>
      <c r="B2261" s="6">
        <f>TITRES_STAT!D2264</f>
        <v>1.9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7.8333812081520463E-3</v>
      </c>
      <c r="G2261" s="2">
        <f t="shared" si="318"/>
        <v>7.3637626213157873E-3</v>
      </c>
      <c r="H2261" s="2">
        <f t="shared" si="319"/>
        <v>1.0637742701641224</v>
      </c>
      <c r="I2261" s="2">
        <f t="shared" si="320"/>
        <v>51.545088314310917</v>
      </c>
    </row>
    <row r="2262" spans="1:9" ht="13.5" x14ac:dyDescent="0.25">
      <c r="A2262" s="3">
        <f>TITRES_STAT!B2265</f>
        <v>45597</v>
      </c>
      <c r="B2262" s="6">
        <f>TITRES_STAT!D2265</f>
        <v>1.98</v>
      </c>
      <c r="C2262" s="2">
        <f t="shared" si="315"/>
        <v>8.0000000000000071E-2</v>
      </c>
      <c r="D2262" s="2">
        <f t="shared" si="316"/>
        <v>8.0000000000000071E-2</v>
      </c>
      <c r="E2262" s="2">
        <f t="shared" si="317"/>
        <v>0</v>
      </c>
      <c r="F2262" s="2">
        <f t="shared" si="318"/>
        <v>1.2988139693284047E-2</v>
      </c>
      <c r="G2262" s="2">
        <f t="shared" si="318"/>
        <v>6.8377795769360887E-3</v>
      </c>
      <c r="H2262" s="2">
        <f t="shared" si="319"/>
        <v>1.8994674436557148</v>
      </c>
      <c r="I2262" s="2">
        <f t="shared" si="320"/>
        <v>65.510907798323927</v>
      </c>
    </row>
    <row r="2263" spans="1:9" ht="13.5" x14ac:dyDescent="0.25">
      <c r="A2263" s="3">
        <f>TITRES_STAT!B2266</f>
        <v>45600</v>
      </c>
      <c r="B2263" s="6">
        <f>TITRES_STAT!D2266</f>
        <v>1.98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1.2060415429478043E-2</v>
      </c>
      <c r="G2263" s="2">
        <f t="shared" si="318"/>
        <v>6.3493667500120823E-3</v>
      </c>
      <c r="H2263" s="2">
        <f t="shared" si="319"/>
        <v>1.8994674436557146</v>
      </c>
      <c r="I2263" s="2">
        <f t="shared" si="320"/>
        <v>65.510907798323913</v>
      </c>
    </row>
    <row r="2264" spans="1:9" ht="13.5" x14ac:dyDescent="0.25">
      <c r="A2264" s="3">
        <f>TITRES_STAT!B2267</f>
        <v>45601</v>
      </c>
      <c r="B2264" s="6">
        <f>TITRES_STAT!D2267</f>
        <v>1.9</v>
      </c>
      <c r="C2264" s="2">
        <f t="shared" si="315"/>
        <v>-8.0000000000000071E-2</v>
      </c>
      <c r="D2264" s="2">
        <f t="shared" si="316"/>
        <v>0</v>
      </c>
      <c r="E2264" s="2">
        <f t="shared" si="317"/>
        <v>8.0000000000000071E-2</v>
      </c>
      <c r="F2264" s="2">
        <f t="shared" si="318"/>
        <v>1.1198957184515326E-2</v>
      </c>
      <c r="G2264" s="2">
        <f t="shared" si="318"/>
        <v>1.1610126267868367E-2</v>
      </c>
      <c r="H2264" s="2">
        <f t="shared" si="319"/>
        <v>0.96458530477045945</v>
      </c>
      <c r="I2264" s="2">
        <f t="shared" si="320"/>
        <v>49.098672499902513</v>
      </c>
    </row>
    <row r="2265" spans="1:9" ht="13.5" x14ac:dyDescent="0.25">
      <c r="A2265" s="3">
        <f>TITRES_STAT!B2268</f>
        <v>45602</v>
      </c>
      <c r="B2265" s="6">
        <f>TITRES_STAT!D2268</f>
        <v>1.9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1.0399031671335658E-2</v>
      </c>
      <c r="G2265" s="2">
        <f t="shared" si="318"/>
        <v>1.0780831534449198E-2</v>
      </c>
      <c r="H2265" s="2">
        <f t="shared" si="319"/>
        <v>0.96458530477045934</v>
      </c>
      <c r="I2265" s="2">
        <f t="shared" si="320"/>
        <v>49.098672499902506</v>
      </c>
    </row>
    <row r="2266" spans="1:9" ht="13.5" x14ac:dyDescent="0.25">
      <c r="A2266" s="3">
        <f>TITRES_STAT!B2269</f>
        <v>45603</v>
      </c>
      <c r="B2266" s="6">
        <f>TITRES_STAT!D2269</f>
        <v>1.9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9.656243694811684E-3</v>
      </c>
      <c r="G2266" s="2">
        <f t="shared" si="318"/>
        <v>1.0010772139131398E-2</v>
      </c>
      <c r="H2266" s="2">
        <f t="shared" si="319"/>
        <v>0.96458530477045945</v>
      </c>
      <c r="I2266" s="2">
        <f t="shared" si="320"/>
        <v>49.098672499902513</v>
      </c>
    </row>
    <row r="2267" spans="1:9" ht="13.5" x14ac:dyDescent="0.25">
      <c r="A2267" s="3">
        <f>TITRES_STAT!B2270</f>
        <v>45604</v>
      </c>
      <c r="B2267" s="6">
        <f>TITRES_STAT!D2270</f>
        <v>1.9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8.966512002325136E-3</v>
      </c>
      <c r="G2267" s="2">
        <f t="shared" si="318"/>
        <v>9.2957169863362981E-3</v>
      </c>
      <c r="H2267" s="2">
        <f t="shared" si="319"/>
        <v>0.96458530477045956</v>
      </c>
      <c r="I2267" s="2">
        <f t="shared" si="320"/>
        <v>49.098672499902513</v>
      </c>
    </row>
    <row r="2268" spans="1:9" ht="13.5" x14ac:dyDescent="0.25">
      <c r="A2268" s="3">
        <f>TITRES_STAT!B2271</f>
        <v>45607</v>
      </c>
      <c r="B2268" s="6">
        <f>TITRES_STAT!D2271</f>
        <v>1.9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8.3260468593019128E-3</v>
      </c>
      <c r="G2268" s="2">
        <f t="shared" si="318"/>
        <v>8.6317372015979905E-3</v>
      </c>
      <c r="H2268" s="2">
        <f t="shared" si="319"/>
        <v>0.96458530477045967</v>
      </c>
      <c r="I2268" s="2">
        <f t="shared" si="320"/>
        <v>49.098672499902513</v>
      </c>
    </row>
    <row r="2269" spans="1:9" ht="13.5" x14ac:dyDescent="0.25">
      <c r="A2269" s="3">
        <f>TITRES_STAT!B2272</f>
        <v>45608</v>
      </c>
      <c r="B2269" s="6">
        <f>TITRES_STAT!D2272</f>
        <v>1.9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7.7313292264946333E-3</v>
      </c>
      <c r="G2269" s="2">
        <f t="shared" si="321"/>
        <v>8.0151845443409923E-3</v>
      </c>
      <c r="H2269" s="2">
        <f t="shared" si="319"/>
        <v>0.96458530477045956</v>
      </c>
      <c r="I2269" s="2">
        <f t="shared" si="320"/>
        <v>49.098672499902513</v>
      </c>
    </row>
    <row r="2270" spans="1:9" ht="13.5" x14ac:dyDescent="0.25">
      <c r="A2270" s="3">
        <f>TITRES_STAT!B2273</f>
        <v>45609</v>
      </c>
      <c r="B2270" s="6">
        <f>TITRES_STAT!D2273</f>
        <v>1.9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7.1790914246021593E-3</v>
      </c>
      <c r="G2270" s="2">
        <f t="shared" si="321"/>
        <v>7.4426713626023497E-3</v>
      </c>
      <c r="H2270" s="2">
        <f t="shared" si="319"/>
        <v>0.96458530477045956</v>
      </c>
      <c r="I2270" s="2">
        <f t="shared" si="320"/>
        <v>49.098672499902513</v>
      </c>
    </row>
    <row r="2271" spans="1:9" ht="13.5" x14ac:dyDescent="0.25">
      <c r="A2271" s="3">
        <f>TITRES_STAT!B2274</f>
        <v>45610</v>
      </c>
      <c r="B2271" s="6">
        <f>TITRES_STAT!D2274</f>
        <v>1.9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6.6662991799877197E-3</v>
      </c>
      <c r="G2271" s="2">
        <f t="shared" si="321"/>
        <v>6.9110519795593248E-3</v>
      </c>
      <c r="H2271" s="2">
        <f t="shared" si="319"/>
        <v>0.96458530477045967</v>
      </c>
      <c r="I2271" s="2">
        <f t="shared" si="320"/>
        <v>49.098672499902513</v>
      </c>
    </row>
    <row r="2272" spans="1:9" ht="13.5" x14ac:dyDescent="0.25">
      <c r="A2272" s="3">
        <f>TITRES_STAT!B2275</f>
        <v>45611</v>
      </c>
      <c r="B2272" s="6">
        <f>TITRES_STAT!D2275</f>
        <v>1.9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6.1901349528457397E-3</v>
      </c>
      <c r="G2272" s="2">
        <f t="shared" si="321"/>
        <v>6.4174054095908015E-3</v>
      </c>
      <c r="H2272" s="2">
        <f t="shared" si="319"/>
        <v>0.96458530477045967</v>
      </c>
      <c r="I2272" s="2">
        <f t="shared" si="320"/>
        <v>49.098672499902513</v>
      </c>
    </row>
    <row r="2273" spans="1:9" ht="13.5" x14ac:dyDescent="0.25">
      <c r="A2273" s="3">
        <f>TITRES_STAT!B2276</f>
        <v>45614</v>
      </c>
      <c r="B2273" s="6">
        <f>TITRES_STAT!D2276</f>
        <v>1.9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5.7479824562139004E-3</v>
      </c>
      <c r="G2273" s="2">
        <f t="shared" si="321"/>
        <v>5.9590193089057442E-3</v>
      </c>
      <c r="H2273" s="2">
        <f t="shared" si="319"/>
        <v>0.96458530477045956</v>
      </c>
      <c r="I2273" s="2">
        <f t="shared" si="320"/>
        <v>49.098672499902513</v>
      </c>
    </row>
    <row r="2274" spans="1:9" ht="13.5" x14ac:dyDescent="0.25">
      <c r="A2274" s="3">
        <f>TITRES_STAT!B2277</f>
        <v>45615</v>
      </c>
      <c r="B2274" s="6">
        <f>TITRES_STAT!D2277</f>
        <v>1.9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5.337412280770051E-3</v>
      </c>
      <c r="G2274" s="2">
        <f t="shared" si="321"/>
        <v>5.5333750725553342E-3</v>
      </c>
      <c r="H2274" s="2">
        <f t="shared" si="319"/>
        <v>0.96458530477045956</v>
      </c>
      <c r="I2274" s="2">
        <f t="shared" si="320"/>
        <v>49.098672499902513</v>
      </c>
    </row>
    <row r="2275" spans="1:9" ht="13.5" x14ac:dyDescent="0.25">
      <c r="A2275" s="3">
        <f>TITRES_STAT!B2278</f>
        <v>45616</v>
      </c>
      <c r="B2275" s="6">
        <f>TITRES_STAT!D2278</f>
        <v>1.9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4.9561685464293336E-3</v>
      </c>
      <c r="G2275" s="2">
        <f t="shared" si="321"/>
        <v>5.138133995944239E-3</v>
      </c>
      <c r="H2275" s="2">
        <f t="shared" si="319"/>
        <v>0.96458530477045967</v>
      </c>
      <c r="I2275" s="2">
        <f t="shared" si="320"/>
        <v>49.098672499902513</v>
      </c>
    </row>
    <row r="2276" spans="1:9" ht="13.5" x14ac:dyDescent="0.25">
      <c r="A2276" s="3">
        <f>TITRES_STAT!B2279</f>
        <v>45617</v>
      </c>
      <c r="B2276" s="6">
        <f>TITRES_STAT!D2279</f>
        <v>1.9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4.602156507398667E-3</v>
      </c>
      <c r="G2276" s="2">
        <f t="shared" si="321"/>
        <v>4.7711244248053652E-3</v>
      </c>
      <c r="H2276" s="2">
        <f t="shared" si="319"/>
        <v>0.96458530477045956</v>
      </c>
      <c r="I2276" s="2">
        <f t="shared" si="320"/>
        <v>49.098672499902513</v>
      </c>
    </row>
    <row r="2277" spans="1:9" ht="13.5" x14ac:dyDescent="0.25">
      <c r="A2277" s="3">
        <f>TITRES_STAT!B2280</f>
        <v>45618</v>
      </c>
      <c r="B2277" s="6">
        <f>TITRES_STAT!D2280</f>
        <v>1.9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4.2734310425844762E-3</v>
      </c>
      <c r="G2277" s="2">
        <f t="shared" si="321"/>
        <v>4.430329823033553E-3</v>
      </c>
      <c r="H2277" s="2">
        <f t="shared" si="319"/>
        <v>0.96458530477045967</v>
      </c>
      <c r="I2277" s="2">
        <f t="shared" si="320"/>
        <v>49.098672499902513</v>
      </c>
    </row>
    <row r="2278" spans="1:9" ht="13.5" x14ac:dyDescent="0.25">
      <c r="A2278" s="3">
        <f>TITRES_STAT!B2281</f>
        <v>45621</v>
      </c>
      <c r="B2278" s="6">
        <f>TITRES_STAT!D2281</f>
        <v>1.9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3.9681859681141565E-3</v>
      </c>
      <c r="G2278" s="2">
        <f t="shared" si="321"/>
        <v>4.1138776928168709E-3</v>
      </c>
      <c r="H2278" s="2">
        <f t="shared" si="319"/>
        <v>0.96458530477045956</v>
      </c>
      <c r="I2278" s="2">
        <f t="shared" si="320"/>
        <v>49.098672499902513</v>
      </c>
    </row>
    <row r="2279" spans="1:9" ht="13.5" x14ac:dyDescent="0.25">
      <c r="A2279" s="3">
        <f>TITRES_STAT!B2282</f>
        <v>45622</v>
      </c>
      <c r="B2279" s="6">
        <f>TITRES_STAT!D2282</f>
        <v>1.9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3.6847441132488593E-3</v>
      </c>
      <c r="G2279" s="2">
        <f t="shared" si="321"/>
        <v>3.8200292861870944E-3</v>
      </c>
      <c r="H2279" s="2">
        <f t="shared" si="319"/>
        <v>0.96458530477045945</v>
      </c>
      <c r="I2279" s="2">
        <f t="shared" si="320"/>
        <v>49.098672499902513</v>
      </c>
    </row>
    <row r="2280" spans="1:9" ht="13.5" x14ac:dyDescent="0.25">
      <c r="A2280" s="3">
        <f>TITRES_STAT!B2283</f>
        <v>45623</v>
      </c>
      <c r="B2280" s="6">
        <f>TITRES_STAT!D2283</f>
        <v>1.9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3.4215481051596552E-3</v>
      </c>
      <c r="G2280" s="2">
        <f t="shared" si="321"/>
        <v>3.5471700514594444E-3</v>
      </c>
      <c r="H2280" s="2">
        <f t="shared" si="319"/>
        <v>0.96458530477045967</v>
      </c>
      <c r="I2280" s="2">
        <f t="shared" si="320"/>
        <v>49.098672499902513</v>
      </c>
    </row>
    <row r="2281" spans="1:9" ht="13.5" x14ac:dyDescent="0.25">
      <c r="A2281" s="3">
        <f>TITRES_STAT!B2284</f>
        <v>45624</v>
      </c>
      <c r="B2281" s="6">
        <f>TITRES_STAT!D2284</f>
        <v>1.9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3.1771518119339654E-3</v>
      </c>
      <c r="G2281" s="2">
        <f t="shared" si="321"/>
        <v>3.2938007620694838E-3</v>
      </c>
      <c r="H2281" s="2">
        <f t="shared" si="319"/>
        <v>0.96458530477045967</v>
      </c>
      <c r="I2281" s="2">
        <f t="shared" si="320"/>
        <v>49.098672499902513</v>
      </c>
    </row>
    <row r="2282" spans="1:9" ht="13.5" x14ac:dyDescent="0.25">
      <c r="A2282" s="3">
        <f>TITRES_STAT!B2285</f>
        <v>45625</v>
      </c>
      <c r="B2282" s="6">
        <f>TITRES_STAT!D2285</f>
        <v>1.9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2.9502123967958252E-3</v>
      </c>
      <c r="G2282" s="2">
        <f t="shared" si="321"/>
        <v>3.058529279064521E-3</v>
      </c>
      <c r="H2282" s="2">
        <f t="shared" si="319"/>
        <v>0.96458530477045967</v>
      </c>
      <c r="I2282" s="2">
        <f t="shared" si="320"/>
        <v>49.098672499902513</v>
      </c>
    </row>
    <row r="2283" spans="1:9" ht="13.5" x14ac:dyDescent="0.25">
      <c r="A2283" s="3">
        <f>TITRES_STAT!B2286</f>
        <v>45628</v>
      </c>
      <c r="B2283" s="6">
        <f>TITRES_STAT!D2286</f>
        <v>1.9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2.7394829398818374E-3</v>
      </c>
      <c r="G2283" s="2">
        <f t="shared" si="321"/>
        <v>2.8400629019884839E-3</v>
      </c>
      <c r="H2283" s="2">
        <f t="shared" si="319"/>
        <v>0.96458530477045956</v>
      </c>
      <c r="I2283" s="2">
        <f t="shared" si="320"/>
        <v>49.098672499902513</v>
      </c>
    </row>
    <row r="2284" spans="1:9" ht="13.5" x14ac:dyDescent="0.25">
      <c r="A2284" s="3">
        <f>TITRES_STAT!B2287</f>
        <v>45629</v>
      </c>
      <c r="B2284" s="6">
        <f>TITRES_STAT!D2287</f>
        <v>1.9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2.5438055870331345E-3</v>
      </c>
      <c r="G2284" s="2">
        <f t="shared" si="321"/>
        <v>2.6372012661321637E-3</v>
      </c>
      <c r="H2284" s="2">
        <f t="shared" si="319"/>
        <v>0.96458530477045934</v>
      </c>
      <c r="I2284" s="2">
        <f t="shared" si="320"/>
        <v>49.098672499902506</v>
      </c>
    </row>
    <row r="2285" spans="1:9" ht="13.5" x14ac:dyDescent="0.25">
      <c r="A2285" s="3">
        <f>TITRES_STAT!B2288</f>
        <v>45630</v>
      </c>
      <c r="B2285" s="6">
        <f>TITRES_STAT!D2288</f>
        <v>1.9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2.3621051879593393E-3</v>
      </c>
      <c r="G2285" s="2">
        <f t="shared" si="322"/>
        <v>2.4488297471227235E-3</v>
      </c>
      <c r="H2285" s="2">
        <f t="shared" si="319"/>
        <v>0.96458530477045934</v>
      </c>
      <c r="I2285" s="2">
        <f t="shared" si="320"/>
        <v>49.098672499902506</v>
      </c>
    </row>
    <row r="2286" spans="1:9" ht="13.5" x14ac:dyDescent="0.25">
      <c r="A2286" s="3">
        <f>TITRES_STAT!B2289</f>
        <v>45631</v>
      </c>
      <c r="B2286" s="6">
        <f>TITRES_STAT!D2289</f>
        <v>1.9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2.1933833888193865E-3</v>
      </c>
      <c r="G2286" s="2">
        <f t="shared" si="322"/>
        <v>2.2739133366139574E-3</v>
      </c>
      <c r="H2286" s="2">
        <f t="shared" si="319"/>
        <v>0.96458530477045945</v>
      </c>
      <c r="I2286" s="2">
        <f t="shared" si="320"/>
        <v>49.098672499902513</v>
      </c>
    </row>
    <row r="2287" spans="1:9" ht="13.5" x14ac:dyDescent="0.25">
      <c r="A2287" s="3">
        <f>TITRES_STAT!B2290</f>
        <v>45632</v>
      </c>
      <c r="B2287" s="6">
        <f>TITRES_STAT!D2290</f>
        <v>1.9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2.036713146760859E-3</v>
      </c>
      <c r="G2287" s="2">
        <f t="shared" si="322"/>
        <v>2.1114909554272462E-3</v>
      </c>
      <c r="H2287" s="2">
        <f t="shared" si="319"/>
        <v>0.96458530477045956</v>
      </c>
      <c r="I2287" s="2">
        <f t="shared" si="320"/>
        <v>49.098672499902513</v>
      </c>
    </row>
    <row r="2288" spans="1:9" ht="13.5" x14ac:dyDescent="0.25">
      <c r="A2288" s="3">
        <f>TITRES_STAT!B2291</f>
        <v>45635</v>
      </c>
      <c r="B2288" s="6">
        <f>TITRES_STAT!D2291</f>
        <v>1.9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1.8912336362779405E-3</v>
      </c>
      <c r="G2288" s="2">
        <f t="shared" si="322"/>
        <v>1.9606701728967285E-3</v>
      </c>
      <c r="H2288" s="2">
        <f t="shared" si="319"/>
        <v>0.96458530477045956</v>
      </c>
      <c r="I2288" s="2">
        <f t="shared" si="320"/>
        <v>49.098672499902513</v>
      </c>
    </row>
    <row r="2289" spans="1:9" ht="13.5" x14ac:dyDescent="0.25">
      <c r="A2289" s="3">
        <f>TITRES_STAT!B2292</f>
        <v>45636</v>
      </c>
      <c r="B2289" s="6">
        <f>TITRES_STAT!D2292</f>
        <v>1.9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1.7561455194009448E-3</v>
      </c>
      <c r="G2289" s="2">
        <f t="shared" si="322"/>
        <v>1.820622303404105E-3</v>
      </c>
      <c r="H2289" s="2">
        <f t="shared" si="319"/>
        <v>0.96458530477045956</v>
      </c>
      <c r="I2289" s="2">
        <f t="shared" si="320"/>
        <v>49.098672499902513</v>
      </c>
    </row>
    <row r="2290" spans="1:9" ht="13.5" x14ac:dyDescent="0.25">
      <c r="A2290" s="3">
        <f>TITRES_STAT!B2293</f>
        <v>45637</v>
      </c>
      <c r="B2290" s="6">
        <f>TITRES_STAT!D2293</f>
        <v>1.9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1.6307065537294488E-3</v>
      </c>
      <c r="G2290" s="2">
        <f t="shared" si="322"/>
        <v>1.6905778531609548E-3</v>
      </c>
      <c r="H2290" s="2">
        <f t="shared" si="319"/>
        <v>0.96458530477045956</v>
      </c>
      <c r="I2290" s="2">
        <f t="shared" si="320"/>
        <v>49.098672499902513</v>
      </c>
    </row>
    <row r="2291" spans="1:9" ht="13.5" x14ac:dyDescent="0.25">
      <c r="A2291" s="3">
        <f>TITRES_STAT!B2294</f>
        <v>45638</v>
      </c>
      <c r="B2291" s="6">
        <f>TITRES_STAT!D2294</f>
        <v>1.9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1.5142275141773452E-3</v>
      </c>
      <c r="G2291" s="2">
        <f t="shared" si="322"/>
        <v>1.5698222922208866E-3</v>
      </c>
      <c r="H2291" s="2">
        <f t="shared" si="319"/>
        <v>0.96458530477045945</v>
      </c>
      <c r="I2291" s="2">
        <f t="shared" si="320"/>
        <v>49.098672499902513</v>
      </c>
    </row>
    <row r="2292" spans="1:9" ht="13.5" x14ac:dyDescent="0.25">
      <c r="A2292" s="3">
        <f>TITRES_STAT!B2295</f>
        <v>45639</v>
      </c>
      <c r="B2292" s="6">
        <f>TITRES_STAT!D2295</f>
        <v>1.9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1.4060684060218204E-3</v>
      </c>
      <c r="G2292" s="2">
        <f t="shared" si="322"/>
        <v>1.4576921284908232E-3</v>
      </c>
      <c r="H2292" s="2">
        <f t="shared" si="319"/>
        <v>0.96458530477045945</v>
      </c>
      <c r="I2292" s="2">
        <f t="shared" si="320"/>
        <v>49.098672499902513</v>
      </c>
    </row>
    <row r="2293" spans="1:9" ht="13.5" x14ac:dyDescent="0.25">
      <c r="A2293" s="3">
        <f>TITRES_STAT!B2296</f>
        <v>45642</v>
      </c>
      <c r="B2293" s="6">
        <f>TITRES_STAT!D2296</f>
        <v>1.9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1.3056349484488333E-3</v>
      </c>
      <c r="G2293" s="2">
        <f t="shared" si="322"/>
        <v>1.3535712621700502E-3</v>
      </c>
      <c r="H2293" s="2">
        <f t="shared" si="319"/>
        <v>0.96458530477045945</v>
      </c>
      <c r="I2293" s="2">
        <f t="shared" si="320"/>
        <v>49.098672499902513</v>
      </c>
    </row>
    <row r="2294" spans="1:9" ht="13.5" x14ac:dyDescent="0.25">
      <c r="A2294" s="3">
        <f>TITRES_STAT!B2297</f>
        <v>45644</v>
      </c>
      <c r="B2294" s="6">
        <f>TITRES_STAT!D2297</f>
        <v>1.9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1.2123753092739167E-3</v>
      </c>
      <c r="G2294" s="2">
        <f t="shared" si="322"/>
        <v>1.2568876005864752E-3</v>
      </c>
      <c r="H2294" s="2">
        <f t="shared" si="319"/>
        <v>0.96458530477045945</v>
      </c>
      <c r="I2294" s="2">
        <f t="shared" si="320"/>
        <v>49.098672499902513</v>
      </c>
    </row>
    <row r="2295" spans="1:9" ht="13.5" x14ac:dyDescent="0.25">
      <c r="A2295" s="3">
        <f>TITRES_STAT!B2298</f>
        <v>45645</v>
      </c>
      <c r="B2295" s="6">
        <f>TITRES_STAT!D2298</f>
        <v>1.9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1.1257770728972083E-3</v>
      </c>
      <c r="G2295" s="2">
        <f t="shared" si="322"/>
        <v>1.1671099148302983E-3</v>
      </c>
      <c r="H2295" s="2">
        <f t="shared" si="319"/>
        <v>0.96458530477045956</v>
      </c>
      <c r="I2295" s="2">
        <f t="shared" si="320"/>
        <v>49.098672499902513</v>
      </c>
    </row>
    <row r="2296" spans="1:9" ht="13.5" x14ac:dyDescent="0.25">
      <c r="A2296" s="3">
        <f>TITRES_STAT!B2299</f>
        <v>45646</v>
      </c>
      <c r="B2296" s="6">
        <f>TITRES_STAT!D2299</f>
        <v>1.9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1.045364424833122E-3</v>
      </c>
      <c r="G2296" s="2">
        <f t="shared" si="322"/>
        <v>1.0837449209138484E-3</v>
      </c>
      <c r="H2296" s="2">
        <f t="shared" si="319"/>
        <v>0.96458530477045956</v>
      </c>
      <c r="I2296" s="2">
        <f t="shared" si="320"/>
        <v>49.098672499902513</v>
      </c>
    </row>
    <row r="2297" spans="1:9" ht="13.5" x14ac:dyDescent="0.25">
      <c r="A2297" s="3">
        <f>TITRES_STAT!B2300</f>
        <v>45649</v>
      </c>
      <c r="B2297" s="6">
        <f>TITRES_STAT!D2300</f>
        <v>1.9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9.7069553734504199E-4</v>
      </c>
      <c r="G2297" s="2">
        <f t="shared" si="322"/>
        <v>1.006334569420002E-3</v>
      </c>
      <c r="H2297" s="2">
        <f t="shared" si="319"/>
        <v>0.96458530477045967</v>
      </c>
      <c r="I2297" s="2">
        <f t="shared" si="320"/>
        <v>49.098672499902513</v>
      </c>
    </row>
    <row r="2298" spans="1:9" ht="13.5" x14ac:dyDescent="0.25">
      <c r="A2298" s="3">
        <f>TITRES_STAT!B2301</f>
        <v>45650</v>
      </c>
      <c r="B2298" s="6">
        <f>TITRES_STAT!D2301</f>
        <v>1.9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9.0136014182039617E-4</v>
      </c>
      <c r="G2298" s="2">
        <f t="shared" si="322"/>
        <v>9.3445352874714483E-4</v>
      </c>
      <c r="H2298" s="2">
        <f t="shared" si="319"/>
        <v>0.96458530477045967</v>
      </c>
      <c r="I2298" s="2">
        <f t="shared" si="320"/>
        <v>49.098672499902513</v>
      </c>
    </row>
    <row r="2299" spans="1:9" ht="13.5" x14ac:dyDescent="0.25">
      <c r="A2299" s="3">
        <f>TITRES_STAT!B2302</f>
        <v>45651</v>
      </c>
      <c r="B2299" s="6">
        <f>TITRES_STAT!D2302</f>
        <v>1.9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8.3697727454751074E-4</v>
      </c>
      <c r="G2299" s="2">
        <f t="shared" si="322"/>
        <v>8.6770684812234871E-4</v>
      </c>
      <c r="H2299" s="2">
        <f t="shared" si="319"/>
        <v>0.96458530477045967</v>
      </c>
      <c r="I2299" s="2">
        <f t="shared" si="320"/>
        <v>49.098672499902513</v>
      </c>
    </row>
    <row r="2300" spans="1:9" ht="13.5" x14ac:dyDescent="0.25">
      <c r="A2300" s="3">
        <f>TITRES_STAT!B2303</f>
        <v>45652</v>
      </c>
      <c r="B2300" s="6">
        <f>TITRES_STAT!D2303</f>
        <v>1.9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7.7719318350840283E-4</v>
      </c>
      <c r="G2300" s="2">
        <f t="shared" si="322"/>
        <v>8.0572778754218089E-4</v>
      </c>
      <c r="H2300" s="2">
        <f t="shared" si="319"/>
        <v>0.96458530477045978</v>
      </c>
      <c r="I2300" s="2">
        <f t="shared" si="320"/>
        <v>49.09867249990252</v>
      </c>
    </row>
    <row r="2301" spans="1:9" ht="13.5" x14ac:dyDescent="0.25">
      <c r="A2301" s="3">
        <f>TITRES_STAT!B2304</f>
        <v>45653</v>
      </c>
      <c r="B2301" s="6">
        <f>TITRES_STAT!D2304</f>
        <v>1.9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7.2167938468637404E-4</v>
      </c>
      <c r="G2301" s="2">
        <f t="shared" si="323"/>
        <v>7.481758027177394E-4</v>
      </c>
      <c r="H2301" s="2">
        <f t="shared" si="319"/>
        <v>0.96458530477045978</v>
      </c>
      <c r="I2301" s="2">
        <f t="shared" si="320"/>
        <v>49.09867249990252</v>
      </c>
    </row>
    <row r="2302" spans="1:9" ht="13.5" x14ac:dyDescent="0.25">
      <c r="A2302" s="3">
        <f>TITRES_STAT!B2305</f>
        <v>45656</v>
      </c>
      <c r="B2302" s="6">
        <f>TITRES_STAT!D2305</f>
        <v>1.9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6.7013085720877587E-4</v>
      </c>
      <c r="G2302" s="2">
        <f t="shared" si="323"/>
        <v>6.9473467395218661E-4</v>
      </c>
      <c r="H2302" s="2">
        <f t="shared" si="319"/>
        <v>0.96458530477045967</v>
      </c>
      <c r="I2302" s="2">
        <f t="shared" si="320"/>
        <v>49.098672499902513</v>
      </c>
    </row>
    <row r="2303" spans="1:9" ht="13.5" x14ac:dyDescent="0.25">
      <c r="A2303" s="3">
        <f>TITRES_STAT!B2306</f>
        <v>45657</v>
      </c>
      <c r="B2303" s="6">
        <f>TITRES_STAT!D2306</f>
        <v>1.9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6.2226436740814902E-4</v>
      </c>
      <c r="G2303" s="2">
        <f t="shared" si="323"/>
        <v>6.4511076866988757E-4</v>
      </c>
      <c r="H2303" s="2">
        <f t="shared" si="319"/>
        <v>0.96458530477045967</v>
      </c>
      <c r="I2303" s="2">
        <f t="shared" si="320"/>
        <v>49.098672499902513</v>
      </c>
    </row>
    <row r="2304" spans="1:9" ht="13.5" x14ac:dyDescent="0.25">
      <c r="A2304" s="3">
        <f>TITRES_STAT!B2307</f>
        <v>45659</v>
      </c>
      <c r="B2304" s="6">
        <f>TITRES_STAT!D2307</f>
        <v>1.9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5.7781691259328131E-4</v>
      </c>
      <c r="G2304" s="2">
        <f t="shared" si="323"/>
        <v>5.990314280506098E-4</v>
      </c>
      <c r="H2304" s="2">
        <f t="shared" si="319"/>
        <v>0.96458530477046001</v>
      </c>
      <c r="I2304" s="2">
        <f t="shared" si="320"/>
        <v>49.09867249990252</v>
      </c>
    </row>
    <row r="2305" spans="1:9" ht="13.5" x14ac:dyDescent="0.25">
      <c r="A2305" s="3">
        <f>TITRES_STAT!B2308</f>
        <v>45660</v>
      </c>
      <c r="B2305" s="6">
        <f>TITRES_STAT!D2308</f>
        <v>1.9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5.3654427597947551E-4</v>
      </c>
      <c r="G2305" s="2">
        <f t="shared" si="323"/>
        <v>5.5624346890413763E-4</v>
      </c>
      <c r="H2305" s="2">
        <f t="shared" si="319"/>
        <v>0.96458530477046001</v>
      </c>
      <c r="I2305" s="2">
        <f t="shared" si="320"/>
        <v>49.09867249990252</v>
      </c>
    </row>
    <row r="2306" spans="1:9" ht="13.5" x14ac:dyDescent="0.25">
      <c r="A2306" s="3">
        <f>TITRES_STAT!B2309</f>
        <v>45663</v>
      </c>
      <c r="B2306" s="6">
        <f>TITRES_STAT!D2309</f>
        <v>1.9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4.982196848380844E-4</v>
      </c>
      <c r="G2306" s="2">
        <f t="shared" si="323"/>
        <v>5.165117925538421E-4</v>
      </c>
      <c r="H2306" s="2">
        <f t="shared" si="319"/>
        <v>0.96458530477046001</v>
      </c>
      <c r="I2306" s="2">
        <f t="shared" si="320"/>
        <v>49.09867249990252</v>
      </c>
    </row>
    <row r="2307" spans="1:9" ht="13.5" x14ac:dyDescent="0.25">
      <c r="A2307" s="3">
        <f>TITRES_STAT!B2310</f>
        <v>45664</v>
      </c>
      <c r="B2307" s="6">
        <f>TITRES_STAT!D2310</f>
        <v>1.9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4.6263256449250698E-4</v>
      </c>
      <c r="G2307" s="2">
        <f t="shared" si="323"/>
        <v>4.7961809308571049E-4</v>
      </c>
      <c r="H2307" s="2">
        <f t="shared" si="319"/>
        <v>0.96458530477046012</v>
      </c>
      <c r="I2307" s="2">
        <f t="shared" si="320"/>
        <v>49.09867249990252</v>
      </c>
    </row>
    <row r="2308" spans="1:9" ht="13.5" x14ac:dyDescent="0.25">
      <c r="A2308" s="3">
        <f>TITRES_STAT!B2311</f>
        <v>45665</v>
      </c>
      <c r="B2308" s="6">
        <f>TITRES_STAT!D2311</f>
        <v>1.9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4.2958738131447077E-4</v>
      </c>
      <c r="G2308" s="2">
        <f t="shared" si="323"/>
        <v>4.4535965786530264E-4</v>
      </c>
      <c r="H2308" s="2">
        <f t="shared" si="319"/>
        <v>0.96458530477046001</v>
      </c>
      <c r="I2308" s="2">
        <f t="shared" si="320"/>
        <v>49.09867249990252</v>
      </c>
    </row>
    <row r="2309" spans="1:9" ht="13.5" x14ac:dyDescent="0.25">
      <c r="A2309" s="3">
        <f>TITRES_STAT!B2312</f>
        <v>45666</v>
      </c>
      <c r="B2309" s="6">
        <f>TITRES_STAT!D2312</f>
        <v>1.9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3.9890256836343712E-4</v>
      </c>
      <c r="G2309" s="2">
        <f t="shared" si="323"/>
        <v>4.1354825373206673E-4</v>
      </c>
      <c r="H2309" s="2">
        <f t="shared" si="319"/>
        <v>0.96458530477046001</v>
      </c>
      <c r="I2309" s="2">
        <f t="shared" si="320"/>
        <v>49.09867249990252</v>
      </c>
    </row>
    <row r="2310" spans="1:9" ht="13.5" x14ac:dyDescent="0.25">
      <c r="A2310" s="3">
        <f>TITRES_STAT!B2313</f>
        <v>45667</v>
      </c>
      <c r="B2310" s="6">
        <f>TITRES_STAT!D2313</f>
        <v>1.9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3.7040952776604873E-4</v>
      </c>
      <c r="G2310" s="2">
        <f t="shared" si="323"/>
        <v>3.8400909275120482E-4</v>
      </c>
      <c r="H2310" s="2">
        <f t="shared" si="319"/>
        <v>0.96458530477046001</v>
      </c>
      <c r="I2310" s="2">
        <f t="shared" si="320"/>
        <v>49.09867249990252</v>
      </c>
    </row>
    <row r="2311" spans="1:9" ht="13.5" x14ac:dyDescent="0.25">
      <c r="A2311" s="3">
        <f>TITRES_STAT!B2314</f>
        <v>45670</v>
      </c>
      <c r="B2311" s="6">
        <f>TITRES_STAT!D2314</f>
        <v>1.9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3.4395170435418809E-4</v>
      </c>
      <c r="G2311" s="2">
        <f t="shared" si="323"/>
        <v>3.5657987184040449E-4</v>
      </c>
      <c r="H2311" s="2">
        <f t="shared" si="319"/>
        <v>0.96458530477045989</v>
      </c>
      <c r="I2311" s="2">
        <f t="shared" si="320"/>
        <v>49.09867249990252</v>
      </c>
    </row>
    <row r="2312" spans="1:9" ht="13.5" x14ac:dyDescent="0.25">
      <c r="A2312" s="3">
        <f>TITRES_STAT!B2315</f>
        <v>45671</v>
      </c>
      <c r="B2312" s="6">
        <f>TITRES_STAT!D2315</f>
        <v>1.9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3.1938372547174606E-4</v>
      </c>
      <c r="G2312" s="2">
        <f t="shared" si="323"/>
        <v>3.3110988099466134E-4</v>
      </c>
      <c r="H2312" s="2">
        <f t="shared" si="319"/>
        <v>0.96458530477045967</v>
      </c>
      <c r="I2312" s="2">
        <f t="shared" si="320"/>
        <v>49.098672499902513</v>
      </c>
    </row>
    <row r="2313" spans="1:9" ht="13.5" x14ac:dyDescent="0.25">
      <c r="A2313" s="3">
        <f>TITRES_STAT!B2316</f>
        <v>45672</v>
      </c>
      <c r="B2313" s="6">
        <f>TITRES_STAT!D2316</f>
        <v>1.9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2.965706022237642E-4</v>
      </c>
      <c r="G2313" s="2">
        <f t="shared" si="323"/>
        <v>3.0745917520932838E-4</v>
      </c>
      <c r="H2313" s="2">
        <f t="shared" si="319"/>
        <v>0.96458530477045978</v>
      </c>
      <c r="I2313" s="2">
        <f t="shared" si="320"/>
        <v>49.09867249990252</v>
      </c>
    </row>
    <row r="2314" spans="1:9" ht="13.5" x14ac:dyDescent="0.25">
      <c r="A2314" s="3">
        <f>TITRES_STAT!B2317</f>
        <v>45673</v>
      </c>
      <c r="B2314" s="6">
        <f>TITRES_STAT!D2317</f>
        <v>1.9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2.7538698777920958E-4</v>
      </c>
      <c r="G2314" s="2">
        <f t="shared" si="323"/>
        <v>2.8549780555151921E-4</v>
      </c>
      <c r="H2314" s="2">
        <f t="shared" si="319"/>
        <v>0.96458530477045956</v>
      </c>
      <c r="I2314" s="2">
        <f t="shared" si="320"/>
        <v>49.098672499902513</v>
      </c>
    </row>
    <row r="2315" spans="1:9" ht="13.5" x14ac:dyDescent="0.25">
      <c r="A2315" s="3">
        <f>TITRES_STAT!B2318</f>
        <v>45674</v>
      </c>
      <c r="B2315" s="6">
        <f>TITRES_STAT!D2318</f>
        <v>1.9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2.5571648865212318E-4</v>
      </c>
      <c r="G2315" s="2">
        <f t="shared" si="323"/>
        <v>2.6510510515498212E-4</v>
      </c>
      <c r="H2315" s="2">
        <f t="shared" si="319"/>
        <v>0.96458530477045956</v>
      </c>
      <c r="I2315" s="2">
        <f t="shared" si="320"/>
        <v>49.098672499902513</v>
      </c>
    </row>
    <row r="2316" spans="1:9" ht="13.5" x14ac:dyDescent="0.25">
      <c r="A2316" s="3">
        <f>TITRES_STAT!B2319</f>
        <v>45677</v>
      </c>
      <c r="B2316" s="6">
        <f>TITRES_STAT!D2319</f>
        <v>1.9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2.3745102517697152E-4</v>
      </c>
      <c r="G2316" s="2">
        <f t="shared" si="323"/>
        <v>2.4616902621534057E-4</v>
      </c>
      <c r="H2316" s="2">
        <f t="shared" si="319"/>
        <v>0.96458530477045956</v>
      </c>
      <c r="I2316" s="2">
        <f t="shared" si="320"/>
        <v>49.098672499902513</v>
      </c>
    </row>
    <row r="2317" spans="1:9" ht="13.5" x14ac:dyDescent="0.25">
      <c r="A2317" s="3">
        <f>TITRES_STAT!B2320</f>
        <v>45678</v>
      </c>
      <c r="B2317" s="6">
        <f>TITRES_STAT!D2320</f>
        <v>1.9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2.204902376643307E-4</v>
      </c>
      <c r="G2317" s="2">
        <f t="shared" si="327"/>
        <v>2.2858552434281624E-4</v>
      </c>
      <c r="H2317" s="2">
        <f t="shared" si="319"/>
        <v>0.96458530477045956</v>
      </c>
      <c r="I2317" s="2">
        <f t="shared" si="320"/>
        <v>49.098672499902513</v>
      </c>
    </row>
    <row r="2318" spans="1:9" ht="13.5" x14ac:dyDescent="0.25">
      <c r="A2318" s="3">
        <f>TITRES_STAT!B2321</f>
        <v>45679</v>
      </c>
      <c r="B2318" s="6">
        <f>TITRES_STAT!D2321</f>
        <v>1.9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2.0474093497402135E-4</v>
      </c>
      <c r="G2318" s="2">
        <f t="shared" si="327"/>
        <v>2.1225798688975797E-4</v>
      </c>
      <c r="H2318" s="2">
        <f t="shared" si="319"/>
        <v>0.96458530477045934</v>
      </c>
      <c r="I2318" s="2">
        <f t="shared" si="320"/>
        <v>49.098672499902506</v>
      </c>
    </row>
    <row r="2319" spans="1:9" ht="13.5" x14ac:dyDescent="0.25">
      <c r="A2319" s="3">
        <f>TITRES_STAT!B2322</f>
        <v>45680</v>
      </c>
      <c r="B2319" s="6">
        <f>TITRES_STAT!D2322</f>
        <v>1.9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1.9011658247587696E-4</v>
      </c>
      <c r="G2319" s="2">
        <f t="shared" si="327"/>
        <v>1.9709670211191812E-4</v>
      </c>
      <c r="H2319" s="2">
        <f t="shared" si="319"/>
        <v>0.96458530477045923</v>
      </c>
      <c r="I2319" s="2">
        <f t="shared" si="320"/>
        <v>49.098672499902499</v>
      </c>
    </row>
    <row r="2320" spans="1:9" ht="13.5" x14ac:dyDescent="0.25">
      <c r="A2320" s="3">
        <f>TITRES_STAT!B2323</f>
        <v>45681</v>
      </c>
      <c r="B2320" s="6">
        <f>TITRES_STAT!D2323</f>
        <v>1.9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1.7653682658474288E-4</v>
      </c>
      <c r="G2320" s="2">
        <f t="shared" si="327"/>
        <v>1.830183662467811E-4</v>
      </c>
      <c r="H2320" s="2">
        <f t="shared" si="319"/>
        <v>0.96458530477045923</v>
      </c>
      <c r="I2320" s="2">
        <f t="shared" si="320"/>
        <v>49.098672499902499</v>
      </c>
    </row>
    <row r="2321" spans="1:9" ht="13.5" x14ac:dyDescent="0.25">
      <c r="A2321" s="3">
        <f>TITRES_STAT!B2324</f>
        <v>45684</v>
      </c>
      <c r="B2321" s="6">
        <f>TITRES_STAT!D2324</f>
        <v>1.9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1.6392705325726122E-4</v>
      </c>
      <c r="G2321" s="2">
        <f t="shared" si="327"/>
        <v>1.6994562580058246E-4</v>
      </c>
      <c r="H2321" s="2">
        <f t="shared" ref="H2321:H2384" si="328">F2321/G2321</f>
        <v>0.96458530477045912</v>
      </c>
      <c r="I2321" s="2">
        <f t="shared" ref="I2321:I2384" si="329">IF(G2321=0,100,100-(100/(1+H2321)))</f>
        <v>49.098672499902499</v>
      </c>
    </row>
    <row r="2322" spans="1:9" ht="13.5" x14ac:dyDescent="0.25">
      <c r="A2322" s="3">
        <f>TITRES_STAT!B2325</f>
        <v>45685</v>
      </c>
      <c r="B2322" s="6">
        <f>TITRES_STAT!D2325</f>
        <v>1.9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1.5221797802459971E-4</v>
      </c>
      <c r="G2322" s="2">
        <f t="shared" si="327"/>
        <v>1.5780665252911229E-4</v>
      </c>
      <c r="H2322" s="2">
        <f t="shared" si="328"/>
        <v>0.96458530477045912</v>
      </c>
      <c r="I2322" s="2">
        <f t="shared" si="329"/>
        <v>49.098672499902499</v>
      </c>
    </row>
    <row r="2323" spans="1:9" ht="13.5" x14ac:dyDescent="0.25">
      <c r="A2323" s="3">
        <f>TITRES_STAT!B2326</f>
        <v>45686</v>
      </c>
      <c r="B2323" s="6">
        <f>TITRES_STAT!D2326</f>
        <v>1.9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1.4134526530855686E-4</v>
      </c>
      <c r="G2323" s="2">
        <f t="shared" si="327"/>
        <v>1.4653474877703284E-4</v>
      </c>
      <c r="H2323" s="2">
        <f t="shared" si="328"/>
        <v>0.9645853047704589</v>
      </c>
      <c r="I2323" s="2">
        <f t="shared" si="329"/>
        <v>49.098672499902491</v>
      </c>
    </row>
    <row r="2324" spans="1:9" ht="13.5" x14ac:dyDescent="0.25">
      <c r="A2324" s="3">
        <f>TITRES_STAT!B2327</f>
        <v>45687</v>
      </c>
      <c r="B2324" s="6">
        <f>TITRES_STAT!D2327</f>
        <v>1.9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1.3124917492937424E-4</v>
      </c>
      <c r="G2324" s="2">
        <f t="shared" si="327"/>
        <v>1.3606798100724478E-4</v>
      </c>
      <c r="H2324" s="2">
        <f t="shared" si="328"/>
        <v>0.96458530477045901</v>
      </c>
      <c r="I2324" s="2">
        <f t="shared" si="329"/>
        <v>49.098672499902499</v>
      </c>
    </row>
    <row r="2325" spans="1:9" ht="13.5" x14ac:dyDescent="0.25">
      <c r="A2325" s="3">
        <f>TITRES_STAT!B2328</f>
        <v>45688</v>
      </c>
      <c r="B2325" s="6">
        <f>TITRES_STAT!D2328</f>
        <v>1.98</v>
      </c>
      <c r="C2325" s="2">
        <f t="shared" si="324"/>
        <v>8.0000000000000071E-2</v>
      </c>
      <c r="D2325" s="2">
        <f t="shared" si="325"/>
        <v>8.0000000000000071E-2</v>
      </c>
      <c r="E2325" s="2">
        <f t="shared" si="326"/>
        <v>0</v>
      </c>
      <c r="F2325" s="2">
        <f t="shared" si="327"/>
        <v>5.8361599481487102E-3</v>
      </c>
      <c r="G2325" s="2">
        <f t="shared" si="327"/>
        <v>1.263488395067273E-4</v>
      </c>
      <c r="H2325" s="2">
        <f t="shared" si="328"/>
        <v>46.190847268035022</v>
      </c>
      <c r="I2325" s="2">
        <f t="shared" si="329"/>
        <v>97.880945018172298</v>
      </c>
    </row>
    <row r="2326" spans="1:9" ht="13.5" x14ac:dyDescent="0.25">
      <c r="A2326" s="3">
        <f>TITRES_STAT!B2329</f>
        <v>45691</v>
      </c>
      <c r="B2326" s="6">
        <f>TITRES_STAT!D2329</f>
        <v>2.06</v>
      </c>
      <c r="C2326" s="2">
        <f t="shared" si="324"/>
        <v>8.0000000000000071E-2</v>
      </c>
      <c r="D2326" s="2">
        <f t="shared" si="325"/>
        <v>8.0000000000000071E-2</v>
      </c>
      <c r="E2326" s="2">
        <f t="shared" si="326"/>
        <v>0</v>
      </c>
      <c r="F2326" s="2">
        <f t="shared" si="327"/>
        <v>1.1133577094709522E-2</v>
      </c>
      <c r="G2326" s="2">
        <f t="shared" si="327"/>
        <v>1.1732392239910392E-4</v>
      </c>
      <c r="H2326" s="2">
        <f t="shared" si="328"/>
        <v>94.896052459243009</v>
      </c>
      <c r="I2326" s="2">
        <f t="shared" si="329"/>
        <v>98.957204207727926</v>
      </c>
    </row>
    <row r="2327" spans="1:9" ht="13.5" x14ac:dyDescent="0.25">
      <c r="A2327" s="3">
        <f>TITRES_STAT!B2330</f>
        <v>45692</v>
      </c>
      <c r="B2327" s="6">
        <f>TITRES_STAT!D2330</f>
        <v>2.06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1.0338321587944555E-2</v>
      </c>
      <c r="G2327" s="2">
        <f t="shared" si="327"/>
        <v>1.0894364222773935E-4</v>
      </c>
      <c r="H2327" s="2">
        <f t="shared" si="328"/>
        <v>94.896052459243009</v>
      </c>
      <c r="I2327" s="2">
        <f t="shared" si="329"/>
        <v>98.957204207727926</v>
      </c>
    </row>
    <row r="2328" spans="1:9" ht="13.5" x14ac:dyDescent="0.25">
      <c r="A2328" s="3">
        <f>TITRES_STAT!B2331</f>
        <v>45693</v>
      </c>
      <c r="B2328" s="6">
        <f>TITRES_STAT!D2331</f>
        <v>2.06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9.5998700459485158E-3</v>
      </c>
      <c r="G2328" s="2">
        <f t="shared" si="327"/>
        <v>1.0116195349718655E-4</v>
      </c>
      <c r="H2328" s="2">
        <f t="shared" si="328"/>
        <v>94.896052459242995</v>
      </c>
      <c r="I2328" s="2">
        <f t="shared" si="329"/>
        <v>98.957204207727926</v>
      </c>
    </row>
    <row r="2329" spans="1:9" ht="13.5" x14ac:dyDescent="0.25">
      <c r="A2329" s="3">
        <f>TITRES_STAT!B2332</f>
        <v>45694</v>
      </c>
      <c r="B2329" s="6">
        <f>TITRES_STAT!D2332</f>
        <v>2.06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8.9141650426664797E-3</v>
      </c>
      <c r="G2329" s="2">
        <f t="shared" si="327"/>
        <v>9.393609967595895E-5</v>
      </c>
      <c r="H2329" s="2">
        <f t="shared" si="328"/>
        <v>94.896052459242995</v>
      </c>
      <c r="I2329" s="2">
        <f t="shared" si="329"/>
        <v>98.957204207727926</v>
      </c>
    </row>
    <row r="2330" spans="1:9" ht="13.5" x14ac:dyDescent="0.25">
      <c r="A2330" s="3">
        <f>TITRES_STAT!B2333</f>
        <v>45695</v>
      </c>
      <c r="B2330" s="6">
        <f>TITRES_STAT!D2333</f>
        <v>2.06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8.277438968190302E-3</v>
      </c>
      <c r="G2330" s="2">
        <f t="shared" si="327"/>
        <v>8.7226378270533313E-5</v>
      </c>
      <c r="H2330" s="2">
        <f t="shared" si="328"/>
        <v>94.896052459242995</v>
      </c>
      <c r="I2330" s="2">
        <f t="shared" si="329"/>
        <v>98.957204207727926</v>
      </c>
    </row>
    <row r="2331" spans="1:9" ht="13.5" x14ac:dyDescent="0.25">
      <c r="A2331" s="3">
        <f>TITRES_STAT!B2334</f>
        <v>45698</v>
      </c>
      <c r="B2331" s="6">
        <f>TITRES_STAT!D2334</f>
        <v>2.06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7.6861933276052797E-3</v>
      </c>
      <c r="G2331" s="2">
        <f t="shared" si="327"/>
        <v>8.0995922679780934E-5</v>
      </c>
      <c r="H2331" s="2">
        <f t="shared" si="328"/>
        <v>94.896052459242981</v>
      </c>
      <c r="I2331" s="2">
        <f t="shared" si="329"/>
        <v>98.957204207727926</v>
      </c>
    </row>
    <row r="2332" spans="1:9" ht="13.5" x14ac:dyDescent="0.25">
      <c r="A2332" s="3">
        <f>TITRES_STAT!B2335</f>
        <v>45699</v>
      </c>
      <c r="B2332" s="6">
        <f>TITRES_STAT!D2335</f>
        <v>2.06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7.1371795184906172E-3</v>
      </c>
      <c r="G2332" s="2">
        <f t="shared" si="327"/>
        <v>7.5210499631225166E-5</v>
      </c>
      <c r="H2332" s="2">
        <f t="shared" si="328"/>
        <v>94.896052459242966</v>
      </c>
      <c r="I2332" s="2">
        <f t="shared" si="329"/>
        <v>98.957204207727926</v>
      </c>
    </row>
    <row r="2333" spans="1:9" ht="13.5" x14ac:dyDescent="0.25">
      <c r="A2333" s="3">
        <f>TITRES_STAT!B2336</f>
        <v>45700</v>
      </c>
      <c r="B2333" s="6">
        <f>TITRES_STAT!D2336</f>
        <v>2.06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6.6273809814555726E-3</v>
      </c>
      <c r="G2333" s="2">
        <f t="shared" si="330"/>
        <v>6.9838321086137649E-5</v>
      </c>
      <c r="H2333" s="2">
        <f t="shared" si="328"/>
        <v>94.896052459242966</v>
      </c>
      <c r="I2333" s="2">
        <f t="shared" si="329"/>
        <v>98.957204207727926</v>
      </c>
    </row>
    <row r="2334" spans="1:9" ht="13.5" x14ac:dyDescent="0.25">
      <c r="A2334" s="3">
        <f>TITRES_STAT!B2337</f>
        <v>45701</v>
      </c>
      <c r="B2334" s="6">
        <f>TITRES_STAT!D2337</f>
        <v>2.0099999999999998</v>
      </c>
      <c r="C2334" s="2">
        <f t="shared" si="324"/>
        <v>-5.0000000000000266E-2</v>
      </c>
      <c r="D2334" s="2">
        <f t="shared" si="325"/>
        <v>0</v>
      </c>
      <c r="E2334" s="2">
        <f t="shared" si="326"/>
        <v>5.0000000000000266E-2</v>
      </c>
      <c r="F2334" s="2">
        <f t="shared" si="330"/>
        <v>6.1539966256373172E-3</v>
      </c>
      <c r="G2334" s="2">
        <f t="shared" si="330"/>
        <v>3.6362784410085757E-3</v>
      </c>
      <c r="H2334" s="2">
        <f t="shared" si="328"/>
        <v>1.6923887225562448</v>
      </c>
      <c r="I2334" s="2">
        <f t="shared" si="329"/>
        <v>62.858260710193207</v>
      </c>
    </row>
    <row r="2335" spans="1:9" ht="13.5" x14ac:dyDescent="0.25">
      <c r="A2335" s="3">
        <f>TITRES_STAT!B2338</f>
        <v>45702</v>
      </c>
      <c r="B2335" s="6">
        <f>TITRES_STAT!D2338</f>
        <v>2.0099999999999998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5.7144254380917942E-3</v>
      </c>
      <c r="G2335" s="2">
        <f t="shared" si="330"/>
        <v>3.3765442666508203E-3</v>
      </c>
      <c r="H2335" s="2">
        <f t="shared" si="328"/>
        <v>1.6923887225562448</v>
      </c>
      <c r="I2335" s="2">
        <f t="shared" si="329"/>
        <v>62.858260710193207</v>
      </c>
    </row>
    <row r="2336" spans="1:9" ht="13.5" x14ac:dyDescent="0.25">
      <c r="A2336" s="3">
        <f>TITRES_STAT!B2339</f>
        <v>45705</v>
      </c>
      <c r="B2336" s="6">
        <f>TITRES_STAT!D2339</f>
        <v>2.0099999999999998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5.3062521925138087E-3</v>
      </c>
      <c r="G2336" s="2">
        <f t="shared" si="330"/>
        <v>3.1353625333186189E-3</v>
      </c>
      <c r="H2336" s="2">
        <f t="shared" si="328"/>
        <v>1.6923887225562446</v>
      </c>
      <c r="I2336" s="2">
        <f t="shared" si="329"/>
        <v>62.8582607101932</v>
      </c>
    </row>
    <row r="2337" spans="1:9" ht="13.5" x14ac:dyDescent="0.25">
      <c r="A2337" s="3">
        <f>TITRES_STAT!B2340</f>
        <v>45706</v>
      </c>
      <c r="B2337" s="6">
        <f>TITRES_STAT!D2340</f>
        <v>2.0099999999999998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4.9272341787628222E-3</v>
      </c>
      <c r="G2337" s="2">
        <f t="shared" si="330"/>
        <v>2.9114080666530033E-3</v>
      </c>
      <c r="H2337" s="2">
        <f t="shared" si="328"/>
        <v>1.6923887225562446</v>
      </c>
      <c r="I2337" s="2">
        <f t="shared" si="329"/>
        <v>62.8582607101932</v>
      </c>
    </row>
    <row r="2338" spans="1:9" ht="13.5" x14ac:dyDescent="0.25">
      <c r="A2338" s="3">
        <f>TITRES_STAT!B2341</f>
        <v>45707</v>
      </c>
      <c r="B2338" s="6">
        <f>TITRES_STAT!D2341</f>
        <v>2.0099999999999998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4.5752888802797634E-3</v>
      </c>
      <c r="G2338" s="2">
        <f t="shared" si="330"/>
        <v>2.7034503476063604E-3</v>
      </c>
      <c r="H2338" s="2">
        <f t="shared" si="328"/>
        <v>1.6923887225562444</v>
      </c>
      <c r="I2338" s="2">
        <f t="shared" si="329"/>
        <v>62.8582607101932</v>
      </c>
    </row>
    <row r="2339" spans="1:9" ht="13.5" x14ac:dyDescent="0.25">
      <c r="A2339" s="3">
        <f>TITRES_STAT!B2342</f>
        <v>45708</v>
      </c>
      <c r="B2339" s="6">
        <f>TITRES_STAT!D2342</f>
        <v>2.0099999999999998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4.2484825316883518E-3</v>
      </c>
      <c r="G2339" s="2">
        <f t="shared" si="330"/>
        <v>2.5103467513487633E-3</v>
      </c>
      <c r="H2339" s="2">
        <f t="shared" si="328"/>
        <v>1.6923887225562444</v>
      </c>
      <c r="I2339" s="2">
        <f t="shared" si="329"/>
        <v>62.8582607101932</v>
      </c>
    </row>
    <row r="2340" spans="1:9" ht="13.5" x14ac:dyDescent="0.25">
      <c r="A2340" s="3">
        <f>TITRES_STAT!B2343</f>
        <v>45709</v>
      </c>
      <c r="B2340" s="6">
        <f>TITRES_STAT!D2343</f>
        <v>2.0099999999999998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3.9450194937106125E-3</v>
      </c>
      <c r="G2340" s="2">
        <f t="shared" si="330"/>
        <v>2.3310362691095661E-3</v>
      </c>
      <c r="H2340" s="2">
        <f t="shared" si="328"/>
        <v>1.6923887225562444</v>
      </c>
      <c r="I2340" s="2">
        <f t="shared" si="329"/>
        <v>62.8582607101932</v>
      </c>
    </row>
    <row r="2341" spans="1:9" ht="13.5" x14ac:dyDescent="0.25">
      <c r="A2341" s="3">
        <f>TITRES_STAT!B2344</f>
        <v>45712</v>
      </c>
      <c r="B2341" s="6">
        <f>TITRES_STAT!D2344</f>
        <v>2.0099999999999998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3.6632323870169972E-3</v>
      </c>
      <c r="G2341" s="2">
        <f t="shared" si="330"/>
        <v>2.164533678458883E-3</v>
      </c>
      <c r="H2341" s="2">
        <f t="shared" si="328"/>
        <v>1.6923887225562442</v>
      </c>
      <c r="I2341" s="2">
        <f t="shared" si="329"/>
        <v>62.8582607101932</v>
      </c>
    </row>
    <row r="2342" spans="1:9" ht="13.5" x14ac:dyDescent="0.25">
      <c r="A2342" s="3">
        <f>TITRES_STAT!B2345</f>
        <v>45713</v>
      </c>
      <c r="B2342" s="6">
        <f>TITRES_STAT!D2345</f>
        <v>2.0099999999999998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3.4015729308014974E-3</v>
      </c>
      <c r="G2342" s="2">
        <f t="shared" si="330"/>
        <v>2.0099241299975342E-3</v>
      </c>
      <c r="H2342" s="2">
        <f t="shared" si="328"/>
        <v>1.6923887225562442</v>
      </c>
      <c r="I2342" s="2">
        <f t="shared" si="329"/>
        <v>62.8582607101932</v>
      </c>
    </row>
    <row r="2343" spans="1:9" ht="13.5" x14ac:dyDescent="0.25">
      <c r="A2343" s="3">
        <f>TITRES_STAT!B2346</f>
        <v>45714</v>
      </c>
      <c r="B2343" s="6">
        <f>TITRES_STAT!D2346</f>
        <v>2.0099999999999998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3.1586034357442478E-3</v>
      </c>
      <c r="G2343" s="2">
        <f t="shared" si="330"/>
        <v>1.866358120711996E-3</v>
      </c>
      <c r="H2343" s="2">
        <f t="shared" si="328"/>
        <v>1.6923887225562444</v>
      </c>
      <c r="I2343" s="2">
        <f t="shared" si="329"/>
        <v>62.8582607101932</v>
      </c>
    </row>
    <row r="2344" spans="1:9" ht="13.5" x14ac:dyDescent="0.25">
      <c r="A2344" s="3">
        <f>TITRES_STAT!B2347</f>
        <v>45715</v>
      </c>
      <c r="B2344" s="6">
        <f>TITRES_STAT!D2347</f>
        <v>2.0099999999999998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2.9329889046196588E-3</v>
      </c>
      <c r="G2344" s="2">
        <f t="shared" si="330"/>
        <v>1.7330468263754249E-3</v>
      </c>
      <c r="H2344" s="2">
        <f t="shared" si="328"/>
        <v>1.6923887225562444</v>
      </c>
      <c r="I2344" s="2">
        <f t="shared" si="329"/>
        <v>62.8582607101932</v>
      </c>
    </row>
    <row r="2345" spans="1:9" ht="13.5" x14ac:dyDescent="0.25">
      <c r="A2345" s="3">
        <f>TITRES_STAT!B2348</f>
        <v>45716</v>
      </c>
      <c r="B2345" s="6">
        <f>TITRES_STAT!D2348</f>
        <v>2.0099999999999998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2.7234896971468259E-3</v>
      </c>
      <c r="G2345" s="2">
        <f t="shared" si="330"/>
        <v>1.6092577673486089E-3</v>
      </c>
      <c r="H2345" s="2">
        <f t="shared" si="328"/>
        <v>1.6923887225562442</v>
      </c>
      <c r="I2345" s="2">
        <f t="shared" si="329"/>
        <v>62.8582607101932</v>
      </c>
    </row>
    <row r="2346" spans="1:9" ht="13.5" x14ac:dyDescent="0.25">
      <c r="A2346" s="3">
        <f>TITRES_STAT!B2349</f>
        <v>45719</v>
      </c>
      <c r="B2346" s="6">
        <f>TITRES_STAT!D2349</f>
        <v>2.0099999999999998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2.5289547187791954E-3</v>
      </c>
      <c r="G2346" s="2">
        <f t="shared" si="330"/>
        <v>1.4943107839665655E-3</v>
      </c>
      <c r="H2346" s="2">
        <f t="shared" si="328"/>
        <v>1.6923887225562442</v>
      </c>
      <c r="I2346" s="2">
        <f t="shared" si="329"/>
        <v>62.8582607101932</v>
      </c>
    </row>
    <row r="2347" spans="1:9" ht="13.5" x14ac:dyDescent="0.25">
      <c r="A2347" s="3">
        <f>TITRES_STAT!B2350</f>
        <v>45720</v>
      </c>
      <c r="B2347" s="6">
        <f>TITRES_STAT!D2350</f>
        <v>2.0099999999999998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2.3483150960092528E-3</v>
      </c>
      <c r="G2347" s="2">
        <f t="shared" si="330"/>
        <v>1.3875742993975251E-3</v>
      </c>
      <c r="H2347" s="2">
        <f t="shared" si="328"/>
        <v>1.692388722556244</v>
      </c>
      <c r="I2347" s="2">
        <f t="shared" si="329"/>
        <v>62.858260710193193</v>
      </c>
    </row>
    <row r="2348" spans="1:9" ht="13.5" x14ac:dyDescent="0.25">
      <c r="A2348" s="3">
        <f>TITRES_STAT!B2351</f>
        <v>45721</v>
      </c>
      <c r="B2348" s="6">
        <f>TITRES_STAT!D2351</f>
        <v>2.0099999999999998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2.1805783034371633E-3</v>
      </c>
      <c r="G2348" s="2">
        <f t="shared" si="330"/>
        <v>1.288461849440559E-3</v>
      </c>
      <c r="H2348" s="2">
        <f t="shared" si="328"/>
        <v>1.692388722556244</v>
      </c>
      <c r="I2348" s="2">
        <f t="shared" si="329"/>
        <v>62.858260710193193</v>
      </c>
    </row>
    <row r="2349" spans="1:9" ht="13.5" x14ac:dyDescent="0.25">
      <c r="A2349" s="3">
        <f>TITRES_STAT!B2352</f>
        <v>45722</v>
      </c>
      <c r="B2349" s="6">
        <f>TITRES_STAT!D2352</f>
        <v>2.0099999999999998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2.0248227103345086E-3</v>
      </c>
      <c r="G2349" s="2">
        <f t="shared" si="331"/>
        <v>1.1964288601948047E-3</v>
      </c>
      <c r="H2349" s="2">
        <f t="shared" si="328"/>
        <v>1.692388722556244</v>
      </c>
      <c r="I2349" s="2">
        <f t="shared" si="329"/>
        <v>62.858260710193193</v>
      </c>
    </row>
    <row r="2350" spans="1:9" ht="13.5" x14ac:dyDescent="0.25">
      <c r="A2350" s="3">
        <f>TITRES_STAT!B2353</f>
        <v>45723</v>
      </c>
      <c r="B2350" s="6">
        <f>TITRES_STAT!D2353</f>
        <v>2.0099999999999998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1.8801925167391865E-3</v>
      </c>
      <c r="G2350" s="2">
        <f t="shared" si="331"/>
        <v>1.1109696558951759E-3</v>
      </c>
      <c r="H2350" s="2">
        <f t="shared" si="328"/>
        <v>1.6923887225562437</v>
      </c>
      <c r="I2350" s="2">
        <f t="shared" si="329"/>
        <v>62.858260710193186</v>
      </c>
    </row>
    <row r="2351" spans="1:9" ht="13.5" x14ac:dyDescent="0.25">
      <c r="A2351" s="3">
        <f>TITRES_STAT!B2354</f>
        <v>45726</v>
      </c>
      <c r="B2351" s="6">
        <f>TITRES_STAT!D2354</f>
        <v>2.09</v>
      </c>
      <c r="C2351" s="2">
        <f t="shared" si="324"/>
        <v>8.0000000000000071E-2</v>
      </c>
      <c r="D2351" s="2">
        <f t="shared" si="325"/>
        <v>8.0000000000000071E-2</v>
      </c>
      <c r="E2351" s="2">
        <f t="shared" si="326"/>
        <v>0</v>
      </c>
      <c r="F2351" s="2">
        <f t="shared" si="331"/>
        <v>7.4601787655435353E-3</v>
      </c>
      <c r="G2351" s="2">
        <f t="shared" si="331"/>
        <v>1.0316146804740919E-3</v>
      </c>
      <c r="H2351" s="2">
        <f t="shared" si="328"/>
        <v>7.2315554506408466</v>
      </c>
      <c r="I2351" s="2">
        <f t="shared" si="329"/>
        <v>87.851627727027619</v>
      </c>
    </row>
    <row r="2352" spans="1:9" ht="13.5" x14ac:dyDescent="0.25">
      <c r="A2352" s="3">
        <f>TITRES_STAT!B2355</f>
        <v>45727</v>
      </c>
      <c r="B2352" s="6">
        <f>TITRES_STAT!D2355</f>
        <v>2.1</v>
      </c>
      <c r="C2352" s="2">
        <f t="shared" si="324"/>
        <v>1.0000000000000231E-2</v>
      </c>
      <c r="D2352" s="2">
        <f t="shared" si="325"/>
        <v>1.0000000000000231E-2</v>
      </c>
      <c r="E2352" s="2">
        <f t="shared" si="326"/>
        <v>0</v>
      </c>
      <c r="F2352" s="2">
        <f t="shared" si="331"/>
        <v>7.6415945680047281E-3</v>
      </c>
      <c r="G2352" s="2">
        <f t="shared" si="331"/>
        <v>9.5792791758308527E-4</v>
      </c>
      <c r="H2352" s="2">
        <f t="shared" si="328"/>
        <v>7.9772125101907152</v>
      </c>
      <c r="I2352" s="2">
        <f t="shared" si="329"/>
        <v>88.860684774201076</v>
      </c>
    </row>
    <row r="2353" spans="1:9" ht="13.5" x14ac:dyDescent="0.25">
      <c r="A2353" s="3">
        <f>TITRES_STAT!B2356</f>
        <v>45728</v>
      </c>
      <c r="B2353" s="6">
        <f>TITRES_STAT!D2356</f>
        <v>2.1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7.095766384575819E-3</v>
      </c>
      <c r="G2353" s="2">
        <f t="shared" si="331"/>
        <v>8.8950449489857909E-4</v>
      </c>
      <c r="H2353" s="2">
        <f t="shared" si="328"/>
        <v>7.9772125101907161</v>
      </c>
      <c r="I2353" s="2">
        <f t="shared" si="329"/>
        <v>88.860684774201076</v>
      </c>
    </row>
    <row r="2354" spans="1:9" ht="13.5" x14ac:dyDescent="0.25">
      <c r="A2354" s="3">
        <f>TITRES_STAT!B2357</f>
        <v>45729</v>
      </c>
      <c r="B2354" s="6">
        <f>TITRES_STAT!D2357</f>
        <v>2.1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6.5889259285346891E-3</v>
      </c>
      <c r="G2354" s="2">
        <f t="shared" si="331"/>
        <v>8.2596845954868053E-4</v>
      </c>
      <c r="H2354" s="2">
        <f t="shared" si="328"/>
        <v>7.9772125101907161</v>
      </c>
      <c r="I2354" s="2">
        <f t="shared" si="329"/>
        <v>88.860684774201076</v>
      </c>
    </row>
    <row r="2355" spans="1:9" ht="13.5" x14ac:dyDescent="0.25">
      <c r="A2355" s="3">
        <f>TITRES_STAT!B2358</f>
        <v>45730</v>
      </c>
      <c r="B2355" s="6">
        <f>TITRES_STAT!D2358</f>
        <v>2.1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6.1182883622107826E-3</v>
      </c>
      <c r="G2355" s="2">
        <f t="shared" si="331"/>
        <v>7.6697071243806043E-4</v>
      </c>
      <c r="H2355" s="2">
        <f t="shared" si="328"/>
        <v>7.977212510190717</v>
      </c>
      <c r="I2355" s="2">
        <f t="shared" si="329"/>
        <v>88.860684774201076</v>
      </c>
    </row>
    <row r="2356" spans="1:9" ht="13.5" x14ac:dyDescent="0.25">
      <c r="A2356" s="3">
        <f>TITRES_STAT!B2359</f>
        <v>45733</v>
      </c>
      <c r="B2356" s="6">
        <f>TITRES_STAT!D2359</f>
        <v>2.1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5.6812677649100123E-3</v>
      </c>
      <c r="G2356" s="2">
        <f t="shared" si="331"/>
        <v>7.121870901210561E-4</v>
      </c>
      <c r="H2356" s="2">
        <f t="shared" si="328"/>
        <v>7.977212510190717</v>
      </c>
      <c r="I2356" s="2">
        <f t="shared" si="329"/>
        <v>88.860684774201076</v>
      </c>
    </row>
    <row r="2357" spans="1:9" ht="13.5" x14ac:dyDescent="0.25">
      <c r="A2357" s="3">
        <f>TITRES_STAT!B2360</f>
        <v>45734</v>
      </c>
      <c r="B2357" s="6">
        <f>TITRES_STAT!D2360</f>
        <v>2.1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5.275462924559297E-3</v>
      </c>
      <c r="G2357" s="2">
        <f t="shared" si="331"/>
        <v>6.6131658368383782E-4</v>
      </c>
      <c r="H2357" s="2">
        <f t="shared" si="328"/>
        <v>7.977212510190717</v>
      </c>
      <c r="I2357" s="2">
        <f t="shared" si="329"/>
        <v>88.860684774201076</v>
      </c>
    </row>
    <row r="2358" spans="1:9" ht="13.5" x14ac:dyDescent="0.25">
      <c r="A2358" s="3">
        <f>TITRES_STAT!B2361</f>
        <v>45735</v>
      </c>
      <c r="B2358" s="6">
        <f>TITRES_STAT!D2361</f>
        <v>2.0099999999999998</v>
      </c>
      <c r="C2358" s="2">
        <f t="shared" si="324"/>
        <v>-9.0000000000000302E-2</v>
      </c>
      <c r="D2358" s="2">
        <f t="shared" si="325"/>
        <v>0</v>
      </c>
      <c r="E2358" s="2">
        <f t="shared" si="326"/>
        <v>9.0000000000000302E-2</v>
      </c>
      <c r="F2358" s="2">
        <f t="shared" si="331"/>
        <v>4.8986441442336326E-3</v>
      </c>
      <c r="G2358" s="2">
        <f t="shared" si="331"/>
        <v>7.0426511134207281E-3</v>
      </c>
      <c r="H2358" s="2">
        <f t="shared" si="328"/>
        <v>0.69556819801830039</v>
      </c>
      <c r="I2358" s="2">
        <f t="shared" si="329"/>
        <v>41.022720220351353</v>
      </c>
    </row>
    <row r="2359" spans="1:9" ht="13.5" x14ac:dyDescent="0.25">
      <c r="A2359" s="3">
        <f>TITRES_STAT!B2362</f>
        <v>45737</v>
      </c>
      <c r="B2359" s="6">
        <f>TITRES_STAT!D2362</f>
        <v>1.92</v>
      </c>
      <c r="C2359" s="2">
        <f t="shared" si="324"/>
        <v>-8.9999999999999858E-2</v>
      </c>
      <c r="D2359" s="2">
        <f t="shared" si="325"/>
        <v>0</v>
      </c>
      <c r="E2359" s="2">
        <f t="shared" si="326"/>
        <v>8.9999999999999858E-2</v>
      </c>
      <c r="F2359" s="2">
        <f t="shared" si="331"/>
        <v>4.5487409910740873E-3</v>
      </c>
      <c r="G2359" s="2">
        <f t="shared" si="331"/>
        <v>1.2968176033890666E-2</v>
      </c>
      <c r="H2359" s="2">
        <f t="shared" si="328"/>
        <v>0.35076181717355898</v>
      </c>
      <c r="I2359" s="2">
        <f t="shared" si="329"/>
        <v>25.96770301869509</v>
      </c>
    </row>
    <row r="2360" spans="1:9" ht="13.5" x14ac:dyDescent="0.25">
      <c r="A2360" s="3">
        <f>TITRES_STAT!B2363</f>
        <v>45740</v>
      </c>
      <c r="B2360" s="6">
        <f>TITRES_STAT!D2363</f>
        <v>1.92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4.2238309202830811E-3</v>
      </c>
      <c r="G2360" s="2">
        <f t="shared" si="331"/>
        <v>1.2041877745755618E-2</v>
      </c>
      <c r="H2360" s="2">
        <f t="shared" si="328"/>
        <v>0.35076181717355903</v>
      </c>
      <c r="I2360" s="2">
        <f t="shared" si="329"/>
        <v>25.96770301869509</v>
      </c>
    </row>
    <row r="2361" spans="1:9" ht="13.5" x14ac:dyDescent="0.25">
      <c r="A2361" s="3">
        <f>TITRES_STAT!B2364</f>
        <v>45741</v>
      </c>
      <c r="B2361" s="6">
        <f>TITRES_STAT!D2364</f>
        <v>1.92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3.9221287116914328E-3</v>
      </c>
      <c r="G2361" s="2">
        <f t="shared" si="331"/>
        <v>1.1181743621058787E-2</v>
      </c>
      <c r="H2361" s="2">
        <f t="shared" si="328"/>
        <v>0.35076181717355909</v>
      </c>
      <c r="I2361" s="2">
        <f t="shared" si="329"/>
        <v>25.967703018695104</v>
      </c>
    </row>
    <row r="2362" spans="1:9" ht="13.5" x14ac:dyDescent="0.25">
      <c r="A2362" s="3">
        <f>TITRES_STAT!B2365</f>
        <v>45742</v>
      </c>
      <c r="B2362" s="6">
        <f>TITRES_STAT!D2365</f>
        <v>1.9</v>
      </c>
      <c r="C2362" s="2">
        <f t="shared" si="324"/>
        <v>-2.0000000000000018E-2</v>
      </c>
      <c r="D2362" s="2">
        <f t="shared" si="325"/>
        <v>0</v>
      </c>
      <c r="E2362" s="2">
        <f t="shared" si="326"/>
        <v>2.0000000000000018E-2</v>
      </c>
      <c r="F2362" s="2">
        <f t="shared" si="331"/>
        <v>3.6419766608563305E-3</v>
      </c>
      <c r="G2362" s="2">
        <f t="shared" si="331"/>
        <v>1.1811619076697446E-2</v>
      </c>
      <c r="H2362" s="2">
        <f t="shared" si="328"/>
        <v>0.30833847901863043</v>
      </c>
      <c r="I2362" s="2">
        <f t="shared" si="329"/>
        <v>23.567179591775954</v>
      </c>
    </row>
    <row r="2363" spans="1:9" ht="13.5" x14ac:dyDescent="0.25">
      <c r="A2363" s="3">
        <f>TITRES_STAT!B2366</f>
        <v>45743</v>
      </c>
      <c r="B2363" s="6">
        <f>TITRES_STAT!D2366</f>
        <v>1.9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3.3818354707951638E-3</v>
      </c>
      <c r="G2363" s="2">
        <f t="shared" si="331"/>
        <v>1.0967931999790485E-2</v>
      </c>
      <c r="H2363" s="2">
        <f t="shared" si="328"/>
        <v>0.30833847901863043</v>
      </c>
      <c r="I2363" s="2">
        <f t="shared" si="329"/>
        <v>23.567179591775954</v>
      </c>
    </row>
    <row r="2364" spans="1:9" ht="13.5" x14ac:dyDescent="0.25">
      <c r="A2364" s="3">
        <f>TITRES_STAT!B2367</f>
        <v>45744</v>
      </c>
      <c r="B2364" s="6">
        <f>TITRES_STAT!D2367</f>
        <v>1.9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3.1402757943097951E-3</v>
      </c>
      <c r="G2364" s="2">
        <f t="shared" si="331"/>
        <v>1.0184508285519736E-2</v>
      </c>
      <c r="H2364" s="2">
        <f t="shared" si="328"/>
        <v>0.30833847901863043</v>
      </c>
      <c r="I2364" s="2">
        <f t="shared" si="329"/>
        <v>23.567179591775954</v>
      </c>
    </row>
    <row r="2365" spans="1:9" ht="13.5" x14ac:dyDescent="0.25">
      <c r="A2365" s="3">
        <f>TITRES_STAT!B2368</f>
        <v>45749</v>
      </c>
      <c r="B2365" s="6">
        <f>TITRES_STAT!D2368</f>
        <v>1.9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2.9159703804305243E-3</v>
      </c>
      <c r="G2365" s="2">
        <f t="shared" si="332"/>
        <v>9.457043407982613E-3</v>
      </c>
      <c r="H2365" s="2">
        <f t="shared" si="328"/>
        <v>0.30833847901863043</v>
      </c>
      <c r="I2365" s="2">
        <f t="shared" si="329"/>
        <v>23.567179591775954</v>
      </c>
    </row>
    <row r="2366" spans="1:9" ht="13.5" x14ac:dyDescent="0.25">
      <c r="A2366" s="3">
        <f>TITRES_STAT!B2369</f>
        <v>45750</v>
      </c>
      <c r="B2366" s="6">
        <f>TITRES_STAT!D2369</f>
        <v>1.9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2.7076867818283438E-3</v>
      </c>
      <c r="G2366" s="2">
        <f t="shared" si="332"/>
        <v>8.7815403074124262E-3</v>
      </c>
      <c r="H2366" s="2">
        <f t="shared" si="328"/>
        <v>0.30833847901863043</v>
      </c>
      <c r="I2366" s="2">
        <f t="shared" si="329"/>
        <v>23.567179591775954</v>
      </c>
    </row>
    <row r="2367" spans="1:9" ht="13.5" x14ac:dyDescent="0.25">
      <c r="A2367" s="3">
        <f>TITRES_STAT!B2370</f>
        <v>45751</v>
      </c>
      <c r="B2367" s="6">
        <f>TITRES_STAT!D2370</f>
        <v>1.9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2.5142805831263192E-3</v>
      </c>
      <c r="G2367" s="2">
        <f t="shared" si="332"/>
        <v>8.1542874283115387E-3</v>
      </c>
      <c r="H2367" s="2">
        <f t="shared" si="328"/>
        <v>0.30833847901863043</v>
      </c>
      <c r="I2367" s="2">
        <f t="shared" si="329"/>
        <v>23.567179591775954</v>
      </c>
    </row>
    <row r="2368" spans="1:9" ht="13.5" x14ac:dyDescent="0.25">
      <c r="A2368" s="3">
        <f>TITRES_STAT!B2371</f>
        <v>45754</v>
      </c>
      <c r="B2368" s="6">
        <f>TITRES_STAT!D2371</f>
        <v>1.9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2.3346891129030108E-3</v>
      </c>
      <c r="G2368" s="2">
        <f t="shared" si="332"/>
        <v>7.5718383262892855E-3</v>
      </c>
      <c r="H2368" s="2">
        <f t="shared" si="328"/>
        <v>0.30833847901863043</v>
      </c>
      <c r="I2368" s="2">
        <f t="shared" si="329"/>
        <v>23.567179591775954</v>
      </c>
    </row>
    <row r="2369" spans="1:9" ht="13.5" x14ac:dyDescent="0.25">
      <c r="A2369" s="3">
        <f>TITRES_STAT!B2372</f>
        <v>45755</v>
      </c>
      <c r="B2369" s="6">
        <f>TITRES_STAT!D2372</f>
        <v>1.9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2.1679256048385098E-3</v>
      </c>
      <c r="G2369" s="2">
        <f t="shared" si="332"/>
        <v>7.0309927315543369E-3</v>
      </c>
      <c r="H2369" s="2">
        <f t="shared" si="328"/>
        <v>0.30833847901863043</v>
      </c>
      <c r="I2369" s="2">
        <f t="shared" si="329"/>
        <v>23.567179591775954</v>
      </c>
    </row>
    <row r="2370" spans="1:9" ht="13.5" x14ac:dyDescent="0.25">
      <c r="A2370" s="3">
        <f>TITRES_STAT!B2373</f>
        <v>45757</v>
      </c>
      <c r="B2370" s="6">
        <f>TITRES_STAT!D2373</f>
        <v>1.91</v>
      </c>
      <c r="C2370" s="2">
        <f t="shared" si="324"/>
        <v>1.0000000000000009E-2</v>
      </c>
      <c r="D2370" s="2">
        <f t="shared" si="325"/>
        <v>1.0000000000000009E-2</v>
      </c>
      <c r="E2370" s="2">
        <f t="shared" si="326"/>
        <v>0</v>
      </c>
      <c r="F2370" s="2">
        <f t="shared" si="332"/>
        <v>2.7273594902071882E-3</v>
      </c>
      <c r="G2370" s="2">
        <f t="shared" si="332"/>
        <v>6.5287789650147416E-3</v>
      </c>
      <c r="H2370" s="2">
        <f t="shared" si="328"/>
        <v>0.41774419149768688</v>
      </c>
      <c r="I2370" s="2">
        <f t="shared" si="329"/>
        <v>29.465413718703886</v>
      </c>
    </row>
    <row r="2371" spans="1:9" ht="13.5" x14ac:dyDescent="0.25">
      <c r="A2371" s="3">
        <f>TITRES_STAT!B2374</f>
        <v>45758</v>
      </c>
      <c r="B2371" s="6">
        <f>TITRES_STAT!D2374</f>
        <v>1.91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2.532548098049532E-3</v>
      </c>
      <c r="G2371" s="2">
        <f t="shared" si="332"/>
        <v>6.0624376103708315E-3</v>
      </c>
      <c r="H2371" s="2">
        <f t="shared" si="328"/>
        <v>0.41774419149768688</v>
      </c>
      <c r="I2371" s="2">
        <f t="shared" si="329"/>
        <v>29.465413718703886</v>
      </c>
    </row>
    <row r="2372" spans="1:9" ht="13.5" x14ac:dyDescent="0.25">
      <c r="A2372" s="3">
        <f>TITRES_STAT!B2375</f>
        <v>45761</v>
      </c>
      <c r="B2372" s="6">
        <f>TITRES_STAT!D2375</f>
        <v>1.91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2.3516518053317082E-3</v>
      </c>
      <c r="G2372" s="2">
        <f t="shared" si="332"/>
        <v>5.6294063524872009E-3</v>
      </c>
      <c r="H2372" s="2">
        <f t="shared" si="328"/>
        <v>0.41774419149768688</v>
      </c>
      <c r="I2372" s="2">
        <f t="shared" si="329"/>
        <v>29.465413718703886</v>
      </c>
    </row>
    <row r="2373" spans="1:9" ht="13.5" x14ac:dyDescent="0.25">
      <c r="A2373" s="3">
        <f>TITRES_STAT!B2376</f>
        <v>45762</v>
      </c>
      <c r="B2373" s="6">
        <f>TITRES_STAT!D2376</f>
        <v>1.91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2.1836766763794432E-3</v>
      </c>
      <c r="G2373" s="2">
        <f t="shared" si="332"/>
        <v>5.227305898738115E-3</v>
      </c>
      <c r="H2373" s="2">
        <f t="shared" si="328"/>
        <v>0.41774419149768688</v>
      </c>
      <c r="I2373" s="2">
        <f t="shared" si="329"/>
        <v>29.465413718703886</v>
      </c>
    </row>
    <row r="2374" spans="1:9" ht="13.5" x14ac:dyDescent="0.25">
      <c r="A2374" s="3">
        <f>TITRES_STAT!B2377</f>
        <v>45763</v>
      </c>
      <c r="B2374" s="6">
        <f>TITRES_STAT!D2377</f>
        <v>1.91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2.0276997709237688E-3</v>
      </c>
      <c r="G2374" s="2">
        <f t="shared" si="332"/>
        <v>4.8539269059711069E-3</v>
      </c>
      <c r="H2374" s="2">
        <f t="shared" si="328"/>
        <v>0.41774419149768688</v>
      </c>
      <c r="I2374" s="2">
        <f t="shared" si="329"/>
        <v>29.465413718703886</v>
      </c>
    </row>
    <row r="2375" spans="1:9" ht="13.5" x14ac:dyDescent="0.25">
      <c r="A2375" s="3">
        <f>TITRES_STAT!B2378</f>
        <v>45764</v>
      </c>
      <c r="B2375" s="6">
        <f>TITRES_STAT!D2378</f>
        <v>1.91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1.8828640730006424E-3</v>
      </c>
      <c r="G2375" s="2">
        <f t="shared" si="332"/>
        <v>4.5072178412588846E-3</v>
      </c>
      <c r="H2375" s="2">
        <f t="shared" si="328"/>
        <v>0.41774419149768688</v>
      </c>
      <c r="I2375" s="2">
        <f t="shared" si="329"/>
        <v>29.465413718703886</v>
      </c>
    </row>
    <row r="2376" spans="1:9" ht="13.5" x14ac:dyDescent="0.25">
      <c r="A2376" s="3">
        <f>TITRES_STAT!B2379</f>
        <v>45765</v>
      </c>
      <c r="B2376" s="6">
        <f>TITRES_STAT!D2379</f>
        <v>1.91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1.7483737820720249E-3</v>
      </c>
      <c r="G2376" s="2">
        <f t="shared" si="332"/>
        <v>4.185273709740393E-3</v>
      </c>
      <c r="H2376" s="2">
        <f t="shared" si="328"/>
        <v>0.41774419149768682</v>
      </c>
      <c r="I2376" s="2">
        <f t="shared" si="329"/>
        <v>29.465413718703886</v>
      </c>
    </row>
    <row r="2377" spans="1:9" ht="13.5" x14ac:dyDescent="0.25">
      <c r="A2377" s="3">
        <f>TITRES_STAT!B2380</f>
        <v>45768</v>
      </c>
      <c r="B2377" s="6">
        <f>TITRES_STAT!D2380</f>
        <v>1.91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1.6234899404954516E-3</v>
      </c>
      <c r="G2377" s="2">
        <f t="shared" si="332"/>
        <v>3.8863255876160794E-3</v>
      </c>
      <c r="H2377" s="2">
        <f t="shared" si="328"/>
        <v>0.41774419149768677</v>
      </c>
      <c r="I2377" s="2">
        <f t="shared" si="329"/>
        <v>29.465413718703871</v>
      </c>
    </row>
    <row r="2378" spans="1:9" ht="13.5" x14ac:dyDescent="0.25">
      <c r="A2378" s="3">
        <f>TITRES_STAT!B2381</f>
        <v>45769</v>
      </c>
      <c r="B2378" s="6">
        <f>TITRES_STAT!D2381</f>
        <v>1.91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1.5075263733172052E-3</v>
      </c>
      <c r="G2378" s="2">
        <f t="shared" si="332"/>
        <v>3.6087309027863597E-3</v>
      </c>
      <c r="H2378" s="2">
        <f t="shared" si="328"/>
        <v>0.41774419149768682</v>
      </c>
      <c r="I2378" s="2">
        <f t="shared" si="329"/>
        <v>29.465413718703886</v>
      </c>
    </row>
    <row r="2379" spans="1:9" ht="13.5" x14ac:dyDescent="0.25">
      <c r="A2379" s="3">
        <f>TITRES_STAT!B2382</f>
        <v>45770</v>
      </c>
      <c r="B2379" s="6">
        <f>TITRES_STAT!D2382</f>
        <v>1.91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1.3998459180802618E-3</v>
      </c>
      <c r="G2379" s="2">
        <f t="shared" si="332"/>
        <v>3.3509644097301913E-3</v>
      </c>
      <c r="H2379" s="2">
        <f t="shared" si="328"/>
        <v>0.41774419149768671</v>
      </c>
      <c r="I2379" s="2">
        <f t="shared" si="329"/>
        <v>29.465413718703871</v>
      </c>
    </row>
    <row r="2380" spans="1:9" ht="13.5" x14ac:dyDescent="0.25">
      <c r="A2380" s="3">
        <f>TITRES_STAT!B2383</f>
        <v>45771</v>
      </c>
      <c r="B2380" s="6">
        <f>TITRES_STAT!D2383</f>
        <v>1.91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1.2998569239316717E-3</v>
      </c>
      <c r="G2380" s="2">
        <f t="shared" si="332"/>
        <v>3.1116098090351774E-3</v>
      </c>
      <c r="H2380" s="2">
        <f t="shared" si="328"/>
        <v>0.41774419149768677</v>
      </c>
      <c r="I2380" s="2">
        <f t="shared" si="329"/>
        <v>29.465413718703871</v>
      </c>
    </row>
    <row r="2381" spans="1:9" ht="13.5" x14ac:dyDescent="0.25">
      <c r="A2381" s="3">
        <f>TITRES_STAT!B2384</f>
        <v>45772</v>
      </c>
      <c r="B2381" s="6">
        <f>TITRES_STAT!D2384</f>
        <v>1.91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1.2070100007936951E-3</v>
      </c>
      <c r="G2381" s="2">
        <f t="shared" si="336"/>
        <v>2.8893519655326647E-3</v>
      </c>
      <c r="H2381" s="2">
        <f t="shared" si="328"/>
        <v>0.41774419149768677</v>
      </c>
      <c r="I2381" s="2">
        <f t="shared" si="329"/>
        <v>29.465413718703871</v>
      </c>
    </row>
    <row r="2382" spans="1:9" ht="13.5" x14ac:dyDescent="0.25">
      <c r="A2382" s="3">
        <f>TITRES_STAT!B2385</f>
        <v>45775</v>
      </c>
      <c r="B2382" s="6">
        <f>TITRES_STAT!D2385</f>
        <v>1.91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1.1207950007370026E-3</v>
      </c>
      <c r="G2382" s="2">
        <f t="shared" si="336"/>
        <v>2.682969682280332E-3</v>
      </c>
      <c r="H2382" s="2">
        <f t="shared" si="328"/>
        <v>0.41774419149768671</v>
      </c>
      <c r="I2382" s="2">
        <f t="shared" si="329"/>
        <v>29.465413718703871</v>
      </c>
    </row>
    <row r="2383" spans="1:9" ht="13.5" x14ac:dyDescent="0.25">
      <c r="A2383" s="3">
        <f>TITRES_STAT!B2386</f>
        <v>45776</v>
      </c>
      <c r="B2383" s="6">
        <f>TITRES_STAT!D2386</f>
        <v>1.91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1.0407382149700739E-3</v>
      </c>
      <c r="G2383" s="2">
        <f t="shared" si="336"/>
        <v>2.4913289906888796E-3</v>
      </c>
      <c r="H2383" s="2">
        <f t="shared" si="328"/>
        <v>0.41774419149768671</v>
      </c>
      <c r="I2383" s="2">
        <f t="shared" si="329"/>
        <v>29.465413718703871</v>
      </c>
    </row>
    <row r="2384" spans="1:9" ht="13.5" x14ac:dyDescent="0.25">
      <c r="A2384" s="3">
        <f>TITRES_STAT!B2387</f>
        <v>45777</v>
      </c>
      <c r="B2384" s="6">
        <f>TITRES_STAT!D2387</f>
        <v>1.91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9.6639977104364002E-4</v>
      </c>
      <c r="G2384" s="2">
        <f t="shared" si="336"/>
        <v>2.3133769199253883E-3</v>
      </c>
      <c r="H2384" s="2">
        <f t="shared" si="328"/>
        <v>0.41774419149768671</v>
      </c>
      <c r="I2384" s="2">
        <f t="shared" si="329"/>
        <v>29.465413718703871</v>
      </c>
    </row>
    <row r="2385" spans="1:9" ht="13.5" x14ac:dyDescent="0.25">
      <c r="A2385" s="3">
        <f>TITRES_STAT!B2388</f>
        <v>45779</v>
      </c>
      <c r="B2385" s="6">
        <f>TITRES_STAT!D2388</f>
        <v>1.91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8.9737121596909428E-4</v>
      </c>
      <c r="G2385" s="2">
        <f t="shared" si="336"/>
        <v>2.148135711359289E-3</v>
      </c>
      <c r="H2385" s="2">
        <f t="shared" ref="H2385:H2448" si="337">F2385/G2385</f>
        <v>0.41774419149768671</v>
      </c>
      <c r="I2385" s="2">
        <f t="shared" ref="I2385:I2448" si="338">IF(G2385=0,100,100-(100/(1+H2385)))</f>
        <v>29.465413718703871</v>
      </c>
    </row>
    <row r="2386" spans="1:9" ht="13.5" x14ac:dyDescent="0.25">
      <c r="A2386" s="3">
        <f>TITRES_STAT!B2389</f>
        <v>45782</v>
      </c>
      <c r="B2386" s="6">
        <f>TITRES_STAT!D2389</f>
        <v>1.9</v>
      </c>
      <c r="C2386" s="2">
        <f t="shared" si="333"/>
        <v>-1.0000000000000009E-2</v>
      </c>
      <c r="D2386" s="2">
        <f t="shared" si="334"/>
        <v>0</v>
      </c>
      <c r="E2386" s="2">
        <f t="shared" si="335"/>
        <v>1.0000000000000009E-2</v>
      </c>
      <c r="F2386" s="2">
        <f t="shared" si="336"/>
        <v>8.3327327197130186E-4</v>
      </c>
      <c r="G2386" s="2">
        <f t="shared" si="336"/>
        <v>2.7089831605479121E-3</v>
      </c>
      <c r="H2386" s="2">
        <f t="shared" si="337"/>
        <v>0.30759632769469342</v>
      </c>
      <c r="I2386" s="2">
        <f t="shared" si="338"/>
        <v>23.523798681584637</v>
      </c>
    </row>
    <row r="2387" spans="1:9" ht="13.5" x14ac:dyDescent="0.25">
      <c r="A2387" s="3">
        <f>TITRES_STAT!B2390</f>
        <v>45783</v>
      </c>
      <c r="B2387" s="6">
        <f>TITRES_STAT!D2390</f>
        <v>1.91</v>
      </c>
      <c r="C2387" s="2">
        <f t="shared" si="333"/>
        <v>1.0000000000000009E-2</v>
      </c>
      <c r="D2387" s="2">
        <f t="shared" si="334"/>
        <v>1.0000000000000009E-2</v>
      </c>
      <c r="E2387" s="2">
        <f t="shared" si="335"/>
        <v>0</v>
      </c>
      <c r="F2387" s="2">
        <f t="shared" si="336"/>
        <v>1.4880394668304951E-3</v>
      </c>
      <c r="G2387" s="2">
        <f t="shared" si="336"/>
        <v>2.5154843633659186E-3</v>
      </c>
      <c r="H2387" s="2">
        <f t="shared" si="337"/>
        <v>0.59155186512047309</v>
      </c>
      <c r="I2387" s="2">
        <f t="shared" si="338"/>
        <v>37.168243026481285</v>
      </c>
    </row>
    <row r="2388" spans="1:9" ht="13.5" x14ac:dyDescent="0.25">
      <c r="A2388" s="3">
        <f>TITRES_STAT!B2391</f>
        <v>45784</v>
      </c>
      <c r="B2388" s="6">
        <f>TITRES_STAT!D2391</f>
        <v>1.91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1.3817509334854597E-3</v>
      </c>
      <c r="G2388" s="2">
        <f t="shared" si="336"/>
        <v>2.3358069088397814E-3</v>
      </c>
      <c r="H2388" s="2">
        <f t="shared" si="337"/>
        <v>0.5915518651204732</v>
      </c>
      <c r="I2388" s="2">
        <f t="shared" si="338"/>
        <v>37.168243026481292</v>
      </c>
    </row>
    <row r="2389" spans="1:9" ht="13.5" x14ac:dyDescent="0.25">
      <c r="A2389" s="3">
        <f>TITRES_STAT!B2392</f>
        <v>45785</v>
      </c>
      <c r="B2389" s="6">
        <f>TITRES_STAT!D2392</f>
        <v>1.91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1.2830544382364981E-3</v>
      </c>
      <c r="G2389" s="2">
        <f t="shared" si="336"/>
        <v>2.1689635582083683E-3</v>
      </c>
      <c r="H2389" s="2">
        <f t="shared" si="337"/>
        <v>0.59155186512047309</v>
      </c>
      <c r="I2389" s="2">
        <f t="shared" si="338"/>
        <v>37.168243026481285</v>
      </c>
    </row>
    <row r="2390" spans="1:9" ht="13.5" x14ac:dyDescent="0.25">
      <c r="A2390" s="3">
        <f>TITRES_STAT!B2393</f>
        <v>45786</v>
      </c>
      <c r="B2390" s="6">
        <f>TITRES_STAT!D2393</f>
        <v>1.91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1.1914076926481769E-3</v>
      </c>
      <c r="G2390" s="2">
        <f t="shared" si="336"/>
        <v>2.0140375897649133E-3</v>
      </c>
      <c r="H2390" s="2">
        <f t="shared" si="337"/>
        <v>0.5915518651204732</v>
      </c>
      <c r="I2390" s="2">
        <f t="shared" si="338"/>
        <v>37.168243026481292</v>
      </c>
    </row>
    <row r="2391" spans="1:9" ht="13.5" x14ac:dyDescent="0.25">
      <c r="A2391" s="3">
        <f>TITRES_STAT!B2394</f>
        <v>45789</v>
      </c>
      <c r="B2391" s="6">
        <f>TITRES_STAT!D2394</f>
        <v>1.91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1.1063071431733071E-3</v>
      </c>
      <c r="G2391" s="2">
        <f t="shared" si="336"/>
        <v>1.8701777619245623E-3</v>
      </c>
      <c r="H2391" s="2">
        <f t="shared" si="337"/>
        <v>0.5915518651204732</v>
      </c>
      <c r="I2391" s="2">
        <f t="shared" si="338"/>
        <v>37.168243026481292</v>
      </c>
    </row>
    <row r="2392" spans="1:9" ht="13.5" x14ac:dyDescent="0.25">
      <c r="A2392" s="3">
        <f>TITRES_STAT!B2395</f>
        <v>45790</v>
      </c>
      <c r="B2392" s="6">
        <f>TITRES_STAT!D2395</f>
        <v>1.91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1.0272852043752138E-3</v>
      </c>
      <c r="G2392" s="2">
        <f t="shared" si="336"/>
        <v>1.7365936360728077E-3</v>
      </c>
      <c r="H2392" s="2">
        <f t="shared" si="337"/>
        <v>0.5915518651204732</v>
      </c>
      <c r="I2392" s="2">
        <f t="shared" si="338"/>
        <v>37.168243026481292</v>
      </c>
    </row>
    <row r="2393" spans="1:9" ht="13.5" x14ac:dyDescent="0.25">
      <c r="A2393" s="3">
        <f>TITRES_STAT!B2396</f>
        <v>45791</v>
      </c>
      <c r="B2393" s="6">
        <f>TITRES_STAT!D2396</f>
        <v>1.91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9.5390768977698416E-4</v>
      </c>
      <c r="G2393" s="2">
        <f t="shared" si="336"/>
        <v>1.6125512334961786E-3</v>
      </c>
      <c r="H2393" s="2">
        <f t="shared" si="337"/>
        <v>0.5915518651204732</v>
      </c>
      <c r="I2393" s="2">
        <f t="shared" si="338"/>
        <v>37.168243026481292</v>
      </c>
    </row>
    <row r="2394" spans="1:9" ht="13.5" x14ac:dyDescent="0.25">
      <c r="A2394" s="3">
        <f>TITRES_STAT!B2397</f>
        <v>45792</v>
      </c>
      <c r="B2394" s="6">
        <f>TITRES_STAT!D2397</f>
        <v>1.91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8.8577142622148534E-4</v>
      </c>
      <c r="G2394" s="2">
        <f t="shared" si="336"/>
        <v>1.4973690025321658E-3</v>
      </c>
      <c r="H2394" s="2">
        <f t="shared" si="337"/>
        <v>0.59155186512047331</v>
      </c>
      <c r="I2394" s="2">
        <f t="shared" si="338"/>
        <v>37.168243026481299</v>
      </c>
    </row>
    <row r="2395" spans="1:9" ht="13.5" x14ac:dyDescent="0.25">
      <c r="A2395" s="3">
        <f>TITRES_STAT!B2398</f>
        <v>45793</v>
      </c>
      <c r="B2395" s="6">
        <f>TITRES_STAT!D2398</f>
        <v>1.91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8.2250203863423646E-4</v>
      </c>
      <c r="G2395" s="2">
        <f t="shared" si="336"/>
        <v>1.3904140737798683E-3</v>
      </c>
      <c r="H2395" s="2">
        <f t="shared" si="337"/>
        <v>0.59155186512047331</v>
      </c>
      <c r="I2395" s="2">
        <f t="shared" si="338"/>
        <v>37.168243026481299</v>
      </c>
    </row>
    <row r="2396" spans="1:9" ht="13.5" x14ac:dyDescent="0.25">
      <c r="A2396" s="3">
        <f>TITRES_STAT!B2399</f>
        <v>45796</v>
      </c>
      <c r="B2396" s="6">
        <f>TITRES_STAT!D2399</f>
        <v>1.91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7.6375189301750533E-4</v>
      </c>
      <c r="G2396" s="2">
        <f t="shared" si="336"/>
        <v>1.2910987827955919E-3</v>
      </c>
      <c r="H2396" s="2">
        <f t="shared" si="337"/>
        <v>0.59155186512047342</v>
      </c>
      <c r="I2396" s="2">
        <f t="shared" si="338"/>
        <v>37.168243026481299</v>
      </c>
    </row>
    <row r="2397" spans="1:9" ht="13.5" x14ac:dyDescent="0.25">
      <c r="A2397" s="3">
        <f>TITRES_STAT!B2400</f>
        <v>45797</v>
      </c>
      <c r="B2397" s="6">
        <f>TITRES_STAT!D2400</f>
        <v>1.91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7.091981863733978E-4</v>
      </c>
      <c r="G2397" s="2">
        <f t="shared" si="339"/>
        <v>1.1988774411673352E-3</v>
      </c>
      <c r="H2397" s="2">
        <f t="shared" si="337"/>
        <v>0.59155186512047342</v>
      </c>
      <c r="I2397" s="2">
        <f t="shared" si="338"/>
        <v>37.168243026481299</v>
      </c>
    </row>
    <row r="2398" spans="1:9" ht="13.5" x14ac:dyDescent="0.25">
      <c r="A2398" s="3">
        <f>TITRES_STAT!B2401</f>
        <v>45798</v>
      </c>
      <c r="B2398" s="6">
        <f>TITRES_STAT!D2401</f>
        <v>1.91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6.5854117306101225E-4</v>
      </c>
      <c r="G2398" s="2">
        <f t="shared" si="339"/>
        <v>1.1132433382268112E-3</v>
      </c>
      <c r="H2398" s="2">
        <f t="shared" si="337"/>
        <v>0.59155186512047342</v>
      </c>
      <c r="I2398" s="2">
        <f t="shared" si="338"/>
        <v>37.168243026481299</v>
      </c>
    </row>
    <row r="2399" spans="1:9" ht="13.5" x14ac:dyDescent="0.25">
      <c r="A2399" s="3">
        <f>TITRES_STAT!B2402</f>
        <v>45799</v>
      </c>
      <c r="B2399" s="6">
        <f>TITRES_STAT!D2402</f>
        <v>1.91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6.1150251784236858E-4</v>
      </c>
      <c r="G2399" s="2">
        <f t="shared" si="339"/>
        <v>1.0337259569248962E-3</v>
      </c>
      <c r="H2399" s="2">
        <f t="shared" si="337"/>
        <v>0.59155186512047353</v>
      </c>
      <c r="I2399" s="2">
        <f t="shared" si="338"/>
        <v>37.168243026481299</v>
      </c>
    </row>
    <row r="2400" spans="1:9" ht="13.5" x14ac:dyDescent="0.25">
      <c r="A2400" s="3">
        <f>TITRES_STAT!B2403</f>
        <v>45800</v>
      </c>
      <c r="B2400" s="6">
        <f>TITRES_STAT!D2403</f>
        <v>1.91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5.6782376656791371E-4</v>
      </c>
      <c r="G2400" s="2">
        <f t="shared" si="339"/>
        <v>9.5988838857311791E-4</v>
      </c>
      <c r="H2400" s="2">
        <f t="shared" si="337"/>
        <v>0.59155186512047353</v>
      </c>
      <c r="I2400" s="2">
        <f t="shared" si="338"/>
        <v>37.168243026481299</v>
      </c>
    </row>
    <row r="2401" spans="1:9" ht="13.5" x14ac:dyDescent="0.25">
      <c r="A2401" s="3">
        <f>TITRES_STAT!B2404</f>
        <v>45803</v>
      </c>
      <c r="B2401" s="6">
        <f>TITRES_STAT!D2404</f>
        <v>1.91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5.2726492609877704E-4</v>
      </c>
      <c r="G2401" s="2">
        <f t="shared" si="339"/>
        <v>8.9132493224646663E-4</v>
      </c>
      <c r="H2401" s="2">
        <f t="shared" si="337"/>
        <v>0.59155186512047353</v>
      </c>
      <c r="I2401" s="2">
        <f t="shared" si="338"/>
        <v>37.168243026481299</v>
      </c>
    </row>
    <row r="2402" spans="1:9" ht="13.5" x14ac:dyDescent="0.25">
      <c r="A2402" s="3">
        <f>TITRES_STAT!B2405</f>
        <v>45804</v>
      </c>
      <c r="B2402" s="6">
        <f>TITRES_STAT!D2405</f>
        <v>1.99</v>
      </c>
      <c r="C2402" s="2">
        <f t="shared" si="333"/>
        <v>8.0000000000000071E-2</v>
      </c>
      <c r="D2402" s="2">
        <f t="shared" si="334"/>
        <v>8.0000000000000071E-2</v>
      </c>
      <c r="E2402" s="2">
        <f t="shared" si="335"/>
        <v>0</v>
      </c>
      <c r="F2402" s="2">
        <f t="shared" si="339"/>
        <v>6.2038888599488693E-3</v>
      </c>
      <c r="G2402" s="2">
        <f t="shared" si="339"/>
        <v>8.2765886565743332E-4</v>
      </c>
      <c r="H2402" s="2">
        <f t="shared" si="337"/>
        <v>7.495707612605516</v>
      </c>
      <c r="I2402" s="2">
        <f t="shared" si="338"/>
        <v>88.22935009537936</v>
      </c>
    </row>
    <row r="2403" spans="1:9" ht="13.5" x14ac:dyDescent="0.25">
      <c r="A2403" s="3">
        <f>TITRES_STAT!B2406</f>
        <v>45805</v>
      </c>
      <c r="B2403" s="6">
        <f>TITRES_STAT!D2406</f>
        <v>1.99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5.7607539413810924E-3</v>
      </c>
      <c r="G2403" s="2">
        <f t="shared" si="339"/>
        <v>7.6854037525333097E-4</v>
      </c>
      <c r="H2403" s="2">
        <f t="shared" si="337"/>
        <v>7.4957076126055151</v>
      </c>
      <c r="I2403" s="2">
        <f t="shared" si="338"/>
        <v>88.229350095379345</v>
      </c>
    </row>
    <row r="2404" spans="1:9" ht="13.5" x14ac:dyDescent="0.25">
      <c r="A2404" s="3">
        <f>TITRES_STAT!B2407</f>
        <v>45806</v>
      </c>
      <c r="B2404" s="6">
        <f>TITRES_STAT!D2407</f>
        <v>1.99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5.3492715169967285E-3</v>
      </c>
      <c r="G2404" s="2">
        <f t="shared" si="339"/>
        <v>7.1364463416380734E-4</v>
      </c>
      <c r="H2404" s="2">
        <f t="shared" si="337"/>
        <v>7.4957076126055151</v>
      </c>
      <c r="I2404" s="2">
        <f t="shared" si="338"/>
        <v>88.229350095379345</v>
      </c>
    </row>
    <row r="2405" spans="1:9" ht="13.5" x14ac:dyDescent="0.25">
      <c r="A2405" s="3">
        <f>TITRES_STAT!B2408</f>
        <v>45807</v>
      </c>
      <c r="B2405" s="6">
        <f>TITRES_STAT!D2408</f>
        <v>1.99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4.9671806943541045E-3</v>
      </c>
      <c r="G2405" s="2">
        <f t="shared" si="339"/>
        <v>6.6267001743782112E-4</v>
      </c>
      <c r="H2405" s="2">
        <f t="shared" si="337"/>
        <v>7.4957076126055142</v>
      </c>
      <c r="I2405" s="2">
        <f t="shared" si="338"/>
        <v>88.229350095379345</v>
      </c>
    </row>
    <row r="2406" spans="1:9" ht="13.5" x14ac:dyDescent="0.25">
      <c r="A2406" s="3">
        <f>TITRES_STAT!B2409</f>
        <v>45810</v>
      </c>
      <c r="B2406" s="6">
        <f>TITRES_STAT!D2409</f>
        <v>2.0699999999999998</v>
      </c>
      <c r="C2406" s="2">
        <f t="shared" si="333"/>
        <v>7.9999999999999849E-2</v>
      </c>
      <c r="D2406" s="2">
        <f t="shared" si="334"/>
        <v>7.9999999999999849E-2</v>
      </c>
      <c r="E2406" s="2">
        <f t="shared" si="335"/>
        <v>0</v>
      </c>
      <c r="F2406" s="2">
        <f t="shared" si="339"/>
        <v>1.0326667787614515E-2</v>
      </c>
      <c r="G2406" s="2">
        <f t="shared" si="339"/>
        <v>6.1533644476369112E-4</v>
      </c>
      <c r="H2406" s="2">
        <f t="shared" si="337"/>
        <v>16.782148815483026</v>
      </c>
      <c r="I2406" s="2">
        <f t="shared" si="338"/>
        <v>94.376382683687282</v>
      </c>
    </row>
    <row r="2407" spans="1:9" ht="13.5" x14ac:dyDescent="0.25">
      <c r="A2407" s="3">
        <f>TITRES_STAT!B2410</f>
        <v>45811</v>
      </c>
      <c r="B2407" s="6">
        <f>TITRES_STAT!D2410</f>
        <v>2.0699999999999998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9.5890486599277645E-3</v>
      </c>
      <c r="G2407" s="2">
        <f t="shared" si="339"/>
        <v>5.7138384156628461E-4</v>
      </c>
      <c r="H2407" s="2">
        <f t="shared" si="337"/>
        <v>16.782148815483026</v>
      </c>
      <c r="I2407" s="2">
        <f t="shared" si="338"/>
        <v>94.376382683687282</v>
      </c>
    </row>
    <row r="2408" spans="1:9" ht="13.5" x14ac:dyDescent="0.25">
      <c r="A2408" s="3">
        <f>TITRES_STAT!B2411</f>
        <v>45812</v>
      </c>
      <c r="B2408" s="6">
        <f>TITRES_STAT!D2411</f>
        <v>2.16</v>
      </c>
      <c r="C2408" s="2">
        <f t="shared" si="333"/>
        <v>9.0000000000000302E-2</v>
      </c>
      <c r="D2408" s="2">
        <f t="shared" si="334"/>
        <v>9.0000000000000302E-2</v>
      </c>
      <c r="E2408" s="2">
        <f t="shared" si="335"/>
        <v>0</v>
      </c>
      <c r="F2408" s="2">
        <f t="shared" si="339"/>
        <v>1.5332688041361517E-2</v>
      </c>
      <c r="G2408" s="2">
        <f t="shared" si="339"/>
        <v>5.3057071002583572E-4</v>
      </c>
      <c r="H2408" s="2">
        <f t="shared" si="337"/>
        <v>28.898481864207891</v>
      </c>
      <c r="I2408" s="2">
        <f t="shared" si="338"/>
        <v>96.655348574078872</v>
      </c>
    </row>
    <row r="2409" spans="1:9" ht="13.5" x14ac:dyDescent="0.25">
      <c r="A2409" s="3">
        <f>TITRES_STAT!B2412</f>
        <v>45813</v>
      </c>
      <c r="B2409" s="6">
        <f>TITRES_STAT!D2412</f>
        <v>2.16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1.4237496038407123E-2</v>
      </c>
      <c r="G2409" s="2">
        <f t="shared" si="339"/>
        <v>4.9267280216684748E-4</v>
      </c>
      <c r="H2409" s="2">
        <f t="shared" si="337"/>
        <v>28.898481864207891</v>
      </c>
      <c r="I2409" s="2">
        <f t="shared" si="338"/>
        <v>96.655348574078872</v>
      </c>
    </row>
    <row r="2410" spans="1:9" ht="13.5" x14ac:dyDescent="0.25">
      <c r="A2410" s="3">
        <f>TITRES_STAT!B2413</f>
        <v>45817</v>
      </c>
      <c r="B2410" s="6">
        <f>TITRES_STAT!D2413</f>
        <v>2.16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1.3220532035663757E-2</v>
      </c>
      <c r="G2410" s="2">
        <f t="shared" si="339"/>
        <v>4.5748188772635833E-4</v>
      </c>
      <c r="H2410" s="2">
        <f t="shared" si="337"/>
        <v>28.898481864207891</v>
      </c>
      <c r="I2410" s="2">
        <f t="shared" si="338"/>
        <v>96.655348574078872</v>
      </c>
    </row>
    <row r="2411" spans="1:9" ht="13.5" x14ac:dyDescent="0.25">
      <c r="A2411" s="3">
        <f>TITRES_STAT!B2414</f>
        <v>45818</v>
      </c>
      <c r="B2411" s="6">
        <f>TITRES_STAT!D2414</f>
        <v>2.0699999999999998</v>
      </c>
      <c r="C2411" s="2">
        <f t="shared" si="333"/>
        <v>-9.0000000000000302E-2</v>
      </c>
      <c r="D2411" s="2">
        <f t="shared" si="334"/>
        <v>0</v>
      </c>
      <c r="E2411" s="2">
        <f t="shared" si="335"/>
        <v>9.0000000000000302E-2</v>
      </c>
      <c r="F2411" s="2">
        <f t="shared" si="339"/>
        <v>1.2276208318830631E-2</v>
      </c>
      <c r="G2411" s="2">
        <f t="shared" si="339"/>
        <v>6.8533760386030682E-3</v>
      </c>
      <c r="H2411" s="2">
        <f t="shared" si="337"/>
        <v>1.7912643709731277</v>
      </c>
      <c r="I2411" s="2">
        <f t="shared" si="338"/>
        <v>64.173941730522415</v>
      </c>
    </row>
    <row r="2412" spans="1:9" ht="13.5" x14ac:dyDescent="0.25">
      <c r="A2412" s="3">
        <f>TITRES_STAT!B2415</f>
        <v>45819</v>
      </c>
      <c r="B2412" s="6">
        <f>TITRES_STAT!D2415</f>
        <v>2.0699999999999998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1.1399336296057013E-2</v>
      </c>
      <c r="G2412" s="2">
        <f t="shared" si="339"/>
        <v>6.3638491787028489E-3</v>
      </c>
      <c r="H2412" s="2">
        <f t="shared" si="337"/>
        <v>1.7912643709731275</v>
      </c>
      <c r="I2412" s="2">
        <f t="shared" si="338"/>
        <v>64.173941730522415</v>
      </c>
    </row>
    <row r="2413" spans="1:9" ht="13.5" x14ac:dyDescent="0.25">
      <c r="A2413" s="3">
        <f>TITRES_STAT!B2416</f>
        <v>45820</v>
      </c>
      <c r="B2413" s="6">
        <f>TITRES_STAT!D2416</f>
        <v>2.16</v>
      </c>
      <c r="C2413" s="2">
        <f t="shared" si="333"/>
        <v>9.0000000000000302E-2</v>
      </c>
      <c r="D2413" s="2">
        <f t="shared" si="334"/>
        <v>9.0000000000000302E-2</v>
      </c>
      <c r="E2413" s="2">
        <f t="shared" si="335"/>
        <v>0</v>
      </c>
      <c r="F2413" s="2">
        <f t="shared" ref="F2413:G2428" si="340">((F2412*13)+D2413)/14</f>
        <v>1.701366941776725E-2</v>
      </c>
      <c r="G2413" s="2">
        <f t="shared" si="340"/>
        <v>5.9092885230812167E-3</v>
      </c>
      <c r="H2413" s="2">
        <f t="shared" si="337"/>
        <v>2.8791400777459408</v>
      </c>
      <c r="I2413" s="2">
        <f t="shared" si="338"/>
        <v>74.221090758313835</v>
      </c>
    </row>
    <row r="2414" spans="1:9" ht="13.5" x14ac:dyDescent="0.25">
      <c r="A2414" s="3">
        <f>TITRES_STAT!B2417</f>
        <v>45821</v>
      </c>
      <c r="B2414" s="6">
        <f>TITRES_STAT!D2417</f>
        <v>2.25</v>
      </c>
      <c r="C2414" s="2">
        <f t="shared" si="333"/>
        <v>8.9999999999999858E-2</v>
      </c>
      <c r="D2414" s="2">
        <f t="shared" si="334"/>
        <v>8.9999999999999858E-2</v>
      </c>
      <c r="E2414" s="2">
        <f t="shared" si="335"/>
        <v>0</v>
      </c>
      <c r="F2414" s="2">
        <f t="shared" si="340"/>
        <v>2.2226978745069577E-2</v>
      </c>
      <c r="G2414" s="2">
        <f t="shared" si="340"/>
        <v>5.4871964857182726E-3</v>
      </c>
      <c r="H2414" s="2">
        <f t="shared" si="337"/>
        <v>4.0506985311935795</v>
      </c>
      <c r="I2414" s="2">
        <f t="shared" si="338"/>
        <v>80.20075849263408</v>
      </c>
    </row>
    <row r="2415" spans="1:9" ht="13.5" x14ac:dyDescent="0.25">
      <c r="A2415" s="3">
        <f>TITRES_STAT!B2418</f>
        <v>45824</v>
      </c>
      <c r="B2415" s="6">
        <f>TITRES_STAT!D2418</f>
        <v>2.25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2.0639337406136039E-2</v>
      </c>
      <c r="G2415" s="2">
        <f t="shared" si="340"/>
        <v>5.0952538795955389E-3</v>
      </c>
      <c r="H2415" s="2">
        <f t="shared" si="337"/>
        <v>4.0506985311935795</v>
      </c>
      <c r="I2415" s="2">
        <f t="shared" si="338"/>
        <v>80.20075849263408</v>
      </c>
    </row>
    <row r="2416" spans="1:9" ht="13.5" x14ac:dyDescent="0.25">
      <c r="A2416" s="3">
        <f>TITRES_STAT!B2419</f>
        <v>45825</v>
      </c>
      <c r="B2416" s="6">
        <f>TITRES_STAT!D2419</f>
        <v>2.25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1.9165099019983468E-2</v>
      </c>
      <c r="G2416" s="2">
        <f t="shared" si="340"/>
        <v>4.7313071739101429E-3</v>
      </c>
      <c r="H2416" s="2">
        <f t="shared" si="337"/>
        <v>4.0506985311935804</v>
      </c>
      <c r="I2416" s="2">
        <f t="shared" si="338"/>
        <v>80.20075849263408</v>
      </c>
    </row>
    <row r="2417" spans="1:9" ht="13.5" x14ac:dyDescent="0.25">
      <c r="A2417" s="3">
        <f>TITRES_STAT!B2420</f>
        <v>45826</v>
      </c>
      <c r="B2417" s="6">
        <f>TITRES_STAT!D2420</f>
        <v>2.25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1.7796163375698934E-2</v>
      </c>
      <c r="G2417" s="2">
        <f t="shared" si="340"/>
        <v>4.3933566614879896E-3</v>
      </c>
      <c r="H2417" s="2">
        <f t="shared" si="337"/>
        <v>4.0506985311935813</v>
      </c>
      <c r="I2417" s="2">
        <f t="shared" si="338"/>
        <v>80.200758492634094</v>
      </c>
    </row>
    <row r="2418" spans="1:9" ht="13.5" x14ac:dyDescent="0.25">
      <c r="A2418" s="3">
        <f>TITRES_STAT!B2421</f>
        <v>45827</v>
      </c>
      <c r="B2418" s="6">
        <f>TITRES_STAT!D2421</f>
        <v>2.25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1.6525008848863296E-2</v>
      </c>
      <c r="G2418" s="2">
        <f t="shared" si="340"/>
        <v>4.079545471381704E-3</v>
      </c>
      <c r="H2418" s="2">
        <f t="shared" si="337"/>
        <v>4.0506985311935813</v>
      </c>
      <c r="I2418" s="2">
        <f t="shared" si="338"/>
        <v>80.200758492634094</v>
      </c>
    </row>
    <row r="2419" spans="1:9" ht="13.5" x14ac:dyDescent="0.25">
      <c r="A2419" s="3">
        <f>TITRES_STAT!B2422</f>
        <v>45828</v>
      </c>
      <c r="B2419" s="6">
        <f>TITRES_STAT!D2422</f>
        <v>2.25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1.534465107394449E-2</v>
      </c>
      <c r="G2419" s="2">
        <f t="shared" si="340"/>
        <v>3.7881493662830111E-3</v>
      </c>
      <c r="H2419" s="2">
        <f t="shared" si="337"/>
        <v>4.0506985311935813</v>
      </c>
      <c r="I2419" s="2">
        <f t="shared" si="338"/>
        <v>80.200758492634094</v>
      </c>
    </row>
    <row r="2420" spans="1:9" ht="13.5" x14ac:dyDescent="0.25">
      <c r="A2420" s="3">
        <f>TITRES_STAT!B2423</f>
        <v>45831</v>
      </c>
      <c r="B2420" s="6">
        <f>TITRES_STAT!D2423</f>
        <v>2.25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1.4248604568662742E-2</v>
      </c>
      <c r="G2420" s="2">
        <f t="shared" si="340"/>
        <v>3.5175672686913674E-3</v>
      </c>
      <c r="H2420" s="2">
        <f t="shared" si="337"/>
        <v>4.0506985311935821</v>
      </c>
      <c r="I2420" s="2">
        <f t="shared" si="338"/>
        <v>80.200758492634094</v>
      </c>
    </row>
    <row r="2421" spans="1:9" ht="13.5" x14ac:dyDescent="0.25">
      <c r="A2421" s="3">
        <f>TITRES_STAT!B2424</f>
        <v>45832</v>
      </c>
      <c r="B2421" s="6">
        <f>TITRES_STAT!D2424</f>
        <v>2.25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1.3230847099472545E-2</v>
      </c>
      <c r="G2421" s="2">
        <f t="shared" si="340"/>
        <v>3.2663124637848412E-3</v>
      </c>
      <c r="H2421" s="2">
        <f t="shared" si="337"/>
        <v>4.0506985311935813</v>
      </c>
      <c r="I2421" s="2">
        <f t="shared" si="338"/>
        <v>80.200758492634094</v>
      </c>
    </row>
    <row r="2422" spans="1:9" ht="13.5" x14ac:dyDescent="0.25">
      <c r="A2422" s="3">
        <f>TITRES_STAT!B2425</f>
        <v>45833</v>
      </c>
      <c r="B2422" s="6">
        <f>TITRES_STAT!D2425</f>
        <v>2.25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1.2285786592367362E-2</v>
      </c>
      <c r="G2422" s="2">
        <f t="shared" si="340"/>
        <v>3.0330044306573524E-3</v>
      </c>
      <c r="H2422" s="2">
        <f t="shared" si="337"/>
        <v>4.0506985311935813</v>
      </c>
      <c r="I2422" s="2">
        <f t="shared" si="338"/>
        <v>80.200758492634094</v>
      </c>
    </row>
    <row r="2423" spans="1:9" ht="13.5" x14ac:dyDescent="0.25">
      <c r="A2423" s="3">
        <f>TITRES_STAT!B2426</f>
        <v>45835</v>
      </c>
      <c r="B2423" s="6">
        <f>TITRES_STAT!D2426</f>
        <v>2.25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1.1408230407198265E-2</v>
      </c>
      <c r="G2423" s="2">
        <f t="shared" si="340"/>
        <v>2.8163612570389698E-3</v>
      </c>
      <c r="H2423" s="2">
        <f t="shared" si="337"/>
        <v>4.0506985311935821</v>
      </c>
      <c r="I2423" s="2">
        <f t="shared" si="338"/>
        <v>80.200758492634094</v>
      </c>
    </row>
    <row r="2424" spans="1:9" ht="13.5" x14ac:dyDescent="0.25">
      <c r="A2424" s="3">
        <f>TITRES_STAT!B2427</f>
        <v>45838</v>
      </c>
      <c r="B2424" s="6">
        <f>TITRES_STAT!D2427</f>
        <v>2.25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1.0593356806684103E-2</v>
      </c>
      <c r="G2424" s="2">
        <f t="shared" si="340"/>
        <v>2.6151925958219006E-3</v>
      </c>
      <c r="H2424" s="2">
        <f t="shared" si="337"/>
        <v>4.0506985311935821</v>
      </c>
      <c r="I2424" s="2">
        <f t="shared" si="338"/>
        <v>80.200758492634094</v>
      </c>
    </row>
    <row r="2425" spans="1:9" ht="13.5" x14ac:dyDescent="0.25">
      <c r="A2425" s="3">
        <f>TITRES_STAT!B2428</f>
        <v>45839</v>
      </c>
      <c r="B2425" s="6">
        <f>TITRES_STAT!D2428</f>
        <v>2.25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9.8366884633495234E-3</v>
      </c>
      <c r="G2425" s="2">
        <f t="shared" si="340"/>
        <v>2.4283931246917648E-3</v>
      </c>
      <c r="H2425" s="2">
        <f t="shared" si="337"/>
        <v>4.0506985311935813</v>
      </c>
      <c r="I2425" s="2">
        <f t="shared" si="338"/>
        <v>80.200758492634094</v>
      </c>
    </row>
    <row r="2426" spans="1:9" ht="13.5" x14ac:dyDescent="0.25">
      <c r="A2426" s="3">
        <f>TITRES_STAT!B2429</f>
        <v>45840</v>
      </c>
      <c r="B2426" s="6">
        <f>TITRES_STAT!D2429</f>
        <v>2.25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9.1340678588245575E-3</v>
      </c>
      <c r="G2426" s="2">
        <f t="shared" si="340"/>
        <v>2.2549364729280673E-3</v>
      </c>
      <c r="H2426" s="2">
        <f t="shared" si="337"/>
        <v>4.0506985311935813</v>
      </c>
      <c r="I2426" s="2">
        <f t="shared" si="338"/>
        <v>80.200758492634094</v>
      </c>
    </row>
    <row r="2427" spans="1:9" ht="13.5" x14ac:dyDescent="0.25">
      <c r="A2427" s="3">
        <f>TITRES_STAT!B2430</f>
        <v>45841</v>
      </c>
      <c r="B2427" s="6">
        <f>TITRES_STAT!D2430</f>
        <v>2.25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8.4816344403370898E-3</v>
      </c>
      <c r="G2427" s="2">
        <f t="shared" si="340"/>
        <v>2.0938695820046341E-3</v>
      </c>
      <c r="H2427" s="2">
        <f t="shared" si="337"/>
        <v>4.0506985311935813</v>
      </c>
      <c r="I2427" s="2">
        <f t="shared" si="338"/>
        <v>80.200758492634094</v>
      </c>
    </row>
    <row r="2428" spans="1:9" ht="13.5" x14ac:dyDescent="0.25">
      <c r="A2428" s="3">
        <f>TITRES_STAT!B2431</f>
        <v>45842</v>
      </c>
      <c r="B2428" s="6">
        <f>TITRES_STAT!D2431</f>
        <v>2.25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7.8758034088844409E-3</v>
      </c>
      <c r="G2428" s="2">
        <f t="shared" si="340"/>
        <v>1.9443074690043032E-3</v>
      </c>
      <c r="H2428" s="2">
        <f t="shared" si="337"/>
        <v>4.0506985311935813</v>
      </c>
      <c r="I2428" s="2">
        <f t="shared" si="338"/>
        <v>80.200758492634094</v>
      </c>
    </row>
    <row r="2429" spans="1:9" ht="13.5" x14ac:dyDescent="0.25">
      <c r="A2429" s="3">
        <f>TITRES_STAT!B2432</f>
        <v>45845</v>
      </c>
      <c r="B2429" s="6">
        <f>TITRES_STAT!D2432</f>
        <v>2.25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7.3132460225355522E-3</v>
      </c>
      <c r="G2429" s="2">
        <f t="shared" si="341"/>
        <v>1.8054283640754243E-3</v>
      </c>
      <c r="H2429" s="2">
        <f t="shared" si="337"/>
        <v>4.0506985311935813</v>
      </c>
      <c r="I2429" s="2">
        <f t="shared" si="338"/>
        <v>80.200758492634094</v>
      </c>
    </row>
    <row r="2430" spans="1:9" ht="13.5" x14ac:dyDescent="0.25">
      <c r="A2430" s="3">
        <f>TITRES_STAT!B2433</f>
        <v>45846</v>
      </c>
      <c r="B2430" s="6">
        <f>TITRES_STAT!D2433</f>
        <v>2.25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6.7908713066401555E-3</v>
      </c>
      <c r="G2430" s="2">
        <f t="shared" si="341"/>
        <v>1.6764691952128941E-3</v>
      </c>
      <c r="H2430" s="2">
        <f t="shared" si="337"/>
        <v>4.0506985311935813</v>
      </c>
      <c r="I2430" s="2">
        <f t="shared" si="338"/>
        <v>80.200758492634094</v>
      </c>
    </row>
    <row r="2431" spans="1:9" ht="13.5" x14ac:dyDescent="0.25">
      <c r="A2431" s="3">
        <f>TITRES_STAT!B2434</f>
        <v>45847</v>
      </c>
      <c r="B2431" s="6">
        <f>TITRES_STAT!D2434</f>
        <v>2.25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6.3058090704515724E-3</v>
      </c>
      <c r="G2431" s="2">
        <f t="shared" si="341"/>
        <v>1.5567213955548303E-3</v>
      </c>
      <c r="H2431" s="2">
        <f t="shared" si="337"/>
        <v>4.0506985311935813</v>
      </c>
      <c r="I2431" s="2">
        <f t="shared" si="338"/>
        <v>80.200758492634094</v>
      </c>
    </row>
    <row r="2432" spans="1:9" ht="13.5" x14ac:dyDescent="0.25">
      <c r="A2432" s="3">
        <f>TITRES_STAT!B2435</f>
        <v>45848</v>
      </c>
      <c r="B2432" s="6">
        <f>TITRES_STAT!D2435</f>
        <v>2.25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5.8553941368478888E-3</v>
      </c>
      <c r="G2432" s="2">
        <f t="shared" si="341"/>
        <v>1.4455270101580567E-3</v>
      </c>
      <c r="H2432" s="2">
        <f t="shared" si="337"/>
        <v>4.0506985311935804</v>
      </c>
      <c r="I2432" s="2">
        <f t="shared" si="338"/>
        <v>80.20075849263408</v>
      </c>
    </row>
    <row r="2433" spans="1:9" ht="13.5" x14ac:dyDescent="0.25">
      <c r="A2433" s="3">
        <f>TITRES_STAT!B2436</f>
        <v>45849</v>
      </c>
      <c r="B2433" s="6">
        <f>TITRES_STAT!D2436</f>
        <v>2.25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5.437151698501611E-3</v>
      </c>
      <c r="G2433" s="2">
        <f t="shared" si="341"/>
        <v>1.3422750808610526E-3</v>
      </c>
      <c r="H2433" s="2">
        <f t="shared" si="337"/>
        <v>4.0506985311935813</v>
      </c>
      <c r="I2433" s="2">
        <f t="shared" si="338"/>
        <v>80.200758492634094</v>
      </c>
    </row>
    <row r="2434" spans="1:9" ht="13.5" x14ac:dyDescent="0.25">
      <c r="A2434" s="3">
        <f>TITRES_STAT!B2437</f>
        <v>45852</v>
      </c>
      <c r="B2434" s="6">
        <f>TITRES_STAT!D2437</f>
        <v>2.25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5.0487837200372107E-3</v>
      </c>
      <c r="G2434" s="2">
        <f t="shared" si="341"/>
        <v>1.2463982893709774E-3</v>
      </c>
      <c r="H2434" s="2">
        <f t="shared" si="337"/>
        <v>4.0506985311935813</v>
      </c>
      <c r="I2434" s="2">
        <f t="shared" si="338"/>
        <v>80.200758492634094</v>
      </c>
    </row>
    <row r="2435" spans="1:9" ht="13.5" x14ac:dyDescent="0.25">
      <c r="A2435" s="3">
        <f>TITRES_STAT!B2438</f>
        <v>45853</v>
      </c>
      <c r="B2435" s="6">
        <f>TITRES_STAT!D2438</f>
        <v>2.25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4.6881563114631241E-3</v>
      </c>
      <c r="G2435" s="2">
        <f t="shared" si="341"/>
        <v>1.1573698401301932E-3</v>
      </c>
      <c r="H2435" s="2">
        <f t="shared" si="337"/>
        <v>4.0506985311935821</v>
      </c>
      <c r="I2435" s="2">
        <f t="shared" si="338"/>
        <v>80.200758492634094</v>
      </c>
    </row>
    <row r="2436" spans="1:9" ht="13.5" x14ac:dyDescent="0.25">
      <c r="A2436" s="3">
        <f>TITRES_STAT!B2439</f>
        <v>45854</v>
      </c>
      <c r="B2436" s="6">
        <f>TITRES_STAT!D2439</f>
        <v>2.25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4.353288003501472E-3</v>
      </c>
      <c r="G2436" s="2">
        <f t="shared" si="341"/>
        <v>1.0747005658351793E-3</v>
      </c>
      <c r="H2436" s="2">
        <f t="shared" si="337"/>
        <v>4.0506985311935813</v>
      </c>
      <c r="I2436" s="2">
        <f t="shared" si="338"/>
        <v>80.200758492634094</v>
      </c>
    </row>
    <row r="2437" spans="1:9" ht="13.5" x14ac:dyDescent="0.25">
      <c r="A2437" s="3">
        <f>TITRES_STAT!B2440</f>
        <v>45855</v>
      </c>
      <c r="B2437" s="6">
        <f>TITRES_STAT!D2440</f>
        <v>2.25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4.0423388603942241E-3</v>
      </c>
      <c r="G2437" s="2">
        <f t="shared" si="341"/>
        <v>9.9793623970409516E-4</v>
      </c>
      <c r="H2437" s="2">
        <f t="shared" si="337"/>
        <v>4.0506985311935813</v>
      </c>
      <c r="I2437" s="2">
        <f t="shared" si="338"/>
        <v>80.200758492634094</v>
      </c>
    </row>
    <row r="2438" spans="1:9" ht="13.5" x14ac:dyDescent="0.25">
      <c r="A2438" s="3">
        <f>TITRES_STAT!B2441</f>
        <v>45856</v>
      </c>
      <c r="B2438" s="6">
        <f>TITRES_STAT!D2441</f>
        <v>2.25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3.7536003703660648E-3</v>
      </c>
      <c r="G2438" s="2">
        <f t="shared" si="341"/>
        <v>9.2665507972523116E-4</v>
      </c>
      <c r="H2438" s="2">
        <f t="shared" si="337"/>
        <v>4.0506985311935813</v>
      </c>
      <c r="I2438" s="2">
        <f t="shared" si="338"/>
        <v>80.200758492634094</v>
      </c>
    </row>
    <row r="2439" spans="1:9" ht="13.5" x14ac:dyDescent="0.25">
      <c r="A2439" s="3">
        <f>TITRES_STAT!B2442</f>
        <v>45859</v>
      </c>
      <c r="B2439" s="6">
        <f>TITRES_STAT!D2442</f>
        <v>2.25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3.4854860581970603E-3</v>
      </c>
      <c r="G2439" s="2">
        <f t="shared" si="341"/>
        <v>8.6046543117342892E-4</v>
      </c>
      <c r="H2439" s="2">
        <f t="shared" si="337"/>
        <v>4.0506985311935813</v>
      </c>
      <c r="I2439" s="2">
        <f t="shared" si="338"/>
        <v>80.200758492634094</v>
      </c>
    </row>
    <row r="2440" spans="1:9" ht="13.5" x14ac:dyDescent="0.25">
      <c r="A2440" s="3">
        <f>TITRES_STAT!B2443</f>
        <v>45860</v>
      </c>
      <c r="B2440" s="6">
        <f>TITRES_STAT!D2443</f>
        <v>2.25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3.2365227683258417E-3</v>
      </c>
      <c r="G2440" s="2">
        <f t="shared" si="341"/>
        <v>7.9900361466104109E-4</v>
      </c>
      <c r="H2440" s="2">
        <f t="shared" si="337"/>
        <v>4.0506985311935813</v>
      </c>
      <c r="I2440" s="2">
        <f t="shared" si="338"/>
        <v>80.200758492634094</v>
      </c>
    </row>
    <row r="2441" spans="1:9" ht="13.5" x14ac:dyDescent="0.25">
      <c r="A2441" s="3">
        <f>TITRES_STAT!B2444</f>
        <v>45861</v>
      </c>
      <c r="B2441" s="6">
        <f>TITRES_STAT!D2444</f>
        <v>2.25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3.0053425705882817E-3</v>
      </c>
      <c r="G2441" s="2">
        <f t="shared" si="341"/>
        <v>7.4193192789953817E-4</v>
      </c>
      <c r="H2441" s="2">
        <f t="shared" si="337"/>
        <v>4.0506985311935821</v>
      </c>
      <c r="I2441" s="2">
        <f t="shared" si="338"/>
        <v>80.200758492634094</v>
      </c>
    </row>
    <row r="2442" spans="1:9" ht="13.5" x14ac:dyDescent="0.25">
      <c r="A2442" s="3">
        <f>TITRES_STAT!B2445</f>
        <v>45862</v>
      </c>
      <c r="B2442" s="6">
        <f>TITRES_STAT!D2445</f>
        <v>2.25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2.7906752441176903E-3</v>
      </c>
      <c r="G2442" s="2">
        <f t="shared" si="341"/>
        <v>6.8893679019242833E-4</v>
      </c>
      <c r="H2442" s="2">
        <f t="shared" si="337"/>
        <v>4.0506985311935821</v>
      </c>
      <c r="I2442" s="2">
        <f t="shared" si="338"/>
        <v>80.200758492634094</v>
      </c>
    </row>
    <row r="2443" spans="1:9" ht="13.5" x14ac:dyDescent="0.25">
      <c r="A2443" s="3">
        <f>TITRES_STAT!B2446</f>
        <v>45866</v>
      </c>
      <c r="B2443" s="6">
        <f>TITRES_STAT!D2446</f>
        <v>2.25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2.5913412981092838E-3</v>
      </c>
      <c r="G2443" s="2">
        <f t="shared" si="341"/>
        <v>6.3972701946439774E-4</v>
      </c>
      <c r="H2443" s="2">
        <f t="shared" si="337"/>
        <v>4.0506985311935821</v>
      </c>
      <c r="I2443" s="2">
        <f t="shared" si="338"/>
        <v>80.200758492634094</v>
      </c>
    </row>
    <row r="2444" spans="1:9" ht="13.5" x14ac:dyDescent="0.25">
      <c r="A2444" s="3">
        <f>TITRES_STAT!B2447</f>
        <v>45867</v>
      </c>
      <c r="B2444" s="6">
        <f>TITRES_STAT!D2447</f>
        <v>2.25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2.4062454911014776E-3</v>
      </c>
      <c r="G2444" s="2">
        <f t="shared" si="341"/>
        <v>5.9403223235979783E-4</v>
      </c>
      <c r="H2444" s="2">
        <f t="shared" si="337"/>
        <v>4.0506985311935821</v>
      </c>
      <c r="I2444" s="2">
        <f t="shared" si="338"/>
        <v>80.200758492634094</v>
      </c>
    </row>
    <row r="2445" spans="1:9" ht="13.5" x14ac:dyDescent="0.25">
      <c r="A2445" s="3">
        <f>TITRES_STAT!B2448</f>
        <v>45868</v>
      </c>
      <c r="B2445" s="6">
        <f>TITRES_STAT!D2448</f>
        <v>2.25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2.2343708131656579E-3</v>
      </c>
      <c r="G2445" s="2">
        <f t="shared" si="345"/>
        <v>5.5160135861981221E-4</v>
      </c>
      <c r="H2445" s="2">
        <f t="shared" si="337"/>
        <v>4.0506985311935821</v>
      </c>
      <c r="I2445" s="2">
        <f t="shared" si="338"/>
        <v>80.200758492634094</v>
      </c>
    </row>
    <row r="2446" spans="1:9" ht="13.5" x14ac:dyDescent="0.25">
      <c r="A2446" s="3">
        <f>TITRES_STAT!B2449</f>
        <v>45869</v>
      </c>
      <c r="B2446" s="6">
        <f>TITRES_STAT!D2449</f>
        <v>2.25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2.0747728979395395E-3</v>
      </c>
      <c r="G2446" s="2">
        <f t="shared" si="345"/>
        <v>5.1220126157553987E-4</v>
      </c>
      <c r="H2446" s="2">
        <f t="shared" si="337"/>
        <v>4.050698531193583</v>
      </c>
      <c r="I2446" s="2">
        <f t="shared" si="338"/>
        <v>80.200758492634094</v>
      </c>
    </row>
    <row r="2447" spans="1:9" ht="13.5" x14ac:dyDescent="0.25">
      <c r="A2447" s="3">
        <f>TITRES_STAT!B2450</f>
        <v>45870</v>
      </c>
      <c r="B2447" s="6">
        <f>TITRES_STAT!D2450</f>
        <v>2.25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1.9265748338010008E-3</v>
      </c>
      <c r="G2447" s="2">
        <f t="shared" si="345"/>
        <v>4.75615457177287E-4</v>
      </c>
      <c r="H2447" s="2">
        <f t="shared" si="337"/>
        <v>4.050698531193583</v>
      </c>
      <c r="I2447" s="2">
        <f t="shared" si="338"/>
        <v>80.200758492634094</v>
      </c>
    </row>
    <row r="2448" spans="1:9" ht="13.5" x14ac:dyDescent="0.25">
      <c r="A2448" s="3">
        <f>TITRES_STAT!B2451</f>
        <v>45873</v>
      </c>
      <c r="B2448" s="6">
        <f>TITRES_STAT!D2451</f>
        <v>2.25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1.788962345672358E-3</v>
      </c>
      <c r="G2448" s="2">
        <f t="shared" si="345"/>
        <v>4.416429245217665E-4</v>
      </c>
      <c r="H2448" s="2">
        <f t="shared" si="337"/>
        <v>4.050698531193583</v>
      </c>
      <c r="I2448" s="2">
        <f t="shared" si="338"/>
        <v>80.200758492634094</v>
      </c>
    </row>
    <row r="2449" spans="1:9" ht="13.5" x14ac:dyDescent="0.25">
      <c r="A2449" s="3">
        <f>TITRES_STAT!B2452</f>
        <v>45874</v>
      </c>
      <c r="B2449" s="6">
        <f>TITRES_STAT!D2452</f>
        <v>2.25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1.6611793209814752E-3</v>
      </c>
      <c r="G2449" s="2">
        <f t="shared" si="345"/>
        <v>4.1009700134164029E-4</v>
      </c>
      <c r="H2449" s="2">
        <f t="shared" ref="H2449:H2512" si="346">F2449/G2449</f>
        <v>4.050698531193583</v>
      </c>
      <c r="I2449" s="2">
        <f t="shared" ref="I2449:I2512" si="347">IF(G2449=0,100,100-(100/(1+H2449)))</f>
        <v>80.200758492634094</v>
      </c>
    </row>
    <row r="2450" spans="1:9" ht="13.5" x14ac:dyDescent="0.25">
      <c r="A2450" s="3">
        <f>TITRES_STAT!B2453</f>
        <v>45875</v>
      </c>
      <c r="B2450" s="6">
        <f>TITRES_STAT!D2453</f>
        <v>2.25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1.5425236551970842E-3</v>
      </c>
      <c r="G2450" s="2">
        <f t="shared" si="345"/>
        <v>3.8080435838866602E-4</v>
      </c>
      <c r="H2450" s="2">
        <f t="shared" si="346"/>
        <v>4.050698531193583</v>
      </c>
      <c r="I2450" s="2">
        <f t="shared" si="347"/>
        <v>80.200758492634094</v>
      </c>
    </row>
    <row r="2451" spans="1:9" ht="13.5" x14ac:dyDescent="0.25">
      <c r="A2451" s="3">
        <f>TITRES_STAT!B2454</f>
        <v>45876</v>
      </c>
      <c r="B2451" s="6">
        <f>TITRES_STAT!D2454</f>
        <v>2.25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1.432343394111578E-3</v>
      </c>
      <c r="G2451" s="2">
        <f t="shared" si="345"/>
        <v>3.5360404707518992E-4</v>
      </c>
      <c r="H2451" s="2">
        <f t="shared" si="346"/>
        <v>4.0506985311935821</v>
      </c>
      <c r="I2451" s="2">
        <f t="shared" si="347"/>
        <v>80.200758492634094</v>
      </c>
    </row>
    <row r="2452" spans="1:9" ht="13.5" x14ac:dyDescent="0.25">
      <c r="A2452" s="3">
        <f>TITRES_STAT!B2455</f>
        <v>45877</v>
      </c>
      <c r="B2452" s="6">
        <f>TITRES_STAT!D2455</f>
        <v>3</v>
      </c>
      <c r="C2452" s="2">
        <f t="shared" si="342"/>
        <v>0.75</v>
      </c>
      <c r="D2452" s="2">
        <f t="shared" si="343"/>
        <v>0.75</v>
      </c>
      <c r="E2452" s="2">
        <f t="shared" si="344"/>
        <v>0</v>
      </c>
      <c r="F2452" s="2">
        <f t="shared" si="345"/>
        <v>5.490146172310361E-2</v>
      </c>
      <c r="G2452" s="2">
        <f t="shared" si="345"/>
        <v>3.2834661514124776E-4</v>
      </c>
      <c r="H2452" s="2">
        <f t="shared" si="346"/>
        <v>167.20580993194088</v>
      </c>
      <c r="I2452" s="2">
        <f t="shared" si="347"/>
        <v>99.405490214395911</v>
      </c>
    </row>
    <row r="2453" spans="1:9" ht="13.5" x14ac:dyDescent="0.25">
      <c r="A2453" s="3">
        <f>TITRES_STAT!B2456</f>
        <v>45880</v>
      </c>
      <c r="B2453" s="6">
        <f>TITRES_STAT!D2456</f>
        <v>3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5.0979928742881923E-2</v>
      </c>
      <c r="G2453" s="2">
        <f t="shared" si="345"/>
        <v>3.0489328548830149E-4</v>
      </c>
      <c r="H2453" s="2">
        <f t="shared" si="346"/>
        <v>167.20580993194088</v>
      </c>
      <c r="I2453" s="2">
        <f t="shared" si="347"/>
        <v>99.405490214395911</v>
      </c>
    </row>
    <row r="2454" spans="1:9" ht="13.5" x14ac:dyDescent="0.25">
      <c r="A2454" s="3">
        <f>TITRES_STAT!B2457</f>
        <v>45881</v>
      </c>
      <c r="B2454" s="6">
        <f>TITRES_STAT!D2457</f>
        <v>3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4.7338505261247499E-2</v>
      </c>
      <c r="G2454" s="2">
        <f t="shared" si="345"/>
        <v>2.8311519366770857E-4</v>
      </c>
      <c r="H2454" s="2">
        <f t="shared" si="346"/>
        <v>167.20580993194085</v>
      </c>
      <c r="I2454" s="2">
        <f t="shared" si="347"/>
        <v>99.405490214395911</v>
      </c>
    </row>
    <row r="2455" spans="1:9" ht="13.5" x14ac:dyDescent="0.25">
      <c r="A2455" s="3">
        <f>TITRES_STAT!B2458</f>
        <v>45883</v>
      </c>
      <c r="B2455" s="6">
        <f>TITRES_STAT!D2458</f>
        <v>3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4.3957183456872675E-2</v>
      </c>
      <c r="G2455" s="2">
        <f t="shared" si="345"/>
        <v>2.6289267983430081E-4</v>
      </c>
      <c r="H2455" s="2">
        <f t="shared" si="346"/>
        <v>167.20580993194082</v>
      </c>
      <c r="I2455" s="2">
        <f t="shared" si="347"/>
        <v>99.405490214395911</v>
      </c>
    </row>
    <row r="2456" spans="1:9" ht="13.5" x14ac:dyDescent="0.25">
      <c r="A2456" s="3">
        <f>TITRES_STAT!B2459</f>
        <v>45884</v>
      </c>
      <c r="B2456" s="6">
        <f>TITRES_STAT!D2459</f>
        <v>3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4.0817384638524627E-2</v>
      </c>
      <c r="G2456" s="2">
        <f t="shared" si="345"/>
        <v>2.4411463127470791E-4</v>
      </c>
      <c r="H2456" s="2">
        <f t="shared" si="346"/>
        <v>167.20580993194082</v>
      </c>
      <c r="I2456" s="2">
        <f t="shared" si="347"/>
        <v>99.405490214395911</v>
      </c>
    </row>
    <row r="2457" spans="1:9" ht="13.5" x14ac:dyDescent="0.25">
      <c r="A2457" s="3">
        <f>TITRES_STAT!B2460</f>
        <v>45887</v>
      </c>
      <c r="B2457" s="6">
        <f>TITRES_STAT!D2460</f>
        <v>3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3.7901857164344299E-2</v>
      </c>
      <c r="G2457" s="2">
        <f t="shared" si="345"/>
        <v>2.2667787189794308E-4</v>
      </c>
      <c r="H2457" s="2">
        <f t="shared" si="346"/>
        <v>167.20580993194082</v>
      </c>
      <c r="I2457" s="2">
        <f t="shared" si="347"/>
        <v>99.405490214395911</v>
      </c>
    </row>
    <row r="2458" spans="1:9" ht="13.5" x14ac:dyDescent="0.25">
      <c r="A2458" s="3">
        <f>TITRES_STAT!B2461</f>
        <v>45888</v>
      </c>
      <c r="B2458" s="6">
        <f>TITRES_STAT!D2461</f>
        <v>3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3.5194581652605424E-2</v>
      </c>
      <c r="G2458" s="2">
        <f t="shared" si="345"/>
        <v>2.104865953338043E-4</v>
      </c>
      <c r="H2458" s="2">
        <f t="shared" si="346"/>
        <v>167.20580993194082</v>
      </c>
      <c r="I2458" s="2">
        <f t="shared" si="347"/>
        <v>99.405490214395911</v>
      </c>
    </row>
    <row r="2459" spans="1:9" ht="13.5" x14ac:dyDescent="0.25">
      <c r="A2459" s="3">
        <f>TITRES_STAT!B2462</f>
        <v>45889</v>
      </c>
      <c r="B2459" s="6">
        <f>TITRES_STAT!D2462</f>
        <v>3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3.268068296313361E-2</v>
      </c>
      <c r="G2459" s="2">
        <f t="shared" si="345"/>
        <v>1.9545183852424686E-4</v>
      </c>
      <c r="H2459" s="2">
        <f t="shared" si="346"/>
        <v>167.20580993194082</v>
      </c>
      <c r="I2459" s="2">
        <f t="shared" si="347"/>
        <v>99.405490214395911</v>
      </c>
    </row>
    <row r="2460" spans="1:9" ht="13.5" x14ac:dyDescent="0.25">
      <c r="A2460" s="3">
        <f>TITRES_STAT!B2463</f>
        <v>45890</v>
      </c>
      <c r="B2460" s="6">
        <f>TITRES_STAT!D2463</f>
        <v>3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3.0346348465766924E-2</v>
      </c>
      <c r="G2460" s="2">
        <f t="shared" si="345"/>
        <v>1.814909929153721E-4</v>
      </c>
      <c r="H2460" s="2">
        <f t="shared" si="346"/>
        <v>167.20580993194082</v>
      </c>
      <c r="I2460" s="2">
        <f t="shared" si="347"/>
        <v>99.405490214395911</v>
      </c>
    </row>
    <row r="2461" spans="1:9" ht="13.5" x14ac:dyDescent="0.25">
      <c r="A2461" s="3">
        <f>TITRES_STAT!B2464</f>
        <v>45891</v>
      </c>
      <c r="B2461" s="6">
        <f>TITRES_STAT!D2464</f>
        <v>3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2.8178752146783569E-2</v>
      </c>
      <c r="G2461" s="2">
        <f t="shared" si="348"/>
        <v>1.6852735056427411E-4</v>
      </c>
      <c r="H2461" s="2">
        <f t="shared" si="346"/>
        <v>167.20580993194079</v>
      </c>
      <c r="I2461" s="2">
        <f t="shared" si="347"/>
        <v>99.405490214395911</v>
      </c>
    </row>
    <row r="2462" spans="1:9" ht="13.5" x14ac:dyDescent="0.25">
      <c r="A2462" s="3">
        <f>TITRES_STAT!B2465</f>
        <v>45894</v>
      </c>
      <c r="B2462" s="6">
        <f>TITRES_STAT!D2465</f>
        <v>3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2.6165984136299027E-2</v>
      </c>
      <c r="G2462" s="2">
        <f t="shared" si="348"/>
        <v>1.5648968266682595E-4</v>
      </c>
      <c r="H2462" s="2">
        <f t="shared" si="346"/>
        <v>167.20580993194076</v>
      </c>
      <c r="I2462" s="2">
        <f t="shared" si="347"/>
        <v>99.405490214395911</v>
      </c>
    </row>
    <row r="2463" spans="1:9" ht="13.5" x14ac:dyDescent="0.25">
      <c r="A2463" s="3">
        <f>TITRES_STAT!B2466</f>
        <v>45895</v>
      </c>
      <c r="B2463" s="6">
        <f>TITRES_STAT!D2466</f>
        <v>3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2.4296985269420528E-2</v>
      </c>
      <c r="G2463" s="2">
        <f t="shared" si="348"/>
        <v>1.4531184819062409E-4</v>
      </c>
      <c r="H2463" s="2">
        <f t="shared" si="346"/>
        <v>167.20580993194079</v>
      </c>
      <c r="I2463" s="2">
        <f t="shared" si="347"/>
        <v>99.405490214395911</v>
      </c>
    </row>
    <row r="2464" spans="1:9" ht="13.5" x14ac:dyDescent="0.25">
      <c r="A2464" s="3">
        <f>TITRES_STAT!B2467</f>
        <v>45896</v>
      </c>
      <c r="B2464" s="6">
        <f>TITRES_STAT!D2467</f>
        <v>3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2.2561486321604773E-2</v>
      </c>
      <c r="G2464" s="2">
        <f t="shared" si="348"/>
        <v>1.3493243046272237E-4</v>
      </c>
      <c r="H2464" s="2">
        <f t="shared" si="346"/>
        <v>167.20580993194079</v>
      </c>
      <c r="I2464" s="2">
        <f t="shared" si="347"/>
        <v>99.405490214395911</v>
      </c>
    </row>
    <row r="2465" spans="1:9" ht="13.5" x14ac:dyDescent="0.25">
      <c r="A2465" s="3">
        <f>TITRES_STAT!B2468</f>
        <v>45897</v>
      </c>
      <c r="B2465" s="6">
        <f>TITRES_STAT!D2468</f>
        <v>3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2.0949951584347287E-2</v>
      </c>
      <c r="G2465" s="2">
        <f t="shared" si="348"/>
        <v>1.2529439971538506E-4</v>
      </c>
      <c r="H2465" s="2">
        <f t="shared" si="346"/>
        <v>167.20580993194076</v>
      </c>
      <c r="I2465" s="2">
        <f t="shared" si="347"/>
        <v>99.405490214395911</v>
      </c>
    </row>
    <row r="2466" spans="1:9" ht="13.5" x14ac:dyDescent="0.25">
      <c r="A2466" s="3">
        <f>TITRES_STAT!B2469</f>
        <v>45898</v>
      </c>
      <c r="B2466" s="6">
        <f>TITRES_STAT!D2469</f>
        <v>3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1.9453526471179625E-2</v>
      </c>
      <c r="G2466" s="2">
        <f t="shared" si="348"/>
        <v>1.163447997357147E-4</v>
      </c>
      <c r="H2466" s="2">
        <f t="shared" si="346"/>
        <v>167.20580993194076</v>
      </c>
      <c r="I2466" s="2">
        <f t="shared" si="347"/>
        <v>99.405490214395911</v>
      </c>
    </row>
    <row r="2467" spans="1:9" ht="13.5" x14ac:dyDescent="0.25">
      <c r="A2467" s="3">
        <f>TITRES_STAT!B2470</f>
        <v>45901</v>
      </c>
      <c r="B2467" s="6">
        <f>TITRES_STAT!D2470</f>
        <v>3.01</v>
      </c>
      <c r="C2467" s="2">
        <f t="shared" si="342"/>
        <v>9.9999999999997868E-3</v>
      </c>
      <c r="D2467" s="2">
        <f t="shared" si="343"/>
        <v>9.9999999999997868E-3</v>
      </c>
      <c r="E2467" s="2">
        <f t="shared" si="344"/>
        <v>0</v>
      </c>
      <c r="F2467" s="2">
        <f t="shared" si="348"/>
        <v>1.8778274580381064E-2</v>
      </c>
      <c r="G2467" s="2">
        <f t="shared" si="348"/>
        <v>1.0803445689744936E-4</v>
      </c>
      <c r="H2467" s="2">
        <f t="shared" si="346"/>
        <v>173.81745713042417</v>
      </c>
      <c r="I2467" s="2">
        <f t="shared" si="347"/>
        <v>99.427974747822844</v>
      </c>
    </row>
    <row r="2468" spans="1:9" ht="13.5" x14ac:dyDescent="0.25">
      <c r="A2468" s="3">
        <f>TITRES_STAT!B2471</f>
        <v>45902</v>
      </c>
      <c r="B2468" s="6">
        <f>TITRES_STAT!D2471</f>
        <v>3</v>
      </c>
      <c r="C2468" s="2">
        <f t="shared" si="342"/>
        <v>-9.9999999999997868E-3</v>
      </c>
      <c r="D2468" s="2">
        <f t="shared" si="343"/>
        <v>0</v>
      </c>
      <c r="E2468" s="2">
        <f t="shared" si="344"/>
        <v>9.9999999999997868E-3</v>
      </c>
      <c r="F2468" s="2">
        <f t="shared" si="348"/>
        <v>1.7436969253210987E-2</v>
      </c>
      <c r="G2468" s="2">
        <f t="shared" si="348"/>
        <v>8.1460342426190209E-4</v>
      </c>
      <c r="H2468" s="2">
        <f t="shared" si="346"/>
        <v>21.405470114504269</v>
      </c>
      <c r="I2468" s="2">
        <f t="shared" si="347"/>
        <v>95.536804205002397</v>
      </c>
    </row>
    <row r="2469" spans="1:9" ht="13.5" x14ac:dyDescent="0.25">
      <c r="A2469" s="3">
        <f>TITRES_STAT!B2472</f>
        <v>45903</v>
      </c>
      <c r="B2469" s="6">
        <f>TITRES_STAT!D2472</f>
        <v>3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1.6191471449410202E-2</v>
      </c>
      <c r="G2469" s="2">
        <f t="shared" si="348"/>
        <v>7.5641746538605197E-4</v>
      </c>
      <c r="H2469" s="2">
        <f t="shared" si="346"/>
        <v>21.405470114504269</v>
      </c>
      <c r="I2469" s="2">
        <f t="shared" si="347"/>
        <v>95.536804205002397</v>
      </c>
    </row>
    <row r="2470" spans="1:9" ht="13.5" x14ac:dyDescent="0.25">
      <c r="A2470" s="3">
        <f>TITRES_STAT!B2473</f>
        <v>45905</v>
      </c>
      <c r="B2470" s="6">
        <f>TITRES_STAT!D2473</f>
        <v>3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1.503493777445233E-2</v>
      </c>
      <c r="G2470" s="2">
        <f t="shared" si="348"/>
        <v>7.0238764642990544E-4</v>
      </c>
      <c r="H2470" s="2">
        <f t="shared" si="346"/>
        <v>21.405470114504269</v>
      </c>
      <c r="I2470" s="2">
        <f t="shared" si="347"/>
        <v>95.536804205002397</v>
      </c>
    </row>
    <row r="2471" spans="1:9" ht="13.5" x14ac:dyDescent="0.25">
      <c r="A2471" s="3">
        <f>TITRES_STAT!B2474</f>
        <v>45908</v>
      </c>
      <c r="B2471" s="6">
        <f>TITRES_STAT!D2474</f>
        <v>3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1.3961013647705734E-2</v>
      </c>
      <c r="G2471" s="2">
        <f t="shared" si="348"/>
        <v>6.5221710025634074E-4</v>
      </c>
      <c r="H2471" s="2">
        <f t="shared" si="346"/>
        <v>21.405470114504265</v>
      </c>
      <c r="I2471" s="2">
        <f t="shared" si="347"/>
        <v>95.536804205002397</v>
      </c>
    </row>
    <row r="2472" spans="1:9" ht="13.5" x14ac:dyDescent="0.25">
      <c r="A2472" s="3">
        <f>TITRES_STAT!B2475</f>
        <v>45909</v>
      </c>
      <c r="B2472" s="6">
        <f>TITRES_STAT!D2475</f>
        <v>3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1.2963798387155324E-2</v>
      </c>
      <c r="G2472" s="2">
        <f t="shared" si="348"/>
        <v>6.056301645237449E-4</v>
      </c>
      <c r="H2472" s="2">
        <f t="shared" si="346"/>
        <v>21.405470114504269</v>
      </c>
      <c r="I2472" s="2">
        <f t="shared" si="347"/>
        <v>95.536804205002397</v>
      </c>
    </row>
    <row r="2473" spans="1:9" ht="13.5" x14ac:dyDescent="0.25">
      <c r="A2473" s="3">
        <f>TITRES_STAT!B2476</f>
        <v>45910</v>
      </c>
      <c r="B2473" s="6">
        <f>TITRES_STAT!D2476</f>
        <v>3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1.20378127880728E-2</v>
      </c>
      <c r="G2473" s="2">
        <f t="shared" si="348"/>
        <v>5.6237086705776312E-4</v>
      </c>
      <c r="H2473" s="2">
        <f t="shared" si="346"/>
        <v>21.405470114504265</v>
      </c>
      <c r="I2473" s="2">
        <f t="shared" si="347"/>
        <v>95.536804205002397</v>
      </c>
    </row>
    <row r="2474" spans="1:9" ht="13.5" x14ac:dyDescent="0.25">
      <c r="A2474" s="3">
        <f>TITRES_STAT!B2477</f>
        <v>45911</v>
      </c>
      <c r="B2474" s="6">
        <f>TITRES_STAT!D2477</f>
        <v>3.13</v>
      </c>
      <c r="C2474" s="2">
        <f t="shared" si="342"/>
        <v>0.12999999999999989</v>
      </c>
      <c r="D2474" s="2">
        <f t="shared" si="343"/>
        <v>0.12999999999999989</v>
      </c>
      <c r="E2474" s="2">
        <f t="shared" si="344"/>
        <v>0</v>
      </c>
      <c r="F2474" s="2">
        <f t="shared" si="348"/>
        <v>2.046368330321045E-2</v>
      </c>
      <c r="G2474" s="2">
        <f t="shared" si="348"/>
        <v>5.2220151941078004E-4</v>
      </c>
      <c r="H2474" s="2">
        <f t="shared" si="346"/>
        <v>39.187330068094035</v>
      </c>
      <c r="I2474" s="2">
        <f t="shared" si="347"/>
        <v>97.511653552735197</v>
      </c>
    </row>
    <row r="2475" spans="1:9" ht="13.5" x14ac:dyDescent="0.25">
      <c r="A2475" s="3">
        <f>TITRES_STAT!B2478</f>
        <v>45912</v>
      </c>
      <c r="B2475" s="6">
        <f>TITRES_STAT!D2478</f>
        <v>3.16</v>
      </c>
      <c r="C2475" s="2">
        <f t="shared" si="342"/>
        <v>3.0000000000000249E-2</v>
      </c>
      <c r="D2475" s="2">
        <f t="shared" si="343"/>
        <v>3.0000000000000249E-2</v>
      </c>
      <c r="E2475" s="2">
        <f t="shared" si="344"/>
        <v>0</v>
      </c>
      <c r="F2475" s="2">
        <f t="shared" si="348"/>
        <v>2.1144848781552577E-2</v>
      </c>
      <c r="G2475" s="2">
        <f t="shared" si="348"/>
        <v>4.8490141088143861E-4</v>
      </c>
      <c r="H2475" s="2">
        <f t="shared" si="346"/>
        <v>43.606490529932948</v>
      </c>
      <c r="I2475" s="2">
        <f t="shared" si="347"/>
        <v>97.758173781169901</v>
      </c>
    </row>
    <row r="2476" spans="1:9" ht="13.5" x14ac:dyDescent="0.25">
      <c r="A2476" s="3">
        <f>TITRES_STAT!B2479</f>
        <v>45915</v>
      </c>
      <c r="B2476" s="6">
        <f>TITRES_STAT!D2479</f>
        <v>3.21</v>
      </c>
      <c r="C2476" s="2">
        <f t="shared" si="342"/>
        <v>4.9999999999999822E-2</v>
      </c>
      <c r="D2476" s="2">
        <f t="shared" si="343"/>
        <v>4.9999999999999822E-2</v>
      </c>
      <c r="E2476" s="2">
        <f t="shared" si="344"/>
        <v>0</v>
      </c>
      <c r="F2476" s="2">
        <f t="shared" si="348"/>
        <v>2.3205931011441666E-2</v>
      </c>
      <c r="G2476" s="2">
        <f t="shared" si="348"/>
        <v>4.5026559581847874E-4</v>
      </c>
      <c r="H2476" s="2">
        <f t="shared" si="346"/>
        <v>51.538316999900132</v>
      </c>
      <c r="I2476" s="2">
        <f t="shared" si="347"/>
        <v>98.096627267291609</v>
      </c>
    </row>
    <row r="2477" spans="1:9" ht="13.5" x14ac:dyDescent="0.25">
      <c r="A2477" s="3">
        <f>TITRES_STAT!B2480</f>
        <v>45916</v>
      </c>
      <c r="B2477" s="6">
        <f>TITRES_STAT!D2480</f>
        <v>3.24</v>
      </c>
      <c r="C2477" s="2">
        <f t="shared" si="342"/>
        <v>3.0000000000000249E-2</v>
      </c>
      <c r="D2477" s="2">
        <f t="shared" si="343"/>
        <v>3.0000000000000249E-2</v>
      </c>
      <c r="E2477" s="2">
        <f t="shared" si="344"/>
        <v>0</v>
      </c>
      <c r="F2477" s="2">
        <f t="shared" ref="F2477:G2492" si="349">((F2476*13)+D2477)/14</f>
        <v>2.3691221653481562E-2</v>
      </c>
      <c r="G2477" s="2">
        <f t="shared" si="349"/>
        <v>4.1810376754573023E-4</v>
      </c>
      <c r="H2477" s="2">
        <f t="shared" si="346"/>
        <v>56.663497180494382</v>
      </c>
      <c r="I2477" s="2">
        <f t="shared" si="347"/>
        <v>98.26580063836596</v>
      </c>
    </row>
    <row r="2478" spans="1:9" ht="13.5" x14ac:dyDescent="0.25">
      <c r="A2478" s="3">
        <f>TITRES_STAT!B2481</f>
        <v>45917</v>
      </c>
      <c r="B2478" s="6">
        <f>TITRES_STAT!D2481</f>
        <v>3.38</v>
      </c>
      <c r="C2478" s="2">
        <f t="shared" si="342"/>
        <v>0.13999999999999968</v>
      </c>
      <c r="D2478" s="2">
        <f t="shared" si="343"/>
        <v>0.13999999999999968</v>
      </c>
      <c r="E2478" s="2">
        <f t="shared" si="344"/>
        <v>0</v>
      </c>
      <c r="F2478" s="2">
        <f t="shared" si="349"/>
        <v>3.1998991535375713E-2</v>
      </c>
      <c r="G2478" s="2">
        <f t="shared" si="349"/>
        <v>3.882392127210352E-4</v>
      </c>
      <c r="H2478" s="2">
        <f t="shared" si="346"/>
        <v>82.420812959890839</v>
      </c>
      <c r="I2478" s="2">
        <f t="shared" si="347"/>
        <v>98.801258385625175</v>
      </c>
    </row>
    <row r="2479" spans="1:9" ht="13.5" x14ac:dyDescent="0.25">
      <c r="A2479" s="3">
        <f>TITRES_STAT!B2482</f>
        <v>45918</v>
      </c>
      <c r="B2479" s="6">
        <f>TITRES_STAT!D2482</f>
        <v>3.24</v>
      </c>
      <c r="C2479" s="2">
        <f t="shared" si="342"/>
        <v>-0.13999999999999968</v>
      </c>
      <c r="D2479" s="2">
        <f t="shared" si="343"/>
        <v>0</v>
      </c>
      <c r="E2479" s="2">
        <f t="shared" si="344"/>
        <v>0.13999999999999968</v>
      </c>
      <c r="F2479" s="2">
        <f t="shared" si="349"/>
        <v>2.9713349282848876E-2</v>
      </c>
      <c r="G2479" s="2">
        <f t="shared" si="349"/>
        <v>1.0360507840383795E-2</v>
      </c>
      <c r="H2479" s="2">
        <f t="shared" si="346"/>
        <v>2.8679433229161257</v>
      </c>
      <c r="I2479" s="2">
        <f t="shared" si="347"/>
        <v>74.146467088197184</v>
      </c>
    </row>
    <row r="2480" spans="1:9" ht="13.5" x14ac:dyDescent="0.25">
      <c r="A2480" s="3">
        <f>TITRES_STAT!B2483</f>
        <v>45919</v>
      </c>
      <c r="B2480" s="6">
        <f>TITRES_STAT!D2483</f>
        <v>3.24</v>
      </c>
      <c r="C2480" s="2">
        <f t="shared" si="342"/>
        <v>0</v>
      </c>
      <c r="D2480" s="2">
        <f t="shared" si="343"/>
        <v>0</v>
      </c>
      <c r="E2480" s="2">
        <f t="shared" si="344"/>
        <v>0</v>
      </c>
      <c r="F2480" s="2">
        <f t="shared" si="349"/>
        <v>2.7590967191216814E-2</v>
      </c>
      <c r="G2480" s="2">
        <f t="shared" si="349"/>
        <v>9.6204715660706663E-3</v>
      </c>
      <c r="H2480" s="2">
        <f t="shared" si="346"/>
        <v>2.8679433229161262</v>
      </c>
      <c r="I2480" s="2">
        <f t="shared" si="347"/>
        <v>74.146467088197184</v>
      </c>
    </row>
    <row r="2481" spans="1:9" ht="13.5" x14ac:dyDescent="0.25">
      <c r="A2481" s="3">
        <f>TITRES_STAT!B2484</f>
        <v>45922</v>
      </c>
      <c r="B2481" s="6">
        <f>TITRES_STAT!D2484</f>
        <v>3.29</v>
      </c>
      <c r="C2481" s="2">
        <f t="shared" si="342"/>
        <v>4.9999999999999822E-2</v>
      </c>
      <c r="D2481" s="2">
        <f t="shared" si="343"/>
        <v>4.9999999999999822E-2</v>
      </c>
      <c r="E2481" s="2">
        <f t="shared" si="344"/>
        <v>0</v>
      </c>
      <c r="F2481" s="2">
        <f t="shared" si="349"/>
        <v>2.919161239184417E-2</v>
      </c>
      <c r="G2481" s="2">
        <f t="shared" si="349"/>
        <v>8.9332950256370471E-3</v>
      </c>
      <c r="H2481" s="2">
        <f t="shared" si="346"/>
        <v>3.2677318176629311</v>
      </c>
      <c r="I2481" s="2">
        <f t="shared" si="347"/>
        <v>76.568349588854574</v>
      </c>
    </row>
    <row r="2482" spans="1:9" ht="13.5" x14ac:dyDescent="0.25">
      <c r="A2482" s="3">
        <f>TITRES_STAT!B2485</f>
        <v>45923</v>
      </c>
      <c r="B2482" s="6">
        <f>TITRES_STAT!D2485</f>
        <v>3.43</v>
      </c>
      <c r="C2482" s="2">
        <f t="shared" si="342"/>
        <v>0.14000000000000012</v>
      </c>
      <c r="D2482" s="2">
        <f t="shared" si="343"/>
        <v>0.14000000000000012</v>
      </c>
      <c r="E2482" s="2">
        <f t="shared" si="344"/>
        <v>0</v>
      </c>
      <c r="F2482" s="2">
        <f t="shared" si="349"/>
        <v>3.7106497220998173E-2</v>
      </c>
      <c r="G2482" s="2">
        <f t="shared" si="349"/>
        <v>8.2952025238058301E-3</v>
      </c>
      <c r="H2482" s="2">
        <f t="shared" si="346"/>
        <v>4.4732478941302274</v>
      </c>
      <c r="I2482" s="2">
        <f t="shared" si="347"/>
        <v>81.729312844162465</v>
      </c>
    </row>
    <row r="2483" spans="1:9" ht="13.5" x14ac:dyDescent="0.25">
      <c r="A2483" s="3">
        <f>TITRES_STAT!B2486</f>
        <v>45924</v>
      </c>
      <c r="B2483" s="6">
        <f>TITRES_STAT!D2486</f>
        <v>3.55</v>
      </c>
      <c r="C2483" s="2">
        <f t="shared" si="342"/>
        <v>0.11999999999999966</v>
      </c>
      <c r="D2483" s="2">
        <f t="shared" si="343"/>
        <v>0.11999999999999966</v>
      </c>
      <c r="E2483" s="2">
        <f t="shared" si="344"/>
        <v>0</v>
      </c>
      <c r="F2483" s="2">
        <f t="shared" si="349"/>
        <v>4.3027461705212558E-2</v>
      </c>
      <c r="G2483" s="2">
        <f t="shared" si="349"/>
        <v>7.7026880578196996E-3</v>
      </c>
      <c r="H2483" s="2">
        <f t="shared" si="346"/>
        <v>5.5860319647154171</v>
      </c>
      <c r="I2483" s="2">
        <f t="shared" si="347"/>
        <v>84.81635064394635</v>
      </c>
    </row>
    <row r="2484" spans="1:9" ht="13.5" x14ac:dyDescent="0.25">
      <c r="A2484" s="3">
        <f>TITRES_STAT!B2487</f>
        <v>45925</v>
      </c>
      <c r="B2484" s="6">
        <f>TITRES_STAT!D2487</f>
        <v>3.4</v>
      </c>
      <c r="C2484" s="2">
        <f t="shared" si="342"/>
        <v>-0.14999999999999991</v>
      </c>
      <c r="D2484" s="2">
        <f t="shared" si="343"/>
        <v>0</v>
      </c>
      <c r="E2484" s="2">
        <f t="shared" si="344"/>
        <v>0.14999999999999991</v>
      </c>
      <c r="F2484" s="2">
        <f t="shared" si="349"/>
        <v>3.9954071583411667E-2</v>
      </c>
      <c r="G2484" s="2">
        <f t="shared" si="349"/>
        <v>1.7866781767975428E-2</v>
      </c>
      <c r="H2484" s="2">
        <f t="shared" si="346"/>
        <v>2.2362209435515514</v>
      </c>
      <c r="I2484" s="2">
        <f t="shared" si="347"/>
        <v>69.099761189278937</v>
      </c>
    </row>
    <row r="2485" spans="1:9" ht="13.5" x14ac:dyDescent="0.25">
      <c r="A2485" s="3">
        <f>TITRES_STAT!B2488</f>
        <v>45926</v>
      </c>
      <c r="B2485" s="6">
        <f>TITRES_STAT!D2488</f>
        <v>3.25</v>
      </c>
      <c r="C2485" s="2">
        <f t="shared" si="342"/>
        <v>-0.14999999999999991</v>
      </c>
      <c r="D2485" s="2">
        <f t="shared" si="343"/>
        <v>0</v>
      </c>
      <c r="E2485" s="2">
        <f t="shared" si="344"/>
        <v>0.14999999999999991</v>
      </c>
      <c r="F2485" s="2">
        <f t="shared" si="349"/>
        <v>3.7100209327453691E-2</v>
      </c>
      <c r="G2485" s="2">
        <f t="shared" si="349"/>
        <v>2.7304868784548606E-2</v>
      </c>
      <c r="H2485" s="2">
        <f t="shared" si="346"/>
        <v>1.3587397039039468</v>
      </c>
      <c r="I2485" s="2">
        <f t="shared" si="347"/>
        <v>57.60447842782731</v>
      </c>
    </row>
    <row r="2486" spans="1:9" ht="13.5" x14ac:dyDescent="0.25">
      <c r="A2486" s="3">
        <f>TITRES_STAT!B2489</f>
        <v>45929</v>
      </c>
      <c r="B2486" s="6">
        <f>TITRES_STAT!D2489</f>
        <v>3.11</v>
      </c>
      <c r="C2486" s="2">
        <f t="shared" si="342"/>
        <v>-0.14000000000000012</v>
      </c>
      <c r="D2486" s="2">
        <f t="shared" si="343"/>
        <v>0</v>
      </c>
      <c r="E2486" s="2">
        <f t="shared" si="344"/>
        <v>0.14000000000000012</v>
      </c>
      <c r="F2486" s="2">
        <f t="shared" si="349"/>
        <v>3.4450194375492717E-2</v>
      </c>
      <c r="G2486" s="2">
        <f t="shared" si="349"/>
        <v>3.5354521014223712E-2</v>
      </c>
      <c r="H2486" s="2">
        <f t="shared" si="346"/>
        <v>0.97442118821615009</v>
      </c>
      <c r="I2486" s="2">
        <f t="shared" si="347"/>
        <v>49.352245307725859</v>
      </c>
    </row>
    <row r="2487" spans="1:9" ht="13.5" x14ac:dyDescent="0.25">
      <c r="A2487" s="3">
        <f>TITRES_STAT!B2490</f>
        <v>45930</v>
      </c>
      <c r="B2487" s="6">
        <f>TITRES_STAT!D2490</f>
        <v>3.11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3.1989466205814665E-2</v>
      </c>
      <c r="G2487" s="2">
        <f t="shared" si="349"/>
        <v>3.2829198084636309E-2</v>
      </c>
      <c r="H2487" s="2">
        <f t="shared" si="346"/>
        <v>0.97442118821614987</v>
      </c>
      <c r="I2487" s="2">
        <f t="shared" si="347"/>
        <v>49.352245307725852</v>
      </c>
    </row>
    <row r="2488" spans="1:9" ht="13.5" x14ac:dyDescent="0.25">
      <c r="A2488" s="3">
        <f>TITRES_STAT!B2491</f>
        <v>45931</v>
      </c>
      <c r="B2488" s="6">
        <f>TITRES_STAT!D2491</f>
        <v>3</v>
      </c>
      <c r="C2488" s="2">
        <f t="shared" si="342"/>
        <v>-0.10999999999999988</v>
      </c>
      <c r="D2488" s="2">
        <f t="shared" si="343"/>
        <v>0</v>
      </c>
      <c r="E2488" s="2">
        <f t="shared" si="344"/>
        <v>0.10999999999999988</v>
      </c>
      <c r="F2488" s="2">
        <f t="shared" si="349"/>
        <v>2.970450433397076E-2</v>
      </c>
      <c r="G2488" s="2">
        <f t="shared" si="349"/>
        <v>3.8341398221447998E-2</v>
      </c>
      <c r="H2488" s="2">
        <f t="shared" si="346"/>
        <v>0.7747371173687192</v>
      </c>
      <c r="I2488" s="2">
        <f t="shared" si="347"/>
        <v>43.653626770220974</v>
      </c>
    </row>
    <row r="2489" spans="1:9" ht="13.5" x14ac:dyDescent="0.25">
      <c r="A2489" s="3">
        <f>TITRES_STAT!B2492</f>
        <v>45932</v>
      </c>
      <c r="B2489" s="6">
        <f>TITRES_STAT!D2492</f>
        <v>3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2.7582754024401419E-2</v>
      </c>
      <c r="G2489" s="2">
        <f t="shared" si="349"/>
        <v>3.5602726919915999E-2</v>
      </c>
      <c r="H2489" s="2">
        <f t="shared" si="346"/>
        <v>0.7747371173687192</v>
      </c>
      <c r="I2489" s="2">
        <f t="shared" si="347"/>
        <v>43.653626770220974</v>
      </c>
    </row>
    <row r="2490" spans="1:9" ht="13.5" x14ac:dyDescent="0.25">
      <c r="A2490" s="3">
        <f>TITRES_STAT!B2493</f>
        <v>45933</v>
      </c>
      <c r="B2490" s="6">
        <f>TITRES_STAT!D2493</f>
        <v>3.13</v>
      </c>
      <c r="C2490" s="2">
        <f t="shared" si="342"/>
        <v>0.12999999999999989</v>
      </c>
      <c r="D2490" s="2">
        <f t="shared" si="343"/>
        <v>0.12999999999999989</v>
      </c>
      <c r="E2490" s="2">
        <f t="shared" si="344"/>
        <v>0</v>
      </c>
      <c r="F2490" s="2">
        <f t="shared" si="349"/>
        <v>3.4898271594087024E-2</v>
      </c>
      <c r="G2490" s="2">
        <f t="shared" si="349"/>
        <v>3.3059674997064852E-2</v>
      </c>
      <c r="H2490" s="2">
        <f t="shared" si="346"/>
        <v>1.0556144788835766</v>
      </c>
      <c r="I2490" s="2">
        <f t="shared" si="347"/>
        <v>51.352745844487856</v>
      </c>
    </row>
    <row r="2491" spans="1:9" ht="13.5" x14ac:dyDescent="0.25">
      <c r="A2491" s="3">
        <f>TITRES_STAT!B2494</f>
        <v>45936</v>
      </c>
      <c r="B2491" s="6">
        <f>TITRES_STAT!D2494</f>
        <v>3.27</v>
      </c>
      <c r="C2491" s="2">
        <f t="shared" si="342"/>
        <v>0.14000000000000012</v>
      </c>
      <c r="D2491" s="2">
        <f t="shared" si="343"/>
        <v>0.14000000000000012</v>
      </c>
      <c r="E2491" s="2">
        <f t="shared" si="344"/>
        <v>0</v>
      </c>
      <c r="F2491" s="2">
        <f t="shared" si="349"/>
        <v>4.2405537908795102E-2</v>
      </c>
      <c r="G2491" s="2">
        <f t="shared" si="349"/>
        <v>3.0698269640131646E-2</v>
      </c>
      <c r="H2491" s="2">
        <f t="shared" si="346"/>
        <v>1.3813657383919327</v>
      </c>
      <c r="I2491" s="2">
        <f t="shared" si="347"/>
        <v>58.007290359553458</v>
      </c>
    </row>
    <row r="2492" spans="1:9" ht="13.5" x14ac:dyDescent="0.25">
      <c r="A2492" s="3">
        <f>TITRES_STAT!B2495</f>
        <v>45937</v>
      </c>
      <c r="B2492" s="6">
        <f>TITRES_STAT!D2495</f>
        <v>3.41</v>
      </c>
      <c r="C2492" s="2">
        <f t="shared" si="342"/>
        <v>0.14000000000000012</v>
      </c>
      <c r="D2492" s="2">
        <f t="shared" si="343"/>
        <v>0.14000000000000012</v>
      </c>
      <c r="E2492" s="2">
        <f t="shared" si="344"/>
        <v>0</v>
      </c>
      <c r="F2492" s="2">
        <f t="shared" si="349"/>
        <v>4.9376570915309746E-2</v>
      </c>
      <c r="G2492" s="2">
        <f t="shared" si="349"/>
        <v>2.8505536094407955E-2</v>
      </c>
      <c r="H2492" s="2">
        <f t="shared" si="346"/>
        <v>1.7321747870932394</v>
      </c>
      <c r="I2492" s="2">
        <f t="shared" si="347"/>
        <v>63.399120556855003</v>
      </c>
    </row>
    <row r="2493" spans="1:9" ht="13.5" x14ac:dyDescent="0.25">
      <c r="A2493" s="3">
        <f>TITRES_STAT!B2496</f>
        <v>45938</v>
      </c>
      <c r="B2493" s="6">
        <f>TITRES_STAT!D2496</f>
        <v>3.56</v>
      </c>
      <c r="C2493" s="2">
        <f t="shared" si="342"/>
        <v>0.14999999999999991</v>
      </c>
      <c r="D2493" s="2">
        <f t="shared" si="343"/>
        <v>0.14999999999999991</v>
      </c>
      <c r="E2493" s="2">
        <f t="shared" si="344"/>
        <v>0</v>
      </c>
      <c r="F2493" s="2">
        <f t="shared" ref="F2493:G2508" si="350">((F2492*13)+D2493)/14</f>
        <v>5.6563958707073328E-2</v>
      </c>
      <c r="G2493" s="2">
        <f t="shared" si="350"/>
        <v>2.6469426373378815E-2</v>
      </c>
      <c r="H2493" s="2">
        <f t="shared" si="346"/>
        <v>2.1369544586716693</v>
      </c>
      <c r="I2493" s="2">
        <f t="shared" si="347"/>
        <v>68.121947156878846</v>
      </c>
    </row>
    <row r="2494" spans="1:9" ht="13.5" x14ac:dyDescent="0.25">
      <c r="A2494" s="3">
        <f>TITRES_STAT!B2497</f>
        <v>45939</v>
      </c>
      <c r="B2494" s="6">
        <f>TITRES_STAT!D2497</f>
        <v>3.72</v>
      </c>
      <c r="C2494" s="2">
        <f t="shared" si="342"/>
        <v>0.16000000000000014</v>
      </c>
      <c r="D2494" s="2">
        <f t="shared" si="343"/>
        <v>0.16000000000000014</v>
      </c>
      <c r="E2494" s="2">
        <f t="shared" si="344"/>
        <v>0</v>
      </c>
      <c r="F2494" s="2">
        <f t="shared" si="350"/>
        <v>6.3952247370853824E-2</v>
      </c>
      <c r="G2494" s="2">
        <f t="shared" si="350"/>
        <v>2.4578753060994614E-2</v>
      </c>
      <c r="H2494" s="2">
        <f t="shared" si="346"/>
        <v>2.6019321326899694</v>
      </c>
      <c r="I2494" s="2">
        <f t="shared" si="347"/>
        <v>72.237122656356462</v>
      </c>
    </row>
    <row r="2495" spans="1:9" ht="13.5" x14ac:dyDescent="0.25">
      <c r="A2495" s="3">
        <f>TITRES_STAT!B2498</f>
        <v>45940</v>
      </c>
      <c r="B2495" s="6">
        <f>TITRES_STAT!D2498</f>
        <v>3.85</v>
      </c>
      <c r="C2495" s="2">
        <f t="shared" si="342"/>
        <v>0.12999999999999989</v>
      </c>
      <c r="D2495" s="2">
        <f t="shared" si="343"/>
        <v>0.12999999999999989</v>
      </c>
      <c r="E2495" s="2">
        <f t="shared" si="344"/>
        <v>0</v>
      </c>
      <c r="F2495" s="2">
        <f t="shared" si="350"/>
        <v>6.8669943987221399E-2</v>
      </c>
      <c r="G2495" s="2">
        <f t="shared" si="350"/>
        <v>2.2823127842352142E-2</v>
      </c>
      <c r="H2495" s="2">
        <f t="shared" si="346"/>
        <v>3.0087875974559806</v>
      </c>
      <c r="I2495" s="2">
        <f t="shared" si="347"/>
        <v>75.05480208942447</v>
      </c>
    </row>
    <row r="2496" spans="1:9" ht="13.5" x14ac:dyDescent="0.25">
      <c r="A2496" s="3">
        <f>TITRES_STAT!B2499</f>
        <v>45943</v>
      </c>
      <c r="B2496" s="6">
        <f>TITRES_STAT!D2499</f>
        <v>3.85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6.376494798813416E-2</v>
      </c>
      <c r="G2496" s="2">
        <f t="shared" si="350"/>
        <v>2.1192904425041272E-2</v>
      </c>
      <c r="H2496" s="2">
        <f t="shared" si="346"/>
        <v>3.008787597455981</v>
      </c>
      <c r="I2496" s="2">
        <f t="shared" si="347"/>
        <v>75.054802089424484</v>
      </c>
    </row>
    <row r="2497" spans="1:9" ht="13.5" x14ac:dyDescent="0.25">
      <c r="A2497" s="3">
        <f>TITRES_STAT!B2500</f>
        <v>45944</v>
      </c>
      <c r="B2497" s="6">
        <f>TITRES_STAT!D2500</f>
        <v>3.85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5.9210308846124583E-2</v>
      </c>
      <c r="G2497" s="2">
        <f t="shared" si="350"/>
        <v>1.9679125537538322E-2</v>
      </c>
      <c r="H2497" s="2">
        <f t="shared" si="346"/>
        <v>3.0087875974559819</v>
      </c>
      <c r="I2497" s="2">
        <f t="shared" si="347"/>
        <v>75.054802089424484</v>
      </c>
    </row>
    <row r="2498" spans="1:9" ht="13.5" x14ac:dyDescent="0.25">
      <c r="A2498" s="3">
        <f>TITRES_STAT!B2501</f>
        <v>45946</v>
      </c>
      <c r="B2498" s="6">
        <f>TITRES_STAT!D2501</f>
        <v>3.68</v>
      </c>
      <c r="C2498" s="2">
        <f t="shared" si="342"/>
        <v>-0.16999999999999993</v>
      </c>
      <c r="D2498" s="2">
        <f t="shared" si="343"/>
        <v>0</v>
      </c>
      <c r="E2498" s="2">
        <f t="shared" si="344"/>
        <v>0.16999999999999993</v>
      </c>
      <c r="F2498" s="2">
        <f t="shared" si="350"/>
        <v>5.49810010714014E-2</v>
      </c>
      <c r="G2498" s="2">
        <f t="shared" si="350"/>
        <v>3.0416330856285579E-2</v>
      </c>
      <c r="H2498" s="2">
        <f t="shared" si="346"/>
        <v>1.8076145124532499</v>
      </c>
      <c r="I2498" s="2">
        <f t="shared" si="347"/>
        <v>64.382574760015189</v>
      </c>
    </row>
    <row r="2499" spans="1:9" ht="13.5" x14ac:dyDescent="0.25">
      <c r="A2499" s="3">
        <f>TITRES_STAT!B2502</f>
        <v>45947</v>
      </c>
      <c r="B2499" s="6">
        <f>TITRES_STAT!D2502</f>
        <v>3.52</v>
      </c>
      <c r="C2499" s="2">
        <f t="shared" ref="C2499:C2562" si="351">B2499-B2498</f>
        <v>-0.16000000000000014</v>
      </c>
      <c r="D2499" s="2">
        <f t="shared" ref="D2499:D2562" si="352">IF(C2499&gt;0,C2499,0)</f>
        <v>0</v>
      </c>
      <c r="E2499" s="2">
        <f t="shared" ref="E2499:E2562" si="353">IF(C2499&lt;0,-C2499,0)</f>
        <v>0.16000000000000014</v>
      </c>
      <c r="F2499" s="2">
        <f t="shared" si="350"/>
        <v>5.1053786709158444E-2</v>
      </c>
      <c r="G2499" s="2">
        <f t="shared" si="350"/>
        <v>3.9672307223693762E-2</v>
      </c>
      <c r="H2499" s="2">
        <f t="shared" si="346"/>
        <v>1.2868872591979537</v>
      </c>
      <c r="I2499" s="2">
        <f t="shared" si="347"/>
        <v>56.272439929954608</v>
      </c>
    </row>
    <row r="2500" spans="1:9" ht="13.5" x14ac:dyDescent="0.25">
      <c r="A2500" s="3">
        <f>TITRES_STAT!B2503</f>
        <v>45950</v>
      </c>
      <c r="B2500" s="6">
        <f>TITRES_STAT!D2503</f>
        <v>3.37</v>
      </c>
      <c r="C2500" s="2">
        <f t="shared" si="351"/>
        <v>-0.14999999999999991</v>
      </c>
      <c r="D2500" s="2">
        <f t="shared" si="352"/>
        <v>0</v>
      </c>
      <c r="E2500" s="2">
        <f t="shared" si="353"/>
        <v>0.14999999999999991</v>
      </c>
      <c r="F2500" s="2">
        <f t="shared" si="350"/>
        <v>4.7407087658504272E-2</v>
      </c>
      <c r="G2500" s="2">
        <f t="shared" si="350"/>
        <v>4.7552856707715634E-2</v>
      </c>
      <c r="H2500" s="2">
        <f t="shared" si="346"/>
        <v>0.99693458901728382</v>
      </c>
      <c r="I2500" s="2">
        <f t="shared" si="347"/>
        <v>49.92324708581905</v>
      </c>
    </row>
    <row r="2501" spans="1:9" ht="13.5" x14ac:dyDescent="0.25">
      <c r="A2501" s="3">
        <f>TITRES_STAT!B2504</f>
        <v>45951</v>
      </c>
      <c r="B2501" s="6">
        <f>TITRES_STAT!D2504</f>
        <v>3.22</v>
      </c>
      <c r="C2501" s="2">
        <f t="shared" si="351"/>
        <v>-0.14999999999999991</v>
      </c>
      <c r="D2501" s="2">
        <f t="shared" si="352"/>
        <v>0</v>
      </c>
      <c r="E2501" s="2">
        <f t="shared" si="353"/>
        <v>0.14999999999999991</v>
      </c>
      <c r="F2501" s="2">
        <f t="shared" si="350"/>
        <v>4.402086711146825E-2</v>
      </c>
      <c r="G2501" s="2">
        <f t="shared" si="350"/>
        <v>5.4870509800021658E-2</v>
      </c>
      <c r="H2501" s="2">
        <f t="shared" si="346"/>
        <v>0.80226823610541476</v>
      </c>
      <c r="I2501" s="2">
        <f t="shared" si="347"/>
        <v>44.514363624310697</v>
      </c>
    </row>
    <row r="2502" spans="1:9" ht="13.5" x14ac:dyDescent="0.25">
      <c r="A2502" s="3">
        <f>TITRES_STAT!B2505</f>
        <v>45952</v>
      </c>
      <c r="B2502" s="6">
        <f>TITRES_STAT!D2505</f>
        <v>3.08</v>
      </c>
      <c r="C2502" s="2">
        <f t="shared" si="351"/>
        <v>-0.14000000000000012</v>
      </c>
      <c r="D2502" s="2">
        <f t="shared" si="352"/>
        <v>0</v>
      </c>
      <c r="E2502" s="2">
        <f t="shared" si="353"/>
        <v>0.14000000000000012</v>
      </c>
      <c r="F2502" s="2">
        <f t="shared" si="350"/>
        <v>4.0876519460649088E-2</v>
      </c>
      <c r="G2502" s="2">
        <f t="shared" si="350"/>
        <v>6.0951187671448692E-2</v>
      </c>
      <c r="H2502" s="2">
        <f t="shared" si="346"/>
        <v>0.67064352676751593</v>
      </c>
      <c r="I2502" s="2">
        <f t="shared" si="347"/>
        <v>40.142826163827202</v>
      </c>
    </row>
    <row r="2503" spans="1:9" ht="13.5" x14ac:dyDescent="0.25">
      <c r="A2503" s="3">
        <f>TITRES_STAT!B2506</f>
        <v>45953</v>
      </c>
      <c r="B2503" s="6">
        <f>TITRES_STAT!D2506</f>
        <v>3.21</v>
      </c>
      <c r="C2503" s="2">
        <f t="shared" si="351"/>
        <v>0.12999999999999989</v>
      </c>
      <c r="D2503" s="2">
        <f t="shared" si="352"/>
        <v>0.12999999999999989</v>
      </c>
      <c r="E2503" s="2">
        <f t="shared" si="353"/>
        <v>0</v>
      </c>
      <c r="F2503" s="2">
        <f t="shared" si="350"/>
        <v>4.7242482356317006E-2</v>
      </c>
      <c r="G2503" s="2">
        <f t="shared" si="350"/>
        <v>5.6597531409202359E-2</v>
      </c>
      <c r="H2503" s="2">
        <f t="shared" si="346"/>
        <v>0.83470923872548464</v>
      </c>
      <c r="I2503" s="2">
        <f t="shared" si="347"/>
        <v>45.495450783543838</v>
      </c>
    </row>
    <row r="2504" spans="1:9" ht="13.5" x14ac:dyDescent="0.25">
      <c r="A2504" s="3">
        <f>TITRES_STAT!B2507</f>
        <v>45954</v>
      </c>
      <c r="B2504" s="6">
        <f>TITRES_STAT!D2507</f>
        <v>3.35</v>
      </c>
      <c r="C2504" s="2">
        <f t="shared" si="351"/>
        <v>0.14000000000000012</v>
      </c>
      <c r="D2504" s="2">
        <f t="shared" si="352"/>
        <v>0.14000000000000012</v>
      </c>
      <c r="E2504" s="2">
        <f t="shared" si="353"/>
        <v>0</v>
      </c>
      <c r="F2504" s="2">
        <f t="shared" si="350"/>
        <v>5.3868019330865803E-2</v>
      </c>
      <c r="G2504" s="2">
        <f t="shared" si="350"/>
        <v>5.2554850594259336E-2</v>
      </c>
      <c r="H2504" s="2">
        <f t="shared" si="346"/>
        <v>1.024986632475555</v>
      </c>
      <c r="I2504" s="2">
        <f t="shared" si="347"/>
        <v>50.616957960976968</v>
      </c>
    </row>
    <row r="2505" spans="1:9" ht="13.5" x14ac:dyDescent="0.25">
      <c r="A2505" s="3">
        <f>TITRES_STAT!B2508</f>
        <v>45957</v>
      </c>
      <c r="B2505" s="6">
        <f>TITRES_STAT!D2508</f>
        <v>3.5</v>
      </c>
      <c r="C2505" s="2">
        <f t="shared" si="351"/>
        <v>0.14999999999999991</v>
      </c>
      <c r="D2505" s="2">
        <f t="shared" si="352"/>
        <v>0.14999999999999991</v>
      </c>
      <c r="E2505" s="2">
        <f t="shared" si="353"/>
        <v>0</v>
      </c>
      <c r="F2505" s="2">
        <f t="shared" si="350"/>
        <v>6.0734589378661101E-2</v>
      </c>
      <c r="G2505" s="2">
        <f t="shared" si="350"/>
        <v>4.8800932694669383E-2</v>
      </c>
      <c r="H2505" s="2">
        <f t="shared" si="346"/>
        <v>1.2445374714179438</v>
      </c>
      <c r="I2505" s="2">
        <f t="shared" si="347"/>
        <v>55.447391155903986</v>
      </c>
    </row>
    <row r="2506" spans="1:9" ht="13.5" x14ac:dyDescent="0.25">
      <c r="A2506" s="3">
        <f>TITRES_STAT!B2509</f>
        <v>45958</v>
      </c>
      <c r="B2506" s="6">
        <f>TITRES_STAT!D2509</f>
        <v>3.65</v>
      </c>
      <c r="C2506" s="2">
        <f t="shared" si="351"/>
        <v>0.14999999999999991</v>
      </c>
      <c r="D2506" s="2">
        <f t="shared" si="352"/>
        <v>0.14999999999999991</v>
      </c>
      <c r="E2506" s="2">
        <f t="shared" si="353"/>
        <v>0</v>
      </c>
      <c r="F2506" s="2">
        <f t="shared" si="350"/>
        <v>6.7110690137328163E-2</v>
      </c>
      <c r="G2506" s="2">
        <f t="shared" si="350"/>
        <v>4.5315151787907286E-2</v>
      </c>
      <c r="H2506" s="2">
        <f t="shared" si="346"/>
        <v>1.480976836432824</v>
      </c>
      <c r="I2506" s="2">
        <f t="shared" si="347"/>
        <v>59.693295587643973</v>
      </c>
    </row>
    <row r="2507" spans="1:9" ht="13.5" x14ac:dyDescent="0.25">
      <c r="A2507" s="3">
        <f>TITRES_STAT!B2510</f>
        <v>45959</v>
      </c>
      <c r="B2507" s="6">
        <f>TITRES_STAT!D2510</f>
        <v>3.65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6.2317069413233291E-2</v>
      </c>
      <c r="G2507" s="2">
        <f t="shared" si="350"/>
        <v>4.2078355231628194E-2</v>
      </c>
      <c r="H2507" s="2">
        <f t="shared" si="346"/>
        <v>1.480976836432824</v>
      </c>
      <c r="I2507" s="2">
        <f t="shared" si="347"/>
        <v>59.693295587643973</v>
      </c>
    </row>
    <row r="2508" spans="1:9" ht="13.5" x14ac:dyDescent="0.25">
      <c r="A2508" s="3">
        <f>TITRES_STAT!B2511</f>
        <v>45960</v>
      </c>
      <c r="B2508" s="6">
        <f>TITRES_STAT!D2511</f>
        <v>3.65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5.786585016943091E-2</v>
      </c>
      <c r="G2508" s="2">
        <f t="shared" si="350"/>
        <v>3.9072758429369032E-2</v>
      </c>
      <c r="H2508" s="2">
        <f t="shared" si="346"/>
        <v>1.4809768364328242</v>
      </c>
      <c r="I2508" s="2">
        <f t="shared" si="347"/>
        <v>59.693295587643981</v>
      </c>
    </row>
    <row r="2509" spans="1:9" ht="13.5" x14ac:dyDescent="0.25">
      <c r="A2509" s="3">
        <f>TITRES_STAT!B2512</f>
        <v>0</v>
      </c>
      <c r="B2509" s="6">
        <f>TITRES_STAT!D2512</f>
        <v>0</v>
      </c>
      <c r="C2509" s="2">
        <f t="shared" si="351"/>
        <v>-3.65</v>
      </c>
      <c r="D2509" s="2">
        <f t="shared" si="352"/>
        <v>0</v>
      </c>
      <c r="E2509" s="2">
        <f t="shared" si="353"/>
        <v>3.65</v>
      </c>
      <c r="F2509" s="2">
        <f t="shared" ref="F2509:G2524" si="354">((F2508*13)+D2509)/14</f>
        <v>5.3732575157328703E-2</v>
      </c>
      <c r="G2509" s="2">
        <f t="shared" si="354"/>
        <v>0.29699613282727128</v>
      </c>
      <c r="H2509" s="2">
        <f t="shared" si="346"/>
        <v>0.1809201171941818</v>
      </c>
      <c r="I2509" s="2">
        <f t="shared" si="347"/>
        <v>15.320267184882979</v>
      </c>
    </row>
    <row r="2510" spans="1:9" ht="13.5" x14ac:dyDescent="0.25">
      <c r="A2510" s="3">
        <f>TITRES_STAT!B2513</f>
        <v>0</v>
      </c>
      <c r="B2510" s="6">
        <f>TITRES_STAT!D2513</f>
        <v>0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4.9894534074662371E-2</v>
      </c>
      <c r="G2510" s="2">
        <f t="shared" si="354"/>
        <v>0.27578212333960905</v>
      </c>
      <c r="H2510" s="2">
        <f t="shared" si="346"/>
        <v>0.1809201171941818</v>
      </c>
      <c r="I2510" s="2">
        <f t="shared" si="347"/>
        <v>15.320267184882979</v>
      </c>
    </row>
    <row r="2511" spans="1:9" ht="13.5" x14ac:dyDescent="0.25">
      <c r="A2511" s="3">
        <f>TITRES_STAT!B2514</f>
        <v>0</v>
      </c>
      <c r="B2511" s="6">
        <f>TITRES_STAT!D2514</f>
        <v>0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4.6330638783615055E-2</v>
      </c>
      <c r="G2511" s="2">
        <f t="shared" si="354"/>
        <v>0.25608340024392268</v>
      </c>
      <c r="H2511" s="2">
        <f t="shared" si="346"/>
        <v>0.1809201171941818</v>
      </c>
      <c r="I2511" s="2">
        <f t="shared" si="347"/>
        <v>15.320267184882979</v>
      </c>
    </row>
    <row r="2512" spans="1:9" ht="13.5" x14ac:dyDescent="0.25">
      <c r="A2512" s="3">
        <f>TITRES_STAT!B2515</f>
        <v>0</v>
      </c>
      <c r="B2512" s="6">
        <f>TITRES_STAT!D2515</f>
        <v>0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4.3021307441928267E-2</v>
      </c>
      <c r="G2512" s="2">
        <f t="shared" si="354"/>
        <v>0.23779172879792818</v>
      </c>
      <c r="H2512" s="2">
        <f t="shared" si="346"/>
        <v>0.18092011719418183</v>
      </c>
      <c r="I2512" s="2">
        <f t="shared" si="347"/>
        <v>15.320267184882979</v>
      </c>
    </row>
    <row r="2513" spans="1:9" ht="13.5" x14ac:dyDescent="0.25">
      <c r="A2513" s="3">
        <f>TITRES_STAT!B2516</f>
        <v>0</v>
      </c>
      <c r="B2513" s="6">
        <f>TITRES_STAT!D2516</f>
        <v>0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3.9948356910361964E-2</v>
      </c>
      <c r="G2513" s="2">
        <f t="shared" si="354"/>
        <v>0.22080660531236188</v>
      </c>
      <c r="H2513" s="2">
        <f t="shared" ref="H2513:H2576" si="355">F2513/G2513</f>
        <v>0.18092011719418183</v>
      </c>
      <c r="I2513" s="2">
        <f t="shared" ref="I2513:I2576" si="356">IF(G2513=0,100,100-(100/(1+H2513)))</f>
        <v>15.320267184882979</v>
      </c>
    </row>
    <row r="2514" spans="1:9" ht="13.5" x14ac:dyDescent="0.25">
      <c r="A2514" s="3">
        <f>TITRES_STAT!B2517</f>
        <v>0</v>
      </c>
      <c r="B2514" s="6">
        <f>TITRES_STAT!D2517</f>
        <v>0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3.7094902845336113E-2</v>
      </c>
      <c r="G2514" s="2">
        <f t="shared" si="354"/>
        <v>0.20503470493290746</v>
      </c>
      <c r="H2514" s="2">
        <f t="shared" si="355"/>
        <v>0.18092011719418186</v>
      </c>
      <c r="I2514" s="2">
        <f t="shared" si="356"/>
        <v>15.320267184882979</v>
      </c>
    </row>
    <row r="2515" spans="1:9" ht="13.5" x14ac:dyDescent="0.25">
      <c r="A2515" s="3">
        <f>TITRES_STAT!B2518</f>
        <v>0</v>
      </c>
      <c r="B2515" s="6">
        <f>TITRES_STAT!D2518</f>
        <v>0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3.44452669278121E-2</v>
      </c>
      <c r="G2515" s="2">
        <f t="shared" si="354"/>
        <v>0.19038936886627122</v>
      </c>
      <c r="H2515" s="2">
        <f t="shared" si="355"/>
        <v>0.1809201171941818</v>
      </c>
      <c r="I2515" s="2">
        <f t="shared" si="356"/>
        <v>15.320267184882979</v>
      </c>
    </row>
    <row r="2516" spans="1:9" ht="13.5" x14ac:dyDescent="0.25">
      <c r="A2516" s="3">
        <f>TITRES_STAT!B2519</f>
        <v>0</v>
      </c>
      <c r="B2516" s="6">
        <f>TITRES_STAT!D2519</f>
        <v>0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3.1984890718682664E-2</v>
      </c>
      <c r="G2516" s="2">
        <f t="shared" si="354"/>
        <v>0.17679012823296616</v>
      </c>
      <c r="H2516" s="2">
        <f t="shared" si="355"/>
        <v>0.18092011719418177</v>
      </c>
      <c r="I2516" s="2">
        <f t="shared" si="356"/>
        <v>15.320267184882979</v>
      </c>
    </row>
    <row r="2517" spans="1:9" ht="13.5" x14ac:dyDescent="0.25">
      <c r="A2517" s="3">
        <f>TITRES_STAT!B2520</f>
        <v>0</v>
      </c>
      <c r="B2517" s="6">
        <f>TITRES_STAT!D2520</f>
        <v>0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2.9700255667348189E-2</v>
      </c>
      <c r="G2517" s="2">
        <f t="shared" si="354"/>
        <v>0.16416226193061143</v>
      </c>
      <c r="H2517" s="2">
        <f t="shared" si="355"/>
        <v>0.1809201171941818</v>
      </c>
      <c r="I2517" s="2">
        <f t="shared" si="356"/>
        <v>15.320267184882979</v>
      </c>
    </row>
    <row r="2518" spans="1:9" ht="13.5" x14ac:dyDescent="0.25">
      <c r="A2518" s="3">
        <f>TITRES_STAT!B2521</f>
        <v>0</v>
      </c>
      <c r="B2518" s="6">
        <f>TITRES_STAT!D2521</f>
        <v>0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2.7578808833966177E-2</v>
      </c>
      <c r="G2518" s="2">
        <f t="shared" si="354"/>
        <v>0.15243638607842488</v>
      </c>
      <c r="H2518" s="2">
        <f t="shared" si="355"/>
        <v>0.18092011719418183</v>
      </c>
      <c r="I2518" s="2">
        <f t="shared" si="356"/>
        <v>15.320267184882979</v>
      </c>
    </row>
    <row r="2519" spans="1:9" ht="13.5" x14ac:dyDescent="0.25">
      <c r="A2519" s="3">
        <f>TITRES_STAT!B2522</f>
        <v>0</v>
      </c>
      <c r="B2519" s="6">
        <f>TITRES_STAT!D2522</f>
        <v>0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2.5608893917254304E-2</v>
      </c>
      <c r="G2519" s="2">
        <f t="shared" si="354"/>
        <v>0.14154807278710882</v>
      </c>
      <c r="H2519" s="2">
        <f t="shared" si="355"/>
        <v>0.1809201171941818</v>
      </c>
      <c r="I2519" s="2">
        <f t="shared" si="356"/>
        <v>15.320267184882979</v>
      </c>
    </row>
    <row r="2520" spans="1:9" ht="13.5" x14ac:dyDescent="0.25">
      <c r="A2520" s="3">
        <f>TITRES_STAT!B2523</f>
        <v>0</v>
      </c>
      <c r="B2520" s="6">
        <f>TITRES_STAT!D2523</f>
        <v>0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2.3779687208878995E-2</v>
      </c>
      <c r="G2520" s="2">
        <f t="shared" si="354"/>
        <v>0.13143749615945818</v>
      </c>
      <c r="H2520" s="2">
        <f t="shared" si="355"/>
        <v>0.1809201171941818</v>
      </c>
      <c r="I2520" s="2">
        <f t="shared" si="356"/>
        <v>15.320267184882979</v>
      </c>
    </row>
    <row r="2521" spans="1:9" ht="13.5" x14ac:dyDescent="0.25">
      <c r="A2521" s="3">
        <f>TITRES_STAT!B2524</f>
        <v>0</v>
      </c>
      <c r="B2521" s="6">
        <f>TITRES_STAT!D2524</f>
        <v>0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2.2081138122530493E-2</v>
      </c>
      <c r="G2521" s="2">
        <f t="shared" si="354"/>
        <v>0.12204910357663974</v>
      </c>
      <c r="H2521" s="2">
        <f t="shared" si="355"/>
        <v>0.18092011719418177</v>
      </c>
      <c r="I2521" s="2">
        <f t="shared" si="356"/>
        <v>15.320267184882979</v>
      </c>
    </row>
    <row r="2522" spans="1:9" ht="13.5" x14ac:dyDescent="0.25">
      <c r="A2522" s="3">
        <f>TITRES_STAT!B2525</f>
        <v>0</v>
      </c>
      <c r="B2522" s="6">
        <f>TITRES_STAT!D2525</f>
        <v>0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2.0503913970921172E-2</v>
      </c>
      <c r="G2522" s="2">
        <f t="shared" si="354"/>
        <v>0.11333131046402263</v>
      </c>
      <c r="H2522" s="2">
        <f t="shared" si="355"/>
        <v>0.18092011719418177</v>
      </c>
      <c r="I2522" s="2">
        <f t="shared" si="356"/>
        <v>15.320267184882979</v>
      </c>
    </row>
    <row r="2523" spans="1:9" ht="13.5" x14ac:dyDescent="0.25">
      <c r="A2523" s="3">
        <f>TITRES_STAT!B2526</f>
        <v>0</v>
      </c>
      <c r="B2523" s="6">
        <f>TITRES_STAT!D2526</f>
        <v>0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1.9039348687283943E-2</v>
      </c>
      <c r="G2523" s="2">
        <f t="shared" si="354"/>
        <v>0.10523621685944959</v>
      </c>
      <c r="H2523" s="2">
        <f t="shared" si="355"/>
        <v>0.18092011719418172</v>
      </c>
      <c r="I2523" s="2">
        <f t="shared" si="356"/>
        <v>15.320267184882965</v>
      </c>
    </row>
    <row r="2524" spans="1:9" ht="13.5" x14ac:dyDescent="0.25">
      <c r="A2524" s="3">
        <f>TITRES_STAT!B2527</f>
        <v>0</v>
      </c>
      <c r="B2524" s="6">
        <f>TITRES_STAT!D2527</f>
        <v>0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1.7679395209620804E-2</v>
      </c>
      <c r="G2524" s="2">
        <f t="shared" si="354"/>
        <v>9.7719344226631755E-2</v>
      </c>
      <c r="H2524" s="2">
        <f t="shared" si="355"/>
        <v>0.18092011719418175</v>
      </c>
      <c r="I2524" s="2">
        <f t="shared" si="356"/>
        <v>15.320267184882965</v>
      </c>
    </row>
    <row r="2525" spans="1:9" ht="13.5" x14ac:dyDescent="0.25">
      <c r="A2525" s="3">
        <f>TITRES_STAT!B2528</f>
        <v>0</v>
      </c>
      <c r="B2525" s="6">
        <f>TITRES_STAT!D2528</f>
        <v>0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1.6416581266076459E-2</v>
      </c>
      <c r="G2525" s="2">
        <f t="shared" si="357"/>
        <v>9.0739391067586633E-2</v>
      </c>
      <c r="H2525" s="2">
        <f t="shared" si="355"/>
        <v>0.18092011719418172</v>
      </c>
      <c r="I2525" s="2">
        <f t="shared" si="356"/>
        <v>15.320267184882965</v>
      </c>
    </row>
    <row r="2526" spans="1:9" ht="13.5" x14ac:dyDescent="0.25">
      <c r="A2526" s="3">
        <f>TITRES_STAT!B2529</f>
        <v>0</v>
      </c>
      <c r="B2526" s="6">
        <f>TITRES_STAT!D2529</f>
        <v>0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1.5243968318499569E-2</v>
      </c>
      <c r="G2526" s="2">
        <f t="shared" si="357"/>
        <v>8.4258005991330445E-2</v>
      </c>
      <c r="H2526" s="2">
        <f t="shared" si="355"/>
        <v>0.18092011719418172</v>
      </c>
      <c r="I2526" s="2">
        <f t="shared" si="356"/>
        <v>15.320267184882965</v>
      </c>
    </row>
    <row r="2527" spans="1:9" ht="13.5" x14ac:dyDescent="0.25">
      <c r="A2527" s="3">
        <f>TITRES_STAT!B2530</f>
        <v>0</v>
      </c>
      <c r="B2527" s="6">
        <f>TITRES_STAT!D2530</f>
        <v>0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1.4155113438606743E-2</v>
      </c>
      <c r="G2527" s="2">
        <f t="shared" si="357"/>
        <v>7.8239576991949708E-2</v>
      </c>
      <c r="H2527" s="2">
        <f t="shared" si="355"/>
        <v>0.18092011719418169</v>
      </c>
      <c r="I2527" s="2">
        <f t="shared" si="356"/>
        <v>15.320267184882965</v>
      </c>
    </row>
    <row r="2528" spans="1:9" ht="13.5" x14ac:dyDescent="0.25">
      <c r="A2528" s="3">
        <f>TITRES_STAT!B2531</f>
        <v>0</v>
      </c>
      <c r="B2528" s="6">
        <f>TITRES_STAT!D2531</f>
        <v>0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1.3144033907277692E-2</v>
      </c>
      <c r="G2528" s="2">
        <f t="shared" si="357"/>
        <v>7.2651035778239018E-2</v>
      </c>
      <c r="H2528" s="2">
        <f t="shared" si="355"/>
        <v>0.18092011719418172</v>
      </c>
      <c r="I2528" s="2">
        <f t="shared" si="356"/>
        <v>15.320267184882965</v>
      </c>
    </row>
    <row r="2529" spans="1:9" ht="13.5" x14ac:dyDescent="0.25">
      <c r="A2529" s="3">
        <f>TITRES_STAT!B2532</f>
        <v>0</v>
      </c>
      <c r="B2529" s="6">
        <f>TITRES_STAT!D2532</f>
        <v>0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1.2205174342472144E-2</v>
      </c>
      <c r="G2529" s="2">
        <f t="shared" si="357"/>
        <v>6.7461676079793378E-2</v>
      </c>
      <c r="H2529" s="2">
        <f t="shared" si="355"/>
        <v>0.18092011719418172</v>
      </c>
      <c r="I2529" s="2">
        <f t="shared" si="356"/>
        <v>15.320267184882965</v>
      </c>
    </row>
    <row r="2530" spans="1:9" ht="13.5" x14ac:dyDescent="0.25">
      <c r="A2530" s="3">
        <f>TITRES_STAT!B2533</f>
        <v>0</v>
      </c>
      <c r="B2530" s="6">
        <f>TITRES_STAT!D2533</f>
        <v>0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1.1333376175152704E-2</v>
      </c>
      <c r="G2530" s="2">
        <f t="shared" si="357"/>
        <v>6.2642984931236712E-2</v>
      </c>
      <c r="H2530" s="2">
        <f t="shared" si="355"/>
        <v>0.18092011719418169</v>
      </c>
      <c r="I2530" s="2">
        <f t="shared" si="356"/>
        <v>15.320267184882965</v>
      </c>
    </row>
    <row r="2531" spans="1:9" ht="13.5" x14ac:dyDescent="0.25">
      <c r="A2531" s="3">
        <f>TITRES_STAT!B2534</f>
        <v>0</v>
      </c>
      <c r="B2531" s="6">
        <f>TITRES_STAT!D2534</f>
        <v>0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1.0523849305498939E-2</v>
      </c>
      <c r="G2531" s="2">
        <f t="shared" si="357"/>
        <v>5.8168486007576944E-2</v>
      </c>
      <c r="H2531" s="2">
        <f t="shared" si="355"/>
        <v>0.18092011719418169</v>
      </c>
      <c r="I2531" s="2">
        <f t="shared" si="356"/>
        <v>15.320267184882965</v>
      </c>
    </row>
    <row r="2532" spans="1:9" ht="13.5" x14ac:dyDescent="0.25">
      <c r="A2532" s="3">
        <f>TITRES_STAT!B2535</f>
        <v>0</v>
      </c>
      <c r="B2532" s="6">
        <f>TITRES_STAT!D2535</f>
        <v>0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9.7721457836775858E-3</v>
      </c>
      <c r="G2532" s="2">
        <f t="shared" si="357"/>
        <v>5.4013594149892874E-2</v>
      </c>
      <c r="H2532" s="2">
        <f t="shared" si="355"/>
        <v>0.18092011719418169</v>
      </c>
      <c r="I2532" s="2">
        <f t="shared" si="356"/>
        <v>15.320267184882965</v>
      </c>
    </row>
    <row r="2533" spans="1:9" ht="13.5" x14ac:dyDescent="0.25">
      <c r="A2533" s="3">
        <f>TITRES_STAT!B2536</f>
        <v>0</v>
      </c>
      <c r="B2533" s="6">
        <f>TITRES_STAT!D2536</f>
        <v>0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9.0741353705577586E-3</v>
      </c>
      <c r="G2533" s="2">
        <f t="shared" si="357"/>
        <v>5.0155480282043384E-2</v>
      </c>
      <c r="H2533" s="2">
        <f t="shared" si="355"/>
        <v>0.18092011719418169</v>
      </c>
      <c r="I2533" s="2">
        <f t="shared" si="356"/>
        <v>15.320267184882965</v>
      </c>
    </row>
    <row r="2534" spans="1:9" ht="13.5" x14ac:dyDescent="0.25">
      <c r="A2534" s="3">
        <f>TITRES_STAT!B2537</f>
        <v>0</v>
      </c>
      <c r="B2534" s="6">
        <f>TITRES_STAT!D2537</f>
        <v>0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8.4259828440893473E-3</v>
      </c>
      <c r="G2534" s="2">
        <f t="shared" si="357"/>
        <v>4.6572945976183146E-2</v>
      </c>
      <c r="H2534" s="2">
        <f t="shared" si="355"/>
        <v>0.18092011719418169</v>
      </c>
      <c r="I2534" s="2">
        <f t="shared" si="356"/>
        <v>15.320267184882965</v>
      </c>
    </row>
    <row r="2535" spans="1:9" ht="13.5" x14ac:dyDescent="0.25">
      <c r="A2535" s="3">
        <f>TITRES_STAT!B2538</f>
        <v>0</v>
      </c>
      <c r="B2535" s="6">
        <f>TITRES_STAT!D2538</f>
        <v>0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7.8241269266543945E-3</v>
      </c>
      <c r="G2535" s="2">
        <f t="shared" si="357"/>
        <v>4.3246306977884348E-2</v>
      </c>
      <c r="H2535" s="2">
        <f t="shared" si="355"/>
        <v>0.18092011719418172</v>
      </c>
      <c r="I2535" s="2">
        <f t="shared" si="356"/>
        <v>15.320267184882965</v>
      </c>
    </row>
    <row r="2536" spans="1:9" ht="13.5" x14ac:dyDescent="0.25">
      <c r="A2536" s="3">
        <f>TITRES_STAT!B2539</f>
        <v>0</v>
      </c>
      <c r="B2536" s="6">
        <f>TITRES_STAT!D2539</f>
        <v>0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7.2652607176076521E-3</v>
      </c>
      <c r="G2536" s="2">
        <f t="shared" si="357"/>
        <v>4.015728505089261E-2</v>
      </c>
      <c r="H2536" s="2">
        <f t="shared" si="355"/>
        <v>0.18092011719418169</v>
      </c>
      <c r="I2536" s="2">
        <f t="shared" si="356"/>
        <v>15.320267184882965</v>
      </c>
    </row>
    <row r="2537" spans="1:9" ht="13.5" x14ac:dyDescent="0.25">
      <c r="A2537" s="3">
        <f>TITRES_STAT!B2540</f>
        <v>0</v>
      </c>
      <c r="B2537" s="6">
        <f>TITRES_STAT!D2540</f>
        <v>0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6.7463135234928197E-3</v>
      </c>
      <c r="G2537" s="2">
        <f t="shared" si="357"/>
        <v>3.728890754725743E-2</v>
      </c>
      <c r="H2537" s="2">
        <f t="shared" si="355"/>
        <v>0.18092011719418166</v>
      </c>
      <c r="I2537" s="2">
        <f t="shared" si="356"/>
        <v>15.320267184882965</v>
      </c>
    </row>
    <row r="2538" spans="1:9" ht="13.5" x14ac:dyDescent="0.25">
      <c r="A2538" s="3">
        <f>TITRES_STAT!B2541</f>
        <v>0</v>
      </c>
      <c r="B2538" s="6">
        <f>TITRES_STAT!D2541</f>
        <v>0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6.2644339861004763E-3</v>
      </c>
      <c r="G2538" s="2">
        <f t="shared" si="357"/>
        <v>3.4625414151024755E-2</v>
      </c>
      <c r="H2538" s="2">
        <f t="shared" si="355"/>
        <v>0.18092011719418169</v>
      </c>
      <c r="I2538" s="2">
        <f t="shared" si="356"/>
        <v>15.320267184882965</v>
      </c>
    </row>
    <row r="2539" spans="1:9" ht="13.5" x14ac:dyDescent="0.25">
      <c r="A2539" s="3">
        <f>TITRES_STAT!B2542</f>
        <v>0</v>
      </c>
      <c r="B2539" s="6">
        <f>TITRES_STAT!D2542</f>
        <v>0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5.8169744156647283E-3</v>
      </c>
      <c r="G2539" s="2">
        <f t="shared" si="357"/>
        <v>3.2152170283094417E-2</v>
      </c>
      <c r="H2539" s="2">
        <f t="shared" si="355"/>
        <v>0.18092011719418172</v>
      </c>
      <c r="I2539" s="2">
        <f t="shared" si="356"/>
        <v>15.320267184882965</v>
      </c>
    </row>
    <row r="2540" spans="1:9" ht="13.5" x14ac:dyDescent="0.25">
      <c r="A2540" s="3">
        <f>TITRES_STAT!B2543</f>
        <v>0</v>
      </c>
      <c r="B2540" s="6">
        <f>TITRES_STAT!D2543</f>
        <v>0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5.4014762431172482E-3</v>
      </c>
      <c r="G2540" s="2">
        <f t="shared" si="357"/>
        <v>2.9855586691444815E-2</v>
      </c>
      <c r="H2540" s="2">
        <f t="shared" si="355"/>
        <v>0.18092011719418172</v>
      </c>
      <c r="I2540" s="2">
        <f t="shared" si="356"/>
        <v>15.320267184882965</v>
      </c>
    </row>
    <row r="2541" spans="1:9" ht="13.5" x14ac:dyDescent="0.25">
      <c r="A2541" s="3">
        <f>TITRES_STAT!B2544</f>
        <v>0</v>
      </c>
      <c r="B2541" s="6">
        <f>TITRES_STAT!D2544</f>
        <v>0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5.0156565114660165E-3</v>
      </c>
      <c r="G2541" s="2">
        <f t="shared" si="358"/>
        <v>2.7723044784913043E-2</v>
      </c>
      <c r="H2541" s="2">
        <f t="shared" si="355"/>
        <v>0.18092011719418175</v>
      </c>
      <c r="I2541" s="2">
        <f t="shared" si="356"/>
        <v>15.320267184882965</v>
      </c>
    </row>
    <row r="2542" spans="1:9" ht="13.5" x14ac:dyDescent="0.25">
      <c r="A2542" s="3">
        <f>TITRES_STAT!B2545</f>
        <v>0</v>
      </c>
      <c r="B2542" s="6">
        <f>TITRES_STAT!D2545</f>
        <v>0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4.6573953320755866E-3</v>
      </c>
      <c r="G2542" s="2">
        <f t="shared" si="358"/>
        <v>2.57428273002764E-2</v>
      </c>
      <c r="H2542" s="2">
        <f t="shared" si="355"/>
        <v>0.18092011719418172</v>
      </c>
      <c r="I2542" s="2">
        <f t="shared" si="356"/>
        <v>15.320267184882965</v>
      </c>
    </row>
    <row r="2543" spans="1:9" ht="13.5" x14ac:dyDescent="0.25">
      <c r="A2543" s="3">
        <f>TITRES_STAT!B2546</f>
        <v>0</v>
      </c>
      <c r="B2543" s="6">
        <f>TITRES_STAT!D2546</f>
        <v>0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4.3247242369273305E-3</v>
      </c>
      <c r="G2543" s="2">
        <f t="shared" si="358"/>
        <v>2.390405392168523E-2</v>
      </c>
      <c r="H2543" s="2">
        <f t="shared" si="355"/>
        <v>0.18092011719418169</v>
      </c>
      <c r="I2543" s="2">
        <f t="shared" si="356"/>
        <v>15.320267184882965</v>
      </c>
    </row>
    <row r="2544" spans="1:9" ht="13.5" x14ac:dyDescent="0.25">
      <c r="A2544" s="3">
        <f>TITRES_STAT!B2547</f>
        <v>0</v>
      </c>
      <c r="B2544" s="6">
        <f>TITRES_STAT!D2547</f>
        <v>0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4.0158153628610926E-3</v>
      </c>
      <c r="G2544" s="2">
        <f t="shared" si="358"/>
        <v>2.2196621498707714E-2</v>
      </c>
      <c r="H2544" s="2">
        <f t="shared" si="355"/>
        <v>0.18092011719418169</v>
      </c>
      <c r="I2544" s="2">
        <f t="shared" si="356"/>
        <v>15.320267184882965</v>
      </c>
    </row>
    <row r="2545" spans="1:9" ht="13.5" x14ac:dyDescent="0.25">
      <c r="A2545" s="3">
        <f>TITRES_STAT!B2548</f>
        <v>0</v>
      </c>
      <c r="B2545" s="6">
        <f>TITRES_STAT!D2548</f>
        <v>0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3.7289714083710147E-3</v>
      </c>
      <c r="G2545" s="2">
        <f t="shared" si="358"/>
        <v>2.0611148534514307E-2</v>
      </c>
      <c r="H2545" s="2">
        <f t="shared" si="355"/>
        <v>0.18092011719418169</v>
      </c>
      <c r="I2545" s="2">
        <f t="shared" si="356"/>
        <v>15.320267184882965</v>
      </c>
    </row>
    <row r="2546" spans="1:9" ht="13.5" x14ac:dyDescent="0.25">
      <c r="A2546" s="3">
        <f>TITRES_STAT!B2549</f>
        <v>0</v>
      </c>
      <c r="B2546" s="6">
        <f>TITRES_STAT!D2549</f>
        <v>0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3.4626163077730852E-3</v>
      </c>
      <c r="G2546" s="2">
        <f t="shared" si="358"/>
        <v>1.9138923639191858E-2</v>
      </c>
      <c r="H2546" s="2">
        <f t="shared" si="355"/>
        <v>0.18092011719418169</v>
      </c>
      <c r="I2546" s="2">
        <f t="shared" si="356"/>
        <v>15.320267184882965</v>
      </c>
    </row>
    <row r="2547" spans="1:9" ht="13.5" x14ac:dyDescent="0.25">
      <c r="A2547" s="3">
        <f>TITRES_STAT!B2550</f>
        <v>0</v>
      </c>
      <c r="B2547" s="6">
        <f>TITRES_STAT!D2550</f>
        <v>0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3.2152865715035792E-3</v>
      </c>
      <c r="G2547" s="2">
        <f t="shared" si="358"/>
        <v>1.7771857664963867E-2</v>
      </c>
      <c r="H2547" s="2">
        <f t="shared" si="355"/>
        <v>0.18092011719418169</v>
      </c>
      <c r="I2547" s="2">
        <f t="shared" si="356"/>
        <v>15.320267184882965</v>
      </c>
    </row>
    <row r="2548" spans="1:9" ht="13.5" x14ac:dyDescent="0.25">
      <c r="A2548" s="3">
        <f>TITRES_STAT!B2551</f>
        <v>0</v>
      </c>
      <c r="B2548" s="6">
        <f>TITRES_STAT!D2551</f>
        <v>0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2.9856232449676093E-3</v>
      </c>
      <c r="G2548" s="2">
        <f t="shared" si="358"/>
        <v>1.6502439260323593E-2</v>
      </c>
      <c r="H2548" s="2">
        <f t="shared" si="355"/>
        <v>0.18092011719418169</v>
      </c>
      <c r="I2548" s="2">
        <f t="shared" si="356"/>
        <v>15.320267184882965</v>
      </c>
    </row>
    <row r="2549" spans="1:9" ht="13.5" x14ac:dyDescent="0.25">
      <c r="A2549" s="3">
        <f>TITRES_STAT!B2552</f>
        <v>0</v>
      </c>
      <c r="B2549" s="6">
        <f>TITRES_STAT!D2552</f>
        <v>0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2.7723644417556375E-3</v>
      </c>
      <c r="G2549" s="2">
        <f t="shared" si="358"/>
        <v>1.5323693598871908E-2</v>
      </c>
      <c r="H2549" s="2">
        <f t="shared" si="355"/>
        <v>0.18092011719418169</v>
      </c>
      <c r="I2549" s="2">
        <f t="shared" si="356"/>
        <v>15.320267184882965</v>
      </c>
    </row>
    <row r="2550" spans="1:9" ht="13.5" x14ac:dyDescent="0.25">
      <c r="A2550" s="3">
        <f>TITRES_STAT!B2553</f>
        <v>0</v>
      </c>
      <c r="B2550" s="6">
        <f>TITRES_STAT!D2553</f>
        <v>0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2.5743384102016632E-3</v>
      </c>
      <c r="G2550" s="2">
        <f t="shared" si="358"/>
        <v>1.4229144056095345E-2</v>
      </c>
      <c r="H2550" s="2">
        <f t="shared" si="355"/>
        <v>0.18092011719418166</v>
      </c>
      <c r="I2550" s="2">
        <f t="shared" si="356"/>
        <v>15.320267184882965</v>
      </c>
    </row>
    <row r="2551" spans="1:9" ht="13.5" x14ac:dyDescent="0.25">
      <c r="A2551" s="3">
        <f>TITRES_STAT!B2554</f>
        <v>0</v>
      </c>
      <c r="B2551" s="6">
        <f>TITRES_STAT!D2554</f>
        <v>0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2.3904570951872586E-3</v>
      </c>
      <c r="G2551" s="2">
        <f t="shared" si="358"/>
        <v>1.3212776623517107E-2</v>
      </c>
      <c r="H2551" s="2">
        <f t="shared" si="355"/>
        <v>0.18092011719418163</v>
      </c>
      <c r="I2551" s="2">
        <f t="shared" si="356"/>
        <v>15.320267184882965</v>
      </c>
    </row>
    <row r="2552" spans="1:9" ht="13.5" x14ac:dyDescent="0.25">
      <c r="A2552" s="3">
        <f>TITRES_STAT!B2555</f>
        <v>0</v>
      </c>
      <c r="B2552" s="6">
        <f>TITRES_STAT!D2555</f>
        <v>0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2.2197101598167403E-3</v>
      </c>
      <c r="G2552" s="2">
        <f t="shared" si="358"/>
        <v>1.2269006864694456E-2</v>
      </c>
      <c r="H2552" s="2">
        <f t="shared" si="355"/>
        <v>0.18092011719418166</v>
      </c>
      <c r="I2552" s="2">
        <f t="shared" si="356"/>
        <v>15.320267184882965</v>
      </c>
    </row>
    <row r="2553" spans="1:9" ht="13.5" x14ac:dyDescent="0.25">
      <c r="A2553" s="3">
        <f>TITRES_STAT!B2556</f>
        <v>0</v>
      </c>
      <c r="B2553" s="6">
        <f>TITRES_STAT!D2556</f>
        <v>0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2.0611594341155446E-3</v>
      </c>
      <c r="G2553" s="2">
        <f t="shared" si="358"/>
        <v>1.1392649231501994E-2</v>
      </c>
      <c r="H2553" s="2">
        <f t="shared" si="355"/>
        <v>0.18092011719418169</v>
      </c>
      <c r="I2553" s="2">
        <f t="shared" si="356"/>
        <v>15.320267184882965</v>
      </c>
    </row>
    <row r="2554" spans="1:9" ht="13.5" x14ac:dyDescent="0.25">
      <c r="A2554" s="3">
        <f>TITRES_STAT!B2557</f>
        <v>0</v>
      </c>
      <c r="B2554" s="6">
        <f>TITRES_STAT!D2557</f>
        <v>0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1.9139337602501487E-3</v>
      </c>
      <c r="G2554" s="2">
        <f t="shared" si="358"/>
        <v>1.0578888572108994E-2</v>
      </c>
      <c r="H2554" s="2">
        <f t="shared" si="355"/>
        <v>0.18092011719418169</v>
      </c>
      <c r="I2554" s="2">
        <f t="shared" si="356"/>
        <v>15.320267184882965</v>
      </c>
    </row>
    <row r="2555" spans="1:9" ht="13.5" x14ac:dyDescent="0.25">
      <c r="A2555" s="3">
        <f>TITRES_STAT!B2558</f>
        <v>0</v>
      </c>
      <c r="B2555" s="6">
        <f>TITRES_STAT!D2558</f>
        <v>0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1.7772242059465666E-3</v>
      </c>
      <c r="G2555" s="2">
        <f t="shared" si="358"/>
        <v>9.8232536741012077E-3</v>
      </c>
      <c r="H2555" s="2">
        <f t="shared" si="355"/>
        <v>0.18092011719418172</v>
      </c>
      <c r="I2555" s="2">
        <f t="shared" si="356"/>
        <v>15.320267184882965</v>
      </c>
    </row>
    <row r="2556" spans="1:9" ht="13.5" x14ac:dyDescent="0.25">
      <c r="A2556" s="3">
        <f>TITRES_STAT!B2559</f>
        <v>0</v>
      </c>
      <c r="B2556" s="6">
        <f>TITRES_STAT!D2559</f>
        <v>0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1.6502796198075262E-3</v>
      </c>
      <c r="G2556" s="2">
        <f t="shared" si="358"/>
        <v>9.1215926973796935E-3</v>
      </c>
      <c r="H2556" s="2">
        <f t="shared" si="355"/>
        <v>0.18092011719418172</v>
      </c>
      <c r="I2556" s="2">
        <f t="shared" si="356"/>
        <v>15.320267184882965</v>
      </c>
    </row>
    <row r="2557" spans="1:9" ht="13.5" x14ac:dyDescent="0.25">
      <c r="A2557" s="3">
        <f>TITRES_STAT!B2560</f>
        <v>0</v>
      </c>
      <c r="B2557" s="6">
        <f>TITRES_STAT!D2560</f>
        <v>0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1.5324025041069888E-3</v>
      </c>
      <c r="G2557" s="2">
        <f t="shared" si="359"/>
        <v>8.470050361852572E-3</v>
      </c>
      <c r="H2557" s="2">
        <f t="shared" si="355"/>
        <v>0.18092011719418175</v>
      </c>
      <c r="I2557" s="2">
        <f t="shared" si="356"/>
        <v>15.320267184882965</v>
      </c>
    </row>
    <row r="2558" spans="1:9" ht="13.5" x14ac:dyDescent="0.25">
      <c r="A2558" s="3">
        <f>TITRES_STAT!B2561</f>
        <v>0</v>
      </c>
      <c r="B2558" s="6">
        <f>TITRES_STAT!D2561</f>
        <v>0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1.4229451823850609E-3</v>
      </c>
      <c r="G2558" s="2">
        <f t="shared" si="359"/>
        <v>7.865046764577388E-3</v>
      </c>
      <c r="H2558" s="2">
        <f t="shared" si="355"/>
        <v>0.18092011719418175</v>
      </c>
      <c r="I2558" s="2">
        <f t="shared" si="356"/>
        <v>15.320267184882965</v>
      </c>
    </row>
    <row r="2559" spans="1:9" ht="13.5" x14ac:dyDescent="0.25">
      <c r="A2559" s="3">
        <f>TITRES_STAT!B2562</f>
        <v>0</v>
      </c>
      <c r="B2559" s="6">
        <f>TITRES_STAT!D2562</f>
        <v>0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1.321306240786128E-3</v>
      </c>
      <c r="G2559" s="2">
        <f t="shared" si="359"/>
        <v>7.3032577099647177E-3</v>
      </c>
      <c r="H2559" s="2">
        <f t="shared" si="355"/>
        <v>0.18092011719418172</v>
      </c>
      <c r="I2559" s="2">
        <f t="shared" si="356"/>
        <v>15.320267184882965</v>
      </c>
    </row>
    <row r="2560" spans="1:9" ht="13.5" x14ac:dyDescent="0.25">
      <c r="A2560" s="3">
        <f>TITRES_STAT!B2563</f>
        <v>0</v>
      </c>
      <c r="B2560" s="6">
        <f>TITRES_STAT!D2563</f>
        <v>0</v>
      </c>
      <c r="C2560" s="2">
        <f t="shared" si="351"/>
        <v>0</v>
      </c>
      <c r="D2560" s="2">
        <f t="shared" si="352"/>
        <v>0</v>
      </c>
      <c r="E2560" s="2">
        <f t="shared" si="353"/>
        <v>0</v>
      </c>
      <c r="F2560" s="2">
        <f t="shared" si="359"/>
        <v>1.2269272235871187E-3</v>
      </c>
      <c r="G2560" s="2">
        <f t="shared" si="359"/>
        <v>6.7815964449672375E-3</v>
      </c>
      <c r="H2560" s="2">
        <f t="shared" si="355"/>
        <v>0.18092011719418172</v>
      </c>
      <c r="I2560" s="2">
        <f t="shared" si="356"/>
        <v>15.320267184882965</v>
      </c>
    </row>
    <row r="2561" spans="1:9" ht="13.5" x14ac:dyDescent="0.25">
      <c r="A2561" s="3">
        <f>TITRES_STAT!B2564</f>
        <v>0</v>
      </c>
      <c r="B2561" s="6">
        <f>TITRES_STAT!D2564</f>
        <v>0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1.1392895647594672E-3</v>
      </c>
      <c r="G2561" s="2">
        <f t="shared" si="359"/>
        <v>6.2971966988981483E-3</v>
      </c>
      <c r="H2561" s="2">
        <f t="shared" si="355"/>
        <v>0.18092011719418172</v>
      </c>
      <c r="I2561" s="2">
        <f t="shared" si="356"/>
        <v>15.320267184882965</v>
      </c>
    </row>
    <row r="2562" spans="1:9" ht="13.5" x14ac:dyDescent="0.25">
      <c r="A2562" s="3">
        <f>TITRES_STAT!B2565</f>
        <v>0</v>
      </c>
      <c r="B2562" s="6">
        <f>TITRES_STAT!D2565</f>
        <v>0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1.0579117387052195E-3</v>
      </c>
      <c r="G2562" s="2">
        <f t="shared" si="359"/>
        <v>5.8473969346911374E-3</v>
      </c>
      <c r="H2562" s="2">
        <f t="shared" si="355"/>
        <v>0.18092011719418172</v>
      </c>
      <c r="I2562" s="2">
        <f t="shared" si="356"/>
        <v>15.320267184882965</v>
      </c>
    </row>
    <row r="2563" spans="1:9" ht="13.5" x14ac:dyDescent="0.25">
      <c r="A2563" s="3">
        <f>TITRES_STAT!B2566</f>
        <v>0</v>
      </c>
      <c r="B2563" s="6">
        <f>TITRES_STAT!D2566</f>
        <v>0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9.8234661451198951E-4</v>
      </c>
      <c r="G2563" s="2">
        <f t="shared" si="359"/>
        <v>5.4297257250703413E-3</v>
      </c>
      <c r="H2563" s="2">
        <f t="shared" si="355"/>
        <v>0.18092011719418172</v>
      </c>
      <c r="I2563" s="2">
        <f t="shared" si="356"/>
        <v>15.320267184882965</v>
      </c>
    </row>
    <row r="2564" spans="1:9" ht="13.5" x14ac:dyDescent="0.25">
      <c r="A2564" s="3">
        <f>TITRES_STAT!B2567</f>
        <v>0</v>
      </c>
      <c r="B2564" s="6">
        <f>TITRES_STAT!D2567</f>
        <v>0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9.1217899918970453E-4</v>
      </c>
      <c r="G2564" s="2">
        <f t="shared" si="359"/>
        <v>5.0418881732796021E-3</v>
      </c>
      <c r="H2564" s="2">
        <f t="shared" si="355"/>
        <v>0.18092011719418175</v>
      </c>
      <c r="I2564" s="2">
        <f t="shared" si="356"/>
        <v>15.320267184882965</v>
      </c>
    </row>
    <row r="2565" spans="1:9" ht="13.5" x14ac:dyDescent="0.25">
      <c r="A2565" s="3">
        <f>TITRES_STAT!B2568</f>
        <v>0</v>
      </c>
      <c r="B2565" s="6">
        <f>TITRES_STAT!D2568</f>
        <v>0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8.4702335639043997E-4</v>
      </c>
      <c r="G2565" s="2">
        <f t="shared" si="359"/>
        <v>4.6817533037596306E-3</v>
      </c>
      <c r="H2565" s="2">
        <f t="shared" si="355"/>
        <v>0.18092011719418175</v>
      </c>
      <c r="I2565" s="2">
        <f t="shared" si="356"/>
        <v>15.320267184882965</v>
      </c>
    </row>
    <row r="2566" spans="1:9" ht="13.5" x14ac:dyDescent="0.25">
      <c r="A2566" s="3">
        <f>TITRES_STAT!B2569</f>
        <v>0</v>
      </c>
      <c r="B2566" s="6">
        <f>TITRES_STAT!D2569</f>
        <v>0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7.8652168807683714E-4</v>
      </c>
      <c r="G2566" s="2">
        <f t="shared" si="359"/>
        <v>4.3473423534910859E-3</v>
      </c>
      <c r="H2566" s="2">
        <f t="shared" si="355"/>
        <v>0.18092011719418175</v>
      </c>
      <c r="I2566" s="2">
        <f t="shared" si="356"/>
        <v>15.320267184882965</v>
      </c>
    </row>
    <row r="2567" spans="1:9" ht="13.5" x14ac:dyDescent="0.25">
      <c r="A2567" s="3">
        <f>TITRES_STAT!B2570</f>
        <v>0</v>
      </c>
      <c r="B2567" s="6">
        <f>TITRES_STAT!D2570</f>
        <v>0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7.3034156749992023E-4</v>
      </c>
      <c r="G2567" s="2">
        <f t="shared" si="359"/>
        <v>4.0368178996702938E-3</v>
      </c>
      <c r="H2567" s="2">
        <f t="shared" si="355"/>
        <v>0.18092011719418177</v>
      </c>
      <c r="I2567" s="2">
        <f t="shared" si="356"/>
        <v>15.320267184882979</v>
      </c>
    </row>
    <row r="2568" spans="1:9" ht="13.5" x14ac:dyDescent="0.25">
      <c r="A2568" s="3">
        <f>TITRES_STAT!B2571</f>
        <v>0</v>
      </c>
      <c r="B2568" s="6">
        <f>TITRES_STAT!D2571</f>
        <v>0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6.7817431267849727E-4</v>
      </c>
      <c r="G2568" s="2">
        <f t="shared" si="359"/>
        <v>3.7484737639795584E-3</v>
      </c>
      <c r="H2568" s="2">
        <f t="shared" si="355"/>
        <v>0.18092011719418175</v>
      </c>
      <c r="I2568" s="2">
        <f t="shared" si="356"/>
        <v>15.320267184882965</v>
      </c>
    </row>
    <row r="2569" spans="1:9" ht="13.5" x14ac:dyDescent="0.25">
      <c r="A2569" s="3">
        <f>TITRES_STAT!B2572</f>
        <v>0</v>
      </c>
      <c r="B2569" s="6">
        <f>TITRES_STAT!D2572</f>
        <v>0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6.2973329034431895E-4</v>
      </c>
      <c r="G2569" s="2">
        <f t="shared" si="359"/>
        <v>3.4807256379810188E-3</v>
      </c>
      <c r="H2569" s="2">
        <f t="shared" si="355"/>
        <v>0.18092011719418175</v>
      </c>
      <c r="I2569" s="2">
        <f t="shared" si="356"/>
        <v>15.320267184882965</v>
      </c>
    </row>
    <row r="2570" spans="1:9" ht="13.5" x14ac:dyDescent="0.25">
      <c r="A2570" s="3">
        <f>TITRES_STAT!B2573</f>
        <v>0</v>
      </c>
      <c r="B2570" s="6">
        <f>TITRES_STAT!D2573</f>
        <v>0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5.847523410340104E-4</v>
      </c>
      <c r="G2570" s="2">
        <f t="shared" si="359"/>
        <v>3.2321023781252318E-3</v>
      </c>
      <c r="H2570" s="2">
        <f t="shared" si="355"/>
        <v>0.18092011719418172</v>
      </c>
      <c r="I2570" s="2">
        <f t="shared" si="356"/>
        <v>15.320267184882965</v>
      </c>
    </row>
    <row r="2571" spans="1:9" ht="13.5" x14ac:dyDescent="0.25">
      <c r="A2571" s="3">
        <f>TITRES_STAT!B2574</f>
        <v>0</v>
      </c>
      <c r="B2571" s="6">
        <f>TITRES_STAT!D2574</f>
        <v>0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5.4298431667443824E-4</v>
      </c>
      <c r="G2571" s="2">
        <f t="shared" si="359"/>
        <v>3.0012379225448581E-3</v>
      </c>
      <c r="H2571" s="2">
        <f t="shared" si="355"/>
        <v>0.18092011719418172</v>
      </c>
      <c r="I2571" s="2">
        <f t="shared" si="356"/>
        <v>15.320267184882965</v>
      </c>
    </row>
    <row r="2572" spans="1:9" ht="13.5" x14ac:dyDescent="0.25">
      <c r="A2572" s="3">
        <f>TITRES_STAT!B2575</f>
        <v>0</v>
      </c>
      <c r="B2572" s="6">
        <f>TITRES_STAT!D2575</f>
        <v>0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5.0419972262626405E-4</v>
      </c>
      <c r="G2572" s="2">
        <f t="shared" si="359"/>
        <v>2.7868637852202253E-3</v>
      </c>
      <c r="H2572" s="2">
        <f t="shared" si="355"/>
        <v>0.18092011719418172</v>
      </c>
      <c r="I2572" s="2">
        <f t="shared" si="356"/>
        <v>15.320267184882965</v>
      </c>
    </row>
    <row r="2573" spans="1:9" ht="13.5" x14ac:dyDescent="0.25">
      <c r="A2573" s="3">
        <f>TITRES_STAT!B2576</f>
        <v>0</v>
      </c>
      <c r="B2573" s="6">
        <f>TITRES_STAT!D2576</f>
        <v>0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4.6818545672438805E-4</v>
      </c>
      <c r="G2573" s="2">
        <f t="shared" si="363"/>
        <v>2.5878020862759236E-3</v>
      </c>
      <c r="H2573" s="2">
        <f t="shared" si="355"/>
        <v>0.18092011719418172</v>
      </c>
      <c r="I2573" s="2">
        <f t="shared" si="356"/>
        <v>15.320267184882965</v>
      </c>
    </row>
    <row r="2574" spans="1:9" ht="13.5" x14ac:dyDescent="0.25">
      <c r="A2574" s="3">
        <f>TITRES_STAT!B2577</f>
        <v>0</v>
      </c>
      <c r="B2574" s="6">
        <f>TITRES_STAT!D2577</f>
        <v>0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4.3474363838693177E-4</v>
      </c>
      <c r="G2574" s="2">
        <f t="shared" si="363"/>
        <v>2.4029590801133574E-3</v>
      </c>
      <c r="H2574" s="2">
        <f t="shared" si="355"/>
        <v>0.18092011719418175</v>
      </c>
      <c r="I2574" s="2">
        <f t="shared" si="356"/>
        <v>15.320267184882965</v>
      </c>
    </row>
    <row r="2575" spans="1:9" ht="13.5" x14ac:dyDescent="0.25">
      <c r="A2575" s="3">
        <f>TITRES_STAT!B2578</f>
        <v>0</v>
      </c>
      <c r="B2575" s="6">
        <f>TITRES_STAT!D2578</f>
        <v>0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4.036905213592938E-4</v>
      </c>
      <c r="G2575" s="2">
        <f t="shared" si="363"/>
        <v>2.2313191458195459E-3</v>
      </c>
      <c r="H2575" s="2">
        <f t="shared" si="355"/>
        <v>0.18092011719418177</v>
      </c>
      <c r="I2575" s="2">
        <f t="shared" si="356"/>
        <v>15.320267184882979</v>
      </c>
    </row>
    <row r="2576" spans="1:9" ht="13.5" x14ac:dyDescent="0.25">
      <c r="A2576" s="3">
        <f>TITRES_STAT!B2579</f>
        <v>0</v>
      </c>
      <c r="B2576" s="6">
        <f>TITRES_STAT!D2579</f>
        <v>0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3.7485548411934428E-4</v>
      </c>
      <c r="G2576" s="2">
        <f t="shared" si="363"/>
        <v>2.0719392068324354E-3</v>
      </c>
      <c r="H2576" s="2">
        <f t="shared" si="355"/>
        <v>0.1809201171941818</v>
      </c>
      <c r="I2576" s="2">
        <f t="shared" si="356"/>
        <v>15.320267184882979</v>
      </c>
    </row>
    <row r="2577" spans="1:9" ht="13.5" x14ac:dyDescent="0.25">
      <c r="A2577" s="3">
        <f>TITRES_STAT!B2580</f>
        <v>0</v>
      </c>
      <c r="B2577" s="6">
        <f>TITRES_STAT!D2580</f>
        <v>0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3.4808009239653402E-4</v>
      </c>
      <c r="G2577" s="2">
        <f t="shared" si="363"/>
        <v>1.9239435492015473E-3</v>
      </c>
      <c r="H2577" s="2">
        <f t="shared" ref="H2577:H2640" si="364">F2577/G2577</f>
        <v>0.1809201171941818</v>
      </c>
      <c r="I2577" s="2">
        <f t="shared" ref="I2577:I2640" si="365">IF(G2577=0,100,100-(100/(1+H2577)))</f>
        <v>15.320267184882979</v>
      </c>
    </row>
    <row r="2578" spans="1:9" ht="13.5" x14ac:dyDescent="0.25">
      <c r="A2578" s="3">
        <f>TITRES_STAT!B2581</f>
        <v>0</v>
      </c>
      <c r="B2578" s="6">
        <f>TITRES_STAT!D2581</f>
        <v>0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3.2321722865392445E-4</v>
      </c>
      <c r="G2578" s="2">
        <f t="shared" si="363"/>
        <v>1.7865190099728653E-3</v>
      </c>
      <c r="H2578" s="2">
        <f t="shared" si="364"/>
        <v>0.1809201171941818</v>
      </c>
      <c r="I2578" s="2">
        <f t="shared" si="365"/>
        <v>15.320267184882979</v>
      </c>
    </row>
    <row r="2579" spans="1:9" ht="13.5" x14ac:dyDescent="0.25">
      <c r="A2579" s="3">
        <f>TITRES_STAT!B2582</f>
        <v>0</v>
      </c>
      <c r="B2579" s="6">
        <f>TITRES_STAT!D2582</f>
        <v>0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3.0013028375007266E-4</v>
      </c>
      <c r="G2579" s="2">
        <f t="shared" si="363"/>
        <v>1.6589105092605176E-3</v>
      </c>
      <c r="H2579" s="2">
        <f t="shared" si="364"/>
        <v>0.1809201171941818</v>
      </c>
      <c r="I2579" s="2">
        <f t="shared" si="365"/>
        <v>15.320267184882979</v>
      </c>
    </row>
    <row r="2580" spans="1:9" ht="13.5" x14ac:dyDescent="0.25">
      <c r="A2580" s="3">
        <f>TITRES_STAT!B2583</f>
        <v>0</v>
      </c>
      <c r="B2580" s="6">
        <f>TITRES_STAT!D2583</f>
        <v>0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2.786924063393532E-4</v>
      </c>
      <c r="G2580" s="2">
        <f t="shared" si="363"/>
        <v>1.540416901456195E-3</v>
      </c>
      <c r="H2580" s="2">
        <f t="shared" si="364"/>
        <v>0.1809201171941818</v>
      </c>
      <c r="I2580" s="2">
        <f t="shared" si="365"/>
        <v>15.320267184882979</v>
      </c>
    </row>
    <row r="2581" spans="1:9" ht="13.5" x14ac:dyDescent="0.25">
      <c r="A2581" s="3">
        <f>TITRES_STAT!B2584</f>
        <v>0</v>
      </c>
      <c r="B2581" s="6">
        <f>TITRES_STAT!D2584</f>
        <v>0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2.5878580588654227E-4</v>
      </c>
      <c r="G2581" s="2">
        <f t="shared" si="363"/>
        <v>1.4303871227807526E-3</v>
      </c>
      <c r="H2581" s="2">
        <f t="shared" si="364"/>
        <v>0.1809201171941818</v>
      </c>
      <c r="I2581" s="2">
        <f t="shared" si="365"/>
        <v>15.320267184882979</v>
      </c>
    </row>
    <row r="2582" spans="1:9" ht="13.5" x14ac:dyDescent="0.25">
      <c r="A2582" s="3">
        <f>TITRES_STAT!B2585</f>
        <v>0</v>
      </c>
      <c r="B2582" s="6">
        <f>TITRES_STAT!D2585</f>
        <v>0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2.4030110546607498E-4</v>
      </c>
      <c r="G2582" s="2">
        <f t="shared" si="363"/>
        <v>1.3282166140106987E-3</v>
      </c>
      <c r="H2582" s="2">
        <f t="shared" si="364"/>
        <v>0.18092011719418183</v>
      </c>
      <c r="I2582" s="2">
        <f t="shared" si="365"/>
        <v>15.320267184882979</v>
      </c>
    </row>
    <row r="2583" spans="1:9" ht="13.5" x14ac:dyDescent="0.25">
      <c r="A2583" s="3">
        <f>TITRES_STAT!B2586</f>
        <v>0</v>
      </c>
      <c r="B2583" s="6">
        <f>TITRES_STAT!D2586</f>
        <v>0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2.2313674078992674E-4</v>
      </c>
      <c r="G2583" s="2">
        <f t="shared" si="363"/>
        <v>1.2333439987242203E-3</v>
      </c>
      <c r="H2583" s="2">
        <f t="shared" si="364"/>
        <v>0.1809201171941818</v>
      </c>
      <c r="I2583" s="2">
        <f t="shared" si="365"/>
        <v>15.320267184882979</v>
      </c>
    </row>
    <row r="2584" spans="1:9" ht="13.5" x14ac:dyDescent="0.25">
      <c r="A2584" s="3">
        <f>TITRES_STAT!B2587</f>
        <v>0</v>
      </c>
      <c r="B2584" s="6">
        <f>TITRES_STAT!D2587</f>
        <v>0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2.0719840216207485E-4</v>
      </c>
      <c r="G2584" s="2">
        <f t="shared" si="363"/>
        <v>1.1452479988153473E-3</v>
      </c>
      <c r="H2584" s="2">
        <f t="shared" si="364"/>
        <v>0.18092011719418183</v>
      </c>
      <c r="I2584" s="2">
        <f t="shared" si="365"/>
        <v>15.320267184882979</v>
      </c>
    </row>
    <row r="2585" spans="1:9" ht="13.5" x14ac:dyDescent="0.25">
      <c r="A2585" s="3">
        <f>TITRES_STAT!B2588</f>
        <v>0</v>
      </c>
      <c r="B2585" s="6">
        <f>TITRES_STAT!D2588</f>
        <v>0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1.9239851629335522E-4</v>
      </c>
      <c r="G2585" s="2">
        <f t="shared" si="363"/>
        <v>1.0634445703285368E-3</v>
      </c>
      <c r="H2585" s="2">
        <f t="shared" si="364"/>
        <v>0.18092011719418183</v>
      </c>
      <c r="I2585" s="2">
        <f t="shared" si="365"/>
        <v>15.320267184882979</v>
      </c>
    </row>
    <row r="2586" spans="1:9" ht="13.5" x14ac:dyDescent="0.25">
      <c r="A2586" s="3">
        <f>TITRES_STAT!B2589</f>
        <v>0</v>
      </c>
      <c r="B2586" s="6">
        <f>TITRES_STAT!D2589</f>
        <v>0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1.7865576512954414E-4</v>
      </c>
      <c r="G2586" s="2">
        <f t="shared" si="363"/>
        <v>9.8748424387649848E-4</v>
      </c>
      <c r="H2586" s="2">
        <f t="shared" si="364"/>
        <v>0.18092011719418183</v>
      </c>
      <c r="I2586" s="2">
        <f t="shared" si="365"/>
        <v>15.320267184882979</v>
      </c>
    </row>
    <row r="2587" spans="1:9" ht="13.5" x14ac:dyDescent="0.25">
      <c r="A2587" s="3">
        <f>TITRES_STAT!B2590</f>
        <v>0</v>
      </c>
      <c r="B2587" s="6">
        <f>TITRES_STAT!D2590</f>
        <v>0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1.6589463904886242E-4</v>
      </c>
      <c r="G2587" s="2">
        <f t="shared" si="363"/>
        <v>9.1694965502817712E-4</v>
      </c>
      <c r="H2587" s="2">
        <f t="shared" si="364"/>
        <v>0.18092011719418186</v>
      </c>
      <c r="I2587" s="2">
        <f t="shared" si="365"/>
        <v>15.320267184882979</v>
      </c>
    </row>
    <row r="2588" spans="1:9" ht="13.5" x14ac:dyDescent="0.25">
      <c r="A2588" s="3">
        <f>TITRES_STAT!B2591</f>
        <v>0</v>
      </c>
      <c r="B2588" s="6">
        <f>TITRES_STAT!D2591</f>
        <v>0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1.5404502197394367E-4</v>
      </c>
      <c r="G2588" s="2">
        <f t="shared" si="363"/>
        <v>8.5145325109759298E-4</v>
      </c>
      <c r="H2588" s="2">
        <f t="shared" si="364"/>
        <v>0.18092011719418186</v>
      </c>
      <c r="I2588" s="2">
        <f t="shared" si="365"/>
        <v>15.320267184882979</v>
      </c>
    </row>
    <row r="2589" spans="1:9" ht="13.5" x14ac:dyDescent="0.25">
      <c r="A2589" s="3">
        <f>TITRES_STAT!B2592</f>
        <v>0</v>
      </c>
      <c r="B2589" s="6">
        <f>TITRES_STAT!D2592</f>
        <v>0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1.4304180611866198E-4</v>
      </c>
      <c r="G2589" s="2">
        <f t="shared" si="366"/>
        <v>7.9063516173347918E-4</v>
      </c>
      <c r="H2589" s="2">
        <f t="shared" si="364"/>
        <v>0.18092011719418186</v>
      </c>
      <c r="I2589" s="2">
        <f t="shared" si="365"/>
        <v>15.320267184882979</v>
      </c>
    </row>
    <row r="2590" spans="1:9" ht="13.5" x14ac:dyDescent="0.25">
      <c r="A2590" s="3">
        <f>TITRES_STAT!B2593</f>
        <v>0</v>
      </c>
      <c r="B2590" s="6">
        <f>TITRES_STAT!D2593</f>
        <v>0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1.3282453425304325E-4</v>
      </c>
      <c r="G2590" s="2">
        <f t="shared" si="366"/>
        <v>7.3416122160965922E-4</v>
      </c>
      <c r="H2590" s="2">
        <f t="shared" si="364"/>
        <v>0.18092011719418186</v>
      </c>
      <c r="I2590" s="2">
        <f t="shared" si="365"/>
        <v>15.320267184882979</v>
      </c>
    </row>
    <row r="2591" spans="1:9" ht="13.5" x14ac:dyDescent="0.25">
      <c r="A2591" s="3">
        <f>TITRES_STAT!B2594</f>
        <v>0</v>
      </c>
      <c r="B2591" s="6">
        <f>TITRES_STAT!D2594</f>
        <v>0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1.2333706752068303E-4</v>
      </c>
      <c r="G2591" s="2">
        <f t="shared" si="366"/>
        <v>6.8172113435182636E-4</v>
      </c>
      <c r="H2591" s="2">
        <f t="shared" si="364"/>
        <v>0.18092011719418188</v>
      </c>
      <c r="I2591" s="2">
        <f t="shared" si="365"/>
        <v>15.320267184882979</v>
      </c>
    </row>
    <row r="2592" spans="1:9" ht="13.5" x14ac:dyDescent="0.25">
      <c r="A2592" s="3">
        <f>TITRES_STAT!B2595</f>
        <v>0</v>
      </c>
      <c r="B2592" s="6">
        <f>TITRES_STAT!D2595</f>
        <v>0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1.1452727698349138E-4</v>
      </c>
      <c r="G2592" s="2">
        <f t="shared" si="366"/>
        <v>6.3302676761241023E-4</v>
      </c>
      <c r="H2592" s="2">
        <f t="shared" si="364"/>
        <v>0.18092011719418186</v>
      </c>
      <c r="I2592" s="2">
        <f t="shared" si="365"/>
        <v>15.320267184882979</v>
      </c>
    </row>
    <row r="2593" spans="1:9" ht="13.5" x14ac:dyDescent="0.25">
      <c r="A2593" s="3">
        <f>TITRES_STAT!B2596</f>
        <v>0</v>
      </c>
      <c r="B2593" s="6">
        <f>TITRES_STAT!D2596</f>
        <v>0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1.0634675719895629E-4</v>
      </c>
      <c r="G2593" s="2">
        <f t="shared" si="366"/>
        <v>5.8781056992580959E-4</v>
      </c>
      <c r="H2593" s="2">
        <f t="shared" si="364"/>
        <v>0.18092011719418183</v>
      </c>
      <c r="I2593" s="2">
        <f t="shared" si="365"/>
        <v>15.320267184882979</v>
      </c>
    </row>
    <row r="2594" spans="1:9" ht="13.5" x14ac:dyDescent="0.25">
      <c r="A2594" s="3">
        <f>TITRES_STAT!B2597</f>
        <v>0</v>
      </c>
      <c r="B2594" s="6">
        <f>TITRES_STAT!D2597</f>
        <v>0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9.875056025617369E-5</v>
      </c>
      <c r="G2594" s="2">
        <f t="shared" si="366"/>
        <v>5.4582410064539456E-4</v>
      </c>
      <c r="H2594" s="2">
        <f t="shared" si="364"/>
        <v>0.18092011719418186</v>
      </c>
      <c r="I2594" s="2">
        <f t="shared" si="365"/>
        <v>15.320267184882979</v>
      </c>
    </row>
    <row r="2595" spans="1:9" ht="13.5" x14ac:dyDescent="0.25">
      <c r="A2595" s="3">
        <f>TITRES_STAT!B2598</f>
        <v>0</v>
      </c>
      <c r="B2595" s="6">
        <f>TITRES_STAT!D2598</f>
        <v>0</v>
      </c>
      <c r="C2595" s="2">
        <f t="shared" si="360"/>
        <v>0</v>
      </c>
      <c r="D2595" s="2">
        <f t="shared" si="361"/>
        <v>0</v>
      </c>
      <c r="E2595" s="2">
        <f t="shared" si="362"/>
        <v>0</v>
      </c>
      <c r="F2595" s="2">
        <f t="shared" si="366"/>
        <v>9.1696948809304152E-5</v>
      </c>
      <c r="G2595" s="2">
        <f t="shared" si="366"/>
        <v>5.0683666488500923E-4</v>
      </c>
      <c r="H2595" s="2">
        <f t="shared" si="364"/>
        <v>0.18092011719418186</v>
      </c>
      <c r="I2595" s="2">
        <f t="shared" si="365"/>
        <v>15.320267184882979</v>
      </c>
    </row>
    <row r="2596" spans="1:9" ht="13.5" x14ac:dyDescent="0.25">
      <c r="A2596" s="3">
        <f>TITRES_STAT!B2599</f>
        <v>0</v>
      </c>
      <c r="B2596" s="6">
        <f>TITRES_STAT!D2599</f>
        <v>0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8.5147166751496701E-5</v>
      </c>
      <c r="G2596" s="2">
        <f t="shared" si="366"/>
        <v>4.7063404596465146E-4</v>
      </c>
      <c r="H2596" s="2">
        <f t="shared" si="364"/>
        <v>0.18092011719418183</v>
      </c>
      <c r="I2596" s="2">
        <f t="shared" si="365"/>
        <v>15.320267184882979</v>
      </c>
    </row>
    <row r="2597" spans="1:9" ht="13.5" x14ac:dyDescent="0.25">
      <c r="A2597" s="3">
        <f>TITRES_STAT!B2600</f>
        <v>0</v>
      </c>
      <c r="B2597" s="6">
        <f>TITRES_STAT!D2600</f>
        <v>0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7.906522626924694E-5</v>
      </c>
      <c r="G2597" s="2">
        <f t="shared" si="366"/>
        <v>4.3701732839574776E-4</v>
      </c>
      <c r="H2597" s="2">
        <f t="shared" si="364"/>
        <v>0.18092011719418186</v>
      </c>
      <c r="I2597" s="2">
        <f t="shared" si="365"/>
        <v>15.320267184882979</v>
      </c>
    </row>
    <row r="2598" spans="1:9" ht="13.5" x14ac:dyDescent="0.25">
      <c r="A2598" s="3">
        <f>TITRES_STAT!B2601</f>
        <v>0</v>
      </c>
      <c r="B2598" s="6">
        <f>TITRES_STAT!D2601</f>
        <v>0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7.3417710107157868E-5</v>
      </c>
      <c r="G2598" s="2">
        <f t="shared" si="366"/>
        <v>4.0580180493890867E-4</v>
      </c>
      <c r="H2598" s="2">
        <f t="shared" si="364"/>
        <v>0.18092011719418183</v>
      </c>
      <c r="I2598" s="2">
        <f t="shared" si="365"/>
        <v>15.320267184882979</v>
      </c>
    </row>
    <row r="2599" spans="1:9" ht="13.5" x14ac:dyDescent="0.25">
      <c r="A2599" s="3">
        <f>TITRES_STAT!B2602</f>
        <v>0</v>
      </c>
      <c r="B2599" s="6">
        <f>TITRES_STAT!D2602</f>
        <v>0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6.8173587956646598E-5</v>
      </c>
      <c r="G2599" s="2">
        <f t="shared" si="366"/>
        <v>3.7681596172898667E-4</v>
      </c>
      <c r="H2599" s="2">
        <f t="shared" si="364"/>
        <v>0.18092011719418183</v>
      </c>
      <c r="I2599" s="2">
        <f t="shared" si="365"/>
        <v>15.320267184882979</v>
      </c>
    </row>
    <row r="2600" spans="1:9" ht="13.5" x14ac:dyDescent="0.25">
      <c r="A2600" s="3">
        <f>TITRES_STAT!B2603</f>
        <v>0</v>
      </c>
      <c r="B2600" s="6">
        <f>TITRES_STAT!D2603</f>
        <v>0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6.330404595974327E-5</v>
      </c>
      <c r="G2600" s="2">
        <f t="shared" si="366"/>
        <v>3.499005358912019E-4</v>
      </c>
      <c r="H2600" s="2">
        <f t="shared" si="364"/>
        <v>0.18092011719418183</v>
      </c>
      <c r="I2600" s="2">
        <f t="shared" si="365"/>
        <v>15.320267184882979</v>
      </c>
    </row>
    <row r="2601" spans="1:9" ht="13.5" x14ac:dyDescent="0.25">
      <c r="A2601" s="3">
        <f>TITRES_STAT!B2604</f>
        <v>0</v>
      </c>
      <c r="B2601" s="6">
        <f>TITRES_STAT!D2604</f>
        <v>0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5.8782328391190177E-5</v>
      </c>
      <c r="G2601" s="2">
        <f t="shared" si="366"/>
        <v>3.2490764047040174E-4</v>
      </c>
      <c r="H2601" s="2">
        <f t="shared" si="364"/>
        <v>0.18092011719418183</v>
      </c>
      <c r="I2601" s="2">
        <f t="shared" si="365"/>
        <v>15.320267184882979</v>
      </c>
    </row>
    <row r="2602" spans="1:9" ht="13.5" x14ac:dyDescent="0.25">
      <c r="A2602" s="3">
        <f>TITRES_STAT!B2605</f>
        <v>0</v>
      </c>
      <c r="B2602" s="6">
        <f>TITRES_STAT!D2605</f>
        <v>0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5.4583590648962312E-5</v>
      </c>
      <c r="G2602" s="2">
        <f t="shared" si="366"/>
        <v>3.0169995186537303E-4</v>
      </c>
      <c r="H2602" s="2">
        <f t="shared" si="364"/>
        <v>0.18092011719418186</v>
      </c>
      <c r="I2602" s="2">
        <f t="shared" si="365"/>
        <v>15.320267184882979</v>
      </c>
    </row>
    <row r="2603" spans="1:9" ht="13.5" x14ac:dyDescent="0.25">
      <c r="A2603" s="3">
        <f>TITRES_STAT!B2606</f>
        <v>0</v>
      </c>
      <c r="B2603" s="6">
        <f>TITRES_STAT!D2606</f>
        <v>0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5.0684762745465005E-5</v>
      </c>
      <c r="G2603" s="2">
        <f t="shared" si="366"/>
        <v>2.8014995530356064E-4</v>
      </c>
      <c r="H2603" s="2">
        <f t="shared" si="364"/>
        <v>0.18092011719418188</v>
      </c>
      <c r="I2603" s="2">
        <f t="shared" si="365"/>
        <v>15.320267184882979</v>
      </c>
    </row>
    <row r="2604" spans="1:9" ht="13.5" x14ac:dyDescent="0.25">
      <c r="A2604" s="3">
        <f>TITRES_STAT!B2607</f>
        <v>0</v>
      </c>
      <c r="B2604" s="6">
        <f>TITRES_STAT!D2607</f>
        <v>0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4.7064422549360358E-5</v>
      </c>
      <c r="G2604" s="2">
        <f t="shared" si="366"/>
        <v>2.6013924421044917E-4</v>
      </c>
      <c r="H2604" s="2">
        <f t="shared" si="364"/>
        <v>0.18092011719418186</v>
      </c>
      <c r="I2604" s="2">
        <f t="shared" si="365"/>
        <v>15.320267184882979</v>
      </c>
    </row>
    <row r="2605" spans="1:9" ht="13.5" x14ac:dyDescent="0.25">
      <c r="A2605" s="3">
        <f>TITRES_STAT!B2608</f>
        <v>0</v>
      </c>
      <c r="B2605" s="6">
        <f>TITRES_STAT!D2608</f>
        <v>0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4.3702678081548907E-5</v>
      </c>
      <c r="G2605" s="2">
        <f t="shared" si="367"/>
        <v>2.4155786962398853E-4</v>
      </c>
      <c r="H2605" s="2">
        <f t="shared" si="364"/>
        <v>0.18092011719418186</v>
      </c>
      <c r="I2605" s="2">
        <f t="shared" si="365"/>
        <v>15.320267184882979</v>
      </c>
    </row>
    <row r="2606" spans="1:9" ht="13.5" x14ac:dyDescent="0.25">
      <c r="A2606" s="3">
        <f>TITRES_STAT!B2609</f>
        <v>0</v>
      </c>
      <c r="B2606" s="6">
        <f>TITRES_STAT!D2609</f>
        <v>0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4.058105821858113E-5</v>
      </c>
      <c r="G2606" s="2">
        <f t="shared" si="367"/>
        <v>2.243037360794179E-4</v>
      </c>
      <c r="H2606" s="2">
        <f t="shared" si="364"/>
        <v>0.18092011719418188</v>
      </c>
      <c r="I2606" s="2">
        <f t="shared" si="365"/>
        <v>15.320267184882979</v>
      </c>
    </row>
    <row r="2607" spans="1:9" ht="13.5" x14ac:dyDescent="0.25">
      <c r="A2607" s="3">
        <f>TITRES_STAT!B2610</f>
        <v>0</v>
      </c>
      <c r="B2607" s="6">
        <f>TITRES_STAT!D2610</f>
        <v>0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3.768241120296819E-5</v>
      </c>
      <c r="G2607" s="2">
        <f t="shared" si="367"/>
        <v>2.0828204064517376E-4</v>
      </c>
      <c r="H2607" s="2">
        <f t="shared" si="364"/>
        <v>0.18092011719418188</v>
      </c>
      <c r="I2607" s="2">
        <f t="shared" si="365"/>
        <v>15.320267184882979</v>
      </c>
    </row>
    <row r="2608" spans="1:9" ht="13.5" x14ac:dyDescent="0.25">
      <c r="A2608" s="3">
        <f>TITRES_STAT!B2611</f>
        <v>0</v>
      </c>
      <c r="B2608" s="6">
        <f>TITRES_STAT!D2611</f>
        <v>0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3.4990810402756175E-5</v>
      </c>
      <c r="G2608" s="2">
        <f t="shared" si="367"/>
        <v>1.9340475202766136E-4</v>
      </c>
      <c r="H2608" s="2">
        <f t="shared" si="364"/>
        <v>0.18092011719418186</v>
      </c>
      <c r="I2608" s="2">
        <f t="shared" si="365"/>
        <v>15.320267184882979</v>
      </c>
    </row>
    <row r="2609" spans="1:9" ht="13.5" x14ac:dyDescent="0.25">
      <c r="A2609" s="3">
        <f>TITRES_STAT!B2612</f>
        <v>0</v>
      </c>
      <c r="B2609" s="6">
        <f>TITRES_STAT!D2612</f>
        <v>0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3.2491466802559305E-5</v>
      </c>
      <c r="G2609" s="2">
        <f t="shared" si="367"/>
        <v>1.7959012688282839E-4</v>
      </c>
      <c r="H2609" s="2">
        <f t="shared" si="364"/>
        <v>0.18092011719418188</v>
      </c>
      <c r="I2609" s="2">
        <f t="shared" si="365"/>
        <v>15.320267184882979</v>
      </c>
    </row>
    <row r="2610" spans="1:9" ht="13.5" x14ac:dyDescent="0.25">
      <c r="A2610" s="3">
        <f>TITRES_STAT!B2613</f>
        <v>0</v>
      </c>
      <c r="B2610" s="6">
        <f>TITRES_STAT!D2613</f>
        <v>0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3.0170647745233642E-5</v>
      </c>
      <c r="G2610" s="2">
        <f t="shared" si="367"/>
        <v>1.6676226067691209E-4</v>
      </c>
      <c r="H2610" s="2">
        <f t="shared" si="364"/>
        <v>0.18092011719418186</v>
      </c>
      <c r="I2610" s="2">
        <f t="shared" si="365"/>
        <v>15.320267184882979</v>
      </c>
    </row>
    <row r="2611" spans="1:9" ht="13.5" x14ac:dyDescent="0.25">
      <c r="A2611" s="3">
        <f>TITRES_STAT!B2614</f>
        <v>0</v>
      </c>
      <c r="B2611" s="6">
        <f>TITRES_STAT!D2614</f>
        <v>0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2.8015601477716956E-5</v>
      </c>
      <c r="G2611" s="2">
        <f t="shared" si="367"/>
        <v>1.5485067062856122E-4</v>
      </c>
      <c r="H2611" s="2">
        <f t="shared" si="364"/>
        <v>0.18092011719418188</v>
      </c>
      <c r="I2611" s="2">
        <f t="shared" si="365"/>
        <v>15.320267184882979</v>
      </c>
    </row>
    <row r="2612" spans="1:9" ht="13.5" x14ac:dyDescent="0.25">
      <c r="A2612" s="3">
        <f>TITRES_STAT!B2615</f>
        <v>0</v>
      </c>
      <c r="B2612" s="6">
        <f>TITRES_STAT!D2615</f>
        <v>0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2.601448708645146E-5</v>
      </c>
      <c r="G2612" s="2">
        <f t="shared" si="367"/>
        <v>1.4378990844080683E-4</v>
      </c>
      <c r="H2612" s="2">
        <f t="shared" si="364"/>
        <v>0.18092011719418191</v>
      </c>
      <c r="I2612" s="2">
        <f t="shared" si="365"/>
        <v>15.320267184882979</v>
      </c>
    </row>
    <row r="2613" spans="1:9" ht="13.5" x14ac:dyDescent="0.25">
      <c r="A2613" s="3">
        <f>TITRES_STAT!B2616</f>
        <v>0</v>
      </c>
      <c r="B2613" s="6">
        <f>TITRES_STAT!D2616</f>
        <v>0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2.4156309437419214E-5</v>
      </c>
      <c r="G2613" s="2">
        <f t="shared" si="367"/>
        <v>1.3351920069503491E-4</v>
      </c>
      <c r="H2613" s="2">
        <f t="shared" si="364"/>
        <v>0.18092011719418194</v>
      </c>
      <c r="I2613" s="2">
        <f t="shared" si="365"/>
        <v>15.320267184882979</v>
      </c>
    </row>
    <row r="2614" spans="1:9" ht="13.5" x14ac:dyDescent="0.25">
      <c r="A2614" s="3">
        <f>TITRES_STAT!B2617</f>
        <v>0</v>
      </c>
      <c r="B2614" s="6">
        <f>TITRES_STAT!D2617</f>
        <v>0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2.2430858763317843E-5</v>
      </c>
      <c r="G2614" s="2">
        <f t="shared" si="367"/>
        <v>1.2398211493110385E-4</v>
      </c>
      <c r="H2614" s="2">
        <f t="shared" si="364"/>
        <v>0.18092011719418194</v>
      </c>
      <c r="I2614" s="2">
        <f t="shared" si="365"/>
        <v>15.320267184882979</v>
      </c>
    </row>
    <row r="2615" spans="1:9" ht="13.5" x14ac:dyDescent="0.25">
      <c r="A2615" s="3">
        <f>TITRES_STAT!B2618</f>
        <v>0</v>
      </c>
      <c r="B2615" s="6">
        <f>TITRES_STAT!D2618</f>
        <v>0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2.0828654565937996E-5</v>
      </c>
      <c r="G2615" s="2">
        <f t="shared" si="367"/>
        <v>1.1512624957888216E-4</v>
      </c>
      <c r="H2615" s="2">
        <f t="shared" si="364"/>
        <v>0.18092011719418191</v>
      </c>
      <c r="I2615" s="2">
        <f t="shared" si="365"/>
        <v>15.320267184882979</v>
      </c>
    </row>
    <row r="2616" spans="1:9" ht="13.5" x14ac:dyDescent="0.25">
      <c r="A2616" s="3">
        <f>TITRES_STAT!B2619</f>
        <v>0</v>
      </c>
      <c r="B2616" s="6">
        <f>TITRES_STAT!D2619</f>
        <v>0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1.9340893525513854E-5</v>
      </c>
      <c r="G2616" s="2">
        <f t="shared" si="367"/>
        <v>1.0690294603753344E-4</v>
      </c>
      <c r="H2616" s="2">
        <f t="shared" si="364"/>
        <v>0.18092011719418191</v>
      </c>
      <c r="I2616" s="2">
        <f t="shared" si="365"/>
        <v>15.320267184882979</v>
      </c>
    </row>
    <row r="2617" spans="1:9" ht="13.5" x14ac:dyDescent="0.25">
      <c r="A2617" s="3">
        <f>TITRES_STAT!B2620</f>
        <v>0</v>
      </c>
      <c r="B2617" s="6">
        <f>TITRES_STAT!D2620</f>
        <v>0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1.7959401130834294E-5</v>
      </c>
      <c r="G2617" s="2">
        <f t="shared" si="367"/>
        <v>9.9267021320566755E-5</v>
      </c>
      <c r="H2617" s="2">
        <f t="shared" si="364"/>
        <v>0.18092011719418194</v>
      </c>
      <c r="I2617" s="2">
        <f t="shared" si="365"/>
        <v>15.320267184882979</v>
      </c>
    </row>
    <row r="2618" spans="1:9" ht="13.5" x14ac:dyDescent="0.25">
      <c r="A2618" s="3">
        <f>TITRES_STAT!B2621</f>
        <v>0</v>
      </c>
      <c r="B2618" s="6">
        <f>TITRES_STAT!D2621</f>
        <v>0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1.667658676434613E-5</v>
      </c>
      <c r="G2618" s="2">
        <f t="shared" si="367"/>
        <v>9.2176519797669134E-5</v>
      </c>
      <c r="H2618" s="2">
        <f t="shared" si="364"/>
        <v>0.18092011719418194</v>
      </c>
      <c r="I2618" s="2">
        <f t="shared" si="365"/>
        <v>15.320267184882979</v>
      </c>
    </row>
    <row r="2619" spans="1:9" ht="13.5" x14ac:dyDescent="0.25">
      <c r="A2619" s="3">
        <f>TITRES_STAT!B2622</f>
        <v>0</v>
      </c>
      <c r="B2619" s="6">
        <f>TITRES_STAT!D2622</f>
        <v>0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1.5485401995464262E-5</v>
      </c>
      <c r="G2619" s="2">
        <f t="shared" si="367"/>
        <v>8.5592482669264193E-5</v>
      </c>
      <c r="H2619" s="2">
        <f t="shared" si="364"/>
        <v>0.18092011719418191</v>
      </c>
      <c r="I2619" s="2">
        <f t="shared" si="365"/>
        <v>15.320267184882979</v>
      </c>
    </row>
    <row r="2620" spans="1:9" ht="13.5" x14ac:dyDescent="0.25">
      <c r="A2620" s="3">
        <f>TITRES_STAT!B2623</f>
        <v>0</v>
      </c>
      <c r="B2620" s="6">
        <f>TITRES_STAT!D2623</f>
        <v>0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1.4379301852931099E-5</v>
      </c>
      <c r="G2620" s="2">
        <f t="shared" si="367"/>
        <v>7.9478733907173884E-5</v>
      </c>
      <c r="H2620" s="2">
        <f t="shared" si="364"/>
        <v>0.18092011719418191</v>
      </c>
      <c r="I2620" s="2">
        <f t="shared" si="365"/>
        <v>15.320267184882979</v>
      </c>
    </row>
    <row r="2621" spans="1:9" ht="13.5" x14ac:dyDescent="0.25">
      <c r="A2621" s="3">
        <f>TITRES_STAT!B2624</f>
        <v>0</v>
      </c>
      <c r="B2621" s="6">
        <f>TITRES_STAT!D2624</f>
        <v>0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1.3352208863436021E-5</v>
      </c>
      <c r="G2621" s="2">
        <f t="shared" si="368"/>
        <v>7.380168148523289E-5</v>
      </c>
      <c r="H2621" s="2">
        <f t="shared" si="364"/>
        <v>0.18092011719418191</v>
      </c>
      <c r="I2621" s="2">
        <f t="shared" si="365"/>
        <v>15.320267184882979</v>
      </c>
    </row>
    <row r="2622" spans="1:9" ht="13.5" x14ac:dyDescent="0.25">
      <c r="A2622" s="3">
        <f>TITRES_STAT!B2625</f>
        <v>0</v>
      </c>
      <c r="B2622" s="6">
        <f>TITRES_STAT!D2625</f>
        <v>0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1.2398479658904877E-5</v>
      </c>
      <c r="G2622" s="2">
        <f t="shared" si="368"/>
        <v>6.853013280771625E-5</v>
      </c>
      <c r="H2622" s="2">
        <f t="shared" si="364"/>
        <v>0.18092011719418194</v>
      </c>
      <c r="I2622" s="2">
        <f t="shared" si="365"/>
        <v>15.320267184882979</v>
      </c>
    </row>
    <row r="2623" spans="1:9" ht="13.5" x14ac:dyDescent="0.25">
      <c r="A2623" s="3">
        <f>TITRES_STAT!B2626</f>
        <v>0</v>
      </c>
      <c r="B2623" s="6">
        <f>TITRES_STAT!D2626</f>
        <v>0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1.15128739689831E-5</v>
      </c>
      <c r="G2623" s="2">
        <f t="shared" si="368"/>
        <v>6.3635123321450812E-5</v>
      </c>
      <c r="H2623" s="2">
        <f t="shared" si="364"/>
        <v>0.18092011719418191</v>
      </c>
      <c r="I2623" s="2">
        <f t="shared" si="365"/>
        <v>15.320267184882979</v>
      </c>
    </row>
    <row r="2624" spans="1:9" ht="13.5" x14ac:dyDescent="0.25">
      <c r="A2624" s="3">
        <f>TITRES_STAT!B2627</f>
        <v>0</v>
      </c>
      <c r="B2624" s="6">
        <f>TITRES_STAT!D2627</f>
        <v>0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1.069052582834145E-5</v>
      </c>
      <c r="G2624" s="2">
        <f t="shared" si="368"/>
        <v>5.9089757369918608E-5</v>
      </c>
      <c r="H2624" s="2">
        <f t="shared" si="364"/>
        <v>0.18092011719418191</v>
      </c>
      <c r="I2624" s="2">
        <f t="shared" si="365"/>
        <v>15.320267184882979</v>
      </c>
    </row>
    <row r="2625" spans="1:9" ht="13.5" x14ac:dyDescent="0.25">
      <c r="A2625" s="3">
        <f>TITRES_STAT!B2628</f>
        <v>0</v>
      </c>
      <c r="B2625" s="6">
        <f>TITRES_STAT!D2628</f>
        <v>0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9.9269168406027748E-6</v>
      </c>
      <c r="G2625" s="2">
        <f t="shared" si="368"/>
        <v>5.4869060414924419E-5</v>
      </c>
      <c r="H2625" s="2">
        <f t="shared" si="364"/>
        <v>0.18092011719418194</v>
      </c>
      <c r="I2625" s="2">
        <f t="shared" si="365"/>
        <v>15.320267184882979</v>
      </c>
    </row>
    <row r="2626" spans="1:9" ht="13.5" x14ac:dyDescent="0.25">
      <c r="A2626" s="3">
        <f>TITRES_STAT!B2629</f>
        <v>0</v>
      </c>
      <c r="B2626" s="6">
        <f>TITRES_STAT!D2629</f>
        <v>0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9.2178513519882898E-6</v>
      </c>
      <c r="G2626" s="2">
        <f t="shared" si="368"/>
        <v>5.0949841813858384E-5</v>
      </c>
      <c r="H2626" s="2">
        <f t="shared" si="364"/>
        <v>0.18092011719418194</v>
      </c>
      <c r="I2626" s="2">
        <f t="shared" si="365"/>
        <v>15.320267184882979</v>
      </c>
    </row>
    <row r="2627" spans="1:9" ht="13.5" x14ac:dyDescent="0.25">
      <c r="A2627" s="3">
        <f>TITRES_STAT!B2630</f>
        <v>0</v>
      </c>
      <c r="B2627" s="6">
        <f>TITRES_STAT!D2630</f>
        <v>0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8.559433398274841E-6</v>
      </c>
      <c r="G2627" s="2">
        <f t="shared" si="368"/>
        <v>4.7310567398582782E-5</v>
      </c>
      <c r="H2627" s="2">
        <f t="shared" si="364"/>
        <v>0.18092011719418197</v>
      </c>
      <c r="I2627" s="2">
        <f t="shared" si="365"/>
        <v>15.320267184882979</v>
      </c>
    </row>
    <row r="2628" spans="1:9" ht="13.5" x14ac:dyDescent="0.25">
      <c r="A2628" s="3">
        <f>TITRES_STAT!B2631</f>
        <v>0</v>
      </c>
      <c r="B2628" s="6">
        <f>TITRES_STAT!D2631</f>
        <v>0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7.9480452983980663E-6</v>
      </c>
      <c r="G2628" s="2">
        <f t="shared" si="368"/>
        <v>4.3931241155826865E-5</v>
      </c>
      <c r="H2628" s="2">
        <f t="shared" si="364"/>
        <v>0.18092011719418197</v>
      </c>
      <c r="I2628" s="2">
        <f t="shared" si="365"/>
        <v>15.320267184882979</v>
      </c>
    </row>
    <row r="2629" spans="1:9" ht="13.5" x14ac:dyDescent="0.25">
      <c r="A2629" s="3">
        <f>TITRES_STAT!B2632</f>
        <v>0</v>
      </c>
      <c r="B2629" s="6">
        <f>TITRES_STAT!D2632</f>
        <v>0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7.3803277770839187E-6</v>
      </c>
      <c r="G2629" s="2">
        <f t="shared" si="368"/>
        <v>4.0793295358982085E-5</v>
      </c>
      <c r="H2629" s="2">
        <f t="shared" si="364"/>
        <v>0.180920117194182</v>
      </c>
      <c r="I2629" s="2">
        <f t="shared" si="365"/>
        <v>15.320267184882979</v>
      </c>
    </row>
    <row r="2630" spans="1:9" ht="13.5" x14ac:dyDescent="0.25">
      <c r="A2630" s="3">
        <f>TITRES_STAT!B2633</f>
        <v>0</v>
      </c>
      <c r="B2630" s="6">
        <f>TITRES_STAT!D2633</f>
        <v>0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6.8531615072922104E-6</v>
      </c>
      <c r="G2630" s="2">
        <f t="shared" si="368"/>
        <v>3.7879488547626224E-5</v>
      </c>
      <c r="H2630" s="2">
        <f t="shared" si="364"/>
        <v>0.18092011719418197</v>
      </c>
      <c r="I2630" s="2">
        <f t="shared" si="365"/>
        <v>15.320267184882979</v>
      </c>
    </row>
    <row r="2631" spans="1:9" ht="13.5" x14ac:dyDescent="0.25">
      <c r="A2631" s="3">
        <f>TITRES_STAT!B2634</f>
        <v>0</v>
      </c>
      <c r="B2631" s="6">
        <f>TITRES_STAT!D2634</f>
        <v>0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6.3636499710570524E-6</v>
      </c>
      <c r="G2631" s="2">
        <f t="shared" si="368"/>
        <v>3.5173810794224352E-5</v>
      </c>
      <c r="H2631" s="2">
        <f t="shared" si="364"/>
        <v>0.18092011719418197</v>
      </c>
      <c r="I2631" s="2">
        <f t="shared" si="365"/>
        <v>15.320267184882979</v>
      </c>
    </row>
    <row r="2632" spans="1:9" ht="13.5" x14ac:dyDescent="0.25">
      <c r="A2632" s="3">
        <f>TITRES_STAT!B2635</f>
        <v>0</v>
      </c>
      <c r="B2632" s="6">
        <f>TITRES_STAT!D2635</f>
        <v>0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5.909103544552977E-6</v>
      </c>
      <c r="G2632" s="2">
        <f t="shared" si="368"/>
        <v>3.2661395737494042E-5</v>
      </c>
      <c r="H2632" s="2">
        <f t="shared" si="364"/>
        <v>0.18092011719418197</v>
      </c>
      <c r="I2632" s="2">
        <f t="shared" si="365"/>
        <v>15.320267184882979</v>
      </c>
    </row>
    <row r="2633" spans="1:9" ht="13.5" x14ac:dyDescent="0.25">
      <c r="A2633" s="3">
        <f>TITRES_STAT!B2636</f>
        <v>0</v>
      </c>
      <c r="B2633" s="6">
        <f>TITRES_STAT!D2636</f>
        <v>0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5.4870247199420503E-6</v>
      </c>
      <c r="G2633" s="2">
        <f t="shared" si="368"/>
        <v>3.0328438899101611E-5</v>
      </c>
      <c r="H2633" s="2">
        <f t="shared" si="364"/>
        <v>0.18092011719418197</v>
      </c>
      <c r="I2633" s="2">
        <f t="shared" si="365"/>
        <v>15.320267184882979</v>
      </c>
    </row>
    <row r="2634" spans="1:9" ht="13.5" x14ac:dyDescent="0.25">
      <c r="A2634" s="3">
        <f>TITRES_STAT!B2637</f>
        <v>0</v>
      </c>
      <c r="B2634" s="6">
        <f>TITRES_STAT!D2637</f>
        <v>0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5.0950943828033327E-6</v>
      </c>
      <c r="G2634" s="2">
        <f t="shared" si="368"/>
        <v>2.8162121834880064E-5</v>
      </c>
      <c r="H2634" s="2">
        <f t="shared" si="364"/>
        <v>0.180920117194182</v>
      </c>
      <c r="I2634" s="2">
        <f t="shared" si="365"/>
        <v>15.320267184882979</v>
      </c>
    </row>
    <row r="2635" spans="1:9" ht="13.5" x14ac:dyDescent="0.25">
      <c r="A2635" s="3">
        <f>TITRES_STAT!B2638</f>
        <v>0</v>
      </c>
      <c r="B2635" s="6">
        <f>TITRES_STAT!D2638</f>
        <v>0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4.7311590697459525E-6</v>
      </c>
      <c r="G2635" s="2">
        <f t="shared" si="368"/>
        <v>2.6150541703817201E-5</v>
      </c>
      <c r="H2635" s="2">
        <f t="shared" si="364"/>
        <v>0.18092011719418202</v>
      </c>
      <c r="I2635" s="2">
        <f t="shared" si="365"/>
        <v>15.320267184882994</v>
      </c>
    </row>
    <row r="2636" spans="1:9" ht="13.5" x14ac:dyDescent="0.25">
      <c r="A2636" s="3">
        <f>TITRES_STAT!B2639</f>
        <v>0</v>
      </c>
      <c r="B2636" s="6">
        <f>TITRES_STAT!D2639</f>
        <v>0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4.39321913619267E-6</v>
      </c>
      <c r="G2636" s="2">
        <f t="shared" si="368"/>
        <v>2.4282645867830259E-5</v>
      </c>
      <c r="H2636" s="2">
        <f t="shared" si="364"/>
        <v>0.18092011719418202</v>
      </c>
      <c r="I2636" s="2">
        <f t="shared" si="365"/>
        <v>15.320267184882994</v>
      </c>
    </row>
    <row r="2637" spans="1:9" ht="13.5" x14ac:dyDescent="0.25">
      <c r="A2637" s="3">
        <f>TITRES_STAT!B2640</f>
        <v>0</v>
      </c>
      <c r="B2637" s="6">
        <f>TITRES_STAT!D2640</f>
        <v>0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4.0794177693217648E-6</v>
      </c>
      <c r="G2637" s="2">
        <f t="shared" si="372"/>
        <v>2.2548171162985239E-5</v>
      </c>
      <c r="H2637" s="2">
        <f t="shared" si="364"/>
        <v>0.18092011719418202</v>
      </c>
      <c r="I2637" s="2">
        <f t="shared" si="365"/>
        <v>15.320267184882994</v>
      </c>
    </row>
    <row r="2638" spans="1:9" ht="13.5" x14ac:dyDescent="0.25">
      <c r="A2638" s="3">
        <f>TITRES_STAT!B2641</f>
        <v>0</v>
      </c>
      <c r="B2638" s="6">
        <f>TITRES_STAT!D2641</f>
        <v>0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3.7880307857987815E-6</v>
      </c>
      <c r="G2638" s="2">
        <f t="shared" si="372"/>
        <v>2.0937587508486291E-5</v>
      </c>
      <c r="H2638" s="2">
        <f t="shared" si="364"/>
        <v>0.18092011719418202</v>
      </c>
      <c r="I2638" s="2">
        <f t="shared" si="365"/>
        <v>15.320267184882994</v>
      </c>
    </row>
    <row r="2639" spans="1:9" ht="13.5" x14ac:dyDescent="0.25">
      <c r="A2639" s="3">
        <f>TITRES_STAT!B2642</f>
        <v>0</v>
      </c>
      <c r="B2639" s="6">
        <f>TITRES_STAT!D2642</f>
        <v>0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3.5174571582417259E-6</v>
      </c>
      <c r="G2639" s="2">
        <f t="shared" si="372"/>
        <v>1.9442045543594413E-5</v>
      </c>
      <c r="H2639" s="2">
        <f t="shared" si="364"/>
        <v>0.18092011719418205</v>
      </c>
      <c r="I2639" s="2">
        <f t="shared" si="365"/>
        <v>15.320267184882994</v>
      </c>
    </row>
    <row r="2640" spans="1:9" ht="13.5" x14ac:dyDescent="0.25">
      <c r="A2640" s="3">
        <f>TITRES_STAT!B2643</f>
        <v>0</v>
      </c>
      <c r="B2640" s="6">
        <f>TITRES_STAT!D2643</f>
        <v>0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3.2662102183673169E-6</v>
      </c>
      <c r="G2640" s="2">
        <f t="shared" si="372"/>
        <v>1.8053328004766243E-5</v>
      </c>
      <c r="H2640" s="2">
        <f t="shared" si="364"/>
        <v>0.18092011719418202</v>
      </c>
      <c r="I2640" s="2">
        <f t="shared" si="365"/>
        <v>15.320267184882994</v>
      </c>
    </row>
    <row r="2641" spans="1:9" ht="13.5" x14ac:dyDescent="0.25">
      <c r="A2641" s="3">
        <f>TITRES_STAT!B2644</f>
        <v>0</v>
      </c>
      <c r="B2641" s="6">
        <f>TITRES_STAT!D2644</f>
        <v>0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3.0329094884839374E-6</v>
      </c>
      <c r="G2641" s="2">
        <f t="shared" si="372"/>
        <v>1.6763804575854368E-5</v>
      </c>
      <c r="H2641" s="2">
        <f t="shared" ref="H2641:H2693" si="373">F2641/G2641</f>
        <v>0.18092011719418205</v>
      </c>
      <c r="I2641" s="2">
        <f t="shared" ref="I2641:I2693" si="374">IF(G2641=0,100,100-(100/(1+H2641)))</f>
        <v>15.320267184882994</v>
      </c>
    </row>
    <row r="2642" spans="1:9" ht="13.5" x14ac:dyDescent="0.25">
      <c r="A2642" s="3">
        <f>TITRES_STAT!B2645</f>
        <v>0</v>
      </c>
      <c r="B2642" s="6">
        <f>TITRES_STAT!D2645</f>
        <v>0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2.8162730964493703E-6</v>
      </c>
      <c r="G2642" s="2">
        <f t="shared" si="372"/>
        <v>1.5566389963293343E-5</v>
      </c>
      <c r="H2642" s="2">
        <f t="shared" si="373"/>
        <v>0.18092011719418202</v>
      </c>
      <c r="I2642" s="2">
        <f t="shared" si="374"/>
        <v>15.320267184882994</v>
      </c>
    </row>
    <row r="2643" spans="1:9" ht="13.5" x14ac:dyDescent="0.25">
      <c r="A2643" s="3">
        <f>TITRES_STAT!B2646</f>
        <v>0</v>
      </c>
      <c r="B2643" s="6">
        <f>TITRES_STAT!D2646</f>
        <v>0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2.6151107324172723E-6</v>
      </c>
      <c r="G2643" s="2">
        <f t="shared" si="372"/>
        <v>1.4454504965915246E-5</v>
      </c>
      <c r="H2643" s="2">
        <f t="shared" si="373"/>
        <v>0.18092011719418202</v>
      </c>
      <c r="I2643" s="2">
        <f t="shared" si="374"/>
        <v>15.320267184882994</v>
      </c>
    </row>
    <row r="2644" spans="1:9" ht="13.5" x14ac:dyDescent="0.25">
      <c r="A2644" s="3">
        <f>TITRES_STAT!B2647</f>
        <v>0</v>
      </c>
      <c r="B2644" s="6">
        <f>TITRES_STAT!D2647</f>
        <v>0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2.428317108673181E-6</v>
      </c>
      <c r="G2644" s="2">
        <f t="shared" si="372"/>
        <v>1.3422040325492728E-5</v>
      </c>
      <c r="H2644" s="2">
        <f t="shared" si="373"/>
        <v>0.180920117194182</v>
      </c>
      <c r="I2644" s="2">
        <f t="shared" si="374"/>
        <v>15.320267184882979</v>
      </c>
    </row>
    <row r="2645" spans="1:9" ht="13.5" x14ac:dyDescent="0.25">
      <c r="A2645" s="3">
        <f>TITRES_STAT!B2648</f>
        <v>0</v>
      </c>
      <c r="B2645" s="6">
        <f>TITRES_STAT!D2648</f>
        <v>0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2.2548658866250967E-6</v>
      </c>
      <c r="G2645" s="2">
        <f t="shared" si="372"/>
        <v>1.2463323159386103E-5</v>
      </c>
      <c r="H2645" s="2">
        <f t="shared" si="373"/>
        <v>0.18092011719418202</v>
      </c>
      <c r="I2645" s="2">
        <f t="shared" si="374"/>
        <v>15.320267184882994</v>
      </c>
    </row>
    <row r="2646" spans="1:9" ht="13.5" x14ac:dyDescent="0.25">
      <c r="A2646" s="3">
        <f>TITRES_STAT!B2649</f>
        <v>0</v>
      </c>
      <c r="B2646" s="6">
        <f>TITRES_STAT!D2649</f>
        <v>0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2.093804037580447E-6</v>
      </c>
      <c r="G2646" s="2">
        <f t="shared" si="372"/>
        <v>1.1573085790858523E-5</v>
      </c>
      <c r="H2646" s="2">
        <f t="shared" si="373"/>
        <v>0.18092011719418205</v>
      </c>
      <c r="I2646" s="2">
        <f t="shared" si="374"/>
        <v>15.320267184882994</v>
      </c>
    </row>
    <row r="2647" spans="1:9" ht="13.5" x14ac:dyDescent="0.25">
      <c r="A2647" s="3">
        <f>TITRES_STAT!B2650</f>
        <v>0</v>
      </c>
      <c r="B2647" s="6">
        <f>TITRES_STAT!D2650</f>
        <v>0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1.9442466063247006E-6</v>
      </c>
      <c r="G2647" s="2">
        <f t="shared" si="372"/>
        <v>1.0746436805797201E-5</v>
      </c>
      <c r="H2647" s="2">
        <f t="shared" si="373"/>
        <v>0.18092011719418202</v>
      </c>
      <c r="I2647" s="2">
        <f t="shared" si="374"/>
        <v>15.320267184882994</v>
      </c>
    </row>
    <row r="2648" spans="1:9" ht="13.5" x14ac:dyDescent="0.25">
      <c r="A2648" s="3">
        <f>TITRES_STAT!B2651</f>
        <v>0</v>
      </c>
      <c r="B2648" s="6">
        <f>TITRES_STAT!D2651</f>
        <v>0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1.8053718487300791E-6</v>
      </c>
      <c r="G2648" s="2">
        <f t="shared" si="372"/>
        <v>9.9788341768116866E-6</v>
      </c>
      <c r="H2648" s="2">
        <f t="shared" si="373"/>
        <v>0.18092011719418202</v>
      </c>
      <c r="I2648" s="2">
        <f t="shared" si="374"/>
        <v>15.320267184882994</v>
      </c>
    </row>
    <row r="2649" spans="1:9" ht="13.5" x14ac:dyDescent="0.25">
      <c r="A2649" s="3">
        <f>TITRES_STAT!B2652</f>
        <v>0</v>
      </c>
      <c r="B2649" s="6">
        <f>TITRES_STAT!D2652</f>
        <v>0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1.6764167166779307E-6</v>
      </c>
      <c r="G2649" s="2">
        <f t="shared" si="372"/>
        <v>9.2660603070394228E-6</v>
      </c>
      <c r="H2649" s="2">
        <f t="shared" si="373"/>
        <v>0.18092011719418202</v>
      </c>
      <c r="I2649" s="2">
        <f t="shared" si="374"/>
        <v>15.320267184882994</v>
      </c>
    </row>
    <row r="2650" spans="1:9" ht="13.5" x14ac:dyDescent="0.25">
      <c r="A2650" s="3">
        <f>TITRES_STAT!B2653</f>
        <v>0</v>
      </c>
      <c r="B2650" s="6">
        <f>TITRES_STAT!D2653</f>
        <v>0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1.5566726654866498E-6</v>
      </c>
      <c r="G2650" s="2">
        <f t="shared" si="372"/>
        <v>8.604198856536607E-6</v>
      </c>
      <c r="H2650" s="2">
        <f t="shared" si="373"/>
        <v>0.180920117194182</v>
      </c>
      <c r="I2650" s="2">
        <f t="shared" si="374"/>
        <v>15.320267184882979</v>
      </c>
    </row>
    <row r="2651" spans="1:9" ht="13.5" x14ac:dyDescent="0.25">
      <c r="A2651" s="3">
        <f>TITRES_STAT!B2654</f>
        <v>0</v>
      </c>
      <c r="B2651" s="6">
        <f>TITRES_STAT!D2654</f>
        <v>0</v>
      </c>
      <c r="C2651" s="2">
        <f t="shared" si="369"/>
        <v>0</v>
      </c>
      <c r="D2651" s="2">
        <f t="shared" si="370"/>
        <v>0</v>
      </c>
      <c r="E2651" s="2">
        <f t="shared" si="371"/>
        <v>0</v>
      </c>
      <c r="F2651" s="2">
        <f t="shared" si="372"/>
        <v>1.445481760809032E-6</v>
      </c>
      <c r="G2651" s="2">
        <f t="shared" si="372"/>
        <v>7.9896132239268488E-6</v>
      </c>
      <c r="H2651" s="2">
        <f t="shared" si="373"/>
        <v>0.18092011719418202</v>
      </c>
      <c r="I2651" s="2">
        <f t="shared" si="374"/>
        <v>15.320267184882994</v>
      </c>
    </row>
    <row r="2652" spans="1:9" ht="13.5" x14ac:dyDescent="0.25">
      <c r="A2652" s="3">
        <f>TITRES_STAT!B2655</f>
        <v>0</v>
      </c>
      <c r="B2652" s="6">
        <f>TITRES_STAT!D2655</f>
        <v>0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1.3422330636083869E-6</v>
      </c>
      <c r="G2652" s="2">
        <f t="shared" si="372"/>
        <v>7.418926565074931E-6</v>
      </c>
      <c r="H2652" s="2">
        <f t="shared" si="373"/>
        <v>0.18092011719418205</v>
      </c>
      <c r="I2652" s="2">
        <f t="shared" si="374"/>
        <v>15.320267184882994</v>
      </c>
    </row>
    <row r="2653" spans="1:9" ht="13.5" x14ac:dyDescent="0.25">
      <c r="A2653" s="3">
        <f>TITRES_STAT!B2656</f>
        <v>0</v>
      </c>
      <c r="B2653" s="6">
        <f>TITRES_STAT!D2656</f>
        <v>0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1.2463592733506452E-6</v>
      </c>
      <c r="G2653" s="2">
        <f t="shared" si="375"/>
        <v>6.8890032389981501E-6</v>
      </c>
      <c r="H2653" s="2">
        <f t="shared" si="373"/>
        <v>0.18092011719418208</v>
      </c>
      <c r="I2653" s="2">
        <f t="shared" si="374"/>
        <v>15.320267184882994</v>
      </c>
    </row>
    <row r="2654" spans="1:9" ht="13.5" x14ac:dyDescent="0.25">
      <c r="A2654" s="3">
        <f>TITRES_STAT!B2657</f>
        <v>0</v>
      </c>
      <c r="B2654" s="6">
        <f>TITRES_STAT!D2657</f>
        <v>0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1.1573336109684563E-6</v>
      </c>
      <c r="G2654" s="2">
        <f t="shared" si="375"/>
        <v>6.3969315790697108E-6</v>
      </c>
      <c r="H2654" s="2">
        <f t="shared" si="373"/>
        <v>0.18092011719418208</v>
      </c>
      <c r="I2654" s="2">
        <f t="shared" si="374"/>
        <v>15.320267184882994</v>
      </c>
    </row>
    <row r="2655" spans="1:9" ht="13.5" x14ac:dyDescent="0.25">
      <c r="A2655" s="3">
        <f>TITRES_STAT!B2658</f>
        <v>0</v>
      </c>
      <c r="B2655" s="6">
        <f>TITRES_STAT!D2658</f>
        <v>0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1.0746669244707093E-6</v>
      </c>
      <c r="G2655" s="2">
        <f t="shared" si="375"/>
        <v>5.9400078948504456E-6</v>
      </c>
      <c r="H2655" s="2">
        <f t="shared" si="373"/>
        <v>0.18092011719418205</v>
      </c>
      <c r="I2655" s="2">
        <f t="shared" si="374"/>
        <v>15.320267184882994</v>
      </c>
    </row>
    <row r="2656" spans="1:9" ht="13.5" x14ac:dyDescent="0.25">
      <c r="A2656" s="3">
        <f>TITRES_STAT!B2659</f>
        <v>0</v>
      </c>
      <c r="B2656" s="6">
        <f>TITRES_STAT!D2659</f>
        <v>0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9.9790500129423007E-7</v>
      </c>
      <c r="G2656" s="2">
        <f t="shared" si="375"/>
        <v>5.5157216166468418E-6</v>
      </c>
      <c r="H2656" s="2">
        <f t="shared" si="373"/>
        <v>0.18092011719418208</v>
      </c>
      <c r="I2656" s="2">
        <f t="shared" si="374"/>
        <v>15.320267184882994</v>
      </c>
    </row>
    <row r="2657" spans="1:9" ht="13.5" x14ac:dyDescent="0.25">
      <c r="A2657" s="3">
        <f>TITRES_STAT!B2660</f>
        <v>0</v>
      </c>
      <c r="B2657" s="6">
        <f>TITRES_STAT!D2660</f>
        <v>0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9.2662607263035649E-7</v>
      </c>
      <c r="G2657" s="2">
        <f t="shared" si="375"/>
        <v>5.1217415011720672E-6</v>
      </c>
      <c r="H2657" s="2">
        <f t="shared" si="373"/>
        <v>0.18092011719418208</v>
      </c>
      <c r="I2657" s="2">
        <f t="shared" si="374"/>
        <v>15.320267184882994</v>
      </c>
    </row>
    <row r="2658" spans="1:9" ht="13.5" x14ac:dyDescent="0.25">
      <c r="A2658" s="3">
        <f>TITRES_STAT!B2661</f>
        <v>0</v>
      </c>
      <c r="B2658" s="6">
        <f>TITRES_STAT!D2661</f>
        <v>0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8.604384960139025E-7</v>
      </c>
      <c r="G2658" s="2">
        <f t="shared" si="375"/>
        <v>4.7559028225169196E-6</v>
      </c>
      <c r="H2658" s="2">
        <f t="shared" si="373"/>
        <v>0.18092011719418211</v>
      </c>
      <c r="I2658" s="2">
        <f t="shared" si="374"/>
        <v>15.320267184882994</v>
      </c>
    </row>
    <row r="2659" spans="1:9" ht="13.5" x14ac:dyDescent="0.25">
      <c r="A2659" s="3">
        <f>TITRES_STAT!B2662</f>
        <v>0</v>
      </c>
      <c r="B2659" s="6">
        <f>TITRES_STAT!D2662</f>
        <v>0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7.9897860344148086E-7</v>
      </c>
      <c r="G2659" s="2">
        <f t="shared" si="375"/>
        <v>4.4161954780514251E-6</v>
      </c>
      <c r="H2659" s="2">
        <f t="shared" si="373"/>
        <v>0.18092011719418211</v>
      </c>
      <c r="I2659" s="2">
        <f t="shared" si="374"/>
        <v>15.320267184882994</v>
      </c>
    </row>
    <row r="2660" spans="1:9" ht="13.5" x14ac:dyDescent="0.25">
      <c r="A2660" s="3">
        <f>TITRES_STAT!B2663</f>
        <v>0</v>
      </c>
      <c r="B2660" s="6">
        <f>TITRES_STAT!D2663</f>
        <v>0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7.4190870319566076E-7</v>
      </c>
      <c r="G2660" s="2">
        <f t="shared" si="375"/>
        <v>4.1007529439048945E-6</v>
      </c>
      <c r="H2660" s="2">
        <f t="shared" si="373"/>
        <v>0.18092011719418211</v>
      </c>
      <c r="I2660" s="2">
        <f t="shared" si="374"/>
        <v>15.320267184882994</v>
      </c>
    </row>
    <row r="2661" spans="1:9" ht="13.5" x14ac:dyDescent="0.25">
      <c r="A2661" s="3">
        <f>TITRES_STAT!B2664</f>
        <v>0</v>
      </c>
      <c r="B2661" s="6">
        <f>TITRES_STAT!D2664</f>
        <v>0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6.8891522439597069E-7</v>
      </c>
      <c r="G2661" s="2">
        <f t="shared" si="375"/>
        <v>3.8078420193402589E-6</v>
      </c>
      <c r="H2661" s="2">
        <f t="shared" si="373"/>
        <v>0.18092011719418211</v>
      </c>
      <c r="I2661" s="2">
        <f t="shared" si="374"/>
        <v>15.320267184882994</v>
      </c>
    </row>
    <row r="2662" spans="1:9" ht="13.5" x14ac:dyDescent="0.25">
      <c r="A2662" s="3">
        <f>TITRES_STAT!B2665</f>
        <v>0</v>
      </c>
      <c r="B2662" s="6">
        <f>TITRES_STAT!D2665</f>
        <v>0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6.3970699408197283E-7</v>
      </c>
      <c r="G2662" s="2">
        <f t="shared" si="375"/>
        <v>3.5358533036730977E-6</v>
      </c>
      <c r="H2662" s="2">
        <f t="shared" si="373"/>
        <v>0.18092011719418211</v>
      </c>
      <c r="I2662" s="2">
        <f t="shared" si="374"/>
        <v>15.320267184882994</v>
      </c>
    </row>
    <row r="2663" spans="1:9" ht="13.5" x14ac:dyDescent="0.25">
      <c r="A2663" s="3">
        <f>TITRES_STAT!B2666</f>
        <v>0</v>
      </c>
      <c r="B2663" s="6">
        <f>TITRES_STAT!D2666</f>
        <v>0</v>
      </c>
      <c r="C2663" s="2">
        <f t="shared" si="369"/>
        <v>0</v>
      </c>
      <c r="D2663" s="2">
        <f t="shared" si="370"/>
        <v>0</v>
      </c>
      <c r="E2663" s="2">
        <f t="shared" si="371"/>
        <v>0</v>
      </c>
      <c r="F2663" s="2">
        <f t="shared" si="375"/>
        <v>5.940136373618319E-7</v>
      </c>
      <c r="G2663" s="2">
        <f t="shared" si="375"/>
        <v>3.2832923534107336E-6</v>
      </c>
      <c r="H2663" s="2">
        <f t="shared" si="373"/>
        <v>0.18092011719418211</v>
      </c>
      <c r="I2663" s="2">
        <f t="shared" si="374"/>
        <v>15.320267184882994</v>
      </c>
    </row>
    <row r="2664" spans="1:9" ht="13.5" x14ac:dyDescent="0.25">
      <c r="A2664" s="3">
        <f>TITRES_STAT!B2667</f>
        <v>0</v>
      </c>
      <c r="B2664" s="6">
        <f>TITRES_STAT!D2667</f>
        <v>0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5.5158409183598672E-7</v>
      </c>
      <c r="G2664" s="2">
        <f t="shared" si="375"/>
        <v>3.0487714710242526E-6</v>
      </c>
      <c r="H2664" s="2">
        <f t="shared" si="373"/>
        <v>0.18092011719418211</v>
      </c>
      <c r="I2664" s="2">
        <f t="shared" si="374"/>
        <v>15.320267184882994</v>
      </c>
    </row>
    <row r="2665" spans="1:9" ht="13.5" x14ac:dyDescent="0.25">
      <c r="A2665" s="3">
        <f>TITRES_STAT!B2668</f>
        <v>0</v>
      </c>
      <c r="B2665" s="6">
        <f>TITRES_STAT!D2668</f>
        <v>0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5.121852281334162E-7</v>
      </c>
      <c r="G2665" s="2">
        <f t="shared" si="375"/>
        <v>2.8310020802368059E-6</v>
      </c>
      <c r="H2665" s="2">
        <f t="shared" si="373"/>
        <v>0.18092011719418208</v>
      </c>
      <c r="I2665" s="2">
        <f t="shared" si="374"/>
        <v>15.320267184882994</v>
      </c>
    </row>
    <row r="2666" spans="1:9" ht="13.5" x14ac:dyDescent="0.25">
      <c r="A2666" s="3">
        <f>TITRES_STAT!B2669</f>
        <v>0</v>
      </c>
      <c r="B2666" s="6">
        <f>TITRES_STAT!D2669</f>
        <v>0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4.7560056898102932E-7</v>
      </c>
      <c r="G2666" s="2">
        <f t="shared" si="375"/>
        <v>2.6287876459341771E-6</v>
      </c>
      <c r="H2666" s="2">
        <f t="shared" si="373"/>
        <v>0.18092011719418208</v>
      </c>
      <c r="I2666" s="2">
        <f t="shared" si="374"/>
        <v>15.320267184882994</v>
      </c>
    </row>
    <row r="2667" spans="1:9" ht="13.5" x14ac:dyDescent="0.25">
      <c r="A2667" s="3">
        <f>TITRES_STAT!B2670</f>
        <v>0</v>
      </c>
      <c r="B2667" s="6">
        <f>TITRES_STAT!D2670</f>
        <v>0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4.4162909976809867E-7</v>
      </c>
      <c r="G2667" s="2">
        <f t="shared" si="375"/>
        <v>2.4410170997960215E-6</v>
      </c>
      <c r="H2667" s="2">
        <f t="shared" si="373"/>
        <v>0.18092011719418208</v>
      </c>
      <c r="I2667" s="2">
        <f t="shared" si="374"/>
        <v>15.320267184882994</v>
      </c>
    </row>
    <row r="2668" spans="1:9" ht="13.5" x14ac:dyDescent="0.25">
      <c r="A2668" s="3">
        <f>TITRES_STAT!B2671</f>
        <v>0</v>
      </c>
      <c r="B2668" s="6">
        <f>TITRES_STAT!D2671</f>
        <v>0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4.1008416407037731E-7</v>
      </c>
      <c r="G2668" s="2">
        <f t="shared" si="375"/>
        <v>2.2666587355248773E-6</v>
      </c>
      <c r="H2668" s="2">
        <f t="shared" si="373"/>
        <v>0.18092011719418205</v>
      </c>
      <c r="I2668" s="2">
        <f t="shared" si="374"/>
        <v>15.320267184882994</v>
      </c>
    </row>
    <row r="2669" spans="1:9" ht="13.5" x14ac:dyDescent="0.25">
      <c r="A2669" s="3">
        <f>TITRES_STAT!B2672</f>
        <v>0</v>
      </c>
      <c r="B2669" s="6">
        <f>TITRES_STAT!D2672</f>
        <v>0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3.8079243806535035E-7</v>
      </c>
      <c r="G2669" s="2">
        <f t="shared" si="376"/>
        <v>2.1047545401302432E-6</v>
      </c>
      <c r="H2669" s="2">
        <f t="shared" si="373"/>
        <v>0.18092011719418205</v>
      </c>
      <c r="I2669" s="2">
        <f t="shared" si="374"/>
        <v>15.320267184882994</v>
      </c>
    </row>
    <row r="2670" spans="1:9" ht="13.5" x14ac:dyDescent="0.25">
      <c r="A2670" s="3">
        <f>TITRES_STAT!B2673</f>
        <v>0</v>
      </c>
      <c r="B2670" s="6">
        <f>TITRES_STAT!D2673</f>
        <v>0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3.5359297820353962E-7</v>
      </c>
      <c r="G2670" s="2">
        <f t="shared" si="376"/>
        <v>1.9544149301209402E-6</v>
      </c>
      <c r="H2670" s="2">
        <f t="shared" si="373"/>
        <v>0.18092011719418205</v>
      </c>
      <c r="I2670" s="2">
        <f t="shared" si="374"/>
        <v>15.320267184882994</v>
      </c>
    </row>
    <row r="2671" spans="1:9" ht="13.5" x14ac:dyDescent="0.25">
      <c r="A2671" s="3">
        <f>TITRES_STAT!B2674</f>
        <v>0</v>
      </c>
      <c r="B2671" s="6">
        <f>TITRES_STAT!D2674</f>
        <v>0</v>
      </c>
      <c r="C2671" s="2">
        <f t="shared" si="369"/>
        <v>0</v>
      </c>
      <c r="D2671" s="2">
        <f t="shared" si="370"/>
        <v>0</v>
      </c>
      <c r="E2671" s="2">
        <f t="shared" si="371"/>
        <v>0</v>
      </c>
      <c r="F2671" s="2">
        <f t="shared" si="376"/>
        <v>3.2833633690328682E-7</v>
      </c>
      <c r="G2671" s="2">
        <f t="shared" si="376"/>
        <v>1.8148138636837303E-6</v>
      </c>
      <c r="H2671" s="2">
        <f t="shared" si="373"/>
        <v>0.18092011719418205</v>
      </c>
      <c r="I2671" s="2">
        <f t="shared" si="374"/>
        <v>15.320267184882994</v>
      </c>
    </row>
    <row r="2672" spans="1:9" ht="13.5" x14ac:dyDescent="0.25">
      <c r="A2672" s="3">
        <f>TITRES_STAT!B2675</f>
        <v>0</v>
      </c>
      <c r="B2672" s="6">
        <f>TITRES_STAT!D2675</f>
        <v>0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3.048837414101949E-7</v>
      </c>
      <c r="G2672" s="2">
        <f t="shared" si="376"/>
        <v>1.6851843019920351E-6</v>
      </c>
      <c r="H2672" s="2">
        <f t="shared" si="373"/>
        <v>0.18092011719418208</v>
      </c>
      <c r="I2672" s="2">
        <f t="shared" si="374"/>
        <v>15.320267184882994</v>
      </c>
    </row>
    <row r="2673" spans="1:9" ht="13.5" x14ac:dyDescent="0.25">
      <c r="A2673" s="3">
        <f>TITRES_STAT!B2676</f>
        <v>0</v>
      </c>
      <c r="B2673" s="6">
        <f>TITRES_STAT!D2676</f>
        <v>0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2.8310633130946669E-7</v>
      </c>
      <c r="G2673" s="2">
        <f t="shared" si="376"/>
        <v>1.5648139947068898E-6</v>
      </c>
      <c r="H2673" s="2">
        <f t="shared" si="373"/>
        <v>0.18092011719418205</v>
      </c>
      <c r="I2673" s="2">
        <f t="shared" si="374"/>
        <v>15.320267184882994</v>
      </c>
    </row>
    <row r="2674" spans="1:9" ht="13.5" x14ac:dyDescent="0.25">
      <c r="A2674" s="3">
        <f>TITRES_STAT!B2677</f>
        <v>0</v>
      </c>
      <c r="B2674" s="6">
        <f>TITRES_STAT!D2677</f>
        <v>0</v>
      </c>
      <c r="C2674" s="2">
        <f t="shared" si="369"/>
        <v>0</v>
      </c>
      <c r="D2674" s="2">
        <f t="shared" si="370"/>
        <v>0</v>
      </c>
      <c r="E2674" s="2">
        <f t="shared" si="371"/>
        <v>0</v>
      </c>
      <c r="F2674" s="2">
        <f t="shared" si="376"/>
        <v>2.6288445050164767E-7</v>
      </c>
      <c r="G2674" s="2">
        <f t="shared" si="376"/>
        <v>1.4530415665135407E-6</v>
      </c>
      <c r="H2674" s="2">
        <f t="shared" si="373"/>
        <v>0.18092011719418205</v>
      </c>
      <c r="I2674" s="2">
        <f t="shared" si="374"/>
        <v>15.320267184882994</v>
      </c>
    </row>
    <row r="2675" spans="1:9" ht="13.5" x14ac:dyDescent="0.25">
      <c r="A2675" s="3">
        <f>TITRES_STAT!B2678</f>
        <v>0</v>
      </c>
      <c r="B2675" s="6">
        <f>TITRES_STAT!D2678</f>
        <v>0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2.4410698975153E-7</v>
      </c>
      <c r="G2675" s="2">
        <f t="shared" si="376"/>
        <v>1.3492528831911451E-6</v>
      </c>
      <c r="H2675" s="2">
        <f t="shared" si="373"/>
        <v>0.18092011719418205</v>
      </c>
      <c r="I2675" s="2">
        <f t="shared" si="374"/>
        <v>15.320267184882994</v>
      </c>
    </row>
    <row r="2676" spans="1:9" ht="13.5" x14ac:dyDescent="0.25">
      <c r="A2676" s="3">
        <f>TITRES_STAT!B2679</f>
        <v>0</v>
      </c>
      <c r="B2676" s="6">
        <f>TITRES_STAT!D2679</f>
        <v>0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2.2667077619784928E-7</v>
      </c>
      <c r="G2676" s="2">
        <f t="shared" si="376"/>
        <v>1.2528776772489202E-6</v>
      </c>
      <c r="H2676" s="2">
        <f t="shared" si="373"/>
        <v>0.18092011719418208</v>
      </c>
      <c r="I2676" s="2">
        <f t="shared" si="374"/>
        <v>15.320267184882994</v>
      </c>
    </row>
    <row r="2677" spans="1:9" ht="13.5" x14ac:dyDescent="0.25">
      <c r="A2677" s="3">
        <f>TITRES_STAT!B2680</f>
        <v>0</v>
      </c>
      <c r="B2677" s="6">
        <f>TITRES_STAT!D2680</f>
        <v>0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2.1048000646943147E-7</v>
      </c>
      <c r="G2677" s="2">
        <f t="shared" si="376"/>
        <v>1.1633864145882832E-6</v>
      </c>
      <c r="H2677" s="2">
        <f t="shared" si="373"/>
        <v>0.18092011719418205</v>
      </c>
      <c r="I2677" s="2">
        <f t="shared" si="374"/>
        <v>15.320267184882994</v>
      </c>
    </row>
    <row r="2678" spans="1:9" ht="13.5" x14ac:dyDescent="0.25">
      <c r="A2678" s="3">
        <f>TITRES_STAT!B2681</f>
        <v>0</v>
      </c>
      <c r="B2678" s="6">
        <f>TITRES_STAT!D2681</f>
        <v>0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1.9544572029304349E-7</v>
      </c>
      <c r="G2678" s="2">
        <f t="shared" si="376"/>
        <v>1.0802873849748344E-6</v>
      </c>
      <c r="H2678" s="2">
        <f t="shared" si="373"/>
        <v>0.18092011719418205</v>
      </c>
      <c r="I2678" s="2">
        <f t="shared" si="374"/>
        <v>15.320267184882994</v>
      </c>
    </row>
    <row r="2679" spans="1:9" ht="13.5" x14ac:dyDescent="0.25">
      <c r="A2679" s="3">
        <f>TITRES_STAT!B2682</f>
        <v>0</v>
      </c>
      <c r="B2679" s="6">
        <f>TITRES_STAT!D2682</f>
        <v>0</v>
      </c>
      <c r="C2679" s="2">
        <f t="shared" si="369"/>
        <v>0</v>
      </c>
      <c r="D2679" s="2">
        <f t="shared" si="370"/>
        <v>0</v>
      </c>
      <c r="E2679" s="2">
        <f t="shared" si="371"/>
        <v>0</v>
      </c>
      <c r="F2679" s="2">
        <f t="shared" si="376"/>
        <v>1.8148531170068326E-7</v>
      </c>
      <c r="G2679" s="2">
        <f t="shared" si="376"/>
        <v>1.0031240003337748E-6</v>
      </c>
      <c r="H2679" s="2">
        <f t="shared" si="373"/>
        <v>0.18092011719418205</v>
      </c>
      <c r="I2679" s="2">
        <f t="shared" si="374"/>
        <v>15.320267184882994</v>
      </c>
    </row>
    <row r="2680" spans="1:9" ht="13.5" x14ac:dyDescent="0.25">
      <c r="A2680" s="3">
        <f>TITRES_STAT!B2683</f>
        <v>0</v>
      </c>
      <c r="B2680" s="6">
        <f>TITRES_STAT!D2683</f>
        <v>0</v>
      </c>
      <c r="C2680" s="2">
        <f t="shared" si="369"/>
        <v>0</v>
      </c>
      <c r="D2680" s="2">
        <f t="shared" si="370"/>
        <v>0</v>
      </c>
      <c r="E2680" s="2">
        <f t="shared" si="371"/>
        <v>0</v>
      </c>
      <c r="F2680" s="2">
        <f t="shared" si="376"/>
        <v>1.6852207515063447E-7</v>
      </c>
      <c r="G2680" s="2">
        <f t="shared" si="376"/>
        <v>9.3147228602421947E-7</v>
      </c>
      <c r="H2680" s="2">
        <f t="shared" si="373"/>
        <v>0.18092011719418208</v>
      </c>
      <c r="I2680" s="2">
        <f t="shared" si="374"/>
        <v>15.320267184882994</v>
      </c>
    </row>
    <row r="2681" spans="1:9" ht="13.5" x14ac:dyDescent="0.25">
      <c r="A2681" s="3">
        <f>TITRES_STAT!B2684</f>
        <v>0</v>
      </c>
      <c r="B2681" s="6">
        <f>TITRES_STAT!D2684</f>
        <v>0</v>
      </c>
      <c r="C2681" s="2">
        <f t="shared" si="369"/>
        <v>0</v>
      </c>
      <c r="D2681" s="2">
        <f t="shared" si="370"/>
        <v>0</v>
      </c>
      <c r="E2681" s="2">
        <f t="shared" si="371"/>
        <v>0</v>
      </c>
      <c r="F2681" s="2">
        <f t="shared" si="376"/>
        <v>1.564847840684463E-7</v>
      </c>
      <c r="G2681" s="2">
        <f t="shared" si="376"/>
        <v>8.6493855130820379E-7</v>
      </c>
      <c r="H2681" s="2">
        <f t="shared" si="373"/>
        <v>0.18092011719418208</v>
      </c>
      <c r="I2681" s="2">
        <f t="shared" si="374"/>
        <v>15.320267184882994</v>
      </c>
    </row>
    <row r="2682" spans="1:9" ht="13.5" x14ac:dyDescent="0.25">
      <c r="A2682" s="3">
        <f>TITRES_STAT!B2685</f>
        <v>0</v>
      </c>
      <c r="B2682" s="6">
        <f>TITRES_STAT!D2685</f>
        <v>0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1.453072994921287E-7</v>
      </c>
      <c r="G2682" s="2">
        <f t="shared" si="376"/>
        <v>8.031572262147607E-7</v>
      </c>
      <c r="H2682" s="2">
        <f t="shared" si="373"/>
        <v>0.18092011719418208</v>
      </c>
      <c r="I2682" s="2">
        <f t="shared" si="374"/>
        <v>15.320267184882994</v>
      </c>
    </row>
    <row r="2683" spans="1:9" ht="13.5" x14ac:dyDescent="0.25">
      <c r="A2683" s="3">
        <f>TITRES_STAT!B2686</f>
        <v>0</v>
      </c>
      <c r="B2683" s="6">
        <f>TITRES_STAT!D2686</f>
        <v>0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1.3492820667126237E-7</v>
      </c>
      <c r="G2683" s="2">
        <f t="shared" si="376"/>
        <v>7.4578885291370643E-7</v>
      </c>
      <c r="H2683" s="2">
        <f t="shared" si="373"/>
        <v>0.18092011719418205</v>
      </c>
      <c r="I2683" s="2">
        <f t="shared" si="374"/>
        <v>15.320267184882994</v>
      </c>
    </row>
    <row r="2684" spans="1:9" ht="13.5" x14ac:dyDescent="0.25">
      <c r="A2684" s="3">
        <f>TITRES_STAT!B2687</f>
        <v>0</v>
      </c>
      <c r="B2684" s="6">
        <f>TITRES_STAT!D2687</f>
        <v>0</v>
      </c>
      <c r="C2684" s="2">
        <f t="shared" si="369"/>
        <v>0</v>
      </c>
      <c r="D2684" s="2">
        <f t="shared" si="370"/>
        <v>0</v>
      </c>
      <c r="E2684" s="2">
        <f t="shared" si="371"/>
        <v>0</v>
      </c>
      <c r="F2684" s="2">
        <f t="shared" si="376"/>
        <v>1.2529047762331504E-7</v>
      </c>
      <c r="G2684" s="2">
        <f t="shared" si="376"/>
        <v>6.9251822056272736E-7</v>
      </c>
      <c r="H2684" s="2">
        <f t="shared" si="373"/>
        <v>0.18092011719418205</v>
      </c>
      <c r="I2684" s="2">
        <f t="shared" si="374"/>
        <v>15.320267184882994</v>
      </c>
    </row>
    <row r="2685" spans="1:9" ht="13.5" x14ac:dyDescent="0.25">
      <c r="A2685" s="3">
        <f>TITRES_STAT!B2688</f>
        <v>0</v>
      </c>
      <c r="B2685" s="6">
        <f>TITRES_STAT!D2688</f>
        <v>0</v>
      </c>
      <c r="C2685" s="2">
        <f t="shared" si="369"/>
        <v>0</v>
      </c>
      <c r="D2685" s="2">
        <f t="shared" si="370"/>
        <v>0</v>
      </c>
      <c r="E2685" s="2">
        <f t="shared" si="371"/>
        <v>0</v>
      </c>
      <c r="F2685" s="2">
        <f t="shared" ref="F2685:G2693" si="377">((F2684*13)+D2685)/14</f>
        <v>1.1634115779307826E-7</v>
      </c>
      <c r="G2685" s="2">
        <f t="shared" si="377"/>
        <v>6.4305263337967537E-7</v>
      </c>
      <c r="H2685" s="2">
        <f t="shared" si="373"/>
        <v>0.18092011719418205</v>
      </c>
      <c r="I2685" s="2">
        <f t="shared" si="374"/>
        <v>15.320267184882994</v>
      </c>
    </row>
    <row r="2686" spans="1:9" ht="13.5" x14ac:dyDescent="0.25">
      <c r="A2686" s="3">
        <f>TITRES_STAT!B2689</f>
        <v>0</v>
      </c>
      <c r="B2686" s="6">
        <f>TITRES_STAT!D2689</f>
        <v>0</v>
      </c>
      <c r="C2686" s="2">
        <f t="shared" si="369"/>
        <v>0</v>
      </c>
      <c r="D2686" s="2">
        <f t="shared" si="370"/>
        <v>0</v>
      </c>
      <c r="E2686" s="2">
        <f t="shared" si="371"/>
        <v>0</v>
      </c>
      <c r="F2686" s="2">
        <f t="shared" si="377"/>
        <v>1.0803107509357267E-7</v>
      </c>
      <c r="G2686" s="2">
        <f t="shared" si="377"/>
        <v>5.9712030242398427E-7</v>
      </c>
      <c r="H2686" s="2">
        <f t="shared" si="373"/>
        <v>0.18092011719418208</v>
      </c>
      <c r="I2686" s="2">
        <f t="shared" si="374"/>
        <v>15.320267184882994</v>
      </c>
    </row>
    <row r="2687" spans="1:9" ht="13.5" x14ac:dyDescent="0.25">
      <c r="A2687" s="3">
        <f>TITRES_STAT!B2690</f>
        <v>0</v>
      </c>
      <c r="B2687" s="6">
        <f>TITRES_STAT!D2690</f>
        <v>0</v>
      </c>
      <c r="C2687" s="2">
        <f t="shared" si="369"/>
        <v>0</v>
      </c>
      <c r="D2687" s="2">
        <f t="shared" si="370"/>
        <v>0</v>
      </c>
      <c r="E2687" s="2">
        <f t="shared" si="371"/>
        <v>0</v>
      </c>
      <c r="F2687" s="2">
        <f t="shared" si="377"/>
        <v>1.0031456972974605E-7</v>
      </c>
      <c r="G2687" s="2">
        <f t="shared" si="377"/>
        <v>5.5446885225084249E-7</v>
      </c>
      <c r="H2687" s="2">
        <f t="shared" si="373"/>
        <v>0.18092011719418208</v>
      </c>
      <c r="I2687" s="2">
        <f t="shared" si="374"/>
        <v>15.320267184882994</v>
      </c>
    </row>
    <row r="2688" spans="1:9" ht="13.5" x14ac:dyDescent="0.25">
      <c r="A2688" s="3">
        <f>TITRES_STAT!B2691</f>
        <v>0</v>
      </c>
      <c r="B2688" s="6">
        <f>TITRES_STAT!D2691</f>
        <v>0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9.3149243320478466E-8</v>
      </c>
      <c r="G2688" s="2">
        <f t="shared" si="377"/>
        <v>5.1486393423292514E-7</v>
      </c>
      <c r="H2688" s="2">
        <f t="shared" si="373"/>
        <v>0.18092011719418208</v>
      </c>
      <c r="I2688" s="2">
        <f t="shared" si="374"/>
        <v>15.320267184882994</v>
      </c>
    </row>
    <row r="2689" spans="1:9" ht="13.5" x14ac:dyDescent="0.25">
      <c r="A2689" s="3">
        <f>TITRES_STAT!B2692</f>
        <v>0</v>
      </c>
      <c r="B2689" s="6">
        <f>TITRES_STAT!D2692</f>
        <v>0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8.6495725940444287E-8</v>
      </c>
      <c r="G2689" s="2">
        <f t="shared" si="377"/>
        <v>4.7808793893057337E-7</v>
      </c>
      <c r="H2689" s="2">
        <f t="shared" si="373"/>
        <v>0.18092011719418205</v>
      </c>
      <c r="I2689" s="2">
        <f t="shared" si="374"/>
        <v>15.320267184882994</v>
      </c>
    </row>
    <row r="2690" spans="1:9" ht="13.5" x14ac:dyDescent="0.25">
      <c r="A2690" s="3">
        <f>TITRES_STAT!B2693</f>
        <v>0</v>
      </c>
      <c r="B2690" s="6">
        <f>TITRES_STAT!D2693</f>
        <v>0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8.031745980184112E-8</v>
      </c>
      <c r="G2690" s="2">
        <f t="shared" si="377"/>
        <v>4.4393880043553241E-7</v>
      </c>
      <c r="H2690" s="2">
        <f t="shared" si="373"/>
        <v>0.18092011719418205</v>
      </c>
      <c r="I2690" s="2">
        <f t="shared" si="374"/>
        <v>15.320267184882994</v>
      </c>
    </row>
    <row r="2691" spans="1:9" ht="13.5" x14ac:dyDescent="0.25">
      <c r="A2691" s="3">
        <f>TITRES_STAT!B2694</f>
        <v>0</v>
      </c>
      <c r="B2691" s="6">
        <f>TITRES_STAT!D2694</f>
        <v>0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7.4580498387423887E-8</v>
      </c>
      <c r="G2691" s="2">
        <f t="shared" si="377"/>
        <v>4.1222888611870866E-7</v>
      </c>
      <c r="H2691" s="2">
        <f t="shared" si="373"/>
        <v>0.18092011719418202</v>
      </c>
      <c r="I2691" s="2">
        <f t="shared" si="374"/>
        <v>15.320267184882994</v>
      </c>
    </row>
    <row r="2692" spans="1:9" ht="13.5" x14ac:dyDescent="0.25">
      <c r="A2692" s="3">
        <f>TITRES_STAT!B2695</f>
        <v>0</v>
      </c>
      <c r="B2692" s="6">
        <f>TITRES_STAT!D2695</f>
        <v>0</v>
      </c>
      <c r="C2692" s="2">
        <f>B2692-B2691</f>
        <v>0</v>
      </c>
      <c r="D2692" s="2">
        <f>IF(C2692&gt;0,C2692,0)</f>
        <v>0</v>
      </c>
      <c r="E2692" s="2">
        <f>IF(C2692&lt;0,-C2692,0)</f>
        <v>0</v>
      </c>
      <c r="F2692" s="2">
        <f t="shared" si="377"/>
        <v>6.9253319931179315E-8</v>
      </c>
      <c r="G2692" s="2">
        <f t="shared" si="377"/>
        <v>3.8278396568165805E-7</v>
      </c>
      <c r="H2692" s="2">
        <f t="shared" si="373"/>
        <v>0.180920117194182</v>
      </c>
      <c r="I2692" s="2">
        <f t="shared" si="374"/>
        <v>15.320267184882979</v>
      </c>
    </row>
    <row r="2693" spans="1:9" ht="13.5" x14ac:dyDescent="0.25">
      <c r="A2693" s="3">
        <f>TITRES_STAT!B2696</f>
        <v>0</v>
      </c>
      <c r="B2693" s="6">
        <f>TITRES_STAT!D2696</f>
        <v>0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6.4306654221809365E-8</v>
      </c>
      <c r="G2693" s="2">
        <f t="shared" si="377"/>
        <v>3.554422538472539E-7</v>
      </c>
      <c r="H2693" s="2">
        <f t="shared" si="373"/>
        <v>0.180920117194182</v>
      </c>
      <c r="I2693" s="2">
        <f t="shared" si="374"/>
        <v>15.320267184882979</v>
      </c>
    </row>
    <row r="2694" spans="1:9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5.9713321777394411E-8</v>
      </c>
      <c r="G2694" s="2">
        <f t="shared" ref="G2694:G2706" si="382">((G2693*13)+E2694)/14</f>
        <v>3.3005352142959291E-7</v>
      </c>
      <c r="H2694" s="2">
        <f t="shared" ref="H2694:H2706" si="383">F2694/G2694</f>
        <v>0.180920117194182</v>
      </c>
      <c r="I2694" s="2">
        <f t="shared" ref="I2694:I2706" si="384">IF(G2694=0,100,100-(100/(1+H2694)))</f>
        <v>15.320267184882979</v>
      </c>
    </row>
    <row r="2695" spans="1:9" ht="13.5" x14ac:dyDescent="0.25">
      <c r="A2695" s="3">
        <f>TITRES_STAT!B2698</f>
        <v>0</v>
      </c>
      <c r="B2695" s="6">
        <f>TITRES_STAT!D2698</f>
        <v>0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5.5448084507580525E-8</v>
      </c>
      <c r="G2695" s="2">
        <f t="shared" si="382"/>
        <v>3.0647826989890768E-7</v>
      </c>
      <c r="H2695" s="2">
        <f t="shared" si="383"/>
        <v>0.18092011719418202</v>
      </c>
      <c r="I2695" s="2">
        <f t="shared" si="384"/>
        <v>15.320267184882994</v>
      </c>
    </row>
    <row r="2696" spans="1:9" ht="13.5" x14ac:dyDescent="0.25">
      <c r="A2696" s="3">
        <f>TITRES_STAT!B2699</f>
        <v>0</v>
      </c>
      <c r="B2696" s="6">
        <f>TITRES_STAT!D2699</f>
        <v>0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5.1487507042753349E-8</v>
      </c>
      <c r="G2696" s="2">
        <f t="shared" si="382"/>
        <v>2.8458696490612856E-7</v>
      </c>
      <c r="H2696" s="2">
        <f t="shared" si="383"/>
        <v>0.18092011719418202</v>
      </c>
      <c r="I2696" s="2">
        <f t="shared" si="384"/>
        <v>15.320267184882994</v>
      </c>
    </row>
    <row r="2697" spans="1:9" ht="13.5" x14ac:dyDescent="0.25">
      <c r="A2697" s="3">
        <f>TITRES_STAT!B2700</f>
        <v>0</v>
      </c>
      <c r="B2697" s="6">
        <f>TITRES_STAT!D2700</f>
        <v>0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4.7809827968270967E-8</v>
      </c>
      <c r="G2697" s="2">
        <f t="shared" si="382"/>
        <v>2.6425932455569082E-7</v>
      </c>
      <c r="H2697" s="2">
        <f t="shared" si="383"/>
        <v>0.18092011719418202</v>
      </c>
      <c r="I2697" s="2">
        <f t="shared" si="384"/>
        <v>15.320267184882994</v>
      </c>
    </row>
    <row r="2698" spans="1:9" ht="13.5" x14ac:dyDescent="0.25">
      <c r="A2698" s="3">
        <f>TITRES_STAT!B2701</f>
        <v>0</v>
      </c>
      <c r="B2698" s="6">
        <f>TITRES_STAT!D2701</f>
        <v>0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4.4394840256251617E-8</v>
      </c>
      <c r="G2698" s="2">
        <f t="shared" si="382"/>
        <v>2.4538365851599863E-7</v>
      </c>
      <c r="H2698" s="2">
        <f t="shared" si="383"/>
        <v>0.18092011719418205</v>
      </c>
      <c r="I2698" s="2">
        <f t="shared" si="384"/>
        <v>15.320267184882994</v>
      </c>
    </row>
    <row r="2699" spans="1:9" ht="13.5" x14ac:dyDescent="0.25">
      <c r="A2699" s="3">
        <f>TITRES_STAT!B2702</f>
        <v>0</v>
      </c>
      <c r="B2699" s="6">
        <f>TITRES_STAT!D2702</f>
        <v>0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4.1223780237947928E-8</v>
      </c>
      <c r="G2699" s="2">
        <f t="shared" si="382"/>
        <v>2.2785625433628444E-7</v>
      </c>
      <c r="H2699" s="2">
        <f t="shared" si="383"/>
        <v>0.18092011719418202</v>
      </c>
      <c r="I2699" s="2">
        <f t="shared" si="384"/>
        <v>15.320267184882994</v>
      </c>
    </row>
    <row r="2700" spans="1:9" ht="13.5" x14ac:dyDescent="0.25">
      <c r="A2700" s="3">
        <f>TITRES_STAT!B2703</f>
        <v>0</v>
      </c>
      <c r="B2700" s="6">
        <f>TITRES_STAT!D2703</f>
        <v>0</v>
      </c>
      <c r="C2700" s="2">
        <f t="shared" si="378"/>
        <v>0</v>
      </c>
      <c r="D2700" s="2">
        <f t="shared" si="379"/>
        <v>0</v>
      </c>
      <c r="E2700" s="2">
        <f t="shared" si="380"/>
        <v>0</v>
      </c>
      <c r="F2700" s="2">
        <f t="shared" si="381"/>
        <v>3.8279224506665933E-8</v>
      </c>
      <c r="G2700" s="2">
        <f t="shared" si="382"/>
        <v>2.115808075979784E-7</v>
      </c>
      <c r="H2700" s="2">
        <f t="shared" si="383"/>
        <v>0.18092011719418202</v>
      </c>
      <c r="I2700" s="2">
        <f t="shared" si="384"/>
        <v>15.320267184882994</v>
      </c>
    </row>
    <row r="2701" spans="1:9" ht="13.5" x14ac:dyDescent="0.25">
      <c r="A2701" s="3">
        <f>TITRES_STAT!B2704</f>
        <v>0</v>
      </c>
      <c r="B2701" s="6">
        <f>TITRES_STAT!D2704</f>
        <v>0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3.5544994184761222E-8</v>
      </c>
      <c r="G2701" s="2">
        <f t="shared" si="382"/>
        <v>1.9646789276955136E-7</v>
      </c>
      <c r="H2701" s="2">
        <f t="shared" si="383"/>
        <v>0.18092011719418202</v>
      </c>
      <c r="I2701" s="2">
        <f t="shared" si="384"/>
        <v>15.320267184882994</v>
      </c>
    </row>
    <row r="2702" spans="1:9" ht="13.5" x14ac:dyDescent="0.25">
      <c r="A2702" s="3">
        <f>TITRES_STAT!B2705</f>
        <v>0</v>
      </c>
      <c r="B2702" s="6">
        <f>TITRES_STAT!D2705</f>
        <v>0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3.3006066028706852E-8</v>
      </c>
      <c r="G2702" s="2">
        <f t="shared" si="382"/>
        <v>1.8243447185744057E-7</v>
      </c>
      <c r="H2702" s="2">
        <f t="shared" si="383"/>
        <v>0.18092011719418205</v>
      </c>
      <c r="I2702" s="2">
        <f t="shared" si="384"/>
        <v>15.320267184882994</v>
      </c>
    </row>
    <row r="2703" spans="1:9" ht="13.5" x14ac:dyDescent="0.25">
      <c r="A2703" s="3">
        <f>TITRES_STAT!B2706</f>
        <v>0</v>
      </c>
      <c r="B2703" s="6">
        <f>TITRES_STAT!D2706</f>
        <v>0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3.0648489883799218E-8</v>
      </c>
      <c r="G2703" s="2">
        <f t="shared" si="382"/>
        <v>1.6940343815333769E-7</v>
      </c>
      <c r="H2703" s="2">
        <f t="shared" si="383"/>
        <v>0.180920117194182</v>
      </c>
      <c r="I2703" s="2">
        <f t="shared" si="384"/>
        <v>15.320267184882979</v>
      </c>
    </row>
    <row r="2704" spans="1:9" ht="13.5" x14ac:dyDescent="0.25">
      <c r="A2704" s="3">
        <f>TITRES_STAT!B2707</f>
        <v>0</v>
      </c>
      <c r="B2704" s="6">
        <f>TITRES_STAT!D2707</f>
        <v>0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2.8459312034956415E-8</v>
      </c>
      <c r="G2704" s="2">
        <f t="shared" si="382"/>
        <v>1.5730319257095643E-7</v>
      </c>
      <c r="H2704" s="2">
        <f t="shared" si="383"/>
        <v>0.180920117194182</v>
      </c>
      <c r="I2704" s="2">
        <f t="shared" si="384"/>
        <v>15.320267184882979</v>
      </c>
    </row>
    <row r="2705" spans="1:9" ht="13.5" x14ac:dyDescent="0.25">
      <c r="A2705" s="3">
        <f>TITRES_STAT!B2708</f>
        <v>0</v>
      </c>
      <c r="B2705" s="6">
        <f>TITRES_STAT!D2708</f>
        <v>0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2.6426504032459526E-8</v>
      </c>
      <c r="G2705" s="2">
        <f t="shared" si="382"/>
        <v>1.4606725024445955E-7</v>
      </c>
      <c r="H2705" s="2">
        <f t="shared" si="383"/>
        <v>0.18092011719418197</v>
      </c>
      <c r="I2705" s="2">
        <f t="shared" si="384"/>
        <v>15.320267184882979</v>
      </c>
    </row>
    <row r="2706" spans="1:9" ht="13.5" x14ac:dyDescent="0.25">
      <c r="A2706" s="3">
        <f>TITRES_STAT!B2709</f>
        <v>0</v>
      </c>
      <c r="B2706" s="6">
        <f>TITRES_STAT!D2709</f>
        <v>0</v>
      </c>
      <c r="C2706" s="2">
        <f t="shared" si="378"/>
        <v>0</v>
      </c>
      <c r="D2706" s="2">
        <f t="shared" si="379"/>
        <v>0</v>
      </c>
      <c r="E2706" s="2">
        <f t="shared" si="380"/>
        <v>0</v>
      </c>
      <c r="F2706" s="2">
        <f t="shared" si="381"/>
        <v>2.4538896601569558E-8</v>
      </c>
      <c r="G2706" s="2">
        <f t="shared" si="382"/>
        <v>1.3563387522699816E-7</v>
      </c>
      <c r="H2706" s="2">
        <f t="shared" si="383"/>
        <v>0.18092011719418194</v>
      </c>
      <c r="I2706" s="2">
        <f t="shared" si="384"/>
        <v>15.320267184882979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14" workbookViewId="0">
      <selection activeCell="M25" sqref="M25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6">
        <f>TITRES_STAT!D5</f>
        <v>1.7692000000000001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6">
        <f>TITRES_STAT!D6</f>
        <v>1.8168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6">
        <f>TITRES_STAT!D7</f>
        <v>1.7883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6">
        <f>TITRES_STAT!D8</f>
        <v>1.7406999999999999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6">
        <f>TITRES_STAT!D9</f>
        <v>1.7217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6">
        <f>TITRES_STAT!D10</f>
        <v>1.6646000000000001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6">
        <f>TITRES_STAT!D11</f>
        <v>1.6456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6">
        <f>TITRES_STAT!D12</f>
        <v>1.6456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6">
        <f>TITRES_STAT!D13</f>
        <v>1.7406999999999999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6">
        <f>TITRES_STAT!D14</f>
        <v>1.7406999999999999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6">
        <f>TITRES_STAT!D15</f>
        <v>1.7692000000000001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6">
        <f>TITRES_STAT!D16</f>
        <v>1.7692000000000001</v>
      </c>
      <c r="C13" s="2">
        <f>AVERAGE(B2:B13)</f>
        <v>1.7343583333333337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6">
        <f>TITRES_STAT!D17</f>
        <v>1.7502</v>
      </c>
      <c r="C14" s="2">
        <f>$C$4*B4+C13*(1-$C$4)</f>
        <v>1.7426570512820514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6">
        <f>TITRES_STAT!D18</f>
        <v>1.7502</v>
      </c>
      <c r="C15" s="2">
        <f t="shared" ref="C15:C78" si="0">$C$4*B5+C14*(1-$C$4)</f>
        <v>1.7423559664694281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6">
        <f>TITRES_STAT!D19</f>
        <v>1.7217</v>
      </c>
      <c r="C16" s="2">
        <f t="shared" si="0"/>
        <v>1.7391781254741314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6">
        <f>TITRES_STAT!D20</f>
        <v>1.7217</v>
      </c>
      <c r="C17" s="2">
        <f t="shared" si="0"/>
        <v>1.7277045677088805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6">
        <f>TITRES_STAT!D21</f>
        <v>1.7312000000000001</v>
      </c>
      <c r="C18" s="2">
        <f t="shared" si="0"/>
        <v>1.7150730957536682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6">
        <f>TITRES_STAT!D22</f>
        <v>1.7217</v>
      </c>
      <c r="C19" s="2">
        <f t="shared" si="0"/>
        <v>1.7043849271761808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6">
        <f>TITRES_STAT!D23</f>
        <v>1.7597</v>
      </c>
      <c r="C20" s="2">
        <f t="shared" si="0"/>
        <v>1.7099718614567685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6">
        <f>TITRES_STAT!D24</f>
        <v>1.7597</v>
      </c>
      <c r="C21" s="2">
        <f t="shared" si="0"/>
        <v>1.7146992673864965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6">
        <f>TITRES_STAT!D25</f>
        <v>1.7692000000000001</v>
      </c>
      <c r="C22" s="2">
        <f t="shared" si="0"/>
        <v>1.7230839954808816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6">
        <f>TITRES_STAT!D26</f>
        <v>1.8168</v>
      </c>
      <c r="C23" s="2">
        <f t="shared" si="0"/>
        <v>1.7301787654068999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6">
        <f>TITRES_STAT!D27</f>
        <v>1.8168</v>
      </c>
      <c r="C24" s="2">
        <f t="shared" si="0"/>
        <v>1.7332589553442999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6">
        <f>TITRES_STAT!D28</f>
        <v>1.7978000000000001</v>
      </c>
      <c r="C25" s="2">
        <f t="shared" si="0"/>
        <v>1.7358652699067152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6">
        <f>TITRES_STAT!D29</f>
        <v>1.7978000000000001</v>
      </c>
      <c r="C26" s="2">
        <f t="shared" si="0"/>
        <v>1.7336859976133743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6">
        <f>TITRES_STAT!D30</f>
        <v>1.7597</v>
      </c>
      <c r="C27" s="2">
        <f t="shared" si="0"/>
        <v>1.7318419979805473</v>
      </c>
      <c r="D27" s="2">
        <f>AVERAGE(B2:B27)</f>
        <v>1.7494807692307695</v>
      </c>
      <c r="E27" s="2">
        <f>C27-D27</f>
        <v>-1.7638771250222174E-2</v>
      </c>
      <c r="F27" s="2"/>
      <c r="G27" s="2"/>
      <c r="H27" s="2"/>
    </row>
    <row r="28" spans="1:8" ht="13.5" x14ac:dyDescent="0.25">
      <c r="A28" s="3">
        <f>TITRES_STAT!B31</f>
        <v>42346</v>
      </c>
      <c r="B28" s="6">
        <f>TITRES_STAT!D31</f>
        <v>1.7597</v>
      </c>
      <c r="C28" s="2">
        <f t="shared" si="0"/>
        <v>1.7317432290604631</v>
      </c>
      <c r="D28" s="2">
        <f>$D$4*B28+(1-$D$4)*D27</f>
        <v>1.7502377492877494</v>
      </c>
      <c r="E28" s="2">
        <f t="shared" ref="E28:E91" si="1">C28-D28</f>
        <v>-1.8494520227286371E-2</v>
      </c>
      <c r="F28" s="2"/>
      <c r="G28" s="2"/>
      <c r="H28" s="2"/>
    </row>
    <row r="29" spans="1:8" ht="13.5" x14ac:dyDescent="0.25">
      <c r="A29" s="3">
        <f>TITRES_STAT!B32</f>
        <v>42347</v>
      </c>
      <c r="B29" s="6">
        <f>TITRES_STAT!D32</f>
        <v>1.7786999999999999</v>
      </c>
      <c r="C29" s="2">
        <f t="shared" si="0"/>
        <v>1.7301981168973148</v>
      </c>
      <c r="D29" s="2">
        <f t="shared" ref="D29:D92" si="2">$D$4*B29+(1-$D$4)*D28</f>
        <v>1.7523460641553237</v>
      </c>
      <c r="E29" s="2">
        <f t="shared" si="1"/>
        <v>-2.2147947258008838E-2</v>
      </c>
      <c r="F29" s="2"/>
      <c r="G29" s="2"/>
      <c r="H29" s="2"/>
    </row>
    <row r="30" spans="1:8" ht="13.5" x14ac:dyDescent="0.25">
      <c r="A30" s="3">
        <f>TITRES_STAT!B33</f>
        <v>42348</v>
      </c>
      <c r="B30" s="6">
        <f>TITRES_STAT!D33</f>
        <v>1.7978000000000001</v>
      </c>
      <c r="C30" s="2">
        <f t="shared" si="0"/>
        <v>1.7347368681438819</v>
      </c>
      <c r="D30" s="2">
        <f t="shared" si="2"/>
        <v>1.7557130223660404</v>
      </c>
      <c r="E30" s="2">
        <f t="shared" si="1"/>
        <v>-2.0976154222158483E-2</v>
      </c>
      <c r="F30" s="2"/>
      <c r="G30" s="2"/>
      <c r="H30" s="2"/>
    </row>
    <row r="31" spans="1:8" ht="13.5" x14ac:dyDescent="0.25">
      <c r="A31" s="3">
        <f>TITRES_STAT!B34</f>
        <v>42349</v>
      </c>
      <c r="B31" s="6">
        <f>TITRES_STAT!D34</f>
        <v>1.7786999999999999</v>
      </c>
      <c r="C31" s="2">
        <f t="shared" si="0"/>
        <v>1.7385773499679003</v>
      </c>
      <c r="D31" s="2">
        <f t="shared" si="2"/>
        <v>1.7574157614500374</v>
      </c>
      <c r="E31" s="2">
        <f t="shared" si="1"/>
        <v>-1.8838411482137163E-2</v>
      </c>
      <c r="F31" s="2"/>
      <c r="G31" s="2"/>
      <c r="H31" s="2"/>
    </row>
    <row r="32" spans="1:8" ht="13.5" x14ac:dyDescent="0.25">
      <c r="A32" s="3">
        <f>TITRES_STAT!B35</f>
        <v>42352</v>
      </c>
      <c r="B32" s="6">
        <f>TITRES_STAT!D35</f>
        <v>1.7692000000000001</v>
      </c>
      <c r="C32" s="2">
        <f t="shared" si="0"/>
        <v>1.7432885268959157</v>
      </c>
      <c r="D32" s="2">
        <f t="shared" si="2"/>
        <v>1.758288668009294</v>
      </c>
      <c r="E32" s="2">
        <f t="shared" si="1"/>
        <v>-1.5000141113378218E-2</v>
      </c>
      <c r="F32" s="2"/>
      <c r="G32" s="2"/>
      <c r="H32" s="2"/>
    </row>
    <row r="33" spans="1:8" ht="13.5" x14ac:dyDescent="0.25">
      <c r="A33" s="3">
        <f>TITRES_STAT!B36</f>
        <v>42353</v>
      </c>
      <c r="B33" s="6">
        <f>TITRES_STAT!D36</f>
        <v>1.8072999999999999</v>
      </c>
      <c r="C33" s="2">
        <f t="shared" si="0"/>
        <v>1.7545979842965442</v>
      </c>
      <c r="D33" s="2">
        <f t="shared" si="2"/>
        <v>1.7619191370456426</v>
      </c>
      <c r="E33" s="2">
        <f t="shared" si="1"/>
        <v>-7.3211527490983919E-3</v>
      </c>
      <c r="F33" s="2"/>
      <c r="G33" s="2"/>
      <c r="H33" s="2"/>
    </row>
    <row r="34" spans="1:8" ht="13.5" x14ac:dyDescent="0.25">
      <c r="A34" s="3">
        <f>TITRES_STAT!B37</f>
        <v>42354</v>
      </c>
      <c r="B34" s="6">
        <f>TITRES_STAT!D37</f>
        <v>1.8263</v>
      </c>
      <c r="C34" s="2">
        <f t="shared" si="0"/>
        <v>1.764167525173999</v>
      </c>
      <c r="D34" s="2">
        <f t="shared" si="2"/>
        <v>1.7666880898570765</v>
      </c>
      <c r="E34" s="2">
        <f t="shared" si="1"/>
        <v>-2.5205646830774864E-3</v>
      </c>
      <c r="F34" s="2"/>
      <c r="G34" s="2"/>
      <c r="H34" s="2"/>
    </row>
    <row r="35" spans="1:8" ht="13.5" x14ac:dyDescent="0.25">
      <c r="A35" s="3">
        <f>TITRES_STAT!B38</f>
        <v>42355</v>
      </c>
      <c r="B35" s="6">
        <f>TITRES_STAT!D38</f>
        <v>1.7978000000000001</v>
      </c>
      <c r="C35" s="2">
        <f t="shared" si="0"/>
        <v>1.769341752070307</v>
      </c>
      <c r="D35" s="2">
        <f t="shared" si="2"/>
        <v>1.7689926757935894</v>
      </c>
      <c r="E35" s="2">
        <f t="shared" si="1"/>
        <v>3.4907627671754149E-4</v>
      </c>
      <c r="F35" s="2">
        <f>AVERAGE(E27:E35)</f>
        <v>-1.3620954078738843E-2</v>
      </c>
      <c r="G35" s="2">
        <f>E35-F35</f>
        <v>1.3970030355456384E-2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6">
        <f>TITRES_STAT!D39</f>
        <v>1.7978000000000001</v>
      </c>
      <c r="C36" s="2">
        <f t="shared" si="0"/>
        <v>1.7737199440594906</v>
      </c>
      <c r="D36" s="2">
        <f t="shared" si="2"/>
        <v>1.7711265516607311</v>
      </c>
      <c r="E36" s="2">
        <f t="shared" si="1"/>
        <v>2.5933923987595531E-3</v>
      </c>
      <c r="F36" s="2">
        <f>(E36*(2/(10)))+((1-(2/10))*F35)</f>
        <v>-1.0378084783239165E-2</v>
      </c>
      <c r="G36" s="2">
        <f t="shared" ref="G36:G99" si="3">E36-F36</f>
        <v>1.2971477181998719E-2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6">
        <f>TITRES_STAT!D40</f>
        <v>1.8452999999999999</v>
      </c>
      <c r="C37" s="2">
        <f t="shared" si="0"/>
        <v>1.7715630295887999</v>
      </c>
      <c r="D37" s="2">
        <f t="shared" si="2"/>
        <v>1.7766208811673436</v>
      </c>
      <c r="E37" s="2">
        <f t="shared" si="1"/>
        <v>-5.0578515785437705E-3</v>
      </c>
      <c r="F37" s="2">
        <f t="shared" ref="F37:F100" si="5">(E37*(2/(10)))+((1-(2/10))*F36)</f>
        <v>-9.3140381423000868E-3</v>
      </c>
      <c r="G37" s="2">
        <f t="shared" si="3"/>
        <v>4.2561865637563163E-3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6">
        <f>TITRES_STAT!D41</f>
        <v>1.8929</v>
      </c>
      <c r="C38" s="2">
        <f t="shared" si="0"/>
        <v>1.7697379481135997</v>
      </c>
      <c r="D38" s="2">
        <f t="shared" si="2"/>
        <v>1.7852341492290218</v>
      </c>
      <c r="E38" s="2">
        <f t="shared" si="1"/>
        <v>-1.5496201115422048E-2</v>
      </c>
      <c r="F38" s="2">
        <f t="shared" si="5"/>
        <v>-1.0550470736924479E-2</v>
      </c>
      <c r="G38" s="2">
        <f t="shared" si="3"/>
        <v>-4.945730378497569E-3</v>
      </c>
      <c r="H38" s="2" t="str">
        <f t="shared" si="4"/>
        <v>Hold</v>
      </c>
    </row>
    <row r="39" spans="1:8" ht="13.5" x14ac:dyDescent="0.25">
      <c r="A39" s="3">
        <f>TITRES_STAT!B42</f>
        <v>42361</v>
      </c>
      <c r="B39" s="6">
        <f>TITRES_STAT!D42</f>
        <v>1.988</v>
      </c>
      <c r="C39" s="2">
        <f t="shared" si="0"/>
        <v>1.771116725326892</v>
      </c>
      <c r="D39" s="2">
        <f t="shared" si="2"/>
        <v>1.8002538418787237</v>
      </c>
      <c r="E39" s="2">
        <f t="shared" si="1"/>
        <v>-2.913711655183171E-2</v>
      </c>
      <c r="F39" s="2">
        <f t="shared" si="5"/>
        <v>-1.4267799899905925E-2</v>
      </c>
      <c r="G39" s="2">
        <f t="shared" si="3"/>
        <v>-1.4869316651925785E-2</v>
      </c>
      <c r="H39" s="2" t="str">
        <f t="shared" si="4"/>
        <v>Hold</v>
      </c>
    </row>
    <row r="40" spans="1:8" ht="13.5" x14ac:dyDescent="0.25">
      <c r="A40" s="3">
        <f>TITRES_STAT!B43</f>
        <v>42363</v>
      </c>
      <c r="B40" s="6">
        <f>TITRES_STAT!D43</f>
        <v>2.0546000000000002</v>
      </c>
      <c r="C40" s="2">
        <f t="shared" si="0"/>
        <v>1.7752218445073702</v>
      </c>
      <c r="D40" s="2">
        <f t="shared" si="2"/>
        <v>1.8190942980358553</v>
      </c>
      <c r="E40" s="2">
        <f t="shared" si="1"/>
        <v>-4.3872453528485122E-2</v>
      </c>
      <c r="F40" s="2">
        <f t="shared" si="5"/>
        <v>-2.0188730625621765E-2</v>
      </c>
      <c r="G40" s="2">
        <f t="shared" si="3"/>
        <v>-2.3683722902863358E-2</v>
      </c>
      <c r="H40" s="2" t="str">
        <f t="shared" si="4"/>
        <v>Hold</v>
      </c>
    </row>
    <row r="41" spans="1:8" ht="13.5" x14ac:dyDescent="0.25">
      <c r="A41" s="3">
        <f>TITRES_STAT!B44</f>
        <v>42366</v>
      </c>
      <c r="B41" s="6">
        <f>TITRES_STAT!D44</f>
        <v>2.0926</v>
      </c>
      <c r="C41" s="2">
        <f t="shared" si="0"/>
        <v>1.7757569453523903</v>
      </c>
      <c r="D41" s="2">
        <f t="shared" si="2"/>
        <v>1.8393539796628291</v>
      </c>
      <c r="E41" s="2">
        <f t="shared" si="1"/>
        <v>-6.3597034310438838E-2</v>
      </c>
      <c r="F41" s="2">
        <f t="shared" si="5"/>
        <v>-2.8870391362585179E-2</v>
      </c>
      <c r="G41" s="2">
        <f t="shared" si="3"/>
        <v>-3.4726642947853659E-2</v>
      </c>
      <c r="H41" s="2" t="str">
        <f t="shared" si="4"/>
        <v>Hold</v>
      </c>
    </row>
    <row r="42" spans="1:8" ht="13.5" x14ac:dyDescent="0.25">
      <c r="A42" s="3">
        <f>TITRES_STAT!B45</f>
        <v>42367</v>
      </c>
      <c r="B42" s="6">
        <f>TITRES_STAT!D45</f>
        <v>2.1402000000000001</v>
      </c>
      <c r="C42" s="2">
        <f t="shared" si="0"/>
        <v>1.7747481845289457</v>
      </c>
      <c r="D42" s="2">
        <f t="shared" si="2"/>
        <v>1.8616388700581752</v>
      </c>
      <c r="E42" s="2">
        <f t="shared" si="1"/>
        <v>-8.6890685529229517E-2</v>
      </c>
      <c r="F42" s="2">
        <f t="shared" si="5"/>
        <v>-4.0474450195914044E-2</v>
      </c>
      <c r="G42" s="2">
        <f t="shared" si="3"/>
        <v>-4.6416235333315473E-2</v>
      </c>
      <c r="H42" s="2" t="str">
        <f t="shared" si="4"/>
        <v>Hold</v>
      </c>
    </row>
    <row r="43" spans="1:8" ht="13.5" x14ac:dyDescent="0.25">
      <c r="A43" s="3">
        <f>TITRES_STAT!B46</f>
        <v>42368</v>
      </c>
      <c r="B43" s="6">
        <f>TITRES_STAT!D46</f>
        <v>2.1686999999999999</v>
      </c>
      <c r="C43" s="2">
        <f t="shared" si="0"/>
        <v>1.7797561561398771</v>
      </c>
      <c r="D43" s="2">
        <f t="shared" si="2"/>
        <v>1.8843841389427547</v>
      </c>
      <c r="E43" s="2">
        <f t="shared" si="1"/>
        <v>-0.10462798280287755</v>
      </c>
      <c r="F43" s="2">
        <f t="shared" si="5"/>
        <v>-5.3305156717306748E-2</v>
      </c>
      <c r="G43" s="2">
        <f t="shared" si="3"/>
        <v>-5.1322826085570802E-2</v>
      </c>
      <c r="H43" s="2" t="str">
        <f t="shared" si="4"/>
        <v>Hold</v>
      </c>
    </row>
    <row r="44" spans="1:8" ht="13.5" x14ac:dyDescent="0.25">
      <c r="A44" s="3">
        <f>TITRES_STAT!B47</f>
        <v>42369</v>
      </c>
      <c r="B44" s="6">
        <f>TITRES_STAT!D47</f>
        <v>2.1878000000000002</v>
      </c>
      <c r="C44" s="2">
        <f t="shared" si="0"/>
        <v>1.786916747502973</v>
      </c>
      <c r="D44" s="2">
        <f t="shared" si="2"/>
        <v>1.9068593879099582</v>
      </c>
      <c r="E44" s="2">
        <f t="shared" si="1"/>
        <v>-0.11994264040698521</v>
      </c>
      <c r="F44" s="2">
        <f t="shared" si="5"/>
        <v>-6.6632653455242441E-2</v>
      </c>
      <c r="G44" s="2">
        <f t="shared" si="3"/>
        <v>-5.3309986951742772E-2</v>
      </c>
      <c r="H44" s="2" t="str">
        <f t="shared" si="4"/>
        <v>Hold</v>
      </c>
    </row>
    <row r="45" spans="1:8" ht="13.5" x14ac:dyDescent="0.25">
      <c r="A45" s="3">
        <f>TITRES_STAT!B48</f>
        <v>42373</v>
      </c>
      <c r="B45" s="6">
        <f>TITRES_STAT!D48</f>
        <v>2.2353000000000001</v>
      </c>
      <c r="C45" s="2">
        <f t="shared" si="0"/>
        <v>1.7885910940409773</v>
      </c>
      <c r="D45" s="2">
        <f t="shared" si="2"/>
        <v>1.9311883221388502</v>
      </c>
      <c r="E45" s="2">
        <f t="shared" si="1"/>
        <v>-0.1425972280978729</v>
      </c>
      <c r="F45" s="2">
        <f t="shared" si="5"/>
        <v>-8.1825568383768532E-2</v>
      </c>
      <c r="G45" s="2">
        <f t="shared" si="3"/>
        <v>-6.0771659714104365E-2</v>
      </c>
      <c r="H45" s="2" t="str">
        <f t="shared" si="4"/>
        <v>Hold</v>
      </c>
    </row>
    <row r="46" spans="1:8" ht="13.5" x14ac:dyDescent="0.25">
      <c r="A46" s="3">
        <f>TITRES_STAT!B49</f>
        <v>42374</v>
      </c>
      <c r="B46" s="6">
        <f>TITRES_STAT!D49</f>
        <v>2.2258</v>
      </c>
      <c r="C46" s="2">
        <f t="shared" si="0"/>
        <v>1.790007848803904</v>
      </c>
      <c r="D46" s="2">
        <f t="shared" si="2"/>
        <v>1.9530114093878241</v>
      </c>
      <c r="E46" s="2">
        <f t="shared" si="1"/>
        <v>-0.16300356058392018</v>
      </c>
      <c r="F46" s="2">
        <f t="shared" si="5"/>
        <v>-9.8061166823798868E-2</v>
      </c>
      <c r="G46" s="2">
        <f t="shared" si="3"/>
        <v>-6.4942393760121314E-2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6">
        <f>TITRES_STAT!D50</f>
        <v>2.2258</v>
      </c>
      <c r="C47" s="2">
        <f t="shared" si="0"/>
        <v>1.7985143336033034</v>
      </c>
      <c r="D47" s="2">
        <f t="shared" si="2"/>
        <v>1.9732179716553926</v>
      </c>
      <c r="E47" s="2">
        <f t="shared" si="1"/>
        <v>-0.17470363805208922</v>
      </c>
      <c r="F47" s="2">
        <f t="shared" si="5"/>
        <v>-0.11338966106945694</v>
      </c>
      <c r="G47" s="2">
        <f t="shared" si="3"/>
        <v>-6.1313976982632273E-2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6">
        <f>TITRES_STAT!D51</f>
        <v>2.2734000000000001</v>
      </c>
      <c r="C48" s="2">
        <f t="shared" si="0"/>
        <v>1.8130352053566414</v>
      </c>
      <c r="D48" s="2">
        <f t="shared" si="2"/>
        <v>1.9954536774586971</v>
      </c>
      <c r="E48" s="2">
        <f t="shared" si="1"/>
        <v>-0.18241847210205564</v>
      </c>
      <c r="F48" s="2">
        <f t="shared" si="5"/>
        <v>-0.12719542327597669</v>
      </c>
      <c r="G48" s="2">
        <f t="shared" si="3"/>
        <v>-5.5223048826078952E-2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6">
        <f>TITRES_STAT!D52</f>
        <v>2.2258</v>
      </c>
      <c r="C49" s="2">
        <f t="shared" si="0"/>
        <v>1.8399528660710043</v>
      </c>
      <c r="D49" s="2">
        <f t="shared" si="2"/>
        <v>2.0125163680173119</v>
      </c>
      <c r="E49" s="2">
        <f t="shared" si="1"/>
        <v>-0.17256350194630765</v>
      </c>
      <c r="F49" s="2">
        <f t="shared" si="5"/>
        <v>-0.13626903901004289</v>
      </c>
      <c r="G49" s="2">
        <f t="shared" si="3"/>
        <v>-3.629446293626476E-2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6">
        <f>TITRES_STAT!D53</f>
        <v>2.2734000000000001</v>
      </c>
      <c r="C50" s="2">
        <f t="shared" si="0"/>
        <v>1.8729755020600805</v>
      </c>
      <c r="D50" s="2">
        <f t="shared" si="2"/>
        <v>2.031841081497511</v>
      </c>
      <c r="E50" s="2">
        <f t="shared" si="1"/>
        <v>-0.15886557943743052</v>
      </c>
      <c r="F50" s="2">
        <f t="shared" si="5"/>
        <v>-0.14078834709552041</v>
      </c>
      <c r="G50" s="2">
        <f t="shared" si="3"/>
        <v>-1.807723234191011E-2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6">
        <f>TITRES_STAT!D54</f>
        <v>2.2639</v>
      </c>
      <c r="C51" s="2">
        <f t="shared" si="0"/>
        <v>1.9067638863585297</v>
      </c>
      <c r="D51" s="2">
        <f t="shared" si="2"/>
        <v>2.0490306310162141</v>
      </c>
      <c r="E51" s="2">
        <f t="shared" si="1"/>
        <v>-0.14226674465768441</v>
      </c>
      <c r="F51" s="2">
        <f t="shared" si="5"/>
        <v>-0.14108402660795322</v>
      </c>
      <c r="G51" s="2">
        <f t="shared" si="3"/>
        <v>-1.1827180497311907E-3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6">
        <f>TITRES_STAT!D55</f>
        <v>2.2639</v>
      </c>
      <c r="C52" s="2">
        <f t="shared" si="0"/>
        <v>1.9426771346110636</v>
      </c>
      <c r="D52" s="2">
        <f t="shared" si="2"/>
        <v>2.0649468805705689</v>
      </c>
      <c r="E52" s="2">
        <f t="shared" si="1"/>
        <v>-0.12226974595950524</v>
      </c>
      <c r="F52" s="2">
        <f t="shared" si="5"/>
        <v>-0.13732117047826362</v>
      </c>
      <c r="G52" s="2">
        <f t="shared" si="3"/>
        <v>1.5051424518758377E-2</v>
      </c>
      <c r="H52" s="2" t="str">
        <f t="shared" si="4"/>
        <v>Sell</v>
      </c>
    </row>
    <row r="53" spans="1:8" ht="13.5" x14ac:dyDescent="0.25">
      <c r="A53" s="3">
        <f>TITRES_STAT!B56</f>
        <v>42384</v>
      </c>
      <c r="B53" s="6">
        <f>TITRES_STAT!D56</f>
        <v>2.2639</v>
      </c>
      <c r="C53" s="2">
        <f t="shared" si="0"/>
        <v>1.9774498831324383</v>
      </c>
      <c r="D53" s="2">
        <f t="shared" si="2"/>
        <v>2.0796841486764528</v>
      </c>
      <c r="E53" s="2">
        <f t="shared" si="1"/>
        <v>-0.10223426554401449</v>
      </c>
      <c r="F53" s="2">
        <f t="shared" si="5"/>
        <v>-0.1303037894914138</v>
      </c>
      <c r="G53" s="2">
        <f t="shared" si="3"/>
        <v>2.8069523947399311E-2</v>
      </c>
      <c r="H53" s="2" t="str">
        <f t="shared" si="4"/>
        <v>Sell</v>
      </c>
    </row>
    <row r="54" spans="1:8" ht="13.5" x14ac:dyDescent="0.25">
      <c r="A54" s="3">
        <f>TITRES_STAT!B57</f>
        <v>42387</v>
      </c>
      <c r="B54" s="6">
        <f>TITRES_STAT!D57</f>
        <v>2.2639</v>
      </c>
      <c r="C54" s="2">
        <f t="shared" si="0"/>
        <v>2.0098114395736015</v>
      </c>
      <c r="D54" s="2">
        <f t="shared" si="2"/>
        <v>2.093329767293012</v>
      </c>
      <c r="E54" s="2">
        <f t="shared" si="1"/>
        <v>-8.3518327719410479E-2</v>
      </c>
      <c r="F54" s="2">
        <f t="shared" si="5"/>
        <v>-0.12094669713701314</v>
      </c>
      <c r="G54" s="2">
        <f t="shared" si="3"/>
        <v>3.7428369417602664E-2</v>
      </c>
      <c r="H54" s="2" t="str">
        <f t="shared" si="4"/>
        <v>Sell</v>
      </c>
    </row>
    <row r="55" spans="1:8" ht="13.5" x14ac:dyDescent="0.25">
      <c r="A55" s="3">
        <f>TITRES_STAT!B58</f>
        <v>42388</v>
      </c>
      <c r="B55" s="6">
        <f>TITRES_STAT!D58</f>
        <v>2.1972999999999998</v>
      </c>
      <c r="C55" s="2">
        <f t="shared" si="0"/>
        <v>2.0445019873315089</v>
      </c>
      <c r="D55" s="2">
        <f t="shared" si="2"/>
        <v>2.1010312660120483</v>
      </c>
      <c r="E55" s="2">
        <f t="shared" si="1"/>
        <v>-5.6529278680539363E-2</v>
      </c>
      <c r="F55" s="2">
        <f t="shared" si="5"/>
        <v>-0.1080632134457184</v>
      </c>
      <c r="G55" s="2">
        <f t="shared" si="3"/>
        <v>5.1533934765179035E-2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6">
        <f>TITRES_STAT!D59</f>
        <v>2.1402000000000001</v>
      </c>
      <c r="C56" s="2">
        <f t="shared" si="0"/>
        <v>2.0723939892805077</v>
      </c>
      <c r="D56" s="2">
        <f t="shared" si="2"/>
        <v>2.1039326537148595</v>
      </c>
      <c r="E56" s="2">
        <f t="shared" si="1"/>
        <v>-3.1538664434351826E-2</v>
      </c>
      <c r="F56" s="2">
        <f t="shared" si="5"/>
        <v>-9.2758303643445089E-2</v>
      </c>
      <c r="G56" s="2">
        <f t="shared" si="3"/>
        <v>6.1219639209093263E-2</v>
      </c>
      <c r="H56" s="2" t="str">
        <f t="shared" si="4"/>
        <v>Sell</v>
      </c>
    </row>
    <row r="57" spans="1:8" ht="13.5" x14ac:dyDescent="0.25">
      <c r="A57" s="3">
        <f>TITRES_STAT!B60</f>
        <v>42390</v>
      </c>
      <c r="B57" s="6">
        <f>TITRES_STAT!D60</f>
        <v>2.0735999999999999</v>
      </c>
      <c r="C57" s="2">
        <f t="shared" si="0"/>
        <v>2.0959949140065834</v>
      </c>
      <c r="D57" s="2">
        <f t="shared" si="2"/>
        <v>2.1016857904767217</v>
      </c>
      <c r="E57" s="2">
        <f t="shared" si="1"/>
        <v>-5.6908764701382175E-3</v>
      </c>
      <c r="F57" s="2">
        <f t="shared" si="5"/>
        <v>-7.534481820878372E-2</v>
      </c>
      <c r="G57" s="2">
        <f t="shared" si="3"/>
        <v>6.9653941738645503E-2</v>
      </c>
      <c r="H57" s="2" t="str">
        <f t="shared" si="4"/>
        <v>Sell</v>
      </c>
    </row>
    <row r="58" spans="1:8" ht="13.5" x14ac:dyDescent="0.25">
      <c r="A58" s="3">
        <f>TITRES_STAT!B61</f>
        <v>42391</v>
      </c>
      <c r="B58" s="6">
        <f>TITRES_STAT!D61</f>
        <v>2.0735999999999999</v>
      </c>
      <c r="C58" s="2">
        <f t="shared" si="0"/>
        <v>2.1232880041594169</v>
      </c>
      <c r="D58" s="2">
        <f t="shared" si="2"/>
        <v>2.0996053615525203</v>
      </c>
      <c r="E58" s="2">
        <f t="shared" si="1"/>
        <v>2.3682642606896565E-2</v>
      </c>
      <c r="F58" s="2">
        <f t="shared" si="5"/>
        <v>-5.5539326045647666E-2</v>
      </c>
      <c r="G58" s="2">
        <f t="shared" si="3"/>
        <v>7.9221968652544231E-2</v>
      </c>
      <c r="H58" s="2" t="str">
        <f t="shared" si="4"/>
        <v>Sell</v>
      </c>
    </row>
    <row r="59" spans="1:8" ht="13.5" x14ac:dyDescent="0.25">
      <c r="A59" s="3">
        <f>TITRES_STAT!B62</f>
        <v>42394</v>
      </c>
      <c r="B59" s="6">
        <f>TITRES_STAT!D62</f>
        <v>2.0926</v>
      </c>
      <c r="C59" s="2">
        <f t="shared" si="0"/>
        <v>2.1390590804425833</v>
      </c>
      <c r="D59" s="2">
        <f t="shared" si="2"/>
        <v>2.0990864458819631</v>
      </c>
      <c r="E59" s="2">
        <f t="shared" si="1"/>
        <v>3.9972634560620168E-2</v>
      </c>
      <c r="F59" s="2">
        <f t="shared" si="5"/>
        <v>-3.6436933924394108E-2</v>
      </c>
      <c r="G59" s="2">
        <f t="shared" si="3"/>
        <v>7.6409568485014276E-2</v>
      </c>
      <c r="H59" s="2" t="str">
        <f t="shared" si="4"/>
        <v>Sell</v>
      </c>
    </row>
    <row r="60" spans="1:8" ht="13.5" x14ac:dyDescent="0.25">
      <c r="A60" s="3">
        <f>TITRES_STAT!B63</f>
        <v>42395</v>
      </c>
      <c r="B60" s="6">
        <f>TITRES_STAT!D63</f>
        <v>2.0640999999999998</v>
      </c>
      <c r="C60" s="2">
        <f t="shared" si="0"/>
        <v>2.1597269142206472</v>
      </c>
      <c r="D60" s="2">
        <f t="shared" si="2"/>
        <v>2.0964948572981141</v>
      </c>
      <c r="E60" s="2">
        <f t="shared" si="1"/>
        <v>6.3232056922533086E-2</v>
      </c>
      <c r="F60" s="2">
        <f t="shared" si="5"/>
        <v>-1.6503135755008669E-2</v>
      </c>
      <c r="G60" s="2">
        <f t="shared" si="3"/>
        <v>7.9735192677541755E-2</v>
      </c>
      <c r="H60" s="2" t="str">
        <f t="shared" si="4"/>
        <v>Sell</v>
      </c>
    </row>
    <row r="61" spans="1:8" ht="13.5" x14ac:dyDescent="0.25">
      <c r="A61" s="3">
        <f>TITRES_STAT!B64</f>
        <v>42396</v>
      </c>
      <c r="B61" s="6">
        <f>TITRES_STAT!D64</f>
        <v>2.0926</v>
      </c>
      <c r="C61" s="2">
        <f t="shared" si="0"/>
        <v>2.1757535428020862</v>
      </c>
      <c r="D61" s="2">
        <f t="shared" si="2"/>
        <v>2.0962063493501057</v>
      </c>
      <c r="E61" s="2">
        <f t="shared" si="1"/>
        <v>7.9547193451980469E-2</v>
      </c>
      <c r="F61" s="2">
        <f t="shared" si="5"/>
        <v>2.7069300863891595E-3</v>
      </c>
      <c r="G61" s="2">
        <f t="shared" si="3"/>
        <v>7.6840263365591313E-2</v>
      </c>
      <c r="H61" s="2" t="str">
        <f t="shared" si="4"/>
        <v>Sell</v>
      </c>
    </row>
    <row r="62" spans="1:8" ht="13.5" x14ac:dyDescent="0.25">
      <c r="A62" s="3">
        <f>TITRES_STAT!B65</f>
        <v>42397</v>
      </c>
      <c r="B62" s="6">
        <f>TITRES_STAT!D65</f>
        <v>2.0356000000000001</v>
      </c>
      <c r="C62" s="2">
        <f t="shared" si="0"/>
        <v>2.1893145362171498</v>
      </c>
      <c r="D62" s="2">
        <f t="shared" si="2"/>
        <v>2.0917169901389867</v>
      </c>
      <c r="E62" s="2">
        <f t="shared" si="1"/>
        <v>9.7597546078163067E-2</v>
      </c>
      <c r="F62" s="2">
        <f t="shared" si="5"/>
        <v>2.168505328474394E-2</v>
      </c>
      <c r="G62" s="2">
        <f t="shared" si="3"/>
        <v>7.5912492793419134E-2</v>
      </c>
      <c r="H62" s="2" t="str">
        <f t="shared" si="4"/>
        <v>Sell</v>
      </c>
    </row>
    <row r="63" spans="1:8" ht="13.5" x14ac:dyDescent="0.25">
      <c r="A63" s="3">
        <f>TITRES_STAT!B66</f>
        <v>42398</v>
      </c>
      <c r="B63" s="6">
        <f>TITRES_STAT!D66</f>
        <v>1.9784999999999999</v>
      </c>
      <c r="C63" s="2">
        <f t="shared" si="0"/>
        <v>2.2007892229529729</v>
      </c>
      <c r="D63" s="2">
        <f t="shared" si="2"/>
        <v>2.0833305464249876</v>
      </c>
      <c r="E63" s="2">
        <f t="shared" si="1"/>
        <v>0.11745867652798525</v>
      </c>
      <c r="F63" s="2">
        <f t="shared" si="5"/>
        <v>4.0839777933392205E-2</v>
      </c>
      <c r="G63" s="2">
        <f t="shared" si="3"/>
        <v>7.6618898594593046E-2</v>
      </c>
      <c r="H63" s="2" t="str">
        <f t="shared" si="4"/>
        <v>Sell</v>
      </c>
    </row>
    <row r="64" spans="1:8" ht="13.5" x14ac:dyDescent="0.25">
      <c r="A64" s="3">
        <f>TITRES_STAT!B67</f>
        <v>42401</v>
      </c>
      <c r="B64" s="6">
        <f>TITRES_STAT!D67</f>
        <v>1.95</v>
      </c>
      <c r="C64" s="2">
        <f t="shared" si="0"/>
        <v>2.2104985732679001</v>
      </c>
      <c r="D64" s="2">
        <f t="shared" si="2"/>
        <v>2.0734542096527662</v>
      </c>
      <c r="E64" s="2">
        <f t="shared" si="1"/>
        <v>0.13704436361513395</v>
      </c>
      <c r="F64" s="2">
        <f t="shared" si="5"/>
        <v>6.0080695069740557E-2</v>
      </c>
      <c r="G64" s="2">
        <f t="shared" si="3"/>
        <v>7.6963668545393382E-2</v>
      </c>
      <c r="H64" s="2" t="str">
        <f t="shared" si="4"/>
        <v>Sell</v>
      </c>
    </row>
    <row r="65" spans="1:8" ht="13.5" x14ac:dyDescent="0.25">
      <c r="A65" s="3">
        <f>TITRES_STAT!B68</f>
        <v>42402</v>
      </c>
      <c r="B65" s="6">
        <f>TITRES_STAT!D68</f>
        <v>1.9214</v>
      </c>
      <c r="C65" s="2">
        <f t="shared" si="0"/>
        <v>2.208468023534377</v>
      </c>
      <c r="D65" s="2">
        <f t="shared" si="2"/>
        <v>2.0621909348636724</v>
      </c>
      <c r="E65" s="2">
        <f t="shared" si="1"/>
        <v>0.14627708867070455</v>
      </c>
      <c r="F65" s="2">
        <f t="shared" si="5"/>
        <v>7.7319973789933355E-2</v>
      </c>
      <c r="G65" s="2">
        <f t="shared" si="3"/>
        <v>6.8957114880771192E-2</v>
      </c>
      <c r="H65" s="2" t="str">
        <f t="shared" si="4"/>
        <v>Sell</v>
      </c>
    </row>
    <row r="66" spans="1:8" ht="13.5" x14ac:dyDescent="0.25">
      <c r="A66" s="3">
        <f>TITRES_STAT!B69</f>
        <v>42403</v>
      </c>
      <c r="B66" s="6">
        <f>TITRES_STAT!D69</f>
        <v>1.9024000000000001</v>
      </c>
      <c r="C66" s="2">
        <f t="shared" si="0"/>
        <v>2.1979652506829344</v>
      </c>
      <c r="D66" s="2">
        <f t="shared" si="2"/>
        <v>2.0503545693182152</v>
      </c>
      <c r="E66" s="2">
        <f t="shared" si="1"/>
        <v>0.14761068136471911</v>
      </c>
      <c r="F66" s="2">
        <f t="shared" si="5"/>
        <v>9.1378115304890511E-2</v>
      </c>
      <c r="G66" s="2">
        <f t="shared" si="3"/>
        <v>5.6232566059828598E-2</v>
      </c>
      <c r="H66" s="2" t="str">
        <f t="shared" si="4"/>
        <v>Sell</v>
      </c>
    </row>
    <row r="67" spans="1:8" ht="13.5" x14ac:dyDescent="0.25">
      <c r="A67" s="3">
        <f>TITRES_STAT!B70</f>
        <v>42404</v>
      </c>
      <c r="B67" s="6">
        <f>TITRES_STAT!D70</f>
        <v>1.9403999999999999</v>
      </c>
      <c r="C67" s="2">
        <f t="shared" si="0"/>
        <v>2.178832135193252</v>
      </c>
      <c r="D67" s="2">
        <f t="shared" si="2"/>
        <v>2.0422097864057549</v>
      </c>
      <c r="E67" s="2">
        <f t="shared" si="1"/>
        <v>0.13662234878749713</v>
      </c>
      <c r="F67" s="2">
        <f t="shared" si="5"/>
        <v>0.10042696200141184</v>
      </c>
      <c r="G67" s="2">
        <f t="shared" si="3"/>
        <v>3.619538678608529E-2</v>
      </c>
      <c r="H67" s="2" t="str">
        <f t="shared" si="4"/>
        <v>Sell</v>
      </c>
    </row>
    <row r="68" spans="1:8" ht="13.5" x14ac:dyDescent="0.25">
      <c r="A68" s="3">
        <f>TITRES_STAT!B71</f>
        <v>42405</v>
      </c>
      <c r="B68" s="6">
        <f>TITRES_STAT!D71</f>
        <v>1.9403999999999999</v>
      </c>
      <c r="C68" s="2">
        <f t="shared" si="0"/>
        <v>2.1626425759327517</v>
      </c>
      <c r="D68" s="2">
        <f t="shared" si="2"/>
        <v>2.0346683207460696</v>
      </c>
      <c r="E68" s="2">
        <f t="shared" si="1"/>
        <v>0.12797425518668204</v>
      </c>
      <c r="F68" s="2">
        <f t="shared" si="5"/>
        <v>0.10593642063846589</v>
      </c>
      <c r="G68" s="2">
        <f t="shared" si="3"/>
        <v>2.2037834548216145E-2</v>
      </c>
      <c r="H68" s="2" t="str">
        <f t="shared" si="4"/>
        <v>Sell</v>
      </c>
    </row>
    <row r="69" spans="1:8" ht="13.5" x14ac:dyDescent="0.25">
      <c r="A69" s="3">
        <f>TITRES_STAT!B72</f>
        <v>42408</v>
      </c>
      <c r="B69" s="6">
        <f>TITRES_STAT!D72</f>
        <v>1.95</v>
      </c>
      <c r="C69" s="2">
        <f t="shared" si="0"/>
        <v>2.1518667950200205</v>
      </c>
      <c r="D69" s="2">
        <f t="shared" si="2"/>
        <v>2.0283965932833978</v>
      </c>
      <c r="E69" s="2">
        <f t="shared" si="1"/>
        <v>0.12347020173662271</v>
      </c>
      <c r="F69" s="2">
        <f t="shared" si="5"/>
        <v>0.10944317685809726</v>
      </c>
      <c r="G69" s="2">
        <f t="shared" si="3"/>
        <v>1.4027024878525446E-2</v>
      </c>
      <c r="H69" s="2" t="str">
        <f t="shared" si="4"/>
        <v>Sell</v>
      </c>
    </row>
    <row r="70" spans="1:8" ht="13.5" x14ac:dyDescent="0.25">
      <c r="A70" s="3">
        <f>TITRES_STAT!B73</f>
        <v>42409</v>
      </c>
      <c r="B70" s="6">
        <f>TITRES_STAT!D73</f>
        <v>1.9024000000000001</v>
      </c>
      <c r="C70" s="2">
        <f t="shared" si="0"/>
        <v>2.1383642111707868</v>
      </c>
      <c r="D70" s="2">
        <f t="shared" si="2"/>
        <v>2.0190635122994425</v>
      </c>
      <c r="E70" s="2">
        <f t="shared" si="1"/>
        <v>0.11930069887134431</v>
      </c>
      <c r="F70" s="2">
        <f t="shared" si="5"/>
        <v>0.11141468126074668</v>
      </c>
      <c r="G70" s="2">
        <f t="shared" si="3"/>
        <v>7.8860176105976371E-3</v>
      </c>
      <c r="H70" s="2" t="str">
        <f t="shared" si="4"/>
        <v>Sell</v>
      </c>
    </row>
    <row r="71" spans="1:8" ht="13.5" x14ac:dyDescent="0.25">
      <c r="A71" s="3">
        <f>TITRES_STAT!B74</f>
        <v>42410</v>
      </c>
      <c r="B71" s="6">
        <f>TITRES_STAT!D74</f>
        <v>1.9024000000000001</v>
      </c>
      <c r="C71" s="2">
        <f t="shared" si="0"/>
        <v>2.1313235632983583</v>
      </c>
      <c r="D71" s="2">
        <f t="shared" si="2"/>
        <v>2.0104217706476319</v>
      </c>
      <c r="E71" s="2">
        <f t="shared" si="1"/>
        <v>0.12090179265072631</v>
      </c>
      <c r="F71" s="2">
        <f t="shared" si="5"/>
        <v>0.1133121035387426</v>
      </c>
      <c r="G71" s="2">
        <f t="shared" si="3"/>
        <v>7.5896891119837107E-3</v>
      </c>
      <c r="H71" s="2" t="str">
        <f t="shared" si="4"/>
        <v>Sell</v>
      </c>
    </row>
    <row r="72" spans="1:8" ht="13.5" x14ac:dyDescent="0.25">
      <c r="A72" s="3">
        <f>TITRES_STAT!B75</f>
        <v>42411</v>
      </c>
      <c r="B72" s="6">
        <f>TITRES_STAT!D75</f>
        <v>1.9024000000000001</v>
      </c>
      <c r="C72" s="2">
        <f t="shared" si="0"/>
        <v>2.1165968612524568</v>
      </c>
      <c r="D72" s="2">
        <f t="shared" si="2"/>
        <v>2.0024201580070669</v>
      </c>
      <c r="E72" s="2">
        <f t="shared" si="1"/>
        <v>0.11417670324538998</v>
      </c>
      <c r="F72" s="2">
        <f t="shared" si="5"/>
        <v>0.11348502348007208</v>
      </c>
      <c r="G72" s="2">
        <f t="shared" si="3"/>
        <v>6.9167976531789299E-4</v>
      </c>
      <c r="H72" s="2" t="str">
        <f t="shared" si="4"/>
        <v>Sell</v>
      </c>
    </row>
    <row r="73" spans="1:8" ht="13.5" x14ac:dyDescent="0.25">
      <c r="A73" s="3">
        <f>TITRES_STAT!B76</f>
        <v>42412</v>
      </c>
      <c r="B73" s="6">
        <f>TITRES_STAT!D76</f>
        <v>1.9024000000000001</v>
      </c>
      <c r="C73" s="2">
        <f t="shared" si="0"/>
        <v>2.0953511902905402</v>
      </c>
      <c r="D73" s="2">
        <f t="shared" si="2"/>
        <v>1.9950112574139507</v>
      </c>
      <c r="E73" s="2">
        <f t="shared" si="1"/>
        <v>0.10033993287658949</v>
      </c>
      <c r="F73" s="2">
        <f t="shared" si="5"/>
        <v>0.11085600535937558</v>
      </c>
      <c r="G73" s="2">
        <f t="shared" si="3"/>
        <v>-1.051607248278609E-2</v>
      </c>
      <c r="H73" s="2" t="str">
        <f t="shared" si="4"/>
        <v>Hold</v>
      </c>
    </row>
    <row r="74" spans="1:8" ht="13.5" x14ac:dyDescent="0.25">
      <c r="A74" s="3">
        <f>TITRES_STAT!B77</f>
        <v>42415</v>
      </c>
      <c r="B74" s="6">
        <f>TITRES_STAT!D77</f>
        <v>1.9024000000000001</v>
      </c>
      <c r="C74" s="2">
        <f t="shared" si="0"/>
        <v>2.0729894687073802</v>
      </c>
      <c r="D74" s="2">
        <f t="shared" si="2"/>
        <v>1.9881511642721765</v>
      </c>
      <c r="E74" s="2">
        <f t="shared" si="1"/>
        <v>8.4838304435203682E-2</v>
      </c>
      <c r="F74" s="2">
        <f t="shared" si="5"/>
        <v>0.10565246517454122</v>
      </c>
      <c r="G74" s="2">
        <f t="shared" si="3"/>
        <v>-2.0814160739337534E-2</v>
      </c>
      <c r="H74" s="2" t="str">
        <f t="shared" si="4"/>
        <v>Hold</v>
      </c>
    </row>
    <row r="75" spans="1:8" ht="13.5" x14ac:dyDescent="0.25">
      <c r="A75" s="3">
        <f>TITRES_STAT!B78</f>
        <v>42416</v>
      </c>
      <c r="B75" s="6">
        <f>TITRES_STAT!D78</f>
        <v>1.9595</v>
      </c>
      <c r="C75" s="2">
        <f t="shared" si="0"/>
        <v>2.0496680119831678</v>
      </c>
      <c r="D75" s="2">
        <f t="shared" si="2"/>
        <v>1.9860288558075707</v>
      </c>
      <c r="E75" s="2">
        <f t="shared" si="1"/>
        <v>6.3639156175597122E-2</v>
      </c>
      <c r="F75" s="2">
        <f t="shared" si="5"/>
        <v>9.7249803374752392E-2</v>
      </c>
      <c r="G75" s="2">
        <f t="shared" si="3"/>
        <v>-3.3610647199155269E-2</v>
      </c>
      <c r="H75" s="2" t="str">
        <f t="shared" si="4"/>
        <v>Hold</v>
      </c>
    </row>
    <row r="76" spans="1:8" ht="13.5" x14ac:dyDescent="0.25">
      <c r="A76" s="3">
        <f>TITRES_STAT!B79</f>
        <v>42417</v>
      </c>
      <c r="B76" s="6">
        <f>TITRES_STAT!D79</f>
        <v>1.95</v>
      </c>
      <c r="C76" s="2">
        <f t="shared" si="0"/>
        <v>2.0270113947549881</v>
      </c>
      <c r="D76" s="2">
        <f t="shared" si="2"/>
        <v>1.9833600516736765</v>
      </c>
      <c r="E76" s="2">
        <f t="shared" si="1"/>
        <v>4.3651343081311689E-2</v>
      </c>
      <c r="F76" s="2">
        <f t="shared" si="5"/>
        <v>8.6530111316064251E-2</v>
      </c>
      <c r="G76" s="2">
        <f t="shared" si="3"/>
        <v>-4.2878768234752562E-2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6">
        <f>TITRES_STAT!D80</f>
        <v>1.9024000000000001</v>
      </c>
      <c r="C77" s="2">
        <f t="shared" si="0"/>
        <v>2.0136865647926823</v>
      </c>
      <c r="D77" s="2">
        <f t="shared" si="2"/>
        <v>1.9773630108089597</v>
      </c>
      <c r="E77" s="2">
        <f t="shared" si="1"/>
        <v>3.6323553983722556E-2</v>
      </c>
      <c r="F77" s="2">
        <f t="shared" si="5"/>
        <v>7.6488799849595918E-2</v>
      </c>
      <c r="G77" s="2">
        <f t="shared" si="3"/>
        <v>-4.0165245865873361E-2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6">
        <f>TITRES_STAT!D81</f>
        <v>1.9024000000000001</v>
      </c>
      <c r="C78" s="2">
        <f t="shared" si="0"/>
        <v>2.0024117086707314</v>
      </c>
      <c r="D78" s="2">
        <f t="shared" si="2"/>
        <v>1.9718101951934812</v>
      </c>
      <c r="E78" s="2">
        <f t="shared" si="1"/>
        <v>3.0601513477250153E-2</v>
      </c>
      <c r="F78" s="2">
        <f t="shared" si="5"/>
        <v>6.7311342575126762E-2</v>
      </c>
      <c r="G78" s="2">
        <f t="shared" si="3"/>
        <v>-3.6709829097876609E-2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6">
        <f>TITRES_STAT!D82</f>
        <v>1.9214</v>
      </c>
      <c r="C79" s="2">
        <f t="shared" ref="C79:C142" si="6">$C$4*B69+C78*(1-$C$4)</f>
        <v>1.9943483688752344</v>
      </c>
      <c r="D79" s="2">
        <f t="shared" si="2"/>
        <v>1.9680761066606307</v>
      </c>
      <c r="E79" s="2">
        <f t="shared" si="1"/>
        <v>2.6272262214603659E-2</v>
      </c>
      <c r="F79" s="2">
        <f t="shared" si="5"/>
        <v>5.9103526503022148E-2</v>
      </c>
      <c r="G79" s="2">
        <f t="shared" si="3"/>
        <v>-3.2831264288418489E-2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6">
        <f>TITRES_STAT!D83</f>
        <v>1.9403999999999999</v>
      </c>
      <c r="C80" s="2">
        <f t="shared" si="6"/>
        <v>1.9802024659713522</v>
      </c>
      <c r="D80" s="2">
        <f t="shared" si="2"/>
        <v>1.966026024685769</v>
      </c>
      <c r="E80" s="2">
        <f t="shared" si="1"/>
        <v>1.4176441285583152E-2</v>
      </c>
      <c r="F80" s="2">
        <f t="shared" si="5"/>
        <v>5.0118109459534356E-2</v>
      </c>
      <c r="G80" s="2">
        <f t="shared" si="3"/>
        <v>-3.5941668173951204E-2</v>
      </c>
      <c r="H80" s="2" t="str">
        <f t="shared" si="4"/>
        <v>Hold</v>
      </c>
    </row>
    <row r="81" spans="1:8" ht="13.5" x14ac:dyDescent="0.25">
      <c r="A81" s="3">
        <f>TITRES_STAT!B84</f>
        <v>42424</v>
      </c>
      <c r="B81" s="6">
        <f>TITRES_STAT!D84</f>
        <v>1.9024000000000001</v>
      </c>
      <c r="C81" s="2">
        <f t="shared" si="6"/>
        <v>1.9682328558219133</v>
      </c>
      <c r="D81" s="2">
        <f t="shared" si="2"/>
        <v>1.9613129858201563</v>
      </c>
      <c r="E81" s="2">
        <f t="shared" si="1"/>
        <v>6.9198700017569781E-3</v>
      </c>
      <c r="F81" s="2">
        <f t="shared" si="5"/>
        <v>4.147846156797888E-2</v>
      </c>
      <c r="G81" s="2">
        <f t="shared" si="3"/>
        <v>-3.4558591566221902E-2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6">
        <f>TITRES_STAT!D85</f>
        <v>1.9024000000000001</v>
      </c>
      <c r="C82" s="2">
        <f t="shared" si="6"/>
        <v>1.9581047241570035</v>
      </c>
      <c r="D82" s="2">
        <f t="shared" si="2"/>
        <v>1.9569490609445892</v>
      </c>
      <c r="E82" s="2">
        <f t="shared" si="1"/>
        <v>1.1556632124143373E-3</v>
      </c>
      <c r="F82" s="2">
        <f t="shared" si="5"/>
        <v>3.3413901896865973E-2</v>
      </c>
      <c r="G82" s="2">
        <f t="shared" si="3"/>
        <v>-3.2258238684451636E-2</v>
      </c>
      <c r="H82" s="2" t="str">
        <f t="shared" si="4"/>
        <v>Hold</v>
      </c>
    </row>
    <row r="83" spans="1:8" ht="13.5" x14ac:dyDescent="0.25">
      <c r="A83" s="3">
        <f>TITRES_STAT!B86</f>
        <v>42426</v>
      </c>
      <c r="B83" s="6">
        <f>TITRES_STAT!D86</f>
        <v>1.8834</v>
      </c>
      <c r="C83" s="2">
        <f t="shared" si="6"/>
        <v>1.9495347665943876</v>
      </c>
      <c r="D83" s="2">
        <f t="shared" si="2"/>
        <v>1.9515009823561011</v>
      </c>
      <c r="E83" s="2">
        <f t="shared" si="1"/>
        <v>-1.966215761713519E-3</v>
      </c>
      <c r="F83" s="2">
        <f t="shared" si="5"/>
        <v>2.6337878365150079E-2</v>
      </c>
      <c r="G83" s="2">
        <f t="shared" si="3"/>
        <v>-2.8304094126863598E-2</v>
      </c>
      <c r="H83" s="2" t="str">
        <f t="shared" si="4"/>
        <v>Hold</v>
      </c>
    </row>
    <row r="84" spans="1:8" ht="13.5" x14ac:dyDescent="0.25">
      <c r="A84" s="3">
        <f>TITRES_STAT!B87</f>
        <v>42429</v>
      </c>
      <c r="B84" s="6">
        <f>TITRES_STAT!D87</f>
        <v>1.9024000000000001</v>
      </c>
      <c r="C84" s="2">
        <f t="shared" si="6"/>
        <v>1.9422832640414049</v>
      </c>
      <c r="D84" s="2">
        <f t="shared" si="2"/>
        <v>1.9478638725519455</v>
      </c>
      <c r="E84" s="2">
        <f t="shared" si="1"/>
        <v>-5.5806085105405412E-3</v>
      </c>
      <c r="F84" s="2">
        <f t="shared" si="5"/>
        <v>1.9954180990011956E-2</v>
      </c>
      <c r="G84" s="2">
        <f t="shared" si="3"/>
        <v>-2.5534789500552497E-2</v>
      </c>
      <c r="H84" s="2" t="str">
        <f t="shared" si="4"/>
        <v>Hold</v>
      </c>
    </row>
    <row r="85" spans="1:8" ht="13.5" x14ac:dyDescent="0.25">
      <c r="A85" s="3">
        <f>TITRES_STAT!B88</f>
        <v>42430</v>
      </c>
      <c r="B85" s="6">
        <f>TITRES_STAT!D88</f>
        <v>1.9309000000000001</v>
      </c>
      <c r="C85" s="2">
        <f t="shared" si="6"/>
        <v>1.9449319926504196</v>
      </c>
      <c r="D85" s="2">
        <f t="shared" si="2"/>
        <v>1.9466072893999495</v>
      </c>
      <c r="E85" s="2">
        <f t="shared" si="1"/>
        <v>-1.6752967495299309E-3</v>
      </c>
      <c r="F85" s="2">
        <f t="shared" si="5"/>
        <v>1.5628285442103582E-2</v>
      </c>
      <c r="G85" s="2">
        <f t="shared" si="3"/>
        <v>-1.7303582191633513E-2</v>
      </c>
      <c r="H85" s="2" t="str">
        <f t="shared" si="4"/>
        <v>Hold</v>
      </c>
    </row>
    <row r="86" spans="1:8" ht="13.5" x14ac:dyDescent="0.25">
      <c r="A86" s="3">
        <f>TITRES_STAT!B89</f>
        <v>42431</v>
      </c>
      <c r="B86" s="6">
        <f>TITRES_STAT!D89</f>
        <v>1.8834</v>
      </c>
      <c r="C86" s="2">
        <f t="shared" si="6"/>
        <v>1.9457116860888166</v>
      </c>
      <c r="D86" s="2">
        <f t="shared" si="2"/>
        <v>1.9419252679629162</v>
      </c>
      <c r="E86" s="2">
        <f t="shared" si="1"/>
        <v>3.7864181259004148E-3</v>
      </c>
      <c r="F86" s="2">
        <f t="shared" si="5"/>
        <v>1.3259911978862948E-2</v>
      </c>
      <c r="G86" s="2">
        <f t="shared" si="3"/>
        <v>-9.4734938529625334E-3</v>
      </c>
      <c r="H86" s="2" t="str">
        <f t="shared" si="4"/>
        <v>Hold</v>
      </c>
    </row>
    <row r="87" spans="1:8" ht="13.5" x14ac:dyDescent="0.25">
      <c r="A87" s="3">
        <f>TITRES_STAT!B90</f>
        <v>42432</v>
      </c>
      <c r="B87" s="6">
        <f>TITRES_STAT!D90</f>
        <v>1.8358000000000001</v>
      </c>
      <c r="C87" s="2">
        <f t="shared" si="6"/>
        <v>1.9390483497674602</v>
      </c>
      <c r="D87" s="2">
        <f t="shared" si="2"/>
        <v>1.9340641370027003</v>
      </c>
      <c r="E87" s="2">
        <f t="shared" si="1"/>
        <v>4.9842127647599099E-3</v>
      </c>
      <c r="F87" s="2">
        <f t="shared" si="5"/>
        <v>1.1604772136042342E-2</v>
      </c>
      <c r="G87" s="2">
        <f t="shared" si="3"/>
        <v>-6.6205593712824317E-3</v>
      </c>
      <c r="H87" s="2" t="str">
        <f t="shared" si="4"/>
        <v>Hold</v>
      </c>
    </row>
    <row r="88" spans="1:8" ht="13.5" x14ac:dyDescent="0.25">
      <c r="A88" s="3">
        <f>TITRES_STAT!B91</f>
        <v>42433</v>
      </c>
      <c r="B88" s="6">
        <f>TITRES_STAT!D91</f>
        <v>1.8072999999999999</v>
      </c>
      <c r="C88" s="2">
        <f t="shared" si="6"/>
        <v>1.9334101421109278</v>
      </c>
      <c r="D88" s="2">
        <f t="shared" si="2"/>
        <v>1.9246742009284261</v>
      </c>
      <c r="E88" s="2">
        <f t="shared" si="1"/>
        <v>8.7359411825016497E-3</v>
      </c>
      <c r="F88" s="2">
        <f t="shared" si="5"/>
        <v>1.1031005945334203E-2</v>
      </c>
      <c r="G88" s="2">
        <f t="shared" si="3"/>
        <v>-2.2950647628325535E-3</v>
      </c>
      <c r="H88" s="2" t="str">
        <f t="shared" si="4"/>
        <v>Hold</v>
      </c>
    </row>
    <row r="89" spans="1:8" ht="13.5" x14ac:dyDescent="0.25">
      <c r="A89" s="3">
        <f>TITRES_STAT!B92</f>
        <v>42436</v>
      </c>
      <c r="B89" s="6">
        <f>TITRES_STAT!D92</f>
        <v>1.8548</v>
      </c>
      <c r="C89" s="2">
        <f t="shared" si="6"/>
        <v>1.9315624279400159</v>
      </c>
      <c r="D89" s="2">
        <f t="shared" si="2"/>
        <v>1.919498334192987</v>
      </c>
      <c r="E89" s="2">
        <f t="shared" si="1"/>
        <v>1.2064093747028881E-2</v>
      </c>
      <c r="F89" s="2">
        <f t="shared" si="5"/>
        <v>1.1237623505673139E-2</v>
      </c>
      <c r="G89" s="2">
        <f t="shared" si="3"/>
        <v>8.2647024135574197E-4</v>
      </c>
      <c r="H89" s="2" t="str">
        <f t="shared" si="4"/>
        <v>Sell</v>
      </c>
    </row>
    <row r="90" spans="1:8" ht="13.5" x14ac:dyDescent="0.25">
      <c r="A90" s="3">
        <f>TITRES_STAT!B93</f>
        <v>42437</v>
      </c>
      <c r="B90" s="6">
        <f>TITRES_STAT!D93</f>
        <v>1.8168</v>
      </c>
      <c r="C90" s="2">
        <f t="shared" si="6"/>
        <v>1.9329220544107826</v>
      </c>
      <c r="D90" s="2">
        <f t="shared" si="2"/>
        <v>1.9118910501786917</v>
      </c>
      <c r="E90" s="2">
        <f t="shared" si="1"/>
        <v>2.1031004232090922E-2</v>
      </c>
      <c r="F90" s="2">
        <f t="shared" si="5"/>
        <v>1.3196299650956696E-2</v>
      </c>
      <c r="G90" s="2">
        <f t="shared" si="3"/>
        <v>7.8347045811342254E-3</v>
      </c>
      <c r="H90" s="2" t="str">
        <f t="shared" si="4"/>
        <v>Sell</v>
      </c>
    </row>
    <row r="91" spans="1:8" ht="13.5" x14ac:dyDescent="0.25">
      <c r="A91" s="3">
        <f>TITRES_STAT!B94</f>
        <v>42438</v>
      </c>
      <c r="B91" s="6">
        <f>TITRES_STAT!D94</f>
        <v>1.7692000000000001</v>
      </c>
      <c r="C91" s="2">
        <f t="shared" si="6"/>
        <v>1.9282263537322006</v>
      </c>
      <c r="D91" s="2">
        <f t="shared" si="2"/>
        <v>1.901321342758048</v>
      </c>
      <c r="E91" s="2">
        <f t="shared" si="1"/>
        <v>2.6905010974152654E-2</v>
      </c>
      <c r="F91" s="2">
        <f t="shared" si="5"/>
        <v>1.5938041915595891E-2</v>
      </c>
      <c r="G91" s="2">
        <f t="shared" si="3"/>
        <v>1.0966969058556764E-2</v>
      </c>
      <c r="H91" s="2" t="str">
        <f t="shared" si="4"/>
        <v>Sell</v>
      </c>
    </row>
    <row r="92" spans="1:8" ht="13.5" x14ac:dyDescent="0.25">
      <c r="A92" s="3">
        <f>TITRES_STAT!B95</f>
        <v>42439</v>
      </c>
      <c r="B92" s="6">
        <f>TITRES_STAT!D95</f>
        <v>1.7978000000000001</v>
      </c>
      <c r="C92" s="2">
        <f t="shared" si="6"/>
        <v>1.9242530685426313</v>
      </c>
      <c r="D92" s="2">
        <f t="shared" si="2"/>
        <v>1.8936530951463408</v>
      </c>
      <c r="E92" s="2">
        <f t="shared" ref="E92:E155" si="7">C92-D92</f>
        <v>3.0599973396290503E-2</v>
      </c>
      <c r="F92" s="2">
        <f t="shared" si="5"/>
        <v>1.8870428211734815E-2</v>
      </c>
      <c r="G92" s="2">
        <f t="shared" si="3"/>
        <v>1.1729545184555688E-2</v>
      </c>
      <c r="H92" s="2" t="str">
        <f t="shared" si="4"/>
        <v>Sell</v>
      </c>
    </row>
    <row r="93" spans="1:8" ht="13.5" x14ac:dyDescent="0.25">
      <c r="A93" s="3">
        <f>TITRES_STAT!B96</f>
        <v>42440</v>
      </c>
      <c r="B93" s="6">
        <f>TITRES_STAT!D96</f>
        <v>1.8072999999999999</v>
      </c>
      <c r="C93" s="2">
        <f t="shared" si="6"/>
        <v>1.917967981074534</v>
      </c>
      <c r="D93" s="2">
        <f t="shared" ref="D93:D156" si="8">$D$4*B93+(1-$D$4)*D92</f>
        <v>1.8872565695799453</v>
      </c>
      <c r="E93" s="2">
        <f t="shared" si="7"/>
        <v>3.0711411494588781E-2</v>
      </c>
      <c r="F93" s="2">
        <f t="shared" si="5"/>
        <v>2.1238624868305609E-2</v>
      </c>
      <c r="G93" s="2">
        <f t="shared" si="3"/>
        <v>9.4727866262831716E-3</v>
      </c>
      <c r="H93" s="2" t="str">
        <f t="shared" si="4"/>
        <v>Sell</v>
      </c>
    </row>
    <row r="94" spans="1:8" ht="13.5" x14ac:dyDescent="0.25">
      <c r="A94" s="3">
        <f>TITRES_STAT!B97</f>
        <v>42443</v>
      </c>
      <c r="B94" s="6">
        <f>TITRES_STAT!D97</f>
        <v>1.8358000000000001</v>
      </c>
      <c r="C94" s="2">
        <f t="shared" si="6"/>
        <v>1.9155729070630672</v>
      </c>
      <c r="D94" s="2">
        <f t="shared" si="8"/>
        <v>1.8834449718332826</v>
      </c>
      <c r="E94" s="2">
        <f t="shared" si="7"/>
        <v>3.2127935229784521E-2</v>
      </c>
      <c r="F94" s="2">
        <f t="shared" si="5"/>
        <v>2.3416486940601392E-2</v>
      </c>
      <c r="G94" s="2">
        <f t="shared" si="3"/>
        <v>8.7114482891831289E-3</v>
      </c>
      <c r="H94" s="2" t="str">
        <f t="shared" si="4"/>
        <v>Sell</v>
      </c>
    </row>
    <row r="95" spans="1:8" ht="13.5" x14ac:dyDescent="0.25">
      <c r="A95" s="3">
        <f>TITRES_STAT!B98</f>
        <v>42444</v>
      </c>
      <c r="B95" s="6">
        <f>TITRES_STAT!D98</f>
        <v>1.8072999999999999</v>
      </c>
      <c r="C95" s="2">
        <f t="shared" si="6"/>
        <v>1.9179309213610569</v>
      </c>
      <c r="D95" s="2">
        <f t="shared" si="8"/>
        <v>1.8778046035493356</v>
      </c>
      <c r="E95" s="2">
        <f t="shared" si="7"/>
        <v>4.0126317811721268E-2</v>
      </c>
      <c r="F95" s="2">
        <f t="shared" si="5"/>
        <v>2.6758453114825366E-2</v>
      </c>
      <c r="G95" s="2">
        <f t="shared" si="3"/>
        <v>1.3367864696895902E-2</v>
      </c>
      <c r="H95" s="2" t="str">
        <f t="shared" si="4"/>
        <v>Sell</v>
      </c>
    </row>
    <row r="96" spans="1:8" ht="13.5" x14ac:dyDescent="0.25">
      <c r="A96" s="3">
        <f>TITRES_STAT!B99</f>
        <v>42445</v>
      </c>
      <c r="B96" s="6">
        <f>TITRES_STAT!D99</f>
        <v>1.8548</v>
      </c>
      <c r="C96" s="2">
        <f t="shared" si="6"/>
        <v>1.9126184719208941</v>
      </c>
      <c r="D96" s="2">
        <f t="shared" si="8"/>
        <v>1.8761005588419775</v>
      </c>
      <c r="E96" s="2">
        <f t="shared" si="7"/>
        <v>3.6517913078916608E-2</v>
      </c>
      <c r="F96" s="2">
        <f t="shared" si="5"/>
        <v>2.8710345107643618E-2</v>
      </c>
      <c r="G96" s="2">
        <f t="shared" si="3"/>
        <v>7.8075679712729905E-3</v>
      </c>
      <c r="H96" s="2" t="str">
        <f t="shared" si="4"/>
        <v>Sell</v>
      </c>
    </row>
    <row r="97" spans="1:8" ht="13.5" x14ac:dyDescent="0.25">
      <c r="A97" s="3">
        <f>TITRES_STAT!B100</f>
        <v>42446</v>
      </c>
      <c r="B97" s="6">
        <f>TITRES_STAT!D100</f>
        <v>1.8072999999999999</v>
      </c>
      <c r="C97" s="2">
        <f t="shared" si="6"/>
        <v>1.9008002454715258</v>
      </c>
      <c r="D97" s="2">
        <f t="shared" si="8"/>
        <v>1.8710042211499791</v>
      </c>
      <c r="E97" s="2">
        <f t="shared" si="7"/>
        <v>2.979602432154671E-2</v>
      </c>
      <c r="F97" s="2">
        <f t="shared" si="5"/>
        <v>2.8927480950424238E-2</v>
      </c>
      <c r="G97" s="2">
        <f t="shared" si="3"/>
        <v>8.6854337112247243E-4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6">
        <f>TITRES_STAT!D101</f>
        <v>1.8452999999999999</v>
      </c>
      <c r="C98" s="2">
        <f t="shared" si="6"/>
        <v>1.8864155923220602</v>
      </c>
      <c r="D98" s="2">
        <f t="shared" si="8"/>
        <v>1.8691002047684993</v>
      </c>
      <c r="E98" s="2">
        <f t="shared" si="7"/>
        <v>1.731538755356099E-2</v>
      </c>
      <c r="F98" s="2">
        <f t="shared" si="5"/>
        <v>2.660506227105159E-2</v>
      </c>
      <c r="G98" s="2">
        <f t="shared" si="3"/>
        <v>-9.2896747174905994E-3</v>
      </c>
      <c r="H98" s="2" t="str">
        <f t="shared" si="4"/>
        <v>Hold</v>
      </c>
    </row>
    <row r="99" spans="1:8" ht="13.5" x14ac:dyDescent="0.25">
      <c r="A99" s="3">
        <f>TITRES_STAT!B102</f>
        <v>42450</v>
      </c>
      <c r="B99" s="6">
        <f>TITRES_STAT!D102</f>
        <v>1.8452999999999999</v>
      </c>
      <c r="C99" s="2">
        <f t="shared" si="6"/>
        <v>1.8815516550417435</v>
      </c>
      <c r="D99" s="2">
        <f t="shared" si="8"/>
        <v>1.8673372266374992</v>
      </c>
      <c r="E99" s="2">
        <f t="shared" si="7"/>
        <v>1.421442840424425E-2</v>
      </c>
      <c r="F99" s="2">
        <f t="shared" si="5"/>
        <v>2.4126935497690124E-2</v>
      </c>
      <c r="G99" s="2">
        <f t="shared" si="3"/>
        <v>-9.9125070934458735E-3</v>
      </c>
      <c r="H99" s="2" t="str">
        <f t="shared" si="4"/>
        <v>Hold</v>
      </c>
    </row>
    <row r="100" spans="1:8" ht="13.5" x14ac:dyDescent="0.25">
      <c r="A100" s="3">
        <f>TITRES_STAT!B103</f>
        <v>42451</v>
      </c>
      <c r="B100" s="6">
        <f>TITRES_STAT!D103</f>
        <v>1.8072999999999999</v>
      </c>
      <c r="C100" s="2">
        <f t="shared" si="6"/>
        <v>1.8715898619583982</v>
      </c>
      <c r="D100" s="2">
        <f t="shared" si="8"/>
        <v>1.8628900246643512</v>
      </c>
      <c r="E100" s="2">
        <f t="shared" si="7"/>
        <v>8.699837294046997E-3</v>
      </c>
      <c r="F100" s="2">
        <f t="shared" si="5"/>
        <v>2.1041515856961499E-2</v>
      </c>
      <c r="G100" s="2">
        <f t="shared" ref="G100:G163" si="9">E100-F100</f>
        <v>-1.2341678562914501E-2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6">
        <f>TITRES_STAT!D104</f>
        <v>1.8072999999999999</v>
      </c>
      <c r="C101" s="2">
        <f t="shared" si="6"/>
        <v>1.8558375755032601</v>
      </c>
      <c r="D101" s="2">
        <f t="shared" si="8"/>
        <v>1.8587722450595843</v>
      </c>
      <c r="E101" s="2">
        <f t="shared" si="7"/>
        <v>-2.9346695563241543E-3</v>
      </c>
      <c r="F101" s="2">
        <f t="shared" ref="F101:F164" si="11">(E101*(2/(10)))+((1-(2/10))*F100)</f>
        <v>1.6246278774304367E-2</v>
      </c>
      <c r="G101" s="2">
        <f t="shared" si="9"/>
        <v>-1.9180948330628521E-2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6">
        <f>TITRES_STAT!D105</f>
        <v>1.8072999999999999</v>
      </c>
      <c r="C102" s="2">
        <f t="shared" si="6"/>
        <v>1.8469087177335277</v>
      </c>
      <c r="D102" s="2">
        <f t="shared" si="8"/>
        <v>1.8549594861662817</v>
      </c>
      <c r="E102" s="2">
        <f t="shared" si="7"/>
        <v>-8.0507684327539852E-3</v>
      </c>
      <c r="F102" s="2">
        <f t="shared" si="11"/>
        <v>1.1386869332892697E-2</v>
      </c>
      <c r="G102" s="2">
        <f t="shared" si="9"/>
        <v>-1.9437637765646682E-2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6">
        <f>TITRES_STAT!D106</f>
        <v>1.8452999999999999</v>
      </c>
      <c r="C103" s="2">
        <f t="shared" si="6"/>
        <v>1.8408150688514464</v>
      </c>
      <c r="D103" s="2">
        <f t="shared" si="8"/>
        <v>1.854243968672483</v>
      </c>
      <c r="E103" s="2">
        <f t="shared" si="7"/>
        <v>-1.3428899821036566E-2</v>
      </c>
      <c r="F103" s="2">
        <f t="shared" si="11"/>
        <v>6.4237155021068439E-3</v>
      </c>
      <c r="G103" s="2">
        <f t="shared" si="9"/>
        <v>-1.9852615323143412E-2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6">
        <f>TITRES_STAT!D107</f>
        <v>1.8072999999999999</v>
      </c>
      <c r="C104" s="2">
        <f t="shared" si="6"/>
        <v>1.8400435197973777</v>
      </c>
      <c r="D104" s="2">
        <f t="shared" si="8"/>
        <v>1.8507666376597065</v>
      </c>
      <c r="E104" s="2">
        <f t="shared" si="7"/>
        <v>-1.0723117862328824E-2</v>
      </c>
      <c r="F104" s="2">
        <f t="shared" si="11"/>
        <v>2.9943488292197102E-3</v>
      </c>
      <c r="G104" s="2">
        <f t="shared" si="9"/>
        <v>-1.3717466691548535E-2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6">
        <f>TITRES_STAT!D108</f>
        <v>1.8072999999999999</v>
      </c>
      <c r="C105" s="2">
        <f t="shared" si="6"/>
        <v>1.8350060552131657</v>
      </c>
      <c r="D105" s="2">
        <f t="shared" si="8"/>
        <v>1.8475468867219504</v>
      </c>
      <c r="E105" s="2">
        <f t="shared" si="7"/>
        <v>-1.2540831508784711E-2</v>
      </c>
      <c r="F105" s="2">
        <f t="shared" si="11"/>
        <v>-1.1268723838117395E-4</v>
      </c>
      <c r="G105" s="2">
        <f t="shared" si="9"/>
        <v>-1.2428144270403537E-2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6">
        <f>TITRES_STAT!D109</f>
        <v>1.8072999999999999</v>
      </c>
      <c r="C106" s="2">
        <f t="shared" si="6"/>
        <v>1.8380512774880633</v>
      </c>
      <c r="D106" s="2">
        <f t="shared" si="8"/>
        <v>1.8445656358536577</v>
      </c>
      <c r="E106" s="2">
        <f t="shared" si="7"/>
        <v>-6.5143583655944415E-3</v>
      </c>
      <c r="F106" s="2">
        <f t="shared" si="11"/>
        <v>-1.3930214638238276E-3</v>
      </c>
      <c r="G106" s="2">
        <f t="shared" si="9"/>
        <v>-5.1213369017706137E-3</v>
      </c>
      <c r="H106" s="2" t="str">
        <f t="shared" si="10"/>
        <v>Hold</v>
      </c>
    </row>
    <row r="107" spans="1:8" ht="13.5" x14ac:dyDescent="0.25">
      <c r="A107" s="3">
        <f>TITRES_STAT!B110</f>
        <v>42460</v>
      </c>
      <c r="B107" s="6">
        <f>TITRES_STAT!D110</f>
        <v>1.7786999999999999</v>
      </c>
      <c r="C107" s="2">
        <f t="shared" si="6"/>
        <v>1.8333203117206689</v>
      </c>
      <c r="D107" s="2">
        <f t="shared" si="8"/>
        <v>1.8396866998644981</v>
      </c>
      <c r="E107" s="2">
        <f t="shared" si="7"/>
        <v>-6.3663881438291714E-3</v>
      </c>
      <c r="F107" s="2">
        <f t="shared" si="11"/>
        <v>-2.3876947998248965E-3</v>
      </c>
      <c r="G107" s="2">
        <f t="shared" si="9"/>
        <v>-3.9786933440042749E-3</v>
      </c>
      <c r="H107" s="2" t="str">
        <f t="shared" si="10"/>
        <v>Hold</v>
      </c>
    </row>
    <row r="108" spans="1:8" ht="13.5" x14ac:dyDescent="0.25">
      <c r="A108" s="3">
        <f>TITRES_STAT!B111</f>
        <v>42461</v>
      </c>
      <c r="B108" s="6">
        <f>TITRES_STAT!D111</f>
        <v>1.7597</v>
      </c>
      <c r="C108" s="2">
        <f t="shared" si="6"/>
        <v>1.8351633406867198</v>
      </c>
      <c r="D108" s="2">
        <f t="shared" si="8"/>
        <v>1.8337617591337945</v>
      </c>
      <c r="E108" s="2">
        <f t="shared" si="7"/>
        <v>1.4015815529253572E-3</v>
      </c>
      <c r="F108" s="2">
        <f t="shared" si="11"/>
        <v>-1.6298395292748459E-3</v>
      </c>
      <c r="G108" s="2">
        <f t="shared" si="9"/>
        <v>3.0314210822002031E-3</v>
      </c>
      <c r="H108" s="2" t="str">
        <f t="shared" si="10"/>
        <v>Sell</v>
      </c>
    </row>
    <row r="109" spans="1:8" ht="13.5" x14ac:dyDescent="0.25">
      <c r="A109" s="3">
        <f>TITRES_STAT!B112</f>
        <v>42464</v>
      </c>
      <c r="B109" s="6">
        <f>TITRES_STAT!D112</f>
        <v>1.7597</v>
      </c>
      <c r="C109" s="2">
        <f t="shared" si="6"/>
        <v>1.8367228267349167</v>
      </c>
      <c r="D109" s="2">
        <f t="shared" si="8"/>
        <v>1.8282757029016614</v>
      </c>
      <c r="E109" s="2">
        <f t="shared" si="7"/>
        <v>8.4471238332552989E-3</v>
      </c>
      <c r="F109" s="2">
        <f t="shared" si="11"/>
        <v>3.8555314323118306E-4</v>
      </c>
      <c r="G109" s="2">
        <f t="shared" si="9"/>
        <v>8.0615706900241165E-3</v>
      </c>
      <c r="H109" s="2" t="str">
        <f t="shared" si="10"/>
        <v>Sell</v>
      </c>
    </row>
    <row r="110" spans="1:8" ht="13.5" x14ac:dyDescent="0.25">
      <c r="A110" s="3">
        <f>TITRES_STAT!B113</f>
        <v>42465</v>
      </c>
      <c r="B110" s="6">
        <f>TITRES_STAT!D113</f>
        <v>1.7883</v>
      </c>
      <c r="C110" s="2">
        <f t="shared" si="6"/>
        <v>1.832196238006468</v>
      </c>
      <c r="D110" s="2">
        <f t="shared" si="8"/>
        <v>1.8253145397237607</v>
      </c>
      <c r="E110" s="2">
        <f t="shared" si="7"/>
        <v>6.8816982827073492E-3</v>
      </c>
      <c r="F110" s="2">
        <f t="shared" si="11"/>
        <v>1.6847821711264163E-3</v>
      </c>
      <c r="G110" s="2">
        <f t="shared" si="9"/>
        <v>5.1969161115809331E-3</v>
      </c>
      <c r="H110" s="2" t="str">
        <f t="shared" si="10"/>
        <v>Sell</v>
      </c>
    </row>
    <row r="111" spans="1:8" ht="13.5" x14ac:dyDescent="0.25">
      <c r="A111" s="3">
        <f>TITRES_STAT!B114</f>
        <v>42466</v>
      </c>
      <c r="B111" s="6">
        <f>TITRES_STAT!D114</f>
        <v>1.7502</v>
      </c>
      <c r="C111" s="2">
        <f t="shared" si="6"/>
        <v>1.8283660475439345</v>
      </c>
      <c r="D111" s="2">
        <f t="shared" si="8"/>
        <v>1.8197504997442229</v>
      </c>
      <c r="E111" s="2">
        <f t="shared" si="7"/>
        <v>8.6155477997116314E-3</v>
      </c>
      <c r="F111" s="2">
        <f t="shared" si="11"/>
        <v>3.0709352968434599E-3</v>
      </c>
      <c r="G111" s="2">
        <f t="shared" si="9"/>
        <v>5.5446125028681716E-3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6">
        <f>TITRES_STAT!D115</f>
        <v>1.7597</v>
      </c>
      <c r="C112" s="2">
        <f t="shared" si="6"/>
        <v>1.82512511715256</v>
      </c>
      <c r="D112" s="2">
        <f t="shared" si="8"/>
        <v>1.8153023145779841</v>
      </c>
      <c r="E112" s="2">
        <f t="shared" si="7"/>
        <v>9.8228025745759062E-3</v>
      </c>
      <c r="F112" s="2">
        <f t="shared" si="11"/>
        <v>4.4213087523899495E-3</v>
      </c>
      <c r="G112" s="2">
        <f t="shared" si="9"/>
        <v>5.4014938221859567E-3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6">
        <f>TITRES_STAT!D116</f>
        <v>1.7692000000000001</v>
      </c>
      <c r="C113" s="2">
        <f t="shared" si="6"/>
        <v>1.8282289452829352</v>
      </c>
      <c r="D113" s="2">
        <f t="shared" si="8"/>
        <v>1.8118873283129484</v>
      </c>
      <c r="E113" s="2">
        <f t="shared" si="7"/>
        <v>1.6341616969986816E-2</v>
      </c>
      <c r="F113" s="2">
        <f t="shared" si="11"/>
        <v>6.8053703959093234E-3</v>
      </c>
      <c r="G113" s="2">
        <f t="shared" si="9"/>
        <v>9.5362465740774921E-3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6">
        <f>TITRES_STAT!D117</f>
        <v>1.7978000000000001</v>
      </c>
      <c r="C114" s="2">
        <f t="shared" si="6"/>
        <v>1.8250091075470991</v>
      </c>
      <c r="D114" s="2">
        <f t="shared" si="8"/>
        <v>1.8108438225119894</v>
      </c>
      <c r="E114" s="2">
        <f t="shared" si="7"/>
        <v>1.416528503510972E-2</v>
      </c>
      <c r="F114" s="2">
        <f t="shared" si="11"/>
        <v>8.2773533237494035E-3</v>
      </c>
      <c r="G114" s="2">
        <f t="shared" si="9"/>
        <v>5.8879317113603169E-3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6">
        <f>TITRES_STAT!D118</f>
        <v>1.7692000000000001</v>
      </c>
      <c r="C115" s="2">
        <f t="shared" si="6"/>
        <v>1.82228462946293</v>
      </c>
      <c r="D115" s="2">
        <f t="shared" si="8"/>
        <v>1.8077590949185085</v>
      </c>
      <c r="E115" s="2">
        <f t="shared" si="7"/>
        <v>1.4525534544421514E-2</v>
      </c>
      <c r="F115" s="2">
        <f t="shared" si="11"/>
        <v>9.5269895678838264E-3</v>
      </c>
      <c r="G115" s="2">
        <f t="shared" si="9"/>
        <v>4.9985449765376881E-3</v>
      </c>
      <c r="H115" s="2" t="str">
        <f t="shared" si="10"/>
        <v>Sell</v>
      </c>
    </row>
    <row r="116" spans="1:8" ht="13.5" x14ac:dyDescent="0.25">
      <c r="A116" s="3">
        <f>TITRES_STAT!B119</f>
        <v>42473</v>
      </c>
      <c r="B116" s="6">
        <f>TITRES_STAT!D119</f>
        <v>1.7597</v>
      </c>
      <c r="C116" s="2">
        <f t="shared" si="6"/>
        <v>1.8199793018532484</v>
      </c>
      <c r="D116" s="2">
        <f t="shared" si="8"/>
        <v>1.8041991619615818</v>
      </c>
      <c r="E116" s="2">
        <f t="shared" si="7"/>
        <v>1.57801398916666E-2</v>
      </c>
      <c r="F116" s="2">
        <f t="shared" si="11"/>
        <v>1.0777619632640381E-2</v>
      </c>
      <c r="G116" s="2">
        <f t="shared" si="9"/>
        <v>5.0025202590262188E-3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6">
        <f>TITRES_STAT!D120</f>
        <v>1.7121999999999999</v>
      </c>
      <c r="C117" s="2">
        <f t="shared" si="6"/>
        <v>1.8136286400296717</v>
      </c>
      <c r="D117" s="2">
        <f t="shared" si="8"/>
        <v>1.7973844092236868</v>
      </c>
      <c r="E117" s="2">
        <f t="shared" si="7"/>
        <v>1.6244230805984916E-2</v>
      </c>
      <c r="F117" s="2">
        <f t="shared" si="11"/>
        <v>1.187094186730929E-2</v>
      </c>
      <c r="G117" s="2">
        <f t="shared" si="9"/>
        <v>4.3732889386756263E-3</v>
      </c>
      <c r="H117" s="2" t="str">
        <f t="shared" si="10"/>
        <v>Sell</v>
      </c>
    </row>
    <row r="118" spans="1:8" ht="13.5" x14ac:dyDescent="0.25">
      <c r="A118" s="3">
        <f>TITRES_STAT!B121</f>
        <v>42475</v>
      </c>
      <c r="B118" s="6">
        <f>TITRES_STAT!D121</f>
        <v>1.7121999999999999</v>
      </c>
      <c r="C118" s="2">
        <f t="shared" si="6"/>
        <v>1.8053319261789529</v>
      </c>
      <c r="D118" s="2">
        <f t="shared" si="8"/>
        <v>1.7910744529848952</v>
      </c>
      <c r="E118" s="2">
        <f t="shared" si="7"/>
        <v>1.4257473194057679E-2</v>
      </c>
      <c r="F118" s="2">
        <f t="shared" si="11"/>
        <v>1.2348248132658968E-2</v>
      </c>
      <c r="G118" s="2">
        <f t="shared" si="9"/>
        <v>1.9092250613987113E-3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6">
        <f>TITRES_STAT!D122</f>
        <v>1.7121999999999999</v>
      </c>
      <c r="C119" s="2">
        <f t="shared" si="6"/>
        <v>1.7983116298437292</v>
      </c>
      <c r="D119" s="2">
        <f t="shared" si="8"/>
        <v>1.78523190091194</v>
      </c>
      <c r="E119" s="2">
        <f t="shared" si="7"/>
        <v>1.3079728931789214E-2</v>
      </c>
      <c r="F119" s="2">
        <f t="shared" si="11"/>
        <v>1.2494544292485019E-2</v>
      </c>
      <c r="G119" s="2">
        <f t="shared" si="9"/>
        <v>5.851846393041954E-4</v>
      </c>
      <c r="H119" s="2" t="str">
        <f t="shared" si="10"/>
        <v>Sell</v>
      </c>
    </row>
    <row r="120" spans="1:8" ht="13.5" x14ac:dyDescent="0.25">
      <c r="A120" s="3">
        <f>TITRES_STAT!B123</f>
        <v>42479</v>
      </c>
      <c r="B120" s="6">
        <f>TITRES_STAT!D123</f>
        <v>1.7121999999999999</v>
      </c>
      <c r="C120" s="2">
        <f t="shared" si="6"/>
        <v>1.7967713790985402</v>
      </c>
      <c r="D120" s="2">
        <f t="shared" si="8"/>
        <v>1.7798221304740185</v>
      </c>
      <c r="E120" s="2">
        <f t="shared" si="7"/>
        <v>1.694924862452174E-2</v>
      </c>
      <c r="F120" s="2">
        <f t="shared" si="11"/>
        <v>1.3385485158892364E-2</v>
      </c>
      <c r="G120" s="2">
        <f t="shared" si="9"/>
        <v>3.5637634656293764E-3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6">
        <f>TITRES_STAT!D124</f>
        <v>1.7025999999999999</v>
      </c>
      <c r="C121" s="2">
        <f t="shared" si="6"/>
        <v>1.7896065515449187</v>
      </c>
      <c r="D121" s="2">
        <f t="shared" si="8"/>
        <v>1.7741019726611282</v>
      </c>
      <c r="E121" s="2">
        <f t="shared" si="7"/>
        <v>1.5504578883790421E-2</v>
      </c>
      <c r="F121" s="2">
        <f t="shared" si="11"/>
        <v>1.3809303903871976E-2</v>
      </c>
      <c r="G121" s="2">
        <f t="shared" si="9"/>
        <v>1.6952749799184451E-3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6">
        <f>TITRES_STAT!D125</f>
        <v>1.7025999999999999</v>
      </c>
      <c r="C122" s="2">
        <f t="shared" si="6"/>
        <v>1.7850055436149312</v>
      </c>
      <c r="D122" s="2">
        <f t="shared" si="8"/>
        <v>1.7688055302417853</v>
      </c>
      <c r="E122" s="2">
        <f t="shared" si="7"/>
        <v>1.6200013373145916E-2</v>
      </c>
      <c r="F122" s="2">
        <f t="shared" si="11"/>
        <v>1.4287445797726764E-2</v>
      </c>
      <c r="G122" s="2">
        <f t="shared" si="9"/>
        <v>1.912567575419152E-3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6">
        <f>TITRES_STAT!D126</f>
        <v>1.7025999999999999</v>
      </c>
      <c r="C123" s="2">
        <f t="shared" si="6"/>
        <v>1.7825739215203265</v>
      </c>
      <c r="D123" s="2">
        <f t="shared" si="8"/>
        <v>1.763901416890542</v>
      </c>
      <c r="E123" s="2">
        <f t="shared" si="7"/>
        <v>1.8672504629784425E-2</v>
      </c>
      <c r="F123" s="2">
        <f t="shared" si="11"/>
        <v>1.5164457564138298E-2</v>
      </c>
      <c r="G123" s="2">
        <f t="shared" si="9"/>
        <v>3.5080470656461277E-3</v>
      </c>
      <c r="H123" s="2" t="str">
        <f t="shared" si="10"/>
        <v>Sell</v>
      </c>
    </row>
    <row r="124" spans="1:8" ht="13.5" x14ac:dyDescent="0.25">
      <c r="A124" s="3">
        <f>TITRES_STAT!B127</f>
        <v>42485</v>
      </c>
      <c r="B124" s="6">
        <f>TITRES_STAT!D127</f>
        <v>1.7025999999999999</v>
      </c>
      <c r="C124" s="2">
        <f t="shared" si="6"/>
        <v>1.7849163951325839</v>
      </c>
      <c r="D124" s="2">
        <f t="shared" si="8"/>
        <v>1.7593605711949463</v>
      </c>
      <c r="E124" s="2">
        <f t="shared" si="7"/>
        <v>2.5555823937637667E-2</v>
      </c>
      <c r="F124" s="2">
        <f t="shared" si="11"/>
        <v>1.7242730838838174E-2</v>
      </c>
      <c r="G124" s="2">
        <f t="shared" si="9"/>
        <v>8.3130930987994935E-3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6">
        <f>TITRES_STAT!D128</f>
        <v>1.7025999999999999</v>
      </c>
      <c r="C125" s="2">
        <f t="shared" si="6"/>
        <v>1.7824984881891095</v>
      </c>
      <c r="D125" s="2">
        <f t="shared" si="8"/>
        <v>1.7551560844397651</v>
      </c>
      <c r="E125" s="2">
        <f t="shared" si="7"/>
        <v>2.7342403749344379E-2</v>
      </c>
      <c r="F125" s="2">
        <f t="shared" si="11"/>
        <v>1.9262665420939417E-2</v>
      </c>
      <c r="G125" s="2">
        <f t="shared" si="9"/>
        <v>8.0797383284049624E-3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6">
        <f>TITRES_STAT!D129</f>
        <v>1.6551</v>
      </c>
      <c r="C126" s="2">
        <f t="shared" si="6"/>
        <v>1.7789910284677082</v>
      </c>
      <c r="D126" s="2">
        <f t="shared" si="8"/>
        <v>1.7477445226294122</v>
      </c>
      <c r="E126" s="2">
        <f t="shared" si="7"/>
        <v>3.1246505838296024E-2</v>
      </c>
      <c r="F126" s="2">
        <f t="shared" si="11"/>
        <v>2.1659433504410741E-2</v>
      </c>
      <c r="G126" s="2">
        <f t="shared" si="9"/>
        <v>9.5870723338852826E-3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6">
        <f>TITRES_STAT!D130</f>
        <v>1.6931</v>
      </c>
      <c r="C127" s="2">
        <f t="shared" si="6"/>
        <v>1.7687154856265224</v>
      </c>
      <c r="D127" s="2">
        <f t="shared" si="8"/>
        <v>1.7436967802124188</v>
      </c>
      <c r="E127" s="2">
        <f t="shared" si="7"/>
        <v>2.5018705414103559E-2</v>
      </c>
      <c r="F127" s="2">
        <f t="shared" si="11"/>
        <v>2.2331287886349305E-2</v>
      </c>
      <c r="G127" s="2">
        <f t="shared" si="9"/>
        <v>2.6874175277542545E-3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6">
        <f>TITRES_STAT!D131</f>
        <v>1.7692000000000001</v>
      </c>
      <c r="C128" s="2">
        <f t="shared" si="6"/>
        <v>1.7600207955301344</v>
      </c>
      <c r="D128" s="2">
        <f t="shared" si="8"/>
        <v>1.7455859076040916</v>
      </c>
      <c r="E128" s="2">
        <f t="shared" si="7"/>
        <v>1.443488792604275E-2</v>
      </c>
      <c r="F128" s="2">
        <f t="shared" si="11"/>
        <v>2.0752007894287994E-2</v>
      </c>
      <c r="G128" s="2">
        <f t="shared" si="9"/>
        <v>-6.3171199682452439E-3</v>
      </c>
      <c r="H128" s="2" t="str">
        <f t="shared" si="10"/>
        <v>Hold</v>
      </c>
    </row>
    <row r="129" spans="1:8" ht="13.5" x14ac:dyDescent="0.25">
      <c r="A129" s="3">
        <f>TITRES_STAT!B132</f>
        <v>42492</v>
      </c>
      <c r="B129" s="6">
        <f>TITRES_STAT!D132</f>
        <v>1.7217</v>
      </c>
      <c r="C129" s="2">
        <f t="shared" si="6"/>
        <v>1.7526637500639599</v>
      </c>
      <c r="D129" s="2">
        <f t="shared" si="8"/>
        <v>1.7438165811148996</v>
      </c>
      <c r="E129" s="2">
        <f t="shared" si="7"/>
        <v>8.8471689490603467E-3</v>
      </c>
      <c r="F129" s="2">
        <f t="shared" si="11"/>
        <v>1.8371040105242466E-2</v>
      </c>
      <c r="G129" s="2">
        <f t="shared" si="9"/>
        <v>-9.523871156182119E-3</v>
      </c>
      <c r="H129" s="2" t="str">
        <f t="shared" si="10"/>
        <v>Hold</v>
      </c>
    </row>
    <row r="130" spans="1:8" ht="13.5" x14ac:dyDescent="0.25">
      <c r="A130" s="3">
        <f>TITRES_STAT!B133</f>
        <v>42493</v>
      </c>
      <c r="B130" s="6">
        <f>TITRES_STAT!D133</f>
        <v>1.7312000000000001</v>
      </c>
      <c r="C130" s="2">
        <f t="shared" si="6"/>
        <v>1.7464385577464276</v>
      </c>
      <c r="D130" s="2">
        <f t="shared" si="8"/>
        <v>1.7428820195508328</v>
      </c>
      <c r="E130" s="2">
        <f t="shared" si="7"/>
        <v>3.5565381955948716E-3</v>
      </c>
      <c r="F130" s="2">
        <f t="shared" si="11"/>
        <v>1.5408139723312947E-2</v>
      </c>
      <c r="G130" s="2">
        <f t="shared" si="9"/>
        <v>-1.1851601527718076E-2</v>
      </c>
      <c r="H130" s="2" t="str">
        <f t="shared" si="10"/>
        <v>Hold</v>
      </c>
    </row>
    <row r="131" spans="1:8" ht="13.5" x14ac:dyDescent="0.25">
      <c r="A131" s="3">
        <f>TITRES_STAT!B134</f>
        <v>42494</v>
      </c>
      <c r="B131" s="6">
        <f>TITRES_STAT!D134</f>
        <v>1.7502</v>
      </c>
      <c r="C131" s="2">
        <f t="shared" si="6"/>
        <v>1.7396941642469772</v>
      </c>
      <c r="D131" s="2">
        <f t="shared" si="8"/>
        <v>1.743424092176697</v>
      </c>
      <c r="E131" s="2">
        <f t="shared" si="7"/>
        <v>-3.7299279297198229E-3</v>
      </c>
      <c r="F131" s="2">
        <f t="shared" si="11"/>
        <v>1.1580526192706393E-2</v>
      </c>
      <c r="G131" s="2">
        <f t="shared" si="9"/>
        <v>-1.5310454122426216E-2</v>
      </c>
      <c r="H131" s="2" t="str">
        <f t="shared" si="10"/>
        <v>Hold</v>
      </c>
    </row>
    <row r="132" spans="1:8" ht="13.5" x14ac:dyDescent="0.25">
      <c r="A132" s="3">
        <f>TITRES_STAT!B135</f>
        <v>42495</v>
      </c>
      <c r="B132" s="6">
        <f>TITRES_STAT!D135</f>
        <v>1.7217</v>
      </c>
      <c r="C132" s="2">
        <f t="shared" si="6"/>
        <v>1.7339873697474422</v>
      </c>
      <c r="D132" s="2">
        <f t="shared" si="8"/>
        <v>1.7418149001636083</v>
      </c>
      <c r="E132" s="2">
        <f t="shared" si="7"/>
        <v>-7.8275304161661285E-3</v>
      </c>
      <c r="F132" s="2">
        <f t="shared" si="11"/>
        <v>7.6989148709318903E-3</v>
      </c>
      <c r="G132" s="2">
        <f t="shared" si="9"/>
        <v>-1.5526445287098019E-2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6">
        <f>TITRES_STAT!D136</f>
        <v>1.7121999999999999</v>
      </c>
      <c r="C133" s="2">
        <f t="shared" si="6"/>
        <v>1.729158543632451</v>
      </c>
      <c r="D133" s="2">
        <f t="shared" si="8"/>
        <v>1.7396212038551928</v>
      </c>
      <c r="E133" s="2">
        <f t="shared" si="7"/>
        <v>-1.0462660222741782E-2</v>
      </c>
      <c r="F133" s="2">
        <f t="shared" si="11"/>
        <v>4.0665998521971563E-3</v>
      </c>
      <c r="G133" s="2">
        <f t="shared" si="9"/>
        <v>-1.4529260074938939E-2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6">
        <f>TITRES_STAT!D137</f>
        <v>1.7121999999999999</v>
      </c>
      <c r="C134" s="2">
        <f t="shared" si="6"/>
        <v>1.7250726138428432</v>
      </c>
      <c r="D134" s="2">
        <f t="shared" si="8"/>
        <v>1.737590003569623</v>
      </c>
      <c r="E134" s="2">
        <f t="shared" si="7"/>
        <v>-1.2517389726779848E-2</v>
      </c>
      <c r="F134" s="2">
        <f t="shared" si="11"/>
        <v>7.4980193640175564E-4</v>
      </c>
      <c r="G134" s="2">
        <f t="shared" si="9"/>
        <v>-1.3267191663181604E-2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6">
        <f>TITRES_STAT!D138</f>
        <v>1.7502</v>
      </c>
      <c r="C135" s="2">
        <f t="shared" si="6"/>
        <v>1.7216152886362519</v>
      </c>
      <c r="D135" s="2">
        <f t="shared" si="8"/>
        <v>1.7385240773792805</v>
      </c>
      <c r="E135" s="2">
        <f t="shared" si="7"/>
        <v>-1.6908788743028591E-2</v>
      </c>
      <c r="F135" s="2">
        <f t="shared" si="11"/>
        <v>-2.7819161994843138E-3</v>
      </c>
      <c r="G135" s="2">
        <f t="shared" si="9"/>
        <v>-1.4126872543544278E-2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6">
        <f>TITRES_STAT!D139</f>
        <v>1.7597</v>
      </c>
      <c r="C136" s="2">
        <f t="shared" si="6"/>
        <v>1.7113821673075977</v>
      </c>
      <c r="D136" s="2">
        <f t="shared" si="8"/>
        <v>1.7400926642400745</v>
      </c>
      <c r="E136" s="2">
        <f t="shared" si="7"/>
        <v>-2.8710496932476737E-2</v>
      </c>
      <c r="F136" s="2">
        <f t="shared" si="11"/>
        <v>-7.9676323460827984E-3</v>
      </c>
      <c r="G136" s="2">
        <f t="shared" si="9"/>
        <v>-2.074286458639394E-2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6">
        <f>TITRES_STAT!D140</f>
        <v>1.7692000000000001</v>
      </c>
      <c r="C137" s="2">
        <f t="shared" si="6"/>
        <v>1.7085695261833518</v>
      </c>
      <c r="D137" s="2">
        <f t="shared" si="8"/>
        <v>1.7422487631852541</v>
      </c>
      <c r="E137" s="2">
        <f t="shared" si="7"/>
        <v>-3.367923700190234E-2</v>
      </c>
      <c r="F137" s="2">
        <f t="shared" si="11"/>
        <v>-1.3109953277246707E-2</v>
      </c>
      <c r="G137" s="2">
        <f t="shared" si="9"/>
        <v>-2.0569283724655635E-2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6">
        <f>TITRES_STAT!D141</f>
        <v>1.7883</v>
      </c>
      <c r="C138" s="2">
        <f t="shared" si="6"/>
        <v>1.7178972913859132</v>
      </c>
      <c r="D138" s="2">
        <f t="shared" si="8"/>
        <v>1.7456599659122725</v>
      </c>
      <c r="E138" s="2">
        <f t="shared" si="7"/>
        <v>-2.7762674526359277E-2</v>
      </c>
      <c r="F138" s="2">
        <f t="shared" si="11"/>
        <v>-1.6040497527069222E-2</v>
      </c>
      <c r="G138" s="2">
        <f t="shared" si="9"/>
        <v>-1.1722176999290054E-2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6">
        <f>TITRES_STAT!D142</f>
        <v>1.8168</v>
      </c>
      <c r="C139" s="2">
        <f t="shared" si="6"/>
        <v>1.7184823234803881</v>
      </c>
      <c r="D139" s="2">
        <f t="shared" si="8"/>
        <v>1.7509295980669188</v>
      </c>
      <c r="E139" s="2">
        <f t="shared" si="7"/>
        <v>-3.2447274586530739E-2</v>
      </c>
      <c r="F139" s="2">
        <f t="shared" si="11"/>
        <v>-1.9321852938961527E-2</v>
      </c>
      <c r="G139" s="2">
        <f t="shared" si="9"/>
        <v>-1.3125421647569212E-2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6">
        <f>TITRES_STAT!D143</f>
        <v>1.8072999999999999</v>
      </c>
      <c r="C140" s="2">
        <f t="shared" si="6"/>
        <v>1.7204388890987901</v>
      </c>
      <c r="D140" s="2">
        <f t="shared" si="8"/>
        <v>1.7551051833952951</v>
      </c>
      <c r="E140" s="2">
        <f t="shared" si="7"/>
        <v>-3.4666294296505029E-2</v>
      </c>
      <c r="F140" s="2">
        <f t="shared" si="11"/>
        <v>-2.239074121047023E-2</v>
      </c>
      <c r="G140" s="2">
        <f t="shared" si="9"/>
        <v>-1.2275553086034799E-2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6">
        <f>TITRES_STAT!D144</f>
        <v>1.8072999999999999</v>
      </c>
      <c r="C141" s="2">
        <f t="shared" si="6"/>
        <v>1.72501752154513</v>
      </c>
      <c r="D141" s="2">
        <f t="shared" si="8"/>
        <v>1.7589714661067546</v>
      </c>
      <c r="E141" s="2">
        <f t="shared" si="7"/>
        <v>-3.3953944561624594E-2</v>
      </c>
      <c r="F141" s="2">
        <f t="shared" si="11"/>
        <v>-2.4703381880701106E-2</v>
      </c>
      <c r="G141" s="2">
        <f t="shared" si="9"/>
        <v>-9.2505626809234881E-3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6">
        <f>TITRES_STAT!D145</f>
        <v>1.9118999999999999</v>
      </c>
      <c r="C142" s="2">
        <f t="shared" si="6"/>
        <v>1.7245071336151099</v>
      </c>
      <c r="D142" s="2">
        <f t="shared" si="8"/>
        <v>1.7702995056544024</v>
      </c>
      <c r="E142" s="2">
        <f t="shared" si="7"/>
        <v>-4.5792372039292539E-2</v>
      </c>
      <c r="F142" s="2">
        <f t="shared" si="11"/>
        <v>-2.8921179912419395E-2</v>
      </c>
      <c r="G142" s="2">
        <f t="shared" si="9"/>
        <v>-1.6871192126873144E-2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6">
        <f>TITRES_STAT!D146</f>
        <v>2.0261</v>
      </c>
      <c r="C143" s="2">
        <f t="shared" ref="C143:C206" si="12">$C$4*B133+C142*(1-$C$4)</f>
        <v>1.7226137284435545</v>
      </c>
      <c r="D143" s="2">
        <f t="shared" si="8"/>
        <v>1.7892476904207431</v>
      </c>
      <c r="E143" s="2">
        <f t="shared" si="7"/>
        <v>-6.6633961977188516E-2</v>
      </c>
      <c r="F143" s="2">
        <f t="shared" si="11"/>
        <v>-3.6463736325373225E-2</v>
      </c>
      <c r="G143" s="2">
        <f t="shared" si="9"/>
        <v>-3.0170225651815291E-2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6">
        <f>TITRES_STAT!D147</f>
        <v>2.1116999999999999</v>
      </c>
      <c r="C144" s="2">
        <f t="shared" si="12"/>
        <v>1.7210116163753153</v>
      </c>
      <c r="D144" s="2">
        <f t="shared" si="8"/>
        <v>1.8131330466858733</v>
      </c>
      <c r="E144" s="2">
        <f t="shared" si="7"/>
        <v>-9.2121430310557972E-2</v>
      </c>
      <c r="F144" s="2">
        <f t="shared" si="11"/>
        <v>-4.7595275122410172E-2</v>
      </c>
      <c r="G144" s="2">
        <f t="shared" si="9"/>
        <v>-4.4526155188147801E-2</v>
      </c>
      <c r="H144" s="2" t="str">
        <f t="shared" si="10"/>
        <v>Hold</v>
      </c>
    </row>
    <row r="145" spans="1:8" ht="13.5" x14ac:dyDescent="0.25">
      <c r="A145" s="3">
        <f>TITRES_STAT!B148</f>
        <v>42514</v>
      </c>
      <c r="B145" s="6">
        <f>TITRES_STAT!D148</f>
        <v>2.2353000000000001</v>
      </c>
      <c r="C145" s="2">
        <f t="shared" si="12"/>
        <v>1.7255021369329591</v>
      </c>
      <c r="D145" s="2">
        <f t="shared" si="8"/>
        <v>1.84440467285729</v>
      </c>
      <c r="E145" s="2">
        <f t="shared" si="7"/>
        <v>-0.11890253592433098</v>
      </c>
      <c r="F145" s="2">
        <f t="shared" si="11"/>
        <v>-6.1856727282794337E-2</v>
      </c>
      <c r="G145" s="2">
        <f t="shared" si="9"/>
        <v>-5.704580864153664E-2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6">
        <f>TITRES_STAT!D149</f>
        <v>2.2829000000000002</v>
      </c>
      <c r="C146" s="2">
        <f t="shared" si="12"/>
        <v>1.7307633466355807</v>
      </c>
      <c r="D146" s="2">
        <f t="shared" si="8"/>
        <v>1.8768858082011945</v>
      </c>
      <c r="E146" s="2">
        <f t="shared" si="7"/>
        <v>-0.14612246156561381</v>
      </c>
      <c r="F146" s="2">
        <f t="shared" si="11"/>
        <v>-7.8709874139358232E-2</v>
      </c>
      <c r="G146" s="2">
        <f t="shared" si="9"/>
        <v>-6.7412587426255582E-2</v>
      </c>
      <c r="H146" s="2" t="str">
        <f t="shared" si="10"/>
        <v>Hold</v>
      </c>
    </row>
    <row r="147" spans="1:8" ht="13.5" x14ac:dyDescent="0.25">
      <c r="A147" s="3">
        <f>TITRES_STAT!B150</f>
        <v>42516</v>
      </c>
      <c r="B147" s="6">
        <f>TITRES_STAT!D150</f>
        <v>2.3018999999999998</v>
      </c>
      <c r="C147" s="2">
        <f t="shared" si="12"/>
        <v>1.7366766779224145</v>
      </c>
      <c r="D147" s="2">
        <f t="shared" si="8"/>
        <v>1.908368340927032</v>
      </c>
      <c r="E147" s="2">
        <f t="shared" si="7"/>
        <v>-0.17169166300461747</v>
      </c>
      <c r="F147" s="2">
        <f t="shared" si="11"/>
        <v>-9.7306231912410085E-2</v>
      </c>
      <c r="G147" s="2">
        <f t="shared" si="9"/>
        <v>-7.4385431092207382E-2</v>
      </c>
      <c r="H147" s="2" t="str">
        <f t="shared" si="10"/>
        <v>Hold</v>
      </c>
    </row>
    <row r="148" spans="1:8" ht="13.5" x14ac:dyDescent="0.25">
      <c r="A148" s="3">
        <f>TITRES_STAT!B151</f>
        <v>42517</v>
      </c>
      <c r="B148" s="6">
        <f>TITRES_STAT!D151</f>
        <v>2.34</v>
      </c>
      <c r="C148" s="2">
        <f t="shared" si="12"/>
        <v>1.7446187274728122</v>
      </c>
      <c r="D148" s="2">
        <f t="shared" si="8"/>
        <v>1.9403410564139185</v>
      </c>
      <c r="E148" s="2">
        <f t="shared" si="7"/>
        <v>-0.1957223289411063</v>
      </c>
      <c r="F148" s="2">
        <f t="shared" si="11"/>
        <v>-0.11698945131814933</v>
      </c>
      <c r="G148" s="2">
        <f t="shared" si="9"/>
        <v>-7.873287762295697E-2</v>
      </c>
      <c r="H148" s="2" t="str">
        <f t="shared" si="10"/>
        <v>Hold</v>
      </c>
    </row>
    <row r="149" spans="1:8" ht="13.5" x14ac:dyDescent="0.25">
      <c r="A149" s="3">
        <f>TITRES_STAT!B152</f>
        <v>42520</v>
      </c>
      <c r="B149" s="6">
        <f>TITRES_STAT!D152</f>
        <v>2.3969999999999998</v>
      </c>
      <c r="C149" s="2">
        <f t="shared" si="12"/>
        <v>1.755723538630841</v>
      </c>
      <c r="D149" s="2">
        <f t="shared" si="8"/>
        <v>1.9741676448277024</v>
      </c>
      <c r="E149" s="2">
        <f t="shared" si="7"/>
        <v>-0.21844410619686139</v>
      </c>
      <c r="F149" s="2">
        <f t="shared" si="11"/>
        <v>-0.13728038229389175</v>
      </c>
      <c r="G149" s="2">
        <f t="shared" si="9"/>
        <v>-8.1163723902969637E-2</v>
      </c>
      <c r="H149" s="2" t="str">
        <f t="shared" si="10"/>
        <v>Hold</v>
      </c>
    </row>
    <row r="150" spans="1:8" ht="13.5" x14ac:dyDescent="0.25">
      <c r="A150" s="3">
        <f>TITRES_STAT!B153</f>
        <v>42521</v>
      </c>
      <c r="B150" s="6">
        <f>TITRES_STAT!D153</f>
        <v>2.4159999999999999</v>
      </c>
      <c r="C150" s="2">
        <f t="shared" si="12"/>
        <v>1.7636583788414808</v>
      </c>
      <c r="D150" s="2">
        <f t="shared" si="8"/>
        <v>2.0068959674330578</v>
      </c>
      <c r="E150" s="2">
        <f t="shared" si="7"/>
        <v>-0.24323758859157696</v>
      </c>
      <c r="F150" s="2">
        <f t="shared" si="11"/>
        <v>-0.15847182355342881</v>
      </c>
      <c r="G150" s="2">
        <f t="shared" si="9"/>
        <v>-8.4765765038148144E-2</v>
      </c>
      <c r="H150" s="2" t="str">
        <f t="shared" si="10"/>
        <v>Hold</v>
      </c>
    </row>
    <row r="151" spans="1:8" ht="13.5" x14ac:dyDescent="0.25">
      <c r="A151" s="3">
        <f>TITRES_STAT!B154</f>
        <v>42522</v>
      </c>
      <c r="B151" s="6">
        <f>TITRES_STAT!D154</f>
        <v>2.3113999999999999</v>
      </c>
      <c r="C151" s="2">
        <f t="shared" si="12"/>
        <v>1.7703724744043299</v>
      </c>
      <c r="D151" s="2">
        <f t="shared" si="8"/>
        <v>2.0294518216972759</v>
      </c>
      <c r="E151" s="2">
        <f t="shared" si="7"/>
        <v>-0.25907934729294602</v>
      </c>
      <c r="F151" s="2">
        <f t="shared" si="11"/>
        <v>-0.17859332830133226</v>
      </c>
      <c r="G151" s="2">
        <f t="shared" si="9"/>
        <v>-8.0486018991613756E-2</v>
      </c>
      <c r="H151" s="2" t="str">
        <f t="shared" si="10"/>
        <v>Hold</v>
      </c>
    </row>
    <row r="152" spans="1:8" ht="13.5" x14ac:dyDescent="0.25">
      <c r="A152" s="3">
        <f>TITRES_STAT!B155</f>
        <v>42523</v>
      </c>
      <c r="B152" s="6">
        <f>TITRES_STAT!D155</f>
        <v>2.2448000000000001</v>
      </c>
      <c r="C152" s="2">
        <f t="shared" si="12"/>
        <v>1.7921459398805868</v>
      </c>
      <c r="D152" s="2">
        <f t="shared" si="8"/>
        <v>2.0454035386085887</v>
      </c>
      <c r="E152" s="2">
        <f t="shared" si="7"/>
        <v>-0.25325759872800191</v>
      </c>
      <c r="F152" s="2">
        <f t="shared" si="11"/>
        <v>-0.19352618238666622</v>
      </c>
      <c r="G152" s="2">
        <f t="shared" si="9"/>
        <v>-5.9731416341335691E-2</v>
      </c>
      <c r="H152" s="2" t="str">
        <f t="shared" si="10"/>
        <v>Hold</v>
      </c>
    </row>
    <row r="153" spans="1:8" ht="13.5" x14ac:dyDescent="0.25">
      <c r="A153" s="3">
        <f>TITRES_STAT!B156</f>
        <v>42524</v>
      </c>
      <c r="B153" s="6">
        <f>TITRES_STAT!D156</f>
        <v>2.1307</v>
      </c>
      <c r="C153" s="2">
        <f t="shared" si="12"/>
        <v>1.8281388722066505</v>
      </c>
      <c r="D153" s="2">
        <f t="shared" si="8"/>
        <v>2.0517217950079525</v>
      </c>
      <c r="E153" s="2">
        <f t="shared" si="7"/>
        <v>-0.22358292280130199</v>
      </c>
      <c r="F153" s="2">
        <f t="shared" si="11"/>
        <v>-0.19953753046959338</v>
      </c>
      <c r="G153" s="2">
        <f t="shared" si="9"/>
        <v>-2.4045392331708604E-2</v>
      </c>
      <c r="H153" s="2" t="str">
        <f t="shared" si="10"/>
        <v>Hold</v>
      </c>
    </row>
    <row r="154" spans="1:8" ht="13.5" x14ac:dyDescent="0.25">
      <c r="A154" s="3">
        <f>TITRES_STAT!B157</f>
        <v>42527</v>
      </c>
      <c r="B154" s="6">
        <f>TITRES_STAT!D157</f>
        <v>2.0640999999999998</v>
      </c>
      <c r="C154" s="2">
        <f t="shared" si="12"/>
        <v>1.8717636610979349</v>
      </c>
      <c r="D154" s="2">
        <f t="shared" si="8"/>
        <v>2.0526386990814376</v>
      </c>
      <c r="E154" s="2">
        <f t="shared" si="7"/>
        <v>-0.18087503798350268</v>
      </c>
      <c r="F154" s="2">
        <f t="shared" si="11"/>
        <v>-0.19580503197237525</v>
      </c>
      <c r="G154" s="2">
        <f t="shared" si="9"/>
        <v>1.492999398887257E-2</v>
      </c>
      <c r="H154" s="2" t="str">
        <f t="shared" si="10"/>
        <v>Sell</v>
      </c>
    </row>
    <row r="155" spans="1:8" ht="13.5" x14ac:dyDescent="0.25">
      <c r="A155" s="3">
        <f>TITRES_STAT!B158</f>
        <v>42528</v>
      </c>
      <c r="B155" s="6">
        <f>TITRES_STAT!D158</f>
        <v>1.9784999999999999</v>
      </c>
      <c r="C155" s="2">
        <f t="shared" si="12"/>
        <v>1.9276923286213294</v>
      </c>
      <c r="D155" s="2">
        <f t="shared" si="8"/>
        <v>2.0471469435939236</v>
      </c>
      <c r="E155" s="2">
        <f t="shared" si="7"/>
        <v>-0.11945461497259413</v>
      </c>
      <c r="F155" s="2">
        <f t="shared" si="11"/>
        <v>-0.18053494857241906</v>
      </c>
      <c r="G155" s="2">
        <f t="shared" si="9"/>
        <v>6.1080333599824926E-2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6">
        <f>TITRES_STAT!D159</f>
        <v>1.8929</v>
      </c>
      <c r="C156" s="2">
        <f t="shared" si="12"/>
        <v>1.9823396626795866</v>
      </c>
      <c r="D156" s="2">
        <f t="shared" si="8"/>
        <v>2.0357212440684478</v>
      </c>
      <c r="E156" s="2">
        <f t="shared" ref="E156:E219" si="13">C156-D156</f>
        <v>-5.3381581388861177E-2</v>
      </c>
      <c r="F156" s="2">
        <f t="shared" si="11"/>
        <v>-0.15510427513570749</v>
      </c>
      <c r="G156" s="2">
        <f t="shared" si="9"/>
        <v>0.10172269374684631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6">
        <f>TITRES_STAT!D160</f>
        <v>1.8452999999999999</v>
      </c>
      <c r="C157" s="2">
        <f t="shared" si="12"/>
        <v>2.0315027914981116</v>
      </c>
      <c r="D157" s="2">
        <f t="shared" ref="D157:D220" si="14">$D$4*B157+(1-$D$4)*D156</f>
        <v>2.0216159667300442</v>
      </c>
      <c r="E157" s="2">
        <f t="shared" si="13"/>
        <v>9.8868247680674592E-3</v>
      </c>
      <c r="F157" s="2">
        <f t="shared" si="11"/>
        <v>-0.1221060551549525</v>
      </c>
      <c r="G157" s="2">
        <f t="shared" si="9"/>
        <v>0.13199287992301995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6">
        <f>TITRES_STAT!D161</f>
        <v>1.7978000000000001</v>
      </c>
      <c r="C158" s="2">
        <f t="shared" si="12"/>
        <v>2.078963900498402</v>
      </c>
      <c r="D158" s="2">
        <f t="shared" si="14"/>
        <v>2.0050370062315221</v>
      </c>
      <c r="E158" s="2">
        <f t="shared" si="13"/>
        <v>7.3926894266879817E-2</v>
      </c>
      <c r="F158" s="2">
        <f t="shared" si="11"/>
        <v>-8.2899465270586031E-2</v>
      </c>
      <c r="G158" s="2">
        <f t="shared" si="9"/>
        <v>0.15682635953746585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6">
        <f>TITRES_STAT!D162</f>
        <v>1.9024000000000001</v>
      </c>
      <c r="C159" s="2">
        <f t="shared" si="12"/>
        <v>2.1278925311909553</v>
      </c>
      <c r="D159" s="2">
        <f t="shared" si="14"/>
        <v>1.9974342650291872</v>
      </c>
      <c r="E159" s="2">
        <f t="shared" si="13"/>
        <v>0.13045826616176814</v>
      </c>
      <c r="F159" s="2">
        <f t="shared" si="11"/>
        <v>-4.0227918984115194E-2</v>
      </c>
      <c r="G159" s="2">
        <f t="shared" si="9"/>
        <v>0.17068618514588335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6">
        <f>TITRES_STAT!D163</f>
        <v>1.988</v>
      </c>
      <c r="C160" s="2">
        <f t="shared" si="12"/>
        <v>2.1722167571615776</v>
      </c>
      <c r="D160" s="2">
        <f t="shared" si="14"/>
        <v>1.9967354305825806</v>
      </c>
      <c r="E160" s="2">
        <f t="shared" si="13"/>
        <v>0.17548132657899695</v>
      </c>
      <c r="F160" s="2">
        <f t="shared" si="11"/>
        <v>2.9139301285072416E-3</v>
      </c>
      <c r="G160" s="2">
        <f t="shared" si="9"/>
        <v>0.17256739645048971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6">
        <f>TITRES_STAT!D164</f>
        <v>2.1021999999999998</v>
      </c>
      <c r="C161" s="2">
        <f t="shared" si="12"/>
        <v>2.1936295637521042</v>
      </c>
      <c r="D161" s="2">
        <f t="shared" si="14"/>
        <v>2.004547620909797</v>
      </c>
      <c r="E161" s="2">
        <f t="shared" si="13"/>
        <v>0.18908194284230717</v>
      </c>
      <c r="F161" s="2">
        <f t="shared" si="11"/>
        <v>4.0147532671267229E-2</v>
      </c>
      <c r="G161" s="2">
        <f t="shared" si="9"/>
        <v>0.14893441017103995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6">
        <f>TITRES_STAT!D165</f>
        <v>2.1878000000000002</v>
      </c>
      <c r="C162" s="2">
        <f t="shared" si="12"/>
        <v>2.2015019385594727</v>
      </c>
      <c r="D162" s="2">
        <f t="shared" si="14"/>
        <v>2.0181218712127751</v>
      </c>
      <c r="E162" s="2">
        <f t="shared" si="13"/>
        <v>0.18338006734669765</v>
      </c>
      <c r="F162" s="2">
        <f t="shared" si="11"/>
        <v>6.8794039606353316E-2</v>
      </c>
      <c r="G162" s="2">
        <f t="shared" si="9"/>
        <v>0.11458602774034433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6">
        <f>TITRES_STAT!D166</f>
        <v>2.1686999999999999</v>
      </c>
      <c r="C163" s="2">
        <f t="shared" si="12"/>
        <v>2.190609332627246</v>
      </c>
      <c r="D163" s="2">
        <f t="shared" si="14"/>
        <v>2.0292758066784953</v>
      </c>
      <c r="E163" s="2">
        <f t="shared" si="13"/>
        <v>0.16133352594875072</v>
      </c>
      <c r="F163" s="2">
        <f t="shared" si="11"/>
        <v>8.73019368748328E-2</v>
      </c>
      <c r="G163" s="2">
        <f t="shared" si="9"/>
        <v>7.4031589073917922E-2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6">
        <f>TITRES_STAT!D167</f>
        <v>2.1116999999999999</v>
      </c>
      <c r="C164" s="2">
        <f t="shared" si="12"/>
        <v>2.1711463583769004</v>
      </c>
      <c r="D164" s="2">
        <f t="shared" si="14"/>
        <v>2.0353813024800882</v>
      </c>
      <c r="E164" s="2">
        <f t="shared" si="13"/>
        <v>0.1357650558968122</v>
      </c>
      <c r="F164" s="2">
        <f t="shared" si="11"/>
        <v>9.6994560679228695E-2</v>
      </c>
      <c r="G164" s="2">
        <f t="shared" ref="G164:G227" si="15">E164-F164</f>
        <v>3.8770495217583509E-2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42542</v>
      </c>
      <c r="B165" s="6">
        <f>TITRES_STAT!D168</f>
        <v>1.9975000000000001</v>
      </c>
      <c r="C165" s="2">
        <f t="shared" si="12"/>
        <v>2.1415084570881464</v>
      </c>
      <c r="D165" s="2">
        <f t="shared" si="14"/>
        <v>2.0325752800741559</v>
      </c>
      <c r="E165" s="2">
        <f t="shared" si="13"/>
        <v>0.10893317701399052</v>
      </c>
      <c r="F165" s="2">
        <f t="shared" ref="F165:F228" si="17">(E165*(2/(10)))+((1-(2/10))*F164)</f>
        <v>9.9382283946181066E-2</v>
      </c>
      <c r="G165" s="2">
        <f t="shared" si="15"/>
        <v>9.5508930678094572E-3</v>
      </c>
      <c r="H165" s="2" t="str">
        <f t="shared" si="16"/>
        <v>Sell</v>
      </c>
    </row>
    <row r="166" spans="1:8" ht="13.5" x14ac:dyDescent="0.25">
      <c r="A166" s="3">
        <f>TITRES_STAT!B169</f>
        <v>42543</v>
      </c>
      <c r="B166" s="6">
        <f>TITRES_STAT!D169</f>
        <v>2.0926</v>
      </c>
      <c r="C166" s="2">
        <f t="shared" si="12"/>
        <v>2.1032610021515086</v>
      </c>
      <c r="D166" s="2">
        <f t="shared" si="14"/>
        <v>2.0370215556242184</v>
      </c>
      <c r="E166" s="2">
        <f t="shared" si="13"/>
        <v>6.6239446527290191E-2</v>
      </c>
      <c r="F166" s="2">
        <f t="shared" si="17"/>
        <v>9.2753716462402908E-2</v>
      </c>
      <c r="G166" s="2">
        <f t="shared" si="15"/>
        <v>-2.6514269935112716E-2</v>
      </c>
      <c r="H166" s="2" t="str">
        <f t="shared" si="16"/>
        <v>Hold</v>
      </c>
    </row>
    <row r="167" spans="1:8" ht="13.5" x14ac:dyDescent="0.25">
      <c r="A167" s="3">
        <f>TITRES_STAT!B170</f>
        <v>42544</v>
      </c>
      <c r="B167" s="6">
        <f>TITRES_STAT!D170</f>
        <v>2.0640999999999998</v>
      </c>
      <c r="C167" s="2">
        <f t="shared" si="12"/>
        <v>2.0635746941281998</v>
      </c>
      <c r="D167" s="2">
        <f t="shared" si="14"/>
        <v>2.0390273663187206</v>
      </c>
      <c r="E167" s="2">
        <f t="shared" si="13"/>
        <v>2.4547327809479214E-2</v>
      </c>
      <c r="F167" s="2">
        <f t="shared" si="17"/>
        <v>7.9112438731818169E-2</v>
      </c>
      <c r="G167" s="2">
        <f t="shared" si="15"/>
        <v>-5.4565110922338955E-2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6">
        <f>TITRES_STAT!D171</f>
        <v>1.95</v>
      </c>
      <c r="C168" s="2">
        <f t="shared" si="12"/>
        <v>2.0226862796469383</v>
      </c>
      <c r="D168" s="2">
        <f t="shared" si="14"/>
        <v>2.0324327465914078</v>
      </c>
      <c r="E168" s="2">
        <f t="shared" si="13"/>
        <v>-9.7464669444695673E-3</v>
      </c>
      <c r="F168" s="2">
        <f t="shared" si="17"/>
        <v>6.134065759656062E-2</v>
      </c>
      <c r="G168" s="2">
        <f t="shared" si="15"/>
        <v>-7.1087124541030194E-2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6">
        <f>TITRES_STAT!D172</f>
        <v>1.95</v>
      </c>
      <c r="C169" s="2">
        <f t="shared" si="12"/>
        <v>2.0041806981627941</v>
      </c>
      <c r="D169" s="2">
        <f t="shared" si="14"/>
        <v>2.0263266172142664</v>
      </c>
      <c r="E169" s="2">
        <f t="shared" si="13"/>
        <v>-2.214591905147234E-2</v>
      </c>
      <c r="F169" s="2">
        <f t="shared" si="17"/>
        <v>4.4643342266954031E-2</v>
      </c>
      <c r="G169" s="2">
        <f t="shared" si="15"/>
        <v>-6.6789261318426371E-2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6">
        <f>TITRES_STAT!D173</f>
        <v>1.9309000000000001</v>
      </c>
      <c r="C170" s="2">
        <f t="shared" si="12"/>
        <v>2.0016913599839028</v>
      </c>
      <c r="D170" s="2">
        <f t="shared" si="14"/>
        <v>2.0192579789020986</v>
      </c>
      <c r="E170" s="2">
        <f t="shared" si="13"/>
        <v>-1.7566618918195775E-2</v>
      </c>
      <c r="F170" s="2">
        <f t="shared" si="17"/>
        <v>3.2201350029924074E-2</v>
      </c>
      <c r="G170" s="2">
        <f t="shared" si="15"/>
        <v>-4.9767968948119849E-2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6">
        <f>TITRES_STAT!D174</f>
        <v>1.8738999999999999</v>
      </c>
      <c r="C171" s="2">
        <f t="shared" si="12"/>
        <v>2.0171542276786867</v>
      </c>
      <c r="D171" s="2">
        <f t="shared" si="14"/>
        <v>2.0084907212056469</v>
      </c>
      <c r="E171" s="2">
        <f t="shared" si="13"/>
        <v>8.663506473039817E-3</v>
      </c>
      <c r="F171" s="2">
        <f t="shared" si="17"/>
        <v>2.7493781318547222E-2</v>
      </c>
      <c r="G171" s="2">
        <f t="shared" si="15"/>
        <v>-1.8830274845507405E-2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6">
        <f>TITRES_STAT!D175</f>
        <v>1.8929</v>
      </c>
      <c r="C172" s="2">
        <f t="shared" si="12"/>
        <v>2.0434074234204274</v>
      </c>
      <c r="D172" s="2">
        <f t="shared" si="14"/>
        <v>1.9999284455607842</v>
      </c>
      <c r="E172" s="2">
        <f t="shared" si="13"/>
        <v>4.3478977859643164E-2</v>
      </c>
      <c r="F172" s="2">
        <f t="shared" si="17"/>
        <v>3.069082062676641E-2</v>
      </c>
      <c r="G172" s="2">
        <f t="shared" si="15"/>
        <v>1.2788157232876754E-2</v>
      </c>
      <c r="H172" s="2" t="str">
        <f t="shared" si="16"/>
        <v>Sell</v>
      </c>
    </row>
    <row r="173" spans="1:8" ht="13.5" x14ac:dyDescent="0.25">
      <c r="A173" s="3">
        <f>TITRES_STAT!B176</f>
        <v>42552</v>
      </c>
      <c r="B173" s="6">
        <f>TITRES_STAT!D176</f>
        <v>1.8834</v>
      </c>
      <c r="C173" s="2">
        <f t="shared" si="12"/>
        <v>2.0626832044326693</v>
      </c>
      <c r="D173" s="2">
        <f t="shared" si="14"/>
        <v>1.9912967088525779</v>
      </c>
      <c r="E173" s="2">
        <f t="shared" si="13"/>
        <v>7.1386495580091358E-2</v>
      </c>
      <c r="F173" s="2">
        <f t="shared" si="17"/>
        <v>3.8829955617431397E-2</v>
      </c>
      <c r="G173" s="2">
        <f t="shared" si="15"/>
        <v>3.2556539962659961E-2</v>
      </c>
      <c r="H173" s="2" t="str">
        <f t="shared" si="16"/>
        <v>Sell</v>
      </c>
    </row>
    <row r="174" spans="1:8" ht="13.5" x14ac:dyDescent="0.25">
      <c r="A174" s="3">
        <f>TITRES_STAT!B177</f>
        <v>42555</v>
      </c>
      <c r="B174" s="6">
        <f>TITRES_STAT!D177</f>
        <v>1.8834</v>
      </c>
      <c r="C174" s="2">
        <f t="shared" si="12"/>
        <v>2.070224249904566</v>
      </c>
      <c r="D174" s="2">
        <f t="shared" si="14"/>
        <v>1.9833043600486833</v>
      </c>
      <c r="E174" s="2">
        <f t="shared" si="13"/>
        <v>8.6919889855882726E-2</v>
      </c>
      <c r="F174" s="2">
        <f t="shared" si="17"/>
        <v>4.8447942465121671E-2</v>
      </c>
      <c r="G174" s="2">
        <f t="shared" si="15"/>
        <v>3.8471947390761055E-2</v>
      </c>
      <c r="H174" s="2" t="str">
        <f t="shared" si="16"/>
        <v>Sell</v>
      </c>
    </row>
    <row r="175" spans="1:8" ht="13.5" x14ac:dyDescent="0.25">
      <c r="A175" s="3">
        <f>TITRES_STAT!B178</f>
        <v>42559</v>
      </c>
      <c r="B175" s="6">
        <f>TITRES_STAT!D178</f>
        <v>1.8834</v>
      </c>
      <c r="C175" s="2">
        <f t="shared" si="12"/>
        <v>2.0590359037654022</v>
      </c>
      <c r="D175" s="2">
        <f t="shared" si="14"/>
        <v>1.9759040370821142</v>
      </c>
      <c r="E175" s="2">
        <f t="shared" si="13"/>
        <v>8.3131866683288091E-2</v>
      </c>
      <c r="F175" s="2">
        <f t="shared" si="17"/>
        <v>5.5384727308754961E-2</v>
      </c>
      <c r="G175" s="2">
        <f t="shared" si="15"/>
        <v>2.7747139374533131E-2</v>
      </c>
      <c r="H175" s="2" t="str">
        <f t="shared" si="16"/>
        <v>Sell</v>
      </c>
    </row>
    <row r="176" spans="1:8" ht="13.5" x14ac:dyDescent="0.25">
      <c r="A176" s="3">
        <f>TITRES_STAT!B179</f>
        <v>42562</v>
      </c>
      <c r="B176" s="6">
        <f>TITRES_STAT!D179</f>
        <v>1.8834</v>
      </c>
      <c r="C176" s="2">
        <f t="shared" si="12"/>
        <v>2.0641996108784175</v>
      </c>
      <c r="D176" s="2">
        <f t="shared" si="14"/>
        <v>1.9690518861871427</v>
      </c>
      <c r="E176" s="2">
        <f t="shared" si="13"/>
        <v>9.514772469127486E-2</v>
      </c>
      <c r="F176" s="2">
        <f t="shared" si="17"/>
        <v>6.3337326785258941E-2</v>
      </c>
      <c r="G176" s="2">
        <f t="shared" si="15"/>
        <v>3.1810397906015919E-2</v>
      </c>
      <c r="H176" s="2" t="str">
        <f t="shared" si="16"/>
        <v>Sell</v>
      </c>
    </row>
    <row r="177" spans="1:8" ht="13.5" x14ac:dyDescent="0.25">
      <c r="A177" s="3">
        <f>TITRES_STAT!B180</f>
        <v>42563</v>
      </c>
      <c r="B177" s="6">
        <f>TITRES_STAT!D180</f>
        <v>1.8834</v>
      </c>
      <c r="C177" s="2">
        <f t="shared" si="12"/>
        <v>2.0641842861278916</v>
      </c>
      <c r="D177" s="2">
        <f t="shared" si="14"/>
        <v>1.9627073020251322</v>
      </c>
      <c r="E177" s="2">
        <f t="shared" si="13"/>
        <v>0.1014769841027594</v>
      </c>
      <c r="F177" s="2">
        <f t="shared" si="17"/>
        <v>7.0965258248759044E-2</v>
      </c>
      <c r="G177" s="2">
        <f t="shared" si="15"/>
        <v>3.051172585400036E-2</v>
      </c>
      <c r="H177" s="2" t="str">
        <f t="shared" si="16"/>
        <v>Sell</v>
      </c>
    </row>
    <row r="178" spans="1:8" ht="13.5" x14ac:dyDescent="0.25">
      <c r="A178" s="3">
        <f>TITRES_STAT!B181</f>
        <v>42564</v>
      </c>
      <c r="B178" s="6">
        <f>TITRES_STAT!D181</f>
        <v>1.8358000000000001</v>
      </c>
      <c r="C178" s="2">
        <f t="shared" si="12"/>
        <v>2.0466174728774469</v>
      </c>
      <c r="D178" s="2">
        <f t="shared" si="14"/>
        <v>1.9533067611343817</v>
      </c>
      <c r="E178" s="2">
        <f t="shared" si="13"/>
        <v>9.3310711743065156E-2</v>
      </c>
      <c r="F178" s="2">
        <f t="shared" si="17"/>
        <v>7.5434348947620272E-2</v>
      </c>
      <c r="G178" s="2">
        <f t="shared" si="15"/>
        <v>1.7876362795444883E-2</v>
      </c>
      <c r="H178" s="2" t="str">
        <f t="shared" si="16"/>
        <v>Sell</v>
      </c>
    </row>
    <row r="179" spans="1:8" ht="13.5" x14ac:dyDescent="0.25">
      <c r="A179" s="3">
        <f>TITRES_STAT!B182</f>
        <v>42565</v>
      </c>
      <c r="B179" s="6">
        <f>TITRES_STAT!D182</f>
        <v>1.9024000000000001</v>
      </c>
      <c r="C179" s="2">
        <f t="shared" si="12"/>
        <v>2.0317532462809167</v>
      </c>
      <c r="D179" s="2">
        <f t="shared" si="14"/>
        <v>1.9495358899392423</v>
      </c>
      <c r="E179" s="2">
        <f t="shared" si="13"/>
        <v>8.2217356341674375E-2</v>
      </c>
      <c r="F179" s="2">
        <f t="shared" si="17"/>
        <v>7.6790950426431095E-2</v>
      </c>
      <c r="G179" s="2">
        <f t="shared" si="15"/>
        <v>5.4264059152432792E-3</v>
      </c>
      <c r="H179" s="2" t="str">
        <f t="shared" si="16"/>
        <v>Sell</v>
      </c>
    </row>
    <row r="180" spans="1:8" ht="13.5" x14ac:dyDescent="0.25">
      <c r="A180" s="3">
        <f>TITRES_STAT!B183</f>
        <v>42566</v>
      </c>
      <c r="B180" s="6">
        <f>TITRES_STAT!D183</f>
        <v>1.8834</v>
      </c>
      <c r="C180" s="2">
        <f t="shared" si="12"/>
        <v>2.0162373622376988</v>
      </c>
      <c r="D180" s="2">
        <f t="shared" si="14"/>
        <v>1.9446369351289281</v>
      </c>
      <c r="E180" s="2">
        <f t="shared" si="13"/>
        <v>7.1600427108770681E-2</v>
      </c>
      <c r="F180" s="2">
        <f t="shared" si="17"/>
        <v>7.5752845762899021E-2</v>
      </c>
      <c r="G180" s="2">
        <f t="shared" si="15"/>
        <v>-4.1524186541283398E-3</v>
      </c>
      <c r="H180" s="2" t="str">
        <f t="shared" si="16"/>
        <v>Hold</v>
      </c>
    </row>
    <row r="181" spans="1:8" ht="13.5" x14ac:dyDescent="0.25">
      <c r="A181" s="3">
        <f>TITRES_STAT!B184</f>
        <v>42569</v>
      </c>
      <c r="B181" s="6">
        <f>TITRES_STAT!D184</f>
        <v>1.8548</v>
      </c>
      <c r="C181" s="2">
        <f t="shared" si="12"/>
        <v>1.994339306508822</v>
      </c>
      <c r="D181" s="2">
        <f t="shared" si="14"/>
        <v>1.9379823473416</v>
      </c>
      <c r="E181" s="2">
        <f t="shared" si="13"/>
        <v>5.6356959167221943E-2</v>
      </c>
      <c r="F181" s="2">
        <f t="shared" si="17"/>
        <v>7.1873668443763611E-2</v>
      </c>
      <c r="G181" s="2">
        <f t="shared" si="15"/>
        <v>-1.5516709276541668E-2</v>
      </c>
      <c r="H181" s="2" t="str">
        <f t="shared" si="16"/>
        <v>Hold</v>
      </c>
    </row>
    <row r="182" spans="1:8" ht="13.5" x14ac:dyDescent="0.25">
      <c r="A182" s="3">
        <f>TITRES_STAT!B185</f>
        <v>42570</v>
      </c>
      <c r="B182" s="6">
        <f>TITRES_STAT!D185</f>
        <v>1.8358000000000001</v>
      </c>
      <c r="C182" s="2">
        <f t="shared" si="12"/>
        <v>1.9787332593536187</v>
      </c>
      <c r="D182" s="2">
        <f t="shared" si="14"/>
        <v>1.9304132845755555</v>
      </c>
      <c r="E182" s="2">
        <f t="shared" si="13"/>
        <v>4.8319974778063157E-2</v>
      </c>
      <c r="F182" s="2">
        <f t="shared" si="17"/>
        <v>6.7162929710623515E-2</v>
      </c>
      <c r="G182" s="2">
        <f t="shared" si="15"/>
        <v>-1.8842954932560357E-2</v>
      </c>
      <c r="H182" s="2" t="str">
        <f t="shared" si="16"/>
        <v>Hold</v>
      </c>
    </row>
    <row r="183" spans="1:8" ht="13.5" x14ac:dyDescent="0.25">
      <c r="A183" s="3">
        <f>TITRES_STAT!B186</f>
        <v>42571</v>
      </c>
      <c r="B183" s="6">
        <f>TITRES_STAT!D186</f>
        <v>1.8452999999999999</v>
      </c>
      <c r="C183" s="2">
        <f t="shared" si="12"/>
        <v>1.9640666040684467</v>
      </c>
      <c r="D183" s="2">
        <f t="shared" si="14"/>
        <v>1.924108596829218</v>
      </c>
      <c r="E183" s="2">
        <f t="shared" si="13"/>
        <v>3.995800723922871E-2</v>
      </c>
      <c r="F183" s="2">
        <f t="shared" si="17"/>
        <v>6.1721945216344554E-2</v>
      </c>
      <c r="G183" s="2">
        <f t="shared" si="15"/>
        <v>-2.1763937977115844E-2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6">
        <f>TITRES_STAT!D187</f>
        <v>1.8452999999999999</v>
      </c>
      <c r="C184" s="2">
        <f t="shared" si="12"/>
        <v>1.9516563572886856</v>
      </c>
      <c r="D184" s="2">
        <f t="shared" si="14"/>
        <v>1.9182709229900166</v>
      </c>
      <c r="E184" s="2">
        <f t="shared" si="13"/>
        <v>3.3385434298669026E-2</v>
      </c>
      <c r="F184" s="2">
        <f t="shared" si="17"/>
        <v>5.6054643032809451E-2</v>
      </c>
      <c r="G184" s="2">
        <f t="shared" si="15"/>
        <v>-2.2669208734140425E-2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6">
        <f>TITRES_STAT!D188</f>
        <v>1.8452999999999999</v>
      </c>
      <c r="C185" s="2">
        <f t="shared" si="12"/>
        <v>1.9411553792442722</v>
      </c>
      <c r="D185" s="2">
        <f t="shared" si="14"/>
        <v>1.9128656694352004</v>
      </c>
      <c r="E185" s="2">
        <f t="shared" si="13"/>
        <v>2.828970980907175E-2</v>
      </c>
      <c r="F185" s="2">
        <f t="shared" si="17"/>
        <v>5.0501656388061915E-2</v>
      </c>
      <c r="G185" s="2">
        <f t="shared" si="15"/>
        <v>-2.2211946578990165E-2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6">
        <f>TITRES_STAT!D189</f>
        <v>1.8834</v>
      </c>
      <c r="C186" s="2">
        <f t="shared" si="12"/>
        <v>1.9322699362836149</v>
      </c>
      <c r="D186" s="2">
        <f t="shared" si="14"/>
        <v>1.9106830272548152</v>
      </c>
      <c r="E186" s="2">
        <f t="shared" si="13"/>
        <v>2.1586909028799672E-2</v>
      </c>
      <c r="F186" s="2">
        <f t="shared" si="17"/>
        <v>4.4718706916209466E-2</v>
      </c>
      <c r="G186" s="2">
        <f t="shared" si="15"/>
        <v>-2.3131797887409794E-2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6">
        <f>TITRES_STAT!D190</f>
        <v>1.9118999999999999</v>
      </c>
      <c r="C187" s="2">
        <f t="shared" si="12"/>
        <v>1.9247514845476741</v>
      </c>
      <c r="D187" s="2">
        <f t="shared" si="14"/>
        <v>1.9107731733840883</v>
      </c>
      <c r="E187" s="2">
        <f t="shared" si="13"/>
        <v>1.3978311163585833E-2</v>
      </c>
      <c r="F187" s="2">
        <f t="shared" si="17"/>
        <v>3.8570627765684741E-2</v>
      </c>
      <c r="G187" s="2">
        <f t="shared" si="15"/>
        <v>-2.4592316602098908E-2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6">
        <f>TITRES_STAT!D191</f>
        <v>1.9403999999999999</v>
      </c>
      <c r="C188" s="2">
        <f t="shared" si="12"/>
        <v>1.9110666407711088</v>
      </c>
      <c r="D188" s="2">
        <f t="shared" si="14"/>
        <v>1.912967753133415</v>
      </c>
      <c r="E188" s="2">
        <f t="shared" si="13"/>
        <v>-1.9011123623062787E-3</v>
      </c>
      <c r="F188" s="2">
        <f t="shared" si="17"/>
        <v>3.0476279740086536E-2</v>
      </c>
      <c r="G188" s="2">
        <f t="shared" si="15"/>
        <v>-3.2377392102392814E-2</v>
      </c>
      <c r="H188" s="2" t="str">
        <f t="shared" si="16"/>
        <v>Hold</v>
      </c>
    </row>
    <row r="189" spans="1:8" ht="13.5" x14ac:dyDescent="0.25">
      <c r="A189" s="3">
        <f>TITRES_STAT!B192</f>
        <v>42580</v>
      </c>
      <c r="B189" s="6">
        <f>TITRES_STAT!D192</f>
        <v>1.9024000000000001</v>
      </c>
      <c r="C189" s="2">
        <f t="shared" si="12"/>
        <v>1.9097333114217074</v>
      </c>
      <c r="D189" s="2">
        <f t="shared" si="14"/>
        <v>1.912184956605014</v>
      </c>
      <c r="E189" s="2">
        <f t="shared" si="13"/>
        <v>-2.4516451833065389E-3</v>
      </c>
      <c r="F189" s="2">
        <f t="shared" si="17"/>
        <v>2.3890694755407924E-2</v>
      </c>
      <c r="G189" s="2">
        <f t="shared" si="15"/>
        <v>-2.6342339938714463E-2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6">
        <f>TITRES_STAT!D193</f>
        <v>1.9024000000000001</v>
      </c>
      <c r="C190" s="2">
        <f t="shared" si="12"/>
        <v>1.9056820327414448</v>
      </c>
      <c r="D190" s="2">
        <f t="shared" si="14"/>
        <v>1.9114601450046425</v>
      </c>
      <c r="E190" s="2">
        <f t="shared" si="13"/>
        <v>-5.7781122631976878E-3</v>
      </c>
      <c r="F190" s="2">
        <f t="shared" si="17"/>
        <v>1.7956933351686803E-2</v>
      </c>
      <c r="G190" s="2">
        <f t="shared" si="15"/>
        <v>-2.373504561488449E-2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6">
        <f>TITRES_STAT!D194</f>
        <v>1.95</v>
      </c>
      <c r="C191" s="2">
        <f t="shared" si="12"/>
        <v>1.8978540277042995</v>
      </c>
      <c r="D191" s="2">
        <f t="shared" si="14"/>
        <v>1.9143149490783726</v>
      </c>
      <c r="E191" s="2">
        <f t="shared" si="13"/>
        <v>-1.6460921374073179E-2</v>
      </c>
      <c r="F191" s="2">
        <f t="shared" si="17"/>
        <v>1.1073362406534806E-2</v>
      </c>
      <c r="G191" s="2">
        <f t="shared" si="15"/>
        <v>-2.7534283780607984E-2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6">
        <f>TITRES_STAT!D195</f>
        <v>1.95</v>
      </c>
      <c r="C192" s="2">
        <f t="shared" si="12"/>
        <v>1.8883072542113304</v>
      </c>
      <c r="D192" s="2">
        <f t="shared" si="14"/>
        <v>1.9169582861836783</v>
      </c>
      <c r="E192" s="2">
        <f t="shared" si="13"/>
        <v>-2.8651031972347862E-2</v>
      </c>
      <c r="F192" s="2">
        <f t="shared" si="17"/>
        <v>3.128483530758272E-3</v>
      </c>
      <c r="G192" s="2">
        <f t="shared" si="15"/>
        <v>-3.1779515503106134E-2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6">
        <f>TITRES_STAT!D196</f>
        <v>2</v>
      </c>
      <c r="C193" s="2">
        <f t="shared" si="12"/>
        <v>1.8816907535634333</v>
      </c>
      <c r="D193" s="2">
        <f t="shared" si="14"/>
        <v>1.9231095242441465</v>
      </c>
      <c r="E193" s="2">
        <f t="shared" si="13"/>
        <v>-4.1418770680713202E-2</v>
      </c>
      <c r="F193" s="2">
        <f t="shared" si="17"/>
        <v>-5.7809673115360241E-3</v>
      </c>
      <c r="G193" s="2">
        <f t="shared" si="15"/>
        <v>-3.5637803369177178E-2</v>
      </c>
      <c r="H193" s="2" t="str">
        <f t="shared" si="16"/>
        <v>Hold</v>
      </c>
    </row>
    <row r="194" spans="1:8" ht="13.5" x14ac:dyDescent="0.25">
      <c r="A194" s="3">
        <f>TITRES_STAT!B197</f>
        <v>42587</v>
      </c>
      <c r="B194" s="6">
        <f>TITRES_STAT!D197</f>
        <v>2.1</v>
      </c>
      <c r="C194" s="2">
        <f t="shared" si="12"/>
        <v>1.8760921760921359</v>
      </c>
      <c r="D194" s="2">
        <f t="shared" si="14"/>
        <v>1.936212522448284</v>
      </c>
      <c r="E194" s="2">
        <f t="shared" si="13"/>
        <v>-6.0120346356148158E-2</v>
      </c>
      <c r="F194" s="2">
        <f t="shared" si="17"/>
        <v>-1.6648843120458452E-2</v>
      </c>
      <c r="G194" s="2">
        <f t="shared" si="15"/>
        <v>-4.3471503235689705E-2</v>
      </c>
      <c r="H194" s="2" t="str">
        <f t="shared" si="16"/>
        <v>Hold</v>
      </c>
    </row>
    <row r="195" spans="1:8" ht="13.5" x14ac:dyDescent="0.25">
      <c r="A195" s="3">
        <f>TITRES_STAT!B198</f>
        <v>42590</v>
      </c>
      <c r="B195" s="6">
        <f>TITRES_STAT!D198</f>
        <v>2.1</v>
      </c>
      <c r="C195" s="2">
        <f t="shared" si="12"/>
        <v>1.8713549182318072</v>
      </c>
      <c r="D195" s="2">
        <f t="shared" si="14"/>
        <v>1.9483449281928555</v>
      </c>
      <c r="E195" s="2">
        <f t="shared" si="13"/>
        <v>-7.6990009961048322E-2</v>
      </c>
      <c r="F195" s="2">
        <f t="shared" si="17"/>
        <v>-2.8717076488576427E-2</v>
      </c>
      <c r="G195" s="2">
        <f t="shared" si="15"/>
        <v>-4.8272933472471899E-2</v>
      </c>
      <c r="H195" s="2" t="str">
        <f t="shared" si="16"/>
        <v>Hold</v>
      </c>
    </row>
    <row r="196" spans="1:8" ht="13.5" x14ac:dyDescent="0.25">
      <c r="A196" s="3">
        <f>TITRES_STAT!B199</f>
        <v>42591</v>
      </c>
      <c r="B196" s="6">
        <f>TITRES_STAT!D199</f>
        <v>2.1</v>
      </c>
      <c r="C196" s="2">
        <f t="shared" si="12"/>
        <v>1.8732080077346063</v>
      </c>
      <c r="D196" s="2">
        <f t="shared" si="14"/>
        <v>1.959578637215607</v>
      </c>
      <c r="E196" s="2">
        <f t="shared" si="13"/>
        <v>-8.6370629481000716E-2</v>
      </c>
      <c r="F196" s="2">
        <f t="shared" si="17"/>
        <v>-4.0247787087061282E-2</v>
      </c>
      <c r="G196" s="2">
        <f t="shared" si="15"/>
        <v>-4.6122842393939434E-2</v>
      </c>
      <c r="H196" s="2" t="str">
        <f t="shared" si="16"/>
        <v>Hold</v>
      </c>
    </row>
    <row r="197" spans="1:8" ht="13.5" x14ac:dyDescent="0.25">
      <c r="A197" s="3">
        <f>TITRES_STAT!B200</f>
        <v>42592</v>
      </c>
      <c r="B197" s="6">
        <f>TITRES_STAT!D200</f>
        <v>2.1</v>
      </c>
      <c r="C197" s="2">
        <f t="shared" si="12"/>
        <v>1.8791606219292825</v>
      </c>
      <c r="D197" s="2">
        <f t="shared" si="14"/>
        <v>1.9699802196440808</v>
      </c>
      <c r="E197" s="2">
        <f t="shared" si="13"/>
        <v>-9.0819597714798306E-2</v>
      </c>
      <c r="F197" s="2">
        <f t="shared" si="17"/>
        <v>-5.0362149212608689E-2</v>
      </c>
      <c r="G197" s="2">
        <f t="shared" si="15"/>
        <v>-4.0457448502189616E-2</v>
      </c>
      <c r="H197" s="2" t="str">
        <f t="shared" si="16"/>
        <v>Hold</v>
      </c>
    </row>
    <row r="198" spans="1:8" ht="13.5" x14ac:dyDescent="0.25">
      <c r="A198" s="3">
        <f>TITRES_STAT!B201</f>
        <v>42593</v>
      </c>
      <c r="B198" s="6">
        <f>TITRES_STAT!D201</f>
        <v>2.13</v>
      </c>
      <c r="C198" s="2">
        <f t="shared" si="12"/>
        <v>1.8885820647093927</v>
      </c>
      <c r="D198" s="2">
        <f t="shared" si="14"/>
        <v>1.9818335367074822</v>
      </c>
      <c r="E198" s="2">
        <f t="shared" si="13"/>
        <v>-9.3251471998089475E-2</v>
      </c>
      <c r="F198" s="2">
        <f t="shared" si="17"/>
        <v>-5.8940013769704855E-2</v>
      </c>
      <c r="G198" s="2">
        <f t="shared" si="15"/>
        <v>-3.431145822838462E-2</v>
      </c>
      <c r="H198" s="2" t="str">
        <f t="shared" si="16"/>
        <v>Hold</v>
      </c>
    </row>
    <row r="199" spans="1:8" ht="13.5" x14ac:dyDescent="0.25">
      <c r="A199" s="3">
        <f>TITRES_STAT!B202</f>
        <v>42594</v>
      </c>
      <c r="B199" s="6">
        <f>TITRES_STAT!D202</f>
        <v>2.1</v>
      </c>
      <c r="C199" s="2">
        <f t="shared" si="12"/>
        <v>1.8907079009079477</v>
      </c>
      <c r="D199" s="2">
        <f t="shared" si="14"/>
        <v>1.9905866080624834</v>
      </c>
      <c r="E199" s="2">
        <f t="shared" si="13"/>
        <v>-9.9878707154535729E-2</v>
      </c>
      <c r="F199" s="2">
        <f t="shared" si="17"/>
        <v>-6.7127752446671032E-2</v>
      </c>
      <c r="G199" s="2">
        <f t="shared" si="15"/>
        <v>-3.2750954707864696E-2</v>
      </c>
      <c r="H199" s="2" t="str">
        <f t="shared" si="16"/>
        <v>Hold</v>
      </c>
    </row>
    <row r="200" spans="1:8" ht="13.5" x14ac:dyDescent="0.25">
      <c r="A200" s="3">
        <f>TITRES_STAT!B203</f>
        <v>42597</v>
      </c>
      <c r="B200" s="6">
        <f>TITRES_STAT!D203</f>
        <v>2.12</v>
      </c>
      <c r="C200" s="2">
        <f t="shared" si="12"/>
        <v>1.8925066853836481</v>
      </c>
      <c r="D200" s="2">
        <f t="shared" si="14"/>
        <v>2.00017278524304</v>
      </c>
      <c r="E200" s="2">
        <f t="shared" si="13"/>
        <v>-0.10766609985939191</v>
      </c>
      <c r="F200" s="2">
        <f t="shared" si="17"/>
        <v>-7.5235421929215202E-2</v>
      </c>
      <c r="G200" s="2">
        <f t="shared" si="15"/>
        <v>-3.2430677930176705E-2</v>
      </c>
      <c r="H200" s="2" t="str">
        <f t="shared" si="16"/>
        <v>Hold</v>
      </c>
    </row>
    <row r="201" spans="1:8" ht="13.5" x14ac:dyDescent="0.25">
      <c r="A201" s="3">
        <f>TITRES_STAT!B204</f>
        <v>42598</v>
      </c>
      <c r="B201" s="6">
        <f>TITRES_STAT!D204</f>
        <v>2.06</v>
      </c>
      <c r="C201" s="2">
        <f t="shared" si="12"/>
        <v>1.9013518107092406</v>
      </c>
      <c r="D201" s="2">
        <f t="shared" si="14"/>
        <v>2.0046044307805926</v>
      </c>
      <c r="E201" s="2">
        <f t="shared" si="13"/>
        <v>-0.10325262007135194</v>
      </c>
      <c r="F201" s="2">
        <f t="shared" si="17"/>
        <v>-8.0838861557642555E-2</v>
      </c>
      <c r="G201" s="2">
        <f t="shared" si="15"/>
        <v>-2.2413758513709386E-2</v>
      </c>
      <c r="H201" s="2" t="str">
        <f t="shared" si="16"/>
        <v>Hold</v>
      </c>
    </row>
    <row r="202" spans="1:8" ht="13.5" x14ac:dyDescent="0.25">
      <c r="A202" s="3">
        <f>TITRES_STAT!B205</f>
        <v>42599</v>
      </c>
      <c r="B202" s="6">
        <f>TITRES_STAT!D205</f>
        <v>2.12</v>
      </c>
      <c r="C202" s="2">
        <f t="shared" si="12"/>
        <v>1.9088361475232036</v>
      </c>
      <c r="D202" s="2">
        <f t="shared" si="14"/>
        <v>2.0131522507227708</v>
      </c>
      <c r="E202" s="2">
        <f t="shared" si="13"/>
        <v>-0.10431610319956719</v>
      </c>
      <c r="F202" s="2">
        <f t="shared" si="17"/>
        <v>-8.553430988602749E-2</v>
      </c>
      <c r="G202" s="2">
        <f t="shared" si="15"/>
        <v>-1.8781793313539699E-2</v>
      </c>
      <c r="H202" s="2" t="str">
        <f t="shared" si="16"/>
        <v>Hold</v>
      </c>
    </row>
    <row r="203" spans="1:8" ht="13.5" x14ac:dyDescent="0.25">
      <c r="A203" s="3">
        <f>TITRES_STAT!B206</f>
        <v>42600</v>
      </c>
      <c r="B203" s="6">
        <f>TITRES_STAT!D206</f>
        <v>2.1</v>
      </c>
      <c r="C203" s="2">
        <f t="shared" si="12"/>
        <v>1.922861355596557</v>
      </c>
      <c r="D203" s="2">
        <f t="shared" si="14"/>
        <v>2.0195854173358989</v>
      </c>
      <c r="E203" s="2">
        <f t="shared" si="13"/>
        <v>-9.6724061739341893E-2</v>
      </c>
      <c r="F203" s="2">
        <f t="shared" si="17"/>
        <v>-8.7772260256690368E-2</v>
      </c>
      <c r="G203" s="2">
        <f t="shared" si="15"/>
        <v>-8.9518014826515252E-3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6">
        <f>TITRES_STAT!D207</f>
        <v>2.04</v>
      </c>
      <c r="C204" s="2">
        <f t="shared" si="12"/>
        <v>1.9501134547355481</v>
      </c>
      <c r="D204" s="2">
        <f t="shared" si="14"/>
        <v>2.0210976086443506</v>
      </c>
      <c r="E204" s="2">
        <f t="shared" si="13"/>
        <v>-7.0984153908802528E-2</v>
      </c>
      <c r="F204" s="2">
        <f t="shared" si="17"/>
        <v>-8.4414638987112808E-2</v>
      </c>
      <c r="G204" s="2">
        <f t="shared" si="15"/>
        <v>1.3430485078310281E-2</v>
      </c>
      <c r="H204" s="2" t="str">
        <f t="shared" si="16"/>
        <v>Sell</v>
      </c>
    </row>
    <row r="205" spans="1:8" ht="13.5" x14ac:dyDescent="0.25">
      <c r="A205" s="3">
        <f>TITRES_STAT!B208</f>
        <v>42604</v>
      </c>
      <c r="B205" s="6">
        <f>TITRES_STAT!D208</f>
        <v>2.1</v>
      </c>
      <c r="C205" s="2">
        <f t="shared" si="12"/>
        <v>1.9731729232377715</v>
      </c>
      <c r="D205" s="2">
        <f t="shared" si="14"/>
        <v>2.0269422302262505</v>
      </c>
      <c r="E205" s="2">
        <f t="shared" si="13"/>
        <v>-5.3769306988479038E-2</v>
      </c>
      <c r="F205" s="2">
        <f t="shared" si="17"/>
        <v>-7.8285572587386054E-2</v>
      </c>
      <c r="G205" s="2">
        <f t="shared" si="15"/>
        <v>2.4516265598907017E-2</v>
      </c>
      <c r="H205" s="2" t="str">
        <f t="shared" si="16"/>
        <v>Sell</v>
      </c>
    </row>
    <row r="206" spans="1:8" ht="13.5" x14ac:dyDescent="0.25">
      <c r="A206" s="3">
        <f>TITRES_STAT!B209</f>
        <v>42605</v>
      </c>
      <c r="B206" s="6">
        <f>TITRES_STAT!D209</f>
        <v>2.0499999999999998</v>
      </c>
      <c r="C206" s="2">
        <f t="shared" si="12"/>
        <v>1.9926847812011912</v>
      </c>
      <c r="D206" s="2">
        <f t="shared" si="14"/>
        <v>2.0286502131724542</v>
      </c>
      <c r="E206" s="2">
        <f t="shared" si="13"/>
        <v>-3.5965431971263007E-2</v>
      </c>
      <c r="F206" s="2">
        <f t="shared" si="17"/>
        <v>-6.9821544464161445E-2</v>
      </c>
      <c r="G206" s="2">
        <f t="shared" si="15"/>
        <v>3.3856112492898438E-2</v>
      </c>
      <c r="H206" s="2" t="str">
        <f t="shared" si="16"/>
        <v>Sell</v>
      </c>
    </row>
    <row r="207" spans="1:8" ht="13.5" x14ac:dyDescent="0.25">
      <c r="A207" s="3">
        <f>TITRES_STAT!B210</f>
        <v>42606</v>
      </c>
      <c r="B207" s="6">
        <f>TITRES_STAT!D210</f>
        <v>2.0699999999999998</v>
      </c>
      <c r="C207" s="2">
        <f t="shared" ref="C207:C270" si="18">$C$4*B197+C206*(1-$C$4)</f>
        <v>2.0091948148625463</v>
      </c>
      <c r="D207" s="2">
        <f t="shared" si="14"/>
        <v>2.0317131603448653</v>
      </c>
      <c r="E207" s="2">
        <f t="shared" si="13"/>
        <v>-2.2518345482319013E-2</v>
      </c>
      <c r="F207" s="2">
        <f t="shared" si="17"/>
        <v>-6.036090466779296E-2</v>
      </c>
      <c r="G207" s="2">
        <f t="shared" si="15"/>
        <v>3.7842559185473947E-2</v>
      </c>
      <c r="H207" s="2" t="str">
        <f t="shared" si="16"/>
        <v>Sell</v>
      </c>
    </row>
    <row r="208" spans="1:8" ht="13.5" x14ac:dyDescent="0.25">
      <c r="A208" s="3">
        <f>TITRES_STAT!B211</f>
        <v>42607</v>
      </c>
      <c r="B208" s="6">
        <f>TITRES_STAT!D211</f>
        <v>2.0699999999999998</v>
      </c>
      <c r="C208" s="2">
        <f t="shared" si="18"/>
        <v>2.0277802279606161</v>
      </c>
      <c r="D208" s="2">
        <f t="shared" si="14"/>
        <v>2.0345492225415418</v>
      </c>
      <c r="E208" s="2">
        <f t="shared" si="13"/>
        <v>-6.7689945809257246E-3</v>
      </c>
      <c r="F208" s="2">
        <f t="shared" si="17"/>
        <v>-4.9642522650419518E-2</v>
      </c>
      <c r="G208" s="2">
        <f t="shared" si="15"/>
        <v>4.2873528069493794E-2</v>
      </c>
      <c r="H208" s="2" t="str">
        <f t="shared" si="16"/>
        <v>Sell</v>
      </c>
    </row>
    <row r="209" spans="1:8" ht="13.5" x14ac:dyDescent="0.25">
      <c r="A209" s="3">
        <f>TITRES_STAT!B212</f>
        <v>42608</v>
      </c>
      <c r="B209" s="6">
        <f>TITRES_STAT!D212</f>
        <v>2.02</v>
      </c>
      <c r="C209" s="2">
        <f t="shared" si="18"/>
        <v>2.0388909621205213</v>
      </c>
      <c r="D209" s="2">
        <f t="shared" si="14"/>
        <v>2.0334715023532794</v>
      </c>
      <c r="E209" s="2">
        <f t="shared" si="13"/>
        <v>5.4194597672418965E-3</v>
      </c>
      <c r="F209" s="2">
        <f t="shared" si="17"/>
        <v>-3.8630126166887241E-2</v>
      </c>
      <c r="G209" s="2">
        <f t="shared" si="15"/>
        <v>4.4049585934129137E-2</v>
      </c>
      <c r="H209" s="2" t="str">
        <f t="shared" si="16"/>
        <v>Sell</v>
      </c>
    </row>
    <row r="210" spans="1:8" ht="13.5" x14ac:dyDescent="0.25">
      <c r="A210" s="3">
        <f>TITRES_STAT!B213</f>
        <v>42611</v>
      </c>
      <c r="B210" s="6">
        <f>TITRES_STAT!D213</f>
        <v>2.02</v>
      </c>
      <c r="C210" s="2">
        <f t="shared" si="18"/>
        <v>2.0513692756404409</v>
      </c>
      <c r="D210" s="2">
        <f t="shared" si="14"/>
        <v>2.0324736132900738</v>
      </c>
      <c r="E210" s="2">
        <f t="shared" si="13"/>
        <v>1.8895662350367104E-2</v>
      </c>
      <c r="F210" s="2">
        <f t="shared" si="17"/>
        <v>-2.7124968463436372E-2</v>
      </c>
      <c r="G210" s="2">
        <f t="shared" si="15"/>
        <v>4.6020630813803476E-2</v>
      </c>
      <c r="H210" s="2" t="str">
        <f t="shared" si="16"/>
        <v>Sell</v>
      </c>
    </row>
    <row r="211" spans="1:8" ht="13.5" x14ac:dyDescent="0.25">
      <c r="A211" s="3">
        <f>TITRES_STAT!B214</f>
        <v>42612</v>
      </c>
      <c r="B211" s="6">
        <f>TITRES_STAT!D214</f>
        <v>2.02</v>
      </c>
      <c r="C211" s="2">
        <f t="shared" si="18"/>
        <v>2.0526970793880652</v>
      </c>
      <c r="D211" s="2">
        <f t="shared" si="14"/>
        <v>2.0315496419352534</v>
      </c>
      <c r="E211" s="2">
        <f t="shared" si="13"/>
        <v>2.1147437452811779E-2</v>
      </c>
      <c r="F211" s="2">
        <f t="shared" si="17"/>
        <v>-1.7470487280186745E-2</v>
      </c>
      <c r="G211" s="2">
        <f t="shared" si="15"/>
        <v>3.8617924732998521E-2</v>
      </c>
      <c r="H211" s="2" t="str">
        <f t="shared" si="16"/>
        <v>Sell</v>
      </c>
    </row>
    <row r="212" spans="1:8" ht="13.5" x14ac:dyDescent="0.25">
      <c r="A212" s="3">
        <f>TITRES_STAT!B215</f>
        <v>42613</v>
      </c>
      <c r="B212" s="6">
        <f>TITRES_STAT!D215</f>
        <v>2.0099999999999998</v>
      </c>
      <c r="C212" s="2">
        <f t="shared" si="18"/>
        <v>2.0630513748668244</v>
      </c>
      <c r="D212" s="2">
        <f t="shared" si="14"/>
        <v>2.029953372162272</v>
      </c>
      <c r="E212" s="2">
        <f t="shared" si="13"/>
        <v>3.3098002704552432E-2</v>
      </c>
      <c r="F212" s="2">
        <f t="shared" si="17"/>
        <v>-7.3567892832389105E-3</v>
      </c>
      <c r="G212" s="2">
        <f t="shared" si="15"/>
        <v>4.0454791987791339E-2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6">
        <f>TITRES_STAT!D216</f>
        <v>2.0099999999999998</v>
      </c>
      <c r="C213" s="2">
        <f t="shared" si="18"/>
        <v>2.0687357787334668</v>
      </c>
      <c r="D213" s="2">
        <f t="shared" si="14"/>
        <v>2.0284753445946966</v>
      </c>
      <c r="E213" s="2">
        <f t="shared" si="13"/>
        <v>4.0260434138770229E-2</v>
      </c>
      <c r="F213" s="2">
        <f t="shared" si="17"/>
        <v>2.1666554011629171E-3</v>
      </c>
      <c r="G213" s="2">
        <f t="shared" si="15"/>
        <v>3.809377873760731E-2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6">
        <f>TITRES_STAT!D217</f>
        <v>2.02</v>
      </c>
      <c r="C214" s="2">
        <f t="shared" si="18"/>
        <v>2.0643148896975489</v>
      </c>
      <c r="D214" s="2">
        <f t="shared" si="14"/>
        <v>2.0278475412913859</v>
      </c>
      <c r="E214" s="2">
        <f t="shared" si="13"/>
        <v>3.6467348406163058E-2</v>
      </c>
      <c r="F214" s="2">
        <f t="shared" si="17"/>
        <v>9.0267940021629463E-3</v>
      </c>
      <c r="G214" s="2">
        <f t="shared" si="15"/>
        <v>2.744055440400011E-2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6">
        <f>TITRES_STAT!D218</f>
        <v>2.02</v>
      </c>
      <c r="C215" s="2">
        <f t="shared" si="18"/>
        <v>2.0698049066671569</v>
      </c>
      <c r="D215" s="2">
        <f t="shared" si="14"/>
        <v>2.0272662419364686</v>
      </c>
      <c r="E215" s="2">
        <f t="shared" si="13"/>
        <v>4.2538664730688236E-2</v>
      </c>
      <c r="F215" s="2">
        <f t="shared" si="17"/>
        <v>1.5729168147868004E-2</v>
      </c>
      <c r="G215" s="2">
        <f t="shared" si="15"/>
        <v>2.6809496582820232E-2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6">
        <f>TITRES_STAT!D219</f>
        <v>2.02</v>
      </c>
      <c r="C216" s="2">
        <f t="shared" si="18"/>
        <v>2.0667579979491326</v>
      </c>
      <c r="D216" s="2">
        <f t="shared" si="14"/>
        <v>2.0267280017930265</v>
      </c>
      <c r="E216" s="2">
        <f t="shared" si="13"/>
        <v>4.002999615610614E-2</v>
      </c>
      <c r="F216" s="2">
        <f t="shared" si="17"/>
        <v>2.0589333749515631E-2</v>
      </c>
      <c r="G216" s="2">
        <f t="shared" si="15"/>
        <v>1.9440662406590509E-2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6">
        <f>TITRES_STAT!D220</f>
        <v>2.02</v>
      </c>
      <c r="C217" s="2">
        <f t="shared" si="18"/>
        <v>2.0672567674954201</v>
      </c>
      <c r="D217" s="2">
        <f t="shared" si="14"/>
        <v>2.0262296312898394</v>
      </c>
      <c r="E217" s="2">
        <f t="shared" si="13"/>
        <v>4.1027136205580739E-2</v>
      </c>
      <c r="F217" s="2">
        <f t="shared" si="17"/>
        <v>2.467689424072865E-2</v>
      </c>
      <c r="G217" s="2">
        <f t="shared" si="15"/>
        <v>1.6350241964852089E-2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6">
        <f>TITRES_STAT!D221</f>
        <v>2.0099999999999998</v>
      </c>
      <c r="C218" s="2">
        <f t="shared" si="18"/>
        <v>2.0676788032653555</v>
      </c>
      <c r="D218" s="2">
        <f t="shared" si="14"/>
        <v>2.0250274363794811</v>
      </c>
      <c r="E218" s="2">
        <f t="shared" si="13"/>
        <v>4.2651366885874342E-2</v>
      </c>
      <c r="F218" s="2">
        <f t="shared" si="17"/>
        <v>2.8271788769757791E-2</v>
      </c>
      <c r="G218" s="2">
        <f t="shared" si="15"/>
        <v>1.4379578116116551E-2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6">
        <f>TITRES_STAT!D222</f>
        <v>2.02</v>
      </c>
      <c r="C219" s="2">
        <f t="shared" si="18"/>
        <v>2.0603436027629929</v>
      </c>
      <c r="D219" s="2">
        <f t="shared" si="14"/>
        <v>2.0246550336847049</v>
      </c>
      <c r="E219" s="2">
        <f t="shared" si="13"/>
        <v>3.5688569078287991E-2</v>
      </c>
      <c r="F219" s="2">
        <f t="shared" si="17"/>
        <v>2.9755144831463833E-2</v>
      </c>
      <c r="G219" s="2">
        <f t="shared" si="15"/>
        <v>5.933424246824158E-3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6">
        <f>TITRES_STAT!D223</f>
        <v>2.02</v>
      </c>
      <c r="C220" s="2">
        <f t="shared" si="18"/>
        <v>2.0541368946456093</v>
      </c>
      <c r="D220" s="2">
        <f t="shared" si="14"/>
        <v>2.0243102163747269</v>
      </c>
      <c r="E220" s="2">
        <f t="shared" ref="E220:E283" si="19">C220-D220</f>
        <v>2.9826678270882478E-2</v>
      </c>
      <c r="F220" s="2">
        <f t="shared" si="17"/>
        <v>2.9769451519347564E-2</v>
      </c>
      <c r="G220" s="2">
        <f t="shared" si="15"/>
        <v>5.722675153491466E-5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6">
        <f>TITRES_STAT!D224</f>
        <v>2.0299999999999998</v>
      </c>
      <c r="C221" s="2">
        <f t="shared" si="18"/>
        <v>2.0488850647001309</v>
      </c>
      <c r="D221" s="2">
        <f t="shared" ref="D221:D284" si="20">$D$4*B221+(1-$D$4)*D220</f>
        <v>2.0247316818284506</v>
      </c>
      <c r="E221" s="2">
        <f t="shared" si="19"/>
        <v>2.4153382871680229E-2</v>
      </c>
      <c r="F221" s="2">
        <f t="shared" si="17"/>
        <v>2.8646237789814098E-2</v>
      </c>
      <c r="G221" s="2">
        <f t="shared" si="15"/>
        <v>-4.4928549181338685E-3</v>
      </c>
      <c r="H221" s="2" t="str">
        <f t="shared" si="16"/>
        <v>Hold</v>
      </c>
    </row>
    <row r="222" spans="1:8" ht="13.5" x14ac:dyDescent="0.25">
      <c r="A222" s="3">
        <f>TITRES_STAT!B225</f>
        <v>42629</v>
      </c>
      <c r="B222" s="6">
        <f>TITRES_STAT!D225</f>
        <v>2.0299999999999998</v>
      </c>
      <c r="C222" s="2">
        <f t="shared" si="18"/>
        <v>2.0429027470539571</v>
      </c>
      <c r="D222" s="2">
        <f t="shared" si="20"/>
        <v>2.0251219276189358</v>
      </c>
      <c r="E222" s="2">
        <f t="shared" si="19"/>
        <v>1.77808194350213E-2</v>
      </c>
      <c r="F222" s="2">
        <f t="shared" si="17"/>
        <v>2.6473154118855539E-2</v>
      </c>
      <c r="G222" s="2">
        <f t="shared" si="15"/>
        <v>-8.6923346838342387E-3</v>
      </c>
      <c r="H222" s="2" t="str">
        <f t="shared" si="16"/>
        <v>Hold</v>
      </c>
    </row>
    <row r="223" spans="1:8" ht="13.5" x14ac:dyDescent="0.25">
      <c r="A223" s="3">
        <f>TITRES_STAT!B226</f>
        <v>42632</v>
      </c>
      <c r="B223" s="6">
        <f>TITRES_STAT!D226</f>
        <v>2.04</v>
      </c>
      <c r="C223" s="2">
        <f t="shared" si="18"/>
        <v>2.0378407859687329</v>
      </c>
      <c r="D223" s="2">
        <f t="shared" si="20"/>
        <v>2.0262240070545703</v>
      </c>
      <c r="E223" s="2">
        <f t="shared" si="19"/>
        <v>1.1616778914162573E-2</v>
      </c>
      <c r="F223" s="2">
        <f t="shared" si="17"/>
        <v>2.3501879077916947E-2</v>
      </c>
      <c r="G223" s="2">
        <f t="shared" si="15"/>
        <v>-1.1885100163754374E-2</v>
      </c>
      <c r="H223" s="2" t="str">
        <f t="shared" si="16"/>
        <v>Hold</v>
      </c>
    </row>
    <row r="224" spans="1:8" ht="13.5" x14ac:dyDescent="0.25">
      <c r="A224" s="3">
        <f>TITRES_STAT!B227</f>
        <v>42633</v>
      </c>
      <c r="B224" s="6">
        <f>TITRES_STAT!D227</f>
        <v>2.02</v>
      </c>
      <c r="C224" s="2">
        <f t="shared" si="18"/>
        <v>2.0350960496658508</v>
      </c>
      <c r="D224" s="2">
        <f t="shared" si="20"/>
        <v>2.0257629694949726</v>
      </c>
      <c r="E224" s="2">
        <f t="shared" si="19"/>
        <v>9.3330801708781941E-3</v>
      </c>
      <c r="F224" s="2">
        <f t="shared" si="17"/>
        <v>2.0668119296509198E-2</v>
      </c>
      <c r="G224" s="2">
        <f t="shared" si="15"/>
        <v>-1.1335039125631004E-2</v>
      </c>
      <c r="H224" s="2" t="str">
        <f t="shared" si="16"/>
        <v>Hold</v>
      </c>
    </row>
    <row r="225" spans="1:8" ht="13.5" x14ac:dyDescent="0.25">
      <c r="A225" s="3">
        <f>TITRES_STAT!B228</f>
        <v>42634</v>
      </c>
      <c r="B225" s="6">
        <f>TITRES_STAT!D228</f>
        <v>2.0299999999999998</v>
      </c>
      <c r="C225" s="2">
        <f t="shared" si="18"/>
        <v>2.0327735804864893</v>
      </c>
      <c r="D225" s="2">
        <f t="shared" si="20"/>
        <v>2.0260768236064561</v>
      </c>
      <c r="E225" s="2">
        <f t="shared" si="19"/>
        <v>6.6967568800331279E-3</v>
      </c>
      <c r="F225" s="2">
        <f t="shared" si="17"/>
        <v>1.7873846813213985E-2</v>
      </c>
      <c r="G225" s="2">
        <f t="shared" si="15"/>
        <v>-1.1177089933180857E-2</v>
      </c>
      <c r="H225" s="2" t="str">
        <f t="shared" si="16"/>
        <v>Hold</v>
      </c>
    </row>
    <row r="226" spans="1:8" ht="13.5" x14ac:dyDescent="0.25">
      <c r="A226" s="3">
        <f>TITRES_STAT!B229</f>
        <v>42635</v>
      </c>
      <c r="B226" s="6">
        <f>TITRES_STAT!D229</f>
        <v>2.02</v>
      </c>
      <c r="C226" s="2">
        <f t="shared" si="18"/>
        <v>2.0308084142577987</v>
      </c>
      <c r="D226" s="2">
        <f t="shared" si="20"/>
        <v>2.0256266885244965</v>
      </c>
      <c r="E226" s="2">
        <f t="shared" si="19"/>
        <v>5.1817257333022226E-3</v>
      </c>
      <c r="F226" s="2">
        <f t="shared" si="17"/>
        <v>1.5335422597231634E-2</v>
      </c>
      <c r="G226" s="2">
        <f t="shared" si="15"/>
        <v>-1.0153696863929411E-2</v>
      </c>
      <c r="H226" s="2" t="str">
        <f t="shared" si="16"/>
        <v>Hold</v>
      </c>
    </row>
    <row r="227" spans="1:8" ht="13.5" x14ac:dyDescent="0.25">
      <c r="A227" s="3">
        <f>TITRES_STAT!B230</f>
        <v>42636</v>
      </c>
      <c r="B227" s="6">
        <f>TITRES_STAT!D230</f>
        <v>2.0299999999999998</v>
      </c>
      <c r="C227" s="2">
        <f t="shared" si="18"/>
        <v>2.0291455812950603</v>
      </c>
      <c r="D227" s="2">
        <f t="shared" si="20"/>
        <v>2.0259506375226821</v>
      </c>
      <c r="E227" s="2">
        <f t="shared" si="19"/>
        <v>3.1949437723781671E-3</v>
      </c>
      <c r="F227" s="2">
        <f t="shared" si="17"/>
        <v>1.2907326832260941E-2</v>
      </c>
      <c r="G227" s="2">
        <f t="shared" si="15"/>
        <v>-9.7123830598827739E-3</v>
      </c>
      <c r="H227" s="2" t="str">
        <f t="shared" si="16"/>
        <v>Hold</v>
      </c>
    </row>
    <row r="228" spans="1:8" ht="13.5" x14ac:dyDescent="0.25">
      <c r="A228" s="3">
        <f>TITRES_STAT!B231</f>
        <v>42639</v>
      </c>
      <c r="B228" s="6">
        <f>TITRES_STAT!D231</f>
        <v>2.09</v>
      </c>
      <c r="C228" s="2">
        <f t="shared" si="18"/>
        <v>2.0262001072496663</v>
      </c>
      <c r="D228" s="2">
        <f t="shared" si="20"/>
        <v>2.0306950347432244</v>
      </c>
      <c r="E228" s="2">
        <f t="shared" si="19"/>
        <v>-4.4949274935581762E-3</v>
      </c>
      <c r="F228" s="2">
        <f t="shared" si="17"/>
        <v>9.4268759670971172E-3</v>
      </c>
      <c r="G228" s="2">
        <f t="shared" ref="G228:G291" si="21">E228-F228</f>
        <v>-1.3921803460655293E-2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42640</v>
      </c>
      <c r="B229" s="6">
        <f>TITRES_STAT!D232</f>
        <v>2.1</v>
      </c>
      <c r="C229" s="2">
        <f t="shared" si="18"/>
        <v>2.0252462445958717</v>
      </c>
      <c r="D229" s="2">
        <f t="shared" si="20"/>
        <v>2.035828735873356</v>
      </c>
      <c r="E229" s="2">
        <f t="shared" si="19"/>
        <v>-1.058249127748434E-2</v>
      </c>
      <c r="F229" s="2">
        <f t="shared" ref="F229:F292" si="23">(E229*(2/(10)))+((1-(2/10))*F228)</f>
        <v>5.4250025181808263E-3</v>
      </c>
      <c r="G229" s="2">
        <f t="shared" si="21"/>
        <v>-1.6007493795665167E-2</v>
      </c>
      <c r="H229" s="2" t="str">
        <f t="shared" si="22"/>
        <v>Hold</v>
      </c>
    </row>
    <row r="230" spans="1:8" ht="13.5" x14ac:dyDescent="0.25">
      <c r="A230" s="3">
        <f>TITRES_STAT!B233</f>
        <v>42641</v>
      </c>
      <c r="B230" s="6">
        <f>TITRES_STAT!D233</f>
        <v>2.04</v>
      </c>
      <c r="C230" s="2">
        <f t="shared" si="18"/>
        <v>2.0244391300426607</v>
      </c>
      <c r="D230" s="2">
        <f t="shared" si="20"/>
        <v>2.0361377184012555</v>
      </c>
      <c r="E230" s="2">
        <f t="shared" si="19"/>
        <v>-1.1698588358594719E-2</v>
      </c>
      <c r="F230" s="2">
        <f t="shared" si="23"/>
        <v>2.0002843428257176E-3</v>
      </c>
      <c r="G230" s="2">
        <f t="shared" si="21"/>
        <v>-1.3698872701420436E-2</v>
      </c>
      <c r="H230" s="2" t="str">
        <f t="shared" si="22"/>
        <v>Hold</v>
      </c>
    </row>
    <row r="231" spans="1:8" ht="13.5" x14ac:dyDescent="0.25">
      <c r="A231" s="3">
        <f>TITRES_STAT!B234</f>
        <v>42642</v>
      </c>
      <c r="B231" s="6">
        <f>TITRES_STAT!D234</f>
        <v>2.1</v>
      </c>
      <c r="C231" s="2">
        <f t="shared" si="18"/>
        <v>2.0252946484976362</v>
      </c>
      <c r="D231" s="2">
        <f t="shared" si="20"/>
        <v>2.0408682577789401</v>
      </c>
      <c r="E231" s="2">
        <f t="shared" si="19"/>
        <v>-1.5573609281303913E-2</v>
      </c>
      <c r="F231" s="2">
        <f t="shared" si="23"/>
        <v>-1.5144943820002085E-3</v>
      </c>
      <c r="G231" s="2">
        <f t="shared" si="21"/>
        <v>-1.4059114899303704E-2</v>
      </c>
      <c r="H231" s="2" t="str">
        <f t="shared" si="22"/>
        <v>Hold</v>
      </c>
    </row>
    <row r="232" spans="1:8" ht="13.5" x14ac:dyDescent="0.25">
      <c r="A232" s="3">
        <f>TITRES_STAT!B235</f>
        <v>42643</v>
      </c>
      <c r="B232" s="6">
        <f>TITRES_STAT!D235</f>
        <v>2.15</v>
      </c>
      <c r="C232" s="2">
        <f t="shared" si="18"/>
        <v>2.0260185487287692</v>
      </c>
      <c r="D232" s="2">
        <f t="shared" si="20"/>
        <v>2.0489520905360559</v>
      </c>
      <c r="E232" s="2">
        <f t="shared" si="19"/>
        <v>-2.2933541807286684E-2</v>
      </c>
      <c r="F232" s="2">
        <f t="shared" si="23"/>
        <v>-5.7983038670575042E-3</v>
      </c>
      <c r="G232" s="2">
        <f t="shared" si="21"/>
        <v>-1.713523794022918E-2</v>
      </c>
      <c r="H232" s="2" t="str">
        <f t="shared" si="22"/>
        <v>Hold</v>
      </c>
    </row>
    <row r="233" spans="1:8" ht="13.5" x14ac:dyDescent="0.25">
      <c r="A233" s="3">
        <f>TITRES_STAT!B236</f>
        <v>42647</v>
      </c>
      <c r="B233" s="6">
        <f>TITRES_STAT!D236</f>
        <v>2.12</v>
      </c>
      <c r="C233" s="2">
        <f t="shared" si="18"/>
        <v>2.0281695412320353</v>
      </c>
      <c r="D233" s="2">
        <f t="shared" si="20"/>
        <v>2.0542148986444961</v>
      </c>
      <c r="E233" s="2">
        <f t="shared" si="19"/>
        <v>-2.6045357412460834E-2</v>
      </c>
      <c r="F233" s="2">
        <f t="shared" si="23"/>
        <v>-9.8477145761381706E-3</v>
      </c>
      <c r="G233" s="2">
        <f t="shared" si="21"/>
        <v>-1.6197642836322662E-2</v>
      </c>
      <c r="H233" s="2" t="str">
        <f t="shared" si="22"/>
        <v>Hold</v>
      </c>
    </row>
    <row r="234" spans="1:8" ht="13.5" x14ac:dyDescent="0.25">
      <c r="A234" s="3">
        <f>TITRES_STAT!B237</f>
        <v>42648</v>
      </c>
      <c r="B234" s="6">
        <f>TITRES_STAT!D237</f>
        <v>2.1</v>
      </c>
      <c r="C234" s="2">
        <f t="shared" si="18"/>
        <v>2.0269126887347992</v>
      </c>
      <c r="D234" s="2">
        <f t="shared" si="20"/>
        <v>2.0576063876337929</v>
      </c>
      <c r="E234" s="2">
        <f t="shared" si="19"/>
        <v>-3.0693698898993649E-2</v>
      </c>
      <c r="F234" s="2">
        <f t="shared" si="23"/>
        <v>-1.4016911440709266E-2</v>
      </c>
      <c r="G234" s="2">
        <f t="shared" si="21"/>
        <v>-1.6676787458284381E-2</v>
      </c>
      <c r="H234" s="2" t="str">
        <f t="shared" si="22"/>
        <v>Hold</v>
      </c>
    </row>
    <row r="235" spans="1:8" ht="13.5" x14ac:dyDescent="0.25">
      <c r="A235" s="3">
        <f>TITRES_STAT!B238</f>
        <v>42649</v>
      </c>
      <c r="B235" s="6">
        <f>TITRES_STAT!D238</f>
        <v>2.15</v>
      </c>
      <c r="C235" s="2">
        <f t="shared" si="18"/>
        <v>2.0273876596986762</v>
      </c>
      <c r="D235" s="2">
        <f t="shared" si="20"/>
        <v>2.0644503589201788</v>
      </c>
      <c r="E235" s="2">
        <f t="shared" si="19"/>
        <v>-3.7062699221502626E-2</v>
      </c>
      <c r="F235" s="2">
        <f t="shared" si="23"/>
        <v>-1.8626068996867938E-2</v>
      </c>
      <c r="G235" s="2">
        <f t="shared" si="21"/>
        <v>-1.8436630224634688E-2</v>
      </c>
      <c r="H235" s="2" t="str">
        <f t="shared" si="22"/>
        <v>Hold</v>
      </c>
    </row>
    <row r="236" spans="1:8" ht="13.5" x14ac:dyDescent="0.25">
      <c r="A236" s="3">
        <f>TITRES_STAT!B239</f>
        <v>42650</v>
      </c>
      <c r="B236" s="6">
        <f>TITRES_STAT!D239</f>
        <v>2.14</v>
      </c>
      <c r="C236" s="2">
        <f t="shared" si="18"/>
        <v>2.0262510966681107</v>
      </c>
      <c r="D236" s="2">
        <f t="shared" si="20"/>
        <v>2.0700466286297954</v>
      </c>
      <c r="E236" s="2">
        <f t="shared" si="19"/>
        <v>-4.3795531961684731E-2</v>
      </c>
      <c r="F236" s="2">
        <f t="shared" si="23"/>
        <v>-2.3659961589831299E-2</v>
      </c>
      <c r="G236" s="2">
        <f t="shared" si="21"/>
        <v>-2.0135570371853432E-2</v>
      </c>
      <c r="H236" s="2" t="str">
        <f t="shared" si="22"/>
        <v>Hold</v>
      </c>
    </row>
    <row r="237" spans="1:8" ht="13.5" x14ac:dyDescent="0.25">
      <c r="A237" s="3">
        <f>TITRES_STAT!B240</f>
        <v>42653</v>
      </c>
      <c r="B237" s="6">
        <f>TITRES_STAT!D240</f>
        <v>2.2000000000000002</v>
      </c>
      <c r="C237" s="2">
        <f t="shared" si="18"/>
        <v>2.0268278510268627</v>
      </c>
      <c r="D237" s="2">
        <f t="shared" si="20"/>
        <v>2.0796728042868473</v>
      </c>
      <c r="E237" s="2">
        <f t="shared" si="19"/>
        <v>-5.2844953259984617E-2</v>
      </c>
      <c r="F237" s="2">
        <f t="shared" si="23"/>
        <v>-2.9496959923861962E-2</v>
      </c>
      <c r="G237" s="2">
        <f t="shared" si="21"/>
        <v>-2.3347993336122655E-2</v>
      </c>
      <c r="H237" s="2" t="str">
        <f t="shared" si="22"/>
        <v>Hold</v>
      </c>
    </row>
    <row r="238" spans="1:8" ht="13.5" x14ac:dyDescent="0.25">
      <c r="A238" s="3">
        <f>TITRES_STAT!B241</f>
        <v>42654</v>
      </c>
      <c r="B238" s="6">
        <f>TITRES_STAT!D241</f>
        <v>2.2799999999999998</v>
      </c>
      <c r="C238" s="2">
        <f t="shared" si="18"/>
        <v>2.0365466431765764</v>
      </c>
      <c r="D238" s="2">
        <f t="shared" si="20"/>
        <v>2.0945118558211551</v>
      </c>
      <c r="E238" s="2">
        <f t="shared" si="19"/>
        <v>-5.7965212644578656E-2</v>
      </c>
      <c r="F238" s="2">
        <f t="shared" si="23"/>
        <v>-3.5190610468005298E-2</v>
      </c>
      <c r="G238" s="2">
        <f t="shared" si="21"/>
        <v>-2.2774602176573358E-2</v>
      </c>
      <c r="H238" s="2" t="str">
        <f t="shared" si="22"/>
        <v>Hold</v>
      </c>
    </row>
    <row r="239" spans="1:8" ht="13.5" x14ac:dyDescent="0.25">
      <c r="A239" s="3">
        <f>TITRES_STAT!B242</f>
        <v>42655</v>
      </c>
      <c r="B239" s="6">
        <f>TITRES_STAT!D242</f>
        <v>2.27</v>
      </c>
      <c r="C239" s="2">
        <f t="shared" si="18"/>
        <v>2.0463086980724876</v>
      </c>
      <c r="D239" s="2">
        <f t="shared" si="20"/>
        <v>2.1075109776121805</v>
      </c>
      <c r="E239" s="2">
        <f t="shared" si="19"/>
        <v>-6.1202279539692928E-2</v>
      </c>
      <c r="F239" s="2">
        <f t="shared" si="23"/>
        <v>-4.039294428234283E-2</v>
      </c>
      <c r="G239" s="2">
        <f t="shared" si="21"/>
        <v>-2.0809335257350098E-2</v>
      </c>
      <c r="H239" s="2" t="str">
        <f t="shared" si="22"/>
        <v>Hold</v>
      </c>
    </row>
    <row r="240" spans="1:8" ht="13.5" x14ac:dyDescent="0.25">
      <c r="A240" s="3">
        <f>TITRES_STAT!B243</f>
        <v>42656</v>
      </c>
      <c r="B240" s="6">
        <f>TITRES_STAT!D243</f>
        <v>2.2400000000000002</v>
      </c>
      <c r="C240" s="2">
        <f t="shared" si="18"/>
        <v>2.0453381291382589</v>
      </c>
      <c r="D240" s="2">
        <f t="shared" si="20"/>
        <v>2.1173249792705375</v>
      </c>
      <c r="E240" s="2">
        <f t="shared" si="19"/>
        <v>-7.1986850132278679E-2</v>
      </c>
      <c r="F240" s="2">
        <f t="shared" si="23"/>
        <v>-4.6711725452330002E-2</v>
      </c>
      <c r="G240" s="2">
        <f t="shared" si="21"/>
        <v>-2.5275124679948677E-2</v>
      </c>
      <c r="H240" s="2" t="str">
        <f t="shared" si="22"/>
        <v>Hold</v>
      </c>
    </row>
    <row r="241" spans="1:8" ht="13.5" x14ac:dyDescent="0.25">
      <c r="A241" s="3">
        <f>TITRES_STAT!B244</f>
        <v>42657</v>
      </c>
      <c r="B241" s="6">
        <f>TITRES_STAT!D244</f>
        <v>2.23</v>
      </c>
      <c r="C241" s="2">
        <f t="shared" si="18"/>
        <v>2.0537476477323731</v>
      </c>
      <c r="D241" s="2">
        <f t="shared" si="20"/>
        <v>2.1256712771023496</v>
      </c>
      <c r="E241" s="2">
        <f t="shared" si="19"/>
        <v>-7.1923629369976538E-2</v>
      </c>
      <c r="F241" s="2">
        <f t="shared" si="23"/>
        <v>-5.1754106235859312E-2</v>
      </c>
      <c r="G241" s="2">
        <f t="shared" si="21"/>
        <v>-2.0169523134117226E-2</v>
      </c>
      <c r="H241" s="2" t="str">
        <f t="shared" si="22"/>
        <v>Hold</v>
      </c>
    </row>
    <row r="242" spans="1:8" ht="13.5" x14ac:dyDescent="0.25">
      <c r="A242" s="3">
        <f>TITRES_STAT!B245</f>
        <v>42660</v>
      </c>
      <c r="B242" s="6">
        <f>TITRES_STAT!D245</f>
        <v>2.2200000000000002</v>
      </c>
      <c r="C242" s="2">
        <f t="shared" si="18"/>
        <v>2.0685557019273926</v>
      </c>
      <c r="D242" s="2">
        <f t="shared" si="20"/>
        <v>2.1326585899095831</v>
      </c>
      <c r="E242" s="2">
        <f t="shared" si="19"/>
        <v>-6.4102887982190548E-2</v>
      </c>
      <c r="F242" s="2">
        <f t="shared" si="23"/>
        <v>-5.4223862585125557E-2</v>
      </c>
      <c r="G242" s="2">
        <f t="shared" si="21"/>
        <v>-9.8790253970649916E-3</v>
      </c>
      <c r="H242" s="2" t="str">
        <f t="shared" si="22"/>
        <v>Hold</v>
      </c>
    </row>
    <row r="243" spans="1:8" ht="13.5" x14ac:dyDescent="0.25">
      <c r="A243" s="3">
        <f>TITRES_STAT!B246</f>
        <v>42661</v>
      </c>
      <c r="B243" s="6">
        <f>TITRES_STAT!D246</f>
        <v>2.2799999999999998</v>
      </c>
      <c r="C243" s="2">
        <f t="shared" si="18"/>
        <v>2.0764702093231784</v>
      </c>
      <c r="D243" s="2">
        <f t="shared" si="20"/>
        <v>2.1435727684347992</v>
      </c>
      <c r="E243" s="2">
        <f t="shared" si="19"/>
        <v>-6.7102559111620774E-2</v>
      </c>
      <c r="F243" s="2">
        <f t="shared" si="23"/>
        <v>-5.6799601890424607E-2</v>
      </c>
      <c r="G243" s="2">
        <f t="shared" si="21"/>
        <v>-1.0302957221196167E-2</v>
      </c>
      <c r="H243" s="2" t="str">
        <f t="shared" si="22"/>
        <v>Hold</v>
      </c>
    </row>
    <row r="244" spans="1:8" ht="13.5" x14ac:dyDescent="0.25">
      <c r="A244" s="3">
        <f>TITRES_STAT!B247</f>
        <v>42662</v>
      </c>
      <c r="B244" s="6">
        <f>TITRES_STAT!D247</f>
        <v>2.27</v>
      </c>
      <c r="C244" s="2">
        <f t="shared" si="18"/>
        <v>2.0800901771196125</v>
      </c>
      <c r="D244" s="2">
        <f t="shared" si="20"/>
        <v>2.1529377485507397</v>
      </c>
      <c r="E244" s="2">
        <f t="shared" si="19"/>
        <v>-7.2847571431127189E-2</v>
      </c>
      <c r="F244" s="2">
        <f t="shared" si="23"/>
        <v>-6.0009195798565125E-2</v>
      </c>
      <c r="G244" s="2">
        <f t="shared" si="21"/>
        <v>-1.2838375632562064E-2</v>
      </c>
      <c r="H244" s="2" t="str">
        <f t="shared" si="22"/>
        <v>Hold</v>
      </c>
    </row>
    <row r="245" spans="1:8" ht="13.5" x14ac:dyDescent="0.25">
      <c r="A245" s="3">
        <f>TITRES_STAT!B248</f>
        <v>42663</v>
      </c>
      <c r="B245" s="6">
        <f>TITRES_STAT!D248</f>
        <v>2.2999999999999998</v>
      </c>
      <c r="C245" s="2">
        <f t="shared" si="18"/>
        <v>2.0908455344858261</v>
      </c>
      <c r="D245" s="2">
        <f t="shared" si="20"/>
        <v>2.1638312486580924</v>
      </c>
      <c r="E245" s="2">
        <f t="shared" si="19"/>
        <v>-7.2985714172266292E-2</v>
      </c>
      <c r="F245" s="2">
        <f t="shared" si="23"/>
        <v>-6.2604499473305361E-2</v>
      </c>
      <c r="G245" s="2">
        <f t="shared" si="21"/>
        <v>-1.0381214698960931E-2</v>
      </c>
      <c r="H245" s="2" t="str">
        <f t="shared" si="22"/>
        <v>Hold</v>
      </c>
    </row>
    <row r="246" spans="1:8" ht="13.5" x14ac:dyDescent="0.25">
      <c r="A246" s="3">
        <f>TITRES_STAT!B249</f>
        <v>42664</v>
      </c>
      <c r="B246" s="6">
        <f>TITRES_STAT!D249</f>
        <v>2.35</v>
      </c>
      <c r="C246" s="2">
        <f t="shared" si="18"/>
        <v>2.0984077599495454</v>
      </c>
      <c r="D246" s="2">
        <f t="shared" si="20"/>
        <v>2.1776215265352707</v>
      </c>
      <c r="E246" s="2">
        <f t="shared" si="19"/>
        <v>-7.921376658572532E-2</v>
      </c>
      <c r="F246" s="2">
        <f t="shared" si="23"/>
        <v>-6.5926352895789353E-2</v>
      </c>
      <c r="G246" s="2">
        <f t="shared" si="21"/>
        <v>-1.3287413689935967E-2</v>
      </c>
      <c r="H246" s="2" t="str">
        <f t="shared" si="22"/>
        <v>Hold</v>
      </c>
    </row>
    <row r="247" spans="1:8" ht="13.5" x14ac:dyDescent="0.25">
      <c r="A247" s="3">
        <f>TITRES_STAT!B250</f>
        <v>42667</v>
      </c>
      <c r="B247" s="6">
        <f>TITRES_STAT!D250</f>
        <v>2.36</v>
      </c>
      <c r="C247" s="2">
        <f t="shared" si="18"/>
        <v>2.1140373353419228</v>
      </c>
      <c r="D247" s="2">
        <f t="shared" si="20"/>
        <v>2.1911310430882138</v>
      </c>
      <c r="E247" s="2">
        <f t="shared" si="19"/>
        <v>-7.7093707746290985E-2</v>
      </c>
      <c r="F247" s="2">
        <f t="shared" si="23"/>
        <v>-6.8159823865889688E-2</v>
      </c>
      <c r="G247" s="2">
        <f t="shared" si="21"/>
        <v>-8.9338838804012971E-3</v>
      </c>
      <c r="H247" s="2" t="str">
        <f t="shared" si="22"/>
        <v>Hold</v>
      </c>
    </row>
    <row r="248" spans="1:8" ht="13.5" x14ac:dyDescent="0.25">
      <c r="A248" s="3">
        <f>TITRES_STAT!B251</f>
        <v>42668</v>
      </c>
      <c r="B248" s="6">
        <f>TITRES_STAT!D251</f>
        <v>2.38</v>
      </c>
      <c r="C248" s="2">
        <f t="shared" si="18"/>
        <v>2.1395700529816271</v>
      </c>
      <c r="D248" s="2">
        <f t="shared" si="20"/>
        <v>2.2051213361927906</v>
      </c>
      <c r="E248" s="2">
        <f t="shared" si="19"/>
        <v>-6.5551283211163547E-2</v>
      </c>
      <c r="F248" s="2">
        <f t="shared" si="23"/>
        <v>-6.7638115734944465E-2</v>
      </c>
      <c r="G248" s="2">
        <f t="shared" si="21"/>
        <v>2.0868325237809182E-3</v>
      </c>
      <c r="H248" s="2" t="str">
        <f t="shared" si="22"/>
        <v>Sell</v>
      </c>
    </row>
    <row r="249" spans="1:8" ht="13.5" x14ac:dyDescent="0.25">
      <c r="A249" s="3">
        <f>TITRES_STAT!B252</f>
        <v>42669</v>
      </c>
      <c r="B249" s="6">
        <f>TITRES_STAT!D252</f>
        <v>2.5</v>
      </c>
      <c r="C249" s="2">
        <f t="shared" si="18"/>
        <v>2.1596361986767612</v>
      </c>
      <c r="D249" s="2">
        <f t="shared" si="20"/>
        <v>2.2269642001785099</v>
      </c>
      <c r="E249" s="2">
        <f t="shared" si="19"/>
        <v>-6.732800150174878E-2</v>
      </c>
      <c r="F249" s="2">
        <f t="shared" si="23"/>
        <v>-6.7576092888305336E-2</v>
      </c>
      <c r="G249" s="2">
        <f t="shared" si="21"/>
        <v>2.4809138655655649E-4</v>
      </c>
      <c r="H249" s="2" t="str">
        <f t="shared" si="22"/>
        <v>Sell</v>
      </c>
    </row>
    <row r="250" spans="1:8" ht="13.5" x14ac:dyDescent="0.25">
      <c r="A250" s="3">
        <f>TITRES_STAT!B253</f>
        <v>42670</v>
      </c>
      <c r="B250" s="6">
        <f>TITRES_STAT!D253</f>
        <v>2.61</v>
      </c>
      <c r="C250" s="2">
        <f t="shared" si="18"/>
        <v>2.171999860418798</v>
      </c>
      <c r="D250" s="2">
        <f t="shared" si="20"/>
        <v>2.2553372223875092</v>
      </c>
      <c r="E250" s="2">
        <f t="shared" si="19"/>
        <v>-8.3337361968711221E-2</v>
      </c>
      <c r="F250" s="2">
        <f t="shared" si="23"/>
        <v>-7.0728346704386519E-2</v>
      </c>
      <c r="G250" s="2">
        <f t="shared" si="21"/>
        <v>-1.2609015264324702E-2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6">
        <f>TITRES_STAT!D254</f>
        <v>2.6</v>
      </c>
      <c r="C251" s="2">
        <f t="shared" si="18"/>
        <v>2.180922958815906</v>
      </c>
      <c r="D251" s="2">
        <f t="shared" si="20"/>
        <v>2.2808677985069532</v>
      </c>
      <c r="E251" s="2">
        <f t="shared" si="19"/>
        <v>-9.9944839691047171E-2</v>
      </c>
      <c r="F251" s="2">
        <f t="shared" si="23"/>
        <v>-7.6571645301718658E-2</v>
      </c>
      <c r="G251" s="2">
        <f t="shared" si="21"/>
        <v>-2.3373194389328514E-2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6">
        <f>TITRES_STAT!D255</f>
        <v>2.58</v>
      </c>
      <c r="C252" s="2">
        <f t="shared" si="18"/>
        <v>2.1869348113057665</v>
      </c>
      <c r="D252" s="2">
        <f t="shared" si="20"/>
        <v>2.30302573935829</v>
      </c>
      <c r="E252" s="2">
        <f t="shared" si="19"/>
        <v>-0.11609092805252352</v>
      </c>
      <c r="F252" s="2">
        <f t="shared" si="23"/>
        <v>-8.4475501851879631E-2</v>
      </c>
      <c r="G252" s="2">
        <f t="shared" si="21"/>
        <v>-3.1615426200643892E-2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6">
        <f>TITRES_STAT!D256</f>
        <v>2.5099999999999998</v>
      </c>
      <c r="C253" s="2">
        <f t="shared" si="18"/>
        <v>2.2012525326433408</v>
      </c>
      <c r="D253" s="2">
        <f t="shared" si="20"/>
        <v>2.3183571660724906</v>
      </c>
      <c r="E253" s="2">
        <f t="shared" si="19"/>
        <v>-0.1171046334291499</v>
      </c>
      <c r="F253" s="2">
        <f t="shared" si="23"/>
        <v>-9.1001328167333695E-2</v>
      </c>
      <c r="G253" s="2">
        <f t="shared" si="21"/>
        <v>-2.6103305261816201E-2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6">
        <f>TITRES_STAT!D257</f>
        <v>2.4</v>
      </c>
      <c r="C254" s="2">
        <f t="shared" si="18"/>
        <v>2.211829066082827</v>
      </c>
      <c r="D254" s="2">
        <f t="shared" si="20"/>
        <v>2.3244047834004542</v>
      </c>
      <c r="E254" s="2">
        <f t="shared" si="19"/>
        <v>-0.11257571731762717</v>
      </c>
      <c r="F254" s="2">
        <f t="shared" si="23"/>
        <v>-9.5316205997392406E-2</v>
      </c>
      <c r="G254" s="2">
        <f t="shared" si="21"/>
        <v>-1.7259511320234761E-2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6">
        <f>TITRES_STAT!D258</f>
        <v>2.39</v>
      </c>
      <c r="C255" s="2">
        <f t="shared" si="18"/>
        <v>2.2253938251470076</v>
      </c>
      <c r="D255" s="2">
        <f t="shared" si="20"/>
        <v>2.3292636883337536</v>
      </c>
      <c r="E255" s="2">
        <f t="shared" si="19"/>
        <v>-0.10386986318674607</v>
      </c>
      <c r="F255" s="2">
        <f t="shared" si="23"/>
        <v>-9.7026937435263153E-2</v>
      </c>
      <c r="G255" s="2">
        <f t="shared" si="21"/>
        <v>-6.8429257514829173E-3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6">
        <f>TITRES_STAT!D259</f>
        <v>2.33</v>
      </c>
      <c r="C256" s="2">
        <f t="shared" si="18"/>
        <v>2.244564005893622</v>
      </c>
      <c r="D256" s="2">
        <f t="shared" si="20"/>
        <v>2.3293182299386608</v>
      </c>
      <c r="E256" s="2">
        <f t="shared" si="19"/>
        <v>-8.475422404503874E-2</v>
      </c>
      <c r="F256" s="2">
        <f t="shared" si="23"/>
        <v>-9.4572394757218264E-2</v>
      </c>
      <c r="G256" s="2">
        <f t="shared" si="21"/>
        <v>9.8181707121795248E-3</v>
      </c>
      <c r="H256" s="2" t="str">
        <f t="shared" si="22"/>
        <v>Sell</v>
      </c>
    </row>
    <row r="257" spans="1:8" ht="13.5" x14ac:dyDescent="0.25">
      <c r="A257" s="3">
        <f>TITRES_STAT!B260</f>
        <v>42681</v>
      </c>
      <c r="B257" s="6">
        <f>TITRES_STAT!D260</f>
        <v>2.39</v>
      </c>
      <c r="C257" s="2">
        <f t="shared" si="18"/>
        <v>2.2623233896022956</v>
      </c>
      <c r="D257" s="2">
        <f t="shared" si="20"/>
        <v>2.3338131758691301</v>
      </c>
      <c r="E257" s="2">
        <f t="shared" si="19"/>
        <v>-7.1489786266834443E-2</v>
      </c>
      <c r="F257" s="2">
        <f t="shared" si="23"/>
        <v>-8.9955873059141517E-2</v>
      </c>
      <c r="G257" s="2">
        <f t="shared" si="21"/>
        <v>1.8466086792307074E-2</v>
      </c>
      <c r="H257" s="2" t="str">
        <f t="shared" si="22"/>
        <v>Sell</v>
      </c>
    </row>
    <row r="258" spans="1:8" ht="13.5" x14ac:dyDescent="0.25">
      <c r="A258" s="3">
        <f>TITRES_STAT!B261</f>
        <v>42682</v>
      </c>
      <c r="B258" s="6">
        <f>TITRES_STAT!D261</f>
        <v>2.3199999999999998</v>
      </c>
      <c r="C258" s="2">
        <f t="shared" si="18"/>
        <v>2.2804274835096345</v>
      </c>
      <c r="D258" s="2">
        <f t="shared" si="20"/>
        <v>2.3327899776566019</v>
      </c>
      <c r="E258" s="2">
        <f t="shared" si="19"/>
        <v>-5.2362494146967364E-2</v>
      </c>
      <c r="F258" s="2">
        <f t="shared" si="23"/>
        <v>-8.2437197276706703E-2</v>
      </c>
      <c r="G258" s="2">
        <f t="shared" si="21"/>
        <v>3.0074703129739339E-2</v>
      </c>
      <c r="H258" s="2" t="str">
        <f t="shared" si="22"/>
        <v>Sell</v>
      </c>
    </row>
    <row r="259" spans="1:8" ht="13.5" x14ac:dyDescent="0.25">
      <c r="A259" s="3">
        <f>TITRES_STAT!B262</f>
        <v>42683</v>
      </c>
      <c r="B259" s="6">
        <f>TITRES_STAT!D262</f>
        <v>2.2999999999999998</v>
      </c>
      <c r="C259" s="2">
        <f t="shared" si="18"/>
        <v>2.3142078706619986</v>
      </c>
      <c r="D259" s="2">
        <f t="shared" si="20"/>
        <v>2.3303610904227798</v>
      </c>
      <c r="E259" s="2">
        <f t="shared" si="19"/>
        <v>-1.6153219760781212E-2</v>
      </c>
      <c r="F259" s="2">
        <f t="shared" si="23"/>
        <v>-6.918040177352161E-2</v>
      </c>
      <c r="G259" s="2">
        <f t="shared" si="21"/>
        <v>5.3027182012740398E-2</v>
      </c>
      <c r="H259" s="2" t="str">
        <f t="shared" si="22"/>
        <v>Sell</v>
      </c>
    </row>
    <row r="260" spans="1:8" ht="13.5" x14ac:dyDescent="0.25">
      <c r="A260" s="3">
        <f>TITRES_STAT!B263</f>
        <v>42684</v>
      </c>
      <c r="B260" s="6">
        <f>TITRES_STAT!D263</f>
        <v>2.2999999999999998</v>
      </c>
      <c r="C260" s="2">
        <f t="shared" si="18"/>
        <v>2.3597143520986141</v>
      </c>
      <c r="D260" s="2">
        <f t="shared" si="20"/>
        <v>2.3281121207618334</v>
      </c>
      <c r="E260" s="2">
        <f t="shared" si="19"/>
        <v>3.1602231336780751E-2</v>
      </c>
      <c r="F260" s="2">
        <f t="shared" si="23"/>
        <v>-4.9023875151461137E-2</v>
      </c>
      <c r="G260" s="2">
        <f t="shared" si="21"/>
        <v>8.0626106488241894E-2</v>
      </c>
      <c r="H260" s="2" t="str">
        <f t="shared" si="22"/>
        <v>Sell</v>
      </c>
    </row>
    <row r="261" spans="1:8" ht="13.5" x14ac:dyDescent="0.25">
      <c r="A261" s="3">
        <f>TITRES_STAT!B264</f>
        <v>42685</v>
      </c>
      <c r="B261" s="6">
        <f>TITRES_STAT!D264</f>
        <v>2.1800000000000002</v>
      </c>
      <c r="C261" s="2">
        <f t="shared" si="18"/>
        <v>2.3966813748526734</v>
      </c>
      <c r="D261" s="2">
        <f t="shared" si="20"/>
        <v>2.3171408525572534</v>
      </c>
      <c r="E261" s="2">
        <f t="shared" si="19"/>
        <v>7.9540522295419969E-2</v>
      </c>
      <c r="F261" s="2">
        <f t="shared" si="23"/>
        <v>-2.3310995662084919E-2</v>
      </c>
      <c r="G261" s="2">
        <f t="shared" si="21"/>
        <v>0.10285151795750488</v>
      </c>
      <c r="H261" s="2" t="str">
        <f t="shared" si="22"/>
        <v>Sell</v>
      </c>
    </row>
    <row r="262" spans="1:8" ht="13.5" x14ac:dyDescent="0.25">
      <c r="A262" s="3">
        <f>TITRES_STAT!B265</f>
        <v>42688</v>
      </c>
      <c r="B262" s="6">
        <f>TITRES_STAT!D265</f>
        <v>2.15</v>
      </c>
      <c r="C262" s="2">
        <f t="shared" si="18"/>
        <v>2.4248842402599542</v>
      </c>
      <c r="D262" s="2">
        <f t="shared" si="20"/>
        <v>2.3047600486641238</v>
      </c>
      <c r="E262" s="2">
        <f t="shared" si="19"/>
        <v>0.12012419159583043</v>
      </c>
      <c r="F262" s="2">
        <f t="shared" si="23"/>
        <v>5.3760417894981524E-3</v>
      </c>
      <c r="G262" s="2">
        <f t="shared" si="21"/>
        <v>0.11474814980633227</v>
      </c>
      <c r="H262" s="2" t="str">
        <f t="shared" si="22"/>
        <v>Sell</v>
      </c>
    </row>
    <row r="263" spans="1:8" ht="13.5" x14ac:dyDescent="0.25">
      <c r="A263" s="3">
        <f>TITRES_STAT!B266</f>
        <v>42689</v>
      </c>
      <c r="B263" s="6">
        <f>TITRES_STAT!D266</f>
        <v>2.16</v>
      </c>
      <c r="C263" s="2">
        <f t="shared" si="18"/>
        <v>2.4379789725276537</v>
      </c>
      <c r="D263" s="2">
        <f t="shared" si="20"/>
        <v>2.2940370820964109</v>
      </c>
      <c r="E263" s="2">
        <f t="shared" si="19"/>
        <v>0.14394189043124284</v>
      </c>
      <c r="F263" s="2">
        <f t="shared" si="23"/>
        <v>3.3089211517847092E-2</v>
      </c>
      <c r="G263" s="2">
        <f t="shared" si="21"/>
        <v>0.11085267891339574</v>
      </c>
      <c r="H263" s="2" t="str">
        <f t="shared" si="22"/>
        <v>Sell</v>
      </c>
    </row>
    <row r="264" spans="1:8" ht="13.5" x14ac:dyDescent="0.25">
      <c r="A264" s="3">
        <f>TITRES_STAT!B267</f>
        <v>42690</v>
      </c>
      <c r="B264" s="6">
        <f>TITRES_STAT!D267</f>
        <v>2.1800000000000002</v>
      </c>
      <c r="C264" s="2">
        <f t="shared" si="18"/>
        <v>2.4321360536772456</v>
      </c>
      <c r="D264" s="2">
        <f t="shared" si="20"/>
        <v>2.2855898908300101</v>
      </c>
      <c r="E264" s="2">
        <f t="shared" si="19"/>
        <v>0.14654616284723554</v>
      </c>
      <c r="F264" s="2">
        <f t="shared" si="23"/>
        <v>5.5780601783724779E-2</v>
      </c>
      <c r="G264" s="2">
        <f t="shared" si="21"/>
        <v>9.0765561063510761E-2</v>
      </c>
      <c r="H264" s="2" t="str">
        <f t="shared" si="22"/>
        <v>Sell</v>
      </c>
    </row>
    <row r="265" spans="1:8" ht="13.5" x14ac:dyDescent="0.25">
      <c r="A265" s="3">
        <f>TITRES_STAT!B268</f>
        <v>42691</v>
      </c>
      <c r="B265" s="6">
        <f>TITRES_STAT!D268</f>
        <v>2.15</v>
      </c>
      <c r="C265" s="2">
        <f t="shared" si="18"/>
        <v>2.425653583880746</v>
      </c>
      <c r="D265" s="2">
        <f t="shared" si="20"/>
        <v>2.2755461952129723</v>
      </c>
      <c r="E265" s="2">
        <f t="shared" si="19"/>
        <v>0.15010738866777373</v>
      </c>
      <c r="F265" s="2">
        <f t="shared" si="23"/>
        <v>7.464595916053457E-2</v>
      </c>
      <c r="G265" s="2">
        <f t="shared" si="21"/>
        <v>7.5461429507239164E-2</v>
      </c>
      <c r="H265" s="2" t="str">
        <f t="shared" si="22"/>
        <v>Sell</v>
      </c>
    </row>
    <row r="266" spans="1:8" ht="13.5" x14ac:dyDescent="0.25">
      <c r="A266" s="3">
        <f>TITRES_STAT!B269</f>
        <v>42692</v>
      </c>
      <c r="B266" s="6">
        <f>TITRES_STAT!D269</f>
        <v>2.15</v>
      </c>
      <c r="C266" s="2">
        <f t="shared" si="18"/>
        <v>2.4109376478990927</v>
      </c>
      <c r="D266" s="2">
        <f t="shared" si="20"/>
        <v>2.2662464770490485</v>
      </c>
      <c r="E266" s="2">
        <f t="shared" si="19"/>
        <v>0.14469117085004424</v>
      </c>
      <c r="F266" s="2">
        <f t="shared" si="23"/>
        <v>8.8655001498436498E-2</v>
      </c>
      <c r="G266" s="2">
        <f t="shared" si="21"/>
        <v>5.603616935160774E-2</v>
      </c>
      <c r="H266" s="2" t="str">
        <f t="shared" si="22"/>
        <v>Sell</v>
      </c>
    </row>
    <row r="267" spans="1:8" ht="13.5" x14ac:dyDescent="0.25">
      <c r="A267" s="3">
        <f>TITRES_STAT!B270</f>
        <v>42695</v>
      </c>
      <c r="B267" s="6">
        <f>TITRES_STAT!D270</f>
        <v>2.17</v>
      </c>
      <c r="C267" s="2">
        <f t="shared" si="18"/>
        <v>2.4077164712992323</v>
      </c>
      <c r="D267" s="2">
        <f t="shared" si="20"/>
        <v>2.2591171083787489</v>
      </c>
      <c r="E267" s="2">
        <f t="shared" si="19"/>
        <v>0.14859936292048337</v>
      </c>
      <c r="F267" s="2">
        <f t="shared" si="23"/>
        <v>0.10064387378284587</v>
      </c>
      <c r="G267" s="2">
        <f t="shared" si="21"/>
        <v>4.7955489137637503E-2</v>
      </c>
      <c r="H267" s="2" t="str">
        <f t="shared" si="22"/>
        <v>Sell</v>
      </c>
    </row>
    <row r="268" spans="1:8" ht="13.5" x14ac:dyDescent="0.25">
      <c r="A268" s="3">
        <f>TITRES_STAT!B271</f>
        <v>42696</v>
      </c>
      <c r="B268" s="6">
        <f>TITRES_STAT!D271</f>
        <v>2.15</v>
      </c>
      <c r="C268" s="2">
        <f t="shared" si="18"/>
        <v>2.3942216295608887</v>
      </c>
      <c r="D268" s="2">
        <f t="shared" si="20"/>
        <v>2.2510343596099527</v>
      </c>
      <c r="E268" s="2">
        <f t="shared" si="19"/>
        <v>0.143187269950936</v>
      </c>
      <c r="F268" s="2">
        <f t="shared" si="23"/>
        <v>0.1091525530164639</v>
      </c>
      <c r="G268" s="2">
        <f t="shared" si="21"/>
        <v>3.4034716934472103E-2</v>
      </c>
      <c r="H268" s="2" t="str">
        <f t="shared" si="22"/>
        <v>Sell</v>
      </c>
    </row>
    <row r="269" spans="1:8" ht="13.5" x14ac:dyDescent="0.25">
      <c r="A269" s="3">
        <f>TITRES_STAT!B272</f>
        <v>42697</v>
      </c>
      <c r="B269" s="6">
        <f>TITRES_STAT!D272</f>
        <v>2.17</v>
      </c>
      <c r="C269" s="2">
        <f t="shared" si="18"/>
        <v>2.3797259942438291</v>
      </c>
      <c r="D269" s="2">
        <f t="shared" si="20"/>
        <v>2.2450318144536601</v>
      </c>
      <c r="E269" s="2">
        <f t="shared" si="19"/>
        <v>0.13469417979016907</v>
      </c>
      <c r="F269" s="2">
        <f t="shared" si="23"/>
        <v>0.11426087837120494</v>
      </c>
      <c r="G269" s="2">
        <f t="shared" si="21"/>
        <v>2.0433301418964128E-2</v>
      </c>
      <c r="H269" s="2" t="str">
        <f t="shared" si="22"/>
        <v>Sell</v>
      </c>
    </row>
    <row r="270" spans="1:8" ht="13.5" x14ac:dyDescent="0.25">
      <c r="A270" s="3">
        <f>TITRES_STAT!B273</f>
        <v>42698</v>
      </c>
      <c r="B270" s="6">
        <f>TITRES_STAT!D273</f>
        <v>2.1800000000000002</v>
      </c>
      <c r="C270" s="2">
        <f t="shared" si="18"/>
        <v>2.3674604566678554</v>
      </c>
      <c r="D270" s="2">
        <f t="shared" si="20"/>
        <v>2.2402146430126484</v>
      </c>
      <c r="E270" s="2">
        <f t="shared" si="19"/>
        <v>0.12724581365520704</v>
      </c>
      <c r="F270" s="2">
        <f t="shared" si="23"/>
        <v>0.11685786542800536</v>
      </c>
      <c r="G270" s="2">
        <f t="shared" si="21"/>
        <v>1.0387948227201682E-2</v>
      </c>
      <c r="H270" s="2" t="str">
        <f t="shared" si="22"/>
        <v>Sell</v>
      </c>
    </row>
    <row r="271" spans="1:8" ht="13.5" x14ac:dyDescent="0.25">
      <c r="A271" s="3">
        <f>TITRES_STAT!B274</f>
        <v>42699</v>
      </c>
      <c r="B271" s="6">
        <f>TITRES_STAT!D274</f>
        <v>2.1800000000000002</v>
      </c>
      <c r="C271" s="2">
        <f t="shared" ref="C271:C334" si="24">$C$4*B261+C270*(1-$C$4)</f>
        <v>2.3386203864112627</v>
      </c>
      <c r="D271" s="2">
        <f t="shared" si="20"/>
        <v>2.2357542990857855</v>
      </c>
      <c r="E271" s="2">
        <f t="shared" si="19"/>
        <v>0.1028660873254772</v>
      </c>
      <c r="F271" s="2">
        <f t="shared" si="23"/>
        <v>0.11405950980749974</v>
      </c>
      <c r="G271" s="2">
        <f t="shared" si="21"/>
        <v>-1.1193422482022541E-2</v>
      </c>
      <c r="H271" s="2" t="str">
        <f t="shared" si="22"/>
        <v>Hold</v>
      </c>
    </row>
    <row r="272" spans="1:8" ht="13.5" x14ac:dyDescent="0.25">
      <c r="A272" s="3">
        <f>TITRES_STAT!B275</f>
        <v>42702</v>
      </c>
      <c r="B272" s="6">
        <f>TITRES_STAT!D275</f>
        <v>2.17</v>
      </c>
      <c r="C272" s="2">
        <f t="shared" si="24"/>
        <v>2.3096018654249146</v>
      </c>
      <c r="D272" s="2">
        <f t="shared" si="20"/>
        <v>2.2308836102646161</v>
      </c>
      <c r="E272" s="2">
        <f t="shared" si="19"/>
        <v>7.8718255160298511E-2</v>
      </c>
      <c r="F272" s="2">
        <f t="shared" si="23"/>
        <v>0.10699125887805949</v>
      </c>
      <c r="G272" s="2">
        <f t="shared" si="21"/>
        <v>-2.8273003717760981E-2</v>
      </c>
      <c r="H272" s="2" t="str">
        <f t="shared" si="22"/>
        <v>Hold</v>
      </c>
    </row>
    <row r="273" spans="1:8" ht="13.5" x14ac:dyDescent="0.25">
      <c r="A273" s="3">
        <f>TITRES_STAT!B276</f>
        <v>42703</v>
      </c>
      <c r="B273" s="6">
        <f>TITRES_STAT!D276</f>
        <v>2.1800000000000002</v>
      </c>
      <c r="C273" s="2">
        <f t="shared" si="24"/>
        <v>2.2865861938210816</v>
      </c>
      <c r="D273" s="2">
        <f t="shared" si="20"/>
        <v>2.2271144539487189</v>
      </c>
      <c r="E273" s="2">
        <f t="shared" si="19"/>
        <v>5.9471739872362761E-2</v>
      </c>
      <c r="F273" s="2">
        <f t="shared" si="23"/>
        <v>9.7487355076920162E-2</v>
      </c>
      <c r="G273" s="2">
        <f t="shared" si="21"/>
        <v>-3.8015615204557401E-2</v>
      </c>
      <c r="H273" s="2" t="str">
        <f t="shared" si="22"/>
        <v>Hold</v>
      </c>
    </row>
    <row r="274" spans="1:8" ht="13.5" x14ac:dyDescent="0.25">
      <c r="A274" s="3">
        <f>TITRES_STAT!B277</f>
        <v>42704</v>
      </c>
      <c r="B274" s="6">
        <f>TITRES_STAT!D277</f>
        <v>2.14</v>
      </c>
      <c r="C274" s="2">
        <f t="shared" si="24"/>
        <v>2.2701883178486075</v>
      </c>
      <c r="D274" s="2">
        <f t="shared" si="20"/>
        <v>2.2206615314339992</v>
      </c>
      <c r="E274" s="2">
        <f t="shared" si="19"/>
        <v>4.9526786414608281E-2</v>
      </c>
      <c r="F274" s="2">
        <f t="shared" si="23"/>
        <v>8.7895241344457795E-2</v>
      </c>
      <c r="G274" s="2">
        <f t="shared" si="21"/>
        <v>-3.8368454929849513E-2</v>
      </c>
      <c r="H274" s="2" t="str">
        <f t="shared" si="22"/>
        <v>Hold</v>
      </c>
    </row>
    <row r="275" spans="1:8" ht="13.5" x14ac:dyDescent="0.25">
      <c r="A275" s="3">
        <f>TITRES_STAT!B278</f>
        <v>42705</v>
      </c>
      <c r="B275" s="6">
        <f>TITRES_STAT!D278</f>
        <v>2.13</v>
      </c>
      <c r="C275" s="2">
        <f t="shared" si="24"/>
        <v>2.2516978074103604</v>
      </c>
      <c r="D275" s="2">
        <f t="shared" si="20"/>
        <v>2.2139458624388881</v>
      </c>
      <c r="E275" s="2">
        <f t="shared" si="19"/>
        <v>3.7751944971472273E-2</v>
      </c>
      <c r="F275" s="2">
        <f t="shared" si="23"/>
        <v>7.786658206986069E-2</v>
      </c>
      <c r="G275" s="2">
        <f t="shared" si="21"/>
        <v>-4.0114637098388417E-2</v>
      </c>
      <c r="H275" s="2" t="str">
        <f t="shared" si="22"/>
        <v>Hold</v>
      </c>
    </row>
    <row r="276" spans="1:8" ht="13.5" x14ac:dyDescent="0.25">
      <c r="A276" s="3">
        <f>TITRES_STAT!B279</f>
        <v>42706</v>
      </c>
      <c r="B276" s="6">
        <f>TITRES_STAT!D279</f>
        <v>2.19</v>
      </c>
      <c r="C276" s="2">
        <f t="shared" si="24"/>
        <v>2.2360519908856897</v>
      </c>
      <c r="D276" s="2">
        <f t="shared" si="20"/>
        <v>2.2121720948508226</v>
      </c>
      <c r="E276" s="2">
        <f t="shared" si="19"/>
        <v>2.3879896034867176E-2</v>
      </c>
      <c r="F276" s="2">
        <f t="shared" si="23"/>
        <v>6.706924486286199E-2</v>
      </c>
      <c r="G276" s="2">
        <f t="shared" si="21"/>
        <v>-4.3189348827994814E-2</v>
      </c>
      <c r="H276" s="2" t="str">
        <f t="shared" si="22"/>
        <v>Hold</v>
      </c>
    </row>
    <row r="277" spans="1:8" ht="13.5" x14ac:dyDescent="0.25">
      <c r="A277" s="3">
        <f>TITRES_STAT!B280</f>
        <v>42709</v>
      </c>
      <c r="B277" s="6">
        <f>TITRES_STAT!D280</f>
        <v>2.2400000000000002</v>
      </c>
      <c r="C277" s="2">
        <f t="shared" si="24"/>
        <v>2.225890146134045</v>
      </c>
      <c r="D277" s="2">
        <f t="shared" si="20"/>
        <v>2.2142334211581689</v>
      </c>
      <c r="E277" s="2">
        <f t="shared" si="19"/>
        <v>1.1656724975876109E-2</v>
      </c>
      <c r="F277" s="2">
        <f t="shared" si="23"/>
        <v>5.5986740885464813E-2</v>
      </c>
      <c r="G277" s="2">
        <f t="shared" si="21"/>
        <v>-4.4330015909588703E-2</v>
      </c>
      <c r="H277" s="2" t="str">
        <f t="shared" si="22"/>
        <v>Hold</v>
      </c>
    </row>
    <row r="278" spans="1:8" ht="13.5" x14ac:dyDescent="0.25">
      <c r="A278" s="3">
        <f>TITRES_STAT!B281</f>
        <v>42710</v>
      </c>
      <c r="B278" s="6">
        <f>TITRES_STAT!D281</f>
        <v>2.21</v>
      </c>
      <c r="C278" s="2">
        <f t="shared" si="24"/>
        <v>2.2142147390364997</v>
      </c>
      <c r="D278" s="2">
        <f t="shared" si="20"/>
        <v>2.2139198344057118</v>
      </c>
      <c r="E278" s="2">
        <f t="shared" si="19"/>
        <v>2.9490463078785112E-4</v>
      </c>
      <c r="F278" s="2">
        <f t="shared" si="23"/>
        <v>4.4848373634529419E-2</v>
      </c>
      <c r="G278" s="2">
        <f t="shared" si="21"/>
        <v>-4.4553469003741568E-2</v>
      </c>
      <c r="H278" s="2" t="str">
        <f t="shared" si="22"/>
        <v>Hold</v>
      </c>
    </row>
    <row r="279" spans="1:8" ht="13.5" x14ac:dyDescent="0.25">
      <c r="A279" s="3">
        <f>TITRES_STAT!B282</f>
        <v>42711</v>
      </c>
      <c r="B279" s="6">
        <f>TITRES_STAT!D282</f>
        <v>2.2200000000000002</v>
      </c>
      <c r="C279" s="2">
        <f t="shared" si="24"/>
        <v>2.2074124714924226</v>
      </c>
      <c r="D279" s="2">
        <f t="shared" si="20"/>
        <v>2.2143702170423256</v>
      </c>
      <c r="E279" s="2">
        <f t="shared" si="19"/>
        <v>-6.9577455499030272E-3</v>
      </c>
      <c r="F279" s="2">
        <f t="shared" si="23"/>
        <v>3.4487149797642933E-2</v>
      </c>
      <c r="G279" s="2">
        <f t="shared" si="21"/>
        <v>-4.144489534754596E-2</v>
      </c>
      <c r="H279" s="2" t="str">
        <f t="shared" si="22"/>
        <v>Hold</v>
      </c>
    </row>
    <row r="280" spans="1:8" ht="13.5" x14ac:dyDescent="0.25">
      <c r="A280" s="3">
        <f>TITRES_STAT!B283</f>
        <v>42712</v>
      </c>
      <c r="B280" s="6">
        <f>TITRES_STAT!D283</f>
        <v>2.2200000000000002</v>
      </c>
      <c r="C280" s="2">
        <f t="shared" si="24"/>
        <v>2.2031951681858963</v>
      </c>
      <c r="D280" s="2">
        <f t="shared" si="20"/>
        <v>2.2147872380021534</v>
      </c>
      <c r="E280" s="2">
        <f t="shared" si="19"/>
        <v>-1.1592069816257045E-2</v>
      </c>
      <c r="F280" s="2">
        <f t="shared" si="23"/>
        <v>2.527130587486294E-2</v>
      </c>
      <c r="G280" s="2">
        <f t="shared" si="21"/>
        <v>-3.6863375691119984E-2</v>
      </c>
      <c r="H280" s="2" t="str">
        <f t="shared" si="22"/>
        <v>Hold</v>
      </c>
    </row>
    <row r="281" spans="1:8" ht="13.5" x14ac:dyDescent="0.25">
      <c r="A281" s="3">
        <f>TITRES_STAT!B284</f>
        <v>42713</v>
      </c>
      <c r="B281" s="6">
        <f>TITRES_STAT!D284</f>
        <v>2.2200000000000002</v>
      </c>
      <c r="C281" s="2">
        <f t="shared" si="24"/>
        <v>2.1996266807726816</v>
      </c>
      <c r="D281" s="2">
        <f t="shared" si="20"/>
        <v>2.2151733685205124</v>
      </c>
      <c r="E281" s="2">
        <f t="shared" si="19"/>
        <v>-1.5546687747830745E-2</v>
      </c>
      <c r="F281" s="2">
        <f t="shared" si="23"/>
        <v>1.7107707150324204E-2</v>
      </c>
      <c r="G281" s="2">
        <f t="shared" si="21"/>
        <v>-3.265439489815495E-2</v>
      </c>
      <c r="H281" s="2" t="str">
        <f t="shared" si="22"/>
        <v>Hold</v>
      </c>
    </row>
    <row r="282" spans="1:8" ht="13.5" x14ac:dyDescent="0.25">
      <c r="A282" s="3">
        <f>TITRES_STAT!B285</f>
        <v>42717</v>
      </c>
      <c r="B282" s="6">
        <f>TITRES_STAT!D285</f>
        <v>2.23</v>
      </c>
      <c r="C282" s="2">
        <f t="shared" si="24"/>
        <v>2.1950687298845768</v>
      </c>
      <c r="D282" s="2">
        <f t="shared" si="20"/>
        <v>2.216271637518993</v>
      </c>
      <c r="E282" s="2">
        <f t="shared" si="19"/>
        <v>-2.1202907634416235E-2</v>
      </c>
      <c r="F282" s="2">
        <f t="shared" si="23"/>
        <v>9.4455841933761171E-3</v>
      </c>
      <c r="G282" s="2">
        <f t="shared" si="21"/>
        <v>-3.0648491827792352E-2</v>
      </c>
      <c r="H282" s="2" t="str">
        <f t="shared" si="22"/>
        <v>Hold</v>
      </c>
    </row>
    <row r="283" spans="1:8" ht="13.5" x14ac:dyDescent="0.25">
      <c r="A283" s="3">
        <f>TITRES_STAT!B286</f>
        <v>42718</v>
      </c>
      <c r="B283" s="6">
        <f>TITRES_STAT!D286</f>
        <v>2.23</v>
      </c>
      <c r="C283" s="2">
        <f t="shared" si="24"/>
        <v>2.1927504637484883</v>
      </c>
      <c r="D283" s="2">
        <f t="shared" si="20"/>
        <v>2.2172885532583266</v>
      </c>
      <c r="E283" s="2">
        <f t="shared" si="19"/>
        <v>-2.4538089509838379E-2</v>
      </c>
      <c r="F283" s="2">
        <f t="shared" si="23"/>
        <v>2.6488494527332181E-3</v>
      </c>
      <c r="G283" s="2">
        <f t="shared" si="21"/>
        <v>-2.7186938962571596E-2</v>
      </c>
      <c r="H283" s="2" t="str">
        <f t="shared" si="22"/>
        <v>Hold</v>
      </c>
    </row>
    <row r="284" spans="1:8" ht="13.5" x14ac:dyDescent="0.25">
      <c r="A284" s="3">
        <f>TITRES_STAT!B287</f>
        <v>42719</v>
      </c>
      <c r="B284" s="6">
        <f>TITRES_STAT!D287</f>
        <v>2.23</v>
      </c>
      <c r="C284" s="2">
        <f t="shared" si="24"/>
        <v>2.1846350077871826</v>
      </c>
      <c r="D284" s="2">
        <f t="shared" si="20"/>
        <v>2.2182301419058579</v>
      </c>
      <c r="E284" s="2">
        <f t="shared" ref="E284:E347" si="25">C284-D284</f>
        <v>-3.3595134118675318E-2</v>
      </c>
      <c r="F284" s="2">
        <f t="shared" si="23"/>
        <v>-4.5999472615484895E-3</v>
      </c>
      <c r="G284" s="2">
        <f t="shared" si="21"/>
        <v>-2.8995186857126827E-2</v>
      </c>
      <c r="H284" s="2" t="str">
        <f t="shared" si="22"/>
        <v>Hold</v>
      </c>
    </row>
    <row r="285" spans="1:8" ht="13.5" x14ac:dyDescent="0.25">
      <c r="A285" s="3">
        <f>TITRES_STAT!B288</f>
        <v>42720</v>
      </c>
      <c r="B285" s="6">
        <f>TITRES_STAT!D288</f>
        <v>2.23</v>
      </c>
      <c r="C285" s="2">
        <f t="shared" si="24"/>
        <v>2.1762296219737696</v>
      </c>
      <c r="D285" s="2">
        <f t="shared" ref="D285:D348" si="26">$D$4*B285+(1-$D$4)*D284</f>
        <v>2.2191019832461647</v>
      </c>
      <c r="E285" s="2">
        <f t="shared" si="25"/>
        <v>-4.2872361272395132E-2</v>
      </c>
      <c r="F285" s="2">
        <f t="shared" si="23"/>
        <v>-1.2254430063717818E-2</v>
      </c>
      <c r="G285" s="2">
        <f t="shared" si="21"/>
        <v>-3.0617931208677313E-2</v>
      </c>
      <c r="H285" s="2" t="str">
        <f t="shared" si="22"/>
        <v>Hold</v>
      </c>
    </row>
    <row r="286" spans="1:8" ht="13.5" x14ac:dyDescent="0.25">
      <c r="A286" s="3">
        <f>TITRES_STAT!B289</f>
        <v>42723</v>
      </c>
      <c r="B286" s="6">
        <f>TITRES_STAT!D289</f>
        <v>2.23</v>
      </c>
      <c r="C286" s="2">
        <f t="shared" si="24"/>
        <v>2.1783481416701127</v>
      </c>
      <c r="D286" s="2">
        <f t="shared" si="26"/>
        <v>2.2199092437464487</v>
      </c>
      <c r="E286" s="2">
        <f t="shared" si="25"/>
        <v>-4.156110207633601E-2</v>
      </c>
      <c r="F286" s="2">
        <f t="shared" si="23"/>
        <v>-1.8115764466241458E-2</v>
      </c>
      <c r="G286" s="2">
        <f t="shared" si="21"/>
        <v>-2.3445337610094551E-2</v>
      </c>
      <c r="H286" s="2" t="str">
        <f t="shared" si="22"/>
        <v>Hold</v>
      </c>
    </row>
    <row r="287" spans="1:8" ht="13.5" x14ac:dyDescent="0.25">
      <c r="A287" s="3">
        <f>TITRES_STAT!B290</f>
        <v>42724</v>
      </c>
      <c r="B287" s="6">
        <f>TITRES_STAT!D290</f>
        <v>2.23</v>
      </c>
      <c r="C287" s="2">
        <f t="shared" si="24"/>
        <v>2.1878330429516337</v>
      </c>
      <c r="D287" s="2">
        <f t="shared" si="26"/>
        <v>2.2206567071726377</v>
      </c>
      <c r="E287" s="2">
        <f t="shared" si="25"/>
        <v>-3.2823664221004023E-2</v>
      </c>
      <c r="F287" s="2">
        <f t="shared" si="23"/>
        <v>-2.1057344417193972E-2</v>
      </c>
      <c r="G287" s="2">
        <f t="shared" si="21"/>
        <v>-1.1766319803810051E-2</v>
      </c>
      <c r="H287" s="2" t="str">
        <f t="shared" si="22"/>
        <v>Hold</v>
      </c>
    </row>
    <row r="288" spans="1:8" ht="13.5" x14ac:dyDescent="0.25">
      <c r="A288" s="3">
        <f>TITRES_STAT!B291</f>
        <v>42725</v>
      </c>
      <c r="B288" s="6">
        <f>TITRES_STAT!D291</f>
        <v>2.2200000000000002</v>
      </c>
      <c r="C288" s="2">
        <f t="shared" si="24"/>
        <v>2.1912433440359975</v>
      </c>
      <c r="D288" s="2">
        <f t="shared" si="26"/>
        <v>2.2206080621968867</v>
      </c>
      <c r="E288" s="2">
        <f t="shared" si="25"/>
        <v>-2.9364718160889147E-2</v>
      </c>
      <c r="F288" s="2">
        <f t="shared" si="23"/>
        <v>-2.2718819165933008E-2</v>
      </c>
      <c r="G288" s="2">
        <f t="shared" si="21"/>
        <v>-6.6458989949561391E-3</v>
      </c>
      <c r="H288" s="2" t="str">
        <f t="shared" si="22"/>
        <v>Hold</v>
      </c>
    </row>
    <row r="289" spans="1:8" ht="13.5" x14ac:dyDescent="0.25">
      <c r="A289" s="3">
        <f>TITRES_STAT!B292</f>
        <v>42726</v>
      </c>
      <c r="B289" s="6">
        <f>TITRES_STAT!D292</f>
        <v>2.21</v>
      </c>
      <c r="C289" s="2">
        <f t="shared" si="24"/>
        <v>2.1956674449535365</v>
      </c>
      <c r="D289" s="2">
        <f t="shared" si="26"/>
        <v>2.219822279811932</v>
      </c>
      <c r="E289" s="2">
        <f t="shared" si="25"/>
        <v>-2.4154834858395535E-2</v>
      </c>
      <c r="F289" s="2">
        <f t="shared" si="23"/>
        <v>-2.3006022304425514E-2</v>
      </c>
      <c r="G289" s="2">
        <f t="shared" si="21"/>
        <v>-1.1488125539700217E-3</v>
      </c>
      <c r="H289" s="2" t="str">
        <f t="shared" si="22"/>
        <v>Hold</v>
      </c>
    </row>
    <row r="290" spans="1:8" ht="13.5" x14ac:dyDescent="0.25">
      <c r="A290" s="3">
        <f>TITRES_STAT!B293</f>
        <v>42727</v>
      </c>
      <c r="B290" s="6">
        <f>TITRES_STAT!D293</f>
        <v>2.21</v>
      </c>
      <c r="C290" s="2">
        <f t="shared" si="24"/>
        <v>2.1994109149606844</v>
      </c>
      <c r="D290" s="2">
        <f t="shared" si="26"/>
        <v>2.2190947035295667</v>
      </c>
      <c r="E290" s="2">
        <f t="shared" si="25"/>
        <v>-1.968378856888231E-2</v>
      </c>
      <c r="F290" s="2">
        <f t="shared" si="23"/>
        <v>-2.2341575557316876E-2</v>
      </c>
      <c r="G290" s="2">
        <f t="shared" si="21"/>
        <v>2.6577869884345656E-3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6">
        <f>TITRES_STAT!D294</f>
        <v>2.21</v>
      </c>
      <c r="C291" s="2">
        <f t="shared" si="24"/>
        <v>2.2025784665051944</v>
      </c>
      <c r="D291" s="2">
        <f t="shared" si="26"/>
        <v>2.2184210217866358</v>
      </c>
      <c r="E291" s="2">
        <f t="shared" si="25"/>
        <v>-1.5842555281441406E-2</v>
      </c>
      <c r="F291" s="2">
        <f t="shared" si="23"/>
        <v>-2.1041771502141784E-2</v>
      </c>
      <c r="G291" s="2">
        <f t="shared" si="21"/>
        <v>5.1992162207003777E-3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6">
        <f>TITRES_STAT!D295</f>
        <v>2.21</v>
      </c>
      <c r="C292" s="2">
        <f t="shared" si="24"/>
        <v>2.2067971639659336</v>
      </c>
      <c r="D292" s="2">
        <f t="shared" si="26"/>
        <v>2.217797242395033</v>
      </c>
      <c r="E292" s="2">
        <f t="shared" si="25"/>
        <v>-1.1000078429099336E-2</v>
      </c>
      <c r="F292" s="2">
        <f t="shared" si="23"/>
        <v>-1.9033432887533293E-2</v>
      </c>
      <c r="G292" s="2">
        <f t="shared" ref="G292:G355" si="27">E292-F292</f>
        <v>8.033354458433957E-3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42732</v>
      </c>
      <c r="B293" s="6">
        <f>TITRES_STAT!D296</f>
        <v>2.15</v>
      </c>
      <c r="C293" s="2">
        <f t="shared" si="24"/>
        <v>2.2103668310480979</v>
      </c>
      <c r="D293" s="2">
        <f t="shared" si="26"/>
        <v>2.2127752244398455</v>
      </c>
      <c r="E293" s="2">
        <f t="shared" si="25"/>
        <v>-2.4083933917475875E-3</v>
      </c>
      <c r="F293" s="2">
        <f t="shared" ref="F293:F356" si="29">(E293*(2/(10)))+((1-(2/10))*F292)</f>
        <v>-1.5708424988376154E-2</v>
      </c>
      <c r="G293" s="2">
        <f t="shared" si="27"/>
        <v>1.3300031596628566E-2</v>
      </c>
      <c r="H293" s="2" t="str">
        <f t="shared" si="28"/>
        <v>Sell</v>
      </c>
    </row>
    <row r="294" spans="1:8" ht="13.5" x14ac:dyDescent="0.25">
      <c r="A294" s="3">
        <f>TITRES_STAT!B297</f>
        <v>42733</v>
      </c>
      <c r="B294" s="6">
        <f>TITRES_STAT!D297</f>
        <v>2.09</v>
      </c>
      <c r="C294" s="2">
        <f t="shared" si="24"/>
        <v>2.2133873185791599</v>
      </c>
      <c r="D294" s="2">
        <f t="shared" si="26"/>
        <v>2.2036807633702273</v>
      </c>
      <c r="E294" s="2">
        <f t="shared" si="25"/>
        <v>9.706555208932599E-3</v>
      </c>
      <c r="F294" s="2">
        <f t="shared" si="29"/>
        <v>-1.0625428948914405E-2</v>
      </c>
      <c r="G294" s="2">
        <f t="shared" si="27"/>
        <v>2.0331984157847004E-2</v>
      </c>
      <c r="H294" s="2" t="str">
        <f t="shared" si="28"/>
        <v>Sell</v>
      </c>
    </row>
    <row r="295" spans="1:8" ht="13.5" x14ac:dyDescent="0.25">
      <c r="A295" s="3">
        <f>TITRES_STAT!B298</f>
        <v>42734</v>
      </c>
      <c r="B295" s="6">
        <f>TITRES_STAT!D298</f>
        <v>2.04</v>
      </c>
      <c r="C295" s="2">
        <f t="shared" si="24"/>
        <v>2.2159431157208278</v>
      </c>
      <c r="D295" s="2">
        <f t="shared" si="26"/>
        <v>2.1915562623798404</v>
      </c>
      <c r="E295" s="2">
        <f t="shared" si="25"/>
        <v>2.4386853340987447E-2</v>
      </c>
      <c r="F295" s="2">
        <f t="shared" si="29"/>
        <v>-3.6229724909340351E-3</v>
      </c>
      <c r="G295" s="2">
        <f t="shared" si="27"/>
        <v>2.8009825831921482E-2</v>
      </c>
      <c r="H295" s="2" t="str">
        <f t="shared" si="28"/>
        <v>Sell</v>
      </c>
    </row>
    <row r="296" spans="1:8" ht="13.5" x14ac:dyDescent="0.25">
      <c r="A296" s="3">
        <f>TITRES_STAT!B299</f>
        <v>42737</v>
      </c>
      <c r="B296" s="6">
        <f>TITRES_STAT!D299</f>
        <v>2.13</v>
      </c>
      <c r="C296" s="2">
        <f t="shared" si="24"/>
        <v>2.218105713302239</v>
      </c>
      <c r="D296" s="2">
        <f t="shared" si="26"/>
        <v>2.1869965392405928</v>
      </c>
      <c r="E296" s="2">
        <f t="shared" si="25"/>
        <v>3.1109174061646261E-2</v>
      </c>
      <c r="F296" s="2">
        <f t="shared" si="29"/>
        <v>3.323456819582024E-3</v>
      </c>
      <c r="G296" s="2">
        <f t="shared" si="27"/>
        <v>2.7785717242064238E-2</v>
      </c>
      <c r="H296" s="2" t="str">
        <f t="shared" si="28"/>
        <v>Sell</v>
      </c>
    </row>
    <row r="297" spans="1:8" ht="13.5" x14ac:dyDescent="0.25">
      <c r="A297" s="3">
        <f>TITRES_STAT!B300</f>
        <v>42738</v>
      </c>
      <c r="B297" s="6">
        <f>TITRES_STAT!D300</f>
        <v>2.0699999999999998</v>
      </c>
      <c r="C297" s="2">
        <f t="shared" si="24"/>
        <v>2.219935603563433</v>
      </c>
      <c r="D297" s="2">
        <f t="shared" si="26"/>
        <v>2.1783301289264747</v>
      </c>
      <c r="E297" s="2">
        <f t="shared" si="25"/>
        <v>4.1605474636958295E-2</v>
      </c>
      <c r="F297" s="2">
        <f t="shared" si="29"/>
        <v>1.0979860383057278E-2</v>
      </c>
      <c r="G297" s="2">
        <f t="shared" si="27"/>
        <v>3.0625614253901017E-2</v>
      </c>
      <c r="H297" s="2" t="str">
        <f t="shared" si="28"/>
        <v>Sell</v>
      </c>
    </row>
    <row r="298" spans="1:8" ht="13.5" x14ac:dyDescent="0.25">
      <c r="A298" s="3">
        <f>TITRES_STAT!B301</f>
        <v>42739</v>
      </c>
      <c r="B298" s="6">
        <f>TITRES_STAT!D301</f>
        <v>2.0099999999999998</v>
      </c>
      <c r="C298" s="2">
        <f t="shared" si="24"/>
        <v>2.2199455107075203</v>
      </c>
      <c r="D298" s="2">
        <f t="shared" si="26"/>
        <v>2.1658612304874767</v>
      </c>
      <c r="E298" s="2">
        <f t="shared" si="25"/>
        <v>5.4084280220043635E-2</v>
      </c>
      <c r="F298" s="2">
        <f t="shared" si="29"/>
        <v>1.9600744350454551E-2</v>
      </c>
      <c r="G298" s="2">
        <f t="shared" si="27"/>
        <v>3.4483535869589084E-2</v>
      </c>
      <c r="H298" s="2" t="str">
        <f t="shared" si="28"/>
        <v>Sell</v>
      </c>
    </row>
    <row r="299" spans="1:8" ht="13.5" x14ac:dyDescent="0.25">
      <c r="A299" s="3">
        <f>TITRES_STAT!B302</f>
        <v>42740</v>
      </c>
      <c r="B299" s="6">
        <f>TITRES_STAT!D302</f>
        <v>2</v>
      </c>
      <c r="C299" s="2">
        <f t="shared" si="24"/>
        <v>2.2184154321371325</v>
      </c>
      <c r="D299" s="2">
        <f t="shared" si="26"/>
        <v>2.1535752134143307</v>
      </c>
      <c r="E299" s="2">
        <f t="shared" si="25"/>
        <v>6.4840218722801879E-2</v>
      </c>
      <c r="F299" s="2">
        <f t="shared" si="29"/>
        <v>2.8648639224924017E-2</v>
      </c>
      <c r="G299" s="2">
        <f t="shared" si="27"/>
        <v>3.6191579497877865E-2</v>
      </c>
      <c r="H299" s="2" t="str">
        <f t="shared" si="28"/>
        <v>Sell</v>
      </c>
    </row>
    <row r="300" spans="1:8" ht="13.5" x14ac:dyDescent="0.25">
      <c r="A300" s="3">
        <f>TITRES_STAT!B303</f>
        <v>42741</v>
      </c>
      <c r="B300" s="6">
        <f>TITRES_STAT!D303</f>
        <v>2</v>
      </c>
      <c r="C300" s="2">
        <f t="shared" si="24"/>
        <v>2.2171207502698813</v>
      </c>
      <c r="D300" s="2">
        <f t="shared" si="26"/>
        <v>2.1421992716799361</v>
      </c>
      <c r="E300" s="2">
        <f t="shared" si="25"/>
        <v>7.4921478589945245E-2</v>
      </c>
      <c r="F300" s="2">
        <f t="shared" si="29"/>
        <v>3.7903207097928264E-2</v>
      </c>
      <c r="G300" s="2">
        <f t="shared" si="27"/>
        <v>3.7018271492016981E-2</v>
      </c>
      <c r="H300" s="2" t="str">
        <f t="shared" si="28"/>
        <v>Sell</v>
      </c>
    </row>
    <row r="301" spans="1:8" ht="13.5" x14ac:dyDescent="0.25">
      <c r="A301" s="3">
        <f>TITRES_STAT!B304</f>
        <v>42744</v>
      </c>
      <c r="B301" s="6">
        <f>TITRES_STAT!D304</f>
        <v>2</v>
      </c>
      <c r="C301" s="2">
        <f t="shared" si="24"/>
        <v>2.2160252502283613</v>
      </c>
      <c r="D301" s="2">
        <f t="shared" si="26"/>
        <v>2.1316659922962371</v>
      </c>
      <c r="E301" s="2">
        <f t="shared" si="25"/>
        <v>8.4359257932124176E-2</v>
      </c>
      <c r="F301" s="2">
        <f t="shared" si="29"/>
        <v>4.7194417264767446E-2</v>
      </c>
      <c r="G301" s="2">
        <f t="shared" si="27"/>
        <v>3.716484066735673E-2</v>
      </c>
      <c r="H301" s="2" t="str">
        <f t="shared" si="28"/>
        <v>Sell</v>
      </c>
    </row>
    <row r="302" spans="1:8" ht="13.5" x14ac:dyDescent="0.25">
      <c r="A302" s="3">
        <f>TITRES_STAT!B305</f>
        <v>42745</v>
      </c>
      <c r="B302" s="6">
        <f>TITRES_STAT!D305</f>
        <v>1.99</v>
      </c>
      <c r="C302" s="2">
        <f t="shared" si="24"/>
        <v>2.215098288654767</v>
      </c>
      <c r="D302" s="2">
        <f t="shared" si="26"/>
        <v>2.1211722150891084</v>
      </c>
      <c r="E302" s="2">
        <f t="shared" si="25"/>
        <v>9.392607356565863E-2</v>
      </c>
      <c r="F302" s="2">
        <f t="shared" si="29"/>
        <v>5.6540748524945686E-2</v>
      </c>
      <c r="G302" s="2">
        <f t="shared" si="27"/>
        <v>3.7385325040712944E-2</v>
      </c>
      <c r="H302" s="2" t="str">
        <f t="shared" si="28"/>
        <v>Sell</v>
      </c>
    </row>
    <row r="303" spans="1:8" ht="13.5" x14ac:dyDescent="0.25">
      <c r="A303" s="3">
        <f>TITRES_STAT!B306</f>
        <v>42746</v>
      </c>
      <c r="B303" s="6">
        <f>TITRES_STAT!D306</f>
        <v>1.99</v>
      </c>
      <c r="C303" s="2">
        <f t="shared" si="24"/>
        <v>2.2050831673232643</v>
      </c>
      <c r="D303" s="2">
        <f t="shared" si="26"/>
        <v>2.1114557547121371</v>
      </c>
      <c r="E303" s="2">
        <f t="shared" si="25"/>
        <v>9.362741261112717E-2</v>
      </c>
      <c r="F303" s="2">
        <f t="shared" si="29"/>
        <v>6.3958081342181991E-2</v>
      </c>
      <c r="G303" s="2">
        <f t="shared" si="27"/>
        <v>2.9669331268945179E-2</v>
      </c>
      <c r="H303" s="2" t="str">
        <f t="shared" si="28"/>
        <v>Sell</v>
      </c>
    </row>
    <row r="304" spans="1:8" ht="13.5" x14ac:dyDescent="0.25">
      <c r="A304" s="3">
        <f>TITRES_STAT!B307</f>
        <v>42747</v>
      </c>
      <c r="B304" s="6">
        <f>TITRES_STAT!D307</f>
        <v>1.99</v>
      </c>
      <c r="C304" s="2">
        <f t="shared" si="24"/>
        <v>2.1873780646581467</v>
      </c>
      <c r="D304" s="2">
        <f t="shared" si="26"/>
        <v>2.1024590321408674</v>
      </c>
      <c r="E304" s="2">
        <f t="shared" si="25"/>
        <v>8.491903251727928E-2</v>
      </c>
      <c r="F304" s="2">
        <f t="shared" si="29"/>
        <v>6.8150271577201452E-2</v>
      </c>
      <c r="G304" s="2">
        <f t="shared" si="27"/>
        <v>1.6768760940077829E-2</v>
      </c>
      <c r="H304" s="2" t="str">
        <f t="shared" si="28"/>
        <v>Sell</v>
      </c>
    </row>
    <row r="305" spans="1:8" ht="13.5" x14ac:dyDescent="0.25">
      <c r="A305" s="3">
        <f>TITRES_STAT!B308</f>
        <v>42748</v>
      </c>
      <c r="B305" s="6">
        <f>TITRES_STAT!D308</f>
        <v>1.98</v>
      </c>
      <c r="C305" s="2">
        <f t="shared" si="24"/>
        <v>2.1647045162492011</v>
      </c>
      <c r="D305" s="2">
        <f t="shared" si="26"/>
        <v>2.0933879927230254</v>
      </c>
      <c r="E305" s="2">
        <f t="shared" si="25"/>
        <v>7.1316523526175679E-2</v>
      </c>
      <c r="F305" s="2">
        <f t="shared" si="29"/>
        <v>6.8783521966996303E-2</v>
      </c>
      <c r="G305" s="2">
        <f t="shared" si="27"/>
        <v>2.5330015591793764E-3</v>
      </c>
      <c r="H305" s="2" t="str">
        <f t="shared" si="28"/>
        <v>Sell</v>
      </c>
    </row>
    <row r="306" spans="1:8" ht="13.5" x14ac:dyDescent="0.25">
      <c r="A306" s="3">
        <f>TITRES_STAT!B309</f>
        <v>42751</v>
      </c>
      <c r="B306" s="6">
        <f>TITRES_STAT!D309</f>
        <v>1.99</v>
      </c>
      <c r="C306" s="2">
        <f t="shared" si="24"/>
        <v>2.1593653599031701</v>
      </c>
      <c r="D306" s="2">
        <f t="shared" si="26"/>
        <v>2.0857296228916899</v>
      </c>
      <c r="E306" s="2">
        <f t="shared" si="25"/>
        <v>7.3635737011480185E-2</v>
      </c>
      <c r="F306" s="2">
        <f t="shared" si="29"/>
        <v>6.9753964975893076E-2</v>
      </c>
      <c r="G306" s="2">
        <f t="shared" si="27"/>
        <v>3.8817720355871083E-3</v>
      </c>
      <c r="H306" s="2" t="str">
        <f t="shared" si="28"/>
        <v>Sell</v>
      </c>
    </row>
    <row r="307" spans="1:8" ht="13.5" x14ac:dyDescent="0.25">
      <c r="A307" s="3">
        <f>TITRES_STAT!B310</f>
        <v>42752</v>
      </c>
      <c r="B307" s="6">
        <f>TITRES_STAT!D310</f>
        <v>1.99</v>
      </c>
      <c r="C307" s="2">
        <f t="shared" si="24"/>
        <v>2.1456168429949902</v>
      </c>
      <c r="D307" s="2">
        <f t="shared" si="26"/>
        <v>2.0786385397145275</v>
      </c>
      <c r="E307" s="2">
        <f t="shared" si="25"/>
        <v>6.6978303280462725E-2</v>
      </c>
      <c r="F307" s="2">
        <f t="shared" si="29"/>
        <v>6.9198832636807012E-2</v>
      </c>
      <c r="G307" s="2">
        <f t="shared" si="27"/>
        <v>-2.2205293563442863E-3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6">
        <f>TITRES_STAT!D311</f>
        <v>2.04</v>
      </c>
      <c r="C308" s="2">
        <f t="shared" si="24"/>
        <v>2.1247527133034532</v>
      </c>
      <c r="D308" s="2">
        <f t="shared" si="26"/>
        <v>2.0757764256615996</v>
      </c>
      <c r="E308" s="2">
        <f t="shared" si="25"/>
        <v>4.8976287641853578E-2</v>
      </c>
      <c r="F308" s="2">
        <f t="shared" si="29"/>
        <v>6.5154323637816328E-2</v>
      </c>
      <c r="G308" s="2">
        <f t="shared" si="27"/>
        <v>-1.617803599596275E-2</v>
      </c>
      <c r="H308" s="2" t="str">
        <f t="shared" si="28"/>
        <v>Hold</v>
      </c>
    </row>
    <row r="309" spans="1:8" ht="13.5" x14ac:dyDescent="0.25">
      <c r="A309" s="3">
        <f>TITRES_STAT!B312</f>
        <v>42754</v>
      </c>
      <c r="B309" s="6">
        <f>TITRES_STAT!D312</f>
        <v>2.04</v>
      </c>
      <c r="C309" s="2">
        <f t="shared" si="24"/>
        <v>2.105559988179845</v>
      </c>
      <c r="D309" s="2">
        <f t="shared" si="26"/>
        <v>2.0731263200570367</v>
      </c>
      <c r="E309" s="2">
        <f t="shared" si="25"/>
        <v>3.2433668122808346E-2</v>
      </c>
      <c r="F309" s="2">
        <f t="shared" si="29"/>
        <v>5.8610192534814733E-2</v>
      </c>
      <c r="G309" s="2">
        <f t="shared" si="27"/>
        <v>-2.6176524412006387E-2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6">
        <f>TITRES_STAT!D313</f>
        <v>2.04</v>
      </c>
      <c r="C310" s="2">
        <f t="shared" si="24"/>
        <v>2.0893199899983301</v>
      </c>
      <c r="D310" s="2">
        <f t="shared" si="26"/>
        <v>2.0706725185713304</v>
      </c>
      <c r="E310" s="2">
        <f t="shared" si="25"/>
        <v>1.864747142699974E-2</v>
      </c>
      <c r="F310" s="2">
        <f t="shared" si="29"/>
        <v>5.0617648313251738E-2</v>
      </c>
      <c r="G310" s="2">
        <f t="shared" si="27"/>
        <v>-3.1970176886251998E-2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6">
        <f>TITRES_STAT!D314</f>
        <v>2.04</v>
      </c>
      <c r="C311" s="2">
        <f t="shared" si="24"/>
        <v>2.0755784530755101</v>
      </c>
      <c r="D311" s="2">
        <f t="shared" si="26"/>
        <v>2.0684004801586391</v>
      </c>
      <c r="E311" s="2">
        <f t="shared" si="25"/>
        <v>7.177972916871056E-3</v>
      </c>
      <c r="F311" s="2">
        <f t="shared" si="29"/>
        <v>4.1929713233975603E-2</v>
      </c>
      <c r="G311" s="2">
        <f t="shared" si="27"/>
        <v>-3.4751740317104547E-2</v>
      </c>
      <c r="H311" s="2" t="str">
        <f t="shared" si="28"/>
        <v>Hold</v>
      </c>
    </row>
    <row r="312" spans="1:8" ht="13.5" x14ac:dyDescent="0.25">
      <c r="A312" s="3">
        <f>TITRES_STAT!B315</f>
        <v>42759</v>
      </c>
      <c r="B312" s="6">
        <f>TITRES_STAT!D315</f>
        <v>2.04</v>
      </c>
      <c r="C312" s="2">
        <f t="shared" si="24"/>
        <v>2.0624125372177393</v>
      </c>
      <c r="D312" s="2">
        <f t="shared" si="26"/>
        <v>2.0662967408876289</v>
      </c>
      <c r="E312" s="2">
        <f t="shared" si="25"/>
        <v>-3.8842036698896187E-3</v>
      </c>
      <c r="F312" s="2">
        <f t="shared" si="29"/>
        <v>3.2766929853202564E-2</v>
      </c>
      <c r="G312" s="2">
        <f t="shared" si="27"/>
        <v>-3.6651133523092183E-2</v>
      </c>
      <c r="H312" s="2" t="str">
        <f t="shared" si="28"/>
        <v>Hold</v>
      </c>
    </row>
    <row r="313" spans="1:8" ht="13.5" x14ac:dyDescent="0.25">
      <c r="A313" s="3">
        <f>TITRES_STAT!B316</f>
        <v>42760</v>
      </c>
      <c r="B313" s="6">
        <f>TITRES_STAT!D316</f>
        <v>2.04</v>
      </c>
      <c r="C313" s="2">
        <f t="shared" si="24"/>
        <v>2.0512721468765487</v>
      </c>
      <c r="D313" s="2">
        <f t="shared" si="26"/>
        <v>2.0643488341552119</v>
      </c>
      <c r="E313" s="2">
        <f t="shared" si="25"/>
        <v>-1.3076687278663179E-2</v>
      </c>
      <c r="F313" s="2">
        <f t="shared" si="29"/>
        <v>2.3598206426829416E-2</v>
      </c>
      <c r="G313" s="2">
        <f t="shared" si="27"/>
        <v>-3.6674893705492595E-2</v>
      </c>
      <c r="H313" s="2" t="str">
        <f t="shared" si="28"/>
        <v>Hold</v>
      </c>
    </row>
    <row r="314" spans="1:8" ht="13.5" x14ac:dyDescent="0.25">
      <c r="A314" s="3">
        <f>TITRES_STAT!B317</f>
        <v>42761</v>
      </c>
      <c r="B314" s="6">
        <f>TITRES_STAT!D317</f>
        <v>2.04</v>
      </c>
      <c r="C314" s="2">
        <f t="shared" si="24"/>
        <v>2.0418456627416948</v>
      </c>
      <c r="D314" s="2">
        <f t="shared" si="26"/>
        <v>2.0625452168103813</v>
      </c>
      <c r="E314" s="2">
        <f t="shared" si="25"/>
        <v>-2.069955406868651E-2</v>
      </c>
      <c r="F314" s="2">
        <f t="shared" si="29"/>
        <v>1.4738654327726232E-2</v>
      </c>
      <c r="G314" s="2">
        <f t="shared" si="27"/>
        <v>-3.5438208396412742E-2</v>
      </c>
      <c r="H314" s="2" t="str">
        <f t="shared" si="28"/>
        <v>Hold</v>
      </c>
    </row>
    <row r="315" spans="1:8" ht="13.5" x14ac:dyDescent="0.25">
      <c r="A315" s="3">
        <f>TITRES_STAT!B318</f>
        <v>42762</v>
      </c>
      <c r="B315" s="6">
        <f>TITRES_STAT!D318</f>
        <v>2.04</v>
      </c>
      <c r="C315" s="2">
        <f t="shared" si="24"/>
        <v>2.0323309453968186</v>
      </c>
      <c r="D315" s="2">
        <f t="shared" si="26"/>
        <v>2.060875200750353</v>
      </c>
      <c r="E315" s="2">
        <f t="shared" si="25"/>
        <v>-2.8544255353534442E-2</v>
      </c>
      <c r="F315" s="2">
        <f t="shared" si="29"/>
        <v>6.0820723914740971E-3</v>
      </c>
      <c r="G315" s="2">
        <f t="shared" si="27"/>
        <v>-3.4626327745008539E-2</v>
      </c>
      <c r="H315" s="2" t="str">
        <f t="shared" si="28"/>
        <v>Hold</v>
      </c>
    </row>
    <row r="316" spans="1:8" ht="13.5" x14ac:dyDescent="0.25">
      <c r="A316" s="3">
        <f>TITRES_STAT!B319</f>
        <v>42765</v>
      </c>
      <c r="B316" s="6">
        <f>TITRES_STAT!D319</f>
        <v>2.04</v>
      </c>
      <c r="C316" s="2">
        <f t="shared" si="24"/>
        <v>2.0258184922588462</v>
      </c>
      <c r="D316" s="2">
        <f t="shared" si="26"/>
        <v>2.0593288895836603</v>
      </c>
      <c r="E316" s="2">
        <f t="shared" si="25"/>
        <v>-3.351039732481409E-2</v>
      </c>
      <c r="F316" s="2">
        <f t="shared" si="29"/>
        <v>-1.8364215517835403E-3</v>
      </c>
      <c r="G316" s="2">
        <f t="shared" si="27"/>
        <v>-3.1673975773030549E-2</v>
      </c>
      <c r="H316" s="2" t="str">
        <f t="shared" si="28"/>
        <v>Hold</v>
      </c>
    </row>
    <row r="317" spans="1:8" ht="13.5" x14ac:dyDescent="0.25">
      <c r="A317" s="3">
        <f>TITRES_STAT!B320</f>
        <v>42766</v>
      </c>
      <c r="B317" s="6">
        <f>TITRES_STAT!D320</f>
        <v>2.04</v>
      </c>
      <c r="C317" s="2">
        <f t="shared" si="24"/>
        <v>2.0203079549882546</v>
      </c>
      <c r="D317" s="2">
        <f t="shared" si="26"/>
        <v>2.0578971199848706</v>
      </c>
      <c r="E317" s="2">
        <f t="shared" si="25"/>
        <v>-3.758916499661602E-2</v>
      </c>
      <c r="F317" s="2">
        <f t="shared" si="29"/>
        <v>-8.9869702407500366E-3</v>
      </c>
      <c r="G317" s="2">
        <f t="shared" si="27"/>
        <v>-2.8602194755865985E-2</v>
      </c>
      <c r="H317" s="2" t="str">
        <f t="shared" si="28"/>
        <v>Hold</v>
      </c>
    </row>
    <row r="318" spans="1:8" ht="13.5" x14ac:dyDescent="0.25">
      <c r="A318" s="3">
        <f>TITRES_STAT!B321</f>
        <v>42767</v>
      </c>
      <c r="B318" s="6">
        <f>TITRES_STAT!D321</f>
        <v>2.04</v>
      </c>
      <c r="C318" s="2">
        <f t="shared" si="24"/>
        <v>2.023337500374677</v>
      </c>
      <c r="D318" s="2">
        <f t="shared" si="26"/>
        <v>2.0565714073933985</v>
      </c>
      <c r="E318" s="2">
        <f t="shared" si="25"/>
        <v>-3.3233907018721531E-2</v>
      </c>
      <c r="F318" s="2">
        <f t="shared" si="29"/>
        <v>-1.3836357596344336E-2</v>
      </c>
      <c r="G318" s="2">
        <f t="shared" si="27"/>
        <v>-1.9397549422377196E-2</v>
      </c>
      <c r="H318" s="2" t="str">
        <f t="shared" si="28"/>
        <v>Hold</v>
      </c>
    </row>
    <row r="319" spans="1:8" ht="13.5" x14ac:dyDescent="0.25">
      <c r="A319" s="3">
        <f>TITRES_STAT!B322</f>
        <v>42768</v>
      </c>
      <c r="B319" s="6">
        <f>TITRES_STAT!D322</f>
        <v>2.04</v>
      </c>
      <c r="C319" s="2">
        <f t="shared" si="24"/>
        <v>2.0259009618554957</v>
      </c>
      <c r="D319" s="2">
        <f t="shared" si="26"/>
        <v>2.0553438957346284</v>
      </c>
      <c r="E319" s="2">
        <f t="shared" si="25"/>
        <v>-2.944293387913266E-2</v>
      </c>
      <c r="F319" s="2">
        <f t="shared" si="29"/>
        <v>-1.6957672852902003E-2</v>
      </c>
      <c r="G319" s="2">
        <f t="shared" si="27"/>
        <v>-1.2485261026230658E-2</v>
      </c>
      <c r="H319" s="2" t="str">
        <f t="shared" si="28"/>
        <v>Hold</v>
      </c>
    </row>
    <row r="320" spans="1:8" ht="13.5" x14ac:dyDescent="0.25">
      <c r="A320" s="3">
        <f>TITRES_STAT!B323</f>
        <v>42769</v>
      </c>
      <c r="B320" s="6">
        <f>TITRES_STAT!D323</f>
        <v>2.04</v>
      </c>
      <c r="C320" s="2">
        <f t="shared" si="24"/>
        <v>2.0280700446469577</v>
      </c>
      <c r="D320" s="2">
        <f t="shared" si="26"/>
        <v>2.0542073108653964</v>
      </c>
      <c r="E320" s="2">
        <f t="shared" si="25"/>
        <v>-2.6137266218438704E-2</v>
      </c>
      <c r="F320" s="2">
        <f t="shared" si="29"/>
        <v>-1.8793591526009342E-2</v>
      </c>
      <c r="G320" s="2">
        <f t="shared" si="27"/>
        <v>-7.3436746924293618E-3</v>
      </c>
      <c r="H320" s="2" t="str">
        <f t="shared" si="28"/>
        <v>Hold</v>
      </c>
    </row>
    <row r="321" spans="1:8" ht="13.5" x14ac:dyDescent="0.25">
      <c r="A321" s="3">
        <f>TITRES_STAT!B324</f>
        <v>42772</v>
      </c>
      <c r="B321" s="6">
        <f>TITRES_STAT!D324</f>
        <v>2.04</v>
      </c>
      <c r="C321" s="2">
        <f t="shared" si="24"/>
        <v>2.02990542239358</v>
      </c>
      <c r="D321" s="2">
        <f t="shared" si="26"/>
        <v>2.0531549174679595</v>
      </c>
      <c r="E321" s="2">
        <f t="shared" si="25"/>
        <v>-2.3249495074379567E-2</v>
      </c>
      <c r="F321" s="2">
        <f t="shared" si="29"/>
        <v>-1.9684772235683386E-2</v>
      </c>
      <c r="G321" s="2">
        <f t="shared" si="27"/>
        <v>-3.5647228386961813E-3</v>
      </c>
      <c r="H321" s="2" t="str">
        <f t="shared" si="28"/>
        <v>Hold</v>
      </c>
    </row>
    <row r="322" spans="1:8" ht="13.5" x14ac:dyDescent="0.25">
      <c r="A322" s="3">
        <f>TITRES_STAT!B325</f>
        <v>42773</v>
      </c>
      <c r="B322" s="6">
        <f>TITRES_STAT!D325</f>
        <v>2.04</v>
      </c>
      <c r="C322" s="2">
        <f t="shared" si="24"/>
        <v>2.0314584343330293</v>
      </c>
      <c r="D322" s="2">
        <f t="shared" si="26"/>
        <v>2.0521804791369997</v>
      </c>
      <c r="E322" s="2">
        <f t="shared" si="25"/>
        <v>-2.0722044803970441E-2</v>
      </c>
      <c r="F322" s="2">
        <f t="shared" si="29"/>
        <v>-1.9892226749340797E-2</v>
      </c>
      <c r="G322" s="2">
        <f t="shared" si="27"/>
        <v>-8.2981805462964409E-4</v>
      </c>
      <c r="H322" s="2" t="str">
        <f t="shared" si="28"/>
        <v>Hold</v>
      </c>
    </row>
    <row r="323" spans="1:8" ht="13.5" x14ac:dyDescent="0.25">
      <c r="A323" s="3">
        <f>TITRES_STAT!B326</f>
        <v>42774</v>
      </c>
      <c r="B323" s="6">
        <f>TITRES_STAT!D326</f>
        <v>2.04</v>
      </c>
      <c r="C323" s="2">
        <f t="shared" si="24"/>
        <v>2.0327725213587171</v>
      </c>
      <c r="D323" s="2">
        <f t="shared" si="26"/>
        <v>2.0512782214231478</v>
      </c>
      <c r="E323" s="2">
        <f t="shared" si="25"/>
        <v>-1.8505700064430641E-2</v>
      </c>
      <c r="F323" s="2">
        <f t="shared" si="29"/>
        <v>-1.9614921412358766E-2</v>
      </c>
      <c r="G323" s="2">
        <f t="shared" si="27"/>
        <v>1.1092213479281243E-3</v>
      </c>
      <c r="H323" s="2" t="str">
        <f t="shared" si="28"/>
        <v>Sell</v>
      </c>
    </row>
    <row r="324" spans="1:8" ht="13.5" x14ac:dyDescent="0.25">
      <c r="A324" s="3">
        <f>TITRES_STAT!B327</f>
        <v>42775</v>
      </c>
      <c r="B324" s="6">
        <f>TITRES_STAT!D327</f>
        <v>2.04</v>
      </c>
      <c r="C324" s="2">
        <f t="shared" si="24"/>
        <v>2.0338844411496835</v>
      </c>
      <c r="D324" s="2">
        <f t="shared" si="26"/>
        <v>2.0504427976140258</v>
      </c>
      <c r="E324" s="2">
        <f t="shared" si="25"/>
        <v>-1.6558356464342339E-2</v>
      </c>
      <c r="F324" s="2">
        <f t="shared" si="29"/>
        <v>-1.9003608422755482E-2</v>
      </c>
      <c r="G324" s="2">
        <f t="shared" si="27"/>
        <v>2.445251958413143E-3</v>
      </c>
      <c r="H324" s="2" t="str">
        <f t="shared" si="28"/>
        <v>Sell</v>
      </c>
    </row>
    <row r="325" spans="1:8" ht="13.5" x14ac:dyDescent="0.25">
      <c r="A325" s="3">
        <f>TITRES_STAT!B328</f>
        <v>42776</v>
      </c>
      <c r="B325" s="6">
        <f>TITRES_STAT!D328</f>
        <v>2.04</v>
      </c>
      <c r="C325" s="2">
        <f t="shared" si="24"/>
        <v>2.0348252963574245</v>
      </c>
      <c r="D325" s="2">
        <f t="shared" si="26"/>
        <v>2.0496692570500237</v>
      </c>
      <c r="E325" s="2">
        <f t="shared" si="25"/>
        <v>-1.484396069259919E-2</v>
      </c>
      <c r="F325" s="2">
        <f t="shared" si="29"/>
        <v>-1.8171678876724225E-2</v>
      </c>
      <c r="G325" s="2">
        <f t="shared" si="27"/>
        <v>3.327718184125035E-3</v>
      </c>
      <c r="H325" s="2" t="str">
        <f t="shared" si="28"/>
        <v>Sell</v>
      </c>
    </row>
    <row r="326" spans="1:8" ht="13.5" x14ac:dyDescent="0.25">
      <c r="A326" s="3">
        <f>TITRES_STAT!B329</f>
        <v>42779</v>
      </c>
      <c r="B326" s="6">
        <f>TITRES_STAT!D329</f>
        <v>2.04</v>
      </c>
      <c r="C326" s="2">
        <f t="shared" si="24"/>
        <v>2.0356214046101284</v>
      </c>
      <c r="D326" s="2">
        <f t="shared" si="26"/>
        <v>2.0489530157870588</v>
      </c>
      <c r="E326" s="2">
        <f t="shared" si="25"/>
        <v>-1.333161117693038E-2</v>
      </c>
      <c r="F326" s="2">
        <f t="shared" si="29"/>
        <v>-1.7203665336765456E-2</v>
      </c>
      <c r="G326" s="2">
        <f t="shared" si="27"/>
        <v>3.8720541598350755E-3</v>
      </c>
      <c r="H326" s="2" t="str">
        <f t="shared" si="28"/>
        <v>Sell</v>
      </c>
    </row>
    <row r="327" spans="1:8" ht="13.5" x14ac:dyDescent="0.25">
      <c r="A327" s="3">
        <f>TITRES_STAT!B330</f>
        <v>42780</v>
      </c>
      <c r="B327" s="6">
        <f>TITRES_STAT!D330</f>
        <v>2.04</v>
      </c>
      <c r="C327" s="2">
        <f t="shared" si="24"/>
        <v>2.0362950346701085</v>
      </c>
      <c r="D327" s="2">
        <f t="shared" si="26"/>
        <v>2.0482898294324619</v>
      </c>
      <c r="E327" s="2">
        <f t="shared" si="25"/>
        <v>-1.1994794762353322E-2</v>
      </c>
      <c r="F327" s="2">
        <f t="shared" si="29"/>
        <v>-1.616189122188303E-2</v>
      </c>
      <c r="G327" s="2">
        <f t="shared" si="27"/>
        <v>4.167096459529708E-3</v>
      </c>
      <c r="H327" s="2" t="str">
        <f t="shared" si="28"/>
        <v>Sell</v>
      </c>
    </row>
    <row r="328" spans="1:8" ht="13.5" x14ac:dyDescent="0.25">
      <c r="A328" s="3">
        <f>TITRES_STAT!B331</f>
        <v>42781</v>
      </c>
      <c r="B328" s="6">
        <f>TITRES_STAT!D331</f>
        <v>2.04</v>
      </c>
      <c r="C328" s="2">
        <f t="shared" si="24"/>
        <v>2.036865029336246</v>
      </c>
      <c r="D328" s="2">
        <f t="shared" si="26"/>
        <v>2.0476757679930202</v>
      </c>
      <c r="E328" s="2">
        <f t="shared" si="25"/>
        <v>-1.0810738656774177E-2</v>
      </c>
      <c r="F328" s="2">
        <f t="shared" si="29"/>
        <v>-1.5091660708861261E-2</v>
      </c>
      <c r="G328" s="2">
        <f t="shared" si="27"/>
        <v>4.2809220520870842E-3</v>
      </c>
      <c r="H328" s="2" t="str">
        <f t="shared" si="28"/>
        <v>Sell</v>
      </c>
    </row>
    <row r="329" spans="1:8" ht="13.5" x14ac:dyDescent="0.25">
      <c r="A329" s="3">
        <f>TITRES_STAT!B332</f>
        <v>42782</v>
      </c>
      <c r="B329" s="6">
        <f>TITRES_STAT!D332</f>
        <v>2.04</v>
      </c>
      <c r="C329" s="2">
        <f t="shared" si="24"/>
        <v>2.0373473325152851</v>
      </c>
      <c r="D329" s="2">
        <f t="shared" si="26"/>
        <v>2.0471071925861297</v>
      </c>
      <c r="E329" s="2">
        <f t="shared" si="25"/>
        <v>-9.759860070844617E-3</v>
      </c>
      <c r="F329" s="2">
        <f t="shared" si="29"/>
        <v>-1.4025300581257932E-2</v>
      </c>
      <c r="G329" s="2">
        <f t="shared" si="27"/>
        <v>4.2654405104133146E-3</v>
      </c>
      <c r="H329" s="2" t="str">
        <f t="shared" si="28"/>
        <v>Sell</v>
      </c>
    </row>
    <row r="330" spans="1:8" ht="13.5" x14ac:dyDescent="0.25">
      <c r="A330" s="3">
        <f>TITRES_STAT!B333</f>
        <v>42783</v>
      </c>
      <c r="B330" s="6">
        <f>TITRES_STAT!D333</f>
        <v>2.04</v>
      </c>
      <c r="C330" s="2">
        <f t="shared" si="24"/>
        <v>2.0377554352052414</v>
      </c>
      <c r="D330" s="2">
        <f t="shared" si="26"/>
        <v>2.0465807338760462</v>
      </c>
      <c r="E330" s="2">
        <f t="shared" si="25"/>
        <v>-8.8252986708048375E-3</v>
      </c>
      <c r="F330" s="2">
        <f t="shared" si="29"/>
        <v>-1.2985300199167313E-2</v>
      </c>
      <c r="G330" s="2">
        <f t="shared" si="27"/>
        <v>4.1600015283624753E-3</v>
      </c>
      <c r="H330" s="2" t="str">
        <f t="shared" si="28"/>
        <v>Sell</v>
      </c>
    </row>
    <row r="331" spans="1:8" ht="13.5" x14ac:dyDescent="0.25">
      <c r="A331" s="3">
        <f>TITRES_STAT!B334</f>
        <v>42786</v>
      </c>
      <c r="B331" s="6">
        <f>TITRES_STAT!D334</f>
        <v>2.04</v>
      </c>
      <c r="C331" s="2">
        <f t="shared" si="24"/>
        <v>2.0381007528659736</v>
      </c>
      <c r="D331" s="2">
        <f t="shared" si="26"/>
        <v>2.0460932721074503</v>
      </c>
      <c r="E331" s="2">
        <f t="shared" si="25"/>
        <v>-7.9925192414767032E-3</v>
      </c>
      <c r="F331" s="2">
        <f t="shared" si="29"/>
        <v>-1.1986744007629193E-2</v>
      </c>
      <c r="G331" s="2">
        <f t="shared" si="27"/>
        <v>3.9942247661524898E-3</v>
      </c>
      <c r="H331" s="2" t="str">
        <f t="shared" si="28"/>
        <v>Sell</v>
      </c>
    </row>
    <row r="332" spans="1:8" ht="13.5" x14ac:dyDescent="0.25">
      <c r="A332" s="3">
        <f>TITRES_STAT!B335</f>
        <v>42787</v>
      </c>
      <c r="B332" s="6">
        <f>TITRES_STAT!D335</f>
        <v>2.04</v>
      </c>
      <c r="C332" s="2">
        <f t="shared" si="24"/>
        <v>2.0383929447327471</v>
      </c>
      <c r="D332" s="2">
        <f t="shared" si="26"/>
        <v>2.0456419186180095</v>
      </c>
      <c r="E332" s="2">
        <f t="shared" si="25"/>
        <v>-7.2489738852623553E-3</v>
      </c>
      <c r="F332" s="2">
        <f t="shared" si="29"/>
        <v>-1.1039189983155827E-2</v>
      </c>
      <c r="G332" s="2">
        <f t="shared" si="27"/>
        <v>3.7902160978934719E-3</v>
      </c>
      <c r="H332" s="2" t="str">
        <f t="shared" si="28"/>
        <v>Sell</v>
      </c>
    </row>
    <row r="333" spans="1:8" ht="13.5" x14ac:dyDescent="0.25">
      <c r="A333" s="3">
        <f>TITRES_STAT!B336</f>
        <v>42788</v>
      </c>
      <c r="B333" s="6">
        <f>TITRES_STAT!D336</f>
        <v>2.04</v>
      </c>
      <c r="C333" s="2">
        <f t="shared" si="24"/>
        <v>2.038640184004632</v>
      </c>
      <c r="D333" s="2">
        <f t="shared" si="26"/>
        <v>2.0452239987203793</v>
      </c>
      <c r="E333" s="2">
        <f t="shared" si="25"/>
        <v>-6.5838147157473159E-3</v>
      </c>
      <c r="F333" s="2">
        <f t="shared" si="29"/>
        <v>-1.0148114929674126E-2</v>
      </c>
      <c r="G333" s="2">
        <f t="shared" si="27"/>
        <v>3.5643002139268097E-3</v>
      </c>
      <c r="H333" s="2" t="str">
        <f t="shared" si="28"/>
        <v>Sell</v>
      </c>
    </row>
    <row r="334" spans="1:8" ht="13.5" x14ac:dyDescent="0.25">
      <c r="A334" s="3">
        <f>TITRES_STAT!B337</f>
        <v>42789</v>
      </c>
      <c r="B334" s="6">
        <f>TITRES_STAT!D337</f>
        <v>2.04</v>
      </c>
      <c r="C334" s="2">
        <f t="shared" si="24"/>
        <v>2.0388493864654578</v>
      </c>
      <c r="D334" s="2">
        <f t="shared" si="26"/>
        <v>2.0448370358522032</v>
      </c>
      <c r="E334" s="2">
        <f t="shared" si="25"/>
        <v>-5.9876493867454528E-3</v>
      </c>
      <c r="F334" s="2">
        <f t="shared" si="29"/>
        <v>-9.3160218210883907E-3</v>
      </c>
      <c r="G334" s="2">
        <f t="shared" si="27"/>
        <v>3.3283724343429379E-3</v>
      </c>
      <c r="H334" s="2" t="str">
        <f t="shared" si="28"/>
        <v>Sell</v>
      </c>
    </row>
    <row r="335" spans="1:8" ht="13.5" x14ac:dyDescent="0.25">
      <c r="A335" s="3">
        <f>TITRES_STAT!B338</f>
        <v>42790</v>
      </c>
      <c r="B335" s="6">
        <f>TITRES_STAT!D338</f>
        <v>2.04</v>
      </c>
      <c r="C335" s="2">
        <f t="shared" ref="C335:C398" si="30">$C$4*B325+C334*(1-$C$4)</f>
        <v>2.0390264039323105</v>
      </c>
      <c r="D335" s="2">
        <f t="shared" si="26"/>
        <v>2.0444787369001882</v>
      </c>
      <c r="E335" s="2">
        <f t="shared" si="25"/>
        <v>-5.4523329678777266E-3</v>
      </c>
      <c r="F335" s="2">
        <f t="shared" si="29"/>
        <v>-8.5432840504462582E-3</v>
      </c>
      <c r="G335" s="2">
        <f t="shared" si="27"/>
        <v>3.0909510825685316E-3</v>
      </c>
      <c r="H335" s="2" t="str">
        <f t="shared" si="28"/>
        <v>Sell</v>
      </c>
    </row>
    <row r="336" spans="1:8" ht="13.5" x14ac:dyDescent="0.25">
      <c r="A336" s="3">
        <f>TITRES_STAT!B339</f>
        <v>42793</v>
      </c>
      <c r="B336" s="6">
        <f>TITRES_STAT!D339</f>
        <v>2.04</v>
      </c>
      <c r="C336" s="2">
        <f t="shared" si="30"/>
        <v>2.0391761879427244</v>
      </c>
      <c r="D336" s="2">
        <f t="shared" si="26"/>
        <v>2.0441469786112854</v>
      </c>
      <c r="E336" s="2">
        <f t="shared" si="25"/>
        <v>-4.9707906685609871E-3</v>
      </c>
      <c r="F336" s="2">
        <f t="shared" si="29"/>
        <v>-7.828785374069204E-3</v>
      </c>
      <c r="G336" s="2">
        <f t="shared" si="27"/>
        <v>2.8579947055082169E-3</v>
      </c>
      <c r="H336" s="2" t="str">
        <f t="shared" si="28"/>
        <v>Sell</v>
      </c>
    </row>
    <row r="337" spans="1:8" ht="13.5" x14ac:dyDescent="0.25">
      <c r="A337" s="3">
        <f>TITRES_STAT!B340</f>
        <v>42794</v>
      </c>
      <c r="B337" s="6">
        <f>TITRES_STAT!D340</f>
        <v>2.04</v>
      </c>
      <c r="C337" s="2">
        <f t="shared" si="30"/>
        <v>2.0393029282592283</v>
      </c>
      <c r="D337" s="2">
        <f t="shared" si="26"/>
        <v>2.0438397950104492</v>
      </c>
      <c r="E337" s="2">
        <f t="shared" si="25"/>
        <v>-4.5368667512208916E-3</v>
      </c>
      <c r="F337" s="2">
        <f t="shared" si="29"/>
        <v>-7.1704016494995425E-3</v>
      </c>
      <c r="G337" s="2">
        <f t="shared" si="27"/>
        <v>2.633534898278651E-3</v>
      </c>
      <c r="H337" s="2" t="str">
        <f t="shared" si="28"/>
        <v>Sell</v>
      </c>
    </row>
    <row r="338" spans="1:8" ht="13.5" x14ac:dyDescent="0.25">
      <c r="A338" s="3">
        <f>TITRES_STAT!B341</f>
        <v>42795</v>
      </c>
      <c r="B338" s="6">
        <f>TITRES_STAT!D341</f>
        <v>2.04</v>
      </c>
      <c r="C338" s="2">
        <f t="shared" si="30"/>
        <v>2.039410170065501</v>
      </c>
      <c r="D338" s="2">
        <f t="shared" si="26"/>
        <v>2.0435553657504157</v>
      </c>
      <c r="E338" s="2">
        <f t="shared" si="25"/>
        <v>-4.145195684914782E-3</v>
      </c>
      <c r="F338" s="2">
        <f t="shared" si="29"/>
        <v>-6.5653604565825904E-3</v>
      </c>
      <c r="G338" s="2">
        <f t="shared" si="27"/>
        <v>2.4201647716678085E-3</v>
      </c>
      <c r="H338" s="2" t="str">
        <f t="shared" si="28"/>
        <v>Sell</v>
      </c>
    </row>
    <row r="339" spans="1:8" ht="13.5" x14ac:dyDescent="0.25">
      <c r="A339" s="3">
        <f>TITRES_STAT!B342</f>
        <v>42796</v>
      </c>
      <c r="B339" s="6">
        <f>TITRES_STAT!D342</f>
        <v>2.04</v>
      </c>
      <c r="C339" s="2">
        <f t="shared" si="30"/>
        <v>2.0395009131323469</v>
      </c>
      <c r="D339" s="2">
        <f t="shared" si="26"/>
        <v>2.0432920053244592</v>
      </c>
      <c r="E339" s="2">
        <f t="shared" si="25"/>
        <v>-3.7910921921122664E-3</v>
      </c>
      <c r="F339" s="2">
        <f t="shared" si="29"/>
        <v>-6.010506803688526E-3</v>
      </c>
      <c r="G339" s="2">
        <f t="shared" si="27"/>
        <v>2.2194146115762595E-3</v>
      </c>
      <c r="H339" s="2" t="str">
        <f t="shared" si="28"/>
        <v>Sell</v>
      </c>
    </row>
    <row r="340" spans="1:8" ht="13.5" x14ac:dyDescent="0.25">
      <c r="A340" s="3">
        <f>TITRES_STAT!B343</f>
        <v>42797</v>
      </c>
      <c r="B340" s="6">
        <f>TITRES_STAT!D343</f>
        <v>2.04</v>
      </c>
      <c r="C340" s="2">
        <f t="shared" si="30"/>
        <v>2.0395776957273704</v>
      </c>
      <c r="D340" s="2">
        <f t="shared" si="26"/>
        <v>2.0430481530782028</v>
      </c>
      <c r="E340" s="2">
        <f t="shared" si="25"/>
        <v>-3.470457350832401E-3</v>
      </c>
      <c r="F340" s="2">
        <f t="shared" si="29"/>
        <v>-5.5024969131173013E-3</v>
      </c>
      <c r="G340" s="2">
        <f t="shared" si="27"/>
        <v>2.0320395622849003E-3</v>
      </c>
      <c r="H340" s="2" t="str">
        <f t="shared" si="28"/>
        <v>Sell</v>
      </c>
    </row>
    <row r="341" spans="1:8" ht="13.5" x14ac:dyDescent="0.25">
      <c r="A341" s="3">
        <f>TITRES_STAT!B344</f>
        <v>42800</v>
      </c>
      <c r="B341" s="6">
        <f>TITRES_STAT!D344</f>
        <v>2.04</v>
      </c>
      <c r="C341" s="2">
        <f t="shared" si="30"/>
        <v>2.0396426656154674</v>
      </c>
      <c r="D341" s="2">
        <f t="shared" si="26"/>
        <v>2.042822363961299</v>
      </c>
      <c r="E341" s="2">
        <f t="shared" si="25"/>
        <v>-3.1796983458316497E-3</v>
      </c>
      <c r="F341" s="2">
        <f t="shared" si="29"/>
        <v>-5.0379371996601714E-3</v>
      </c>
      <c r="G341" s="2">
        <f t="shared" si="27"/>
        <v>1.8582388538285217E-3</v>
      </c>
      <c r="H341" s="2" t="str">
        <f t="shared" si="28"/>
        <v>Sell</v>
      </c>
    </row>
    <row r="342" spans="1:8" ht="13.5" x14ac:dyDescent="0.25">
      <c r="A342" s="3">
        <f>TITRES_STAT!B345</f>
        <v>42801</v>
      </c>
      <c r="B342" s="6">
        <f>TITRES_STAT!D345</f>
        <v>2.04</v>
      </c>
      <c r="C342" s="2">
        <f t="shared" si="30"/>
        <v>2.0396976401361648</v>
      </c>
      <c r="D342" s="2">
        <f t="shared" si="26"/>
        <v>2.0426132999641657</v>
      </c>
      <c r="E342" s="2">
        <f t="shared" si="25"/>
        <v>-2.915659828000905E-3</v>
      </c>
      <c r="F342" s="2">
        <f t="shared" si="29"/>
        <v>-4.6134817253283182E-3</v>
      </c>
      <c r="G342" s="2">
        <f t="shared" si="27"/>
        <v>1.6978218973274133E-3</v>
      </c>
      <c r="H342" s="2" t="str">
        <f t="shared" si="28"/>
        <v>Sell</v>
      </c>
    </row>
    <row r="343" spans="1:8" ht="13.5" x14ac:dyDescent="0.25">
      <c r="A343" s="3">
        <f>TITRES_STAT!B346</f>
        <v>42802</v>
      </c>
      <c r="B343" s="6">
        <f>TITRES_STAT!D346</f>
        <v>2.04</v>
      </c>
      <c r="C343" s="2">
        <f t="shared" si="30"/>
        <v>2.0397441570382933</v>
      </c>
      <c r="D343" s="2">
        <f t="shared" si="26"/>
        <v>2.0424197221890426</v>
      </c>
      <c r="E343" s="2">
        <f t="shared" si="25"/>
        <v>-2.6755651507492928E-3</v>
      </c>
      <c r="F343" s="2">
        <f t="shared" si="29"/>
        <v>-4.2258984104125135E-3</v>
      </c>
      <c r="G343" s="2">
        <f t="shared" si="27"/>
        <v>1.5503332596632207E-3</v>
      </c>
      <c r="H343" s="2" t="str">
        <f t="shared" si="28"/>
        <v>Sell</v>
      </c>
    </row>
    <row r="344" spans="1:8" ht="13.5" x14ac:dyDescent="0.25">
      <c r="A344" s="3">
        <f>TITRES_STAT!B347</f>
        <v>42803</v>
      </c>
      <c r="B344" s="6">
        <f>TITRES_STAT!D347</f>
        <v>2.04</v>
      </c>
      <c r="C344" s="2">
        <f t="shared" si="30"/>
        <v>2.0397835174939405</v>
      </c>
      <c r="D344" s="2">
        <f t="shared" si="26"/>
        <v>2.0422404835083725</v>
      </c>
      <c r="E344" s="2">
        <f t="shared" si="25"/>
        <v>-2.456966014432016E-3</v>
      </c>
      <c r="F344" s="2">
        <f t="shared" si="29"/>
        <v>-3.872111931216414E-3</v>
      </c>
      <c r="G344" s="2">
        <f t="shared" si="27"/>
        <v>1.415145916784398E-3</v>
      </c>
      <c r="H344" s="2" t="str">
        <f t="shared" si="28"/>
        <v>Sell</v>
      </c>
    </row>
    <row r="345" spans="1:8" ht="13.5" x14ac:dyDescent="0.25">
      <c r="A345" s="3">
        <f>TITRES_STAT!B348</f>
        <v>42804</v>
      </c>
      <c r="B345" s="6">
        <f>TITRES_STAT!D348</f>
        <v>2.04</v>
      </c>
      <c r="C345" s="2">
        <f t="shared" si="30"/>
        <v>2.0398168224948727</v>
      </c>
      <c r="D345" s="2">
        <f t="shared" si="26"/>
        <v>2.0420745217670118</v>
      </c>
      <c r="E345" s="2">
        <f t="shared" si="25"/>
        <v>-2.2576992721390354E-3</v>
      </c>
      <c r="F345" s="2">
        <f t="shared" si="29"/>
        <v>-3.5492293994009386E-3</v>
      </c>
      <c r="G345" s="2">
        <f t="shared" si="27"/>
        <v>1.2915301272619032E-3</v>
      </c>
      <c r="H345" s="2" t="str">
        <f t="shared" si="28"/>
        <v>Sell</v>
      </c>
    </row>
    <row r="346" spans="1:8" ht="13.5" x14ac:dyDescent="0.25">
      <c r="A346" s="3">
        <f>TITRES_STAT!B349</f>
        <v>42807</v>
      </c>
      <c r="B346" s="6">
        <f>TITRES_STAT!D349</f>
        <v>2.04</v>
      </c>
      <c r="C346" s="2">
        <f t="shared" si="30"/>
        <v>2.0398450036495079</v>
      </c>
      <c r="D346" s="2">
        <f t="shared" si="26"/>
        <v>2.0419208534879738</v>
      </c>
      <c r="E346" s="2">
        <f t="shared" si="25"/>
        <v>-2.0758498384658708E-3</v>
      </c>
      <c r="F346" s="2">
        <f t="shared" si="29"/>
        <v>-3.2545534872139253E-3</v>
      </c>
      <c r="G346" s="2">
        <f t="shared" si="27"/>
        <v>1.1787036487480545E-3</v>
      </c>
      <c r="H346" s="2" t="str">
        <f t="shared" si="28"/>
        <v>Sell</v>
      </c>
    </row>
    <row r="347" spans="1:8" ht="13.5" x14ac:dyDescent="0.25">
      <c r="A347" s="3">
        <f>TITRES_STAT!B350</f>
        <v>42808</v>
      </c>
      <c r="B347" s="6">
        <f>TITRES_STAT!D350</f>
        <v>2.04</v>
      </c>
      <c r="C347" s="2">
        <f t="shared" si="30"/>
        <v>2.0398688492418913</v>
      </c>
      <c r="D347" s="2">
        <f t="shared" si="26"/>
        <v>2.0417785680444203</v>
      </c>
      <c r="E347" s="2">
        <f t="shared" si="25"/>
        <v>-1.9097188025289924E-3</v>
      </c>
      <c r="F347" s="2">
        <f t="shared" si="29"/>
        <v>-2.9855865502769392E-3</v>
      </c>
      <c r="G347" s="2">
        <f t="shared" si="27"/>
        <v>1.0758677477479468E-3</v>
      </c>
      <c r="H347" s="2" t="str">
        <f t="shared" si="28"/>
        <v>Sell</v>
      </c>
    </row>
    <row r="348" spans="1:8" ht="13.5" x14ac:dyDescent="0.25">
      <c r="A348" s="3">
        <f>TITRES_STAT!B351</f>
        <v>42809</v>
      </c>
      <c r="B348" s="6">
        <f>TITRES_STAT!D351</f>
        <v>2.04</v>
      </c>
      <c r="C348" s="2">
        <f t="shared" si="30"/>
        <v>2.0398890262816005</v>
      </c>
      <c r="D348" s="2">
        <f t="shared" si="26"/>
        <v>2.0416468222633521</v>
      </c>
      <c r="E348" s="2">
        <f t="shared" ref="E348:E411" si="31">C348-D348</f>
        <v>-1.7577959817516309E-3</v>
      </c>
      <c r="F348" s="2">
        <f t="shared" si="29"/>
        <v>-2.7400284365718779E-3</v>
      </c>
      <c r="G348" s="2">
        <f t="shared" si="27"/>
        <v>9.8223245482024699E-4</v>
      </c>
      <c r="H348" s="2" t="str">
        <f t="shared" si="28"/>
        <v>Sell</v>
      </c>
    </row>
    <row r="349" spans="1:8" ht="13.5" x14ac:dyDescent="0.25">
      <c r="A349" s="3">
        <f>TITRES_STAT!B352</f>
        <v>42810</v>
      </c>
      <c r="B349" s="6">
        <f>TITRES_STAT!D352</f>
        <v>2.04</v>
      </c>
      <c r="C349" s="2">
        <f t="shared" si="30"/>
        <v>2.039906099161354</v>
      </c>
      <c r="D349" s="2">
        <f t="shared" ref="D349:D412" si="32">$D$4*B349+(1-$D$4)*D348</f>
        <v>2.0415248354290298</v>
      </c>
      <c r="E349" s="2">
        <f t="shared" si="31"/>
        <v>-1.6187362676758354E-3</v>
      </c>
      <c r="F349" s="2">
        <f t="shared" si="29"/>
        <v>-2.5157700027926694E-3</v>
      </c>
      <c r="G349" s="2">
        <f t="shared" si="27"/>
        <v>8.9703373511683393E-4</v>
      </c>
      <c r="H349" s="2" t="str">
        <f t="shared" si="28"/>
        <v>Sell</v>
      </c>
    </row>
    <row r="350" spans="1:8" ht="13.5" x14ac:dyDescent="0.25">
      <c r="A350" s="3">
        <f>TITRES_STAT!B353</f>
        <v>42811</v>
      </c>
      <c r="B350" s="6">
        <f>TITRES_STAT!D353</f>
        <v>2.02</v>
      </c>
      <c r="C350" s="2">
        <f t="shared" si="30"/>
        <v>2.0399205454442226</v>
      </c>
      <c r="D350" s="2">
        <f t="shared" si="32"/>
        <v>2.0399304031750276</v>
      </c>
      <c r="E350" s="2">
        <f t="shared" si="31"/>
        <v>-9.8577308049740964E-6</v>
      </c>
      <c r="F350" s="2">
        <f t="shared" si="29"/>
        <v>-2.0145875483951305E-3</v>
      </c>
      <c r="G350" s="2">
        <f t="shared" si="27"/>
        <v>2.0047298175901564E-3</v>
      </c>
      <c r="H350" s="2" t="str">
        <f t="shared" si="28"/>
        <v>Sell</v>
      </c>
    </row>
    <row r="351" spans="1:8" ht="13.5" x14ac:dyDescent="0.25">
      <c r="A351" s="3">
        <f>TITRES_STAT!B354</f>
        <v>42815</v>
      </c>
      <c r="B351" s="6">
        <f>TITRES_STAT!D354</f>
        <v>2</v>
      </c>
      <c r="C351" s="2">
        <f t="shared" si="30"/>
        <v>2.0399327692220348</v>
      </c>
      <c r="D351" s="2">
        <f t="shared" si="32"/>
        <v>2.0369725955324327</v>
      </c>
      <c r="E351" s="2">
        <f t="shared" si="31"/>
        <v>2.960173689602108E-3</v>
      </c>
      <c r="F351" s="2">
        <f t="shared" si="29"/>
        <v>-1.0196353007956827E-3</v>
      </c>
      <c r="G351" s="2">
        <f t="shared" si="27"/>
        <v>3.9798089903977912E-3</v>
      </c>
      <c r="H351" s="2" t="str">
        <f t="shared" si="28"/>
        <v>Sell</v>
      </c>
    </row>
    <row r="352" spans="1:8" ht="13.5" x14ac:dyDescent="0.25">
      <c r="A352" s="3">
        <f>TITRES_STAT!B355</f>
        <v>42816</v>
      </c>
      <c r="B352" s="6">
        <f>TITRES_STAT!D355</f>
        <v>2</v>
      </c>
      <c r="C352" s="2">
        <f t="shared" si="30"/>
        <v>2.0399431124186451</v>
      </c>
      <c r="D352" s="2">
        <f t="shared" si="32"/>
        <v>2.0342338847522523</v>
      </c>
      <c r="E352" s="2">
        <f t="shared" si="31"/>
        <v>5.7092276663928132E-3</v>
      </c>
      <c r="F352" s="2">
        <f t="shared" si="29"/>
        <v>3.2613729264201641E-4</v>
      </c>
      <c r="G352" s="2">
        <f t="shared" si="27"/>
        <v>5.3830903737507969E-3</v>
      </c>
      <c r="H352" s="2" t="str">
        <f t="shared" si="28"/>
        <v>Sell</v>
      </c>
    </row>
    <row r="353" spans="1:8" ht="13.5" x14ac:dyDescent="0.25">
      <c r="A353" s="3">
        <f>TITRES_STAT!B356</f>
        <v>42817</v>
      </c>
      <c r="B353" s="6">
        <f>TITRES_STAT!D356</f>
        <v>1.96</v>
      </c>
      <c r="C353" s="2">
        <f t="shared" si="30"/>
        <v>2.0399518643542383</v>
      </c>
      <c r="D353" s="2">
        <f t="shared" si="32"/>
        <v>2.0287350784743077</v>
      </c>
      <c r="E353" s="2">
        <f t="shared" si="31"/>
        <v>1.121678587993058E-2</v>
      </c>
      <c r="F353" s="2">
        <f t="shared" si="29"/>
        <v>2.5042670100997289E-3</v>
      </c>
      <c r="G353" s="2">
        <f t="shared" si="27"/>
        <v>8.7125188698308504E-3</v>
      </c>
      <c r="H353" s="2" t="str">
        <f t="shared" si="28"/>
        <v>Sell</v>
      </c>
    </row>
    <row r="354" spans="1:8" ht="13.5" x14ac:dyDescent="0.25">
      <c r="A354" s="3">
        <f>TITRES_STAT!B357</f>
        <v>42818</v>
      </c>
      <c r="B354" s="6">
        <f>TITRES_STAT!D357</f>
        <v>1.98</v>
      </c>
      <c r="C354" s="2">
        <f t="shared" si="30"/>
        <v>2.0399592698382016</v>
      </c>
      <c r="D354" s="2">
        <f t="shared" si="32"/>
        <v>2.0251250726613961</v>
      </c>
      <c r="E354" s="2">
        <f t="shared" si="31"/>
        <v>1.4834197176805564E-2</v>
      </c>
      <c r="F354" s="2">
        <f t="shared" si="29"/>
        <v>4.9702530434408958E-3</v>
      </c>
      <c r="G354" s="2">
        <f t="shared" si="27"/>
        <v>9.8639441333646678E-3</v>
      </c>
      <c r="H354" s="2" t="str">
        <f t="shared" si="28"/>
        <v>Sell</v>
      </c>
    </row>
    <row r="355" spans="1:8" ht="13.5" x14ac:dyDescent="0.25">
      <c r="A355" s="3">
        <f>TITRES_STAT!B358</f>
        <v>42821</v>
      </c>
      <c r="B355" s="6">
        <f>TITRES_STAT!D358</f>
        <v>1.98</v>
      </c>
      <c r="C355" s="2">
        <f t="shared" si="30"/>
        <v>2.0399655360169398</v>
      </c>
      <c r="D355" s="2">
        <f t="shared" si="32"/>
        <v>2.0217824746864776</v>
      </c>
      <c r="E355" s="2">
        <f t="shared" si="31"/>
        <v>1.8183061330462102E-2</v>
      </c>
      <c r="F355" s="2">
        <f t="shared" si="29"/>
        <v>7.6128147008451379E-3</v>
      </c>
      <c r="G355" s="2">
        <f t="shared" si="27"/>
        <v>1.0570246629616965E-2</v>
      </c>
      <c r="H355" s="2" t="str">
        <f t="shared" si="28"/>
        <v>Sell</v>
      </c>
    </row>
    <row r="356" spans="1:8" ht="13.5" x14ac:dyDescent="0.25">
      <c r="A356" s="3">
        <f>TITRES_STAT!B359</f>
        <v>42822</v>
      </c>
      <c r="B356" s="6">
        <f>TITRES_STAT!D359</f>
        <v>1.93</v>
      </c>
      <c r="C356" s="2">
        <f t="shared" si="30"/>
        <v>2.0399708381681796</v>
      </c>
      <c r="D356" s="2">
        <f t="shared" si="32"/>
        <v>2.0149837728578497</v>
      </c>
      <c r="E356" s="2">
        <f t="shared" si="31"/>
        <v>2.4987065310329903E-2</v>
      </c>
      <c r="F356" s="2">
        <f t="shared" si="29"/>
        <v>1.108766482274209E-2</v>
      </c>
      <c r="G356" s="2">
        <f t="shared" ref="G356:G419" si="33">E356-F356</f>
        <v>1.3899400487587813E-2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6">
        <f>TITRES_STAT!D360</f>
        <v>1.89</v>
      </c>
      <c r="C357" s="2">
        <f t="shared" si="30"/>
        <v>2.0399753246038443</v>
      </c>
      <c r="D357" s="2">
        <f t="shared" si="32"/>
        <v>2.0057257156091199</v>
      </c>
      <c r="E357" s="2">
        <f t="shared" si="31"/>
        <v>3.4249608994724401E-2</v>
      </c>
      <c r="F357" s="2">
        <f t="shared" ref="F357:F420" si="35">(E357*(2/(10)))+((1-(2/10))*F356)</f>
        <v>1.5720053657138553E-2</v>
      </c>
      <c r="G357" s="2">
        <f t="shared" si="33"/>
        <v>1.8529555337585848E-2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6">
        <f>TITRES_STAT!D361</f>
        <v>1.9</v>
      </c>
      <c r="C358" s="2">
        <f t="shared" si="30"/>
        <v>2.0399791208186375</v>
      </c>
      <c r="D358" s="2">
        <f t="shared" si="32"/>
        <v>1.9978941811195554</v>
      </c>
      <c r="E358" s="2">
        <f t="shared" si="31"/>
        <v>4.2084939699082113E-2</v>
      </c>
      <c r="F358" s="2">
        <f t="shared" si="35"/>
        <v>2.0993030865527267E-2</v>
      </c>
      <c r="G358" s="2">
        <f t="shared" si="33"/>
        <v>2.1091908833554846E-2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6">
        <f>TITRES_STAT!D362</f>
        <v>1.92</v>
      </c>
      <c r="C359" s="2">
        <f t="shared" si="30"/>
        <v>2.0399823330003857</v>
      </c>
      <c r="D359" s="2">
        <f t="shared" si="32"/>
        <v>1.9921242417773661</v>
      </c>
      <c r="E359" s="2">
        <f t="shared" si="31"/>
        <v>4.7858091223019539E-2</v>
      </c>
      <c r="F359" s="2">
        <f t="shared" si="35"/>
        <v>2.636604293702572E-2</v>
      </c>
      <c r="G359" s="2">
        <f t="shared" si="33"/>
        <v>2.1492048285993819E-2</v>
      </c>
      <c r="H359" s="2" t="str">
        <f t="shared" si="34"/>
        <v>Sell</v>
      </c>
    </row>
    <row r="360" spans="1:8" ht="13.5" x14ac:dyDescent="0.25">
      <c r="A360" s="3">
        <f>TITRES_STAT!B363</f>
        <v>42828</v>
      </c>
      <c r="B360" s="6">
        <f>TITRES_STAT!D363</f>
        <v>1.89</v>
      </c>
      <c r="C360" s="2">
        <f t="shared" si="30"/>
        <v>2.0369081279234034</v>
      </c>
      <c r="D360" s="2">
        <f t="shared" si="32"/>
        <v>1.9845594831271909</v>
      </c>
      <c r="E360" s="2">
        <f t="shared" si="31"/>
        <v>5.2348644796212485E-2</v>
      </c>
      <c r="F360" s="2">
        <f t="shared" si="35"/>
        <v>3.1562563308863076E-2</v>
      </c>
      <c r="G360" s="2">
        <f t="shared" si="33"/>
        <v>2.0786081487349409E-2</v>
      </c>
      <c r="H360" s="2" t="str">
        <f t="shared" si="34"/>
        <v>Sell</v>
      </c>
    </row>
    <row r="361" spans="1:8" ht="13.5" x14ac:dyDescent="0.25">
      <c r="A361" s="3">
        <f>TITRES_STAT!B364</f>
        <v>42829</v>
      </c>
      <c r="B361" s="6">
        <f>TITRES_STAT!D364</f>
        <v>1.9</v>
      </c>
      <c r="C361" s="2">
        <f t="shared" si="30"/>
        <v>2.0312299543967258</v>
      </c>
      <c r="D361" s="2">
        <f t="shared" si="32"/>
        <v>1.9782958177103618</v>
      </c>
      <c r="E361" s="2">
        <f t="shared" si="31"/>
        <v>5.2934136686364042E-2</v>
      </c>
      <c r="F361" s="2">
        <f t="shared" si="35"/>
        <v>3.5836877984363268E-2</v>
      </c>
      <c r="G361" s="2">
        <f t="shared" si="33"/>
        <v>1.7097258702000774E-2</v>
      </c>
      <c r="H361" s="2" t="str">
        <f t="shared" si="34"/>
        <v>Sell</v>
      </c>
    </row>
    <row r="362" spans="1:8" ht="13.5" x14ac:dyDescent="0.25">
      <c r="A362" s="3">
        <f>TITRES_STAT!B365</f>
        <v>42830</v>
      </c>
      <c r="B362" s="6">
        <f>TITRES_STAT!D365</f>
        <v>1.89</v>
      </c>
      <c r="C362" s="2">
        <f t="shared" si="30"/>
        <v>2.0264253460279988</v>
      </c>
      <c r="D362" s="2">
        <f t="shared" si="32"/>
        <v>1.9717553867688533</v>
      </c>
      <c r="E362" s="2">
        <f t="shared" si="31"/>
        <v>5.4669959259145529E-2</v>
      </c>
      <c r="F362" s="2">
        <f t="shared" si="35"/>
        <v>3.960349423931972E-2</v>
      </c>
      <c r="G362" s="2">
        <f t="shared" si="33"/>
        <v>1.5066465019825809E-2</v>
      </c>
      <c r="H362" s="2" t="str">
        <f t="shared" si="34"/>
        <v>Sell</v>
      </c>
    </row>
    <row r="363" spans="1:8" ht="13.5" x14ac:dyDescent="0.25">
      <c r="A363" s="3">
        <f>TITRES_STAT!B366</f>
        <v>42831</v>
      </c>
      <c r="B363" s="6">
        <f>TITRES_STAT!D366</f>
        <v>1.85</v>
      </c>
      <c r="C363" s="2">
        <f t="shared" si="30"/>
        <v>2.0162060620236915</v>
      </c>
      <c r="D363" s="2">
        <f t="shared" si="32"/>
        <v>1.9627364692304197</v>
      </c>
      <c r="E363" s="2">
        <f t="shared" si="31"/>
        <v>5.3469592793271792E-2</v>
      </c>
      <c r="F363" s="2">
        <f t="shared" si="35"/>
        <v>4.237671395011014E-2</v>
      </c>
      <c r="G363" s="2">
        <f t="shared" si="33"/>
        <v>1.1092878843161652E-2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6">
        <f>TITRES_STAT!D367</f>
        <v>1.84</v>
      </c>
      <c r="C364" s="2">
        <f t="shared" si="30"/>
        <v>2.0106358986354311</v>
      </c>
      <c r="D364" s="2">
        <f t="shared" si="32"/>
        <v>1.9536448789170553</v>
      </c>
      <c r="E364" s="2">
        <f t="shared" si="31"/>
        <v>5.6991019718375835E-2</v>
      </c>
      <c r="F364" s="2">
        <f t="shared" si="35"/>
        <v>4.5299575103763284E-2</v>
      </c>
      <c r="G364" s="2">
        <f t="shared" si="33"/>
        <v>1.1691444614612551E-2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6">
        <f>TITRES_STAT!D368</f>
        <v>1.85</v>
      </c>
      <c r="C365" s="2">
        <f t="shared" si="30"/>
        <v>2.0059226834607493</v>
      </c>
      <c r="D365" s="2">
        <f t="shared" si="32"/>
        <v>1.945967480478755</v>
      </c>
      <c r="E365" s="2">
        <f t="shared" si="31"/>
        <v>5.9955202981994304E-2</v>
      </c>
      <c r="F365" s="2">
        <f t="shared" si="35"/>
        <v>4.8230700679409488E-2</v>
      </c>
      <c r="G365" s="2">
        <f t="shared" si="33"/>
        <v>1.1724502302584816E-2</v>
      </c>
      <c r="H365" s="2" t="str">
        <f t="shared" si="34"/>
        <v>Sell</v>
      </c>
    </row>
    <row r="366" spans="1:8" ht="13.5" x14ac:dyDescent="0.25">
      <c r="A366" s="3">
        <f>TITRES_STAT!B369</f>
        <v>42836</v>
      </c>
      <c r="B366" s="6">
        <f>TITRES_STAT!D369</f>
        <v>1.84</v>
      </c>
      <c r="C366" s="2">
        <f t="shared" si="30"/>
        <v>1.9942422706206342</v>
      </c>
      <c r="D366" s="2">
        <f t="shared" si="32"/>
        <v>1.9381180374803288</v>
      </c>
      <c r="E366" s="2">
        <f t="shared" si="31"/>
        <v>5.6124233140305346E-2</v>
      </c>
      <c r="F366" s="2">
        <f t="shared" si="35"/>
        <v>4.9809407171588667E-2</v>
      </c>
      <c r="G366" s="2">
        <f t="shared" si="33"/>
        <v>6.3148259687166794E-3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6">
        <f>TITRES_STAT!D370</f>
        <v>1.84</v>
      </c>
      <c r="C367" s="2">
        <f t="shared" si="30"/>
        <v>1.9782049982174597</v>
      </c>
      <c r="D367" s="2">
        <f t="shared" si="32"/>
        <v>1.9308500347040083</v>
      </c>
      <c r="E367" s="2">
        <f t="shared" si="31"/>
        <v>4.7354963513451365E-2</v>
      </c>
      <c r="F367" s="2">
        <f t="shared" si="35"/>
        <v>4.9318518439961205E-2</v>
      </c>
      <c r="G367" s="2">
        <f t="shared" si="33"/>
        <v>-1.9635549265098404E-3</v>
      </c>
      <c r="H367" s="2" t="str">
        <f t="shared" si="34"/>
        <v>Hold</v>
      </c>
    </row>
    <row r="368" spans="1:8" ht="13.5" x14ac:dyDescent="0.25">
      <c r="A368" s="3">
        <f>TITRES_STAT!B371</f>
        <v>42838</v>
      </c>
      <c r="B368" s="6">
        <f>TITRES_STAT!D371</f>
        <v>1.84</v>
      </c>
      <c r="C368" s="2">
        <f t="shared" si="30"/>
        <v>1.9661734600301581</v>
      </c>
      <c r="D368" s="2">
        <f t="shared" si="32"/>
        <v>1.9241204025037115</v>
      </c>
      <c r="E368" s="2">
        <f t="shared" si="31"/>
        <v>4.2053057526446613E-2</v>
      </c>
      <c r="F368" s="2">
        <f t="shared" si="35"/>
        <v>4.7865426257258287E-2</v>
      </c>
      <c r="G368" s="2">
        <f t="shared" si="33"/>
        <v>-5.8123687308116734E-3</v>
      </c>
      <c r="H368" s="2" t="str">
        <f t="shared" si="34"/>
        <v>Hold</v>
      </c>
    </row>
    <row r="369" spans="1:8" ht="13.5" x14ac:dyDescent="0.25">
      <c r="A369" s="3">
        <f>TITRES_STAT!B372</f>
        <v>42839</v>
      </c>
      <c r="B369" s="6">
        <f>TITRES_STAT!D372</f>
        <v>1.84</v>
      </c>
      <c r="C369" s="2">
        <f t="shared" si="30"/>
        <v>1.959069850794749</v>
      </c>
      <c r="D369" s="2">
        <f t="shared" si="32"/>
        <v>1.9178892615775107</v>
      </c>
      <c r="E369" s="2">
        <f t="shared" si="31"/>
        <v>4.1180589217238328E-2</v>
      </c>
      <c r="F369" s="2">
        <f t="shared" si="35"/>
        <v>4.6528458849254301E-2</v>
      </c>
      <c r="G369" s="2">
        <f t="shared" si="33"/>
        <v>-5.3478696320159724E-3</v>
      </c>
      <c r="H369" s="2" t="str">
        <f t="shared" si="34"/>
        <v>Hold</v>
      </c>
    </row>
    <row r="370" spans="1:8" ht="13.5" x14ac:dyDescent="0.25">
      <c r="A370" s="3">
        <f>TITRES_STAT!B373</f>
        <v>42842</v>
      </c>
      <c r="B370" s="6">
        <f>TITRES_STAT!D373</f>
        <v>1.84</v>
      </c>
      <c r="C370" s="2">
        <f t="shared" si="30"/>
        <v>1.9484437199032492</v>
      </c>
      <c r="D370" s="2">
        <f t="shared" si="32"/>
        <v>1.9121196866458434</v>
      </c>
      <c r="E370" s="2">
        <f t="shared" si="31"/>
        <v>3.6324033257405741E-2</v>
      </c>
      <c r="F370" s="2">
        <f t="shared" si="35"/>
        <v>4.4487573730884591E-2</v>
      </c>
      <c r="G370" s="2">
        <f t="shared" si="33"/>
        <v>-8.1635404734788503E-3</v>
      </c>
      <c r="H370" s="2" t="str">
        <f t="shared" si="34"/>
        <v>Hold</v>
      </c>
    </row>
    <row r="371" spans="1:8" ht="13.5" x14ac:dyDescent="0.25">
      <c r="A371" s="3">
        <f>TITRES_STAT!B374</f>
        <v>42843</v>
      </c>
      <c r="B371" s="6">
        <f>TITRES_STAT!D374</f>
        <v>1.84</v>
      </c>
      <c r="C371" s="2">
        <f t="shared" si="30"/>
        <v>1.9409908399181339</v>
      </c>
      <c r="D371" s="2">
        <f t="shared" si="32"/>
        <v>1.9067774876350403</v>
      </c>
      <c r="E371" s="2">
        <f t="shared" si="31"/>
        <v>3.4213352283093634E-2</v>
      </c>
      <c r="F371" s="2">
        <f t="shared" si="35"/>
        <v>4.2432729441326408E-2</v>
      </c>
      <c r="G371" s="2">
        <f t="shared" si="33"/>
        <v>-8.219377158232774E-3</v>
      </c>
      <c r="H371" s="2" t="str">
        <f t="shared" si="34"/>
        <v>Hold</v>
      </c>
    </row>
    <row r="372" spans="1:8" ht="13.5" x14ac:dyDescent="0.25">
      <c r="A372" s="3">
        <f>TITRES_STAT!B375</f>
        <v>42844</v>
      </c>
      <c r="B372" s="6">
        <f>TITRES_STAT!D375</f>
        <v>1.84</v>
      </c>
      <c r="C372" s="2">
        <f t="shared" si="30"/>
        <v>1.9331460953153439</v>
      </c>
      <c r="D372" s="2">
        <f t="shared" si="32"/>
        <v>1.9018310070694817</v>
      </c>
      <c r="E372" s="2">
        <f t="shared" si="31"/>
        <v>3.1315088245862155E-2</v>
      </c>
      <c r="F372" s="2">
        <f t="shared" si="35"/>
        <v>4.0209201202233563E-2</v>
      </c>
      <c r="G372" s="2">
        <f t="shared" si="33"/>
        <v>-8.8941129563714083E-3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6">
        <f>TITRES_STAT!D376</f>
        <v>1.84</v>
      </c>
      <c r="C373" s="2">
        <f t="shared" si="30"/>
        <v>1.9203543883437526</v>
      </c>
      <c r="D373" s="2">
        <f t="shared" si="32"/>
        <v>1.8972509324717424</v>
      </c>
      <c r="E373" s="2">
        <f t="shared" si="31"/>
        <v>2.3103455872010237E-2</v>
      </c>
      <c r="F373" s="2">
        <f t="shared" si="35"/>
        <v>3.6788052136188895E-2</v>
      </c>
      <c r="G373" s="2">
        <f t="shared" si="33"/>
        <v>-1.3684596264178658E-2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6">
        <f>TITRES_STAT!D377</f>
        <v>1.81</v>
      </c>
      <c r="C374" s="2">
        <f t="shared" si="30"/>
        <v>1.907992174752406</v>
      </c>
      <c r="D374" s="2">
        <f t="shared" si="32"/>
        <v>1.8907879004367985</v>
      </c>
      <c r="E374" s="2">
        <f t="shared" si="31"/>
        <v>1.7204274315607559E-2</v>
      </c>
      <c r="F374" s="2">
        <f t="shared" si="35"/>
        <v>3.2871296572072634E-2</v>
      </c>
      <c r="G374" s="2">
        <f t="shared" si="33"/>
        <v>-1.5667022256465074E-2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6">
        <f>TITRES_STAT!D378</f>
        <v>1.8</v>
      </c>
      <c r="C375" s="2">
        <f t="shared" si="30"/>
        <v>1.8990703017135744</v>
      </c>
      <c r="D375" s="2">
        <f t="shared" si="32"/>
        <v>1.8840628707748133</v>
      </c>
      <c r="E375" s="2">
        <f t="shared" si="31"/>
        <v>1.5007430938761113E-2</v>
      </c>
      <c r="F375" s="2">
        <f t="shared" si="35"/>
        <v>2.9298523445410334E-2</v>
      </c>
      <c r="G375" s="2">
        <f t="shared" si="33"/>
        <v>-1.4291092506649221E-2</v>
      </c>
      <c r="H375" s="2" t="str">
        <f t="shared" si="34"/>
        <v>Hold</v>
      </c>
    </row>
    <row r="376" spans="1:8" ht="13.5" x14ac:dyDescent="0.25">
      <c r="A376" s="3">
        <f>TITRES_STAT!B379</f>
        <v>42850</v>
      </c>
      <c r="B376" s="6">
        <f>TITRES_STAT!D379</f>
        <v>1.79</v>
      </c>
      <c r="C376" s="2">
        <f t="shared" si="30"/>
        <v>1.8899825629884091</v>
      </c>
      <c r="D376" s="2">
        <f t="shared" si="32"/>
        <v>1.8770952507174197</v>
      </c>
      <c r="E376" s="2">
        <f t="shared" si="31"/>
        <v>1.2887312270989382E-2</v>
      </c>
      <c r="F376" s="2">
        <f t="shared" si="35"/>
        <v>2.6016281210526144E-2</v>
      </c>
      <c r="G376" s="2">
        <f t="shared" si="33"/>
        <v>-1.3128968939536762E-2</v>
      </c>
      <c r="H376" s="2" t="str">
        <f t="shared" si="34"/>
        <v>Hold</v>
      </c>
    </row>
    <row r="377" spans="1:8" ht="13.5" x14ac:dyDescent="0.25">
      <c r="A377" s="3">
        <f>TITRES_STAT!B380</f>
        <v>42851</v>
      </c>
      <c r="B377" s="6">
        <f>TITRES_STAT!D380</f>
        <v>1.82</v>
      </c>
      <c r="C377" s="2">
        <f t="shared" si="30"/>
        <v>1.8822929379132693</v>
      </c>
      <c r="D377" s="2">
        <f t="shared" si="32"/>
        <v>1.8728659728864996</v>
      </c>
      <c r="E377" s="2">
        <f t="shared" si="31"/>
        <v>9.4269650267697624E-3</v>
      </c>
      <c r="F377" s="2">
        <f t="shared" si="35"/>
        <v>2.2698417973774868E-2</v>
      </c>
      <c r="G377" s="2">
        <f t="shared" si="33"/>
        <v>-1.3271452947005106E-2</v>
      </c>
      <c r="H377" s="2" t="str">
        <f t="shared" si="34"/>
        <v>Hold</v>
      </c>
    </row>
    <row r="378" spans="1:8" ht="13.5" x14ac:dyDescent="0.25">
      <c r="A378" s="3">
        <f>TITRES_STAT!B381</f>
        <v>42852</v>
      </c>
      <c r="B378" s="6">
        <f>TITRES_STAT!D381</f>
        <v>1.83</v>
      </c>
      <c r="C378" s="2">
        <f t="shared" si="30"/>
        <v>1.8757863320804589</v>
      </c>
      <c r="D378" s="2">
        <f t="shared" si="32"/>
        <v>1.8696907156356479</v>
      </c>
      <c r="E378" s="2">
        <f t="shared" si="31"/>
        <v>6.0956164448109362E-3</v>
      </c>
      <c r="F378" s="2">
        <f t="shared" si="35"/>
        <v>1.9377857667982081E-2</v>
      </c>
      <c r="G378" s="2">
        <f t="shared" si="33"/>
        <v>-1.3282241223171145E-2</v>
      </c>
      <c r="H378" s="2" t="str">
        <f t="shared" si="34"/>
        <v>Hold</v>
      </c>
    </row>
    <row r="379" spans="1:8" ht="13.5" x14ac:dyDescent="0.25">
      <c r="A379" s="3">
        <f>TITRES_STAT!B382</f>
        <v>42853</v>
      </c>
      <c r="B379" s="6">
        <f>TITRES_STAT!D382</f>
        <v>1.81</v>
      </c>
      <c r="C379" s="2">
        <f t="shared" si="30"/>
        <v>1.8702807425296188</v>
      </c>
      <c r="D379" s="2">
        <f t="shared" si="32"/>
        <v>1.8652691811441184</v>
      </c>
      <c r="E379" s="2">
        <f t="shared" si="31"/>
        <v>5.0115613855004071E-3</v>
      </c>
      <c r="F379" s="2">
        <f t="shared" si="35"/>
        <v>1.6504598411485747E-2</v>
      </c>
      <c r="G379" s="2">
        <f t="shared" si="33"/>
        <v>-1.149303702598534E-2</v>
      </c>
      <c r="H379" s="2" t="str">
        <f t="shared" si="34"/>
        <v>Hold</v>
      </c>
    </row>
    <row r="380" spans="1:8" ht="13.5" x14ac:dyDescent="0.25">
      <c r="A380" s="3">
        <f>TITRES_STAT!B383</f>
        <v>42857</v>
      </c>
      <c r="B380" s="6">
        <f>TITRES_STAT!D383</f>
        <v>1.8</v>
      </c>
      <c r="C380" s="2">
        <f t="shared" si="30"/>
        <v>1.8656221667558315</v>
      </c>
      <c r="D380" s="2">
        <f t="shared" si="32"/>
        <v>1.8604344269852948</v>
      </c>
      <c r="E380" s="2">
        <f t="shared" si="31"/>
        <v>5.187739770536659E-3</v>
      </c>
      <c r="F380" s="2">
        <f t="shared" si="35"/>
        <v>1.4241226683295929E-2</v>
      </c>
      <c r="G380" s="2">
        <f t="shared" si="33"/>
        <v>-9.0534869127592704E-3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6">
        <f>TITRES_STAT!D384</f>
        <v>1.82</v>
      </c>
      <c r="C381" s="2">
        <f t="shared" si="30"/>
        <v>1.861680294947242</v>
      </c>
      <c r="D381" s="2">
        <f t="shared" si="32"/>
        <v>1.8574392842456433</v>
      </c>
      <c r="E381" s="2">
        <f t="shared" si="31"/>
        <v>4.2410107015986576E-3</v>
      </c>
      <c r="F381" s="2">
        <f t="shared" si="35"/>
        <v>1.2241183486956474E-2</v>
      </c>
      <c r="G381" s="2">
        <f t="shared" si="33"/>
        <v>-8.0001727853578168E-3</v>
      </c>
      <c r="H381" s="2" t="str">
        <f t="shared" si="34"/>
        <v>Hold</v>
      </c>
    </row>
    <row r="382" spans="1:8" ht="13.5" x14ac:dyDescent="0.25">
      <c r="A382" s="3">
        <f>TITRES_STAT!B385</f>
        <v>42859</v>
      </c>
      <c r="B382" s="6">
        <f>TITRES_STAT!D385</f>
        <v>1.81</v>
      </c>
      <c r="C382" s="2">
        <f t="shared" si="30"/>
        <v>1.8583448649553587</v>
      </c>
      <c r="D382" s="2">
        <f t="shared" si="32"/>
        <v>1.8539252631904104</v>
      </c>
      <c r="E382" s="2">
        <f t="shared" si="31"/>
        <v>4.4196017649482666E-3</v>
      </c>
      <c r="F382" s="2">
        <f t="shared" si="35"/>
        <v>1.0676867142554834E-2</v>
      </c>
      <c r="G382" s="2">
        <f t="shared" si="33"/>
        <v>-6.2572653776065672E-3</v>
      </c>
      <c r="H382" s="2" t="str">
        <f t="shared" si="34"/>
        <v>Hold</v>
      </c>
    </row>
    <row r="383" spans="1:8" ht="13.5" x14ac:dyDescent="0.25">
      <c r="A383" s="3">
        <f>TITRES_STAT!B386</f>
        <v>42860</v>
      </c>
      <c r="B383" s="6">
        <f>TITRES_STAT!D386</f>
        <v>1.82</v>
      </c>
      <c r="C383" s="2">
        <f t="shared" si="30"/>
        <v>1.8555225780391496</v>
      </c>
      <c r="D383" s="2">
        <f t="shared" si="32"/>
        <v>1.8514122807318614</v>
      </c>
      <c r="E383" s="2">
        <f t="shared" si="31"/>
        <v>4.1102973072881799E-3</v>
      </c>
      <c r="F383" s="2">
        <f t="shared" si="35"/>
        <v>9.3635531755015041E-3</v>
      </c>
      <c r="G383" s="2">
        <f t="shared" si="33"/>
        <v>-5.2532558682133242E-3</v>
      </c>
      <c r="H383" s="2" t="str">
        <f t="shared" si="34"/>
        <v>Hold</v>
      </c>
    </row>
    <row r="384" spans="1:8" ht="13.5" x14ac:dyDescent="0.25">
      <c r="A384" s="3">
        <f>TITRES_STAT!B387</f>
        <v>42863</v>
      </c>
      <c r="B384" s="6">
        <f>TITRES_STAT!D387</f>
        <v>1.82</v>
      </c>
      <c r="C384" s="2">
        <f t="shared" si="30"/>
        <v>1.8485191044946652</v>
      </c>
      <c r="D384" s="2">
        <f t="shared" si="32"/>
        <v>1.8490854451220937</v>
      </c>
      <c r="E384" s="2">
        <f t="shared" si="31"/>
        <v>-5.6634062742855207E-4</v>
      </c>
      <c r="F384" s="2">
        <f t="shared" si="35"/>
        <v>7.3775744149154939E-3</v>
      </c>
      <c r="G384" s="2">
        <f t="shared" si="33"/>
        <v>-7.943915042344046E-3</v>
      </c>
      <c r="H384" s="2" t="str">
        <f t="shared" si="34"/>
        <v>Hold</v>
      </c>
    </row>
    <row r="385" spans="1:8" ht="13.5" x14ac:dyDescent="0.25">
      <c r="A385" s="3">
        <f>TITRES_STAT!B388</f>
        <v>42864</v>
      </c>
      <c r="B385" s="6">
        <f>TITRES_STAT!D388</f>
        <v>1.86</v>
      </c>
      <c r="C385" s="2">
        <f t="shared" si="30"/>
        <v>1.8410546268801014</v>
      </c>
      <c r="D385" s="2">
        <f t="shared" si="32"/>
        <v>1.8498939306686053</v>
      </c>
      <c r="E385" s="2">
        <f t="shared" si="31"/>
        <v>-8.8393037885039494E-3</v>
      </c>
      <c r="F385" s="2">
        <f t="shared" si="35"/>
        <v>4.1341987742316054E-3</v>
      </c>
      <c r="G385" s="2">
        <f t="shared" si="33"/>
        <v>-1.2973502562735554E-2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6">
        <f>TITRES_STAT!D389</f>
        <v>1.82</v>
      </c>
      <c r="C386" s="2">
        <f t="shared" si="30"/>
        <v>1.8332000688985473</v>
      </c>
      <c r="D386" s="2">
        <f t="shared" si="32"/>
        <v>1.8476795654338938</v>
      </c>
      <c r="E386" s="2">
        <f t="shared" si="31"/>
        <v>-1.4479496535346525E-2</v>
      </c>
      <c r="F386" s="2">
        <f t="shared" si="35"/>
        <v>4.1145971231597907E-4</v>
      </c>
      <c r="G386" s="2">
        <f t="shared" si="33"/>
        <v>-1.4890956247662505E-2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6">
        <f>TITRES_STAT!D390</f>
        <v>1.81</v>
      </c>
      <c r="C387" s="2">
        <f t="shared" si="30"/>
        <v>1.8311692890680016</v>
      </c>
      <c r="D387" s="2">
        <f t="shared" si="32"/>
        <v>1.8448884865128645</v>
      </c>
      <c r="E387" s="2">
        <f t="shared" si="31"/>
        <v>-1.3719197444862941E-2</v>
      </c>
      <c r="F387" s="2">
        <f t="shared" si="35"/>
        <v>-2.4146717191198047E-3</v>
      </c>
      <c r="G387" s="2">
        <f t="shared" si="33"/>
        <v>-1.1304525725743135E-2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6">
        <f>TITRES_STAT!D391</f>
        <v>1.81</v>
      </c>
      <c r="C388" s="2">
        <f t="shared" si="30"/>
        <v>1.8309893984421552</v>
      </c>
      <c r="D388" s="2">
        <f t="shared" si="32"/>
        <v>1.8423041541785783</v>
      </c>
      <c r="E388" s="2">
        <f t="shared" si="31"/>
        <v>-1.1314755736423043E-2</v>
      </c>
      <c r="F388" s="2">
        <f t="shared" si="35"/>
        <v>-4.1946885225804522E-3</v>
      </c>
      <c r="G388" s="2">
        <f t="shared" si="33"/>
        <v>-7.1200672138425911E-3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6">
        <f>TITRES_STAT!D392</f>
        <v>1.81</v>
      </c>
      <c r="C389" s="2">
        <f t="shared" si="30"/>
        <v>1.8277602602202854</v>
      </c>
      <c r="D389" s="2">
        <f t="shared" si="32"/>
        <v>1.8399112538690539</v>
      </c>
      <c r="E389" s="2">
        <f t="shared" si="31"/>
        <v>-1.2150993648768482E-2</v>
      </c>
      <c r="F389" s="2">
        <f t="shared" si="35"/>
        <v>-5.7859495478180586E-3</v>
      </c>
      <c r="G389" s="2">
        <f t="shared" si="33"/>
        <v>-6.3650441009504236E-3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6">
        <f>TITRES_STAT!D393</f>
        <v>1.81</v>
      </c>
      <c r="C390" s="2">
        <f t="shared" si="30"/>
        <v>1.8234894509556261</v>
      </c>
      <c r="D390" s="2">
        <f t="shared" si="32"/>
        <v>1.837695605434309</v>
      </c>
      <c r="E390" s="2">
        <f t="shared" si="31"/>
        <v>-1.4206154478682897E-2</v>
      </c>
      <c r="F390" s="2">
        <f t="shared" si="35"/>
        <v>-7.4699905339910269E-3</v>
      </c>
      <c r="G390" s="2">
        <f t="shared" si="33"/>
        <v>-6.7361639446918706E-3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6">
        <f>TITRES_STAT!D394</f>
        <v>1.81</v>
      </c>
      <c r="C391" s="2">
        <f t="shared" si="30"/>
        <v>1.8229526123470683</v>
      </c>
      <c r="D391" s="2">
        <f t="shared" si="32"/>
        <v>1.8356440791058417</v>
      </c>
      <c r="E391" s="2">
        <f t="shared" si="31"/>
        <v>-1.2691466758773418E-2</v>
      </c>
      <c r="F391" s="2">
        <f t="shared" si="35"/>
        <v>-8.5142857789475054E-3</v>
      </c>
      <c r="G391" s="2">
        <f t="shared" si="33"/>
        <v>-4.1771809798259122E-3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6">
        <f>TITRES_STAT!D395</f>
        <v>1.8</v>
      </c>
      <c r="C392" s="2">
        <f t="shared" si="30"/>
        <v>1.8209599027552117</v>
      </c>
      <c r="D392" s="2">
        <f t="shared" si="32"/>
        <v>1.8330037769498535</v>
      </c>
      <c r="E392" s="2">
        <f t="shared" si="31"/>
        <v>-1.2043874194641813E-2</v>
      </c>
      <c r="F392" s="2">
        <f t="shared" si="35"/>
        <v>-9.2202034620863672E-3</v>
      </c>
      <c r="G392" s="2">
        <f t="shared" si="33"/>
        <v>-2.8236707325554455E-3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6">
        <f>TITRES_STAT!D396</f>
        <v>1.8</v>
      </c>
      <c r="C393" s="2">
        <f t="shared" si="30"/>
        <v>1.8208122254082562</v>
      </c>
      <c r="D393" s="2">
        <f t="shared" si="32"/>
        <v>1.8305590527313458</v>
      </c>
      <c r="E393" s="2">
        <f t="shared" si="31"/>
        <v>-9.7468273230896241E-3</v>
      </c>
      <c r="F393" s="2">
        <f t="shared" si="35"/>
        <v>-9.3255282342870199E-3</v>
      </c>
      <c r="G393" s="2">
        <f t="shared" si="33"/>
        <v>-4.2129908880260414E-4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6">
        <f>TITRES_STAT!D397</f>
        <v>1.8</v>
      </c>
      <c r="C394" s="2">
        <f t="shared" si="30"/>
        <v>1.8206872676531398</v>
      </c>
      <c r="D394" s="2">
        <f t="shared" si="32"/>
        <v>1.8282954191956906</v>
      </c>
      <c r="E394" s="2">
        <f t="shared" si="31"/>
        <v>-7.6081515425507895E-3</v>
      </c>
      <c r="F394" s="2">
        <f t="shared" si="35"/>
        <v>-8.9820528959397745E-3</v>
      </c>
      <c r="G394" s="2">
        <f t="shared" si="33"/>
        <v>1.373901353388985E-3</v>
      </c>
      <c r="H394" s="2" t="str">
        <f t="shared" si="34"/>
        <v>Sell</v>
      </c>
    </row>
    <row r="395" spans="1:8" ht="13.5" x14ac:dyDescent="0.25">
      <c r="A395" s="3">
        <f>TITRES_STAT!B398</f>
        <v>42878</v>
      </c>
      <c r="B395" s="6">
        <f>TITRES_STAT!D398</f>
        <v>1.82</v>
      </c>
      <c r="C395" s="2">
        <f t="shared" si="30"/>
        <v>1.8267353803218875</v>
      </c>
      <c r="D395" s="2">
        <f t="shared" si="32"/>
        <v>1.8276809436997135</v>
      </c>
      <c r="E395" s="2">
        <f t="shared" si="31"/>
        <v>-9.4556337782591982E-4</v>
      </c>
      <c r="F395" s="2">
        <f t="shared" si="35"/>
        <v>-7.3747549923170036E-3</v>
      </c>
      <c r="G395" s="2">
        <f t="shared" si="33"/>
        <v>6.4291916144910838E-3</v>
      </c>
      <c r="H395" s="2" t="str">
        <f t="shared" si="34"/>
        <v>Sell</v>
      </c>
    </row>
    <row r="396" spans="1:8" ht="13.5" x14ac:dyDescent="0.25">
      <c r="A396" s="3">
        <f>TITRES_STAT!B399</f>
        <v>42879</v>
      </c>
      <c r="B396" s="6">
        <f>TITRES_STAT!D399</f>
        <v>1.8</v>
      </c>
      <c r="C396" s="2">
        <f t="shared" si="30"/>
        <v>1.8256991679646741</v>
      </c>
      <c r="D396" s="2">
        <f t="shared" si="32"/>
        <v>1.8256305034256606</v>
      </c>
      <c r="E396" s="2">
        <f t="shared" si="31"/>
        <v>6.8664539013552073E-5</v>
      </c>
      <c r="F396" s="2">
        <f t="shared" si="35"/>
        <v>-5.8860710860508926E-3</v>
      </c>
      <c r="G396" s="2">
        <f t="shared" si="33"/>
        <v>5.9547356250644447E-3</v>
      </c>
      <c r="H396" s="2" t="str">
        <f t="shared" si="34"/>
        <v>Sell</v>
      </c>
    </row>
    <row r="397" spans="1:8" ht="13.5" x14ac:dyDescent="0.25">
      <c r="A397" s="3">
        <f>TITRES_STAT!B400</f>
        <v>42880</v>
      </c>
      <c r="B397" s="6">
        <f>TITRES_STAT!D400</f>
        <v>1.8</v>
      </c>
      <c r="C397" s="2">
        <f t="shared" si="30"/>
        <v>1.8232839113547243</v>
      </c>
      <c r="D397" s="2">
        <f t="shared" si="32"/>
        <v>1.8237319476163523</v>
      </c>
      <c r="E397" s="2">
        <f t="shared" si="31"/>
        <v>-4.4803626162792654E-4</v>
      </c>
      <c r="F397" s="2">
        <f t="shared" si="35"/>
        <v>-4.7984641211662998E-3</v>
      </c>
      <c r="G397" s="2">
        <f t="shared" si="33"/>
        <v>4.3504278595383732E-3</v>
      </c>
      <c r="H397" s="2" t="str">
        <f t="shared" si="34"/>
        <v>Sell</v>
      </c>
    </row>
    <row r="398" spans="1:8" ht="13.5" x14ac:dyDescent="0.25">
      <c r="A398" s="3">
        <f>TITRES_STAT!B401</f>
        <v>42881</v>
      </c>
      <c r="B398" s="6">
        <f>TITRES_STAT!D401</f>
        <v>1.8</v>
      </c>
      <c r="C398" s="2">
        <f t="shared" si="30"/>
        <v>1.8212402326847668</v>
      </c>
      <c r="D398" s="2">
        <f t="shared" si="32"/>
        <v>1.8219740255706964</v>
      </c>
      <c r="E398" s="2">
        <f t="shared" si="31"/>
        <v>-7.3379288592967384E-4</v>
      </c>
      <c r="F398" s="2">
        <f t="shared" si="35"/>
        <v>-3.9855298741189749E-3</v>
      </c>
      <c r="G398" s="2">
        <f t="shared" si="33"/>
        <v>3.2517369881893011E-3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6">
        <f>TITRES_STAT!D402</f>
        <v>1.8</v>
      </c>
      <c r="C399" s="2">
        <f t="shared" ref="C399:C462" si="36">$C$4*B389+C398*(1-$C$4)</f>
        <v>1.8195109661178797</v>
      </c>
      <c r="D399" s="2">
        <f t="shared" si="32"/>
        <v>1.8203463199728671</v>
      </c>
      <c r="E399" s="2">
        <f t="shared" si="31"/>
        <v>-8.3535385498745285E-4</v>
      </c>
      <c r="F399" s="2">
        <f t="shared" si="35"/>
        <v>-3.3554946702926709E-3</v>
      </c>
      <c r="G399" s="2">
        <f t="shared" si="33"/>
        <v>2.520140815305218E-3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6">
        <f>TITRES_STAT!D403</f>
        <v>1.8</v>
      </c>
      <c r="C400" s="2">
        <f t="shared" si="36"/>
        <v>1.8180477405612829</v>
      </c>
      <c r="D400" s="2">
        <f t="shared" si="32"/>
        <v>1.818839185160062</v>
      </c>
      <c r="E400" s="2">
        <f t="shared" si="31"/>
        <v>-7.9144459877911189E-4</v>
      </c>
      <c r="F400" s="2">
        <f t="shared" si="35"/>
        <v>-2.8426846559899592E-3</v>
      </c>
      <c r="G400" s="2">
        <f t="shared" si="33"/>
        <v>2.0512400572108474E-3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6">
        <f>TITRES_STAT!D404</f>
        <v>1.83</v>
      </c>
      <c r="C401" s="2">
        <f t="shared" si="36"/>
        <v>1.8168096266287779</v>
      </c>
      <c r="D401" s="2">
        <f t="shared" si="32"/>
        <v>1.8196659121852425</v>
      </c>
      <c r="E401" s="2">
        <f t="shared" si="31"/>
        <v>-2.8562855564646661E-3</v>
      </c>
      <c r="F401" s="2">
        <f t="shared" si="35"/>
        <v>-2.8454048360849007E-3</v>
      </c>
      <c r="G401" s="2">
        <f t="shared" si="33"/>
        <v>-1.0880720379765393E-5</v>
      </c>
      <c r="H401" s="2" t="str">
        <f t="shared" si="34"/>
        <v>Hold</v>
      </c>
    </row>
    <row r="402" spans="1:8" ht="13.5" x14ac:dyDescent="0.25">
      <c r="A402" s="3">
        <f>TITRES_STAT!B405</f>
        <v>42887</v>
      </c>
      <c r="B402" s="6">
        <f>TITRES_STAT!D405</f>
        <v>1.83</v>
      </c>
      <c r="C402" s="2">
        <f t="shared" si="36"/>
        <v>1.8142235302243503</v>
      </c>
      <c r="D402" s="2">
        <f t="shared" si="32"/>
        <v>1.8204314001715209</v>
      </c>
      <c r="E402" s="2">
        <f t="shared" si="31"/>
        <v>-6.2078699471705967E-3</v>
      </c>
      <c r="F402" s="2">
        <f t="shared" si="35"/>
        <v>-3.51789785830204E-3</v>
      </c>
      <c r="G402" s="2">
        <f t="shared" si="33"/>
        <v>-2.6899720888685567E-3</v>
      </c>
      <c r="H402" s="2" t="str">
        <f t="shared" si="34"/>
        <v>Hold</v>
      </c>
    </row>
    <row r="403" spans="1:8" ht="13.5" x14ac:dyDescent="0.25">
      <c r="A403" s="3">
        <f>TITRES_STAT!B406</f>
        <v>42888</v>
      </c>
      <c r="B403" s="6">
        <f>TITRES_STAT!D406</f>
        <v>1.83</v>
      </c>
      <c r="C403" s="2">
        <f t="shared" si="36"/>
        <v>1.8120352948052196</v>
      </c>
      <c r="D403" s="2">
        <f t="shared" si="32"/>
        <v>1.8211401853440008</v>
      </c>
      <c r="E403" s="2">
        <f t="shared" si="31"/>
        <v>-9.1048905387811629E-3</v>
      </c>
      <c r="F403" s="2">
        <f t="shared" si="35"/>
        <v>-4.6352963943978647E-3</v>
      </c>
      <c r="G403" s="2">
        <f t="shared" si="33"/>
        <v>-4.4695941443832982E-3</v>
      </c>
      <c r="H403" s="2" t="str">
        <f t="shared" si="34"/>
        <v>Hold</v>
      </c>
    </row>
    <row r="404" spans="1:8" ht="13.5" x14ac:dyDescent="0.25">
      <c r="A404" s="3">
        <f>TITRES_STAT!B407</f>
        <v>42891</v>
      </c>
      <c r="B404" s="6">
        <f>TITRES_STAT!D407</f>
        <v>1.83</v>
      </c>
      <c r="C404" s="2">
        <f t="shared" si="36"/>
        <v>1.810183710989032</v>
      </c>
      <c r="D404" s="2">
        <f t="shared" si="32"/>
        <v>1.821796467911112</v>
      </c>
      <c r="E404" s="2">
        <f t="shared" si="31"/>
        <v>-1.1612756922080081E-2</v>
      </c>
      <c r="F404" s="2">
        <f t="shared" si="35"/>
        <v>-6.030788499934308E-3</v>
      </c>
      <c r="G404" s="2">
        <f t="shared" si="33"/>
        <v>-5.5819684221457729E-3</v>
      </c>
      <c r="H404" s="2" t="str">
        <f t="shared" si="34"/>
        <v>Hold</v>
      </c>
    </row>
    <row r="405" spans="1:8" ht="13.5" x14ac:dyDescent="0.25">
      <c r="A405" s="3">
        <f>TITRES_STAT!B408</f>
        <v>42892</v>
      </c>
      <c r="B405" s="6">
        <f>TITRES_STAT!D408</f>
        <v>1.82</v>
      </c>
      <c r="C405" s="2">
        <f t="shared" si="36"/>
        <v>1.8116939092984117</v>
      </c>
      <c r="D405" s="2">
        <f t="shared" si="32"/>
        <v>1.8216633962139925</v>
      </c>
      <c r="E405" s="2">
        <f t="shared" si="31"/>
        <v>-9.9694869155808608E-3</v>
      </c>
      <c r="F405" s="2">
        <f t="shared" si="35"/>
        <v>-6.8185281830636189E-3</v>
      </c>
      <c r="G405" s="2">
        <f t="shared" si="33"/>
        <v>-3.1509587325172419E-3</v>
      </c>
      <c r="H405" s="2" t="str">
        <f t="shared" si="34"/>
        <v>Hold</v>
      </c>
    </row>
    <row r="406" spans="1:8" ht="13.5" x14ac:dyDescent="0.25">
      <c r="A406" s="3">
        <f>TITRES_STAT!B409</f>
        <v>42893</v>
      </c>
      <c r="B406" s="6">
        <f>TITRES_STAT!D409</f>
        <v>1.8</v>
      </c>
      <c r="C406" s="2">
        <f t="shared" si="36"/>
        <v>1.8098948463294251</v>
      </c>
      <c r="D406" s="2">
        <f t="shared" si="32"/>
        <v>1.8200587001981412</v>
      </c>
      <c r="E406" s="2">
        <f t="shared" si="31"/>
        <v>-1.01638538687161E-2</v>
      </c>
      <c r="F406" s="2">
        <f t="shared" si="35"/>
        <v>-7.487593320194115E-3</v>
      </c>
      <c r="G406" s="2">
        <f t="shared" si="33"/>
        <v>-2.6762605485219845E-3</v>
      </c>
      <c r="H406" s="2" t="str">
        <f t="shared" si="34"/>
        <v>Hold</v>
      </c>
    </row>
    <row r="407" spans="1:8" ht="13.5" x14ac:dyDescent="0.25">
      <c r="A407" s="3">
        <f>TITRES_STAT!B410</f>
        <v>42894</v>
      </c>
      <c r="B407" s="6">
        <f>TITRES_STAT!D410</f>
        <v>1.8</v>
      </c>
      <c r="C407" s="2">
        <f t="shared" si="36"/>
        <v>1.8083725622787443</v>
      </c>
      <c r="D407" s="2">
        <f t="shared" si="32"/>
        <v>1.8185728705538344</v>
      </c>
      <c r="E407" s="2">
        <f t="shared" si="31"/>
        <v>-1.0200308275090109E-2</v>
      </c>
      <c r="F407" s="2">
        <f t="shared" si="35"/>
        <v>-8.030136311173313E-3</v>
      </c>
      <c r="G407" s="2">
        <f t="shared" si="33"/>
        <v>-2.1701719639167956E-3</v>
      </c>
      <c r="H407" s="2" t="str">
        <f t="shared" si="34"/>
        <v>Hold</v>
      </c>
    </row>
    <row r="408" spans="1:8" ht="13.5" x14ac:dyDescent="0.25">
      <c r="A408" s="3">
        <f>TITRES_STAT!B411</f>
        <v>42895</v>
      </c>
      <c r="B408" s="6">
        <f>TITRES_STAT!D411</f>
        <v>1.8</v>
      </c>
      <c r="C408" s="2">
        <f t="shared" si="36"/>
        <v>1.8070844757743223</v>
      </c>
      <c r="D408" s="2">
        <f t="shared" si="32"/>
        <v>1.8171971023646616</v>
      </c>
      <c r="E408" s="2">
        <f t="shared" si="31"/>
        <v>-1.0112626590339291E-2</v>
      </c>
      <c r="F408" s="2">
        <f t="shared" si="35"/>
        <v>-8.44663436700651E-3</v>
      </c>
      <c r="G408" s="2">
        <f t="shared" si="33"/>
        <v>-1.6659922233327809E-3</v>
      </c>
      <c r="H408" s="2" t="str">
        <f t="shared" si="34"/>
        <v>Hold</v>
      </c>
    </row>
    <row r="409" spans="1:8" ht="13.5" x14ac:dyDescent="0.25">
      <c r="A409" s="3">
        <f>TITRES_STAT!B412</f>
        <v>42898</v>
      </c>
      <c r="B409" s="6">
        <f>TITRES_STAT!D412</f>
        <v>1.8</v>
      </c>
      <c r="C409" s="2">
        <f t="shared" si="36"/>
        <v>1.8059945564244266</v>
      </c>
      <c r="D409" s="2">
        <f t="shared" si="32"/>
        <v>1.8159232429302421</v>
      </c>
      <c r="E409" s="2">
        <f t="shared" si="31"/>
        <v>-9.928686505815465E-3</v>
      </c>
      <c r="F409" s="2">
        <f t="shared" si="35"/>
        <v>-8.7430447947683017E-3</v>
      </c>
      <c r="G409" s="2">
        <f t="shared" si="33"/>
        <v>-1.1856417110471633E-3</v>
      </c>
      <c r="H409" s="2" t="str">
        <f t="shared" si="34"/>
        <v>Hold</v>
      </c>
    </row>
    <row r="410" spans="1:8" ht="13.5" x14ac:dyDescent="0.25">
      <c r="A410" s="3">
        <f>TITRES_STAT!B413</f>
        <v>42899</v>
      </c>
      <c r="B410" s="6">
        <f>TITRES_STAT!D413</f>
        <v>1.78</v>
      </c>
      <c r="C410" s="2">
        <f t="shared" si="36"/>
        <v>1.8050723169745146</v>
      </c>
      <c r="D410" s="2">
        <f t="shared" si="32"/>
        <v>1.8132622619724463</v>
      </c>
      <c r="E410" s="2">
        <f t="shared" si="31"/>
        <v>-8.1899449979316863E-3</v>
      </c>
      <c r="F410" s="2">
        <f t="shared" si="35"/>
        <v>-8.6324248354009789E-3</v>
      </c>
      <c r="G410" s="2">
        <f t="shared" si="33"/>
        <v>4.4247983746929266E-4</v>
      </c>
      <c r="H410" s="2" t="str">
        <f t="shared" si="34"/>
        <v>Sell</v>
      </c>
    </row>
    <row r="411" spans="1:8" ht="13.5" x14ac:dyDescent="0.25">
      <c r="A411" s="3">
        <f>TITRES_STAT!B414</f>
        <v>42900</v>
      </c>
      <c r="B411" s="6">
        <f>TITRES_STAT!D414</f>
        <v>1.8</v>
      </c>
      <c r="C411" s="2">
        <f t="shared" si="36"/>
        <v>1.8089073451322817</v>
      </c>
      <c r="D411" s="2">
        <f t="shared" si="32"/>
        <v>1.8122798721967095</v>
      </c>
      <c r="E411" s="2">
        <f t="shared" si="31"/>
        <v>-3.3725270644278105E-3</v>
      </c>
      <c r="F411" s="2">
        <f t="shared" si="35"/>
        <v>-7.5804452812063454E-3</v>
      </c>
      <c r="G411" s="2">
        <f t="shared" si="33"/>
        <v>4.207918216778535E-3</v>
      </c>
      <c r="H411" s="2" t="str">
        <f t="shared" si="34"/>
        <v>Sell</v>
      </c>
    </row>
    <row r="412" spans="1:8" ht="13.5" x14ac:dyDescent="0.25">
      <c r="A412" s="3">
        <f>TITRES_STAT!B415</f>
        <v>42901</v>
      </c>
      <c r="B412" s="6">
        <f>TITRES_STAT!D415</f>
        <v>1.78</v>
      </c>
      <c r="C412" s="2">
        <f t="shared" si="36"/>
        <v>1.8121523689580845</v>
      </c>
      <c r="D412" s="2">
        <f t="shared" si="32"/>
        <v>1.8098887705525089</v>
      </c>
      <c r="E412" s="2">
        <f t="shared" ref="E412:E475" si="37">C412-D412</f>
        <v>2.2635984055756619E-3</v>
      </c>
      <c r="F412" s="2">
        <f t="shared" si="35"/>
        <v>-5.6116365438499448E-3</v>
      </c>
      <c r="G412" s="2">
        <f t="shared" si="33"/>
        <v>7.8752349494256059E-3</v>
      </c>
      <c r="H412" s="2" t="str">
        <f t="shared" si="34"/>
        <v>Sell</v>
      </c>
    </row>
    <row r="413" spans="1:8" ht="13.5" x14ac:dyDescent="0.25">
      <c r="A413" s="3">
        <f>TITRES_STAT!B416</f>
        <v>42902</v>
      </c>
      <c r="B413" s="6">
        <f>TITRES_STAT!D416</f>
        <v>1.78</v>
      </c>
      <c r="C413" s="2">
        <f t="shared" si="36"/>
        <v>1.8148981583491484</v>
      </c>
      <c r="D413" s="2">
        <f t="shared" ref="D413:D476" si="38">$D$4*B413+(1-$D$4)*D412</f>
        <v>1.8076747875486194</v>
      </c>
      <c r="E413" s="2">
        <f t="shared" si="37"/>
        <v>7.2233708005289277E-3</v>
      </c>
      <c r="F413" s="2">
        <f t="shared" si="35"/>
        <v>-3.0446350749741705E-3</v>
      </c>
      <c r="G413" s="2">
        <f t="shared" si="33"/>
        <v>1.0268005875503097E-2</v>
      </c>
      <c r="H413" s="2" t="str">
        <f t="shared" si="34"/>
        <v>Sell</v>
      </c>
    </row>
    <row r="414" spans="1:8" ht="13.5" x14ac:dyDescent="0.25">
      <c r="A414" s="3">
        <f>TITRES_STAT!B417</f>
        <v>42905</v>
      </c>
      <c r="B414" s="6">
        <f>TITRES_STAT!D417</f>
        <v>1.78</v>
      </c>
      <c r="C414" s="2">
        <f t="shared" si="36"/>
        <v>1.8172215186031255</v>
      </c>
      <c r="D414" s="2">
        <f t="shared" si="38"/>
        <v>1.8056248032857587</v>
      </c>
      <c r="E414" s="2">
        <f t="shared" si="37"/>
        <v>1.1596715317366835E-2</v>
      </c>
      <c r="F414" s="2">
        <f t="shared" si="35"/>
        <v>-1.1636499650596963E-4</v>
      </c>
      <c r="G414" s="2">
        <f t="shared" si="33"/>
        <v>1.1713080313872803E-2</v>
      </c>
      <c r="H414" s="2" t="str">
        <f t="shared" si="34"/>
        <v>Sell</v>
      </c>
    </row>
    <row r="415" spans="1:8" ht="13.5" x14ac:dyDescent="0.25">
      <c r="A415" s="3">
        <f>TITRES_STAT!B418</f>
        <v>42906</v>
      </c>
      <c r="B415" s="6">
        <f>TITRES_STAT!D418</f>
        <v>1.73</v>
      </c>
      <c r="C415" s="2">
        <f t="shared" si="36"/>
        <v>1.8176489772795679</v>
      </c>
      <c r="D415" s="2">
        <f t="shared" si="38"/>
        <v>1.8000229660053322</v>
      </c>
      <c r="E415" s="2">
        <f t="shared" si="37"/>
        <v>1.7626011274235687E-2</v>
      </c>
      <c r="F415" s="2">
        <f t="shared" si="35"/>
        <v>3.4321102576423618E-3</v>
      </c>
      <c r="G415" s="2">
        <f t="shared" si="33"/>
        <v>1.4193901016593326E-2</v>
      </c>
      <c r="H415" s="2" t="str">
        <f t="shared" si="34"/>
        <v>Sell</v>
      </c>
    </row>
    <row r="416" spans="1:8" ht="13.5" x14ac:dyDescent="0.25">
      <c r="A416" s="3">
        <f>TITRES_STAT!B419</f>
        <v>42907</v>
      </c>
      <c r="B416" s="6">
        <f>TITRES_STAT!D419</f>
        <v>1.78</v>
      </c>
      <c r="C416" s="2">
        <f t="shared" si="36"/>
        <v>1.814933750005788</v>
      </c>
      <c r="D416" s="2">
        <f t="shared" si="38"/>
        <v>1.7985397833382706</v>
      </c>
      <c r="E416" s="2">
        <f t="shared" si="37"/>
        <v>1.6393966667517468E-2</v>
      </c>
      <c r="F416" s="2">
        <f t="shared" si="35"/>
        <v>6.0244815396173837E-3</v>
      </c>
      <c r="G416" s="2">
        <f t="shared" si="33"/>
        <v>1.0369485127900084E-2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6">
        <f>TITRES_STAT!D420</f>
        <v>1.8</v>
      </c>
      <c r="C417" s="2">
        <f t="shared" si="36"/>
        <v>1.8126362500048976</v>
      </c>
      <c r="D417" s="2">
        <f t="shared" si="38"/>
        <v>1.7986479475354358</v>
      </c>
      <c r="E417" s="2">
        <f t="shared" si="37"/>
        <v>1.3988302469461811E-2</v>
      </c>
      <c r="F417" s="2">
        <f t="shared" si="35"/>
        <v>7.6172457255862698E-3</v>
      </c>
      <c r="G417" s="2">
        <f t="shared" si="33"/>
        <v>6.371056743875541E-3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6">
        <f>TITRES_STAT!D421</f>
        <v>1.8</v>
      </c>
      <c r="C418" s="2">
        <f t="shared" si="36"/>
        <v>1.8106922115426056</v>
      </c>
      <c r="D418" s="2">
        <f t="shared" si="38"/>
        <v>1.7987480995698479</v>
      </c>
      <c r="E418" s="2">
        <f t="shared" si="37"/>
        <v>1.1944111972757687E-2</v>
      </c>
      <c r="F418" s="2">
        <f t="shared" si="35"/>
        <v>8.4826189750205547E-3</v>
      </c>
      <c r="G418" s="2">
        <f t="shared" si="33"/>
        <v>3.4614929977371325E-3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6">
        <f>TITRES_STAT!D422</f>
        <v>1.8</v>
      </c>
      <c r="C419" s="2">
        <f t="shared" si="36"/>
        <v>1.8090472559206665</v>
      </c>
      <c r="D419" s="2">
        <f t="shared" si="38"/>
        <v>1.7988408329350443</v>
      </c>
      <c r="E419" s="2">
        <f t="shared" si="37"/>
        <v>1.0206422985622243E-2</v>
      </c>
      <c r="F419" s="2">
        <f t="shared" si="35"/>
        <v>8.8273797771408931E-3</v>
      </c>
      <c r="G419" s="2">
        <f t="shared" si="33"/>
        <v>1.3790432084813502E-3</v>
      </c>
      <c r="H419" s="2" t="str">
        <f t="shared" si="34"/>
        <v>Sell</v>
      </c>
    </row>
    <row r="420" spans="1:8" ht="13.5" x14ac:dyDescent="0.25">
      <c r="A420" s="3">
        <f>TITRES_STAT!B423</f>
        <v>42915</v>
      </c>
      <c r="B420" s="6">
        <f>TITRES_STAT!D423</f>
        <v>1.8</v>
      </c>
      <c r="C420" s="2">
        <f t="shared" si="36"/>
        <v>1.8045784473174871</v>
      </c>
      <c r="D420" s="2">
        <f t="shared" si="38"/>
        <v>1.7989266971620781</v>
      </c>
      <c r="E420" s="2">
        <f t="shared" si="37"/>
        <v>5.6517501554089744E-3</v>
      </c>
      <c r="F420" s="2">
        <f t="shared" si="35"/>
        <v>8.1922538527945104E-3</v>
      </c>
      <c r="G420" s="2">
        <f t="shared" ref="G420:G483" si="39">E420-F420</f>
        <v>-2.540503697385536E-3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42916</v>
      </c>
      <c r="B421" s="6">
        <f>TITRES_STAT!D424</f>
        <v>1.8</v>
      </c>
      <c r="C421" s="2">
        <f t="shared" si="36"/>
        <v>1.8038740708071046</v>
      </c>
      <c r="D421" s="2">
        <f t="shared" si="38"/>
        <v>1.7990062010759982</v>
      </c>
      <c r="E421" s="2">
        <f t="shared" si="37"/>
        <v>4.8678697311064223E-3</v>
      </c>
      <c r="F421" s="2">
        <f t="shared" ref="F421:F484" si="41">(E421*(2/(10)))+((1-(2/10))*F420)</f>
        <v>7.5273770284568931E-3</v>
      </c>
      <c r="G421" s="2">
        <f t="shared" si="39"/>
        <v>-2.6595072973504708E-3</v>
      </c>
      <c r="H421" s="2" t="str">
        <f t="shared" si="40"/>
        <v>Hold</v>
      </c>
    </row>
    <row r="422" spans="1:8" ht="13.5" x14ac:dyDescent="0.25">
      <c r="A422" s="3">
        <f>TITRES_STAT!B425</f>
        <v>42919</v>
      </c>
      <c r="B422" s="6">
        <f>TITRES_STAT!D425</f>
        <v>1.8</v>
      </c>
      <c r="C422" s="2">
        <f t="shared" si="36"/>
        <v>1.8002011368367807</v>
      </c>
      <c r="D422" s="2">
        <f t="shared" si="38"/>
        <v>1.7990798158111094</v>
      </c>
      <c r="E422" s="2">
        <f t="shared" si="37"/>
        <v>1.1213210256713069E-3</v>
      </c>
      <c r="F422" s="2">
        <f t="shared" si="41"/>
        <v>6.2461658278997762E-3</v>
      </c>
      <c r="G422" s="2">
        <f t="shared" si="39"/>
        <v>-5.1248448022284693E-3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6">
        <f>TITRES_STAT!D426</f>
        <v>1.8</v>
      </c>
      <c r="C423" s="2">
        <f t="shared" si="36"/>
        <v>1.7970932696311221</v>
      </c>
      <c r="D423" s="2">
        <f t="shared" si="38"/>
        <v>1.7991479776028791</v>
      </c>
      <c r="E423" s="2">
        <f t="shared" si="37"/>
        <v>-2.0547079717569972E-3</v>
      </c>
      <c r="F423" s="2">
        <f t="shared" si="41"/>
        <v>4.5859910679684219E-3</v>
      </c>
      <c r="G423" s="2">
        <f t="shared" si="39"/>
        <v>-6.640699039725419E-3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6">
        <f>TITRES_STAT!D427</f>
        <v>1.8</v>
      </c>
      <c r="C424" s="2">
        <f t="shared" si="36"/>
        <v>1.7944635358417187</v>
      </c>
      <c r="D424" s="2">
        <f t="shared" si="38"/>
        <v>1.7992110903730363</v>
      </c>
      <c r="E424" s="2">
        <f t="shared" si="37"/>
        <v>-4.7475545313175882E-3</v>
      </c>
      <c r="F424" s="2">
        <f t="shared" si="41"/>
        <v>2.7192819481112202E-3</v>
      </c>
      <c r="G424" s="2">
        <f t="shared" si="39"/>
        <v>-7.4668364794288084E-3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6">
        <f>TITRES_STAT!D428</f>
        <v>1.81</v>
      </c>
      <c r="C425" s="2">
        <f t="shared" si="36"/>
        <v>1.7845460687891466</v>
      </c>
      <c r="D425" s="2">
        <f t="shared" si="38"/>
        <v>1.8000102688639223</v>
      </c>
      <c r="E425" s="2">
        <f t="shared" si="37"/>
        <v>-1.546420007477578E-2</v>
      </c>
      <c r="F425" s="2">
        <f t="shared" si="41"/>
        <v>-9.1741445646618004E-4</v>
      </c>
      <c r="G425" s="2">
        <f t="shared" si="39"/>
        <v>-1.4546785618309601E-2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6">
        <f>TITRES_STAT!D429</f>
        <v>1.8</v>
      </c>
      <c r="C426" s="2">
        <f t="shared" si="36"/>
        <v>1.7838466735908163</v>
      </c>
      <c r="D426" s="2">
        <f t="shared" si="38"/>
        <v>1.8000095082073355</v>
      </c>
      <c r="E426" s="2">
        <f t="shared" si="37"/>
        <v>-1.6162834616519239E-2</v>
      </c>
      <c r="F426" s="2">
        <f t="shared" si="41"/>
        <v>-3.9664984884767917E-3</v>
      </c>
      <c r="G426" s="2">
        <f t="shared" si="39"/>
        <v>-1.2196336128042447E-2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6">
        <f>TITRES_STAT!D430</f>
        <v>1.78</v>
      </c>
      <c r="C427" s="2">
        <f t="shared" si="36"/>
        <v>1.7863318007306908</v>
      </c>
      <c r="D427" s="2">
        <f t="shared" si="38"/>
        <v>1.7985273224141995</v>
      </c>
      <c r="E427" s="2">
        <f t="shared" si="37"/>
        <v>-1.2195521683508792E-2</v>
      </c>
      <c r="F427" s="2">
        <f t="shared" si="41"/>
        <v>-5.6123031274831923E-3</v>
      </c>
      <c r="G427" s="2">
        <f t="shared" si="39"/>
        <v>-6.5832185560255998E-3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6">
        <f>TITRES_STAT!D431</f>
        <v>1.78</v>
      </c>
      <c r="C428" s="2">
        <f t="shared" si="36"/>
        <v>1.788434600618277</v>
      </c>
      <c r="D428" s="2">
        <f t="shared" si="38"/>
        <v>1.797154928161296</v>
      </c>
      <c r="E428" s="2">
        <f t="shared" si="37"/>
        <v>-8.7203275430189908E-3</v>
      </c>
      <c r="F428" s="2">
        <f t="shared" si="41"/>
        <v>-6.2339080105903522E-3</v>
      </c>
      <c r="G428" s="2">
        <f t="shared" si="39"/>
        <v>-2.4864195324286386E-3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6">
        <f>TITRES_STAT!D432</f>
        <v>1.78</v>
      </c>
      <c r="C429" s="2">
        <f t="shared" si="36"/>
        <v>1.7902138928308498</v>
      </c>
      <c r="D429" s="2">
        <f t="shared" si="38"/>
        <v>1.7958841927419407</v>
      </c>
      <c r="E429" s="2">
        <f t="shared" si="37"/>
        <v>-5.6702999110909147E-3</v>
      </c>
      <c r="F429" s="2">
        <f t="shared" si="41"/>
        <v>-6.121186390690465E-3</v>
      </c>
      <c r="G429" s="2">
        <f t="shared" si="39"/>
        <v>4.5088647959955035E-4</v>
      </c>
      <c r="H429" s="2" t="str">
        <f t="shared" si="40"/>
        <v>Sell</v>
      </c>
    </row>
    <row r="430" spans="1:8" ht="13.5" x14ac:dyDescent="0.25">
      <c r="A430" s="3">
        <f>TITRES_STAT!B433</f>
        <v>42929</v>
      </c>
      <c r="B430" s="6">
        <f>TITRES_STAT!D433</f>
        <v>1.8</v>
      </c>
      <c r="C430" s="2">
        <f t="shared" si="36"/>
        <v>1.7917194477799496</v>
      </c>
      <c r="D430" s="2">
        <f t="shared" si="38"/>
        <v>1.7961890673536487</v>
      </c>
      <c r="E430" s="2">
        <f t="shared" si="37"/>
        <v>-4.4696195736990685E-3</v>
      </c>
      <c r="F430" s="2">
        <f t="shared" si="41"/>
        <v>-5.7908730272921861E-3</v>
      </c>
      <c r="G430" s="2">
        <f t="shared" si="39"/>
        <v>1.3212534535931176E-3</v>
      </c>
      <c r="H430" s="2" t="str">
        <f t="shared" si="40"/>
        <v>Sell</v>
      </c>
    </row>
    <row r="431" spans="1:8" ht="13.5" x14ac:dyDescent="0.25">
      <c r="A431" s="3">
        <f>TITRES_STAT!B434</f>
        <v>42930</v>
      </c>
      <c r="B431" s="6">
        <f>TITRES_STAT!D434</f>
        <v>1.8</v>
      </c>
      <c r="C431" s="2">
        <f t="shared" si="36"/>
        <v>1.7929933788907264</v>
      </c>
      <c r="D431" s="2">
        <f t="shared" si="38"/>
        <v>1.7964713586607859</v>
      </c>
      <c r="E431" s="2">
        <f t="shared" si="37"/>
        <v>-3.4779797700594806E-3</v>
      </c>
      <c r="F431" s="2">
        <f t="shared" si="41"/>
        <v>-5.3282943758456453E-3</v>
      </c>
      <c r="G431" s="2">
        <f t="shared" si="39"/>
        <v>1.8503146057861648E-3</v>
      </c>
      <c r="H431" s="2" t="str">
        <f t="shared" si="40"/>
        <v>Sell</v>
      </c>
    </row>
    <row r="432" spans="1:8" ht="13.5" x14ac:dyDescent="0.25">
      <c r="A432" s="3">
        <f>TITRES_STAT!B435</f>
        <v>42933</v>
      </c>
      <c r="B432" s="6">
        <f>TITRES_STAT!D435</f>
        <v>1.76</v>
      </c>
      <c r="C432" s="2">
        <f t="shared" si="36"/>
        <v>1.7940713205998455</v>
      </c>
      <c r="D432" s="2">
        <f t="shared" si="38"/>
        <v>1.7937697765377649</v>
      </c>
      <c r="E432" s="2">
        <f t="shared" si="37"/>
        <v>3.0154406208060536E-4</v>
      </c>
      <c r="F432" s="2">
        <f t="shared" si="41"/>
        <v>-4.2023266882603959E-3</v>
      </c>
      <c r="G432" s="2">
        <f t="shared" si="39"/>
        <v>4.5038707503410012E-3</v>
      </c>
      <c r="H432" s="2" t="str">
        <f t="shared" si="40"/>
        <v>Sell</v>
      </c>
    </row>
    <row r="433" spans="1:8" ht="13.5" x14ac:dyDescent="0.25">
      <c r="A433" s="3">
        <f>TITRES_STAT!B436</f>
        <v>42934</v>
      </c>
      <c r="B433" s="6">
        <f>TITRES_STAT!D436</f>
        <v>1.76</v>
      </c>
      <c r="C433" s="2">
        <f t="shared" si="36"/>
        <v>1.7949834251229464</v>
      </c>
      <c r="D433" s="2">
        <f t="shared" si="38"/>
        <v>1.7912683116090418</v>
      </c>
      <c r="E433" s="2">
        <f t="shared" si="37"/>
        <v>3.7151135139046332E-3</v>
      </c>
      <c r="F433" s="2">
        <f t="shared" si="41"/>
        <v>-2.6188386478273903E-3</v>
      </c>
      <c r="G433" s="2">
        <f t="shared" si="39"/>
        <v>6.3339521617320239E-3</v>
      </c>
      <c r="H433" s="2" t="str">
        <f t="shared" si="40"/>
        <v>Sell</v>
      </c>
    </row>
    <row r="434" spans="1:8" ht="13.5" x14ac:dyDescent="0.25">
      <c r="A434" s="3">
        <f>TITRES_STAT!B437</f>
        <v>42935</v>
      </c>
      <c r="B434" s="6">
        <f>TITRES_STAT!D437</f>
        <v>1.76</v>
      </c>
      <c r="C434" s="2">
        <f t="shared" si="36"/>
        <v>1.7957552058732622</v>
      </c>
      <c r="D434" s="2">
        <f t="shared" si="38"/>
        <v>1.7889521403787425</v>
      </c>
      <c r="E434" s="2">
        <f t="shared" si="37"/>
        <v>6.8030654945197E-3</v>
      </c>
      <c r="F434" s="2">
        <f t="shared" si="41"/>
        <v>-7.344578193579723E-4</v>
      </c>
      <c r="G434" s="2">
        <f t="shared" si="39"/>
        <v>7.5375233138776721E-3</v>
      </c>
      <c r="H434" s="2" t="str">
        <f t="shared" si="40"/>
        <v>Sell</v>
      </c>
    </row>
    <row r="435" spans="1:8" ht="13.5" x14ac:dyDescent="0.25">
      <c r="A435" s="3">
        <f>TITRES_STAT!B438</f>
        <v>42936</v>
      </c>
      <c r="B435" s="6">
        <f>TITRES_STAT!D438</f>
        <v>1.8</v>
      </c>
      <c r="C435" s="2">
        <f t="shared" si="36"/>
        <v>1.7979467126619912</v>
      </c>
      <c r="D435" s="2">
        <f t="shared" si="38"/>
        <v>1.7897705003506874</v>
      </c>
      <c r="E435" s="2">
        <f t="shared" si="37"/>
        <v>8.1762123113038321E-3</v>
      </c>
      <c r="F435" s="2">
        <f t="shared" si="41"/>
        <v>1.0476762067743884E-3</v>
      </c>
      <c r="G435" s="2">
        <f t="shared" si="39"/>
        <v>7.1285361045294437E-3</v>
      </c>
      <c r="H435" s="2" t="str">
        <f t="shared" si="40"/>
        <v>Sell</v>
      </c>
    </row>
    <row r="436" spans="1:8" ht="13.5" x14ac:dyDescent="0.25">
      <c r="A436" s="3">
        <f>TITRES_STAT!B439</f>
        <v>42937</v>
      </c>
      <c r="B436" s="6">
        <f>TITRES_STAT!D439</f>
        <v>1.8</v>
      </c>
      <c r="C436" s="2">
        <f t="shared" si="36"/>
        <v>1.7982626030216848</v>
      </c>
      <c r="D436" s="2">
        <f t="shared" si="38"/>
        <v>1.7905282410654513</v>
      </c>
      <c r="E436" s="2">
        <f t="shared" si="37"/>
        <v>7.7343619562335597E-3</v>
      </c>
      <c r="F436" s="2">
        <f t="shared" si="41"/>
        <v>2.3850133566662227E-3</v>
      </c>
      <c r="G436" s="2">
        <f t="shared" si="39"/>
        <v>5.349348599567337E-3</v>
      </c>
      <c r="H436" s="2" t="str">
        <f t="shared" si="40"/>
        <v>Sell</v>
      </c>
    </row>
    <row r="437" spans="1:8" ht="13.5" x14ac:dyDescent="0.25">
      <c r="A437" s="3">
        <f>TITRES_STAT!B440</f>
        <v>42940</v>
      </c>
      <c r="B437" s="6">
        <f>TITRES_STAT!D440</f>
        <v>1.8</v>
      </c>
      <c r="C437" s="2">
        <f t="shared" si="36"/>
        <v>1.7954529717875796</v>
      </c>
      <c r="D437" s="2">
        <f t="shared" si="38"/>
        <v>1.7912298528383808</v>
      </c>
      <c r="E437" s="2">
        <f t="shared" si="37"/>
        <v>4.2231189491988008E-3</v>
      </c>
      <c r="F437" s="2">
        <f t="shared" si="41"/>
        <v>2.7526344751727383E-3</v>
      </c>
      <c r="G437" s="2">
        <f t="shared" si="39"/>
        <v>1.4704844740260625E-3</v>
      </c>
      <c r="H437" s="2" t="str">
        <f t="shared" si="40"/>
        <v>Sell</v>
      </c>
    </row>
    <row r="438" spans="1:8" ht="13.5" x14ac:dyDescent="0.25">
      <c r="A438" s="3">
        <f>TITRES_STAT!B441</f>
        <v>42942</v>
      </c>
      <c r="B438" s="6">
        <f>TITRES_STAT!D441</f>
        <v>1.81</v>
      </c>
      <c r="C438" s="2">
        <f t="shared" si="36"/>
        <v>1.7930755915125673</v>
      </c>
      <c r="D438" s="2">
        <f t="shared" si="38"/>
        <v>1.7926202341096118</v>
      </c>
      <c r="E438" s="2">
        <f t="shared" si="37"/>
        <v>4.5535740295554739E-4</v>
      </c>
      <c r="F438" s="2">
        <f t="shared" si="41"/>
        <v>2.2931790607292999E-3</v>
      </c>
      <c r="G438" s="2">
        <f t="shared" si="39"/>
        <v>-1.8378216577737525E-3</v>
      </c>
      <c r="H438" s="2" t="str">
        <f t="shared" si="40"/>
        <v>Hold</v>
      </c>
    </row>
    <row r="439" spans="1:8" ht="13.5" x14ac:dyDescent="0.25">
      <c r="A439" s="3">
        <f>TITRES_STAT!B442</f>
        <v>42943</v>
      </c>
      <c r="B439" s="6">
        <f>TITRES_STAT!D442</f>
        <v>1.81</v>
      </c>
      <c r="C439" s="2">
        <f t="shared" si="36"/>
        <v>1.7910639620490953</v>
      </c>
      <c r="D439" s="2">
        <f t="shared" si="38"/>
        <v>1.7939076241755665</v>
      </c>
      <c r="E439" s="2">
        <f t="shared" si="37"/>
        <v>-2.8436621264711359E-3</v>
      </c>
      <c r="F439" s="2">
        <f t="shared" si="41"/>
        <v>1.2658108232892129E-3</v>
      </c>
      <c r="G439" s="2">
        <f t="shared" si="39"/>
        <v>-4.1094729497603488E-3</v>
      </c>
      <c r="H439" s="2" t="str">
        <f t="shared" si="40"/>
        <v>Hold</v>
      </c>
    </row>
    <row r="440" spans="1:8" ht="13.5" x14ac:dyDescent="0.25">
      <c r="A440" s="3">
        <f>TITRES_STAT!B443</f>
        <v>42944</v>
      </c>
      <c r="B440" s="6">
        <f>TITRES_STAT!D443</f>
        <v>1.8</v>
      </c>
      <c r="C440" s="2">
        <f t="shared" si="36"/>
        <v>1.7924387371184651</v>
      </c>
      <c r="D440" s="2">
        <f t="shared" si="38"/>
        <v>1.7943589112736726</v>
      </c>
      <c r="E440" s="2">
        <f t="shared" si="37"/>
        <v>-1.9201741552075102E-3</v>
      </c>
      <c r="F440" s="2">
        <f t="shared" si="41"/>
        <v>6.2861382758986825E-4</v>
      </c>
      <c r="G440" s="2">
        <f t="shared" si="39"/>
        <v>-2.5487879827973785E-3</v>
      </c>
      <c r="H440" s="2" t="str">
        <f t="shared" si="40"/>
        <v>Hold</v>
      </c>
    </row>
    <row r="441" spans="1:8" ht="13.5" x14ac:dyDescent="0.25">
      <c r="A441" s="3">
        <f>TITRES_STAT!B444</f>
        <v>42947</v>
      </c>
      <c r="B441" s="6">
        <f>TITRES_STAT!D444</f>
        <v>1.8</v>
      </c>
      <c r="C441" s="2">
        <f t="shared" si="36"/>
        <v>1.7936020083310091</v>
      </c>
      <c r="D441" s="2">
        <f t="shared" si="38"/>
        <v>1.7947767696978449</v>
      </c>
      <c r="E441" s="2">
        <f t="shared" si="37"/>
        <v>-1.1747613668358081E-3</v>
      </c>
      <c r="F441" s="2">
        <f t="shared" si="41"/>
        <v>2.6793878870473293E-4</v>
      </c>
      <c r="G441" s="2">
        <f t="shared" si="39"/>
        <v>-1.4427001555405411E-3</v>
      </c>
      <c r="H441" s="2" t="str">
        <f t="shared" si="40"/>
        <v>Hold</v>
      </c>
    </row>
    <row r="442" spans="1:8" ht="13.5" x14ac:dyDescent="0.25">
      <c r="A442" s="3">
        <f>TITRES_STAT!B445</f>
        <v>42948</v>
      </c>
      <c r="B442" s="6">
        <f>TITRES_STAT!D445</f>
        <v>1.82</v>
      </c>
      <c r="C442" s="2">
        <f t="shared" si="36"/>
        <v>1.7884324685877768</v>
      </c>
      <c r="D442" s="2">
        <f t="shared" si="38"/>
        <v>1.7966451571276341</v>
      </c>
      <c r="E442" s="2">
        <f t="shared" si="37"/>
        <v>-8.212688539857238E-3</v>
      </c>
      <c r="F442" s="2">
        <f t="shared" si="41"/>
        <v>-1.4281866770076612E-3</v>
      </c>
      <c r="G442" s="2">
        <f t="shared" si="39"/>
        <v>-6.7845018628495766E-3</v>
      </c>
      <c r="H442" s="2" t="str">
        <f t="shared" si="40"/>
        <v>Hold</v>
      </c>
    </row>
    <row r="443" spans="1:8" ht="13.5" x14ac:dyDescent="0.25">
      <c r="A443" s="3">
        <f>TITRES_STAT!B446</f>
        <v>42949</v>
      </c>
      <c r="B443" s="6">
        <f>TITRES_STAT!D446</f>
        <v>1.87</v>
      </c>
      <c r="C443" s="2">
        <f t="shared" si="36"/>
        <v>1.7840582426511959</v>
      </c>
      <c r="D443" s="2">
        <f t="shared" si="38"/>
        <v>1.8020788491922537</v>
      </c>
      <c r="E443" s="2">
        <f t="shared" si="37"/>
        <v>-1.8020606541057749E-2</v>
      </c>
      <c r="F443" s="2">
        <f t="shared" si="41"/>
        <v>-4.7466706498176794E-3</v>
      </c>
      <c r="G443" s="2">
        <f t="shared" si="39"/>
        <v>-1.3273935891240068E-2</v>
      </c>
      <c r="H443" s="2" t="str">
        <f t="shared" si="40"/>
        <v>Hold</v>
      </c>
    </row>
    <row r="444" spans="1:8" ht="13.5" x14ac:dyDescent="0.25">
      <c r="A444" s="3">
        <f>TITRES_STAT!B447</f>
        <v>42950</v>
      </c>
      <c r="B444" s="6">
        <f>TITRES_STAT!D447</f>
        <v>1.87</v>
      </c>
      <c r="C444" s="2">
        <f t="shared" si="36"/>
        <v>1.7803569745510117</v>
      </c>
      <c r="D444" s="2">
        <f t="shared" si="38"/>
        <v>1.8071100455483831</v>
      </c>
      <c r="E444" s="2">
        <f t="shared" si="37"/>
        <v>-2.6753070997371342E-2</v>
      </c>
      <c r="F444" s="2">
        <f t="shared" si="41"/>
        <v>-9.147950719328413E-3</v>
      </c>
      <c r="G444" s="2">
        <f t="shared" si="39"/>
        <v>-1.7605120278042931E-2</v>
      </c>
      <c r="H444" s="2" t="str">
        <f t="shared" si="40"/>
        <v>Hold</v>
      </c>
    </row>
    <row r="445" spans="1:8" ht="13.5" x14ac:dyDescent="0.25">
      <c r="A445" s="3">
        <f>TITRES_STAT!B448</f>
        <v>42951</v>
      </c>
      <c r="B445" s="6">
        <f>TITRES_STAT!D448</f>
        <v>1.87</v>
      </c>
      <c r="C445" s="2">
        <f t="shared" si="36"/>
        <v>1.7833789784662408</v>
      </c>
      <c r="D445" s="2">
        <f t="shared" si="38"/>
        <v>1.8117685606929472</v>
      </c>
      <c r="E445" s="2">
        <f t="shared" si="37"/>
        <v>-2.83895822267064E-2</v>
      </c>
      <c r="F445" s="2">
        <f t="shared" si="41"/>
        <v>-1.2996277020804012E-2</v>
      </c>
      <c r="G445" s="2">
        <f t="shared" si="39"/>
        <v>-1.5393305205902388E-2</v>
      </c>
      <c r="H445" s="2" t="str">
        <f t="shared" si="40"/>
        <v>Hold</v>
      </c>
    </row>
    <row r="446" spans="1:8" ht="13.5" x14ac:dyDescent="0.25">
      <c r="A446" s="3">
        <f>TITRES_STAT!B449</f>
        <v>42954</v>
      </c>
      <c r="B446" s="6">
        <f>TITRES_STAT!D449</f>
        <v>1.82</v>
      </c>
      <c r="C446" s="2">
        <f t="shared" si="36"/>
        <v>1.785936058702204</v>
      </c>
      <c r="D446" s="2">
        <f t="shared" si="38"/>
        <v>1.8123782969379141</v>
      </c>
      <c r="E446" s="2">
        <f t="shared" si="37"/>
        <v>-2.6442238235710125E-2</v>
      </c>
      <c r="F446" s="2">
        <f t="shared" si="41"/>
        <v>-1.5685469263785237E-2</v>
      </c>
      <c r="G446" s="2">
        <f t="shared" si="39"/>
        <v>-1.0756768971924888E-2</v>
      </c>
      <c r="H446" s="2" t="str">
        <f t="shared" si="40"/>
        <v>Hold</v>
      </c>
    </row>
    <row r="447" spans="1:8" ht="13.5" x14ac:dyDescent="0.25">
      <c r="A447" s="3">
        <f>TITRES_STAT!B450</f>
        <v>42955</v>
      </c>
      <c r="B447" s="6">
        <f>TITRES_STAT!D450</f>
        <v>1.86</v>
      </c>
      <c r="C447" s="2">
        <f t="shared" si="36"/>
        <v>1.7880997419787881</v>
      </c>
      <c r="D447" s="2">
        <f t="shared" si="38"/>
        <v>1.8159058304980686</v>
      </c>
      <c r="E447" s="2">
        <f t="shared" si="37"/>
        <v>-2.780608851928057E-2</v>
      </c>
      <c r="F447" s="2">
        <f t="shared" si="41"/>
        <v>-1.8109593114884304E-2</v>
      </c>
      <c r="G447" s="2">
        <f t="shared" si="39"/>
        <v>-9.6964954043962659E-3</v>
      </c>
      <c r="H447" s="2" t="str">
        <f t="shared" si="40"/>
        <v>Hold</v>
      </c>
    </row>
    <row r="448" spans="1:8" ht="13.5" x14ac:dyDescent="0.25">
      <c r="A448" s="3">
        <f>TITRES_STAT!B451</f>
        <v>42956</v>
      </c>
      <c r="B448" s="6">
        <f>TITRES_STAT!D451</f>
        <v>1.81</v>
      </c>
      <c r="C448" s="2">
        <f t="shared" si="36"/>
        <v>1.7914690124435899</v>
      </c>
      <c r="D448" s="2">
        <f t="shared" si="38"/>
        <v>1.8154683615722857</v>
      </c>
      <c r="E448" s="2">
        <f t="shared" si="37"/>
        <v>-2.3999349128695835E-2</v>
      </c>
      <c r="F448" s="2">
        <f t="shared" si="41"/>
        <v>-1.9287544317646611E-2</v>
      </c>
      <c r="G448" s="2">
        <f t="shared" si="39"/>
        <v>-4.7118048110492243E-3</v>
      </c>
      <c r="H448" s="2" t="str">
        <f t="shared" si="40"/>
        <v>Hold</v>
      </c>
    </row>
    <row r="449" spans="1:8" ht="13.5" x14ac:dyDescent="0.25">
      <c r="A449" s="3">
        <f>TITRES_STAT!B452</f>
        <v>42957</v>
      </c>
      <c r="B449" s="6">
        <f>TITRES_STAT!D452</f>
        <v>1.8</v>
      </c>
      <c r="C449" s="2">
        <f t="shared" si="36"/>
        <v>1.7943199336061146</v>
      </c>
      <c r="D449" s="2">
        <f t="shared" si="38"/>
        <v>1.8143225570113757</v>
      </c>
      <c r="E449" s="2">
        <f t="shared" si="37"/>
        <v>-2.0002623405261044E-2</v>
      </c>
      <c r="F449" s="2">
        <f t="shared" si="41"/>
        <v>-1.9430560135169497E-2</v>
      </c>
      <c r="G449" s="2">
        <f t="shared" si="39"/>
        <v>-5.7206327009154748E-4</v>
      </c>
      <c r="H449" s="2" t="str">
        <f t="shared" si="40"/>
        <v>Hold</v>
      </c>
    </row>
    <row r="450" spans="1:8" ht="13.5" x14ac:dyDescent="0.25">
      <c r="A450" s="3">
        <f>TITRES_STAT!B453</f>
        <v>42958</v>
      </c>
      <c r="B450" s="6">
        <f>TITRES_STAT!D453</f>
        <v>1.8</v>
      </c>
      <c r="C450" s="2">
        <f t="shared" si="36"/>
        <v>1.7951937899744048</v>
      </c>
      <c r="D450" s="2">
        <f t="shared" si="38"/>
        <v>1.8132616268623849</v>
      </c>
      <c r="E450" s="2">
        <f t="shared" si="37"/>
        <v>-1.8067836887980082E-2</v>
      </c>
      <c r="F450" s="2">
        <f t="shared" si="41"/>
        <v>-1.9158015485731615E-2</v>
      </c>
      <c r="G450" s="2">
        <f t="shared" si="39"/>
        <v>1.090178597751533E-3</v>
      </c>
      <c r="H450" s="2" t="str">
        <f t="shared" si="40"/>
        <v>Sell</v>
      </c>
    </row>
    <row r="451" spans="1:8" ht="13.5" x14ac:dyDescent="0.25">
      <c r="A451" s="3">
        <f>TITRES_STAT!B454</f>
        <v>42961</v>
      </c>
      <c r="B451" s="6">
        <f>TITRES_STAT!D454</f>
        <v>1.8</v>
      </c>
      <c r="C451" s="2">
        <f t="shared" si="36"/>
        <v>1.7959332069014193</v>
      </c>
      <c r="D451" s="2">
        <f t="shared" si="38"/>
        <v>1.8122792841318378</v>
      </c>
      <c r="E451" s="2">
        <f t="shared" si="37"/>
        <v>-1.6346077230418476E-2</v>
      </c>
      <c r="F451" s="2">
        <f t="shared" si="41"/>
        <v>-1.859562783466899E-2</v>
      </c>
      <c r="G451" s="2">
        <f t="shared" si="39"/>
        <v>2.2495506042505137E-3</v>
      </c>
      <c r="H451" s="2" t="str">
        <f t="shared" si="40"/>
        <v>Sell</v>
      </c>
    </row>
    <row r="452" spans="1:8" ht="13.5" x14ac:dyDescent="0.25">
      <c r="A452" s="3">
        <f>TITRES_STAT!B455</f>
        <v>42962</v>
      </c>
      <c r="B452" s="6">
        <f>TITRES_STAT!D455</f>
        <v>1.83</v>
      </c>
      <c r="C452" s="2">
        <f t="shared" si="36"/>
        <v>1.7996357904550471</v>
      </c>
      <c r="D452" s="2">
        <f t="shared" si="38"/>
        <v>1.8135919297517016</v>
      </c>
      <c r="E452" s="2">
        <f t="shared" si="37"/>
        <v>-1.3956139296654513E-2</v>
      </c>
      <c r="F452" s="2">
        <f t="shared" si="41"/>
        <v>-1.7667730127066097E-2</v>
      </c>
      <c r="G452" s="2">
        <f t="shared" si="39"/>
        <v>3.711590830411584E-3</v>
      </c>
      <c r="H452" s="2" t="str">
        <f t="shared" si="40"/>
        <v>Sell</v>
      </c>
    </row>
    <row r="453" spans="1:8" ht="13.5" x14ac:dyDescent="0.25">
      <c r="A453" s="3">
        <f>TITRES_STAT!B456</f>
        <v>42963</v>
      </c>
      <c r="B453" s="6">
        <f>TITRES_STAT!D456</f>
        <v>1.8</v>
      </c>
      <c r="C453" s="2">
        <f t="shared" si="36"/>
        <v>1.810461053461963</v>
      </c>
      <c r="D453" s="2">
        <f t="shared" si="38"/>
        <v>1.8125851201404644</v>
      </c>
      <c r="E453" s="2">
        <f t="shared" si="37"/>
        <v>-2.1240666785014017E-3</v>
      </c>
      <c r="F453" s="2">
        <f t="shared" si="41"/>
        <v>-1.4558997437353158E-2</v>
      </c>
      <c r="G453" s="2">
        <f t="shared" si="39"/>
        <v>1.2434930758851756E-2</v>
      </c>
      <c r="H453" s="2" t="str">
        <f t="shared" si="40"/>
        <v>Sell</v>
      </c>
    </row>
    <row r="454" spans="1:8" ht="13.5" x14ac:dyDescent="0.25">
      <c r="A454" s="3">
        <f>TITRES_STAT!B457</f>
        <v>42964</v>
      </c>
      <c r="B454" s="6">
        <f>TITRES_STAT!D457</f>
        <v>1.85</v>
      </c>
      <c r="C454" s="2">
        <f t="shared" si="36"/>
        <v>1.8196208913908918</v>
      </c>
      <c r="D454" s="2">
        <f t="shared" si="38"/>
        <v>1.8153565927226523</v>
      </c>
      <c r="E454" s="2">
        <f t="shared" si="37"/>
        <v>4.264298668239519E-3</v>
      </c>
      <c r="F454" s="2">
        <f t="shared" si="41"/>
        <v>-1.0794338216234623E-2</v>
      </c>
      <c r="G454" s="2">
        <f t="shared" si="39"/>
        <v>1.5058636884474142E-2</v>
      </c>
      <c r="H454" s="2" t="str">
        <f t="shared" si="40"/>
        <v>Sell</v>
      </c>
    </row>
    <row r="455" spans="1:8" ht="13.5" x14ac:dyDescent="0.25">
      <c r="A455" s="3">
        <f>TITRES_STAT!B458</f>
        <v>42965</v>
      </c>
      <c r="B455" s="6">
        <f>TITRES_STAT!D458</f>
        <v>1.85</v>
      </c>
      <c r="C455" s="2">
        <f t="shared" si="36"/>
        <v>1.8273715234846006</v>
      </c>
      <c r="D455" s="2">
        <f t="shared" si="38"/>
        <v>1.817922771039493</v>
      </c>
      <c r="E455" s="2">
        <f t="shared" si="37"/>
        <v>9.4487524451076776E-3</v>
      </c>
      <c r="F455" s="2">
        <f t="shared" si="41"/>
        <v>-6.7457200839661623E-3</v>
      </c>
      <c r="G455" s="2">
        <f t="shared" si="39"/>
        <v>1.6194472529073842E-2</v>
      </c>
      <c r="H455" s="2" t="str">
        <f t="shared" si="40"/>
        <v>Sell</v>
      </c>
    </row>
    <row r="456" spans="1:8" ht="13.5" x14ac:dyDescent="0.25">
      <c r="A456" s="3">
        <f>TITRES_STAT!B459</f>
        <v>42968</v>
      </c>
      <c r="B456" s="6">
        <f>TITRES_STAT!D459</f>
        <v>1.8</v>
      </c>
      <c r="C456" s="2">
        <f t="shared" si="36"/>
        <v>1.8262374429485082</v>
      </c>
      <c r="D456" s="2">
        <f t="shared" si="38"/>
        <v>1.8165951583699009</v>
      </c>
      <c r="E456" s="2">
        <f t="shared" si="37"/>
        <v>9.6422845786072742E-3</v>
      </c>
      <c r="F456" s="2">
        <f t="shared" si="41"/>
        <v>-3.4681191514514759E-3</v>
      </c>
      <c r="G456" s="2">
        <f t="shared" si="39"/>
        <v>1.3110403730058749E-2</v>
      </c>
      <c r="H456" s="2" t="str">
        <f t="shared" si="40"/>
        <v>Sell</v>
      </c>
    </row>
    <row r="457" spans="1:8" ht="13.5" x14ac:dyDescent="0.25">
      <c r="A457" s="3">
        <f>TITRES_STAT!B460</f>
        <v>42969</v>
      </c>
      <c r="B457" s="6">
        <f>TITRES_STAT!D460</f>
        <v>1.8</v>
      </c>
      <c r="C457" s="2">
        <f t="shared" si="36"/>
        <v>1.8314316824948915</v>
      </c>
      <c r="D457" s="2">
        <f t="shared" si="38"/>
        <v>1.815365887379538</v>
      </c>
      <c r="E457" s="2">
        <f t="shared" si="37"/>
        <v>1.6065795115353554E-2</v>
      </c>
      <c r="F457" s="2">
        <f t="shared" si="41"/>
        <v>4.3866370190952979E-4</v>
      </c>
      <c r="G457" s="2">
        <f t="shared" si="39"/>
        <v>1.5627131413444025E-2</v>
      </c>
      <c r="H457" s="2" t="str">
        <f t="shared" si="40"/>
        <v>Sell</v>
      </c>
    </row>
    <row r="458" spans="1:8" ht="13.5" x14ac:dyDescent="0.25">
      <c r="A458" s="3">
        <f>TITRES_STAT!B461</f>
        <v>42970</v>
      </c>
      <c r="B458" s="6">
        <f>TITRES_STAT!D461</f>
        <v>1.84</v>
      </c>
      <c r="C458" s="2">
        <f t="shared" si="36"/>
        <v>1.8281345005726006</v>
      </c>
      <c r="D458" s="2">
        <f t="shared" si="38"/>
        <v>1.8171906364625352</v>
      </c>
      <c r="E458" s="2">
        <f t="shared" si="37"/>
        <v>1.0943864110065427E-2</v>
      </c>
      <c r="F458" s="2">
        <f t="shared" si="41"/>
        <v>2.5397037835407092E-3</v>
      </c>
      <c r="G458" s="2">
        <f t="shared" si="39"/>
        <v>8.4041603265247178E-3</v>
      </c>
      <c r="H458" s="2" t="str">
        <f t="shared" si="40"/>
        <v>Sell</v>
      </c>
    </row>
    <row r="459" spans="1:8" ht="13.5" x14ac:dyDescent="0.25">
      <c r="A459" s="3">
        <f>TITRES_STAT!B462</f>
        <v>42971</v>
      </c>
      <c r="B459" s="6">
        <f>TITRES_STAT!D462</f>
        <v>1.84</v>
      </c>
      <c r="C459" s="2">
        <f t="shared" si="36"/>
        <v>1.8238061158691234</v>
      </c>
      <c r="D459" s="2">
        <f t="shared" si="38"/>
        <v>1.8188802189467919</v>
      </c>
      <c r="E459" s="2">
        <f t="shared" si="37"/>
        <v>4.9258969223315852E-3</v>
      </c>
      <c r="F459" s="2">
        <f t="shared" si="41"/>
        <v>3.0169424112988846E-3</v>
      </c>
      <c r="G459" s="2">
        <f t="shared" si="39"/>
        <v>1.9089545110327006E-3</v>
      </c>
      <c r="H459" s="2" t="str">
        <f t="shared" si="40"/>
        <v>Sell</v>
      </c>
    </row>
    <row r="460" spans="1:8" ht="13.5" x14ac:dyDescent="0.25">
      <c r="A460" s="3">
        <f>TITRES_STAT!B463</f>
        <v>42972</v>
      </c>
      <c r="B460" s="6">
        <f>TITRES_STAT!D463</f>
        <v>1.8</v>
      </c>
      <c r="C460" s="2">
        <f t="shared" si="36"/>
        <v>1.8201436365046431</v>
      </c>
      <c r="D460" s="2">
        <f t="shared" si="38"/>
        <v>1.8174816842099923</v>
      </c>
      <c r="E460" s="2">
        <f t="shared" si="37"/>
        <v>2.6619522946507157E-3</v>
      </c>
      <c r="F460" s="2">
        <f t="shared" si="41"/>
        <v>2.9459443879692512E-3</v>
      </c>
      <c r="G460" s="2">
        <f t="shared" si="39"/>
        <v>-2.8399209331853546E-4</v>
      </c>
      <c r="H460" s="2" t="str">
        <f t="shared" si="40"/>
        <v>Hold</v>
      </c>
    </row>
    <row r="461" spans="1:8" ht="13.5" x14ac:dyDescent="0.25">
      <c r="A461" s="3">
        <f>TITRES_STAT!B464</f>
        <v>42975</v>
      </c>
      <c r="B461" s="6">
        <f>TITRES_STAT!D464</f>
        <v>1.8</v>
      </c>
      <c r="C461" s="2">
        <f t="shared" si="36"/>
        <v>1.8170446155039288</v>
      </c>
      <c r="D461" s="2">
        <f t="shared" si="38"/>
        <v>1.8161867446388817</v>
      </c>
      <c r="E461" s="2">
        <f t="shared" si="37"/>
        <v>8.5787086504707233E-4</v>
      </c>
      <c r="F461" s="2">
        <f t="shared" si="41"/>
        <v>2.5283296833848155E-3</v>
      </c>
      <c r="G461" s="2">
        <f t="shared" si="39"/>
        <v>-1.6704588183377432E-3</v>
      </c>
      <c r="H461" s="2" t="str">
        <f t="shared" si="40"/>
        <v>Hold</v>
      </c>
    </row>
    <row r="462" spans="1:8" ht="13.5" x14ac:dyDescent="0.25">
      <c r="A462" s="3">
        <f>TITRES_STAT!B465</f>
        <v>42976</v>
      </c>
      <c r="B462" s="6">
        <f>TITRES_STAT!D465</f>
        <v>1.82</v>
      </c>
      <c r="C462" s="2">
        <f t="shared" si="36"/>
        <v>1.8190377515802474</v>
      </c>
      <c r="D462" s="2">
        <f t="shared" si="38"/>
        <v>1.8164692079989644</v>
      </c>
      <c r="E462" s="2">
        <f t="shared" si="37"/>
        <v>2.5685435812830004E-3</v>
      </c>
      <c r="F462" s="2">
        <f t="shared" si="41"/>
        <v>2.5363724629644526E-3</v>
      </c>
      <c r="G462" s="2">
        <f t="shared" si="39"/>
        <v>3.2171118318547777E-5</v>
      </c>
      <c r="H462" s="2" t="str">
        <f t="shared" si="40"/>
        <v>Sell</v>
      </c>
    </row>
    <row r="463" spans="1:8" ht="13.5" x14ac:dyDescent="0.25">
      <c r="A463" s="3">
        <f>TITRES_STAT!B466</f>
        <v>42977</v>
      </c>
      <c r="B463" s="6">
        <f>TITRES_STAT!D466</f>
        <v>1.8</v>
      </c>
      <c r="C463" s="2">
        <f t="shared" ref="C463:C526" si="42">$C$4*B453+C462*(1-$C$4)</f>
        <v>1.816108866721748</v>
      </c>
      <c r="D463" s="2">
        <f t="shared" si="38"/>
        <v>1.8152492666657079</v>
      </c>
      <c r="E463" s="2">
        <f t="shared" si="37"/>
        <v>8.596000560401329E-4</v>
      </c>
      <c r="F463" s="2">
        <f t="shared" si="41"/>
        <v>2.2010179815795889E-3</v>
      </c>
      <c r="G463" s="2">
        <f t="shared" si="39"/>
        <v>-1.341417925539456E-3</v>
      </c>
      <c r="H463" s="2" t="str">
        <f t="shared" si="40"/>
        <v>Hold</v>
      </c>
    </row>
    <row r="464" spans="1:8" ht="13.5" x14ac:dyDescent="0.25">
      <c r="A464" s="3">
        <f>TITRES_STAT!B467</f>
        <v>42978</v>
      </c>
      <c r="B464" s="6">
        <f>TITRES_STAT!D467</f>
        <v>1.8</v>
      </c>
      <c r="C464" s="2">
        <f t="shared" si="42"/>
        <v>1.8213228872260945</v>
      </c>
      <c r="D464" s="2">
        <f t="shared" si="38"/>
        <v>1.8141196913571369</v>
      </c>
      <c r="E464" s="2">
        <f t="shared" si="37"/>
        <v>7.2031958689575681E-3</v>
      </c>
      <c r="F464" s="2">
        <f t="shared" si="41"/>
        <v>3.2014535590551849E-3</v>
      </c>
      <c r="G464" s="2">
        <f t="shared" si="39"/>
        <v>4.0017423099023832E-3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6">
        <f>TITRES_STAT!D468</f>
        <v>1.8</v>
      </c>
      <c r="C465" s="2">
        <f t="shared" si="42"/>
        <v>1.8257347507297723</v>
      </c>
      <c r="D465" s="2">
        <f t="shared" si="38"/>
        <v>1.8130737882936452</v>
      </c>
      <c r="E465" s="2">
        <f t="shared" si="37"/>
        <v>1.2660962436127132E-2</v>
      </c>
      <c r="F465" s="2">
        <f t="shared" si="41"/>
        <v>5.0933553344695744E-3</v>
      </c>
      <c r="G465" s="2">
        <f t="shared" si="39"/>
        <v>7.5676071016575579E-3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6">
        <f>TITRES_STAT!D469</f>
        <v>1.81</v>
      </c>
      <c r="C466" s="2">
        <f t="shared" si="42"/>
        <v>1.8217755583098074</v>
      </c>
      <c r="D466" s="2">
        <f t="shared" si="38"/>
        <v>1.8128461002718936</v>
      </c>
      <c r="E466" s="2">
        <f t="shared" si="37"/>
        <v>8.9294580379137845E-3</v>
      </c>
      <c r="F466" s="2">
        <f t="shared" si="41"/>
        <v>5.8605758751584169E-3</v>
      </c>
      <c r="G466" s="2">
        <f t="shared" si="39"/>
        <v>3.0688821627553676E-3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6">
        <f>TITRES_STAT!D470</f>
        <v>1.81</v>
      </c>
      <c r="C467" s="2">
        <f t="shared" si="42"/>
        <v>1.8184254724159907</v>
      </c>
      <c r="D467" s="2">
        <f t="shared" si="38"/>
        <v>1.8126352780295312</v>
      </c>
      <c r="E467" s="2">
        <f t="shared" si="37"/>
        <v>5.7901943864595573E-3</v>
      </c>
      <c r="F467" s="2">
        <f t="shared" si="41"/>
        <v>5.8464995774186457E-3</v>
      </c>
      <c r="G467" s="2">
        <f t="shared" si="39"/>
        <v>-5.6305190959088369E-5</v>
      </c>
      <c r="H467" s="2" t="str">
        <f t="shared" si="40"/>
        <v>Hold</v>
      </c>
    </row>
    <row r="468" spans="1:8" ht="13.5" x14ac:dyDescent="0.25">
      <c r="A468" s="3">
        <f>TITRES_STAT!B471</f>
        <v>42985</v>
      </c>
      <c r="B468" s="6">
        <f>TITRES_STAT!D471</f>
        <v>1.81</v>
      </c>
      <c r="C468" s="2">
        <f t="shared" si="42"/>
        <v>1.8217446305058385</v>
      </c>
      <c r="D468" s="2">
        <f t="shared" si="38"/>
        <v>1.8124400722495659</v>
      </c>
      <c r="E468" s="2">
        <f t="shared" si="37"/>
        <v>9.3045582562725215E-3</v>
      </c>
      <c r="F468" s="2">
        <f t="shared" si="41"/>
        <v>6.5381113131894207E-3</v>
      </c>
      <c r="G468" s="2">
        <f t="shared" si="39"/>
        <v>2.7664469430831009E-3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6">
        <f>TITRES_STAT!D472</f>
        <v>1.79</v>
      </c>
      <c r="C469" s="2">
        <f t="shared" si="42"/>
        <v>1.8245531488895557</v>
      </c>
      <c r="D469" s="2">
        <f t="shared" si="38"/>
        <v>1.8107778446755241</v>
      </c>
      <c r="E469" s="2">
        <f t="shared" si="37"/>
        <v>1.3775304214031614E-2</v>
      </c>
      <c r="F469" s="2">
        <f t="shared" si="41"/>
        <v>7.9855498933578597E-3</v>
      </c>
      <c r="G469" s="2">
        <f t="shared" si="39"/>
        <v>5.7897543206737543E-3</v>
      </c>
      <c r="H469" s="2" t="str">
        <f t="shared" si="40"/>
        <v>Sell</v>
      </c>
    </row>
    <row r="470" spans="1:8" ht="13.5" x14ac:dyDescent="0.25">
      <c r="A470" s="3">
        <f>TITRES_STAT!B473</f>
        <v>42989</v>
      </c>
      <c r="B470" s="6">
        <f>TITRES_STAT!D473</f>
        <v>1.82</v>
      </c>
      <c r="C470" s="2">
        <f t="shared" si="42"/>
        <v>1.8207757413680854</v>
      </c>
      <c r="D470" s="2">
        <f t="shared" si="38"/>
        <v>1.8114609672921518</v>
      </c>
      <c r="E470" s="2">
        <f t="shared" si="37"/>
        <v>9.3147740759336184E-3</v>
      </c>
      <c r="F470" s="2">
        <f t="shared" si="41"/>
        <v>8.2513947298730114E-3</v>
      </c>
      <c r="G470" s="2">
        <f t="shared" si="39"/>
        <v>1.063379346060607E-3</v>
      </c>
      <c r="H470" s="2" t="str">
        <f t="shared" si="40"/>
        <v>Sell</v>
      </c>
    </row>
    <row r="471" spans="1:8" ht="13.5" x14ac:dyDescent="0.25">
      <c r="A471" s="3">
        <f>TITRES_STAT!B474</f>
        <v>42990</v>
      </c>
      <c r="B471" s="6">
        <f>TITRES_STAT!D474</f>
        <v>1.81</v>
      </c>
      <c r="C471" s="2">
        <f t="shared" si="42"/>
        <v>1.8175794734653032</v>
      </c>
      <c r="D471" s="2">
        <f t="shared" si="38"/>
        <v>1.8113527474927331</v>
      </c>
      <c r="E471" s="2">
        <f t="shared" si="37"/>
        <v>6.2267259725701241E-3</v>
      </c>
      <c r="F471" s="2">
        <f t="shared" si="41"/>
        <v>7.846460978412434E-3</v>
      </c>
      <c r="G471" s="2">
        <f t="shared" si="39"/>
        <v>-1.6197350058423099E-3</v>
      </c>
      <c r="H471" s="2" t="str">
        <f t="shared" si="40"/>
        <v>Hold</v>
      </c>
    </row>
    <row r="472" spans="1:8" ht="13.5" x14ac:dyDescent="0.25">
      <c r="A472" s="3">
        <f>TITRES_STAT!B475</f>
        <v>42991</v>
      </c>
      <c r="B472" s="6">
        <f>TITRES_STAT!D475</f>
        <v>1.79</v>
      </c>
      <c r="C472" s="2">
        <f t="shared" si="42"/>
        <v>1.8179518621629489</v>
      </c>
      <c r="D472" s="2">
        <f t="shared" si="38"/>
        <v>1.8097710624932715</v>
      </c>
      <c r="E472" s="2">
        <f t="shared" si="37"/>
        <v>8.180799669677441E-3</v>
      </c>
      <c r="F472" s="2">
        <f t="shared" si="41"/>
        <v>7.9133287166654361E-3</v>
      </c>
      <c r="G472" s="2">
        <f t="shared" si="39"/>
        <v>2.6747095301200494E-4</v>
      </c>
      <c r="H472" s="2" t="str">
        <f t="shared" si="40"/>
        <v>Sell</v>
      </c>
    </row>
    <row r="473" spans="1:8" ht="13.5" x14ac:dyDescent="0.25">
      <c r="A473" s="3">
        <f>TITRES_STAT!B476</f>
        <v>42992</v>
      </c>
      <c r="B473" s="6">
        <f>TITRES_STAT!D476</f>
        <v>1.8</v>
      </c>
      <c r="C473" s="2">
        <f t="shared" si="42"/>
        <v>1.8151900372148031</v>
      </c>
      <c r="D473" s="2">
        <f t="shared" si="38"/>
        <v>1.8090472800863624</v>
      </c>
      <c r="E473" s="2">
        <f t="shared" si="37"/>
        <v>6.1427571284407012E-3</v>
      </c>
      <c r="F473" s="2">
        <f t="shared" si="41"/>
        <v>7.5592143990204901E-3</v>
      </c>
      <c r="G473" s="2">
        <f t="shared" si="39"/>
        <v>-1.4164572705797889E-3</v>
      </c>
      <c r="H473" s="2" t="str">
        <f t="shared" si="40"/>
        <v>Hold</v>
      </c>
    </row>
    <row r="474" spans="1:8" ht="13.5" x14ac:dyDescent="0.25">
      <c r="A474" s="3">
        <f>TITRES_STAT!B477</f>
        <v>42993</v>
      </c>
      <c r="B474" s="6">
        <f>TITRES_STAT!D477</f>
        <v>1.8</v>
      </c>
      <c r="C474" s="2">
        <f t="shared" si="42"/>
        <v>1.8128531084125257</v>
      </c>
      <c r="D474" s="2">
        <f t="shared" si="38"/>
        <v>1.8083771111910762</v>
      </c>
      <c r="E474" s="2">
        <f t="shared" si="37"/>
        <v>4.4759972214494237E-3</v>
      </c>
      <c r="F474" s="2">
        <f t="shared" si="41"/>
        <v>6.9425709635062768E-3</v>
      </c>
      <c r="G474" s="2">
        <f t="shared" si="39"/>
        <v>-2.4665737420568531E-3</v>
      </c>
      <c r="H474" s="2" t="str">
        <f t="shared" si="40"/>
        <v>Hold</v>
      </c>
    </row>
    <row r="475" spans="1:8" ht="13.5" x14ac:dyDescent="0.25">
      <c r="A475" s="3">
        <f>TITRES_STAT!B478</f>
        <v>42996</v>
      </c>
      <c r="B475" s="6">
        <f>TITRES_STAT!D478</f>
        <v>1.8</v>
      </c>
      <c r="C475" s="2">
        <f t="shared" si="42"/>
        <v>1.8108757071182908</v>
      </c>
      <c r="D475" s="2">
        <f t="shared" si="38"/>
        <v>1.8077565844361816</v>
      </c>
      <c r="E475" s="2">
        <f t="shared" si="37"/>
        <v>3.1191226821092322E-3</v>
      </c>
      <c r="F475" s="2">
        <f t="shared" si="41"/>
        <v>6.1778813072268686E-3</v>
      </c>
      <c r="G475" s="2">
        <f t="shared" si="39"/>
        <v>-3.0587586251176364E-3</v>
      </c>
      <c r="H475" s="2" t="str">
        <f t="shared" si="40"/>
        <v>Hold</v>
      </c>
    </row>
    <row r="476" spans="1:8" ht="13.5" x14ac:dyDescent="0.25">
      <c r="A476" s="3">
        <f>TITRES_STAT!B479</f>
        <v>42997</v>
      </c>
      <c r="B476" s="6">
        <f>TITRES_STAT!D479</f>
        <v>1.79</v>
      </c>
      <c r="C476" s="2">
        <f t="shared" si="42"/>
        <v>1.8107409829462462</v>
      </c>
      <c r="D476" s="2">
        <f t="shared" si="38"/>
        <v>1.8064412818853532</v>
      </c>
      <c r="E476" s="2">
        <f t="shared" ref="E476:E539" si="43">C476-D476</f>
        <v>4.2997010608929465E-3</v>
      </c>
      <c r="F476" s="2">
        <f t="shared" si="41"/>
        <v>5.8022452579600849E-3</v>
      </c>
      <c r="G476" s="2">
        <f t="shared" si="39"/>
        <v>-1.5025441970671384E-3</v>
      </c>
      <c r="H476" s="2" t="str">
        <f t="shared" si="40"/>
        <v>Hold</v>
      </c>
    </row>
    <row r="477" spans="1:8" ht="13.5" x14ac:dyDescent="0.25">
      <c r="A477" s="3">
        <f>TITRES_STAT!B480</f>
        <v>42998</v>
      </c>
      <c r="B477" s="6">
        <f>TITRES_STAT!D480</f>
        <v>1.82</v>
      </c>
      <c r="C477" s="2">
        <f t="shared" si="42"/>
        <v>1.8106269855699006</v>
      </c>
      <c r="D477" s="2">
        <f t="shared" ref="D477:D540" si="44">$D$4*B477+(1-$D$4)*D476</f>
        <v>1.8074456313753271</v>
      </c>
      <c r="E477" s="2">
        <f t="shared" si="43"/>
        <v>3.1813541945735491E-3</v>
      </c>
      <c r="F477" s="2">
        <f t="shared" si="41"/>
        <v>5.2780670452827775E-3</v>
      </c>
      <c r="G477" s="2">
        <f t="shared" si="39"/>
        <v>-2.0967128507092285E-3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6">
        <f>TITRES_STAT!D481</f>
        <v>1.82</v>
      </c>
      <c r="C478" s="2">
        <f t="shared" si="42"/>
        <v>1.8105305262514544</v>
      </c>
      <c r="D478" s="2">
        <f t="shared" si="44"/>
        <v>1.8083755846067842</v>
      </c>
      <c r="E478" s="2">
        <f t="shared" si="43"/>
        <v>2.1549416446702274E-3</v>
      </c>
      <c r="F478" s="2">
        <f t="shared" si="41"/>
        <v>4.6534419651602672E-3</v>
      </c>
      <c r="G478" s="2">
        <f t="shared" si="39"/>
        <v>-2.4985003204900397E-3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6">
        <f>TITRES_STAT!D482</f>
        <v>1.82</v>
      </c>
      <c r="C479" s="2">
        <f t="shared" si="42"/>
        <v>1.8073719837512305</v>
      </c>
      <c r="D479" s="2">
        <f t="shared" si="44"/>
        <v>1.8092366524136889</v>
      </c>
      <c r="E479" s="2">
        <f t="shared" si="43"/>
        <v>-1.8646686624583797E-3</v>
      </c>
      <c r="F479" s="2">
        <f t="shared" si="41"/>
        <v>3.3498198396365378E-3</v>
      </c>
      <c r="G479" s="2">
        <f t="shared" si="39"/>
        <v>-5.2144885020949175E-3</v>
      </c>
      <c r="H479" s="2" t="str">
        <f t="shared" si="40"/>
        <v>Hold</v>
      </c>
    </row>
    <row r="480" spans="1:8" ht="13.5" x14ac:dyDescent="0.25">
      <c r="A480" s="3">
        <f>TITRES_STAT!B483</f>
        <v>43004</v>
      </c>
      <c r="B480" s="6">
        <f>TITRES_STAT!D483</f>
        <v>1.78</v>
      </c>
      <c r="C480" s="2">
        <f t="shared" si="42"/>
        <v>1.8093147554818105</v>
      </c>
      <c r="D480" s="2">
        <f t="shared" si="44"/>
        <v>1.8070709744571194</v>
      </c>
      <c r="E480" s="2">
        <f t="shared" si="43"/>
        <v>2.2437810246911383E-3</v>
      </c>
      <c r="F480" s="2">
        <f t="shared" si="41"/>
        <v>3.1286120766474581E-3</v>
      </c>
      <c r="G480" s="2">
        <f t="shared" si="39"/>
        <v>-8.8483105195631987E-4</v>
      </c>
      <c r="H480" s="2" t="str">
        <f t="shared" si="40"/>
        <v>Hold</v>
      </c>
    </row>
    <row r="481" spans="1:8" ht="13.5" x14ac:dyDescent="0.25">
      <c r="A481" s="3">
        <f>TITRES_STAT!B484</f>
        <v>43005</v>
      </c>
      <c r="B481" s="6">
        <f>TITRES_STAT!D484</f>
        <v>1.81</v>
      </c>
      <c r="C481" s="2">
        <f t="shared" si="42"/>
        <v>1.8094201777153782</v>
      </c>
      <c r="D481" s="2">
        <f t="shared" si="44"/>
        <v>1.8072879393121475</v>
      </c>
      <c r="E481" s="2">
        <f t="shared" si="43"/>
        <v>2.1322384032307351E-3</v>
      </c>
      <c r="F481" s="2">
        <f t="shared" si="41"/>
        <v>2.9293373419641139E-3</v>
      </c>
      <c r="G481" s="2">
        <f t="shared" si="39"/>
        <v>-7.9709893873337878E-4</v>
      </c>
      <c r="H481" s="2" t="str">
        <f t="shared" si="40"/>
        <v>Hold</v>
      </c>
    </row>
    <row r="482" spans="1:8" ht="13.5" x14ac:dyDescent="0.25">
      <c r="A482" s="3">
        <f>TITRES_STAT!B485</f>
        <v>43006</v>
      </c>
      <c r="B482" s="6">
        <f>TITRES_STAT!D485</f>
        <v>1.8</v>
      </c>
      <c r="C482" s="2">
        <f t="shared" si="42"/>
        <v>1.8064324580668585</v>
      </c>
      <c r="D482" s="2">
        <f t="shared" si="44"/>
        <v>1.8067480919556922</v>
      </c>
      <c r="E482" s="2">
        <f t="shared" si="43"/>
        <v>-3.1563388883371069E-4</v>
      </c>
      <c r="F482" s="2">
        <f t="shared" si="41"/>
        <v>2.280343095804549E-3</v>
      </c>
      <c r="G482" s="2">
        <f t="shared" si="39"/>
        <v>-2.5959769846382597E-3</v>
      </c>
      <c r="H482" s="2" t="str">
        <f t="shared" si="40"/>
        <v>Hold</v>
      </c>
    </row>
    <row r="483" spans="1:8" ht="13.5" x14ac:dyDescent="0.25">
      <c r="A483" s="3">
        <f>TITRES_STAT!B486</f>
        <v>43007</v>
      </c>
      <c r="B483" s="6">
        <f>TITRES_STAT!D486</f>
        <v>1.8</v>
      </c>
      <c r="C483" s="2">
        <f t="shared" si="42"/>
        <v>1.8054428491334957</v>
      </c>
      <c r="D483" s="2">
        <f t="shared" si="44"/>
        <v>1.8062482332923075</v>
      </c>
      <c r="E483" s="2">
        <f t="shared" si="43"/>
        <v>-8.0538415881181713E-4</v>
      </c>
      <c r="F483" s="2">
        <f t="shared" si="41"/>
        <v>1.6631976448812759E-3</v>
      </c>
      <c r="G483" s="2">
        <f t="shared" si="39"/>
        <v>-2.4685818036930931E-3</v>
      </c>
      <c r="H483" s="2" t="str">
        <f t="shared" si="40"/>
        <v>Hold</v>
      </c>
    </row>
    <row r="484" spans="1:8" ht="13.5" x14ac:dyDescent="0.25">
      <c r="A484" s="3">
        <f>TITRES_STAT!B487</f>
        <v>43010</v>
      </c>
      <c r="B484" s="6">
        <f>TITRES_STAT!D487</f>
        <v>1.8</v>
      </c>
      <c r="C484" s="2">
        <f t="shared" si="42"/>
        <v>1.8046054877283426</v>
      </c>
      <c r="D484" s="2">
        <f t="shared" si="44"/>
        <v>1.805785401196581</v>
      </c>
      <c r="E484" s="2">
        <f t="shared" si="43"/>
        <v>-1.1799134682384249E-3</v>
      </c>
      <c r="F484" s="2">
        <f t="shared" si="41"/>
        <v>1.0945754222573358E-3</v>
      </c>
      <c r="G484" s="2">
        <f t="shared" ref="G484:G547" si="45">E484-F484</f>
        <v>-2.2744888904957608E-3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43011</v>
      </c>
      <c r="B485" s="6">
        <f>TITRES_STAT!D488</f>
        <v>1.8</v>
      </c>
      <c r="C485" s="2">
        <f t="shared" si="42"/>
        <v>1.8038969511547513</v>
      </c>
      <c r="D485" s="2">
        <f t="shared" si="44"/>
        <v>1.8053568529597972</v>
      </c>
      <c r="E485" s="2">
        <f t="shared" si="43"/>
        <v>-1.459901805045849E-3</v>
      </c>
      <c r="F485" s="2">
        <f t="shared" ref="F485:F548" si="47">(E485*(2/(10)))+((1-(2/10))*F484)</f>
        <v>5.8367997679669879E-4</v>
      </c>
      <c r="G485" s="2">
        <f t="shared" si="45"/>
        <v>-2.0435817818425478E-3</v>
      </c>
      <c r="H485" s="2" t="str">
        <f t="shared" si="46"/>
        <v>Hold</v>
      </c>
    </row>
    <row r="486" spans="1:8" ht="13.5" x14ac:dyDescent="0.25">
      <c r="A486" s="3">
        <f>TITRES_STAT!B489</f>
        <v>43012</v>
      </c>
      <c r="B486" s="6">
        <f>TITRES_STAT!D489</f>
        <v>1.79</v>
      </c>
      <c r="C486" s="2">
        <f t="shared" si="42"/>
        <v>1.8017589586694049</v>
      </c>
      <c r="D486" s="2">
        <f t="shared" si="44"/>
        <v>1.8042193082961084</v>
      </c>
      <c r="E486" s="2">
        <f t="shared" si="43"/>
        <v>-2.4603496267034952E-3</v>
      </c>
      <c r="F486" s="2">
        <f t="shared" si="47"/>
        <v>-2.5125943903340012E-5</v>
      </c>
      <c r="G486" s="2">
        <f t="shared" si="45"/>
        <v>-2.4352236828001552E-3</v>
      </c>
      <c r="H486" s="2" t="str">
        <f t="shared" si="46"/>
        <v>Hold</v>
      </c>
    </row>
    <row r="487" spans="1:8" ht="13.5" x14ac:dyDescent="0.25">
      <c r="A487" s="3">
        <f>TITRES_STAT!B490</f>
        <v>43013</v>
      </c>
      <c r="B487" s="6">
        <f>TITRES_STAT!D490</f>
        <v>1.78</v>
      </c>
      <c r="C487" s="2">
        <f t="shared" si="42"/>
        <v>1.8045652727202657</v>
      </c>
      <c r="D487" s="2">
        <f t="shared" si="44"/>
        <v>1.8024252854593596</v>
      </c>
      <c r="E487" s="2">
        <f t="shared" si="43"/>
        <v>2.1399872609060289E-3</v>
      </c>
      <c r="F487" s="2">
        <f t="shared" si="47"/>
        <v>4.0789669705853376E-4</v>
      </c>
      <c r="G487" s="2">
        <f t="shared" si="45"/>
        <v>1.7320905638474951E-3</v>
      </c>
      <c r="H487" s="2" t="str">
        <f t="shared" si="46"/>
        <v>Sell</v>
      </c>
    </row>
    <row r="488" spans="1:8" ht="13.5" x14ac:dyDescent="0.25">
      <c r="A488" s="3">
        <f>TITRES_STAT!B491</f>
        <v>43014</v>
      </c>
      <c r="B488" s="6">
        <f>TITRES_STAT!D491</f>
        <v>1.78</v>
      </c>
      <c r="C488" s="2">
        <f t="shared" si="42"/>
        <v>1.8069398461479171</v>
      </c>
      <c r="D488" s="2">
        <f t="shared" si="44"/>
        <v>1.8007641532031109</v>
      </c>
      <c r="E488" s="2">
        <f t="shared" si="43"/>
        <v>6.1756929448062436E-3</v>
      </c>
      <c r="F488" s="2">
        <f t="shared" si="47"/>
        <v>1.561455946608076E-3</v>
      </c>
      <c r="G488" s="2">
        <f t="shared" si="45"/>
        <v>4.6142369981981672E-3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6">
        <f>TITRES_STAT!D492</f>
        <v>1.82</v>
      </c>
      <c r="C489" s="2">
        <f t="shared" si="42"/>
        <v>1.8089491005866991</v>
      </c>
      <c r="D489" s="2">
        <f t="shared" si="44"/>
        <v>1.802189030743621</v>
      </c>
      <c r="E489" s="2">
        <f t="shared" si="43"/>
        <v>6.760069843078087E-3</v>
      </c>
      <c r="F489" s="2">
        <f t="shared" si="47"/>
        <v>2.601178725902078E-3</v>
      </c>
      <c r="G489" s="2">
        <f t="shared" si="45"/>
        <v>4.158891117176009E-3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6">
        <f>TITRES_STAT!D493</f>
        <v>1.82</v>
      </c>
      <c r="C490" s="2">
        <f t="shared" si="42"/>
        <v>1.8044953928041301</v>
      </c>
      <c r="D490" s="2">
        <f t="shared" si="44"/>
        <v>1.803508361799649</v>
      </c>
      <c r="E490" s="2">
        <f t="shared" si="43"/>
        <v>9.8703100448105374E-4</v>
      </c>
      <c r="F490" s="2">
        <f t="shared" si="47"/>
        <v>2.2783491816178733E-3</v>
      </c>
      <c r="G490" s="2">
        <f t="shared" si="45"/>
        <v>-1.2913181771368196E-3</v>
      </c>
      <c r="H490" s="2" t="str">
        <f t="shared" si="46"/>
        <v>Hold</v>
      </c>
    </row>
    <row r="491" spans="1:8" ht="13.5" x14ac:dyDescent="0.25">
      <c r="A491" s="3">
        <f>TITRES_STAT!B494</f>
        <v>43019</v>
      </c>
      <c r="B491" s="6">
        <f>TITRES_STAT!D494</f>
        <v>1.82</v>
      </c>
      <c r="C491" s="2">
        <f t="shared" si="42"/>
        <v>1.8053422554496485</v>
      </c>
      <c r="D491" s="2">
        <f t="shared" si="44"/>
        <v>1.8047299646293045</v>
      </c>
      <c r="E491" s="2">
        <f t="shared" si="43"/>
        <v>6.1229082034408577E-4</v>
      </c>
      <c r="F491" s="2">
        <f t="shared" si="47"/>
        <v>1.9451375093631159E-3</v>
      </c>
      <c r="G491" s="2">
        <f t="shared" si="45"/>
        <v>-1.3328466890190301E-3</v>
      </c>
      <c r="H491" s="2" t="str">
        <f t="shared" si="46"/>
        <v>Hold</v>
      </c>
    </row>
    <row r="492" spans="1:8" ht="13.5" x14ac:dyDescent="0.25">
      <c r="A492" s="3">
        <f>TITRES_STAT!B495</f>
        <v>43020</v>
      </c>
      <c r="B492" s="6">
        <f>TITRES_STAT!D495</f>
        <v>1.79</v>
      </c>
      <c r="C492" s="2">
        <f t="shared" si="42"/>
        <v>1.8045203699958563</v>
      </c>
      <c r="D492" s="2">
        <f t="shared" si="44"/>
        <v>1.8036388561382448</v>
      </c>
      <c r="E492" s="2">
        <f t="shared" si="43"/>
        <v>8.8151385761148227E-4</v>
      </c>
      <c r="F492" s="2">
        <f t="shared" si="47"/>
        <v>1.7324127790127894E-3</v>
      </c>
      <c r="G492" s="2">
        <f t="shared" si="45"/>
        <v>-8.5089892140130714E-4</v>
      </c>
      <c r="H492" s="2" t="str">
        <f t="shared" si="46"/>
        <v>Hold</v>
      </c>
    </row>
    <row r="493" spans="1:8" ht="13.5" x14ac:dyDescent="0.25">
      <c r="A493" s="3">
        <f>TITRES_STAT!B496</f>
        <v>43021</v>
      </c>
      <c r="B493" s="6">
        <f>TITRES_STAT!D496</f>
        <v>1.82</v>
      </c>
      <c r="C493" s="2">
        <f t="shared" si="42"/>
        <v>1.8038249284580323</v>
      </c>
      <c r="D493" s="2">
        <f t="shared" si="44"/>
        <v>1.804850792720597</v>
      </c>
      <c r="E493" s="2">
        <f t="shared" si="43"/>
        <v>-1.0258642625646797E-3</v>
      </c>
      <c r="F493" s="2">
        <f t="shared" si="47"/>
        <v>1.1807573706972957E-3</v>
      </c>
      <c r="G493" s="2">
        <f t="shared" si="45"/>
        <v>-2.2066216332619756E-3</v>
      </c>
      <c r="H493" s="2" t="str">
        <f t="shared" si="46"/>
        <v>Hold</v>
      </c>
    </row>
    <row r="494" spans="1:8" ht="13.5" x14ac:dyDescent="0.25">
      <c r="A494" s="3">
        <f>TITRES_STAT!B497</f>
        <v>43024</v>
      </c>
      <c r="B494" s="6">
        <f>TITRES_STAT!D497</f>
        <v>1.82</v>
      </c>
      <c r="C494" s="2">
        <f t="shared" si="42"/>
        <v>1.8032364779260273</v>
      </c>
      <c r="D494" s="2">
        <f t="shared" si="44"/>
        <v>1.8059729562227749</v>
      </c>
      <c r="E494" s="2">
        <f t="shared" si="43"/>
        <v>-2.7364782967476131E-3</v>
      </c>
      <c r="F494" s="2">
        <f t="shared" si="47"/>
        <v>3.9731023720831397E-4</v>
      </c>
      <c r="G494" s="2">
        <f t="shared" si="45"/>
        <v>-3.133788533955927E-3</v>
      </c>
      <c r="H494" s="2" t="str">
        <f t="shared" si="46"/>
        <v>Hold</v>
      </c>
    </row>
    <row r="495" spans="1:8" ht="13.5" x14ac:dyDescent="0.25">
      <c r="A495" s="3">
        <f>TITRES_STAT!B498</f>
        <v>43025</v>
      </c>
      <c r="B495" s="6">
        <f>TITRES_STAT!D498</f>
        <v>1.82</v>
      </c>
      <c r="C495" s="2">
        <f t="shared" si="42"/>
        <v>1.8027385582451001</v>
      </c>
      <c r="D495" s="2">
        <f t="shared" si="44"/>
        <v>1.8070119965025693</v>
      </c>
      <c r="E495" s="2">
        <f t="shared" si="43"/>
        <v>-4.2734382574691754E-3</v>
      </c>
      <c r="F495" s="2">
        <f t="shared" si="47"/>
        <v>-5.3683946172718394E-4</v>
      </c>
      <c r="G495" s="2">
        <f t="shared" si="45"/>
        <v>-3.7365987957419912E-3</v>
      </c>
      <c r="H495" s="2" t="str">
        <f t="shared" si="46"/>
        <v>Hold</v>
      </c>
    </row>
    <row r="496" spans="1:8" ht="13.5" x14ac:dyDescent="0.25">
      <c r="A496" s="3">
        <f>TITRES_STAT!B499</f>
        <v>43026</v>
      </c>
      <c r="B496" s="6">
        <f>TITRES_STAT!D499</f>
        <v>1.81</v>
      </c>
      <c r="C496" s="2">
        <f t="shared" si="42"/>
        <v>1.8007787800535462</v>
      </c>
      <c r="D496" s="2">
        <f t="shared" si="44"/>
        <v>1.8072333300949714</v>
      </c>
      <c r="E496" s="2">
        <f t="shared" si="43"/>
        <v>-6.4545500414252555E-3</v>
      </c>
      <c r="F496" s="2">
        <f t="shared" si="47"/>
        <v>-1.7203815776667983E-3</v>
      </c>
      <c r="G496" s="2">
        <f t="shared" si="45"/>
        <v>-4.7341684637584574E-3</v>
      </c>
      <c r="H496" s="2" t="str">
        <f t="shared" si="46"/>
        <v>Hold</v>
      </c>
    </row>
    <row r="497" spans="1:8" ht="13.5" x14ac:dyDescent="0.25">
      <c r="A497" s="3">
        <f>TITRES_STAT!B500</f>
        <v>43027</v>
      </c>
      <c r="B497" s="6">
        <f>TITRES_STAT!D500</f>
        <v>1.79</v>
      </c>
      <c r="C497" s="2">
        <f t="shared" si="42"/>
        <v>1.7975820446606929</v>
      </c>
      <c r="D497" s="2">
        <f t="shared" si="44"/>
        <v>1.8059567871249735</v>
      </c>
      <c r="E497" s="2">
        <f t="shared" si="43"/>
        <v>-8.3747424642806045E-3</v>
      </c>
      <c r="F497" s="2">
        <f t="shared" si="47"/>
        <v>-3.0512537549895599E-3</v>
      </c>
      <c r="G497" s="2">
        <f t="shared" si="45"/>
        <v>-5.3234887092910447E-3</v>
      </c>
      <c r="H497" s="2" t="str">
        <f t="shared" si="46"/>
        <v>Hold</v>
      </c>
    </row>
    <row r="498" spans="1:8" ht="13.5" x14ac:dyDescent="0.25">
      <c r="A498" s="3">
        <f>TITRES_STAT!B501</f>
        <v>43028</v>
      </c>
      <c r="B498" s="6">
        <f>TITRES_STAT!D501</f>
        <v>1.8</v>
      </c>
      <c r="C498" s="2">
        <f t="shared" si="42"/>
        <v>1.7948771147128939</v>
      </c>
      <c r="D498" s="2">
        <f t="shared" si="44"/>
        <v>1.8055155436342347</v>
      </c>
      <c r="E498" s="2">
        <f t="shared" si="43"/>
        <v>-1.0638428921340815E-2</v>
      </c>
      <c r="F498" s="2">
        <f t="shared" si="47"/>
        <v>-4.5686887882598112E-3</v>
      </c>
      <c r="G498" s="2">
        <f t="shared" si="45"/>
        <v>-6.0697401330810034E-3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6">
        <f>TITRES_STAT!D502</f>
        <v>1.8</v>
      </c>
      <c r="C499" s="2">
        <f t="shared" si="42"/>
        <v>1.7987421739878333</v>
      </c>
      <c r="D499" s="2">
        <f t="shared" si="44"/>
        <v>1.8051069848465136</v>
      </c>
      <c r="E499" s="2">
        <f t="shared" si="43"/>
        <v>-6.3648108586802365E-3</v>
      </c>
      <c r="F499" s="2">
        <f t="shared" si="47"/>
        <v>-4.9279132023438968E-3</v>
      </c>
      <c r="G499" s="2">
        <f t="shared" si="45"/>
        <v>-1.4368976563363398E-3</v>
      </c>
      <c r="H499" s="2" t="str">
        <f t="shared" si="46"/>
        <v>Hold</v>
      </c>
    </row>
    <row r="500" spans="1:8" ht="13.5" x14ac:dyDescent="0.25">
      <c r="A500" s="3">
        <f>TITRES_STAT!B503</f>
        <v>43032</v>
      </c>
      <c r="B500" s="6">
        <f>TITRES_STAT!D503</f>
        <v>1.8</v>
      </c>
      <c r="C500" s="2">
        <f t="shared" si="42"/>
        <v>1.8020126087589359</v>
      </c>
      <c r="D500" s="2">
        <f t="shared" si="44"/>
        <v>1.8047286896726977</v>
      </c>
      <c r="E500" s="2">
        <f t="shared" si="43"/>
        <v>-2.7160809137618536E-3</v>
      </c>
      <c r="F500" s="2">
        <f t="shared" si="47"/>
        <v>-4.4855467446274881E-3</v>
      </c>
      <c r="G500" s="2">
        <f t="shared" si="45"/>
        <v>1.7694658308656346E-3</v>
      </c>
      <c r="H500" s="2" t="str">
        <f t="shared" si="46"/>
        <v>Sell</v>
      </c>
    </row>
    <row r="501" spans="1:8" ht="13.5" x14ac:dyDescent="0.25">
      <c r="A501" s="3">
        <f>TITRES_STAT!B504</f>
        <v>43033</v>
      </c>
      <c r="B501" s="6">
        <f>TITRES_STAT!D504</f>
        <v>1.79</v>
      </c>
      <c r="C501" s="2">
        <f t="shared" si="42"/>
        <v>1.8047798997190996</v>
      </c>
      <c r="D501" s="2">
        <f t="shared" si="44"/>
        <v>1.8036376756228683</v>
      </c>
      <c r="E501" s="2">
        <f t="shared" si="43"/>
        <v>1.1422240962313257E-3</v>
      </c>
      <c r="F501" s="2">
        <f t="shared" si="47"/>
        <v>-3.3599925764557256E-3</v>
      </c>
      <c r="G501" s="2">
        <f t="shared" si="45"/>
        <v>4.5022166726870518E-3</v>
      </c>
      <c r="H501" s="2" t="str">
        <f t="shared" si="46"/>
        <v>Sell</v>
      </c>
    </row>
    <row r="502" spans="1:8" ht="13.5" x14ac:dyDescent="0.25">
      <c r="A502" s="3">
        <f>TITRES_STAT!B505</f>
        <v>43034</v>
      </c>
      <c r="B502" s="6">
        <f>TITRES_STAT!D505</f>
        <v>1.79</v>
      </c>
      <c r="C502" s="2">
        <f t="shared" si="42"/>
        <v>1.8025060689930843</v>
      </c>
      <c r="D502" s="2">
        <f t="shared" si="44"/>
        <v>1.8026274774285818</v>
      </c>
      <c r="E502" s="2">
        <f t="shared" si="43"/>
        <v>-1.2140843549746094E-4</v>
      </c>
      <c r="F502" s="2">
        <f t="shared" si="47"/>
        <v>-2.7122757482640728E-3</v>
      </c>
      <c r="G502" s="2">
        <f t="shared" si="45"/>
        <v>2.5908673127666118E-3</v>
      </c>
      <c r="H502" s="2" t="str">
        <f t="shared" si="46"/>
        <v>Sell</v>
      </c>
    </row>
    <row r="503" spans="1:8" ht="13.5" x14ac:dyDescent="0.25">
      <c r="A503" s="3">
        <f>TITRES_STAT!B506</f>
        <v>43035</v>
      </c>
      <c r="B503" s="6">
        <f>TITRES_STAT!D506</f>
        <v>1.82</v>
      </c>
      <c r="C503" s="2">
        <f t="shared" si="42"/>
        <v>1.8051974429941482</v>
      </c>
      <c r="D503" s="2">
        <f t="shared" si="44"/>
        <v>1.8039143309523904</v>
      </c>
      <c r="E503" s="2">
        <f t="shared" si="43"/>
        <v>1.2831120417577946E-3</v>
      </c>
      <c r="F503" s="2">
        <f t="shared" si="47"/>
        <v>-1.9131981902596996E-3</v>
      </c>
      <c r="G503" s="2">
        <f t="shared" si="45"/>
        <v>3.1963102320174941E-3</v>
      </c>
      <c r="H503" s="2" t="str">
        <f t="shared" si="46"/>
        <v>Sell</v>
      </c>
    </row>
    <row r="504" spans="1:8" ht="13.5" x14ac:dyDescent="0.25">
      <c r="A504" s="3">
        <f>TITRES_STAT!B507</f>
        <v>43038</v>
      </c>
      <c r="B504" s="6">
        <f>TITRES_STAT!D507</f>
        <v>1.82</v>
      </c>
      <c r="C504" s="2">
        <f t="shared" si="42"/>
        <v>1.807474759456587</v>
      </c>
      <c r="D504" s="2">
        <f t="shared" si="44"/>
        <v>1.8051058619929541</v>
      </c>
      <c r="E504" s="2">
        <f t="shared" si="43"/>
        <v>2.3688974636328908E-3</v>
      </c>
      <c r="F504" s="2">
        <f t="shared" si="47"/>
        <v>-1.0567790594811816E-3</v>
      </c>
      <c r="G504" s="2">
        <f t="shared" si="45"/>
        <v>3.4256765231140724E-3</v>
      </c>
      <c r="H504" s="2" t="str">
        <f t="shared" si="46"/>
        <v>Sell</v>
      </c>
    </row>
    <row r="505" spans="1:8" ht="13.5" x14ac:dyDescent="0.25">
      <c r="A505" s="3">
        <f>TITRES_STAT!B508</f>
        <v>43039</v>
      </c>
      <c r="B505" s="6">
        <f>TITRES_STAT!D508</f>
        <v>1.82</v>
      </c>
      <c r="C505" s="2">
        <f t="shared" si="42"/>
        <v>1.809401719540189</v>
      </c>
      <c r="D505" s="2">
        <f t="shared" si="44"/>
        <v>1.8062091314749573</v>
      </c>
      <c r="E505" s="2">
        <f t="shared" si="43"/>
        <v>3.1925880652317051E-3</v>
      </c>
      <c r="F505" s="2">
        <f t="shared" si="47"/>
        <v>-2.0690563453860424E-4</v>
      </c>
      <c r="G505" s="2">
        <f t="shared" si="45"/>
        <v>3.3994936997703094E-3</v>
      </c>
      <c r="H505" s="2" t="str">
        <f t="shared" si="46"/>
        <v>Sell</v>
      </c>
    </row>
    <row r="506" spans="1:8" ht="13.5" x14ac:dyDescent="0.25">
      <c r="A506" s="3">
        <f>TITRES_STAT!B509</f>
        <v>43040</v>
      </c>
      <c r="B506" s="6">
        <f>TITRES_STAT!D509</f>
        <v>1.8</v>
      </c>
      <c r="C506" s="2">
        <f t="shared" si="42"/>
        <v>1.8094937626878522</v>
      </c>
      <c r="D506" s="2">
        <f t="shared" si="44"/>
        <v>1.8057491958101457</v>
      </c>
      <c r="E506" s="2">
        <f t="shared" si="43"/>
        <v>3.7445668777065233E-3</v>
      </c>
      <c r="F506" s="2">
        <f t="shared" si="47"/>
        <v>5.8338886791042127E-4</v>
      </c>
      <c r="G506" s="2">
        <f t="shared" si="45"/>
        <v>3.161178009796102E-3</v>
      </c>
      <c r="H506" s="2" t="str">
        <f t="shared" si="46"/>
        <v>Sell</v>
      </c>
    </row>
    <row r="507" spans="1:8" ht="13.5" x14ac:dyDescent="0.25">
      <c r="A507" s="3">
        <f>TITRES_STAT!B510</f>
        <v>43041</v>
      </c>
      <c r="B507" s="6">
        <f>TITRES_STAT!D510</f>
        <v>1.82</v>
      </c>
      <c r="C507" s="2">
        <f t="shared" si="42"/>
        <v>1.8064947222743364</v>
      </c>
      <c r="D507" s="2">
        <f t="shared" si="44"/>
        <v>1.8068048109353201</v>
      </c>
      <c r="E507" s="2">
        <f t="shared" si="43"/>
        <v>-3.1008866098369836E-4</v>
      </c>
      <c r="F507" s="2">
        <f t="shared" si="47"/>
        <v>4.0469336213159736E-4</v>
      </c>
      <c r="G507" s="2">
        <f t="shared" si="45"/>
        <v>-7.1478202311529566E-4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6">
        <f>TITRES_STAT!D511</f>
        <v>1.81</v>
      </c>
      <c r="C508" s="2">
        <f t="shared" si="42"/>
        <v>1.8054955342321306</v>
      </c>
      <c r="D508" s="2">
        <f t="shared" si="44"/>
        <v>1.8070414916067778</v>
      </c>
      <c r="E508" s="2">
        <f t="shared" si="43"/>
        <v>-1.5459573746472444E-3</v>
      </c>
      <c r="F508" s="2">
        <f t="shared" si="47"/>
        <v>1.4563214775829001E-5</v>
      </c>
      <c r="G508" s="2">
        <f t="shared" si="45"/>
        <v>-1.5605205894230734E-3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6">
        <f>TITRES_STAT!D512</f>
        <v>1.81</v>
      </c>
      <c r="C509" s="2">
        <f t="shared" si="42"/>
        <v>1.8046500674271875</v>
      </c>
      <c r="D509" s="2">
        <f t="shared" si="44"/>
        <v>1.807260640376646</v>
      </c>
      <c r="E509" s="2">
        <f t="shared" si="43"/>
        <v>-2.610572949458545E-3</v>
      </c>
      <c r="F509" s="2">
        <f t="shared" si="47"/>
        <v>-5.1046401807104582E-4</v>
      </c>
      <c r="G509" s="2">
        <f t="shared" si="45"/>
        <v>-2.1001089313874991E-3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6">
        <f>TITRES_STAT!D513</f>
        <v>1.81</v>
      </c>
      <c r="C510" s="2">
        <f t="shared" si="42"/>
        <v>1.8039346724383893</v>
      </c>
      <c r="D510" s="2">
        <f t="shared" si="44"/>
        <v>1.8074635559043017</v>
      </c>
      <c r="E510" s="2">
        <f t="shared" si="43"/>
        <v>-3.5288834659124024E-3</v>
      </c>
      <c r="F510" s="2">
        <f t="shared" si="47"/>
        <v>-1.1141479076393172E-3</v>
      </c>
      <c r="G510" s="2">
        <f t="shared" si="45"/>
        <v>-2.4147355582730852E-3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6">
        <f>TITRES_STAT!D514</f>
        <v>1.82</v>
      </c>
      <c r="C511" s="2">
        <f t="shared" si="42"/>
        <v>1.801790876678637</v>
      </c>
      <c r="D511" s="2">
        <f t="shared" si="44"/>
        <v>1.8083921813928718</v>
      </c>
      <c r="E511" s="2">
        <f t="shared" si="43"/>
        <v>-6.6013047142348125E-3</v>
      </c>
      <c r="F511" s="2">
        <f t="shared" si="47"/>
        <v>-2.2115792689584163E-3</v>
      </c>
      <c r="G511" s="2">
        <f t="shared" si="45"/>
        <v>-4.3897254452763962E-3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6">
        <f>TITRES_STAT!D515</f>
        <v>1.83</v>
      </c>
      <c r="C512" s="2">
        <f t="shared" si="42"/>
        <v>1.7999768956511544</v>
      </c>
      <c r="D512" s="2">
        <f t="shared" si="44"/>
        <v>1.8099927605489552</v>
      </c>
      <c r="E512" s="2">
        <f t="shared" si="43"/>
        <v>-1.0015864897800819E-2</v>
      </c>
      <c r="F512" s="2">
        <f t="shared" si="47"/>
        <v>-3.7724363947268971E-3</v>
      </c>
      <c r="G512" s="2">
        <f t="shared" si="45"/>
        <v>-6.2434285030739216E-3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6">
        <f>TITRES_STAT!D516</f>
        <v>1.83</v>
      </c>
      <c r="C513" s="2">
        <f t="shared" si="42"/>
        <v>1.8030573732432844</v>
      </c>
      <c r="D513" s="2">
        <f t="shared" si="44"/>
        <v>1.8114747782860694</v>
      </c>
      <c r="E513" s="2">
        <f t="shared" si="43"/>
        <v>-8.4174050427849867E-3</v>
      </c>
      <c r="F513" s="2">
        <f t="shared" si="47"/>
        <v>-4.7014301243385155E-3</v>
      </c>
      <c r="G513" s="2">
        <f t="shared" si="45"/>
        <v>-3.7159749184464711E-3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6">
        <f>TITRES_STAT!D517</f>
        <v>1.82</v>
      </c>
      <c r="C514" s="2">
        <f t="shared" si="42"/>
        <v>1.805663931205856</v>
      </c>
      <c r="D514" s="2">
        <f t="shared" si="44"/>
        <v>1.8121062761908049</v>
      </c>
      <c r="E514" s="2">
        <f t="shared" si="43"/>
        <v>-6.442344984948889E-3</v>
      </c>
      <c r="F514" s="2">
        <f t="shared" si="47"/>
        <v>-5.0496130964605909E-3</v>
      </c>
      <c r="G514" s="2">
        <f t="shared" si="45"/>
        <v>-1.392731888488298E-3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6">
        <f>TITRES_STAT!D518</f>
        <v>1.87</v>
      </c>
      <c r="C515" s="2">
        <f t="shared" si="42"/>
        <v>1.8078694802511088</v>
      </c>
      <c r="D515" s="2">
        <f t="shared" si="44"/>
        <v>1.8163947001766712</v>
      </c>
      <c r="E515" s="2">
        <f t="shared" si="43"/>
        <v>-8.5252199255623218E-3</v>
      </c>
      <c r="F515" s="2">
        <f t="shared" si="47"/>
        <v>-5.7447344622809371E-3</v>
      </c>
      <c r="G515" s="2">
        <f t="shared" si="45"/>
        <v>-2.7804854632813847E-3</v>
      </c>
      <c r="H515" s="2" t="str">
        <f t="shared" si="46"/>
        <v>Hold</v>
      </c>
    </row>
    <row r="516" spans="1:8" ht="13.5" x14ac:dyDescent="0.25">
      <c r="A516" s="3">
        <f>TITRES_STAT!B519</f>
        <v>43054</v>
      </c>
      <c r="B516" s="6">
        <f>TITRES_STAT!D519</f>
        <v>1.82</v>
      </c>
      <c r="C516" s="2">
        <f t="shared" si="42"/>
        <v>1.8066587909817073</v>
      </c>
      <c r="D516" s="2">
        <f t="shared" si="44"/>
        <v>1.8166617594228436</v>
      </c>
      <c r="E516" s="2">
        <f t="shared" si="43"/>
        <v>-1.000296844113624E-2</v>
      </c>
      <c r="F516" s="2">
        <f t="shared" si="47"/>
        <v>-6.5963812580519974E-3</v>
      </c>
      <c r="G516" s="2">
        <f t="shared" si="45"/>
        <v>-3.4065871830842422E-3</v>
      </c>
      <c r="H516" s="2" t="str">
        <f t="shared" si="46"/>
        <v>Hold</v>
      </c>
    </row>
    <row r="517" spans="1:8" ht="13.5" x14ac:dyDescent="0.25">
      <c r="A517" s="3">
        <f>TITRES_STAT!B520</f>
        <v>43055</v>
      </c>
      <c r="B517" s="6">
        <f>TITRES_STAT!D520</f>
        <v>1.82</v>
      </c>
      <c r="C517" s="2">
        <f t="shared" si="42"/>
        <v>1.8087112846768294</v>
      </c>
      <c r="D517" s="2">
        <f t="shared" si="44"/>
        <v>1.8169090365026328</v>
      </c>
      <c r="E517" s="2">
        <f t="shared" si="43"/>
        <v>-8.197751825803401E-3</v>
      </c>
      <c r="F517" s="2">
        <f t="shared" si="47"/>
        <v>-6.9166553716022783E-3</v>
      </c>
      <c r="G517" s="2">
        <f t="shared" si="45"/>
        <v>-1.2810964542011227E-3</v>
      </c>
      <c r="H517" s="2" t="str">
        <f t="shared" si="46"/>
        <v>Hold</v>
      </c>
    </row>
    <row r="518" spans="1:8" ht="13.5" x14ac:dyDescent="0.25">
      <c r="A518" s="3">
        <f>TITRES_STAT!B521</f>
        <v>43056</v>
      </c>
      <c r="B518" s="6">
        <f>TITRES_STAT!D521</f>
        <v>1.82</v>
      </c>
      <c r="C518" s="2">
        <f t="shared" si="42"/>
        <v>1.8089095485727018</v>
      </c>
      <c r="D518" s="2">
        <f t="shared" si="44"/>
        <v>1.817137996761697</v>
      </c>
      <c r="E518" s="2">
        <f t="shared" si="43"/>
        <v>-8.2284481889951522E-3</v>
      </c>
      <c r="F518" s="2">
        <f t="shared" si="47"/>
        <v>-7.1790139350808536E-3</v>
      </c>
      <c r="G518" s="2">
        <f t="shared" si="45"/>
        <v>-1.0494342539142986E-3</v>
      </c>
      <c r="H518" s="2" t="str">
        <f t="shared" si="46"/>
        <v>Hold</v>
      </c>
    </row>
    <row r="519" spans="1:8" ht="13.5" x14ac:dyDescent="0.25">
      <c r="A519" s="3">
        <f>TITRES_STAT!B522</f>
        <v>43059</v>
      </c>
      <c r="B519" s="6">
        <f>TITRES_STAT!D522</f>
        <v>1.82</v>
      </c>
      <c r="C519" s="2">
        <f t="shared" si="42"/>
        <v>1.8090773103307478</v>
      </c>
      <c r="D519" s="2">
        <f t="shared" si="44"/>
        <v>1.8173499970015712</v>
      </c>
      <c r="E519" s="2">
        <f t="shared" si="43"/>
        <v>-8.2726866708233704E-3</v>
      </c>
      <c r="F519" s="2">
        <f t="shared" si="47"/>
        <v>-7.397748482229358E-3</v>
      </c>
      <c r="G519" s="2">
        <f t="shared" si="45"/>
        <v>-8.7493818859401239E-4</v>
      </c>
      <c r="H519" s="2" t="str">
        <f t="shared" si="46"/>
        <v>Hold</v>
      </c>
    </row>
    <row r="520" spans="1:8" ht="13.5" x14ac:dyDescent="0.25">
      <c r="A520" s="3">
        <f>TITRES_STAT!B523</f>
        <v>43060</v>
      </c>
      <c r="B520" s="6">
        <f>TITRES_STAT!D523</f>
        <v>1.82</v>
      </c>
      <c r="C520" s="2">
        <f t="shared" si="42"/>
        <v>1.8092192625875558</v>
      </c>
      <c r="D520" s="2">
        <f t="shared" si="44"/>
        <v>1.8175462935199733</v>
      </c>
      <c r="E520" s="2">
        <f t="shared" si="43"/>
        <v>-8.3270309324174896E-3</v>
      </c>
      <c r="F520" s="2">
        <f t="shared" si="47"/>
        <v>-7.5836049722669847E-3</v>
      </c>
      <c r="G520" s="2">
        <f t="shared" si="45"/>
        <v>-7.4342596015050492E-4</v>
      </c>
      <c r="H520" s="2" t="str">
        <f t="shared" si="46"/>
        <v>Hold</v>
      </c>
    </row>
    <row r="521" spans="1:8" ht="13.5" x14ac:dyDescent="0.25">
      <c r="A521" s="3">
        <f>TITRES_STAT!B524</f>
        <v>43061</v>
      </c>
      <c r="B521" s="6">
        <f>TITRES_STAT!D524</f>
        <v>1.82</v>
      </c>
      <c r="C521" s="2">
        <f t="shared" si="42"/>
        <v>1.8108778375740857</v>
      </c>
      <c r="D521" s="2">
        <f t="shared" si="44"/>
        <v>1.8177280495555308</v>
      </c>
      <c r="E521" s="2">
        <f t="shared" si="43"/>
        <v>-6.8502119814450868E-3</v>
      </c>
      <c r="F521" s="2">
        <f t="shared" si="47"/>
        <v>-7.4369263741026056E-3</v>
      </c>
      <c r="G521" s="2">
        <f t="shared" si="45"/>
        <v>5.8671439265751881E-4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6">
        <f>TITRES_STAT!D525</f>
        <v>1.83</v>
      </c>
      <c r="C522" s="2">
        <f t="shared" si="42"/>
        <v>1.813819708716534</v>
      </c>
      <c r="D522" s="2">
        <f t="shared" si="44"/>
        <v>1.8186370829217879</v>
      </c>
      <c r="E522" s="2">
        <f t="shared" si="43"/>
        <v>-4.8173742052539659E-3</v>
      </c>
      <c r="F522" s="2">
        <f t="shared" si="47"/>
        <v>-6.9130159403328782E-3</v>
      </c>
      <c r="G522" s="2">
        <f t="shared" si="45"/>
        <v>2.0956417350789123E-3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6">
        <f>TITRES_STAT!D526</f>
        <v>1.87</v>
      </c>
      <c r="C523" s="2">
        <f t="shared" si="42"/>
        <v>1.8163089842986055</v>
      </c>
      <c r="D523" s="2">
        <f t="shared" si="44"/>
        <v>1.8224417434461</v>
      </c>
      <c r="E523" s="2">
        <f t="shared" si="43"/>
        <v>-6.1327591474944487E-3</v>
      </c>
      <c r="F523" s="2">
        <f t="shared" si="47"/>
        <v>-6.7569645817651932E-3</v>
      </c>
      <c r="G523" s="2">
        <f t="shared" si="45"/>
        <v>6.2420543427074444E-4</v>
      </c>
      <c r="H523" s="2" t="str">
        <f t="shared" si="46"/>
        <v>Sell</v>
      </c>
    </row>
    <row r="524" spans="1:8" ht="13.5" x14ac:dyDescent="0.25">
      <c r="A524" s="3">
        <f>TITRES_STAT!B527</f>
        <v>43066</v>
      </c>
      <c r="B524" s="6">
        <f>TITRES_STAT!D527</f>
        <v>1.92</v>
      </c>
      <c r="C524" s="2">
        <f t="shared" si="42"/>
        <v>1.8168768328680509</v>
      </c>
      <c r="D524" s="2">
        <f t="shared" si="44"/>
        <v>1.8296682809686111</v>
      </c>
      <c r="E524" s="2">
        <f t="shared" si="43"/>
        <v>-1.279144810056021E-2</v>
      </c>
      <c r="F524" s="2">
        <f t="shared" si="47"/>
        <v>-7.9638612855241972E-3</v>
      </c>
      <c r="G524" s="2">
        <f t="shared" si="45"/>
        <v>-4.8275868150360127E-3</v>
      </c>
      <c r="H524" s="2" t="str">
        <f t="shared" si="46"/>
        <v>Hold</v>
      </c>
    </row>
    <row r="525" spans="1:8" ht="13.5" x14ac:dyDescent="0.25">
      <c r="A525" s="3">
        <f>TITRES_STAT!B528</f>
        <v>43067</v>
      </c>
      <c r="B525" s="6">
        <f>TITRES_STAT!D528</f>
        <v>2.0299999999999998</v>
      </c>
      <c r="C525" s="2">
        <f t="shared" si="42"/>
        <v>1.8250496278114277</v>
      </c>
      <c r="D525" s="2">
        <f t="shared" si="44"/>
        <v>1.8445076675635288</v>
      </c>
      <c r="E525" s="2">
        <f t="shared" si="43"/>
        <v>-1.9458039752101142E-2</v>
      </c>
      <c r="F525" s="2">
        <f t="shared" si="47"/>
        <v>-1.0262696978839587E-2</v>
      </c>
      <c r="G525" s="2">
        <f t="shared" si="45"/>
        <v>-9.1953427732615542E-3</v>
      </c>
      <c r="H525" s="2" t="str">
        <f t="shared" si="46"/>
        <v>Hold</v>
      </c>
    </row>
    <row r="526" spans="1:8" ht="13.5" x14ac:dyDescent="0.25">
      <c r="A526" s="3">
        <f>TITRES_STAT!B529</f>
        <v>43068</v>
      </c>
      <c r="B526" s="6">
        <f>TITRES_STAT!D529</f>
        <v>2.09</v>
      </c>
      <c r="C526" s="2">
        <f t="shared" si="42"/>
        <v>1.8242727619942849</v>
      </c>
      <c r="D526" s="2">
        <f t="shared" si="44"/>
        <v>1.8626922847810452</v>
      </c>
      <c r="E526" s="2">
        <f t="shared" si="43"/>
        <v>-3.8419522786760307E-2</v>
      </c>
      <c r="F526" s="2">
        <f t="shared" si="47"/>
        <v>-1.5894062140423732E-2</v>
      </c>
      <c r="G526" s="2">
        <f t="shared" si="45"/>
        <v>-2.2525460646336575E-2</v>
      </c>
      <c r="H526" s="2" t="str">
        <f t="shared" si="46"/>
        <v>Hold</v>
      </c>
    </row>
    <row r="527" spans="1:8" ht="13.5" x14ac:dyDescent="0.25">
      <c r="A527" s="3">
        <f>TITRES_STAT!B530</f>
        <v>43069</v>
      </c>
      <c r="B527" s="6">
        <f>TITRES_STAT!D530</f>
        <v>2.09</v>
      </c>
      <c r="C527" s="2">
        <f t="shared" ref="C527:C590" si="48">$C$4*B517+C526*(1-$C$4)</f>
        <v>1.8236154139951641</v>
      </c>
      <c r="D527" s="2">
        <f t="shared" si="44"/>
        <v>1.8795298933157825</v>
      </c>
      <c r="E527" s="2">
        <f t="shared" si="43"/>
        <v>-5.5914479320618327E-2</v>
      </c>
      <c r="F527" s="2">
        <f t="shared" si="47"/>
        <v>-2.3898145576462651E-2</v>
      </c>
      <c r="G527" s="2">
        <f t="shared" si="45"/>
        <v>-3.2016333744155676E-2</v>
      </c>
      <c r="H527" s="2" t="str">
        <f t="shared" si="46"/>
        <v>Hold</v>
      </c>
    </row>
    <row r="528" spans="1:8" ht="13.5" x14ac:dyDescent="0.25">
      <c r="A528" s="3">
        <f>TITRES_STAT!B531</f>
        <v>43073</v>
      </c>
      <c r="B528" s="6">
        <f>TITRES_STAT!D531</f>
        <v>2.15</v>
      </c>
      <c r="C528" s="2">
        <f t="shared" si="48"/>
        <v>1.8230591964574465</v>
      </c>
      <c r="D528" s="2">
        <f t="shared" si="44"/>
        <v>1.8995647160331319</v>
      </c>
      <c r="E528" s="2">
        <f t="shared" si="43"/>
        <v>-7.650551957568541E-2</v>
      </c>
      <c r="F528" s="2">
        <f t="shared" si="47"/>
        <v>-3.4419620376307206E-2</v>
      </c>
      <c r="G528" s="2">
        <f t="shared" si="45"/>
        <v>-4.2085899199378204E-2</v>
      </c>
      <c r="H528" s="2" t="str">
        <f t="shared" si="46"/>
        <v>Hold</v>
      </c>
    </row>
    <row r="529" spans="1:8" ht="13.5" x14ac:dyDescent="0.25">
      <c r="A529" s="3">
        <f>TITRES_STAT!B532</f>
        <v>43074</v>
      </c>
      <c r="B529" s="6">
        <f>TITRES_STAT!D532</f>
        <v>2.2799999999999998</v>
      </c>
      <c r="C529" s="2">
        <f t="shared" si="48"/>
        <v>1.8225885508486086</v>
      </c>
      <c r="D529" s="2">
        <f t="shared" si="44"/>
        <v>1.9277451074380851</v>
      </c>
      <c r="E529" s="2">
        <f t="shared" si="43"/>
        <v>-0.10515655658947654</v>
      </c>
      <c r="F529" s="2">
        <f t="shared" si="47"/>
        <v>-4.8567007618941074E-2</v>
      </c>
      <c r="G529" s="2">
        <f t="shared" si="45"/>
        <v>-5.6589548970535461E-2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6">
        <f>TITRES_STAT!D533</f>
        <v>2.38</v>
      </c>
      <c r="C530" s="2">
        <f t="shared" si="48"/>
        <v>1.8221903122565151</v>
      </c>
      <c r="D530" s="2">
        <f t="shared" si="44"/>
        <v>1.9612454698500787</v>
      </c>
      <c r="E530" s="2">
        <f t="shared" si="43"/>
        <v>-0.13905515759356368</v>
      </c>
      <c r="F530" s="2">
        <f t="shared" si="47"/>
        <v>-6.6664637613865596E-2</v>
      </c>
      <c r="G530" s="2">
        <f t="shared" si="45"/>
        <v>-7.2390519979698087E-2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6">
        <f>TITRES_STAT!D534</f>
        <v>2.52</v>
      </c>
      <c r="C531" s="2">
        <f t="shared" si="48"/>
        <v>1.8218533411401281</v>
      </c>
      <c r="D531" s="2">
        <f t="shared" si="44"/>
        <v>2.0026346943056286</v>
      </c>
      <c r="E531" s="2">
        <f t="shared" si="43"/>
        <v>-0.18078135316550048</v>
      </c>
      <c r="F531" s="2">
        <f t="shared" si="47"/>
        <v>-8.9487980724192576E-2</v>
      </c>
      <c r="G531" s="2">
        <f t="shared" si="45"/>
        <v>-9.1293372441307905E-2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6">
        <f>TITRES_STAT!D535</f>
        <v>2.59</v>
      </c>
      <c r="C532" s="2">
        <f t="shared" si="48"/>
        <v>1.8231066732724159</v>
      </c>
      <c r="D532" s="2">
        <f t="shared" si="44"/>
        <v>2.0461432354681746</v>
      </c>
      <c r="E532" s="2">
        <f t="shared" si="43"/>
        <v>-0.22303656219575863</v>
      </c>
      <c r="F532" s="2">
        <f t="shared" si="47"/>
        <v>-0.11619769701850578</v>
      </c>
      <c r="G532" s="2">
        <f t="shared" si="45"/>
        <v>-0.10683886517725284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6">
        <f>TITRES_STAT!D536</f>
        <v>2.7</v>
      </c>
      <c r="C533" s="2">
        <f t="shared" si="48"/>
        <v>1.8303210312305058</v>
      </c>
      <c r="D533" s="2">
        <f t="shared" si="44"/>
        <v>2.0945770698779396</v>
      </c>
      <c r="E533" s="2">
        <f t="shared" si="43"/>
        <v>-0.26425603864743374</v>
      </c>
      <c r="F533" s="2">
        <f t="shared" si="47"/>
        <v>-0.1458093653442914</v>
      </c>
      <c r="G533" s="2">
        <f t="shared" si="45"/>
        <v>-0.11844667330314235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6">
        <f>TITRES_STAT!D537</f>
        <v>2.85</v>
      </c>
      <c r="C534" s="2">
        <f t="shared" si="48"/>
        <v>1.8441177956565817</v>
      </c>
      <c r="D534" s="2">
        <f t="shared" si="44"/>
        <v>2.1505343239610553</v>
      </c>
      <c r="E534" s="2">
        <f t="shared" si="43"/>
        <v>-0.30641652830447352</v>
      </c>
      <c r="F534" s="2">
        <f t="shared" si="47"/>
        <v>-0.17793079793632782</v>
      </c>
      <c r="G534" s="2">
        <f t="shared" si="45"/>
        <v>-0.1284857303681457</v>
      </c>
      <c r="H534" s="2" t="str">
        <f t="shared" si="46"/>
        <v>Hold</v>
      </c>
    </row>
    <row r="535" spans="1:8" ht="13.5" x14ac:dyDescent="0.25">
      <c r="A535" s="3">
        <f>TITRES_STAT!B538</f>
        <v>43082</v>
      </c>
      <c r="B535" s="6">
        <f>TITRES_STAT!D538</f>
        <v>2.68</v>
      </c>
      <c r="C535" s="2">
        <f t="shared" si="48"/>
        <v>1.8727150578632616</v>
      </c>
      <c r="D535" s="2">
        <f t="shared" si="44"/>
        <v>2.1897540036676437</v>
      </c>
      <c r="E535" s="2">
        <f t="shared" si="43"/>
        <v>-0.31703894580438208</v>
      </c>
      <c r="F535" s="2">
        <f t="shared" si="47"/>
        <v>-0.20575242750993869</v>
      </c>
      <c r="G535" s="2">
        <f t="shared" si="45"/>
        <v>-0.11128651829444339</v>
      </c>
      <c r="H535" s="2" t="str">
        <f t="shared" si="46"/>
        <v>Hold</v>
      </c>
    </row>
    <row r="536" spans="1:8" ht="13.5" x14ac:dyDescent="0.25">
      <c r="A536" s="3">
        <f>TITRES_STAT!B539</f>
        <v>43083</v>
      </c>
      <c r="B536" s="6">
        <f>TITRES_STAT!D539</f>
        <v>2.56</v>
      </c>
      <c r="C536" s="2">
        <f t="shared" si="48"/>
        <v>1.9061435104996829</v>
      </c>
      <c r="D536" s="2">
        <f t="shared" si="44"/>
        <v>2.2171796330255962</v>
      </c>
      <c r="E536" s="2">
        <f t="shared" si="43"/>
        <v>-0.31103612252591328</v>
      </c>
      <c r="F536" s="2">
        <f t="shared" si="47"/>
        <v>-0.22680916651313363</v>
      </c>
      <c r="G536" s="2">
        <f t="shared" si="45"/>
        <v>-8.4226956012779658E-2</v>
      </c>
      <c r="H536" s="2" t="str">
        <f t="shared" si="46"/>
        <v>Hold</v>
      </c>
    </row>
    <row r="537" spans="1:8" ht="13.5" x14ac:dyDescent="0.25">
      <c r="A537" s="3">
        <f>TITRES_STAT!B540</f>
        <v>43084</v>
      </c>
      <c r="B537" s="6">
        <f>TITRES_STAT!D540</f>
        <v>2.41</v>
      </c>
      <c r="C537" s="2">
        <f t="shared" si="48"/>
        <v>1.9344291242689624</v>
      </c>
      <c r="D537" s="2">
        <f t="shared" si="44"/>
        <v>2.231462623171848</v>
      </c>
      <c r="E537" s="2">
        <f t="shared" si="43"/>
        <v>-0.29703349890288555</v>
      </c>
      <c r="F537" s="2">
        <f t="shared" si="47"/>
        <v>-0.24085403299108402</v>
      </c>
      <c r="G537" s="2">
        <f t="shared" si="45"/>
        <v>-5.6179465911801535E-2</v>
      </c>
      <c r="H537" s="2" t="str">
        <f t="shared" si="46"/>
        <v>Hold</v>
      </c>
    </row>
    <row r="538" spans="1:8" ht="13.5" x14ac:dyDescent="0.25">
      <c r="A538" s="3">
        <f>TITRES_STAT!B541</f>
        <v>43087</v>
      </c>
      <c r="B538" s="6">
        <f>TITRES_STAT!D541</f>
        <v>2.4500000000000002</v>
      </c>
      <c r="C538" s="2">
        <f t="shared" si="48"/>
        <v>1.9675938743814296</v>
      </c>
      <c r="D538" s="2">
        <f t="shared" si="44"/>
        <v>2.2476505770109703</v>
      </c>
      <c r="E538" s="2">
        <f t="shared" si="43"/>
        <v>-0.28005670262954063</v>
      </c>
      <c r="F538" s="2">
        <f t="shared" si="47"/>
        <v>-0.24869456691877534</v>
      </c>
      <c r="G538" s="2">
        <f t="shared" si="45"/>
        <v>-3.1362135710765293E-2</v>
      </c>
      <c r="H538" s="2" t="str">
        <f t="shared" si="46"/>
        <v>Hold</v>
      </c>
    </row>
    <row r="539" spans="1:8" ht="13.5" x14ac:dyDescent="0.25">
      <c r="A539" s="3">
        <f>TITRES_STAT!B542</f>
        <v>43088</v>
      </c>
      <c r="B539" s="6">
        <f>TITRES_STAT!D542</f>
        <v>2.4</v>
      </c>
      <c r="C539" s="2">
        <f t="shared" si="48"/>
        <v>2.0156563552458251</v>
      </c>
      <c r="D539" s="2">
        <f t="shared" si="44"/>
        <v>2.2589357194546018</v>
      </c>
      <c r="E539" s="2">
        <f t="shared" si="43"/>
        <v>-0.24327936420877672</v>
      </c>
      <c r="F539" s="2">
        <f t="shared" si="47"/>
        <v>-0.24761152637677564</v>
      </c>
      <c r="G539" s="2">
        <f t="shared" si="45"/>
        <v>4.3321621679989208E-3</v>
      </c>
      <c r="H539" s="2" t="str">
        <f t="shared" si="46"/>
        <v>Sell</v>
      </c>
    </row>
    <row r="540" spans="1:8" ht="13.5" x14ac:dyDescent="0.25">
      <c r="A540" s="3">
        <f>TITRES_STAT!B543</f>
        <v>43089</v>
      </c>
      <c r="B540" s="6">
        <f>TITRES_STAT!D543</f>
        <v>2.4</v>
      </c>
      <c r="C540" s="2">
        <f t="shared" si="48"/>
        <v>2.0717092236695445</v>
      </c>
      <c r="D540" s="2">
        <f t="shared" si="44"/>
        <v>2.2693849254209275</v>
      </c>
      <c r="E540" s="2">
        <f t="shared" ref="E540:E603" si="49">C540-D540</f>
        <v>-0.19767570175138305</v>
      </c>
      <c r="F540" s="2">
        <f t="shared" si="47"/>
        <v>-0.23762436145169713</v>
      </c>
      <c r="G540" s="2">
        <f t="shared" si="45"/>
        <v>3.9948659700314082E-2</v>
      </c>
      <c r="H540" s="2" t="str">
        <f t="shared" si="46"/>
        <v>Sell</v>
      </c>
    </row>
    <row r="541" spans="1:8" ht="13.5" x14ac:dyDescent="0.25">
      <c r="A541" s="3">
        <f>TITRES_STAT!B544</f>
        <v>43090</v>
      </c>
      <c r="B541" s="6">
        <f>TITRES_STAT!D544</f>
        <v>2.34</v>
      </c>
      <c r="C541" s="2">
        <f t="shared" si="48"/>
        <v>2.1406770354126916</v>
      </c>
      <c r="D541" s="2">
        <f t="shared" ref="D541:D604" si="50">$D$4*B541+(1-$D$4)*D540</f>
        <v>2.2746156716860439</v>
      </c>
      <c r="E541" s="2">
        <f t="shared" si="49"/>
        <v>-0.13393863627335234</v>
      </c>
      <c r="F541" s="2">
        <f t="shared" si="47"/>
        <v>-0.21688721641602818</v>
      </c>
      <c r="G541" s="2">
        <f t="shared" si="45"/>
        <v>8.2948580142675837E-2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6">
        <f>TITRES_STAT!D545</f>
        <v>2.3199999999999998</v>
      </c>
      <c r="C542" s="2">
        <f t="shared" si="48"/>
        <v>2.2098036453492007</v>
      </c>
      <c r="D542" s="2">
        <f t="shared" si="50"/>
        <v>2.2779774737833742</v>
      </c>
      <c r="E542" s="2">
        <f t="shared" si="49"/>
        <v>-6.8173828434173522E-2</v>
      </c>
      <c r="F542" s="2">
        <f t="shared" si="47"/>
        <v>-0.18714453881965726</v>
      </c>
      <c r="G542" s="2">
        <f t="shared" si="45"/>
        <v>0.11897071038548374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6">
        <f>TITRES_STAT!D546</f>
        <v>2.3199999999999998</v>
      </c>
      <c r="C543" s="2">
        <f t="shared" si="48"/>
        <v>2.2852184691416313</v>
      </c>
      <c r="D543" s="2">
        <f t="shared" si="50"/>
        <v>2.2810902535031246</v>
      </c>
      <c r="E543" s="2">
        <f t="shared" si="49"/>
        <v>4.1282156385067381E-3</v>
      </c>
      <c r="F543" s="2">
        <f t="shared" si="47"/>
        <v>-0.14888998792802446</v>
      </c>
      <c r="G543" s="2">
        <f t="shared" si="45"/>
        <v>0.1530182035665312</v>
      </c>
      <c r="H543" s="2" t="str">
        <f t="shared" si="46"/>
        <v>Sell</v>
      </c>
    </row>
    <row r="544" spans="1:8" ht="13.5" x14ac:dyDescent="0.25">
      <c r="A544" s="3">
        <f>TITRES_STAT!B547</f>
        <v>43095</v>
      </c>
      <c r="B544" s="6">
        <f>TITRES_STAT!D547</f>
        <v>2.2999999999999998</v>
      </c>
      <c r="C544" s="2">
        <f t="shared" si="48"/>
        <v>2.3721079354275343</v>
      </c>
      <c r="D544" s="2">
        <f t="shared" si="50"/>
        <v>2.2824909754658562</v>
      </c>
      <c r="E544" s="2">
        <f t="shared" si="49"/>
        <v>8.9616959961678067E-2</v>
      </c>
      <c r="F544" s="2">
        <f t="shared" si="47"/>
        <v>-0.10118859835008397</v>
      </c>
      <c r="G544" s="2">
        <f t="shared" si="45"/>
        <v>0.19080555831176205</v>
      </c>
      <c r="H544" s="2" t="str">
        <f t="shared" si="46"/>
        <v>Sell</v>
      </c>
    </row>
    <row r="545" spans="1:8" ht="13.5" x14ac:dyDescent="0.25">
      <c r="A545" s="3">
        <f>TITRES_STAT!B548</f>
        <v>43096</v>
      </c>
      <c r="B545" s="6">
        <f>TITRES_STAT!D548</f>
        <v>2.35</v>
      </c>
      <c r="C545" s="2">
        <f t="shared" si="48"/>
        <v>2.4194759453617598</v>
      </c>
      <c r="D545" s="2">
        <f t="shared" si="50"/>
        <v>2.2874916439498669</v>
      </c>
      <c r="E545" s="2">
        <f t="shared" si="49"/>
        <v>0.13198430141189288</v>
      </c>
      <c r="F545" s="2">
        <f t="shared" si="47"/>
        <v>-5.45540183976886E-2</v>
      </c>
      <c r="G545" s="2">
        <f t="shared" si="45"/>
        <v>0.18653831980958147</v>
      </c>
      <c r="H545" s="2" t="str">
        <f t="shared" si="46"/>
        <v>Sell</v>
      </c>
    </row>
    <row r="546" spans="1:8" ht="13.5" x14ac:dyDescent="0.25">
      <c r="A546" s="3">
        <f>TITRES_STAT!B549</f>
        <v>43097</v>
      </c>
      <c r="B546" s="6">
        <f>TITRES_STAT!D549</f>
        <v>2.36</v>
      </c>
      <c r="C546" s="2">
        <f t="shared" si="48"/>
        <v>2.44109503069072</v>
      </c>
      <c r="D546" s="2">
        <f t="shared" si="50"/>
        <v>2.292862633286914</v>
      </c>
      <c r="E546" s="2">
        <f t="shared" si="49"/>
        <v>0.148232397403806</v>
      </c>
      <c r="F546" s="2">
        <f t="shared" si="47"/>
        <v>-1.3996735237389684E-2</v>
      </c>
      <c r="G546" s="2">
        <f t="shared" si="45"/>
        <v>0.16222913264119568</v>
      </c>
      <c r="H546" s="2" t="str">
        <f t="shared" si="46"/>
        <v>Sell</v>
      </c>
    </row>
    <row r="547" spans="1:8" ht="13.5" x14ac:dyDescent="0.25">
      <c r="A547" s="3">
        <f>TITRES_STAT!B550</f>
        <v>43098</v>
      </c>
      <c r="B547" s="6">
        <f>TITRES_STAT!D550</f>
        <v>2.38</v>
      </c>
      <c r="C547" s="2">
        <f t="shared" si="48"/>
        <v>2.4363111798152248</v>
      </c>
      <c r="D547" s="2">
        <f t="shared" si="50"/>
        <v>2.2993172530434389</v>
      </c>
      <c r="E547" s="2">
        <f t="shared" si="49"/>
        <v>0.1369939267717859</v>
      </c>
      <c r="F547" s="2">
        <f t="shared" si="47"/>
        <v>1.6201397164445432E-2</v>
      </c>
      <c r="G547" s="2">
        <f t="shared" si="45"/>
        <v>0.12079252960734047</v>
      </c>
      <c r="H547" s="2" t="str">
        <f t="shared" si="46"/>
        <v>Sell</v>
      </c>
    </row>
    <row r="548" spans="1:8" ht="13.5" x14ac:dyDescent="0.25">
      <c r="A548" s="3">
        <f>TITRES_STAT!B551</f>
        <v>43102</v>
      </c>
      <c r="B548" s="6">
        <f>TITRES_STAT!D551</f>
        <v>2.35</v>
      </c>
      <c r="C548" s="2">
        <f t="shared" si="48"/>
        <v>2.4384171521513442</v>
      </c>
      <c r="D548" s="2">
        <f t="shared" si="50"/>
        <v>2.3030715305957767</v>
      </c>
      <c r="E548" s="2">
        <f t="shared" si="49"/>
        <v>0.13534562155556751</v>
      </c>
      <c r="F548" s="2">
        <f t="shared" si="47"/>
        <v>4.0030242042669847E-2</v>
      </c>
      <c r="G548" s="2">
        <f t="shared" ref="G548:G611" si="51">E548-F548</f>
        <v>9.5315379512897661E-2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43103</v>
      </c>
      <c r="B549" s="6">
        <f>TITRES_STAT!D552</f>
        <v>2.35</v>
      </c>
      <c r="C549" s="2">
        <f t="shared" si="48"/>
        <v>2.4325068210511374</v>
      </c>
      <c r="D549" s="2">
        <f t="shared" si="50"/>
        <v>2.306547713514608</v>
      </c>
      <c r="E549" s="2">
        <f t="shared" si="49"/>
        <v>0.12595910753652939</v>
      </c>
      <c r="F549" s="2">
        <f t="shared" ref="F549:F612" si="53">(E549*(2/(10)))+((1-(2/10))*F548)</f>
        <v>5.7216015141441763E-2</v>
      </c>
      <c r="G549" s="2">
        <f t="shared" si="51"/>
        <v>6.8743092395087635E-2</v>
      </c>
      <c r="H549" s="2" t="str">
        <f t="shared" si="52"/>
        <v>Sell</v>
      </c>
    </row>
    <row r="550" spans="1:8" ht="13.5" x14ac:dyDescent="0.25">
      <c r="A550" s="3">
        <f>TITRES_STAT!B553</f>
        <v>43104</v>
      </c>
      <c r="B550" s="6">
        <f>TITRES_STAT!D553</f>
        <v>2.46</v>
      </c>
      <c r="C550" s="2">
        <f t="shared" si="48"/>
        <v>2.4275057716586548</v>
      </c>
      <c r="D550" s="2">
        <f t="shared" si="50"/>
        <v>2.3179145495505629</v>
      </c>
      <c r="E550" s="2">
        <f t="shared" si="49"/>
        <v>0.10959122210809191</v>
      </c>
      <c r="F550" s="2">
        <f t="shared" si="53"/>
        <v>6.7691056534771796E-2</v>
      </c>
      <c r="G550" s="2">
        <f t="shared" si="51"/>
        <v>4.1900165573320117E-2</v>
      </c>
      <c r="H550" s="2" t="str">
        <f t="shared" si="52"/>
        <v>Sell</v>
      </c>
    </row>
    <row r="551" spans="1:8" ht="13.5" x14ac:dyDescent="0.25">
      <c r="A551" s="3">
        <f>TITRES_STAT!B554</f>
        <v>43105</v>
      </c>
      <c r="B551" s="6">
        <f>TITRES_STAT!D554</f>
        <v>2.6</v>
      </c>
      <c r="C551" s="2">
        <f t="shared" si="48"/>
        <v>2.4140433452496306</v>
      </c>
      <c r="D551" s="2">
        <f t="shared" si="50"/>
        <v>2.3388097681023732</v>
      </c>
      <c r="E551" s="2">
        <f t="shared" si="49"/>
        <v>7.5233577147257424E-2</v>
      </c>
      <c r="F551" s="2">
        <f t="shared" si="53"/>
        <v>6.9199560657268927E-2</v>
      </c>
      <c r="G551" s="2">
        <f t="shared" si="51"/>
        <v>6.0340164899884974E-3</v>
      </c>
      <c r="H551" s="2" t="str">
        <f t="shared" si="52"/>
        <v>Sell</v>
      </c>
    </row>
    <row r="552" spans="1:8" ht="13.5" x14ac:dyDescent="0.25">
      <c r="A552" s="3">
        <f>TITRES_STAT!B555</f>
        <v>43108</v>
      </c>
      <c r="B552" s="6">
        <f>TITRES_STAT!D555</f>
        <v>2.7</v>
      </c>
      <c r="C552" s="2">
        <f t="shared" si="48"/>
        <v>2.3995751382881489</v>
      </c>
      <c r="D552" s="2">
        <f t="shared" si="50"/>
        <v>2.3655646000947903</v>
      </c>
      <c r="E552" s="2">
        <f t="shared" si="49"/>
        <v>3.4010538193358641E-2</v>
      </c>
      <c r="F552" s="2">
        <f t="shared" si="53"/>
        <v>6.2161756164486874E-2</v>
      </c>
      <c r="G552" s="2">
        <f t="shared" si="51"/>
        <v>-2.8151217971128233E-2</v>
      </c>
      <c r="H552" s="2" t="str">
        <f t="shared" si="52"/>
        <v>Hold</v>
      </c>
    </row>
    <row r="553" spans="1:8" ht="13.5" x14ac:dyDescent="0.25">
      <c r="A553" s="3">
        <f>TITRES_STAT!B556</f>
        <v>43109</v>
      </c>
      <c r="B553" s="6">
        <f>TITRES_STAT!D556</f>
        <v>2.59</v>
      </c>
      <c r="C553" s="2">
        <f t="shared" si="48"/>
        <v>2.3873328093207413</v>
      </c>
      <c r="D553" s="2">
        <f t="shared" si="50"/>
        <v>2.3821894445322132</v>
      </c>
      <c r="E553" s="2">
        <f t="shared" si="49"/>
        <v>5.1433647885281708E-3</v>
      </c>
      <c r="F553" s="2">
        <f t="shared" si="53"/>
        <v>5.0758077889295136E-2</v>
      </c>
      <c r="G553" s="2">
        <f t="shared" si="51"/>
        <v>-4.5614713100766965E-2</v>
      </c>
      <c r="H553" s="2" t="str">
        <f t="shared" si="52"/>
        <v>Hold</v>
      </c>
    </row>
    <row r="554" spans="1:8" ht="13.5" x14ac:dyDescent="0.25">
      <c r="A554" s="3">
        <f>TITRES_STAT!B557</f>
        <v>43110</v>
      </c>
      <c r="B554" s="6">
        <f>TITRES_STAT!D557</f>
        <v>2.4900000000000002</v>
      </c>
      <c r="C554" s="2">
        <f t="shared" si="48"/>
        <v>2.3738969925021656</v>
      </c>
      <c r="D554" s="2">
        <f t="shared" si="50"/>
        <v>2.3901754116039009</v>
      </c>
      <c r="E554" s="2">
        <f t="shared" si="49"/>
        <v>-1.6278419101735331E-2</v>
      </c>
      <c r="F554" s="2">
        <f t="shared" si="53"/>
        <v>3.7350778491089046E-2</v>
      </c>
      <c r="G554" s="2">
        <f t="shared" si="51"/>
        <v>-5.3629197592824376E-2</v>
      </c>
      <c r="H554" s="2" t="str">
        <f t="shared" si="52"/>
        <v>Hold</v>
      </c>
    </row>
    <row r="555" spans="1:8" ht="13.5" x14ac:dyDescent="0.25">
      <c r="A555" s="3">
        <f>TITRES_STAT!B558</f>
        <v>43111</v>
      </c>
      <c r="B555" s="6">
        <f>TITRES_STAT!D558</f>
        <v>2.5499999999999998</v>
      </c>
      <c r="C555" s="2">
        <f t="shared" si="48"/>
        <v>2.3702205321172172</v>
      </c>
      <c r="D555" s="2">
        <f t="shared" si="50"/>
        <v>2.4020142700036118</v>
      </c>
      <c r="E555" s="2">
        <f t="shared" si="49"/>
        <v>-3.1793737886394613E-2</v>
      </c>
      <c r="F555" s="2">
        <f t="shared" si="53"/>
        <v>2.3521875215592312E-2</v>
      </c>
      <c r="G555" s="2">
        <f t="shared" si="51"/>
        <v>-5.5315613101986925E-2</v>
      </c>
      <c r="H555" s="2" t="str">
        <f t="shared" si="52"/>
        <v>Hold</v>
      </c>
    </row>
    <row r="556" spans="1:8" ht="13.5" x14ac:dyDescent="0.25">
      <c r="A556" s="3">
        <f>TITRES_STAT!B559</f>
        <v>43112</v>
      </c>
      <c r="B556" s="6">
        <f>TITRES_STAT!D559</f>
        <v>2.5499999999999998</v>
      </c>
      <c r="C556" s="2">
        <f t="shared" si="48"/>
        <v>2.3686481425607218</v>
      </c>
      <c r="D556" s="2">
        <f t="shared" si="50"/>
        <v>2.4129761759292698</v>
      </c>
      <c r="E556" s="2">
        <f t="shared" si="49"/>
        <v>-4.432803336854807E-2</v>
      </c>
      <c r="F556" s="2">
        <f t="shared" si="53"/>
        <v>9.9518934987642381E-3</v>
      </c>
      <c r="G556" s="2">
        <f t="shared" si="51"/>
        <v>-5.4279926867312311E-2</v>
      </c>
      <c r="H556" s="2" t="str">
        <f t="shared" si="52"/>
        <v>Hold</v>
      </c>
    </row>
    <row r="557" spans="1:8" ht="13.5" x14ac:dyDescent="0.25">
      <c r="A557" s="3">
        <f>TITRES_STAT!B560</f>
        <v>43115</v>
      </c>
      <c r="B557" s="6">
        <f>TITRES_STAT!D560</f>
        <v>2.5</v>
      </c>
      <c r="C557" s="2">
        <f t="shared" si="48"/>
        <v>2.3703945821667647</v>
      </c>
      <c r="D557" s="2">
        <f t="shared" si="50"/>
        <v>2.4194223851196943</v>
      </c>
      <c r="E557" s="2">
        <f t="shared" si="49"/>
        <v>-4.9027802952929633E-2</v>
      </c>
      <c r="F557" s="2">
        <f t="shared" si="53"/>
        <v>-1.8440457915745358E-3</v>
      </c>
      <c r="G557" s="2">
        <f t="shared" si="51"/>
        <v>-4.7183757161355096E-2</v>
      </c>
      <c r="H557" s="2" t="str">
        <f t="shared" si="52"/>
        <v>Hold</v>
      </c>
    </row>
    <row r="558" spans="1:8" ht="13.5" x14ac:dyDescent="0.25">
      <c r="A558" s="3">
        <f>TITRES_STAT!B561</f>
        <v>43116</v>
      </c>
      <c r="B558" s="6">
        <f>TITRES_STAT!D561</f>
        <v>2.5</v>
      </c>
      <c r="C558" s="2">
        <f t="shared" si="48"/>
        <v>2.3672569541411086</v>
      </c>
      <c r="D558" s="2">
        <f t="shared" si="50"/>
        <v>2.4253910973330504</v>
      </c>
      <c r="E558" s="2">
        <f t="shared" si="49"/>
        <v>-5.8134143191941767E-2</v>
      </c>
      <c r="F558" s="2">
        <f t="shared" si="53"/>
        <v>-1.3102065271647983E-2</v>
      </c>
      <c r="G558" s="2">
        <f t="shared" si="51"/>
        <v>-4.5032077920293782E-2</v>
      </c>
      <c r="H558" s="2" t="str">
        <f t="shared" si="52"/>
        <v>Hold</v>
      </c>
    </row>
    <row r="559" spans="1:8" ht="13.5" x14ac:dyDescent="0.25">
      <c r="A559" s="3">
        <f>TITRES_STAT!B562</f>
        <v>43117</v>
      </c>
      <c r="B559" s="6">
        <f>TITRES_STAT!D562</f>
        <v>2.46</v>
      </c>
      <c r="C559" s="2">
        <f t="shared" si="48"/>
        <v>2.3646020381193997</v>
      </c>
      <c r="D559" s="2">
        <f t="shared" si="50"/>
        <v>2.4279547197528246</v>
      </c>
      <c r="E559" s="2">
        <f t="shared" si="49"/>
        <v>-6.335268163342489E-2</v>
      </c>
      <c r="F559" s="2">
        <f t="shared" si="53"/>
        <v>-2.3152188544003367E-2</v>
      </c>
      <c r="G559" s="2">
        <f t="shared" si="51"/>
        <v>-4.0200493089421523E-2</v>
      </c>
      <c r="H559" s="2" t="str">
        <f t="shared" si="52"/>
        <v>Hold</v>
      </c>
    </row>
    <row r="560" spans="1:8" ht="13.5" x14ac:dyDescent="0.25">
      <c r="A560" s="3">
        <f>TITRES_STAT!B563</f>
        <v>43118</v>
      </c>
      <c r="B560" s="6">
        <f>TITRES_STAT!D563</f>
        <v>2.52</v>
      </c>
      <c r="C560" s="2">
        <f t="shared" si="48"/>
        <v>2.379278647639492</v>
      </c>
      <c r="D560" s="2">
        <f t="shared" si="50"/>
        <v>2.4347728886600226</v>
      </c>
      <c r="E560" s="2">
        <f t="shared" si="49"/>
        <v>-5.5494241020530577E-2</v>
      </c>
      <c r="F560" s="2">
        <f t="shared" si="53"/>
        <v>-2.9620599039308811E-2</v>
      </c>
      <c r="G560" s="2">
        <f t="shared" si="51"/>
        <v>-2.5873641981221766E-2</v>
      </c>
      <c r="H560" s="2" t="str">
        <f t="shared" si="52"/>
        <v>Hold</v>
      </c>
    </row>
    <row r="561" spans="1:8" ht="13.5" x14ac:dyDescent="0.25">
      <c r="A561" s="3">
        <f>TITRES_STAT!B564</f>
        <v>43119</v>
      </c>
      <c r="B561" s="6">
        <f>TITRES_STAT!D564</f>
        <v>2.5</v>
      </c>
      <c r="C561" s="2">
        <f t="shared" si="48"/>
        <v>2.4132357787718779</v>
      </c>
      <c r="D561" s="2">
        <f t="shared" si="50"/>
        <v>2.4396045265370581</v>
      </c>
      <c r="E561" s="2">
        <f t="shared" si="49"/>
        <v>-2.6368747765180167E-2</v>
      </c>
      <c r="F561" s="2">
        <f t="shared" si="53"/>
        <v>-2.8970228784483083E-2</v>
      </c>
      <c r="G561" s="2">
        <f t="shared" si="51"/>
        <v>2.6014810193029161E-3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6">
        <f>TITRES_STAT!D565</f>
        <v>2.4500000000000002</v>
      </c>
      <c r="C562" s="2">
        <f t="shared" si="48"/>
        <v>2.457353351268512</v>
      </c>
      <c r="D562" s="2">
        <f t="shared" si="50"/>
        <v>2.4403745616083872</v>
      </c>
      <c r="E562" s="2">
        <f t="shared" si="49"/>
        <v>1.6978789660124782E-2</v>
      </c>
      <c r="F562" s="2">
        <f t="shared" si="53"/>
        <v>-1.9780425095561511E-2</v>
      </c>
      <c r="G562" s="2">
        <f t="shared" si="51"/>
        <v>3.675921475568629E-2</v>
      </c>
      <c r="H562" s="2" t="str">
        <f t="shared" si="52"/>
        <v>Sell</v>
      </c>
    </row>
    <row r="563" spans="1:8" ht="13.5" x14ac:dyDescent="0.25">
      <c r="A563" s="3">
        <f>TITRES_STAT!B566</f>
        <v>43123</v>
      </c>
      <c r="B563" s="6">
        <f>TITRES_STAT!D566</f>
        <v>2.4500000000000002</v>
      </c>
      <c r="C563" s="2">
        <f t="shared" si="48"/>
        <v>2.4777605279964332</v>
      </c>
      <c r="D563" s="2">
        <f t="shared" si="50"/>
        <v>2.4410875570448032</v>
      </c>
      <c r="E563" s="2">
        <f t="shared" si="49"/>
        <v>3.6672970951630024E-2</v>
      </c>
      <c r="F563" s="2">
        <f t="shared" si="53"/>
        <v>-8.489745886123206E-3</v>
      </c>
      <c r="G563" s="2">
        <f t="shared" si="51"/>
        <v>4.5162716837753233E-2</v>
      </c>
      <c r="H563" s="2" t="str">
        <f t="shared" si="52"/>
        <v>Sell</v>
      </c>
    </row>
    <row r="564" spans="1:8" ht="13.5" x14ac:dyDescent="0.25">
      <c r="A564" s="3">
        <f>TITRES_STAT!B567</f>
        <v>43124</v>
      </c>
      <c r="B564" s="6">
        <f>TITRES_STAT!D567</f>
        <v>2.4</v>
      </c>
      <c r="C564" s="2">
        <f t="shared" si="48"/>
        <v>2.47964352368929</v>
      </c>
      <c r="D564" s="2">
        <f t="shared" si="50"/>
        <v>2.4380440343007437</v>
      </c>
      <c r="E564" s="2">
        <f t="shared" si="49"/>
        <v>4.1599489388546296E-2</v>
      </c>
      <c r="F564" s="2">
        <f t="shared" si="53"/>
        <v>1.5281011688106942E-3</v>
      </c>
      <c r="G564" s="2">
        <f t="shared" si="51"/>
        <v>4.0071388219735604E-2</v>
      </c>
      <c r="H564" s="2" t="str">
        <f t="shared" si="52"/>
        <v>Sell</v>
      </c>
    </row>
    <row r="565" spans="1:8" ht="13.5" x14ac:dyDescent="0.25">
      <c r="A565" s="3">
        <f>TITRES_STAT!B568</f>
        <v>43125</v>
      </c>
      <c r="B565" s="6">
        <f>TITRES_STAT!D568</f>
        <v>2.4</v>
      </c>
      <c r="C565" s="2">
        <f t="shared" si="48"/>
        <v>2.4904675969678607</v>
      </c>
      <c r="D565" s="2">
        <f t="shared" si="50"/>
        <v>2.4352259576858737</v>
      </c>
      <c r="E565" s="2">
        <f t="shared" si="49"/>
        <v>5.5241639281986998E-2</v>
      </c>
      <c r="F565" s="2">
        <f t="shared" si="53"/>
        <v>1.2270808791445957E-2</v>
      </c>
      <c r="G565" s="2">
        <f t="shared" si="51"/>
        <v>4.297083049054104E-2</v>
      </c>
      <c r="H565" s="2" t="str">
        <f t="shared" si="52"/>
        <v>Sell</v>
      </c>
    </row>
    <row r="566" spans="1:8" ht="13.5" x14ac:dyDescent="0.25">
      <c r="A566" s="3">
        <f>TITRES_STAT!B569</f>
        <v>43126</v>
      </c>
      <c r="B566" s="6">
        <f>TITRES_STAT!D569</f>
        <v>2.35</v>
      </c>
      <c r="C566" s="2">
        <f t="shared" si="48"/>
        <v>2.4996264282035745</v>
      </c>
      <c r="D566" s="2">
        <f t="shared" si="50"/>
        <v>2.4289129237832165</v>
      </c>
      <c r="E566" s="2">
        <f t="shared" si="49"/>
        <v>7.0713504420357953E-2</v>
      </c>
      <c r="F566" s="2">
        <f t="shared" si="53"/>
        <v>2.3959347917228358E-2</v>
      </c>
      <c r="G566" s="2">
        <f t="shared" si="51"/>
        <v>4.6754156503129599E-2</v>
      </c>
      <c r="H566" s="2" t="str">
        <f t="shared" si="52"/>
        <v>Sell</v>
      </c>
    </row>
    <row r="567" spans="1:8" ht="13.5" x14ac:dyDescent="0.25">
      <c r="A567" s="3">
        <f>TITRES_STAT!B570</f>
        <v>43129</v>
      </c>
      <c r="B567" s="6">
        <f>TITRES_STAT!D570</f>
        <v>2.31</v>
      </c>
      <c r="C567" s="2">
        <f t="shared" si="48"/>
        <v>2.4996839007876397</v>
      </c>
      <c r="D567" s="2">
        <f t="shared" si="50"/>
        <v>2.4201045590585339</v>
      </c>
      <c r="E567" s="2">
        <f t="shared" si="49"/>
        <v>7.9579341729105746E-2</v>
      </c>
      <c r="F567" s="2">
        <f t="shared" si="53"/>
        <v>3.5083346679603833E-2</v>
      </c>
      <c r="G567" s="2">
        <f t="shared" si="51"/>
        <v>4.4495995049501913E-2</v>
      </c>
      <c r="H567" s="2" t="str">
        <f t="shared" si="52"/>
        <v>Sell</v>
      </c>
    </row>
    <row r="568" spans="1:8" ht="13.5" x14ac:dyDescent="0.25">
      <c r="A568" s="3">
        <f>TITRES_STAT!B571</f>
        <v>43130</v>
      </c>
      <c r="B568" s="6">
        <f>TITRES_STAT!D571</f>
        <v>2.2200000000000002</v>
      </c>
      <c r="C568" s="2">
        <f t="shared" si="48"/>
        <v>2.4997325314356948</v>
      </c>
      <c r="D568" s="2">
        <f t="shared" si="50"/>
        <v>2.4052819991282721</v>
      </c>
      <c r="E568" s="2">
        <f t="shared" si="49"/>
        <v>9.445053230742273E-2</v>
      </c>
      <c r="F568" s="2">
        <f t="shared" si="53"/>
        <v>4.6956783805167615E-2</v>
      </c>
      <c r="G568" s="2">
        <f t="shared" si="51"/>
        <v>4.7493748502255115E-2</v>
      </c>
      <c r="H568" s="2" t="str">
        <f t="shared" si="52"/>
        <v>Sell</v>
      </c>
    </row>
    <row r="569" spans="1:8" ht="13.5" x14ac:dyDescent="0.25">
      <c r="A569" s="3">
        <f>TITRES_STAT!B572</f>
        <v>43131</v>
      </c>
      <c r="B569" s="6">
        <f>TITRES_STAT!D572</f>
        <v>2.2200000000000002</v>
      </c>
      <c r="C569" s="2">
        <f t="shared" si="48"/>
        <v>2.4936198342917417</v>
      </c>
      <c r="D569" s="2">
        <f t="shared" si="50"/>
        <v>2.3915574066002518</v>
      </c>
      <c r="E569" s="2">
        <f t="shared" si="49"/>
        <v>0.10206242769148988</v>
      </c>
      <c r="F569" s="2">
        <f t="shared" si="53"/>
        <v>5.7977912582432074E-2</v>
      </c>
      <c r="G569" s="2">
        <f t="shared" si="51"/>
        <v>4.4084515109057802E-2</v>
      </c>
      <c r="H569" s="2" t="str">
        <f t="shared" si="52"/>
        <v>Sell</v>
      </c>
    </row>
    <row r="570" spans="1:8" ht="13.5" x14ac:dyDescent="0.25">
      <c r="A570" s="3">
        <f>TITRES_STAT!B573</f>
        <v>43132</v>
      </c>
      <c r="B570" s="6">
        <f>TITRES_STAT!D573</f>
        <v>2.2799999999999998</v>
      </c>
      <c r="C570" s="2">
        <f t="shared" si="48"/>
        <v>2.4976783213237814</v>
      </c>
      <c r="D570" s="2">
        <f t="shared" si="50"/>
        <v>2.3832938950002331</v>
      </c>
      <c r="E570" s="2">
        <f t="shared" si="49"/>
        <v>0.11438442632354828</v>
      </c>
      <c r="F570" s="2">
        <f t="shared" si="53"/>
        <v>6.9259215330655322E-2</v>
      </c>
      <c r="G570" s="2">
        <f t="shared" si="51"/>
        <v>4.5125210992892961E-2</v>
      </c>
      <c r="H570" s="2" t="str">
        <f t="shared" si="52"/>
        <v>Sell</v>
      </c>
    </row>
    <row r="571" spans="1:8" ht="13.5" x14ac:dyDescent="0.25">
      <c r="A571" s="3">
        <f>TITRES_STAT!B574</f>
        <v>43133</v>
      </c>
      <c r="B571" s="6">
        <f>TITRES_STAT!D574</f>
        <v>2.34</v>
      </c>
      <c r="C571" s="2">
        <f t="shared" si="48"/>
        <v>2.4980355026585843</v>
      </c>
      <c r="D571" s="2">
        <f t="shared" si="50"/>
        <v>2.3800869398150306</v>
      </c>
      <c r="E571" s="2">
        <f t="shared" si="49"/>
        <v>0.11794856284355371</v>
      </c>
      <c r="F571" s="2">
        <f t="shared" si="53"/>
        <v>7.8997084833235004E-2</v>
      </c>
      <c r="G571" s="2">
        <f t="shared" si="51"/>
        <v>3.8951478010318702E-2</v>
      </c>
      <c r="H571" s="2" t="str">
        <f t="shared" si="52"/>
        <v>Sell</v>
      </c>
    </row>
    <row r="572" spans="1:8" ht="13.5" x14ac:dyDescent="0.25">
      <c r="A572" s="3">
        <f>TITRES_STAT!B575</f>
        <v>43136</v>
      </c>
      <c r="B572" s="6">
        <f>TITRES_STAT!D575</f>
        <v>2.2799999999999998</v>
      </c>
      <c r="C572" s="2">
        <f t="shared" si="48"/>
        <v>2.4906454253264942</v>
      </c>
      <c r="D572" s="2">
        <f t="shared" si="50"/>
        <v>2.3726730924213246</v>
      </c>
      <c r="E572" s="2">
        <f t="shared" si="49"/>
        <v>0.11797233290516962</v>
      </c>
      <c r="F572" s="2">
        <f t="shared" si="53"/>
        <v>8.6792134447621933E-2</v>
      </c>
      <c r="G572" s="2">
        <f t="shared" si="51"/>
        <v>3.1180198457547686E-2</v>
      </c>
      <c r="H572" s="2" t="str">
        <f t="shared" si="52"/>
        <v>Sell</v>
      </c>
    </row>
    <row r="573" spans="1:8" ht="13.5" x14ac:dyDescent="0.25">
      <c r="A573" s="3">
        <f>TITRES_STAT!B576</f>
        <v>43137</v>
      </c>
      <c r="B573" s="6">
        <f>TITRES_STAT!D576</f>
        <v>2.1800000000000002</v>
      </c>
      <c r="C573" s="2">
        <f t="shared" si="48"/>
        <v>2.4843922829685718</v>
      </c>
      <c r="D573" s="2">
        <f t="shared" si="50"/>
        <v>2.3584010115012264</v>
      </c>
      <c r="E573" s="2">
        <f t="shared" si="49"/>
        <v>0.12599127146734546</v>
      </c>
      <c r="F573" s="2">
        <f t="shared" si="53"/>
        <v>9.4631961851566637E-2</v>
      </c>
      <c r="G573" s="2">
        <f t="shared" si="51"/>
        <v>3.1359309615778819E-2</v>
      </c>
      <c r="H573" s="2" t="str">
        <f t="shared" si="52"/>
        <v>Sell</v>
      </c>
    </row>
    <row r="574" spans="1:8" ht="13.5" x14ac:dyDescent="0.25">
      <c r="A574" s="3">
        <f>TITRES_STAT!B577</f>
        <v>43138</v>
      </c>
      <c r="B574" s="6">
        <f>TITRES_STAT!D577</f>
        <v>2.2200000000000002</v>
      </c>
      <c r="C574" s="2">
        <f t="shared" si="48"/>
        <v>2.4714088548195607</v>
      </c>
      <c r="D574" s="2">
        <f t="shared" si="50"/>
        <v>2.3481490847233579</v>
      </c>
      <c r="E574" s="2">
        <f t="shared" si="49"/>
        <v>0.12325977009620281</v>
      </c>
      <c r="F574" s="2">
        <f t="shared" si="53"/>
        <v>0.10035752350049387</v>
      </c>
      <c r="G574" s="2">
        <f t="shared" si="51"/>
        <v>2.2902246595708942E-2</v>
      </c>
      <c r="H574" s="2" t="str">
        <f t="shared" si="52"/>
        <v>Sell</v>
      </c>
    </row>
    <row r="575" spans="1:8" ht="13.5" x14ac:dyDescent="0.25">
      <c r="A575" s="3">
        <f>TITRES_STAT!B578</f>
        <v>43139</v>
      </c>
      <c r="B575" s="6">
        <f>TITRES_STAT!D578</f>
        <v>2.27</v>
      </c>
      <c r="C575" s="2">
        <f t="shared" si="48"/>
        <v>2.460422877155013</v>
      </c>
      <c r="D575" s="2">
        <f t="shared" si="50"/>
        <v>2.3423602636327385</v>
      </c>
      <c r="E575" s="2">
        <f t="shared" si="49"/>
        <v>0.11806261352227443</v>
      </c>
      <c r="F575" s="2">
        <f t="shared" si="53"/>
        <v>0.10389854150484998</v>
      </c>
      <c r="G575" s="2">
        <f t="shared" si="51"/>
        <v>1.4164072017424451E-2</v>
      </c>
      <c r="H575" s="2" t="str">
        <f t="shared" si="52"/>
        <v>Sell</v>
      </c>
    </row>
    <row r="576" spans="1:8" ht="13.5" x14ac:dyDescent="0.25">
      <c r="A576" s="3">
        <f>TITRES_STAT!B579</f>
        <v>43140</v>
      </c>
      <c r="B576" s="6">
        <f>TITRES_STAT!D579</f>
        <v>2.29</v>
      </c>
      <c r="C576" s="2">
        <f t="shared" si="48"/>
        <v>2.4434347422080878</v>
      </c>
      <c r="D576" s="2">
        <f t="shared" si="50"/>
        <v>2.338481725585869</v>
      </c>
      <c r="E576" s="2">
        <f t="shared" si="49"/>
        <v>0.10495301662221879</v>
      </c>
      <c r="F576" s="2">
        <f t="shared" si="53"/>
        <v>0.10410943652832375</v>
      </c>
      <c r="G576" s="2">
        <f t="shared" si="51"/>
        <v>8.4358009389504107E-4</v>
      </c>
      <c r="H576" s="2" t="str">
        <f t="shared" si="52"/>
        <v>Sell</v>
      </c>
    </row>
    <row r="577" spans="1:8" ht="13.5" x14ac:dyDescent="0.25">
      <c r="A577" s="3">
        <f>TITRES_STAT!B580</f>
        <v>43143</v>
      </c>
      <c r="B577" s="6">
        <f>TITRES_STAT!D580</f>
        <v>2.2999999999999998</v>
      </c>
      <c r="C577" s="2">
        <f t="shared" si="48"/>
        <v>2.4229063203299201</v>
      </c>
      <c r="D577" s="2">
        <f t="shared" si="50"/>
        <v>2.3356312273943232</v>
      </c>
      <c r="E577" s="2">
        <f t="shared" si="49"/>
        <v>8.7275092935596987E-2</v>
      </c>
      <c r="F577" s="2">
        <f t="shared" si="53"/>
        <v>0.1007425678097784</v>
      </c>
      <c r="G577" s="2">
        <f t="shared" si="51"/>
        <v>-1.3467474874181415E-2</v>
      </c>
      <c r="H577" s="2" t="str">
        <f t="shared" si="52"/>
        <v>Hold</v>
      </c>
    </row>
    <row r="578" spans="1:8" ht="13.5" x14ac:dyDescent="0.25">
      <c r="A578" s="3">
        <f>TITRES_STAT!B581</f>
        <v>43144</v>
      </c>
      <c r="B578" s="6">
        <f>TITRES_STAT!D581</f>
        <v>2.33</v>
      </c>
      <c r="C578" s="2">
        <f t="shared" si="48"/>
        <v>2.3916899633560864</v>
      </c>
      <c r="D578" s="2">
        <f t="shared" si="50"/>
        <v>2.3352140994391881</v>
      </c>
      <c r="E578" s="2">
        <f t="shared" si="49"/>
        <v>5.6475863916898295E-2</v>
      </c>
      <c r="F578" s="2">
        <f t="shared" si="53"/>
        <v>9.1889227031202392E-2</v>
      </c>
      <c r="G578" s="2">
        <f t="shared" si="51"/>
        <v>-3.5413363114304097E-2</v>
      </c>
      <c r="H578" s="2" t="str">
        <f t="shared" si="52"/>
        <v>Hold</v>
      </c>
    </row>
    <row r="579" spans="1:8" ht="13.5" x14ac:dyDescent="0.25">
      <c r="A579" s="3">
        <f>TITRES_STAT!B582</f>
        <v>43145</v>
      </c>
      <c r="B579" s="6">
        <f>TITRES_STAT!D582</f>
        <v>2.29</v>
      </c>
      <c r="C579" s="2">
        <f t="shared" si="48"/>
        <v>2.3652761228397656</v>
      </c>
      <c r="D579" s="2">
        <f t="shared" si="50"/>
        <v>2.3318649068881374</v>
      </c>
      <c r="E579" s="2">
        <f t="shared" si="49"/>
        <v>3.3411215951628215E-2</v>
      </c>
      <c r="F579" s="2">
        <f t="shared" si="53"/>
        <v>8.0193624815287565E-2</v>
      </c>
      <c r="G579" s="2">
        <f t="shared" si="51"/>
        <v>-4.678240886365935E-2</v>
      </c>
      <c r="H579" s="2" t="str">
        <f t="shared" si="52"/>
        <v>Hold</v>
      </c>
    </row>
    <row r="580" spans="1:8" ht="13.5" x14ac:dyDescent="0.25">
      <c r="A580" s="3">
        <f>TITRES_STAT!B583</f>
        <v>43146</v>
      </c>
      <c r="B580" s="6">
        <f>TITRES_STAT!D583</f>
        <v>2.33</v>
      </c>
      <c r="C580" s="2">
        <f t="shared" si="48"/>
        <v>2.3521567193259556</v>
      </c>
      <c r="D580" s="2">
        <f t="shared" si="50"/>
        <v>2.3317267656371645</v>
      </c>
      <c r="E580" s="2">
        <f t="shared" si="49"/>
        <v>2.042995368879108E-2</v>
      </c>
      <c r="F580" s="2">
        <f t="shared" si="53"/>
        <v>6.8240890589988265E-2</v>
      </c>
      <c r="G580" s="2">
        <f t="shared" si="51"/>
        <v>-4.7810936901197185E-2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6">
        <f>TITRES_STAT!D584</f>
        <v>2.33</v>
      </c>
      <c r="C581" s="2">
        <f t="shared" si="48"/>
        <v>2.3502864548142699</v>
      </c>
      <c r="D581" s="2">
        <f t="shared" si="50"/>
        <v>2.3315988570714485</v>
      </c>
      <c r="E581" s="2">
        <f t="shared" si="49"/>
        <v>1.868759774282136E-2</v>
      </c>
      <c r="F581" s="2">
        <f t="shared" si="53"/>
        <v>5.8330232020554887E-2</v>
      </c>
      <c r="G581" s="2">
        <f t="shared" si="51"/>
        <v>-3.9642634277733527E-2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6">
        <f>TITRES_STAT!D585</f>
        <v>2.34</v>
      </c>
      <c r="C582" s="2">
        <f t="shared" si="48"/>
        <v>2.3394731540736129</v>
      </c>
      <c r="D582" s="2">
        <f t="shared" si="50"/>
        <v>2.3322211639550448</v>
      </c>
      <c r="E582" s="2">
        <f t="shared" si="49"/>
        <v>7.2519901185681412E-3</v>
      </c>
      <c r="F582" s="2">
        <f t="shared" si="53"/>
        <v>4.8114583640157541E-2</v>
      </c>
      <c r="G582" s="2">
        <f t="shared" si="51"/>
        <v>-4.0862593521589399E-2</v>
      </c>
      <c r="H582" s="2" t="str">
        <f t="shared" si="52"/>
        <v>Hold</v>
      </c>
    </row>
    <row r="583" spans="1:8" ht="13.5" x14ac:dyDescent="0.25">
      <c r="A583" s="3">
        <f>TITRES_STAT!B586</f>
        <v>43151</v>
      </c>
      <c r="B583" s="6">
        <f>TITRES_STAT!D586</f>
        <v>2.34</v>
      </c>
      <c r="C583" s="2">
        <f t="shared" si="48"/>
        <v>2.3149388226776724</v>
      </c>
      <c r="D583" s="2">
        <f t="shared" si="50"/>
        <v>2.3327973740324488</v>
      </c>
      <c r="E583" s="2">
        <f t="shared" si="49"/>
        <v>-1.7858551354776431E-2</v>
      </c>
      <c r="F583" s="2">
        <f t="shared" si="53"/>
        <v>3.491995664117075E-2</v>
      </c>
      <c r="G583" s="2">
        <f t="shared" si="51"/>
        <v>-5.2778507995947181E-2</v>
      </c>
      <c r="H583" s="2" t="str">
        <f t="shared" si="52"/>
        <v>Hold</v>
      </c>
    </row>
    <row r="584" spans="1:8" ht="13.5" x14ac:dyDescent="0.25">
      <c r="A584" s="3">
        <f>TITRES_STAT!B587</f>
        <v>43152</v>
      </c>
      <c r="B584" s="6">
        <f>TITRES_STAT!D587</f>
        <v>2.34</v>
      </c>
      <c r="C584" s="2">
        <f t="shared" si="48"/>
        <v>2.3003328499580302</v>
      </c>
      <c r="D584" s="2">
        <f t="shared" si="50"/>
        <v>2.3333309018818968</v>
      </c>
      <c r="E584" s="2">
        <f t="shared" si="49"/>
        <v>-3.2998051923866623E-2</v>
      </c>
      <c r="F584" s="2">
        <f t="shared" si="53"/>
        <v>2.1336354928163277E-2</v>
      </c>
      <c r="G584" s="2">
        <f t="shared" si="51"/>
        <v>-5.43344068520299E-2</v>
      </c>
      <c r="H584" s="2" t="str">
        <f t="shared" si="52"/>
        <v>Hold</v>
      </c>
    </row>
    <row r="585" spans="1:8" ht="13.5" x14ac:dyDescent="0.25">
      <c r="A585" s="3">
        <f>TITRES_STAT!B588</f>
        <v>43153</v>
      </c>
      <c r="B585" s="6">
        <f>TITRES_STAT!D588</f>
        <v>2.36</v>
      </c>
      <c r="C585" s="2">
        <f t="shared" si="48"/>
        <v>2.2956662576567948</v>
      </c>
      <c r="D585" s="2">
        <f t="shared" si="50"/>
        <v>2.335306390631386</v>
      </c>
      <c r="E585" s="2">
        <f t="shared" si="49"/>
        <v>-3.9640132974591236E-2</v>
      </c>
      <c r="F585" s="2">
        <f t="shared" si="53"/>
        <v>9.141057347612374E-3</v>
      </c>
      <c r="G585" s="2">
        <f t="shared" si="51"/>
        <v>-4.8781190322203613E-2</v>
      </c>
      <c r="H585" s="2" t="str">
        <f t="shared" si="52"/>
        <v>Hold</v>
      </c>
    </row>
    <row r="586" spans="1:8" ht="13.5" x14ac:dyDescent="0.25">
      <c r="A586" s="3">
        <f>TITRES_STAT!B589</f>
        <v>43154</v>
      </c>
      <c r="B586" s="6">
        <f>TITRES_STAT!D589</f>
        <v>2.35</v>
      </c>
      <c r="C586" s="2">
        <f t="shared" si="48"/>
        <v>2.2947945257095954</v>
      </c>
      <c r="D586" s="2">
        <f t="shared" si="50"/>
        <v>2.3363948061401723</v>
      </c>
      <c r="E586" s="2">
        <f t="shared" si="49"/>
        <v>-4.1600280430576841E-2</v>
      </c>
      <c r="F586" s="2">
        <f t="shared" si="53"/>
        <v>-1.0072102080254698E-3</v>
      </c>
      <c r="G586" s="2">
        <f t="shared" si="51"/>
        <v>-4.0593070222551375E-2</v>
      </c>
      <c r="H586" s="2" t="str">
        <f t="shared" si="52"/>
        <v>Hold</v>
      </c>
    </row>
    <row r="587" spans="1:8" ht="13.5" x14ac:dyDescent="0.25">
      <c r="A587" s="3">
        <f>TITRES_STAT!B590</f>
        <v>43157</v>
      </c>
      <c r="B587" s="6">
        <f>TITRES_STAT!D590</f>
        <v>2.35</v>
      </c>
      <c r="C587" s="2">
        <f t="shared" si="48"/>
        <v>2.2955953679081191</v>
      </c>
      <c r="D587" s="2">
        <f t="shared" si="50"/>
        <v>2.3374025982779374</v>
      </c>
      <c r="E587" s="2">
        <f t="shared" si="49"/>
        <v>-4.180723036981826E-2</v>
      </c>
      <c r="F587" s="2">
        <f t="shared" si="53"/>
        <v>-9.1672142403840286E-3</v>
      </c>
      <c r="G587" s="2">
        <f t="shared" si="51"/>
        <v>-3.2640016129434235E-2</v>
      </c>
      <c r="H587" s="2" t="str">
        <f t="shared" si="52"/>
        <v>Hold</v>
      </c>
    </row>
    <row r="588" spans="1:8" ht="13.5" x14ac:dyDescent="0.25">
      <c r="A588" s="3">
        <f>TITRES_STAT!B591</f>
        <v>43158</v>
      </c>
      <c r="B588" s="6">
        <f>TITRES_STAT!D591</f>
        <v>2.3199999999999998</v>
      </c>
      <c r="C588" s="2">
        <f t="shared" si="48"/>
        <v>2.3008883882299469</v>
      </c>
      <c r="D588" s="2">
        <f t="shared" si="50"/>
        <v>2.3361135169240161</v>
      </c>
      <c r="E588" s="2">
        <f t="shared" si="49"/>
        <v>-3.5225128694069241E-2</v>
      </c>
      <c r="F588" s="2">
        <f t="shared" si="53"/>
        <v>-1.4378797131121071E-2</v>
      </c>
      <c r="G588" s="2">
        <f t="shared" si="51"/>
        <v>-2.084633156294817E-2</v>
      </c>
      <c r="H588" s="2" t="str">
        <f t="shared" si="52"/>
        <v>Hold</v>
      </c>
    </row>
    <row r="589" spans="1:8" ht="13.5" x14ac:dyDescent="0.25">
      <c r="A589" s="3">
        <f>TITRES_STAT!B592</f>
        <v>43159</v>
      </c>
      <c r="B589" s="6">
        <f>TITRES_STAT!D592</f>
        <v>2.3199999999999998</v>
      </c>
      <c r="C589" s="2">
        <f t="shared" si="48"/>
        <v>2.2992132515791859</v>
      </c>
      <c r="D589" s="2">
        <f t="shared" si="50"/>
        <v>2.3349199230777926</v>
      </c>
      <c r="E589" s="2">
        <f t="shared" si="49"/>
        <v>-3.5706671498606735E-2</v>
      </c>
      <c r="F589" s="2">
        <f t="shared" si="53"/>
        <v>-1.8644372004618204E-2</v>
      </c>
      <c r="G589" s="2">
        <f t="shared" si="51"/>
        <v>-1.706229949398853E-2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6">
        <f>TITRES_STAT!D593</f>
        <v>2.2999999999999998</v>
      </c>
      <c r="C590" s="2">
        <f t="shared" si="48"/>
        <v>2.3039496744131571</v>
      </c>
      <c r="D590" s="2">
        <f t="shared" si="50"/>
        <v>2.3323332621090676</v>
      </c>
      <c r="E590" s="2">
        <f t="shared" si="49"/>
        <v>-2.8383587695910428E-2</v>
      </c>
      <c r="F590" s="2">
        <f t="shared" si="53"/>
        <v>-2.0592215142876652E-2</v>
      </c>
      <c r="G590" s="2">
        <f t="shared" si="51"/>
        <v>-7.7913725530337763E-3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6">
        <f>TITRES_STAT!D594</f>
        <v>2.2999999999999998</v>
      </c>
      <c r="C591" s="2">
        <f t="shared" ref="C591:C654" si="54">$C$4*B581+C590*(1-$C$4)</f>
        <v>2.3079574168111328</v>
      </c>
      <c r="D591" s="2">
        <f t="shared" si="50"/>
        <v>2.3299382056565441</v>
      </c>
      <c r="E591" s="2">
        <f t="shared" si="49"/>
        <v>-2.1980788845411325E-2</v>
      </c>
      <c r="F591" s="2">
        <f t="shared" si="53"/>
        <v>-2.0869929883383587E-2</v>
      </c>
      <c r="G591" s="2">
        <f t="shared" si="51"/>
        <v>-1.110858962027738E-3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6">
        <f>TITRES_STAT!D595</f>
        <v>2.35</v>
      </c>
      <c r="C592" s="2">
        <f t="shared" si="54"/>
        <v>2.3128870449940355</v>
      </c>
      <c r="D592" s="2">
        <f t="shared" si="50"/>
        <v>2.3314242644968002</v>
      </c>
      <c r="E592" s="2">
        <f t="shared" si="49"/>
        <v>-1.8537219502764657E-2</v>
      </c>
      <c r="F592" s="2">
        <f t="shared" si="53"/>
        <v>-2.0403387807259803E-2</v>
      </c>
      <c r="G592" s="2">
        <f t="shared" si="51"/>
        <v>1.8661683044951458E-3</v>
      </c>
      <c r="H592" s="2" t="str">
        <f t="shared" si="52"/>
        <v>Sell</v>
      </c>
    </row>
    <row r="593" spans="1:8" ht="13.5" x14ac:dyDescent="0.25">
      <c r="A593" s="3">
        <f>TITRES_STAT!B596</f>
        <v>43165</v>
      </c>
      <c r="B593" s="6">
        <f>TITRES_STAT!D596</f>
        <v>2.35</v>
      </c>
      <c r="C593" s="2">
        <f t="shared" si="54"/>
        <v>2.317058268841107</v>
      </c>
      <c r="D593" s="2">
        <f t="shared" si="50"/>
        <v>2.3328002449044445</v>
      </c>
      <c r="E593" s="2">
        <f t="shared" si="49"/>
        <v>-1.5741976063337493E-2</v>
      </c>
      <c r="F593" s="2">
        <f t="shared" si="53"/>
        <v>-1.9471105458475343E-2</v>
      </c>
      <c r="G593" s="2">
        <f t="shared" si="51"/>
        <v>3.7291293951378507E-3</v>
      </c>
      <c r="H593" s="2" t="str">
        <f t="shared" si="52"/>
        <v>Sell</v>
      </c>
    </row>
    <row r="594" spans="1:8" ht="13.5" x14ac:dyDescent="0.25">
      <c r="A594" s="3">
        <f>TITRES_STAT!B597</f>
        <v>43166</v>
      </c>
      <c r="B594" s="6">
        <f>TITRES_STAT!D597</f>
        <v>2.35</v>
      </c>
      <c r="C594" s="2">
        <f t="shared" si="54"/>
        <v>2.320587765942475</v>
      </c>
      <c r="D594" s="2">
        <f t="shared" si="50"/>
        <v>2.3340743008374485</v>
      </c>
      <c r="E594" s="2">
        <f t="shared" si="49"/>
        <v>-1.3486534894973534E-2</v>
      </c>
      <c r="F594" s="2">
        <f t="shared" si="53"/>
        <v>-1.8274191345774984E-2</v>
      </c>
      <c r="G594" s="2">
        <f t="shared" si="51"/>
        <v>4.7876564508014495E-3</v>
      </c>
      <c r="H594" s="2" t="str">
        <f t="shared" si="52"/>
        <v>Sell</v>
      </c>
    </row>
    <row r="595" spans="1:8" ht="13.5" x14ac:dyDescent="0.25">
      <c r="A595" s="3">
        <f>TITRES_STAT!B598</f>
        <v>43167</v>
      </c>
      <c r="B595" s="6">
        <f>TITRES_STAT!D598</f>
        <v>2.35</v>
      </c>
      <c r="C595" s="2">
        <f t="shared" si="54"/>
        <v>2.3266511865667097</v>
      </c>
      <c r="D595" s="2">
        <f t="shared" si="50"/>
        <v>2.335253982256897</v>
      </c>
      <c r="E595" s="2">
        <f t="shared" si="49"/>
        <v>-8.6027956901872926E-3</v>
      </c>
      <c r="F595" s="2">
        <f t="shared" si="53"/>
        <v>-1.6339912214657446E-2</v>
      </c>
      <c r="G595" s="2">
        <f t="shared" si="51"/>
        <v>7.7371165244701536E-3</v>
      </c>
      <c r="H595" s="2" t="str">
        <f t="shared" si="52"/>
        <v>Sell</v>
      </c>
    </row>
    <row r="596" spans="1:8" ht="13.5" x14ac:dyDescent="0.25">
      <c r="A596" s="3">
        <f>TITRES_STAT!B599</f>
        <v>43168</v>
      </c>
      <c r="B596" s="6">
        <f>TITRES_STAT!D599</f>
        <v>2.35</v>
      </c>
      <c r="C596" s="2">
        <f t="shared" si="54"/>
        <v>2.3302433117102925</v>
      </c>
      <c r="D596" s="2">
        <f t="shared" si="50"/>
        <v>2.336346279867497</v>
      </c>
      <c r="E596" s="2">
        <f t="shared" si="49"/>
        <v>-6.1029681572044581E-3</v>
      </c>
      <c r="F596" s="2">
        <f t="shared" si="53"/>
        <v>-1.4292523403166849E-2</v>
      </c>
      <c r="G596" s="2">
        <f t="shared" si="51"/>
        <v>8.1895552459623905E-3</v>
      </c>
      <c r="H596" s="2" t="str">
        <f t="shared" si="52"/>
        <v>Sell</v>
      </c>
    </row>
    <row r="597" spans="1:8" ht="13.5" x14ac:dyDescent="0.25">
      <c r="A597" s="3">
        <f>TITRES_STAT!B600</f>
        <v>43171</v>
      </c>
      <c r="B597" s="6">
        <f>TITRES_STAT!D600</f>
        <v>2.4</v>
      </c>
      <c r="C597" s="2">
        <f t="shared" si="54"/>
        <v>2.3332828022164014</v>
      </c>
      <c r="D597" s="2">
        <f t="shared" si="50"/>
        <v>2.3410613702476821</v>
      </c>
      <c r="E597" s="2">
        <f t="shared" si="49"/>
        <v>-7.7785680312807415E-3</v>
      </c>
      <c r="F597" s="2">
        <f t="shared" si="53"/>
        <v>-1.2989732328789628E-2</v>
      </c>
      <c r="G597" s="2">
        <f t="shared" si="51"/>
        <v>5.2111642975088864E-3</v>
      </c>
      <c r="H597" s="2" t="str">
        <f t="shared" si="52"/>
        <v>Sell</v>
      </c>
    </row>
    <row r="598" spans="1:8" ht="13.5" x14ac:dyDescent="0.25">
      <c r="A598" s="3">
        <f>TITRES_STAT!B601</f>
        <v>43172</v>
      </c>
      <c r="B598" s="6">
        <f>TITRES_STAT!D601</f>
        <v>2.4</v>
      </c>
      <c r="C598" s="2">
        <f t="shared" si="54"/>
        <v>2.331239294183109</v>
      </c>
      <c r="D598" s="2">
        <f t="shared" si="50"/>
        <v>2.3454271946737797</v>
      </c>
      <c r="E598" s="2">
        <f t="shared" si="49"/>
        <v>-1.4187900490670646E-2</v>
      </c>
      <c r="F598" s="2">
        <f t="shared" si="53"/>
        <v>-1.3229365961165831E-2</v>
      </c>
      <c r="G598" s="2">
        <f t="shared" si="51"/>
        <v>-9.5853452950481546E-4</v>
      </c>
      <c r="H598" s="2" t="str">
        <f t="shared" si="52"/>
        <v>Hold</v>
      </c>
    </row>
    <row r="599" spans="1:8" ht="13.5" x14ac:dyDescent="0.25">
      <c r="A599" s="3">
        <f>TITRES_STAT!B602</f>
        <v>43173</v>
      </c>
      <c r="B599" s="6">
        <f>TITRES_STAT!D602</f>
        <v>2.33</v>
      </c>
      <c r="C599" s="2">
        <f t="shared" si="54"/>
        <v>2.3295101720010924</v>
      </c>
      <c r="D599" s="2">
        <f t="shared" si="50"/>
        <v>2.3442844395127591</v>
      </c>
      <c r="E599" s="2">
        <f t="shared" si="49"/>
        <v>-1.4774267511666661E-2</v>
      </c>
      <c r="F599" s="2">
        <f t="shared" si="53"/>
        <v>-1.3538346271265999E-2</v>
      </c>
      <c r="G599" s="2">
        <f t="shared" si="51"/>
        <v>-1.2359212404006621E-3</v>
      </c>
      <c r="H599" s="2" t="str">
        <f t="shared" si="52"/>
        <v>Hold</v>
      </c>
    </row>
    <row r="600" spans="1:8" ht="13.5" x14ac:dyDescent="0.25">
      <c r="A600" s="3">
        <f>TITRES_STAT!B603</f>
        <v>43174</v>
      </c>
      <c r="B600" s="6">
        <f>TITRES_STAT!D603</f>
        <v>2.2999999999999998</v>
      </c>
      <c r="C600" s="2">
        <f t="shared" si="54"/>
        <v>2.3249701455393859</v>
      </c>
      <c r="D600" s="2">
        <f t="shared" si="50"/>
        <v>2.3410041106599624</v>
      </c>
      <c r="E600" s="2">
        <f t="shared" si="49"/>
        <v>-1.6033965120576532E-2</v>
      </c>
      <c r="F600" s="2">
        <f t="shared" si="53"/>
        <v>-1.4037470041128106E-2</v>
      </c>
      <c r="G600" s="2">
        <f t="shared" si="51"/>
        <v>-1.9964950794484262E-3</v>
      </c>
      <c r="H600" s="2" t="str">
        <f t="shared" si="52"/>
        <v>Hold</v>
      </c>
    </row>
    <row r="601" spans="1:8" ht="13.5" x14ac:dyDescent="0.25">
      <c r="A601" s="3">
        <f>TITRES_STAT!B604</f>
        <v>43175</v>
      </c>
      <c r="B601" s="6">
        <f>TITRES_STAT!D604</f>
        <v>2.2999999999999998</v>
      </c>
      <c r="C601" s="2">
        <f t="shared" si="54"/>
        <v>2.3211285846871728</v>
      </c>
      <c r="D601" s="2">
        <f t="shared" si="50"/>
        <v>2.3379667691295949</v>
      </c>
      <c r="E601" s="2">
        <f t="shared" si="49"/>
        <v>-1.6838184442422133E-2</v>
      </c>
      <c r="F601" s="2">
        <f t="shared" si="53"/>
        <v>-1.4597612921386912E-2</v>
      </c>
      <c r="G601" s="2">
        <f t="shared" si="51"/>
        <v>-2.2405715210352204E-3</v>
      </c>
      <c r="H601" s="2" t="str">
        <f t="shared" si="52"/>
        <v>Hold</v>
      </c>
    </row>
    <row r="602" spans="1:8" ht="13.5" x14ac:dyDescent="0.25">
      <c r="A602" s="3">
        <f>TITRES_STAT!B605</f>
        <v>43178</v>
      </c>
      <c r="B602" s="6">
        <f>TITRES_STAT!D605</f>
        <v>2.2999999999999998</v>
      </c>
      <c r="C602" s="2">
        <f t="shared" si="54"/>
        <v>2.3255703408891462</v>
      </c>
      <c r="D602" s="2">
        <f t="shared" si="50"/>
        <v>2.3351544158607362</v>
      </c>
      <c r="E602" s="2">
        <f t="shared" si="49"/>
        <v>-9.5840749715900841E-3</v>
      </c>
      <c r="F602" s="2">
        <f t="shared" si="53"/>
        <v>-1.3594905331427546E-2</v>
      </c>
      <c r="G602" s="2">
        <f t="shared" si="51"/>
        <v>4.0108303598374619E-3</v>
      </c>
      <c r="H602" s="2" t="str">
        <f t="shared" si="52"/>
        <v>Sell</v>
      </c>
    </row>
    <row r="603" spans="1:8" ht="13.5" x14ac:dyDescent="0.25">
      <c r="A603" s="3">
        <f>TITRES_STAT!B606</f>
        <v>43180</v>
      </c>
      <c r="B603" s="6">
        <f>TITRES_STAT!D606</f>
        <v>2.2999999999999998</v>
      </c>
      <c r="C603" s="2">
        <f t="shared" si="54"/>
        <v>2.3293287499831239</v>
      </c>
      <c r="D603" s="2">
        <f t="shared" si="50"/>
        <v>2.3325503850562375</v>
      </c>
      <c r="E603" s="2">
        <f t="shared" si="49"/>
        <v>-3.2216350731135712E-3</v>
      </c>
      <c r="F603" s="2">
        <f t="shared" si="53"/>
        <v>-1.1520251279764752E-2</v>
      </c>
      <c r="G603" s="2">
        <f t="shared" si="51"/>
        <v>8.2986162066511805E-3</v>
      </c>
      <c r="H603" s="2" t="str">
        <f t="shared" si="52"/>
        <v>Sell</v>
      </c>
    </row>
    <row r="604" spans="1:8" ht="13.5" x14ac:dyDescent="0.25">
      <c r="A604" s="3">
        <f>TITRES_STAT!B607</f>
        <v>43181</v>
      </c>
      <c r="B604" s="6">
        <f>TITRES_STAT!D607</f>
        <v>2.2999999999999998</v>
      </c>
      <c r="C604" s="2">
        <f t="shared" si="54"/>
        <v>2.3325089422934129</v>
      </c>
      <c r="D604" s="2">
        <f t="shared" si="50"/>
        <v>2.3301392454224423</v>
      </c>
      <c r="E604" s="2">
        <f t="shared" ref="E604:E667" si="55">C604-D604</f>
        <v>2.3696968709705502E-3</v>
      </c>
      <c r="F604" s="2">
        <f t="shared" si="53"/>
        <v>-8.7422616496176924E-3</v>
      </c>
      <c r="G604" s="2">
        <f t="shared" si="51"/>
        <v>1.1111958520588243E-2</v>
      </c>
      <c r="H604" s="2" t="str">
        <f t="shared" si="52"/>
        <v>Sell</v>
      </c>
    </row>
    <row r="605" spans="1:8" ht="13.5" x14ac:dyDescent="0.25">
      <c r="A605" s="3">
        <f>TITRES_STAT!B608</f>
        <v>43182</v>
      </c>
      <c r="B605" s="6">
        <f>TITRES_STAT!D608</f>
        <v>2.2999999999999998</v>
      </c>
      <c r="C605" s="2">
        <f t="shared" si="54"/>
        <v>2.3351998742482722</v>
      </c>
      <c r="D605" s="2">
        <f t="shared" ref="D605:D668" si="56">$D$4*B605+(1-$D$4)*D604</f>
        <v>2.3279067087244836</v>
      </c>
      <c r="E605" s="2">
        <f t="shared" si="55"/>
        <v>7.2931655237886694E-3</v>
      </c>
      <c r="F605" s="2">
        <f t="shared" si="53"/>
        <v>-5.5351762149364204E-3</v>
      </c>
      <c r="G605" s="2">
        <f t="shared" si="51"/>
        <v>1.282834173872509E-2</v>
      </c>
      <c r="H605" s="2" t="str">
        <f t="shared" si="52"/>
        <v>Sell</v>
      </c>
    </row>
    <row r="606" spans="1:8" ht="13.5" x14ac:dyDescent="0.25">
      <c r="A606" s="3">
        <f>TITRES_STAT!B609</f>
        <v>43185</v>
      </c>
      <c r="B606" s="6">
        <f>TITRES_STAT!D609</f>
        <v>2.2999999999999998</v>
      </c>
      <c r="C606" s="2">
        <f t="shared" si="54"/>
        <v>2.3374768166716153</v>
      </c>
      <c r="D606" s="2">
        <f t="shared" si="56"/>
        <v>2.3258395451152629</v>
      </c>
      <c r="E606" s="2">
        <f t="shared" si="55"/>
        <v>1.1637271556352413E-2</v>
      </c>
      <c r="F606" s="2">
        <f t="shared" si="53"/>
        <v>-2.1006866606786538E-3</v>
      </c>
      <c r="G606" s="2">
        <f t="shared" si="51"/>
        <v>1.3737958217031066E-2</v>
      </c>
      <c r="H606" s="2" t="str">
        <f t="shared" si="52"/>
        <v>Sell</v>
      </c>
    </row>
    <row r="607" spans="1:8" ht="13.5" x14ac:dyDescent="0.25">
      <c r="A607" s="3">
        <f>TITRES_STAT!B610</f>
        <v>43186</v>
      </c>
      <c r="B607" s="6">
        <f>TITRES_STAT!D610</f>
        <v>2.2999999999999998</v>
      </c>
      <c r="C607" s="2">
        <f t="shared" si="54"/>
        <v>2.3470957679529052</v>
      </c>
      <c r="D607" s="2">
        <f t="shared" si="56"/>
        <v>2.3239255047363545</v>
      </c>
      <c r="E607" s="2">
        <f t="shared" si="55"/>
        <v>2.3170263216550691E-2</v>
      </c>
      <c r="F607" s="2">
        <f t="shared" si="53"/>
        <v>2.9535033147672154E-3</v>
      </c>
      <c r="G607" s="2">
        <f t="shared" si="51"/>
        <v>2.0216759901783475E-2</v>
      </c>
      <c r="H607" s="2" t="str">
        <f t="shared" si="52"/>
        <v>Sell</v>
      </c>
    </row>
    <row r="608" spans="1:8" ht="13.5" x14ac:dyDescent="0.25">
      <c r="A608" s="3">
        <f>TITRES_STAT!B611</f>
        <v>43187</v>
      </c>
      <c r="B608" s="6">
        <f>TITRES_STAT!D611</f>
        <v>2.2999999999999998</v>
      </c>
      <c r="C608" s="2">
        <f t="shared" si="54"/>
        <v>2.3552348805755354</v>
      </c>
      <c r="D608" s="2">
        <f t="shared" si="56"/>
        <v>2.3221532451262545</v>
      </c>
      <c r="E608" s="2">
        <f t="shared" si="55"/>
        <v>3.3081635449280888E-2</v>
      </c>
      <c r="F608" s="2">
        <f t="shared" si="53"/>
        <v>8.97912974166995E-3</v>
      </c>
      <c r="G608" s="2">
        <f t="shared" si="51"/>
        <v>2.4102505707610938E-2</v>
      </c>
      <c r="H608" s="2" t="str">
        <f t="shared" si="52"/>
        <v>Sell</v>
      </c>
    </row>
    <row r="609" spans="1:8" ht="13.5" x14ac:dyDescent="0.25">
      <c r="A609" s="3">
        <f>TITRES_STAT!B612</f>
        <v>43188</v>
      </c>
      <c r="B609" s="6">
        <f>TITRES_STAT!D612</f>
        <v>2.2999999999999998</v>
      </c>
      <c r="C609" s="2">
        <f t="shared" si="54"/>
        <v>2.3513525912562221</v>
      </c>
      <c r="D609" s="2">
        <f t="shared" si="56"/>
        <v>2.3205122640057914</v>
      </c>
      <c r="E609" s="2">
        <f t="shared" si="55"/>
        <v>3.0840327250430732E-2</v>
      </c>
      <c r="F609" s="2">
        <f t="shared" si="53"/>
        <v>1.3351369243422107E-2</v>
      </c>
      <c r="G609" s="2">
        <f t="shared" si="51"/>
        <v>1.7488958007008625E-2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6">
        <f>TITRES_STAT!D613</f>
        <v>2.2999999999999998</v>
      </c>
      <c r="C610" s="2">
        <f t="shared" si="54"/>
        <v>2.3434521926014185</v>
      </c>
      <c r="D610" s="2">
        <f t="shared" si="56"/>
        <v>2.3189928370423996</v>
      </c>
      <c r="E610" s="2">
        <f t="shared" si="55"/>
        <v>2.4459355559018903E-2</v>
      </c>
      <c r="F610" s="2">
        <f t="shared" si="53"/>
        <v>1.5572966506541467E-2</v>
      </c>
      <c r="G610" s="2">
        <f t="shared" si="51"/>
        <v>8.8863890524774353E-3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6">
        <f>TITRES_STAT!D614</f>
        <v>2.2999999999999998</v>
      </c>
      <c r="C611" s="2">
        <f t="shared" si="54"/>
        <v>2.3367672398935078</v>
      </c>
      <c r="D611" s="2">
        <f t="shared" si="56"/>
        <v>2.3175859602244442</v>
      </c>
      <c r="E611" s="2">
        <f t="shared" si="55"/>
        <v>1.9181279669063578E-2</v>
      </c>
      <c r="F611" s="2">
        <f t="shared" si="53"/>
        <v>1.6294629139045891E-2</v>
      </c>
      <c r="G611" s="2">
        <f t="shared" si="51"/>
        <v>2.886650530017687E-3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6">
        <f>TITRES_STAT!D615</f>
        <v>2.2999999999999998</v>
      </c>
      <c r="C612" s="2">
        <f t="shared" si="54"/>
        <v>2.3311107414483527</v>
      </c>
      <c r="D612" s="2">
        <f t="shared" si="56"/>
        <v>2.3162832965041154</v>
      </c>
      <c r="E612" s="2">
        <f t="shared" si="55"/>
        <v>1.4827444944237378E-2</v>
      </c>
      <c r="F612" s="2">
        <f t="shared" si="53"/>
        <v>1.6001192300084188E-2</v>
      </c>
      <c r="G612" s="2">
        <f t="shared" ref="G612:G675" si="57">E612-F612</f>
        <v>-1.1737473558468096E-3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6">
        <f>TITRES_STAT!D616</f>
        <v>2.2999999999999998</v>
      </c>
      <c r="C613" s="2">
        <f t="shared" si="54"/>
        <v>2.3263244735332216</v>
      </c>
      <c r="D613" s="2">
        <f t="shared" si="56"/>
        <v>2.3150771263926995</v>
      </c>
      <c r="E613" s="2">
        <f t="shared" si="55"/>
        <v>1.1247347140522113E-2</v>
      </c>
      <c r="F613" s="2">
        <f t="shared" ref="F613:F676" si="59">(E613*(2/(10)))+((1-(2/10))*F612)</f>
        <v>1.5050423268171773E-2</v>
      </c>
      <c r="G613" s="2">
        <f t="shared" si="57"/>
        <v>-3.8030761276496607E-3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6">
        <f>TITRES_STAT!D617</f>
        <v>2.2999999999999998</v>
      </c>
      <c r="C614" s="2">
        <f t="shared" si="54"/>
        <v>2.3222745545281107</v>
      </c>
      <c r="D614" s="2">
        <f t="shared" si="56"/>
        <v>2.3139603022154627</v>
      </c>
      <c r="E614" s="2">
        <f t="shared" si="55"/>
        <v>8.3142523126480405E-3</v>
      </c>
      <c r="F614" s="2">
        <f t="shared" si="59"/>
        <v>1.3703189077067027E-2</v>
      </c>
      <c r="G614" s="2">
        <f t="shared" si="57"/>
        <v>-5.3889367644189869E-3</v>
      </c>
      <c r="H614" s="2" t="str">
        <f t="shared" si="58"/>
        <v>Hold</v>
      </c>
    </row>
    <row r="615" spans="1:8" ht="13.5" x14ac:dyDescent="0.25">
      <c r="A615" s="3">
        <f>TITRES_STAT!B618</f>
        <v>43196</v>
      </c>
      <c r="B615" s="6">
        <f>TITRES_STAT!D618</f>
        <v>2.2999999999999998</v>
      </c>
      <c r="C615" s="2">
        <f t="shared" si="54"/>
        <v>2.3188476999853243</v>
      </c>
      <c r="D615" s="2">
        <f t="shared" si="56"/>
        <v>2.3129262057550584</v>
      </c>
      <c r="E615" s="2">
        <f t="shared" si="55"/>
        <v>5.9214942302658891E-3</v>
      </c>
      <c r="F615" s="2">
        <f t="shared" si="59"/>
        <v>1.2146850107706801E-2</v>
      </c>
      <c r="G615" s="2">
        <f t="shared" si="57"/>
        <v>-6.2253558774409117E-3</v>
      </c>
      <c r="H615" s="2" t="str">
        <f t="shared" si="58"/>
        <v>Hold</v>
      </c>
    </row>
    <row r="616" spans="1:8" ht="13.5" x14ac:dyDescent="0.25">
      <c r="A616" s="3">
        <f>TITRES_STAT!B619</f>
        <v>43200</v>
      </c>
      <c r="B616" s="6">
        <f>TITRES_STAT!D619</f>
        <v>2.2999999999999998</v>
      </c>
      <c r="C616" s="2">
        <f t="shared" si="54"/>
        <v>2.3159480538337358</v>
      </c>
      <c r="D616" s="2">
        <f t="shared" si="56"/>
        <v>2.3119687090324614</v>
      </c>
      <c r="E616" s="2">
        <f t="shared" si="55"/>
        <v>3.979344801274376E-3</v>
      </c>
      <c r="F616" s="2">
        <f t="shared" si="59"/>
        <v>1.0513349046420317E-2</v>
      </c>
      <c r="G616" s="2">
        <f t="shared" si="57"/>
        <v>-6.5340042451459412E-3</v>
      </c>
      <c r="H616" s="2" t="str">
        <f t="shared" si="58"/>
        <v>Hold</v>
      </c>
    </row>
    <row r="617" spans="1:8" ht="13.5" x14ac:dyDescent="0.25">
      <c r="A617" s="3">
        <f>TITRES_STAT!B620</f>
        <v>43201</v>
      </c>
      <c r="B617" s="6">
        <f>TITRES_STAT!D620</f>
        <v>2.2999999999999998</v>
      </c>
      <c r="C617" s="2">
        <f t="shared" si="54"/>
        <v>2.3134945070900841</v>
      </c>
      <c r="D617" s="2">
        <f t="shared" si="56"/>
        <v>2.31108213799302</v>
      </c>
      <c r="E617" s="2">
        <f t="shared" si="55"/>
        <v>2.4123690970641043E-3</v>
      </c>
      <c r="F617" s="2">
        <f t="shared" si="59"/>
        <v>8.8931530565490753E-3</v>
      </c>
      <c r="G617" s="2">
        <f t="shared" si="57"/>
        <v>-6.480783959484971E-3</v>
      </c>
      <c r="H617" s="2" t="str">
        <f t="shared" si="58"/>
        <v>Hold</v>
      </c>
    </row>
    <row r="618" spans="1:8" ht="13.5" x14ac:dyDescent="0.25">
      <c r="A618" s="3">
        <f>TITRES_STAT!B621</f>
        <v>43202</v>
      </c>
      <c r="B618" s="6">
        <f>TITRES_STAT!D621</f>
        <v>2.2999999999999998</v>
      </c>
      <c r="C618" s="2">
        <f t="shared" si="54"/>
        <v>2.311418429076225</v>
      </c>
      <c r="D618" s="2">
        <f t="shared" si="56"/>
        <v>2.310261238882426</v>
      </c>
      <c r="E618" s="2">
        <f t="shared" si="55"/>
        <v>1.157190193799007E-3</v>
      </c>
      <c r="F618" s="2">
        <f t="shared" si="59"/>
        <v>7.3459604839990617E-3</v>
      </c>
      <c r="G618" s="2">
        <f t="shared" si="57"/>
        <v>-6.1887702902000546E-3</v>
      </c>
      <c r="H618" s="2" t="str">
        <f t="shared" si="58"/>
        <v>Hold</v>
      </c>
    </row>
    <row r="619" spans="1:8" ht="13.5" x14ac:dyDescent="0.25">
      <c r="A619" s="3">
        <f>TITRES_STAT!B622</f>
        <v>43203</v>
      </c>
      <c r="B619" s="6">
        <f>TITRES_STAT!D622</f>
        <v>2.2999999999999998</v>
      </c>
      <c r="C619" s="2">
        <f t="shared" si="54"/>
        <v>2.3096617476798826</v>
      </c>
      <c r="D619" s="2">
        <f t="shared" si="56"/>
        <v>2.3095011471133575</v>
      </c>
      <c r="E619" s="2">
        <f t="shared" si="55"/>
        <v>1.6060056652511534E-4</v>
      </c>
      <c r="F619" s="2">
        <f t="shared" si="59"/>
        <v>5.9088885005042727E-3</v>
      </c>
      <c r="G619" s="2">
        <f t="shared" si="57"/>
        <v>-5.7482879339791574E-3</v>
      </c>
      <c r="H619" s="2" t="str">
        <f t="shared" si="58"/>
        <v>Hold</v>
      </c>
    </row>
    <row r="620" spans="1:8" ht="13.5" x14ac:dyDescent="0.25">
      <c r="A620" s="3">
        <f>TITRES_STAT!B623</f>
        <v>43206</v>
      </c>
      <c r="B620" s="6">
        <f>TITRES_STAT!D623</f>
        <v>2.2999999999999998</v>
      </c>
      <c r="C620" s="2">
        <f t="shared" si="54"/>
        <v>2.3081753249599006</v>
      </c>
      <c r="D620" s="2">
        <f t="shared" si="56"/>
        <v>2.3087973584382944</v>
      </c>
      <c r="E620" s="2">
        <f t="shared" si="55"/>
        <v>-6.2203347839373535E-4</v>
      </c>
      <c r="F620" s="2">
        <f t="shared" si="59"/>
        <v>4.6027041047246716E-3</v>
      </c>
      <c r="G620" s="2">
        <f t="shared" si="57"/>
        <v>-5.224737583118407E-3</v>
      </c>
      <c r="H620" s="2" t="str">
        <f t="shared" si="58"/>
        <v>Hold</v>
      </c>
    </row>
    <row r="621" spans="1:8" ht="13.5" x14ac:dyDescent="0.25">
      <c r="A621" s="3">
        <f>TITRES_STAT!B624</f>
        <v>43207</v>
      </c>
      <c r="B621" s="6">
        <f>TITRES_STAT!D624</f>
        <v>2.2999999999999998</v>
      </c>
      <c r="C621" s="2">
        <f t="shared" si="54"/>
        <v>2.3069175826583774</v>
      </c>
      <c r="D621" s="2">
        <f t="shared" si="56"/>
        <v>2.3081457022576801</v>
      </c>
      <c r="E621" s="2">
        <f t="shared" si="55"/>
        <v>-1.2281195993026905E-3</v>
      </c>
      <c r="F621" s="2">
        <f t="shared" si="59"/>
        <v>3.4365393639191996E-3</v>
      </c>
      <c r="G621" s="2">
        <f t="shared" si="57"/>
        <v>-4.6646589632218897E-3</v>
      </c>
      <c r="H621" s="2" t="str">
        <f t="shared" si="58"/>
        <v>Hold</v>
      </c>
    </row>
    <row r="622" spans="1:8" ht="13.5" x14ac:dyDescent="0.25">
      <c r="A622" s="3">
        <f>TITRES_STAT!B625</f>
        <v>43208</v>
      </c>
      <c r="B622" s="6">
        <f>TITRES_STAT!D625</f>
        <v>2.2999999999999998</v>
      </c>
      <c r="C622" s="2">
        <f t="shared" si="54"/>
        <v>2.3058533391724731</v>
      </c>
      <c r="D622" s="2">
        <f t="shared" si="56"/>
        <v>2.3075423169052596</v>
      </c>
      <c r="E622" s="2">
        <f t="shared" si="55"/>
        <v>-1.688977732786423E-3</v>
      </c>
      <c r="F622" s="2">
        <f t="shared" si="59"/>
        <v>2.411435944578075E-3</v>
      </c>
      <c r="G622" s="2">
        <f t="shared" si="57"/>
        <v>-4.1004136773644985E-3</v>
      </c>
      <c r="H622" s="2" t="str">
        <f t="shared" si="58"/>
        <v>Hold</v>
      </c>
    </row>
    <row r="623" spans="1:8" ht="13.5" x14ac:dyDescent="0.25">
      <c r="A623" s="3">
        <f>TITRES_STAT!B626</f>
        <v>43209</v>
      </c>
      <c r="B623" s="6">
        <f>TITRES_STAT!D626</f>
        <v>2.2999999999999998</v>
      </c>
      <c r="C623" s="2">
        <f t="shared" si="54"/>
        <v>2.3049528254536309</v>
      </c>
      <c r="D623" s="2">
        <f t="shared" si="56"/>
        <v>2.3069836267641293</v>
      </c>
      <c r="E623" s="2">
        <f t="shared" si="55"/>
        <v>-2.0308013104983758E-3</v>
      </c>
      <c r="F623" s="2">
        <f t="shared" si="59"/>
        <v>1.5229884935627849E-3</v>
      </c>
      <c r="G623" s="2">
        <f t="shared" si="57"/>
        <v>-3.5537898040611604E-3</v>
      </c>
      <c r="H623" s="2" t="str">
        <f t="shared" si="58"/>
        <v>Hold</v>
      </c>
    </row>
    <row r="624" spans="1:8" ht="13.5" x14ac:dyDescent="0.25">
      <c r="A624" s="3">
        <f>TITRES_STAT!B627</f>
        <v>43210</v>
      </c>
      <c r="B624" s="6">
        <f>TITRES_STAT!D627</f>
        <v>2.2999999999999998</v>
      </c>
      <c r="C624" s="2">
        <f t="shared" si="54"/>
        <v>2.3041908523069186</v>
      </c>
      <c r="D624" s="2">
        <f t="shared" si="56"/>
        <v>2.3064663210778975</v>
      </c>
      <c r="E624" s="2">
        <f t="shared" si="55"/>
        <v>-2.2754687709789501E-3</v>
      </c>
      <c r="F624" s="2">
        <f t="shared" si="59"/>
        <v>7.6329704065443795E-4</v>
      </c>
      <c r="G624" s="2">
        <f t="shared" si="57"/>
        <v>-3.0387658116333878E-3</v>
      </c>
      <c r="H624" s="2" t="str">
        <f t="shared" si="58"/>
        <v>Hold</v>
      </c>
    </row>
    <row r="625" spans="1:8" ht="13.5" x14ac:dyDescent="0.25">
      <c r="A625" s="3">
        <f>TITRES_STAT!B628</f>
        <v>43213</v>
      </c>
      <c r="B625" s="6">
        <f>TITRES_STAT!D628</f>
        <v>2.2999999999999998</v>
      </c>
      <c r="C625" s="2">
        <f t="shared" si="54"/>
        <v>2.3035461057981617</v>
      </c>
      <c r="D625" s="2">
        <f t="shared" si="56"/>
        <v>2.3059873343313866</v>
      </c>
      <c r="E625" s="2">
        <f t="shared" si="55"/>
        <v>-2.4412285332249262E-3</v>
      </c>
      <c r="F625" s="2">
        <f t="shared" si="59"/>
        <v>1.2239192587856513E-4</v>
      </c>
      <c r="G625" s="2">
        <f t="shared" si="57"/>
        <v>-2.5636204591034913E-3</v>
      </c>
      <c r="H625" s="2" t="str">
        <f t="shared" si="58"/>
        <v>Hold</v>
      </c>
    </row>
    <row r="626" spans="1:8" ht="13.5" x14ac:dyDescent="0.25">
      <c r="A626" s="3">
        <f>TITRES_STAT!B629</f>
        <v>43214</v>
      </c>
      <c r="B626" s="6">
        <f>TITRES_STAT!D629</f>
        <v>2.2999999999999998</v>
      </c>
      <c r="C626" s="2">
        <f t="shared" si="54"/>
        <v>2.3030005510599829</v>
      </c>
      <c r="D626" s="2">
        <f t="shared" si="56"/>
        <v>2.3055438280846174</v>
      </c>
      <c r="E626" s="2">
        <f t="shared" si="55"/>
        <v>-2.5432770246345271E-3</v>
      </c>
      <c r="F626" s="2">
        <f t="shared" si="59"/>
        <v>-4.1074186422405338E-4</v>
      </c>
      <c r="G626" s="2">
        <f t="shared" si="57"/>
        <v>-2.1325351604104736E-3</v>
      </c>
      <c r="H626" s="2" t="str">
        <f t="shared" si="58"/>
        <v>Hold</v>
      </c>
    </row>
    <row r="627" spans="1:8" ht="13.5" x14ac:dyDescent="0.25">
      <c r="A627" s="3">
        <f>TITRES_STAT!B630</f>
        <v>43215</v>
      </c>
      <c r="B627" s="6">
        <f>TITRES_STAT!D630</f>
        <v>2.2999999999999998</v>
      </c>
      <c r="C627" s="2">
        <f t="shared" si="54"/>
        <v>2.3025389278199855</v>
      </c>
      <c r="D627" s="2">
        <f t="shared" si="56"/>
        <v>2.3051331741524237</v>
      </c>
      <c r="E627" s="2">
        <f t="shared" si="55"/>
        <v>-2.5942463324382103E-3</v>
      </c>
      <c r="F627" s="2">
        <f t="shared" si="59"/>
        <v>-8.4744275786688482E-4</v>
      </c>
      <c r="G627" s="2">
        <f t="shared" si="57"/>
        <v>-1.7468035745713255E-3</v>
      </c>
      <c r="H627" s="2" t="str">
        <f t="shared" si="58"/>
        <v>Hold</v>
      </c>
    </row>
    <row r="628" spans="1:8" ht="13.5" x14ac:dyDescent="0.25">
      <c r="A628" s="3">
        <f>TITRES_STAT!B631</f>
        <v>43216</v>
      </c>
      <c r="B628" s="6">
        <f>TITRES_STAT!D631</f>
        <v>2.2999999999999998</v>
      </c>
      <c r="C628" s="2">
        <f t="shared" si="54"/>
        <v>2.3021483235399876</v>
      </c>
      <c r="D628" s="2">
        <f t="shared" si="56"/>
        <v>2.3047529390300219</v>
      </c>
      <c r="E628" s="2">
        <f t="shared" si="55"/>
        <v>-2.6046154900343232E-3</v>
      </c>
      <c r="F628" s="2">
        <f t="shared" si="59"/>
        <v>-1.1988773043003725E-3</v>
      </c>
      <c r="G628" s="2">
        <f t="shared" si="57"/>
        <v>-1.4057381857339507E-3</v>
      </c>
      <c r="H628" s="2" t="str">
        <f t="shared" si="58"/>
        <v>Hold</v>
      </c>
    </row>
    <row r="629" spans="1:8" ht="13.5" x14ac:dyDescent="0.25">
      <c r="A629" s="3">
        <f>TITRES_STAT!B632</f>
        <v>43217</v>
      </c>
      <c r="B629" s="6">
        <f>TITRES_STAT!D632</f>
        <v>2.2999999999999998</v>
      </c>
      <c r="C629" s="2">
        <f t="shared" si="54"/>
        <v>2.3018178122261435</v>
      </c>
      <c r="D629" s="2">
        <f t="shared" si="56"/>
        <v>2.3044008694722424</v>
      </c>
      <c r="E629" s="2">
        <f t="shared" si="55"/>
        <v>-2.5830572460989742E-3</v>
      </c>
      <c r="F629" s="2">
        <f t="shared" si="59"/>
        <v>-1.4757132926600928E-3</v>
      </c>
      <c r="G629" s="2">
        <f t="shared" si="57"/>
        <v>-1.1073439534388814E-3</v>
      </c>
      <c r="H629" s="2" t="str">
        <f t="shared" si="58"/>
        <v>Hold</v>
      </c>
    </row>
    <row r="630" spans="1:8" ht="13.5" x14ac:dyDescent="0.25">
      <c r="A630" s="3">
        <f>TITRES_STAT!B633</f>
        <v>43220</v>
      </c>
      <c r="B630" s="6">
        <f>TITRES_STAT!D633</f>
        <v>2.2999999999999998</v>
      </c>
      <c r="C630" s="2">
        <f t="shared" si="54"/>
        <v>2.3015381488067366</v>
      </c>
      <c r="D630" s="2">
        <f t="shared" si="56"/>
        <v>2.3040748791409653</v>
      </c>
      <c r="E630" s="2">
        <f t="shared" si="55"/>
        <v>-2.5367303342287428E-3</v>
      </c>
      <c r="F630" s="2">
        <f t="shared" si="59"/>
        <v>-1.6879167009738231E-3</v>
      </c>
      <c r="G630" s="2">
        <f t="shared" si="57"/>
        <v>-8.4881363325491977E-4</v>
      </c>
      <c r="H630" s="2" t="str">
        <f t="shared" si="58"/>
        <v>Hold</v>
      </c>
    </row>
    <row r="631" spans="1:8" ht="13.5" x14ac:dyDescent="0.25">
      <c r="A631" s="3">
        <f>TITRES_STAT!B634</f>
        <v>43222</v>
      </c>
      <c r="B631" s="6">
        <f>TITRES_STAT!D634</f>
        <v>2.2999999999999998</v>
      </c>
      <c r="C631" s="2">
        <f t="shared" si="54"/>
        <v>2.3013015105287771</v>
      </c>
      <c r="D631" s="2">
        <f t="shared" si="56"/>
        <v>2.3037730362416347</v>
      </c>
      <c r="E631" s="2">
        <f t="shared" si="55"/>
        <v>-2.4715257128575807E-3</v>
      </c>
      <c r="F631" s="2">
        <f t="shared" si="59"/>
        <v>-1.8446385033505748E-3</v>
      </c>
      <c r="G631" s="2">
        <f t="shared" si="57"/>
        <v>-6.2688720950700594E-4</v>
      </c>
      <c r="H631" s="2" t="str">
        <f t="shared" si="58"/>
        <v>Hold</v>
      </c>
    </row>
    <row r="632" spans="1:8" ht="13.5" x14ac:dyDescent="0.25">
      <c r="A632" s="3">
        <f>TITRES_STAT!B635</f>
        <v>43223</v>
      </c>
      <c r="B632" s="6">
        <f>TITRES_STAT!D635</f>
        <v>2.2999999999999998</v>
      </c>
      <c r="C632" s="2">
        <f t="shared" si="54"/>
        <v>2.3011012781397344</v>
      </c>
      <c r="D632" s="2">
        <f t="shared" si="56"/>
        <v>2.3034935520755879</v>
      </c>
      <c r="E632" s="2">
        <f t="shared" si="55"/>
        <v>-2.3922739358535061E-3</v>
      </c>
      <c r="F632" s="2">
        <f t="shared" si="59"/>
        <v>-1.9541655898511613E-3</v>
      </c>
      <c r="G632" s="2">
        <f t="shared" si="57"/>
        <v>-4.3810834600234482E-4</v>
      </c>
      <c r="H632" s="2" t="str">
        <f t="shared" si="58"/>
        <v>Hold</v>
      </c>
    </row>
    <row r="633" spans="1:8" ht="13.5" x14ac:dyDescent="0.25">
      <c r="A633" s="3">
        <f>TITRES_STAT!B636</f>
        <v>43224</v>
      </c>
      <c r="B633" s="6">
        <f>TITRES_STAT!D636</f>
        <v>2.2999999999999998</v>
      </c>
      <c r="C633" s="2">
        <f t="shared" si="54"/>
        <v>2.3009318507336212</v>
      </c>
      <c r="D633" s="2">
        <f t="shared" si="56"/>
        <v>2.3032347704403593</v>
      </c>
      <c r="E633" s="2">
        <f t="shared" si="55"/>
        <v>-2.3029197067381268E-3</v>
      </c>
      <c r="F633" s="2">
        <f t="shared" si="59"/>
        <v>-2.0239164132285544E-3</v>
      </c>
      <c r="G633" s="2">
        <f t="shared" si="57"/>
        <v>-2.7900329350957244E-4</v>
      </c>
      <c r="H633" s="2" t="str">
        <f t="shared" si="58"/>
        <v>Hold</v>
      </c>
    </row>
    <row r="634" spans="1:8" ht="13.5" x14ac:dyDescent="0.25">
      <c r="A634" s="3">
        <f>TITRES_STAT!B637</f>
        <v>43227</v>
      </c>
      <c r="B634" s="6">
        <f>TITRES_STAT!D637</f>
        <v>2.2999999999999998</v>
      </c>
      <c r="C634" s="2">
        <f t="shared" si="54"/>
        <v>2.3007884890822949</v>
      </c>
      <c r="D634" s="2">
        <f t="shared" si="56"/>
        <v>2.3029951578151477</v>
      </c>
      <c r="E634" s="2">
        <f t="shared" si="55"/>
        <v>-2.2066687328528012E-3</v>
      </c>
      <c r="F634" s="2">
        <f t="shared" si="59"/>
        <v>-2.0604668771534041E-3</v>
      </c>
      <c r="G634" s="2">
        <f t="shared" si="57"/>
        <v>-1.4620185569939707E-4</v>
      </c>
      <c r="H634" s="2" t="str">
        <f t="shared" si="58"/>
        <v>Hold</v>
      </c>
    </row>
    <row r="635" spans="1:8" ht="13.5" x14ac:dyDescent="0.25">
      <c r="A635" s="3">
        <f>TITRES_STAT!B638</f>
        <v>43228</v>
      </c>
      <c r="B635" s="6">
        <f>TITRES_STAT!D638</f>
        <v>2.2999999999999998</v>
      </c>
      <c r="C635" s="2">
        <f t="shared" si="54"/>
        <v>2.3006671830696339</v>
      </c>
      <c r="D635" s="2">
        <f t="shared" si="56"/>
        <v>2.302773294273285</v>
      </c>
      <c r="E635" s="2">
        <f t="shared" si="55"/>
        <v>-2.1061112036511176E-3</v>
      </c>
      <c r="F635" s="2">
        <f t="shared" si="59"/>
        <v>-2.0695957424529468E-3</v>
      </c>
      <c r="G635" s="2">
        <f t="shared" si="57"/>
        <v>-3.6515461198170784E-5</v>
      </c>
      <c r="H635" s="2" t="str">
        <f t="shared" si="58"/>
        <v>Hold</v>
      </c>
    </row>
    <row r="636" spans="1:8" ht="13.5" x14ac:dyDescent="0.25">
      <c r="A636" s="3">
        <f>TITRES_STAT!B639</f>
        <v>43229</v>
      </c>
      <c r="B636" s="6">
        <f>TITRES_STAT!D639</f>
        <v>2.2999999999999998</v>
      </c>
      <c r="C636" s="2">
        <f t="shared" si="54"/>
        <v>2.3005645395204595</v>
      </c>
      <c r="D636" s="2">
        <f t="shared" si="56"/>
        <v>2.3025678650678567</v>
      </c>
      <c r="E636" s="2">
        <f t="shared" si="55"/>
        <v>-2.0033255473972389E-3</v>
      </c>
      <c r="F636" s="2">
        <f t="shared" si="59"/>
        <v>-2.0563417034418054E-3</v>
      </c>
      <c r="G636" s="2">
        <f t="shared" si="57"/>
        <v>5.3016156044566505E-5</v>
      </c>
      <c r="H636" s="2" t="str">
        <f t="shared" si="58"/>
        <v>Sell</v>
      </c>
    </row>
    <row r="637" spans="1:8" ht="13.5" x14ac:dyDescent="0.25">
      <c r="A637" s="3">
        <f>TITRES_STAT!B640</f>
        <v>43230</v>
      </c>
      <c r="B637" s="6">
        <f>TITRES_STAT!D640</f>
        <v>2.2999999999999998</v>
      </c>
      <c r="C637" s="2">
        <f t="shared" si="54"/>
        <v>2.3004776872865427</v>
      </c>
      <c r="D637" s="2">
        <f t="shared" si="56"/>
        <v>2.3023776528406081</v>
      </c>
      <c r="E637" s="2">
        <f t="shared" si="55"/>
        <v>-1.8999655540654636E-3</v>
      </c>
      <c r="F637" s="2">
        <f t="shared" si="59"/>
        <v>-2.0250664735665374E-3</v>
      </c>
      <c r="G637" s="2">
        <f t="shared" si="57"/>
        <v>1.2510091950107376E-4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6">
        <f>TITRES_STAT!D641</f>
        <v>2.2999999999999998</v>
      </c>
      <c r="C638" s="2">
        <f t="shared" si="54"/>
        <v>2.3004041969347666</v>
      </c>
      <c r="D638" s="2">
        <f t="shared" si="56"/>
        <v>2.3022015304079706</v>
      </c>
      <c r="E638" s="2">
        <f t="shared" si="55"/>
        <v>-1.7973334732039881E-3</v>
      </c>
      <c r="F638" s="2">
        <f t="shared" si="59"/>
        <v>-1.9795198734940274E-3</v>
      </c>
      <c r="G638" s="2">
        <f t="shared" si="57"/>
        <v>1.8218640029003938E-4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6">
        <f>TITRES_STAT!D642</f>
        <v>2.2999999999999998</v>
      </c>
      <c r="C639" s="2">
        <f t="shared" si="54"/>
        <v>2.3003420127909564</v>
      </c>
      <c r="D639" s="2">
        <f t="shared" si="56"/>
        <v>2.3020384540814542</v>
      </c>
      <c r="E639" s="2">
        <f t="shared" si="55"/>
        <v>-1.696441290497841E-3</v>
      </c>
      <c r="F639" s="2">
        <f t="shared" si="59"/>
        <v>-1.9229041568947904E-3</v>
      </c>
      <c r="G639" s="2">
        <f t="shared" si="57"/>
        <v>2.2646286639694938E-4</v>
      </c>
      <c r="H639" s="2" t="str">
        <f t="shared" si="58"/>
        <v>Sell</v>
      </c>
    </row>
    <row r="640" spans="1:8" ht="13.5" x14ac:dyDescent="0.25">
      <c r="A640" s="3">
        <f>TITRES_STAT!B643</f>
        <v>43235</v>
      </c>
      <c r="B640" s="6">
        <f>TITRES_STAT!D643</f>
        <v>2.2999999999999998</v>
      </c>
      <c r="C640" s="2">
        <f t="shared" si="54"/>
        <v>2.3002893954385013</v>
      </c>
      <c r="D640" s="2">
        <f t="shared" si="56"/>
        <v>2.3018874574828283</v>
      </c>
      <c r="E640" s="2">
        <f t="shared" si="55"/>
        <v>-1.5980620443269977E-3</v>
      </c>
      <c r="F640" s="2">
        <f t="shared" si="59"/>
        <v>-1.8579357343812321E-3</v>
      </c>
      <c r="G640" s="2">
        <f t="shared" si="57"/>
        <v>2.5987369005423433E-4</v>
      </c>
      <c r="H640" s="2" t="str">
        <f t="shared" si="58"/>
        <v>Sell</v>
      </c>
    </row>
    <row r="641" spans="1:8" ht="13.5" x14ac:dyDescent="0.25">
      <c r="A641" s="3">
        <f>TITRES_STAT!B644</f>
        <v>43236</v>
      </c>
      <c r="B641" s="6">
        <f>TITRES_STAT!D644</f>
        <v>2.2999999999999998</v>
      </c>
      <c r="C641" s="2">
        <f t="shared" si="54"/>
        <v>2.3002448730633471</v>
      </c>
      <c r="D641" s="2">
        <f t="shared" si="56"/>
        <v>2.301747645817434</v>
      </c>
      <c r="E641" s="2">
        <f t="shared" si="55"/>
        <v>-1.5027727540868341E-3</v>
      </c>
      <c r="F641" s="2">
        <f t="shared" si="59"/>
        <v>-1.7869031383223525E-3</v>
      </c>
      <c r="G641" s="2">
        <f t="shared" si="57"/>
        <v>2.8413038423551846E-4</v>
      </c>
      <c r="H641" s="2" t="str">
        <f t="shared" si="58"/>
        <v>Sell</v>
      </c>
    </row>
    <row r="642" spans="1:8" ht="13.5" x14ac:dyDescent="0.25">
      <c r="A642" s="3">
        <f>TITRES_STAT!B645</f>
        <v>43237</v>
      </c>
      <c r="B642" s="6">
        <f>TITRES_STAT!D645</f>
        <v>2.2999999999999998</v>
      </c>
      <c r="C642" s="2">
        <f t="shared" si="54"/>
        <v>2.3002072002843708</v>
      </c>
      <c r="D642" s="2">
        <f t="shared" si="56"/>
        <v>2.3016181905716984</v>
      </c>
      <c r="E642" s="2">
        <f t="shared" si="55"/>
        <v>-1.410990287327607E-3</v>
      </c>
      <c r="F642" s="2">
        <f t="shared" si="59"/>
        <v>-1.7117205681234037E-3</v>
      </c>
      <c r="G642" s="2">
        <f t="shared" si="57"/>
        <v>3.0073028079579669E-4</v>
      </c>
      <c r="H642" s="2" t="str">
        <f t="shared" si="58"/>
        <v>Sell</v>
      </c>
    </row>
    <row r="643" spans="1:8" ht="13.5" x14ac:dyDescent="0.25">
      <c r="A643" s="3">
        <f>TITRES_STAT!B646</f>
        <v>43238</v>
      </c>
      <c r="B643" s="6">
        <f>TITRES_STAT!D646</f>
        <v>2.2999999999999998</v>
      </c>
      <c r="C643" s="2">
        <f t="shared" si="54"/>
        <v>2.3001753233175446</v>
      </c>
      <c r="D643" s="2">
        <f t="shared" si="56"/>
        <v>2.3014983246034246</v>
      </c>
      <c r="E643" s="2">
        <f t="shared" si="55"/>
        <v>-1.3230012858800322E-3</v>
      </c>
      <c r="F643" s="2">
        <f t="shared" si="59"/>
        <v>-1.6339767116747294E-3</v>
      </c>
      <c r="G643" s="2">
        <f t="shared" si="57"/>
        <v>3.1097542579469725E-4</v>
      </c>
      <c r="H643" s="2" t="str">
        <f t="shared" si="58"/>
        <v>Sell</v>
      </c>
    </row>
    <row r="644" spans="1:8" ht="13.5" x14ac:dyDescent="0.25">
      <c r="A644" s="3">
        <f>TITRES_STAT!B647</f>
        <v>43241</v>
      </c>
      <c r="B644" s="6">
        <f>TITRES_STAT!D647</f>
        <v>2.2999999999999998</v>
      </c>
      <c r="C644" s="2">
        <f t="shared" si="54"/>
        <v>2.3001483504994606</v>
      </c>
      <c r="D644" s="2">
        <f t="shared" si="56"/>
        <v>2.3013873375957639</v>
      </c>
      <c r="E644" s="2">
        <f t="shared" si="55"/>
        <v>-1.2389870963032124E-3</v>
      </c>
      <c r="F644" s="2">
        <f t="shared" si="59"/>
        <v>-1.5549787886004261E-3</v>
      </c>
      <c r="G644" s="2">
        <f t="shared" si="57"/>
        <v>3.1599169229721375E-4</v>
      </c>
      <c r="H644" s="2" t="str">
        <f t="shared" si="58"/>
        <v>Sell</v>
      </c>
    </row>
    <row r="645" spans="1:8" ht="13.5" x14ac:dyDescent="0.25">
      <c r="A645" s="3">
        <f>TITRES_STAT!B648</f>
        <v>43242</v>
      </c>
      <c r="B645" s="6">
        <f>TITRES_STAT!D648</f>
        <v>2.2999999999999998</v>
      </c>
      <c r="C645" s="2">
        <f t="shared" si="54"/>
        <v>2.3001255273456973</v>
      </c>
      <c r="D645" s="2">
        <f t="shared" si="56"/>
        <v>2.3012845718479298</v>
      </c>
      <c r="E645" s="2">
        <f t="shared" si="55"/>
        <v>-1.1590445022324758E-3</v>
      </c>
      <c r="F645" s="2">
        <f t="shared" si="59"/>
        <v>-1.4757919313268361E-3</v>
      </c>
      <c r="G645" s="2">
        <f t="shared" si="57"/>
        <v>3.1674742909436034E-4</v>
      </c>
      <c r="H645" s="2" t="str">
        <f t="shared" si="58"/>
        <v>Sell</v>
      </c>
    </row>
    <row r="646" spans="1:8" ht="13.5" x14ac:dyDescent="0.25">
      <c r="A646" s="3">
        <f>TITRES_STAT!B649</f>
        <v>43243</v>
      </c>
      <c r="B646" s="6">
        <f>TITRES_STAT!D649</f>
        <v>2.2999999999999998</v>
      </c>
      <c r="C646" s="2">
        <f t="shared" si="54"/>
        <v>2.3001062154463594</v>
      </c>
      <c r="D646" s="2">
        <f t="shared" si="56"/>
        <v>2.3011894183777128</v>
      </c>
      <c r="E646" s="2">
        <f t="shared" si="55"/>
        <v>-1.0832029313534441E-3</v>
      </c>
      <c r="F646" s="2">
        <f t="shared" si="59"/>
        <v>-1.3972741313321578E-3</v>
      </c>
      <c r="G646" s="2">
        <f t="shared" si="57"/>
        <v>3.1407119997871368E-4</v>
      </c>
      <c r="H646" s="2" t="str">
        <f t="shared" si="58"/>
        <v>Sell</v>
      </c>
    </row>
    <row r="647" spans="1:8" ht="13.5" x14ac:dyDescent="0.25">
      <c r="A647" s="3">
        <f>TITRES_STAT!B650</f>
        <v>43244</v>
      </c>
      <c r="B647" s="6">
        <f>TITRES_STAT!D650</f>
        <v>2.2999999999999998</v>
      </c>
      <c r="C647" s="2">
        <f t="shared" si="54"/>
        <v>2.3000898746084579</v>
      </c>
      <c r="D647" s="2">
        <f t="shared" si="56"/>
        <v>2.3011013133126972</v>
      </c>
      <c r="E647" s="2">
        <f t="shared" si="55"/>
        <v>-1.0114387042392536E-3</v>
      </c>
      <c r="F647" s="2">
        <f t="shared" si="59"/>
        <v>-1.320107045913577E-3</v>
      </c>
      <c r="G647" s="2">
        <f t="shared" si="57"/>
        <v>3.0866834167432339E-4</v>
      </c>
      <c r="H647" s="2" t="str">
        <f t="shared" si="58"/>
        <v>Sell</v>
      </c>
    </row>
    <row r="648" spans="1:8" ht="13.5" x14ac:dyDescent="0.25">
      <c r="A648" s="3">
        <f>TITRES_STAT!B651</f>
        <v>43245</v>
      </c>
      <c r="B648" s="6">
        <f>TITRES_STAT!D651</f>
        <v>2.2999999999999998</v>
      </c>
      <c r="C648" s="2">
        <f t="shared" si="54"/>
        <v>2.3000760477456184</v>
      </c>
      <c r="D648" s="2">
        <f t="shared" si="56"/>
        <v>2.3010197345487939</v>
      </c>
      <c r="E648" s="2">
        <f t="shared" si="55"/>
        <v>-9.4368680317558074E-4</v>
      </c>
      <c r="F648" s="2">
        <f t="shared" si="59"/>
        <v>-1.2448229973659778E-3</v>
      </c>
      <c r="G648" s="2">
        <f t="shared" si="57"/>
        <v>3.0113619419039708E-4</v>
      </c>
      <c r="H648" s="2" t="str">
        <f t="shared" si="58"/>
        <v>Sell</v>
      </c>
    </row>
    <row r="649" spans="1:8" ht="13.5" x14ac:dyDescent="0.25">
      <c r="A649" s="3">
        <f>TITRES_STAT!B652</f>
        <v>43248</v>
      </c>
      <c r="B649" s="6">
        <f>TITRES_STAT!D652</f>
        <v>2.2999999999999998</v>
      </c>
      <c r="C649" s="2">
        <f t="shared" si="54"/>
        <v>2.3000643480924463</v>
      </c>
      <c r="D649" s="2">
        <f t="shared" si="56"/>
        <v>2.3009441986562909</v>
      </c>
      <c r="E649" s="2">
        <f t="shared" si="55"/>
        <v>-8.7985056384454197E-4</v>
      </c>
      <c r="F649" s="2">
        <f t="shared" si="59"/>
        <v>-1.1718285106616909E-3</v>
      </c>
      <c r="G649" s="2">
        <f t="shared" si="57"/>
        <v>2.9197794681714889E-4</v>
      </c>
      <c r="H649" s="2" t="str">
        <f t="shared" si="58"/>
        <v>Sell</v>
      </c>
    </row>
    <row r="650" spans="1:8" ht="13.5" x14ac:dyDescent="0.25">
      <c r="A650" s="3">
        <f>TITRES_STAT!B653</f>
        <v>43249</v>
      </c>
      <c r="B650" s="6">
        <f>TITRES_STAT!D653</f>
        <v>2.2999999999999998</v>
      </c>
      <c r="C650" s="2">
        <f t="shared" si="54"/>
        <v>2.3000544483859162</v>
      </c>
      <c r="D650" s="2">
        <f t="shared" si="56"/>
        <v>2.3008742580150843</v>
      </c>
      <c r="E650" s="2">
        <f t="shared" si="55"/>
        <v>-8.1980962916805566E-4</v>
      </c>
      <c r="F650" s="2">
        <f t="shared" si="59"/>
        <v>-1.1014247343629638E-3</v>
      </c>
      <c r="G650" s="2">
        <f t="shared" si="57"/>
        <v>2.8161510519490816E-4</v>
      </c>
      <c r="H650" s="2" t="str">
        <f t="shared" si="58"/>
        <v>Sell</v>
      </c>
    </row>
    <row r="651" spans="1:8" ht="13.5" x14ac:dyDescent="0.25">
      <c r="A651" s="3">
        <f>TITRES_STAT!B654</f>
        <v>43250</v>
      </c>
      <c r="B651" s="6">
        <f>TITRES_STAT!D654</f>
        <v>2.2999999999999998</v>
      </c>
      <c r="C651" s="2">
        <f t="shared" si="54"/>
        <v>2.3000460717111597</v>
      </c>
      <c r="D651" s="2">
        <f t="shared" si="56"/>
        <v>2.3008094981621152</v>
      </c>
      <c r="E651" s="2">
        <f t="shared" si="55"/>
        <v>-7.6342645095550665E-4</v>
      </c>
      <c r="F651" s="2">
        <f t="shared" si="59"/>
        <v>-1.0338250776814723E-3</v>
      </c>
      <c r="G651" s="2">
        <f t="shared" si="57"/>
        <v>2.7039862672596565E-4</v>
      </c>
      <c r="H651" s="2" t="str">
        <f t="shared" si="58"/>
        <v>Sell</v>
      </c>
    </row>
    <row r="652" spans="1:8" ht="13.5" x14ac:dyDescent="0.25">
      <c r="A652" s="3">
        <f>TITRES_STAT!B655</f>
        <v>43251</v>
      </c>
      <c r="B652" s="6">
        <f>TITRES_STAT!D655</f>
        <v>2.2999999999999998</v>
      </c>
      <c r="C652" s="2">
        <f t="shared" si="54"/>
        <v>2.3000389837555968</v>
      </c>
      <c r="D652" s="2">
        <f t="shared" si="56"/>
        <v>2.3007495353352918</v>
      </c>
      <c r="E652" s="2">
        <f t="shared" si="55"/>
        <v>-7.1055157969501792E-4</v>
      </c>
      <c r="F652" s="2">
        <f t="shared" si="59"/>
        <v>-9.6917037808418147E-4</v>
      </c>
      <c r="G652" s="2">
        <f t="shared" si="57"/>
        <v>2.5861879838916355E-4</v>
      </c>
      <c r="H652" s="2" t="str">
        <f t="shared" si="58"/>
        <v>Sell</v>
      </c>
    </row>
    <row r="653" spans="1:8" ht="13.5" x14ac:dyDescent="0.25">
      <c r="A653" s="3">
        <f>TITRES_STAT!B656</f>
        <v>43252</v>
      </c>
      <c r="B653" s="6">
        <f>TITRES_STAT!D656</f>
        <v>2.2999999999999998</v>
      </c>
      <c r="C653" s="2">
        <f t="shared" si="54"/>
        <v>2.3000329862547355</v>
      </c>
      <c r="D653" s="2">
        <f t="shared" si="56"/>
        <v>2.3006940141993444</v>
      </c>
      <c r="E653" s="2">
        <f t="shared" si="55"/>
        <v>-6.6102794460887182E-4</v>
      </c>
      <c r="F653" s="2">
        <f t="shared" si="59"/>
        <v>-9.0754189138911952E-4</v>
      </c>
      <c r="G653" s="2">
        <f t="shared" si="57"/>
        <v>2.465139467802477E-4</v>
      </c>
      <c r="H653" s="2" t="str">
        <f t="shared" si="58"/>
        <v>Sell</v>
      </c>
    </row>
    <row r="654" spans="1:8" ht="13.5" x14ac:dyDescent="0.25">
      <c r="A654" s="3">
        <f>TITRES_STAT!B657</f>
        <v>43255</v>
      </c>
      <c r="B654" s="6">
        <f>TITRES_STAT!D657</f>
        <v>2.2999999999999998</v>
      </c>
      <c r="C654" s="2">
        <f t="shared" si="54"/>
        <v>2.3000279114463145</v>
      </c>
      <c r="D654" s="2">
        <f t="shared" si="56"/>
        <v>2.3006426057401339</v>
      </c>
      <c r="E654" s="2">
        <f t="shared" si="55"/>
        <v>-6.1469429381943996E-4</v>
      </c>
      <c r="F654" s="2">
        <f t="shared" si="59"/>
        <v>-8.4897237187518367E-4</v>
      </c>
      <c r="G654" s="2">
        <f t="shared" si="57"/>
        <v>2.3427807805574371E-4</v>
      </c>
      <c r="H654" s="2" t="str">
        <f t="shared" si="58"/>
        <v>Sell</v>
      </c>
    </row>
    <row r="655" spans="1:8" ht="13.5" x14ac:dyDescent="0.25">
      <c r="A655" s="3">
        <f>TITRES_STAT!B658</f>
        <v>43256</v>
      </c>
      <c r="B655" s="6">
        <f>TITRES_STAT!D658</f>
        <v>2.2999999999999998</v>
      </c>
      <c r="C655" s="2">
        <f t="shared" ref="C655:C718" si="60">$C$4*B645+C654*(1-$C$4)</f>
        <v>2.3000236173776507</v>
      </c>
      <c r="D655" s="2">
        <f t="shared" si="56"/>
        <v>2.3005950053149391</v>
      </c>
      <c r="E655" s="2">
        <f t="shared" si="55"/>
        <v>-5.7138793728839232E-4</v>
      </c>
      <c r="F655" s="2">
        <f t="shared" si="59"/>
        <v>-7.9345548495782551E-4</v>
      </c>
      <c r="G655" s="2">
        <f t="shared" si="57"/>
        <v>2.2206754766943319E-4</v>
      </c>
      <c r="H655" s="2" t="str">
        <f t="shared" si="58"/>
        <v>Sell</v>
      </c>
    </row>
    <row r="656" spans="1:8" ht="13.5" x14ac:dyDescent="0.25">
      <c r="A656" s="3">
        <f>TITRES_STAT!B659</f>
        <v>43257</v>
      </c>
      <c r="B656" s="6">
        <f>TITRES_STAT!D659</f>
        <v>2.2999999999999998</v>
      </c>
      <c r="C656" s="2">
        <f t="shared" si="60"/>
        <v>2.3000199839349351</v>
      </c>
      <c r="D656" s="2">
        <f t="shared" si="56"/>
        <v>2.3005509308471659</v>
      </c>
      <c r="E656" s="2">
        <f t="shared" si="55"/>
        <v>-5.3094691223076751E-4</v>
      </c>
      <c r="F656" s="2">
        <f t="shared" si="59"/>
        <v>-7.4095377041241402E-4</v>
      </c>
      <c r="G656" s="2">
        <f t="shared" si="57"/>
        <v>2.1000685818164651E-4</v>
      </c>
      <c r="H656" s="2" t="str">
        <f t="shared" si="58"/>
        <v>Sell</v>
      </c>
    </row>
    <row r="657" spans="1:8" ht="13.5" x14ac:dyDescent="0.25">
      <c r="A657" s="3">
        <f>TITRES_STAT!B660</f>
        <v>43258</v>
      </c>
      <c r="B657" s="6">
        <f>TITRES_STAT!D660</f>
        <v>2.2999999999999998</v>
      </c>
      <c r="C657" s="2">
        <f t="shared" si="60"/>
        <v>2.3000169094834066</v>
      </c>
      <c r="D657" s="2">
        <f t="shared" si="56"/>
        <v>2.3005101211547836</v>
      </c>
      <c r="E657" s="2">
        <f t="shared" si="55"/>
        <v>-4.9321167137694744E-4</v>
      </c>
      <c r="F657" s="2">
        <f t="shared" si="59"/>
        <v>-6.9140535060532079E-4</v>
      </c>
      <c r="G657" s="2">
        <f t="shared" si="57"/>
        <v>1.9819367922837335E-4</v>
      </c>
      <c r="H657" s="2" t="str">
        <f t="shared" si="58"/>
        <v>Sell</v>
      </c>
    </row>
    <row r="658" spans="1:8" ht="13.5" x14ac:dyDescent="0.25">
      <c r="A658" s="3">
        <f>TITRES_STAT!B661</f>
        <v>43259</v>
      </c>
      <c r="B658" s="6">
        <f>TITRES_STAT!D661</f>
        <v>2.2999999999999998</v>
      </c>
      <c r="C658" s="2">
        <f t="shared" si="60"/>
        <v>2.3000143080244211</v>
      </c>
      <c r="D658" s="2">
        <f t="shared" si="56"/>
        <v>2.3004723344025777</v>
      </c>
      <c r="E658" s="2">
        <f t="shared" si="55"/>
        <v>-4.580263781566174E-4</v>
      </c>
      <c r="F658" s="2">
        <f t="shared" si="59"/>
        <v>-6.4472955611558015E-4</v>
      </c>
      <c r="G658" s="2">
        <f t="shared" si="57"/>
        <v>1.8670317795896276E-4</v>
      </c>
      <c r="H658" s="2" t="str">
        <f t="shared" si="58"/>
        <v>Sell</v>
      </c>
    </row>
    <row r="659" spans="1:8" ht="13.5" x14ac:dyDescent="0.25">
      <c r="A659" s="3">
        <f>TITRES_STAT!B662</f>
        <v>43262</v>
      </c>
      <c r="B659" s="6">
        <f>TITRES_STAT!D662</f>
        <v>2.2999999999999998</v>
      </c>
      <c r="C659" s="2">
        <f t="shared" si="60"/>
        <v>2.3000121067898949</v>
      </c>
      <c r="D659" s="2">
        <f t="shared" si="56"/>
        <v>2.3004373466690535</v>
      </c>
      <c r="E659" s="2">
        <f t="shared" si="55"/>
        <v>-4.2523987915865646E-4</v>
      </c>
      <c r="F659" s="2">
        <f t="shared" si="59"/>
        <v>-6.0083162072419537E-4</v>
      </c>
      <c r="G659" s="2">
        <f t="shared" si="57"/>
        <v>1.7559174156553891E-4</v>
      </c>
      <c r="H659" s="2" t="str">
        <f t="shared" si="58"/>
        <v>Sell</v>
      </c>
    </row>
    <row r="660" spans="1:8" ht="13.5" x14ac:dyDescent="0.25">
      <c r="A660" s="3">
        <f>TITRES_STAT!B663</f>
        <v>43263</v>
      </c>
      <c r="B660" s="6">
        <f>TITRES_STAT!D663</f>
        <v>2.2999999999999998</v>
      </c>
      <c r="C660" s="2">
        <f t="shared" si="60"/>
        <v>2.3000102442068342</v>
      </c>
      <c r="D660" s="2">
        <f t="shared" si="56"/>
        <v>2.3004049506194941</v>
      </c>
      <c r="E660" s="2">
        <f t="shared" si="55"/>
        <v>-3.9470641265992867E-4</v>
      </c>
      <c r="F660" s="2">
        <f t="shared" si="59"/>
        <v>-5.5960657911134203E-4</v>
      </c>
      <c r="G660" s="2">
        <f t="shared" si="57"/>
        <v>1.6490016645141336E-4</v>
      </c>
      <c r="H660" s="2" t="str">
        <f t="shared" si="58"/>
        <v>Sell</v>
      </c>
    </row>
    <row r="661" spans="1:8" ht="13.5" x14ac:dyDescent="0.25">
      <c r="A661" s="3">
        <f>TITRES_STAT!B664</f>
        <v>43264</v>
      </c>
      <c r="B661" s="6">
        <f>TITRES_STAT!D664</f>
        <v>2.2999999999999998</v>
      </c>
      <c r="C661" s="2">
        <f t="shared" si="60"/>
        <v>2.3000086681750136</v>
      </c>
      <c r="D661" s="2">
        <f t="shared" si="56"/>
        <v>2.3003749542773093</v>
      </c>
      <c r="E661" s="2">
        <f t="shared" si="55"/>
        <v>-3.6628610229572089E-4</v>
      </c>
      <c r="F661" s="2">
        <f t="shared" si="59"/>
        <v>-5.2094248374821785E-4</v>
      </c>
      <c r="G661" s="2">
        <f t="shared" si="57"/>
        <v>1.5465638145249695E-4</v>
      </c>
      <c r="H661" s="2" t="str">
        <f t="shared" si="58"/>
        <v>Sell</v>
      </c>
    </row>
    <row r="662" spans="1:8" ht="13.5" x14ac:dyDescent="0.25">
      <c r="A662" s="3">
        <f>TITRES_STAT!B665</f>
        <v>43265</v>
      </c>
      <c r="B662" s="6">
        <f>TITRES_STAT!D665</f>
        <v>2.2999999999999998</v>
      </c>
      <c r="C662" s="2">
        <f t="shared" si="60"/>
        <v>2.300007334609627</v>
      </c>
      <c r="D662" s="2">
        <f t="shared" si="56"/>
        <v>2.3003471798863977</v>
      </c>
      <c r="E662" s="2">
        <f t="shared" si="55"/>
        <v>-3.3984527677066723E-4</v>
      </c>
      <c r="F662" s="2">
        <f t="shared" si="59"/>
        <v>-4.8472304235270777E-4</v>
      </c>
      <c r="G662" s="2">
        <f t="shared" si="57"/>
        <v>1.4487776558204054E-4</v>
      </c>
      <c r="H662" s="2" t="str">
        <f t="shared" si="58"/>
        <v>Sell</v>
      </c>
    </row>
    <row r="663" spans="1:8" ht="13.5" x14ac:dyDescent="0.25">
      <c r="A663" s="3">
        <f>TITRES_STAT!B666</f>
        <v>43269</v>
      </c>
      <c r="B663" s="6">
        <f>TITRES_STAT!D666</f>
        <v>2.2999999999999998</v>
      </c>
      <c r="C663" s="2">
        <f t="shared" si="60"/>
        <v>2.3000062062081459</v>
      </c>
      <c r="D663" s="2">
        <f t="shared" si="56"/>
        <v>2.3003214628577759</v>
      </c>
      <c r="E663" s="2">
        <f t="shared" si="55"/>
        <v>-3.1525664963005795E-4</v>
      </c>
      <c r="F663" s="2">
        <f t="shared" si="59"/>
        <v>-4.5082976380817781E-4</v>
      </c>
      <c r="G663" s="2">
        <f t="shared" si="57"/>
        <v>1.3557311417811986E-4</v>
      </c>
      <c r="H663" s="2" t="str">
        <f t="shared" si="58"/>
        <v>Sell</v>
      </c>
    </row>
    <row r="664" spans="1:8" ht="13.5" x14ac:dyDescent="0.25">
      <c r="A664" s="3">
        <f>TITRES_STAT!B667</f>
        <v>43270</v>
      </c>
      <c r="B664" s="6">
        <f>TITRES_STAT!D667</f>
        <v>2.2999999999999998</v>
      </c>
      <c r="C664" s="2">
        <f t="shared" si="60"/>
        <v>2.3000052514068927</v>
      </c>
      <c r="D664" s="2">
        <f t="shared" si="56"/>
        <v>2.3002976507942372</v>
      </c>
      <c r="E664" s="2">
        <f t="shared" si="55"/>
        <v>-2.9239938734448856E-4</v>
      </c>
      <c r="F664" s="2">
        <f t="shared" si="59"/>
        <v>-4.1914368851544E-4</v>
      </c>
      <c r="G664" s="2">
        <f t="shared" si="57"/>
        <v>1.2674430117095144E-4</v>
      </c>
      <c r="H664" s="2" t="str">
        <f t="shared" si="58"/>
        <v>Sell</v>
      </c>
    </row>
    <row r="665" spans="1:8" ht="13.5" x14ac:dyDescent="0.25">
      <c r="A665" s="3">
        <f>TITRES_STAT!B668</f>
        <v>43271</v>
      </c>
      <c r="B665" s="6">
        <f>TITRES_STAT!D668</f>
        <v>2.2999999999999998</v>
      </c>
      <c r="C665" s="2">
        <f t="shared" si="60"/>
        <v>2.3000044434981399</v>
      </c>
      <c r="D665" s="2">
        <f t="shared" si="56"/>
        <v>2.3002756025872566</v>
      </c>
      <c r="E665" s="2">
        <f t="shared" si="55"/>
        <v>-2.711590891166793E-4</v>
      </c>
      <c r="F665" s="2">
        <f t="shared" si="59"/>
        <v>-3.8954676863568787E-4</v>
      </c>
      <c r="G665" s="2">
        <f t="shared" si="57"/>
        <v>1.1838767951900857E-4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6">
        <f>TITRES_STAT!D669</f>
        <v>2.2999999999999998</v>
      </c>
      <c r="C666" s="2">
        <f t="shared" si="60"/>
        <v>2.3000037598830416</v>
      </c>
      <c r="D666" s="2">
        <f t="shared" si="56"/>
        <v>2.3002551875807935</v>
      </c>
      <c r="E666" s="2">
        <f t="shared" si="55"/>
        <v>-2.5142769775188256E-4</v>
      </c>
      <c r="F666" s="2">
        <f t="shared" si="59"/>
        <v>-3.6192295445892681E-4</v>
      </c>
      <c r="G666" s="2">
        <f t="shared" si="57"/>
        <v>1.1049525670704424E-4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6">
        <f>TITRES_STAT!D670</f>
        <v>2.2999999999999998</v>
      </c>
      <c r="C667" s="2">
        <f t="shared" si="60"/>
        <v>2.3000031814394966</v>
      </c>
      <c r="D667" s="2">
        <f t="shared" si="56"/>
        <v>2.3002362847970312</v>
      </c>
      <c r="E667" s="2">
        <f t="shared" si="55"/>
        <v>-2.3310335753468081E-4</v>
      </c>
      <c r="F667" s="2">
        <f t="shared" si="59"/>
        <v>-3.3615903507407759E-4</v>
      </c>
      <c r="G667" s="2">
        <f t="shared" si="57"/>
        <v>1.0305567753939677E-4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6">
        <f>TITRES_STAT!D671</f>
        <v>2.16</v>
      </c>
      <c r="C668" s="2">
        <f t="shared" si="60"/>
        <v>2.3000026919872663</v>
      </c>
      <c r="D668" s="2">
        <f t="shared" si="56"/>
        <v>2.2898484118491034</v>
      </c>
      <c r="E668" s="2">
        <f t="shared" ref="E668:E731" si="61">C668-D668</f>
        <v>1.0154280138162886E-2</v>
      </c>
      <c r="F668" s="2">
        <f t="shared" si="59"/>
        <v>1.7619287995733154E-3</v>
      </c>
      <c r="G668" s="2">
        <f t="shared" si="57"/>
        <v>8.3923513385895706E-3</v>
      </c>
      <c r="H668" s="2" t="str">
        <f t="shared" si="58"/>
        <v>Sell</v>
      </c>
    </row>
    <row r="669" spans="1:8" ht="13.5" x14ac:dyDescent="0.25">
      <c r="A669" s="3">
        <f>TITRES_STAT!B672</f>
        <v>43277</v>
      </c>
      <c r="B669" s="6">
        <f>TITRES_STAT!D672</f>
        <v>2.1</v>
      </c>
      <c r="C669" s="2">
        <f t="shared" si="60"/>
        <v>2.3000022778353792</v>
      </c>
      <c r="D669" s="2">
        <f t="shared" ref="D669:D732" si="62">$D$4*B669+(1-$D$4)*D668</f>
        <v>2.2757855665269475</v>
      </c>
      <c r="E669" s="2">
        <f t="shared" si="61"/>
        <v>2.4216711308431726E-2</v>
      </c>
      <c r="F669" s="2">
        <f t="shared" si="59"/>
        <v>6.2528853013449981E-3</v>
      </c>
      <c r="G669" s="2">
        <f t="shared" si="57"/>
        <v>1.7963826007086729E-2</v>
      </c>
      <c r="H669" s="2" t="str">
        <f t="shared" si="58"/>
        <v>Sell</v>
      </c>
    </row>
    <row r="670" spans="1:8" ht="13.5" x14ac:dyDescent="0.25">
      <c r="A670" s="3">
        <f>TITRES_STAT!B673</f>
        <v>43278</v>
      </c>
      <c r="B670" s="6">
        <f>TITRES_STAT!D673</f>
        <v>2.1</v>
      </c>
      <c r="C670" s="2">
        <f t="shared" si="60"/>
        <v>2.3000019273991672</v>
      </c>
      <c r="D670" s="2">
        <f t="shared" si="62"/>
        <v>2.2627644134508773</v>
      </c>
      <c r="E670" s="2">
        <f t="shared" si="61"/>
        <v>3.7237513948289891E-2</v>
      </c>
      <c r="F670" s="2">
        <f t="shared" si="59"/>
        <v>1.2449811030733978E-2</v>
      </c>
      <c r="G670" s="2">
        <f t="shared" si="57"/>
        <v>2.4787702917555915E-2</v>
      </c>
      <c r="H670" s="2" t="str">
        <f t="shared" si="58"/>
        <v>Sell</v>
      </c>
    </row>
    <row r="671" spans="1:8" ht="13.5" x14ac:dyDescent="0.25">
      <c r="A671" s="3">
        <f>TITRES_STAT!B674</f>
        <v>43279</v>
      </c>
      <c r="B671" s="6">
        <f>TITRES_STAT!D674</f>
        <v>2.16</v>
      </c>
      <c r="C671" s="2">
        <f t="shared" si="60"/>
        <v>2.3000016308762183</v>
      </c>
      <c r="D671" s="2">
        <f t="shared" si="62"/>
        <v>2.2551522346767383</v>
      </c>
      <c r="E671" s="2">
        <f t="shared" si="61"/>
        <v>4.4849396199480029E-2</v>
      </c>
      <c r="F671" s="2">
        <f t="shared" si="59"/>
        <v>1.8929728064483189E-2</v>
      </c>
      <c r="G671" s="2">
        <f t="shared" si="57"/>
        <v>2.591966813499684E-2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6">
        <f>TITRES_STAT!D675</f>
        <v>2.16</v>
      </c>
      <c r="C672" s="2">
        <f t="shared" si="60"/>
        <v>2.3000013799721848</v>
      </c>
      <c r="D672" s="2">
        <f t="shared" si="62"/>
        <v>2.24810392099698</v>
      </c>
      <c r="E672" s="2">
        <f t="shared" si="61"/>
        <v>5.1897458975204813E-2</v>
      </c>
      <c r="F672" s="2">
        <f t="shared" si="59"/>
        <v>2.5523274246627516E-2</v>
      </c>
      <c r="G672" s="2">
        <f t="shared" si="57"/>
        <v>2.6374184728577298E-2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6">
        <f>TITRES_STAT!D676</f>
        <v>2.1</v>
      </c>
      <c r="C673" s="2">
        <f t="shared" si="60"/>
        <v>2.3000011676687717</v>
      </c>
      <c r="D673" s="2">
        <f t="shared" si="62"/>
        <v>2.2371332601823886</v>
      </c>
      <c r="E673" s="2">
        <f t="shared" si="61"/>
        <v>6.2867907486383157E-2</v>
      </c>
      <c r="F673" s="2">
        <f t="shared" si="59"/>
        <v>3.2992200894578647E-2</v>
      </c>
      <c r="G673" s="2">
        <f t="shared" si="57"/>
        <v>2.987570659180451E-2</v>
      </c>
      <c r="H673" s="2" t="str">
        <f t="shared" si="58"/>
        <v>Sell</v>
      </c>
    </row>
    <row r="674" spans="1:8" ht="13.5" x14ac:dyDescent="0.25">
      <c r="A674" s="3">
        <f>TITRES_STAT!B677</f>
        <v>43284</v>
      </c>
      <c r="B674" s="6">
        <f>TITRES_STAT!D677</f>
        <v>2.1</v>
      </c>
      <c r="C674" s="2">
        <f t="shared" si="60"/>
        <v>2.3000009880274224</v>
      </c>
      <c r="D674" s="2">
        <f t="shared" si="62"/>
        <v>2.2269752409096188</v>
      </c>
      <c r="E674" s="2">
        <f t="shared" si="61"/>
        <v>7.3025747117803519E-2</v>
      </c>
      <c r="F674" s="2">
        <f t="shared" si="59"/>
        <v>4.0998910139223625E-2</v>
      </c>
      <c r="G674" s="2">
        <f t="shared" si="57"/>
        <v>3.2026836978579894E-2</v>
      </c>
      <c r="H674" s="2" t="str">
        <f t="shared" si="58"/>
        <v>Sell</v>
      </c>
    </row>
    <row r="675" spans="1:8" ht="13.5" x14ac:dyDescent="0.25">
      <c r="A675" s="3">
        <f>TITRES_STAT!B678</f>
        <v>43285</v>
      </c>
      <c r="B675" s="6">
        <f>TITRES_STAT!D678</f>
        <v>2.11</v>
      </c>
      <c r="C675" s="2">
        <f t="shared" si="60"/>
        <v>2.3000008360232034</v>
      </c>
      <c r="D675" s="2">
        <f t="shared" si="62"/>
        <v>2.2183104082496468</v>
      </c>
      <c r="E675" s="2">
        <f t="shared" si="61"/>
        <v>8.1690427773556618E-2</v>
      </c>
      <c r="F675" s="2">
        <f t="shared" si="59"/>
        <v>4.9137213666090224E-2</v>
      </c>
      <c r="G675" s="2">
        <f t="shared" si="57"/>
        <v>3.2553214107466394E-2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6">
        <f>TITRES_STAT!D679</f>
        <v>2.11</v>
      </c>
      <c r="C676" s="2">
        <f t="shared" si="60"/>
        <v>2.3000007074042488</v>
      </c>
      <c r="D676" s="2">
        <f t="shared" si="62"/>
        <v>2.2102874150459693</v>
      </c>
      <c r="E676" s="2">
        <f t="shared" si="61"/>
        <v>8.9713292358279517E-2</v>
      </c>
      <c r="F676" s="2">
        <f t="shared" si="59"/>
        <v>5.7252429404528085E-2</v>
      </c>
      <c r="G676" s="2">
        <f t="shared" ref="G676:G739" si="63">E676-F676</f>
        <v>3.2460862953751432E-2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43287</v>
      </c>
      <c r="B677" s="6">
        <f>TITRES_STAT!D680</f>
        <v>2.11</v>
      </c>
      <c r="C677" s="2">
        <f t="shared" si="60"/>
        <v>2.3000005985728258</v>
      </c>
      <c r="D677" s="2">
        <f t="shared" si="62"/>
        <v>2.2028587176351566</v>
      </c>
      <c r="E677" s="2">
        <f t="shared" si="61"/>
        <v>9.7141880937669178E-2</v>
      </c>
      <c r="F677" s="2">
        <f t="shared" ref="F677:F740" si="65">(E677*(2/(10)))+((1-(2/10))*F676)</f>
        <v>6.5230319711156309E-2</v>
      </c>
      <c r="G677" s="2">
        <f t="shared" si="63"/>
        <v>3.1911561226512869E-2</v>
      </c>
      <c r="H677" s="2" t="str">
        <f t="shared" si="64"/>
        <v>Sell</v>
      </c>
    </row>
    <row r="678" spans="1:8" ht="13.5" x14ac:dyDescent="0.25">
      <c r="A678" s="3">
        <f>TITRES_STAT!B681</f>
        <v>43290</v>
      </c>
      <c r="B678" s="6">
        <f>TITRES_STAT!D681</f>
        <v>2.1800000000000002</v>
      </c>
      <c r="C678" s="2">
        <f t="shared" si="60"/>
        <v>2.2784620449462372</v>
      </c>
      <c r="D678" s="2">
        <f t="shared" si="62"/>
        <v>2.2011654792918116</v>
      </c>
      <c r="E678" s="2">
        <f t="shared" si="61"/>
        <v>7.7296565654425553E-2</v>
      </c>
      <c r="F678" s="2">
        <f t="shared" si="65"/>
        <v>6.7643568899810158E-2</v>
      </c>
      <c r="G678" s="2">
        <f t="shared" si="63"/>
        <v>9.652996754615395E-3</v>
      </c>
      <c r="H678" s="2" t="str">
        <f t="shared" si="64"/>
        <v>Sell</v>
      </c>
    </row>
    <row r="679" spans="1:8" ht="13.5" x14ac:dyDescent="0.25">
      <c r="A679" s="3">
        <f>TITRES_STAT!B682</f>
        <v>43291</v>
      </c>
      <c r="B679" s="6">
        <f>TITRES_STAT!D682</f>
        <v>2.2000000000000002</v>
      </c>
      <c r="C679" s="2">
        <f t="shared" si="60"/>
        <v>2.2510063457237393</v>
      </c>
      <c r="D679" s="2">
        <f t="shared" si="62"/>
        <v>2.2010791474924183</v>
      </c>
      <c r="E679" s="2">
        <f t="shared" si="61"/>
        <v>4.9927198231320968E-2</v>
      </c>
      <c r="F679" s="2">
        <f t="shared" si="65"/>
        <v>6.4100294766112315E-2</v>
      </c>
      <c r="G679" s="2">
        <f t="shared" si="63"/>
        <v>-1.4173096534791346E-2</v>
      </c>
      <c r="H679" s="2" t="str">
        <f t="shared" si="64"/>
        <v>Hold</v>
      </c>
    </row>
    <row r="680" spans="1:8" ht="13.5" x14ac:dyDescent="0.25">
      <c r="A680" s="3">
        <f>TITRES_STAT!B683</f>
        <v>43292</v>
      </c>
      <c r="B680" s="6">
        <f>TITRES_STAT!D683</f>
        <v>2.11</v>
      </c>
      <c r="C680" s="2">
        <f t="shared" si="60"/>
        <v>2.2277746002277796</v>
      </c>
      <c r="D680" s="2">
        <f t="shared" si="62"/>
        <v>2.1943325439744612</v>
      </c>
      <c r="E680" s="2">
        <f t="shared" si="61"/>
        <v>3.344205625331842E-2</v>
      </c>
      <c r="F680" s="2">
        <f t="shared" si="65"/>
        <v>5.7968647063553536E-2</v>
      </c>
      <c r="G680" s="2">
        <f t="shared" si="63"/>
        <v>-2.4526590810235116E-2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6">
        <f>TITRES_STAT!D684</f>
        <v>2.15</v>
      </c>
      <c r="C681" s="2">
        <f t="shared" si="60"/>
        <v>2.2173477386542753</v>
      </c>
      <c r="D681" s="2">
        <f t="shared" si="62"/>
        <v>2.1910486518282051</v>
      </c>
      <c r="E681" s="2">
        <f t="shared" si="61"/>
        <v>2.6299086826070184E-2</v>
      </c>
      <c r="F681" s="2">
        <f t="shared" si="65"/>
        <v>5.1634735016056872E-2</v>
      </c>
      <c r="G681" s="2">
        <f t="shared" si="63"/>
        <v>-2.5335648189986688E-2</v>
      </c>
      <c r="H681" s="2" t="str">
        <f t="shared" si="64"/>
        <v>Hold</v>
      </c>
    </row>
    <row r="682" spans="1:8" ht="13.5" x14ac:dyDescent="0.25">
      <c r="A682" s="3">
        <f>TITRES_STAT!B685</f>
        <v>43294</v>
      </c>
      <c r="B682" s="6">
        <f>TITRES_STAT!D685</f>
        <v>2.17</v>
      </c>
      <c r="C682" s="2">
        <f t="shared" si="60"/>
        <v>2.2085250096305407</v>
      </c>
      <c r="D682" s="2">
        <f t="shared" si="62"/>
        <v>2.1894894924335233</v>
      </c>
      <c r="E682" s="2">
        <f t="shared" si="61"/>
        <v>1.9035517197017349E-2</v>
      </c>
      <c r="F682" s="2">
        <f t="shared" si="65"/>
        <v>4.5114891452248972E-2</v>
      </c>
      <c r="G682" s="2">
        <f t="shared" si="63"/>
        <v>-2.6079374255231623E-2</v>
      </c>
      <c r="H682" s="2" t="str">
        <f t="shared" si="64"/>
        <v>Hold</v>
      </c>
    </row>
    <row r="683" spans="1:8" ht="13.5" x14ac:dyDescent="0.25">
      <c r="A683" s="3">
        <f>TITRES_STAT!B686</f>
        <v>43297</v>
      </c>
      <c r="B683" s="6">
        <f>TITRES_STAT!D686</f>
        <v>2.17</v>
      </c>
      <c r="C683" s="2">
        <f t="shared" si="60"/>
        <v>2.1918288543027651</v>
      </c>
      <c r="D683" s="2">
        <f t="shared" si="62"/>
        <v>2.1880458263273366</v>
      </c>
      <c r="E683" s="2">
        <f t="shared" si="61"/>
        <v>3.7830279754285101E-3</v>
      </c>
      <c r="F683" s="2">
        <f t="shared" si="65"/>
        <v>3.6848518756884885E-2</v>
      </c>
      <c r="G683" s="2">
        <f t="shared" si="63"/>
        <v>-3.3065490781456375E-2</v>
      </c>
      <c r="H683" s="2" t="str">
        <f t="shared" si="64"/>
        <v>Hold</v>
      </c>
    </row>
    <row r="684" spans="1:8" ht="13.5" x14ac:dyDescent="0.25">
      <c r="A684" s="3">
        <f>TITRES_STAT!B687</f>
        <v>43298</v>
      </c>
      <c r="B684" s="6">
        <f>TITRES_STAT!D687</f>
        <v>2.17</v>
      </c>
      <c r="C684" s="2">
        <f t="shared" si="60"/>
        <v>2.1777013382561861</v>
      </c>
      <c r="D684" s="2">
        <f t="shared" si="62"/>
        <v>2.1867090984512378</v>
      </c>
      <c r="E684" s="2">
        <f t="shared" si="61"/>
        <v>-9.0077601950517838E-3</v>
      </c>
      <c r="F684" s="2">
        <f t="shared" si="65"/>
        <v>2.7677262966497553E-2</v>
      </c>
      <c r="G684" s="2">
        <f t="shared" si="63"/>
        <v>-3.6685023161549341E-2</v>
      </c>
      <c r="H684" s="2" t="str">
        <f t="shared" si="64"/>
        <v>Hold</v>
      </c>
    </row>
    <row r="685" spans="1:8" ht="13.5" x14ac:dyDescent="0.25">
      <c r="A685" s="3">
        <f>TITRES_STAT!B688</f>
        <v>43299</v>
      </c>
      <c r="B685" s="6">
        <f>TITRES_STAT!D688</f>
        <v>2.11</v>
      </c>
      <c r="C685" s="2">
        <f t="shared" si="60"/>
        <v>2.1672857477552343</v>
      </c>
      <c r="D685" s="2">
        <f t="shared" si="62"/>
        <v>2.1810269430104054</v>
      </c>
      <c r="E685" s="2">
        <f t="shared" si="61"/>
        <v>-1.3741195255171146E-2</v>
      </c>
      <c r="F685" s="2">
        <f t="shared" si="65"/>
        <v>1.9393571322163815E-2</v>
      </c>
      <c r="G685" s="2">
        <f t="shared" si="63"/>
        <v>-3.3134766577334961E-2</v>
      </c>
      <c r="H685" s="2" t="str">
        <f t="shared" si="64"/>
        <v>Hold</v>
      </c>
    </row>
    <row r="686" spans="1:8" ht="13.5" x14ac:dyDescent="0.25">
      <c r="A686" s="3">
        <f>TITRES_STAT!B689</f>
        <v>43300</v>
      </c>
      <c r="B686" s="6">
        <f>TITRES_STAT!D689</f>
        <v>2.11</v>
      </c>
      <c r="C686" s="2">
        <f t="shared" si="60"/>
        <v>2.1584725557928905</v>
      </c>
      <c r="D686" s="2">
        <f t="shared" si="62"/>
        <v>2.1757656879725977</v>
      </c>
      <c r="E686" s="2">
        <f t="shared" si="61"/>
        <v>-1.7293132179707182E-2</v>
      </c>
      <c r="F686" s="2">
        <f t="shared" si="65"/>
        <v>1.2056230621789616E-2</v>
      </c>
      <c r="G686" s="2">
        <f t="shared" si="63"/>
        <v>-2.9349362801496796E-2</v>
      </c>
      <c r="H686" s="2" t="str">
        <f t="shared" si="64"/>
        <v>Hold</v>
      </c>
    </row>
    <row r="687" spans="1:8" ht="13.5" x14ac:dyDescent="0.25">
      <c r="A687" s="3">
        <f>TITRES_STAT!B690</f>
        <v>43301</v>
      </c>
      <c r="B687" s="6">
        <f>TITRES_STAT!D690</f>
        <v>2.1</v>
      </c>
      <c r="C687" s="2">
        <f t="shared" si="60"/>
        <v>2.1510152395170614</v>
      </c>
      <c r="D687" s="2">
        <f t="shared" si="62"/>
        <v>2.1701534147894423</v>
      </c>
      <c r="E687" s="2">
        <f t="shared" si="61"/>
        <v>-1.9138175272380931E-2</v>
      </c>
      <c r="F687" s="2">
        <f t="shared" si="65"/>
        <v>5.8173494429555068E-3</v>
      </c>
      <c r="G687" s="2">
        <f t="shared" si="63"/>
        <v>-2.4955524715336436E-2</v>
      </c>
      <c r="H687" s="2" t="str">
        <f t="shared" si="64"/>
        <v>Hold</v>
      </c>
    </row>
    <row r="688" spans="1:8" ht="13.5" x14ac:dyDescent="0.25">
      <c r="A688" s="3">
        <f>TITRES_STAT!B691</f>
        <v>43304</v>
      </c>
      <c r="B688" s="6">
        <f>TITRES_STAT!D691</f>
        <v>2.14</v>
      </c>
      <c r="C688" s="2">
        <f t="shared" si="60"/>
        <v>2.1554744334375138</v>
      </c>
      <c r="D688" s="2">
        <f t="shared" si="62"/>
        <v>2.1679198285087433</v>
      </c>
      <c r="E688" s="2">
        <f t="shared" si="61"/>
        <v>-1.2445395071229548E-2</v>
      </c>
      <c r="F688" s="2">
        <f t="shared" si="65"/>
        <v>2.1648005401184956E-3</v>
      </c>
      <c r="G688" s="2">
        <f t="shared" si="63"/>
        <v>-1.4610195611348045E-2</v>
      </c>
      <c r="H688" s="2" t="str">
        <f t="shared" si="64"/>
        <v>Hold</v>
      </c>
    </row>
    <row r="689" spans="1:8" ht="13.5" x14ac:dyDescent="0.25">
      <c r="A689" s="3">
        <f>TITRES_STAT!B692</f>
        <v>43305</v>
      </c>
      <c r="B689" s="6">
        <f>TITRES_STAT!D692</f>
        <v>2.12</v>
      </c>
      <c r="C689" s="2">
        <f t="shared" si="60"/>
        <v>2.1623245206009734</v>
      </c>
      <c r="D689" s="2">
        <f t="shared" si="62"/>
        <v>2.1643702115821695</v>
      </c>
      <c r="E689" s="2">
        <f t="shared" si="61"/>
        <v>-2.0456909811961133E-3</v>
      </c>
      <c r="F689" s="2">
        <f t="shared" si="65"/>
        <v>1.322702235855574E-3</v>
      </c>
      <c r="G689" s="2">
        <f t="shared" si="63"/>
        <v>-3.3683932170516873E-3</v>
      </c>
      <c r="H689" s="2" t="str">
        <f t="shared" si="64"/>
        <v>Hold</v>
      </c>
    </row>
    <row r="690" spans="1:8" ht="13.5" x14ac:dyDescent="0.25">
      <c r="A690" s="3">
        <f>TITRES_STAT!B693</f>
        <v>43307</v>
      </c>
      <c r="B690" s="6">
        <f>TITRES_STAT!D693</f>
        <v>2.12</v>
      </c>
      <c r="C690" s="2">
        <f t="shared" si="60"/>
        <v>2.1542745943546699</v>
      </c>
      <c r="D690" s="2">
        <f t="shared" si="62"/>
        <v>2.1610835292427493</v>
      </c>
      <c r="E690" s="2">
        <f t="shared" si="61"/>
        <v>-6.808934888079321E-3</v>
      </c>
      <c r="F690" s="2">
        <f t="shared" si="65"/>
        <v>-3.036251889314051E-4</v>
      </c>
      <c r="G690" s="2">
        <f t="shared" si="63"/>
        <v>-6.5053096991479157E-3</v>
      </c>
      <c r="H690" s="2" t="str">
        <f t="shared" si="64"/>
        <v>Hold</v>
      </c>
    </row>
    <row r="691" spans="1:8" ht="13.5" x14ac:dyDescent="0.25">
      <c r="A691" s="3">
        <f>TITRES_STAT!B694</f>
        <v>43308</v>
      </c>
      <c r="B691" s="6">
        <f>TITRES_STAT!D694</f>
        <v>2.15</v>
      </c>
      <c r="C691" s="2">
        <f t="shared" si="60"/>
        <v>2.1536169644539513</v>
      </c>
      <c r="D691" s="2">
        <f t="shared" si="62"/>
        <v>2.16026252707662</v>
      </c>
      <c r="E691" s="2">
        <f t="shared" si="61"/>
        <v>-6.6455626226686881E-3</v>
      </c>
      <c r="F691" s="2">
        <f t="shared" si="65"/>
        <v>-1.5720126756788618E-3</v>
      </c>
      <c r="G691" s="2">
        <f t="shared" si="63"/>
        <v>-5.0735499469898261E-3</v>
      </c>
      <c r="H691" s="2" t="str">
        <f t="shared" si="64"/>
        <v>Hold</v>
      </c>
    </row>
    <row r="692" spans="1:8" ht="13.5" x14ac:dyDescent="0.25">
      <c r="A692" s="3">
        <f>TITRES_STAT!B695</f>
        <v>43311</v>
      </c>
      <c r="B692" s="6">
        <f>TITRES_STAT!D695</f>
        <v>2.15</v>
      </c>
      <c r="C692" s="2">
        <f t="shared" si="60"/>
        <v>2.1561374314610355</v>
      </c>
      <c r="D692" s="2">
        <f t="shared" si="62"/>
        <v>2.1595023398857593</v>
      </c>
      <c r="E692" s="2">
        <f t="shared" si="61"/>
        <v>-3.3649084247238115E-3</v>
      </c>
      <c r="F692" s="2">
        <f t="shared" si="65"/>
        <v>-1.9305918254878519E-3</v>
      </c>
      <c r="G692" s="2">
        <f t="shared" si="63"/>
        <v>-1.4343165992359596E-3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6">
        <f>TITRES_STAT!D696</f>
        <v>2.12</v>
      </c>
      <c r="C693" s="2">
        <f t="shared" si="60"/>
        <v>2.158270134313184</v>
      </c>
      <c r="D693" s="2">
        <f t="shared" si="62"/>
        <v>2.1565762406349624</v>
      </c>
      <c r="E693" s="2">
        <f t="shared" si="61"/>
        <v>1.6938936782215919E-3</v>
      </c>
      <c r="F693" s="2">
        <f t="shared" si="65"/>
        <v>-1.2056947247459633E-3</v>
      </c>
      <c r="G693" s="2">
        <f t="shared" si="63"/>
        <v>2.899588402967555E-3</v>
      </c>
      <c r="H693" s="2" t="str">
        <f t="shared" si="64"/>
        <v>Sell</v>
      </c>
    </row>
    <row r="694" spans="1:8" ht="13.5" x14ac:dyDescent="0.25">
      <c r="A694" s="3">
        <f>TITRES_STAT!B697</f>
        <v>43313</v>
      </c>
      <c r="B694" s="6">
        <f>TITRES_STAT!D697</f>
        <v>2.12</v>
      </c>
      <c r="C694" s="2">
        <f t="shared" si="60"/>
        <v>2.1600747290342324</v>
      </c>
      <c r="D694" s="2">
        <f t="shared" si="62"/>
        <v>2.1538668894768169</v>
      </c>
      <c r="E694" s="2">
        <f t="shared" si="61"/>
        <v>6.2078395574154399E-3</v>
      </c>
      <c r="F694" s="2">
        <f t="shared" si="65"/>
        <v>2.7701213168631732E-4</v>
      </c>
      <c r="G694" s="2">
        <f t="shared" si="63"/>
        <v>5.9308274257291226E-3</v>
      </c>
      <c r="H694" s="2" t="str">
        <f t="shared" si="64"/>
        <v>Sell</v>
      </c>
    </row>
    <row r="695" spans="1:8" ht="13.5" x14ac:dyDescent="0.25">
      <c r="A695" s="3">
        <f>TITRES_STAT!B698</f>
        <v>43314</v>
      </c>
      <c r="B695" s="6">
        <f>TITRES_STAT!D698</f>
        <v>2.12</v>
      </c>
      <c r="C695" s="2">
        <f t="shared" si="60"/>
        <v>2.1523709245674274</v>
      </c>
      <c r="D695" s="2">
        <f t="shared" si="62"/>
        <v>2.1513582309970527</v>
      </c>
      <c r="E695" s="2">
        <f t="shared" si="61"/>
        <v>1.0126935703747009E-3</v>
      </c>
      <c r="F695" s="2">
        <f t="shared" si="65"/>
        <v>4.2414841942399408E-4</v>
      </c>
      <c r="G695" s="2">
        <f t="shared" si="63"/>
        <v>5.8854515095070679E-4</v>
      </c>
      <c r="H695" s="2" t="str">
        <f t="shared" si="64"/>
        <v>Sell</v>
      </c>
    </row>
    <row r="696" spans="1:8" ht="13.5" x14ac:dyDescent="0.25">
      <c r="A696" s="3">
        <f>TITRES_STAT!B699</f>
        <v>43315</v>
      </c>
      <c r="B696" s="6">
        <f>TITRES_STAT!D699</f>
        <v>2.13</v>
      </c>
      <c r="C696" s="2">
        <f t="shared" si="60"/>
        <v>2.1458523207878231</v>
      </c>
      <c r="D696" s="2">
        <f t="shared" si="62"/>
        <v>2.1497761398120856</v>
      </c>
      <c r="E696" s="2">
        <f t="shared" si="61"/>
        <v>-3.9238190242625315E-3</v>
      </c>
      <c r="F696" s="2">
        <f t="shared" si="65"/>
        <v>-4.4544506931331105E-4</v>
      </c>
      <c r="G696" s="2">
        <f t="shared" si="63"/>
        <v>-3.4783739549492203E-3</v>
      </c>
      <c r="H696" s="2" t="str">
        <f t="shared" si="64"/>
        <v>Hold</v>
      </c>
    </row>
    <row r="697" spans="1:8" ht="13.5" x14ac:dyDescent="0.25">
      <c r="A697" s="3">
        <f>TITRES_STAT!B700</f>
        <v>43318</v>
      </c>
      <c r="B697" s="6">
        <f>TITRES_STAT!D700</f>
        <v>2.15</v>
      </c>
      <c r="C697" s="2">
        <f t="shared" si="60"/>
        <v>2.1387981175896966</v>
      </c>
      <c r="D697" s="2">
        <f t="shared" si="62"/>
        <v>2.1497927220482276</v>
      </c>
      <c r="E697" s="2">
        <f t="shared" si="61"/>
        <v>-1.0994604458530954E-2</v>
      </c>
      <c r="F697" s="2">
        <f t="shared" si="65"/>
        <v>-2.5552769471568399E-3</v>
      </c>
      <c r="G697" s="2">
        <f t="shared" si="63"/>
        <v>-8.4393275113741149E-3</v>
      </c>
      <c r="H697" s="2" t="str">
        <f t="shared" si="64"/>
        <v>Hold</v>
      </c>
    </row>
    <row r="698" spans="1:8" ht="13.5" x14ac:dyDescent="0.25">
      <c r="A698" s="3">
        <f>TITRES_STAT!B701</f>
        <v>43319</v>
      </c>
      <c r="B698" s="6">
        <f>TITRES_STAT!D701</f>
        <v>2.13</v>
      </c>
      <c r="C698" s="2">
        <f t="shared" si="60"/>
        <v>2.1389830225758972</v>
      </c>
      <c r="D698" s="2">
        <f t="shared" si="62"/>
        <v>2.1483265944890997</v>
      </c>
      <c r="E698" s="2">
        <f t="shared" si="61"/>
        <v>-9.3435719132024531E-3</v>
      </c>
      <c r="F698" s="2">
        <f t="shared" si="65"/>
        <v>-3.9129359403659624E-3</v>
      </c>
      <c r="G698" s="2">
        <f t="shared" si="63"/>
        <v>-5.4306359728364907E-3</v>
      </c>
      <c r="H698" s="2" t="str">
        <f t="shared" si="64"/>
        <v>Hold</v>
      </c>
    </row>
    <row r="699" spans="1:8" ht="13.5" x14ac:dyDescent="0.25">
      <c r="A699" s="3">
        <f>TITRES_STAT!B702</f>
        <v>43320</v>
      </c>
      <c r="B699" s="6">
        <f>TITRES_STAT!D702</f>
        <v>2.15</v>
      </c>
      <c r="C699" s="2">
        <f t="shared" si="60"/>
        <v>2.1360625575642205</v>
      </c>
      <c r="D699" s="2">
        <f t="shared" si="62"/>
        <v>2.1484505504528704</v>
      </c>
      <c r="E699" s="2">
        <f t="shared" si="61"/>
        <v>-1.238799288864989E-2</v>
      </c>
      <c r="F699" s="2">
        <f t="shared" si="65"/>
        <v>-5.6079473300227481E-3</v>
      </c>
      <c r="G699" s="2">
        <f t="shared" si="63"/>
        <v>-6.7800455586271421E-3</v>
      </c>
      <c r="H699" s="2" t="str">
        <f t="shared" si="64"/>
        <v>Hold</v>
      </c>
    </row>
    <row r="700" spans="1:8" ht="13.5" x14ac:dyDescent="0.25">
      <c r="A700" s="3">
        <f>TITRES_STAT!B703</f>
        <v>43321</v>
      </c>
      <c r="B700" s="6">
        <f>TITRES_STAT!D703</f>
        <v>2.16</v>
      </c>
      <c r="C700" s="2">
        <f t="shared" si="60"/>
        <v>2.1335913948620329</v>
      </c>
      <c r="D700" s="2">
        <f t="shared" si="62"/>
        <v>2.1493060652341391</v>
      </c>
      <c r="E700" s="2">
        <f t="shared" si="61"/>
        <v>-1.5714670372106276E-2</v>
      </c>
      <c r="F700" s="2">
        <f t="shared" si="65"/>
        <v>-7.6292919384394545E-3</v>
      </c>
      <c r="G700" s="2">
        <f t="shared" si="63"/>
        <v>-8.0853784336668219E-3</v>
      </c>
      <c r="H700" s="2" t="str">
        <f t="shared" si="64"/>
        <v>Hold</v>
      </c>
    </row>
    <row r="701" spans="1:8" ht="13.5" x14ac:dyDescent="0.25">
      <c r="A701" s="3">
        <f>TITRES_STAT!B704</f>
        <v>43322</v>
      </c>
      <c r="B701" s="6">
        <f>TITRES_STAT!D704</f>
        <v>2.16</v>
      </c>
      <c r="C701" s="2">
        <f t="shared" si="60"/>
        <v>2.1361157956524894</v>
      </c>
      <c r="D701" s="2">
        <f t="shared" si="62"/>
        <v>2.150098208550129</v>
      </c>
      <c r="E701" s="2">
        <f t="shared" si="61"/>
        <v>-1.3982412897639573E-2</v>
      </c>
      <c r="F701" s="2">
        <f t="shared" si="65"/>
        <v>-8.8999161302794789E-3</v>
      </c>
      <c r="G701" s="2">
        <f t="shared" si="63"/>
        <v>-5.0824967673600945E-3</v>
      </c>
      <c r="H701" s="2" t="str">
        <f t="shared" si="64"/>
        <v>Hold</v>
      </c>
    </row>
    <row r="702" spans="1:8" ht="13.5" x14ac:dyDescent="0.25">
      <c r="A702" s="3">
        <f>TITRES_STAT!B705</f>
        <v>43326</v>
      </c>
      <c r="B702" s="6">
        <f>TITRES_STAT!D705</f>
        <v>2.13</v>
      </c>
      <c r="C702" s="2">
        <f t="shared" si="60"/>
        <v>2.1382518270905679</v>
      </c>
      <c r="D702" s="2">
        <f t="shared" si="62"/>
        <v>2.1486094523612307</v>
      </c>
      <c r="E702" s="2">
        <f t="shared" si="61"/>
        <v>-1.0357625270662751E-2</v>
      </c>
      <c r="F702" s="2">
        <f t="shared" si="65"/>
        <v>-9.1914579583561341E-3</v>
      </c>
      <c r="G702" s="2">
        <f t="shared" si="63"/>
        <v>-1.1661673123066173E-3</v>
      </c>
      <c r="H702" s="2" t="str">
        <f t="shared" si="64"/>
        <v>Hold</v>
      </c>
    </row>
    <row r="703" spans="1:8" ht="13.5" x14ac:dyDescent="0.25">
      <c r="A703" s="3">
        <f>TITRES_STAT!B706</f>
        <v>43327</v>
      </c>
      <c r="B703" s="6">
        <f>TITRES_STAT!D706</f>
        <v>2.15</v>
      </c>
      <c r="C703" s="2">
        <f t="shared" si="60"/>
        <v>2.1354438536920188</v>
      </c>
      <c r="D703" s="2">
        <f t="shared" si="62"/>
        <v>2.1487124558900286</v>
      </c>
      <c r="E703" s="2">
        <f t="shared" si="61"/>
        <v>-1.3268602198009738E-2</v>
      </c>
      <c r="F703" s="2">
        <f t="shared" si="65"/>
        <v>-1.0006886806286856E-2</v>
      </c>
      <c r="G703" s="2">
        <f t="shared" si="63"/>
        <v>-3.2617153917228817E-3</v>
      </c>
      <c r="H703" s="2" t="str">
        <f t="shared" si="64"/>
        <v>Hold</v>
      </c>
    </row>
    <row r="704" spans="1:8" ht="13.5" x14ac:dyDescent="0.25">
      <c r="A704" s="3">
        <f>TITRES_STAT!B707</f>
        <v>43328</v>
      </c>
      <c r="B704" s="6">
        <f>TITRES_STAT!D707</f>
        <v>2.19</v>
      </c>
      <c r="C704" s="2">
        <f t="shared" si="60"/>
        <v>2.133067876200939</v>
      </c>
      <c r="D704" s="2">
        <f t="shared" si="62"/>
        <v>2.1517707924907672</v>
      </c>
      <c r="E704" s="2">
        <f t="shared" si="61"/>
        <v>-1.8702916289828231E-2</v>
      </c>
      <c r="F704" s="2">
        <f t="shared" si="65"/>
        <v>-1.1746092702995131E-2</v>
      </c>
      <c r="G704" s="2">
        <f t="shared" si="63"/>
        <v>-6.9568235868331003E-3</v>
      </c>
      <c r="H704" s="2" t="str">
        <f t="shared" si="64"/>
        <v>Hold</v>
      </c>
    </row>
    <row r="705" spans="1:8" ht="13.5" x14ac:dyDescent="0.25">
      <c r="A705" s="3">
        <f>TITRES_STAT!B708</f>
        <v>43329</v>
      </c>
      <c r="B705" s="6">
        <f>TITRES_STAT!D708</f>
        <v>2.1800000000000002</v>
      </c>
      <c r="C705" s="2">
        <f t="shared" si="60"/>
        <v>2.1310574337084867</v>
      </c>
      <c r="D705" s="2">
        <f t="shared" si="62"/>
        <v>2.1538618448988585</v>
      </c>
      <c r="E705" s="2">
        <f t="shared" si="61"/>
        <v>-2.2804411190371798E-2</v>
      </c>
      <c r="F705" s="2">
        <f t="shared" si="65"/>
        <v>-1.3957756400470464E-2</v>
      </c>
      <c r="G705" s="2">
        <f t="shared" si="63"/>
        <v>-8.8466547899013342E-3</v>
      </c>
      <c r="H705" s="2" t="str">
        <f t="shared" si="64"/>
        <v>Hold</v>
      </c>
    </row>
    <row r="706" spans="1:8" ht="13.5" x14ac:dyDescent="0.25">
      <c r="A706" s="3">
        <f>TITRES_STAT!B709</f>
        <v>43332</v>
      </c>
      <c r="B706" s="6">
        <f>TITRES_STAT!D709</f>
        <v>2.17</v>
      </c>
      <c r="C706" s="2">
        <f t="shared" si="60"/>
        <v>2.1308947515994885</v>
      </c>
      <c r="D706" s="2">
        <f t="shared" si="62"/>
        <v>2.1550572637952392</v>
      </c>
      <c r="E706" s="2">
        <f t="shared" si="61"/>
        <v>-2.4162512195750718E-2</v>
      </c>
      <c r="F706" s="2">
        <f t="shared" si="65"/>
        <v>-1.5998707559526516E-2</v>
      </c>
      <c r="G706" s="2">
        <f t="shared" si="63"/>
        <v>-8.163804636224202E-3</v>
      </c>
      <c r="H706" s="2" t="str">
        <f t="shared" si="64"/>
        <v>Hold</v>
      </c>
    </row>
    <row r="707" spans="1:8" ht="13.5" x14ac:dyDescent="0.25">
      <c r="A707" s="3">
        <f>TITRES_STAT!B710</f>
        <v>43335</v>
      </c>
      <c r="B707" s="6">
        <f>TITRES_STAT!D710</f>
        <v>2.13</v>
      </c>
      <c r="C707" s="2">
        <f t="shared" si="60"/>
        <v>2.1338340205841826</v>
      </c>
      <c r="D707" s="2">
        <f t="shared" si="62"/>
        <v>2.1532011701807772</v>
      </c>
      <c r="E707" s="2">
        <f t="shared" si="61"/>
        <v>-1.9367149596594579E-2</v>
      </c>
      <c r="F707" s="2">
        <f t="shared" si="65"/>
        <v>-1.6672395966940132E-2</v>
      </c>
      <c r="G707" s="2">
        <f t="shared" si="63"/>
        <v>-2.6947536296544478E-3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6">
        <f>TITRES_STAT!D711</f>
        <v>2.13</v>
      </c>
      <c r="C708" s="2">
        <f t="shared" si="60"/>
        <v>2.1332441712635388</v>
      </c>
      <c r="D708" s="2">
        <f t="shared" si="62"/>
        <v>2.1514825649822011</v>
      </c>
      <c r="E708" s="2">
        <f t="shared" si="61"/>
        <v>-1.8238393718662316E-2</v>
      </c>
      <c r="F708" s="2">
        <f t="shared" si="65"/>
        <v>-1.6985595517284569E-2</v>
      </c>
      <c r="G708" s="2">
        <f t="shared" si="63"/>
        <v>-1.2527982013777472E-3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6">
        <f>TITRES_STAT!D712</f>
        <v>2.13</v>
      </c>
      <c r="C709" s="2">
        <f t="shared" si="60"/>
        <v>2.1358219910691481</v>
      </c>
      <c r="D709" s="2">
        <f t="shared" si="62"/>
        <v>2.1498912638724086</v>
      </c>
      <c r="E709" s="2">
        <f t="shared" si="61"/>
        <v>-1.4069272803260535E-2</v>
      </c>
      <c r="F709" s="2">
        <f t="shared" si="65"/>
        <v>-1.640233097447976E-2</v>
      </c>
      <c r="G709" s="2">
        <f t="shared" si="63"/>
        <v>2.3330581712192253E-3</v>
      </c>
      <c r="H709" s="2" t="str">
        <f t="shared" si="64"/>
        <v>Sell</v>
      </c>
    </row>
    <row r="710" spans="1:8" ht="13.5" x14ac:dyDescent="0.25">
      <c r="A710" s="3">
        <f>TITRES_STAT!B713</f>
        <v>43340</v>
      </c>
      <c r="B710" s="6">
        <f>TITRES_STAT!D713</f>
        <v>2.13</v>
      </c>
      <c r="C710" s="2">
        <f t="shared" si="60"/>
        <v>2.1395416847508177</v>
      </c>
      <c r="D710" s="2">
        <f t="shared" si="62"/>
        <v>2.1484178369188967</v>
      </c>
      <c r="E710" s="2">
        <f t="shared" si="61"/>
        <v>-8.8761521680789102E-3</v>
      </c>
      <c r="F710" s="2">
        <f t="shared" si="65"/>
        <v>-1.4897095213199592E-2</v>
      </c>
      <c r="G710" s="2">
        <f t="shared" si="63"/>
        <v>6.0209430451206823E-3</v>
      </c>
      <c r="H710" s="2" t="str">
        <f t="shared" si="64"/>
        <v>Sell</v>
      </c>
    </row>
    <row r="711" spans="1:8" ht="13.5" x14ac:dyDescent="0.25">
      <c r="A711" s="3">
        <f>TITRES_STAT!B714</f>
        <v>43341</v>
      </c>
      <c r="B711" s="6">
        <f>TITRES_STAT!D714</f>
        <v>2.15</v>
      </c>
      <c r="C711" s="2">
        <f t="shared" si="60"/>
        <v>2.1426891178660767</v>
      </c>
      <c r="D711" s="2">
        <f t="shared" si="62"/>
        <v>2.1485350341841638</v>
      </c>
      <c r="E711" s="2">
        <f t="shared" si="61"/>
        <v>-5.8459163180870632E-3</v>
      </c>
      <c r="F711" s="2">
        <f t="shared" si="65"/>
        <v>-1.3086859434177088E-2</v>
      </c>
      <c r="G711" s="2">
        <f t="shared" si="63"/>
        <v>7.2409431160900244E-3</v>
      </c>
      <c r="H711" s="2" t="str">
        <f t="shared" si="64"/>
        <v>Sell</v>
      </c>
    </row>
    <row r="712" spans="1:8" ht="13.5" x14ac:dyDescent="0.25">
      <c r="A712" s="3">
        <f>TITRES_STAT!B715</f>
        <v>43342</v>
      </c>
      <c r="B712" s="6">
        <f>TITRES_STAT!D715</f>
        <v>2.13</v>
      </c>
      <c r="C712" s="2">
        <f t="shared" si="60"/>
        <v>2.1407369458866801</v>
      </c>
      <c r="D712" s="2">
        <f t="shared" si="62"/>
        <v>2.1471620686890405</v>
      </c>
      <c r="E712" s="2">
        <f t="shared" si="61"/>
        <v>-6.4251228023604057E-3</v>
      </c>
      <c r="F712" s="2">
        <f t="shared" si="65"/>
        <v>-1.1754512107813753E-2</v>
      </c>
      <c r="G712" s="2">
        <f t="shared" si="63"/>
        <v>5.329389305453347E-3</v>
      </c>
      <c r="H712" s="2" t="str">
        <f t="shared" si="64"/>
        <v>Sell</v>
      </c>
    </row>
    <row r="713" spans="1:8" ht="13.5" x14ac:dyDescent="0.25">
      <c r="A713" s="3">
        <f>TITRES_STAT!B716</f>
        <v>43343</v>
      </c>
      <c r="B713" s="6">
        <f>TITRES_STAT!D716</f>
        <v>2.13</v>
      </c>
      <c r="C713" s="2">
        <f t="shared" si="60"/>
        <v>2.142162031134883</v>
      </c>
      <c r="D713" s="2">
        <f t="shared" si="62"/>
        <v>2.145890804341704</v>
      </c>
      <c r="E713" s="2">
        <f t="shared" si="61"/>
        <v>-3.7287732068209678E-3</v>
      </c>
      <c r="F713" s="2">
        <f t="shared" si="65"/>
        <v>-1.0149364327615196E-2</v>
      </c>
      <c r="G713" s="2">
        <f t="shared" si="63"/>
        <v>6.4205911207942286E-3</v>
      </c>
      <c r="H713" s="2" t="str">
        <f t="shared" si="64"/>
        <v>Sell</v>
      </c>
    </row>
    <row r="714" spans="1:8" ht="13.5" x14ac:dyDescent="0.25">
      <c r="A714" s="3">
        <f>TITRES_STAT!B717</f>
        <v>43346</v>
      </c>
      <c r="B714" s="6">
        <f>TITRES_STAT!D717</f>
        <v>2.14</v>
      </c>
      <c r="C714" s="2">
        <f t="shared" si="60"/>
        <v>2.1495217186525934</v>
      </c>
      <c r="D714" s="2">
        <f t="shared" si="62"/>
        <v>2.145454448464541</v>
      </c>
      <c r="E714" s="2">
        <f t="shared" si="61"/>
        <v>4.0672701880524187E-3</v>
      </c>
      <c r="F714" s="2">
        <f t="shared" si="65"/>
        <v>-7.3060374244816734E-3</v>
      </c>
      <c r="G714" s="2">
        <f t="shared" si="63"/>
        <v>1.1373307612534092E-2</v>
      </c>
      <c r="H714" s="2" t="str">
        <f t="shared" si="64"/>
        <v>Sell</v>
      </c>
    </row>
    <row r="715" spans="1:8" ht="13.5" x14ac:dyDescent="0.25">
      <c r="A715" s="3">
        <f>TITRES_STAT!B718</f>
        <v>43347</v>
      </c>
      <c r="B715" s="6">
        <f>TITRES_STAT!D718</f>
        <v>2.14</v>
      </c>
      <c r="C715" s="2">
        <f t="shared" si="60"/>
        <v>2.1542106850137328</v>
      </c>
      <c r="D715" s="2">
        <f t="shared" si="62"/>
        <v>2.1450504152449454</v>
      </c>
      <c r="E715" s="2">
        <f t="shared" si="61"/>
        <v>9.1602697687873658E-3</v>
      </c>
      <c r="F715" s="2">
        <f t="shared" si="65"/>
        <v>-4.0127759858278661E-3</v>
      </c>
      <c r="G715" s="2">
        <f t="shared" si="63"/>
        <v>1.3173045754615233E-2</v>
      </c>
      <c r="H715" s="2" t="str">
        <f t="shared" si="64"/>
        <v>Sell</v>
      </c>
    </row>
    <row r="716" spans="1:8" ht="13.5" x14ac:dyDescent="0.25">
      <c r="A716" s="3">
        <f>TITRES_STAT!B719</f>
        <v>43348</v>
      </c>
      <c r="B716" s="6">
        <f>TITRES_STAT!D719</f>
        <v>2.13</v>
      </c>
      <c r="C716" s="2">
        <f t="shared" si="60"/>
        <v>2.1566398103962352</v>
      </c>
      <c r="D716" s="2">
        <f t="shared" si="62"/>
        <v>2.1439355696712457</v>
      </c>
      <c r="E716" s="2">
        <f t="shared" si="61"/>
        <v>1.2704240724989546E-2</v>
      </c>
      <c r="F716" s="2">
        <f t="shared" si="65"/>
        <v>-6.6937264366438362E-4</v>
      </c>
      <c r="G716" s="2">
        <f t="shared" si="63"/>
        <v>1.337361336865393E-2</v>
      </c>
      <c r="H716" s="2" t="str">
        <f t="shared" si="64"/>
        <v>Sell</v>
      </c>
    </row>
    <row r="717" spans="1:8" ht="13.5" x14ac:dyDescent="0.25">
      <c r="A717" s="3">
        <f>TITRES_STAT!B720</f>
        <v>43349</v>
      </c>
      <c r="B717" s="6">
        <f>TITRES_STAT!D720</f>
        <v>2.13</v>
      </c>
      <c r="C717" s="2">
        <f t="shared" si="60"/>
        <v>2.1525413780275837</v>
      </c>
      <c r="D717" s="2">
        <f t="shared" si="62"/>
        <v>2.1429033052511532</v>
      </c>
      <c r="E717" s="2">
        <f t="shared" si="61"/>
        <v>9.638072776430473E-3</v>
      </c>
      <c r="F717" s="2">
        <f t="shared" si="65"/>
        <v>1.3921164403545877E-3</v>
      </c>
      <c r="G717" s="2">
        <f t="shared" si="63"/>
        <v>8.2459563360758846E-3</v>
      </c>
      <c r="H717" s="2" t="str">
        <f t="shared" si="64"/>
        <v>Sell</v>
      </c>
    </row>
    <row r="718" spans="1:8" ht="13.5" x14ac:dyDescent="0.25">
      <c r="A718" s="3">
        <f>TITRES_STAT!B721</f>
        <v>43350</v>
      </c>
      <c r="B718" s="6">
        <f>TITRES_STAT!D721</f>
        <v>2.13</v>
      </c>
      <c r="C718" s="2">
        <f t="shared" si="60"/>
        <v>2.1490734737156476</v>
      </c>
      <c r="D718" s="2">
        <f t="shared" si="62"/>
        <v>2.1419475048621788</v>
      </c>
      <c r="E718" s="2">
        <f t="shared" si="61"/>
        <v>7.1259688534688337E-3</v>
      </c>
      <c r="F718" s="2">
        <f t="shared" si="65"/>
        <v>2.5388869229774373E-3</v>
      </c>
      <c r="G718" s="2">
        <f t="shared" si="63"/>
        <v>4.5870819304913964E-3</v>
      </c>
      <c r="H718" s="2" t="str">
        <f t="shared" si="64"/>
        <v>Sell</v>
      </c>
    </row>
    <row r="719" spans="1:8" ht="13.5" x14ac:dyDescent="0.25">
      <c r="A719" s="3">
        <f>TITRES_STAT!B722</f>
        <v>43353</v>
      </c>
      <c r="B719" s="6">
        <f>TITRES_STAT!D722</f>
        <v>2.16</v>
      </c>
      <c r="C719" s="2">
        <f t="shared" ref="C719:C782" si="66">$C$4*B709+C718*(1-$C$4)</f>
        <v>2.1461390931440096</v>
      </c>
      <c r="D719" s="2">
        <f t="shared" si="62"/>
        <v>2.1432847267242399</v>
      </c>
      <c r="E719" s="2">
        <f t="shared" si="61"/>
        <v>2.8543664197697716E-3</v>
      </c>
      <c r="F719" s="2">
        <f t="shared" si="65"/>
        <v>2.6019828223359043E-3</v>
      </c>
      <c r="G719" s="2">
        <f t="shared" si="63"/>
        <v>2.5238359743386726E-4</v>
      </c>
      <c r="H719" s="2" t="str">
        <f t="shared" si="64"/>
        <v>Sell</v>
      </c>
    </row>
    <row r="720" spans="1:8" ht="13.5" x14ac:dyDescent="0.25">
      <c r="A720" s="3">
        <f>TITRES_STAT!B723</f>
        <v>43355</v>
      </c>
      <c r="B720" s="6">
        <f>TITRES_STAT!D723</f>
        <v>2.16</v>
      </c>
      <c r="C720" s="2">
        <f t="shared" si="66"/>
        <v>2.1436561557372387</v>
      </c>
      <c r="D720" s="2">
        <f t="shared" si="62"/>
        <v>2.144522895115037</v>
      </c>
      <c r="E720" s="2">
        <f t="shared" si="61"/>
        <v>-8.6673937779835342E-4</v>
      </c>
      <c r="F720" s="2">
        <f t="shared" si="65"/>
        <v>1.9082383823090529E-3</v>
      </c>
      <c r="G720" s="2">
        <f t="shared" si="63"/>
        <v>-2.7749777601074064E-3</v>
      </c>
      <c r="H720" s="2" t="str">
        <f t="shared" si="64"/>
        <v>Hold</v>
      </c>
    </row>
    <row r="721" spans="1:8" ht="13.5" x14ac:dyDescent="0.25">
      <c r="A721" s="3">
        <f>TITRES_STAT!B724</f>
        <v>43356</v>
      </c>
      <c r="B721" s="6">
        <f>TITRES_STAT!D724</f>
        <v>2.13</v>
      </c>
      <c r="C721" s="2">
        <f t="shared" si="66"/>
        <v>2.1446321317776635</v>
      </c>
      <c r="D721" s="2">
        <f t="shared" si="62"/>
        <v>2.1434471251065155</v>
      </c>
      <c r="E721" s="2">
        <f t="shared" si="61"/>
        <v>1.18500667114807E-3</v>
      </c>
      <c r="F721" s="2">
        <f t="shared" si="65"/>
        <v>1.7635920400768564E-3</v>
      </c>
      <c r="G721" s="2">
        <f t="shared" si="63"/>
        <v>-5.7858536892878634E-4</v>
      </c>
      <c r="H721" s="2" t="str">
        <f t="shared" si="64"/>
        <v>Hold</v>
      </c>
    </row>
    <row r="722" spans="1:8" ht="13.5" x14ac:dyDescent="0.25">
      <c r="A722" s="3">
        <f>TITRES_STAT!B725</f>
        <v>43357</v>
      </c>
      <c r="B722" s="6">
        <f>TITRES_STAT!D725</f>
        <v>2.13</v>
      </c>
      <c r="C722" s="2">
        <f t="shared" si="66"/>
        <v>2.1423810345810996</v>
      </c>
      <c r="D722" s="2">
        <f t="shared" si="62"/>
        <v>2.142451041765292</v>
      </c>
      <c r="E722" s="2">
        <f t="shared" si="61"/>
        <v>-7.0007184192366623E-5</v>
      </c>
      <c r="F722" s="2">
        <f t="shared" si="65"/>
        <v>1.3968721952230118E-3</v>
      </c>
      <c r="G722" s="2">
        <f t="shared" si="63"/>
        <v>-1.4668793794153784E-3</v>
      </c>
      <c r="H722" s="2" t="str">
        <f t="shared" si="64"/>
        <v>Hold</v>
      </c>
    </row>
    <row r="723" spans="1:8" ht="13.5" x14ac:dyDescent="0.25">
      <c r="A723" s="3">
        <f>TITRES_STAT!B726</f>
        <v>43360</v>
      </c>
      <c r="B723" s="6">
        <f>TITRES_STAT!D726</f>
        <v>2.13</v>
      </c>
      <c r="C723" s="2">
        <f t="shared" si="66"/>
        <v>2.140476260030161</v>
      </c>
      <c r="D723" s="2">
        <f t="shared" si="62"/>
        <v>2.1415287423752702</v>
      </c>
      <c r="E723" s="2">
        <f t="shared" si="61"/>
        <v>-1.0524823451092402E-3</v>
      </c>
      <c r="F723" s="2">
        <f t="shared" si="65"/>
        <v>9.0700128715656139E-4</v>
      </c>
      <c r="G723" s="2">
        <f t="shared" si="63"/>
        <v>-1.9594836322658015E-3</v>
      </c>
      <c r="H723" s="2" t="str">
        <f t="shared" si="64"/>
        <v>Hold</v>
      </c>
    </row>
    <row r="724" spans="1:8" ht="13.5" x14ac:dyDescent="0.25">
      <c r="A724" s="3">
        <f>TITRES_STAT!B727</f>
        <v>43361</v>
      </c>
      <c r="B724" s="6">
        <f>TITRES_STAT!D727</f>
        <v>2.13</v>
      </c>
      <c r="C724" s="2">
        <f t="shared" si="66"/>
        <v>2.1404029892562901</v>
      </c>
      <c r="D724" s="2">
        <f t="shared" si="62"/>
        <v>2.1406747614585835</v>
      </c>
      <c r="E724" s="2">
        <f t="shared" si="61"/>
        <v>-2.7177220229335219E-4</v>
      </c>
      <c r="F724" s="2">
        <f t="shared" si="65"/>
        <v>6.7124658926657869E-4</v>
      </c>
      <c r="G724" s="2">
        <f t="shared" si="63"/>
        <v>-9.4301879155993089E-4</v>
      </c>
      <c r="H724" s="2" t="str">
        <f t="shared" si="64"/>
        <v>Hold</v>
      </c>
    </row>
    <row r="725" spans="1:8" ht="13.5" x14ac:dyDescent="0.25">
      <c r="A725" s="3">
        <f>TITRES_STAT!B728</f>
        <v>43362</v>
      </c>
      <c r="B725" s="6">
        <f>TITRES_STAT!D728</f>
        <v>2.13</v>
      </c>
      <c r="C725" s="2">
        <f t="shared" si="66"/>
        <v>2.1403409909091686</v>
      </c>
      <c r="D725" s="2">
        <f t="shared" si="62"/>
        <v>2.139884038387577</v>
      </c>
      <c r="E725" s="2">
        <f t="shared" si="61"/>
        <v>4.569525215916137E-4</v>
      </c>
      <c r="F725" s="2">
        <f t="shared" si="65"/>
        <v>6.2838777573158574E-4</v>
      </c>
      <c r="G725" s="2">
        <f t="shared" si="63"/>
        <v>-1.7143525413997203E-4</v>
      </c>
      <c r="H725" s="2" t="str">
        <f t="shared" si="64"/>
        <v>Hold</v>
      </c>
    </row>
    <row r="726" spans="1:8" ht="13.5" x14ac:dyDescent="0.25">
      <c r="A726" s="3">
        <f>TITRES_STAT!B729</f>
        <v>43363</v>
      </c>
      <c r="B726" s="6">
        <f>TITRES_STAT!D729</f>
        <v>2.15</v>
      </c>
      <c r="C726" s="2">
        <f t="shared" si="66"/>
        <v>2.1387500692308348</v>
      </c>
      <c r="D726" s="2">
        <f t="shared" si="62"/>
        <v>2.1406333688773862</v>
      </c>
      <c r="E726" s="2">
        <f t="shared" si="61"/>
        <v>-1.8832996465514285E-3</v>
      </c>
      <c r="F726" s="2">
        <f t="shared" si="65"/>
        <v>1.2605029127498292E-4</v>
      </c>
      <c r="G726" s="2">
        <f t="shared" si="63"/>
        <v>-2.0093499378264113E-3</v>
      </c>
      <c r="H726" s="2" t="str">
        <f t="shared" si="64"/>
        <v>Hold</v>
      </c>
    </row>
    <row r="727" spans="1:8" ht="13.5" x14ac:dyDescent="0.25">
      <c r="A727" s="3">
        <f>TITRES_STAT!B730</f>
        <v>43364</v>
      </c>
      <c r="B727" s="6">
        <f>TITRES_STAT!D730</f>
        <v>2.15</v>
      </c>
      <c r="C727" s="2">
        <f t="shared" si="66"/>
        <v>2.1374039047337834</v>
      </c>
      <c r="D727" s="2">
        <f t="shared" si="62"/>
        <v>2.1413271934049871</v>
      </c>
      <c r="E727" s="2">
        <f t="shared" si="61"/>
        <v>-3.9232886712037285E-3</v>
      </c>
      <c r="F727" s="2">
        <f t="shared" si="65"/>
        <v>-6.8381750122075932E-4</v>
      </c>
      <c r="G727" s="2">
        <f t="shared" si="63"/>
        <v>-3.2394711699829694E-3</v>
      </c>
      <c r="H727" s="2" t="str">
        <f t="shared" si="64"/>
        <v>Hold</v>
      </c>
    </row>
    <row r="728" spans="1:8" ht="13.5" x14ac:dyDescent="0.25">
      <c r="A728" s="3">
        <f>TITRES_STAT!B731</f>
        <v>43367</v>
      </c>
      <c r="B728" s="6">
        <f>TITRES_STAT!D731</f>
        <v>2.13</v>
      </c>
      <c r="C728" s="2">
        <f t="shared" si="66"/>
        <v>2.1362648424670474</v>
      </c>
      <c r="D728" s="2">
        <f t="shared" si="62"/>
        <v>2.1404881420416548</v>
      </c>
      <c r="E728" s="2">
        <f t="shared" si="61"/>
        <v>-4.2232995746074309E-3</v>
      </c>
      <c r="F728" s="2">
        <f t="shared" si="65"/>
        <v>-1.3917139158980936E-3</v>
      </c>
      <c r="G728" s="2">
        <f t="shared" si="63"/>
        <v>-2.8315856587093373E-3</v>
      </c>
      <c r="H728" s="2" t="str">
        <f t="shared" si="64"/>
        <v>Hold</v>
      </c>
    </row>
    <row r="729" spans="1:8" ht="13.5" x14ac:dyDescent="0.25">
      <c r="A729" s="3">
        <f>TITRES_STAT!B732</f>
        <v>43368</v>
      </c>
      <c r="B729" s="6">
        <f>TITRES_STAT!D732</f>
        <v>2.13</v>
      </c>
      <c r="C729" s="2">
        <f t="shared" si="66"/>
        <v>2.1399164051644246</v>
      </c>
      <c r="D729" s="2">
        <f t="shared" si="62"/>
        <v>2.139711242631162</v>
      </c>
      <c r="E729" s="2">
        <f t="shared" si="61"/>
        <v>2.0516253326263723E-4</v>
      </c>
      <c r="F729" s="2">
        <f t="shared" si="65"/>
        <v>-1.0723386260659475E-3</v>
      </c>
      <c r="G729" s="2">
        <f t="shared" si="63"/>
        <v>1.2775011593285847E-3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6">
        <f>TITRES_STAT!D733</f>
        <v>2.16</v>
      </c>
      <c r="C730" s="2">
        <f t="shared" si="66"/>
        <v>2.1430061889852823</v>
      </c>
      <c r="D730" s="2">
        <f t="shared" si="62"/>
        <v>2.1412141135473721</v>
      </c>
      <c r="E730" s="2">
        <f t="shared" si="61"/>
        <v>1.7920754379101567E-3</v>
      </c>
      <c r="F730" s="2">
        <f t="shared" si="65"/>
        <v>-4.9945581327072658E-4</v>
      </c>
      <c r="G730" s="2">
        <f t="shared" si="63"/>
        <v>2.2915312511808832E-3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6">
        <f>TITRES_STAT!D734</f>
        <v>2.16</v>
      </c>
      <c r="C731" s="2">
        <f t="shared" si="66"/>
        <v>2.1410052368337005</v>
      </c>
      <c r="D731" s="2">
        <f t="shared" si="62"/>
        <v>2.1426056606920114</v>
      </c>
      <c r="E731" s="2">
        <f t="shared" si="61"/>
        <v>-1.6004238583109398E-3</v>
      </c>
      <c r="F731" s="2">
        <f t="shared" si="65"/>
        <v>-7.1964942227876918E-4</v>
      </c>
      <c r="G731" s="2">
        <f t="shared" si="63"/>
        <v>-8.8077443603217062E-4</v>
      </c>
      <c r="H731" s="2" t="str">
        <f t="shared" si="64"/>
        <v>Hold</v>
      </c>
    </row>
    <row r="732" spans="1:8" ht="13.5" x14ac:dyDescent="0.25">
      <c r="A732" s="3">
        <f>TITRES_STAT!B735</f>
        <v>43371</v>
      </c>
      <c r="B732" s="6">
        <f>TITRES_STAT!D735</f>
        <v>2.13</v>
      </c>
      <c r="C732" s="2">
        <f t="shared" si="66"/>
        <v>2.1393121234746695</v>
      </c>
      <c r="D732" s="2">
        <f t="shared" si="62"/>
        <v>2.1416719080481585</v>
      </c>
      <c r="E732" s="2">
        <f t="shared" ref="E732:E795" si="67">C732-D732</f>
        <v>-2.3597845734890655E-3</v>
      </c>
      <c r="F732" s="2">
        <f t="shared" si="65"/>
        <v>-1.0476764525208285E-3</v>
      </c>
      <c r="G732" s="2">
        <f t="shared" si="63"/>
        <v>-1.3121081209682369E-3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6">
        <f>TITRES_STAT!D736</f>
        <v>2.13</v>
      </c>
      <c r="C733" s="2">
        <f t="shared" si="66"/>
        <v>2.137879489093951</v>
      </c>
      <c r="D733" s="2">
        <f t="shared" ref="D733:D796" si="68">$D$4*B733+(1-$D$4)*D732</f>
        <v>2.1408073222668134</v>
      </c>
      <c r="E733" s="2">
        <f t="shared" si="67"/>
        <v>-2.9278331728623819E-3</v>
      </c>
      <c r="F733" s="2">
        <f t="shared" si="65"/>
        <v>-1.4237077965891392E-3</v>
      </c>
      <c r="G733" s="2">
        <f t="shared" si="63"/>
        <v>-1.5041253762732426E-3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6">
        <f>TITRES_STAT!D737</f>
        <v>2.13</v>
      </c>
      <c r="C734" s="2">
        <f t="shared" si="66"/>
        <v>2.1366672600025738</v>
      </c>
      <c r="D734" s="2">
        <f t="shared" si="68"/>
        <v>2.1400067798766789</v>
      </c>
      <c r="E734" s="2">
        <f t="shared" si="67"/>
        <v>-3.3395198741050791E-3</v>
      </c>
      <c r="F734" s="2">
        <f t="shared" si="65"/>
        <v>-1.8068702120923273E-3</v>
      </c>
      <c r="G734" s="2">
        <f t="shared" si="63"/>
        <v>-1.5326496620127518E-3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6">
        <f>TITRES_STAT!D738</f>
        <v>2.13</v>
      </c>
      <c r="C735" s="2">
        <f t="shared" si="66"/>
        <v>2.1356415276944856</v>
      </c>
      <c r="D735" s="2">
        <f t="shared" si="68"/>
        <v>2.1392655369228506</v>
      </c>
      <c r="E735" s="2">
        <f t="shared" si="67"/>
        <v>-3.6240092283650327E-3</v>
      </c>
      <c r="F735" s="2">
        <f t="shared" si="65"/>
        <v>-2.1702980153468685E-3</v>
      </c>
      <c r="G735" s="2">
        <f t="shared" si="63"/>
        <v>-1.4537112130181642E-3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6">
        <f>TITRES_STAT!D739</f>
        <v>2.1</v>
      </c>
      <c r="C736" s="2">
        <f t="shared" si="66"/>
        <v>2.1378505234337957</v>
      </c>
      <c r="D736" s="2">
        <f t="shared" si="68"/>
        <v>2.1363569786322691</v>
      </c>
      <c r="E736" s="2">
        <f t="shared" si="67"/>
        <v>1.4935448015265251E-3</v>
      </c>
      <c r="F736" s="2">
        <f t="shared" si="65"/>
        <v>-1.4375294519721898E-3</v>
      </c>
      <c r="G736" s="2">
        <f t="shared" si="63"/>
        <v>2.9310742534987147E-3</v>
      </c>
      <c r="H736" s="2" t="str">
        <f t="shared" si="64"/>
        <v>Sell</v>
      </c>
    </row>
    <row r="737" spans="1:8" ht="13.5" x14ac:dyDescent="0.25">
      <c r="A737" s="3">
        <f>TITRES_STAT!B740</f>
        <v>43378</v>
      </c>
      <c r="B737" s="6">
        <f>TITRES_STAT!D740</f>
        <v>2.1</v>
      </c>
      <c r="C737" s="2">
        <f t="shared" si="66"/>
        <v>2.1397196736747501</v>
      </c>
      <c r="D737" s="2">
        <f t="shared" si="68"/>
        <v>2.1336638691039531</v>
      </c>
      <c r="E737" s="2">
        <f t="shared" si="67"/>
        <v>6.0558045707970187E-3</v>
      </c>
      <c r="F737" s="2">
        <f t="shared" si="65"/>
        <v>6.1137352581651762E-5</v>
      </c>
      <c r="G737" s="2">
        <f t="shared" si="63"/>
        <v>5.9946672182153672E-3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6">
        <f>TITRES_STAT!D741</f>
        <v>2.1</v>
      </c>
      <c r="C738" s="2">
        <f t="shared" si="66"/>
        <v>2.1382243392632501</v>
      </c>
      <c r="D738" s="2">
        <f t="shared" si="68"/>
        <v>2.131170249170327</v>
      </c>
      <c r="E738" s="2">
        <f t="shared" si="67"/>
        <v>7.0540900929230155E-3</v>
      </c>
      <c r="F738" s="2">
        <f t="shared" si="65"/>
        <v>1.4597279006499245E-3</v>
      </c>
      <c r="G738" s="2">
        <f t="shared" si="63"/>
        <v>5.594362192273091E-3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6">
        <f>TITRES_STAT!D742</f>
        <v>2.04</v>
      </c>
      <c r="C739" s="2">
        <f t="shared" si="66"/>
        <v>2.136959056299673</v>
      </c>
      <c r="D739" s="2">
        <f t="shared" si="68"/>
        <v>2.1244168973799322</v>
      </c>
      <c r="E739" s="2">
        <f t="shared" si="67"/>
        <v>1.2542158919740753E-2</v>
      </c>
      <c r="F739" s="2">
        <f t="shared" si="65"/>
        <v>3.6762141044680906E-3</v>
      </c>
      <c r="G739" s="2">
        <f t="shared" si="63"/>
        <v>8.8659448152726625E-3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6">
        <f>TITRES_STAT!D743</f>
        <v>2.04</v>
      </c>
      <c r="C740" s="2">
        <f t="shared" si="66"/>
        <v>2.1405038168689541</v>
      </c>
      <c r="D740" s="2">
        <f t="shared" si="68"/>
        <v>2.1181637938703077</v>
      </c>
      <c r="E740" s="2">
        <f t="shared" si="67"/>
        <v>2.2340022998646347E-2</v>
      </c>
      <c r="F740" s="2">
        <f t="shared" si="65"/>
        <v>7.4089758833037426E-3</v>
      </c>
      <c r="G740" s="2">
        <f t="shared" ref="G740:G803" si="69">E740-F740</f>
        <v>1.4931047115342605E-2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6">
        <f>TITRES_STAT!D744</f>
        <v>2.04</v>
      </c>
      <c r="C741" s="2">
        <f t="shared" si="66"/>
        <v>2.1435032296583456</v>
      </c>
      <c r="D741" s="2">
        <f t="shared" si="68"/>
        <v>2.1123738832132477</v>
      </c>
      <c r="E741" s="2">
        <f t="shared" si="67"/>
        <v>3.1129346445097905E-2</v>
      </c>
      <c r="F741" s="2">
        <f t="shared" ref="F741:F804" si="71">(E741*(2/(10)))+((1-(2/10))*F740)</f>
        <v>1.2153049995662576E-2</v>
      </c>
      <c r="G741" s="2">
        <f t="shared" si="69"/>
        <v>1.8976296449435329E-2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6">
        <f>TITRES_STAT!D745</f>
        <v>2.04</v>
      </c>
      <c r="C742" s="2">
        <f t="shared" si="66"/>
        <v>2.1414258097109076</v>
      </c>
      <c r="D742" s="2">
        <f t="shared" si="68"/>
        <v>2.1070128548270812</v>
      </c>
      <c r="E742" s="2">
        <f t="shared" si="67"/>
        <v>3.4412954883826341E-2</v>
      </c>
      <c r="F742" s="2">
        <f t="shared" si="71"/>
        <v>1.660503097329533E-2</v>
      </c>
      <c r="G742" s="2">
        <f t="shared" si="69"/>
        <v>1.7807923910531012E-2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6">
        <f>TITRES_STAT!D746</f>
        <v>2.04</v>
      </c>
      <c r="C743" s="2">
        <f t="shared" si="66"/>
        <v>2.1396679928323064</v>
      </c>
      <c r="D743" s="2">
        <f t="shared" si="68"/>
        <v>2.1020489396547046</v>
      </c>
      <c r="E743" s="2">
        <f t="shared" si="67"/>
        <v>3.7619053177601725E-2</v>
      </c>
      <c r="F743" s="2">
        <f t="shared" si="71"/>
        <v>2.0807835414156609E-2</v>
      </c>
      <c r="G743" s="2">
        <f t="shared" si="69"/>
        <v>1.6811217763445116E-2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6">
        <f>TITRES_STAT!D747</f>
        <v>1.95</v>
      </c>
      <c r="C744" s="2">
        <f t="shared" si="66"/>
        <v>2.1381806093196438</v>
      </c>
      <c r="D744" s="2">
        <f t="shared" si="68"/>
        <v>2.0907860552358377</v>
      </c>
      <c r="E744" s="2">
        <f t="shared" si="67"/>
        <v>4.7394554083806106E-2</v>
      </c>
      <c r="F744" s="2">
        <f t="shared" si="71"/>
        <v>2.612517914808651E-2</v>
      </c>
      <c r="G744" s="2">
        <f t="shared" si="69"/>
        <v>2.1269374935719596E-2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6">
        <f>TITRES_STAT!D748</f>
        <v>1.95</v>
      </c>
      <c r="C745" s="2">
        <f t="shared" si="66"/>
        <v>2.1369220540396987</v>
      </c>
      <c r="D745" s="2">
        <f t="shared" si="68"/>
        <v>2.0803574585517017</v>
      </c>
      <c r="E745" s="2">
        <f t="shared" si="67"/>
        <v>5.6564595487996971E-2</v>
      </c>
      <c r="F745" s="2">
        <f t="shared" si="71"/>
        <v>3.2213062416068604E-2</v>
      </c>
      <c r="G745" s="2">
        <f t="shared" si="69"/>
        <v>2.4351533071928368E-2</v>
      </c>
      <c r="H745" s="2" t="str">
        <f t="shared" si="70"/>
        <v>Sell</v>
      </c>
    </row>
    <row r="746" spans="1:8" ht="13.5" x14ac:dyDescent="0.25">
      <c r="A746" s="3">
        <f>TITRES_STAT!B749</f>
        <v>43392</v>
      </c>
      <c r="B746" s="6">
        <f>TITRES_STAT!D749</f>
        <v>1.99</v>
      </c>
      <c r="C746" s="2">
        <f t="shared" si="66"/>
        <v>2.1312417380335913</v>
      </c>
      <c r="D746" s="2">
        <f t="shared" si="68"/>
        <v>2.073664313473798</v>
      </c>
      <c r="E746" s="2">
        <f t="shared" si="67"/>
        <v>5.7577424559793311E-2</v>
      </c>
      <c r="F746" s="2">
        <f t="shared" si="71"/>
        <v>3.7285934844813545E-2</v>
      </c>
      <c r="G746" s="2">
        <f t="shared" si="69"/>
        <v>2.0291489714979766E-2</v>
      </c>
      <c r="H746" s="2" t="str">
        <f t="shared" si="70"/>
        <v>Sell</v>
      </c>
    </row>
    <row r="747" spans="1:8" ht="13.5" x14ac:dyDescent="0.25">
      <c r="A747" s="3">
        <f>TITRES_STAT!B750</f>
        <v>43395</v>
      </c>
      <c r="B747" s="6">
        <f>TITRES_STAT!D750</f>
        <v>1.99</v>
      </c>
      <c r="C747" s="2">
        <f t="shared" si="66"/>
        <v>2.1264353167976542</v>
      </c>
      <c r="D747" s="2">
        <f t="shared" si="68"/>
        <v>2.0674669569201831</v>
      </c>
      <c r="E747" s="2">
        <f t="shared" si="67"/>
        <v>5.8968359877471066E-2</v>
      </c>
      <c r="F747" s="2">
        <f t="shared" si="71"/>
        <v>4.1622419851345051E-2</v>
      </c>
      <c r="G747" s="2">
        <f t="shared" si="69"/>
        <v>1.7345940026126015E-2</v>
      </c>
      <c r="H747" s="2" t="str">
        <f t="shared" si="70"/>
        <v>Sell</v>
      </c>
    </row>
    <row r="748" spans="1:8" ht="13.5" x14ac:dyDescent="0.25">
      <c r="A748" s="3">
        <f>TITRES_STAT!B751</f>
        <v>43396</v>
      </c>
      <c r="B748" s="6">
        <f>TITRES_STAT!D751</f>
        <v>1.91</v>
      </c>
      <c r="C748" s="2">
        <f t="shared" si="66"/>
        <v>2.1223683449826307</v>
      </c>
      <c r="D748" s="2">
        <f t="shared" si="68"/>
        <v>2.0558027378890582</v>
      </c>
      <c r="E748" s="2">
        <f t="shared" si="67"/>
        <v>6.656560709357251E-2</v>
      </c>
      <c r="F748" s="2">
        <f t="shared" si="71"/>
        <v>4.6611057299790544E-2</v>
      </c>
      <c r="G748" s="2">
        <f t="shared" si="69"/>
        <v>1.9954549793781966E-2</v>
      </c>
      <c r="H748" s="2" t="str">
        <f t="shared" si="70"/>
        <v>Sell</v>
      </c>
    </row>
    <row r="749" spans="1:8" ht="13.5" x14ac:dyDescent="0.25">
      <c r="A749" s="3">
        <f>TITRES_STAT!B752</f>
        <v>43397</v>
      </c>
      <c r="B749" s="6">
        <f>TITRES_STAT!D752</f>
        <v>1.91</v>
      </c>
      <c r="C749" s="2">
        <f t="shared" si="66"/>
        <v>2.1096962919083797</v>
      </c>
      <c r="D749" s="2">
        <f t="shared" si="68"/>
        <v>2.0450025350824612</v>
      </c>
      <c r="E749" s="2">
        <f t="shared" si="67"/>
        <v>6.4693756825918491E-2</v>
      </c>
      <c r="F749" s="2">
        <f t="shared" si="71"/>
        <v>5.0227597205016135E-2</v>
      </c>
      <c r="G749" s="2">
        <f t="shared" si="69"/>
        <v>1.4466159620902357E-2</v>
      </c>
      <c r="H749" s="2" t="str">
        <f t="shared" si="70"/>
        <v>Sell</v>
      </c>
    </row>
    <row r="750" spans="1:8" ht="13.5" x14ac:dyDescent="0.25">
      <c r="A750" s="3">
        <f>TITRES_STAT!B753</f>
        <v>43398</v>
      </c>
      <c r="B750" s="6">
        <f>TITRES_STAT!D753</f>
        <v>1.9</v>
      </c>
      <c r="C750" s="2">
        <f t="shared" si="66"/>
        <v>2.0989737854609367</v>
      </c>
      <c r="D750" s="2">
        <f t="shared" si="68"/>
        <v>2.0342616065578345</v>
      </c>
      <c r="E750" s="2">
        <f t="shared" si="67"/>
        <v>6.4712178903102213E-2</v>
      </c>
      <c r="F750" s="2">
        <f t="shared" si="71"/>
        <v>5.3124513544633357E-2</v>
      </c>
      <c r="G750" s="2">
        <f t="shared" si="69"/>
        <v>1.1587665358468856E-2</v>
      </c>
      <c r="H750" s="2" t="str">
        <f t="shared" si="70"/>
        <v>Sell</v>
      </c>
    </row>
    <row r="751" spans="1:8" ht="13.5" x14ac:dyDescent="0.25">
      <c r="A751" s="3">
        <f>TITRES_STAT!B754</f>
        <v>43399</v>
      </c>
      <c r="B751" s="6">
        <f>TITRES_STAT!D754</f>
        <v>1.9</v>
      </c>
      <c r="C751" s="2">
        <f t="shared" si="66"/>
        <v>2.0899008953900235</v>
      </c>
      <c r="D751" s="2">
        <f t="shared" si="68"/>
        <v>2.0243163023683652</v>
      </c>
      <c r="E751" s="2">
        <f t="shared" si="67"/>
        <v>6.5584593021658311E-2</v>
      </c>
      <c r="F751" s="2">
        <f t="shared" si="71"/>
        <v>5.5616529440038351E-2</v>
      </c>
      <c r="G751" s="2">
        <f t="shared" si="69"/>
        <v>9.9680635816199598E-3</v>
      </c>
      <c r="H751" s="2" t="str">
        <f t="shared" si="70"/>
        <v>Sell</v>
      </c>
    </row>
    <row r="752" spans="1:8" ht="13.5" x14ac:dyDescent="0.25">
      <c r="A752" s="3">
        <f>TITRES_STAT!B755</f>
        <v>43402</v>
      </c>
      <c r="B752" s="6">
        <f>TITRES_STAT!D755</f>
        <v>1.9</v>
      </c>
      <c r="C752" s="2">
        <f t="shared" si="66"/>
        <v>2.0822238345607893</v>
      </c>
      <c r="D752" s="2">
        <f t="shared" si="68"/>
        <v>2.0151076873781157</v>
      </c>
      <c r="E752" s="2">
        <f t="shared" si="67"/>
        <v>6.7116147182673558E-2</v>
      </c>
      <c r="F752" s="2">
        <f t="shared" si="71"/>
        <v>5.7916452988565396E-2</v>
      </c>
      <c r="G752" s="2">
        <f t="shared" si="69"/>
        <v>9.1996941941081614E-3</v>
      </c>
      <c r="H752" s="2" t="str">
        <f t="shared" si="70"/>
        <v>Sell</v>
      </c>
    </row>
    <row r="753" spans="1:8" ht="13.5" x14ac:dyDescent="0.25">
      <c r="A753" s="3">
        <f>TITRES_STAT!B756</f>
        <v>43403</v>
      </c>
      <c r="B753" s="6">
        <f>TITRES_STAT!D756</f>
        <v>1.9</v>
      </c>
      <c r="C753" s="2">
        <f t="shared" si="66"/>
        <v>2.0757278600129756</v>
      </c>
      <c r="D753" s="2">
        <f t="shared" si="68"/>
        <v>2.0065811920167738</v>
      </c>
      <c r="E753" s="2">
        <f t="shared" si="67"/>
        <v>6.9146667996201838E-2</v>
      </c>
      <c r="F753" s="2">
        <f t="shared" si="71"/>
        <v>6.0162495990092685E-2</v>
      </c>
      <c r="G753" s="2">
        <f t="shared" si="69"/>
        <v>8.9841720061091535E-3</v>
      </c>
      <c r="H753" s="2" t="str">
        <f t="shared" si="70"/>
        <v>Sell</v>
      </c>
    </row>
    <row r="754" spans="1:8" ht="13.5" x14ac:dyDescent="0.25">
      <c r="A754" s="3">
        <f>TITRES_STAT!B757</f>
        <v>43404</v>
      </c>
      <c r="B754" s="6">
        <f>TITRES_STAT!D757</f>
        <v>1.89</v>
      </c>
      <c r="C754" s="2">
        <f t="shared" si="66"/>
        <v>2.0563851123186714</v>
      </c>
      <c r="D754" s="2">
        <f t="shared" si="68"/>
        <v>1.9979455481636794</v>
      </c>
      <c r="E754" s="2">
        <f t="shared" si="67"/>
        <v>5.8439564154991963E-2</v>
      </c>
      <c r="F754" s="2">
        <f t="shared" si="71"/>
        <v>5.981790962307254E-2</v>
      </c>
      <c r="G754" s="2">
        <f t="shared" si="69"/>
        <v>-1.3783454680805773E-3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6">
        <f>TITRES_STAT!D758</f>
        <v>1.89</v>
      </c>
      <c r="C755" s="2">
        <f t="shared" si="66"/>
        <v>2.0400181719619526</v>
      </c>
      <c r="D755" s="2">
        <f t="shared" si="68"/>
        <v>1.9899495816330364</v>
      </c>
      <c r="E755" s="2">
        <f t="shared" si="67"/>
        <v>5.0068590328916196E-2</v>
      </c>
      <c r="F755" s="2">
        <f t="shared" si="71"/>
        <v>5.7868045764241274E-2</v>
      </c>
      <c r="G755" s="2">
        <f t="shared" si="69"/>
        <v>-7.7994554353250783E-3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6">
        <f>TITRES_STAT!D759</f>
        <v>1.89</v>
      </c>
      <c r="C756" s="2">
        <f t="shared" si="66"/>
        <v>2.0323230685831906</v>
      </c>
      <c r="D756" s="2">
        <f t="shared" si="68"/>
        <v>1.9825459089194781</v>
      </c>
      <c r="E756" s="2">
        <f t="shared" si="67"/>
        <v>4.9777159663712434E-2</v>
      </c>
      <c r="F756" s="2">
        <f t="shared" si="71"/>
        <v>5.6249868544135509E-2</v>
      </c>
      <c r="G756" s="2">
        <f t="shared" si="69"/>
        <v>-6.4727088804230754E-3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6">
        <f>TITRES_STAT!D760</f>
        <v>1.89</v>
      </c>
      <c r="C757" s="2">
        <f t="shared" si="66"/>
        <v>2.0258118272626997</v>
      </c>
      <c r="D757" s="2">
        <f t="shared" si="68"/>
        <v>1.9756906564069241</v>
      </c>
      <c r="E757" s="2">
        <f t="shared" si="67"/>
        <v>5.012117085577561E-2</v>
      </c>
      <c r="F757" s="2">
        <f t="shared" si="71"/>
        <v>5.5024129006463536E-2</v>
      </c>
      <c r="G757" s="2">
        <f t="shared" si="69"/>
        <v>-4.9029581506879263E-3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6">
        <f>TITRES_STAT!D761</f>
        <v>1.89</v>
      </c>
      <c r="C758" s="2">
        <f t="shared" si="66"/>
        <v>2.0079946230684382</v>
      </c>
      <c r="D758" s="2">
        <f t="shared" si="68"/>
        <v>1.9693432003767815</v>
      </c>
      <c r="E758" s="2">
        <f t="shared" si="67"/>
        <v>3.8651422691656778E-2</v>
      </c>
      <c r="F758" s="2">
        <f t="shared" si="71"/>
        <v>5.174958774350219E-2</v>
      </c>
      <c r="G758" s="2">
        <f t="shared" si="69"/>
        <v>-1.3098165051845412E-2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6">
        <f>TITRES_STAT!D762</f>
        <v>1.89</v>
      </c>
      <c r="C759" s="2">
        <f t="shared" si="66"/>
        <v>1.9929185272117553</v>
      </c>
      <c r="D759" s="2">
        <f t="shared" si="68"/>
        <v>1.9634659262747975</v>
      </c>
      <c r="E759" s="2">
        <f t="shared" si="67"/>
        <v>2.9452600936957785E-2</v>
      </c>
      <c r="F759" s="2">
        <f t="shared" si="71"/>
        <v>4.7290190382193315E-2</v>
      </c>
      <c r="G759" s="2">
        <f t="shared" si="69"/>
        <v>-1.783758944523553E-2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6">
        <f>TITRES_STAT!D763</f>
        <v>1.89</v>
      </c>
      <c r="C760" s="2">
        <f t="shared" si="66"/>
        <v>1.9786233691791777</v>
      </c>
      <c r="D760" s="2">
        <f t="shared" si="68"/>
        <v>1.9580240058099976</v>
      </c>
      <c r="E760" s="2">
        <f t="shared" si="67"/>
        <v>2.0599363369180113E-2</v>
      </c>
      <c r="F760" s="2">
        <f t="shared" si="71"/>
        <v>4.1952024979590677E-2</v>
      </c>
      <c r="G760" s="2">
        <f t="shared" si="69"/>
        <v>-2.1352661610410564E-2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6">
        <f>TITRES_STAT!D764</f>
        <v>1.9</v>
      </c>
      <c r="C761" s="2">
        <f t="shared" si="66"/>
        <v>1.966527466228535</v>
      </c>
      <c r="D761" s="2">
        <f t="shared" si="68"/>
        <v>1.9537259313055535</v>
      </c>
      <c r="E761" s="2">
        <f t="shared" si="67"/>
        <v>1.2801534922981528E-2</v>
      </c>
      <c r="F761" s="2">
        <f t="shared" si="71"/>
        <v>3.6121926968268846E-2</v>
      </c>
      <c r="G761" s="2">
        <f t="shared" si="69"/>
        <v>-2.3320392045287318E-2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6">
        <f>TITRES_STAT!D765</f>
        <v>1.9</v>
      </c>
      <c r="C762" s="2">
        <f t="shared" si="66"/>
        <v>1.956292471424145</v>
      </c>
      <c r="D762" s="2">
        <f t="shared" si="68"/>
        <v>1.9497462326903272</v>
      </c>
      <c r="E762" s="2">
        <f t="shared" si="67"/>
        <v>6.5462387338177663E-3</v>
      </c>
      <c r="F762" s="2">
        <f t="shared" si="71"/>
        <v>3.020678932137863E-2</v>
      </c>
      <c r="G762" s="2">
        <f t="shared" si="69"/>
        <v>-2.3660550587560863E-2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6">
        <f>TITRES_STAT!D766</f>
        <v>1.87</v>
      </c>
      <c r="C763" s="2">
        <f t="shared" si="66"/>
        <v>1.9476320912050458</v>
      </c>
      <c r="D763" s="2">
        <f t="shared" si="68"/>
        <v>1.9438391043428955</v>
      </c>
      <c r="E763" s="2">
        <f t="shared" si="67"/>
        <v>3.7929868621502383E-3</v>
      </c>
      <c r="F763" s="2">
        <f t="shared" si="71"/>
        <v>2.4924028829532954E-2</v>
      </c>
      <c r="G763" s="2">
        <f t="shared" si="69"/>
        <v>-2.1131041967382715E-2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6">
        <f>TITRES_STAT!D767</f>
        <v>1.87</v>
      </c>
      <c r="C764" s="2">
        <f t="shared" si="66"/>
        <v>1.9387656156350386</v>
      </c>
      <c r="D764" s="2">
        <f t="shared" si="68"/>
        <v>1.9383695410582367</v>
      </c>
      <c r="E764" s="2">
        <f t="shared" si="67"/>
        <v>3.9607457680190805E-4</v>
      </c>
      <c r="F764" s="2">
        <f t="shared" si="71"/>
        <v>2.0018437978986746E-2</v>
      </c>
      <c r="G764" s="2">
        <f t="shared" si="69"/>
        <v>-1.9622363402184838E-2</v>
      </c>
      <c r="H764" s="2" t="str">
        <f t="shared" si="70"/>
        <v>Hold</v>
      </c>
    </row>
    <row r="765" spans="1:8" ht="13.5" x14ac:dyDescent="0.25">
      <c r="A765" s="3">
        <f>TITRES_STAT!B768</f>
        <v>43419</v>
      </c>
      <c r="B765" s="6">
        <f>TITRES_STAT!D768</f>
        <v>1.91</v>
      </c>
      <c r="C765" s="2">
        <f t="shared" si="66"/>
        <v>1.9312632132296481</v>
      </c>
      <c r="D765" s="2">
        <f t="shared" si="68"/>
        <v>1.9362680935724415</v>
      </c>
      <c r="E765" s="2">
        <f t="shared" si="67"/>
        <v>-5.0048803427933386E-3</v>
      </c>
      <c r="F765" s="2">
        <f t="shared" si="71"/>
        <v>1.501377431463073E-2</v>
      </c>
      <c r="G765" s="2">
        <f t="shared" si="69"/>
        <v>-2.001865465742407E-2</v>
      </c>
      <c r="H765" s="2" t="str">
        <f t="shared" si="70"/>
        <v>Hold</v>
      </c>
    </row>
    <row r="766" spans="1:8" ht="13.5" x14ac:dyDescent="0.25">
      <c r="A766" s="3">
        <f>TITRES_STAT!B769</f>
        <v>43420</v>
      </c>
      <c r="B766" s="6">
        <f>TITRES_STAT!D769</f>
        <v>1.93</v>
      </c>
      <c r="C766" s="2">
        <f t="shared" si="66"/>
        <v>1.9249150265789332</v>
      </c>
      <c r="D766" s="2">
        <f t="shared" si="68"/>
        <v>1.9358037903448533</v>
      </c>
      <c r="E766" s="2">
        <f t="shared" si="67"/>
        <v>-1.0888763765920073E-2</v>
      </c>
      <c r="F766" s="2">
        <f t="shared" si="71"/>
        <v>9.8332666985205697E-3</v>
      </c>
      <c r="G766" s="2">
        <f t="shared" si="69"/>
        <v>-2.0722030464440641E-2</v>
      </c>
      <c r="H766" s="2" t="str">
        <f t="shared" si="70"/>
        <v>Hold</v>
      </c>
    </row>
    <row r="767" spans="1:8" ht="13.5" x14ac:dyDescent="0.25">
      <c r="A767" s="3">
        <f>TITRES_STAT!B770</f>
        <v>43423</v>
      </c>
      <c r="B767" s="6">
        <f>TITRES_STAT!D770</f>
        <v>1.92</v>
      </c>
      <c r="C767" s="2">
        <f t="shared" si="66"/>
        <v>1.9195434840283281</v>
      </c>
      <c r="D767" s="2">
        <f t="shared" si="68"/>
        <v>1.9346331392081975</v>
      </c>
      <c r="E767" s="2">
        <f t="shared" si="67"/>
        <v>-1.5089655179869377E-2</v>
      </c>
      <c r="F767" s="2">
        <f t="shared" si="71"/>
        <v>4.8486823228425799E-3</v>
      </c>
      <c r="G767" s="2">
        <f t="shared" si="69"/>
        <v>-1.9938337502711956E-2</v>
      </c>
      <c r="H767" s="2" t="str">
        <f t="shared" si="70"/>
        <v>Hold</v>
      </c>
    </row>
    <row r="768" spans="1:8" ht="13.5" x14ac:dyDescent="0.25">
      <c r="A768" s="3">
        <f>TITRES_STAT!B771</f>
        <v>43425</v>
      </c>
      <c r="B768" s="6">
        <f>TITRES_STAT!D771</f>
        <v>1.93</v>
      </c>
      <c r="C768" s="2">
        <f t="shared" si="66"/>
        <v>1.9149983326393545</v>
      </c>
      <c r="D768" s="2">
        <f t="shared" si="68"/>
        <v>1.9342899437112939</v>
      </c>
      <c r="E768" s="2">
        <f t="shared" si="67"/>
        <v>-1.9291611071939441E-2</v>
      </c>
      <c r="F768" s="2">
        <f t="shared" si="71"/>
        <v>2.062364388617571E-5</v>
      </c>
      <c r="G768" s="2">
        <f t="shared" si="69"/>
        <v>-1.9312234715825615E-2</v>
      </c>
      <c r="H768" s="2" t="str">
        <f t="shared" si="70"/>
        <v>Hold</v>
      </c>
    </row>
    <row r="769" spans="1:8" ht="13.5" x14ac:dyDescent="0.25">
      <c r="A769" s="3">
        <f>TITRES_STAT!B772</f>
        <v>43426</v>
      </c>
      <c r="B769" s="6">
        <f>TITRES_STAT!D772</f>
        <v>1.93</v>
      </c>
      <c r="C769" s="2">
        <f t="shared" si="66"/>
        <v>1.9111524353102229</v>
      </c>
      <c r="D769" s="2">
        <f t="shared" si="68"/>
        <v>1.9339721701030499</v>
      </c>
      <c r="E769" s="2">
        <f t="shared" si="67"/>
        <v>-2.2819734792826951E-2</v>
      </c>
      <c r="F769" s="2">
        <f t="shared" si="71"/>
        <v>-4.5474480434564502E-3</v>
      </c>
      <c r="G769" s="2">
        <f t="shared" si="69"/>
        <v>-1.8272286749370502E-2</v>
      </c>
      <c r="H769" s="2" t="str">
        <f t="shared" si="70"/>
        <v>Hold</v>
      </c>
    </row>
    <row r="770" spans="1:8" ht="13.5" x14ac:dyDescent="0.25">
      <c r="A770" s="3">
        <f>TITRES_STAT!B773</f>
        <v>43427</v>
      </c>
      <c r="B770" s="6">
        <f>TITRES_STAT!D773</f>
        <v>1.93</v>
      </c>
      <c r="C770" s="2">
        <f t="shared" si="66"/>
        <v>1.9078982144932657</v>
      </c>
      <c r="D770" s="2">
        <f t="shared" si="68"/>
        <v>1.9336779352806017</v>
      </c>
      <c r="E770" s="2">
        <f t="shared" si="67"/>
        <v>-2.5779720787336036E-2</v>
      </c>
      <c r="F770" s="2">
        <f t="shared" si="71"/>
        <v>-8.7939025922323683E-3</v>
      </c>
      <c r="G770" s="2">
        <f t="shared" si="69"/>
        <v>-1.6985818195103669E-2</v>
      </c>
      <c r="H770" s="2" t="str">
        <f t="shared" si="70"/>
        <v>Hold</v>
      </c>
    </row>
    <row r="771" spans="1:8" ht="13.5" x14ac:dyDescent="0.25">
      <c r="A771" s="3">
        <f>TITRES_STAT!B774</f>
        <v>43430</v>
      </c>
      <c r="B771" s="6">
        <f>TITRES_STAT!D774</f>
        <v>1.88</v>
      </c>
      <c r="C771" s="2">
        <f t="shared" si="66"/>
        <v>1.9066831045712249</v>
      </c>
      <c r="D771" s="2">
        <f t="shared" si="68"/>
        <v>1.9297017919264829</v>
      </c>
      <c r="E771" s="2">
        <f t="shared" si="67"/>
        <v>-2.3018687355258027E-2</v>
      </c>
      <c r="F771" s="2">
        <f t="shared" si="71"/>
        <v>-1.1638859544837501E-2</v>
      </c>
      <c r="G771" s="2">
        <f t="shared" si="69"/>
        <v>-1.1379827810420526E-2</v>
      </c>
      <c r="H771" s="2" t="str">
        <f t="shared" si="70"/>
        <v>Hold</v>
      </c>
    </row>
    <row r="772" spans="1:8" ht="13.5" x14ac:dyDescent="0.25">
      <c r="A772" s="3">
        <f>TITRES_STAT!B775</f>
        <v>43431</v>
      </c>
      <c r="B772" s="6">
        <f>TITRES_STAT!D775</f>
        <v>1.88</v>
      </c>
      <c r="C772" s="2">
        <f t="shared" si="66"/>
        <v>1.9056549346371903</v>
      </c>
      <c r="D772" s="2">
        <f t="shared" si="68"/>
        <v>1.9260201777097063</v>
      </c>
      <c r="E772" s="2">
        <f t="shared" si="67"/>
        <v>-2.0365243072516082E-2</v>
      </c>
      <c r="F772" s="2">
        <f t="shared" si="71"/>
        <v>-1.3384136250373218E-2</v>
      </c>
      <c r="G772" s="2">
        <f t="shared" si="69"/>
        <v>-6.9811068221428633E-3</v>
      </c>
      <c r="H772" s="2" t="str">
        <f t="shared" si="70"/>
        <v>Hold</v>
      </c>
    </row>
    <row r="773" spans="1:8" ht="13.5" x14ac:dyDescent="0.25">
      <c r="A773" s="3">
        <f>TITRES_STAT!B776</f>
        <v>43432</v>
      </c>
      <c r="B773" s="6">
        <f>TITRES_STAT!D776</f>
        <v>1.89</v>
      </c>
      <c r="C773" s="2">
        <f t="shared" si="66"/>
        <v>1.9001695600776225</v>
      </c>
      <c r="D773" s="2">
        <f t="shared" si="68"/>
        <v>1.9233520163978761</v>
      </c>
      <c r="E773" s="2">
        <f t="shared" si="67"/>
        <v>-2.3182456320253619E-2</v>
      </c>
      <c r="F773" s="2">
        <f t="shared" si="71"/>
        <v>-1.5343800264349301E-2</v>
      </c>
      <c r="G773" s="2">
        <f t="shared" si="69"/>
        <v>-7.8386560559043188E-3</v>
      </c>
      <c r="H773" s="2" t="str">
        <f t="shared" si="70"/>
        <v>Hold</v>
      </c>
    </row>
    <row r="774" spans="1:8" ht="13.5" x14ac:dyDescent="0.25">
      <c r="A774" s="3">
        <f>TITRES_STAT!B777</f>
        <v>43433</v>
      </c>
      <c r="B774" s="6">
        <f>TITRES_STAT!D777</f>
        <v>1.88</v>
      </c>
      <c r="C774" s="2">
        <f t="shared" si="66"/>
        <v>1.8955280892964499</v>
      </c>
      <c r="D774" s="2">
        <f t="shared" si="68"/>
        <v>1.9201407559239594</v>
      </c>
      <c r="E774" s="2">
        <f t="shared" si="67"/>
        <v>-2.4612666627509494E-2</v>
      </c>
      <c r="F774" s="2">
        <f t="shared" si="71"/>
        <v>-1.7197573536981342E-2</v>
      </c>
      <c r="G774" s="2">
        <f t="shared" si="69"/>
        <v>-7.415093090528152E-3</v>
      </c>
      <c r="H774" s="2" t="str">
        <f t="shared" si="70"/>
        <v>Hold</v>
      </c>
    </row>
    <row r="775" spans="1:8" ht="13.5" x14ac:dyDescent="0.25">
      <c r="A775" s="3">
        <f>TITRES_STAT!B778</f>
        <v>43434</v>
      </c>
      <c r="B775" s="6">
        <f>TITRES_STAT!D778</f>
        <v>1.89</v>
      </c>
      <c r="C775" s="2">
        <f t="shared" si="66"/>
        <v>1.8977545370969962</v>
      </c>
      <c r="D775" s="2">
        <f t="shared" si="68"/>
        <v>1.9179081073369992</v>
      </c>
      <c r="E775" s="2">
        <f t="shared" si="67"/>
        <v>-2.0153570240003083E-2</v>
      </c>
      <c r="F775" s="2">
        <f t="shared" si="71"/>
        <v>-1.7788772877585693E-2</v>
      </c>
      <c r="G775" s="2">
        <f t="shared" si="69"/>
        <v>-2.3647973624173896E-3</v>
      </c>
      <c r="H775" s="2" t="str">
        <f t="shared" si="70"/>
        <v>Hold</v>
      </c>
    </row>
    <row r="776" spans="1:8" ht="13.5" x14ac:dyDescent="0.25">
      <c r="A776" s="3">
        <f>TITRES_STAT!B779</f>
        <v>43437</v>
      </c>
      <c r="B776" s="6">
        <f>TITRES_STAT!D779</f>
        <v>1.89</v>
      </c>
      <c r="C776" s="2">
        <f t="shared" si="66"/>
        <v>1.9027153775436121</v>
      </c>
      <c r="D776" s="2">
        <f t="shared" si="68"/>
        <v>1.915840840126851</v>
      </c>
      <c r="E776" s="2">
        <f t="shared" si="67"/>
        <v>-1.3125462583238878E-2</v>
      </c>
      <c r="F776" s="2">
        <f t="shared" si="71"/>
        <v>-1.6856110818716331E-2</v>
      </c>
      <c r="G776" s="2">
        <f t="shared" si="69"/>
        <v>3.7306482354774531E-3</v>
      </c>
      <c r="H776" s="2" t="str">
        <f t="shared" si="70"/>
        <v>Sell</v>
      </c>
    </row>
    <row r="777" spans="1:8" ht="13.5" x14ac:dyDescent="0.25">
      <c r="A777" s="3">
        <f>TITRES_STAT!B780</f>
        <v>43438</v>
      </c>
      <c r="B777" s="6">
        <f>TITRES_STAT!D780</f>
        <v>1.92</v>
      </c>
      <c r="C777" s="2">
        <f t="shared" si="66"/>
        <v>1.9053745502292101</v>
      </c>
      <c r="D777" s="2">
        <f t="shared" si="68"/>
        <v>1.9161489260433806</v>
      </c>
      <c r="E777" s="2">
        <f t="shared" si="67"/>
        <v>-1.0774375814170511E-2</v>
      </c>
      <c r="F777" s="2">
        <f t="shared" si="71"/>
        <v>-1.5639763817807167E-2</v>
      </c>
      <c r="G777" s="2">
        <f t="shared" si="69"/>
        <v>4.8653880036366552E-3</v>
      </c>
      <c r="H777" s="2" t="str">
        <f t="shared" si="70"/>
        <v>Sell</v>
      </c>
    </row>
    <row r="778" spans="1:8" ht="13.5" x14ac:dyDescent="0.25">
      <c r="A778" s="3">
        <f>TITRES_STAT!B781</f>
        <v>43439</v>
      </c>
      <c r="B778" s="6">
        <f>TITRES_STAT!D781</f>
        <v>1.92</v>
      </c>
      <c r="C778" s="2">
        <f t="shared" si="66"/>
        <v>1.9091630809631779</v>
      </c>
      <c r="D778" s="2">
        <f t="shared" si="68"/>
        <v>1.9164341907809079</v>
      </c>
      <c r="E778" s="2">
        <f t="shared" si="67"/>
        <v>-7.2711098177300482E-3</v>
      </c>
      <c r="F778" s="2">
        <f t="shared" si="71"/>
        <v>-1.3966033017791743E-2</v>
      </c>
      <c r="G778" s="2">
        <f t="shared" si="69"/>
        <v>6.6949232000616948E-3</v>
      </c>
      <c r="H778" s="2" t="str">
        <f t="shared" si="70"/>
        <v>Sell</v>
      </c>
    </row>
    <row r="779" spans="1:8" ht="13.5" x14ac:dyDescent="0.25">
      <c r="A779" s="3">
        <f>TITRES_STAT!B782</f>
        <v>43440</v>
      </c>
      <c r="B779" s="6">
        <f>TITRES_STAT!D782</f>
        <v>1.92</v>
      </c>
      <c r="C779" s="2">
        <f t="shared" si="66"/>
        <v>1.9123687608149966</v>
      </c>
      <c r="D779" s="2">
        <f t="shared" si="68"/>
        <v>1.916698324797137</v>
      </c>
      <c r="E779" s="2">
        <f t="shared" si="67"/>
        <v>-4.3295639821403498E-3</v>
      </c>
      <c r="F779" s="2">
        <f t="shared" si="71"/>
        <v>-1.2038739210661464E-2</v>
      </c>
      <c r="G779" s="2">
        <f t="shared" si="69"/>
        <v>7.7091752285211139E-3</v>
      </c>
      <c r="H779" s="2" t="str">
        <f t="shared" si="70"/>
        <v>Sell</v>
      </c>
    </row>
    <row r="780" spans="1:8" ht="13.5" x14ac:dyDescent="0.25">
      <c r="A780" s="3">
        <f>TITRES_STAT!B783</f>
        <v>43441</v>
      </c>
      <c r="B780" s="6">
        <f>TITRES_STAT!D783</f>
        <v>1.92</v>
      </c>
      <c r="C780" s="2">
        <f t="shared" si="66"/>
        <v>1.915081259151151</v>
      </c>
      <c r="D780" s="2">
        <f t="shared" si="68"/>
        <v>1.9169428933306825</v>
      </c>
      <c r="E780" s="2">
        <f t="shared" si="67"/>
        <v>-1.8616341795314462E-3</v>
      </c>
      <c r="F780" s="2">
        <f t="shared" si="71"/>
        <v>-1.0003318204435461E-2</v>
      </c>
      <c r="G780" s="2">
        <f t="shared" si="69"/>
        <v>8.1416840249040143E-3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6">
        <f>TITRES_STAT!D784</f>
        <v>1.92</v>
      </c>
      <c r="C781" s="2">
        <f t="shared" si="66"/>
        <v>1.9096841423586661</v>
      </c>
      <c r="D781" s="2">
        <f t="shared" si="68"/>
        <v>1.9171693456765579</v>
      </c>
      <c r="E781" s="2">
        <f t="shared" si="67"/>
        <v>-7.4852033178918198E-3</v>
      </c>
      <c r="F781" s="2">
        <f t="shared" si="71"/>
        <v>-9.4996952271267331E-3</v>
      </c>
      <c r="G781" s="2">
        <f t="shared" si="69"/>
        <v>2.0144919092349133E-3</v>
      </c>
      <c r="H781" s="2" t="str">
        <f t="shared" si="70"/>
        <v>Sell</v>
      </c>
    </row>
    <row r="782" spans="1:8" ht="13.5" x14ac:dyDescent="0.25">
      <c r="A782" s="3">
        <f>TITRES_STAT!B785</f>
        <v>43445</v>
      </c>
      <c r="B782" s="6">
        <f>TITRES_STAT!D785</f>
        <v>1.91</v>
      </c>
      <c r="C782" s="2">
        <f t="shared" si="66"/>
        <v>1.9051173512265636</v>
      </c>
      <c r="D782" s="2">
        <f t="shared" si="68"/>
        <v>1.91663828303385</v>
      </c>
      <c r="E782" s="2">
        <f t="shared" si="67"/>
        <v>-1.1520931807286416E-2</v>
      </c>
      <c r="F782" s="2">
        <f t="shared" si="71"/>
        <v>-9.9039425431586697E-3</v>
      </c>
      <c r="G782" s="2">
        <f t="shared" si="69"/>
        <v>-1.6169892641277467E-3</v>
      </c>
      <c r="H782" s="2" t="str">
        <f t="shared" si="70"/>
        <v>Hold</v>
      </c>
    </row>
    <row r="783" spans="1:8" ht="13.5" x14ac:dyDescent="0.25">
      <c r="A783" s="3">
        <f>TITRES_STAT!B786</f>
        <v>43446</v>
      </c>
      <c r="B783" s="6">
        <f>TITRES_STAT!D786</f>
        <v>1.91</v>
      </c>
      <c r="C783" s="2">
        <f t="shared" ref="C783:C846" si="72">$C$4*B773+C782*(1-$C$4)</f>
        <v>1.9027916048840154</v>
      </c>
      <c r="D783" s="2">
        <f t="shared" si="68"/>
        <v>1.916146558364676</v>
      </c>
      <c r="E783" s="2">
        <f t="shared" si="67"/>
        <v>-1.3354953480660514E-2</v>
      </c>
      <c r="F783" s="2">
        <f t="shared" si="71"/>
        <v>-1.059414473065904E-2</v>
      </c>
      <c r="G783" s="2">
        <f t="shared" si="69"/>
        <v>-2.7608087500014741E-3</v>
      </c>
      <c r="H783" s="2" t="str">
        <f t="shared" si="70"/>
        <v>Hold</v>
      </c>
    </row>
    <row r="784" spans="1:8" ht="13.5" x14ac:dyDescent="0.25">
      <c r="A784" s="3">
        <f>TITRES_STAT!B787</f>
        <v>43447</v>
      </c>
      <c r="B784" s="6">
        <f>TITRES_STAT!D787</f>
        <v>1.9</v>
      </c>
      <c r="C784" s="2">
        <f t="shared" si="72"/>
        <v>1.8992852041326285</v>
      </c>
      <c r="D784" s="2">
        <f t="shared" si="68"/>
        <v>1.9149505170043297</v>
      </c>
      <c r="E784" s="2">
        <f t="shared" si="67"/>
        <v>-1.5665312871701254E-2</v>
      </c>
      <c r="F784" s="2">
        <f t="shared" si="71"/>
        <v>-1.1608378358867483E-2</v>
      </c>
      <c r="G784" s="2">
        <f t="shared" si="69"/>
        <v>-4.0569345128337701E-3</v>
      </c>
      <c r="H784" s="2" t="str">
        <f t="shared" si="70"/>
        <v>Hold</v>
      </c>
    </row>
    <row r="785" spans="1:8" ht="13.5" x14ac:dyDescent="0.25">
      <c r="A785" s="3">
        <f>TITRES_STAT!B788</f>
        <v>43448</v>
      </c>
      <c r="B785" s="6">
        <f>TITRES_STAT!D788</f>
        <v>1.89</v>
      </c>
      <c r="C785" s="2">
        <f t="shared" si="72"/>
        <v>1.8978567111891471</v>
      </c>
      <c r="D785" s="2">
        <f t="shared" si="68"/>
        <v>1.9131023305595645</v>
      </c>
      <c r="E785" s="2">
        <f t="shared" si="67"/>
        <v>-1.5245619370417351E-2</v>
      </c>
      <c r="F785" s="2">
        <f t="shared" si="71"/>
        <v>-1.2335826561177456E-2</v>
      </c>
      <c r="G785" s="2">
        <f t="shared" si="69"/>
        <v>-2.9097928092398952E-3</v>
      </c>
      <c r="H785" s="2" t="str">
        <f t="shared" si="70"/>
        <v>Hold</v>
      </c>
    </row>
    <row r="786" spans="1:8" ht="13.5" x14ac:dyDescent="0.25">
      <c r="A786" s="3">
        <f>TITRES_STAT!B789</f>
        <v>43451</v>
      </c>
      <c r="B786" s="6">
        <f>TITRES_STAT!D789</f>
        <v>1.88</v>
      </c>
      <c r="C786" s="2">
        <f t="shared" si="72"/>
        <v>1.8966479863908168</v>
      </c>
      <c r="D786" s="2">
        <f t="shared" si="68"/>
        <v>1.9106503060736708</v>
      </c>
      <c r="E786" s="2">
        <f t="shared" si="67"/>
        <v>-1.4002319682854036E-2</v>
      </c>
      <c r="F786" s="2">
        <f t="shared" si="71"/>
        <v>-1.2669125185512772E-2</v>
      </c>
      <c r="G786" s="2">
        <f t="shared" si="69"/>
        <v>-1.3331944973412647E-3</v>
      </c>
      <c r="H786" s="2" t="str">
        <f t="shared" si="70"/>
        <v>Hold</v>
      </c>
    </row>
    <row r="787" spans="1:8" ht="13.5" x14ac:dyDescent="0.25">
      <c r="A787" s="3">
        <f>TITRES_STAT!B790</f>
        <v>43452</v>
      </c>
      <c r="B787" s="6">
        <f>TITRES_STAT!D790</f>
        <v>1.88</v>
      </c>
      <c r="C787" s="2">
        <f t="shared" si="72"/>
        <v>1.9002406038691526</v>
      </c>
      <c r="D787" s="2">
        <f t="shared" si="68"/>
        <v>1.9083799130311767</v>
      </c>
      <c r="E787" s="2">
        <f t="shared" si="67"/>
        <v>-8.1393091620240998E-3</v>
      </c>
      <c r="F787" s="2">
        <f t="shared" si="71"/>
        <v>-1.1763161980815038E-2</v>
      </c>
      <c r="G787" s="2">
        <f t="shared" si="69"/>
        <v>3.6238528187909382E-3</v>
      </c>
      <c r="H787" s="2" t="str">
        <f t="shared" si="70"/>
        <v>Sell</v>
      </c>
    </row>
    <row r="788" spans="1:8" ht="13.5" x14ac:dyDescent="0.25">
      <c r="A788" s="3">
        <f>TITRES_STAT!B791</f>
        <v>43453</v>
      </c>
      <c r="B788" s="6">
        <f>TITRES_STAT!D791</f>
        <v>1.89</v>
      </c>
      <c r="C788" s="2">
        <f t="shared" si="72"/>
        <v>1.9032805109662061</v>
      </c>
      <c r="D788" s="2">
        <f t="shared" si="68"/>
        <v>1.9070184379918302</v>
      </c>
      <c r="E788" s="2">
        <f t="shared" si="67"/>
        <v>-3.7379270256241437E-3</v>
      </c>
      <c r="F788" s="2">
        <f t="shared" si="71"/>
        <v>-1.0158114989776859E-2</v>
      </c>
      <c r="G788" s="2">
        <f t="shared" si="69"/>
        <v>6.4201879641527151E-3</v>
      </c>
      <c r="H788" s="2" t="str">
        <f t="shared" si="70"/>
        <v>Sell</v>
      </c>
    </row>
    <row r="789" spans="1:8" ht="13.5" x14ac:dyDescent="0.25">
      <c r="A789" s="3">
        <f>TITRES_STAT!B792</f>
        <v>43454</v>
      </c>
      <c r="B789" s="6">
        <f>TITRES_STAT!D792</f>
        <v>1.84</v>
      </c>
      <c r="C789" s="2">
        <f t="shared" si="72"/>
        <v>1.9058527400483283</v>
      </c>
      <c r="D789" s="2">
        <f t="shared" si="68"/>
        <v>1.9020541092516947</v>
      </c>
      <c r="E789" s="2">
        <f t="shared" si="67"/>
        <v>3.798630796633562E-3</v>
      </c>
      <c r="F789" s="2">
        <f t="shared" si="71"/>
        <v>-7.3667658324947753E-3</v>
      </c>
      <c r="G789" s="2">
        <f t="shared" si="69"/>
        <v>1.1165396629128337E-2</v>
      </c>
      <c r="H789" s="2" t="str">
        <f t="shared" si="70"/>
        <v>Sell</v>
      </c>
    </row>
    <row r="790" spans="1:8" ht="13.5" x14ac:dyDescent="0.25">
      <c r="A790" s="3">
        <f>TITRES_STAT!B793</f>
        <v>43455</v>
      </c>
      <c r="B790" s="6">
        <f>TITRES_STAT!D793</f>
        <v>1.84</v>
      </c>
      <c r="C790" s="2">
        <f t="shared" si="72"/>
        <v>1.9080292415793547</v>
      </c>
      <c r="D790" s="2">
        <f t="shared" si="68"/>
        <v>1.8974575085663841</v>
      </c>
      <c r="E790" s="2">
        <f t="shared" si="67"/>
        <v>1.0571733012970652E-2</v>
      </c>
      <c r="F790" s="2">
        <f t="shared" si="71"/>
        <v>-3.7790660634016903E-3</v>
      </c>
      <c r="G790" s="2">
        <f t="shared" si="69"/>
        <v>1.4350799076372343E-2</v>
      </c>
      <c r="H790" s="2" t="str">
        <f t="shared" si="70"/>
        <v>Sell</v>
      </c>
    </row>
    <row r="791" spans="1:8" ht="13.5" x14ac:dyDescent="0.25">
      <c r="A791" s="3">
        <f>TITRES_STAT!B794</f>
        <v>43458</v>
      </c>
      <c r="B791" s="6">
        <f>TITRES_STAT!D794</f>
        <v>1.83</v>
      </c>
      <c r="C791" s="2">
        <f t="shared" si="72"/>
        <v>1.9098708967209923</v>
      </c>
      <c r="D791" s="2">
        <f t="shared" si="68"/>
        <v>1.8924606560799853</v>
      </c>
      <c r="E791" s="2">
        <f t="shared" si="67"/>
        <v>1.7410240641007046E-2</v>
      </c>
      <c r="F791" s="2">
        <f t="shared" si="71"/>
        <v>4.5879527748005685E-4</v>
      </c>
      <c r="G791" s="2">
        <f t="shared" si="69"/>
        <v>1.6951445363526989E-2</v>
      </c>
      <c r="H791" s="2" t="str">
        <f t="shared" si="70"/>
        <v>Sell</v>
      </c>
    </row>
    <row r="792" spans="1:8" ht="13.5" x14ac:dyDescent="0.25">
      <c r="A792" s="3">
        <f>TITRES_STAT!B795</f>
        <v>43459</v>
      </c>
      <c r="B792" s="6">
        <f>TITRES_STAT!D795</f>
        <v>1.85</v>
      </c>
      <c r="C792" s="2">
        <f t="shared" si="72"/>
        <v>1.9098907587639167</v>
      </c>
      <c r="D792" s="2">
        <f t="shared" si="68"/>
        <v>1.8893154222962827</v>
      </c>
      <c r="E792" s="2">
        <f t="shared" si="67"/>
        <v>2.0575336467633987E-2</v>
      </c>
      <c r="F792" s="2">
        <f t="shared" si="71"/>
        <v>4.4821035155108426E-3</v>
      </c>
      <c r="G792" s="2">
        <f t="shared" si="69"/>
        <v>1.6093232952123143E-2</v>
      </c>
      <c r="H792" s="2" t="str">
        <f t="shared" si="70"/>
        <v>Sell</v>
      </c>
    </row>
    <row r="793" spans="1:8" ht="13.5" x14ac:dyDescent="0.25">
      <c r="A793" s="3">
        <f>TITRES_STAT!B796</f>
        <v>43460</v>
      </c>
      <c r="B793" s="6">
        <f>TITRES_STAT!D796</f>
        <v>1.86</v>
      </c>
      <c r="C793" s="2">
        <f t="shared" si="72"/>
        <v>1.9099075651079296</v>
      </c>
      <c r="D793" s="2">
        <f t="shared" si="68"/>
        <v>1.8871439095335951</v>
      </c>
      <c r="E793" s="2">
        <f t="shared" si="67"/>
        <v>2.2763655574334463E-2</v>
      </c>
      <c r="F793" s="2">
        <f t="shared" si="71"/>
        <v>8.1384139272755677E-3</v>
      </c>
      <c r="G793" s="2">
        <f t="shared" si="69"/>
        <v>1.4625241647058895E-2</v>
      </c>
      <c r="H793" s="2" t="str">
        <f t="shared" si="70"/>
        <v>Sell</v>
      </c>
    </row>
    <row r="794" spans="1:8" ht="13.5" x14ac:dyDescent="0.25">
      <c r="A794" s="3">
        <f>TITRES_STAT!B797</f>
        <v>43461</v>
      </c>
      <c r="B794" s="6">
        <f>TITRES_STAT!D797</f>
        <v>1.89</v>
      </c>
      <c r="C794" s="2">
        <f t="shared" si="72"/>
        <v>1.9083833243220942</v>
      </c>
      <c r="D794" s="2">
        <f t="shared" si="68"/>
        <v>1.8873554717903658</v>
      </c>
      <c r="E794" s="2">
        <f t="shared" si="67"/>
        <v>2.1027852531728453E-2</v>
      </c>
      <c r="F794" s="2">
        <f t="shared" si="71"/>
        <v>1.0716301648166145E-2</v>
      </c>
      <c r="G794" s="2">
        <f t="shared" si="69"/>
        <v>1.0311550883562308E-2</v>
      </c>
      <c r="H794" s="2" t="str">
        <f t="shared" si="70"/>
        <v>Sell</v>
      </c>
    </row>
    <row r="795" spans="1:8" ht="13.5" x14ac:dyDescent="0.25">
      <c r="A795" s="3">
        <f>TITRES_STAT!B798</f>
        <v>43462</v>
      </c>
      <c r="B795" s="6">
        <f>TITRES_STAT!D798</f>
        <v>1.93</v>
      </c>
      <c r="C795" s="2">
        <f t="shared" si="72"/>
        <v>1.9055551205802335</v>
      </c>
      <c r="D795" s="2">
        <f t="shared" si="68"/>
        <v>1.8905143257318202</v>
      </c>
      <c r="E795" s="2">
        <f t="shared" si="67"/>
        <v>1.5040794848413253E-2</v>
      </c>
      <c r="F795" s="2">
        <f t="shared" si="71"/>
        <v>1.1581200288215568E-2</v>
      </c>
      <c r="G795" s="2">
        <f t="shared" si="69"/>
        <v>3.459594560197685E-3</v>
      </c>
      <c r="H795" s="2" t="str">
        <f t="shared" si="70"/>
        <v>Sell</v>
      </c>
    </row>
    <row r="796" spans="1:8" ht="13.5" x14ac:dyDescent="0.25">
      <c r="A796" s="3">
        <f>TITRES_STAT!B799</f>
        <v>43465</v>
      </c>
      <c r="B796" s="6">
        <f>TITRES_STAT!D799</f>
        <v>1.93</v>
      </c>
      <c r="C796" s="2">
        <f t="shared" si="72"/>
        <v>1.9016235635678898</v>
      </c>
      <c r="D796" s="2">
        <f t="shared" si="68"/>
        <v>1.8934391904924261</v>
      </c>
      <c r="E796" s="2">
        <f t="shared" ref="E796:E859" si="73">C796-D796</f>
        <v>8.1843730754636024E-3</v>
      </c>
      <c r="F796" s="2">
        <f t="shared" si="71"/>
        <v>1.0901834845665176E-2</v>
      </c>
      <c r="G796" s="2">
        <f t="shared" si="69"/>
        <v>-2.7174617702015735E-3</v>
      </c>
      <c r="H796" s="2" t="str">
        <f t="shared" si="70"/>
        <v>Hold</v>
      </c>
    </row>
    <row r="797" spans="1:8" ht="13.5" x14ac:dyDescent="0.25">
      <c r="A797" s="3">
        <f>TITRES_STAT!B800</f>
        <v>43467</v>
      </c>
      <c r="B797" s="6">
        <f>TITRES_STAT!D800</f>
        <v>1.85</v>
      </c>
      <c r="C797" s="2">
        <f t="shared" si="72"/>
        <v>1.898296861480522</v>
      </c>
      <c r="D797" s="2">
        <f t="shared" ref="D797:D860" si="74">$D$4*B797+(1-$D$4)*D796</f>
        <v>1.8902214726781723</v>
      </c>
      <c r="E797" s="2">
        <f t="shared" si="73"/>
        <v>8.0753888023497034E-3</v>
      </c>
      <c r="F797" s="2">
        <f t="shared" si="71"/>
        <v>1.0336545637002082E-2</v>
      </c>
      <c r="G797" s="2">
        <f t="shared" si="69"/>
        <v>-2.2611568346523787E-3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6">
        <f>TITRES_STAT!D801</f>
        <v>1.77</v>
      </c>
      <c r="C798" s="2">
        <f t="shared" si="72"/>
        <v>1.8970204212527495</v>
      </c>
      <c r="D798" s="2">
        <f t="shared" si="74"/>
        <v>1.8813161784057151</v>
      </c>
      <c r="E798" s="2">
        <f t="shared" si="73"/>
        <v>1.5704242847034422E-2</v>
      </c>
      <c r="F798" s="2">
        <f t="shared" si="71"/>
        <v>1.141008507900855E-2</v>
      </c>
      <c r="G798" s="2">
        <f t="shared" si="69"/>
        <v>4.2941577680258719E-3</v>
      </c>
      <c r="H798" s="2" t="str">
        <f t="shared" si="70"/>
        <v>Sell</v>
      </c>
    </row>
    <row r="799" spans="1:8" ht="13.5" x14ac:dyDescent="0.25">
      <c r="A799" s="3">
        <f>TITRES_STAT!B802</f>
        <v>43469</v>
      </c>
      <c r="B799" s="6">
        <f>TITRES_STAT!D802</f>
        <v>1.78</v>
      </c>
      <c r="C799" s="2">
        <f t="shared" si="72"/>
        <v>1.8882480487523265</v>
      </c>
      <c r="D799" s="2">
        <f t="shared" si="74"/>
        <v>1.8738112763015882</v>
      </c>
      <c r="E799" s="2">
        <f t="shared" si="73"/>
        <v>1.4436772450738378E-2</v>
      </c>
      <c r="F799" s="2">
        <f t="shared" si="71"/>
        <v>1.2015422553354516E-2</v>
      </c>
      <c r="G799" s="2">
        <f t="shared" si="69"/>
        <v>2.4213498973838614E-3</v>
      </c>
      <c r="H799" s="2" t="str">
        <f t="shared" si="70"/>
        <v>Sell</v>
      </c>
    </row>
    <row r="800" spans="1:8" ht="13.5" x14ac:dyDescent="0.25">
      <c r="A800" s="3">
        <f>TITRES_STAT!B803</f>
        <v>43472</v>
      </c>
      <c r="B800" s="6">
        <f>TITRES_STAT!D803</f>
        <v>1.78</v>
      </c>
      <c r="C800" s="2">
        <f t="shared" si="72"/>
        <v>1.8808252720211995</v>
      </c>
      <c r="D800" s="2">
        <f t="shared" si="74"/>
        <v>1.866862292871841</v>
      </c>
      <c r="E800" s="2">
        <f t="shared" si="73"/>
        <v>1.3962979149358512E-2</v>
      </c>
      <c r="F800" s="2">
        <f t="shared" si="71"/>
        <v>1.2404933872555316E-2</v>
      </c>
      <c r="G800" s="2">
        <f t="shared" si="69"/>
        <v>1.5580452768031959E-3</v>
      </c>
      <c r="H800" s="2" t="str">
        <f t="shared" si="70"/>
        <v>Sell</v>
      </c>
    </row>
    <row r="801" spans="1:8" ht="13.5" x14ac:dyDescent="0.25">
      <c r="A801" s="3">
        <f>TITRES_STAT!B804</f>
        <v>43473</v>
      </c>
      <c r="B801" s="6">
        <f>TITRES_STAT!D804</f>
        <v>1.78</v>
      </c>
      <c r="C801" s="2">
        <f t="shared" si="72"/>
        <v>1.8730059994025534</v>
      </c>
      <c r="D801" s="2">
        <f t="shared" si="74"/>
        <v>1.8604280489554084</v>
      </c>
      <c r="E801" s="2">
        <f t="shared" si="73"/>
        <v>1.2577950447145048E-2</v>
      </c>
      <c r="F801" s="2">
        <f t="shared" si="71"/>
        <v>1.2439537187473263E-2</v>
      </c>
      <c r="G801" s="2">
        <f t="shared" si="69"/>
        <v>1.384132596717845E-4</v>
      </c>
      <c r="H801" s="2" t="str">
        <f t="shared" si="70"/>
        <v>Sell</v>
      </c>
    </row>
    <row r="802" spans="1:8" ht="13.5" x14ac:dyDescent="0.25">
      <c r="A802" s="3">
        <f>TITRES_STAT!B805</f>
        <v>43474</v>
      </c>
      <c r="B802" s="6">
        <f>TITRES_STAT!D805</f>
        <v>1.81</v>
      </c>
      <c r="C802" s="2">
        <f t="shared" si="72"/>
        <v>1.8694666148790837</v>
      </c>
      <c r="D802" s="2">
        <f t="shared" si="74"/>
        <v>1.8566926379216744</v>
      </c>
      <c r="E802" s="2">
        <f t="shared" si="73"/>
        <v>1.2773976957409339E-2</v>
      </c>
      <c r="F802" s="2">
        <f t="shared" si="71"/>
        <v>1.2506425141460479E-2</v>
      </c>
      <c r="G802" s="2">
        <f t="shared" si="69"/>
        <v>2.6755181594886011E-4</v>
      </c>
      <c r="H802" s="2" t="str">
        <f t="shared" si="70"/>
        <v>Sell</v>
      </c>
    </row>
    <row r="803" spans="1:8" ht="13.5" x14ac:dyDescent="0.25">
      <c r="A803" s="3">
        <f>TITRES_STAT!B806</f>
        <v>43475</v>
      </c>
      <c r="B803" s="6">
        <f>TITRES_STAT!D806</f>
        <v>1.81</v>
      </c>
      <c r="C803" s="2">
        <f t="shared" si="72"/>
        <v>1.868010212589994</v>
      </c>
      <c r="D803" s="2">
        <f t="shared" si="74"/>
        <v>1.8532339240015503</v>
      </c>
      <c r="E803" s="2">
        <f t="shared" si="73"/>
        <v>1.4776288588443709E-2</v>
      </c>
      <c r="F803" s="2">
        <f t="shared" si="71"/>
        <v>1.2960397830857125E-2</v>
      </c>
      <c r="G803" s="2">
        <f t="shared" si="69"/>
        <v>1.8158907575865843E-3</v>
      </c>
      <c r="H803" s="2" t="str">
        <f t="shared" si="70"/>
        <v>Sell</v>
      </c>
    </row>
    <row r="804" spans="1:8" ht="13.5" x14ac:dyDescent="0.25">
      <c r="A804" s="3">
        <f>TITRES_STAT!B807</f>
        <v>43476</v>
      </c>
      <c r="B804" s="6">
        <f>TITRES_STAT!D807</f>
        <v>1.78</v>
      </c>
      <c r="C804" s="2">
        <f t="shared" si="72"/>
        <v>1.8713932568069178</v>
      </c>
      <c r="D804" s="2">
        <f t="shared" si="74"/>
        <v>1.8478091888903243</v>
      </c>
      <c r="E804" s="2">
        <f t="shared" si="73"/>
        <v>2.358406791659351E-2</v>
      </c>
      <c r="F804" s="2">
        <f t="shared" si="71"/>
        <v>1.5085131848004403E-2</v>
      </c>
      <c r="G804" s="2">
        <f t="shared" ref="G804:G867" si="75">E804-F804</f>
        <v>8.498936068589107E-3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43480</v>
      </c>
      <c r="B805" s="6">
        <f>TITRES_STAT!D808</f>
        <v>1.81</v>
      </c>
      <c r="C805" s="2">
        <f t="shared" si="72"/>
        <v>1.8804096788366227</v>
      </c>
      <c r="D805" s="2">
        <f t="shared" si="74"/>
        <v>1.8450085082317818</v>
      </c>
      <c r="E805" s="2">
        <f t="shared" si="73"/>
        <v>3.5401170604840937E-2</v>
      </c>
      <c r="F805" s="2">
        <f t="shared" ref="F805:F868" si="77">(E805*(2/(10)))+((1-(2/10))*F804)</f>
        <v>1.9148339599371712E-2</v>
      </c>
      <c r="G805" s="2">
        <f t="shared" si="75"/>
        <v>1.6252831005469225E-2</v>
      </c>
      <c r="H805" s="2" t="str">
        <f t="shared" si="76"/>
        <v>Sell</v>
      </c>
    </row>
    <row r="806" spans="1:8" ht="13.5" x14ac:dyDescent="0.25">
      <c r="A806" s="3">
        <f>TITRES_STAT!B809</f>
        <v>43481</v>
      </c>
      <c r="B806" s="6">
        <f>TITRES_STAT!D809</f>
        <v>1.77</v>
      </c>
      <c r="C806" s="2">
        <f t="shared" si="72"/>
        <v>1.8880389590156037</v>
      </c>
      <c r="D806" s="2">
        <f t="shared" si="74"/>
        <v>1.8394523224368351</v>
      </c>
      <c r="E806" s="2">
        <f t="shared" si="73"/>
        <v>4.8586636578768605E-2</v>
      </c>
      <c r="F806" s="2">
        <f t="shared" si="77"/>
        <v>2.5035998995251094E-2</v>
      </c>
      <c r="G806" s="2">
        <f t="shared" si="75"/>
        <v>2.3550637583517511E-2</v>
      </c>
      <c r="H806" s="2" t="str">
        <f t="shared" si="76"/>
        <v>Sell</v>
      </c>
    </row>
    <row r="807" spans="1:8" ht="13.5" x14ac:dyDescent="0.25">
      <c r="A807" s="3">
        <f>TITRES_STAT!B810</f>
        <v>43482</v>
      </c>
      <c r="B807" s="6">
        <f>TITRES_STAT!D810</f>
        <v>1.77</v>
      </c>
      <c r="C807" s="2">
        <f t="shared" si="72"/>
        <v>1.8821868114747418</v>
      </c>
      <c r="D807" s="2">
        <f t="shared" si="74"/>
        <v>1.8343077059600326</v>
      </c>
      <c r="E807" s="2">
        <f t="shared" si="73"/>
        <v>4.7879105514709197E-2</v>
      </c>
      <c r="F807" s="2">
        <f t="shared" si="77"/>
        <v>2.9604620299142716E-2</v>
      </c>
      <c r="G807" s="2">
        <f t="shared" si="75"/>
        <v>1.8274485215566481E-2</v>
      </c>
      <c r="H807" s="2" t="str">
        <f t="shared" si="76"/>
        <v>Sell</v>
      </c>
    </row>
    <row r="808" spans="1:8" ht="13.5" x14ac:dyDescent="0.25">
      <c r="A808" s="3">
        <f>TITRES_STAT!B811</f>
        <v>43483</v>
      </c>
      <c r="B808" s="6">
        <f>TITRES_STAT!D811</f>
        <v>1.81</v>
      </c>
      <c r="C808" s="2">
        <f t="shared" si="72"/>
        <v>1.8649273020170891</v>
      </c>
      <c r="D808" s="2">
        <f t="shared" si="74"/>
        <v>1.8325071351481783</v>
      </c>
      <c r="E808" s="2">
        <f t="shared" si="73"/>
        <v>3.2420166868910805E-2</v>
      </c>
      <c r="F808" s="2">
        <f t="shared" si="77"/>
        <v>3.0167729613096335E-2</v>
      </c>
      <c r="G808" s="2">
        <f t="shared" si="75"/>
        <v>2.2524372558144698E-3</v>
      </c>
      <c r="H808" s="2" t="str">
        <f t="shared" si="76"/>
        <v>Sell</v>
      </c>
    </row>
    <row r="809" spans="1:8" ht="13.5" x14ac:dyDescent="0.25">
      <c r="A809" s="3">
        <f>TITRES_STAT!B812</f>
        <v>43486</v>
      </c>
      <c r="B809" s="6">
        <f>TITRES_STAT!D812</f>
        <v>1.78</v>
      </c>
      <c r="C809" s="2">
        <f t="shared" si="72"/>
        <v>1.8518615632452293</v>
      </c>
      <c r="D809" s="2">
        <f t="shared" si="74"/>
        <v>1.8286177177297949</v>
      </c>
      <c r="E809" s="2">
        <f t="shared" si="73"/>
        <v>2.3243845515434458E-2</v>
      </c>
      <c r="F809" s="2">
        <f t="shared" si="77"/>
        <v>2.8782952793563958E-2</v>
      </c>
      <c r="G809" s="2">
        <f t="shared" si="75"/>
        <v>-5.5391072781295E-3</v>
      </c>
      <c r="H809" s="2" t="str">
        <f t="shared" si="76"/>
        <v>Hold</v>
      </c>
    </row>
    <row r="810" spans="1:8" ht="13.5" x14ac:dyDescent="0.25">
      <c r="A810" s="3">
        <f>TITRES_STAT!B813</f>
        <v>43487</v>
      </c>
      <c r="B810" s="6">
        <f>TITRES_STAT!D813</f>
        <v>1.77</v>
      </c>
      <c r="C810" s="2">
        <f t="shared" si="72"/>
        <v>1.8408059381305786</v>
      </c>
      <c r="D810" s="2">
        <f t="shared" si="74"/>
        <v>1.824275664564625</v>
      </c>
      <c r="E810" s="2">
        <f t="shared" si="73"/>
        <v>1.6530273565953602E-2</v>
      </c>
      <c r="F810" s="2">
        <f t="shared" si="77"/>
        <v>2.6332416948041889E-2</v>
      </c>
      <c r="G810" s="2">
        <f t="shared" si="75"/>
        <v>-9.8021433820882874E-3</v>
      </c>
      <c r="H810" s="2" t="str">
        <f t="shared" si="76"/>
        <v>Hold</v>
      </c>
    </row>
    <row r="811" spans="1:8" ht="13.5" x14ac:dyDescent="0.25">
      <c r="A811" s="3">
        <f>TITRES_STAT!B814</f>
        <v>43488</v>
      </c>
      <c r="B811" s="6">
        <f>TITRES_STAT!D814</f>
        <v>1.77</v>
      </c>
      <c r="C811" s="2">
        <f t="shared" si="72"/>
        <v>1.8314511784181819</v>
      </c>
      <c r="D811" s="2">
        <f t="shared" si="74"/>
        <v>1.8202552449672453</v>
      </c>
      <c r="E811" s="2">
        <f t="shared" si="73"/>
        <v>1.1195933450936613E-2</v>
      </c>
      <c r="F811" s="2">
        <f t="shared" si="77"/>
        <v>2.3305120248620834E-2</v>
      </c>
      <c r="G811" s="2">
        <f t="shared" si="75"/>
        <v>-1.2109186797684222E-2</v>
      </c>
      <c r="H811" s="2" t="str">
        <f t="shared" si="76"/>
        <v>Hold</v>
      </c>
    </row>
    <row r="812" spans="1:8" ht="13.5" x14ac:dyDescent="0.25">
      <c r="A812" s="3">
        <f>TITRES_STAT!B815</f>
        <v>43489</v>
      </c>
      <c r="B812" s="6">
        <f>TITRES_STAT!D815</f>
        <v>1.75</v>
      </c>
      <c r="C812" s="2">
        <f t="shared" si="72"/>
        <v>1.8281509971230772</v>
      </c>
      <c r="D812" s="2">
        <f t="shared" si="74"/>
        <v>1.8150511527474493</v>
      </c>
      <c r="E812" s="2">
        <f t="shared" si="73"/>
        <v>1.3099844375627834E-2</v>
      </c>
      <c r="F812" s="2">
        <f t="shared" si="77"/>
        <v>2.1264065074022235E-2</v>
      </c>
      <c r="G812" s="2">
        <f t="shared" si="75"/>
        <v>-8.1642206983944011E-3</v>
      </c>
      <c r="H812" s="2" t="str">
        <f t="shared" si="76"/>
        <v>Hold</v>
      </c>
    </row>
    <row r="813" spans="1:8" ht="13.5" x14ac:dyDescent="0.25">
      <c r="A813" s="3">
        <f>TITRES_STAT!B816</f>
        <v>43490</v>
      </c>
      <c r="B813" s="6">
        <f>TITRES_STAT!D816</f>
        <v>1.81</v>
      </c>
      <c r="C813" s="2">
        <f t="shared" si="72"/>
        <v>1.8253585360272191</v>
      </c>
      <c r="D813" s="2">
        <f t="shared" si="74"/>
        <v>1.8146769932846754</v>
      </c>
      <c r="E813" s="2">
        <f t="shared" si="73"/>
        <v>1.0681542742543737E-2</v>
      </c>
      <c r="F813" s="2">
        <f t="shared" si="77"/>
        <v>1.9147560607726537E-2</v>
      </c>
      <c r="G813" s="2">
        <f t="shared" si="75"/>
        <v>-8.4660178651827997E-3</v>
      </c>
      <c r="H813" s="2" t="str">
        <f t="shared" si="76"/>
        <v>Hold</v>
      </c>
    </row>
    <row r="814" spans="1:8" ht="13.5" x14ac:dyDescent="0.25">
      <c r="A814" s="3">
        <f>TITRES_STAT!B817</f>
        <v>43493</v>
      </c>
      <c r="B814" s="6">
        <f>TITRES_STAT!D817</f>
        <v>1.81</v>
      </c>
      <c r="C814" s="2">
        <f t="shared" si="72"/>
        <v>1.8183802997153393</v>
      </c>
      <c r="D814" s="2">
        <f t="shared" si="74"/>
        <v>1.8143305493376622</v>
      </c>
      <c r="E814" s="2">
        <f t="shared" si="73"/>
        <v>4.0497503776770749E-3</v>
      </c>
      <c r="F814" s="2">
        <f t="shared" si="77"/>
        <v>1.6127998561716643E-2</v>
      </c>
      <c r="G814" s="2">
        <f t="shared" si="75"/>
        <v>-1.2078248184039568E-2</v>
      </c>
      <c r="H814" s="2" t="str">
        <f t="shared" si="76"/>
        <v>Hold</v>
      </c>
    </row>
    <row r="815" spans="1:8" ht="13.5" x14ac:dyDescent="0.25">
      <c r="A815" s="3">
        <f>TITRES_STAT!B818</f>
        <v>43494</v>
      </c>
      <c r="B815" s="6">
        <f>TITRES_STAT!D818</f>
        <v>1.81</v>
      </c>
      <c r="C815" s="2">
        <f t="shared" si="72"/>
        <v>1.8170910228360564</v>
      </c>
      <c r="D815" s="2">
        <f t="shared" si="74"/>
        <v>1.8140097679052427</v>
      </c>
      <c r="E815" s="2">
        <f t="shared" si="73"/>
        <v>3.0812549308136816E-3</v>
      </c>
      <c r="F815" s="2">
        <f t="shared" si="77"/>
        <v>1.3518649835536052E-2</v>
      </c>
      <c r="G815" s="2">
        <f t="shared" si="75"/>
        <v>-1.0437394904722371E-2</v>
      </c>
      <c r="H815" s="2" t="str">
        <f t="shared" si="76"/>
        <v>Hold</v>
      </c>
    </row>
    <row r="816" spans="1:8" ht="13.5" x14ac:dyDescent="0.25">
      <c r="A816" s="3">
        <f>TITRES_STAT!B819</f>
        <v>43495</v>
      </c>
      <c r="B816" s="6">
        <f>TITRES_STAT!D819</f>
        <v>1.81</v>
      </c>
      <c r="C816" s="2">
        <f t="shared" si="72"/>
        <v>1.8098462500920478</v>
      </c>
      <c r="D816" s="2">
        <f t="shared" si="74"/>
        <v>1.8137127480604098</v>
      </c>
      <c r="E816" s="2">
        <f t="shared" si="73"/>
        <v>-3.866497968362026E-3</v>
      </c>
      <c r="F816" s="2">
        <f t="shared" si="77"/>
        <v>1.0041620274756437E-2</v>
      </c>
      <c r="G816" s="2">
        <f t="shared" si="75"/>
        <v>-1.3908118243118463E-2</v>
      </c>
      <c r="H816" s="2" t="str">
        <f t="shared" si="76"/>
        <v>Hold</v>
      </c>
    </row>
    <row r="817" spans="1:8" ht="13.5" x14ac:dyDescent="0.25">
      <c r="A817" s="3">
        <f>TITRES_STAT!B820</f>
        <v>43496</v>
      </c>
      <c r="B817" s="6">
        <f>TITRES_STAT!D820</f>
        <v>1.81</v>
      </c>
      <c r="C817" s="2">
        <f t="shared" si="72"/>
        <v>1.8037160577701943</v>
      </c>
      <c r="D817" s="2">
        <f t="shared" si="74"/>
        <v>1.8134377296855646</v>
      </c>
      <c r="E817" s="2">
        <f t="shared" si="73"/>
        <v>-9.7216719153703224E-3</v>
      </c>
      <c r="F817" s="2">
        <f t="shared" si="77"/>
        <v>6.0889618367310858E-3</v>
      </c>
      <c r="G817" s="2">
        <f t="shared" si="75"/>
        <v>-1.5810633752101406E-2</v>
      </c>
      <c r="H817" s="2" t="str">
        <f t="shared" si="76"/>
        <v>Hold</v>
      </c>
    </row>
    <row r="818" spans="1:8" ht="13.5" x14ac:dyDescent="0.25">
      <c r="A818" s="3">
        <f>TITRES_STAT!B821</f>
        <v>43497</v>
      </c>
      <c r="B818" s="6">
        <f>TITRES_STAT!D821</f>
        <v>1.73</v>
      </c>
      <c r="C818" s="2">
        <f t="shared" si="72"/>
        <v>1.8046828181132413</v>
      </c>
      <c r="D818" s="2">
        <f t="shared" si="74"/>
        <v>1.8072571571162634</v>
      </c>
      <c r="E818" s="2">
        <f t="shared" si="73"/>
        <v>-2.5743390030221747E-3</v>
      </c>
      <c r="F818" s="2">
        <f t="shared" si="77"/>
        <v>4.3563016687804346E-3</v>
      </c>
      <c r="G818" s="2">
        <f t="shared" si="75"/>
        <v>-6.9306406718026093E-3</v>
      </c>
      <c r="H818" s="2" t="str">
        <f t="shared" si="76"/>
        <v>Hold</v>
      </c>
    </row>
    <row r="819" spans="1:8" ht="13.5" x14ac:dyDescent="0.25">
      <c r="A819" s="3">
        <f>TITRES_STAT!B822</f>
        <v>43500</v>
      </c>
      <c r="B819" s="6">
        <f>TITRES_STAT!D822</f>
        <v>1.73</v>
      </c>
      <c r="C819" s="2">
        <f t="shared" si="72"/>
        <v>1.8008854614804348</v>
      </c>
      <c r="D819" s="2">
        <f t="shared" si="74"/>
        <v>1.801534404737281</v>
      </c>
      <c r="E819" s="2">
        <f t="shared" si="73"/>
        <v>-6.4894325684616838E-4</v>
      </c>
      <c r="F819" s="2">
        <f t="shared" si="77"/>
        <v>3.3552526836551143E-3</v>
      </c>
      <c r="G819" s="2">
        <f t="shared" si="75"/>
        <v>-4.0041959405012831E-3</v>
      </c>
      <c r="H819" s="2" t="str">
        <f t="shared" si="76"/>
        <v>Hold</v>
      </c>
    </row>
    <row r="820" spans="1:8" ht="13.5" x14ac:dyDescent="0.25">
      <c r="A820" s="3">
        <f>TITRES_STAT!B823</f>
        <v>43501</v>
      </c>
      <c r="B820" s="6">
        <f>TITRES_STAT!D823</f>
        <v>1.73</v>
      </c>
      <c r="C820" s="2">
        <f t="shared" si="72"/>
        <v>1.7961338520219063</v>
      </c>
      <c r="D820" s="2">
        <f t="shared" si="74"/>
        <v>1.7962355599419269</v>
      </c>
      <c r="E820" s="2">
        <f t="shared" si="73"/>
        <v>-1.0170792002051066E-4</v>
      </c>
      <c r="F820" s="2">
        <f t="shared" si="77"/>
        <v>2.6638605629199894E-3</v>
      </c>
      <c r="G820" s="2">
        <f t="shared" si="75"/>
        <v>-2.7655684829405E-3</v>
      </c>
      <c r="H820" s="2" t="str">
        <f t="shared" si="76"/>
        <v>Hold</v>
      </c>
    </row>
    <row r="821" spans="1:8" ht="13.5" x14ac:dyDescent="0.25">
      <c r="A821" s="3">
        <f>TITRES_STAT!B824</f>
        <v>43502</v>
      </c>
      <c r="B821" s="6">
        <f>TITRES_STAT!D824</f>
        <v>1.73</v>
      </c>
      <c r="C821" s="2">
        <f t="shared" si="72"/>
        <v>1.7921132594031515</v>
      </c>
      <c r="D821" s="2">
        <f t="shared" si="74"/>
        <v>1.7913292221684507</v>
      </c>
      <c r="E821" s="2">
        <f t="shared" si="73"/>
        <v>7.8403723470077402E-4</v>
      </c>
      <c r="F821" s="2">
        <f t="shared" si="77"/>
        <v>2.2878958972761465E-3</v>
      </c>
      <c r="G821" s="2">
        <f t="shared" si="75"/>
        <v>-1.5038586625753724E-3</v>
      </c>
      <c r="H821" s="2" t="str">
        <f t="shared" si="76"/>
        <v>Hold</v>
      </c>
    </row>
    <row r="822" spans="1:8" ht="13.5" x14ac:dyDescent="0.25">
      <c r="A822" s="3">
        <f>TITRES_STAT!B825</f>
        <v>43503</v>
      </c>
      <c r="B822" s="6">
        <f>TITRES_STAT!D825</f>
        <v>1.68</v>
      </c>
      <c r="C822" s="2">
        <f t="shared" si="72"/>
        <v>1.7856342964180514</v>
      </c>
      <c r="D822" s="2">
        <f t="shared" si="74"/>
        <v>1.7830826131189357</v>
      </c>
      <c r="E822" s="2">
        <f t="shared" si="73"/>
        <v>2.5516832991157035E-3</v>
      </c>
      <c r="F822" s="2">
        <f t="shared" si="77"/>
        <v>2.3406533776440582E-3</v>
      </c>
      <c r="G822" s="2">
        <f t="shared" si="75"/>
        <v>2.1102992147164525E-4</v>
      </c>
      <c r="H822" s="2" t="str">
        <f t="shared" si="76"/>
        <v>Sell</v>
      </c>
    </row>
    <row r="823" spans="1:8" ht="13.5" x14ac:dyDescent="0.25">
      <c r="A823" s="3">
        <f>TITRES_STAT!B826</f>
        <v>43504</v>
      </c>
      <c r="B823" s="6">
        <f>TITRES_STAT!D826</f>
        <v>1.68</v>
      </c>
      <c r="C823" s="2">
        <f t="shared" si="72"/>
        <v>1.7893828661998896</v>
      </c>
      <c r="D823" s="2">
        <f t="shared" si="74"/>
        <v>1.7754468639990144</v>
      </c>
      <c r="E823" s="2">
        <f t="shared" si="73"/>
        <v>1.3936002200875208E-2</v>
      </c>
      <c r="F823" s="2">
        <f t="shared" si="77"/>
        <v>4.6597231422902882E-3</v>
      </c>
      <c r="G823" s="2">
        <f t="shared" si="75"/>
        <v>9.27627905858492E-3</v>
      </c>
      <c r="H823" s="2" t="str">
        <f t="shared" si="76"/>
        <v>Sell</v>
      </c>
    </row>
    <row r="824" spans="1:8" ht="13.5" x14ac:dyDescent="0.25">
      <c r="A824" s="3">
        <f>TITRES_STAT!B827</f>
        <v>43507</v>
      </c>
      <c r="B824" s="6">
        <f>TITRES_STAT!D827</f>
        <v>1.68</v>
      </c>
      <c r="C824" s="2">
        <f t="shared" si="72"/>
        <v>1.7925547329383682</v>
      </c>
      <c r="D824" s="2">
        <f t="shared" si="74"/>
        <v>1.7683767259250132</v>
      </c>
      <c r="E824" s="2">
        <f t="shared" si="73"/>
        <v>2.4178007013355041E-2</v>
      </c>
      <c r="F824" s="2">
        <f t="shared" si="77"/>
        <v>8.5633799165032391E-3</v>
      </c>
      <c r="G824" s="2">
        <f t="shared" si="75"/>
        <v>1.5614627096851802E-2</v>
      </c>
      <c r="H824" s="2" t="str">
        <f t="shared" si="76"/>
        <v>Sell</v>
      </c>
    </row>
    <row r="825" spans="1:8" ht="13.5" x14ac:dyDescent="0.25">
      <c r="A825" s="3">
        <f>TITRES_STAT!B828</f>
        <v>43508</v>
      </c>
      <c r="B825" s="6">
        <f>TITRES_STAT!D828</f>
        <v>1.68</v>
      </c>
      <c r="C825" s="2">
        <f t="shared" si="72"/>
        <v>1.7952386201786192</v>
      </c>
      <c r="D825" s="2">
        <f t="shared" si="74"/>
        <v>1.7618303017824195</v>
      </c>
      <c r="E825" s="2">
        <f t="shared" si="73"/>
        <v>3.3408318396199732E-2</v>
      </c>
      <c r="F825" s="2">
        <f t="shared" si="77"/>
        <v>1.3532367612442538E-2</v>
      </c>
      <c r="G825" s="2">
        <f t="shared" si="75"/>
        <v>1.9875950783757194E-2</v>
      </c>
      <c r="H825" s="2" t="str">
        <f t="shared" si="76"/>
        <v>Sell</v>
      </c>
    </row>
    <row r="826" spans="1:8" ht="13.5" x14ac:dyDescent="0.25">
      <c r="A826" s="3">
        <f>TITRES_STAT!B829</f>
        <v>43509</v>
      </c>
      <c r="B826" s="6">
        <f>TITRES_STAT!D829</f>
        <v>1.68</v>
      </c>
      <c r="C826" s="2">
        <f t="shared" si="72"/>
        <v>1.7975096016896011</v>
      </c>
      <c r="D826" s="2">
        <f t="shared" si="74"/>
        <v>1.7557687979466847</v>
      </c>
      <c r="E826" s="2">
        <f t="shared" si="73"/>
        <v>4.1740803742916333E-2</v>
      </c>
      <c r="F826" s="2">
        <f t="shared" si="77"/>
        <v>1.9174054838537298E-2</v>
      </c>
      <c r="G826" s="2">
        <f t="shared" si="75"/>
        <v>2.2566748904379035E-2</v>
      </c>
      <c r="H826" s="2" t="str">
        <f t="shared" si="76"/>
        <v>Sell</v>
      </c>
    </row>
    <row r="827" spans="1:8" ht="13.5" x14ac:dyDescent="0.25">
      <c r="A827" s="3">
        <f>TITRES_STAT!B830</f>
        <v>43510</v>
      </c>
      <c r="B827" s="6">
        <f>TITRES_STAT!D830</f>
        <v>1.75</v>
      </c>
      <c r="C827" s="2">
        <f t="shared" si="72"/>
        <v>1.7994312014296625</v>
      </c>
      <c r="D827" s="2">
        <f t="shared" si="74"/>
        <v>1.7553414795802635</v>
      </c>
      <c r="E827" s="2">
        <f t="shared" si="73"/>
        <v>4.4089721849398966E-2</v>
      </c>
      <c r="F827" s="2">
        <f t="shared" si="77"/>
        <v>2.4157188240709632E-2</v>
      </c>
      <c r="G827" s="2">
        <f t="shared" si="75"/>
        <v>1.9932533608689334E-2</v>
      </c>
      <c r="H827" s="2" t="str">
        <f t="shared" si="76"/>
        <v>Sell</v>
      </c>
    </row>
    <row r="828" spans="1:8" ht="13.5" x14ac:dyDescent="0.25">
      <c r="A828" s="3">
        <f>TITRES_STAT!B831</f>
        <v>43511</v>
      </c>
      <c r="B828" s="6">
        <f>TITRES_STAT!D831</f>
        <v>1.7</v>
      </c>
      <c r="C828" s="2">
        <f t="shared" si="72"/>
        <v>1.7887494781327913</v>
      </c>
      <c r="D828" s="2">
        <f t="shared" si="74"/>
        <v>1.7512421107224663</v>
      </c>
      <c r="E828" s="2">
        <f t="shared" si="73"/>
        <v>3.750736741032501E-2</v>
      </c>
      <c r="F828" s="2">
        <f t="shared" si="77"/>
        <v>2.6827224074632706E-2</v>
      </c>
      <c r="G828" s="2">
        <f t="shared" si="75"/>
        <v>1.0680143335692303E-2</v>
      </c>
      <c r="H828" s="2" t="str">
        <f t="shared" si="76"/>
        <v>Sell</v>
      </c>
    </row>
    <row r="829" spans="1:8" ht="13.5" x14ac:dyDescent="0.25">
      <c r="A829" s="3">
        <f>TITRES_STAT!B832</f>
        <v>43514</v>
      </c>
      <c r="B829" s="6">
        <f>TITRES_STAT!D832</f>
        <v>1.69</v>
      </c>
      <c r="C829" s="2">
        <f t="shared" si="72"/>
        <v>1.7797110968815926</v>
      </c>
      <c r="D829" s="2">
        <f t="shared" si="74"/>
        <v>1.7467056580763578</v>
      </c>
      <c r="E829" s="2">
        <f t="shared" si="73"/>
        <v>3.3005438805234766E-2</v>
      </c>
      <c r="F829" s="2">
        <f t="shared" si="77"/>
        <v>2.806286702075312E-2</v>
      </c>
      <c r="G829" s="2">
        <f t="shared" si="75"/>
        <v>4.9425717844816461E-3</v>
      </c>
      <c r="H829" s="2" t="str">
        <f t="shared" si="76"/>
        <v>Sell</v>
      </c>
    </row>
    <row r="830" spans="1:8" ht="13.5" x14ac:dyDescent="0.25">
      <c r="A830" s="3">
        <f>TITRES_STAT!B833</f>
        <v>43515</v>
      </c>
      <c r="B830" s="6">
        <f>TITRES_STAT!D833</f>
        <v>1.69</v>
      </c>
      <c r="C830" s="2">
        <f t="shared" si="72"/>
        <v>1.7720632358228861</v>
      </c>
      <c r="D830" s="2">
        <f t="shared" si="74"/>
        <v>1.7425052389595908</v>
      </c>
      <c r="E830" s="2">
        <f t="shared" si="73"/>
        <v>2.9557996863295299E-2</v>
      </c>
      <c r="F830" s="2">
        <f t="shared" si="77"/>
        <v>2.8361892989261558E-2</v>
      </c>
      <c r="G830" s="2">
        <f t="shared" si="75"/>
        <v>1.1961038740337417E-3</v>
      </c>
      <c r="H830" s="2" t="str">
        <f t="shared" si="76"/>
        <v>Sell</v>
      </c>
    </row>
    <row r="831" spans="1:8" ht="13.5" x14ac:dyDescent="0.25">
      <c r="A831" s="3">
        <f>TITRES_STAT!B834</f>
        <v>43516</v>
      </c>
      <c r="B831" s="6">
        <f>TITRES_STAT!D834</f>
        <v>1.69</v>
      </c>
      <c r="C831" s="2">
        <f t="shared" si="72"/>
        <v>1.7655919687732113</v>
      </c>
      <c r="D831" s="2">
        <f t="shared" si="74"/>
        <v>1.7386159619996211</v>
      </c>
      <c r="E831" s="2">
        <f t="shared" si="73"/>
        <v>2.6976006773590244E-2</v>
      </c>
      <c r="F831" s="2">
        <f t="shared" si="77"/>
        <v>2.8084715746127295E-2</v>
      </c>
      <c r="G831" s="2">
        <f t="shared" si="75"/>
        <v>-1.1087089725370508E-3</v>
      </c>
      <c r="H831" s="2" t="str">
        <f t="shared" si="76"/>
        <v>Hold</v>
      </c>
    </row>
    <row r="832" spans="1:8" ht="13.5" x14ac:dyDescent="0.25">
      <c r="A832" s="3">
        <f>TITRES_STAT!B835</f>
        <v>43517</v>
      </c>
      <c r="B832" s="6">
        <f>TITRES_STAT!D835</f>
        <v>1.65</v>
      </c>
      <c r="C832" s="2">
        <f t="shared" si="72"/>
        <v>1.7524239735773328</v>
      </c>
      <c r="D832" s="2">
        <f t="shared" si="74"/>
        <v>1.7320518166663159</v>
      </c>
      <c r="E832" s="2">
        <f t="shared" si="73"/>
        <v>2.0372156911016903E-2</v>
      </c>
      <c r="F832" s="2">
        <f t="shared" si="77"/>
        <v>2.6542203979105217E-2</v>
      </c>
      <c r="G832" s="2">
        <f t="shared" si="75"/>
        <v>-6.1700470680883142E-3</v>
      </c>
      <c r="H832" s="2" t="str">
        <f t="shared" si="76"/>
        <v>Hold</v>
      </c>
    </row>
    <row r="833" spans="1:8" ht="13.5" x14ac:dyDescent="0.25">
      <c r="A833" s="3">
        <f>TITRES_STAT!B836</f>
        <v>43518</v>
      </c>
      <c r="B833" s="6">
        <f>TITRES_STAT!D836</f>
        <v>1.65</v>
      </c>
      <c r="C833" s="2">
        <f t="shared" si="72"/>
        <v>1.7412818237962047</v>
      </c>
      <c r="D833" s="2">
        <f t="shared" si="74"/>
        <v>1.725973904320663</v>
      </c>
      <c r="E833" s="2">
        <f t="shared" si="73"/>
        <v>1.5307919475541665E-2</v>
      </c>
      <c r="F833" s="2">
        <f t="shared" si="77"/>
        <v>2.429534707839251E-2</v>
      </c>
      <c r="G833" s="2">
        <f t="shared" si="75"/>
        <v>-8.9874276028508449E-3</v>
      </c>
      <c r="H833" s="2" t="str">
        <f t="shared" si="76"/>
        <v>Hold</v>
      </c>
    </row>
    <row r="834" spans="1:8" ht="13.5" x14ac:dyDescent="0.25">
      <c r="A834" s="3">
        <f>TITRES_STAT!B837</f>
        <v>43521</v>
      </c>
      <c r="B834" s="6">
        <f>TITRES_STAT!D837</f>
        <v>1.65</v>
      </c>
      <c r="C834" s="2">
        <f t="shared" si="72"/>
        <v>1.731853850904481</v>
      </c>
      <c r="D834" s="2">
        <f t="shared" si="74"/>
        <v>1.7203462077043177</v>
      </c>
      <c r="E834" s="2">
        <f t="shared" si="73"/>
        <v>1.1507643200163287E-2</v>
      </c>
      <c r="F834" s="2">
        <f t="shared" si="77"/>
        <v>2.1737806302746666E-2</v>
      </c>
      <c r="G834" s="2">
        <f t="shared" si="75"/>
        <v>-1.023016310258338E-2</v>
      </c>
      <c r="H834" s="2" t="str">
        <f t="shared" si="76"/>
        <v>Hold</v>
      </c>
    </row>
    <row r="835" spans="1:8" ht="13.5" x14ac:dyDescent="0.25">
      <c r="A835" s="3">
        <f>TITRES_STAT!B838</f>
        <v>43522</v>
      </c>
      <c r="B835" s="6">
        <f>TITRES_STAT!D838</f>
        <v>1.65</v>
      </c>
      <c r="C835" s="2">
        <f t="shared" si="72"/>
        <v>1.7238763353807147</v>
      </c>
      <c r="D835" s="2">
        <f t="shared" si="74"/>
        <v>1.7151353775039979</v>
      </c>
      <c r="E835" s="2">
        <f t="shared" si="73"/>
        <v>8.7409578767168039E-3</v>
      </c>
      <c r="F835" s="2">
        <f t="shared" si="77"/>
        <v>1.9138436617540694E-2</v>
      </c>
      <c r="G835" s="2">
        <f t="shared" si="75"/>
        <v>-1.039747874082389E-2</v>
      </c>
      <c r="H835" s="2" t="str">
        <f t="shared" si="76"/>
        <v>Hold</v>
      </c>
    </row>
    <row r="836" spans="1:8" ht="13.5" x14ac:dyDescent="0.25">
      <c r="A836" s="3">
        <f>TITRES_STAT!B839</f>
        <v>43523</v>
      </c>
      <c r="B836" s="6">
        <f>TITRES_STAT!D839</f>
        <v>1.69</v>
      </c>
      <c r="C836" s="2">
        <f t="shared" si="72"/>
        <v>1.7171261299375278</v>
      </c>
      <c r="D836" s="2">
        <f t="shared" si="74"/>
        <v>1.713273497688887</v>
      </c>
      <c r="E836" s="2">
        <f t="shared" si="73"/>
        <v>3.8526322486407416E-3</v>
      </c>
      <c r="F836" s="2">
        <f t="shared" si="77"/>
        <v>1.6081275743760705E-2</v>
      </c>
      <c r="G836" s="2">
        <f t="shared" si="75"/>
        <v>-1.2228643495119963E-2</v>
      </c>
      <c r="H836" s="2" t="str">
        <f t="shared" si="76"/>
        <v>Hold</v>
      </c>
    </row>
    <row r="837" spans="1:8" ht="13.5" x14ac:dyDescent="0.25">
      <c r="A837" s="3">
        <f>TITRES_STAT!B840</f>
        <v>43524</v>
      </c>
      <c r="B837" s="6">
        <f>TITRES_STAT!D840</f>
        <v>1.65</v>
      </c>
      <c r="C837" s="2">
        <f t="shared" si="72"/>
        <v>1.7221836484086772</v>
      </c>
      <c r="D837" s="2">
        <f t="shared" si="74"/>
        <v>1.7085865719341546</v>
      </c>
      <c r="E837" s="2">
        <f t="shared" si="73"/>
        <v>1.3597076474522574E-2</v>
      </c>
      <c r="F837" s="2">
        <f t="shared" si="77"/>
        <v>1.558443588991308E-2</v>
      </c>
      <c r="G837" s="2">
        <f t="shared" si="75"/>
        <v>-1.987359415390506E-3</v>
      </c>
      <c r="H837" s="2" t="str">
        <f t="shared" si="76"/>
        <v>Hold</v>
      </c>
    </row>
    <row r="838" spans="1:8" ht="13.5" x14ac:dyDescent="0.25">
      <c r="A838" s="3">
        <f>TITRES_STAT!B841</f>
        <v>43525</v>
      </c>
      <c r="B838" s="6">
        <f>TITRES_STAT!D841</f>
        <v>1.65</v>
      </c>
      <c r="C838" s="2">
        <f t="shared" si="72"/>
        <v>1.7187707794227267</v>
      </c>
      <c r="D838" s="2">
        <f t="shared" si="74"/>
        <v>1.7042468258649581</v>
      </c>
      <c r="E838" s="2">
        <f t="shared" si="73"/>
        <v>1.4523953557768587E-2</v>
      </c>
      <c r="F838" s="2">
        <f t="shared" si="77"/>
        <v>1.5372339423484182E-2</v>
      </c>
      <c r="G838" s="2">
        <f t="shared" si="75"/>
        <v>-8.4838586571559481E-4</v>
      </c>
      <c r="H838" s="2" t="str">
        <f t="shared" si="76"/>
        <v>Hold</v>
      </c>
    </row>
    <row r="839" spans="1:8" ht="13.5" x14ac:dyDescent="0.25">
      <c r="A839" s="3">
        <f>TITRES_STAT!B842</f>
        <v>43528</v>
      </c>
      <c r="B839" s="6">
        <f>TITRES_STAT!D842</f>
        <v>1.61</v>
      </c>
      <c r="C839" s="2">
        <f t="shared" si="72"/>
        <v>1.7143445056653841</v>
      </c>
      <c r="D839" s="2">
        <f t="shared" si="74"/>
        <v>1.6972655795045908</v>
      </c>
      <c r="E839" s="2">
        <f t="shared" si="73"/>
        <v>1.7078926160793317E-2</v>
      </c>
      <c r="F839" s="2">
        <f t="shared" si="77"/>
        <v>1.5713656770946011E-2</v>
      </c>
      <c r="G839" s="2">
        <f t="shared" si="75"/>
        <v>1.365269389847306E-3</v>
      </c>
      <c r="H839" s="2" t="str">
        <f t="shared" si="76"/>
        <v>Sell</v>
      </c>
    </row>
    <row r="840" spans="1:8" ht="13.5" x14ac:dyDescent="0.25">
      <c r="A840" s="3">
        <f>TITRES_STAT!B843</f>
        <v>43529</v>
      </c>
      <c r="B840" s="6">
        <f>TITRES_STAT!D843</f>
        <v>1.61</v>
      </c>
      <c r="C840" s="2">
        <f t="shared" si="72"/>
        <v>1.7105991971014789</v>
      </c>
      <c r="D840" s="2">
        <f t="shared" si="74"/>
        <v>1.6908014625042507</v>
      </c>
      <c r="E840" s="2">
        <f t="shared" si="73"/>
        <v>1.9797734597228223E-2</v>
      </c>
      <c r="F840" s="2">
        <f t="shared" si="77"/>
        <v>1.6530472336202456E-2</v>
      </c>
      <c r="G840" s="2">
        <f t="shared" si="75"/>
        <v>3.2672622610257669E-3</v>
      </c>
      <c r="H840" s="2" t="str">
        <f t="shared" si="76"/>
        <v>Sell</v>
      </c>
    </row>
    <row r="841" spans="1:8" ht="13.5" x14ac:dyDescent="0.25">
      <c r="A841" s="3">
        <f>TITRES_STAT!B844</f>
        <v>43530</v>
      </c>
      <c r="B841" s="6">
        <f>TITRES_STAT!D844</f>
        <v>1.61</v>
      </c>
      <c r="C841" s="2">
        <f t="shared" si="72"/>
        <v>1.7074300898550976</v>
      </c>
      <c r="D841" s="2">
        <f t="shared" si="74"/>
        <v>1.6848161689854173</v>
      </c>
      <c r="E841" s="2">
        <f t="shared" si="73"/>
        <v>2.2613920869680282E-2</v>
      </c>
      <c r="F841" s="2">
        <f t="shared" si="77"/>
        <v>1.7747162042898022E-2</v>
      </c>
      <c r="G841" s="2">
        <f t="shared" si="75"/>
        <v>4.8667588267822595E-3</v>
      </c>
      <c r="H841" s="2" t="str">
        <f t="shared" si="76"/>
        <v>Sell</v>
      </c>
    </row>
    <row r="842" spans="1:8" ht="13.5" x14ac:dyDescent="0.25">
      <c r="A842" s="3">
        <f>TITRES_STAT!B845</f>
        <v>43531</v>
      </c>
      <c r="B842" s="6">
        <f>TITRES_STAT!D845</f>
        <v>1.61</v>
      </c>
      <c r="C842" s="2">
        <f t="shared" si="72"/>
        <v>1.6985946914158518</v>
      </c>
      <c r="D842" s="2">
        <f t="shared" si="74"/>
        <v>1.6792742305420529</v>
      </c>
      <c r="E842" s="2">
        <f t="shared" si="73"/>
        <v>1.9320460873798906E-2</v>
      </c>
      <c r="F842" s="2">
        <f t="shared" si="77"/>
        <v>1.8061821809078199E-2</v>
      </c>
      <c r="G842" s="2">
        <f t="shared" si="75"/>
        <v>1.2586390647207069E-3</v>
      </c>
      <c r="H842" s="2" t="str">
        <f t="shared" si="76"/>
        <v>Sell</v>
      </c>
    </row>
    <row r="843" spans="1:8" ht="13.5" x14ac:dyDescent="0.25">
      <c r="A843" s="3">
        <f>TITRES_STAT!B846</f>
        <v>43532</v>
      </c>
      <c r="B843" s="6">
        <f>TITRES_STAT!D846</f>
        <v>1.61</v>
      </c>
      <c r="C843" s="2">
        <f t="shared" si="72"/>
        <v>1.6911185850441823</v>
      </c>
      <c r="D843" s="2">
        <f t="shared" si="74"/>
        <v>1.6741428060574564</v>
      </c>
      <c r="E843" s="2">
        <f t="shared" si="73"/>
        <v>1.6975778986725976E-2</v>
      </c>
      <c r="F843" s="2">
        <f t="shared" si="77"/>
        <v>1.7844613244607753E-2</v>
      </c>
      <c r="G843" s="2">
        <f t="shared" si="75"/>
        <v>-8.6883425788177732E-4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6">
        <f>TITRES_STAT!D847</f>
        <v>1.61</v>
      </c>
      <c r="C844" s="2">
        <f t="shared" si="72"/>
        <v>1.684792648883539</v>
      </c>
      <c r="D844" s="2">
        <f t="shared" si="74"/>
        <v>1.6693914870902373</v>
      </c>
      <c r="E844" s="2">
        <f t="shared" si="73"/>
        <v>1.5401161793301643E-2</v>
      </c>
      <c r="F844" s="2">
        <f t="shared" si="77"/>
        <v>1.7355922954346532E-2</v>
      </c>
      <c r="G844" s="2">
        <f t="shared" si="75"/>
        <v>-1.9547611610448885E-3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6">
        <f>TITRES_STAT!D848</f>
        <v>1.61</v>
      </c>
      <c r="C845" s="2">
        <f t="shared" si="72"/>
        <v>1.6794399336706869</v>
      </c>
      <c r="D845" s="2">
        <f t="shared" si="74"/>
        <v>1.6649921176761455</v>
      </c>
      <c r="E845" s="2">
        <f t="shared" si="73"/>
        <v>1.4447815994541369E-2</v>
      </c>
      <c r="F845" s="2">
        <f t="shared" si="77"/>
        <v>1.6774301562385501E-2</v>
      </c>
      <c r="G845" s="2">
        <f t="shared" si="75"/>
        <v>-2.3264855678441325E-3</v>
      </c>
      <c r="H845" s="2" t="str">
        <f t="shared" si="76"/>
        <v>Hold</v>
      </c>
    </row>
    <row r="846" spans="1:8" ht="13.5" x14ac:dyDescent="0.25">
      <c r="A846" s="3">
        <f>TITRES_STAT!B849</f>
        <v>43537</v>
      </c>
      <c r="B846" s="6">
        <f>TITRES_STAT!D849</f>
        <v>1.61</v>
      </c>
      <c r="C846" s="2">
        <f t="shared" si="72"/>
        <v>1.6810645592598119</v>
      </c>
      <c r="D846" s="2">
        <f t="shared" si="74"/>
        <v>1.6609186274779124</v>
      </c>
      <c r="E846" s="2">
        <f t="shared" si="73"/>
        <v>2.0145931781899495E-2</v>
      </c>
      <c r="F846" s="2">
        <f t="shared" si="77"/>
        <v>1.7448627606288302E-2</v>
      </c>
      <c r="G846" s="2">
        <f t="shared" si="75"/>
        <v>2.6973041756111933E-3</v>
      </c>
      <c r="H846" s="2" t="str">
        <f t="shared" si="76"/>
        <v>Sell</v>
      </c>
    </row>
    <row r="847" spans="1:8" ht="13.5" x14ac:dyDescent="0.25">
      <c r="A847" s="3">
        <f>TITRES_STAT!B850</f>
        <v>43538</v>
      </c>
      <c r="B847" s="6">
        <f>TITRES_STAT!D850</f>
        <v>1.61</v>
      </c>
      <c r="C847" s="2">
        <f t="shared" ref="C847:C910" si="78">$C$4*B837+C846*(1-$C$4)</f>
        <v>1.6762853962967639</v>
      </c>
      <c r="D847" s="2">
        <f t="shared" si="74"/>
        <v>1.6571468772943632</v>
      </c>
      <c r="E847" s="2">
        <f t="shared" si="73"/>
        <v>1.9138519002400711E-2</v>
      </c>
      <c r="F847" s="2">
        <f t="shared" si="77"/>
        <v>1.7786605885510787E-2</v>
      </c>
      <c r="G847" s="2">
        <f t="shared" si="75"/>
        <v>1.3519131168899245E-3</v>
      </c>
      <c r="H847" s="2" t="str">
        <f t="shared" si="76"/>
        <v>Sell</v>
      </c>
    </row>
    <row r="848" spans="1:8" ht="13.5" x14ac:dyDescent="0.25">
      <c r="A848" s="3">
        <f>TITRES_STAT!B851</f>
        <v>43539</v>
      </c>
      <c r="B848" s="6">
        <f>TITRES_STAT!D851</f>
        <v>1.61</v>
      </c>
      <c r="C848" s="2">
        <f t="shared" si="78"/>
        <v>1.6722414891741848</v>
      </c>
      <c r="D848" s="2">
        <f t="shared" si="74"/>
        <v>1.6536545160132992</v>
      </c>
      <c r="E848" s="2">
        <f t="shared" si="73"/>
        <v>1.8586973160885645E-2</v>
      </c>
      <c r="F848" s="2">
        <f t="shared" si="77"/>
        <v>1.7946679340585761E-2</v>
      </c>
      <c r="G848" s="2">
        <f t="shared" si="75"/>
        <v>6.4029382029988369E-4</v>
      </c>
      <c r="H848" s="2" t="str">
        <f t="shared" si="76"/>
        <v>Sell</v>
      </c>
    </row>
    <row r="849" spans="1:8" ht="13.5" x14ac:dyDescent="0.25">
      <c r="A849" s="3">
        <f>TITRES_STAT!B852</f>
        <v>43542</v>
      </c>
      <c r="B849" s="6">
        <f>TITRES_STAT!D852</f>
        <v>1.61</v>
      </c>
      <c r="C849" s="2">
        <f t="shared" si="78"/>
        <v>1.6626658754550794</v>
      </c>
      <c r="D849" s="2">
        <f t="shared" si="74"/>
        <v>1.6504208481604621</v>
      </c>
      <c r="E849" s="2">
        <f t="shared" si="73"/>
        <v>1.2245027294617294E-2</v>
      </c>
      <c r="F849" s="2">
        <f t="shared" si="77"/>
        <v>1.6806348931392066E-2</v>
      </c>
      <c r="G849" s="2">
        <f t="shared" si="75"/>
        <v>-4.5613216367747719E-3</v>
      </c>
      <c r="H849" s="2" t="str">
        <f t="shared" si="76"/>
        <v>Hold</v>
      </c>
    </row>
    <row r="850" spans="1:8" ht="13.5" x14ac:dyDescent="0.25">
      <c r="A850" s="3">
        <f>TITRES_STAT!B853</f>
        <v>43543</v>
      </c>
      <c r="B850" s="6">
        <f>TITRES_STAT!D853</f>
        <v>1.61</v>
      </c>
      <c r="C850" s="2">
        <f t="shared" si="78"/>
        <v>1.6545634330773749</v>
      </c>
      <c r="D850" s="2">
        <f t="shared" si="74"/>
        <v>1.647426711259687</v>
      </c>
      <c r="E850" s="2">
        <f t="shared" si="73"/>
        <v>7.1367218176878744E-3</v>
      </c>
      <c r="F850" s="2">
        <f t="shared" si="77"/>
        <v>1.487242350865123E-2</v>
      </c>
      <c r="G850" s="2">
        <f t="shared" si="75"/>
        <v>-7.7357016909633553E-3</v>
      </c>
      <c r="H850" s="2" t="str">
        <f t="shared" si="76"/>
        <v>Hold</v>
      </c>
    </row>
    <row r="851" spans="1:8" ht="13.5" x14ac:dyDescent="0.25">
      <c r="A851" s="3">
        <f>TITRES_STAT!B854</f>
        <v>43545</v>
      </c>
      <c r="B851" s="6">
        <f>TITRES_STAT!D854</f>
        <v>1.61</v>
      </c>
      <c r="C851" s="2">
        <f t="shared" si="78"/>
        <v>1.6477075202962401</v>
      </c>
      <c r="D851" s="2">
        <f t="shared" si="74"/>
        <v>1.6446543622774878</v>
      </c>
      <c r="E851" s="2">
        <f t="shared" si="73"/>
        <v>3.0531580187522778E-3</v>
      </c>
      <c r="F851" s="2">
        <f t="shared" si="77"/>
        <v>1.2508570410671441E-2</v>
      </c>
      <c r="G851" s="2">
        <f t="shared" si="75"/>
        <v>-9.4554123919191636E-3</v>
      </c>
      <c r="H851" s="2" t="str">
        <f t="shared" si="76"/>
        <v>Hold</v>
      </c>
    </row>
    <row r="852" spans="1:8" ht="13.5" x14ac:dyDescent="0.25">
      <c r="A852" s="3">
        <f>TITRES_STAT!B855</f>
        <v>43546</v>
      </c>
      <c r="B852" s="6">
        <f>TITRES_STAT!D855</f>
        <v>1.63</v>
      </c>
      <c r="C852" s="2">
        <f t="shared" si="78"/>
        <v>1.6419063633275877</v>
      </c>
      <c r="D852" s="2">
        <f t="shared" si="74"/>
        <v>1.643568853960637</v>
      </c>
      <c r="E852" s="2">
        <f t="shared" si="73"/>
        <v>-1.6624906330493516E-3</v>
      </c>
      <c r="F852" s="2">
        <f t="shared" si="77"/>
        <v>9.6743582019272831E-3</v>
      </c>
      <c r="G852" s="2">
        <f t="shared" si="75"/>
        <v>-1.1336848834976635E-2</v>
      </c>
      <c r="H852" s="2" t="str">
        <f t="shared" si="76"/>
        <v>Hold</v>
      </c>
    </row>
    <row r="853" spans="1:8" ht="13.5" x14ac:dyDescent="0.25">
      <c r="A853" s="3">
        <f>TITRES_STAT!B856</f>
        <v>43549</v>
      </c>
      <c r="B853" s="6">
        <f>TITRES_STAT!D856</f>
        <v>1.63</v>
      </c>
      <c r="C853" s="2">
        <f t="shared" si="78"/>
        <v>1.6369976920464202</v>
      </c>
      <c r="D853" s="2">
        <f t="shared" si="74"/>
        <v>1.6425637536672566</v>
      </c>
      <c r="E853" s="2">
        <f t="shared" si="73"/>
        <v>-5.5660616208363933E-3</v>
      </c>
      <c r="F853" s="2">
        <f t="shared" si="77"/>
        <v>6.6262742373745485E-3</v>
      </c>
      <c r="G853" s="2">
        <f t="shared" si="75"/>
        <v>-1.2192335858210942E-2</v>
      </c>
      <c r="H853" s="2" t="str">
        <f t="shared" si="76"/>
        <v>Hold</v>
      </c>
    </row>
    <row r="854" spans="1:8" ht="13.5" x14ac:dyDescent="0.25">
      <c r="A854" s="3">
        <f>TITRES_STAT!B857</f>
        <v>43550</v>
      </c>
      <c r="B854" s="6">
        <f>TITRES_STAT!D857</f>
        <v>1.61</v>
      </c>
      <c r="C854" s="2">
        <f t="shared" si="78"/>
        <v>1.6328442009623556</v>
      </c>
      <c r="D854" s="2">
        <f t="shared" si="74"/>
        <v>1.6401516237659783</v>
      </c>
      <c r="E854" s="2">
        <f t="shared" si="73"/>
        <v>-7.3074228036227318E-3</v>
      </c>
      <c r="F854" s="2">
        <f t="shared" si="77"/>
        <v>3.8395348291750927E-3</v>
      </c>
      <c r="G854" s="2">
        <f t="shared" si="75"/>
        <v>-1.1146957632797824E-2</v>
      </c>
      <c r="H854" s="2" t="str">
        <f t="shared" si="76"/>
        <v>Hold</v>
      </c>
    </row>
    <row r="855" spans="1:8" ht="13.5" x14ac:dyDescent="0.25">
      <c r="A855" s="3">
        <f>TITRES_STAT!B858</f>
        <v>43551</v>
      </c>
      <c r="B855" s="6">
        <f>TITRES_STAT!D858</f>
        <v>1.64</v>
      </c>
      <c r="C855" s="2">
        <f t="shared" si="78"/>
        <v>1.6293297085066085</v>
      </c>
      <c r="D855" s="2">
        <f t="shared" si="74"/>
        <v>1.6401403923759059</v>
      </c>
      <c r="E855" s="2">
        <f t="shared" si="73"/>
        <v>-1.0810683869297399E-2</v>
      </c>
      <c r="F855" s="2">
        <f t="shared" si="77"/>
        <v>9.0949108948059449E-4</v>
      </c>
      <c r="G855" s="2">
        <f t="shared" si="75"/>
        <v>-1.1720174958777994E-2</v>
      </c>
      <c r="H855" s="2" t="str">
        <f t="shared" si="76"/>
        <v>Hold</v>
      </c>
    </row>
    <row r="856" spans="1:8" ht="13.5" x14ac:dyDescent="0.25">
      <c r="A856" s="3">
        <f>TITRES_STAT!B859</f>
        <v>43552</v>
      </c>
      <c r="B856" s="6">
        <f>TITRES_STAT!D859</f>
        <v>1.64</v>
      </c>
      <c r="C856" s="2">
        <f t="shared" si="78"/>
        <v>1.6263559071978995</v>
      </c>
      <c r="D856" s="2">
        <f t="shared" si="74"/>
        <v>1.6401299929406536</v>
      </c>
      <c r="E856" s="2">
        <f t="shared" si="73"/>
        <v>-1.3774085742754183E-2</v>
      </c>
      <c r="F856" s="2">
        <f t="shared" si="77"/>
        <v>-2.0272242769663611E-3</v>
      </c>
      <c r="G856" s="2">
        <f t="shared" si="75"/>
        <v>-1.1746861465787822E-2</v>
      </c>
      <c r="H856" s="2" t="str">
        <f t="shared" si="76"/>
        <v>Hold</v>
      </c>
    </row>
    <row r="857" spans="1:8" ht="13.5" x14ac:dyDescent="0.25">
      <c r="A857" s="3">
        <f>TITRES_STAT!B860</f>
        <v>43553</v>
      </c>
      <c r="B857" s="6">
        <f>TITRES_STAT!D860</f>
        <v>1.63</v>
      </c>
      <c r="C857" s="2">
        <f t="shared" si="78"/>
        <v>1.6238396137828379</v>
      </c>
      <c r="D857" s="2">
        <f t="shared" si="74"/>
        <v>1.6393796230931978</v>
      </c>
      <c r="E857" s="2">
        <f t="shared" si="73"/>
        <v>-1.5540009310359926E-2</v>
      </c>
      <c r="F857" s="2">
        <f t="shared" si="77"/>
        <v>-4.7297812836450742E-3</v>
      </c>
      <c r="G857" s="2">
        <f t="shared" si="75"/>
        <v>-1.0810228026714851E-2</v>
      </c>
      <c r="H857" s="2" t="str">
        <f t="shared" si="76"/>
        <v>Hold</v>
      </c>
    </row>
    <row r="858" spans="1:8" ht="13.5" x14ac:dyDescent="0.25">
      <c r="A858" s="3">
        <f>TITRES_STAT!B861</f>
        <v>43556</v>
      </c>
      <c r="B858" s="6">
        <f>TITRES_STAT!D861</f>
        <v>1.63</v>
      </c>
      <c r="C858" s="2">
        <f t="shared" si="78"/>
        <v>1.621710442431632</v>
      </c>
      <c r="D858" s="2">
        <f t="shared" si="74"/>
        <v>1.6386848361974056</v>
      </c>
      <c r="E858" s="2">
        <f t="shared" si="73"/>
        <v>-1.6974393765773588E-2</v>
      </c>
      <c r="F858" s="2">
        <f t="shared" si="77"/>
        <v>-7.1787037800707769E-3</v>
      </c>
      <c r="G858" s="2">
        <f t="shared" si="75"/>
        <v>-9.7956899857028108E-3</v>
      </c>
      <c r="H858" s="2" t="str">
        <f t="shared" si="76"/>
        <v>Hold</v>
      </c>
    </row>
    <row r="859" spans="1:8" ht="13.5" x14ac:dyDescent="0.25">
      <c r="A859" s="3">
        <f>TITRES_STAT!B862</f>
        <v>43557</v>
      </c>
      <c r="B859" s="6">
        <f>TITRES_STAT!D862</f>
        <v>1.63</v>
      </c>
      <c r="C859" s="2">
        <f t="shared" si="78"/>
        <v>1.6199088359036886</v>
      </c>
      <c r="D859" s="2">
        <f t="shared" si="74"/>
        <v>1.6380415149975978</v>
      </c>
      <c r="E859" s="2">
        <f t="shared" si="73"/>
        <v>-1.8132679093909143E-2</v>
      </c>
      <c r="F859" s="2">
        <f t="shared" si="77"/>
        <v>-9.3694988428384505E-3</v>
      </c>
      <c r="G859" s="2">
        <f t="shared" si="75"/>
        <v>-8.7631802510706926E-3</v>
      </c>
      <c r="H859" s="2" t="str">
        <f t="shared" si="76"/>
        <v>Hold</v>
      </c>
    </row>
    <row r="860" spans="1:8" ht="13.5" x14ac:dyDescent="0.25">
      <c r="A860" s="3">
        <f>TITRES_STAT!B863</f>
        <v>43558</v>
      </c>
      <c r="B860" s="6">
        <f>TITRES_STAT!D863</f>
        <v>1.63</v>
      </c>
      <c r="C860" s="2">
        <f t="shared" si="78"/>
        <v>1.6183843996108134</v>
      </c>
      <c r="D860" s="2">
        <f t="shared" si="74"/>
        <v>1.637445847219998</v>
      </c>
      <c r="E860" s="2">
        <f t="shared" ref="E860:E923" si="79">C860-D860</f>
        <v>-1.9061447609184601E-2</v>
      </c>
      <c r="F860" s="2">
        <f t="shared" si="77"/>
        <v>-1.1307888596107681E-2</v>
      </c>
      <c r="G860" s="2">
        <f t="shared" si="75"/>
        <v>-7.7535590130769199E-3</v>
      </c>
      <c r="H860" s="2" t="str">
        <f t="shared" si="76"/>
        <v>Hold</v>
      </c>
    </row>
    <row r="861" spans="1:8" ht="13.5" x14ac:dyDescent="0.25">
      <c r="A861" s="3">
        <f>TITRES_STAT!B864</f>
        <v>43559</v>
      </c>
      <c r="B861" s="6">
        <f>TITRES_STAT!D864</f>
        <v>1.63</v>
      </c>
      <c r="C861" s="2">
        <f t="shared" si="78"/>
        <v>1.6170944919783805</v>
      </c>
      <c r="D861" s="2">
        <f t="shared" ref="D861:D924" si="80">$D$4*B861+(1-$D$4)*D860</f>
        <v>1.6368943029814798</v>
      </c>
      <c r="E861" s="2">
        <f t="shared" si="79"/>
        <v>-1.9799811003099244E-2</v>
      </c>
      <c r="F861" s="2">
        <f t="shared" si="77"/>
        <v>-1.3006273077505993E-2</v>
      </c>
      <c r="G861" s="2">
        <f t="shared" si="75"/>
        <v>-6.7935379255932501E-3</v>
      </c>
      <c r="H861" s="2" t="str">
        <f t="shared" si="76"/>
        <v>Hold</v>
      </c>
    </row>
    <row r="862" spans="1:8" ht="13.5" x14ac:dyDescent="0.25">
      <c r="A862" s="3">
        <f>TITRES_STAT!B865</f>
        <v>43560</v>
      </c>
      <c r="B862" s="6">
        <f>TITRES_STAT!D865</f>
        <v>1.61</v>
      </c>
      <c r="C862" s="2">
        <f t="shared" si="78"/>
        <v>1.6190799547509371</v>
      </c>
      <c r="D862" s="2">
        <f t="shared" si="80"/>
        <v>1.6349021323902591</v>
      </c>
      <c r="E862" s="2">
        <f t="shared" si="79"/>
        <v>-1.5822177639321922E-2</v>
      </c>
      <c r="F862" s="2">
        <f t="shared" si="77"/>
        <v>-1.356945398986918E-2</v>
      </c>
      <c r="G862" s="2">
        <f t="shared" si="75"/>
        <v>-2.2527236494527415E-3</v>
      </c>
      <c r="H862" s="2" t="str">
        <f t="shared" si="76"/>
        <v>Hold</v>
      </c>
    </row>
    <row r="863" spans="1:8" ht="13.5" x14ac:dyDescent="0.25">
      <c r="A863" s="3">
        <f>TITRES_STAT!B866</f>
        <v>43563</v>
      </c>
      <c r="B863" s="6">
        <f>TITRES_STAT!D866</f>
        <v>1.61</v>
      </c>
      <c r="C863" s="2">
        <f t="shared" si="78"/>
        <v>1.6207599617123312</v>
      </c>
      <c r="D863" s="2">
        <f t="shared" si="80"/>
        <v>1.6330575299909806</v>
      </c>
      <c r="E863" s="2">
        <f t="shared" si="79"/>
        <v>-1.2297568278649473E-2</v>
      </c>
      <c r="F863" s="2">
        <f t="shared" si="77"/>
        <v>-1.3315076847625239E-2</v>
      </c>
      <c r="G863" s="2">
        <f t="shared" si="75"/>
        <v>1.0175085689757661E-3</v>
      </c>
      <c r="H863" s="2" t="str">
        <f t="shared" si="76"/>
        <v>Sell</v>
      </c>
    </row>
    <row r="864" spans="1:8" ht="13.5" x14ac:dyDescent="0.25">
      <c r="A864" s="3">
        <f>TITRES_STAT!B867</f>
        <v>43565</v>
      </c>
      <c r="B864" s="6">
        <f>TITRES_STAT!D867</f>
        <v>1.64</v>
      </c>
      <c r="C864" s="2">
        <f t="shared" si="78"/>
        <v>1.6191045829873572</v>
      </c>
      <c r="D864" s="2">
        <f t="shared" si="80"/>
        <v>1.6335717870286859</v>
      </c>
      <c r="E864" s="2">
        <f t="shared" si="79"/>
        <v>-1.446720404132873E-2</v>
      </c>
      <c r="F864" s="2">
        <f t="shared" si="77"/>
        <v>-1.3545502286365939E-2</v>
      </c>
      <c r="G864" s="2">
        <f t="shared" si="75"/>
        <v>-9.2170175496279066E-4</v>
      </c>
      <c r="H864" s="2" t="str">
        <f t="shared" si="76"/>
        <v>Hold</v>
      </c>
    </row>
    <row r="865" spans="1:8" ht="13.5" x14ac:dyDescent="0.25">
      <c r="A865" s="3">
        <f>TITRES_STAT!B868</f>
        <v>43566</v>
      </c>
      <c r="B865" s="6">
        <f>TITRES_STAT!D868</f>
        <v>1.64</v>
      </c>
      <c r="C865" s="2">
        <f t="shared" si="78"/>
        <v>1.6223192625277638</v>
      </c>
      <c r="D865" s="2">
        <f t="shared" si="80"/>
        <v>1.634047950952487</v>
      </c>
      <c r="E865" s="2">
        <f t="shared" si="79"/>
        <v>-1.1728688424723188E-2</v>
      </c>
      <c r="F865" s="2">
        <f t="shared" si="77"/>
        <v>-1.318213951403739E-2</v>
      </c>
      <c r="G865" s="2">
        <f t="shared" si="75"/>
        <v>1.4534510893142016E-3</v>
      </c>
      <c r="H865" s="2" t="str">
        <f t="shared" si="76"/>
        <v>Sell</v>
      </c>
    </row>
    <row r="866" spans="1:8" ht="13.5" x14ac:dyDescent="0.25">
      <c r="A866" s="3">
        <f>TITRES_STAT!B869</f>
        <v>43567</v>
      </c>
      <c r="B866" s="6">
        <f>TITRES_STAT!D869</f>
        <v>1.62</v>
      </c>
      <c r="C866" s="2">
        <f t="shared" si="78"/>
        <v>1.625039375985031</v>
      </c>
      <c r="D866" s="2">
        <f t="shared" si="80"/>
        <v>1.6330073619930436</v>
      </c>
      <c r="E866" s="2">
        <f t="shared" si="79"/>
        <v>-7.9679860080126286E-3</v>
      </c>
      <c r="F866" s="2">
        <f t="shared" si="77"/>
        <v>-1.2139308812832438E-2</v>
      </c>
      <c r="G866" s="2">
        <f t="shared" si="75"/>
        <v>4.1713228048198096E-3</v>
      </c>
      <c r="H866" s="2" t="str">
        <f t="shared" si="76"/>
        <v>Sell</v>
      </c>
    </row>
    <row r="867" spans="1:8" ht="13.5" x14ac:dyDescent="0.25">
      <c r="A867" s="3">
        <f>TITRES_STAT!B870</f>
        <v>43570</v>
      </c>
      <c r="B867" s="6">
        <f>TITRES_STAT!D870</f>
        <v>1.62</v>
      </c>
      <c r="C867" s="2">
        <f t="shared" si="78"/>
        <v>1.6258025489104106</v>
      </c>
      <c r="D867" s="2">
        <f t="shared" si="80"/>
        <v>1.6320438536972626</v>
      </c>
      <c r="E867" s="2">
        <f t="shared" si="79"/>
        <v>-6.24130478685192E-3</v>
      </c>
      <c r="F867" s="2">
        <f t="shared" si="77"/>
        <v>-1.0959708007636335E-2</v>
      </c>
      <c r="G867" s="2">
        <f t="shared" si="75"/>
        <v>4.7184032207844145E-3</v>
      </c>
      <c r="H867" s="2" t="str">
        <f t="shared" si="76"/>
        <v>Sell</v>
      </c>
    </row>
    <row r="868" spans="1:8" ht="13.5" x14ac:dyDescent="0.25">
      <c r="A868" s="3">
        <f>TITRES_STAT!B871</f>
        <v>43571</v>
      </c>
      <c r="B868" s="6">
        <f>TITRES_STAT!D871</f>
        <v>1.61</v>
      </c>
      <c r="C868" s="2">
        <f t="shared" si="78"/>
        <v>1.6264483106165013</v>
      </c>
      <c r="D868" s="2">
        <f t="shared" si="80"/>
        <v>1.6304109756456133</v>
      </c>
      <c r="E868" s="2">
        <f t="shared" si="79"/>
        <v>-3.9626650291120225E-3</v>
      </c>
      <c r="F868" s="2">
        <f t="shared" si="77"/>
        <v>-9.5602994119314728E-3</v>
      </c>
      <c r="G868" s="2">
        <f t="shared" ref="G868:G931" si="81">E868-F868</f>
        <v>5.5976343828194504E-3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43572</v>
      </c>
      <c r="B869" s="6">
        <f>TITRES_STAT!D872</f>
        <v>1.61</v>
      </c>
      <c r="C869" s="2">
        <f t="shared" si="78"/>
        <v>1.6269947243678087</v>
      </c>
      <c r="D869" s="2">
        <f t="shared" si="80"/>
        <v>1.6288990515237161</v>
      </c>
      <c r="E869" s="2">
        <f t="shared" si="79"/>
        <v>-1.9043271559073816E-3</v>
      </c>
      <c r="F869" s="2">
        <f t="shared" ref="F869:F932" si="83">(E869*(2/(10)))+((1-(2/10))*F868)</f>
        <v>-8.0291049607266549E-3</v>
      </c>
      <c r="G869" s="2">
        <f t="shared" si="81"/>
        <v>6.1247778048192734E-3</v>
      </c>
      <c r="H869" s="2" t="str">
        <f t="shared" si="82"/>
        <v>Sell</v>
      </c>
    </row>
    <row r="870" spans="1:8" ht="13.5" x14ac:dyDescent="0.25">
      <c r="A870" s="3">
        <f>TITRES_STAT!B873</f>
        <v>43573</v>
      </c>
      <c r="B870" s="6">
        <f>TITRES_STAT!D873</f>
        <v>1.59</v>
      </c>
      <c r="C870" s="2">
        <f t="shared" si="78"/>
        <v>1.6274570744650689</v>
      </c>
      <c r="D870" s="2">
        <f t="shared" si="80"/>
        <v>1.6260176402997371</v>
      </c>
      <c r="E870" s="2">
        <f t="shared" si="79"/>
        <v>1.4394341653318765E-3</v>
      </c>
      <c r="F870" s="2">
        <f t="shared" si="83"/>
        <v>-6.135397135514949E-3</v>
      </c>
      <c r="G870" s="2">
        <f t="shared" si="81"/>
        <v>7.5748313008468255E-3</v>
      </c>
      <c r="H870" s="2" t="str">
        <f t="shared" si="82"/>
        <v>Sell</v>
      </c>
    </row>
    <row r="871" spans="1:8" ht="13.5" x14ac:dyDescent="0.25">
      <c r="A871" s="3">
        <f>TITRES_STAT!B874</f>
        <v>43574</v>
      </c>
      <c r="B871" s="6">
        <f>TITRES_STAT!D874</f>
        <v>1.59</v>
      </c>
      <c r="C871" s="2">
        <f t="shared" si="78"/>
        <v>1.6278482937781353</v>
      </c>
      <c r="D871" s="2">
        <f t="shared" si="80"/>
        <v>1.6233496669442009</v>
      </c>
      <c r="E871" s="2">
        <f t="shared" si="79"/>
        <v>4.4986268339344271E-3</v>
      </c>
      <c r="F871" s="2">
        <f t="shared" si="83"/>
        <v>-4.0085923416250746E-3</v>
      </c>
      <c r="G871" s="2">
        <f t="shared" si="81"/>
        <v>8.5072191755595009E-3</v>
      </c>
      <c r="H871" s="2" t="str">
        <f t="shared" si="82"/>
        <v>Sell</v>
      </c>
    </row>
    <row r="872" spans="1:8" ht="13.5" x14ac:dyDescent="0.25">
      <c r="A872" s="3">
        <f>TITRES_STAT!B875</f>
        <v>43577</v>
      </c>
      <c r="B872" s="6">
        <f>TITRES_STAT!D875</f>
        <v>1.59</v>
      </c>
      <c r="C872" s="2">
        <f t="shared" si="78"/>
        <v>1.625102402427653</v>
      </c>
      <c r="D872" s="2">
        <f t="shared" si="80"/>
        <v>1.6208793212446304</v>
      </c>
      <c r="E872" s="2">
        <f t="shared" si="79"/>
        <v>4.2230811830226145E-3</v>
      </c>
      <c r="F872" s="2">
        <f t="shared" si="83"/>
        <v>-2.362257636695537E-3</v>
      </c>
      <c r="G872" s="2">
        <f t="shared" si="81"/>
        <v>6.5853388197181515E-3</v>
      </c>
      <c r="H872" s="2" t="str">
        <f t="shared" si="82"/>
        <v>Sell</v>
      </c>
    </row>
    <row r="873" spans="1:8" ht="13.5" x14ac:dyDescent="0.25">
      <c r="A873" s="3">
        <f>TITRES_STAT!B876</f>
        <v>43578</v>
      </c>
      <c r="B873" s="6">
        <f>TITRES_STAT!D876</f>
        <v>1.57</v>
      </c>
      <c r="C873" s="2">
        <f t="shared" si="78"/>
        <v>1.6227789559003218</v>
      </c>
      <c r="D873" s="2">
        <f t="shared" si="80"/>
        <v>1.6171104826339171</v>
      </c>
      <c r="E873" s="2">
        <f t="shared" si="79"/>
        <v>5.6684732664047388E-3</v>
      </c>
      <c r="F873" s="2">
        <f t="shared" si="83"/>
        <v>-7.5611145607548192E-4</v>
      </c>
      <c r="G873" s="2">
        <f t="shared" si="81"/>
        <v>6.4245847224802203E-3</v>
      </c>
      <c r="H873" s="2" t="str">
        <f t="shared" si="82"/>
        <v>Sell</v>
      </c>
    </row>
    <row r="874" spans="1:8" ht="13.5" x14ac:dyDescent="0.25">
      <c r="A874" s="3">
        <f>TITRES_STAT!B877</f>
        <v>43579</v>
      </c>
      <c r="B874" s="6">
        <f>TITRES_STAT!D877</f>
        <v>1.57</v>
      </c>
      <c r="C874" s="2">
        <f t="shared" si="78"/>
        <v>1.6254283473002724</v>
      </c>
      <c r="D874" s="2">
        <f t="shared" si="80"/>
        <v>1.613620817253627</v>
      </c>
      <c r="E874" s="2">
        <f t="shared" si="79"/>
        <v>1.1807530046645365E-2</v>
      </c>
      <c r="F874" s="2">
        <f t="shared" si="83"/>
        <v>1.7566168444686876E-3</v>
      </c>
      <c r="G874" s="2">
        <f t="shared" si="81"/>
        <v>1.0050913202176676E-2</v>
      </c>
      <c r="H874" s="2" t="str">
        <f t="shared" si="82"/>
        <v>Sell</v>
      </c>
    </row>
    <row r="875" spans="1:8" ht="13.5" x14ac:dyDescent="0.25">
      <c r="A875" s="3">
        <f>TITRES_STAT!B878</f>
        <v>43580</v>
      </c>
      <c r="B875" s="6">
        <f>TITRES_STAT!D878</f>
        <v>1.59</v>
      </c>
      <c r="C875" s="2">
        <f t="shared" si="78"/>
        <v>1.6276701400233073</v>
      </c>
      <c r="D875" s="2">
        <f t="shared" si="80"/>
        <v>1.6118711270866917</v>
      </c>
      <c r="E875" s="2">
        <f t="shared" si="79"/>
        <v>1.5799012936615675E-2</v>
      </c>
      <c r="F875" s="2">
        <f t="shared" si="83"/>
        <v>4.5650960628980854E-3</v>
      </c>
      <c r="G875" s="2">
        <f t="shared" si="81"/>
        <v>1.123391687371759E-2</v>
      </c>
      <c r="H875" s="2" t="str">
        <f t="shared" si="82"/>
        <v>Sell</v>
      </c>
    </row>
    <row r="876" spans="1:8" ht="13.5" x14ac:dyDescent="0.25">
      <c r="A876" s="3">
        <f>TITRES_STAT!B879</f>
        <v>43581</v>
      </c>
      <c r="B876" s="6">
        <f>TITRES_STAT!D879</f>
        <v>1.59</v>
      </c>
      <c r="C876" s="2">
        <f t="shared" si="78"/>
        <v>1.6264901184812599</v>
      </c>
      <c r="D876" s="2">
        <f t="shared" si="80"/>
        <v>1.6102510435987887</v>
      </c>
      <c r="E876" s="2">
        <f t="shared" si="79"/>
        <v>1.6239074882471227E-2</v>
      </c>
      <c r="F876" s="2">
        <f t="shared" si="83"/>
        <v>6.8998918268127138E-3</v>
      </c>
      <c r="G876" s="2">
        <f t="shared" si="81"/>
        <v>9.3391830556585134E-3</v>
      </c>
      <c r="H876" s="2" t="str">
        <f t="shared" si="82"/>
        <v>Sell</v>
      </c>
    </row>
    <row r="877" spans="1:8" ht="13.5" x14ac:dyDescent="0.25">
      <c r="A877" s="3">
        <f>TITRES_STAT!B880</f>
        <v>43584</v>
      </c>
      <c r="B877" s="6">
        <f>TITRES_STAT!D880</f>
        <v>1.59</v>
      </c>
      <c r="C877" s="2">
        <f t="shared" si="78"/>
        <v>1.6254916387149123</v>
      </c>
      <c r="D877" s="2">
        <f t="shared" si="80"/>
        <v>1.6087509662951747</v>
      </c>
      <c r="E877" s="2">
        <f t="shared" si="79"/>
        <v>1.6740672419737646E-2</v>
      </c>
      <c r="F877" s="2">
        <f t="shared" si="83"/>
        <v>8.8680479453976998E-3</v>
      </c>
      <c r="G877" s="2">
        <f t="shared" si="81"/>
        <v>7.8726244743399457E-3</v>
      </c>
      <c r="H877" s="2" t="str">
        <f t="shared" si="82"/>
        <v>Sell</v>
      </c>
    </row>
    <row r="878" spans="1:8" ht="13.5" x14ac:dyDescent="0.25">
      <c r="A878" s="3">
        <f>TITRES_STAT!B881</f>
        <v>43585</v>
      </c>
      <c r="B878" s="6">
        <f>TITRES_STAT!D881</f>
        <v>1.59</v>
      </c>
      <c r="C878" s="2">
        <f t="shared" si="78"/>
        <v>1.6231083096818488</v>
      </c>
      <c r="D878" s="2">
        <f t="shared" si="80"/>
        <v>1.6073620058288653</v>
      </c>
      <c r="E878" s="2">
        <f t="shared" si="79"/>
        <v>1.5746303852983479E-2</v>
      </c>
      <c r="F878" s="2">
        <f t="shared" si="83"/>
        <v>1.0243699126914856E-2</v>
      </c>
      <c r="G878" s="2">
        <f t="shared" si="81"/>
        <v>5.5026047260686231E-3</v>
      </c>
      <c r="H878" s="2" t="str">
        <f t="shared" si="82"/>
        <v>Sell</v>
      </c>
    </row>
    <row r="879" spans="1:8" ht="13.5" x14ac:dyDescent="0.25">
      <c r="A879" s="3">
        <f>TITRES_STAT!B882</f>
        <v>43587</v>
      </c>
      <c r="B879" s="6">
        <f>TITRES_STAT!D882</f>
        <v>1.56</v>
      </c>
      <c r="C879" s="2">
        <f t="shared" si="78"/>
        <v>1.6210916466538721</v>
      </c>
      <c r="D879" s="2">
        <f t="shared" si="80"/>
        <v>1.6038537091008014</v>
      </c>
      <c r="E879" s="2">
        <f t="shared" si="79"/>
        <v>1.7237937553070681E-2</v>
      </c>
      <c r="F879" s="2">
        <f t="shared" si="83"/>
        <v>1.1642546812146021E-2</v>
      </c>
      <c r="G879" s="2">
        <f t="shared" si="81"/>
        <v>5.5953907409246606E-3</v>
      </c>
      <c r="H879" s="2" t="str">
        <f t="shared" si="82"/>
        <v>Sell</v>
      </c>
    </row>
    <row r="880" spans="1:8" ht="13.5" x14ac:dyDescent="0.25">
      <c r="A880" s="3">
        <f>TITRES_STAT!B883</f>
        <v>43588</v>
      </c>
      <c r="B880" s="6">
        <f>TITRES_STAT!D883</f>
        <v>1.56</v>
      </c>
      <c r="C880" s="2">
        <f t="shared" si="78"/>
        <v>1.6163083163994303</v>
      </c>
      <c r="D880" s="2">
        <f t="shared" si="80"/>
        <v>1.6006052862044458</v>
      </c>
      <c r="E880" s="2">
        <f t="shared" si="79"/>
        <v>1.5703030194984535E-2</v>
      </c>
      <c r="F880" s="2">
        <f t="shared" si="83"/>
        <v>1.2454643488713724E-2</v>
      </c>
      <c r="G880" s="2">
        <f t="shared" si="81"/>
        <v>3.2483867062708116E-3</v>
      </c>
      <c r="H880" s="2" t="str">
        <f t="shared" si="82"/>
        <v>Sell</v>
      </c>
    </row>
    <row r="881" spans="1:8" ht="13.5" x14ac:dyDescent="0.25">
      <c r="A881" s="3">
        <f>TITRES_STAT!B884</f>
        <v>43591</v>
      </c>
      <c r="B881" s="6">
        <f>TITRES_STAT!D884</f>
        <v>1.56</v>
      </c>
      <c r="C881" s="2">
        <f t="shared" si="78"/>
        <v>1.6122608831072103</v>
      </c>
      <c r="D881" s="2">
        <f t="shared" si="80"/>
        <v>1.5975974872263388</v>
      </c>
      <c r="E881" s="2">
        <f t="shared" si="79"/>
        <v>1.466339588087151E-2</v>
      </c>
      <c r="F881" s="2">
        <f t="shared" si="83"/>
        <v>1.2896393967145283E-2</v>
      </c>
      <c r="G881" s="2">
        <f t="shared" si="81"/>
        <v>1.7670019137262273E-3</v>
      </c>
      <c r="H881" s="2" t="str">
        <f t="shared" si="82"/>
        <v>Sell</v>
      </c>
    </row>
    <row r="882" spans="1:8" ht="13.5" x14ac:dyDescent="0.25">
      <c r="A882" s="3">
        <f>TITRES_STAT!B885</f>
        <v>43592</v>
      </c>
      <c r="B882" s="6">
        <f>TITRES_STAT!D885</f>
        <v>1.56</v>
      </c>
      <c r="C882" s="2">
        <f t="shared" si="78"/>
        <v>1.6088361318599471</v>
      </c>
      <c r="D882" s="2">
        <f t="shared" si="80"/>
        <v>1.5948124881725361</v>
      </c>
      <c r="E882" s="2">
        <f t="shared" si="79"/>
        <v>1.4023643687411047E-2</v>
      </c>
      <c r="F882" s="2">
        <f t="shared" si="83"/>
        <v>1.3121843911198437E-2</v>
      </c>
      <c r="G882" s="2">
        <f t="shared" si="81"/>
        <v>9.0179977621260982E-4</v>
      </c>
      <c r="H882" s="2" t="str">
        <f t="shared" si="82"/>
        <v>Sell</v>
      </c>
    </row>
    <row r="883" spans="1:8" ht="13.5" x14ac:dyDescent="0.25">
      <c r="A883" s="3">
        <f>TITRES_STAT!B886</f>
        <v>43593</v>
      </c>
      <c r="B883" s="6">
        <f>TITRES_STAT!D886</f>
        <v>1.56</v>
      </c>
      <c r="C883" s="2">
        <f t="shared" si="78"/>
        <v>1.602861342343032</v>
      </c>
      <c r="D883" s="2">
        <f t="shared" si="80"/>
        <v>1.5922337853449409</v>
      </c>
      <c r="E883" s="2">
        <f t="shared" si="79"/>
        <v>1.0627556998091148E-2</v>
      </c>
      <c r="F883" s="2">
        <f t="shared" si="83"/>
        <v>1.262298652857698E-2</v>
      </c>
      <c r="G883" s="2">
        <f t="shared" si="81"/>
        <v>-1.9954295304858323E-3</v>
      </c>
      <c r="H883" s="2" t="str">
        <f t="shared" si="82"/>
        <v>Hold</v>
      </c>
    </row>
    <row r="884" spans="1:8" ht="13.5" x14ac:dyDescent="0.25">
      <c r="A884" s="3">
        <f>TITRES_STAT!B887</f>
        <v>43594</v>
      </c>
      <c r="B884" s="6">
        <f>TITRES_STAT!D887</f>
        <v>1.56</v>
      </c>
      <c r="C884" s="2">
        <f t="shared" si="78"/>
        <v>1.5978057512133348</v>
      </c>
      <c r="D884" s="2">
        <f t="shared" si="80"/>
        <v>1.589846097541612</v>
      </c>
      <c r="E884" s="2">
        <f t="shared" si="79"/>
        <v>7.9596536717227995E-3</v>
      </c>
      <c r="F884" s="2">
        <f t="shared" si="83"/>
        <v>1.1690319957206145E-2</v>
      </c>
      <c r="G884" s="2">
        <f t="shared" si="81"/>
        <v>-3.7306662854833458E-3</v>
      </c>
      <c r="H884" s="2" t="str">
        <f t="shared" si="82"/>
        <v>Hold</v>
      </c>
    </row>
    <row r="885" spans="1:8" ht="13.5" x14ac:dyDescent="0.25">
      <c r="A885" s="3">
        <f>TITRES_STAT!B888</f>
        <v>43595</v>
      </c>
      <c r="B885" s="6">
        <f>TITRES_STAT!D888</f>
        <v>1.56</v>
      </c>
      <c r="C885" s="2">
        <f t="shared" si="78"/>
        <v>1.5966048664112833</v>
      </c>
      <c r="D885" s="2">
        <f t="shared" si="80"/>
        <v>1.5876352755014926</v>
      </c>
      <c r="E885" s="2">
        <f t="shared" si="79"/>
        <v>8.969590909790659E-3</v>
      </c>
      <c r="F885" s="2">
        <f t="shared" si="83"/>
        <v>1.1146174147723047E-2</v>
      </c>
      <c r="G885" s="2">
        <f t="shared" si="81"/>
        <v>-2.1765832379323884E-3</v>
      </c>
      <c r="H885" s="2" t="str">
        <f t="shared" si="82"/>
        <v>Hold</v>
      </c>
    </row>
    <row r="886" spans="1:8" ht="13.5" x14ac:dyDescent="0.25">
      <c r="A886" s="3">
        <f>TITRES_STAT!B889</f>
        <v>43598</v>
      </c>
      <c r="B886" s="6">
        <f>TITRES_STAT!D889</f>
        <v>1.56</v>
      </c>
      <c r="C886" s="2">
        <f t="shared" si="78"/>
        <v>1.5955887331172398</v>
      </c>
      <c r="D886" s="2">
        <f t="shared" si="80"/>
        <v>1.5855882180569376</v>
      </c>
      <c r="E886" s="2">
        <f t="shared" si="79"/>
        <v>1.0000515060302195E-2</v>
      </c>
      <c r="F886" s="2">
        <f t="shared" si="83"/>
        <v>1.0917042330238878E-2</v>
      </c>
      <c r="G886" s="2">
        <f t="shared" si="81"/>
        <v>-9.165272699366827E-4</v>
      </c>
      <c r="H886" s="2" t="str">
        <f t="shared" si="82"/>
        <v>Hold</v>
      </c>
    </row>
    <row r="887" spans="1:8" ht="13.5" x14ac:dyDescent="0.25">
      <c r="A887" s="3">
        <f>TITRES_STAT!B890</f>
        <v>43599</v>
      </c>
      <c r="B887" s="6">
        <f>TITRES_STAT!D890</f>
        <v>1.56</v>
      </c>
      <c r="C887" s="2">
        <f t="shared" si="78"/>
        <v>1.5947289280222798</v>
      </c>
      <c r="D887" s="2">
        <f t="shared" si="80"/>
        <v>1.5836927944971646</v>
      </c>
      <c r="E887" s="2">
        <f t="shared" si="79"/>
        <v>1.1036133525115233E-2</v>
      </c>
      <c r="F887" s="2">
        <f t="shared" si="83"/>
        <v>1.094086056921415E-2</v>
      </c>
      <c r="G887" s="2">
        <f t="shared" si="81"/>
        <v>9.5272955901082659E-5</v>
      </c>
      <c r="H887" s="2" t="str">
        <f t="shared" si="82"/>
        <v>Sell</v>
      </c>
    </row>
    <row r="888" spans="1:8" ht="13.5" x14ac:dyDescent="0.25">
      <c r="A888" s="3">
        <f>TITRES_STAT!B891</f>
        <v>43600</v>
      </c>
      <c r="B888" s="6">
        <f>TITRES_STAT!D891</f>
        <v>1.56</v>
      </c>
      <c r="C888" s="2">
        <f t="shared" si="78"/>
        <v>1.5940014006342369</v>
      </c>
      <c r="D888" s="2">
        <f t="shared" si="80"/>
        <v>1.5819377726825599</v>
      </c>
      <c r="E888" s="2">
        <f t="shared" si="79"/>
        <v>1.2063627951677036E-2</v>
      </c>
      <c r="F888" s="2">
        <f t="shared" si="83"/>
        <v>1.1165414045706729E-2</v>
      </c>
      <c r="G888" s="2">
        <f t="shared" si="81"/>
        <v>8.9821390597030759E-4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6">
        <f>TITRES_STAT!D892</f>
        <v>1.56</v>
      </c>
      <c r="C889" s="2">
        <f t="shared" si="78"/>
        <v>1.5887704159212774</v>
      </c>
      <c r="D889" s="2">
        <f t="shared" si="80"/>
        <v>1.5803127524838518</v>
      </c>
      <c r="E889" s="2">
        <f t="shared" si="79"/>
        <v>8.4576634374255999E-3</v>
      </c>
      <c r="F889" s="2">
        <f t="shared" si="83"/>
        <v>1.0623863924050504E-2</v>
      </c>
      <c r="G889" s="2">
        <f t="shared" si="81"/>
        <v>-2.1662004866249036E-3</v>
      </c>
      <c r="H889" s="2" t="str">
        <f t="shared" si="82"/>
        <v>Hold</v>
      </c>
    </row>
    <row r="890" spans="1:8" ht="13.5" x14ac:dyDescent="0.25">
      <c r="A890" s="3">
        <f>TITRES_STAT!B893</f>
        <v>43602</v>
      </c>
      <c r="B890" s="6">
        <f>TITRES_STAT!D893</f>
        <v>1.56</v>
      </c>
      <c r="C890" s="2">
        <f t="shared" si="78"/>
        <v>1.5843441980872348</v>
      </c>
      <c r="D890" s="2">
        <f t="shared" si="80"/>
        <v>1.5788081041517148</v>
      </c>
      <c r="E890" s="2">
        <f t="shared" si="79"/>
        <v>5.5360939355200145E-3</v>
      </c>
      <c r="F890" s="2">
        <f t="shared" si="83"/>
        <v>9.6063099263444061E-3</v>
      </c>
      <c r="G890" s="2">
        <f t="shared" si="81"/>
        <v>-4.0702159908243916E-3</v>
      </c>
      <c r="H890" s="2" t="str">
        <f t="shared" si="82"/>
        <v>Hold</v>
      </c>
    </row>
    <row r="891" spans="1:8" ht="13.5" x14ac:dyDescent="0.25">
      <c r="A891" s="3">
        <f>TITRES_STAT!B894</f>
        <v>43605</v>
      </c>
      <c r="B891" s="6">
        <f>TITRES_STAT!D894</f>
        <v>1.56</v>
      </c>
      <c r="C891" s="2">
        <f t="shared" si="78"/>
        <v>1.5805989368430449</v>
      </c>
      <c r="D891" s="2">
        <f t="shared" si="80"/>
        <v>1.5774149112515878</v>
      </c>
      <c r="E891" s="2">
        <f t="shared" si="79"/>
        <v>3.1840255914570292E-3</v>
      </c>
      <c r="F891" s="2">
        <f t="shared" si="83"/>
        <v>8.3218530593669304E-3</v>
      </c>
      <c r="G891" s="2">
        <f t="shared" si="81"/>
        <v>-5.1378274679099011E-3</v>
      </c>
      <c r="H891" s="2" t="str">
        <f t="shared" si="82"/>
        <v>Hold</v>
      </c>
    </row>
    <row r="892" spans="1:8" ht="13.5" x14ac:dyDescent="0.25">
      <c r="A892" s="3">
        <f>TITRES_STAT!B895</f>
        <v>43606</v>
      </c>
      <c r="B892" s="6">
        <f>TITRES_STAT!D895</f>
        <v>1.56</v>
      </c>
      <c r="C892" s="2">
        <f t="shared" si="78"/>
        <v>1.5774298696364226</v>
      </c>
      <c r="D892" s="2">
        <f t="shared" si="80"/>
        <v>1.5761249178255443</v>
      </c>
      <c r="E892" s="2">
        <f t="shared" si="79"/>
        <v>1.3049518108783076E-3</v>
      </c>
      <c r="F892" s="2">
        <f t="shared" si="83"/>
        <v>6.9184728096692068E-3</v>
      </c>
      <c r="G892" s="2">
        <f t="shared" si="81"/>
        <v>-5.6135209987908993E-3</v>
      </c>
      <c r="H892" s="2" t="str">
        <f t="shared" si="82"/>
        <v>Hold</v>
      </c>
    </row>
    <row r="893" spans="1:8" ht="13.5" x14ac:dyDescent="0.25">
      <c r="A893" s="3">
        <f>TITRES_STAT!B896</f>
        <v>43607</v>
      </c>
      <c r="B893" s="6">
        <f>TITRES_STAT!D896</f>
        <v>1.56</v>
      </c>
      <c r="C893" s="2">
        <f t="shared" si="78"/>
        <v>1.5747483512308191</v>
      </c>
      <c r="D893" s="2">
        <f t="shared" si="80"/>
        <v>1.5749304794680967</v>
      </c>
      <c r="E893" s="2">
        <f t="shared" si="79"/>
        <v>-1.8212823727759009E-4</v>
      </c>
      <c r="F893" s="2">
        <f t="shared" si="83"/>
        <v>5.4983526002798482E-3</v>
      </c>
      <c r="G893" s="2">
        <f t="shared" si="81"/>
        <v>-5.6804808375574382E-3</v>
      </c>
      <c r="H893" s="2" t="str">
        <f t="shared" si="82"/>
        <v>Hold</v>
      </c>
    </row>
    <row r="894" spans="1:8" ht="13.5" x14ac:dyDescent="0.25">
      <c r="A894" s="3">
        <f>TITRES_STAT!B897</f>
        <v>43608</v>
      </c>
      <c r="B894" s="6">
        <f>TITRES_STAT!D897</f>
        <v>1.56</v>
      </c>
      <c r="C894" s="2">
        <f t="shared" si="78"/>
        <v>1.5724793741183853</v>
      </c>
      <c r="D894" s="2">
        <f t="shared" si="80"/>
        <v>1.5738245180260155</v>
      </c>
      <c r="E894" s="2">
        <f t="shared" si="79"/>
        <v>-1.3451439076301863E-3</v>
      </c>
      <c r="F894" s="2">
        <f t="shared" si="83"/>
        <v>4.1296532986978413E-3</v>
      </c>
      <c r="G894" s="2">
        <f t="shared" si="81"/>
        <v>-5.4747972063280276E-3</v>
      </c>
      <c r="H894" s="2" t="str">
        <f t="shared" si="82"/>
        <v>Hold</v>
      </c>
    </row>
    <row r="895" spans="1:8" ht="13.5" x14ac:dyDescent="0.25">
      <c r="A895" s="3">
        <f>TITRES_STAT!B898</f>
        <v>43609</v>
      </c>
      <c r="B895" s="6">
        <f>TITRES_STAT!D898</f>
        <v>1.56</v>
      </c>
      <c r="C895" s="2">
        <f t="shared" si="78"/>
        <v>1.5705594704078645</v>
      </c>
      <c r="D895" s="2">
        <f t="shared" si="80"/>
        <v>1.5728004796537183</v>
      </c>
      <c r="E895" s="2">
        <f t="shared" si="79"/>
        <v>-2.2410092458537978E-3</v>
      </c>
      <c r="F895" s="2">
        <f t="shared" si="83"/>
        <v>2.8555207897875134E-3</v>
      </c>
      <c r="G895" s="2">
        <f t="shared" si="81"/>
        <v>-5.0965300356413112E-3</v>
      </c>
      <c r="H895" s="2" t="str">
        <f t="shared" si="82"/>
        <v>Hold</v>
      </c>
    </row>
    <row r="896" spans="1:8" ht="13.5" x14ac:dyDescent="0.25">
      <c r="A896" s="3">
        <f>TITRES_STAT!B899</f>
        <v>43612</v>
      </c>
      <c r="B896" s="6">
        <f>TITRES_STAT!D899</f>
        <v>1.6</v>
      </c>
      <c r="C896" s="2">
        <f t="shared" si="78"/>
        <v>1.5689349364989622</v>
      </c>
      <c r="D896" s="2">
        <f t="shared" si="80"/>
        <v>1.5748152589386279</v>
      </c>
      <c r="E896" s="2">
        <f t="shared" si="79"/>
        <v>-5.8803224396657416E-3</v>
      </c>
      <c r="F896" s="2">
        <f t="shared" si="83"/>
        <v>1.1083521438968623E-3</v>
      </c>
      <c r="G896" s="2">
        <f t="shared" si="81"/>
        <v>-6.9886745835626039E-3</v>
      </c>
      <c r="H896" s="2" t="str">
        <f t="shared" si="82"/>
        <v>Hold</v>
      </c>
    </row>
    <row r="897" spans="1:8" ht="13.5" x14ac:dyDescent="0.25">
      <c r="A897" s="3">
        <f>TITRES_STAT!B900</f>
        <v>43613</v>
      </c>
      <c r="B897" s="6">
        <f>TITRES_STAT!D900</f>
        <v>1.64</v>
      </c>
      <c r="C897" s="2">
        <f t="shared" si="78"/>
        <v>1.5675603308837371</v>
      </c>
      <c r="D897" s="2">
        <f t="shared" si="80"/>
        <v>1.5796437582765075</v>
      </c>
      <c r="E897" s="2">
        <f t="shared" si="79"/>
        <v>-1.2083427392770352E-2</v>
      </c>
      <c r="F897" s="2">
        <f t="shared" si="83"/>
        <v>-1.5300037634365807E-3</v>
      </c>
      <c r="G897" s="2">
        <f t="shared" si="81"/>
        <v>-1.0553423629333772E-2</v>
      </c>
      <c r="H897" s="2" t="str">
        <f t="shared" si="82"/>
        <v>Hold</v>
      </c>
    </row>
    <row r="898" spans="1:8" ht="13.5" x14ac:dyDescent="0.25">
      <c r="A898" s="3">
        <f>TITRES_STAT!B901</f>
        <v>43614</v>
      </c>
      <c r="B898" s="6">
        <f>TITRES_STAT!D901</f>
        <v>1.64</v>
      </c>
      <c r="C898" s="2">
        <f t="shared" si="78"/>
        <v>1.5663972030554698</v>
      </c>
      <c r="D898" s="2">
        <f t="shared" si="80"/>
        <v>1.5841145909967662</v>
      </c>
      <c r="E898" s="2">
        <f t="shared" si="79"/>
        <v>-1.7717387941296403E-2</v>
      </c>
      <c r="F898" s="2">
        <f t="shared" si="83"/>
        <v>-4.7674805990085452E-3</v>
      </c>
      <c r="G898" s="2">
        <f t="shared" si="81"/>
        <v>-1.2949907342287858E-2</v>
      </c>
      <c r="H898" s="2" t="str">
        <f t="shared" si="82"/>
        <v>Hold</v>
      </c>
    </row>
    <row r="899" spans="1:8" ht="13.5" x14ac:dyDescent="0.25">
      <c r="A899" s="3">
        <f>TITRES_STAT!B902</f>
        <v>43615</v>
      </c>
      <c r="B899" s="6">
        <f>TITRES_STAT!D902</f>
        <v>1.64</v>
      </c>
      <c r="C899" s="2">
        <f t="shared" si="78"/>
        <v>1.565413017970013</v>
      </c>
      <c r="D899" s="2">
        <f t="shared" si="80"/>
        <v>1.5882542509229318</v>
      </c>
      <c r="E899" s="2">
        <f t="shared" si="79"/>
        <v>-2.2841232952918844E-2</v>
      </c>
      <c r="F899" s="2">
        <f t="shared" si="83"/>
        <v>-8.382231069790606E-3</v>
      </c>
      <c r="G899" s="2">
        <f t="shared" si="81"/>
        <v>-1.4459001883128238E-2</v>
      </c>
      <c r="H899" s="2" t="str">
        <f t="shared" si="82"/>
        <v>Hold</v>
      </c>
    </row>
    <row r="900" spans="1:8" ht="13.5" x14ac:dyDescent="0.25">
      <c r="A900" s="3">
        <f>TITRES_STAT!B903</f>
        <v>43616</v>
      </c>
      <c r="B900" s="6">
        <f>TITRES_STAT!D903</f>
        <v>1.68</v>
      </c>
      <c r="C900" s="2">
        <f t="shared" si="78"/>
        <v>1.5645802459746263</v>
      </c>
      <c r="D900" s="2">
        <f t="shared" si="80"/>
        <v>1.5950502323360478</v>
      </c>
      <c r="E900" s="2">
        <f t="shared" si="79"/>
        <v>-3.0469986361421508E-2</v>
      </c>
      <c r="F900" s="2">
        <f t="shared" si="83"/>
        <v>-1.2799782128116787E-2</v>
      </c>
      <c r="G900" s="2">
        <f t="shared" si="81"/>
        <v>-1.7670204233304721E-2</v>
      </c>
      <c r="H900" s="2" t="str">
        <f t="shared" si="82"/>
        <v>Hold</v>
      </c>
    </row>
    <row r="901" spans="1:8" ht="13.5" x14ac:dyDescent="0.25">
      <c r="A901" s="3">
        <f>TITRES_STAT!B904</f>
        <v>43619</v>
      </c>
      <c r="B901" s="6">
        <f>TITRES_STAT!D904</f>
        <v>1.73</v>
      </c>
      <c r="C901" s="2">
        <f t="shared" si="78"/>
        <v>1.5638755927477608</v>
      </c>
      <c r="D901" s="2">
        <f t="shared" si="80"/>
        <v>1.6050465114222665</v>
      </c>
      <c r="E901" s="2">
        <f t="shared" si="79"/>
        <v>-4.117091867450573E-2</v>
      </c>
      <c r="F901" s="2">
        <f t="shared" si="83"/>
        <v>-1.8474009437394578E-2</v>
      </c>
      <c r="G901" s="2">
        <f t="shared" si="81"/>
        <v>-2.2696909237111151E-2</v>
      </c>
      <c r="H901" s="2" t="str">
        <f t="shared" si="82"/>
        <v>Hold</v>
      </c>
    </row>
    <row r="902" spans="1:8" ht="13.5" x14ac:dyDescent="0.25">
      <c r="A902" s="3">
        <f>TITRES_STAT!B905</f>
        <v>43623</v>
      </c>
      <c r="B902" s="6">
        <f>TITRES_STAT!D905</f>
        <v>1.78</v>
      </c>
      <c r="C902" s="2">
        <f t="shared" si="78"/>
        <v>1.5632793477096436</v>
      </c>
      <c r="D902" s="2">
        <f t="shared" si="80"/>
        <v>1.6180060290946912</v>
      </c>
      <c r="E902" s="2">
        <f t="shared" si="79"/>
        <v>-5.4726681385047549E-2</v>
      </c>
      <c r="F902" s="2">
        <f t="shared" si="83"/>
        <v>-2.5724543826925177E-2</v>
      </c>
      <c r="G902" s="2">
        <f t="shared" si="81"/>
        <v>-2.9002137558122372E-2</v>
      </c>
      <c r="H902" s="2" t="str">
        <f t="shared" si="82"/>
        <v>Hold</v>
      </c>
    </row>
    <row r="903" spans="1:8" ht="13.5" x14ac:dyDescent="0.25">
      <c r="A903" s="3">
        <f>TITRES_STAT!B906</f>
        <v>43626</v>
      </c>
      <c r="B903" s="6">
        <f>TITRES_STAT!D906</f>
        <v>1.83</v>
      </c>
      <c r="C903" s="2">
        <f t="shared" si="78"/>
        <v>1.5627748326773907</v>
      </c>
      <c r="D903" s="2">
        <f t="shared" si="80"/>
        <v>1.6337092861987883</v>
      </c>
      <c r="E903" s="2">
        <f t="shared" si="79"/>
        <v>-7.09344535213976E-2</v>
      </c>
      <c r="F903" s="2">
        <f t="shared" si="83"/>
        <v>-3.4766525765819664E-2</v>
      </c>
      <c r="G903" s="2">
        <f t="shared" si="81"/>
        <v>-3.6167927755577936E-2</v>
      </c>
      <c r="H903" s="2" t="str">
        <f t="shared" si="82"/>
        <v>Hold</v>
      </c>
    </row>
    <row r="904" spans="1:8" ht="13.5" x14ac:dyDescent="0.25">
      <c r="A904" s="3">
        <f>TITRES_STAT!B907</f>
        <v>43627</v>
      </c>
      <c r="B904" s="6">
        <f>TITRES_STAT!D907</f>
        <v>1.88</v>
      </c>
      <c r="C904" s="2">
        <f t="shared" si="78"/>
        <v>1.5623479353424075</v>
      </c>
      <c r="D904" s="2">
        <f t="shared" si="80"/>
        <v>1.6519530427766558</v>
      </c>
      <c r="E904" s="2">
        <f t="shared" si="79"/>
        <v>-8.9605107434248321E-2</v>
      </c>
      <c r="F904" s="2">
        <f t="shared" si="83"/>
        <v>-4.5734242099505398E-2</v>
      </c>
      <c r="G904" s="2">
        <f t="shared" si="81"/>
        <v>-4.3870865334742923E-2</v>
      </c>
      <c r="H904" s="2" t="str">
        <f t="shared" si="82"/>
        <v>Hold</v>
      </c>
    </row>
    <row r="905" spans="1:8" ht="13.5" x14ac:dyDescent="0.25">
      <c r="A905" s="3">
        <f>TITRES_STAT!B908</f>
        <v>43628</v>
      </c>
      <c r="B905" s="6">
        <f>TITRES_STAT!D908</f>
        <v>1.88</v>
      </c>
      <c r="C905" s="2">
        <f t="shared" si="78"/>
        <v>1.5619867145204986</v>
      </c>
      <c r="D905" s="2">
        <f t="shared" si="80"/>
        <v>1.6688454099783849</v>
      </c>
      <c r="E905" s="2">
        <f t="shared" si="79"/>
        <v>-0.10685869545788629</v>
      </c>
      <c r="F905" s="2">
        <f t="shared" si="83"/>
        <v>-5.795913277118158E-2</v>
      </c>
      <c r="G905" s="2">
        <f t="shared" si="81"/>
        <v>-4.8899562686704708E-2</v>
      </c>
      <c r="H905" s="2" t="str">
        <f t="shared" si="82"/>
        <v>Hold</v>
      </c>
    </row>
    <row r="906" spans="1:8" ht="13.5" x14ac:dyDescent="0.25">
      <c r="A906" s="3">
        <f>TITRES_STAT!B909</f>
        <v>43629</v>
      </c>
      <c r="B906" s="6">
        <f>TITRES_STAT!D909</f>
        <v>1.88</v>
      </c>
      <c r="C906" s="2">
        <f t="shared" si="78"/>
        <v>1.5678349122865758</v>
      </c>
      <c r="D906" s="2">
        <f t="shared" si="80"/>
        <v>1.6844864907207266</v>
      </c>
      <c r="E906" s="2">
        <f t="shared" si="79"/>
        <v>-0.11665157843415086</v>
      </c>
      <c r="F906" s="2">
        <f t="shared" si="83"/>
        <v>-6.9697621903775431E-2</v>
      </c>
      <c r="G906" s="2">
        <f t="shared" si="81"/>
        <v>-4.6953956530375429E-2</v>
      </c>
      <c r="H906" s="2" t="str">
        <f t="shared" si="82"/>
        <v>Hold</v>
      </c>
    </row>
    <row r="907" spans="1:8" ht="13.5" x14ac:dyDescent="0.25">
      <c r="A907" s="3">
        <f>TITRES_STAT!B910</f>
        <v>43630</v>
      </c>
      <c r="B907" s="6">
        <f>TITRES_STAT!D910</f>
        <v>1.88</v>
      </c>
      <c r="C907" s="2">
        <f t="shared" si="78"/>
        <v>1.5789372334732565</v>
      </c>
      <c r="D907" s="2">
        <f t="shared" si="80"/>
        <v>1.6989689728895616</v>
      </c>
      <c r="E907" s="2">
        <f t="shared" si="79"/>
        <v>-0.12003173941630507</v>
      </c>
      <c r="F907" s="2">
        <f t="shared" si="83"/>
        <v>-7.9764445406281359E-2</v>
      </c>
      <c r="G907" s="2">
        <f t="shared" si="81"/>
        <v>-4.0267294010023713E-2</v>
      </c>
      <c r="H907" s="2" t="str">
        <f t="shared" si="82"/>
        <v>Hold</v>
      </c>
    </row>
    <row r="908" spans="1:8" ht="13.5" x14ac:dyDescent="0.25">
      <c r="A908" s="3">
        <f>TITRES_STAT!B911</f>
        <v>43633</v>
      </c>
      <c r="B908" s="6">
        <f>TITRES_STAT!D911</f>
        <v>1.88</v>
      </c>
      <c r="C908" s="2">
        <f t="shared" si="78"/>
        <v>1.5883315052466016</v>
      </c>
      <c r="D908" s="2">
        <f t="shared" si="80"/>
        <v>1.7123786786014459</v>
      </c>
      <c r="E908" s="2">
        <f t="shared" si="79"/>
        <v>-0.12404717335484428</v>
      </c>
      <c r="F908" s="2">
        <f t="shared" si="83"/>
        <v>-8.8620990995993951E-2</v>
      </c>
      <c r="G908" s="2">
        <f t="shared" si="81"/>
        <v>-3.5426182358850325E-2</v>
      </c>
      <c r="H908" s="2" t="str">
        <f t="shared" si="82"/>
        <v>Hold</v>
      </c>
    </row>
    <row r="909" spans="1:8" ht="13.5" x14ac:dyDescent="0.25">
      <c r="A909" s="3">
        <f>TITRES_STAT!B912</f>
        <v>43634</v>
      </c>
      <c r="B909" s="6">
        <f>TITRES_STAT!D912</f>
        <v>1.88</v>
      </c>
      <c r="C909" s="2">
        <f t="shared" si="78"/>
        <v>1.5962805044394321</v>
      </c>
      <c r="D909" s="2">
        <f t="shared" si="80"/>
        <v>1.7247950727791166</v>
      </c>
      <c r="E909" s="2">
        <f t="shared" si="79"/>
        <v>-0.12851456833968444</v>
      </c>
      <c r="F909" s="2">
        <f t="shared" si="83"/>
        <v>-9.6599706464732052E-2</v>
      </c>
      <c r="G909" s="2">
        <f t="shared" si="81"/>
        <v>-3.1914861874952391E-2</v>
      </c>
      <c r="H909" s="2" t="str">
        <f t="shared" si="82"/>
        <v>Hold</v>
      </c>
    </row>
    <row r="910" spans="1:8" ht="13.5" x14ac:dyDescent="0.25">
      <c r="A910" s="3">
        <f>TITRES_STAT!B913</f>
        <v>43635</v>
      </c>
      <c r="B910" s="6">
        <f>TITRES_STAT!D913</f>
        <v>1.8</v>
      </c>
      <c r="C910" s="2">
        <f t="shared" si="78"/>
        <v>1.6091604268333657</v>
      </c>
      <c r="D910" s="2">
        <f t="shared" si="80"/>
        <v>1.7303658081288116</v>
      </c>
      <c r="E910" s="2">
        <f t="shared" si="79"/>
        <v>-0.12120538129544589</v>
      </c>
      <c r="F910" s="2">
        <f t="shared" si="83"/>
        <v>-0.10152084143087482</v>
      </c>
      <c r="G910" s="2">
        <f t="shared" si="81"/>
        <v>-1.9684539864571068E-2</v>
      </c>
      <c r="H910" s="2" t="str">
        <f t="shared" si="82"/>
        <v>Hold</v>
      </c>
    </row>
    <row r="911" spans="1:8" ht="13.5" x14ac:dyDescent="0.25">
      <c r="A911" s="3">
        <f>TITRES_STAT!B914</f>
        <v>43636</v>
      </c>
      <c r="B911" s="6">
        <f>TITRES_STAT!D914</f>
        <v>1.72</v>
      </c>
      <c r="C911" s="2">
        <f t="shared" ref="C911:C974" si="84">$C$4*B901+C910*(1-$C$4)</f>
        <v>1.6277511303974632</v>
      </c>
      <c r="D911" s="2">
        <f t="shared" si="80"/>
        <v>1.7295979704896403</v>
      </c>
      <c r="E911" s="2">
        <f t="shared" si="79"/>
        <v>-0.10184684009217704</v>
      </c>
      <c r="F911" s="2">
        <f t="shared" si="83"/>
        <v>-0.10158604116313527</v>
      </c>
      <c r="G911" s="2">
        <f t="shared" si="81"/>
        <v>-2.6079892904176671E-4</v>
      </c>
      <c r="H911" s="2" t="str">
        <f t="shared" si="82"/>
        <v>Hold</v>
      </c>
    </row>
    <row r="912" spans="1:8" ht="13.5" x14ac:dyDescent="0.25">
      <c r="A912" s="3">
        <f>TITRES_STAT!B915</f>
        <v>43637</v>
      </c>
      <c r="B912" s="6">
        <f>TITRES_STAT!D915</f>
        <v>1.65</v>
      </c>
      <c r="C912" s="2">
        <f t="shared" si="84"/>
        <v>1.6511740334132381</v>
      </c>
      <c r="D912" s="2">
        <f t="shared" si="80"/>
        <v>1.7237018245274447</v>
      </c>
      <c r="E912" s="2">
        <f t="shared" si="79"/>
        <v>-7.2527791114206597E-2</v>
      </c>
      <c r="F912" s="2">
        <f t="shared" si="83"/>
        <v>-9.5774391153349542E-2</v>
      </c>
      <c r="G912" s="2">
        <f t="shared" si="81"/>
        <v>2.3246600039142945E-2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6">
        <f>TITRES_STAT!D916</f>
        <v>1.65</v>
      </c>
      <c r="C913" s="2">
        <f t="shared" si="84"/>
        <v>1.6786857205804322</v>
      </c>
      <c r="D913" s="2">
        <f t="shared" si="80"/>
        <v>1.7182424301180044</v>
      </c>
      <c r="E913" s="2">
        <f t="shared" si="79"/>
        <v>-3.9556709537572177E-2</v>
      </c>
      <c r="F913" s="2">
        <f t="shared" si="83"/>
        <v>-8.4530854830194083E-2</v>
      </c>
      <c r="G913" s="2">
        <f t="shared" si="81"/>
        <v>4.4974145292621906E-2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6">
        <f>TITRES_STAT!D917</f>
        <v>1.65</v>
      </c>
      <c r="C914" s="2">
        <f t="shared" si="84"/>
        <v>1.7096571481834426</v>
      </c>
      <c r="D914" s="2">
        <f t="shared" si="80"/>
        <v>1.7131874352944485</v>
      </c>
      <c r="E914" s="2">
        <f t="shared" si="79"/>
        <v>-3.530287111005892E-3</v>
      </c>
      <c r="F914" s="2">
        <f t="shared" si="83"/>
        <v>-6.8330741286356439E-2</v>
      </c>
      <c r="G914" s="2">
        <f t="shared" si="81"/>
        <v>6.4800454175350547E-2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6">
        <f>TITRES_STAT!D918</f>
        <v>1.65</v>
      </c>
      <c r="C915" s="2">
        <f t="shared" si="84"/>
        <v>1.7358637407706052</v>
      </c>
      <c r="D915" s="2">
        <f t="shared" si="80"/>
        <v>1.7085068845318967</v>
      </c>
      <c r="E915" s="2">
        <f t="shared" si="79"/>
        <v>2.7356856238708538E-2</v>
      </c>
      <c r="F915" s="2">
        <f t="shared" si="83"/>
        <v>-4.9193221781343444E-2</v>
      </c>
      <c r="G915" s="2">
        <f t="shared" si="81"/>
        <v>7.6550078020051981E-2</v>
      </c>
      <c r="H915" s="2" t="str">
        <f t="shared" si="82"/>
        <v>Sell</v>
      </c>
    </row>
    <row r="916" spans="1:8" ht="13.5" x14ac:dyDescent="0.25">
      <c r="A916" s="3">
        <f>TITRES_STAT!B919</f>
        <v>43643</v>
      </c>
      <c r="B916" s="6">
        <f>TITRES_STAT!D919</f>
        <v>1.65</v>
      </c>
      <c r="C916" s="2">
        <f t="shared" si="84"/>
        <v>1.7580385498828197</v>
      </c>
      <c r="D916" s="2">
        <f t="shared" si="80"/>
        <v>1.7041730412332377</v>
      </c>
      <c r="E916" s="2">
        <f t="shared" si="79"/>
        <v>5.3865508649582061E-2</v>
      </c>
      <c r="F916" s="2">
        <f t="shared" si="83"/>
        <v>-2.8581475695158343E-2</v>
      </c>
      <c r="G916" s="2">
        <f t="shared" si="81"/>
        <v>8.2446984344740404E-2</v>
      </c>
      <c r="H916" s="2" t="str">
        <f t="shared" si="82"/>
        <v>Sell</v>
      </c>
    </row>
    <row r="917" spans="1:8" ht="13.5" x14ac:dyDescent="0.25">
      <c r="A917" s="3">
        <f>TITRES_STAT!B920</f>
        <v>43644</v>
      </c>
      <c r="B917" s="6">
        <f>TITRES_STAT!D920</f>
        <v>1.58</v>
      </c>
      <c r="C917" s="2">
        <f t="shared" si="84"/>
        <v>1.7768018499008473</v>
      </c>
      <c r="D917" s="2">
        <f t="shared" si="80"/>
        <v>1.6949750381789237</v>
      </c>
      <c r="E917" s="2">
        <f t="shared" si="79"/>
        <v>8.1826811721923631E-2</v>
      </c>
      <c r="F917" s="2">
        <f t="shared" si="83"/>
        <v>-6.4998182117419478E-3</v>
      </c>
      <c r="G917" s="2">
        <f t="shared" si="81"/>
        <v>8.8326629933665579E-2</v>
      </c>
      <c r="H917" s="2" t="str">
        <f t="shared" si="82"/>
        <v>Sell</v>
      </c>
    </row>
    <row r="918" spans="1:8" ht="13.5" x14ac:dyDescent="0.25">
      <c r="A918" s="3">
        <f>TITRES_STAT!B921</f>
        <v>43647</v>
      </c>
      <c r="B918" s="6">
        <f>TITRES_STAT!D921</f>
        <v>1.58</v>
      </c>
      <c r="C918" s="2">
        <f t="shared" si="84"/>
        <v>1.7926784883776399</v>
      </c>
      <c r="D918" s="2">
        <f t="shared" si="80"/>
        <v>1.6864583686841885</v>
      </c>
      <c r="E918" s="2">
        <f t="shared" si="79"/>
        <v>0.10622011969345135</v>
      </c>
      <c r="F918" s="2">
        <f t="shared" si="83"/>
        <v>1.6044169369296715E-2</v>
      </c>
      <c r="G918" s="2">
        <f t="shared" si="81"/>
        <v>9.0175950324154638E-2</v>
      </c>
      <c r="H918" s="2" t="str">
        <f t="shared" si="82"/>
        <v>Sell</v>
      </c>
    </row>
    <row r="919" spans="1:8" ht="13.5" x14ac:dyDescent="0.25">
      <c r="A919" s="3">
        <f>TITRES_STAT!B922</f>
        <v>43648</v>
      </c>
      <c r="B919" s="6">
        <f>TITRES_STAT!D922</f>
        <v>1.58</v>
      </c>
      <c r="C919" s="2">
        <f t="shared" si="84"/>
        <v>1.8061125670887721</v>
      </c>
      <c r="D919" s="2">
        <f t="shared" si="80"/>
        <v>1.6785725635964708</v>
      </c>
      <c r="E919" s="2">
        <f t="shared" si="79"/>
        <v>0.12754000349230132</v>
      </c>
      <c r="F919" s="2">
        <f t="shared" si="83"/>
        <v>3.834333619389764E-2</v>
      </c>
      <c r="G919" s="2">
        <f t="shared" si="81"/>
        <v>8.9196667298403684E-2</v>
      </c>
      <c r="H919" s="2" t="str">
        <f t="shared" si="82"/>
        <v>Sell</v>
      </c>
    </row>
    <row r="920" spans="1:8" ht="13.5" x14ac:dyDescent="0.25">
      <c r="A920" s="3">
        <f>TITRES_STAT!B923</f>
        <v>43649</v>
      </c>
      <c r="B920" s="6">
        <f>TITRES_STAT!D923</f>
        <v>1.58</v>
      </c>
      <c r="C920" s="2">
        <f t="shared" si="84"/>
        <v>1.8051721721520377</v>
      </c>
      <c r="D920" s="2">
        <f t="shared" si="80"/>
        <v>1.6712708922189545</v>
      </c>
      <c r="E920" s="2">
        <f t="shared" si="79"/>
        <v>0.13390127993308321</v>
      </c>
      <c r="F920" s="2">
        <f t="shared" si="83"/>
        <v>5.745492494173475E-2</v>
      </c>
      <c r="G920" s="2">
        <f t="shared" si="81"/>
        <v>7.6446354991348456E-2</v>
      </c>
      <c r="H920" s="2" t="str">
        <f t="shared" si="82"/>
        <v>Sell</v>
      </c>
    </row>
    <row r="921" spans="1:8" ht="13.5" x14ac:dyDescent="0.25">
      <c r="A921" s="3">
        <f>TITRES_STAT!B924</f>
        <v>43650</v>
      </c>
      <c r="B921" s="6">
        <f>TITRES_STAT!D924</f>
        <v>1.58</v>
      </c>
      <c r="C921" s="2">
        <f t="shared" si="84"/>
        <v>1.7920687610517243</v>
      </c>
      <c r="D921" s="2">
        <f t="shared" si="80"/>
        <v>1.6645100853879209</v>
      </c>
      <c r="E921" s="2">
        <f t="shared" si="79"/>
        <v>0.12755867566380341</v>
      </c>
      <c r="F921" s="2">
        <f t="shared" si="83"/>
        <v>7.1475675086148494E-2</v>
      </c>
      <c r="G921" s="2">
        <f t="shared" si="81"/>
        <v>5.6083000577654918E-2</v>
      </c>
      <c r="H921" s="2" t="str">
        <f t="shared" si="82"/>
        <v>Sell</v>
      </c>
    </row>
    <row r="922" spans="1:8" ht="13.5" x14ac:dyDescent="0.25">
      <c r="A922" s="3">
        <f>TITRES_STAT!B925</f>
        <v>43651</v>
      </c>
      <c r="B922" s="6">
        <f>TITRES_STAT!D925</f>
        <v>1.58</v>
      </c>
      <c r="C922" s="2">
        <f t="shared" si="84"/>
        <v>1.7702120285822283</v>
      </c>
      <c r="D922" s="2">
        <f t="shared" si="80"/>
        <v>1.6582500790628898</v>
      </c>
      <c r="E922" s="2">
        <f t="shared" si="79"/>
        <v>0.11196194951933847</v>
      </c>
      <c r="F922" s="2">
        <f t="shared" si="83"/>
        <v>7.9572929972786491E-2</v>
      </c>
      <c r="G922" s="2">
        <f t="shared" si="81"/>
        <v>3.2389019546551975E-2</v>
      </c>
      <c r="H922" s="2" t="str">
        <f t="shared" si="82"/>
        <v>Sell</v>
      </c>
    </row>
    <row r="923" spans="1:8" ht="13.5" x14ac:dyDescent="0.25">
      <c r="A923" s="3">
        <f>TITRES_STAT!B926</f>
        <v>43654</v>
      </c>
      <c r="B923" s="6">
        <f>TITRES_STAT!D926</f>
        <v>1.54</v>
      </c>
      <c r="C923" s="2">
        <f t="shared" si="84"/>
        <v>1.7517178703388085</v>
      </c>
      <c r="D923" s="2">
        <f t="shared" si="80"/>
        <v>1.64949081394712</v>
      </c>
      <c r="E923" s="2">
        <f t="shared" si="79"/>
        <v>0.1022270563916885</v>
      </c>
      <c r="F923" s="2">
        <f t="shared" si="83"/>
        <v>8.4103755256566895E-2</v>
      </c>
      <c r="G923" s="2">
        <f t="shared" si="81"/>
        <v>1.8123301135121603E-2</v>
      </c>
      <c r="H923" s="2" t="str">
        <f t="shared" si="82"/>
        <v>Sell</v>
      </c>
    </row>
    <row r="924" spans="1:8" ht="13.5" x14ac:dyDescent="0.25">
      <c r="A924" s="3">
        <f>TITRES_STAT!B927</f>
        <v>43655</v>
      </c>
      <c r="B924" s="6">
        <f>TITRES_STAT!D927</f>
        <v>1.54</v>
      </c>
      <c r="C924" s="2">
        <f t="shared" si="84"/>
        <v>1.7360689672097611</v>
      </c>
      <c r="D924" s="2">
        <f t="shared" si="80"/>
        <v>1.6413803832843703</v>
      </c>
      <c r="E924" s="2">
        <f t="shared" ref="E924:E987" si="85">C924-D924</f>
        <v>9.4688583925390812E-2</v>
      </c>
      <c r="F924" s="2">
        <f t="shared" si="83"/>
        <v>8.6220720990331678E-2</v>
      </c>
      <c r="G924" s="2">
        <f t="shared" si="81"/>
        <v>8.4678629350591339E-3</v>
      </c>
      <c r="H924" s="2" t="str">
        <f t="shared" si="82"/>
        <v>Sell</v>
      </c>
    </row>
    <row r="925" spans="1:8" ht="13.5" x14ac:dyDescent="0.25">
      <c r="A925" s="3">
        <f>TITRES_STAT!B928</f>
        <v>43656</v>
      </c>
      <c r="B925" s="6">
        <f>TITRES_STAT!D928</f>
        <v>1.54</v>
      </c>
      <c r="C925" s="2">
        <f t="shared" si="84"/>
        <v>1.7228275876390287</v>
      </c>
      <c r="D925" s="2">
        <f t="shared" ref="D925:D988" si="86">$D$4*B925+(1-$D$4)*D924</f>
        <v>1.6338707252633058</v>
      </c>
      <c r="E925" s="2">
        <f t="shared" si="85"/>
        <v>8.8956862375722867E-2</v>
      </c>
      <c r="F925" s="2">
        <f t="shared" si="83"/>
        <v>8.6767949267409925E-2</v>
      </c>
      <c r="G925" s="2">
        <f t="shared" si="81"/>
        <v>2.1889131083129426E-3</v>
      </c>
      <c r="H925" s="2" t="str">
        <f t="shared" si="82"/>
        <v>Sell</v>
      </c>
    </row>
    <row r="926" spans="1:8" ht="13.5" x14ac:dyDescent="0.25">
      <c r="A926" s="3">
        <f>TITRES_STAT!B929</f>
        <v>43657</v>
      </c>
      <c r="B926" s="6">
        <f>TITRES_STAT!D929</f>
        <v>1.54</v>
      </c>
      <c r="C926" s="2">
        <f t="shared" si="84"/>
        <v>1.7116233433868704</v>
      </c>
      <c r="D926" s="2">
        <f t="shared" si="86"/>
        <v>1.6269173382067645</v>
      </c>
      <c r="E926" s="2">
        <f t="shared" si="85"/>
        <v>8.4706005180105848E-2</v>
      </c>
      <c r="F926" s="2">
        <f t="shared" si="83"/>
        <v>8.6355560449949118E-2</v>
      </c>
      <c r="G926" s="2">
        <f t="shared" si="81"/>
        <v>-1.6495552698432697E-3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6">
        <f>TITRES_STAT!D930</f>
        <v>1.54</v>
      </c>
      <c r="C927" s="2">
        <f t="shared" si="84"/>
        <v>1.691373598250429</v>
      </c>
      <c r="D927" s="2">
        <f t="shared" si="86"/>
        <v>1.6204790168581154</v>
      </c>
      <c r="E927" s="2">
        <f t="shared" si="85"/>
        <v>7.0894581392313638E-2</v>
      </c>
      <c r="F927" s="2">
        <f t="shared" si="83"/>
        <v>8.3263364638422016E-2</v>
      </c>
      <c r="G927" s="2">
        <f t="shared" si="81"/>
        <v>-1.2368783246108378E-2</v>
      </c>
      <c r="H927" s="2" t="str">
        <f t="shared" si="82"/>
        <v>Hold</v>
      </c>
    </row>
    <row r="928" spans="1:8" ht="13.5" x14ac:dyDescent="0.25">
      <c r="A928" s="3">
        <f>TITRES_STAT!B931</f>
        <v>43661</v>
      </c>
      <c r="B928" s="6">
        <f>TITRES_STAT!D931</f>
        <v>1.54</v>
      </c>
      <c r="C928" s="2">
        <f t="shared" si="84"/>
        <v>1.6742391985195939</v>
      </c>
      <c r="D928" s="2">
        <f t="shared" si="86"/>
        <v>1.6145176082019586</v>
      </c>
      <c r="E928" s="2">
        <f t="shared" si="85"/>
        <v>5.9721590317635354E-2</v>
      </c>
      <c r="F928" s="2">
        <f t="shared" si="83"/>
        <v>7.8555009774264689E-2</v>
      </c>
      <c r="G928" s="2">
        <f t="shared" si="81"/>
        <v>-1.8833419456629336E-2</v>
      </c>
      <c r="H928" s="2" t="str">
        <f t="shared" si="82"/>
        <v>Hold</v>
      </c>
    </row>
    <row r="929" spans="1:8" ht="13.5" x14ac:dyDescent="0.25">
      <c r="A929" s="3">
        <f>TITRES_STAT!B932</f>
        <v>43662</v>
      </c>
      <c r="B929" s="6">
        <f>TITRES_STAT!D932</f>
        <v>1.54</v>
      </c>
      <c r="C929" s="2">
        <f t="shared" si="84"/>
        <v>1.6597408602858104</v>
      </c>
      <c r="D929" s="2">
        <f t="shared" si="86"/>
        <v>1.6089977853721837</v>
      </c>
      <c r="E929" s="2">
        <f t="shared" si="85"/>
        <v>5.0743074913626618E-2</v>
      </c>
      <c r="F929" s="2">
        <f t="shared" si="83"/>
        <v>7.2992622802137086E-2</v>
      </c>
      <c r="G929" s="2">
        <f t="shared" si="81"/>
        <v>-2.2249547888510468E-2</v>
      </c>
      <c r="H929" s="2" t="str">
        <f t="shared" si="82"/>
        <v>Hold</v>
      </c>
    </row>
    <row r="930" spans="1:8" ht="13.5" x14ac:dyDescent="0.25">
      <c r="A930" s="3">
        <f>TITRES_STAT!B933</f>
        <v>43663</v>
      </c>
      <c r="B930" s="6">
        <f>TITRES_STAT!D933</f>
        <v>1.5</v>
      </c>
      <c r="C930" s="2">
        <f t="shared" si="84"/>
        <v>1.6474730356264551</v>
      </c>
      <c r="D930" s="2">
        <f t="shared" si="86"/>
        <v>1.6009238753446147</v>
      </c>
      <c r="E930" s="2">
        <f t="shared" si="85"/>
        <v>4.6549160281840418E-2</v>
      </c>
      <c r="F930" s="2">
        <f t="shared" si="83"/>
        <v>6.7703930298077752E-2</v>
      </c>
      <c r="G930" s="2">
        <f t="shared" si="81"/>
        <v>-2.1154770016237334E-2</v>
      </c>
      <c r="H930" s="2" t="str">
        <f t="shared" si="82"/>
        <v>Hold</v>
      </c>
    </row>
    <row r="931" spans="1:8" ht="13.5" x14ac:dyDescent="0.25">
      <c r="A931" s="3">
        <f>TITRES_STAT!B934</f>
        <v>43664</v>
      </c>
      <c r="B931" s="6">
        <f>TITRES_STAT!D934</f>
        <v>1.5</v>
      </c>
      <c r="C931" s="2">
        <f t="shared" si="84"/>
        <v>1.6370925686070006</v>
      </c>
      <c r="D931" s="2">
        <f t="shared" si="86"/>
        <v>1.593448032726495</v>
      </c>
      <c r="E931" s="2">
        <f t="shared" si="85"/>
        <v>4.3644535880505542E-2</v>
      </c>
      <c r="F931" s="2">
        <f t="shared" si="83"/>
        <v>6.2892051414563319E-2</v>
      </c>
      <c r="G931" s="2">
        <f t="shared" si="81"/>
        <v>-1.9247515534057777E-2</v>
      </c>
      <c r="H931" s="2" t="str">
        <f t="shared" si="82"/>
        <v>Hold</v>
      </c>
    </row>
    <row r="932" spans="1:8" ht="13.5" x14ac:dyDescent="0.25">
      <c r="A932" s="3">
        <f>TITRES_STAT!B935</f>
        <v>43665</v>
      </c>
      <c r="B932" s="6">
        <f>TITRES_STAT!D935</f>
        <v>1.5</v>
      </c>
      <c r="C932" s="2">
        <f t="shared" si="84"/>
        <v>1.628309096513616</v>
      </c>
      <c r="D932" s="2">
        <f t="shared" si="86"/>
        <v>1.5865259562282361</v>
      </c>
      <c r="E932" s="2">
        <f t="shared" si="85"/>
        <v>4.1783140285379883E-2</v>
      </c>
      <c r="F932" s="2">
        <f t="shared" si="83"/>
        <v>5.8670269188726629E-2</v>
      </c>
      <c r="G932" s="2">
        <f t="shared" ref="G932:G995" si="87">E932-F932</f>
        <v>-1.6887128903346746E-2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43668</v>
      </c>
      <c r="B933" s="6">
        <f>TITRES_STAT!D936</f>
        <v>1.5</v>
      </c>
      <c r="C933" s="2">
        <f t="shared" si="84"/>
        <v>1.6147230816653675</v>
      </c>
      <c r="D933" s="2">
        <f t="shared" si="86"/>
        <v>1.5801166261372557</v>
      </c>
      <c r="E933" s="2">
        <f t="shared" si="85"/>
        <v>3.4606455528111812E-2</v>
      </c>
      <c r="F933" s="2">
        <f t="shared" ref="F933:F996" si="89">(E933*(2/(10)))+((1-(2/10))*F932)</f>
        <v>5.3857506456603664E-2</v>
      </c>
      <c r="G933" s="2">
        <f t="shared" si="87"/>
        <v>-1.9251050928491852E-2</v>
      </c>
      <c r="H933" s="2" t="str">
        <f t="shared" si="88"/>
        <v>Hold</v>
      </c>
    </row>
    <row r="934" spans="1:8" ht="13.5" x14ac:dyDescent="0.25">
      <c r="A934" s="3">
        <f>TITRES_STAT!B937</f>
        <v>43669</v>
      </c>
      <c r="B934" s="6">
        <f>TITRES_STAT!D937</f>
        <v>1.5</v>
      </c>
      <c r="C934" s="2">
        <f t="shared" si="84"/>
        <v>1.6032272229476188</v>
      </c>
      <c r="D934" s="2">
        <f t="shared" si="86"/>
        <v>1.5741820612381998</v>
      </c>
      <c r="E934" s="2">
        <f t="shared" si="85"/>
        <v>2.9045161709418954E-2</v>
      </c>
      <c r="F934" s="2">
        <f t="shared" si="89"/>
        <v>4.8895037507166728E-2</v>
      </c>
      <c r="G934" s="2">
        <f t="shared" si="87"/>
        <v>-1.9849875797747774E-2</v>
      </c>
      <c r="H934" s="2" t="str">
        <f t="shared" si="88"/>
        <v>Hold</v>
      </c>
    </row>
    <row r="935" spans="1:8" ht="13.5" x14ac:dyDescent="0.25">
      <c r="A935" s="3">
        <f>TITRES_STAT!B938</f>
        <v>43670</v>
      </c>
      <c r="B935" s="6">
        <f>TITRES_STAT!D938</f>
        <v>1.54</v>
      </c>
      <c r="C935" s="2">
        <f t="shared" si="84"/>
        <v>1.5934999578787543</v>
      </c>
      <c r="D935" s="2">
        <f t="shared" si="86"/>
        <v>1.5716500567020368</v>
      </c>
      <c r="E935" s="2">
        <f t="shared" si="85"/>
        <v>2.1849901176717479E-2</v>
      </c>
      <c r="F935" s="2">
        <f t="shared" si="89"/>
        <v>4.3486010241076879E-2</v>
      </c>
      <c r="G935" s="2">
        <f t="shared" si="87"/>
        <v>-2.16361090643594E-2</v>
      </c>
      <c r="H935" s="2" t="str">
        <f t="shared" si="88"/>
        <v>Hold</v>
      </c>
    </row>
    <row r="936" spans="1:8" ht="13.5" x14ac:dyDescent="0.25">
      <c r="A936" s="3">
        <f>TITRES_STAT!B939</f>
        <v>43672</v>
      </c>
      <c r="B936" s="6">
        <f>TITRES_STAT!D939</f>
        <v>1.57</v>
      </c>
      <c r="C936" s="2">
        <f t="shared" si="84"/>
        <v>1.5852691951281768</v>
      </c>
      <c r="D936" s="2">
        <f t="shared" si="86"/>
        <v>1.5715278302796638</v>
      </c>
      <c r="E936" s="2">
        <f t="shared" si="85"/>
        <v>1.374136484851296E-2</v>
      </c>
      <c r="F936" s="2">
        <f t="shared" si="89"/>
        <v>3.7537081162564094E-2</v>
      </c>
      <c r="G936" s="2">
        <f t="shared" si="87"/>
        <v>-2.3795716314051134E-2</v>
      </c>
      <c r="H936" s="2" t="str">
        <f t="shared" si="88"/>
        <v>Hold</v>
      </c>
    </row>
    <row r="937" spans="1:8" ht="13.5" x14ac:dyDescent="0.25">
      <c r="A937" s="3">
        <f>TITRES_STAT!B940</f>
        <v>43675</v>
      </c>
      <c r="B937" s="6">
        <f>TITRES_STAT!D940</f>
        <v>1.57</v>
      </c>
      <c r="C937" s="2">
        <f t="shared" si="84"/>
        <v>1.5783047035699957</v>
      </c>
      <c r="D937" s="2">
        <f t="shared" si="86"/>
        <v>1.5714146576663555</v>
      </c>
      <c r="E937" s="2">
        <f t="shared" si="85"/>
        <v>6.890045903640285E-3</v>
      </c>
      <c r="F937" s="2">
        <f t="shared" si="89"/>
        <v>3.1407674110779334E-2</v>
      </c>
      <c r="G937" s="2">
        <f t="shared" si="87"/>
        <v>-2.4517628207139049E-2</v>
      </c>
      <c r="H937" s="2" t="str">
        <f t="shared" si="88"/>
        <v>Hold</v>
      </c>
    </row>
    <row r="938" spans="1:8" ht="13.5" x14ac:dyDescent="0.25">
      <c r="A938" s="3">
        <f>TITRES_STAT!B941</f>
        <v>43676</v>
      </c>
      <c r="B938" s="6">
        <f>TITRES_STAT!D941</f>
        <v>1.57</v>
      </c>
      <c r="C938" s="2">
        <f t="shared" si="84"/>
        <v>1.5724116722515349</v>
      </c>
      <c r="D938" s="2">
        <f t="shared" si="86"/>
        <v>1.5713098682095885</v>
      </c>
      <c r="E938" s="2">
        <f t="shared" si="85"/>
        <v>1.1018040419463748E-3</v>
      </c>
      <c r="F938" s="2">
        <f t="shared" si="89"/>
        <v>2.5346500097012743E-2</v>
      </c>
      <c r="G938" s="2">
        <f t="shared" si="87"/>
        <v>-2.4244696055066368E-2</v>
      </c>
      <c r="H938" s="2" t="str">
        <f t="shared" si="88"/>
        <v>Hold</v>
      </c>
    </row>
    <row r="939" spans="1:8" ht="13.5" x14ac:dyDescent="0.25">
      <c r="A939" s="3">
        <f>TITRES_STAT!B942</f>
        <v>43677</v>
      </c>
      <c r="B939" s="6">
        <f>TITRES_STAT!D942</f>
        <v>1.57</v>
      </c>
      <c r="C939" s="2">
        <f t="shared" si="84"/>
        <v>1.5674252611359143</v>
      </c>
      <c r="D939" s="2">
        <f t="shared" si="86"/>
        <v>1.5712128409348043</v>
      </c>
      <c r="E939" s="2">
        <f t="shared" si="85"/>
        <v>-3.7875797988899951E-3</v>
      </c>
      <c r="F939" s="2">
        <f t="shared" si="89"/>
        <v>1.9519684117832194E-2</v>
      </c>
      <c r="G939" s="2">
        <f t="shared" si="87"/>
        <v>-2.3307263916722189E-2</v>
      </c>
      <c r="H939" s="2" t="str">
        <f t="shared" si="88"/>
        <v>Hold</v>
      </c>
    </row>
    <row r="940" spans="1:8" ht="13.5" x14ac:dyDescent="0.25">
      <c r="A940" s="3">
        <f>TITRES_STAT!B943</f>
        <v>43678</v>
      </c>
      <c r="B940" s="6">
        <f>TITRES_STAT!D943</f>
        <v>1.57</v>
      </c>
      <c r="C940" s="2">
        <f t="shared" si="84"/>
        <v>1.5570521440380813</v>
      </c>
      <c r="D940" s="2">
        <f t="shared" si="86"/>
        <v>1.5711230008655597</v>
      </c>
      <c r="E940" s="2">
        <f t="shared" si="85"/>
        <v>-1.4070856827478329E-2</v>
      </c>
      <c r="F940" s="2">
        <f t="shared" si="89"/>
        <v>1.2801575928770091E-2</v>
      </c>
      <c r="G940" s="2">
        <f t="shared" si="87"/>
        <v>-2.687243275624842E-2</v>
      </c>
      <c r="H940" s="2" t="str">
        <f t="shared" si="88"/>
        <v>Hold</v>
      </c>
    </row>
    <row r="941" spans="1:8" ht="13.5" x14ac:dyDescent="0.25">
      <c r="A941" s="3">
        <f>TITRES_STAT!B944</f>
        <v>43679</v>
      </c>
      <c r="B941" s="6">
        <f>TITRES_STAT!D944</f>
        <v>1.57</v>
      </c>
      <c r="C941" s="2">
        <f t="shared" si="84"/>
        <v>1.5482748911091457</v>
      </c>
      <c r="D941" s="2">
        <f t="shared" si="86"/>
        <v>1.571039815616259</v>
      </c>
      <c r="E941" s="2">
        <f t="shared" si="85"/>
        <v>-2.2764924507113315E-2</v>
      </c>
      <c r="F941" s="2">
        <f t="shared" si="89"/>
        <v>5.6882758415934109E-3</v>
      </c>
      <c r="G941" s="2">
        <f t="shared" si="87"/>
        <v>-2.8453200348706728E-2</v>
      </c>
      <c r="H941" s="2" t="str">
        <f t="shared" si="88"/>
        <v>Hold</v>
      </c>
    </row>
    <row r="942" spans="1:8" ht="13.5" x14ac:dyDescent="0.25">
      <c r="A942" s="3">
        <f>TITRES_STAT!B945</f>
        <v>43682</v>
      </c>
      <c r="B942" s="6">
        <f>TITRES_STAT!D945</f>
        <v>1.57</v>
      </c>
      <c r="C942" s="2">
        <f t="shared" si="84"/>
        <v>1.5408479847846619</v>
      </c>
      <c r="D942" s="2">
        <f t="shared" si="86"/>
        <v>1.5709627922372769</v>
      </c>
      <c r="E942" s="2">
        <f t="shared" si="85"/>
        <v>-3.0114807452614967E-2</v>
      </c>
      <c r="F942" s="2">
        <f t="shared" si="89"/>
        <v>-1.4723408172482655E-3</v>
      </c>
      <c r="G942" s="2">
        <f t="shared" si="87"/>
        <v>-2.8642466635366702E-2</v>
      </c>
      <c r="H942" s="2" t="str">
        <f t="shared" si="88"/>
        <v>Hold</v>
      </c>
    </row>
    <row r="943" spans="1:8" ht="13.5" x14ac:dyDescent="0.25">
      <c r="A943" s="3">
        <f>TITRES_STAT!B946</f>
        <v>43683</v>
      </c>
      <c r="B943" s="6">
        <f>TITRES_STAT!D946</f>
        <v>1.53</v>
      </c>
      <c r="C943" s="2">
        <f t="shared" si="84"/>
        <v>1.5345636794331754</v>
      </c>
      <c r="D943" s="2">
        <f t="shared" si="86"/>
        <v>1.5679285113308119</v>
      </c>
      <c r="E943" s="2">
        <f t="shared" si="85"/>
        <v>-3.3364831897636504E-2</v>
      </c>
      <c r="F943" s="2">
        <f t="shared" si="89"/>
        <v>-7.8508390333259133E-3</v>
      </c>
      <c r="G943" s="2">
        <f t="shared" si="87"/>
        <v>-2.5513992864310591E-2</v>
      </c>
      <c r="H943" s="2" t="str">
        <f t="shared" si="88"/>
        <v>Hold</v>
      </c>
    </row>
    <row r="944" spans="1:8" ht="13.5" x14ac:dyDescent="0.25">
      <c r="A944" s="3">
        <f>TITRES_STAT!B947</f>
        <v>43684</v>
      </c>
      <c r="B944" s="6">
        <f>TITRES_STAT!D947</f>
        <v>1.5</v>
      </c>
      <c r="C944" s="2">
        <f t="shared" si="84"/>
        <v>1.52924619028961</v>
      </c>
      <c r="D944" s="2">
        <f t="shared" si="86"/>
        <v>1.5628967697507519</v>
      </c>
      <c r="E944" s="2">
        <f t="shared" si="85"/>
        <v>-3.3650579461141916E-2</v>
      </c>
      <c r="F944" s="2">
        <f t="shared" si="89"/>
        <v>-1.3010787118889113E-2</v>
      </c>
      <c r="G944" s="2">
        <f t="shared" si="87"/>
        <v>-2.0639792342252803E-2</v>
      </c>
      <c r="H944" s="2" t="str">
        <f t="shared" si="88"/>
        <v>Hold</v>
      </c>
    </row>
    <row r="945" spans="1:8" ht="13.5" x14ac:dyDescent="0.25">
      <c r="A945" s="3">
        <f>TITRES_STAT!B948</f>
        <v>43685</v>
      </c>
      <c r="B945" s="6">
        <f>TITRES_STAT!D948</f>
        <v>1.51</v>
      </c>
      <c r="C945" s="2">
        <f t="shared" si="84"/>
        <v>1.5309006225527471</v>
      </c>
      <c r="D945" s="2">
        <f t="shared" si="86"/>
        <v>1.5589784905099555</v>
      </c>
      <c r="E945" s="2">
        <f t="shared" si="85"/>
        <v>-2.8077867957208458E-2</v>
      </c>
      <c r="F945" s="2">
        <f t="shared" si="89"/>
        <v>-1.6024203286552983E-2</v>
      </c>
      <c r="G945" s="2">
        <f t="shared" si="87"/>
        <v>-1.2053664670655474E-2</v>
      </c>
      <c r="H945" s="2" t="str">
        <f t="shared" si="88"/>
        <v>Hold</v>
      </c>
    </row>
    <row r="946" spans="1:8" ht="13.5" x14ac:dyDescent="0.25">
      <c r="A946" s="3">
        <f>TITRES_STAT!B949</f>
        <v>43686</v>
      </c>
      <c r="B946" s="6">
        <f>TITRES_STAT!D949</f>
        <v>1.51</v>
      </c>
      <c r="C946" s="2">
        <f t="shared" si="84"/>
        <v>1.536915911390786</v>
      </c>
      <c r="D946" s="2">
        <f t="shared" si="86"/>
        <v>1.5553504541758847</v>
      </c>
      <c r="E946" s="2">
        <f t="shared" si="85"/>
        <v>-1.8434542785098706E-2</v>
      </c>
      <c r="F946" s="2">
        <f t="shared" si="89"/>
        <v>-1.650627118626213E-2</v>
      </c>
      <c r="G946" s="2">
        <f t="shared" si="87"/>
        <v>-1.9282715988365763E-3</v>
      </c>
      <c r="H946" s="2" t="str">
        <f t="shared" si="88"/>
        <v>Hold</v>
      </c>
    </row>
    <row r="947" spans="1:8" ht="13.5" x14ac:dyDescent="0.25">
      <c r="A947" s="3">
        <f>TITRES_STAT!B950</f>
        <v>43691</v>
      </c>
      <c r="B947" s="6">
        <f>TITRES_STAT!D950</f>
        <v>1.51</v>
      </c>
      <c r="C947" s="2">
        <f t="shared" si="84"/>
        <v>1.5420057711768189</v>
      </c>
      <c r="D947" s="2">
        <f t="shared" si="86"/>
        <v>1.5519911612739674</v>
      </c>
      <c r="E947" s="2">
        <f t="shared" si="85"/>
        <v>-9.9853900971484943E-3</v>
      </c>
      <c r="F947" s="2">
        <f t="shared" si="89"/>
        <v>-1.5202094968439403E-2</v>
      </c>
      <c r="G947" s="2">
        <f t="shared" si="87"/>
        <v>5.2167048712909083E-3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6">
        <f>TITRES_STAT!D951</f>
        <v>1.51</v>
      </c>
      <c r="C948" s="2">
        <f t="shared" si="84"/>
        <v>1.5463125756111544</v>
      </c>
      <c r="D948" s="2">
        <f t="shared" si="86"/>
        <v>1.5488807048833031</v>
      </c>
      <c r="E948" s="2">
        <f t="shared" si="85"/>
        <v>-2.568129272148667E-3</v>
      </c>
      <c r="F948" s="2">
        <f t="shared" si="89"/>
        <v>-1.2675301829181257E-2</v>
      </c>
      <c r="G948" s="2">
        <f t="shared" si="87"/>
        <v>1.010717255703259E-2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6">
        <f>TITRES_STAT!D952</f>
        <v>1.51</v>
      </c>
      <c r="C949" s="2">
        <f t="shared" si="84"/>
        <v>1.5499567947478998</v>
      </c>
      <c r="D949" s="2">
        <f t="shared" si="86"/>
        <v>1.5460006526697252</v>
      </c>
      <c r="E949" s="2">
        <f t="shared" si="85"/>
        <v>3.9561420781746293E-3</v>
      </c>
      <c r="F949" s="2">
        <f t="shared" si="89"/>
        <v>-9.3490130477100804E-3</v>
      </c>
      <c r="G949" s="2">
        <f t="shared" si="87"/>
        <v>1.330515512588471E-2</v>
      </c>
      <c r="H949" s="2" t="str">
        <f t="shared" si="88"/>
        <v>Sell</v>
      </c>
    </row>
    <row r="950" spans="1:8" ht="13.5" x14ac:dyDescent="0.25">
      <c r="A950" s="3">
        <f>TITRES_STAT!B953</f>
        <v>43696</v>
      </c>
      <c r="B950" s="6">
        <f>TITRES_STAT!D953</f>
        <v>1.51</v>
      </c>
      <c r="C950" s="2">
        <f t="shared" si="84"/>
        <v>1.5530403647866844</v>
      </c>
      <c r="D950" s="2">
        <f t="shared" si="86"/>
        <v>1.5433339376571529</v>
      </c>
      <c r="E950" s="2">
        <f t="shared" si="85"/>
        <v>9.7064271295315141E-3</v>
      </c>
      <c r="F950" s="2">
        <f t="shared" si="89"/>
        <v>-5.5379250122617619E-3</v>
      </c>
      <c r="G950" s="2">
        <f t="shared" si="87"/>
        <v>1.5244352141793276E-2</v>
      </c>
      <c r="H950" s="2" t="str">
        <f t="shared" si="88"/>
        <v>Sell</v>
      </c>
    </row>
    <row r="951" spans="1:8" ht="13.5" x14ac:dyDescent="0.25">
      <c r="A951" s="3">
        <f>TITRES_STAT!B954</f>
        <v>43697</v>
      </c>
      <c r="B951" s="6">
        <f>TITRES_STAT!D954</f>
        <v>1.51</v>
      </c>
      <c r="C951" s="2">
        <f t="shared" si="84"/>
        <v>1.5556495394348868</v>
      </c>
      <c r="D951" s="2">
        <f t="shared" si="86"/>
        <v>1.5408647570899563</v>
      </c>
      <c r="E951" s="2">
        <f t="shared" si="85"/>
        <v>1.4784782344930525E-2</v>
      </c>
      <c r="F951" s="2">
        <f t="shared" si="89"/>
        <v>-1.4733835408233045E-3</v>
      </c>
      <c r="G951" s="2">
        <f t="shared" si="87"/>
        <v>1.6258165885753829E-2</v>
      </c>
      <c r="H951" s="2" t="str">
        <f t="shared" si="88"/>
        <v>Sell</v>
      </c>
    </row>
    <row r="952" spans="1:8" ht="13.5" x14ac:dyDescent="0.25">
      <c r="A952" s="3">
        <f>TITRES_STAT!B955</f>
        <v>43698</v>
      </c>
      <c r="B952" s="6">
        <f>TITRES_STAT!D955</f>
        <v>1.51</v>
      </c>
      <c r="C952" s="2">
        <f t="shared" si="84"/>
        <v>1.5578573025987503</v>
      </c>
      <c r="D952" s="2">
        <f t="shared" si="86"/>
        <v>1.5385784787869965</v>
      </c>
      <c r="E952" s="2">
        <f t="shared" si="85"/>
        <v>1.9278823811753831E-2</v>
      </c>
      <c r="F952" s="2">
        <f t="shared" si="89"/>
        <v>2.6770579296921228E-3</v>
      </c>
      <c r="G952" s="2">
        <f t="shared" si="87"/>
        <v>1.6601765882061709E-2</v>
      </c>
      <c r="H952" s="2" t="str">
        <f t="shared" si="88"/>
        <v>Sell</v>
      </c>
    </row>
    <row r="953" spans="1:8" ht="13.5" x14ac:dyDescent="0.25">
      <c r="A953" s="3">
        <f>TITRES_STAT!B956</f>
        <v>43699</v>
      </c>
      <c r="B953" s="6">
        <f>TITRES_STAT!D956</f>
        <v>1.54</v>
      </c>
      <c r="C953" s="2">
        <f t="shared" si="84"/>
        <v>1.5535715637374041</v>
      </c>
      <c r="D953" s="2">
        <f t="shared" si="86"/>
        <v>1.5386837766546264</v>
      </c>
      <c r="E953" s="2">
        <f t="shared" si="85"/>
        <v>1.4887787082777715E-2</v>
      </c>
      <c r="F953" s="2">
        <f t="shared" si="89"/>
        <v>5.1192037603092419E-3</v>
      </c>
      <c r="G953" s="2">
        <f t="shared" si="87"/>
        <v>9.7685833224684729E-3</v>
      </c>
      <c r="H953" s="2" t="str">
        <f t="shared" si="88"/>
        <v>Sell</v>
      </c>
    </row>
    <row r="954" spans="1:8" ht="13.5" x14ac:dyDescent="0.25">
      <c r="A954" s="3">
        <f>TITRES_STAT!B957</f>
        <v>43700</v>
      </c>
      <c r="B954" s="6">
        <f>TITRES_STAT!D957</f>
        <v>1.54</v>
      </c>
      <c r="C954" s="2">
        <f t="shared" si="84"/>
        <v>1.5453297847008804</v>
      </c>
      <c r="D954" s="2">
        <f t="shared" si="86"/>
        <v>1.5387812746802096</v>
      </c>
      <c r="E954" s="2">
        <f t="shared" si="85"/>
        <v>6.5485100206708058E-3</v>
      </c>
      <c r="F954" s="2">
        <f t="shared" si="89"/>
        <v>5.4050650123815547E-3</v>
      </c>
      <c r="G954" s="2">
        <f t="shared" si="87"/>
        <v>1.1434450082892511E-3</v>
      </c>
      <c r="H954" s="2" t="str">
        <f t="shared" si="88"/>
        <v>Sell</v>
      </c>
    </row>
    <row r="955" spans="1:8" ht="13.5" x14ac:dyDescent="0.25">
      <c r="A955" s="3">
        <f>TITRES_STAT!B958</f>
        <v>43703</v>
      </c>
      <c r="B955" s="6">
        <f>TITRES_STAT!D958</f>
        <v>1.54</v>
      </c>
      <c r="C955" s="2">
        <f t="shared" si="84"/>
        <v>1.5398944332084372</v>
      </c>
      <c r="D955" s="2">
        <f t="shared" si="86"/>
        <v>1.5388715506298236</v>
      </c>
      <c r="E955" s="2">
        <f t="shared" si="85"/>
        <v>1.0228825786136042E-3</v>
      </c>
      <c r="F955" s="2">
        <f t="shared" si="89"/>
        <v>4.5286285256279655E-3</v>
      </c>
      <c r="G955" s="2">
        <f t="shared" si="87"/>
        <v>-3.5057459470143612E-3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6">
        <f>TITRES_STAT!D959</f>
        <v>1.54</v>
      </c>
      <c r="C956" s="2">
        <f t="shared" si="84"/>
        <v>1.5352952896379084</v>
      </c>
      <c r="D956" s="2">
        <f t="shared" si="86"/>
        <v>1.5389551394720589</v>
      </c>
      <c r="E956" s="2">
        <f t="shared" si="85"/>
        <v>-3.6598498341504637E-3</v>
      </c>
      <c r="F956" s="2">
        <f t="shared" si="89"/>
        <v>2.8909328536722797E-3</v>
      </c>
      <c r="G956" s="2">
        <f t="shared" si="87"/>
        <v>-6.550782687822743E-3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6">
        <f>TITRES_STAT!D960</f>
        <v>1.54</v>
      </c>
      <c r="C957" s="2">
        <f t="shared" si="84"/>
        <v>1.5314037066166917</v>
      </c>
      <c r="D957" s="2">
        <f t="shared" si="86"/>
        <v>1.5390325365482025</v>
      </c>
      <c r="E957" s="2">
        <f t="shared" si="85"/>
        <v>-7.6288299315108166E-3</v>
      </c>
      <c r="F957" s="2">
        <f t="shared" si="89"/>
        <v>7.8698029663566054E-4</v>
      </c>
      <c r="G957" s="2">
        <f t="shared" si="87"/>
        <v>-8.4158102281464767E-3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6">
        <f>TITRES_STAT!D961</f>
        <v>1.54</v>
      </c>
      <c r="C958" s="2">
        <f t="shared" si="84"/>
        <v>1.5281108286756622</v>
      </c>
      <c r="D958" s="2">
        <f t="shared" si="86"/>
        <v>1.5391042005075948</v>
      </c>
      <c r="E958" s="2">
        <f t="shared" si="85"/>
        <v>-1.0993371831932608E-2</v>
      </c>
      <c r="F958" s="2">
        <f t="shared" si="89"/>
        <v>-1.5690901290779931E-3</v>
      </c>
      <c r="G958" s="2">
        <f t="shared" si="87"/>
        <v>-9.4242817028546144E-3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6">
        <f>TITRES_STAT!D962</f>
        <v>1.54</v>
      </c>
      <c r="C959" s="2">
        <f t="shared" si="84"/>
        <v>1.5253245473409449</v>
      </c>
      <c r="D959" s="2">
        <f t="shared" si="86"/>
        <v>1.5391705560255506</v>
      </c>
      <c r="E959" s="2">
        <f t="shared" si="85"/>
        <v>-1.3846008684605726E-2</v>
      </c>
      <c r="F959" s="2">
        <f t="shared" si="89"/>
        <v>-4.0244738401835397E-3</v>
      </c>
      <c r="G959" s="2">
        <f t="shared" si="87"/>
        <v>-9.8215348444221865E-3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6">
        <f>TITRES_STAT!D963</f>
        <v>1.54</v>
      </c>
      <c r="C960" s="2">
        <f t="shared" si="84"/>
        <v>1.5229669246731072</v>
      </c>
      <c r="D960" s="2">
        <f t="shared" si="86"/>
        <v>1.5392319963199543</v>
      </c>
      <c r="E960" s="2">
        <f t="shared" si="85"/>
        <v>-1.6265071646847096E-2</v>
      </c>
      <c r="F960" s="2">
        <f t="shared" si="89"/>
        <v>-6.4725934015162512E-3</v>
      </c>
      <c r="G960" s="2">
        <f t="shared" si="87"/>
        <v>-9.7924782453308445E-3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6">
        <f>TITRES_STAT!D964</f>
        <v>1.54</v>
      </c>
      <c r="C961" s="2">
        <f t="shared" si="84"/>
        <v>1.5209720131849369</v>
      </c>
      <c r="D961" s="2">
        <f t="shared" si="86"/>
        <v>1.5392888854814391</v>
      </c>
      <c r="E961" s="2">
        <f t="shared" si="85"/>
        <v>-1.831687229650214E-2</v>
      </c>
      <c r="F961" s="2">
        <f t="shared" si="89"/>
        <v>-8.8414491805134283E-3</v>
      </c>
      <c r="G961" s="2">
        <f t="shared" si="87"/>
        <v>-9.4754231159887119E-3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6">
        <f>TITRES_STAT!D965</f>
        <v>1.54</v>
      </c>
      <c r="C962" s="2">
        <f t="shared" si="84"/>
        <v>1.5192840111564851</v>
      </c>
      <c r="D962" s="2">
        <f t="shared" si="86"/>
        <v>1.5393415606309619</v>
      </c>
      <c r="E962" s="2">
        <f t="shared" si="85"/>
        <v>-2.0057549474476799E-2</v>
      </c>
      <c r="F962" s="2">
        <f t="shared" si="89"/>
        <v>-1.1084669239306103E-2</v>
      </c>
      <c r="G962" s="2">
        <f t="shared" si="87"/>
        <v>-8.9728802351706962E-3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6">
        <f>TITRES_STAT!D966</f>
        <v>1.54</v>
      </c>
      <c r="C963" s="2">
        <f t="shared" si="84"/>
        <v>1.5224710863631798</v>
      </c>
      <c r="D963" s="2">
        <f t="shared" si="86"/>
        <v>1.5393903339175572</v>
      </c>
      <c r="E963" s="2">
        <f t="shared" si="85"/>
        <v>-1.6919247554377348E-2</v>
      </c>
      <c r="F963" s="2">
        <f t="shared" si="89"/>
        <v>-1.2251584902320353E-2</v>
      </c>
      <c r="G963" s="2">
        <f t="shared" si="87"/>
        <v>-4.6676626520569947E-3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6">
        <f>TITRES_STAT!D967</f>
        <v>1.5</v>
      </c>
      <c r="C964" s="2">
        <f t="shared" si="84"/>
        <v>1.5251678423073061</v>
      </c>
      <c r="D964" s="2">
        <f t="shared" si="86"/>
        <v>1.5364725314051455</v>
      </c>
      <c r="E964" s="2">
        <f t="shared" si="85"/>
        <v>-1.1304689097839438E-2</v>
      </c>
      <c r="F964" s="2">
        <f t="shared" si="89"/>
        <v>-1.2062205741424172E-2</v>
      </c>
      <c r="G964" s="2">
        <f t="shared" si="87"/>
        <v>7.5751664358473386E-4</v>
      </c>
      <c r="H964" s="2" t="str">
        <f t="shared" si="88"/>
        <v>Sell</v>
      </c>
    </row>
    <row r="965" spans="1:8" ht="13.5" x14ac:dyDescent="0.25">
      <c r="A965" s="3">
        <f>TITRES_STAT!B968</f>
        <v>43717</v>
      </c>
      <c r="B965" s="6">
        <f>TITRES_STAT!D968</f>
        <v>1.5</v>
      </c>
      <c r="C965" s="2">
        <f t="shared" si="84"/>
        <v>1.5274497127215667</v>
      </c>
      <c r="D965" s="2">
        <f t="shared" si="86"/>
        <v>1.5337708624121718</v>
      </c>
      <c r="E965" s="2">
        <f t="shared" si="85"/>
        <v>-6.3211496906050435E-3</v>
      </c>
      <c r="F965" s="2">
        <f t="shared" si="89"/>
        <v>-1.0913994531260346E-2</v>
      </c>
      <c r="G965" s="2">
        <f t="shared" si="87"/>
        <v>4.5928448406553028E-3</v>
      </c>
      <c r="H965" s="2" t="str">
        <f t="shared" si="88"/>
        <v>Sell</v>
      </c>
    </row>
    <row r="966" spans="1:8" ht="13.5" x14ac:dyDescent="0.25">
      <c r="A966" s="3">
        <f>TITRES_STAT!B969</f>
        <v>43718</v>
      </c>
      <c r="B966" s="6">
        <f>TITRES_STAT!D969</f>
        <v>1.5</v>
      </c>
      <c r="C966" s="2">
        <f t="shared" si="84"/>
        <v>1.5293805261490181</v>
      </c>
      <c r="D966" s="2">
        <f t="shared" si="86"/>
        <v>1.5312693170483072</v>
      </c>
      <c r="E966" s="2">
        <f t="shared" si="85"/>
        <v>-1.8887908992890612E-3</v>
      </c>
      <c r="F966" s="2">
        <f t="shared" si="89"/>
        <v>-9.1089538048660882E-3</v>
      </c>
      <c r="G966" s="2">
        <f t="shared" si="87"/>
        <v>7.220162905577027E-3</v>
      </c>
      <c r="H966" s="2" t="str">
        <f t="shared" si="88"/>
        <v>Sell</v>
      </c>
    </row>
    <row r="967" spans="1:8" ht="13.5" x14ac:dyDescent="0.25">
      <c r="A967" s="3">
        <f>TITRES_STAT!B970</f>
        <v>43719</v>
      </c>
      <c r="B967" s="6">
        <f>TITRES_STAT!D970</f>
        <v>1.5</v>
      </c>
      <c r="C967" s="2">
        <f t="shared" si="84"/>
        <v>1.5310142913568616</v>
      </c>
      <c r="D967" s="2">
        <f t="shared" si="86"/>
        <v>1.5289530713410251</v>
      </c>
      <c r="E967" s="2">
        <f t="shared" si="85"/>
        <v>2.061220015836529E-3</v>
      </c>
      <c r="F967" s="2">
        <f t="shared" si="89"/>
        <v>-6.8749190407255655E-3</v>
      </c>
      <c r="G967" s="2">
        <f t="shared" si="87"/>
        <v>8.9361390565620945E-3</v>
      </c>
      <c r="H967" s="2" t="str">
        <f t="shared" si="88"/>
        <v>Sell</v>
      </c>
    </row>
    <row r="968" spans="1:8" ht="13.5" x14ac:dyDescent="0.25">
      <c r="A968" s="3">
        <f>TITRES_STAT!B971</f>
        <v>43720</v>
      </c>
      <c r="B968" s="6">
        <f>TITRES_STAT!D971</f>
        <v>1.5</v>
      </c>
      <c r="C968" s="2">
        <f t="shared" si="84"/>
        <v>1.5323967080711907</v>
      </c>
      <c r="D968" s="2">
        <f t="shared" si="86"/>
        <v>1.526808399389838</v>
      </c>
      <c r="E968" s="2">
        <f t="shared" si="85"/>
        <v>5.5883086813526273E-3</v>
      </c>
      <c r="F968" s="2">
        <f t="shared" si="89"/>
        <v>-4.3822734963099271E-3</v>
      </c>
      <c r="G968" s="2">
        <f t="shared" si="87"/>
        <v>9.9705821776625535E-3</v>
      </c>
      <c r="H968" s="2" t="str">
        <f t="shared" si="88"/>
        <v>Sell</v>
      </c>
    </row>
    <row r="969" spans="1:8" ht="13.5" x14ac:dyDescent="0.25">
      <c r="A969" s="3">
        <f>TITRES_STAT!B972</f>
        <v>43721</v>
      </c>
      <c r="B969" s="6">
        <f>TITRES_STAT!D972</f>
        <v>1.5</v>
      </c>
      <c r="C969" s="2">
        <f t="shared" si="84"/>
        <v>1.5335664452910076</v>
      </c>
      <c r="D969" s="2">
        <f t="shared" si="86"/>
        <v>1.5248225920276279</v>
      </c>
      <c r="E969" s="2">
        <f t="shared" si="85"/>
        <v>8.7438532633796751E-3</v>
      </c>
      <c r="F969" s="2">
        <f t="shared" si="89"/>
        <v>-1.7570481443720067E-3</v>
      </c>
      <c r="G969" s="2">
        <f t="shared" si="87"/>
        <v>1.0500901407751681E-2</v>
      </c>
      <c r="H969" s="2" t="str">
        <f t="shared" si="88"/>
        <v>Sell</v>
      </c>
    </row>
    <row r="970" spans="1:8" ht="13.5" x14ac:dyDescent="0.25">
      <c r="A970" s="3">
        <f>TITRES_STAT!B973</f>
        <v>43724</v>
      </c>
      <c r="B970" s="6">
        <f>TITRES_STAT!D973</f>
        <v>1.5</v>
      </c>
      <c r="C970" s="2">
        <f t="shared" si="84"/>
        <v>1.534556222938545</v>
      </c>
      <c r="D970" s="2">
        <f t="shared" si="86"/>
        <v>1.5229838815070629</v>
      </c>
      <c r="E970" s="2">
        <f t="shared" si="85"/>
        <v>1.1572341431482114E-2</v>
      </c>
      <c r="F970" s="2">
        <f t="shared" si="89"/>
        <v>9.0882977079881746E-4</v>
      </c>
      <c r="G970" s="2">
        <f t="shared" si="87"/>
        <v>1.0663511660683297E-2</v>
      </c>
      <c r="H970" s="2" t="str">
        <f t="shared" si="88"/>
        <v>Sell</v>
      </c>
    </row>
    <row r="971" spans="1:8" ht="13.5" x14ac:dyDescent="0.25">
      <c r="A971" s="3">
        <f>TITRES_STAT!B974</f>
        <v>43725</v>
      </c>
      <c r="B971" s="6">
        <f>TITRES_STAT!D974</f>
        <v>1.5</v>
      </c>
      <c r="C971" s="2">
        <f t="shared" si="84"/>
        <v>1.5353937271018459</v>
      </c>
      <c r="D971" s="2">
        <f t="shared" si="86"/>
        <v>1.5212813717657989</v>
      </c>
      <c r="E971" s="2">
        <f t="shared" si="85"/>
        <v>1.4112355336046933E-2</v>
      </c>
      <c r="F971" s="2">
        <f t="shared" si="89"/>
        <v>3.5495348838484411E-3</v>
      </c>
      <c r="G971" s="2">
        <f t="shared" si="87"/>
        <v>1.0562820452198493E-2</v>
      </c>
      <c r="H971" s="2" t="str">
        <f t="shared" si="88"/>
        <v>Sell</v>
      </c>
    </row>
    <row r="972" spans="1:8" ht="13.5" x14ac:dyDescent="0.25">
      <c r="A972" s="3">
        <f>TITRES_STAT!B975</f>
        <v>43726</v>
      </c>
      <c r="B972" s="6">
        <f>TITRES_STAT!D975</f>
        <v>1.5</v>
      </c>
      <c r="C972" s="2">
        <f t="shared" si="84"/>
        <v>1.5361023844707926</v>
      </c>
      <c r="D972" s="2">
        <f t="shared" si="86"/>
        <v>1.5197049738572213</v>
      </c>
      <c r="E972" s="2">
        <f t="shared" si="85"/>
        <v>1.6397410613571362E-2</v>
      </c>
      <c r="F972" s="2">
        <f t="shared" si="89"/>
        <v>6.1191100297930262E-3</v>
      </c>
      <c r="G972" s="2">
        <f t="shared" si="87"/>
        <v>1.0278300583778335E-2</v>
      </c>
      <c r="H972" s="2" t="str">
        <f t="shared" si="88"/>
        <v>Sell</v>
      </c>
    </row>
    <row r="973" spans="1:8" ht="13.5" x14ac:dyDescent="0.25">
      <c r="A973" s="3">
        <f>TITRES_STAT!B976</f>
        <v>43727</v>
      </c>
      <c r="B973" s="6">
        <f>TITRES_STAT!D976</f>
        <v>1.5</v>
      </c>
      <c r="C973" s="2">
        <f t="shared" si="84"/>
        <v>1.5367020176291324</v>
      </c>
      <c r="D973" s="2">
        <f t="shared" si="86"/>
        <v>1.5182453461640939</v>
      </c>
      <c r="E973" s="2">
        <f t="shared" si="85"/>
        <v>1.8456671465038488E-2</v>
      </c>
      <c r="F973" s="2">
        <f t="shared" si="89"/>
        <v>8.5866223168421189E-3</v>
      </c>
      <c r="G973" s="2">
        <f t="shared" si="87"/>
        <v>9.8700491481963689E-3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6">
        <f>TITRES_STAT!D977</f>
        <v>1.5</v>
      </c>
      <c r="C974" s="2">
        <f t="shared" si="84"/>
        <v>1.5310555533784966</v>
      </c>
      <c r="D974" s="2">
        <f t="shared" si="86"/>
        <v>1.5168938390408278</v>
      </c>
      <c r="E974" s="2">
        <f t="shared" si="85"/>
        <v>1.4161714337668885E-2</v>
      </c>
      <c r="F974" s="2">
        <f t="shared" si="89"/>
        <v>9.7016407210074734E-3</v>
      </c>
      <c r="G974" s="2">
        <f t="shared" si="87"/>
        <v>4.4600736166614113E-3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6">
        <f>TITRES_STAT!D978</f>
        <v>1.5</v>
      </c>
      <c r="C975" s="2">
        <f t="shared" ref="C975:C1038" si="90">$C$4*B965+C974*(1-$C$4)</f>
        <v>1.5262777759356509</v>
      </c>
      <c r="D975" s="2">
        <f t="shared" si="86"/>
        <v>1.515642443556322</v>
      </c>
      <c r="E975" s="2">
        <f t="shared" si="85"/>
        <v>1.0635332379328899E-2</v>
      </c>
      <c r="F975" s="2">
        <f t="shared" si="89"/>
        <v>9.8883790526717585E-3</v>
      </c>
      <c r="G975" s="2">
        <f t="shared" si="87"/>
        <v>7.4695332665714043E-4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6">
        <f>TITRES_STAT!D979</f>
        <v>1.5</v>
      </c>
      <c r="C976" s="2">
        <f t="shared" si="90"/>
        <v>1.5222350411763201</v>
      </c>
      <c r="D976" s="2">
        <f t="shared" si="86"/>
        <v>1.5144837440336316</v>
      </c>
      <c r="E976" s="2">
        <f t="shared" si="85"/>
        <v>7.751297142688518E-3</v>
      </c>
      <c r="F976" s="2">
        <f t="shared" si="89"/>
        <v>9.4609626706751108E-3</v>
      </c>
      <c r="G976" s="2">
        <f t="shared" si="87"/>
        <v>-1.7096655279865928E-3</v>
      </c>
      <c r="H976" s="2" t="str">
        <f t="shared" si="88"/>
        <v>Hold</v>
      </c>
    </row>
    <row r="977" spans="1:8" ht="13.5" x14ac:dyDescent="0.25">
      <c r="A977" s="3">
        <f>TITRES_STAT!B980</f>
        <v>43733</v>
      </c>
      <c r="B977" s="6">
        <f>TITRES_STAT!D980</f>
        <v>1.5</v>
      </c>
      <c r="C977" s="2">
        <f t="shared" si="90"/>
        <v>1.5188142656107324</v>
      </c>
      <c r="D977" s="2">
        <f t="shared" si="86"/>
        <v>1.5134108741052146</v>
      </c>
      <c r="E977" s="2">
        <f t="shared" si="85"/>
        <v>5.4033915055178294E-3</v>
      </c>
      <c r="F977" s="2">
        <f t="shared" si="89"/>
        <v>8.6494484376436545E-3</v>
      </c>
      <c r="G977" s="2">
        <f t="shared" si="87"/>
        <v>-3.2460569321258251E-3</v>
      </c>
      <c r="H977" s="2" t="str">
        <f t="shared" si="88"/>
        <v>Hold</v>
      </c>
    </row>
    <row r="978" spans="1:8" ht="13.5" x14ac:dyDescent="0.25">
      <c r="A978" s="3">
        <f>TITRES_STAT!B981</f>
        <v>43734</v>
      </c>
      <c r="B978" s="6">
        <f>TITRES_STAT!D981</f>
        <v>1.5</v>
      </c>
      <c r="C978" s="2">
        <f t="shared" si="90"/>
        <v>1.5159197632090813</v>
      </c>
      <c r="D978" s="2">
        <f t="shared" si="86"/>
        <v>1.5124174760233469</v>
      </c>
      <c r="E978" s="2">
        <f t="shared" si="85"/>
        <v>3.5022871857344207E-3</v>
      </c>
      <c r="F978" s="2">
        <f t="shared" si="89"/>
        <v>7.6200161872618088E-3</v>
      </c>
      <c r="G978" s="2">
        <f t="shared" si="87"/>
        <v>-4.1177290015273881E-3</v>
      </c>
      <c r="H978" s="2" t="str">
        <f t="shared" si="88"/>
        <v>Hold</v>
      </c>
    </row>
    <row r="979" spans="1:8" ht="13.5" x14ac:dyDescent="0.25">
      <c r="A979" s="3">
        <f>TITRES_STAT!B982</f>
        <v>43735</v>
      </c>
      <c r="B979" s="6">
        <f>TITRES_STAT!D982</f>
        <v>1.5</v>
      </c>
      <c r="C979" s="2">
        <f t="shared" si="90"/>
        <v>1.5134705688692227</v>
      </c>
      <c r="D979" s="2">
        <f t="shared" si="86"/>
        <v>1.5114976629845804</v>
      </c>
      <c r="E979" s="2">
        <f t="shared" si="85"/>
        <v>1.9729058846422731E-3</v>
      </c>
      <c r="F979" s="2">
        <f t="shared" si="89"/>
        <v>6.490594126737902E-3</v>
      </c>
      <c r="G979" s="2">
        <f t="shared" si="87"/>
        <v>-4.5176882420956289E-3</v>
      </c>
      <c r="H979" s="2" t="str">
        <f t="shared" si="88"/>
        <v>Hold</v>
      </c>
    </row>
    <row r="980" spans="1:8" ht="13.5" x14ac:dyDescent="0.25">
      <c r="A980" s="3">
        <f>TITRES_STAT!B983</f>
        <v>43738</v>
      </c>
      <c r="B980" s="6">
        <f>TITRES_STAT!D983</f>
        <v>1.5</v>
      </c>
      <c r="C980" s="2">
        <f t="shared" si="90"/>
        <v>1.5113981736585731</v>
      </c>
      <c r="D980" s="2">
        <f t="shared" si="86"/>
        <v>1.510645984244982</v>
      </c>
      <c r="E980" s="2">
        <f t="shared" si="85"/>
        <v>7.5218941359112002E-4</v>
      </c>
      <c r="F980" s="2">
        <f t="shared" si="89"/>
        <v>5.3429131841085456E-3</v>
      </c>
      <c r="G980" s="2">
        <f t="shared" si="87"/>
        <v>-4.5907237705174256E-3</v>
      </c>
      <c r="H980" s="2" t="str">
        <f t="shared" si="88"/>
        <v>Hold</v>
      </c>
    </row>
    <row r="981" spans="1:8" ht="13.5" x14ac:dyDescent="0.25">
      <c r="A981" s="3">
        <f>TITRES_STAT!B984</f>
        <v>43739</v>
      </c>
      <c r="B981" s="6">
        <f>TITRES_STAT!D984</f>
        <v>1.5</v>
      </c>
      <c r="C981" s="2">
        <f t="shared" si="90"/>
        <v>1.5096446084803312</v>
      </c>
      <c r="D981" s="2">
        <f t="shared" si="86"/>
        <v>1.5098573928194279</v>
      </c>
      <c r="E981" s="2">
        <f t="shared" si="85"/>
        <v>-2.1278433909666106E-4</v>
      </c>
      <c r="F981" s="2">
        <f t="shared" si="89"/>
        <v>4.2317736794675043E-3</v>
      </c>
      <c r="G981" s="2">
        <f t="shared" si="87"/>
        <v>-4.4445580185641653E-3</v>
      </c>
      <c r="H981" s="2" t="str">
        <f t="shared" si="88"/>
        <v>Hold</v>
      </c>
    </row>
    <row r="982" spans="1:8" ht="13.5" x14ac:dyDescent="0.25">
      <c r="A982" s="3">
        <f>TITRES_STAT!B985</f>
        <v>43740</v>
      </c>
      <c r="B982" s="6">
        <f>TITRES_STAT!D985</f>
        <v>1.5</v>
      </c>
      <c r="C982" s="2">
        <f t="shared" si="90"/>
        <v>1.5081608225602803</v>
      </c>
      <c r="D982" s="2">
        <f t="shared" si="86"/>
        <v>1.5091272155735445</v>
      </c>
      <c r="E982" s="2">
        <f t="shared" si="85"/>
        <v>-9.6639301326417737E-4</v>
      </c>
      <c r="F982" s="2">
        <f t="shared" si="89"/>
        <v>3.192140340921168E-3</v>
      </c>
      <c r="G982" s="2">
        <f t="shared" si="87"/>
        <v>-4.158533354185345E-3</v>
      </c>
      <c r="H982" s="2" t="str">
        <f t="shared" si="88"/>
        <v>Hold</v>
      </c>
    </row>
    <row r="983" spans="1:8" ht="13.5" x14ac:dyDescent="0.25">
      <c r="A983" s="3">
        <f>TITRES_STAT!B986</f>
        <v>43741</v>
      </c>
      <c r="B983" s="6">
        <f>TITRES_STAT!D986</f>
        <v>1.5</v>
      </c>
      <c r="C983" s="2">
        <f t="shared" si="90"/>
        <v>1.5069053113971602</v>
      </c>
      <c r="D983" s="2">
        <f t="shared" si="86"/>
        <v>1.5084511255310598</v>
      </c>
      <c r="E983" s="2">
        <f t="shared" si="85"/>
        <v>-1.5458141338995368E-3</v>
      </c>
      <c r="F983" s="2">
        <f t="shared" si="89"/>
        <v>2.2445494459570271E-3</v>
      </c>
      <c r="G983" s="2">
        <f t="shared" si="87"/>
        <v>-3.790363579856564E-3</v>
      </c>
      <c r="H983" s="2" t="str">
        <f t="shared" si="88"/>
        <v>Hold</v>
      </c>
    </row>
    <row r="984" spans="1:8" ht="13.5" x14ac:dyDescent="0.25">
      <c r="A984" s="3">
        <f>TITRES_STAT!B987</f>
        <v>43742</v>
      </c>
      <c r="B984" s="6">
        <f>TITRES_STAT!D987</f>
        <v>1.5</v>
      </c>
      <c r="C984" s="2">
        <f t="shared" si="90"/>
        <v>1.5058429557975972</v>
      </c>
      <c r="D984" s="2">
        <f t="shared" si="86"/>
        <v>1.5078251162324627</v>
      </c>
      <c r="E984" s="2">
        <f t="shared" si="85"/>
        <v>-1.9821604348655431E-3</v>
      </c>
      <c r="F984" s="2">
        <f t="shared" si="89"/>
        <v>1.3992074697925132E-3</v>
      </c>
      <c r="G984" s="2">
        <f t="shared" si="87"/>
        <v>-3.3813679046580565E-3</v>
      </c>
      <c r="H984" s="2" t="str">
        <f t="shared" si="88"/>
        <v>Hold</v>
      </c>
    </row>
    <row r="985" spans="1:8" ht="13.5" x14ac:dyDescent="0.25">
      <c r="A985" s="3">
        <f>TITRES_STAT!B988</f>
        <v>43745</v>
      </c>
      <c r="B985" s="6">
        <f>TITRES_STAT!D988</f>
        <v>1.5</v>
      </c>
      <c r="C985" s="2">
        <f t="shared" si="90"/>
        <v>1.5049440395210438</v>
      </c>
      <c r="D985" s="2">
        <f t="shared" si="86"/>
        <v>1.5072454779930211</v>
      </c>
      <c r="E985" s="2">
        <f t="shared" si="85"/>
        <v>-2.3014384719772796E-3</v>
      </c>
      <c r="F985" s="2">
        <f t="shared" si="89"/>
        <v>6.5907828143855465E-4</v>
      </c>
      <c r="G985" s="2">
        <f t="shared" si="87"/>
        <v>-2.9605167534158343E-3</v>
      </c>
      <c r="H985" s="2" t="str">
        <f t="shared" si="88"/>
        <v>Hold</v>
      </c>
    </row>
    <row r="986" spans="1:8" ht="13.5" x14ac:dyDescent="0.25">
      <c r="A986" s="3">
        <f>TITRES_STAT!B989</f>
        <v>43746</v>
      </c>
      <c r="B986" s="6">
        <f>TITRES_STAT!D989</f>
        <v>1.5</v>
      </c>
      <c r="C986" s="2">
        <f t="shared" si="90"/>
        <v>1.5041834180562679</v>
      </c>
      <c r="D986" s="2">
        <f t="shared" si="86"/>
        <v>1.5067087759194639</v>
      </c>
      <c r="E986" s="2">
        <f t="shared" si="85"/>
        <v>-2.525357863196076E-3</v>
      </c>
      <c r="F986" s="2">
        <f t="shared" si="89"/>
        <v>2.2191052511628582E-5</v>
      </c>
      <c r="G986" s="2">
        <f t="shared" si="87"/>
        <v>-2.5475489157077047E-3</v>
      </c>
      <c r="H986" s="2" t="str">
        <f t="shared" si="88"/>
        <v>Hold</v>
      </c>
    </row>
    <row r="987" spans="1:8" ht="13.5" x14ac:dyDescent="0.25">
      <c r="A987" s="3">
        <f>TITRES_STAT!B990</f>
        <v>43747</v>
      </c>
      <c r="B987" s="6">
        <f>TITRES_STAT!D990</f>
        <v>1.5</v>
      </c>
      <c r="C987" s="2">
        <f t="shared" si="90"/>
        <v>1.5035398152783805</v>
      </c>
      <c r="D987" s="2">
        <f t="shared" si="86"/>
        <v>1.5062118295550593</v>
      </c>
      <c r="E987" s="2">
        <f t="shared" si="85"/>
        <v>-2.6720142766787358E-3</v>
      </c>
      <c r="F987" s="2">
        <f t="shared" si="89"/>
        <v>-5.1665001332644434E-4</v>
      </c>
      <c r="G987" s="2">
        <f t="shared" si="87"/>
        <v>-2.1553642633522913E-3</v>
      </c>
      <c r="H987" s="2" t="str">
        <f t="shared" si="88"/>
        <v>Hold</v>
      </c>
    </row>
    <row r="988" spans="1:8" ht="13.5" x14ac:dyDescent="0.25">
      <c r="A988" s="3">
        <f>TITRES_STAT!B991</f>
        <v>43748</v>
      </c>
      <c r="B988" s="6">
        <f>TITRES_STAT!D991</f>
        <v>1.5</v>
      </c>
      <c r="C988" s="2">
        <f t="shared" si="90"/>
        <v>1.5029952283124759</v>
      </c>
      <c r="D988" s="2">
        <f t="shared" si="86"/>
        <v>1.5057516940324625</v>
      </c>
      <c r="E988" s="2">
        <f t="shared" ref="E988:E1051" si="91">C988-D988</f>
        <v>-2.7564657199865561E-3</v>
      </c>
      <c r="F988" s="2">
        <f t="shared" si="89"/>
        <v>-9.6461315465846682E-4</v>
      </c>
      <c r="G988" s="2">
        <f t="shared" si="87"/>
        <v>-1.7918525653280893E-3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6">
        <f>TITRES_STAT!D992</f>
        <v>1.5</v>
      </c>
      <c r="C989" s="2">
        <f t="shared" si="90"/>
        <v>1.5025344239567104</v>
      </c>
      <c r="D989" s="2">
        <f t="shared" ref="D989:D1052" si="92">$D$4*B989+(1-$D$4)*D988</f>
        <v>1.5053256426226505</v>
      </c>
      <c r="E989" s="2">
        <f t="shared" si="91"/>
        <v>-2.7912186659400096E-3</v>
      </c>
      <c r="F989" s="2">
        <f t="shared" si="89"/>
        <v>-1.3299342569147755E-3</v>
      </c>
      <c r="G989" s="2">
        <f t="shared" si="87"/>
        <v>-1.461284409025234E-3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6">
        <f>TITRES_STAT!D993</f>
        <v>1.5</v>
      </c>
      <c r="C990" s="2">
        <f t="shared" si="90"/>
        <v>1.5021445125787551</v>
      </c>
      <c r="D990" s="2">
        <f t="shared" si="92"/>
        <v>1.5049311505765282</v>
      </c>
      <c r="E990" s="2">
        <f t="shared" si="91"/>
        <v>-2.7866379977730116E-3</v>
      </c>
      <c r="F990" s="2">
        <f t="shared" si="89"/>
        <v>-1.6212750050864227E-3</v>
      </c>
      <c r="G990" s="2">
        <f t="shared" si="87"/>
        <v>-1.1653629926865888E-3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6">
        <f>TITRES_STAT!D994</f>
        <v>1.5</v>
      </c>
      <c r="C991" s="2">
        <f t="shared" si="90"/>
        <v>1.5018145875666391</v>
      </c>
      <c r="D991" s="2">
        <f t="shared" si="92"/>
        <v>1.5045658801634521</v>
      </c>
      <c r="E991" s="2">
        <f t="shared" si="91"/>
        <v>-2.7512925968129487E-3</v>
      </c>
      <c r="F991" s="2">
        <f t="shared" si="89"/>
        <v>-1.847278523431728E-3</v>
      </c>
      <c r="G991" s="2">
        <f t="shared" si="87"/>
        <v>-9.0401407338122066E-4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6">
        <f>TITRES_STAT!D995</f>
        <v>1.5</v>
      </c>
      <c r="C992" s="2">
        <f t="shared" si="90"/>
        <v>1.5015354202486946</v>
      </c>
      <c r="D992" s="2">
        <f t="shared" si="92"/>
        <v>1.5042276668180112</v>
      </c>
      <c r="E992" s="2">
        <f t="shared" si="91"/>
        <v>-2.6922465693166586E-3</v>
      </c>
      <c r="F992" s="2">
        <f t="shared" si="89"/>
        <v>-2.0162721326087143E-3</v>
      </c>
      <c r="G992" s="2">
        <f t="shared" si="87"/>
        <v>-6.7597443670794431E-4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6">
        <f>TITRES_STAT!D996</f>
        <v>1.5</v>
      </c>
      <c r="C993" s="2">
        <f t="shared" si="90"/>
        <v>1.5012992017488955</v>
      </c>
      <c r="D993" s="2">
        <f t="shared" si="92"/>
        <v>1.5039145063129735</v>
      </c>
      <c r="E993" s="2">
        <f t="shared" si="91"/>
        <v>-2.6153045640779915E-3</v>
      </c>
      <c r="F993" s="2">
        <f t="shared" si="89"/>
        <v>-2.1360786189025698E-3</v>
      </c>
      <c r="G993" s="2">
        <f t="shared" si="87"/>
        <v>-4.7922594517542166E-4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6">
        <f>TITRES_STAT!D997</f>
        <v>1.44</v>
      </c>
      <c r="C994" s="2">
        <f t="shared" si="90"/>
        <v>1.5010993245567579</v>
      </c>
      <c r="D994" s="2">
        <f t="shared" si="92"/>
        <v>1.4991800984379384</v>
      </c>
      <c r="E994" s="2">
        <f t="shared" si="91"/>
        <v>1.9192261188194504E-3</v>
      </c>
      <c r="F994" s="2">
        <f t="shared" si="89"/>
        <v>-1.3250176713581658E-3</v>
      </c>
      <c r="G994" s="2">
        <f t="shared" si="87"/>
        <v>3.244243790177616E-3</v>
      </c>
      <c r="H994" s="2" t="str">
        <f t="shared" si="88"/>
        <v>Sell</v>
      </c>
    </row>
    <row r="995" spans="1:8" ht="13.5" x14ac:dyDescent="0.25">
      <c r="A995" s="3">
        <f>TITRES_STAT!B998</f>
        <v>43760</v>
      </c>
      <c r="B995" s="6">
        <f>TITRES_STAT!D998</f>
        <v>1.43</v>
      </c>
      <c r="C995" s="2">
        <f t="shared" si="90"/>
        <v>1.5009301977018721</v>
      </c>
      <c r="D995" s="2">
        <f t="shared" si="92"/>
        <v>1.4940556467017949</v>
      </c>
      <c r="E995" s="2">
        <f t="shared" si="91"/>
        <v>6.874551000077167E-3</v>
      </c>
      <c r="F995" s="2">
        <f t="shared" si="89"/>
        <v>3.1489606292890086E-4</v>
      </c>
      <c r="G995" s="2">
        <f t="shared" si="87"/>
        <v>6.5596549371482659E-3</v>
      </c>
      <c r="H995" s="2" t="str">
        <f t="shared" si="88"/>
        <v>Sell</v>
      </c>
    </row>
    <row r="996" spans="1:8" ht="13.5" x14ac:dyDescent="0.25">
      <c r="A996" s="3">
        <f>TITRES_STAT!B999</f>
        <v>43761</v>
      </c>
      <c r="B996" s="6">
        <f>TITRES_STAT!D999</f>
        <v>1.42</v>
      </c>
      <c r="C996" s="2">
        <f t="shared" si="90"/>
        <v>1.5007870903631226</v>
      </c>
      <c r="D996" s="2">
        <f t="shared" si="92"/>
        <v>1.4885700432424027</v>
      </c>
      <c r="E996" s="2">
        <f t="shared" si="91"/>
        <v>1.2217047120719915E-2</v>
      </c>
      <c r="F996" s="2">
        <f t="shared" si="89"/>
        <v>2.6953262744871037E-3</v>
      </c>
      <c r="G996" s="2">
        <f t="shared" ref="G996:G1059" si="93">E996-F996</f>
        <v>9.5217208462328104E-3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43762</v>
      </c>
      <c r="B997" s="6">
        <f>TITRES_STAT!D1000</f>
        <v>1.5</v>
      </c>
      <c r="C997" s="2">
        <f t="shared" si="90"/>
        <v>1.5006659995380269</v>
      </c>
      <c r="D997" s="2">
        <f t="shared" si="92"/>
        <v>1.4894167067059285</v>
      </c>
      <c r="E997" s="2">
        <f t="shared" si="91"/>
        <v>1.1249292832098412E-2</v>
      </c>
      <c r="F997" s="2">
        <f t="shared" ref="F997:F1060" si="95">(E997*(2/(10)))+((1-(2/10))*F996)</f>
        <v>4.406119586009366E-3</v>
      </c>
      <c r="G997" s="2">
        <f t="shared" si="93"/>
        <v>6.843173246089046E-3</v>
      </c>
      <c r="H997" s="2" t="str">
        <f t="shared" si="94"/>
        <v>Sell</v>
      </c>
    </row>
    <row r="998" spans="1:8" ht="13.5" x14ac:dyDescent="0.25">
      <c r="A998" s="3">
        <f>TITRES_STAT!B1001</f>
        <v>43763</v>
      </c>
      <c r="B998" s="6">
        <f>TITRES_STAT!D1001</f>
        <v>1.56</v>
      </c>
      <c r="C998" s="2">
        <f t="shared" si="90"/>
        <v>1.5005635380706381</v>
      </c>
      <c r="D998" s="2">
        <f t="shared" si="92"/>
        <v>1.4946450988017856</v>
      </c>
      <c r="E998" s="2">
        <f t="shared" si="91"/>
        <v>5.9184392688524934E-3</v>
      </c>
      <c r="F998" s="2">
        <f t="shared" si="95"/>
        <v>4.7085835225779919E-3</v>
      </c>
      <c r="G998" s="2">
        <f t="shared" si="93"/>
        <v>1.2098557462745015E-3</v>
      </c>
      <c r="H998" s="2" t="str">
        <f t="shared" si="94"/>
        <v>Sell</v>
      </c>
    </row>
    <row r="999" spans="1:8" ht="13.5" x14ac:dyDescent="0.25">
      <c r="A999" s="3">
        <f>TITRES_STAT!B1002</f>
        <v>43766</v>
      </c>
      <c r="B999" s="6">
        <f>TITRES_STAT!D1002</f>
        <v>1.63</v>
      </c>
      <c r="C999" s="2">
        <f t="shared" si="90"/>
        <v>1.5004768399059247</v>
      </c>
      <c r="D999" s="2">
        <f t="shared" si="92"/>
        <v>1.5046713877794313</v>
      </c>
      <c r="E999" s="2">
        <f t="shared" si="91"/>
        <v>-4.1945478735065933E-3</v>
      </c>
      <c r="F999" s="2">
        <f t="shared" si="95"/>
        <v>2.9279572433610749E-3</v>
      </c>
      <c r="G999" s="2">
        <f t="shared" si="93"/>
        <v>-7.1225051168676678E-3</v>
      </c>
      <c r="H999" s="2" t="str">
        <f t="shared" si="94"/>
        <v>Hold</v>
      </c>
    </row>
    <row r="1000" spans="1:8" ht="13.5" x14ac:dyDescent="0.25">
      <c r="A1000" s="3">
        <f>TITRES_STAT!B1003</f>
        <v>43767</v>
      </c>
      <c r="B1000" s="6">
        <f>TITRES_STAT!D1003</f>
        <v>1.72</v>
      </c>
      <c r="C1000" s="2">
        <f t="shared" si="90"/>
        <v>1.5004034799203978</v>
      </c>
      <c r="D1000" s="2">
        <f t="shared" si="92"/>
        <v>1.5206216553513252</v>
      </c>
      <c r="E1000" s="2">
        <f t="shared" si="91"/>
        <v>-2.021817543092741E-2</v>
      </c>
      <c r="F1000" s="2">
        <f t="shared" si="95"/>
        <v>-1.7012692914966216E-3</v>
      </c>
      <c r="G1000" s="2">
        <f t="shared" si="93"/>
        <v>-1.8516906139430789E-2</v>
      </c>
      <c r="H1000" s="2" t="str">
        <f t="shared" si="94"/>
        <v>Hold</v>
      </c>
    </row>
    <row r="1001" spans="1:8" ht="13.5" x14ac:dyDescent="0.25">
      <c r="A1001" s="3">
        <f>TITRES_STAT!B1004</f>
        <v>43768</v>
      </c>
      <c r="B1001" s="6">
        <f>TITRES_STAT!D1004</f>
        <v>1.7</v>
      </c>
      <c r="C1001" s="2">
        <f t="shared" si="90"/>
        <v>1.5003414060864906</v>
      </c>
      <c r="D1001" s="2">
        <f t="shared" si="92"/>
        <v>1.533908940140116</v>
      </c>
      <c r="E1001" s="2">
        <f t="shared" si="91"/>
        <v>-3.3567534053625447E-2</v>
      </c>
      <c r="F1001" s="2">
        <f t="shared" si="95"/>
        <v>-8.0745222439223864E-3</v>
      </c>
      <c r="G1001" s="2">
        <f t="shared" si="93"/>
        <v>-2.5493011809703061E-2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6">
        <f>TITRES_STAT!D1005</f>
        <v>1.8</v>
      </c>
      <c r="C1002" s="2">
        <f t="shared" si="90"/>
        <v>1.5002888820731843</v>
      </c>
      <c r="D1002" s="2">
        <f t="shared" si="92"/>
        <v>1.5536193890186258</v>
      </c>
      <c r="E1002" s="2">
        <f t="shared" si="91"/>
        <v>-5.3330506945441503E-2</v>
      </c>
      <c r="F1002" s="2">
        <f t="shared" si="95"/>
        <v>-1.7125719184226208E-2</v>
      </c>
      <c r="G1002" s="2">
        <f t="shared" si="93"/>
        <v>-3.6204787761215294E-2</v>
      </c>
      <c r="H1002" s="2" t="str">
        <f t="shared" si="94"/>
        <v>Hold</v>
      </c>
    </row>
    <row r="1003" spans="1:8" ht="13.5" x14ac:dyDescent="0.25">
      <c r="A1003" s="3">
        <f>TITRES_STAT!B1006</f>
        <v>43770</v>
      </c>
      <c r="B1003" s="6">
        <f>TITRES_STAT!D1006</f>
        <v>1.77</v>
      </c>
      <c r="C1003" s="2">
        <f t="shared" si="90"/>
        <v>1.5002444386773099</v>
      </c>
      <c r="D1003" s="2">
        <f t="shared" si="92"/>
        <v>1.5696475824246536</v>
      </c>
      <c r="E1003" s="2">
        <f t="shared" si="91"/>
        <v>-6.9403143747343687E-2</v>
      </c>
      <c r="F1003" s="2">
        <f t="shared" si="95"/>
        <v>-2.7581204096849707E-2</v>
      </c>
      <c r="G1003" s="2">
        <f t="shared" si="93"/>
        <v>-4.1821939650493981E-2</v>
      </c>
      <c r="H1003" s="2" t="str">
        <f t="shared" si="94"/>
        <v>Hold</v>
      </c>
    </row>
    <row r="1004" spans="1:8" ht="13.5" x14ac:dyDescent="0.25">
      <c r="A1004" s="3">
        <f>TITRES_STAT!B1007</f>
        <v>43773</v>
      </c>
      <c r="B1004" s="6">
        <f>TITRES_STAT!D1007</f>
        <v>1.67</v>
      </c>
      <c r="C1004" s="2">
        <f t="shared" si="90"/>
        <v>1.4909760634961853</v>
      </c>
      <c r="D1004" s="2">
        <f t="shared" si="92"/>
        <v>1.5770810948376421</v>
      </c>
      <c r="E1004" s="2">
        <f t="shared" si="91"/>
        <v>-8.6105031341456861E-2</v>
      </c>
      <c r="F1004" s="2">
        <f t="shared" si="95"/>
        <v>-3.9285969545771141E-2</v>
      </c>
      <c r="G1004" s="2">
        <f t="shared" si="93"/>
        <v>-4.6819061795685721E-2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6">
        <f>TITRES_STAT!D1008</f>
        <v>1.66</v>
      </c>
      <c r="C1005" s="2">
        <f t="shared" si="90"/>
        <v>1.4815951306506183</v>
      </c>
      <c r="D1005" s="2">
        <f t="shared" si="92"/>
        <v>1.5832232359607799</v>
      </c>
      <c r="E1005" s="2">
        <f t="shared" si="91"/>
        <v>-0.10162810531016153</v>
      </c>
      <c r="F1005" s="2">
        <f t="shared" si="95"/>
        <v>-5.1754396698649216E-2</v>
      </c>
      <c r="G1005" s="2">
        <f t="shared" si="93"/>
        <v>-4.9873708611512316E-2</v>
      </c>
      <c r="H1005" s="2" t="str">
        <f t="shared" si="94"/>
        <v>Hold</v>
      </c>
    </row>
    <row r="1006" spans="1:8" ht="13.5" x14ac:dyDescent="0.25">
      <c r="A1006" s="3">
        <f>TITRES_STAT!B1009</f>
        <v>43775</v>
      </c>
      <c r="B1006" s="6">
        <f>TITRES_STAT!D1009</f>
        <v>1.7</v>
      </c>
      <c r="C1006" s="2">
        <f t="shared" si="90"/>
        <v>1.4721189567043693</v>
      </c>
      <c r="D1006" s="2">
        <f t="shared" si="92"/>
        <v>1.5918733666303517</v>
      </c>
      <c r="E1006" s="2">
        <f t="shared" si="91"/>
        <v>-0.11975440992598241</v>
      </c>
      <c r="F1006" s="2">
        <f t="shared" si="95"/>
        <v>-6.5354399344115854E-2</v>
      </c>
      <c r="G1006" s="2">
        <f t="shared" si="93"/>
        <v>-5.4400010581866554E-2</v>
      </c>
      <c r="H1006" s="2" t="str">
        <f t="shared" si="94"/>
        <v>Hold</v>
      </c>
    </row>
    <row r="1007" spans="1:8" ht="13.5" x14ac:dyDescent="0.25">
      <c r="A1007" s="3">
        <f>TITRES_STAT!B1010</f>
        <v>43776</v>
      </c>
      <c r="B1007" s="6">
        <f>TITRES_STAT!D1010</f>
        <v>1.75</v>
      </c>
      <c r="C1007" s="2">
        <f t="shared" si="90"/>
        <v>1.4764083479806203</v>
      </c>
      <c r="D1007" s="2">
        <f t="shared" si="92"/>
        <v>1.603586450583659</v>
      </c>
      <c r="E1007" s="2">
        <f t="shared" si="91"/>
        <v>-0.12717810260303875</v>
      </c>
      <c r="F1007" s="2">
        <f t="shared" si="95"/>
        <v>-7.7719139995900438E-2</v>
      </c>
      <c r="G1007" s="2">
        <f t="shared" si="93"/>
        <v>-4.9458962607138307E-2</v>
      </c>
      <c r="H1007" s="2" t="str">
        <f t="shared" si="94"/>
        <v>Hold</v>
      </c>
    </row>
    <row r="1008" spans="1:8" ht="13.5" x14ac:dyDescent="0.25">
      <c r="A1008" s="3">
        <f>TITRES_STAT!B1011</f>
        <v>43777</v>
      </c>
      <c r="B1008" s="6">
        <f>TITRES_STAT!D1011</f>
        <v>1.74</v>
      </c>
      <c r="C1008" s="2">
        <f t="shared" si="90"/>
        <v>1.4892686021374479</v>
      </c>
      <c r="D1008" s="2">
        <f t="shared" si="92"/>
        <v>1.6136911579478324</v>
      </c>
      <c r="E1008" s="2">
        <f t="shared" si="91"/>
        <v>-0.12442255581038442</v>
      </c>
      <c r="F1008" s="2">
        <f t="shared" si="95"/>
        <v>-8.7059823158797234E-2</v>
      </c>
      <c r="G1008" s="2">
        <f t="shared" si="93"/>
        <v>-3.7362732651587183E-2</v>
      </c>
      <c r="H1008" s="2" t="str">
        <f t="shared" si="94"/>
        <v>Hold</v>
      </c>
    </row>
    <row r="1009" spans="1:8" ht="13.5" x14ac:dyDescent="0.25">
      <c r="A1009" s="3">
        <f>TITRES_STAT!B1012</f>
        <v>43780</v>
      </c>
      <c r="B1009" s="6">
        <f>TITRES_STAT!D1012</f>
        <v>1.75</v>
      </c>
      <c r="C1009" s="2">
        <f t="shared" si="90"/>
        <v>1.5109195864239942</v>
      </c>
      <c r="D1009" s="2">
        <f t="shared" si="92"/>
        <v>1.6237881092109558</v>
      </c>
      <c r="E1009" s="2">
        <f t="shared" si="91"/>
        <v>-0.11286852278696169</v>
      </c>
      <c r="F1009" s="2">
        <f t="shared" si="95"/>
        <v>-9.2221563084430136E-2</v>
      </c>
      <c r="G1009" s="2">
        <f t="shared" si="93"/>
        <v>-2.0646959702531553E-2</v>
      </c>
      <c r="H1009" s="2" t="str">
        <f t="shared" si="94"/>
        <v>Hold</v>
      </c>
    </row>
    <row r="1010" spans="1:8" ht="13.5" x14ac:dyDescent="0.25">
      <c r="A1010" s="3">
        <f>TITRES_STAT!B1013</f>
        <v>43781</v>
      </c>
      <c r="B1010" s="6">
        <f>TITRES_STAT!D1013</f>
        <v>1.75</v>
      </c>
      <c r="C1010" s="2">
        <f t="shared" si="90"/>
        <v>1.5430858038972259</v>
      </c>
      <c r="D1010" s="2">
        <f t="shared" si="92"/>
        <v>1.6331371381582924</v>
      </c>
      <c r="E1010" s="2">
        <f t="shared" si="91"/>
        <v>-9.0051334261066485E-2</v>
      </c>
      <c r="F1010" s="2">
        <f t="shared" si="95"/>
        <v>-9.1787517319757414E-2</v>
      </c>
      <c r="G1010" s="2">
        <f t="shared" si="93"/>
        <v>1.7361830586909294E-3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6">
        <f>TITRES_STAT!D1014</f>
        <v>1.75</v>
      </c>
      <c r="C1011" s="2">
        <f t="shared" si="90"/>
        <v>1.5672264494514989</v>
      </c>
      <c r="D1011" s="2">
        <f t="shared" si="92"/>
        <v>1.6417936464428633</v>
      </c>
      <c r="E1011" s="2">
        <f t="shared" si="91"/>
        <v>-7.4567196991364382E-2</v>
      </c>
      <c r="F1011" s="2">
        <f t="shared" si="95"/>
        <v>-8.8343453254078802E-2</v>
      </c>
      <c r="G1011" s="2">
        <f t="shared" si="93"/>
        <v>1.377625626271442E-2</v>
      </c>
      <c r="H1011" s="2" t="str">
        <f t="shared" si="94"/>
        <v>Sell</v>
      </c>
    </row>
    <row r="1012" spans="1:8" ht="13.5" x14ac:dyDescent="0.25">
      <c r="A1012" s="3">
        <f>TITRES_STAT!B1015</f>
        <v>43783</v>
      </c>
      <c r="B1012" s="6">
        <f>TITRES_STAT!D1015</f>
        <v>1.7</v>
      </c>
      <c r="C1012" s="2">
        <f t="shared" si="90"/>
        <v>1.603037764920499</v>
      </c>
      <c r="D1012" s="2">
        <f t="shared" si="92"/>
        <v>1.6461052281878366</v>
      </c>
      <c r="E1012" s="2">
        <f t="shared" si="91"/>
        <v>-4.3067463267337569E-2</v>
      </c>
      <c r="F1012" s="2">
        <f t="shared" si="95"/>
        <v>-7.9288255256730555E-2</v>
      </c>
      <c r="G1012" s="2">
        <f t="shared" si="93"/>
        <v>3.6220791989392986E-2</v>
      </c>
      <c r="H1012" s="2" t="str">
        <f t="shared" si="94"/>
        <v>Sell</v>
      </c>
    </row>
    <row r="1013" spans="1:8" ht="13.5" x14ac:dyDescent="0.25">
      <c r="A1013" s="3">
        <f>TITRES_STAT!B1016</f>
        <v>43784</v>
      </c>
      <c r="B1013" s="6">
        <f>TITRES_STAT!D1016</f>
        <v>1.7</v>
      </c>
      <c r="C1013" s="2">
        <f t="shared" si="90"/>
        <v>1.6287242626250376</v>
      </c>
      <c r="D1013" s="2">
        <f t="shared" si="92"/>
        <v>1.6500974335072562</v>
      </c>
      <c r="E1013" s="2">
        <f t="shared" si="91"/>
        <v>-2.1373170882218684E-2</v>
      </c>
      <c r="F1013" s="2">
        <f t="shared" si="95"/>
        <v>-6.7705238381828181E-2</v>
      </c>
      <c r="G1013" s="2">
        <f t="shared" si="93"/>
        <v>4.6332067499609497E-2</v>
      </c>
      <c r="H1013" s="2" t="str">
        <f t="shared" si="94"/>
        <v>Sell</v>
      </c>
    </row>
    <row r="1014" spans="1:8" ht="13.5" x14ac:dyDescent="0.25">
      <c r="A1014" s="3">
        <f>TITRES_STAT!B1017</f>
        <v>43787</v>
      </c>
      <c r="B1014" s="6">
        <f>TITRES_STAT!D1017</f>
        <v>1.7</v>
      </c>
      <c r="C1014" s="2">
        <f t="shared" si="90"/>
        <v>1.6350743760673394</v>
      </c>
      <c r="D1014" s="2">
        <f t="shared" si="92"/>
        <v>1.6537939199141263</v>
      </c>
      <c r="E1014" s="2">
        <f t="shared" si="91"/>
        <v>-1.8719543846786868E-2</v>
      </c>
      <c r="F1014" s="2">
        <f t="shared" si="95"/>
        <v>-5.7908099474819924E-2</v>
      </c>
      <c r="G1014" s="2">
        <f t="shared" si="93"/>
        <v>3.9188555628033056E-2</v>
      </c>
      <c r="H1014" s="2" t="str">
        <f t="shared" si="94"/>
        <v>Sell</v>
      </c>
    </row>
    <row r="1015" spans="1:8" ht="13.5" x14ac:dyDescent="0.25">
      <c r="A1015" s="3">
        <f>TITRES_STAT!B1018</f>
        <v>43788</v>
      </c>
      <c r="B1015" s="6">
        <f>TITRES_STAT!D1018</f>
        <v>1.7</v>
      </c>
      <c r="C1015" s="2">
        <f t="shared" si="90"/>
        <v>1.6389090874415948</v>
      </c>
      <c r="D1015" s="2">
        <f t="shared" si="92"/>
        <v>1.65721659251308</v>
      </c>
      <c r="E1015" s="2">
        <f t="shared" si="91"/>
        <v>-1.8307505071485153E-2</v>
      </c>
      <c r="F1015" s="2">
        <f t="shared" si="95"/>
        <v>-4.9987980594152978E-2</v>
      </c>
      <c r="G1015" s="2">
        <f t="shared" si="93"/>
        <v>3.1680475522667825E-2</v>
      </c>
      <c r="H1015" s="2" t="str">
        <f t="shared" si="94"/>
        <v>Sell</v>
      </c>
    </row>
    <row r="1016" spans="1:8" ht="13.5" x14ac:dyDescent="0.25">
      <c r="A1016" s="3">
        <f>TITRES_STAT!B1019</f>
        <v>43789</v>
      </c>
      <c r="B1016" s="6">
        <f>TITRES_STAT!D1019</f>
        <v>1.7</v>
      </c>
      <c r="C1016" s="2">
        <f t="shared" si="90"/>
        <v>1.648307689373657</v>
      </c>
      <c r="D1016" s="2">
        <f t="shared" si="92"/>
        <v>1.6603857338084074</v>
      </c>
      <c r="E1016" s="2">
        <f t="shared" si="91"/>
        <v>-1.2078044434750357E-2</v>
      </c>
      <c r="F1016" s="2">
        <f t="shared" si="95"/>
        <v>-4.2405993362272451E-2</v>
      </c>
      <c r="G1016" s="2">
        <f t="shared" si="93"/>
        <v>3.0327948927522094E-2</v>
      </c>
      <c r="H1016" s="2" t="str">
        <f t="shared" si="94"/>
        <v>Sell</v>
      </c>
    </row>
    <row r="1017" spans="1:8" ht="13.5" x14ac:dyDescent="0.25">
      <c r="A1017" s="3">
        <f>TITRES_STAT!B1020</f>
        <v>43790</v>
      </c>
      <c r="B1017" s="6">
        <f>TITRES_STAT!D1020</f>
        <v>1.75</v>
      </c>
      <c r="C1017" s="2">
        <f t="shared" si="90"/>
        <v>1.6639526602392483</v>
      </c>
      <c r="D1017" s="2">
        <f t="shared" si="92"/>
        <v>1.667023827600377</v>
      </c>
      <c r="E1017" s="2">
        <f t="shared" si="91"/>
        <v>-3.0711673611287793E-3</v>
      </c>
      <c r="F1017" s="2">
        <f t="shared" si="95"/>
        <v>-3.4539028162043718E-2</v>
      </c>
      <c r="G1017" s="2">
        <f t="shared" si="93"/>
        <v>3.1467860800914939E-2</v>
      </c>
      <c r="H1017" s="2" t="str">
        <f t="shared" si="94"/>
        <v>Sell</v>
      </c>
    </row>
    <row r="1018" spans="1:8" ht="13.5" x14ac:dyDescent="0.25">
      <c r="A1018" s="3">
        <f>TITRES_STAT!B1021</f>
        <v>43791</v>
      </c>
      <c r="B1018" s="6">
        <f>TITRES_STAT!D1021</f>
        <v>1.75</v>
      </c>
      <c r="C1018" s="2">
        <f t="shared" si="90"/>
        <v>1.6756522509716716</v>
      </c>
      <c r="D1018" s="2">
        <f t="shared" si="92"/>
        <v>1.6731702107410897</v>
      </c>
      <c r="E1018" s="2">
        <f t="shared" si="91"/>
        <v>2.4820402305818501E-3</v>
      </c>
      <c r="F1018" s="2">
        <f t="shared" si="95"/>
        <v>-2.7134814483518604E-2</v>
      </c>
      <c r="G1018" s="2">
        <f t="shared" si="93"/>
        <v>2.9616854714100454E-2</v>
      </c>
      <c r="H1018" s="2" t="str">
        <f t="shared" si="94"/>
        <v>Sell</v>
      </c>
    </row>
    <row r="1019" spans="1:8" ht="13.5" x14ac:dyDescent="0.25">
      <c r="A1019" s="3">
        <f>TITRES_STAT!B1022</f>
        <v>43794</v>
      </c>
      <c r="B1019" s="6">
        <f>TITRES_STAT!D1022</f>
        <v>1.76</v>
      </c>
      <c r="C1019" s="2">
        <f t="shared" si="90"/>
        <v>1.6870903662067991</v>
      </c>
      <c r="D1019" s="2">
        <f t="shared" si="92"/>
        <v>1.6796020469824904</v>
      </c>
      <c r="E1019" s="2">
        <f t="shared" si="91"/>
        <v>7.4883192243087038E-3</v>
      </c>
      <c r="F1019" s="2">
        <f t="shared" si="95"/>
        <v>-2.0210187741953146E-2</v>
      </c>
      <c r="G1019" s="2">
        <f t="shared" si="93"/>
        <v>2.769850696626185E-2</v>
      </c>
      <c r="H1019" s="2" t="str">
        <f t="shared" si="94"/>
        <v>Sell</v>
      </c>
    </row>
    <row r="1020" spans="1:8" ht="13.5" x14ac:dyDescent="0.25">
      <c r="A1020" s="3">
        <f>TITRES_STAT!B1023</f>
        <v>43795</v>
      </c>
      <c r="B1020" s="6">
        <f>TITRES_STAT!D1023</f>
        <v>1.76</v>
      </c>
      <c r="C1020" s="2">
        <f t="shared" si="90"/>
        <v>1.6967687714057531</v>
      </c>
      <c r="D1020" s="2">
        <f t="shared" si="92"/>
        <v>1.6855574509097133</v>
      </c>
      <c r="E1020" s="2">
        <f t="shared" si="91"/>
        <v>1.1211320496039789E-2</v>
      </c>
      <c r="F1020" s="2">
        <f t="shared" si="95"/>
        <v>-1.3925886094354557E-2</v>
      </c>
      <c r="G1020" s="2">
        <f t="shared" si="93"/>
        <v>2.5137206590394347E-2</v>
      </c>
      <c r="H1020" s="2" t="str">
        <f t="shared" si="94"/>
        <v>Sell</v>
      </c>
    </row>
    <row r="1021" spans="1:8" ht="13.5" x14ac:dyDescent="0.25">
      <c r="A1021" s="3">
        <f>TITRES_STAT!B1024</f>
        <v>43796</v>
      </c>
      <c r="B1021" s="6">
        <f>TITRES_STAT!D1024</f>
        <v>1.81</v>
      </c>
      <c r="C1021" s="2">
        <f t="shared" si="90"/>
        <v>1.7049581911894833</v>
      </c>
      <c r="D1021" s="2">
        <f t="shared" si="92"/>
        <v>1.6947754175089937</v>
      </c>
      <c r="E1021" s="2">
        <f t="shared" si="91"/>
        <v>1.0182773680489587E-2</v>
      </c>
      <c r="F1021" s="2">
        <f t="shared" si="95"/>
        <v>-9.1041541393857284E-3</v>
      </c>
      <c r="G1021" s="2">
        <f t="shared" si="93"/>
        <v>1.9286927819875316E-2</v>
      </c>
      <c r="H1021" s="2" t="str">
        <f t="shared" si="94"/>
        <v>Sell</v>
      </c>
    </row>
    <row r="1022" spans="1:8" ht="13.5" x14ac:dyDescent="0.25">
      <c r="A1022" s="3">
        <f>TITRES_STAT!B1025</f>
        <v>43797</v>
      </c>
      <c r="B1022" s="6">
        <f>TITRES_STAT!D1025</f>
        <v>1.81</v>
      </c>
      <c r="C1022" s="2">
        <f t="shared" si="90"/>
        <v>1.7041953925449473</v>
      </c>
      <c r="D1022" s="2">
        <f t="shared" si="92"/>
        <v>1.7033105717675867</v>
      </c>
      <c r="E1022" s="2">
        <f t="shared" si="91"/>
        <v>8.848207773606287E-4</v>
      </c>
      <c r="F1022" s="2">
        <f t="shared" si="95"/>
        <v>-7.1063591560364577E-3</v>
      </c>
      <c r="G1022" s="2">
        <f t="shared" si="93"/>
        <v>7.9911799333970863E-3</v>
      </c>
      <c r="H1022" s="2" t="str">
        <f t="shared" si="94"/>
        <v>Sell</v>
      </c>
    </row>
    <row r="1023" spans="1:8" ht="13.5" x14ac:dyDescent="0.25">
      <c r="A1023" s="3">
        <f>TITRES_STAT!B1026</f>
        <v>43798</v>
      </c>
      <c r="B1023" s="6">
        <f>TITRES_STAT!D1026</f>
        <v>1.81</v>
      </c>
      <c r="C1023" s="2">
        <f t="shared" si="90"/>
        <v>1.7035499475380322</v>
      </c>
      <c r="D1023" s="2">
        <f t="shared" si="92"/>
        <v>1.711213492377395</v>
      </c>
      <c r="E1023" s="2">
        <f t="shared" si="91"/>
        <v>-7.6635448393627126E-3</v>
      </c>
      <c r="F1023" s="2">
        <f t="shared" si="95"/>
        <v>-7.2177962927017086E-3</v>
      </c>
      <c r="G1023" s="2">
        <f t="shared" si="93"/>
        <v>-4.4574854666100394E-4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6">
        <f>TITRES_STAT!D1027</f>
        <v>1.81</v>
      </c>
      <c r="C1024" s="2">
        <f t="shared" si="90"/>
        <v>1.7030038017629503</v>
      </c>
      <c r="D1024" s="2">
        <f t="shared" si="92"/>
        <v>1.7185310114605508</v>
      </c>
      <c r="E1024" s="2">
        <f t="shared" si="91"/>
        <v>-1.5527209697600464E-2</v>
      </c>
      <c r="F1024" s="2">
        <f t="shared" si="95"/>
        <v>-8.8796789736814603E-3</v>
      </c>
      <c r="G1024" s="2">
        <f t="shared" si="93"/>
        <v>-6.6475307239190033E-3</v>
      </c>
      <c r="H1024" s="2" t="str">
        <f t="shared" si="94"/>
        <v>Hold</v>
      </c>
    </row>
    <row r="1025" spans="1:8" ht="13.5" x14ac:dyDescent="0.25">
      <c r="A1025" s="3">
        <f>TITRES_STAT!B1028</f>
        <v>43802</v>
      </c>
      <c r="B1025" s="6">
        <f>TITRES_STAT!D1028</f>
        <v>1.86</v>
      </c>
      <c r="C1025" s="2">
        <f t="shared" si="90"/>
        <v>1.702541678414804</v>
      </c>
      <c r="D1025" s="2">
        <f t="shared" si="92"/>
        <v>1.7290101957968063</v>
      </c>
      <c r="E1025" s="2">
        <f t="shared" si="91"/>
        <v>-2.6468517382002288E-2</v>
      </c>
      <c r="F1025" s="2">
        <f t="shared" si="95"/>
        <v>-1.2397446655345626E-2</v>
      </c>
      <c r="G1025" s="2">
        <f t="shared" si="93"/>
        <v>-1.4071070726656662E-2</v>
      </c>
      <c r="H1025" s="2" t="str">
        <f t="shared" si="94"/>
        <v>Hold</v>
      </c>
    </row>
    <row r="1026" spans="1:8" ht="13.5" x14ac:dyDescent="0.25">
      <c r="A1026" s="3">
        <f>TITRES_STAT!B1029</f>
        <v>43803</v>
      </c>
      <c r="B1026" s="6">
        <f>TITRES_STAT!D1029</f>
        <v>1.81</v>
      </c>
      <c r="C1026" s="2">
        <f t="shared" si="90"/>
        <v>1.7021506509663726</v>
      </c>
      <c r="D1026" s="2">
        <f t="shared" si="92"/>
        <v>1.7350094405525984</v>
      </c>
      <c r="E1026" s="2">
        <f t="shared" si="91"/>
        <v>-3.2858789586225789E-2</v>
      </c>
      <c r="F1026" s="2">
        <f t="shared" si="95"/>
        <v>-1.6489715241521659E-2</v>
      </c>
      <c r="G1026" s="2">
        <f t="shared" si="93"/>
        <v>-1.6369074344704131E-2</v>
      </c>
      <c r="H1026" s="2" t="str">
        <f t="shared" si="94"/>
        <v>Hold</v>
      </c>
    </row>
    <row r="1027" spans="1:8" ht="13.5" x14ac:dyDescent="0.25">
      <c r="A1027" s="3">
        <f>TITRES_STAT!B1030</f>
        <v>43804</v>
      </c>
      <c r="B1027" s="6">
        <f>TITRES_STAT!D1030</f>
        <v>1.81</v>
      </c>
      <c r="C1027" s="2">
        <f t="shared" si="90"/>
        <v>1.7095120892792384</v>
      </c>
      <c r="D1027" s="2">
        <f t="shared" si="92"/>
        <v>1.7405642968079615</v>
      </c>
      <c r="E1027" s="2">
        <f t="shared" si="91"/>
        <v>-3.1052207528723175E-2</v>
      </c>
      <c r="F1027" s="2">
        <f t="shared" si="95"/>
        <v>-1.9402213698961963E-2</v>
      </c>
      <c r="G1027" s="2">
        <f t="shared" si="93"/>
        <v>-1.1649993829761212E-2</v>
      </c>
      <c r="H1027" s="2" t="str">
        <f t="shared" si="94"/>
        <v>Hold</v>
      </c>
    </row>
    <row r="1028" spans="1:8" ht="13.5" x14ac:dyDescent="0.25">
      <c r="A1028" s="3">
        <f>TITRES_STAT!B1031</f>
        <v>43805</v>
      </c>
      <c r="B1028" s="6">
        <f>TITRES_STAT!D1031</f>
        <v>1.81</v>
      </c>
      <c r="C1028" s="2">
        <f t="shared" si="90"/>
        <v>1.7157409986208942</v>
      </c>
      <c r="D1028" s="2">
        <f t="shared" si="92"/>
        <v>1.745707682229594</v>
      </c>
      <c r="E1028" s="2">
        <f t="shared" si="91"/>
        <v>-2.9966683608699807E-2</v>
      </c>
      <c r="F1028" s="2">
        <f t="shared" si="95"/>
        <v>-2.1515107680909532E-2</v>
      </c>
      <c r="G1028" s="2">
        <f t="shared" si="93"/>
        <v>-8.4515759277902745E-3</v>
      </c>
      <c r="H1028" s="2" t="str">
        <f t="shared" si="94"/>
        <v>Hold</v>
      </c>
    </row>
    <row r="1029" spans="1:8" ht="13.5" x14ac:dyDescent="0.25">
      <c r="A1029" s="3">
        <f>TITRES_STAT!B1032</f>
        <v>43808</v>
      </c>
      <c r="B1029" s="6">
        <f>TITRES_STAT!D1032</f>
        <v>1.81</v>
      </c>
      <c r="C1029" s="2">
        <f t="shared" si="90"/>
        <v>1.7225500757561414</v>
      </c>
      <c r="D1029" s="2">
        <f t="shared" si="92"/>
        <v>1.750470076138513</v>
      </c>
      <c r="E1029" s="2">
        <f t="shared" si="91"/>
        <v>-2.7920000382371635E-2</v>
      </c>
      <c r="F1029" s="2">
        <f t="shared" si="95"/>
        <v>-2.2796086221201953E-2</v>
      </c>
      <c r="G1029" s="2">
        <f t="shared" si="93"/>
        <v>-5.123914161169682E-3</v>
      </c>
      <c r="H1029" s="2" t="str">
        <f t="shared" si="94"/>
        <v>Hold</v>
      </c>
    </row>
    <row r="1030" spans="1:8" ht="13.5" x14ac:dyDescent="0.25">
      <c r="A1030" s="3">
        <f>TITRES_STAT!B1033</f>
        <v>43809</v>
      </c>
      <c r="B1030" s="6">
        <f>TITRES_STAT!D1033</f>
        <v>1.81</v>
      </c>
      <c r="C1030" s="2">
        <f t="shared" si="90"/>
        <v>1.7283116025628886</v>
      </c>
      <c r="D1030" s="2">
        <f t="shared" si="92"/>
        <v>1.7548797001282528</v>
      </c>
      <c r="E1030" s="2">
        <f t="shared" si="91"/>
        <v>-2.6568097565364157E-2</v>
      </c>
      <c r="F1030" s="2">
        <f t="shared" si="95"/>
        <v>-2.3550488490034396E-2</v>
      </c>
      <c r="G1030" s="2">
        <f t="shared" si="93"/>
        <v>-3.0176090753297607E-3</v>
      </c>
      <c r="H1030" s="2" t="str">
        <f t="shared" si="94"/>
        <v>Hold</v>
      </c>
    </row>
    <row r="1031" spans="1:8" ht="13.5" x14ac:dyDescent="0.25">
      <c r="A1031" s="3">
        <f>TITRES_STAT!B1034</f>
        <v>43810</v>
      </c>
      <c r="B1031" s="6">
        <f>TITRES_STAT!D1034</f>
        <v>1.81</v>
      </c>
      <c r="C1031" s="2">
        <f t="shared" si="90"/>
        <v>1.7408790483224443</v>
      </c>
      <c r="D1031" s="2">
        <f t="shared" si="92"/>
        <v>1.7589626853039377</v>
      </c>
      <c r="E1031" s="2">
        <f t="shared" si="91"/>
        <v>-1.8083636981493401E-2</v>
      </c>
      <c r="F1031" s="2">
        <f t="shared" si="95"/>
        <v>-2.24571181883262E-2</v>
      </c>
      <c r="G1031" s="2">
        <f t="shared" si="93"/>
        <v>4.3734812068327994E-3</v>
      </c>
      <c r="H1031" s="2" t="str">
        <f t="shared" si="94"/>
        <v>Sell</v>
      </c>
    </row>
    <row r="1032" spans="1:8" ht="13.5" x14ac:dyDescent="0.25">
      <c r="A1032" s="3">
        <f>TITRES_STAT!B1035</f>
        <v>43811</v>
      </c>
      <c r="B1032" s="6">
        <f>TITRES_STAT!D1035</f>
        <v>1.85</v>
      </c>
      <c r="C1032" s="2">
        <f t="shared" si="90"/>
        <v>1.7515130408882222</v>
      </c>
      <c r="D1032" s="2">
        <f t="shared" si="92"/>
        <v>1.7657061900962387</v>
      </c>
      <c r="E1032" s="2">
        <f t="shared" si="91"/>
        <v>-1.4193149208016509E-2</v>
      </c>
      <c r="F1032" s="2">
        <f t="shared" si="95"/>
        <v>-2.0804324392264265E-2</v>
      </c>
      <c r="G1032" s="2">
        <f t="shared" si="93"/>
        <v>6.6111751842477563E-3</v>
      </c>
      <c r="H1032" s="2" t="str">
        <f t="shared" si="94"/>
        <v>Sell</v>
      </c>
    </row>
    <row r="1033" spans="1:8" ht="13.5" x14ac:dyDescent="0.25">
      <c r="A1033" s="3">
        <f>TITRES_STAT!B1036</f>
        <v>43812</v>
      </c>
      <c r="B1033" s="6">
        <f>TITRES_STAT!D1036</f>
        <v>1.81</v>
      </c>
      <c r="C1033" s="2">
        <f t="shared" si="90"/>
        <v>1.7605110345977266</v>
      </c>
      <c r="D1033" s="2">
        <f t="shared" si="92"/>
        <v>1.768987213052073</v>
      </c>
      <c r="E1033" s="2">
        <f t="shared" si="91"/>
        <v>-8.4761784543463392E-3</v>
      </c>
      <c r="F1033" s="2">
        <f t="shared" si="95"/>
        <v>-1.8338695204680681E-2</v>
      </c>
      <c r="G1033" s="2">
        <f t="shared" si="93"/>
        <v>9.8625167503343415E-3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6">
        <f>TITRES_STAT!D1037</f>
        <v>1.81</v>
      </c>
      <c r="C1034" s="2">
        <f t="shared" si="90"/>
        <v>1.7681247215826918</v>
      </c>
      <c r="D1034" s="2">
        <f t="shared" si="92"/>
        <v>1.7720251972704379</v>
      </c>
      <c r="E1034" s="2">
        <f t="shared" si="91"/>
        <v>-3.9004756877460967E-3</v>
      </c>
      <c r="F1034" s="2">
        <f t="shared" si="95"/>
        <v>-1.5451051301293765E-2</v>
      </c>
      <c r="G1034" s="2">
        <f t="shared" si="93"/>
        <v>1.1550575613547668E-2</v>
      </c>
      <c r="H1034" s="2" t="str">
        <f t="shared" si="94"/>
        <v>Sell</v>
      </c>
    </row>
    <row r="1035" spans="1:8" ht="13.5" x14ac:dyDescent="0.25">
      <c r="A1035" s="3">
        <f>TITRES_STAT!B1038</f>
        <v>43816</v>
      </c>
      <c r="B1035" s="6">
        <f>TITRES_STAT!D1038</f>
        <v>1.81</v>
      </c>
      <c r="C1035" s="2">
        <f t="shared" si="90"/>
        <v>1.7822593798007393</v>
      </c>
      <c r="D1035" s="2">
        <f t="shared" si="92"/>
        <v>1.7748381456207758</v>
      </c>
      <c r="E1035" s="2">
        <f t="shared" si="91"/>
        <v>7.4212341799635428E-3</v>
      </c>
      <c r="F1035" s="2">
        <f t="shared" si="95"/>
        <v>-1.0876594205042304E-2</v>
      </c>
      <c r="G1035" s="2">
        <f t="shared" si="93"/>
        <v>1.8297828385005849E-2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6">
        <f>TITRES_STAT!D1039</f>
        <v>1.81</v>
      </c>
      <c r="C1036" s="2">
        <f t="shared" si="90"/>
        <v>1.7865271675237027</v>
      </c>
      <c r="D1036" s="2">
        <f t="shared" si="92"/>
        <v>1.7774427274266442</v>
      </c>
      <c r="E1036" s="2">
        <f t="shared" si="91"/>
        <v>9.0844400970584438E-3</v>
      </c>
      <c r="F1036" s="2">
        <f t="shared" si="95"/>
        <v>-6.884387344622156E-3</v>
      </c>
      <c r="G1036" s="2">
        <f t="shared" si="93"/>
        <v>1.59688274416806E-2</v>
      </c>
      <c r="H1036" s="2" t="str">
        <f t="shared" si="94"/>
        <v>Sell</v>
      </c>
    </row>
    <row r="1037" spans="1:8" ht="13.5" x14ac:dyDescent="0.25">
      <c r="A1037" s="3">
        <f>TITRES_STAT!B1040</f>
        <v>43818</v>
      </c>
      <c r="B1037" s="6">
        <f>TITRES_STAT!D1040</f>
        <v>1.86</v>
      </c>
      <c r="C1037" s="2">
        <f t="shared" si="90"/>
        <v>1.7901383725200561</v>
      </c>
      <c r="D1037" s="2">
        <f t="shared" si="92"/>
        <v>1.7835580809505964</v>
      </c>
      <c r="E1037" s="2">
        <f t="shared" si="91"/>
        <v>6.5802915694597175E-3</v>
      </c>
      <c r="F1037" s="2">
        <f t="shared" si="95"/>
        <v>-4.1914515618057813E-3</v>
      </c>
      <c r="G1037" s="2">
        <f t="shared" si="93"/>
        <v>1.0771743131265499E-2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6">
        <f>TITRES_STAT!D1041</f>
        <v>1.88</v>
      </c>
      <c r="C1038" s="2">
        <f t="shared" si="90"/>
        <v>1.7931940075169706</v>
      </c>
      <c r="D1038" s="2">
        <f t="shared" si="92"/>
        <v>1.7907019268061077</v>
      </c>
      <c r="E1038" s="2">
        <f t="shared" si="91"/>
        <v>2.4920807108628207E-3</v>
      </c>
      <c r="F1038" s="2">
        <f t="shared" si="95"/>
        <v>-2.8547451072720607E-3</v>
      </c>
      <c r="G1038" s="2">
        <f t="shared" si="93"/>
        <v>5.3468258181348814E-3</v>
      </c>
      <c r="H1038" s="2" t="str">
        <f t="shared" si="94"/>
        <v>Sell</v>
      </c>
    </row>
    <row r="1039" spans="1:8" ht="13.5" x14ac:dyDescent="0.25">
      <c r="A1039" s="3">
        <f>TITRES_STAT!B1042</f>
        <v>43822</v>
      </c>
      <c r="B1039" s="6">
        <f>TITRES_STAT!D1042</f>
        <v>1.96</v>
      </c>
      <c r="C1039" s="2">
        <f t="shared" ref="C1039:C1102" si="96">$C$4*B1029+C1038*(1-$C$4)</f>
        <v>1.7957795448220522</v>
      </c>
      <c r="D1039" s="2">
        <f t="shared" si="92"/>
        <v>1.80324252482047</v>
      </c>
      <c r="E1039" s="2">
        <f t="shared" si="91"/>
        <v>-7.4629799984178291E-3</v>
      </c>
      <c r="F1039" s="2">
        <f t="shared" si="95"/>
        <v>-3.7763920855012146E-3</v>
      </c>
      <c r="G1039" s="2">
        <f t="shared" si="93"/>
        <v>-3.6865879129166145E-3</v>
      </c>
      <c r="H1039" s="2" t="str">
        <f t="shared" si="94"/>
        <v>Hold</v>
      </c>
    </row>
    <row r="1040" spans="1:8" ht="13.5" x14ac:dyDescent="0.25">
      <c r="A1040" s="3">
        <f>TITRES_STAT!B1043</f>
        <v>43823</v>
      </c>
      <c r="B1040" s="6">
        <f>TITRES_STAT!D1043</f>
        <v>2.04</v>
      </c>
      <c r="C1040" s="2">
        <f t="shared" si="96"/>
        <v>1.7979673071571212</v>
      </c>
      <c r="D1040" s="2">
        <f t="shared" si="92"/>
        <v>1.8207801155745094</v>
      </c>
      <c r="E1040" s="2">
        <f t="shared" si="91"/>
        <v>-2.2812808417388197E-2</v>
      </c>
      <c r="F1040" s="2">
        <f t="shared" si="95"/>
        <v>-7.5836753518786111E-3</v>
      </c>
      <c r="G1040" s="2">
        <f t="shared" si="93"/>
        <v>-1.5229133065509586E-2</v>
      </c>
      <c r="H1040" s="2" t="str">
        <f t="shared" si="94"/>
        <v>Hold</v>
      </c>
    </row>
    <row r="1041" spans="1:8" ht="13.5" x14ac:dyDescent="0.25">
      <c r="A1041" s="3">
        <f>TITRES_STAT!B1044</f>
        <v>43824</v>
      </c>
      <c r="B1041" s="6">
        <f>TITRES_STAT!D1044</f>
        <v>2.12</v>
      </c>
      <c r="C1041" s="2">
        <f t="shared" si="96"/>
        <v>1.7998184906714103</v>
      </c>
      <c r="D1041" s="2">
        <f t="shared" si="92"/>
        <v>1.8429445514578791</v>
      </c>
      <c r="E1041" s="2">
        <f t="shared" si="91"/>
        <v>-4.3126060786468745E-2</v>
      </c>
      <c r="F1041" s="2">
        <f t="shared" si="95"/>
        <v>-1.4692152438796638E-2</v>
      </c>
      <c r="G1041" s="2">
        <f t="shared" si="93"/>
        <v>-2.8433908347672107E-2</v>
      </c>
      <c r="H1041" s="2" t="str">
        <f t="shared" si="94"/>
        <v>Hold</v>
      </c>
    </row>
    <row r="1042" spans="1:8" ht="13.5" x14ac:dyDescent="0.25">
      <c r="A1042" s="3">
        <f>TITRES_STAT!B1045</f>
        <v>43825</v>
      </c>
      <c r="B1042" s="6">
        <f>TITRES_STAT!D1045</f>
        <v>2.06</v>
      </c>
      <c r="C1042" s="2">
        <f t="shared" si="96"/>
        <v>1.8075387228758089</v>
      </c>
      <c r="D1042" s="2">
        <f t="shared" si="92"/>
        <v>1.8590227328313695</v>
      </c>
      <c r="E1042" s="2">
        <f t="shared" si="91"/>
        <v>-5.1484009955560683E-2</v>
      </c>
      <c r="F1042" s="2">
        <f t="shared" si="95"/>
        <v>-2.2050523942149451E-2</v>
      </c>
      <c r="G1042" s="2">
        <f t="shared" si="93"/>
        <v>-2.9433486013411232E-2</v>
      </c>
      <c r="H1042" s="2" t="str">
        <f t="shared" si="94"/>
        <v>Hold</v>
      </c>
    </row>
    <row r="1043" spans="1:8" ht="13.5" x14ac:dyDescent="0.25">
      <c r="A1043" s="3">
        <f>TITRES_STAT!B1046</f>
        <v>43826</v>
      </c>
      <c r="B1043" s="6">
        <f>TITRES_STAT!D1046</f>
        <v>2.06</v>
      </c>
      <c r="C1043" s="2">
        <f t="shared" si="96"/>
        <v>1.8079173808949152</v>
      </c>
      <c r="D1043" s="2">
        <f t="shared" si="92"/>
        <v>1.8739099378068236</v>
      </c>
      <c r="E1043" s="2">
        <f t="shared" si="91"/>
        <v>-6.5992556911908418E-2</v>
      </c>
      <c r="F1043" s="2">
        <f t="shared" si="95"/>
        <v>-3.0838930536101247E-2</v>
      </c>
      <c r="G1043" s="2">
        <f t="shared" si="93"/>
        <v>-3.515362637580717E-2</v>
      </c>
      <c r="H1043" s="2" t="str">
        <f t="shared" si="94"/>
        <v>Hold</v>
      </c>
    </row>
    <row r="1044" spans="1:8" ht="13.5" x14ac:dyDescent="0.25">
      <c r="A1044" s="3">
        <f>TITRES_STAT!B1047</f>
        <v>43829</v>
      </c>
      <c r="B1044" s="6">
        <f>TITRES_STAT!D1047</f>
        <v>2.12</v>
      </c>
      <c r="C1044" s="2">
        <f t="shared" si="96"/>
        <v>1.808237783834159</v>
      </c>
      <c r="D1044" s="2">
        <f t="shared" si="92"/>
        <v>1.8921388313026144</v>
      </c>
      <c r="E1044" s="2">
        <f t="shared" si="91"/>
        <v>-8.3901047468455392E-2</v>
      </c>
      <c r="F1044" s="2">
        <f t="shared" si="95"/>
        <v>-4.1451353922572078E-2</v>
      </c>
      <c r="G1044" s="2">
        <f t="shared" si="93"/>
        <v>-4.2449693545883314E-2</v>
      </c>
      <c r="H1044" s="2" t="str">
        <f t="shared" si="94"/>
        <v>Hold</v>
      </c>
    </row>
    <row r="1045" spans="1:8" ht="13.5" x14ac:dyDescent="0.25">
      <c r="A1045" s="3">
        <f>TITRES_STAT!B1048</f>
        <v>43830</v>
      </c>
      <c r="B1045" s="6">
        <f>TITRES_STAT!D1048</f>
        <v>2.15</v>
      </c>
      <c r="C1045" s="2">
        <f t="shared" si="96"/>
        <v>1.8085088940135192</v>
      </c>
      <c r="D1045" s="2">
        <f t="shared" si="92"/>
        <v>1.9112396586135318</v>
      </c>
      <c r="E1045" s="2">
        <f t="shared" si="91"/>
        <v>-0.10273076460001263</v>
      </c>
      <c r="F1045" s="2">
        <f t="shared" si="95"/>
        <v>-5.3707236058060187E-2</v>
      </c>
      <c r="G1045" s="2">
        <f t="shared" si="93"/>
        <v>-4.9023528541952438E-2</v>
      </c>
      <c r="H1045" s="2" t="str">
        <f t="shared" si="94"/>
        <v>Hold</v>
      </c>
    </row>
    <row r="1046" spans="1:8" ht="13.5" x14ac:dyDescent="0.25">
      <c r="A1046" s="3">
        <f>TITRES_STAT!B1049</f>
        <v>43832</v>
      </c>
      <c r="B1046" s="6">
        <f>TITRES_STAT!D1049</f>
        <v>2.15</v>
      </c>
      <c r="C1046" s="2">
        <f t="shared" si="96"/>
        <v>1.8087382949345163</v>
      </c>
      <c r="D1046" s="2">
        <f t="shared" si="92"/>
        <v>1.9289256098273442</v>
      </c>
      <c r="E1046" s="2">
        <f t="shared" si="91"/>
        <v>-0.12018731489282786</v>
      </c>
      <c r="F1046" s="2">
        <f t="shared" si="95"/>
        <v>-6.7003251825013724E-2</v>
      </c>
      <c r="G1046" s="2">
        <f t="shared" si="93"/>
        <v>-5.3184063067814133E-2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6">
        <f>TITRES_STAT!D1050</f>
        <v>2.2000000000000002</v>
      </c>
      <c r="C1047" s="2">
        <f t="shared" si="96"/>
        <v>1.8166247110984368</v>
      </c>
      <c r="D1047" s="2">
        <f t="shared" si="92"/>
        <v>1.9490051942845779</v>
      </c>
      <c r="E1047" s="2">
        <f t="shared" si="91"/>
        <v>-0.13238048318614104</v>
      </c>
      <c r="F1047" s="2">
        <f t="shared" si="95"/>
        <v>-8.0078698097239193E-2</v>
      </c>
      <c r="G1047" s="2">
        <f t="shared" si="93"/>
        <v>-5.2301785088901848E-2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6">
        <f>TITRES_STAT!D1051</f>
        <v>2.2000000000000002</v>
      </c>
      <c r="C1048" s="2">
        <f t="shared" si="96"/>
        <v>1.8263747555448311</v>
      </c>
      <c r="D1048" s="2">
        <f t="shared" si="92"/>
        <v>1.9675974021153499</v>
      </c>
      <c r="E1048" s="2">
        <f t="shared" si="91"/>
        <v>-0.14122264657051886</v>
      </c>
      <c r="F1048" s="2">
        <f t="shared" si="95"/>
        <v>-9.2307487791895126E-2</v>
      </c>
      <c r="G1048" s="2">
        <f t="shared" si="93"/>
        <v>-4.8915158778623735E-2</v>
      </c>
      <c r="H1048" s="2" t="str">
        <f t="shared" si="94"/>
        <v>Hold</v>
      </c>
    </row>
    <row r="1049" spans="1:8" ht="13.5" x14ac:dyDescent="0.25">
      <c r="A1049" s="3">
        <f>TITRES_STAT!B1052</f>
        <v>43837</v>
      </c>
      <c r="B1049" s="6">
        <f>TITRES_STAT!D1052</f>
        <v>2.2000000000000002</v>
      </c>
      <c r="C1049" s="2">
        <f t="shared" si="96"/>
        <v>1.846932485461011</v>
      </c>
      <c r="D1049" s="2">
        <f t="shared" si="92"/>
        <v>1.9848124093660648</v>
      </c>
      <c r="E1049" s="2">
        <f t="shared" si="91"/>
        <v>-0.13787992390505388</v>
      </c>
      <c r="F1049" s="2">
        <f t="shared" si="95"/>
        <v>-0.10142197501452689</v>
      </c>
      <c r="G1049" s="2">
        <f t="shared" si="93"/>
        <v>-3.6457948890526989E-2</v>
      </c>
      <c r="H1049" s="2" t="str">
        <f t="shared" si="94"/>
        <v>Hold</v>
      </c>
    </row>
    <row r="1050" spans="1:8" ht="13.5" x14ac:dyDescent="0.25">
      <c r="A1050" s="3">
        <f>TITRES_STAT!B1053</f>
        <v>43838</v>
      </c>
      <c r="B1050" s="6">
        <f>TITRES_STAT!D1053</f>
        <v>2.14</v>
      </c>
      <c r="C1050" s="2">
        <f t="shared" si="96"/>
        <v>1.8766351800054708</v>
      </c>
      <c r="D1050" s="2">
        <f t="shared" si="92"/>
        <v>1.99630778645006</v>
      </c>
      <c r="E1050" s="2">
        <f t="shared" si="91"/>
        <v>-0.11967260644458921</v>
      </c>
      <c r="F1050" s="2">
        <f t="shared" si="95"/>
        <v>-0.10507210130053937</v>
      </c>
      <c r="G1050" s="2">
        <f t="shared" si="93"/>
        <v>-1.4600505144049841E-2</v>
      </c>
      <c r="H1050" s="2" t="str">
        <f t="shared" si="94"/>
        <v>Hold</v>
      </c>
    </row>
    <row r="1051" spans="1:8" ht="13.5" x14ac:dyDescent="0.25">
      <c r="A1051" s="3">
        <f>TITRES_STAT!B1054</f>
        <v>43839</v>
      </c>
      <c r="B1051" s="6">
        <f>TITRES_STAT!D1054</f>
        <v>2.09</v>
      </c>
      <c r="C1051" s="2">
        <f t="shared" si="96"/>
        <v>1.9140759215430907</v>
      </c>
      <c r="D1051" s="2">
        <f t="shared" si="92"/>
        <v>2.0032479504167222</v>
      </c>
      <c r="E1051" s="2">
        <f t="shared" si="91"/>
        <v>-8.9172028873631515E-2</v>
      </c>
      <c r="F1051" s="2">
        <f t="shared" si="95"/>
        <v>-0.10189208681515781</v>
      </c>
      <c r="G1051" s="2">
        <f t="shared" si="93"/>
        <v>1.2720057941526294E-2</v>
      </c>
      <c r="H1051" s="2" t="str">
        <f t="shared" si="94"/>
        <v>Sell</v>
      </c>
    </row>
    <row r="1052" spans="1:8" ht="13.5" x14ac:dyDescent="0.25">
      <c r="A1052" s="3">
        <f>TITRES_STAT!B1055</f>
        <v>43840</v>
      </c>
      <c r="B1052" s="6">
        <f>TITRES_STAT!D1055</f>
        <v>2.09</v>
      </c>
      <c r="C1052" s="2">
        <f t="shared" si="96"/>
        <v>1.9365257797672308</v>
      </c>
      <c r="D1052" s="2">
        <f t="shared" si="92"/>
        <v>2.0096740281636318</v>
      </c>
      <c r="E1052" s="2">
        <f t="shared" ref="E1052:E1115" si="97">C1052-D1052</f>
        <v>-7.3148248396400994E-2</v>
      </c>
      <c r="F1052" s="2">
        <f t="shared" si="95"/>
        <v>-9.6143319131406446E-2</v>
      </c>
      <c r="G1052" s="2">
        <f t="shared" si="93"/>
        <v>2.2995070735005452E-2</v>
      </c>
      <c r="H1052" s="2" t="str">
        <f t="shared" si="94"/>
        <v>Sell</v>
      </c>
    </row>
    <row r="1053" spans="1:8" ht="13.5" x14ac:dyDescent="0.25">
      <c r="A1053" s="3">
        <f>TITRES_STAT!B1056</f>
        <v>43843</v>
      </c>
      <c r="B1053" s="6">
        <f>TITRES_STAT!D1056</f>
        <v>2.09</v>
      </c>
      <c r="C1053" s="2">
        <f t="shared" si="96"/>
        <v>1.9555218136491952</v>
      </c>
      <c r="D1053" s="2">
        <f t="shared" ref="D1053:D1116" si="98">$D$4*B1053+(1-$D$4)*D1052</f>
        <v>2.0156241001515109</v>
      </c>
      <c r="E1053" s="2">
        <f t="shared" si="97"/>
        <v>-6.0102286502315749E-2</v>
      </c>
      <c r="F1053" s="2">
        <f t="shared" si="95"/>
        <v>-8.8935112605588312E-2</v>
      </c>
      <c r="G1053" s="2">
        <f t="shared" si="93"/>
        <v>2.8832826103272563E-2</v>
      </c>
      <c r="H1053" s="2" t="str">
        <f t="shared" si="94"/>
        <v>Sell</v>
      </c>
    </row>
    <row r="1054" spans="1:8" ht="13.5" x14ac:dyDescent="0.25">
      <c r="A1054" s="3">
        <f>TITRES_STAT!B1057</f>
        <v>43845</v>
      </c>
      <c r="B1054" s="6">
        <f>TITRES_STAT!D1057</f>
        <v>2.09</v>
      </c>
      <c r="C1054" s="2">
        <f t="shared" si="96"/>
        <v>1.9808261500108575</v>
      </c>
      <c r="D1054" s="2">
        <f t="shared" si="98"/>
        <v>2.0211334260662137</v>
      </c>
      <c r="E1054" s="2">
        <f t="shared" si="97"/>
        <v>-4.0307276055356223E-2</v>
      </c>
      <c r="F1054" s="2">
        <f t="shared" si="95"/>
        <v>-7.9209545295541889E-2</v>
      </c>
      <c r="G1054" s="2">
        <f t="shared" si="93"/>
        <v>3.8902269240185666E-2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6">
        <f>TITRES_STAT!D1058</f>
        <v>2.09</v>
      </c>
      <c r="C1055" s="2">
        <f t="shared" si="96"/>
        <v>2.0068528961630334</v>
      </c>
      <c r="D1055" s="2">
        <f t="shared" si="98"/>
        <v>2.0262346537650129</v>
      </c>
      <c r="E1055" s="2">
        <f t="shared" si="97"/>
        <v>-1.9381757601979466E-2</v>
      </c>
      <c r="F1055" s="2">
        <f t="shared" si="95"/>
        <v>-6.724398775682941E-2</v>
      </c>
      <c r="G1055" s="2">
        <f t="shared" si="93"/>
        <v>4.7862230154849944E-2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6">
        <f>TITRES_STAT!D1059</f>
        <v>2.09</v>
      </c>
      <c r="C1056" s="2">
        <f t="shared" si="96"/>
        <v>2.0288755275225667</v>
      </c>
      <c r="D1056" s="2">
        <f t="shared" si="98"/>
        <v>2.0309580127453821</v>
      </c>
      <c r="E1056" s="2">
        <f t="shared" si="97"/>
        <v>-2.0824852228154E-3</v>
      </c>
      <c r="F1056" s="2">
        <f t="shared" si="95"/>
        <v>-5.4211687250026605E-2</v>
      </c>
      <c r="G1056" s="2">
        <f t="shared" si="93"/>
        <v>5.2129202027211205E-2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6">
        <f>TITRES_STAT!D1060</f>
        <v>2.09</v>
      </c>
      <c r="C1057" s="2">
        <f t="shared" si="96"/>
        <v>2.0552023694421719</v>
      </c>
      <c r="D1057" s="2">
        <f t="shared" si="98"/>
        <v>2.0353314932827611</v>
      </c>
      <c r="E1057" s="2">
        <f t="shared" si="97"/>
        <v>1.9870876159410855E-2</v>
      </c>
      <c r="F1057" s="2">
        <f t="shared" si="95"/>
        <v>-3.9395174568139117E-2</v>
      </c>
      <c r="G1057" s="2">
        <f t="shared" si="93"/>
        <v>5.9266050727549972E-2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6">
        <f>TITRES_STAT!D1061</f>
        <v>2.09</v>
      </c>
      <c r="C1058" s="2">
        <f t="shared" si="96"/>
        <v>2.0774789279895303</v>
      </c>
      <c r="D1058" s="2">
        <f t="shared" si="98"/>
        <v>2.0393810122988527</v>
      </c>
      <c r="E1058" s="2">
        <f t="shared" si="97"/>
        <v>3.8097915690677553E-2</v>
      </c>
      <c r="F1058" s="2">
        <f t="shared" si="95"/>
        <v>-2.3896556516375789E-2</v>
      </c>
      <c r="G1058" s="2">
        <f t="shared" si="93"/>
        <v>6.1994472207053342E-2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6">
        <f>TITRES_STAT!D1062</f>
        <v>2.09</v>
      </c>
      <c r="C1059" s="2">
        <f t="shared" si="96"/>
        <v>2.0963283236834487</v>
      </c>
      <c r="D1059" s="2">
        <f t="shared" si="98"/>
        <v>2.0431305669433821</v>
      </c>
      <c r="E1059" s="2">
        <f t="shared" si="97"/>
        <v>5.3197756740066549E-2</v>
      </c>
      <c r="F1059" s="2">
        <f t="shared" si="95"/>
        <v>-8.4776938650873226E-3</v>
      </c>
      <c r="G1059" s="2">
        <f t="shared" si="93"/>
        <v>6.1675450605153871E-2</v>
      </c>
      <c r="H1059" s="2" t="str">
        <f t="shared" si="94"/>
        <v>Sell</v>
      </c>
    </row>
    <row r="1060" spans="1:8" ht="13.5" x14ac:dyDescent="0.25">
      <c r="A1060" s="3">
        <f>TITRES_STAT!B1063</f>
        <v>43853</v>
      </c>
      <c r="B1060" s="6">
        <f>TITRES_STAT!D1063</f>
        <v>2.09</v>
      </c>
      <c r="C1060" s="2">
        <f t="shared" si="96"/>
        <v>2.1030470431167645</v>
      </c>
      <c r="D1060" s="2">
        <f t="shared" si="98"/>
        <v>2.0466023767994281</v>
      </c>
      <c r="E1060" s="2">
        <f t="shared" si="97"/>
        <v>5.6444666317336356E-2</v>
      </c>
      <c r="F1060" s="2">
        <f t="shared" si="95"/>
        <v>4.5067781713974131E-3</v>
      </c>
      <c r="G1060" s="2">
        <f t="shared" ref="G1060:G1123" si="99">E1060-F1060</f>
        <v>5.1937888145938943E-2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43854</v>
      </c>
      <c r="B1061" s="6">
        <f>TITRES_STAT!D1064</f>
        <v>2.09</v>
      </c>
      <c r="C1061" s="2">
        <f t="shared" si="96"/>
        <v>2.1010398057141852</v>
      </c>
      <c r="D1061" s="2">
        <f t="shared" si="98"/>
        <v>2.0498170155550262</v>
      </c>
      <c r="E1061" s="2">
        <f t="shared" si="97"/>
        <v>5.1222790159159093E-2</v>
      </c>
      <c r="F1061" s="2">
        <f t="shared" ref="F1061:F1124" si="101">(E1061*(2/(10)))+((1-(2/10))*F1060)</f>
        <v>1.384998056894975E-2</v>
      </c>
      <c r="G1061" s="2">
        <f t="shared" si="99"/>
        <v>3.7372809590209347E-2</v>
      </c>
      <c r="H1061" s="2" t="str">
        <f t="shared" si="100"/>
        <v>Sell</v>
      </c>
    </row>
    <row r="1062" spans="1:8" ht="13.5" x14ac:dyDescent="0.25">
      <c r="A1062" s="3">
        <f>TITRES_STAT!B1065</f>
        <v>43857</v>
      </c>
      <c r="B1062" s="6">
        <f>TITRES_STAT!D1065</f>
        <v>2.15</v>
      </c>
      <c r="C1062" s="2">
        <f t="shared" si="96"/>
        <v>2.0993413740658493</v>
      </c>
      <c r="D1062" s="2">
        <f t="shared" si="98"/>
        <v>2.057237977365765</v>
      </c>
      <c r="E1062" s="2">
        <f t="shared" si="97"/>
        <v>4.2103396700084339E-2</v>
      </c>
      <c r="F1062" s="2">
        <f t="shared" si="101"/>
        <v>1.9500663795176669E-2</v>
      </c>
      <c r="G1062" s="2">
        <f t="shared" si="99"/>
        <v>2.260273290490767E-2</v>
      </c>
      <c r="H1062" s="2" t="str">
        <f t="shared" si="100"/>
        <v>Sell</v>
      </c>
    </row>
    <row r="1063" spans="1:8" ht="13.5" x14ac:dyDescent="0.25">
      <c r="A1063" s="3">
        <f>TITRES_STAT!B1066</f>
        <v>43858</v>
      </c>
      <c r="B1063" s="6">
        <f>TITRES_STAT!D1066</f>
        <v>2.15</v>
      </c>
      <c r="C1063" s="2">
        <f t="shared" si="96"/>
        <v>2.0979042395941803</v>
      </c>
      <c r="D1063" s="2">
        <f t="shared" si="98"/>
        <v>2.0641092383016342</v>
      </c>
      <c r="E1063" s="2">
        <f t="shared" si="97"/>
        <v>3.379500129254609E-2</v>
      </c>
      <c r="F1063" s="2">
        <f t="shared" si="101"/>
        <v>2.2359531294650556E-2</v>
      </c>
      <c r="G1063" s="2">
        <f t="shared" si="99"/>
        <v>1.1435469997895534E-2</v>
      </c>
      <c r="H1063" s="2" t="str">
        <f t="shared" si="100"/>
        <v>Sell</v>
      </c>
    </row>
    <row r="1064" spans="1:8" ht="13.5" x14ac:dyDescent="0.25">
      <c r="A1064" s="3">
        <f>TITRES_STAT!B1067</f>
        <v>43859</v>
      </c>
      <c r="B1064" s="6">
        <f>TITRES_STAT!D1067</f>
        <v>2.09</v>
      </c>
      <c r="C1064" s="2">
        <f t="shared" si="96"/>
        <v>2.096688202733537</v>
      </c>
      <c r="D1064" s="2">
        <f t="shared" si="98"/>
        <v>2.0660270725015133</v>
      </c>
      <c r="E1064" s="2">
        <f t="shared" si="97"/>
        <v>3.0661130232023659E-2</v>
      </c>
      <c r="F1064" s="2">
        <f t="shared" si="101"/>
        <v>2.4019851082125177E-2</v>
      </c>
      <c r="G1064" s="2">
        <f t="shared" si="99"/>
        <v>6.6412791498984824E-3</v>
      </c>
      <c r="H1064" s="2" t="str">
        <f t="shared" si="100"/>
        <v>Sell</v>
      </c>
    </row>
    <row r="1065" spans="1:8" ht="13.5" x14ac:dyDescent="0.25">
      <c r="A1065" s="3">
        <f>TITRES_STAT!B1068</f>
        <v>43860</v>
      </c>
      <c r="B1065" s="6">
        <f>TITRES_STAT!D1068</f>
        <v>2.09</v>
      </c>
      <c r="C1065" s="2">
        <f t="shared" si="96"/>
        <v>2.095659248466839</v>
      </c>
      <c r="D1065" s="2">
        <f t="shared" si="98"/>
        <v>2.0678028449088086</v>
      </c>
      <c r="E1065" s="2">
        <f t="shared" si="97"/>
        <v>2.7856403558030429E-2</v>
      </c>
      <c r="F1065" s="2">
        <f t="shared" si="101"/>
        <v>2.4787161577306226E-2</v>
      </c>
      <c r="G1065" s="2">
        <f t="shared" si="99"/>
        <v>3.0692419807242036E-3</v>
      </c>
      <c r="H1065" s="2" t="str">
        <f t="shared" si="100"/>
        <v>Sell</v>
      </c>
    </row>
    <row r="1066" spans="1:8" ht="13.5" x14ac:dyDescent="0.25">
      <c r="A1066" s="3">
        <f>TITRES_STAT!B1069</f>
        <v>43861</v>
      </c>
      <c r="B1066" s="6">
        <f>TITRES_STAT!D1069</f>
        <v>2.09</v>
      </c>
      <c r="C1066" s="2">
        <f t="shared" si="96"/>
        <v>2.0947885948565563</v>
      </c>
      <c r="D1066" s="2">
        <f t="shared" si="98"/>
        <v>2.0694470786192674</v>
      </c>
      <c r="E1066" s="2">
        <f t="shared" si="97"/>
        <v>2.5341516237288975E-2</v>
      </c>
      <c r="F1066" s="2">
        <f t="shared" si="101"/>
        <v>2.4898032509302774E-2</v>
      </c>
      <c r="G1066" s="2">
        <f t="shared" si="99"/>
        <v>4.4348372798620056E-4</v>
      </c>
      <c r="H1066" s="2" t="str">
        <f t="shared" si="100"/>
        <v>Sell</v>
      </c>
    </row>
    <row r="1067" spans="1:8" ht="13.5" x14ac:dyDescent="0.25">
      <c r="A1067" s="3">
        <f>TITRES_STAT!B1070</f>
        <v>43864</v>
      </c>
      <c r="B1067" s="6">
        <f>TITRES_STAT!D1070</f>
        <v>2.09</v>
      </c>
      <c r="C1067" s="2">
        <f t="shared" si="96"/>
        <v>2.0940518879555476</v>
      </c>
      <c r="D1067" s="2">
        <f t="shared" si="98"/>
        <v>2.0709695172400626</v>
      </c>
      <c r="E1067" s="2">
        <f t="shared" si="97"/>
        <v>2.3082370715485023E-2</v>
      </c>
      <c r="F1067" s="2">
        <f t="shared" si="101"/>
        <v>2.4534900150539225E-2</v>
      </c>
      <c r="G1067" s="2">
        <f t="shared" si="99"/>
        <v>-1.452529435054202E-3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6">
        <f>TITRES_STAT!D1071</f>
        <v>2.1</v>
      </c>
      <c r="C1068" s="2">
        <f t="shared" si="96"/>
        <v>2.0934285205777714</v>
      </c>
      <c r="D1068" s="2">
        <f t="shared" si="98"/>
        <v>2.0731199233704283</v>
      </c>
      <c r="E1068" s="2">
        <f t="shared" si="97"/>
        <v>2.0308597207343126E-2</v>
      </c>
      <c r="F1068" s="2">
        <f t="shared" si="101"/>
        <v>2.3689639561900004E-2</v>
      </c>
      <c r="G1068" s="2">
        <f t="shared" si="99"/>
        <v>-3.3810423545568777E-3</v>
      </c>
      <c r="H1068" s="2" t="str">
        <f t="shared" si="100"/>
        <v>Hold</v>
      </c>
    </row>
    <row r="1069" spans="1:8" ht="13.5" x14ac:dyDescent="0.25">
      <c r="A1069" s="3">
        <f>TITRES_STAT!B1072</f>
        <v>43866</v>
      </c>
      <c r="B1069" s="6">
        <f>TITRES_STAT!D1072</f>
        <v>2.15</v>
      </c>
      <c r="C1069" s="2">
        <f t="shared" si="96"/>
        <v>2.0929010558734991</v>
      </c>
      <c r="D1069" s="2">
        <f t="shared" si="98"/>
        <v>2.0788147438615079</v>
      </c>
      <c r="E1069" s="2">
        <f t="shared" si="97"/>
        <v>1.4086312011991176E-2</v>
      </c>
      <c r="F1069" s="2">
        <f t="shared" si="101"/>
        <v>2.1768974051918237E-2</v>
      </c>
      <c r="G1069" s="2">
        <f t="shared" si="99"/>
        <v>-7.6826620399270615E-3</v>
      </c>
      <c r="H1069" s="2" t="str">
        <f t="shared" si="100"/>
        <v>Hold</v>
      </c>
    </row>
    <row r="1070" spans="1:8" ht="13.5" x14ac:dyDescent="0.25">
      <c r="A1070" s="3">
        <f>TITRES_STAT!B1073</f>
        <v>43867</v>
      </c>
      <c r="B1070" s="6">
        <f>TITRES_STAT!D1073</f>
        <v>2.15</v>
      </c>
      <c r="C1070" s="2">
        <f t="shared" si="96"/>
        <v>2.0924547395852686</v>
      </c>
      <c r="D1070" s="2">
        <f t="shared" si="98"/>
        <v>2.0840877257976924</v>
      </c>
      <c r="E1070" s="2">
        <f t="shared" si="97"/>
        <v>8.3670137875762052E-3</v>
      </c>
      <c r="F1070" s="2">
        <f t="shared" si="101"/>
        <v>1.9088581999049833E-2</v>
      </c>
      <c r="G1070" s="2">
        <f t="shared" si="99"/>
        <v>-1.0721568211473628E-2</v>
      </c>
      <c r="H1070" s="2" t="str">
        <f t="shared" si="100"/>
        <v>Hold</v>
      </c>
    </row>
    <row r="1071" spans="1:8" ht="13.5" x14ac:dyDescent="0.25">
      <c r="A1071" s="3">
        <f>TITRES_STAT!B1074</f>
        <v>43868</v>
      </c>
      <c r="B1071" s="6">
        <f>TITRES_STAT!D1074</f>
        <v>2.15</v>
      </c>
      <c r="C1071" s="2">
        <f t="shared" si="96"/>
        <v>2.092077087341381</v>
      </c>
      <c r="D1071" s="2">
        <f t="shared" si="98"/>
        <v>2.0889701164793451</v>
      </c>
      <c r="E1071" s="2">
        <f t="shared" si="97"/>
        <v>3.1069708620359293E-3</v>
      </c>
      <c r="F1071" s="2">
        <f t="shared" si="101"/>
        <v>1.5892259771647054E-2</v>
      </c>
      <c r="G1071" s="2">
        <f t="shared" si="99"/>
        <v>-1.2785288909611125E-2</v>
      </c>
      <c r="H1071" s="2" t="str">
        <f t="shared" si="100"/>
        <v>Hold</v>
      </c>
    </row>
    <row r="1072" spans="1:8" ht="13.5" x14ac:dyDescent="0.25">
      <c r="A1072" s="3">
        <f>TITRES_STAT!B1075</f>
        <v>43871</v>
      </c>
      <c r="B1072" s="6">
        <f>TITRES_STAT!D1075</f>
        <v>2.09</v>
      </c>
      <c r="C1072" s="2">
        <f t="shared" si="96"/>
        <v>2.1009883046734763</v>
      </c>
      <c r="D1072" s="2">
        <f t="shared" si="98"/>
        <v>2.0890464041475418</v>
      </c>
      <c r="E1072" s="2">
        <f t="shared" si="97"/>
        <v>1.1941900525934468E-2</v>
      </c>
      <c r="F1072" s="2">
        <f t="shared" si="101"/>
        <v>1.5102187922504538E-2</v>
      </c>
      <c r="G1072" s="2">
        <f t="shared" si="99"/>
        <v>-3.1602873965700697E-3</v>
      </c>
      <c r="H1072" s="2" t="str">
        <f t="shared" si="100"/>
        <v>Hold</v>
      </c>
    </row>
    <row r="1073" spans="1:8" ht="13.5" x14ac:dyDescent="0.25">
      <c r="A1073" s="3">
        <f>TITRES_STAT!B1076</f>
        <v>43872</v>
      </c>
      <c r="B1073" s="6">
        <f>TITRES_STAT!D1076</f>
        <v>2.09</v>
      </c>
      <c r="C1073" s="2">
        <f t="shared" si="96"/>
        <v>2.1085285654929415</v>
      </c>
      <c r="D1073" s="2">
        <f t="shared" si="98"/>
        <v>2.0891170408773534</v>
      </c>
      <c r="E1073" s="2">
        <f t="shared" si="97"/>
        <v>1.9411524615588149E-2</v>
      </c>
      <c r="F1073" s="2">
        <f t="shared" si="101"/>
        <v>1.5964055261121261E-2</v>
      </c>
      <c r="G1073" s="2">
        <f t="shared" si="99"/>
        <v>3.447469354466888E-3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6">
        <f>TITRES_STAT!D1077</f>
        <v>2.09</v>
      </c>
      <c r="C1074" s="2">
        <f t="shared" si="96"/>
        <v>2.105678016955566</v>
      </c>
      <c r="D1074" s="2">
        <f t="shared" si="98"/>
        <v>2.0891824452568089</v>
      </c>
      <c r="E1074" s="2">
        <f t="shared" si="97"/>
        <v>1.649557169875715E-2</v>
      </c>
      <c r="F1074" s="2">
        <f t="shared" si="101"/>
        <v>1.6070358548648439E-2</v>
      </c>
      <c r="G1074" s="2">
        <f t="shared" si="99"/>
        <v>4.2521315010871086E-4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6">
        <f>TITRES_STAT!D1078</f>
        <v>2.15</v>
      </c>
      <c r="C1075" s="2">
        <f t="shared" si="96"/>
        <v>2.1032660143470174</v>
      </c>
      <c r="D1075" s="2">
        <f t="shared" si="98"/>
        <v>2.0936874493118602</v>
      </c>
      <c r="E1075" s="2">
        <f t="shared" si="97"/>
        <v>9.5785650351571938E-3</v>
      </c>
      <c r="F1075" s="2">
        <f t="shared" si="101"/>
        <v>1.4771999845950191E-2</v>
      </c>
      <c r="G1075" s="2">
        <f t="shared" si="99"/>
        <v>-5.1934348107929972E-3</v>
      </c>
      <c r="H1075" s="2" t="str">
        <f t="shared" si="100"/>
        <v>Hold</v>
      </c>
    </row>
    <row r="1076" spans="1:8" ht="13.5" x14ac:dyDescent="0.25">
      <c r="A1076" s="3">
        <f>TITRES_STAT!B1079</f>
        <v>43875</v>
      </c>
      <c r="B1076" s="6">
        <f>TITRES_STAT!D1079</f>
        <v>2.15</v>
      </c>
      <c r="C1076" s="2">
        <f t="shared" si="96"/>
        <v>2.101225089062861</v>
      </c>
      <c r="D1076" s="2">
        <f t="shared" si="98"/>
        <v>2.0978587493628336</v>
      </c>
      <c r="E1076" s="2">
        <f t="shared" si="97"/>
        <v>3.3663397000274209E-3</v>
      </c>
      <c r="F1076" s="2">
        <f t="shared" si="101"/>
        <v>1.2490867816765639E-2</v>
      </c>
      <c r="G1076" s="2">
        <f t="shared" si="99"/>
        <v>-9.1245281167382179E-3</v>
      </c>
      <c r="H1076" s="2" t="str">
        <f t="shared" si="100"/>
        <v>Hold</v>
      </c>
    </row>
    <row r="1077" spans="1:8" ht="13.5" x14ac:dyDescent="0.25">
      <c r="A1077" s="3">
        <f>TITRES_STAT!B1080</f>
        <v>43878</v>
      </c>
      <c r="B1077" s="6">
        <f>TITRES_STAT!D1080</f>
        <v>2.15</v>
      </c>
      <c r="C1077" s="2">
        <f t="shared" si="96"/>
        <v>2.0994981522839593</v>
      </c>
      <c r="D1077" s="2">
        <f t="shared" si="98"/>
        <v>2.1017210642248458</v>
      </c>
      <c r="E1077" s="2">
        <f t="shared" si="97"/>
        <v>-2.2229119408865294E-3</v>
      </c>
      <c r="F1077" s="2">
        <f t="shared" si="101"/>
        <v>9.5481118652352061E-3</v>
      </c>
      <c r="G1077" s="2">
        <f t="shared" si="99"/>
        <v>-1.1771023806121736E-2</v>
      </c>
      <c r="H1077" s="2" t="str">
        <f t="shared" si="100"/>
        <v>Hold</v>
      </c>
    </row>
    <row r="1078" spans="1:8" ht="13.5" x14ac:dyDescent="0.25">
      <c r="A1078" s="3">
        <f>TITRES_STAT!B1081</f>
        <v>43879</v>
      </c>
      <c r="B1078" s="6">
        <f>TITRES_STAT!D1081</f>
        <v>2.15</v>
      </c>
      <c r="C1078" s="2">
        <f t="shared" si="96"/>
        <v>2.0995753596248887</v>
      </c>
      <c r="D1078" s="2">
        <f t="shared" si="98"/>
        <v>2.1052972816896722</v>
      </c>
      <c r="E1078" s="2">
        <f t="shared" si="97"/>
        <v>-5.7219220647835023E-3</v>
      </c>
      <c r="F1078" s="2">
        <f t="shared" si="101"/>
        <v>6.4941050792314652E-3</v>
      </c>
      <c r="G1078" s="2">
        <f t="shared" si="99"/>
        <v>-1.2216027144014967E-2</v>
      </c>
      <c r="H1078" s="2" t="str">
        <f t="shared" si="100"/>
        <v>Hold</v>
      </c>
    </row>
    <row r="1079" spans="1:8" ht="13.5" x14ac:dyDescent="0.25">
      <c r="A1079" s="3">
        <f>TITRES_STAT!B1082</f>
        <v>43880</v>
      </c>
      <c r="B1079" s="6">
        <f>TITRES_STAT!D1082</f>
        <v>2.15</v>
      </c>
      <c r="C1079" s="2">
        <f t="shared" si="96"/>
        <v>2.1073329966056753</v>
      </c>
      <c r="D1079" s="2">
        <f t="shared" si="98"/>
        <v>2.1086085941571038</v>
      </c>
      <c r="E1079" s="2">
        <f t="shared" si="97"/>
        <v>-1.2755975514284756E-3</v>
      </c>
      <c r="F1079" s="2">
        <f t="shared" si="101"/>
        <v>4.9401645530994772E-3</v>
      </c>
      <c r="G1079" s="2">
        <f t="shared" si="99"/>
        <v>-6.2157621045279528E-3</v>
      </c>
      <c r="H1079" s="2" t="str">
        <f t="shared" si="100"/>
        <v>Hold</v>
      </c>
    </row>
    <row r="1080" spans="1:8" ht="13.5" x14ac:dyDescent="0.25">
      <c r="A1080" s="3">
        <f>TITRES_STAT!B1083</f>
        <v>43881</v>
      </c>
      <c r="B1080" s="6">
        <f>TITRES_STAT!D1083</f>
        <v>2.14</v>
      </c>
      <c r="C1080" s="2">
        <f t="shared" si="96"/>
        <v>2.113897150974033</v>
      </c>
      <c r="D1080" s="2">
        <f t="shared" si="98"/>
        <v>2.1109338834788001</v>
      </c>
      <c r="E1080" s="2">
        <f t="shared" si="97"/>
        <v>2.9632674952329019E-3</v>
      </c>
      <c r="F1080" s="2">
        <f t="shared" si="101"/>
        <v>4.5447851415261623E-3</v>
      </c>
      <c r="G1080" s="2">
        <f t="shared" si="99"/>
        <v>-1.5815176462932604E-3</v>
      </c>
      <c r="H1080" s="2" t="str">
        <f t="shared" si="100"/>
        <v>Hold</v>
      </c>
    </row>
    <row r="1081" spans="1:8" ht="13.5" x14ac:dyDescent="0.25">
      <c r="A1081" s="3">
        <f>TITRES_STAT!B1084</f>
        <v>43882</v>
      </c>
      <c r="B1081" s="6">
        <f>TITRES_STAT!D1084</f>
        <v>2.09</v>
      </c>
      <c r="C1081" s="2">
        <f t="shared" si="96"/>
        <v>2.1194514354395664</v>
      </c>
      <c r="D1081" s="2">
        <f t="shared" si="98"/>
        <v>2.1093832254433336</v>
      </c>
      <c r="E1081" s="2">
        <f t="shared" si="97"/>
        <v>1.0068209996232813E-2</v>
      </c>
      <c r="F1081" s="2">
        <f t="shared" si="101"/>
        <v>5.6494701124674921E-3</v>
      </c>
      <c r="G1081" s="2">
        <f t="shared" si="99"/>
        <v>4.418739883765321E-3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6">
        <f>TITRES_STAT!D1085</f>
        <v>2.09</v>
      </c>
      <c r="C1082" s="2">
        <f t="shared" si="96"/>
        <v>2.1149204453719408</v>
      </c>
      <c r="D1082" s="2">
        <f t="shared" si="98"/>
        <v>2.1079474309660498</v>
      </c>
      <c r="E1082" s="2">
        <f t="shared" si="97"/>
        <v>6.9730144058910426E-3</v>
      </c>
      <c r="F1082" s="2">
        <f t="shared" si="101"/>
        <v>5.914178971152202E-3</v>
      </c>
      <c r="G1082" s="2">
        <f t="shared" si="99"/>
        <v>1.0588354347388406E-3</v>
      </c>
      <c r="H1082" s="2" t="str">
        <f t="shared" si="100"/>
        <v>Sell</v>
      </c>
    </row>
    <row r="1083" spans="1:8" ht="13.5" x14ac:dyDescent="0.25">
      <c r="A1083" s="3">
        <f>TITRES_STAT!B1086</f>
        <v>43886</v>
      </c>
      <c r="B1083" s="6">
        <f>TITRES_STAT!D1086</f>
        <v>2.15</v>
      </c>
      <c r="C1083" s="2">
        <f t="shared" si="96"/>
        <v>2.1110865306993345</v>
      </c>
      <c r="D1083" s="2">
        <f t="shared" si="98"/>
        <v>2.1110624360796759</v>
      </c>
      <c r="E1083" s="2">
        <f t="shared" si="97"/>
        <v>2.4094619658576732E-5</v>
      </c>
      <c r="F1083" s="2">
        <f t="shared" si="101"/>
        <v>4.736162100853477E-3</v>
      </c>
      <c r="G1083" s="2">
        <f t="shared" si="99"/>
        <v>-4.7120674811949002E-3</v>
      </c>
      <c r="H1083" s="2" t="str">
        <f t="shared" si="100"/>
        <v>Hold</v>
      </c>
    </row>
    <row r="1084" spans="1:8" ht="13.5" x14ac:dyDescent="0.25">
      <c r="A1084" s="3">
        <f>TITRES_STAT!B1087</f>
        <v>43887</v>
      </c>
      <c r="B1084" s="6">
        <f>TITRES_STAT!D1087</f>
        <v>2.15</v>
      </c>
      <c r="C1084" s="2">
        <f t="shared" si="96"/>
        <v>2.1078424490532832</v>
      </c>
      <c r="D1084" s="2">
        <f t="shared" si="98"/>
        <v>2.1139467000737739</v>
      </c>
      <c r="E1084" s="2">
        <f t="shared" si="97"/>
        <v>-6.1042510204907252E-3</v>
      </c>
      <c r="F1084" s="2">
        <f t="shared" si="101"/>
        <v>2.5680794765846364E-3</v>
      </c>
      <c r="G1084" s="2">
        <f t="shared" si="99"/>
        <v>-8.6723304970753624E-3</v>
      </c>
      <c r="H1084" s="2" t="str">
        <f t="shared" si="100"/>
        <v>Hold</v>
      </c>
    </row>
    <row r="1085" spans="1:8" ht="13.5" x14ac:dyDescent="0.25">
      <c r="A1085" s="3">
        <f>TITRES_STAT!B1088</f>
        <v>43888</v>
      </c>
      <c r="B1085" s="6">
        <f>TITRES_STAT!D1088</f>
        <v>2.15</v>
      </c>
      <c r="C1085" s="2">
        <f t="shared" si="96"/>
        <v>2.1143282261220091</v>
      </c>
      <c r="D1085" s="2">
        <f t="shared" si="98"/>
        <v>2.1166173148831242</v>
      </c>
      <c r="E1085" s="2">
        <f t="shared" si="97"/>
        <v>-2.2890887611151101E-3</v>
      </c>
      <c r="F1085" s="2">
        <f t="shared" si="101"/>
        <v>1.5966458290446871E-3</v>
      </c>
      <c r="G1085" s="2">
        <f t="shared" si="99"/>
        <v>-3.885734590159797E-3</v>
      </c>
      <c r="H1085" s="2" t="str">
        <f t="shared" si="100"/>
        <v>Hold</v>
      </c>
    </row>
    <row r="1086" spans="1:8" ht="13.5" x14ac:dyDescent="0.25">
      <c r="A1086" s="3">
        <f>TITRES_STAT!B1089</f>
        <v>43889</v>
      </c>
      <c r="B1086" s="6">
        <f>TITRES_STAT!D1089</f>
        <v>2.15</v>
      </c>
      <c r="C1086" s="2">
        <f t="shared" si="96"/>
        <v>2.1198161913340079</v>
      </c>
      <c r="D1086" s="2">
        <f t="shared" si="98"/>
        <v>2.1190901063732634</v>
      </c>
      <c r="E1086" s="2">
        <f t="shared" si="97"/>
        <v>7.2608496074444417E-4</v>
      </c>
      <c r="F1086" s="2">
        <f t="shared" si="101"/>
        <v>1.4225336553846386E-3</v>
      </c>
      <c r="G1086" s="2">
        <f t="shared" si="99"/>
        <v>-6.9644869464019444E-4</v>
      </c>
      <c r="H1086" s="2" t="str">
        <f t="shared" si="100"/>
        <v>Hold</v>
      </c>
    </row>
    <row r="1087" spans="1:8" ht="13.5" x14ac:dyDescent="0.25">
      <c r="A1087" s="3">
        <f>TITRES_STAT!B1090</f>
        <v>43892</v>
      </c>
      <c r="B1087" s="6">
        <f>TITRES_STAT!D1090</f>
        <v>2.15</v>
      </c>
      <c r="C1087" s="2">
        <f t="shared" si="96"/>
        <v>2.1244598542056989</v>
      </c>
      <c r="D1087" s="2">
        <f t="shared" si="98"/>
        <v>2.1213797281233924</v>
      </c>
      <c r="E1087" s="2">
        <f t="shared" si="97"/>
        <v>3.0801260823065668E-3</v>
      </c>
      <c r="F1087" s="2">
        <f t="shared" si="101"/>
        <v>1.7540521407690243E-3</v>
      </c>
      <c r="G1087" s="2">
        <f t="shared" si="99"/>
        <v>1.3260739415375425E-3</v>
      </c>
      <c r="H1087" s="2" t="str">
        <f t="shared" si="100"/>
        <v>Sell</v>
      </c>
    </row>
    <row r="1088" spans="1:8" ht="13.5" x14ac:dyDescent="0.25">
      <c r="A1088" s="3">
        <f>TITRES_STAT!B1091</f>
        <v>43893</v>
      </c>
      <c r="B1088" s="6">
        <f>TITRES_STAT!D1091</f>
        <v>2.09</v>
      </c>
      <c r="C1088" s="2">
        <f t="shared" si="96"/>
        <v>2.1283891074048222</v>
      </c>
      <c r="D1088" s="2">
        <f t="shared" si="98"/>
        <v>2.119055303817956</v>
      </c>
      <c r="E1088" s="2">
        <f t="shared" si="97"/>
        <v>9.3338035868661962E-3</v>
      </c>
      <c r="F1088" s="2">
        <f t="shared" si="101"/>
        <v>3.2700024299884591E-3</v>
      </c>
      <c r="G1088" s="2">
        <f t="shared" si="99"/>
        <v>6.0638011568777371E-3</v>
      </c>
      <c r="H1088" s="2" t="str">
        <f t="shared" si="100"/>
        <v>Sell</v>
      </c>
    </row>
    <row r="1089" spans="1:8" ht="13.5" x14ac:dyDescent="0.25">
      <c r="A1089" s="3">
        <f>TITRES_STAT!B1092</f>
        <v>43894</v>
      </c>
      <c r="B1089" s="6">
        <f>TITRES_STAT!D1092</f>
        <v>2.09</v>
      </c>
      <c r="C1089" s="2">
        <f t="shared" si="96"/>
        <v>2.1317138601117729</v>
      </c>
      <c r="D1089" s="2">
        <f t="shared" si="98"/>
        <v>2.1169030590907001</v>
      </c>
      <c r="E1089" s="2">
        <f t="shared" si="97"/>
        <v>1.4810801021072795E-2</v>
      </c>
      <c r="F1089" s="2">
        <f t="shared" si="101"/>
        <v>5.5781621482053258E-3</v>
      </c>
      <c r="G1089" s="2">
        <f t="shared" si="99"/>
        <v>9.2326388728674689E-3</v>
      </c>
      <c r="H1089" s="2" t="str">
        <f t="shared" si="100"/>
        <v>Sell</v>
      </c>
    </row>
    <row r="1090" spans="1:8" ht="13.5" x14ac:dyDescent="0.25">
      <c r="A1090" s="3">
        <f>TITRES_STAT!B1093</f>
        <v>43895</v>
      </c>
      <c r="B1090" s="6">
        <f>TITRES_STAT!D1093</f>
        <v>2.09</v>
      </c>
      <c r="C1090" s="2">
        <f t="shared" si="96"/>
        <v>2.1329886508638078</v>
      </c>
      <c r="D1090" s="2">
        <f t="shared" si="98"/>
        <v>2.1149102398987965</v>
      </c>
      <c r="E1090" s="2">
        <f t="shared" si="97"/>
        <v>1.8078410965011393E-2</v>
      </c>
      <c r="F1090" s="2">
        <f t="shared" si="101"/>
        <v>8.0782119115665393E-3</v>
      </c>
      <c r="G1090" s="2">
        <f t="shared" si="99"/>
        <v>1.0000199053444854E-2</v>
      </c>
      <c r="H1090" s="2" t="str">
        <f t="shared" si="100"/>
        <v>Sell</v>
      </c>
    </row>
    <row r="1091" spans="1:8" ht="13.5" x14ac:dyDescent="0.25">
      <c r="A1091" s="3">
        <f>TITRES_STAT!B1094</f>
        <v>43896</v>
      </c>
      <c r="B1091" s="6">
        <f>TITRES_STAT!D1094</f>
        <v>2.09</v>
      </c>
      <c r="C1091" s="2">
        <f t="shared" si="96"/>
        <v>2.1263750122693761</v>
      </c>
      <c r="D1091" s="2">
        <f t="shared" si="98"/>
        <v>2.1130650369433299</v>
      </c>
      <c r="E1091" s="2">
        <f t="shared" si="97"/>
        <v>1.3309975326046164E-2</v>
      </c>
      <c r="F1091" s="2">
        <f t="shared" si="101"/>
        <v>9.1245645944624653E-3</v>
      </c>
      <c r="G1091" s="2">
        <f t="shared" si="99"/>
        <v>4.1854107315836987E-3</v>
      </c>
      <c r="H1091" s="2" t="str">
        <f t="shared" si="100"/>
        <v>Sell</v>
      </c>
    </row>
    <row r="1092" spans="1:8" ht="13.5" x14ac:dyDescent="0.25">
      <c r="A1092" s="3">
        <f>TITRES_STAT!B1095</f>
        <v>43899</v>
      </c>
      <c r="B1092" s="6">
        <f>TITRES_STAT!D1095</f>
        <v>2.09</v>
      </c>
      <c r="C1092" s="2">
        <f t="shared" si="96"/>
        <v>2.120778856535626</v>
      </c>
      <c r="D1092" s="2">
        <f t="shared" si="98"/>
        <v>2.1113565156882683</v>
      </c>
      <c r="E1092" s="2">
        <f t="shared" si="97"/>
        <v>9.422340847357713E-3</v>
      </c>
      <c r="F1092" s="2">
        <f t="shared" si="101"/>
        <v>9.1841198450415152E-3</v>
      </c>
      <c r="G1092" s="2">
        <f t="shared" si="99"/>
        <v>2.3822100231619785E-4</v>
      </c>
      <c r="H1092" s="2" t="str">
        <f t="shared" si="100"/>
        <v>Sell</v>
      </c>
    </row>
    <row r="1093" spans="1:8" ht="13.5" x14ac:dyDescent="0.25">
      <c r="A1093" s="3">
        <f>TITRES_STAT!B1096</f>
        <v>43900</v>
      </c>
      <c r="B1093" s="6">
        <f>TITRES_STAT!D1096</f>
        <v>2.09</v>
      </c>
      <c r="C1093" s="2">
        <f t="shared" si="96"/>
        <v>2.1252744170686069</v>
      </c>
      <c r="D1093" s="2">
        <f t="shared" si="98"/>
        <v>2.1097745515632114</v>
      </c>
      <c r="E1093" s="2">
        <f t="shared" si="97"/>
        <v>1.5499865505395505E-2</v>
      </c>
      <c r="F1093" s="2">
        <f t="shared" si="101"/>
        <v>1.0447268977112314E-2</v>
      </c>
      <c r="G1093" s="2">
        <f t="shared" si="99"/>
        <v>5.052596528283191E-3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6">
        <f>TITRES_STAT!D1097</f>
        <v>2.09</v>
      </c>
      <c r="C1094" s="2">
        <f t="shared" si="96"/>
        <v>2.1290783529042057</v>
      </c>
      <c r="D1094" s="2">
        <f t="shared" si="98"/>
        <v>2.1083097699659366</v>
      </c>
      <c r="E1094" s="2">
        <f t="shared" si="97"/>
        <v>2.0768582938269109E-2</v>
      </c>
      <c r="F1094" s="2">
        <f t="shared" si="101"/>
        <v>1.2511531769343675E-2</v>
      </c>
      <c r="G1094" s="2">
        <f t="shared" si="99"/>
        <v>8.257051168925434E-3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6">
        <f>TITRES_STAT!D1098</f>
        <v>2.09</v>
      </c>
      <c r="C1095" s="2">
        <f t="shared" si="96"/>
        <v>2.1322970678420203</v>
      </c>
      <c r="D1095" s="2">
        <f t="shared" si="98"/>
        <v>2.1069534907092007</v>
      </c>
      <c r="E1095" s="2">
        <f t="shared" si="97"/>
        <v>2.534357713281965E-2</v>
      </c>
      <c r="F1095" s="2">
        <f t="shared" si="101"/>
        <v>1.5077940842038871E-2</v>
      </c>
      <c r="G1095" s="2">
        <f t="shared" si="99"/>
        <v>1.026563629078078E-2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6">
        <f>TITRES_STAT!D1099</f>
        <v>2.09</v>
      </c>
      <c r="C1096" s="2">
        <f t="shared" si="96"/>
        <v>2.1350205958663251</v>
      </c>
      <c r="D1096" s="2">
        <f t="shared" si="98"/>
        <v>2.1056976765825932</v>
      </c>
      <c r="E1096" s="2">
        <f t="shared" si="97"/>
        <v>2.9322919283731874E-2</v>
      </c>
      <c r="F1096" s="2">
        <f t="shared" si="101"/>
        <v>1.7926936530377472E-2</v>
      </c>
      <c r="G1096" s="2">
        <f t="shared" si="99"/>
        <v>1.1395982753354402E-2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6">
        <f>TITRES_STAT!D1100</f>
        <v>2.09</v>
      </c>
      <c r="C1097" s="2">
        <f t="shared" si="96"/>
        <v>2.1373251195791982</v>
      </c>
      <c r="D1097" s="2">
        <f t="shared" si="98"/>
        <v>2.1045348857246235</v>
      </c>
      <c r="E1097" s="2">
        <f t="shared" si="97"/>
        <v>3.2790233854574691E-2</v>
      </c>
      <c r="F1097" s="2">
        <f t="shared" si="101"/>
        <v>2.0899595995216916E-2</v>
      </c>
      <c r="G1097" s="2">
        <f t="shared" si="99"/>
        <v>1.1890637859357775E-2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6">
        <f>TITRES_STAT!D1101</f>
        <v>2.09</v>
      </c>
      <c r="C1098" s="2">
        <f t="shared" si="96"/>
        <v>2.1300443319516296</v>
      </c>
      <c r="D1098" s="2">
        <f t="shared" si="98"/>
        <v>2.1034582275227995</v>
      </c>
      <c r="E1098" s="2">
        <f t="shared" si="97"/>
        <v>2.6586104428830026E-2</v>
      </c>
      <c r="F1098" s="2">
        <f t="shared" si="101"/>
        <v>2.2036897681939539E-2</v>
      </c>
      <c r="G1098" s="2">
        <f t="shared" si="99"/>
        <v>4.549206746890487E-3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6">
        <f>TITRES_STAT!D1102</f>
        <v>2.09</v>
      </c>
      <c r="C1099" s="2">
        <f t="shared" si="96"/>
        <v>2.1238836654975328</v>
      </c>
      <c r="D1099" s="2">
        <f t="shared" si="98"/>
        <v>2.1024613217803698</v>
      </c>
      <c r="E1099" s="2">
        <f t="shared" si="97"/>
        <v>2.1422343717163006E-2</v>
      </c>
      <c r="F1099" s="2">
        <f t="shared" si="101"/>
        <v>2.1913986888984237E-2</v>
      </c>
      <c r="G1099" s="2">
        <f t="shared" si="99"/>
        <v>-4.916431718212308E-4</v>
      </c>
      <c r="H1099" s="2" t="str">
        <f t="shared" si="100"/>
        <v>Hold</v>
      </c>
    </row>
    <row r="1100" spans="1:8" ht="13.5" x14ac:dyDescent="0.25">
      <c r="A1100" s="3">
        <f>TITRES_STAT!B1103</f>
        <v>43909</v>
      </c>
      <c r="B1100" s="6">
        <f>TITRES_STAT!D1103</f>
        <v>2.09</v>
      </c>
      <c r="C1100" s="2">
        <f t="shared" si="96"/>
        <v>2.1186707938825275</v>
      </c>
      <c r="D1100" s="2">
        <f t="shared" si="98"/>
        <v>2.1015382609077498</v>
      </c>
      <c r="E1100" s="2">
        <f t="shared" si="97"/>
        <v>1.7132532974777792E-2</v>
      </c>
      <c r="F1100" s="2">
        <f t="shared" si="101"/>
        <v>2.095769610614295E-2</v>
      </c>
      <c r="G1100" s="2">
        <f t="shared" si="99"/>
        <v>-3.8251631313651578E-3</v>
      </c>
      <c r="H1100" s="2" t="str">
        <f t="shared" si="100"/>
        <v>Hold</v>
      </c>
    </row>
    <row r="1101" spans="1:8" ht="13.5" x14ac:dyDescent="0.25">
      <c r="A1101" s="3">
        <f>TITRES_STAT!B1104</f>
        <v>43913</v>
      </c>
      <c r="B1101" s="6">
        <f>TITRES_STAT!D1104</f>
        <v>2.09</v>
      </c>
      <c r="C1101" s="2">
        <f t="shared" si="96"/>
        <v>2.1142599025159852</v>
      </c>
      <c r="D1101" s="2">
        <f t="shared" si="98"/>
        <v>2.1006835749145831</v>
      </c>
      <c r="E1101" s="2">
        <f t="shared" si="97"/>
        <v>1.3576327601402038E-2</v>
      </c>
      <c r="F1101" s="2">
        <f t="shared" si="101"/>
        <v>1.9481422405194768E-2</v>
      </c>
      <c r="G1101" s="2">
        <f t="shared" si="99"/>
        <v>-5.9050948037927299E-3</v>
      </c>
      <c r="H1101" s="2" t="str">
        <f t="shared" si="100"/>
        <v>Hold</v>
      </c>
    </row>
    <row r="1102" spans="1:8" ht="13.5" x14ac:dyDescent="0.25">
      <c r="A1102" s="3">
        <f>TITRES_STAT!B1105</f>
        <v>43914</v>
      </c>
      <c r="B1102" s="6">
        <f>TITRES_STAT!D1105</f>
        <v>2.09</v>
      </c>
      <c r="C1102" s="2">
        <f t="shared" si="96"/>
        <v>2.1105276098212182</v>
      </c>
      <c r="D1102" s="2">
        <f t="shared" si="98"/>
        <v>2.0998921989949846</v>
      </c>
      <c r="E1102" s="2">
        <f t="shared" si="97"/>
        <v>1.0635410826233649E-2</v>
      </c>
      <c r="F1102" s="2">
        <f t="shared" si="101"/>
        <v>1.7712220089402545E-2</v>
      </c>
      <c r="G1102" s="2">
        <f t="shared" si="99"/>
        <v>-7.0768092631688963E-3</v>
      </c>
      <c r="H1102" s="2" t="str">
        <f t="shared" si="100"/>
        <v>Hold</v>
      </c>
    </row>
    <row r="1103" spans="1:8" ht="13.5" x14ac:dyDescent="0.25">
      <c r="A1103" s="3">
        <f>TITRES_STAT!B1106</f>
        <v>43915</v>
      </c>
      <c r="B1103" s="6">
        <f>TITRES_STAT!D1106</f>
        <v>2.04</v>
      </c>
      <c r="C1103" s="2">
        <f t="shared" ref="C1103:C1166" si="102">$C$4*B1093+C1102*(1-$C$4)</f>
        <v>2.1073695160025689</v>
      </c>
      <c r="D1103" s="2">
        <f t="shared" si="98"/>
        <v>2.0954557398101707</v>
      </c>
      <c r="E1103" s="2">
        <f t="shared" si="97"/>
        <v>1.1913776192398196E-2</v>
      </c>
      <c r="F1103" s="2">
        <f t="shared" si="101"/>
        <v>1.6552531310001676E-2</v>
      </c>
      <c r="G1103" s="2">
        <f t="shared" si="99"/>
        <v>-4.6387551176034804E-3</v>
      </c>
      <c r="H1103" s="2" t="str">
        <f t="shared" si="100"/>
        <v>Hold</v>
      </c>
    </row>
    <row r="1104" spans="1:8" ht="13.5" x14ac:dyDescent="0.25">
      <c r="A1104" s="3">
        <f>TITRES_STAT!B1107</f>
        <v>43916</v>
      </c>
      <c r="B1104" s="6">
        <f>TITRES_STAT!D1107</f>
        <v>2.04</v>
      </c>
      <c r="C1104" s="2">
        <f t="shared" si="102"/>
        <v>2.1046972827714043</v>
      </c>
      <c r="D1104" s="2">
        <f t="shared" si="98"/>
        <v>2.0913479072316394</v>
      </c>
      <c r="E1104" s="2">
        <f t="shared" si="97"/>
        <v>1.3349375539764896E-2</v>
      </c>
      <c r="F1104" s="2">
        <f t="shared" si="101"/>
        <v>1.5911900155954322E-2</v>
      </c>
      <c r="G1104" s="2">
        <f t="shared" si="99"/>
        <v>-2.5625246161894259E-3</v>
      </c>
      <c r="H1104" s="2" t="str">
        <f t="shared" si="100"/>
        <v>Hold</v>
      </c>
    </row>
    <row r="1105" spans="1:8" ht="13.5" x14ac:dyDescent="0.25">
      <c r="A1105" s="3">
        <f>TITRES_STAT!B1108</f>
        <v>43917</v>
      </c>
      <c r="B1105" s="6">
        <f>TITRES_STAT!D1108</f>
        <v>2.04</v>
      </c>
      <c r="C1105" s="2">
        <f t="shared" si="102"/>
        <v>2.1024361623450343</v>
      </c>
      <c r="D1105" s="2">
        <f t="shared" si="98"/>
        <v>2.0875443585478144</v>
      </c>
      <c r="E1105" s="2">
        <f t="shared" si="97"/>
        <v>1.4891803797219882E-2</v>
      </c>
      <c r="F1105" s="2">
        <f t="shared" si="101"/>
        <v>1.5707880884207433E-2</v>
      </c>
      <c r="G1105" s="2">
        <f t="shared" si="99"/>
        <v>-8.1607708698755096E-4</v>
      </c>
      <c r="H1105" s="2" t="str">
        <f t="shared" si="100"/>
        <v>Hold</v>
      </c>
    </row>
    <row r="1106" spans="1:8" ht="13.5" x14ac:dyDescent="0.25">
      <c r="A1106" s="3">
        <f>TITRES_STAT!B1109</f>
        <v>43920</v>
      </c>
      <c r="B1106" s="6">
        <f>TITRES_STAT!D1109</f>
        <v>2.04</v>
      </c>
      <c r="C1106" s="2">
        <f t="shared" si="102"/>
        <v>2.1005229065996445</v>
      </c>
      <c r="D1106" s="2">
        <f t="shared" si="98"/>
        <v>2.0840225542109394</v>
      </c>
      <c r="E1106" s="2">
        <f t="shared" si="97"/>
        <v>1.6500352388705064E-2</v>
      </c>
      <c r="F1106" s="2">
        <f t="shared" si="101"/>
        <v>1.586637518510696E-2</v>
      </c>
      <c r="G1106" s="2">
        <f t="shared" si="99"/>
        <v>6.339772035981045E-4</v>
      </c>
      <c r="H1106" s="2" t="str">
        <f t="shared" si="100"/>
        <v>Sell</v>
      </c>
    </row>
    <row r="1107" spans="1:8" ht="13.5" x14ac:dyDescent="0.25">
      <c r="A1107" s="3">
        <f>TITRES_STAT!B1110</f>
        <v>43921</v>
      </c>
      <c r="B1107" s="6">
        <f>TITRES_STAT!D1110</f>
        <v>2.04</v>
      </c>
      <c r="C1107" s="2">
        <f t="shared" si="102"/>
        <v>2.0989039978920068</v>
      </c>
      <c r="D1107" s="2">
        <f t="shared" si="98"/>
        <v>2.0807616242693885</v>
      </c>
      <c r="E1107" s="2">
        <f t="shared" si="97"/>
        <v>1.814237362261828E-2</v>
      </c>
      <c r="F1107" s="2">
        <f t="shared" si="101"/>
        <v>1.6321574872609226E-2</v>
      </c>
      <c r="G1107" s="2">
        <f t="shared" si="99"/>
        <v>1.8207987500090533E-3</v>
      </c>
      <c r="H1107" s="2" t="str">
        <f t="shared" si="100"/>
        <v>Sell</v>
      </c>
    </row>
    <row r="1108" spans="1:8" ht="13.5" x14ac:dyDescent="0.25">
      <c r="A1108" s="3">
        <f>TITRES_STAT!B1111</f>
        <v>43922</v>
      </c>
      <c r="B1108" s="6">
        <f>TITRES_STAT!D1111</f>
        <v>2.04</v>
      </c>
      <c r="C1108" s="2">
        <f t="shared" si="102"/>
        <v>2.0975341520624671</v>
      </c>
      <c r="D1108" s="2">
        <f t="shared" si="98"/>
        <v>2.0777422446938782</v>
      </c>
      <c r="E1108" s="2">
        <f t="shared" si="97"/>
        <v>1.9791907368588824E-2</v>
      </c>
      <c r="F1108" s="2">
        <f t="shared" si="101"/>
        <v>1.7015641371805147E-2</v>
      </c>
      <c r="G1108" s="2">
        <f t="shared" si="99"/>
        <v>2.7762659967836764E-3</v>
      </c>
      <c r="H1108" s="2" t="str">
        <f t="shared" si="100"/>
        <v>Sell</v>
      </c>
    </row>
    <row r="1109" spans="1:8" ht="13.5" x14ac:dyDescent="0.25">
      <c r="A1109" s="3">
        <f>TITRES_STAT!B1112</f>
        <v>43923</v>
      </c>
      <c r="B1109" s="6">
        <f>TITRES_STAT!D1112</f>
        <v>1.98</v>
      </c>
      <c r="C1109" s="2">
        <f t="shared" si="102"/>
        <v>2.0963750517451647</v>
      </c>
      <c r="D1109" s="2">
        <f t="shared" si="98"/>
        <v>2.0705020784202577</v>
      </c>
      <c r="E1109" s="2">
        <f t="shared" si="97"/>
        <v>2.5872973324907012E-2</v>
      </c>
      <c r="F1109" s="2">
        <f t="shared" si="101"/>
        <v>1.8787107762425523E-2</v>
      </c>
      <c r="G1109" s="2">
        <f t="shared" si="99"/>
        <v>7.0858655624814887E-3</v>
      </c>
      <c r="H1109" s="2" t="str">
        <f t="shared" si="100"/>
        <v>Sell</v>
      </c>
    </row>
    <row r="1110" spans="1:8" ht="13.5" x14ac:dyDescent="0.25">
      <c r="A1110" s="3">
        <f>TITRES_STAT!B1113</f>
        <v>43924</v>
      </c>
      <c r="B1110" s="6">
        <f>TITRES_STAT!D1113</f>
        <v>1.98</v>
      </c>
      <c r="C1110" s="2">
        <f t="shared" si="102"/>
        <v>2.0953942745536009</v>
      </c>
      <c r="D1110" s="2">
        <f t="shared" si="98"/>
        <v>2.0637982207594976</v>
      </c>
      <c r="E1110" s="2">
        <f t="shared" si="97"/>
        <v>3.1596053794103351E-2</v>
      </c>
      <c r="F1110" s="2">
        <f t="shared" si="101"/>
        <v>2.1348896968761091E-2</v>
      </c>
      <c r="G1110" s="2">
        <f t="shared" si="99"/>
        <v>1.024715682534226E-2</v>
      </c>
      <c r="H1110" s="2" t="str">
        <f t="shared" si="100"/>
        <v>Sell</v>
      </c>
    </row>
    <row r="1111" spans="1:8" ht="13.5" x14ac:dyDescent="0.25">
      <c r="A1111" s="3">
        <f>TITRES_STAT!B1114</f>
        <v>43927</v>
      </c>
      <c r="B1111" s="6">
        <f>TITRES_STAT!D1114</f>
        <v>1.98</v>
      </c>
      <c r="C1111" s="2">
        <f t="shared" si="102"/>
        <v>2.094564386160739</v>
      </c>
      <c r="D1111" s="2">
        <f t="shared" si="98"/>
        <v>2.057590945147683</v>
      </c>
      <c r="E1111" s="2">
        <f t="shared" si="97"/>
        <v>3.6973441013055997E-2</v>
      </c>
      <c r="F1111" s="2">
        <f t="shared" si="101"/>
        <v>2.4473805777620074E-2</v>
      </c>
      <c r="G1111" s="2">
        <f t="shared" si="99"/>
        <v>1.2499635235435923E-2</v>
      </c>
      <c r="H1111" s="2" t="str">
        <f t="shared" si="100"/>
        <v>Sell</v>
      </c>
    </row>
    <row r="1112" spans="1:8" ht="13.5" x14ac:dyDescent="0.25">
      <c r="A1112" s="3">
        <f>TITRES_STAT!B1115</f>
        <v>43928</v>
      </c>
      <c r="B1112" s="6">
        <f>TITRES_STAT!D1115</f>
        <v>1.98</v>
      </c>
      <c r="C1112" s="2">
        <f t="shared" si="102"/>
        <v>2.0938621729052409</v>
      </c>
      <c r="D1112" s="2">
        <f t="shared" si="98"/>
        <v>2.051843467729336</v>
      </c>
      <c r="E1112" s="2">
        <f t="shared" si="97"/>
        <v>4.2018705175904891E-2</v>
      </c>
      <c r="F1112" s="2">
        <f t="shared" si="101"/>
        <v>2.7982785657277038E-2</v>
      </c>
      <c r="G1112" s="2">
        <f t="shared" si="99"/>
        <v>1.4035919518627853E-2</v>
      </c>
      <c r="H1112" s="2" t="str">
        <f t="shared" si="100"/>
        <v>Sell</v>
      </c>
    </row>
    <row r="1113" spans="1:8" ht="13.5" x14ac:dyDescent="0.25">
      <c r="A1113" s="3">
        <f>TITRES_STAT!B1116</f>
        <v>43929</v>
      </c>
      <c r="B1113" s="6">
        <f>TITRES_STAT!D1116</f>
        <v>1.98</v>
      </c>
      <c r="C1113" s="2">
        <f t="shared" si="102"/>
        <v>2.0855756847659732</v>
      </c>
      <c r="D1113" s="2">
        <f t="shared" si="98"/>
        <v>2.0465217293790148</v>
      </c>
      <c r="E1113" s="2">
        <f t="shared" si="97"/>
        <v>3.9053955386958439E-2</v>
      </c>
      <c r="F1113" s="2">
        <f t="shared" si="101"/>
        <v>3.0197019603213318E-2</v>
      </c>
      <c r="G1113" s="2">
        <f t="shared" si="99"/>
        <v>8.8569357837451207E-3</v>
      </c>
      <c r="H1113" s="2" t="str">
        <f t="shared" si="100"/>
        <v>Sell</v>
      </c>
    </row>
    <row r="1114" spans="1:8" ht="13.5" x14ac:dyDescent="0.25">
      <c r="A1114" s="3">
        <f>TITRES_STAT!B1117</f>
        <v>43934</v>
      </c>
      <c r="B1114" s="6">
        <f>TITRES_STAT!D1117</f>
        <v>1.98</v>
      </c>
      <c r="C1114" s="2">
        <f t="shared" si="102"/>
        <v>2.0785640409558237</v>
      </c>
      <c r="D1114" s="2">
        <f t="shared" si="98"/>
        <v>2.0415941938694582</v>
      </c>
      <c r="E1114" s="2">
        <f t="shared" si="97"/>
        <v>3.6969847086365526E-2</v>
      </c>
      <c r="F1114" s="2">
        <f t="shared" si="101"/>
        <v>3.1551585099843765E-2</v>
      </c>
      <c r="G1114" s="2">
        <f t="shared" si="99"/>
        <v>5.4182619865217607E-3</v>
      </c>
      <c r="H1114" s="2" t="str">
        <f t="shared" si="100"/>
        <v>Sell</v>
      </c>
    </row>
    <row r="1115" spans="1:8" ht="13.5" x14ac:dyDescent="0.25">
      <c r="A1115" s="3">
        <f>TITRES_STAT!B1118</f>
        <v>43935</v>
      </c>
      <c r="B1115" s="6">
        <f>TITRES_STAT!D1118</f>
        <v>1.98</v>
      </c>
      <c r="C1115" s="2">
        <f t="shared" si="102"/>
        <v>2.0726311115780049</v>
      </c>
      <c r="D1115" s="2">
        <f t="shared" si="98"/>
        <v>2.0370316609902388</v>
      </c>
      <c r="E1115" s="2">
        <f t="shared" si="97"/>
        <v>3.5599450587766146E-2</v>
      </c>
      <c r="F1115" s="2">
        <f t="shared" si="101"/>
        <v>3.2361158197428241E-2</v>
      </c>
      <c r="G1115" s="2">
        <f t="shared" si="99"/>
        <v>3.2382923903379046E-3</v>
      </c>
      <c r="H1115" s="2" t="str">
        <f t="shared" si="100"/>
        <v>Sell</v>
      </c>
    </row>
    <row r="1116" spans="1:8" ht="13.5" x14ac:dyDescent="0.25">
      <c r="A1116" s="3">
        <f>TITRES_STAT!B1119</f>
        <v>43936</v>
      </c>
      <c r="B1116" s="6">
        <f>TITRES_STAT!D1119</f>
        <v>2.02</v>
      </c>
      <c r="C1116" s="2">
        <f t="shared" si="102"/>
        <v>2.0676109405660039</v>
      </c>
      <c r="D1116" s="2">
        <f t="shared" si="98"/>
        <v>2.0357700564724435</v>
      </c>
      <c r="E1116" s="2">
        <f t="shared" ref="E1116:E1179" si="103">C1116-D1116</f>
        <v>3.1840884093560451E-2</v>
      </c>
      <c r="F1116" s="2">
        <f t="shared" si="101"/>
        <v>3.2257103376654689E-2</v>
      </c>
      <c r="G1116" s="2">
        <f t="shared" si="99"/>
        <v>-4.1621928309423795E-4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6">
        <f>TITRES_STAT!D1120</f>
        <v>2.08</v>
      </c>
      <c r="C1117" s="2">
        <f t="shared" si="102"/>
        <v>2.0633631035558495</v>
      </c>
      <c r="D1117" s="2">
        <f t="shared" ref="D1117:D1180" si="104">$D$4*B1117+(1-$D$4)*D1116</f>
        <v>2.0390463485855959</v>
      </c>
      <c r="E1117" s="2">
        <f t="shared" si="103"/>
        <v>2.4316754970253651E-2</v>
      </c>
      <c r="F1117" s="2">
        <f t="shared" si="101"/>
        <v>3.0669033695374482E-2</v>
      </c>
      <c r="G1117" s="2">
        <f t="shared" si="99"/>
        <v>-6.3522787251208308E-3</v>
      </c>
      <c r="H1117" s="2" t="str">
        <f t="shared" si="100"/>
        <v>Hold</v>
      </c>
    </row>
    <row r="1118" spans="1:8" ht="13.5" x14ac:dyDescent="0.25">
      <c r="A1118" s="3">
        <f>TITRES_STAT!B1121</f>
        <v>43938</v>
      </c>
      <c r="B1118" s="6">
        <f>TITRES_STAT!D1121</f>
        <v>2.0299999999999998</v>
      </c>
      <c r="C1118" s="2">
        <f t="shared" si="102"/>
        <v>2.0597687799318729</v>
      </c>
      <c r="D1118" s="2">
        <f t="shared" si="104"/>
        <v>2.0383762486903665</v>
      </c>
      <c r="E1118" s="2">
        <f t="shared" si="103"/>
        <v>2.1392531241506418E-2</v>
      </c>
      <c r="F1118" s="2">
        <f t="shared" si="101"/>
        <v>2.8813733204600872E-2</v>
      </c>
      <c r="G1118" s="2">
        <f t="shared" si="99"/>
        <v>-7.4212019630944537E-3</v>
      </c>
      <c r="H1118" s="2" t="str">
        <f t="shared" si="100"/>
        <v>Hold</v>
      </c>
    </row>
    <row r="1119" spans="1:8" ht="13.5" x14ac:dyDescent="0.25">
      <c r="A1119" s="3">
        <f>TITRES_STAT!B1122</f>
        <v>43941</v>
      </c>
      <c r="B1119" s="6">
        <f>TITRES_STAT!D1122</f>
        <v>2.0299999999999998</v>
      </c>
      <c r="C1119" s="2">
        <f t="shared" si="102"/>
        <v>2.0474966599423539</v>
      </c>
      <c r="D1119" s="2">
        <f t="shared" si="104"/>
        <v>2.0377557858244133</v>
      </c>
      <c r="E1119" s="2">
        <f t="shared" si="103"/>
        <v>9.7408741179405567E-3</v>
      </c>
      <c r="F1119" s="2">
        <f t="shared" si="101"/>
        <v>2.499916138726881E-2</v>
      </c>
      <c r="G1119" s="2">
        <f t="shared" si="99"/>
        <v>-1.5258287269328253E-2</v>
      </c>
      <c r="H1119" s="2" t="str">
        <f t="shared" si="100"/>
        <v>Hold</v>
      </c>
    </row>
    <row r="1120" spans="1:8" ht="13.5" x14ac:dyDescent="0.25">
      <c r="A1120" s="3">
        <f>TITRES_STAT!B1123</f>
        <v>43942</v>
      </c>
      <c r="B1120" s="6">
        <f>TITRES_STAT!D1123</f>
        <v>2.0299999999999998</v>
      </c>
      <c r="C1120" s="2">
        <f t="shared" si="102"/>
        <v>2.037112558412761</v>
      </c>
      <c r="D1120" s="2">
        <f t="shared" si="104"/>
        <v>2.037181283170753</v>
      </c>
      <c r="E1120" s="2">
        <f t="shared" si="103"/>
        <v>-6.8724757992022489E-5</v>
      </c>
      <c r="F1120" s="2">
        <f t="shared" si="101"/>
        <v>1.9985584158216645E-2</v>
      </c>
      <c r="G1120" s="2">
        <f t="shared" si="99"/>
        <v>-2.0054308916208668E-2</v>
      </c>
      <c r="H1120" s="2" t="str">
        <f t="shared" si="100"/>
        <v>Hold</v>
      </c>
    </row>
    <row r="1121" spans="1:8" ht="13.5" x14ac:dyDescent="0.25">
      <c r="A1121" s="3">
        <f>TITRES_STAT!B1124</f>
        <v>43943</v>
      </c>
      <c r="B1121" s="6">
        <f>TITRES_STAT!D1124</f>
        <v>2.09</v>
      </c>
      <c r="C1121" s="2">
        <f t="shared" si="102"/>
        <v>2.0283260109646437</v>
      </c>
      <c r="D1121" s="2">
        <f t="shared" si="104"/>
        <v>2.04109378071366</v>
      </c>
      <c r="E1121" s="2">
        <f t="shared" si="103"/>
        <v>-1.2767769749016278E-2</v>
      </c>
      <c r="F1121" s="2">
        <f t="shared" si="101"/>
        <v>1.3434913376770061E-2</v>
      </c>
      <c r="G1121" s="2">
        <f t="shared" si="99"/>
        <v>-2.6202683125786337E-2</v>
      </c>
      <c r="H1121" s="2" t="str">
        <f t="shared" si="100"/>
        <v>Hold</v>
      </c>
    </row>
    <row r="1122" spans="1:8" ht="13.5" x14ac:dyDescent="0.25">
      <c r="A1122" s="3">
        <f>TITRES_STAT!B1125</f>
        <v>43944</v>
      </c>
      <c r="B1122" s="6">
        <f>TITRES_STAT!D1125</f>
        <v>2.09</v>
      </c>
      <c r="C1122" s="2">
        <f t="shared" si="102"/>
        <v>2.020891240047006</v>
      </c>
      <c r="D1122" s="2">
        <f t="shared" si="104"/>
        <v>2.0447164636237591</v>
      </c>
      <c r="E1122" s="2">
        <f t="shared" si="103"/>
        <v>-2.3825223576753096E-2</v>
      </c>
      <c r="F1122" s="2">
        <f t="shared" si="101"/>
        <v>5.9828859860654301E-3</v>
      </c>
      <c r="G1122" s="2">
        <f t="shared" si="99"/>
        <v>-2.9808109562818527E-2</v>
      </c>
      <c r="H1122" s="2" t="str">
        <f t="shared" si="100"/>
        <v>Hold</v>
      </c>
    </row>
    <row r="1123" spans="1:8" ht="13.5" x14ac:dyDescent="0.25">
      <c r="A1123" s="3">
        <f>TITRES_STAT!B1126</f>
        <v>43945</v>
      </c>
      <c r="B1123" s="6">
        <f>TITRES_STAT!D1126</f>
        <v>2.09</v>
      </c>
      <c r="C1123" s="2">
        <f t="shared" si="102"/>
        <v>2.0146002800397742</v>
      </c>
      <c r="D1123" s="2">
        <f t="shared" si="104"/>
        <v>2.048070799651629</v>
      </c>
      <c r="E1123" s="2">
        <f t="shared" si="103"/>
        <v>-3.3470519611854765E-2</v>
      </c>
      <c r="F1123" s="2">
        <f t="shared" si="101"/>
        <v>-1.9077951335186097E-3</v>
      </c>
      <c r="G1123" s="2">
        <f t="shared" si="99"/>
        <v>-3.1562724478336156E-2</v>
      </c>
      <c r="H1123" s="2" t="str">
        <f t="shared" si="100"/>
        <v>Hold</v>
      </c>
    </row>
    <row r="1124" spans="1:8" ht="13.5" x14ac:dyDescent="0.25">
      <c r="A1124" s="3">
        <f>TITRES_STAT!B1127</f>
        <v>43948</v>
      </c>
      <c r="B1124" s="6">
        <f>TITRES_STAT!D1127</f>
        <v>2.09</v>
      </c>
      <c r="C1124" s="2">
        <f t="shared" si="102"/>
        <v>2.0092771600336552</v>
      </c>
      <c r="D1124" s="2">
        <f t="shared" si="104"/>
        <v>2.0511766663441011</v>
      </c>
      <c r="E1124" s="2">
        <f t="shared" si="103"/>
        <v>-4.1899506310445922E-2</v>
      </c>
      <c r="F1124" s="2">
        <f t="shared" si="101"/>
        <v>-9.9061373689040728E-3</v>
      </c>
      <c r="G1124" s="2">
        <f t="shared" ref="G1124:G1187" si="105">E1124-F1124</f>
        <v>-3.1993368941541853E-2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43949</v>
      </c>
      <c r="B1125" s="6">
        <f>TITRES_STAT!D1128</f>
        <v>2.0299999999999998</v>
      </c>
      <c r="C1125" s="2">
        <f t="shared" si="102"/>
        <v>2.0047729815669388</v>
      </c>
      <c r="D1125" s="2">
        <f t="shared" si="104"/>
        <v>2.0496080243926862</v>
      </c>
      <c r="E1125" s="2">
        <f t="shared" si="103"/>
        <v>-4.4835042825747351E-2</v>
      </c>
      <c r="F1125" s="2">
        <f t="shared" ref="F1125:F1188" si="107">(E1125*(2/(10)))+((1-(2/10))*F1124)</f>
        <v>-1.6891918460272728E-2</v>
      </c>
      <c r="G1125" s="2">
        <f t="shared" si="105"/>
        <v>-2.7943124365474623E-2</v>
      </c>
      <c r="H1125" s="2" t="str">
        <f t="shared" si="106"/>
        <v>Hold</v>
      </c>
    </row>
    <row r="1126" spans="1:8" ht="13.5" x14ac:dyDescent="0.25">
      <c r="A1126" s="3">
        <f>TITRES_STAT!B1129</f>
        <v>43950</v>
      </c>
      <c r="B1126" s="6">
        <f>TITRES_STAT!D1129</f>
        <v>2.0299999999999998</v>
      </c>
      <c r="C1126" s="2">
        <f t="shared" si="102"/>
        <v>2.0071155997874097</v>
      </c>
      <c r="D1126" s="2">
        <f t="shared" si="104"/>
        <v>2.0481555781413761</v>
      </c>
      <c r="E1126" s="2">
        <f t="shared" si="103"/>
        <v>-4.1039978353966333E-2</v>
      </c>
      <c r="F1126" s="2">
        <f t="shared" si="107"/>
        <v>-2.1721530439011452E-2</v>
      </c>
      <c r="G1126" s="2">
        <f t="shared" si="105"/>
        <v>-1.9318447914954882E-2</v>
      </c>
      <c r="H1126" s="2" t="str">
        <f t="shared" si="106"/>
        <v>Hold</v>
      </c>
    </row>
    <row r="1127" spans="1:8" ht="13.5" x14ac:dyDescent="0.25">
      <c r="A1127" s="3">
        <f>TITRES_STAT!B1130</f>
        <v>43951</v>
      </c>
      <c r="B1127" s="6">
        <f>TITRES_STAT!D1130</f>
        <v>2.0299999999999998</v>
      </c>
      <c r="C1127" s="2">
        <f t="shared" si="102"/>
        <v>2.0183285844355003</v>
      </c>
      <c r="D1127" s="2">
        <f t="shared" si="104"/>
        <v>2.046810720501274</v>
      </c>
      <c r="E1127" s="2">
        <f t="shared" si="103"/>
        <v>-2.8482136065773656E-2</v>
      </c>
      <c r="F1127" s="2">
        <f t="shared" si="107"/>
        <v>-2.3073651564363893E-2</v>
      </c>
      <c r="G1127" s="2">
        <f t="shared" si="105"/>
        <v>-5.4084845014097625E-3</v>
      </c>
      <c r="H1127" s="2" t="str">
        <f t="shared" si="106"/>
        <v>Hold</v>
      </c>
    </row>
    <row r="1128" spans="1:8" ht="13.5" x14ac:dyDescent="0.25">
      <c r="A1128" s="3">
        <f>TITRES_STAT!B1131</f>
        <v>43955</v>
      </c>
      <c r="B1128" s="6">
        <f>TITRES_STAT!D1131</f>
        <v>2.0299999999999998</v>
      </c>
      <c r="C1128" s="2">
        <f t="shared" si="102"/>
        <v>2.0201241868300386</v>
      </c>
      <c r="D1128" s="2">
        <f t="shared" si="104"/>
        <v>2.0455654819456242</v>
      </c>
      <c r="E1128" s="2">
        <f t="shared" si="103"/>
        <v>-2.5441295115585572E-2</v>
      </c>
      <c r="F1128" s="2">
        <f t="shared" si="107"/>
        <v>-2.3547180274608229E-2</v>
      </c>
      <c r="G1128" s="2">
        <f t="shared" si="105"/>
        <v>-1.8941148409773421E-3</v>
      </c>
      <c r="H1128" s="2" t="str">
        <f t="shared" si="106"/>
        <v>Hold</v>
      </c>
    </row>
    <row r="1129" spans="1:8" ht="13.5" x14ac:dyDescent="0.25">
      <c r="A1129" s="3">
        <f>TITRES_STAT!B1132</f>
        <v>43956</v>
      </c>
      <c r="B1129" s="6">
        <f>TITRES_STAT!D1132</f>
        <v>2.0299999999999998</v>
      </c>
      <c r="C1129" s="2">
        <f t="shared" si="102"/>
        <v>2.0216435427023405</v>
      </c>
      <c r="D1129" s="2">
        <f t="shared" si="104"/>
        <v>2.0444124832829855</v>
      </c>
      <c r="E1129" s="2">
        <f t="shared" si="103"/>
        <v>-2.2768940580645047E-2</v>
      </c>
      <c r="F1129" s="2">
        <f t="shared" si="107"/>
        <v>-2.3391532335815594E-2</v>
      </c>
      <c r="G1129" s="2">
        <f t="shared" si="105"/>
        <v>6.2259175517054635E-4</v>
      </c>
      <c r="H1129" s="2" t="str">
        <f t="shared" si="106"/>
        <v>Sell</v>
      </c>
    </row>
    <row r="1130" spans="1:8" ht="13.5" x14ac:dyDescent="0.25">
      <c r="A1130" s="3">
        <f>TITRES_STAT!B1133</f>
        <v>43957</v>
      </c>
      <c r="B1130" s="6">
        <f>TITRES_STAT!D1133</f>
        <v>2.0299999999999998</v>
      </c>
      <c r="C1130" s="2">
        <f t="shared" si="102"/>
        <v>2.0229291515173649</v>
      </c>
      <c r="D1130" s="2">
        <f t="shared" si="104"/>
        <v>2.0433448919286903</v>
      </c>
      <c r="E1130" s="2">
        <f t="shared" si="103"/>
        <v>-2.0415740411325434E-2</v>
      </c>
      <c r="F1130" s="2">
        <f t="shared" si="107"/>
        <v>-2.2796373950917562E-2</v>
      </c>
      <c r="G1130" s="2">
        <f t="shared" si="105"/>
        <v>2.380633539592128E-3</v>
      </c>
      <c r="H1130" s="2" t="str">
        <f t="shared" si="106"/>
        <v>Sell</v>
      </c>
    </row>
    <row r="1131" spans="1:8" ht="13.5" x14ac:dyDescent="0.25">
      <c r="A1131" s="3">
        <f>TITRES_STAT!B1134</f>
        <v>43958</v>
      </c>
      <c r="B1131" s="6">
        <f>TITRES_STAT!D1134</f>
        <v>2.0299999999999998</v>
      </c>
      <c r="C1131" s="2">
        <f t="shared" si="102"/>
        <v>2.0332477435916161</v>
      </c>
      <c r="D1131" s="2">
        <f t="shared" si="104"/>
        <v>2.0423563814154542</v>
      </c>
      <c r="E1131" s="2">
        <f t="shared" si="103"/>
        <v>-9.1086378238380838E-3</v>
      </c>
      <c r="F1131" s="2">
        <f t="shared" si="107"/>
        <v>-2.0058826725501668E-2</v>
      </c>
      <c r="G1131" s="2">
        <f t="shared" si="105"/>
        <v>1.0950188901663584E-2</v>
      </c>
      <c r="H1131" s="2" t="str">
        <f t="shared" si="106"/>
        <v>Sell</v>
      </c>
    </row>
    <row r="1132" spans="1:8" ht="13.5" x14ac:dyDescent="0.25">
      <c r="A1132" s="3">
        <f>TITRES_STAT!B1135</f>
        <v>43959</v>
      </c>
      <c r="B1132" s="6">
        <f>TITRES_STAT!D1135</f>
        <v>2.09</v>
      </c>
      <c r="C1132" s="2">
        <f t="shared" si="102"/>
        <v>2.0419788599621365</v>
      </c>
      <c r="D1132" s="2">
        <f t="shared" si="104"/>
        <v>2.0458855383476426</v>
      </c>
      <c r="E1132" s="2">
        <f t="shared" si="103"/>
        <v>-3.9066783855061793E-3</v>
      </c>
      <c r="F1132" s="2">
        <f t="shared" si="107"/>
        <v>-1.6828397057502571E-2</v>
      </c>
      <c r="G1132" s="2">
        <f t="shared" si="105"/>
        <v>1.2921718671996391E-2</v>
      </c>
      <c r="H1132" s="2" t="str">
        <f t="shared" si="106"/>
        <v>Sell</v>
      </c>
    </row>
    <row r="1133" spans="1:8" ht="13.5" x14ac:dyDescent="0.25">
      <c r="A1133" s="3">
        <f>TITRES_STAT!B1136</f>
        <v>43962</v>
      </c>
      <c r="B1133" s="6">
        <f>TITRES_STAT!D1136</f>
        <v>2.09</v>
      </c>
      <c r="C1133" s="2">
        <f t="shared" si="102"/>
        <v>2.0493667276602694</v>
      </c>
      <c r="D1133" s="2">
        <f t="shared" si="104"/>
        <v>2.0491532762478175</v>
      </c>
      <c r="E1133" s="2">
        <f t="shared" si="103"/>
        <v>2.1345141245188159E-4</v>
      </c>
      <c r="F1133" s="2">
        <f t="shared" si="107"/>
        <v>-1.342002736351168E-2</v>
      </c>
      <c r="G1133" s="2">
        <f t="shared" si="105"/>
        <v>1.3633478775963562E-2</v>
      </c>
      <c r="H1133" s="2" t="str">
        <f t="shared" si="106"/>
        <v>Sell</v>
      </c>
    </row>
    <row r="1134" spans="1:8" ht="13.5" x14ac:dyDescent="0.25">
      <c r="A1134" s="3">
        <f>TITRES_STAT!B1137</f>
        <v>43963</v>
      </c>
      <c r="B1134" s="6">
        <f>TITRES_STAT!D1137</f>
        <v>2.09</v>
      </c>
      <c r="C1134" s="2">
        <f t="shared" si="102"/>
        <v>2.0556180003279203</v>
      </c>
      <c r="D1134" s="2">
        <f t="shared" si="104"/>
        <v>2.0521789594887201</v>
      </c>
      <c r="E1134" s="2">
        <f t="shared" si="103"/>
        <v>3.4390408392002136E-3</v>
      </c>
      <c r="F1134" s="2">
        <f t="shared" si="107"/>
        <v>-1.0048213722969303E-2</v>
      </c>
      <c r="G1134" s="2">
        <f t="shared" si="105"/>
        <v>1.3487254562169516E-2</v>
      </c>
      <c r="H1134" s="2" t="str">
        <f t="shared" si="106"/>
        <v>Sell</v>
      </c>
    </row>
    <row r="1135" spans="1:8" ht="13.5" x14ac:dyDescent="0.25">
      <c r="A1135" s="3">
        <f>TITRES_STAT!B1138</f>
        <v>43964</v>
      </c>
      <c r="B1135" s="6">
        <f>TITRES_STAT!D1138</f>
        <v>2.09</v>
      </c>
      <c r="C1135" s="2">
        <f t="shared" si="102"/>
        <v>2.0516767695082403</v>
      </c>
      <c r="D1135" s="2">
        <f t="shared" si="104"/>
        <v>2.0549805180451113</v>
      </c>
      <c r="E1135" s="2">
        <f t="shared" si="103"/>
        <v>-3.3037485368709874E-3</v>
      </c>
      <c r="F1135" s="2">
        <f t="shared" si="107"/>
        <v>-8.6993206857496411E-3</v>
      </c>
      <c r="G1135" s="2">
        <f t="shared" si="105"/>
        <v>5.3955721488786537E-3</v>
      </c>
      <c r="H1135" s="2" t="str">
        <f t="shared" si="106"/>
        <v>Sell</v>
      </c>
    </row>
    <row r="1136" spans="1:8" ht="13.5" x14ac:dyDescent="0.25">
      <c r="A1136" s="3">
        <f>TITRES_STAT!B1139</f>
        <v>43965</v>
      </c>
      <c r="B1136" s="6">
        <f>TITRES_STAT!D1139</f>
        <v>2.15</v>
      </c>
      <c r="C1136" s="2">
        <f t="shared" si="102"/>
        <v>2.0483418818915879</v>
      </c>
      <c r="D1136" s="2">
        <f t="shared" si="104"/>
        <v>2.062018998189918</v>
      </c>
      <c r="E1136" s="2">
        <f t="shared" si="103"/>
        <v>-1.3677116298330017E-2</v>
      </c>
      <c r="F1136" s="2">
        <f t="shared" si="107"/>
        <v>-9.6948798082657165E-3</v>
      </c>
      <c r="G1136" s="2">
        <f t="shared" si="105"/>
        <v>-3.9822364900643E-3</v>
      </c>
      <c r="H1136" s="2" t="str">
        <f t="shared" si="106"/>
        <v>Hold</v>
      </c>
    </row>
    <row r="1137" spans="1:8" ht="13.5" x14ac:dyDescent="0.25">
      <c r="A1137" s="3">
        <f>TITRES_STAT!B1140</f>
        <v>43966</v>
      </c>
      <c r="B1137" s="6">
        <f>TITRES_STAT!D1140</f>
        <v>2.15</v>
      </c>
      <c r="C1137" s="2">
        <f t="shared" si="102"/>
        <v>2.0455200539082665</v>
      </c>
      <c r="D1137" s="2">
        <f t="shared" si="104"/>
        <v>2.0685361094351093</v>
      </c>
      <c r="E1137" s="2">
        <f t="shared" si="103"/>
        <v>-2.3016055526842827E-2</v>
      </c>
      <c r="F1137" s="2">
        <f t="shared" si="107"/>
        <v>-1.2359114951981139E-2</v>
      </c>
      <c r="G1137" s="2">
        <f t="shared" si="105"/>
        <v>-1.0656940574861688E-2</v>
      </c>
      <c r="H1137" s="2" t="str">
        <f t="shared" si="106"/>
        <v>Hold</v>
      </c>
    </row>
    <row r="1138" spans="1:8" ht="13.5" x14ac:dyDescent="0.25">
      <c r="A1138" s="3">
        <f>TITRES_STAT!B1141</f>
        <v>43969</v>
      </c>
      <c r="B1138" s="6">
        <f>TITRES_STAT!D1141</f>
        <v>2.15</v>
      </c>
      <c r="C1138" s="2">
        <f t="shared" si="102"/>
        <v>2.0431323533069947</v>
      </c>
      <c r="D1138" s="2">
        <f t="shared" si="104"/>
        <v>2.0745704716991753</v>
      </c>
      <c r="E1138" s="2">
        <f t="shared" si="103"/>
        <v>-3.1438118392180581E-2</v>
      </c>
      <c r="F1138" s="2">
        <f t="shared" si="107"/>
        <v>-1.6174915640021027E-2</v>
      </c>
      <c r="G1138" s="2">
        <f t="shared" si="105"/>
        <v>-1.5263202752159553E-2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6">
        <f>TITRES_STAT!D1142</f>
        <v>2.15</v>
      </c>
      <c r="C1139" s="2">
        <f t="shared" si="102"/>
        <v>2.0411119912597648</v>
      </c>
      <c r="D1139" s="2">
        <f t="shared" si="104"/>
        <v>2.0801578441659032</v>
      </c>
      <c r="E1139" s="2">
        <f t="shared" si="103"/>
        <v>-3.9045852906138379E-2</v>
      </c>
      <c r="F1139" s="2">
        <f t="shared" si="107"/>
        <v>-2.07491030932445E-2</v>
      </c>
      <c r="G1139" s="2">
        <f t="shared" si="105"/>
        <v>-1.8296749812893878E-2</v>
      </c>
      <c r="H1139" s="2" t="str">
        <f t="shared" si="106"/>
        <v>Hold</v>
      </c>
    </row>
    <row r="1140" spans="1:8" ht="13.5" x14ac:dyDescent="0.25">
      <c r="A1140" s="3">
        <f>TITRES_STAT!B1143</f>
        <v>43971</v>
      </c>
      <c r="B1140" s="6">
        <f>TITRES_STAT!D1143</f>
        <v>2.15</v>
      </c>
      <c r="C1140" s="2">
        <f t="shared" si="102"/>
        <v>2.0394024541428779</v>
      </c>
      <c r="D1140" s="2">
        <f t="shared" si="104"/>
        <v>2.085331337190651</v>
      </c>
      <c r="E1140" s="2">
        <f t="shared" si="103"/>
        <v>-4.5928883047773095E-2</v>
      </c>
      <c r="F1140" s="2">
        <f t="shared" si="107"/>
        <v>-2.5785059084150221E-2</v>
      </c>
      <c r="G1140" s="2">
        <f t="shared" si="105"/>
        <v>-2.0143823963622874E-2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6">
        <f>TITRES_STAT!D1144</f>
        <v>2.15</v>
      </c>
      <c r="C1141" s="2">
        <f t="shared" si="102"/>
        <v>2.0379559227362813</v>
      </c>
      <c r="D1141" s="2">
        <f t="shared" si="104"/>
        <v>2.090121608509862</v>
      </c>
      <c r="E1141" s="2">
        <f t="shared" si="103"/>
        <v>-5.2165685773580606E-2</v>
      </c>
      <c r="F1141" s="2">
        <f t="shared" si="107"/>
        <v>-3.10611844220363E-2</v>
      </c>
      <c r="G1141" s="2">
        <f t="shared" si="105"/>
        <v>-2.1104501351544305E-2</v>
      </c>
      <c r="H1141" s="2" t="str">
        <f t="shared" si="106"/>
        <v>Hold</v>
      </c>
    </row>
    <row r="1142" spans="1:8" ht="13.5" x14ac:dyDescent="0.25">
      <c r="A1142" s="3">
        <f>TITRES_STAT!B1145</f>
        <v>43973</v>
      </c>
      <c r="B1142" s="6">
        <f>TITRES_STAT!D1145</f>
        <v>2.15</v>
      </c>
      <c r="C1142" s="2">
        <f t="shared" si="102"/>
        <v>2.0459627038537764</v>
      </c>
      <c r="D1142" s="2">
        <f t="shared" si="104"/>
        <v>2.0945570449165389</v>
      </c>
      <c r="E1142" s="2">
        <f t="shared" si="103"/>
        <v>-4.8594341062762503E-2</v>
      </c>
      <c r="F1142" s="2">
        <f t="shared" si="107"/>
        <v>-3.4567815750181544E-2</v>
      </c>
      <c r="G1142" s="2">
        <f t="shared" si="105"/>
        <v>-1.4026525312580959E-2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6">
        <f>TITRES_STAT!D1146</f>
        <v>2.15</v>
      </c>
      <c r="C1143" s="2">
        <f t="shared" si="102"/>
        <v>2.0527376724916571</v>
      </c>
      <c r="D1143" s="2">
        <f t="shared" si="104"/>
        <v>2.0986639304782768</v>
      </c>
      <c r="E1143" s="2">
        <f t="shared" si="103"/>
        <v>-4.5926257986619756E-2</v>
      </c>
      <c r="F1143" s="2">
        <f t="shared" si="107"/>
        <v>-3.6839504197469189E-2</v>
      </c>
      <c r="G1143" s="2">
        <f t="shared" si="105"/>
        <v>-9.0867537891505673E-3</v>
      </c>
      <c r="H1143" s="2" t="str">
        <f t="shared" si="106"/>
        <v>Hold</v>
      </c>
    </row>
    <row r="1144" spans="1:8" ht="13.5" x14ac:dyDescent="0.25">
      <c r="A1144" s="3">
        <f>TITRES_STAT!B1147</f>
        <v>43978</v>
      </c>
      <c r="B1144" s="6">
        <f>TITRES_STAT!D1147</f>
        <v>2.15</v>
      </c>
      <c r="C1144" s="2">
        <f t="shared" si="102"/>
        <v>2.0584703382621714</v>
      </c>
      <c r="D1144" s="2">
        <f t="shared" si="104"/>
        <v>2.1024666022947009</v>
      </c>
      <c r="E1144" s="2">
        <f t="shared" si="103"/>
        <v>-4.3996264032529542E-2</v>
      </c>
      <c r="F1144" s="2">
        <f t="shared" si="107"/>
        <v>-3.8270856164481261E-2</v>
      </c>
      <c r="G1144" s="2">
        <f t="shared" si="105"/>
        <v>-5.7254078680482809E-3</v>
      </c>
      <c r="H1144" s="2" t="str">
        <f t="shared" si="106"/>
        <v>Hold</v>
      </c>
    </row>
    <row r="1145" spans="1:8" ht="13.5" x14ac:dyDescent="0.25">
      <c r="A1145" s="3">
        <f>TITRES_STAT!B1148</f>
        <v>43979</v>
      </c>
      <c r="B1145" s="6">
        <f>TITRES_STAT!D1148</f>
        <v>2.15</v>
      </c>
      <c r="C1145" s="2">
        <f t="shared" si="102"/>
        <v>2.0633210554526062</v>
      </c>
      <c r="D1145" s="2">
        <f t="shared" si="104"/>
        <v>2.1059875947173157</v>
      </c>
      <c r="E1145" s="2">
        <f t="shared" si="103"/>
        <v>-4.2666539264709424E-2</v>
      </c>
      <c r="F1145" s="2">
        <f t="shared" si="107"/>
        <v>-3.9149992784526896E-2</v>
      </c>
      <c r="G1145" s="2">
        <f t="shared" si="105"/>
        <v>-3.516546480182528E-3</v>
      </c>
      <c r="H1145" s="2" t="str">
        <f t="shared" si="106"/>
        <v>Hold</v>
      </c>
    </row>
    <row r="1146" spans="1:8" ht="13.5" x14ac:dyDescent="0.25">
      <c r="A1146" s="3">
        <f>TITRES_STAT!B1149</f>
        <v>43980</v>
      </c>
      <c r="B1146" s="6">
        <f>TITRES_STAT!D1149</f>
        <v>2.15</v>
      </c>
      <c r="C1146" s="2">
        <f t="shared" si="102"/>
        <v>2.0766562776906667</v>
      </c>
      <c r="D1146" s="2">
        <f t="shared" si="104"/>
        <v>2.1092477728864036</v>
      </c>
      <c r="E1146" s="2">
        <f t="shared" si="103"/>
        <v>-3.2591495195736897E-2</v>
      </c>
      <c r="F1146" s="2">
        <f t="shared" si="107"/>
        <v>-3.7838293266768894E-2</v>
      </c>
      <c r="G1146" s="2">
        <f t="shared" si="105"/>
        <v>5.2467980710319967E-3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6">
        <f>TITRES_STAT!D1150</f>
        <v>2.15</v>
      </c>
      <c r="C1147" s="2">
        <f t="shared" si="102"/>
        <v>2.0879399272767181</v>
      </c>
      <c r="D1147" s="2">
        <f t="shared" si="104"/>
        <v>2.1122664563762998</v>
      </c>
      <c r="E1147" s="2">
        <f t="shared" si="103"/>
        <v>-2.4326529099581773E-2</v>
      </c>
      <c r="F1147" s="2">
        <f t="shared" si="107"/>
        <v>-3.5135940433331472E-2</v>
      </c>
      <c r="G1147" s="2">
        <f t="shared" si="105"/>
        <v>1.0809411333749699E-2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6">
        <f>TITRES_STAT!D1151</f>
        <v>2.15</v>
      </c>
      <c r="C1148" s="2">
        <f t="shared" si="102"/>
        <v>2.0974876307726076</v>
      </c>
      <c r="D1148" s="2">
        <f t="shared" si="104"/>
        <v>2.1150615336817591</v>
      </c>
      <c r="E1148" s="2">
        <f t="shared" si="103"/>
        <v>-1.7573902909151506E-2</v>
      </c>
      <c r="F1148" s="2">
        <f t="shared" si="107"/>
        <v>-3.1623532928495485E-2</v>
      </c>
      <c r="G1148" s="2">
        <f t="shared" si="105"/>
        <v>1.4049630019343978E-2</v>
      </c>
      <c r="H1148" s="2" t="str">
        <f t="shared" si="106"/>
        <v>Sell</v>
      </c>
    </row>
    <row r="1149" spans="1:8" ht="13.5" x14ac:dyDescent="0.25">
      <c r="A1149" s="3">
        <f>TITRES_STAT!B1152</f>
        <v>43985</v>
      </c>
      <c r="B1149" s="6">
        <f>TITRES_STAT!D1152</f>
        <v>2.15</v>
      </c>
      <c r="C1149" s="2">
        <f t="shared" si="102"/>
        <v>2.1055664568075909</v>
      </c>
      <c r="D1149" s="2">
        <f t="shared" si="104"/>
        <v>2.1176495682238512</v>
      </c>
      <c r="E1149" s="2">
        <f t="shared" si="103"/>
        <v>-1.2083111416260284E-2</v>
      </c>
      <c r="F1149" s="2">
        <f t="shared" si="107"/>
        <v>-2.7715448626048446E-2</v>
      </c>
      <c r="G1149" s="2">
        <f t="shared" si="105"/>
        <v>1.5632337209788162E-2</v>
      </c>
      <c r="H1149" s="2" t="str">
        <f t="shared" si="106"/>
        <v>Sell</v>
      </c>
    </row>
    <row r="1150" spans="1:8" ht="13.5" x14ac:dyDescent="0.25">
      <c r="A1150" s="3">
        <f>TITRES_STAT!B1153</f>
        <v>43986</v>
      </c>
      <c r="B1150" s="6">
        <f>TITRES_STAT!D1153</f>
        <v>2.15</v>
      </c>
      <c r="C1150" s="2">
        <f t="shared" si="102"/>
        <v>2.1124023865294999</v>
      </c>
      <c r="D1150" s="2">
        <f t="shared" si="104"/>
        <v>2.1200458965035658</v>
      </c>
      <c r="E1150" s="2">
        <f t="shared" si="103"/>
        <v>-7.6435099740659318E-3</v>
      </c>
      <c r="F1150" s="2">
        <f t="shared" si="107"/>
        <v>-2.3701060895651944E-2</v>
      </c>
      <c r="G1150" s="2">
        <f t="shared" si="105"/>
        <v>1.6057550921586013E-2</v>
      </c>
      <c r="H1150" s="2" t="str">
        <f t="shared" si="106"/>
        <v>Sell</v>
      </c>
    </row>
    <row r="1151" spans="1:8" ht="13.5" x14ac:dyDescent="0.25">
      <c r="A1151" s="3">
        <f>TITRES_STAT!B1154</f>
        <v>43987</v>
      </c>
      <c r="B1151" s="6">
        <f>TITRES_STAT!D1154</f>
        <v>2.15</v>
      </c>
      <c r="C1151" s="2">
        <f t="shared" si="102"/>
        <v>2.1181866347557308</v>
      </c>
      <c r="D1151" s="2">
        <f t="shared" si="104"/>
        <v>2.1222647189847832</v>
      </c>
      <c r="E1151" s="2">
        <f t="shared" si="103"/>
        <v>-4.0780842290524255E-3</v>
      </c>
      <c r="F1151" s="2">
        <f t="shared" si="107"/>
        <v>-1.9776465562332042E-2</v>
      </c>
      <c r="G1151" s="2">
        <f t="shared" si="105"/>
        <v>1.5698381333279617E-2</v>
      </c>
      <c r="H1151" s="2" t="str">
        <f t="shared" si="106"/>
        <v>Sell</v>
      </c>
    </row>
    <row r="1152" spans="1:8" ht="13.5" x14ac:dyDescent="0.25">
      <c r="A1152" s="3">
        <f>TITRES_STAT!B1155</f>
        <v>43990</v>
      </c>
      <c r="B1152" s="6">
        <f>TITRES_STAT!D1155</f>
        <v>2.16</v>
      </c>
      <c r="C1152" s="2">
        <f t="shared" si="102"/>
        <v>2.1230809986394643</v>
      </c>
      <c r="D1152" s="2">
        <f t="shared" si="104"/>
        <v>2.1250599249859103</v>
      </c>
      <c r="E1152" s="2">
        <f t="shared" si="103"/>
        <v>-1.9789263464460305E-3</v>
      </c>
      <c r="F1152" s="2">
        <f t="shared" si="107"/>
        <v>-1.621695771915484E-2</v>
      </c>
      <c r="G1152" s="2">
        <f t="shared" si="105"/>
        <v>1.423803137270881E-2</v>
      </c>
      <c r="H1152" s="2" t="str">
        <f t="shared" si="106"/>
        <v>Sell</v>
      </c>
    </row>
    <row r="1153" spans="1:8" ht="13.5" x14ac:dyDescent="0.25">
      <c r="A1153" s="3">
        <f>TITRES_STAT!B1156</f>
        <v>43991</v>
      </c>
      <c r="B1153" s="6">
        <f>TITRES_STAT!D1156</f>
        <v>2.16</v>
      </c>
      <c r="C1153" s="2">
        <f t="shared" si="102"/>
        <v>2.1272223834641619</v>
      </c>
      <c r="D1153" s="2">
        <f t="shared" si="104"/>
        <v>2.1276480786906578</v>
      </c>
      <c r="E1153" s="2">
        <f t="shared" si="103"/>
        <v>-4.2569522649582581E-4</v>
      </c>
      <c r="F1153" s="2">
        <f t="shared" si="107"/>
        <v>-1.3058705220623038E-2</v>
      </c>
      <c r="G1153" s="2">
        <f t="shared" si="105"/>
        <v>1.2633009994127212E-2</v>
      </c>
      <c r="H1153" s="2" t="str">
        <f t="shared" si="106"/>
        <v>Sell</v>
      </c>
    </row>
    <row r="1154" spans="1:8" ht="13.5" x14ac:dyDescent="0.25">
      <c r="A1154" s="3">
        <f>TITRES_STAT!B1157</f>
        <v>43992</v>
      </c>
      <c r="B1154" s="6">
        <f>TITRES_STAT!D1157</f>
        <v>2.16</v>
      </c>
      <c r="C1154" s="2">
        <f t="shared" si="102"/>
        <v>2.1307266321619833</v>
      </c>
      <c r="D1154" s="2">
        <f t="shared" si="104"/>
        <v>2.1300445173061648</v>
      </c>
      <c r="E1154" s="2">
        <f t="shared" si="103"/>
        <v>6.8211485581848308E-4</v>
      </c>
      <c r="F1154" s="2">
        <f t="shared" si="107"/>
        <v>-1.0310541205334733E-2</v>
      </c>
      <c r="G1154" s="2">
        <f t="shared" si="105"/>
        <v>1.0992656061153216E-2</v>
      </c>
      <c r="H1154" s="2" t="str">
        <f t="shared" si="106"/>
        <v>Sell</v>
      </c>
    </row>
    <row r="1155" spans="1:8" ht="13.5" x14ac:dyDescent="0.25">
      <c r="A1155" s="3">
        <f>TITRES_STAT!B1158</f>
        <v>43993</v>
      </c>
      <c r="B1155" s="6">
        <f>TITRES_STAT!D1158</f>
        <v>2.16</v>
      </c>
      <c r="C1155" s="2">
        <f t="shared" si="102"/>
        <v>2.1336917656755245</v>
      </c>
      <c r="D1155" s="2">
        <f t="shared" si="104"/>
        <v>2.1322634419501525</v>
      </c>
      <c r="E1155" s="2">
        <f t="shared" si="103"/>
        <v>1.4283237253720493E-3</v>
      </c>
      <c r="F1155" s="2">
        <f t="shared" si="107"/>
        <v>-7.9627682191933773E-3</v>
      </c>
      <c r="G1155" s="2">
        <f t="shared" si="105"/>
        <v>9.3910919445654266E-3</v>
      </c>
      <c r="H1155" s="2" t="str">
        <f t="shared" si="106"/>
        <v>Sell</v>
      </c>
    </row>
    <row r="1156" spans="1:8" ht="13.5" x14ac:dyDescent="0.25">
      <c r="A1156" s="3">
        <f>TITRES_STAT!B1159</f>
        <v>43994</v>
      </c>
      <c r="B1156" s="6">
        <f>TITRES_STAT!D1159</f>
        <v>2.16</v>
      </c>
      <c r="C1156" s="2">
        <f t="shared" si="102"/>
        <v>2.1362007248023671</v>
      </c>
      <c r="D1156" s="2">
        <f t="shared" si="104"/>
        <v>2.1343180018056969</v>
      </c>
      <c r="E1156" s="2">
        <f t="shared" si="103"/>
        <v>1.8827229966702497E-3</v>
      </c>
      <c r="F1156" s="2">
        <f t="shared" si="107"/>
        <v>-5.9936699760206524E-3</v>
      </c>
      <c r="G1156" s="2">
        <f t="shared" si="105"/>
        <v>7.8763929726909029E-3</v>
      </c>
      <c r="H1156" s="2" t="str">
        <f t="shared" si="106"/>
        <v>Sell</v>
      </c>
    </row>
    <row r="1157" spans="1:8" ht="13.5" x14ac:dyDescent="0.25">
      <c r="A1157" s="3">
        <f>TITRES_STAT!B1160</f>
        <v>43997</v>
      </c>
      <c r="B1157" s="6">
        <f>TITRES_STAT!D1160</f>
        <v>2.16</v>
      </c>
      <c r="C1157" s="2">
        <f t="shared" si="102"/>
        <v>2.1383236902173874</v>
      </c>
      <c r="D1157" s="2">
        <f t="shared" si="104"/>
        <v>2.1362203720423119</v>
      </c>
      <c r="E1157" s="2">
        <f t="shared" si="103"/>
        <v>2.1033181750755858E-3</v>
      </c>
      <c r="F1157" s="2">
        <f t="shared" si="107"/>
        <v>-4.3742723458014051E-3</v>
      </c>
      <c r="G1157" s="2">
        <f t="shared" si="105"/>
        <v>6.4775905208769909E-3</v>
      </c>
      <c r="H1157" s="2" t="str">
        <f t="shared" si="106"/>
        <v>Sell</v>
      </c>
    </row>
    <row r="1158" spans="1:8" ht="13.5" x14ac:dyDescent="0.25">
      <c r="A1158" s="3">
        <f>TITRES_STAT!B1161</f>
        <v>43998</v>
      </c>
      <c r="B1158" s="6">
        <f>TITRES_STAT!D1161</f>
        <v>2.16</v>
      </c>
      <c r="C1158" s="2">
        <f t="shared" si="102"/>
        <v>2.1401200455685587</v>
      </c>
      <c r="D1158" s="2">
        <f t="shared" si="104"/>
        <v>2.1379818259651038</v>
      </c>
      <c r="E1158" s="2">
        <f t="shared" si="103"/>
        <v>2.1382196034549494E-3</v>
      </c>
      <c r="F1158" s="2">
        <f t="shared" si="107"/>
        <v>-3.071773955950134E-3</v>
      </c>
      <c r="G1158" s="2">
        <f t="shared" si="105"/>
        <v>5.2099935594050835E-3</v>
      </c>
      <c r="H1158" s="2" t="str">
        <f t="shared" si="106"/>
        <v>Sell</v>
      </c>
    </row>
    <row r="1159" spans="1:8" ht="13.5" x14ac:dyDescent="0.25">
      <c r="A1159" s="3">
        <f>TITRES_STAT!B1162</f>
        <v>43999</v>
      </c>
      <c r="B1159" s="6">
        <f>TITRES_STAT!D1162</f>
        <v>2.16</v>
      </c>
      <c r="C1159" s="2">
        <f t="shared" si="102"/>
        <v>2.1416400385580112</v>
      </c>
      <c r="D1159" s="2">
        <f t="shared" si="104"/>
        <v>2.1396128018195406</v>
      </c>
      <c r="E1159" s="2">
        <f t="shared" si="103"/>
        <v>2.0272367384706058E-3</v>
      </c>
      <c r="F1159" s="2">
        <f t="shared" si="107"/>
        <v>-2.0519718170659861E-3</v>
      </c>
      <c r="G1159" s="2">
        <f t="shared" si="105"/>
        <v>4.0792085555365915E-3</v>
      </c>
      <c r="H1159" s="2" t="str">
        <f t="shared" si="106"/>
        <v>Sell</v>
      </c>
    </row>
    <row r="1160" spans="1:8" ht="13.5" x14ac:dyDescent="0.25">
      <c r="A1160" s="3">
        <f>TITRES_STAT!B1163</f>
        <v>44000</v>
      </c>
      <c r="B1160" s="6">
        <f>TITRES_STAT!D1163</f>
        <v>2.16</v>
      </c>
      <c r="C1160" s="2">
        <f t="shared" si="102"/>
        <v>2.1429261864721632</v>
      </c>
      <c r="D1160" s="2">
        <f t="shared" si="104"/>
        <v>2.1411229646477228</v>
      </c>
      <c r="E1160" s="2">
        <f t="shared" si="103"/>
        <v>1.8032218244403708E-3</v>
      </c>
      <c r="F1160" s="2">
        <f t="shared" si="107"/>
        <v>-1.2809330887647147E-3</v>
      </c>
      <c r="G1160" s="2">
        <f t="shared" si="105"/>
        <v>3.0841549132050857E-3</v>
      </c>
      <c r="H1160" s="2" t="str">
        <f t="shared" si="106"/>
        <v>Sell</v>
      </c>
    </row>
    <row r="1161" spans="1:8" ht="13.5" x14ac:dyDescent="0.25">
      <c r="A1161" s="3">
        <f>TITRES_STAT!B1164</f>
        <v>44001</v>
      </c>
      <c r="B1161" s="6">
        <f>TITRES_STAT!D1164</f>
        <v>2.16</v>
      </c>
      <c r="C1161" s="2">
        <f t="shared" si="102"/>
        <v>2.1440144654764457</v>
      </c>
      <c r="D1161" s="2">
        <f t="shared" si="104"/>
        <v>2.1425212635627062</v>
      </c>
      <c r="E1161" s="2">
        <f t="shared" si="103"/>
        <v>1.4932019137394725E-3</v>
      </c>
      <c r="F1161" s="2">
        <f t="shared" si="107"/>
        <v>-7.2610608826387734E-4</v>
      </c>
      <c r="G1161" s="2">
        <f t="shared" si="105"/>
        <v>2.2193080020033499E-3</v>
      </c>
      <c r="H1161" s="2" t="str">
        <f t="shared" si="106"/>
        <v>Sell</v>
      </c>
    </row>
    <row r="1162" spans="1:8" ht="13.5" x14ac:dyDescent="0.25">
      <c r="A1162" s="3">
        <f>TITRES_STAT!B1165</f>
        <v>44004</v>
      </c>
      <c r="B1162" s="6">
        <f>TITRES_STAT!D1165</f>
        <v>2.16</v>
      </c>
      <c r="C1162" s="2">
        <f t="shared" si="102"/>
        <v>2.1464737784800696</v>
      </c>
      <c r="D1162" s="2">
        <f t="shared" si="104"/>
        <v>2.1438159847802836</v>
      </c>
      <c r="E1162" s="2">
        <f t="shared" si="103"/>
        <v>2.6577936997860263E-3</v>
      </c>
      <c r="F1162" s="2">
        <f t="shared" si="107"/>
        <v>-4.9326130653896592E-5</v>
      </c>
      <c r="G1162" s="2">
        <f t="shared" si="105"/>
        <v>2.707119830439923E-3</v>
      </c>
      <c r="H1162" s="2" t="str">
        <f t="shared" si="106"/>
        <v>Sell</v>
      </c>
    </row>
    <row r="1163" spans="1:8" ht="13.5" x14ac:dyDescent="0.25">
      <c r="A1163" s="3">
        <f>TITRES_STAT!B1166</f>
        <v>44005</v>
      </c>
      <c r="B1163" s="6">
        <f>TITRES_STAT!D1166</f>
        <v>2.1</v>
      </c>
      <c r="C1163" s="2">
        <f t="shared" si="102"/>
        <v>2.1485547356369818</v>
      </c>
      <c r="D1163" s="2">
        <f t="shared" si="104"/>
        <v>2.1405703562780403</v>
      </c>
      <c r="E1163" s="2">
        <f t="shared" si="103"/>
        <v>7.9843793589415846E-3</v>
      </c>
      <c r="F1163" s="2">
        <f t="shared" si="107"/>
        <v>1.5574149672651998E-3</v>
      </c>
      <c r="G1163" s="2">
        <f t="shared" si="105"/>
        <v>6.4269643916763843E-3</v>
      </c>
      <c r="H1163" s="2" t="str">
        <f t="shared" si="106"/>
        <v>Sell</v>
      </c>
    </row>
    <row r="1164" spans="1:8" ht="13.5" x14ac:dyDescent="0.25">
      <c r="A1164" s="3">
        <f>TITRES_STAT!B1167</f>
        <v>44006</v>
      </c>
      <c r="B1164" s="6">
        <f>TITRES_STAT!D1167</f>
        <v>2.1</v>
      </c>
      <c r="C1164" s="2">
        <f t="shared" si="102"/>
        <v>2.1503155455389846</v>
      </c>
      <c r="D1164" s="2">
        <f t="shared" si="104"/>
        <v>2.1375651447018891</v>
      </c>
      <c r="E1164" s="2">
        <f t="shared" si="103"/>
        <v>1.2750400837095555E-2</v>
      </c>
      <c r="F1164" s="2">
        <f t="shared" si="107"/>
        <v>3.7960121412312711E-3</v>
      </c>
      <c r="G1164" s="2">
        <f t="shared" si="105"/>
        <v>8.9543886958642835E-3</v>
      </c>
      <c r="H1164" s="2" t="str">
        <f t="shared" si="106"/>
        <v>Sell</v>
      </c>
    </row>
    <row r="1165" spans="1:8" ht="13.5" x14ac:dyDescent="0.25">
      <c r="A1165" s="3">
        <f>TITRES_STAT!B1168</f>
        <v>44007</v>
      </c>
      <c r="B1165" s="6">
        <f>TITRES_STAT!D1168</f>
        <v>2.1</v>
      </c>
      <c r="C1165" s="2">
        <f t="shared" si="102"/>
        <v>2.1518054616099103</v>
      </c>
      <c r="D1165" s="2">
        <f t="shared" si="104"/>
        <v>2.1347825413906381</v>
      </c>
      <c r="E1165" s="2">
        <f t="shared" si="103"/>
        <v>1.7022920219272208E-2</v>
      </c>
      <c r="F1165" s="2">
        <f t="shared" si="107"/>
        <v>6.4413937568394593E-3</v>
      </c>
      <c r="G1165" s="2">
        <f t="shared" si="105"/>
        <v>1.0581526462432749E-2</v>
      </c>
      <c r="H1165" s="2" t="str">
        <f t="shared" si="106"/>
        <v>Sell</v>
      </c>
    </row>
    <row r="1166" spans="1:8" ht="13.5" x14ac:dyDescent="0.25">
      <c r="A1166" s="3">
        <f>TITRES_STAT!B1169</f>
        <v>44008</v>
      </c>
      <c r="B1166" s="6">
        <f>TITRES_STAT!D1169</f>
        <v>2.1</v>
      </c>
      <c r="C1166" s="2">
        <f t="shared" si="102"/>
        <v>2.1530661598237701</v>
      </c>
      <c r="D1166" s="2">
        <f t="shared" si="104"/>
        <v>2.1322060568431835</v>
      </c>
      <c r="E1166" s="2">
        <f t="shared" si="103"/>
        <v>2.0860102980586603E-2</v>
      </c>
      <c r="F1166" s="2">
        <f t="shared" si="107"/>
        <v>9.3251356015888881E-3</v>
      </c>
      <c r="G1166" s="2">
        <f t="shared" si="105"/>
        <v>1.1534967378997715E-2</v>
      </c>
      <c r="H1166" s="2" t="str">
        <f t="shared" si="106"/>
        <v>Sell</v>
      </c>
    </row>
    <row r="1167" spans="1:8" ht="13.5" x14ac:dyDescent="0.25">
      <c r="A1167" s="3">
        <f>TITRES_STAT!B1170</f>
        <v>44011</v>
      </c>
      <c r="B1167" s="6">
        <f>TITRES_STAT!D1170</f>
        <v>2.1</v>
      </c>
      <c r="C1167" s="2">
        <f t="shared" ref="C1167:C1230" si="108">$C$4*B1157+C1166*(1-$C$4)</f>
        <v>2.1541329044662669</v>
      </c>
      <c r="D1167" s="2">
        <f t="shared" si="104"/>
        <v>2.1298204230029478</v>
      </c>
      <c r="E1167" s="2">
        <f t="shared" si="103"/>
        <v>2.4312481463319102E-2</v>
      </c>
      <c r="F1167" s="2">
        <f t="shared" si="107"/>
        <v>1.2322604773934931E-2</v>
      </c>
      <c r="G1167" s="2">
        <f t="shared" si="105"/>
        <v>1.1989876689384171E-2</v>
      </c>
      <c r="H1167" s="2" t="str">
        <f t="shared" si="106"/>
        <v>Sell</v>
      </c>
    </row>
    <row r="1168" spans="1:8" ht="13.5" x14ac:dyDescent="0.25">
      <c r="A1168" s="3">
        <f>TITRES_STAT!B1171</f>
        <v>44012</v>
      </c>
      <c r="B1168" s="6">
        <f>TITRES_STAT!D1171</f>
        <v>2.17</v>
      </c>
      <c r="C1168" s="2">
        <f t="shared" si="108"/>
        <v>2.1550355345483796</v>
      </c>
      <c r="D1168" s="2">
        <f t="shared" si="104"/>
        <v>2.1327966879656923</v>
      </c>
      <c r="E1168" s="2">
        <f t="shared" si="103"/>
        <v>2.2238846582687266E-2</v>
      </c>
      <c r="F1168" s="2">
        <f t="shared" si="107"/>
        <v>1.4305853135685399E-2</v>
      </c>
      <c r="G1168" s="2">
        <f t="shared" si="105"/>
        <v>7.9329934470018671E-3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6">
        <f>TITRES_STAT!D1172</f>
        <v>2.17</v>
      </c>
      <c r="C1169" s="2">
        <f t="shared" si="108"/>
        <v>2.1557992984640135</v>
      </c>
      <c r="D1169" s="2">
        <f t="shared" si="104"/>
        <v>2.1355524888571225</v>
      </c>
      <c r="E1169" s="2">
        <f t="shared" si="103"/>
        <v>2.024680960689107E-2</v>
      </c>
      <c r="F1169" s="2">
        <f t="shared" si="107"/>
        <v>1.5494044429926534E-2</v>
      </c>
      <c r="G1169" s="2">
        <f t="shared" si="105"/>
        <v>4.7527651769645358E-3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6">
        <f>TITRES_STAT!D1173</f>
        <v>2.17</v>
      </c>
      <c r="C1170" s="2">
        <f t="shared" si="108"/>
        <v>2.1564455602387809</v>
      </c>
      <c r="D1170" s="2">
        <f t="shared" si="104"/>
        <v>2.1381041563491876</v>
      </c>
      <c r="E1170" s="2">
        <f t="shared" si="103"/>
        <v>1.8341403889593266E-2</v>
      </c>
      <c r="F1170" s="2">
        <f t="shared" si="107"/>
        <v>1.6063516321859882E-2</v>
      </c>
      <c r="G1170" s="2">
        <f t="shared" si="105"/>
        <v>2.2778875677333839E-3</v>
      </c>
      <c r="H1170" s="2" t="str">
        <f t="shared" si="106"/>
        <v>Sell</v>
      </c>
    </row>
    <row r="1171" spans="1:8" ht="13.5" x14ac:dyDescent="0.25">
      <c r="A1171" s="3">
        <f>TITRES_STAT!B1174</f>
        <v>44015</v>
      </c>
      <c r="B1171" s="6">
        <f>TITRES_STAT!D1174</f>
        <v>2.21</v>
      </c>
      <c r="C1171" s="2">
        <f t="shared" si="108"/>
        <v>2.1569923971251224</v>
      </c>
      <c r="D1171" s="2">
        <f t="shared" si="104"/>
        <v>2.1434297743973962</v>
      </c>
      <c r="E1171" s="2">
        <f t="shared" si="103"/>
        <v>1.3562622727726126E-2</v>
      </c>
      <c r="F1171" s="2">
        <f t="shared" si="107"/>
        <v>1.556333760303313E-2</v>
      </c>
      <c r="G1171" s="2">
        <f t="shared" si="105"/>
        <v>-2.0007148753070046E-3</v>
      </c>
      <c r="H1171" s="2" t="str">
        <f t="shared" si="106"/>
        <v>Hold</v>
      </c>
    </row>
    <row r="1172" spans="1:8" ht="13.5" x14ac:dyDescent="0.25">
      <c r="A1172" s="3">
        <f>TITRES_STAT!B1175</f>
        <v>44018</v>
      </c>
      <c r="B1172" s="6">
        <f>TITRES_STAT!D1175</f>
        <v>2.23</v>
      </c>
      <c r="C1172" s="2">
        <f t="shared" si="108"/>
        <v>2.1574551052597188</v>
      </c>
      <c r="D1172" s="2">
        <f t="shared" si="104"/>
        <v>2.149842383701293</v>
      </c>
      <c r="E1172" s="2">
        <f t="shared" si="103"/>
        <v>7.6127215584258501E-3</v>
      </c>
      <c r="F1172" s="2">
        <f t="shared" si="107"/>
        <v>1.3973214394111675E-2</v>
      </c>
      <c r="G1172" s="2">
        <f t="shared" si="105"/>
        <v>-6.3604928356858249E-3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6">
        <f>TITRES_STAT!D1176</f>
        <v>2.23</v>
      </c>
      <c r="C1173" s="2">
        <f t="shared" si="108"/>
        <v>2.1486158582966852</v>
      </c>
      <c r="D1173" s="2">
        <f t="shared" si="104"/>
        <v>2.1557799849086048</v>
      </c>
      <c r="E1173" s="2">
        <f t="shared" si="103"/>
        <v>-7.1641266119195635E-3</v>
      </c>
      <c r="F1173" s="2">
        <f t="shared" si="107"/>
        <v>9.7457461929054273E-3</v>
      </c>
      <c r="G1173" s="2">
        <f t="shared" si="105"/>
        <v>-1.6909872804824991E-2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6">
        <f>TITRES_STAT!D1177</f>
        <v>2.23</v>
      </c>
      <c r="C1174" s="2">
        <f t="shared" si="108"/>
        <v>2.1411364954818106</v>
      </c>
      <c r="D1174" s="2">
        <f t="shared" si="104"/>
        <v>2.1612777638042635</v>
      </c>
      <c r="E1174" s="2">
        <f t="shared" si="103"/>
        <v>-2.0141268322452888E-2</v>
      </c>
      <c r="F1174" s="2">
        <f t="shared" si="107"/>
        <v>3.7683432898337641E-3</v>
      </c>
      <c r="G1174" s="2">
        <f t="shared" si="105"/>
        <v>-2.3909611612286653E-2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6">
        <f>TITRES_STAT!D1178</f>
        <v>2.23</v>
      </c>
      <c r="C1175" s="2">
        <f t="shared" si="108"/>
        <v>2.1348078038692244</v>
      </c>
      <c r="D1175" s="2">
        <f t="shared" si="104"/>
        <v>2.1663682998187626</v>
      </c>
      <c r="E1175" s="2">
        <f t="shared" si="103"/>
        <v>-3.1560495949538137E-2</v>
      </c>
      <c r="F1175" s="2">
        <f t="shared" si="107"/>
        <v>-3.2974245580406161E-3</v>
      </c>
      <c r="G1175" s="2">
        <f t="shared" si="105"/>
        <v>-2.8263071391497519E-2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6">
        <f>TITRES_STAT!D1179</f>
        <v>2.23</v>
      </c>
      <c r="C1176" s="2">
        <f t="shared" si="108"/>
        <v>2.1294527571201129</v>
      </c>
      <c r="D1176" s="2">
        <f t="shared" si="104"/>
        <v>2.1710817590914466</v>
      </c>
      <c r="E1176" s="2">
        <f t="shared" si="103"/>
        <v>-4.1629001971333679E-2</v>
      </c>
      <c r="F1176" s="2">
        <f t="shared" si="107"/>
        <v>-1.096374004069923E-2</v>
      </c>
      <c r="G1176" s="2">
        <f t="shared" si="105"/>
        <v>-3.0665261930634451E-2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6">
        <f>TITRES_STAT!D1180</f>
        <v>2.23</v>
      </c>
      <c r="C1177" s="2">
        <f t="shared" si="108"/>
        <v>2.1249215637170189</v>
      </c>
      <c r="D1177" s="2">
        <f t="shared" si="104"/>
        <v>2.1754460732328207</v>
      </c>
      <c r="E1177" s="2">
        <f t="shared" si="103"/>
        <v>-5.0524509515801785E-2</v>
      </c>
      <c r="F1177" s="2">
        <f t="shared" si="107"/>
        <v>-1.8875893935719743E-2</v>
      </c>
      <c r="G1177" s="2">
        <f t="shared" si="105"/>
        <v>-3.1648615580082043E-2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6">
        <f>TITRES_STAT!D1181</f>
        <v>2.23</v>
      </c>
      <c r="C1178" s="2">
        <f t="shared" si="108"/>
        <v>2.1318567077605546</v>
      </c>
      <c r="D1178" s="2">
        <f t="shared" si="104"/>
        <v>2.1794871048452045</v>
      </c>
      <c r="E1178" s="2">
        <f t="shared" si="103"/>
        <v>-4.7630397084649889E-2</v>
      </c>
      <c r="F1178" s="2">
        <f t="shared" si="107"/>
        <v>-2.4626794565505775E-2</v>
      </c>
      <c r="G1178" s="2">
        <f t="shared" si="105"/>
        <v>-2.3003602519144115E-2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6">
        <f>TITRES_STAT!D1182</f>
        <v>2.23</v>
      </c>
      <c r="C1179" s="2">
        <f t="shared" si="108"/>
        <v>2.1377249065666231</v>
      </c>
      <c r="D1179" s="2">
        <f t="shared" si="104"/>
        <v>2.1832288007825968</v>
      </c>
      <c r="E1179" s="2">
        <f t="shared" si="103"/>
        <v>-4.5503894215973784E-2</v>
      </c>
      <c r="F1179" s="2">
        <f t="shared" si="107"/>
        <v>-2.8802214495599377E-2</v>
      </c>
      <c r="G1179" s="2">
        <f t="shared" si="105"/>
        <v>-1.6701679720374406E-2</v>
      </c>
      <c r="H1179" s="2" t="str">
        <f t="shared" si="106"/>
        <v>Hold</v>
      </c>
    </row>
    <row r="1180" spans="1:8" ht="13.5" x14ac:dyDescent="0.25">
      <c r="A1180" s="3">
        <f>TITRES_STAT!B1183</f>
        <v>44028</v>
      </c>
      <c r="B1180" s="6">
        <f>TITRES_STAT!D1183</f>
        <v>2.23</v>
      </c>
      <c r="C1180" s="2">
        <f t="shared" si="108"/>
        <v>2.1426903055563731</v>
      </c>
      <c r="D1180" s="2">
        <f t="shared" si="104"/>
        <v>2.18669333405796</v>
      </c>
      <c r="E1180" s="2">
        <f t="shared" ref="E1180:E1243" si="109">C1180-D1180</f>
        <v>-4.4003028501586883E-2</v>
      </c>
      <c r="F1180" s="2">
        <f t="shared" si="107"/>
        <v>-3.1842377296796884E-2</v>
      </c>
      <c r="G1180" s="2">
        <f t="shared" si="105"/>
        <v>-1.2160651204789999E-2</v>
      </c>
      <c r="H1180" s="2" t="str">
        <f t="shared" si="106"/>
        <v>Hold</v>
      </c>
    </row>
    <row r="1181" spans="1:8" ht="13.5" x14ac:dyDescent="0.25">
      <c r="A1181" s="3">
        <f>TITRES_STAT!B1184</f>
        <v>44029</v>
      </c>
      <c r="B1181" s="6">
        <f>TITRES_STAT!D1184</f>
        <v>2.23</v>
      </c>
      <c r="C1181" s="2">
        <f t="shared" si="108"/>
        <v>2.1530456431630847</v>
      </c>
      <c r="D1181" s="2">
        <f t="shared" ref="D1181:D1244" si="110">$D$4*B1181+(1-$D$4)*D1180</f>
        <v>2.1899012352388518</v>
      </c>
      <c r="E1181" s="2">
        <f t="shared" si="109"/>
        <v>-3.6855592075767163E-2</v>
      </c>
      <c r="F1181" s="2">
        <f t="shared" si="107"/>
        <v>-3.2845020252590944E-2</v>
      </c>
      <c r="G1181" s="2">
        <f t="shared" si="105"/>
        <v>-4.0105718231762191E-3</v>
      </c>
      <c r="H1181" s="2" t="str">
        <f t="shared" si="106"/>
        <v>Hold</v>
      </c>
    </row>
    <row r="1182" spans="1:8" ht="13.5" x14ac:dyDescent="0.25">
      <c r="A1182" s="3">
        <f>TITRES_STAT!B1185</f>
        <v>44032</v>
      </c>
      <c r="B1182" s="6">
        <f>TITRES_STAT!D1185</f>
        <v>2.23</v>
      </c>
      <c r="C1182" s="2">
        <f t="shared" si="108"/>
        <v>2.1648847749841487</v>
      </c>
      <c r="D1182" s="2">
        <f t="shared" si="110"/>
        <v>2.1928715141100481</v>
      </c>
      <c r="E1182" s="2">
        <f t="shared" si="109"/>
        <v>-2.798673912589944E-2</v>
      </c>
      <c r="F1182" s="2">
        <f t="shared" si="107"/>
        <v>-3.1873364027252646E-2</v>
      </c>
      <c r="G1182" s="2">
        <f t="shared" si="105"/>
        <v>3.8866249013532056E-3</v>
      </c>
      <c r="H1182" s="2" t="str">
        <f t="shared" si="106"/>
        <v>Sell</v>
      </c>
    </row>
    <row r="1183" spans="1:8" ht="13.5" x14ac:dyDescent="0.25">
      <c r="A1183" s="3">
        <f>TITRES_STAT!B1186</f>
        <v>44033</v>
      </c>
      <c r="B1183" s="6">
        <f>TITRES_STAT!D1186</f>
        <v>2.23</v>
      </c>
      <c r="C1183" s="2">
        <f t="shared" si="108"/>
        <v>2.1749025019096644</v>
      </c>
      <c r="D1183" s="2">
        <f t="shared" si="110"/>
        <v>2.1956217723241185</v>
      </c>
      <c r="E1183" s="2">
        <f t="shared" si="109"/>
        <v>-2.0719270414454094E-2</v>
      </c>
      <c r="F1183" s="2">
        <f t="shared" si="107"/>
        <v>-2.9642545304692937E-2</v>
      </c>
      <c r="G1183" s="2">
        <f t="shared" si="105"/>
        <v>8.9232748902388428E-3</v>
      </c>
      <c r="H1183" s="2" t="str">
        <f t="shared" si="106"/>
        <v>Sell</v>
      </c>
    </row>
    <row r="1184" spans="1:8" ht="13.5" x14ac:dyDescent="0.25">
      <c r="A1184" s="3">
        <f>TITRES_STAT!B1187</f>
        <v>44034</v>
      </c>
      <c r="B1184" s="6">
        <f>TITRES_STAT!D1187</f>
        <v>2.23</v>
      </c>
      <c r="C1184" s="2">
        <f t="shared" si="108"/>
        <v>2.1833790400774085</v>
      </c>
      <c r="D1184" s="2">
        <f t="shared" si="110"/>
        <v>2.1981683077075171</v>
      </c>
      <c r="E1184" s="2">
        <f t="shared" si="109"/>
        <v>-1.4789267630108682E-2</v>
      </c>
      <c r="F1184" s="2">
        <f t="shared" si="107"/>
        <v>-2.6671889769776087E-2</v>
      </c>
      <c r="G1184" s="2">
        <f t="shared" si="105"/>
        <v>1.1882622139667405E-2</v>
      </c>
      <c r="H1184" s="2" t="str">
        <f t="shared" si="106"/>
        <v>Sell</v>
      </c>
    </row>
    <row r="1185" spans="1:8" ht="13.5" x14ac:dyDescent="0.25">
      <c r="A1185" s="3">
        <f>TITRES_STAT!B1188</f>
        <v>44035</v>
      </c>
      <c r="B1185" s="6">
        <f>TITRES_STAT!D1188</f>
        <v>2.23</v>
      </c>
      <c r="C1185" s="2">
        <f t="shared" si="108"/>
        <v>2.1905514954501148</v>
      </c>
      <c r="D1185" s="2">
        <f t="shared" si="110"/>
        <v>2.2005262108402937</v>
      </c>
      <c r="E1185" s="2">
        <f t="shared" si="109"/>
        <v>-9.974715390178801E-3</v>
      </c>
      <c r="F1185" s="2">
        <f t="shared" si="107"/>
        <v>-2.3332454893856634E-2</v>
      </c>
      <c r="G1185" s="2">
        <f t="shared" si="105"/>
        <v>1.3357739503677832E-2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6">
        <f>TITRES_STAT!D1189</f>
        <v>2.33</v>
      </c>
      <c r="C1186" s="2">
        <f t="shared" si="108"/>
        <v>2.1966204961500972</v>
      </c>
      <c r="D1186" s="2">
        <f t="shared" si="110"/>
        <v>2.2101168618891607</v>
      </c>
      <c r="E1186" s="2">
        <f t="shared" si="109"/>
        <v>-1.3496365739063432E-2</v>
      </c>
      <c r="F1186" s="2">
        <f t="shared" si="107"/>
        <v>-2.1365237062897995E-2</v>
      </c>
      <c r="G1186" s="2">
        <f t="shared" si="105"/>
        <v>7.8688713238345628E-3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6">
        <f>TITRES_STAT!D1190</f>
        <v>2.39</v>
      </c>
      <c r="C1187" s="2">
        <f t="shared" si="108"/>
        <v>2.2017558044346979</v>
      </c>
      <c r="D1187" s="2">
        <f t="shared" si="110"/>
        <v>2.2234415387862598</v>
      </c>
      <c r="E1187" s="2">
        <f t="shared" si="109"/>
        <v>-2.1685734351561958E-2</v>
      </c>
      <c r="F1187" s="2">
        <f t="shared" si="107"/>
        <v>-2.1429336520630789E-2</v>
      </c>
      <c r="G1187" s="2">
        <f t="shared" si="105"/>
        <v>-2.5639783093116958E-4</v>
      </c>
      <c r="H1187" s="2" t="str">
        <f t="shared" si="106"/>
        <v>Hold</v>
      </c>
    </row>
    <row r="1188" spans="1:8" ht="13.5" x14ac:dyDescent="0.25">
      <c r="A1188" s="3">
        <f>TITRES_STAT!B1191</f>
        <v>44040</v>
      </c>
      <c r="B1188" s="6">
        <f>TITRES_STAT!D1191</f>
        <v>2.39</v>
      </c>
      <c r="C1188" s="2">
        <f t="shared" si="108"/>
        <v>2.2061010652908983</v>
      </c>
      <c r="D1188" s="2">
        <f t="shared" si="110"/>
        <v>2.2357792025798702</v>
      </c>
      <c r="E1188" s="2">
        <f t="shared" si="109"/>
        <v>-2.967813728897184E-2</v>
      </c>
      <c r="F1188" s="2">
        <f t="shared" si="107"/>
        <v>-2.3079096674298999E-2</v>
      </c>
      <c r="G1188" s="2">
        <f t="shared" ref="G1188:G1251" si="111">E1188-F1188</f>
        <v>-6.5990406146728409E-3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44041</v>
      </c>
      <c r="B1189" s="6">
        <f>TITRES_STAT!D1192</f>
        <v>2.39</v>
      </c>
      <c r="C1189" s="2">
        <f t="shared" si="108"/>
        <v>2.2097778244769142</v>
      </c>
      <c r="D1189" s="2">
        <f t="shared" si="110"/>
        <v>2.2472029653517316</v>
      </c>
      <c r="E1189" s="2">
        <f t="shared" si="109"/>
        <v>-3.7425140874817409E-2</v>
      </c>
      <c r="F1189" s="2">
        <f t="shared" ref="F1189:F1252" si="113">(E1189*(2/(10)))+((1-(2/10))*F1188)</f>
        <v>-2.5948305514402682E-2</v>
      </c>
      <c r="G1189" s="2">
        <f t="shared" si="111"/>
        <v>-1.1476835360414727E-2</v>
      </c>
      <c r="H1189" s="2" t="str">
        <f t="shared" si="112"/>
        <v>Hold</v>
      </c>
    </row>
    <row r="1190" spans="1:8" ht="13.5" x14ac:dyDescent="0.25">
      <c r="A1190" s="3">
        <f>TITRES_STAT!B1193</f>
        <v>44042</v>
      </c>
      <c r="B1190" s="6">
        <f>TITRES_STAT!D1193</f>
        <v>2.39</v>
      </c>
      <c r="C1190" s="2">
        <f t="shared" si="108"/>
        <v>2.2128889284035429</v>
      </c>
      <c r="D1190" s="2">
        <f t="shared" si="110"/>
        <v>2.2577805234738255</v>
      </c>
      <c r="E1190" s="2">
        <f t="shared" si="109"/>
        <v>-4.4891595070282619E-2</v>
      </c>
      <c r="F1190" s="2">
        <f t="shared" si="113"/>
        <v>-2.9736963425578668E-2</v>
      </c>
      <c r="G1190" s="2">
        <f t="shared" si="111"/>
        <v>-1.5154631644703952E-2</v>
      </c>
      <c r="H1190" s="2" t="str">
        <f t="shared" si="112"/>
        <v>Hold</v>
      </c>
    </row>
    <row r="1191" spans="1:8" ht="13.5" x14ac:dyDescent="0.25">
      <c r="A1191" s="3">
        <f>TITRES_STAT!B1194</f>
        <v>44046</v>
      </c>
      <c r="B1191" s="6">
        <f>TITRES_STAT!D1194</f>
        <v>2.39</v>
      </c>
      <c r="C1191" s="2">
        <f t="shared" si="108"/>
        <v>2.215521400956844</v>
      </c>
      <c r="D1191" s="2">
        <f t="shared" si="110"/>
        <v>2.2675745587720604</v>
      </c>
      <c r="E1191" s="2">
        <f t="shared" si="109"/>
        <v>-5.2053157815216355E-2</v>
      </c>
      <c r="F1191" s="2">
        <f t="shared" si="113"/>
        <v>-3.4200202303506205E-2</v>
      </c>
      <c r="G1191" s="2">
        <f t="shared" si="111"/>
        <v>-1.785295551171015E-2</v>
      </c>
      <c r="H1191" s="2" t="str">
        <f t="shared" si="112"/>
        <v>Hold</v>
      </c>
    </row>
    <row r="1192" spans="1:8" ht="13.5" x14ac:dyDescent="0.25">
      <c r="A1192" s="3">
        <f>TITRES_STAT!B1195</f>
        <v>44047</v>
      </c>
      <c r="B1192" s="6">
        <f>TITRES_STAT!D1195</f>
        <v>2.39</v>
      </c>
      <c r="C1192" s="2">
        <f t="shared" si="108"/>
        <v>2.2177488777327143</v>
      </c>
      <c r="D1192" s="2">
        <f t="shared" si="110"/>
        <v>2.2766431099741298</v>
      </c>
      <c r="E1192" s="2">
        <f t="shared" si="109"/>
        <v>-5.8894232241415434E-2</v>
      </c>
      <c r="F1192" s="2">
        <f t="shared" si="113"/>
        <v>-3.9139008291088052E-2</v>
      </c>
      <c r="G1192" s="2">
        <f t="shared" si="111"/>
        <v>-1.9755223950327382E-2</v>
      </c>
      <c r="H1192" s="2" t="str">
        <f t="shared" si="112"/>
        <v>Hold</v>
      </c>
    </row>
    <row r="1193" spans="1:8" ht="13.5" x14ac:dyDescent="0.25">
      <c r="A1193" s="3">
        <f>TITRES_STAT!B1196</f>
        <v>44048</v>
      </c>
      <c r="B1193" s="6">
        <f>TITRES_STAT!D1196</f>
        <v>2.2999999999999998</v>
      </c>
      <c r="C1193" s="2">
        <f t="shared" si="108"/>
        <v>2.2196336657738351</v>
      </c>
      <c r="D1193" s="2">
        <f t="shared" si="110"/>
        <v>2.2783732499760463</v>
      </c>
      <c r="E1193" s="2">
        <f t="shared" si="109"/>
        <v>-5.8739584202211148E-2</v>
      </c>
      <c r="F1193" s="2">
        <f t="shared" si="113"/>
        <v>-4.3059123473312672E-2</v>
      </c>
      <c r="G1193" s="2">
        <f t="shared" si="111"/>
        <v>-1.5680460728898477E-2</v>
      </c>
      <c r="H1193" s="2" t="str">
        <f t="shared" si="112"/>
        <v>Hold</v>
      </c>
    </row>
    <row r="1194" spans="1:8" ht="13.5" x14ac:dyDescent="0.25">
      <c r="A1194" s="3">
        <f>TITRES_STAT!B1197</f>
        <v>44049</v>
      </c>
      <c r="B1194" s="6">
        <f>TITRES_STAT!D1197</f>
        <v>2.2999999999999998</v>
      </c>
      <c r="C1194" s="2">
        <f t="shared" si="108"/>
        <v>2.2212284864240144</v>
      </c>
      <c r="D1194" s="2">
        <f t="shared" si="110"/>
        <v>2.2799752314593023</v>
      </c>
      <c r="E1194" s="2">
        <f t="shared" si="109"/>
        <v>-5.8746745035287873E-2</v>
      </c>
      <c r="F1194" s="2">
        <f t="shared" si="113"/>
        <v>-4.6196647785707715E-2</v>
      </c>
      <c r="G1194" s="2">
        <f t="shared" si="111"/>
        <v>-1.2550097249580158E-2</v>
      </c>
      <c r="H1194" s="2" t="str">
        <f t="shared" si="112"/>
        <v>Hold</v>
      </c>
    </row>
    <row r="1195" spans="1:8" ht="13.5" x14ac:dyDescent="0.25">
      <c r="A1195" s="3">
        <f>TITRES_STAT!B1198</f>
        <v>44050</v>
      </c>
      <c r="B1195" s="6">
        <f>TITRES_STAT!D1198</f>
        <v>2.2999999999999998</v>
      </c>
      <c r="C1195" s="2">
        <f t="shared" si="108"/>
        <v>2.2225779500510892</v>
      </c>
      <c r="D1195" s="2">
        <f t="shared" si="110"/>
        <v>2.2814585476475022</v>
      </c>
      <c r="E1195" s="2">
        <f t="shared" si="109"/>
        <v>-5.8880597596413065E-2</v>
      </c>
      <c r="F1195" s="2">
        <f t="shared" si="113"/>
        <v>-4.8733437747848787E-2</v>
      </c>
      <c r="G1195" s="2">
        <f t="shared" si="111"/>
        <v>-1.0147159848564277E-2</v>
      </c>
      <c r="H1195" s="2" t="str">
        <f t="shared" si="112"/>
        <v>Hold</v>
      </c>
    </row>
    <row r="1196" spans="1:8" ht="13.5" x14ac:dyDescent="0.25">
      <c r="A1196" s="3">
        <f>TITRES_STAT!B1199</f>
        <v>44053</v>
      </c>
      <c r="B1196" s="6">
        <f>TITRES_STAT!D1199</f>
        <v>2.2999999999999998</v>
      </c>
      <c r="C1196" s="2">
        <f t="shared" si="108"/>
        <v>2.2391044192739984</v>
      </c>
      <c r="D1196" s="2">
        <f t="shared" si="110"/>
        <v>2.2828319885625024</v>
      </c>
      <c r="E1196" s="2">
        <f t="shared" si="109"/>
        <v>-4.3727569288503965E-2</v>
      </c>
      <c r="F1196" s="2">
        <f t="shared" si="113"/>
        <v>-4.7732264055979828E-2</v>
      </c>
      <c r="G1196" s="2">
        <f t="shared" si="111"/>
        <v>4.0046947674758637E-3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6">
        <f>TITRES_STAT!D1200</f>
        <v>2.2999999999999998</v>
      </c>
      <c r="C1197" s="2">
        <f t="shared" si="108"/>
        <v>2.2623191240010754</v>
      </c>
      <c r="D1197" s="2">
        <f t="shared" si="110"/>
        <v>2.2841036931134284</v>
      </c>
      <c r="E1197" s="2">
        <f t="shared" si="109"/>
        <v>-2.1784569112353047E-2</v>
      </c>
      <c r="F1197" s="2">
        <f t="shared" si="113"/>
        <v>-4.2542725067254476E-2</v>
      </c>
      <c r="G1197" s="2">
        <f t="shared" si="111"/>
        <v>2.0758155954901429E-2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6">
        <f>TITRES_STAT!D1201</f>
        <v>2.31</v>
      </c>
      <c r="C1198" s="2">
        <f t="shared" si="108"/>
        <v>2.2819623356932177</v>
      </c>
      <c r="D1198" s="2">
        <f t="shared" si="110"/>
        <v>2.2860219380679894</v>
      </c>
      <c r="E1198" s="2">
        <f t="shared" si="109"/>
        <v>-4.0596023747716536E-3</v>
      </c>
      <c r="F1198" s="2">
        <f t="shared" si="113"/>
        <v>-3.4846100528757917E-2</v>
      </c>
      <c r="G1198" s="2">
        <f t="shared" si="111"/>
        <v>3.0786498153986264E-2</v>
      </c>
      <c r="H1198" s="2" t="str">
        <f t="shared" si="112"/>
        <v>Sell</v>
      </c>
    </row>
    <row r="1199" spans="1:8" ht="13.5" x14ac:dyDescent="0.25">
      <c r="A1199" s="3">
        <f>TITRES_STAT!B1202</f>
        <v>44057</v>
      </c>
      <c r="B1199" s="6">
        <f>TITRES_STAT!D1202</f>
        <v>2.31</v>
      </c>
      <c r="C1199" s="2">
        <f t="shared" si="108"/>
        <v>2.2985835148173379</v>
      </c>
      <c r="D1199" s="2">
        <f t="shared" si="110"/>
        <v>2.2877980908036939</v>
      </c>
      <c r="E1199" s="2">
        <f t="shared" si="109"/>
        <v>1.0785424013644018E-2</v>
      </c>
      <c r="F1199" s="2">
        <f t="shared" si="113"/>
        <v>-2.5719795620277531E-2</v>
      </c>
      <c r="G1199" s="2">
        <f t="shared" si="111"/>
        <v>3.6505219633921546E-2</v>
      </c>
      <c r="H1199" s="2" t="str">
        <f t="shared" si="112"/>
        <v>Sell</v>
      </c>
    </row>
    <row r="1200" spans="1:8" ht="13.5" x14ac:dyDescent="0.25">
      <c r="A1200" s="3">
        <f>TITRES_STAT!B1203</f>
        <v>44060</v>
      </c>
      <c r="B1200" s="6">
        <f>TITRES_STAT!D1203</f>
        <v>2.31</v>
      </c>
      <c r="C1200" s="2">
        <f t="shared" si="108"/>
        <v>2.3126475894608243</v>
      </c>
      <c r="D1200" s="2">
        <f t="shared" si="110"/>
        <v>2.2894426766700873</v>
      </c>
      <c r="E1200" s="2">
        <f t="shared" si="109"/>
        <v>2.3204912790736998E-2</v>
      </c>
      <c r="F1200" s="2">
        <f t="shared" si="113"/>
        <v>-1.5934853938074624E-2</v>
      </c>
      <c r="G1200" s="2">
        <f t="shared" si="111"/>
        <v>3.9139766728811622E-2</v>
      </c>
      <c r="H1200" s="2" t="str">
        <f t="shared" si="112"/>
        <v>Sell</v>
      </c>
    </row>
    <row r="1201" spans="1:8" ht="13.5" x14ac:dyDescent="0.25">
      <c r="A1201" s="3">
        <f>TITRES_STAT!B1204</f>
        <v>44061</v>
      </c>
      <c r="B1201" s="6">
        <f>TITRES_STAT!D1204</f>
        <v>2.31</v>
      </c>
      <c r="C1201" s="2">
        <f t="shared" si="108"/>
        <v>2.324547960313005</v>
      </c>
      <c r="D1201" s="2">
        <f t="shared" si="110"/>
        <v>2.290965441361192</v>
      </c>
      <c r="E1201" s="2">
        <f t="shared" si="109"/>
        <v>3.3582518951813078E-2</v>
      </c>
      <c r="F1201" s="2">
        <f t="shared" si="113"/>
        <v>-6.031379360097084E-3</v>
      </c>
      <c r="G1201" s="2">
        <f t="shared" si="111"/>
        <v>3.9613898311910159E-2</v>
      </c>
      <c r="H1201" s="2" t="str">
        <f t="shared" si="112"/>
        <v>Sell</v>
      </c>
    </row>
    <row r="1202" spans="1:8" ht="13.5" x14ac:dyDescent="0.25">
      <c r="A1202" s="3">
        <f>TITRES_STAT!B1205</f>
        <v>44062</v>
      </c>
      <c r="B1202" s="6">
        <f>TITRES_STAT!D1205</f>
        <v>2.31</v>
      </c>
      <c r="C1202" s="2">
        <f t="shared" si="108"/>
        <v>2.3346175048802351</v>
      </c>
      <c r="D1202" s="2">
        <f t="shared" si="110"/>
        <v>2.2923754086677706</v>
      </c>
      <c r="E1202" s="2">
        <f t="shared" si="109"/>
        <v>4.2242096212464553E-2</v>
      </c>
      <c r="F1202" s="2">
        <f t="shared" si="113"/>
        <v>3.623315754415244E-3</v>
      </c>
      <c r="G1202" s="2">
        <f t="shared" si="111"/>
        <v>3.8618780458049312E-2</v>
      </c>
      <c r="H1202" s="2" t="str">
        <f t="shared" si="112"/>
        <v>Sell</v>
      </c>
    </row>
    <row r="1203" spans="1:8" ht="13.5" x14ac:dyDescent="0.25">
      <c r="A1203" s="3">
        <f>TITRES_STAT!B1206</f>
        <v>44064</v>
      </c>
      <c r="B1203" s="6">
        <f>TITRES_STAT!D1206</f>
        <v>2.31</v>
      </c>
      <c r="C1203" s="2">
        <f t="shared" si="108"/>
        <v>2.3292917348986606</v>
      </c>
      <c r="D1203" s="2">
        <f t="shared" si="110"/>
        <v>2.2936809339516397</v>
      </c>
      <c r="E1203" s="2">
        <f t="shared" si="109"/>
        <v>3.5610800947020849E-2</v>
      </c>
      <c r="F1203" s="2">
        <f t="shared" si="113"/>
        <v>1.0020812792936366E-2</v>
      </c>
      <c r="G1203" s="2">
        <f t="shared" si="111"/>
        <v>2.5589988154084482E-2</v>
      </c>
      <c r="H1203" s="2" t="str">
        <f t="shared" si="112"/>
        <v>Sell</v>
      </c>
    </row>
    <row r="1204" spans="1:8" ht="13.5" x14ac:dyDescent="0.25">
      <c r="A1204" s="3">
        <f>TITRES_STAT!B1207</f>
        <v>44067</v>
      </c>
      <c r="B1204" s="6">
        <f>TITRES_STAT!D1207</f>
        <v>2.25</v>
      </c>
      <c r="C1204" s="2">
        <f t="shared" si="108"/>
        <v>2.3247853141450205</v>
      </c>
      <c r="D1204" s="2">
        <f t="shared" si="110"/>
        <v>2.2904453092144812</v>
      </c>
      <c r="E1204" s="2">
        <f t="shared" si="109"/>
        <v>3.4340004930539347E-2</v>
      </c>
      <c r="F1204" s="2">
        <f t="shared" si="113"/>
        <v>1.4884651220456964E-2</v>
      </c>
      <c r="G1204" s="2">
        <f t="shared" si="111"/>
        <v>1.9455353710082383E-2</v>
      </c>
      <c r="H1204" s="2" t="str">
        <f t="shared" si="112"/>
        <v>Sell</v>
      </c>
    </row>
    <row r="1205" spans="1:8" ht="13.5" x14ac:dyDescent="0.25">
      <c r="A1205" s="3">
        <f>TITRES_STAT!B1208</f>
        <v>44068</v>
      </c>
      <c r="B1205" s="6">
        <f>TITRES_STAT!D1208</f>
        <v>2.25</v>
      </c>
      <c r="C1205" s="2">
        <f t="shared" si="108"/>
        <v>2.3209721888919406</v>
      </c>
      <c r="D1205" s="2">
        <f t="shared" si="110"/>
        <v>2.2874493603837789</v>
      </c>
      <c r="E1205" s="2">
        <f t="shared" si="109"/>
        <v>3.3522828508161684E-2</v>
      </c>
      <c r="F1205" s="2">
        <f t="shared" si="113"/>
        <v>1.861228667799791E-2</v>
      </c>
      <c r="G1205" s="2">
        <f t="shared" si="111"/>
        <v>1.4910541830163774E-2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6">
        <f>TITRES_STAT!D1209</f>
        <v>2.25</v>
      </c>
      <c r="C1206" s="2">
        <f t="shared" si="108"/>
        <v>2.3177456982931806</v>
      </c>
      <c r="D1206" s="2">
        <f t="shared" si="110"/>
        <v>2.2846753336886838</v>
      </c>
      <c r="E1206" s="2">
        <f t="shared" si="109"/>
        <v>3.3070364604496749E-2</v>
      </c>
      <c r="F1206" s="2">
        <f t="shared" si="113"/>
        <v>2.1503902263297681E-2</v>
      </c>
      <c r="G1206" s="2">
        <f t="shared" si="111"/>
        <v>1.1566462341199069E-2</v>
      </c>
      <c r="H1206" s="2" t="str">
        <f t="shared" si="112"/>
        <v>Sell</v>
      </c>
    </row>
    <row r="1207" spans="1:8" ht="13.5" x14ac:dyDescent="0.25">
      <c r="A1207" s="3">
        <f>TITRES_STAT!B1210</f>
        <v>44070</v>
      </c>
      <c r="B1207" s="6">
        <f>TITRES_STAT!D1210</f>
        <v>2.25</v>
      </c>
      <c r="C1207" s="2">
        <f t="shared" si="108"/>
        <v>2.3150155908634602</v>
      </c>
      <c r="D1207" s="2">
        <f t="shared" si="110"/>
        <v>2.282106790452485</v>
      </c>
      <c r="E1207" s="2">
        <f t="shared" si="109"/>
        <v>3.2908800410975214E-2</v>
      </c>
      <c r="F1207" s="2">
        <f t="shared" si="113"/>
        <v>2.378488189283319E-2</v>
      </c>
      <c r="G1207" s="2">
        <f t="shared" si="111"/>
        <v>9.123918518142024E-3</v>
      </c>
      <c r="H1207" s="2" t="str">
        <f t="shared" si="112"/>
        <v>Sell</v>
      </c>
    </row>
    <row r="1208" spans="1:8" ht="13.5" x14ac:dyDescent="0.25">
      <c r="A1208" s="3">
        <f>TITRES_STAT!B1211</f>
        <v>44071</v>
      </c>
      <c r="B1208" s="6">
        <f>TITRES_STAT!D1211</f>
        <v>2.19</v>
      </c>
      <c r="C1208" s="2">
        <f t="shared" si="108"/>
        <v>2.3142439614998507</v>
      </c>
      <c r="D1208" s="2">
        <f t="shared" si="110"/>
        <v>2.2752840652337825</v>
      </c>
      <c r="E1208" s="2">
        <f t="shared" si="109"/>
        <v>3.8959896266068217E-2</v>
      </c>
      <c r="F1208" s="2">
        <f t="shared" si="113"/>
        <v>2.68198847674802E-2</v>
      </c>
      <c r="G1208" s="2">
        <f t="shared" si="111"/>
        <v>1.2140011498588017E-2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6">
        <f>TITRES_STAT!D1212</f>
        <v>2.19</v>
      </c>
      <c r="C1209" s="2">
        <f t="shared" si="108"/>
        <v>2.3135910443460275</v>
      </c>
      <c r="D1209" s="2">
        <f t="shared" si="110"/>
        <v>2.2689667270683174</v>
      </c>
      <c r="E1209" s="2">
        <f t="shared" si="109"/>
        <v>4.4624317277710102E-2</v>
      </c>
      <c r="F1209" s="2">
        <f t="shared" si="113"/>
        <v>3.038077126952618E-2</v>
      </c>
      <c r="G1209" s="2">
        <f t="shared" si="111"/>
        <v>1.4243546008183922E-2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6">
        <f>TITRES_STAT!D1213</f>
        <v>2.19</v>
      </c>
      <c r="C1210" s="2">
        <f t="shared" si="108"/>
        <v>2.3130385759851002</v>
      </c>
      <c r="D1210" s="2">
        <f t="shared" si="110"/>
        <v>2.2631173398780717</v>
      </c>
      <c r="E1210" s="2">
        <f t="shared" si="109"/>
        <v>4.9921236107028477E-2</v>
      </c>
      <c r="F1210" s="2">
        <f t="shared" si="113"/>
        <v>3.4288864237026644E-2</v>
      </c>
      <c r="G1210" s="2">
        <f t="shared" si="111"/>
        <v>1.5632371870001834E-2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6">
        <f>TITRES_STAT!D1214</f>
        <v>2.2400000000000002</v>
      </c>
      <c r="C1211" s="2">
        <f t="shared" si="108"/>
        <v>2.3125711027566234</v>
      </c>
      <c r="D1211" s="2">
        <f t="shared" si="110"/>
        <v>2.2614049443315478</v>
      </c>
      <c r="E1211" s="2">
        <f t="shared" si="109"/>
        <v>5.1166158425075547E-2</v>
      </c>
      <c r="F1211" s="2">
        <f t="shared" si="113"/>
        <v>3.7664323074636422E-2</v>
      </c>
      <c r="G1211" s="2">
        <f t="shared" si="111"/>
        <v>1.3501835350439126E-2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6">
        <f>TITRES_STAT!D1215</f>
        <v>2.14</v>
      </c>
      <c r="C1212" s="2">
        <f t="shared" si="108"/>
        <v>2.3121755484863735</v>
      </c>
      <c r="D1212" s="2">
        <f t="shared" si="110"/>
        <v>2.252411985492174</v>
      </c>
      <c r="E1212" s="2">
        <f t="shared" si="109"/>
        <v>5.9763562994199493E-2</v>
      </c>
      <c r="F1212" s="2">
        <f t="shared" si="113"/>
        <v>4.2084171058549037E-2</v>
      </c>
      <c r="G1212" s="2">
        <f t="shared" si="111"/>
        <v>1.7679391935650456E-2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6">
        <f>TITRES_STAT!D1216</f>
        <v>2.06</v>
      </c>
      <c r="C1213" s="2">
        <f t="shared" si="108"/>
        <v>2.311840848719239</v>
      </c>
      <c r="D1213" s="2">
        <f t="shared" si="110"/>
        <v>2.2381592458260871</v>
      </c>
      <c r="E1213" s="2">
        <f t="shared" si="109"/>
        <v>7.3681602893151954E-2</v>
      </c>
      <c r="F1213" s="2">
        <f t="shared" si="113"/>
        <v>4.8403657425469621E-2</v>
      </c>
      <c r="G1213" s="2">
        <f t="shared" si="111"/>
        <v>2.5277945467682333E-2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6">
        <f>TITRES_STAT!D1217</f>
        <v>2.06</v>
      </c>
      <c r="C1214" s="2">
        <f t="shared" si="108"/>
        <v>2.3023268719932024</v>
      </c>
      <c r="D1214" s="2">
        <f t="shared" si="110"/>
        <v>2.2249622646537843</v>
      </c>
      <c r="E1214" s="2">
        <f t="shared" si="109"/>
        <v>7.7364607339418079E-2</v>
      </c>
      <c r="F1214" s="2">
        <f t="shared" si="113"/>
        <v>5.4195847408259314E-2</v>
      </c>
      <c r="G1214" s="2">
        <f t="shared" si="111"/>
        <v>2.3168759931158765E-2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6">
        <f>TITRES_STAT!D1218</f>
        <v>2.06</v>
      </c>
      <c r="C1215" s="2">
        <f t="shared" si="108"/>
        <v>2.2942765839942481</v>
      </c>
      <c r="D1215" s="2">
        <f t="shared" si="110"/>
        <v>2.2127428376423928</v>
      </c>
      <c r="E1215" s="2">
        <f t="shared" si="109"/>
        <v>8.1533746351855285E-2</v>
      </c>
      <c r="F1215" s="2">
        <f t="shared" si="113"/>
        <v>5.9663427196978508E-2</v>
      </c>
      <c r="G1215" s="2">
        <f t="shared" si="111"/>
        <v>2.1870319154876777E-2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6">
        <f>TITRES_STAT!D1219</f>
        <v>2</v>
      </c>
      <c r="C1216" s="2">
        <f t="shared" si="108"/>
        <v>2.2874648018412866</v>
      </c>
      <c r="D1216" s="2">
        <f t="shared" si="110"/>
        <v>2.1969841089281417</v>
      </c>
      <c r="E1216" s="2">
        <f t="shared" si="109"/>
        <v>9.0480692913144978E-2</v>
      </c>
      <c r="F1216" s="2">
        <f t="shared" si="113"/>
        <v>6.5826880340211807E-2</v>
      </c>
      <c r="G1216" s="2">
        <f t="shared" si="111"/>
        <v>2.465381257293317E-2</v>
      </c>
      <c r="H1216" s="2" t="str">
        <f t="shared" si="112"/>
        <v>Sell</v>
      </c>
    </row>
    <row r="1217" spans="1:8" ht="13.5" x14ac:dyDescent="0.25">
      <c r="A1217" s="3">
        <f>TITRES_STAT!B1220</f>
        <v>44084</v>
      </c>
      <c r="B1217" s="6">
        <f>TITRES_STAT!D1220</f>
        <v>2</v>
      </c>
      <c r="C1217" s="2">
        <f t="shared" si="108"/>
        <v>2.2817009861733966</v>
      </c>
      <c r="D1217" s="2">
        <f t="shared" si="110"/>
        <v>2.1823926934519831</v>
      </c>
      <c r="E1217" s="2">
        <f t="shared" si="109"/>
        <v>9.9308292721413505E-2</v>
      </c>
      <c r="F1217" s="2">
        <f t="shared" si="113"/>
        <v>7.2523162816452158E-2</v>
      </c>
      <c r="G1217" s="2">
        <f t="shared" si="111"/>
        <v>2.6785129904961347E-2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6">
        <f>TITRES_STAT!D1221</f>
        <v>2.0099999999999998</v>
      </c>
      <c r="C1218" s="2">
        <f t="shared" si="108"/>
        <v>2.2675931421467204</v>
      </c>
      <c r="D1218" s="2">
        <f t="shared" si="110"/>
        <v>2.1696228643073918</v>
      </c>
      <c r="E1218" s="2">
        <f t="shared" si="109"/>
        <v>9.7970277839328546E-2</v>
      </c>
      <c r="F1218" s="2">
        <f t="shared" si="113"/>
        <v>7.7612585821027438E-2</v>
      </c>
      <c r="G1218" s="2">
        <f t="shared" si="111"/>
        <v>2.0357692018301107E-2</v>
      </c>
      <c r="H1218" s="2" t="str">
        <f t="shared" si="112"/>
        <v>Sell</v>
      </c>
    </row>
    <row r="1219" spans="1:8" ht="13.5" x14ac:dyDescent="0.25">
      <c r="A1219" s="3">
        <f>TITRES_STAT!B1222</f>
        <v>44088</v>
      </c>
      <c r="B1219" s="6">
        <f>TITRES_STAT!D1222</f>
        <v>2</v>
      </c>
      <c r="C1219" s="2">
        <f t="shared" si="108"/>
        <v>2.2556557356626095</v>
      </c>
      <c r="D1219" s="2">
        <f t="shared" si="110"/>
        <v>2.1570582076920291</v>
      </c>
      <c r="E1219" s="2">
        <f t="shared" si="109"/>
        <v>9.8597527970580412E-2</v>
      </c>
      <c r="F1219" s="2">
        <f t="shared" si="113"/>
        <v>8.1809574250938044E-2</v>
      </c>
      <c r="G1219" s="2">
        <f t="shared" si="111"/>
        <v>1.6787953719642368E-2</v>
      </c>
      <c r="H1219" s="2" t="str">
        <f t="shared" si="112"/>
        <v>Sell</v>
      </c>
    </row>
    <row r="1220" spans="1:8" ht="13.5" x14ac:dyDescent="0.25">
      <c r="A1220" s="3">
        <f>TITRES_STAT!B1223</f>
        <v>44089</v>
      </c>
      <c r="B1220" s="6">
        <f>TITRES_STAT!D1223</f>
        <v>2</v>
      </c>
      <c r="C1220" s="2">
        <f t="shared" si="108"/>
        <v>2.2455548532529774</v>
      </c>
      <c r="D1220" s="2">
        <f t="shared" si="110"/>
        <v>2.1454242663815082</v>
      </c>
      <c r="E1220" s="2">
        <f t="shared" si="109"/>
        <v>0.10013058687146925</v>
      </c>
      <c r="F1220" s="2">
        <f t="shared" si="113"/>
        <v>8.5473776775044294E-2</v>
      </c>
      <c r="G1220" s="2">
        <f t="shared" si="111"/>
        <v>1.4656810096424958E-2</v>
      </c>
      <c r="H1220" s="2" t="str">
        <f t="shared" si="112"/>
        <v>Sell</v>
      </c>
    </row>
    <row r="1221" spans="1:8" ht="13.5" x14ac:dyDescent="0.25">
      <c r="A1221" s="3">
        <f>TITRES_STAT!B1224</f>
        <v>44090</v>
      </c>
      <c r="B1221" s="6">
        <f>TITRES_STAT!D1224</f>
        <v>2</v>
      </c>
      <c r="C1221" s="2">
        <f t="shared" si="108"/>
        <v>2.244700260444827</v>
      </c>
      <c r="D1221" s="2">
        <f t="shared" si="110"/>
        <v>2.1346520985013964</v>
      </c>
      <c r="E1221" s="2">
        <f t="shared" si="109"/>
        <v>0.11004816194343059</v>
      </c>
      <c r="F1221" s="2">
        <f t="shared" si="113"/>
        <v>9.0388653808721547E-2</v>
      </c>
      <c r="G1221" s="2">
        <f t="shared" si="111"/>
        <v>1.9659508134709042E-2</v>
      </c>
      <c r="H1221" s="2" t="str">
        <f t="shared" si="112"/>
        <v>Sell</v>
      </c>
    </row>
    <row r="1222" spans="1:8" ht="13.5" x14ac:dyDescent="0.25">
      <c r="A1222" s="3">
        <f>TITRES_STAT!B1225</f>
        <v>44091</v>
      </c>
      <c r="B1222" s="6">
        <f>TITRES_STAT!D1225</f>
        <v>2</v>
      </c>
      <c r="C1222" s="2">
        <f t="shared" si="108"/>
        <v>2.2285925280686998</v>
      </c>
      <c r="D1222" s="2">
        <f t="shared" si="110"/>
        <v>2.1246778689827743</v>
      </c>
      <c r="E1222" s="2">
        <f t="shared" si="109"/>
        <v>0.10391465908592545</v>
      </c>
      <c r="F1222" s="2">
        <f t="shared" si="113"/>
        <v>9.3093854864162329E-2</v>
      </c>
      <c r="G1222" s="2">
        <f t="shared" si="111"/>
        <v>1.0820804221763125E-2</v>
      </c>
      <c r="H1222" s="2" t="str">
        <f t="shared" si="112"/>
        <v>Sell</v>
      </c>
    </row>
    <row r="1223" spans="1:8" ht="13.5" x14ac:dyDescent="0.25">
      <c r="A1223" s="3">
        <f>TITRES_STAT!B1226</f>
        <v>44092</v>
      </c>
      <c r="B1223" s="6">
        <f>TITRES_STAT!D1226</f>
        <v>2</v>
      </c>
      <c r="C1223" s="2">
        <f t="shared" si="108"/>
        <v>2.2026552160581305</v>
      </c>
      <c r="D1223" s="2">
        <f t="shared" si="110"/>
        <v>2.1154424712803466</v>
      </c>
      <c r="E1223" s="2">
        <f t="shared" si="109"/>
        <v>8.7212744777783957E-2</v>
      </c>
      <c r="F1223" s="2">
        <f t="shared" si="113"/>
        <v>9.1917632846886657E-2</v>
      </c>
      <c r="G1223" s="2">
        <f t="shared" si="111"/>
        <v>-4.7048880691027001E-3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6">
        <f>TITRES_STAT!D1227</f>
        <v>2</v>
      </c>
      <c r="C1224" s="2">
        <f t="shared" si="108"/>
        <v>2.1807082597414951</v>
      </c>
      <c r="D1224" s="2">
        <f t="shared" si="110"/>
        <v>2.1068911771114323</v>
      </c>
      <c r="E1224" s="2">
        <f t="shared" si="109"/>
        <v>7.3817082630062814E-2</v>
      </c>
      <c r="F1224" s="2">
        <f t="shared" si="113"/>
        <v>8.8297522803521891E-2</v>
      </c>
      <c r="G1224" s="2">
        <f t="shared" si="111"/>
        <v>-1.4480440173459078E-2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6">
        <f>TITRES_STAT!D1228</f>
        <v>2</v>
      </c>
      <c r="C1225" s="2">
        <f t="shared" si="108"/>
        <v>2.1621377582428036</v>
      </c>
      <c r="D1225" s="2">
        <f t="shared" si="110"/>
        <v>2.098973312140215</v>
      </c>
      <c r="E1225" s="2">
        <f t="shared" si="109"/>
        <v>6.3164446102588645E-2</v>
      </c>
      <c r="F1225" s="2">
        <f t="shared" si="113"/>
        <v>8.3270907463335236E-2</v>
      </c>
      <c r="G1225" s="2">
        <f t="shared" si="111"/>
        <v>-2.0106461360746591E-2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6">
        <f>TITRES_STAT!D1229</f>
        <v>2</v>
      </c>
      <c r="C1226" s="2">
        <f t="shared" si="108"/>
        <v>2.1371934877439109</v>
      </c>
      <c r="D1226" s="2">
        <f t="shared" si="110"/>
        <v>2.0916419556853842</v>
      </c>
      <c r="E1226" s="2">
        <f t="shared" si="109"/>
        <v>4.5551532058526689E-2</v>
      </c>
      <c r="F1226" s="2">
        <f t="shared" si="113"/>
        <v>7.5727032382373521E-2</v>
      </c>
      <c r="G1226" s="2">
        <f t="shared" si="111"/>
        <v>-3.0175500323846832E-2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6">
        <f>TITRES_STAT!D1230</f>
        <v>1.95</v>
      </c>
      <c r="C1227" s="2">
        <f t="shared" si="108"/>
        <v>2.1160867973217705</v>
      </c>
      <c r="D1227" s="2">
        <f t="shared" si="110"/>
        <v>2.0811499589679485</v>
      </c>
      <c r="E1227" s="2">
        <f t="shared" si="109"/>
        <v>3.4936838353821997E-2</v>
      </c>
      <c r="F1227" s="2">
        <f t="shared" si="113"/>
        <v>6.7568993576663225E-2</v>
      </c>
      <c r="G1227" s="2">
        <f t="shared" si="111"/>
        <v>-3.2632155222841228E-2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6">
        <f>TITRES_STAT!D1231</f>
        <v>1.95</v>
      </c>
      <c r="C1228" s="2">
        <f t="shared" si="108"/>
        <v>2.0997657515799597</v>
      </c>
      <c r="D1228" s="2">
        <f t="shared" si="110"/>
        <v>2.071435147192545</v>
      </c>
      <c r="E1228" s="2">
        <f t="shared" si="109"/>
        <v>2.8330604387414748E-2</v>
      </c>
      <c r="F1228" s="2">
        <f t="shared" si="113"/>
        <v>5.9721315738813535E-2</v>
      </c>
      <c r="G1228" s="2">
        <f t="shared" si="111"/>
        <v>-3.1390711351398787E-2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6">
        <f>TITRES_STAT!D1232</f>
        <v>1.95</v>
      </c>
      <c r="C1229" s="2">
        <f t="shared" si="108"/>
        <v>2.084417174413812</v>
      </c>
      <c r="D1229" s="2">
        <f t="shared" si="110"/>
        <v>2.0624399511042082</v>
      </c>
      <c r="E1229" s="2">
        <f t="shared" si="109"/>
        <v>2.1977223309603833E-2</v>
      </c>
      <c r="F1229" s="2">
        <f t="shared" si="113"/>
        <v>5.21724972529716E-2</v>
      </c>
      <c r="G1229" s="2">
        <f t="shared" si="111"/>
        <v>-3.0195273943367767E-2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6">
        <f>TITRES_STAT!D1233</f>
        <v>2.0299999999999998</v>
      </c>
      <c r="C1230" s="2">
        <f t="shared" si="108"/>
        <v>2.0714299168116872</v>
      </c>
      <c r="D1230" s="2">
        <f t="shared" si="110"/>
        <v>2.0600369917631558</v>
      </c>
      <c r="E1230" s="2">
        <f t="shared" si="109"/>
        <v>1.1392925048531399E-2</v>
      </c>
      <c r="F1230" s="2">
        <f t="shared" si="113"/>
        <v>4.4016582812083559E-2</v>
      </c>
      <c r="G1230" s="2">
        <f t="shared" si="111"/>
        <v>-3.2623657763552159E-2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6">
        <f>TITRES_STAT!D1234</f>
        <v>2.08</v>
      </c>
      <c r="C1231" s="2">
        <f t="shared" ref="C1231:C1294" si="114">$C$4*B1221+C1230*(1-$C$4)</f>
        <v>2.0604406988406585</v>
      </c>
      <c r="D1231" s="2">
        <f t="shared" si="110"/>
        <v>2.061515733114033</v>
      </c>
      <c r="E1231" s="2">
        <f t="shared" si="109"/>
        <v>-1.07503427337452E-3</v>
      </c>
      <c r="F1231" s="2">
        <f t="shared" si="113"/>
        <v>3.4998259394991946E-2</v>
      </c>
      <c r="G1231" s="2">
        <f t="shared" si="111"/>
        <v>-3.6073293668366466E-2</v>
      </c>
      <c r="H1231" s="2" t="str">
        <f t="shared" si="112"/>
        <v>Hold</v>
      </c>
    </row>
    <row r="1232" spans="1:8" ht="13.5" x14ac:dyDescent="0.25">
      <c r="A1232" s="3">
        <f>TITRES_STAT!B1235</f>
        <v>44105</v>
      </c>
      <c r="B1232" s="6">
        <f>TITRES_STAT!D1235</f>
        <v>2.04</v>
      </c>
      <c r="C1232" s="2">
        <f t="shared" si="114"/>
        <v>2.0511421297882495</v>
      </c>
      <c r="D1232" s="2">
        <f t="shared" si="110"/>
        <v>2.0599219751055862</v>
      </c>
      <c r="E1232" s="2">
        <f t="shared" si="109"/>
        <v>-8.7798453173366653E-3</v>
      </c>
      <c r="F1232" s="2">
        <f t="shared" si="113"/>
        <v>2.6242638452526227E-2</v>
      </c>
      <c r="G1232" s="2">
        <f t="shared" si="111"/>
        <v>-3.5022483769862889E-2</v>
      </c>
      <c r="H1232" s="2" t="str">
        <f t="shared" si="112"/>
        <v>Hold</v>
      </c>
    </row>
    <row r="1233" spans="1:8" ht="13.5" x14ac:dyDescent="0.25">
      <c r="A1233" s="3">
        <f>TITRES_STAT!B1236</f>
        <v>44106</v>
      </c>
      <c r="B1233" s="6">
        <f>TITRES_STAT!D1236</f>
        <v>2.1</v>
      </c>
      <c r="C1233" s="2">
        <f t="shared" si="114"/>
        <v>2.0432741098208265</v>
      </c>
      <c r="D1233" s="2">
        <f t="shared" si="110"/>
        <v>2.0628907176903577</v>
      </c>
      <c r="E1233" s="2">
        <f t="shared" si="109"/>
        <v>-1.9616607869531233E-2</v>
      </c>
      <c r="F1233" s="2">
        <f t="shared" si="113"/>
        <v>1.7070789188114738E-2</v>
      </c>
      <c r="G1233" s="2">
        <f t="shared" si="111"/>
        <v>-3.6687397057645968E-2</v>
      </c>
      <c r="H1233" s="2" t="str">
        <f t="shared" si="112"/>
        <v>Hold</v>
      </c>
    </row>
    <row r="1234" spans="1:8" ht="13.5" x14ac:dyDescent="0.25">
      <c r="A1234" s="3">
        <f>TITRES_STAT!B1237</f>
        <v>44109</v>
      </c>
      <c r="B1234" s="6">
        <f>TITRES_STAT!D1237</f>
        <v>2.1</v>
      </c>
      <c r="C1234" s="2">
        <f t="shared" si="114"/>
        <v>2.0366165544637762</v>
      </c>
      <c r="D1234" s="2">
        <f t="shared" si="110"/>
        <v>2.065639553416998</v>
      </c>
      <c r="E1234" s="2">
        <f t="shared" si="109"/>
        <v>-2.9022998953221801E-2</v>
      </c>
      <c r="F1234" s="2">
        <f t="shared" si="113"/>
        <v>7.8520315598474312E-3</v>
      </c>
      <c r="G1234" s="2">
        <f t="shared" si="111"/>
        <v>-3.6875030513069229E-2</v>
      </c>
      <c r="H1234" s="2" t="str">
        <f t="shared" si="112"/>
        <v>Hold</v>
      </c>
    </row>
    <row r="1235" spans="1:8" ht="13.5" x14ac:dyDescent="0.25">
      <c r="A1235" s="3">
        <f>TITRES_STAT!B1238</f>
        <v>44110</v>
      </c>
      <c r="B1235" s="6">
        <f>TITRES_STAT!D1238</f>
        <v>2.1</v>
      </c>
      <c r="C1235" s="2">
        <f t="shared" si="114"/>
        <v>2.0309832383924258</v>
      </c>
      <c r="D1235" s="2">
        <f t="shared" si="110"/>
        <v>2.0681847716824056</v>
      </c>
      <c r="E1235" s="2">
        <f t="shared" si="109"/>
        <v>-3.7201533289979771E-2</v>
      </c>
      <c r="F1235" s="2">
        <f t="shared" si="113"/>
        <v>-1.1586814101180089E-3</v>
      </c>
      <c r="G1235" s="2">
        <f t="shared" si="111"/>
        <v>-3.6042851879861761E-2</v>
      </c>
      <c r="H1235" s="2" t="str">
        <f t="shared" si="112"/>
        <v>Hold</v>
      </c>
    </row>
    <row r="1236" spans="1:8" ht="13.5" x14ac:dyDescent="0.25">
      <c r="A1236" s="3">
        <f>TITRES_STAT!B1239</f>
        <v>44111</v>
      </c>
      <c r="B1236" s="6">
        <f>TITRES_STAT!D1239</f>
        <v>2.12</v>
      </c>
      <c r="C1236" s="2">
        <f t="shared" si="114"/>
        <v>2.0262165863320525</v>
      </c>
      <c r="D1236" s="2">
        <f t="shared" si="110"/>
        <v>2.0720229367429681</v>
      </c>
      <c r="E1236" s="2">
        <f t="shared" si="109"/>
        <v>-4.5806350410915631E-2</v>
      </c>
      <c r="F1236" s="2">
        <f t="shared" si="113"/>
        <v>-1.0088215210277533E-2</v>
      </c>
      <c r="G1236" s="2">
        <f t="shared" si="111"/>
        <v>-3.5718135200638101E-2</v>
      </c>
      <c r="H1236" s="2" t="str">
        <f t="shared" si="112"/>
        <v>Hold</v>
      </c>
    </row>
    <row r="1237" spans="1:8" ht="13.5" x14ac:dyDescent="0.25">
      <c r="A1237" s="3">
        <f>TITRES_STAT!B1240</f>
        <v>44112</v>
      </c>
      <c r="B1237" s="6">
        <f>TITRES_STAT!D1240</f>
        <v>2.16</v>
      </c>
      <c r="C1237" s="2">
        <f t="shared" si="114"/>
        <v>2.0144909576655827</v>
      </c>
      <c r="D1237" s="2">
        <f t="shared" si="110"/>
        <v>2.0785397562434889</v>
      </c>
      <c r="E1237" s="2">
        <f t="shared" si="109"/>
        <v>-6.404879857790613E-2</v>
      </c>
      <c r="F1237" s="2">
        <f t="shared" si="113"/>
        <v>-2.0880331883803255E-2</v>
      </c>
      <c r="G1237" s="2">
        <f t="shared" si="111"/>
        <v>-4.3168466694102875E-2</v>
      </c>
      <c r="H1237" s="2" t="str">
        <f t="shared" si="112"/>
        <v>Hold</v>
      </c>
    </row>
    <row r="1238" spans="1:8" ht="13.5" x14ac:dyDescent="0.25">
      <c r="A1238" s="3">
        <f>TITRES_STAT!B1241</f>
        <v>44113</v>
      </c>
      <c r="B1238" s="6">
        <f>TITRES_STAT!D1241</f>
        <v>2.17</v>
      </c>
      <c r="C1238" s="2">
        <f t="shared" si="114"/>
        <v>2.0045692718708774</v>
      </c>
      <c r="D1238" s="2">
        <f t="shared" si="110"/>
        <v>2.0853145891143416</v>
      </c>
      <c r="E1238" s="2">
        <f t="shared" si="109"/>
        <v>-8.0745317243464232E-2</v>
      </c>
      <c r="F1238" s="2">
        <f t="shared" si="113"/>
        <v>-3.285332895573545E-2</v>
      </c>
      <c r="G1238" s="2">
        <f t="shared" si="111"/>
        <v>-4.7891988287728782E-2</v>
      </c>
      <c r="H1238" s="2" t="str">
        <f t="shared" si="112"/>
        <v>Hold</v>
      </c>
    </row>
    <row r="1239" spans="1:8" ht="13.5" x14ac:dyDescent="0.25">
      <c r="A1239" s="3">
        <f>TITRES_STAT!B1242</f>
        <v>44116</v>
      </c>
      <c r="B1239" s="6">
        <f>TITRES_STAT!D1242</f>
        <v>2.17</v>
      </c>
      <c r="C1239" s="2">
        <f t="shared" si="114"/>
        <v>1.9961739992753578</v>
      </c>
      <c r="D1239" s="2">
        <f t="shared" si="110"/>
        <v>2.0915875825132795</v>
      </c>
      <c r="E1239" s="2">
        <f t="shared" si="109"/>
        <v>-9.5413583237921706E-2</v>
      </c>
      <c r="F1239" s="2">
        <f t="shared" si="113"/>
        <v>-4.5365379812172701E-2</v>
      </c>
      <c r="G1239" s="2">
        <f t="shared" si="111"/>
        <v>-5.0048203425749005E-2</v>
      </c>
      <c r="H1239" s="2" t="str">
        <f t="shared" si="112"/>
        <v>Hold</v>
      </c>
    </row>
    <row r="1240" spans="1:8" ht="13.5" x14ac:dyDescent="0.25">
      <c r="A1240" s="3">
        <f>TITRES_STAT!B1243</f>
        <v>44117</v>
      </c>
      <c r="B1240" s="6">
        <f>TITRES_STAT!D1243</f>
        <v>2.2599999999999998</v>
      </c>
      <c r="C1240" s="2">
        <f t="shared" si="114"/>
        <v>2.001377999386841</v>
      </c>
      <c r="D1240" s="2">
        <f t="shared" si="110"/>
        <v>2.1040625764011844</v>
      </c>
      <c r="E1240" s="2">
        <f t="shared" si="109"/>
        <v>-0.10268457701434341</v>
      </c>
      <c r="F1240" s="2">
        <f t="shared" si="113"/>
        <v>-5.6829219252606845E-2</v>
      </c>
      <c r="G1240" s="2">
        <f t="shared" si="111"/>
        <v>-4.5855357761736569E-2</v>
      </c>
      <c r="H1240" s="2" t="str">
        <f t="shared" si="112"/>
        <v>Hold</v>
      </c>
    </row>
    <row r="1241" spans="1:8" ht="13.5" x14ac:dyDescent="0.25">
      <c r="A1241" s="3">
        <f>TITRES_STAT!B1244</f>
        <v>44118</v>
      </c>
      <c r="B1241" s="6">
        <f>TITRES_STAT!D1244</f>
        <v>2.2599999999999998</v>
      </c>
      <c r="C1241" s="2">
        <f t="shared" si="114"/>
        <v>2.0134736917888656</v>
      </c>
      <c r="D1241" s="2">
        <f t="shared" si="110"/>
        <v>2.1156134966677631</v>
      </c>
      <c r="E1241" s="2">
        <f t="shared" si="109"/>
        <v>-0.10213980487889751</v>
      </c>
      <c r="F1241" s="2">
        <f t="shared" si="113"/>
        <v>-6.5891336377864984E-2</v>
      </c>
      <c r="G1241" s="2">
        <f t="shared" si="111"/>
        <v>-3.6248468501032527E-2</v>
      </c>
      <c r="H1241" s="2" t="str">
        <f t="shared" si="112"/>
        <v>Hold</v>
      </c>
    </row>
    <row r="1242" spans="1:8" ht="13.5" x14ac:dyDescent="0.25">
      <c r="A1242" s="3">
        <f>TITRES_STAT!B1245</f>
        <v>44120</v>
      </c>
      <c r="B1242" s="6">
        <f>TITRES_STAT!D1245</f>
        <v>2.2599999999999998</v>
      </c>
      <c r="C1242" s="2">
        <f t="shared" si="114"/>
        <v>2.0175546622828864</v>
      </c>
      <c r="D1242" s="2">
        <f t="shared" si="110"/>
        <v>2.1263087932108915</v>
      </c>
      <c r="E1242" s="2">
        <f t="shared" si="109"/>
        <v>-0.10875413092800512</v>
      </c>
      <c r="F1242" s="2">
        <f t="shared" si="113"/>
        <v>-7.4463895287893017E-2</v>
      </c>
      <c r="G1242" s="2">
        <f t="shared" si="111"/>
        <v>-3.4290235640112104E-2</v>
      </c>
      <c r="H1242" s="2" t="str">
        <f t="shared" si="112"/>
        <v>Hold</v>
      </c>
    </row>
    <row r="1243" spans="1:8" ht="13.5" x14ac:dyDescent="0.25">
      <c r="A1243" s="3">
        <f>TITRES_STAT!B1246</f>
        <v>44123</v>
      </c>
      <c r="B1243" s="6">
        <f>TITRES_STAT!D1246</f>
        <v>2.2599999999999998</v>
      </c>
      <c r="C1243" s="2">
        <f t="shared" si="114"/>
        <v>2.0302385603932116</v>
      </c>
      <c r="D1243" s="2">
        <f t="shared" si="110"/>
        <v>2.13621184556564</v>
      </c>
      <c r="E1243" s="2">
        <f t="shared" si="109"/>
        <v>-0.10597328517242843</v>
      </c>
      <c r="F1243" s="2">
        <f t="shared" si="113"/>
        <v>-8.0765773264800098E-2</v>
      </c>
      <c r="G1243" s="2">
        <f t="shared" si="111"/>
        <v>-2.5207511907628335E-2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6">
        <f>TITRES_STAT!D1247</f>
        <v>2.2000000000000002</v>
      </c>
      <c r="C1244" s="2">
        <f t="shared" si="114"/>
        <v>2.0409710895634867</v>
      </c>
      <c r="D1244" s="2">
        <f t="shared" si="110"/>
        <v>2.1409368940422593</v>
      </c>
      <c r="E1244" s="2">
        <f t="shared" ref="E1244:E1307" si="115">C1244-D1244</f>
        <v>-9.9965804478772569E-2</v>
      </c>
      <c r="F1244" s="2">
        <f t="shared" si="113"/>
        <v>-8.4605779507594597E-2</v>
      </c>
      <c r="G1244" s="2">
        <f t="shared" si="111"/>
        <v>-1.5360024971177971E-2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6">
        <f>TITRES_STAT!D1248</f>
        <v>2.14</v>
      </c>
      <c r="C1245" s="2">
        <f t="shared" si="114"/>
        <v>2.0500524603998733</v>
      </c>
      <c r="D1245" s="2">
        <f t="shared" ref="D1245:D1308" si="116">$D$4*B1245+(1-$D$4)*D1244</f>
        <v>2.1408674944835737</v>
      </c>
      <c r="E1245" s="2">
        <f t="shared" si="115"/>
        <v>-9.0815034083700397E-2</v>
      </c>
      <c r="F1245" s="2">
        <f t="shared" si="113"/>
        <v>-8.5847630422815763E-2</v>
      </c>
      <c r="G1245" s="2">
        <f t="shared" si="111"/>
        <v>-4.9674036608846339E-3</v>
      </c>
      <c r="H1245" s="2" t="str">
        <f t="shared" si="112"/>
        <v>Hold</v>
      </c>
    </row>
    <row r="1246" spans="1:8" ht="13.5" x14ac:dyDescent="0.25">
      <c r="A1246" s="3">
        <f>TITRES_STAT!B1249</f>
        <v>44126</v>
      </c>
      <c r="B1246" s="6">
        <f>TITRES_STAT!D1249</f>
        <v>2.2000000000000002</v>
      </c>
      <c r="C1246" s="2">
        <f t="shared" si="114"/>
        <v>2.0608136203383545</v>
      </c>
      <c r="D1246" s="2">
        <f t="shared" si="116"/>
        <v>2.1452476800773832</v>
      </c>
      <c r="E1246" s="2">
        <f t="shared" si="115"/>
        <v>-8.4434059739028733E-2</v>
      </c>
      <c r="F1246" s="2">
        <f t="shared" si="113"/>
        <v>-8.5564916286058362E-2</v>
      </c>
      <c r="G1246" s="2">
        <f t="shared" si="111"/>
        <v>1.1308565470296295E-3</v>
      </c>
      <c r="H1246" s="2" t="str">
        <f t="shared" si="112"/>
        <v>Sell</v>
      </c>
    </row>
    <row r="1247" spans="1:8" ht="13.5" x14ac:dyDescent="0.25">
      <c r="A1247" s="3">
        <f>TITRES_STAT!B1250</f>
        <v>44127</v>
      </c>
      <c r="B1247" s="6">
        <f>TITRES_STAT!D1250</f>
        <v>2.2000000000000002</v>
      </c>
      <c r="C1247" s="2">
        <f t="shared" si="114"/>
        <v>2.0760730633632232</v>
      </c>
      <c r="D1247" s="2">
        <f t="shared" si="116"/>
        <v>2.1493034074790582</v>
      </c>
      <c r="E1247" s="2">
        <f t="shared" si="115"/>
        <v>-7.3230344115835067E-2</v>
      </c>
      <c r="F1247" s="2">
        <f t="shared" si="113"/>
        <v>-8.3098001852013714E-2</v>
      </c>
      <c r="G1247" s="2">
        <f t="shared" si="111"/>
        <v>9.8676577361786477E-3</v>
      </c>
      <c r="H1247" s="2" t="str">
        <f t="shared" si="112"/>
        <v>Sell</v>
      </c>
    </row>
    <row r="1248" spans="1:8" ht="13.5" x14ac:dyDescent="0.25">
      <c r="A1248" s="3">
        <f>TITRES_STAT!B1251</f>
        <v>44130</v>
      </c>
      <c r="B1248" s="6">
        <f>TITRES_STAT!D1251</f>
        <v>2.2000000000000002</v>
      </c>
      <c r="C1248" s="2">
        <f t="shared" si="114"/>
        <v>2.0905233613073424</v>
      </c>
      <c r="D1248" s="2">
        <f t="shared" si="116"/>
        <v>2.1530587106287578</v>
      </c>
      <c r="E1248" s="2">
        <f t="shared" si="115"/>
        <v>-6.2535349321415357E-2</v>
      </c>
      <c r="F1248" s="2">
        <f t="shared" si="113"/>
        <v>-7.8985471345894051E-2</v>
      </c>
      <c r="G1248" s="2">
        <f t="shared" si="111"/>
        <v>1.6450122024478694E-2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6">
        <f>TITRES_STAT!D1252</f>
        <v>2.2000000000000002</v>
      </c>
      <c r="C1249" s="2">
        <f t="shared" si="114"/>
        <v>2.1027505364908281</v>
      </c>
      <c r="D1249" s="2">
        <f t="shared" si="116"/>
        <v>2.1565358431747756</v>
      </c>
      <c r="E1249" s="2">
        <f t="shared" si="115"/>
        <v>-5.3785306683947542E-2</v>
      </c>
      <c r="F1249" s="2">
        <f t="shared" si="113"/>
        <v>-7.394543841350476E-2</v>
      </c>
      <c r="G1249" s="2">
        <f t="shared" si="111"/>
        <v>2.0160131729557218E-2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6">
        <f>TITRES_STAT!D1253</f>
        <v>2.11</v>
      </c>
      <c r="C1250" s="2">
        <f t="shared" si="114"/>
        <v>2.1269427616460854</v>
      </c>
      <c r="D1250" s="2">
        <f t="shared" si="116"/>
        <v>2.1530887436803479</v>
      </c>
      <c r="E1250" s="2">
        <f t="shared" si="115"/>
        <v>-2.6145982034262438E-2</v>
      </c>
      <c r="F1250" s="2">
        <f t="shared" si="113"/>
        <v>-6.438554713765629E-2</v>
      </c>
      <c r="G1250" s="2">
        <f t="shared" si="111"/>
        <v>3.8239565103393852E-2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6">
        <f>TITRES_STAT!D1254</f>
        <v>2.11</v>
      </c>
      <c r="C1251" s="2">
        <f t="shared" si="114"/>
        <v>2.147413106008226</v>
      </c>
      <c r="D1251" s="2">
        <f t="shared" si="116"/>
        <v>2.1498969848892111</v>
      </c>
      <c r="E1251" s="2">
        <f t="shared" si="115"/>
        <v>-2.4838788809851131E-3</v>
      </c>
      <c r="F1251" s="2">
        <f t="shared" si="113"/>
        <v>-5.2005213486322054E-2</v>
      </c>
      <c r="G1251" s="2">
        <f t="shared" si="111"/>
        <v>4.952133460533694E-2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6">
        <f>TITRES_STAT!D1255</f>
        <v>2.0499999999999998</v>
      </c>
      <c r="C1252" s="2">
        <f t="shared" si="114"/>
        <v>2.164734166622345</v>
      </c>
      <c r="D1252" s="2">
        <f t="shared" si="116"/>
        <v>2.142497208230751</v>
      </c>
      <c r="E1252" s="2">
        <f t="shared" si="115"/>
        <v>2.2236958391594008E-2</v>
      </c>
      <c r="F1252" s="2">
        <f t="shared" si="113"/>
        <v>-3.715677911073885E-2</v>
      </c>
      <c r="G1252" s="2">
        <f t="shared" ref="G1252:G1315" si="117">E1252-F1252</f>
        <v>5.9393737502332858E-2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6">
        <f>TITRES_STAT!D1256</f>
        <v>2.0499999999999998</v>
      </c>
      <c r="C1253" s="2">
        <f t="shared" si="114"/>
        <v>2.1793904486804458</v>
      </c>
      <c r="D1253" s="2">
        <f t="shared" si="116"/>
        <v>2.1356455631766211</v>
      </c>
      <c r="E1253" s="2">
        <f t="shared" si="115"/>
        <v>4.3744885503824715E-2</v>
      </c>
      <c r="F1253" s="2">
        <f t="shared" ref="F1253:F1316" si="119">(E1253*(2/(10)))+((1-(2/10))*F1252)</f>
        <v>-2.0976446187826139E-2</v>
      </c>
      <c r="G1253" s="2">
        <f t="shared" si="117"/>
        <v>6.4721331691650855E-2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6">
        <f>TITRES_STAT!D1257</f>
        <v>2.0499999999999998</v>
      </c>
      <c r="C1254" s="2">
        <f t="shared" si="114"/>
        <v>2.1825611488834542</v>
      </c>
      <c r="D1254" s="2">
        <f t="shared" si="116"/>
        <v>2.1293014473857603</v>
      </c>
      <c r="E1254" s="2">
        <f t="shared" si="115"/>
        <v>5.3259701497693879E-2</v>
      </c>
      <c r="F1254" s="2">
        <f t="shared" si="119"/>
        <v>-6.1292166507221375E-3</v>
      </c>
      <c r="G1254" s="2">
        <f t="shared" si="117"/>
        <v>5.9388918148416014E-2</v>
      </c>
      <c r="H1254" s="2" t="str">
        <f t="shared" si="118"/>
        <v>Sell</v>
      </c>
    </row>
    <row r="1255" spans="1:8" ht="13.5" x14ac:dyDescent="0.25">
      <c r="A1255" s="3">
        <f>TITRES_STAT!B1258</f>
        <v>44140</v>
      </c>
      <c r="B1255" s="6">
        <f>TITRES_STAT!D1258</f>
        <v>2.17</v>
      </c>
      <c r="C1255" s="2">
        <f t="shared" si="114"/>
        <v>2.1760132798244611</v>
      </c>
      <c r="D1255" s="2">
        <f t="shared" si="116"/>
        <v>2.1323161549868153</v>
      </c>
      <c r="E1255" s="2">
        <f t="shared" si="115"/>
        <v>4.3697124837645873E-2</v>
      </c>
      <c r="F1255" s="2">
        <f t="shared" si="119"/>
        <v>3.8360516469514655E-3</v>
      </c>
      <c r="G1255" s="2">
        <f t="shared" si="117"/>
        <v>3.9861073190694409E-2</v>
      </c>
      <c r="H1255" s="2" t="str">
        <f t="shared" si="118"/>
        <v>Sell</v>
      </c>
    </row>
    <row r="1256" spans="1:8" ht="13.5" x14ac:dyDescent="0.25">
      <c r="A1256" s="3">
        <f>TITRES_STAT!B1259</f>
        <v>44141</v>
      </c>
      <c r="B1256" s="6">
        <f>TITRES_STAT!D1259</f>
        <v>2.2000000000000002</v>
      </c>
      <c r="C1256" s="2">
        <f t="shared" si="114"/>
        <v>2.1797035444668516</v>
      </c>
      <c r="D1256" s="2">
        <f t="shared" si="116"/>
        <v>2.13732977313594</v>
      </c>
      <c r="E1256" s="2">
        <f t="shared" si="115"/>
        <v>4.237377133091158E-2</v>
      </c>
      <c r="F1256" s="2">
        <f t="shared" si="119"/>
        <v>1.154359558374349E-2</v>
      </c>
      <c r="G1256" s="2">
        <f t="shared" si="117"/>
        <v>3.0830175747168093E-2</v>
      </c>
      <c r="H1256" s="2" t="str">
        <f t="shared" si="118"/>
        <v>Sell</v>
      </c>
    </row>
    <row r="1257" spans="1:8" ht="13.5" x14ac:dyDescent="0.25">
      <c r="A1257" s="3">
        <f>TITRES_STAT!B1260</f>
        <v>44144</v>
      </c>
      <c r="B1257" s="6">
        <f>TITRES_STAT!D1260</f>
        <v>2.2000000000000002</v>
      </c>
      <c r="C1257" s="2">
        <f t="shared" si="114"/>
        <v>2.1828260760873359</v>
      </c>
      <c r="D1257" s="2">
        <f t="shared" si="116"/>
        <v>2.1419720121629071</v>
      </c>
      <c r="E1257" s="2">
        <f t="shared" si="115"/>
        <v>4.0854063924428807E-2</v>
      </c>
      <c r="F1257" s="2">
        <f t="shared" si="119"/>
        <v>1.7405689251880553E-2</v>
      </c>
      <c r="G1257" s="2">
        <f t="shared" si="117"/>
        <v>2.3448374672548254E-2</v>
      </c>
      <c r="H1257" s="2" t="str">
        <f t="shared" si="118"/>
        <v>Sell</v>
      </c>
    </row>
    <row r="1258" spans="1:8" ht="13.5" x14ac:dyDescent="0.25">
      <c r="A1258" s="3">
        <f>TITRES_STAT!B1261</f>
        <v>44145</v>
      </c>
      <c r="B1258" s="6">
        <f>TITRES_STAT!D1261</f>
        <v>2.25</v>
      </c>
      <c r="C1258" s="2">
        <f t="shared" si="114"/>
        <v>2.1854682182277458</v>
      </c>
      <c r="D1258" s="2">
        <f t="shared" si="116"/>
        <v>2.1499740853360252</v>
      </c>
      <c r="E1258" s="2">
        <f t="shared" si="115"/>
        <v>3.5494132891720653E-2</v>
      </c>
      <c r="F1258" s="2">
        <f t="shared" si="119"/>
        <v>2.1023377979848573E-2</v>
      </c>
      <c r="G1258" s="2">
        <f t="shared" si="117"/>
        <v>1.447075491187208E-2</v>
      </c>
      <c r="H1258" s="2" t="str">
        <f t="shared" si="118"/>
        <v>Sell</v>
      </c>
    </row>
    <row r="1259" spans="1:8" ht="13.5" x14ac:dyDescent="0.25">
      <c r="A1259" s="3">
        <f>TITRES_STAT!B1262</f>
        <v>44146</v>
      </c>
      <c r="B1259" s="6">
        <f>TITRES_STAT!D1262</f>
        <v>2.25</v>
      </c>
      <c r="C1259" s="2">
        <f t="shared" si="114"/>
        <v>2.1877038769619386</v>
      </c>
      <c r="D1259" s="2">
        <f t="shared" si="116"/>
        <v>2.1573834123481714</v>
      </c>
      <c r="E1259" s="2">
        <f t="shared" si="115"/>
        <v>3.032046461376714E-2</v>
      </c>
      <c r="F1259" s="2">
        <f t="shared" si="119"/>
        <v>2.288279530663229E-2</v>
      </c>
      <c r="G1259" s="2">
        <f t="shared" si="117"/>
        <v>7.4376693071348497E-3</v>
      </c>
      <c r="H1259" s="2" t="str">
        <f t="shared" si="118"/>
        <v>Sell</v>
      </c>
    </row>
    <row r="1260" spans="1:8" ht="13.5" x14ac:dyDescent="0.25">
      <c r="A1260" s="3">
        <f>TITRES_STAT!B1263</f>
        <v>44147</v>
      </c>
      <c r="B1260" s="6">
        <f>TITRES_STAT!D1263</f>
        <v>2.2999999999999998</v>
      </c>
      <c r="C1260" s="2">
        <f t="shared" si="114"/>
        <v>2.1757494343524098</v>
      </c>
      <c r="D1260" s="2">
        <f t="shared" si="116"/>
        <v>2.1679476040260846</v>
      </c>
      <c r="E1260" s="2">
        <f t="shared" si="115"/>
        <v>7.8018303263251987E-3</v>
      </c>
      <c r="F1260" s="2">
        <f t="shared" si="119"/>
        <v>1.9866602310570872E-2</v>
      </c>
      <c r="G1260" s="2">
        <f t="shared" si="117"/>
        <v>-1.2064771984245673E-2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6">
        <f>TITRES_STAT!D1264</f>
        <v>2.36</v>
      </c>
      <c r="C1261" s="2">
        <f t="shared" si="114"/>
        <v>2.1656341367597314</v>
      </c>
      <c r="D1261" s="2">
        <f t="shared" si="116"/>
        <v>2.1821737074315597</v>
      </c>
      <c r="E1261" s="2">
        <f t="shared" si="115"/>
        <v>-1.6539570671828319E-2</v>
      </c>
      <c r="F1261" s="2">
        <f t="shared" si="119"/>
        <v>1.2585367714091036E-2</v>
      </c>
      <c r="G1261" s="2">
        <f t="shared" si="117"/>
        <v>-2.9124938385919355E-2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6">
        <f>TITRES_STAT!D1265</f>
        <v>2.4</v>
      </c>
      <c r="C1262" s="2">
        <f t="shared" si="114"/>
        <v>2.1478442695659266</v>
      </c>
      <c r="D1262" s="2">
        <f t="shared" si="116"/>
        <v>2.1983089883625553</v>
      </c>
      <c r="E1262" s="2">
        <f t="shared" si="115"/>
        <v>-5.0464718796628727E-2</v>
      </c>
      <c r="F1262" s="2">
        <f t="shared" si="119"/>
        <v>-2.4649588052916976E-5</v>
      </c>
      <c r="G1262" s="2">
        <f t="shared" si="117"/>
        <v>-5.0440069208575813E-2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6">
        <f>TITRES_STAT!D1266</f>
        <v>2.35</v>
      </c>
      <c r="C1263" s="2">
        <f t="shared" si="114"/>
        <v>2.1327913050173226</v>
      </c>
      <c r="D1263" s="2">
        <f t="shared" si="116"/>
        <v>2.2095453595949586</v>
      </c>
      <c r="E1263" s="2">
        <f t="shared" si="115"/>
        <v>-7.6754054577635955E-2</v>
      </c>
      <c r="F1263" s="2">
        <f t="shared" si="119"/>
        <v>-1.5370530585969525E-2</v>
      </c>
      <c r="G1263" s="2">
        <f t="shared" si="117"/>
        <v>-6.1383523991666432E-2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6">
        <f>TITRES_STAT!D1267</f>
        <v>2.35</v>
      </c>
      <c r="C1264" s="2">
        <f t="shared" si="114"/>
        <v>2.1200541811685039</v>
      </c>
      <c r="D1264" s="2">
        <f t="shared" si="116"/>
        <v>2.2199494070323689</v>
      </c>
      <c r="E1264" s="2">
        <f t="shared" si="115"/>
        <v>-9.9895225863865011E-2</v>
      </c>
      <c r="F1264" s="2">
        <f t="shared" si="119"/>
        <v>-3.2275469641548628E-2</v>
      </c>
      <c r="G1264" s="2">
        <f t="shared" si="117"/>
        <v>-6.7619756222316391E-2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6">
        <f>TITRES_STAT!D1268</f>
        <v>2.35</v>
      </c>
      <c r="C1265" s="2">
        <f t="shared" si="114"/>
        <v>2.1277381532964261</v>
      </c>
      <c r="D1265" s="2">
        <f t="shared" si="116"/>
        <v>2.2295827842892306</v>
      </c>
      <c r="E1265" s="2">
        <f t="shared" si="115"/>
        <v>-0.1018446309928045</v>
      </c>
      <c r="F1265" s="2">
        <f t="shared" si="119"/>
        <v>-4.6189301911799804E-2</v>
      </c>
      <c r="G1265" s="2">
        <f t="shared" si="117"/>
        <v>-5.5655329081004692E-2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6">
        <f>TITRES_STAT!D1269</f>
        <v>2.35</v>
      </c>
      <c r="C1266" s="2">
        <f t="shared" si="114"/>
        <v>2.1388553604815912</v>
      </c>
      <c r="D1266" s="2">
        <f t="shared" si="116"/>
        <v>2.2385025780455838</v>
      </c>
      <c r="E1266" s="2">
        <f t="shared" si="115"/>
        <v>-9.9647217563992641E-2</v>
      </c>
      <c r="F1266" s="2">
        <f t="shared" si="119"/>
        <v>-5.6880885042238379E-2</v>
      </c>
      <c r="G1266" s="2">
        <f t="shared" si="117"/>
        <v>-4.2766332521754262E-2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6">
        <f>TITRES_STAT!D1270</f>
        <v>2.35</v>
      </c>
      <c r="C1267" s="2">
        <f t="shared" si="114"/>
        <v>2.1482622280998078</v>
      </c>
      <c r="D1267" s="2">
        <f t="shared" si="116"/>
        <v>2.2467616463385034</v>
      </c>
      <c r="E1267" s="2">
        <f t="shared" si="115"/>
        <v>-9.8499418238695569E-2</v>
      </c>
      <c r="F1267" s="2">
        <f t="shared" si="119"/>
        <v>-6.5204591681529811E-2</v>
      </c>
      <c r="G1267" s="2">
        <f t="shared" si="117"/>
        <v>-3.3294826557165758E-2</v>
      </c>
      <c r="H1267" s="2" t="str">
        <f t="shared" si="118"/>
        <v>Hold</v>
      </c>
    </row>
    <row r="1268" spans="1:8" ht="13.5" x14ac:dyDescent="0.25">
      <c r="A1268" s="3">
        <f>TITRES_STAT!B1271</f>
        <v>44159</v>
      </c>
      <c r="B1268" s="6">
        <f>TITRES_STAT!D1271</f>
        <v>2.44</v>
      </c>
      <c r="C1268" s="2">
        <f t="shared" si="114"/>
        <v>2.1639141930075296</v>
      </c>
      <c r="D1268" s="2">
        <f t="shared" si="116"/>
        <v>2.2610755984615776</v>
      </c>
      <c r="E1268" s="2">
        <f t="shared" si="115"/>
        <v>-9.7161405454047944E-2</v>
      </c>
      <c r="F1268" s="2">
        <f t="shared" si="119"/>
        <v>-7.1595954436033449E-2</v>
      </c>
      <c r="G1268" s="2">
        <f t="shared" si="117"/>
        <v>-2.5565451018014496E-2</v>
      </c>
      <c r="H1268" s="2" t="str">
        <f t="shared" si="118"/>
        <v>Hold</v>
      </c>
    </row>
    <row r="1269" spans="1:8" ht="13.5" x14ac:dyDescent="0.25">
      <c r="A1269" s="3">
        <f>TITRES_STAT!B1272</f>
        <v>44160</v>
      </c>
      <c r="B1269" s="6">
        <f>TITRES_STAT!D1272</f>
        <v>2.44</v>
      </c>
      <c r="C1269" s="2">
        <f t="shared" si="114"/>
        <v>2.1771581633140635</v>
      </c>
      <c r="D1269" s="2">
        <f t="shared" si="116"/>
        <v>2.2743292578347942</v>
      </c>
      <c r="E1269" s="2">
        <f t="shared" si="115"/>
        <v>-9.7171094520730694E-2</v>
      </c>
      <c r="F1269" s="2">
        <f t="shared" si="119"/>
        <v>-7.6710982452972906E-2</v>
      </c>
      <c r="G1269" s="2">
        <f t="shared" si="117"/>
        <v>-2.0460112067757788E-2</v>
      </c>
      <c r="H1269" s="2" t="str">
        <f t="shared" si="118"/>
        <v>Hold</v>
      </c>
    </row>
    <row r="1270" spans="1:8" ht="13.5" x14ac:dyDescent="0.25">
      <c r="A1270" s="3">
        <f>TITRES_STAT!B1273</f>
        <v>44161</v>
      </c>
      <c r="B1270" s="6">
        <f>TITRES_STAT!D1273</f>
        <v>2.44</v>
      </c>
      <c r="C1270" s="2">
        <f t="shared" si="114"/>
        <v>2.1960569074195924</v>
      </c>
      <c r="D1270" s="2">
        <f t="shared" si="116"/>
        <v>2.2866011646618465</v>
      </c>
      <c r="E1270" s="2">
        <f t="shared" si="115"/>
        <v>-9.0544257242254123E-2</v>
      </c>
      <c r="F1270" s="2">
        <f t="shared" si="119"/>
        <v>-7.9477637410829152E-2</v>
      </c>
      <c r="G1270" s="2">
        <f t="shared" si="117"/>
        <v>-1.106661983142497E-2</v>
      </c>
      <c r="H1270" s="2" t="str">
        <f t="shared" si="118"/>
        <v>Hold</v>
      </c>
    </row>
    <row r="1271" spans="1:8" ht="13.5" x14ac:dyDescent="0.25">
      <c r="A1271" s="3">
        <f>TITRES_STAT!B1274</f>
        <v>44162</v>
      </c>
      <c r="B1271" s="6">
        <f>TITRES_STAT!D1274</f>
        <v>2.44</v>
      </c>
      <c r="C1271" s="2">
        <f t="shared" si="114"/>
        <v>2.2212789216627318</v>
      </c>
      <c r="D1271" s="2">
        <f t="shared" si="116"/>
        <v>2.2979640413535618</v>
      </c>
      <c r="E1271" s="2">
        <f t="shared" si="115"/>
        <v>-7.6685119690830028E-2</v>
      </c>
      <c r="F1271" s="2">
        <f t="shared" si="119"/>
        <v>-7.8919133866829333E-2</v>
      </c>
      <c r="G1271" s="2">
        <f t="shared" si="117"/>
        <v>2.2340141759993049E-3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6">
        <f>TITRES_STAT!D1275</f>
        <v>2.44</v>
      </c>
      <c r="C1272" s="2">
        <f t="shared" si="114"/>
        <v>2.2487744721761578</v>
      </c>
      <c r="D1272" s="2">
        <f t="shared" si="116"/>
        <v>2.3084852234755204</v>
      </c>
      <c r="E1272" s="2">
        <f t="shared" si="115"/>
        <v>-5.9710751299362652E-2</v>
      </c>
      <c r="F1272" s="2">
        <f t="shared" si="119"/>
        <v>-7.5077457353336013E-2</v>
      </c>
      <c r="G1272" s="2">
        <f t="shared" si="117"/>
        <v>1.5366706053973361E-2</v>
      </c>
      <c r="H1272" s="2" t="str">
        <f t="shared" si="118"/>
        <v>Sell</v>
      </c>
    </row>
    <row r="1273" spans="1:8" ht="13.5" x14ac:dyDescent="0.25">
      <c r="A1273" s="3">
        <f>TITRES_STAT!B1276</f>
        <v>44166</v>
      </c>
      <c r="B1273" s="6">
        <f>TITRES_STAT!D1276</f>
        <v>2.5099999999999998</v>
      </c>
      <c r="C1273" s="2">
        <f t="shared" si="114"/>
        <v>2.2643476303029031</v>
      </c>
      <c r="D1273" s="2">
        <f t="shared" si="116"/>
        <v>2.3234122439588152</v>
      </c>
      <c r="E1273" s="2">
        <f t="shared" si="115"/>
        <v>-5.906461365591209E-2</v>
      </c>
      <c r="F1273" s="2">
        <f t="shared" si="119"/>
        <v>-7.1874888613851232E-2</v>
      </c>
      <c r="G1273" s="2">
        <f t="shared" si="117"/>
        <v>1.2810274957939141E-2</v>
      </c>
      <c r="H1273" s="2" t="str">
        <f t="shared" si="118"/>
        <v>Sell</v>
      </c>
    </row>
    <row r="1274" spans="1:8" ht="13.5" x14ac:dyDescent="0.25">
      <c r="A1274" s="3">
        <f>TITRES_STAT!B1277</f>
        <v>44167</v>
      </c>
      <c r="B1274" s="6">
        <f>TITRES_STAT!D1277</f>
        <v>2.5099999999999998</v>
      </c>
      <c r="C1274" s="2">
        <f t="shared" si="114"/>
        <v>2.2775249179486101</v>
      </c>
      <c r="D1274" s="2">
        <f t="shared" si="116"/>
        <v>2.3372335592211253</v>
      </c>
      <c r="E1274" s="2">
        <f t="shared" si="115"/>
        <v>-5.9708641272515184E-2</v>
      </c>
      <c r="F1274" s="2">
        <f t="shared" si="119"/>
        <v>-6.944163914558403E-2</v>
      </c>
      <c r="G1274" s="2">
        <f t="shared" si="117"/>
        <v>9.7329978730688466E-3</v>
      </c>
      <c r="H1274" s="2" t="str">
        <f t="shared" si="118"/>
        <v>Sell</v>
      </c>
    </row>
    <row r="1275" spans="1:8" ht="13.5" x14ac:dyDescent="0.25">
      <c r="A1275" s="3">
        <f>TITRES_STAT!B1278</f>
        <v>44168</v>
      </c>
      <c r="B1275" s="6">
        <f>TITRES_STAT!D1278</f>
        <v>2.58</v>
      </c>
      <c r="C1275" s="2">
        <f t="shared" si="114"/>
        <v>2.2886749305719007</v>
      </c>
      <c r="D1275" s="2">
        <f t="shared" si="116"/>
        <v>2.3552162585380789</v>
      </c>
      <c r="E1275" s="2">
        <f t="shared" si="115"/>
        <v>-6.6541327966178176E-2</v>
      </c>
      <c r="F1275" s="2">
        <f t="shared" si="119"/>
        <v>-6.8861576909702862E-2</v>
      </c>
      <c r="G1275" s="2">
        <f t="shared" si="117"/>
        <v>2.3202489435246859E-3</v>
      </c>
      <c r="H1275" s="2" t="str">
        <f t="shared" si="118"/>
        <v>Sell</v>
      </c>
    </row>
    <row r="1276" spans="1:8" ht="13.5" x14ac:dyDescent="0.25">
      <c r="A1276" s="3">
        <f>TITRES_STAT!B1279</f>
        <v>44169</v>
      </c>
      <c r="B1276" s="6">
        <f>TITRES_STAT!D1279</f>
        <v>2.54</v>
      </c>
      <c r="C1276" s="2">
        <f t="shared" si="114"/>
        <v>2.2981095566377623</v>
      </c>
      <c r="D1276" s="2">
        <f t="shared" si="116"/>
        <v>2.3689039430908134</v>
      </c>
      <c r="E1276" s="2">
        <f t="shared" si="115"/>
        <v>-7.0794386453051139E-2</v>
      </c>
      <c r="F1276" s="2">
        <f t="shared" si="119"/>
        <v>-6.9248138818372523E-2</v>
      </c>
      <c r="G1276" s="2">
        <f t="shared" si="117"/>
        <v>-1.5462476346786158E-3</v>
      </c>
      <c r="H1276" s="2" t="str">
        <f t="shared" si="118"/>
        <v>Hold</v>
      </c>
    </row>
    <row r="1277" spans="1:8" ht="13.5" x14ac:dyDescent="0.25">
      <c r="A1277" s="3">
        <f>TITRES_STAT!B1280</f>
        <v>44172</v>
      </c>
      <c r="B1277" s="6">
        <f>TITRES_STAT!D1280</f>
        <v>2.54</v>
      </c>
      <c r="C1277" s="2">
        <f t="shared" si="114"/>
        <v>2.3060927017704143</v>
      </c>
      <c r="D1277" s="2">
        <f t="shared" si="116"/>
        <v>2.3815777250840862</v>
      </c>
      <c r="E1277" s="2">
        <f t="shared" si="115"/>
        <v>-7.5485023313671906E-2</v>
      </c>
      <c r="F1277" s="2">
        <f t="shared" si="119"/>
        <v>-7.04955157174324E-2</v>
      </c>
      <c r="G1277" s="2">
        <f t="shared" si="117"/>
        <v>-4.9895075962395063E-3</v>
      </c>
      <c r="H1277" s="2" t="str">
        <f t="shared" si="118"/>
        <v>Hold</v>
      </c>
    </row>
    <row r="1278" spans="1:8" ht="13.5" x14ac:dyDescent="0.25">
      <c r="A1278" s="3">
        <f>TITRES_STAT!B1281</f>
        <v>44173</v>
      </c>
      <c r="B1278" s="6">
        <f>TITRES_STAT!D1281</f>
        <v>2.4300000000000002</v>
      </c>
      <c r="C1278" s="2">
        <f t="shared" si="114"/>
        <v>2.3266938245749658</v>
      </c>
      <c r="D1278" s="2">
        <f t="shared" si="116"/>
        <v>2.3851645602630431</v>
      </c>
      <c r="E1278" s="2">
        <f t="shared" si="115"/>
        <v>-5.8470735688077369E-2</v>
      </c>
      <c r="F1278" s="2">
        <f t="shared" si="119"/>
        <v>-6.8090559711561402E-2</v>
      </c>
      <c r="G1278" s="2">
        <f t="shared" si="117"/>
        <v>9.6198240234840332E-3</v>
      </c>
      <c r="H1278" s="2" t="str">
        <f t="shared" si="118"/>
        <v>Sell</v>
      </c>
    </row>
    <row r="1279" spans="1:8" ht="13.5" x14ac:dyDescent="0.25">
      <c r="A1279" s="3">
        <f>TITRES_STAT!B1282</f>
        <v>44174</v>
      </c>
      <c r="B1279" s="6">
        <f>TITRES_STAT!D1282</f>
        <v>2.41</v>
      </c>
      <c r="C1279" s="2">
        <f t="shared" si="114"/>
        <v>2.3441255438711246</v>
      </c>
      <c r="D1279" s="2">
        <f t="shared" si="116"/>
        <v>2.387004222465781</v>
      </c>
      <c r="E1279" s="2">
        <f t="shared" si="115"/>
        <v>-4.2878678594656439E-2</v>
      </c>
      <c r="F1279" s="2">
        <f t="shared" si="119"/>
        <v>-6.3048183488180407E-2</v>
      </c>
      <c r="G1279" s="2">
        <f t="shared" si="117"/>
        <v>2.0169504893523968E-2</v>
      </c>
      <c r="H1279" s="2" t="str">
        <f t="shared" si="118"/>
        <v>Sell</v>
      </c>
    </row>
    <row r="1280" spans="1:8" ht="13.5" x14ac:dyDescent="0.25">
      <c r="A1280" s="3">
        <f>TITRES_STAT!B1283</f>
        <v>44175</v>
      </c>
      <c r="B1280" s="6">
        <f>TITRES_STAT!D1283</f>
        <v>2.31</v>
      </c>
      <c r="C1280" s="2">
        <f t="shared" si="114"/>
        <v>2.3588754601986439</v>
      </c>
      <c r="D1280" s="2">
        <f t="shared" si="116"/>
        <v>2.3813002059868342</v>
      </c>
      <c r="E1280" s="2">
        <f t="shared" si="115"/>
        <v>-2.2424745788190314E-2</v>
      </c>
      <c r="F1280" s="2">
        <f t="shared" si="119"/>
        <v>-5.492349594818239E-2</v>
      </c>
      <c r="G1280" s="2">
        <f t="shared" si="117"/>
        <v>3.2498750159992075E-2</v>
      </c>
      <c r="H1280" s="2" t="str">
        <f t="shared" si="118"/>
        <v>Sell</v>
      </c>
    </row>
    <row r="1281" spans="1:8" ht="13.5" x14ac:dyDescent="0.25">
      <c r="A1281" s="3">
        <f>TITRES_STAT!B1284</f>
        <v>44176</v>
      </c>
      <c r="B1281" s="6">
        <f>TITRES_STAT!D1284</f>
        <v>2.31</v>
      </c>
      <c r="C1281" s="2">
        <f t="shared" si="114"/>
        <v>2.3713561586296219</v>
      </c>
      <c r="D1281" s="2">
        <f t="shared" si="116"/>
        <v>2.3760187092470688</v>
      </c>
      <c r="E1281" s="2">
        <f t="shared" si="115"/>
        <v>-4.6625506174469145E-3</v>
      </c>
      <c r="F1281" s="2">
        <f t="shared" si="119"/>
        <v>-4.4871306882035299E-2</v>
      </c>
      <c r="G1281" s="2">
        <f t="shared" si="117"/>
        <v>4.0208756264588384E-2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6">
        <f>TITRES_STAT!D1285</f>
        <v>2.37</v>
      </c>
      <c r="C1282" s="2">
        <f t="shared" si="114"/>
        <v>2.38191674960968</v>
      </c>
      <c r="D1282" s="2">
        <f t="shared" si="116"/>
        <v>2.3755728789324713</v>
      </c>
      <c r="E1282" s="2">
        <f t="shared" si="115"/>
        <v>6.3438706772087627E-3</v>
      </c>
      <c r="F1282" s="2">
        <f t="shared" si="119"/>
        <v>-3.4628271370186488E-2</v>
      </c>
      <c r="G1282" s="2">
        <f t="shared" si="117"/>
        <v>4.0972142047395251E-2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6">
        <f>TITRES_STAT!D1286</f>
        <v>2.37</v>
      </c>
      <c r="C1283" s="2">
        <f t="shared" si="114"/>
        <v>2.4016218650543446</v>
      </c>
      <c r="D1283" s="2">
        <f t="shared" si="116"/>
        <v>2.3751600730856213</v>
      </c>
      <c r="E1283" s="2">
        <f t="shared" si="115"/>
        <v>2.6461791968723336E-2</v>
      </c>
      <c r="F1283" s="2">
        <f t="shared" si="119"/>
        <v>-2.2410258702404526E-2</v>
      </c>
      <c r="G1283" s="2">
        <f t="shared" si="117"/>
        <v>4.8872050671127862E-2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6">
        <f>TITRES_STAT!D1287</f>
        <v>2.37</v>
      </c>
      <c r="C1284" s="2">
        <f t="shared" si="114"/>
        <v>2.4182954242767534</v>
      </c>
      <c r="D1284" s="2">
        <f t="shared" si="116"/>
        <v>2.3747778454496493</v>
      </c>
      <c r="E1284" s="2">
        <f t="shared" si="115"/>
        <v>4.3517578827104053E-2</v>
      </c>
      <c r="F1284" s="2">
        <f t="shared" si="119"/>
        <v>-9.2246911965028124E-3</v>
      </c>
      <c r="G1284" s="2">
        <f t="shared" si="117"/>
        <v>5.2742270023606867E-2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6">
        <f>TITRES_STAT!D1288</f>
        <v>2.37</v>
      </c>
      <c r="C1285" s="2">
        <f t="shared" si="114"/>
        <v>2.4431730513110992</v>
      </c>
      <c r="D1285" s="2">
        <f t="shared" si="116"/>
        <v>2.3744239309718975</v>
      </c>
      <c r="E1285" s="2">
        <f t="shared" si="115"/>
        <v>6.8749120339201664E-2</v>
      </c>
      <c r="F1285" s="2">
        <f t="shared" si="119"/>
        <v>6.3700711106380826E-3</v>
      </c>
      <c r="G1285" s="2">
        <f t="shared" si="117"/>
        <v>6.2379049228563584E-2</v>
      </c>
      <c r="H1285" s="2" t="str">
        <f t="shared" si="118"/>
        <v>Sell</v>
      </c>
    </row>
    <row r="1286" spans="1:8" ht="13.5" x14ac:dyDescent="0.25">
      <c r="A1286" s="3">
        <f>TITRES_STAT!B1289</f>
        <v>44183</v>
      </c>
      <c r="B1286" s="6">
        <f>TITRES_STAT!D1289</f>
        <v>2.36</v>
      </c>
      <c r="C1286" s="2">
        <f t="shared" si="114"/>
        <v>2.4580695049555454</v>
      </c>
      <c r="D1286" s="2">
        <f t="shared" si="116"/>
        <v>2.3733554916406456</v>
      </c>
      <c r="E1286" s="2">
        <f t="shared" si="115"/>
        <v>8.4714013314899805E-2</v>
      </c>
      <c r="F1286" s="2">
        <f t="shared" si="119"/>
        <v>2.2038859551490431E-2</v>
      </c>
      <c r="G1286" s="2">
        <f t="shared" si="117"/>
        <v>6.2675153763409375E-2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6">
        <f>TITRES_STAT!D1290</f>
        <v>2.36</v>
      </c>
      <c r="C1287" s="2">
        <f t="shared" si="114"/>
        <v>2.4706741965008465</v>
      </c>
      <c r="D1287" s="2">
        <f t="shared" si="116"/>
        <v>2.3723661959635609</v>
      </c>
      <c r="E1287" s="2">
        <f t="shared" si="115"/>
        <v>9.8308000537285611E-2</v>
      </c>
      <c r="F1287" s="2">
        <f t="shared" si="119"/>
        <v>3.7292687748649467E-2</v>
      </c>
      <c r="G1287" s="2">
        <f t="shared" si="117"/>
        <v>6.1015312788636145E-2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6">
        <f>TITRES_STAT!D1291</f>
        <v>2.36</v>
      </c>
      <c r="C1288" s="2">
        <f t="shared" si="114"/>
        <v>2.4644166278084088</v>
      </c>
      <c r="D1288" s="2">
        <f t="shared" si="116"/>
        <v>2.3714501814477416</v>
      </c>
      <c r="E1288" s="2">
        <f t="shared" si="115"/>
        <v>9.2966446360667199E-2</v>
      </c>
      <c r="F1288" s="2">
        <f t="shared" si="119"/>
        <v>4.8427439471053019E-2</v>
      </c>
      <c r="G1288" s="2">
        <f t="shared" si="117"/>
        <v>4.453900688961418E-2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6">
        <f>TITRES_STAT!D1292</f>
        <v>2.36</v>
      </c>
      <c r="C1289" s="2">
        <f t="shared" si="114"/>
        <v>2.4560448389148077</v>
      </c>
      <c r="D1289" s="2">
        <f t="shared" si="116"/>
        <v>2.3706020198590201</v>
      </c>
      <c r="E1289" s="2">
        <f t="shared" si="115"/>
        <v>8.5442819055787655E-2</v>
      </c>
      <c r="F1289" s="2">
        <f t="shared" si="119"/>
        <v>5.5830515387999949E-2</v>
      </c>
      <c r="G1289" s="2">
        <f t="shared" si="117"/>
        <v>2.9612303667787707E-2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6">
        <f>TITRES_STAT!D1293</f>
        <v>2.36</v>
      </c>
      <c r="C1290" s="2">
        <f t="shared" si="114"/>
        <v>2.4335764021586836</v>
      </c>
      <c r="D1290" s="2">
        <f t="shared" si="116"/>
        <v>2.3698166850546483</v>
      </c>
      <c r="E1290" s="2">
        <f t="shared" si="115"/>
        <v>6.3759717104035385E-2</v>
      </c>
      <c r="F1290" s="2">
        <f t="shared" si="119"/>
        <v>5.7416355731207042E-2</v>
      </c>
      <c r="G1290" s="2">
        <f t="shared" si="117"/>
        <v>6.3433613728283433E-3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6">
        <f>TITRES_STAT!D1294</f>
        <v>2.36</v>
      </c>
      <c r="C1291" s="2">
        <f t="shared" si="114"/>
        <v>2.4145646479804244</v>
      </c>
      <c r="D1291" s="2">
        <f t="shared" si="116"/>
        <v>2.3690895231987485</v>
      </c>
      <c r="E1291" s="2">
        <f t="shared" si="115"/>
        <v>4.5475124781675813E-2</v>
      </c>
      <c r="F1291" s="2">
        <f t="shared" si="119"/>
        <v>5.5028109541300801E-2</v>
      </c>
      <c r="G1291" s="2">
        <f t="shared" si="117"/>
        <v>-9.5529847596249884E-3</v>
      </c>
      <c r="H1291" s="2" t="str">
        <f t="shared" si="118"/>
        <v>Hold</v>
      </c>
    </row>
    <row r="1292" spans="1:8" ht="13.5" x14ac:dyDescent="0.25">
      <c r="A1292" s="3">
        <f>TITRES_STAT!B1295</f>
        <v>44193</v>
      </c>
      <c r="B1292" s="6">
        <f>TITRES_STAT!D1295</f>
        <v>2.36</v>
      </c>
      <c r="C1292" s="2">
        <f t="shared" si="114"/>
        <v>2.407708548291128</v>
      </c>
      <c r="D1292" s="2">
        <f t="shared" si="116"/>
        <v>2.3684162251840264</v>
      </c>
      <c r="E1292" s="2">
        <f t="shared" si="115"/>
        <v>3.9292323107101623E-2</v>
      </c>
      <c r="F1292" s="2">
        <f t="shared" si="119"/>
        <v>5.1880952254460974E-2</v>
      </c>
      <c r="G1292" s="2">
        <f t="shared" si="117"/>
        <v>-1.2588629147359351E-2</v>
      </c>
      <c r="H1292" s="2" t="str">
        <f t="shared" si="118"/>
        <v>Hold</v>
      </c>
    </row>
    <row r="1293" spans="1:8" ht="13.5" x14ac:dyDescent="0.25">
      <c r="A1293" s="3">
        <f>TITRES_STAT!B1296</f>
        <v>44194</v>
      </c>
      <c r="B1293" s="6">
        <f>TITRES_STAT!D1296</f>
        <v>2.36</v>
      </c>
      <c r="C1293" s="2">
        <f t="shared" si="114"/>
        <v>2.4019072331694158</v>
      </c>
      <c r="D1293" s="2">
        <f t="shared" si="116"/>
        <v>2.3677928010963205</v>
      </c>
      <c r="E1293" s="2">
        <f t="shared" si="115"/>
        <v>3.411443207309528E-2</v>
      </c>
      <c r="F1293" s="2">
        <f t="shared" si="119"/>
        <v>4.8327648218187837E-2</v>
      </c>
      <c r="G1293" s="2">
        <f t="shared" si="117"/>
        <v>-1.4213216145092557E-2</v>
      </c>
      <c r="H1293" s="2" t="str">
        <f t="shared" si="118"/>
        <v>Hold</v>
      </c>
    </row>
    <row r="1294" spans="1:8" ht="13.5" x14ac:dyDescent="0.25">
      <c r="A1294" s="3">
        <f>TITRES_STAT!B1297</f>
        <v>44195</v>
      </c>
      <c r="B1294" s="6">
        <f>TITRES_STAT!D1297</f>
        <v>2.36</v>
      </c>
      <c r="C1294" s="2">
        <f t="shared" si="114"/>
        <v>2.3969984280664285</v>
      </c>
      <c r="D1294" s="2">
        <f t="shared" si="116"/>
        <v>2.3672155565706672</v>
      </c>
      <c r="E1294" s="2">
        <f t="shared" si="115"/>
        <v>2.9782871495761309E-2</v>
      </c>
      <c r="F1294" s="2">
        <f t="shared" si="119"/>
        <v>4.4618692873702535E-2</v>
      </c>
      <c r="G1294" s="2">
        <f t="shared" si="117"/>
        <v>-1.4835821377941226E-2</v>
      </c>
      <c r="H1294" s="2" t="str">
        <f t="shared" si="118"/>
        <v>Hold</v>
      </c>
    </row>
    <row r="1295" spans="1:8" ht="13.5" x14ac:dyDescent="0.25">
      <c r="A1295" s="3">
        <f>TITRES_STAT!B1298</f>
        <v>44196</v>
      </c>
      <c r="B1295" s="6">
        <f>TITRES_STAT!D1298</f>
        <v>2.36</v>
      </c>
      <c r="C1295" s="2">
        <f t="shared" ref="C1295:C1358" si="120">$C$4*B1285+C1294*(1-$C$4)</f>
        <v>2.3928448237485163</v>
      </c>
      <c r="D1295" s="2">
        <f t="shared" si="116"/>
        <v>2.3666810708987658</v>
      </c>
      <c r="E1295" s="2">
        <f t="shared" si="115"/>
        <v>2.6163752849750477E-2</v>
      </c>
      <c r="F1295" s="2">
        <f t="shared" si="119"/>
        <v>4.0927704868912125E-2</v>
      </c>
      <c r="G1295" s="2">
        <f t="shared" si="117"/>
        <v>-1.4763952019161648E-2</v>
      </c>
      <c r="H1295" s="2" t="str">
        <f t="shared" si="118"/>
        <v>Hold</v>
      </c>
    </row>
    <row r="1296" spans="1:8" ht="13.5" x14ac:dyDescent="0.25">
      <c r="A1296" s="3">
        <f>TITRES_STAT!B1299</f>
        <v>44200</v>
      </c>
      <c r="B1296" s="6">
        <f>TITRES_STAT!D1299</f>
        <v>2.36</v>
      </c>
      <c r="C1296" s="2">
        <f t="shared" si="120"/>
        <v>2.3877917739410526</v>
      </c>
      <c r="D1296" s="2">
        <f t="shared" si="116"/>
        <v>2.3661861767581165</v>
      </c>
      <c r="E1296" s="2">
        <f t="shared" si="115"/>
        <v>2.1605597182936087E-2</v>
      </c>
      <c r="F1296" s="2">
        <f t="shared" si="119"/>
        <v>3.706328333171692E-2</v>
      </c>
      <c r="G1296" s="2">
        <f t="shared" si="117"/>
        <v>-1.5457686148780833E-2</v>
      </c>
      <c r="H1296" s="2" t="str">
        <f t="shared" si="118"/>
        <v>Hold</v>
      </c>
    </row>
    <row r="1297" spans="1:8" ht="13.5" x14ac:dyDescent="0.25">
      <c r="A1297" s="3">
        <f>TITRES_STAT!B1300</f>
        <v>44201</v>
      </c>
      <c r="B1297" s="6">
        <f>TITRES_STAT!D1300</f>
        <v>2.36</v>
      </c>
      <c r="C1297" s="2">
        <f t="shared" si="120"/>
        <v>2.3835161164116601</v>
      </c>
      <c r="D1297" s="2">
        <f t="shared" si="116"/>
        <v>2.3657279414427004</v>
      </c>
      <c r="E1297" s="2">
        <f t="shared" si="115"/>
        <v>1.778817496895968E-2</v>
      </c>
      <c r="F1297" s="2">
        <f t="shared" si="119"/>
        <v>3.3208261659165475E-2</v>
      </c>
      <c r="G1297" s="2">
        <f t="shared" si="117"/>
        <v>-1.5420086690205795E-2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6">
        <f>TITRES_STAT!D1301</f>
        <v>2.36</v>
      </c>
      <c r="C1298" s="2">
        <f t="shared" si="120"/>
        <v>2.3798982523483279</v>
      </c>
      <c r="D1298" s="2">
        <f t="shared" si="116"/>
        <v>2.3653036494839816</v>
      </c>
      <c r="E1298" s="2">
        <f t="shared" si="115"/>
        <v>1.4594602864346218E-2</v>
      </c>
      <c r="F1298" s="2">
        <f t="shared" si="119"/>
        <v>2.9485529900201625E-2</v>
      </c>
      <c r="G1298" s="2">
        <f t="shared" si="117"/>
        <v>-1.4890927035855407E-2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6">
        <f>TITRES_STAT!D1302</f>
        <v>2.36</v>
      </c>
      <c r="C1299" s="2">
        <f t="shared" si="120"/>
        <v>2.3768369827562772</v>
      </c>
      <c r="D1299" s="2">
        <f t="shared" si="116"/>
        <v>2.3649107865592423</v>
      </c>
      <c r="E1299" s="2">
        <f t="shared" si="115"/>
        <v>1.1926196197034944E-2</v>
      </c>
      <c r="F1299" s="2">
        <f t="shared" si="119"/>
        <v>2.597366315956829E-2</v>
      </c>
      <c r="G1299" s="2">
        <f t="shared" si="117"/>
        <v>-1.4047466962533346E-2</v>
      </c>
      <c r="H1299" s="2" t="str">
        <f t="shared" si="118"/>
        <v>Hold</v>
      </c>
    </row>
    <row r="1300" spans="1:8" ht="13.5" x14ac:dyDescent="0.25">
      <c r="A1300" s="3">
        <f>TITRES_STAT!B1303</f>
        <v>44204</v>
      </c>
      <c r="B1300" s="6">
        <f>TITRES_STAT!D1303</f>
        <v>2.36</v>
      </c>
      <c r="C1300" s="2">
        <f t="shared" si="120"/>
        <v>2.3742466777168501</v>
      </c>
      <c r="D1300" s="2">
        <f t="shared" si="116"/>
        <v>2.3645470245918911</v>
      </c>
      <c r="E1300" s="2">
        <f t="shared" si="115"/>
        <v>9.6996531249589069E-3</v>
      </c>
      <c r="F1300" s="2">
        <f t="shared" si="119"/>
        <v>2.2718861152646413E-2</v>
      </c>
      <c r="G1300" s="2">
        <f t="shared" si="117"/>
        <v>-1.3019208027687506E-2</v>
      </c>
      <c r="H1300" s="2" t="str">
        <f t="shared" si="118"/>
        <v>Hold</v>
      </c>
    </row>
    <row r="1301" spans="1:8" ht="13.5" x14ac:dyDescent="0.25">
      <c r="A1301" s="3">
        <f>TITRES_STAT!B1304</f>
        <v>44207</v>
      </c>
      <c r="B1301" s="6">
        <f>TITRES_STAT!D1304</f>
        <v>2.36</v>
      </c>
      <c r="C1301" s="2">
        <f t="shared" si="120"/>
        <v>2.3720548811450266</v>
      </c>
      <c r="D1301" s="2">
        <f t="shared" si="116"/>
        <v>2.3642102079554546</v>
      </c>
      <c r="E1301" s="2">
        <f t="shared" si="115"/>
        <v>7.844673189572049E-3</v>
      </c>
      <c r="F1301" s="2">
        <f t="shared" si="119"/>
        <v>1.9744023560031541E-2</v>
      </c>
      <c r="G1301" s="2">
        <f t="shared" si="117"/>
        <v>-1.1899350370459492E-2</v>
      </c>
      <c r="H1301" s="2" t="str">
        <f t="shared" si="118"/>
        <v>Hold</v>
      </c>
    </row>
    <row r="1302" spans="1:8" ht="13.5" x14ac:dyDescent="0.25">
      <c r="A1302" s="3">
        <f>TITRES_STAT!B1305</f>
        <v>44208</v>
      </c>
      <c r="B1302" s="6">
        <f>TITRES_STAT!D1305</f>
        <v>2.36</v>
      </c>
      <c r="C1302" s="2">
        <f t="shared" si="120"/>
        <v>2.3702002840457919</v>
      </c>
      <c r="D1302" s="2">
        <f t="shared" si="116"/>
        <v>2.3638983406994951</v>
      </c>
      <c r="E1302" s="2">
        <f t="shared" si="115"/>
        <v>6.3019433462967456E-3</v>
      </c>
      <c r="F1302" s="2">
        <f t="shared" si="119"/>
        <v>1.7055607517284584E-2</v>
      </c>
      <c r="G1302" s="2">
        <f t="shared" si="117"/>
        <v>-1.0753664170987838E-2</v>
      </c>
      <c r="H1302" s="2" t="str">
        <f t="shared" si="118"/>
        <v>Hold</v>
      </c>
    </row>
    <row r="1303" spans="1:8" ht="13.5" x14ac:dyDescent="0.25">
      <c r="A1303" s="3">
        <f>TITRES_STAT!B1306</f>
        <v>44209</v>
      </c>
      <c r="B1303" s="6">
        <f>TITRES_STAT!D1306</f>
        <v>2.2599999999999998</v>
      </c>
      <c r="C1303" s="2">
        <f t="shared" si="120"/>
        <v>2.3686310095772081</v>
      </c>
      <c r="D1303" s="2">
        <f t="shared" si="116"/>
        <v>2.356202167314347</v>
      </c>
      <c r="E1303" s="2">
        <f t="shared" si="115"/>
        <v>1.2428842262861117E-2</v>
      </c>
      <c r="F1303" s="2">
        <f t="shared" si="119"/>
        <v>1.6130254466399891E-2</v>
      </c>
      <c r="G1303" s="2">
        <f t="shared" si="117"/>
        <v>-3.7014122035387738E-3</v>
      </c>
      <c r="H1303" s="2" t="str">
        <f t="shared" si="118"/>
        <v>Hold</v>
      </c>
    </row>
    <row r="1304" spans="1:8" ht="13.5" x14ac:dyDescent="0.25">
      <c r="A1304" s="3">
        <f>TITRES_STAT!B1307</f>
        <v>44211</v>
      </c>
      <c r="B1304" s="6">
        <f>TITRES_STAT!D1307</f>
        <v>2.2599999999999998</v>
      </c>
      <c r="C1304" s="2">
        <f t="shared" si="120"/>
        <v>2.3673031619499456</v>
      </c>
      <c r="D1304" s="2">
        <f t="shared" si="116"/>
        <v>2.3490760808466176</v>
      </c>
      <c r="E1304" s="2">
        <f t="shared" si="115"/>
        <v>1.8227081103328047E-2</v>
      </c>
      <c r="F1304" s="2">
        <f t="shared" si="119"/>
        <v>1.6549619793785525E-2</v>
      </c>
      <c r="G1304" s="2">
        <f t="shared" si="117"/>
        <v>1.6774613095425217E-3</v>
      </c>
      <c r="H1304" s="2" t="str">
        <f t="shared" si="118"/>
        <v>Sell</v>
      </c>
    </row>
    <row r="1305" spans="1:8" ht="13.5" x14ac:dyDescent="0.25">
      <c r="A1305" s="3">
        <f>TITRES_STAT!B1308</f>
        <v>44214</v>
      </c>
      <c r="B1305" s="6">
        <f>TITRES_STAT!D1308</f>
        <v>2.17</v>
      </c>
      <c r="C1305" s="2">
        <f t="shared" si="120"/>
        <v>2.366179598573031</v>
      </c>
      <c r="D1305" s="2">
        <f t="shared" si="116"/>
        <v>2.3358111859690904</v>
      </c>
      <c r="E1305" s="2">
        <f t="shared" si="115"/>
        <v>3.036841260394052E-2</v>
      </c>
      <c r="F1305" s="2">
        <f t="shared" si="119"/>
        <v>1.9313378355816525E-2</v>
      </c>
      <c r="G1305" s="2">
        <f t="shared" si="117"/>
        <v>1.1055034248123995E-2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6">
        <f>TITRES_STAT!D1309</f>
        <v>2.17</v>
      </c>
      <c r="C1306" s="2">
        <f t="shared" si="120"/>
        <v>2.3652288911002568</v>
      </c>
      <c r="D1306" s="2">
        <f t="shared" si="116"/>
        <v>2.3235288758973063</v>
      </c>
      <c r="E1306" s="2">
        <f t="shared" si="115"/>
        <v>4.1700015202950524E-2</v>
      </c>
      <c r="F1306" s="2">
        <f t="shared" si="119"/>
        <v>2.3790705725243326E-2</v>
      </c>
      <c r="G1306" s="2">
        <f t="shared" si="117"/>
        <v>1.7909309477707198E-2</v>
      </c>
      <c r="H1306" s="2" t="str">
        <f t="shared" si="118"/>
        <v>Sell</v>
      </c>
    </row>
    <row r="1307" spans="1:8" ht="13.5" x14ac:dyDescent="0.25">
      <c r="A1307" s="3">
        <f>TITRES_STAT!B1310</f>
        <v>44216</v>
      </c>
      <c r="B1307" s="6">
        <f>TITRES_STAT!D1310</f>
        <v>2.17</v>
      </c>
      <c r="C1307" s="2">
        <f t="shared" si="120"/>
        <v>2.3644244463156019</v>
      </c>
      <c r="D1307" s="2">
        <f t="shared" si="116"/>
        <v>2.3121563665715801</v>
      </c>
      <c r="E1307" s="2">
        <f t="shared" si="115"/>
        <v>5.2268079744021811E-2</v>
      </c>
      <c r="F1307" s="2">
        <f t="shared" si="119"/>
        <v>2.9486180528999026E-2</v>
      </c>
      <c r="G1307" s="2">
        <f t="shared" si="117"/>
        <v>2.2781899215022786E-2</v>
      </c>
      <c r="H1307" s="2" t="str">
        <f t="shared" si="118"/>
        <v>Sell</v>
      </c>
    </row>
    <row r="1308" spans="1:8" ht="13.5" x14ac:dyDescent="0.25">
      <c r="A1308" s="3">
        <f>TITRES_STAT!B1311</f>
        <v>44217</v>
      </c>
      <c r="B1308" s="6">
        <f>TITRES_STAT!D1311</f>
        <v>2.29</v>
      </c>
      <c r="C1308" s="2">
        <f t="shared" si="120"/>
        <v>2.3637437622670481</v>
      </c>
      <c r="D1308" s="2">
        <f t="shared" si="116"/>
        <v>2.3105151542329447</v>
      </c>
      <c r="E1308" s="2">
        <f t="shared" ref="E1308:E1371" si="121">C1308-D1308</f>
        <v>5.3228608034103342E-2</v>
      </c>
      <c r="F1308" s="2">
        <f t="shared" si="119"/>
        <v>3.4234666030019893E-2</v>
      </c>
      <c r="G1308" s="2">
        <f t="shared" si="117"/>
        <v>1.8993942004083449E-2</v>
      </c>
      <c r="H1308" s="2" t="str">
        <f t="shared" si="118"/>
        <v>Sell</v>
      </c>
    </row>
    <row r="1309" spans="1:8" ht="13.5" x14ac:dyDescent="0.25">
      <c r="A1309" s="3">
        <f>TITRES_STAT!B1312</f>
        <v>44218</v>
      </c>
      <c r="B1309" s="6">
        <f>TITRES_STAT!D1312</f>
        <v>2.35</v>
      </c>
      <c r="C1309" s="2">
        <f t="shared" si="120"/>
        <v>2.3631677988413484</v>
      </c>
      <c r="D1309" s="2">
        <f t="shared" ref="D1309:D1372" si="122">$D$4*B1309+(1-$D$4)*D1308</f>
        <v>2.3134399576230971</v>
      </c>
      <c r="E1309" s="2">
        <f t="shared" si="121"/>
        <v>4.9727841218251356E-2</v>
      </c>
      <c r="F1309" s="2">
        <f t="shared" si="119"/>
        <v>3.7333301067666191E-2</v>
      </c>
      <c r="G1309" s="2">
        <f t="shared" si="117"/>
        <v>1.2394540150585165E-2</v>
      </c>
      <c r="H1309" s="2" t="str">
        <f t="shared" si="118"/>
        <v>Sell</v>
      </c>
    </row>
    <row r="1310" spans="1:8" ht="13.5" x14ac:dyDescent="0.25">
      <c r="A1310" s="3">
        <f>TITRES_STAT!B1313</f>
        <v>44221</v>
      </c>
      <c r="B1310" s="6">
        <f>TITRES_STAT!D1313</f>
        <v>2.35</v>
      </c>
      <c r="C1310" s="2">
        <f t="shared" si="120"/>
        <v>2.3626804451734484</v>
      </c>
      <c r="D1310" s="2">
        <f t="shared" si="122"/>
        <v>2.3161481089102751</v>
      </c>
      <c r="E1310" s="2">
        <f t="shared" si="121"/>
        <v>4.6532336263173324E-2</v>
      </c>
      <c r="F1310" s="2">
        <f t="shared" si="119"/>
        <v>3.9173108106767621E-2</v>
      </c>
      <c r="G1310" s="2">
        <f t="shared" si="117"/>
        <v>7.3592281564057033E-3</v>
      </c>
      <c r="H1310" s="2" t="str">
        <f t="shared" si="118"/>
        <v>Sell</v>
      </c>
    </row>
    <row r="1311" spans="1:8" ht="13.5" x14ac:dyDescent="0.25">
      <c r="A1311" s="3">
        <f>TITRES_STAT!B1314</f>
        <v>44222</v>
      </c>
      <c r="B1311" s="6">
        <f>TITRES_STAT!D1314</f>
        <v>2.25</v>
      </c>
      <c r="C1311" s="2">
        <f t="shared" si="120"/>
        <v>2.3622680689929179</v>
      </c>
      <c r="D1311" s="2">
        <f t="shared" si="122"/>
        <v>2.3112482489909953</v>
      </c>
      <c r="E1311" s="2">
        <f t="shared" si="121"/>
        <v>5.1019820001922511E-2</v>
      </c>
      <c r="F1311" s="2">
        <f t="shared" si="119"/>
        <v>4.1542450485798597E-2</v>
      </c>
      <c r="G1311" s="2">
        <f t="shared" si="117"/>
        <v>9.4773695161239138E-3</v>
      </c>
      <c r="H1311" s="2" t="str">
        <f t="shared" si="118"/>
        <v>Sell</v>
      </c>
    </row>
    <row r="1312" spans="1:8" ht="13.5" x14ac:dyDescent="0.25">
      <c r="A1312" s="3">
        <f>TITRES_STAT!B1315</f>
        <v>44223</v>
      </c>
      <c r="B1312" s="6">
        <f>TITRES_STAT!D1315</f>
        <v>2.31</v>
      </c>
      <c r="C1312" s="2">
        <f t="shared" si="120"/>
        <v>2.3619191353016999</v>
      </c>
      <c r="D1312" s="2">
        <f t="shared" si="122"/>
        <v>2.3111557861027734</v>
      </c>
      <c r="E1312" s="2">
        <f t="shared" si="121"/>
        <v>5.0763349198926555E-2</v>
      </c>
      <c r="F1312" s="2">
        <f t="shared" si="119"/>
        <v>4.3386630228424192E-2</v>
      </c>
      <c r="G1312" s="2">
        <f t="shared" si="117"/>
        <v>7.3767189705023634E-3</v>
      </c>
      <c r="H1312" s="2" t="str">
        <f t="shared" si="118"/>
        <v>Sell</v>
      </c>
    </row>
    <row r="1313" spans="1:8" ht="13.5" x14ac:dyDescent="0.25">
      <c r="A1313" s="3">
        <f>TITRES_STAT!B1316</f>
        <v>44224</v>
      </c>
      <c r="B1313" s="6">
        <f>TITRES_STAT!D1316</f>
        <v>2.31</v>
      </c>
      <c r="C1313" s="2">
        <f t="shared" si="120"/>
        <v>2.3462392683322078</v>
      </c>
      <c r="D1313" s="2">
        <f t="shared" si="122"/>
        <v>2.311070172317383</v>
      </c>
      <c r="E1313" s="2">
        <f t="shared" si="121"/>
        <v>3.5169096014824763E-2</v>
      </c>
      <c r="F1313" s="2">
        <f t="shared" si="119"/>
        <v>4.1743123385704309E-2</v>
      </c>
      <c r="G1313" s="2">
        <f t="shared" si="117"/>
        <v>-6.5740273708795455E-3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6">
        <f>TITRES_STAT!D1317</f>
        <v>2.31</v>
      </c>
      <c r="C1314" s="2">
        <f t="shared" si="120"/>
        <v>2.332971688588791</v>
      </c>
      <c r="D1314" s="2">
        <f t="shared" si="122"/>
        <v>2.3109909002938731</v>
      </c>
      <c r="E1314" s="2">
        <f t="shared" si="121"/>
        <v>2.1980788294917897E-2</v>
      </c>
      <c r="F1314" s="2">
        <f t="shared" si="119"/>
        <v>3.7790656367547026E-2</v>
      </c>
      <c r="G1314" s="2">
        <f t="shared" si="117"/>
        <v>-1.580986807262913E-2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6">
        <f>TITRES_STAT!D1318</f>
        <v>2.31</v>
      </c>
      <c r="C1315" s="2">
        <f t="shared" si="120"/>
        <v>2.3078991211135924</v>
      </c>
      <c r="D1315" s="2">
        <f t="shared" si="122"/>
        <v>2.310917500272105</v>
      </c>
      <c r="E1315" s="2">
        <f t="shared" si="121"/>
        <v>-3.0183791585125519E-3</v>
      </c>
      <c r="F1315" s="2">
        <f t="shared" si="119"/>
        <v>2.9628849262335111E-2</v>
      </c>
      <c r="G1315" s="2">
        <f t="shared" si="117"/>
        <v>-3.2647228420847663E-2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6">
        <f>TITRES_STAT!D1319</f>
        <v>2.31</v>
      </c>
      <c r="C1316" s="2">
        <f t="shared" si="120"/>
        <v>2.2866838717115012</v>
      </c>
      <c r="D1316" s="2">
        <f t="shared" si="122"/>
        <v>2.3108495372889863</v>
      </c>
      <c r="E1316" s="2">
        <f t="shared" si="121"/>
        <v>-2.4165665577485118E-2</v>
      </c>
      <c r="F1316" s="2">
        <f t="shared" si="119"/>
        <v>1.8869946294371064E-2</v>
      </c>
      <c r="G1316" s="2">
        <f t="shared" ref="G1316:G1379" si="123">E1316-F1316</f>
        <v>-4.3035611871856186E-2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44230</v>
      </c>
      <c r="B1317" s="6">
        <f>TITRES_STAT!D1320</f>
        <v>2.31</v>
      </c>
      <c r="C1317" s="2">
        <f t="shared" si="120"/>
        <v>2.2687325068328086</v>
      </c>
      <c r="D1317" s="2">
        <f t="shared" si="122"/>
        <v>2.3107866086009134</v>
      </c>
      <c r="E1317" s="2">
        <f t="shared" si="121"/>
        <v>-4.2054101768104868E-2</v>
      </c>
      <c r="F1317" s="2">
        <f t="shared" ref="F1317:F1380" si="125">(E1317*(2/(10)))+((1-(2/10))*F1316)</f>
        <v>6.6851366818758782E-3</v>
      </c>
      <c r="G1317" s="2">
        <f t="shared" si="123"/>
        <v>-4.8739238449980744E-2</v>
      </c>
      <c r="H1317" s="2" t="str">
        <f t="shared" si="124"/>
        <v>Hold</v>
      </c>
    </row>
    <row r="1318" spans="1:8" ht="13.5" x14ac:dyDescent="0.25">
      <c r="A1318" s="3">
        <f>TITRES_STAT!B1321</f>
        <v>44231</v>
      </c>
      <c r="B1318" s="6">
        <f>TITRES_STAT!D1321</f>
        <v>2.31</v>
      </c>
      <c r="C1318" s="2">
        <f t="shared" si="120"/>
        <v>2.2720044288585304</v>
      </c>
      <c r="D1318" s="2">
        <f t="shared" si="122"/>
        <v>2.3107283412971422</v>
      </c>
      <c r="E1318" s="2">
        <f t="shared" si="121"/>
        <v>-3.8723912438611841E-2</v>
      </c>
      <c r="F1318" s="2">
        <f t="shared" si="125"/>
        <v>-2.3966731422216652E-3</v>
      </c>
      <c r="G1318" s="2">
        <f t="shared" si="123"/>
        <v>-3.6327239296390174E-2</v>
      </c>
      <c r="H1318" s="2" t="str">
        <f t="shared" si="124"/>
        <v>Hold</v>
      </c>
    </row>
    <row r="1319" spans="1:8" ht="13.5" x14ac:dyDescent="0.25">
      <c r="A1319" s="3">
        <f>TITRES_STAT!B1322</f>
        <v>44232</v>
      </c>
      <c r="B1319" s="6">
        <f>TITRES_STAT!D1322</f>
        <v>2.31</v>
      </c>
      <c r="C1319" s="2">
        <f t="shared" si="120"/>
        <v>2.2840037474956798</v>
      </c>
      <c r="D1319" s="2">
        <f t="shared" si="122"/>
        <v>2.3106743900899467</v>
      </c>
      <c r="E1319" s="2">
        <f t="shared" si="121"/>
        <v>-2.667064259426688E-2</v>
      </c>
      <c r="F1319" s="2">
        <f t="shared" si="125"/>
        <v>-7.2514670326307091E-3</v>
      </c>
      <c r="G1319" s="2">
        <f t="shared" si="123"/>
        <v>-1.9419175561636172E-2</v>
      </c>
      <c r="H1319" s="2" t="str">
        <f t="shared" si="124"/>
        <v>Hold</v>
      </c>
    </row>
    <row r="1320" spans="1:8" ht="13.5" x14ac:dyDescent="0.25">
      <c r="A1320" s="3">
        <f>TITRES_STAT!B1323</f>
        <v>44235</v>
      </c>
      <c r="B1320" s="6">
        <f>TITRES_STAT!D1323</f>
        <v>2.31</v>
      </c>
      <c r="C1320" s="2">
        <f t="shared" si="120"/>
        <v>2.2941570171117291</v>
      </c>
      <c r="D1320" s="2">
        <f t="shared" si="122"/>
        <v>2.3106244352684691</v>
      </c>
      <c r="E1320" s="2">
        <f t="shared" si="121"/>
        <v>-1.646741815673991E-2</v>
      </c>
      <c r="F1320" s="2">
        <f t="shared" si="125"/>
        <v>-9.0946572574525496E-3</v>
      </c>
      <c r="G1320" s="2">
        <f t="shared" si="123"/>
        <v>-7.3727608992873606E-3</v>
      </c>
      <c r="H1320" s="2" t="str">
        <f t="shared" si="124"/>
        <v>Hold</v>
      </c>
    </row>
    <row r="1321" spans="1:8" ht="13.5" x14ac:dyDescent="0.25">
      <c r="A1321" s="3">
        <f>TITRES_STAT!B1324</f>
        <v>44236</v>
      </c>
      <c r="B1321" s="6">
        <f>TITRES_STAT!D1324</f>
        <v>2.21</v>
      </c>
      <c r="C1321" s="2">
        <f t="shared" si="120"/>
        <v>2.287363629863771</v>
      </c>
      <c r="D1321" s="2">
        <f t="shared" si="122"/>
        <v>2.3031707733967308</v>
      </c>
      <c r="E1321" s="2">
        <f t="shared" si="121"/>
        <v>-1.5807143532959866E-2</v>
      </c>
      <c r="F1321" s="2">
        <f t="shared" si="125"/>
        <v>-1.0437154512554014E-2</v>
      </c>
      <c r="G1321" s="2">
        <f t="shared" si="123"/>
        <v>-5.3699890204058527E-3</v>
      </c>
      <c r="H1321" s="2" t="str">
        <f t="shared" si="124"/>
        <v>Hold</v>
      </c>
    </row>
    <row r="1322" spans="1:8" ht="13.5" x14ac:dyDescent="0.25">
      <c r="A1322" s="3">
        <f>TITRES_STAT!B1325</f>
        <v>44237</v>
      </c>
      <c r="B1322" s="6">
        <f>TITRES_STAT!D1325</f>
        <v>2.21</v>
      </c>
      <c r="C1322" s="2">
        <f t="shared" si="120"/>
        <v>2.2908461483462679</v>
      </c>
      <c r="D1322" s="2">
        <f t="shared" si="122"/>
        <v>2.2962692346266027</v>
      </c>
      <c r="E1322" s="2">
        <f t="shared" si="121"/>
        <v>-5.4230862803348323E-3</v>
      </c>
      <c r="F1322" s="2">
        <f t="shared" si="125"/>
        <v>-9.4343408661101778E-3</v>
      </c>
      <c r="G1322" s="2">
        <f t="shared" si="123"/>
        <v>4.0112545857753455E-3</v>
      </c>
      <c r="H1322" s="2" t="str">
        <f t="shared" si="124"/>
        <v>Sell</v>
      </c>
    </row>
    <row r="1323" spans="1:8" ht="13.5" x14ac:dyDescent="0.25">
      <c r="A1323" s="3">
        <f>TITRES_STAT!B1326</f>
        <v>44238</v>
      </c>
      <c r="B1323" s="6">
        <f>TITRES_STAT!D1326</f>
        <v>2.21</v>
      </c>
      <c r="C1323" s="2">
        <f t="shared" si="120"/>
        <v>2.2937928947545343</v>
      </c>
      <c r="D1323" s="2">
        <f t="shared" si="122"/>
        <v>2.2898789209505579</v>
      </c>
      <c r="E1323" s="2">
        <f t="shared" si="121"/>
        <v>3.9139738039764005E-3</v>
      </c>
      <c r="F1323" s="2">
        <f t="shared" si="125"/>
        <v>-6.7646779320928623E-3</v>
      </c>
      <c r="G1323" s="2">
        <f t="shared" si="123"/>
        <v>1.0678651736069262E-2</v>
      </c>
      <c r="H1323" s="2" t="str">
        <f t="shared" si="124"/>
        <v>Sell</v>
      </c>
    </row>
    <row r="1324" spans="1:8" ht="13.5" x14ac:dyDescent="0.25">
      <c r="A1324" s="3">
        <f>TITRES_STAT!B1327</f>
        <v>44239</v>
      </c>
      <c r="B1324" s="6">
        <f>TITRES_STAT!D1327</f>
        <v>2.21</v>
      </c>
      <c r="C1324" s="2">
        <f t="shared" si="120"/>
        <v>2.2962862955615293</v>
      </c>
      <c r="D1324" s="2">
        <f t="shared" si="122"/>
        <v>2.283961963843109</v>
      </c>
      <c r="E1324" s="2">
        <f t="shared" si="121"/>
        <v>1.2324331718420289E-2</v>
      </c>
      <c r="F1324" s="2">
        <f t="shared" si="125"/>
        <v>-2.9468760019902319E-3</v>
      </c>
      <c r="G1324" s="2">
        <f t="shared" si="123"/>
        <v>1.5271207720410521E-2</v>
      </c>
      <c r="H1324" s="2" t="str">
        <f t="shared" si="124"/>
        <v>Sell</v>
      </c>
    </row>
    <row r="1325" spans="1:8" ht="13.5" x14ac:dyDescent="0.25">
      <c r="A1325" s="3">
        <f>TITRES_STAT!B1328</f>
        <v>44242</v>
      </c>
      <c r="B1325" s="6">
        <f>TITRES_STAT!D1328</f>
        <v>2.12</v>
      </c>
      <c r="C1325" s="2">
        <f t="shared" si="120"/>
        <v>2.298396096244371</v>
      </c>
      <c r="D1325" s="2">
        <f t="shared" si="122"/>
        <v>2.2718166331880636</v>
      </c>
      <c r="E1325" s="2">
        <f t="shared" si="121"/>
        <v>2.6579463056307429E-2</v>
      </c>
      <c r="F1325" s="2">
        <f t="shared" si="125"/>
        <v>2.9583918096693002E-3</v>
      </c>
      <c r="G1325" s="2">
        <f t="shared" si="123"/>
        <v>2.3621071246638127E-2</v>
      </c>
      <c r="H1325" s="2" t="str">
        <f t="shared" si="124"/>
        <v>Sell</v>
      </c>
    </row>
    <row r="1326" spans="1:8" ht="13.5" x14ac:dyDescent="0.25">
      <c r="A1326" s="3">
        <f>TITRES_STAT!B1329</f>
        <v>44243</v>
      </c>
      <c r="B1326" s="6">
        <f>TITRES_STAT!D1329</f>
        <v>2.12</v>
      </c>
      <c r="C1326" s="2">
        <f t="shared" si="120"/>
        <v>2.3001813122067754</v>
      </c>
      <c r="D1326" s="2">
        <f t="shared" si="122"/>
        <v>2.2605709566556142</v>
      </c>
      <c r="E1326" s="2">
        <f t="shared" si="121"/>
        <v>3.9610355551161103E-2</v>
      </c>
      <c r="F1326" s="2">
        <f t="shared" si="125"/>
        <v>1.028878455796766E-2</v>
      </c>
      <c r="G1326" s="2">
        <f t="shared" si="123"/>
        <v>2.9321570993193442E-2</v>
      </c>
      <c r="H1326" s="2" t="str">
        <f t="shared" si="124"/>
        <v>Sell</v>
      </c>
    </row>
    <row r="1327" spans="1:8" ht="13.5" x14ac:dyDescent="0.25">
      <c r="A1327" s="3">
        <f>TITRES_STAT!B1330</f>
        <v>44244</v>
      </c>
      <c r="B1327" s="6">
        <f>TITRES_STAT!D1330</f>
        <v>2.12</v>
      </c>
      <c r="C1327" s="2">
        <f t="shared" si="120"/>
        <v>2.3016918795595789</v>
      </c>
      <c r="D1327" s="2">
        <f t="shared" si="122"/>
        <v>2.2501582931996427</v>
      </c>
      <c r="E1327" s="2">
        <f t="shared" si="121"/>
        <v>5.1533586359936212E-2</v>
      </c>
      <c r="F1327" s="2">
        <f t="shared" si="125"/>
        <v>1.8537744918361371E-2</v>
      </c>
      <c r="G1327" s="2">
        <f t="shared" si="123"/>
        <v>3.2995841441574844E-2</v>
      </c>
      <c r="H1327" s="2" t="str">
        <f t="shared" si="124"/>
        <v>Sell</v>
      </c>
    </row>
    <row r="1328" spans="1:8" ht="13.5" x14ac:dyDescent="0.25">
      <c r="A1328" s="3">
        <f>TITRES_STAT!B1331</f>
        <v>44245</v>
      </c>
      <c r="B1328" s="6">
        <f>TITRES_STAT!D1331</f>
        <v>2.1800000000000002</v>
      </c>
      <c r="C1328" s="2">
        <f t="shared" si="120"/>
        <v>2.302970051935028</v>
      </c>
      <c r="D1328" s="2">
        <f t="shared" si="122"/>
        <v>2.2449613825922619</v>
      </c>
      <c r="E1328" s="2">
        <f t="shared" si="121"/>
        <v>5.8008669342766161E-2</v>
      </c>
      <c r="F1328" s="2">
        <f t="shared" si="125"/>
        <v>2.643192980324233E-2</v>
      </c>
      <c r="G1328" s="2">
        <f t="shared" si="123"/>
        <v>3.1576739539523835E-2</v>
      </c>
      <c r="H1328" s="2" t="str">
        <f t="shared" si="124"/>
        <v>Sell</v>
      </c>
    </row>
    <row r="1329" spans="1:8" ht="13.5" x14ac:dyDescent="0.25">
      <c r="A1329" s="3">
        <f>TITRES_STAT!B1332</f>
        <v>44246</v>
      </c>
      <c r="B1329" s="6">
        <f>TITRES_STAT!D1332</f>
        <v>2.1800000000000002</v>
      </c>
      <c r="C1329" s="2">
        <f t="shared" si="120"/>
        <v>2.3040515824065624</v>
      </c>
      <c r="D1329" s="2">
        <f t="shared" si="122"/>
        <v>2.2401494283261685</v>
      </c>
      <c r="E1329" s="2">
        <f t="shared" si="121"/>
        <v>6.3902154080393903E-2</v>
      </c>
      <c r="F1329" s="2">
        <f t="shared" si="125"/>
        <v>3.3925974658672649E-2</v>
      </c>
      <c r="G1329" s="2">
        <f t="shared" si="123"/>
        <v>2.9976179421721254E-2</v>
      </c>
      <c r="H1329" s="2" t="str">
        <f t="shared" si="124"/>
        <v>Sell</v>
      </c>
    </row>
    <row r="1330" spans="1:8" ht="13.5" x14ac:dyDescent="0.25">
      <c r="A1330" s="3">
        <f>TITRES_STAT!B1333</f>
        <v>44249</v>
      </c>
      <c r="B1330" s="6">
        <f>TITRES_STAT!D1333</f>
        <v>2.1800000000000002</v>
      </c>
      <c r="C1330" s="2">
        <f t="shared" si="120"/>
        <v>2.3049667235747835</v>
      </c>
      <c r="D1330" s="2">
        <f t="shared" si="122"/>
        <v>2.2356939151168227</v>
      </c>
      <c r="E1330" s="2">
        <f t="shared" si="121"/>
        <v>6.9272808457960799E-2</v>
      </c>
      <c r="F1330" s="2">
        <f t="shared" si="125"/>
        <v>4.0995341418530284E-2</v>
      </c>
      <c r="G1330" s="2">
        <f t="shared" si="123"/>
        <v>2.8277467039430515E-2</v>
      </c>
      <c r="H1330" s="2" t="str">
        <f t="shared" si="124"/>
        <v>Sell</v>
      </c>
    </row>
    <row r="1331" spans="1:8" ht="13.5" x14ac:dyDescent="0.25">
      <c r="A1331" s="3">
        <f>TITRES_STAT!B1334</f>
        <v>44250</v>
      </c>
      <c r="B1331" s="6">
        <f>TITRES_STAT!D1334</f>
        <v>2.1800000000000002</v>
      </c>
      <c r="C1331" s="2">
        <f t="shared" si="120"/>
        <v>2.2903564584094322</v>
      </c>
      <c r="D1331" s="2">
        <f t="shared" si="122"/>
        <v>2.231568439922984</v>
      </c>
      <c r="E1331" s="2">
        <f t="shared" si="121"/>
        <v>5.8788018486448212E-2</v>
      </c>
      <c r="F1331" s="2">
        <f t="shared" si="125"/>
        <v>4.455387683211387E-2</v>
      </c>
      <c r="G1331" s="2">
        <f t="shared" si="123"/>
        <v>1.4234141654334342E-2</v>
      </c>
      <c r="H1331" s="2" t="str">
        <f t="shared" si="124"/>
        <v>Sell</v>
      </c>
    </row>
    <row r="1332" spans="1:8" ht="13.5" x14ac:dyDescent="0.25">
      <c r="A1332" s="3">
        <f>TITRES_STAT!B1335</f>
        <v>44251</v>
      </c>
      <c r="B1332" s="6">
        <f>TITRES_STAT!D1335</f>
        <v>2.1800000000000002</v>
      </c>
      <c r="C1332" s="2">
        <f t="shared" si="120"/>
        <v>2.2779939263464426</v>
      </c>
      <c r="D1332" s="2">
        <f t="shared" si="122"/>
        <v>2.2277485554842444</v>
      </c>
      <c r="E1332" s="2">
        <f t="shared" si="121"/>
        <v>5.0245370862198158E-2</v>
      </c>
      <c r="F1332" s="2">
        <f t="shared" si="125"/>
        <v>4.569217563813073E-2</v>
      </c>
      <c r="G1332" s="2">
        <f t="shared" si="123"/>
        <v>4.5531952240674273E-3</v>
      </c>
      <c r="H1332" s="2" t="str">
        <f t="shared" si="124"/>
        <v>Sell</v>
      </c>
    </row>
    <row r="1333" spans="1:8" ht="13.5" x14ac:dyDescent="0.25">
      <c r="A1333" s="3">
        <f>TITRES_STAT!B1336</f>
        <v>44252</v>
      </c>
      <c r="B1333" s="6">
        <f>TITRES_STAT!D1336</f>
        <v>2.1800000000000002</v>
      </c>
      <c r="C1333" s="2">
        <f t="shared" si="120"/>
        <v>2.2675333222931435</v>
      </c>
      <c r="D1333" s="2">
        <f t="shared" si="122"/>
        <v>2.2242116254483744</v>
      </c>
      <c r="E1333" s="2">
        <f t="shared" si="121"/>
        <v>4.3321696844769164E-2</v>
      </c>
      <c r="F1333" s="2">
        <f t="shared" si="125"/>
        <v>4.5218079879458417E-2</v>
      </c>
      <c r="G1333" s="2">
        <f t="shared" si="123"/>
        <v>-1.896383034689253E-3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6">
        <f>TITRES_STAT!D1337</f>
        <v>2.1800000000000002</v>
      </c>
      <c r="C1334" s="2">
        <f t="shared" si="120"/>
        <v>2.2586820419403524</v>
      </c>
      <c r="D1334" s="2">
        <f t="shared" si="122"/>
        <v>2.2209366902299763</v>
      </c>
      <c r="E1334" s="2">
        <f t="shared" si="121"/>
        <v>3.7745351710376074E-2</v>
      </c>
      <c r="F1334" s="2">
        <f t="shared" si="125"/>
        <v>4.3723534245641946E-2</v>
      </c>
      <c r="G1334" s="2">
        <f t="shared" si="123"/>
        <v>-5.9781825352658718E-3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6">
        <f>TITRES_STAT!D1338</f>
        <v>2.1800000000000002</v>
      </c>
      <c r="C1335" s="2">
        <f t="shared" si="120"/>
        <v>2.237346343180298</v>
      </c>
      <c r="D1335" s="2">
        <f t="shared" si="122"/>
        <v>2.2179043428055336</v>
      </c>
      <c r="E1335" s="2">
        <f t="shared" si="121"/>
        <v>1.9442000374764401E-2</v>
      </c>
      <c r="F1335" s="2">
        <f t="shared" si="125"/>
        <v>3.8867227471466433E-2</v>
      </c>
      <c r="G1335" s="2">
        <f t="shared" si="123"/>
        <v>-1.9425227096702032E-2</v>
      </c>
      <c r="H1335" s="2" t="str">
        <f t="shared" si="124"/>
        <v>Hold</v>
      </c>
    </row>
    <row r="1336" spans="1:8" ht="13.5" x14ac:dyDescent="0.25">
      <c r="A1336" s="3">
        <f>TITRES_STAT!B1339</f>
        <v>44257</v>
      </c>
      <c r="B1336" s="6">
        <f>TITRES_STAT!D1339</f>
        <v>2.2999999999999998</v>
      </c>
      <c r="C1336" s="2">
        <f t="shared" si="120"/>
        <v>2.2192930596140981</v>
      </c>
      <c r="D1336" s="2">
        <f t="shared" si="122"/>
        <v>2.2239855025977167</v>
      </c>
      <c r="E1336" s="2">
        <f t="shared" si="121"/>
        <v>-4.6924429836185944E-3</v>
      </c>
      <c r="F1336" s="2">
        <f t="shared" si="125"/>
        <v>3.0155293380449429E-2</v>
      </c>
      <c r="G1336" s="2">
        <f t="shared" si="123"/>
        <v>-3.4847736364068023E-2</v>
      </c>
      <c r="H1336" s="2" t="str">
        <f t="shared" si="124"/>
        <v>Hold</v>
      </c>
    </row>
    <row r="1337" spans="1:8" ht="13.5" x14ac:dyDescent="0.25">
      <c r="A1337" s="3">
        <f>TITRES_STAT!B1340</f>
        <v>44258</v>
      </c>
      <c r="B1337" s="6">
        <f>TITRES_STAT!D1340</f>
        <v>2.2999999999999998</v>
      </c>
      <c r="C1337" s="2">
        <f t="shared" si="120"/>
        <v>2.2040172042888519</v>
      </c>
      <c r="D1337" s="2">
        <f t="shared" si="122"/>
        <v>2.229616206108997</v>
      </c>
      <c r="E1337" s="2">
        <f t="shared" si="121"/>
        <v>-2.5599001820145073E-2</v>
      </c>
      <c r="F1337" s="2">
        <f t="shared" si="125"/>
        <v>1.9004434340330528E-2</v>
      </c>
      <c r="G1337" s="2">
        <f t="shared" si="123"/>
        <v>-4.4603436160475601E-2</v>
      </c>
      <c r="H1337" s="2" t="str">
        <f t="shared" si="124"/>
        <v>Hold</v>
      </c>
    </row>
    <row r="1338" spans="1:8" ht="13.5" x14ac:dyDescent="0.25">
      <c r="A1338" s="3">
        <f>TITRES_STAT!B1341</f>
        <v>44259</v>
      </c>
      <c r="B1338" s="6">
        <f>TITRES_STAT!D1341</f>
        <v>2.2000000000000002</v>
      </c>
      <c r="C1338" s="2">
        <f t="shared" si="120"/>
        <v>2.2003222497828747</v>
      </c>
      <c r="D1338" s="2">
        <f t="shared" si="122"/>
        <v>2.227422413063886</v>
      </c>
      <c r="E1338" s="2">
        <f t="shared" si="121"/>
        <v>-2.710016328101128E-2</v>
      </c>
      <c r="F1338" s="2">
        <f t="shared" si="125"/>
        <v>9.7835148160621659E-3</v>
      </c>
      <c r="G1338" s="2">
        <f t="shared" si="123"/>
        <v>-3.688367809707345E-2</v>
      </c>
      <c r="H1338" s="2" t="str">
        <f t="shared" si="124"/>
        <v>Hold</v>
      </c>
    </row>
    <row r="1339" spans="1:8" ht="13.5" x14ac:dyDescent="0.25">
      <c r="A1339" s="3">
        <f>TITRES_STAT!B1342</f>
        <v>44260</v>
      </c>
      <c r="B1339" s="6">
        <f>TITRES_STAT!D1342</f>
        <v>2.29</v>
      </c>
      <c r="C1339" s="2">
        <f t="shared" si="120"/>
        <v>2.1971957498162786</v>
      </c>
      <c r="D1339" s="2">
        <f t="shared" si="122"/>
        <v>2.2320577898739686</v>
      </c>
      <c r="E1339" s="2">
        <f t="shared" si="121"/>
        <v>-3.4862040057690002E-2</v>
      </c>
      <c r="F1339" s="2">
        <f t="shared" si="125"/>
        <v>8.5440384131173219E-4</v>
      </c>
      <c r="G1339" s="2">
        <f t="shared" si="123"/>
        <v>-3.5716443899001735E-2</v>
      </c>
      <c r="H1339" s="2" t="str">
        <f t="shared" si="124"/>
        <v>Hold</v>
      </c>
    </row>
    <row r="1340" spans="1:8" ht="13.5" x14ac:dyDescent="0.25">
      <c r="A1340" s="3">
        <f>TITRES_STAT!B1343</f>
        <v>44263</v>
      </c>
      <c r="B1340" s="6">
        <f>TITRES_STAT!D1343</f>
        <v>2.29</v>
      </c>
      <c r="C1340" s="2">
        <f t="shared" si="120"/>
        <v>2.1945502498445437</v>
      </c>
      <c r="D1340" s="2">
        <f t="shared" si="122"/>
        <v>2.2363498054388602</v>
      </c>
      <c r="E1340" s="2">
        <f t="shared" si="121"/>
        <v>-4.1799555594316473E-2</v>
      </c>
      <c r="F1340" s="2">
        <f t="shared" si="125"/>
        <v>-7.6763880458139092E-3</v>
      </c>
      <c r="G1340" s="2">
        <f t="shared" si="123"/>
        <v>-3.4123167548502566E-2</v>
      </c>
      <c r="H1340" s="2" t="str">
        <f t="shared" si="124"/>
        <v>Hold</v>
      </c>
    </row>
    <row r="1341" spans="1:8" ht="13.5" x14ac:dyDescent="0.25">
      <c r="A1341" s="3">
        <f>TITRES_STAT!B1344</f>
        <v>44264</v>
      </c>
      <c r="B1341" s="6">
        <f>TITRES_STAT!D1344</f>
        <v>2.29</v>
      </c>
      <c r="C1341" s="2">
        <f t="shared" si="120"/>
        <v>2.1923117498684603</v>
      </c>
      <c r="D1341" s="2">
        <f t="shared" si="122"/>
        <v>2.2403238939248706</v>
      </c>
      <c r="E1341" s="2">
        <f t="shared" si="121"/>
        <v>-4.80121440564103E-2</v>
      </c>
      <c r="F1341" s="2">
        <f t="shared" si="125"/>
        <v>-1.5743539247933189E-2</v>
      </c>
      <c r="G1341" s="2">
        <f t="shared" si="123"/>
        <v>-3.2268604808477111E-2</v>
      </c>
      <c r="H1341" s="2" t="str">
        <f t="shared" si="124"/>
        <v>Hold</v>
      </c>
    </row>
    <row r="1342" spans="1:8" ht="13.5" x14ac:dyDescent="0.25">
      <c r="A1342" s="3">
        <f>TITRES_STAT!B1345</f>
        <v>44265</v>
      </c>
      <c r="B1342" s="6">
        <f>TITRES_STAT!D1345</f>
        <v>2.25</v>
      </c>
      <c r="C1342" s="2">
        <f t="shared" si="120"/>
        <v>2.1904176345040818</v>
      </c>
      <c r="D1342" s="2">
        <f t="shared" si="122"/>
        <v>2.241040642523028</v>
      </c>
      <c r="E1342" s="2">
        <f t="shared" si="121"/>
        <v>-5.0623008018946258E-2</v>
      </c>
      <c r="F1342" s="2">
        <f t="shared" si="125"/>
        <v>-2.2719433002135803E-2</v>
      </c>
      <c r="G1342" s="2">
        <f t="shared" si="123"/>
        <v>-2.7903575016810456E-2</v>
      </c>
      <c r="H1342" s="2" t="str">
        <f t="shared" si="124"/>
        <v>Hold</v>
      </c>
    </row>
    <row r="1343" spans="1:8" ht="13.5" x14ac:dyDescent="0.25">
      <c r="A1343" s="3">
        <f>TITRES_STAT!B1346</f>
        <v>44266</v>
      </c>
      <c r="B1343" s="6">
        <f>TITRES_STAT!D1346</f>
        <v>2.31</v>
      </c>
      <c r="C1343" s="2">
        <f t="shared" si="120"/>
        <v>2.1888149215034538</v>
      </c>
      <c r="D1343" s="2">
        <f t="shared" si="122"/>
        <v>2.2461487430768781</v>
      </c>
      <c r="E1343" s="2">
        <f t="shared" si="121"/>
        <v>-5.733382157342426E-2</v>
      </c>
      <c r="F1343" s="2">
        <f t="shared" si="125"/>
        <v>-2.9642310716393495E-2</v>
      </c>
      <c r="G1343" s="2">
        <f t="shared" si="123"/>
        <v>-2.7691510857030765E-2</v>
      </c>
      <c r="H1343" s="2" t="str">
        <f t="shared" si="124"/>
        <v>Hold</v>
      </c>
    </row>
    <row r="1344" spans="1:8" ht="13.5" x14ac:dyDescent="0.25">
      <c r="A1344" s="3">
        <f>TITRES_STAT!B1347</f>
        <v>44267</v>
      </c>
      <c r="B1344" s="6">
        <f>TITRES_STAT!D1347</f>
        <v>2.25</v>
      </c>
      <c r="C1344" s="2">
        <f t="shared" si="120"/>
        <v>2.1874587797336917</v>
      </c>
      <c r="D1344" s="2">
        <f t="shared" si="122"/>
        <v>2.2464340213674796</v>
      </c>
      <c r="E1344" s="2">
        <f t="shared" si="121"/>
        <v>-5.8975241633787867E-2</v>
      </c>
      <c r="F1344" s="2">
        <f t="shared" si="125"/>
        <v>-3.5508896899872369E-2</v>
      </c>
      <c r="G1344" s="2">
        <f t="shared" si="123"/>
        <v>-2.3466344733915498E-2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6">
        <f>TITRES_STAT!D1348</f>
        <v>2.25</v>
      </c>
      <c r="C1345" s="2">
        <f t="shared" si="120"/>
        <v>2.1863112751592779</v>
      </c>
      <c r="D1345" s="2">
        <f t="shared" si="122"/>
        <v>2.2466981679328515</v>
      </c>
      <c r="E1345" s="2">
        <f t="shared" si="121"/>
        <v>-6.0386892773573564E-2</v>
      </c>
      <c r="F1345" s="2">
        <f t="shared" si="125"/>
        <v>-4.048449607461261E-2</v>
      </c>
      <c r="G1345" s="2">
        <f t="shared" si="123"/>
        <v>-1.9902396698960954E-2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6">
        <f>TITRES_STAT!D1349</f>
        <v>2.25</v>
      </c>
      <c r="C1346" s="2">
        <f t="shared" si="120"/>
        <v>2.2038018482116968</v>
      </c>
      <c r="D1346" s="2">
        <f t="shared" si="122"/>
        <v>2.2469427480859734</v>
      </c>
      <c r="E1346" s="2">
        <f t="shared" si="121"/>
        <v>-4.3140899874276606E-2</v>
      </c>
      <c r="F1346" s="2">
        <f t="shared" si="125"/>
        <v>-4.1015776834545409E-2</v>
      </c>
      <c r="G1346" s="2">
        <f t="shared" si="123"/>
        <v>-2.1251230397311971E-3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6">
        <f>TITRES_STAT!D1350</f>
        <v>2.35</v>
      </c>
      <c r="C1347" s="2">
        <f t="shared" si="120"/>
        <v>2.2186015638714358</v>
      </c>
      <c r="D1347" s="2">
        <f t="shared" si="122"/>
        <v>2.2545766185981235</v>
      </c>
      <c r="E1347" s="2">
        <f t="shared" si="121"/>
        <v>-3.5975054726687716E-2</v>
      </c>
      <c r="F1347" s="2">
        <f t="shared" si="125"/>
        <v>-4.0007632412973872E-2</v>
      </c>
      <c r="G1347" s="2">
        <f t="shared" si="123"/>
        <v>4.0325776862861554E-3</v>
      </c>
      <c r="H1347" s="2" t="str">
        <f t="shared" si="124"/>
        <v>Sell</v>
      </c>
    </row>
    <row r="1348" spans="1:8" ht="13.5" x14ac:dyDescent="0.25">
      <c r="A1348" s="3">
        <f>TITRES_STAT!B1351</f>
        <v>44273</v>
      </c>
      <c r="B1348" s="6">
        <f>TITRES_STAT!D1351</f>
        <v>2.36</v>
      </c>
      <c r="C1348" s="2">
        <f t="shared" si="120"/>
        <v>2.2157397848142919</v>
      </c>
      <c r="D1348" s="2">
        <f t="shared" si="122"/>
        <v>2.2623857579612254</v>
      </c>
      <c r="E1348" s="2">
        <f t="shared" si="121"/>
        <v>-4.6645973146933528E-2</v>
      </c>
      <c r="F1348" s="2">
        <f t="shared" si="125"/>
        <v>-4.1335300559765809E-2</v>
      </c>
      <c r="G1348" s="2">
        <f t="shared" si="123"/>
        <v>-5.3106725871677196E-3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6">
        <f>TITRES_STAT!D1352</f>
        <v>2.44</v>
      </c>
      <c r="C1349" s="2">
        <f t="shared" si="120"/>
        <v>2.2271644333044009</v>
      </c>
      <c r="D1349" s="2">
        <f t="shared" si="122"/>
        <v>2.2755423684826162</v>
      </c>
      <c r="E1349" s="2">
        <f t="shared" si="121"/>
        <v>-4.8377935178215203E-2</v>
      </c>
      <c r="F1349" s="2">
        <f t="shared" si="125"/>
        <v>-4.274382748345569E-2</v>
      </c>
      <c r="G1349" s="2">
        <f t="shared" si="123"/>
        <v>-5.6341076947595131E-3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6">
        <f>TITRES_STAT!D1353</f>
        <v>2.5099999999999998</v>
      </c>
      <c r="C1350" s="2">
        <f t="shared" si="120"/>
        <v>2.2368314435652623</v>
      </c>
      <c r="D1350" s="2">
        <f t="shared" si="122"/>
        <v>2.2929096004468668</v>
      </c>
      <c r="E1350" s="2">
        <f t="shared" si="121"/>
        <v>-5.6078156881604446E-2</v>
      </c>
      <c r="F1350" s="2">
        <f t="shared" si="125"/>
        <v>-4.5410693363085439E-2</v>
      </c>
      <c r="G1350" s="2">
        <f t="shared" si="123"/>
        <v>-1.0667463518519008E-2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6">
        <f>TITRES_STAT!D1354</f>
        <v>2.62</v>
      </c>
      <c r="C1351" s="2">
        <f t="shared" si="120"/>
        <v>2.2450112214782987</v>
      </c>
      <c r="D1351" s="2">
        <f t="shared" si="122"/>
        <v>2.3171385189322842</v>
      </c>
      <c r="E1351" s="2">
        <f t="shared" si="121"/>
        <v>-7.2127297453985495E-2</v>
      </c>
      <c r="F1351" s="2">
        <f t="shared" si="125"/>
        <v>-5.0754014181265454E-2</v>
      </c>
      <c r="G1351" s="2">
        <f t="shared" si="123"/>
        <v>-2.1373283272720041E-2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6">
        <f>TITRES_STAT!D1355</f>
        <v>2.7</v>
      </c>
      <c r="C1352" s="2">
        <f t="shared" si="120"/>
        <v>2.2457787258662525</v>
      </c>
      <c r="D1352" s="2">
        <f t="shared" si="122"/>
        <v>2.3454986286410042</v>
      </c>
      <c r="E1352" s="2">
        <f t="shared" si="121"/>
        <v>-9.9719902774751734E-2</v>
      </c>
      <c r="F1352" s="2">
        <f t="shared" si="125"/>
        <v>-6.0547191899962716E-2</v>
      </c>
      <c r="G1352" s="2">
        <f t="shared" si="123"/>
        <v>-3.9172710874789018E-2</v>
      </c>
      <c r="H1352" s="2" t="str">
        <f t="shared" si="124"/>
        <v>Hold</v>
      </c>
    </row>
    <row r="1353" spans="1:8" ht="13.5" x14ac:dyDescent="0.25">
      <c r="A1353" s="3">
        <f>TITRES_STAT!B1356</f>
        <v>44280</v>
      </c>
      <c r="B1353" s="6">
        <f>TITRES_STAT!D1356</f>
        <v>2.8</v>
      </c>
      <c r="C1353" s="2">
        <f t="shared" si="120"/>
        <v>2.255658921886829</v>
      </c>
      <c r="D1353" s="2">
        <f t="shared" si="122"/>
        <v>2.3791653968898188</v>
      </c>
      <c r="E1353" s="2">
        <f t="shared" si="121"/>
        <v>-0.12350647500298972</v>
      </c>
      <c r="F1353" s="2">
        <f t="shared" si="125"/>
        <v>-7.3139048520568128E-2</v>
      </c>
      <c r="G1353" s="2">
        <f t="shared" si="123"/>
        <v>-5.0367426482421596E-2</v>
      </c>
      <c r="H1353" s="2" t="str">
        <f t="shared" si="124"/>
        <v>Hold</v>
      </c>
    </row>
    <row r="1354" spans="1:8" ht="13.5" x14ac:dyDescent="0.25">
      <c r="A1354" s="3">
        <f>TITRES_STAT!B1357</f>
        <v>44281</v>
      </c>
      <c r="B1354" s="6">
        <f>TITRES_STAT!D1357</f>
        <v>2.7</v>
      </c>
      <c r="C1354" s="2">
        <f t="shared" si="120"/>
        <v>2.2547883185196245</v>
      </c>
      <c r="D1354" s="2">
        <f t="shared" si="122"/>
        <v>2.4029309230461289</v>
      </c>
      <c r="E1354" s="2">
        <f t="shared" si="121"/>
        <v>-0.14814260452650441</v>
      </c>
      <c r="F1354" s="2">
        <f t="shared" si="125"/>
        <v>-8.813975972175539E-2</v>
      </c>
      <c r="G1354" s="2">
        <f t="shared" si="123"/>
        <v>-6.0002844804749017E-2</v>
      </c>
      <c r="H1354" s="2" t="str">
        <f t="shared" si="124"/>
        <v>Hold</v>
      </c>
    </row>
    <row r="1355" spans="1:8" ht="13.5" x14ac:dyDescent="0.25">
      <c r="A1355" s="3">
        <f>TITRES_STAT!B1358</f>
        <v>44284</v>
      </c>
      <c r="B1355" s="6">
        <f>TITRES_STAT!D1358</f>
        <v>2.7</v>
      </c>
      <c r="C1355" s="2">
        <f t="shared" si="120"/>
        <v>2.2540516541319899</v>
      </c>
      <c r="D1355" s="2">
        <f t="shared" si="122"/>
        <v>2.4249360398575268</v>
      </c>
      <c r="E1355" s="2">
        <f t="shared" si="121"/>
        <v>-0.17088438572553688</v>
      </c>
      <c r="F1355" s="2">
        <f t="shared" si="125"/>
        <v>-0.1046886849225117</v>
      </c>
      <c r="G1355" s="2">
        <f t="shared" si="123"/>
        <v>-6.6195700803025184E-2</v>
      </c>
      <c r="H1355" s="2" t="str">
        <f t="shared" si="124"/>
        <v>Hold</v>
      </c>
    </row>
    <row r="1356" spans="1:8" ht="13.5" x14ac:dyDescent="0.25">
      <c r="A1356" s="3">
        <f>TITRES_STAT!B1359</f>
        <v>44285</v>
      </c>
      <c r="B1356" s="6">
        <f>TITRES_STAT!D1359</f>
        <v>2.68</v>
      </c>
      <c r="C1356" s="2">
        <f t="shared" si="120"/>
        <v>2.2534283227270682</v>
      </c>
      <c r="D1356" s="2">
        <f t="shared" si="122"/>
        <v>2.443829666534747</v>
      </c>
      <c r="E1356" s="2">
        <f t="shared" si="121"/>
        <v>-0.19040134380767881</v>
      </c>
      <c r="F1356" s="2">
        <f t="shared" si="125"/>
        <v>-0.12183121669954512</v>
      </c>
      <c r="G1356" s="2">
        <f t="shared" si="123"/>
        <v>-6.8570127108133691E-2</v>
      </c>
      <c r="H1356" s="2" t="str">
        <f t="shared" si="124"/>
        <v>Hold</v>
      </c>
    </row>
    <row r="1357" spans="1:8" ht="13.5" x14ac:dyDescent="0.25">
      <c r="A1357" s="3">
        <f>TITRES_STAT!B1360</f>
        <v>44286</v>
      </c>
      <c r="B1357" s="6">
        <f>TITRES_STAT!D1360</f>
        <v>2.63</v>
      </c>
      <c r="C1357" s="2">
        <f t="shared" si="120"/>
        <v>2.2682855038459806</v>
      </c>
      <c r="D1357" s="2">
        <f t="shared" si="122"/>
        <v>2.4576200616062471</v>
      </c>
      <c r="E1357" s="2">
        <f t="shared" si="121"/>
        <v>-0.18933455776026653</v>
      </c>
      <c r="F1357" s="2">
        <f t="shared" si="125"/>
        <v>-0.1353318849116894</v>
      </c>
      <c r="G1357" s="2">
        <f t="shared" si="123"/>
        <v>-5.4002672848577127E-2</v>
      </c>
      <c r="H1357" s="2" t="str">
        <f t="shared" si="124"/>
        <v>Hold</v>
      </c>
    </row>
    <row r="1358" spans="1:8" ht="13.5" x14ac:dyDescent="0.25">
      <c r="A1358" s="3">
        <f>TITRES_STAT!B1361</f>
        <v>44287</v>
      </c>
      <c r="B1358" s="6">
        <f>TITRES_STAT!D1361</f>
        <v>2.63</v>
      </c>
      <c r="C1358" s="2">
        <f t="shared" si="120"/>
        <v>2.2823954263312141</v>
      </c>
      <c r="D1358" s="2">
        <f t="shared" si="122"/>
        <v>2.4703889459317101</v>
      </c>
      <c r="E1358" s="2">
        <f t="shared" si="121"/>
        <v>-0.18799351960049604</v>
      </c>
      <c r="F1358" s="2">
        <f t="shared" si="125"/>
        <v>-0.14586421184945073</v>
      </c>
      <c r="G1358" s="2">
        <f t="shared" si="123"/>
        <v>-4.2129307751045314E-2</v>
      </c>
      <c r="H1358" s="2" t="str">
        <f t="shared" si="124"/>
        <v>Hold</v>
      </c>
    </row>
    <row r="1359" spans="1:8" ht="13.5" x14ac:dyDescent="0.25">
      <c r="A1359" s="3">
        <f>TITRES_STAT!B1362</f>
        <v>44288</v>
      </c>
      <c r="B1359" s="6">
        <f>TITRES_STAT!D1362</f>
        <v>2.62</v>
      </c>
      <c r="C1359" s="2">
        <f t="shared" ref="C1359:C1422" si="126">$C$4*B1349+C1358*(1-$C$4)</f>
        <v>2.3066422838187197</v>
      </c>
      <c r="D1359" s="2">
        <f t="shared" si="122"/>
        <v>2.481471246233065</v>
      </c>
      <c r="E1359" s="2">
        <f t="shared" si="121"/>
        <v>-0.17482896241434531</v>
      </c>
      <c r="F1359" s="2">
        <f t="shared" si="125"/>
        <v>-0.15165716196242965</v>
      </c>
      <c r="G1359" s="2">
        <f t="shared" si="123"/>
        <v>-2.3171800451915664E-2</v>
      </c>
      <c r="H1359" s="2" t="str">
        <f t="shared" si="124"/>
        <v>Hold</v>
      </c>
    </row>
    <row r="1360" spans="1:8" ht="13.5" x14ac:dyDescent="0.25">
      <c r="A1360" s="3">
        <f>TITRES_STAT!B1363</f>
        <v>44291</v>
      </c>
      <c r="B1360" s="6">
        <f>TITRES_STAT!D1363</f>
        <v>2.6</v>
      </c>
      <c r="C1360" s="2">
        <f t="shared" si="126"/>
        <v>2.3379280863081475</v>
      </c>
      <c r="D1360" s="2">
        <f t="shared" si="122"/>
        <v>2.4902511539195049</v>
      </c>
      <c r="E1360" s="2">
        <f t="shared" si="121"/>
        <v>-0.15232306761135739</v>
      </c>
      <c r="F1360" s="2">
        <f t="shared" si="125"/>
        <v>-0.1517903430922152</v>
      </c>
      <c r="G1360" s="2">
        <f t="shared" si="123"/>
        <v>-5.3272451914218588E-4</v>
      </c>
      <c r="H1360" s="2" t="str">
        <f t="shared" si="124"/>
        <v>Hold</v>
      </c>
    </row>
    <row r="1361" spans="1:8" ht="13.5" x14ac:dyDescent="0.25">
      <c r="A1361" s="3">
        <f>TITRES_STAT!B1364</f>
        <v>44292</v>
      </c>
      <c r="B1361" s="6">
        <f>TITRES_STAT!D1364</f>
        <v>2.5299999999999998</v>
      </c>
      <c r="C1361" s="2">
        <f t="shared" si="126"/>
        <v>2.3813237653376635</v>
      </c>
      <c r="D1361" s="2">
        <f t="shared" si="122"/>
        <v>2.4931955128884304</v>
      </c>
      <c r="E1361" s="2">
        <f t="shared" si="121"/>
        <v>-0.1118717475507669</v>
      </c>
      <c r="F1361" s="2">
        <f t="shared" si="125"/>
        <v>-0.14380662398392555</v>
      </c>
      <c r="G1361" s="2">
        <f t="shared" si="123"/>
        <v>3.1934876433158649E-2</v>
      </c>
      <c r="H1361" s="2" t="str">
        <f t="shared" si="124"/>
        <v>Sell</v>
      </c>
    </row>
    <row r="1362" spans="1:8" ht="13.5" x14ac:dyDescent="0.25">
      <c r="A1362" s="3">
        <f>TITRES_STAT!B1365</f>
        <v>44293</v>
      </c>
      <c r="B1362" s="6">
        <f>TITRES_STAT!D1365</f>
        <v>2.46</v>
      </c>
      <c r="C1362" s="2">
        <f t="shared" si="126"/>
        <v>2.4303508783626384</v>
      </c>
      <c r="D1362" s="2">
        <f t="shared" si="122"/>
        <v>2.4907365860078059</v>
      </c>
      <c r="E1362" s="2">
        <f t="shared" si="121"/>
        <v>-6.0385707645167486E-2</v>
      </c>
      <c r="F1362" s="2">
        <f t="shared" si="125"/>
        <v>-0.12712244071617396</v>
      </c>
      <c r="G1362" s="2">
        <f t="shared" si="123"/>
        <v>6.6736733071006471E-2</v>
      </c>
      <c r="H1362" s="2" t="str">
        <f t="shared" si="124"/>
        <v>Sell</v>
      </c>
    </row>
    <row r="1363" spans="1:8" ht="13.5" x14ac:dyDescent="0.25">
      <c r="A1363" s="3">
        <f>TITRES_STAT!B1366</f>
        <v>44294</v>
      </c>
      <c r="B1363" s="6">
        <f>TITRES_STAT!D1366</f>
        <v>2.39</v>
      </c>
      <c r="C1363" s="2">
        <f t="shared" si="126"/>
        <v>2.4872199739991556</v>
      </c>
      <c r="D1363" s="2">
        <f t="shared" si="122"/>
        <v>2.4832746166738944</v>
      </c>
      <c r="E1363" s="2">
        <f t="shared" si="121"/>
        <v>3.9453573252612451E-3</v>
      </c>
      <c r="F1363" s="2">
        <f t="shared" si="125"/>
        <v>-0.10090888110788693</v>
      </c>
      <c r="G1363" s="2">
        <f t="shared" si="123"/>
        <v>0.10485423843314817</v>
      </c>
      <c r="H1363" s="2" t="str">
        <f t="shared" si="124"/>
        <v>Sell</v>
      </c>
    </row>
    <row r="1364" spans="1:8" ht="13.5" x14ac:dyDescent="0.25">
      <c r="A1364" s="3">
        <f>TITRES_STAT!B1367</f>
        <v>44298</v>
      </c>
      <c r="B1364" s="6">
        <f>TITRES_STAT!D1367</f>
        <v>2.3199999999999998</v>
      </c>
      <c r="C1364" s="2">
        <f t="shared" si="126"/>
        <v>2.5199553626146698</v>
      </c>
      <c r="D1364" s="2">
        <f t="shared" si="122"/>
        <v>2.4711802006239765</v>
      </c>
      <c r="E1364" s="2">
        <f t="shared" si="121"/>
        <v>4.8775161990693316E-2</v>
      </c>
      <c r="F1364" s="2">
        <f t="shared" si="125"/>
        <v>-7.097207248817089E-2</v>
      </c>
      <c r="G1364" s="2">
        <f t="shared" si="123"/>
        <v>0.11974723447886421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6">
        <f>TITRES_STAT!D1368</f>
        <v>2.27</v>
      </c>
      <c r="C1365" s="2">
        <f t="shared" si="126"/>
        <v>2.5476545375970283</v>
      </c>
      <c r="D1365" s="2">
        <f t="shared" si="122"/>
        <v>2.4562779635407188</v>
      </c>
      <c r="E1365" s="2">
        <f t="shared" si="121"/>
        <v>9.1376574056309501E-2</v>
      </c>
      <c r="F1365" s="2">
        <f t="shared" si="125"/>
        <v>-3.8502343179274812E-2</v>
      </c>
      <c r="G1365" s="2">
        <f t="shared" si="123"/>
        <v>0.12987891723558431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6">
        <f>TITRES_STAT!D1369</f>
        <v>2.33</v>
      </c>
      <c r="C1366" s="2">
        <f t="shared" si="126"/>
        <v>2.5680153779667161</v>
      </c>
      <c r="D1366" s="2">
        <f t="shared" si="122"/>
        <v>2.4469240403154804</v>
      </c>
      <c r="E1366" s="2">
        <f t="shared" si="121"/>
        <v>0.1210913376512357</v>
      </c>
      <c r="F1366" s="2">
        <f t="shared" si="125"/>
        <v>-6.5836070131727112E-3</v>
      </c>
      <c r="G1366" s="2">
        <f t="shared" si="123"/>
        <v>0.1276749446644084</v>
      </c>
      <c r="H1366" s="2" t="str">
        <f t="shared" si="124"/>
        <v>Sell</v>
      </c>
    </row>
    <row r="1367" spans="1:8" ht="13.5" x14ac:dyDescent="0.25">
      <c r="A1367" s="3">
        <f>TITRES_STAT!B1370</f>
        <v>44301</v>
      </c>
      <c r="B1367" s="6">
        <f>TITRES_STAT!D1370</f>
        <v>2.39</v>
      </c>
      <c r="C1367" s="2">
        <f t="shared" si="126"/>
        <v>2.5775514736641445</v>
      </c>
      <c r="D1367" s="2">
        <f t="shared" si="122"/>
        <v>2.442707444736556</v>
      </c>
      <c r="E1367" s="2">
        <f t="shared" si="121"/>
        <v>0.13484402892758851</v>
      </c>
      <c r="F1367" s="2">
        <f t="shared" si="125"/>
        <v>2.1701920174979537E-2</v>
      </c>
      <c r="G1367" s="2">
        <f t="shared" si="123"/>
        <v>0.11314210875260897</v>
      </c>
      <c r="H1367" s="2" t="str">
        <f t="shared" si="124"/>
        <v>Sell</v>
      </c>
    </row>
    <row r="1368" spans="1:8" ht="13.5" x14ac:dyDescent="0.25">
      <c r="A1368" s="3">
        <f>TITRES_STAT!B1371</f>
        <v>44302</v>
      </c>
      <c r="B1368" s="6">
        <f>TITRES_STAT!D1371</f>
        <v>2.3199999999999998</v>
      </c>
      <c r="C1368" s="2">
        <f t="shared" si="126"/>
        <v>2.5856204777158145</v>
      </c>
      <c r="D1368" s="2">
        <f t="shared" si="122"/>
        <v>2.4336180043856999</v>
      </c>
      <c r="E1368" s="2">
        <f t="shared" si="121"/>
        <v>0.15200247333011463</v>
      </c>
      <c r="F1368" s="2">
        <f t="shared" si="125"/>
        <v>4.7762030806006557E-2</v>
      </c>
      <c r="G1368" s="2">
        <f t="shared" si="123"/>
        <v>0.10424044252410808</v>
      </c>
      <c r="H1368" s="2" t="str">
        <f t="shared" si="124"/>
        <v>Sell</v>
      </c>
    </row>
    <row r="1369" spans="1:8" ht="13.5" x14ac:dyDescent="0.25">
      <c r="A1369" s="3">
        <f>TITRES_STAT!B1372</f>
        <v>44305</v>
      </c>
      <c r="B1369" s="6">
        <f>TITRES_STAT!D1372</f>
        <v>2.2799999999999998</v>
      </c>
      <c r="C1369" s="2">
        <f t="shared" si="126"/>
        <v>2.5909096349903047</v>
      </c>
      <c r="D1369" s="2">
        <f t="shared" si="122"/>
        <v>2.4222388929497223</v>
      </c>
      <c r="E1369" s="2">
        <f t="shared" si="121"/>
        <v>0.16867074204058241</v>
      </c>
      <c r="F1369" s="2">
        <f t="shared" si="125"/>
        <v>7.1943773052921739E-2</v>
      </c>
      <c r="G1369" s="2">
        <f t="shared" si="123"/>
        <v>9.6726968987660672E-2</v>
      </c>
      <c r="H1369" s="2" t="str">
        <f t="shared" si="124"/>
        <v>Sell</v>
      </c>
    </row>
    <row r="1370" spans="1:8" ht="13.5" x14ac:dyDescent="0.25">
      <c r="A1370" s="3">
        <f>TITRES_STAT!B1373</f>
        <v>44306</v>
      </c>
      <c r="B1370" s="6">
        <f>TITRES_STAT!D1373</f>
        <v>2.3199999999999998</v>
      </c>
      <c r="C1370" s="2">
        <f t="shared" si="126"/>
        <v>2.5923081526841036</v>
      </c>
      <c r="D1370" s="2">
        <f t="shared" si="122"/>
        <v>2.4146656416201133</v>
      </c>
      <c r="E1370" s="2">
        <f t="shared" si="121"/>
        <v>0.17764251106399032</v>
      </c>
      <c r="F1370" s="2">
        <f t="shared" si="125"/>
        <v>9.3083520655135463E-2</v>
      </c>
      <c r="G1370" s="2">
        <f t="shared" si="123"/>
        <v>8.4558990408854853E-2</v>
      </c>
      <c r="H1370" s="2" t="str">
        <f t="shared" si="124"/>
        <v>Sell</v>
      </c>
    </row>
    <row r="1371" spans="1:8" ht="13.5" x14ac:dyDescent="0.25">
      <c r="A1371" s="3">
        <f>TITRES_STAT!B1374</f>
        <v>44307</v>
      </c>
      <c r="B1371" s="6">
        <f>TITRES_STAT!D1374</f>
        <v>2.3199999999999998</v>
      </c>
      <c r="C1371" s="2">
        <f t="shared" si="126"/>
        <v>2.5827222830403955</v>
      </c>
      <c r="D1371" s="2">
        <f t="shared" si="122"/>
        <v>2.4076533718704756</v>
      </c>
      <c r="E1371" s="2">
        <f t="shared" si="121"/>
        <v>0.17506891116991996</v>
      </c>
      <c r="F1371" s="2">
        <f t="shared" si="125"/>
        <v>0.10948059875809237</v>
      </c>
      <c r="G1371" s="2">
        <f t="shared" si="123"/>
        <v>6.5588312411827596E-2</v>
      </c>
      <c r="H1371" s="2" t="str">
        <f t="shared" si="124"/>
        <v>Sell</v>
      </c>
    </row>
    <row r="1372" spans="1:8" ht="13.5" x14ac:dyDescent="0.25">
      <c r="A1372" s="3">
        <f>TITRES_STAT!B1375</f>
        <v>44308</v>
      </c>
      <c r="B1372" s="6">
        <f>TITRES_STAT!D1375</f>
        <v>2.3199999999999998</v>
      </c>
      <c r="C1372" s="2">
        <f t="shared" si="126"/>
        <v>2.5638419318034118</v>
      </c>
      <c r="D1372" s="2">
        <f t="shared" si="122"/>
        <v>2.4011605295096996</v>
      </c>
      <c r="E1372" s="2">
        <f t="shared" ref="E1372:E1435" si="127">C1372-D1372</f>
        <v>0.1626814022937122</v>
      </c>
      <c r="F1372" s="2">
        <f t="shared" si="125"/>
        <v>0.12012075946521633</v>
      </c>
      <c r="G1372" s="2">
        <f t="shared" si="123"/>
        <v>4.2560642828495865E-2</v>
      </c>
      <c r="H1372" s="2" t="str">
        <f t="shared" si="124"/>
        <v>Sell</v>
      </c>
    </row>
    <row r="1373" spans="1:8" ht="13.5" x14ac:dyDescent="0.25">
      <c r="A1373" s="3">
        <f>TITRES_STAT!B1376</f>
        <v>44309</v>
      </c>
      <c r="B1373" s="6">
        <f>TITRES_STAT!D1376</f>
        <v>2.2599999999999998</v>
      </c>
      <c r="C1373" s="2">
        <f t="shared" si="126"/>
        <v>2.5370970192182711</v>
      </c>
      <c r="D1373" s="2">
        <f t="shared" ref="D1373:D1436" si="128">$D$4*B1373+(1-$D$4)*D1372</f>
        <v>2.3907041939904623</v>
      </c>
      <c r="E1373" s="2">
        <f t="shared" si="127"/>
        <v>0.14639282522780883</v>
      </c>
      <c r="F1373" s="2">
        <f t="shared" si="125"/>
        <v>0.12537517261773484</v>
      </c>
      <c r="G1373" s="2">
        <f t="shared" si="123"/>
        <v>2.1017652610073989E-2</v>
      </c>
      <c r="H1373" s="2" t="str">
        <f t="shared" si="124"/>
        <v>Sell</v>
      </c>
    </row>
    <row r="1374" spans="1:8" ht="13.5" x14ac:dyDescent="0.25">
      <c r="A1374" s="3">
        <f>TITRES_STAT!B1377</f>
        <v>44312</v>
      </c>
      <c r="B1374" s="6">
        <f>TITRES_STAT!D1377</f>
        <v>2.2000000000000002</v>
      </c>
      <c r="C1374" s="2">
        <f t="shared" si="126"/>
        <v>2.5036974778000753</v>
      </c>
      <c r="D1374" s="2">
        <f t="shared" si="128"/>
        <v>2.3765779573985761</v>
      </c>
      <c r="E1374" s="2">
        <f t="shared" si="127"/>
        <v>0.12711952040149921</v>
      </c>
      <c r="F1374" s="2">
        <f t="shared" si="125"/>
        <v>0.12572404217448771</v>
      </c>
      <c r="G1374" s="2">
        <f t="shared" si="123"/>
        <v>1.3954782270114985E-3</v>
      </c>
      <c r="H1374" s="2" t="str">
        <f t="shared" si="124"/>
        <v>Sell</v>
      </c>
    </row>
    <row r="1375" spans="1:8" ht="13.5" x14ac:dyDescent="0.25">
      <c r="A1375" s="3">
        <f>TITRES_STAT!B1378</f>
        <v>44313</v>
      </c>
      <c r="B1375" s="6">
        <f>TITRES_STAT!D1378</f>
        <v>2.1800000000000002</v>
      </c>
      <c r="C1375" s="2">
        <f t="shared" si="126"/>
        <v>2.4677440196769869</v>
      </c>
      <c r="D1375" s="2">
        <f t="shared" si="128"/>
        <v>2.3620166272209038</v>
      </c>
      <c r="E1375" s="2">
        <f t="shared" si="127"/>
        <v>0.10572739245608309</v>
      </c>
      <c r="F1375" s="2">
        <f t="shared" si="125"/>
        <v>0.12172471223080679</v>
      </c>
      <c r="G1375" s="2">
        <f t="shared" si="123"/>
        <v>-1.5997319774723698E-2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6">
        <f>TITRES_STAT!D1379</f>
        <v>2.09</v>
      </c>
      <c r="C1376" s="2">
        <f t="shared" si="126"/>
        <v>2.4465526320343738</v>
      </c>
      <c r="D1376" s="2">
        <f t="shared" si="128"/>
        <v>2.3418672474267628</v>
      </c>
      <c r="E1376" s="2">
        <f t="shared" si="127"/>
        <v>0.10468538460761101</v>
      </c>
      <c r="F1376" s="2">
        <f t="shared" si="125"/>
        <v>0.11831684670616764</v>
      </c>
      <c r="G1376" s="2">
        <f t="shared" si="123"/>
        <v>-1.3631462098556632E-2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6">
        <f>TITRES_STAT!D1380</f>
        <v>2.09</v>
      </c>
      <c r="C1377" s="2">
        <f t="shared" si="126"/>
        <v>2.4378522271060086</v>
      </c>
      <c r="D1377" s="2">
        <f t="shared" si="128"/>
        <v>2.3232104142840395</v>
      </c>
      <c r="E1377" s="2">
        <f t="shared" si="127"/>
        <v>0.11464181282196906</v>
      </c>
      <c r="F1377" s="2">
        <f t="shared" si="125"/>
        <v>0.11758183992932794</v>
      </c>
      <c r="G1377" s="2">
        <f t="shared" si="123"/>
        <v>-2.9400271073588835E-3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6">
        <f>TITRES_STAT!D1381</f>
        <v>2.15</v>
      </c>
      <c r="C1378" s="2">
        <f t="shared" si="126"/>
        <v>2.4197211152435458</v>
      </c>
      <c r="D1378" s="2">
        <f t="shared" si="128"/>
        <v>2.3103800132259629</v>
      </c>
      <c r="E1378" s="2">
        <f t="shared" si="127"/>
        <v>0.10934110201758296</v>
      </c>
      <c r="F1378" s="2">
        <f t="shared" si="125"/>
        <v>0.11593369234697895</v>
      </c>
      <c r="G1378" s="2">
        <f t="shared" si="123"/>
        <v>-6.592590329395992E-3</v>
      </c>
      <c r="H1378" s="2" t="str">
        <f t="shared" si="124"/>
        <v>Hold</v>
      </c>
    </row>
    <row r="1379" spans="1:8" ht="13.5" x14ac:dyDescent="0.25">
      <c r="A1379" s="3">
        <f>TITRES_STAT!B1382</f>
        <v>44319</v>
      </c>
      <c r="B1379" s="6">
        <f>TITRES_STAT!D1382</f>
        <v>2.21</v>
      </c>
      <c r="C1379" s="2">
        <f t="shared" si="126"/>
        <v>2.3982255590522312</v>
      </c>
      <c r="D1379" s="2">
        <f t="shared" si="128"/>
        <v>2.3029444566907062</v>
      </c>
      <c r="E1379" s="2">
        <f t="shared" si="127"/>
        <v>9.5281102361524983E-2</v>
      </c>
      <c r="F1379" s="2">
        <f t="shared" si="125"/>
        <v>0.11180317434988817</v>
      </c>
      <c r="G1379" s="2">
        <f t="shared" si="123"/>
        <v>-1.6522071988363182E-2</v>
      </c>
      <c r="H1379" s="2" t="str">
        <f t="shared" si="124"/>
        <v>Hold</v>
      </c>
    </row>
    <row r="1380" spans="1:8" ht="13.5" x14ac:dyDescent="0.25">
      <c r="A1380" s="3">
        <f>TITRES_STAT!B1383</f>
        <v>44320</v>
      </c>
      <c r="B1380" s="6">
        <f>TITRES_STAT!D1383</f>
        <v>2.23</v>
      </c>
      <c r="C1380" s="2">
        <f t="shared" si="126"/>
        <v>2.3861908576595803</v>
      </c>
      <c r="D1380" s="2">
        <f t="shared" si="128"/>
        <v>2.2975411636025056</v>
      </c>
      <c r="E1380" s="2">
        <f t="shared" si="127"/>
        <v>8.8649694057074679E-2</v>
      </c>
      <c r="F1380" s="2">
        <f t="shared" si="125"/>
        <v>0.10717247829132548</v>
      </c>
      <c r="G1380" s="2">
        <f t="shared" ref="G1380:G1443" si="129">E1380-F1380</f>
        <v>-1.85227842342508E-2</v>
      </c>
      <c r="H1380" s="2" t="str">
        <f t="shared" ref="H1380:H1443" si="130">IF(G1380&lt;0,"Hold","Sell")</f>
        <v>Hold</v>
      </c>
    </row>
    <row r="1381" spans="1:8" ht="13.5" x14ac:dyDescent="0.25">
      <c r="A1381" s="3">
        <f>TITRES_STAT!B1384</f>
        <v>44321</v>
      </c>
      <c r="B1381" s="6">
        <f>TITRES_STAT!D1384</f>
        <v>2.23</v>
      </c>
      <c r="C1381" s="2">
        <f t="shared" si="126"/>
        <v>2.3760076487888755</v>
      </c>
      <c r="D1381" s="2">
        <f t="shared" si="128"/>
        <v>2.2925381144467645</v>
      </c>
      <c r="E1381" s="2">
        <f t="shared" si="127"/>
        <v>8.3469534342111018E-2</v>
      </c>
      <c r="F1381" s="2">
        <f t="shared" ref="F1381:F1444" si="131">(E1381*(2/(10)))+((1-(2/10))*F1380)</f>
        <v>0.10243188950148259</v>
      </c>
      <c r="G1381" s="2">
        <f t="shared" si="129"/>
        <v>-1.8962355159371572E-2</v>
      </c>
      <c r="H1381" s="2" t="str">
        <f t="shared" si="130"/>
        <v>Hold</v>
      </c>
    </row>
    <row r="1382" spans="1:8" ht="13.5" x14ac:dyDescent="0.25">
      <c r="A1382" s="3">
        <f>TITRES_STAT!B1385</f>
        <v>44322</v>
      </c>
      <c r="B1382" s="6">
        <f>TITRES_STAT!D1385</f>
        <v>2.23</v>
      </c>
      <c r="C1382" s="2">
        <f t="shared" si="126"/>
        <v>2.3673910874367405</v>
      </c>
      <c r="D1382" s="2">
        <f t="shared" si="128"/>
        <v>2.2879056615247819</v>
      </c>
      <c r="E1382" s="2">
        <f t="shared" si="127"/>
        <v>7.9485425911958618E-2</v>
      </c>
      <c r="F1382" s="2">
        <f t="shared" si="131"/>
        <v>9.784259678357779E-2</v>
      </c>
      <c r="G1382" s="2">
        <f t="shared" si="129"/>
        <v>-1.8357170871619172E-2</v>
      </c>
      <c r="H1382" s="2" t="str">
        <f t="shared" si="130"/>
        <v>Hold</v>
      </c>
    </row>
    <row r="1383" spans="1:8" ht="13.5" x14ac:dyDescent="0.25">
      <c r="A1383" s="3">
        <f>TITRES_STAT!B1386</f>
        <v>44323</v>
      </c>
      <c r="B1383" s="6">
        <f>TITRES_STAT!D1386</f>
        <v>2.23</v>
      </c>
      <c r="C1383" s="2">
        <f t="shared" si="126"/>
        <v>2.3508693816772417</v>
      </c>
      <c r="D1383" s="2">
        <f t="shared" si="128"/>
        <v>2.2836163532636871</v>
      </c>
      <c r="E1383" s="2">
        <f t="shared" si="127"/>
        <v>6.7253028413554627E-2</v>
      </c>
      <c r="F1383" s="2">
        <f t="shared" si="131"/>
        <v>9.1724683109573157E-2</v>
      </c>
      <c r="G1383" s="2">
        <f t="shared" si="129"/>
        <v>-2.447165469601853E-2</v>
      </c>
      <c r="H1383" s="2" t="str">
        <f t="shared" si="130"/>
        <v>Hold</v>
      </c>
    </row>
    <row r="1384" spans="1:8" ht="13.5" x14ac:dyDescent="0.25">
      <c r="A1384" s="3">
        <f>TITRES_STAT!B1387</f>
        <v>44326</v>
      </c>
      <c r="B1384" s="6">
        <f>TITRES_STAT!D1387</f>
        <v>2.23</v>
      </c>
      <c r="C1384" s="2">
        <f t="shared" si="126"/>
        <v>2.3276587075730508</v>
      </c>
      <c r="D1384" s="2">
        <f t="shared" si="128"/>
        <v>2.2796447715404509</v>
      </c>
      <c r="E1384" s="2">
        <f t="shared" si="127"/>
        <v>4.8013936032599958E-2</v>
      </c>
      <c r="F1384" s="2">
        <f t="shared" si="131"/>
        <v>8.2982533694178531E-2</v>
      </c>
      <c r="G1384" s="2">
        <f t="shared" si="129"/>
        <v>-3.4968597661578574E-2</v>
      </c>
      <c r="H1384" s="2" t="str">
        <f t="shared" si="130"/>
        <v>Hold</v>
      </c>
    </row>
    <row r="1385" spans="1:8" ht="13.5" x14ac:dyDescent="0.25">
      <c r="A1385" s="3">
        <f>TITRES_STAT!B1388</f>
        <v>44327</v>
      </c>
      <c r="B1385" s="6">
        <f>TITRES_STAT!D1388</f>
        <v>2.23</v>
      </c>
      <c r="C1385" s="2">
        <f t="shared" si="126"/>
        <v>2.3049419833310432</v>
      </c>
      <c r="D1385" s="2">
        <f t="shared" si="128"/>
        <v>2.2759673810559731</v>
      </c>
      <c r="E1385" s="2">
        <f t="shared" si="127"/>
        <v>2.8974602275070094E-2</v>
      </c>
      <c r="F1385" s="2">
        <f t="shared" si="131"/>
        <v>7.2180947410356855E-2</v>
      </c>
      <c r="G1385" s="2">
        <f t="shared" si="129"/>
        <v>-4.3206345135286761E-2</v>
      </c>
      <c r="H1385" s="2" t="str">
        <f t="shared" si="130"/>
        <v>Hold</v>
      </c>
    </row>
    <row r="1386" spans="1:8" ht="13.5" x14ac:dyDescent="0.25">
      <c r="A1386" s="3">
        <f>TITRES_STAT!B1389</f>
        <v>44333</v>
      </c>
      <c r="B1386" s="6">
        <f>TITRES_STAT!D1389</f>
        <v>2.23</v>
      </c>
      <c r="C1386" s="2">
        <f t="shared" si="126"/>
        <v>2.2718739858954979</v>
      </c>
      <c r="D1386" s="2">
        <f t="shared" si="128"/>
        <v>2.2725623898666418</v>
      </c>
      <c r="E1386" s="2">
        <f t="shared" si="127"/>
        <v>-6.8840397114389162E-4</v>
      </c>
      <c r="F1386" s="2">
        <f t="shared" si="131"/>
        <v>5.7607077134056703E-2</v>
      </c>
      <c r="G1386" s="2">
        <f t="shared" si="129"/>
        <v>-5.8295481105200594E-2</v>
      </c>
      <c r="H1386" s="2" t="str">
        <f t="shared" si="130"/>
        <v>Hold</v>
      </c>
    </row>
    <row r="1387" spans="1:8" ht="13.5" x14ac:dyDescent="0.25">
      <c r="A1387" s="3">
        <f>TITRES_STAT!B1390</f>
        <v>44334</v>
      </c>
      <c r="B1387" s="6">
        <f>TITRES_STAT!D1390</f>
        <v>2.23</v>
      </c>
      <c r="C1387" s="2">
        <f t="shared" si="126"/>
        <v>2.2438933726808061</v>
      </c>
      <c r="D1387" s="2">
        <f t="shared" si="128"/>
        <v>2.2694096202468903</v>
      </c>
      <c r="E1387" s="2">
        <f t="shared" si="127"/>
        <v>-2.5516247566084171E-2</v>
      </c>
      <c r="F1387" s="2">
        <f t="shared" si="131"/>
        <v>4.0982412194028532E-2</v>
      </c>
      <c r="G1387" s="2">
        <f t="shared" si="129"/>
        <v>-6.6498659760112711E-2</v>
      </c>
      <c r="H1387" s="2" t="str">
        <f t="shared" si="130"/>
        <v>Hold</v>
      </c>
    </row>
    <row r="1388" spans="1:8" ht="13.5" x14ac:dyDescent="0.25">
      <c r="A1388" s="3">
        <f>TITRES_STAT!B1391</f>
        <v>44335</v>
      </c>
      <c r="B1388" s="6">
        <f>TITRES_STAT!D1391</f>
        <v>2.23</v>
      </c>
      <c r="C1388" s="2">
        <f t="shared" si="126"/>
        <v>2.2294482384222207</v>
      </c>
      <c r="D1388" s="2">
        <f t="shared" si="128"/>
        <v>2.2664903891174908</v>
      </c>
      <c r="E1388" s="2">
        <f t="shared" si="127"/>
        <v>-3.704215069527006E-2</v>
      </c>
      <c r="F1388" s="2">
        <f t="shared" si="131"/>
        <v>2.5377499616168815E-2</v>
      </c>
      <c r="G1388" s="2">
        <f t="shared" si="129"/>
        <v>-6.2419650311438875E-2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6">
        <f>TITRES_STAT!D1392</f>
        <v>2.23</v>
      </c>
      <c r="C1389" s="2">
        <f t="shared" si="126"/>
        <v>2.226456201741879</v>
      </c>
      <c r="D1389" s="2">
        <f t="shared" si="128"/>
        <v>2.2637873973310101</v>
      </c>
      <c r="E1389" s="2">
        <f t="shared" si="127"/>
        <v>-3.7331195589131116E-2</v>
      </c>
      <c r="F1389" s="2">
        <f t="shared" si="131"/>
        <v>1.283576057510883E-2</v>
      </c>
      <c r="G1389" s="2">
        <f t="shared" si="129"/>
        <v>-5.0166956164239947E-2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6">
        <f>TITRES_STAT!D1393</f>
        <v>2.23</v>
      </c>
      <c r="C1390" s="2">
        <f t="shared" si="126"/>
        <v>2.2270014014738977</v>
      </c>
      <c r="D1390" s="2">
        <f t="shared" si="128"/>
        <v>2.2612846271583424</v>
      </c>
      <c r="E1390" s="2">
        <f t="shared" si="127"/>
        <v>-3.4283225684444751E-2</v>
      </c>
      <c r="F1390" s="2">
        <f t="shared" si="131"/>
        <v>3.4119633231981137E-3</v>
      </c>
      <c r="G1390" s="2">
        <f t="shared" si="129"/>
        <v>-3.7695189007642863E-2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6">
        <f>TITRES_STAT!D1394</f>
        <v>2.23</v>
      </c>
      <c r="C1391" s="2">
        <f t="shared" si="126"/>
        <v>2.2274627243240674</v>
      </c>
      <c r="D1391" s="2">
        <f t="shared" si="128"/>
        <v>2.2589672473688354</v>
      </c>
      <c r="E1391" s="2">
        <f t="shared" si="127"/>
        <v>-3.1504523044767918E-2</v>
      </c>
      <c r="F1391" s="2">
        <f t="shared" si="131"/>
        <v>-3.5713339503950928E-3</v>
      </c>
      <c r="G1391" s="2">
        <f t="shared" si="129"/>
        <v>-2.7933189094372826E-2</v>
      </c>
      <c r="H1391" s="2" t="str">
        <f t="shared" si="130"/>
        <v>Hold</v>
      </c>
    </row>
    <row r="1392" spans="1:8" ht="13.5" x14ac:dyDescent="0.25">
      <c r="A1392" s="3">
        <f>TITRES_STAT!B1395</f>
        <v>44341</v>
      </c>
      <c r="B1392" s="6">
        <f>TITRES_STAT!D1395</f>
        <v>2.23</v>
      </c>
      <c r="C1392" s="2">
        <f t="shared" si="126"/>
        <v>2.2278530744280571</v>
      </c>
      <c r="D1392" s="2">
        <f t="shared" si="128"/>
        <v>2.2568215253415143</v>
      </c>
      <c r="E1392" s="2">
        <f t="shared" si="127"/>
        <v>-2.8968450913457122E-2</v>
      </c>
      <c r="F1392" s="2">
        <f t="shared" si="131"/>
        <v>-8.6507573430074994E-3</v>
      </c>
      <c r="G1392" s="2">
        <f t="shared" si="129"/>
        <v>-2.0317693570449623E-2</v>
      </c>
      <c r="H1392" s="2" t="str">
        <f t="shared" si="130"/>
        <v>Hold</v>
      </c>
    </row>
    <row r="1393" spans="1:8" ht="13.5" x14ac:dyDescent="0.25">
      <c r="A1393" s="3">
        <f>TITRES_STAT!B1396</f>
        <v>44342</v>
      </c>
      <c r="B1393" s="6">
        <f>TITRES_STAT!D1396</f>
        <v>2.23</v>
      </c>
      <c r="C1393" s="2">
        <f t="shared" si="126"/>
        <v>2.2281833706698944</v>
      </c>
      <c r="D1393" s="2">
        <f t="shared" si="128"/>
        <v>2.2548347456865874</v>
      </c>
      <c r="E1393" s="2">
        <f t="shared" si="127"/>
        <v>-2.6651375016693013E-2</v>
      </c>
      <c r="F1393" s="2">
        <f t="shared" si="131"/>
        <v>-1.2250880877744601E-2</v>
      </c>
      <c r="G1393" s="2">
        <f t="shared" si="129"/>
        <v>-1.4400494138948412E-2</v>
      </c>
      <c r="H1393" s="2" t="str">
        <f t="shared" si="130"/>
        <v>Hold</v>
      </c>
    </row>
    <row r="1394" spans="1:8" ht="13.5" x14ac:dyDescent="0.25">
      <c r="A1394" s="3">
        <f>TITRES_STAT!B1397</f>
        <v>44343</v>
      </c>
      <c r="B1394" s="6">
        <f>TITRES_STAT!D1397</f>
        <v>2.23</v>
      </c>
      <c r="C1394" s="2">
        <f t="shared" si="126"/>
        <v>2.2284628521052952</v>
      </c>
      <c r="D1394" s="2">
        <f t="shared" si="128"/>
        <v>2.2529951348949884</v>
      </c>
      <c r="E1394" s="2">
        <f t="shared" si="127"/>
        <v>-2.4532282789693216E-2</v>
      </c>
      <c r="F1394" s="2">
        <f t="shared" si="131"/>
        <v>-1.4707161260134325E-2</v>
      </c>
      <c r="G1394" s="2">
        <f t="shared" si="129"/>
        <v>-9.8251215295588907E-3</v>
      </c>
      <c r="H1394" s="2" t="str">
        <f t="shared" si="130"/>
        <v>Hold</v>
      </c>
    </row>
    <row r="1395" spans="1:8" ht="13.5" x14ac:dyDescent="0.25">
      <c r="A1395" s="3">
        <f>TITRES_STAT!B1398</f>
        <v>44344</v>
      </c>
      <c r="B1395" s="6">
        <f>TITRES_STAT!D1398</f>
        <v>2.23</v>
      </c>
      <c r="C1395" s="2">
        <f t="shared" si="126"/>
        <v>2.2286993363967884</v>
      </c>
      <c r="D1395" s="2">
        <f t="shared" si="128"/>
        <v>2.2512917915694337</v>
      </c>
      <c r="E1395" s="2">
        <f t="shared" si="127"/>
        <v>-2.2592455172645298E-2</v>
      </c>
      <c r="F1395" s="2">
        <f t="shared" si="131"/>
        <v>-1.6284220042636521E-2</v>
      </c>
      <c r="G1395" s="2">
        <f t="shared" si="129"/>
        <v>-6.3082351300087769E-3</v>
      </c>
      <c r="H1395" s="2" t="str">
        <f t="shared" si="130"/>
        <v>Hold</v>
      </c>
    </row>
    <row r="1396" spans="1:8" ht="13.5" x14ac:dyDescent="0.25">
      <c r="A1396" s="3">
        <f>TITRES_STAT!B1399</f>
        <v>44347</v>
      </c>
      <c r="B1396" s="6">
        <f>TITRES_STAT!D1399</f>
        <v>2.29</v>
      </c>
      <c r="C1396" s="2">
        <f t="shared" si="126"/>
        <v>2.2288994384895902</v>
      </c>
      <c r="D1396" s="2">
        <f t="shared" si="128"/>
        <v>2.2541590662679942</v>
      </c>
      <c r="E1396" s="2">
        <f t="shared" si="127"/>
        <v>-2.525962777840407E-2</v>
      </c>
      <c r="F1396" s="2">
        <f t="shared" si="131"/>
        <v>-1.8079301589790032E-2</v>
      </c>
      <c r="G1396" s="2">
        <f t="shared" si="129"/>
        <v>-7.1803261886140383E-3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6">
        <f>TITRES_STAT!D1400</f>
        <v>2.34</v>
      </c>
      <c r="C1397" s="2">
        <f t="shared" si="126"/>
        <v>2.2290687556450379</v>
      </c>
      <c r="D1397" s="2">
        <f t="shared" si="128"/>
        <v>2.2605176539518466</v>
      </c>
      <c r="E1397" s="2">
        <f t="shared" si="127"/>
        <v>-3.1448898306808637E-2</v>
      </c>
      <c r="F1397" s="2">
        <f t="shared" si="131"/>
        <v>-2.0753220933193754E-2</v>
      </c>
      <c r="G1397" s="2">
        <f t="shared" si="129"/>
        <v>-1.0695677373614883E-2</v>
      </c>
      <c r="H1397" s="2" t="str">
        <f t="shared" si="130"/>
        <v>Hold</v>
      </c>
    </row>
    <row r="1398" spans="1:8" ht="13.5" x14ac:dyDescent="0.25">
      <c r="A1398" s="3">
        <f>TITRES_STAT!B1401</f>
        <v>44349</v>
      </c>
      <c r="B1398" s="6">
        <f>TITRES_STAT!D1401</f>
        <v>2.39</v>
      </c>
      <c r="C1398" s="2">
        <f t="shared" si="126"/>
        <v>2.2292120240073396</v>
      </c>
      <c r="D1398" s="2">
        <f t="shared" si="128"/>
        <v>2.2701089388443023</v>
      </c>
      <c r="E1398" s="2">
        <f t="shared" si="127"/>
        <v>-4.0896914836962672E-2</v>
      </c>
      <c r="F1398" s="2">
        <f t="shared" si="131"/>
        <v>-2.4781959713947539E-2</v>
      </c>
      <c r="G1398" s="2">
        <f t="shared" si="129"/>
        <v>-1.6114955123015133E-2</v>
      </c>
      <c r="H1398" s="2" t="str">
        <f t="shared" si="130"/>
        <v>Hold</v>
      </c>
    </row>
    <row r="1399" spans="1:8" ht="13.5" x14ac:dyDescent="0.25">
      <c r="A1399" s="3">
        <f>TITRES_STAT!B1402</f>
        <v>44350</v>
      </c>
      <c r="B1399" s="6">
        <f>TITRES_STAT!D1402</f>
        <v>2.4</v>
      </c>
      <c r="C1399" s="2">
        <f t="shared" si="126"/>
        <v>2.2293332510831334</v>
      </c>
      <c r="D1399" s="2">
        <f t="shared" si="128"/>
        <v>2.2797304989299092</v>
      </c>
      <c r="E1399" s="2">
        <f t="shared" si="127"/>
        <v>-5.0397247846775794E-2</v>
      </c>
      <c r="F1399" s="2">
        <f t="shared" si="131"/>
        <v>-2.9905017340513193E-2</v>
      </c>
      <c r="G1399" s="2">
        <f t="shared" si="129"/>
        <v>-2.0492230506262601E-2</v>
      </c>
      <c r="H1399" s="2" t="str">
        <f t="shared" si="130"/>
        <v>Hold</v>
      </c>
    </row>
    <row r="1400" spans="1:8" ht="13.5" x14ac:dyDescent="0.25">
      <c r="A1400" s="3">
        <f>TITRES_STAT!B1403</f>
        <v>44351</v>
      </c>
      <c r="B1400" s="6">
        <f>TITRES_STAT!D1403</f>
        <v>2.2999999999999998</v>
      </c>
      <c r="C1400" s="2">
        <f t="shared" si="126"/>
        <v>2.2294358278395743</v>
      </c>
      <c r="D1400" s="2">
        <f t="shared" si="128"/>
        <v>2.2812319434536197</v>
      </c>
      <c r="E1400" s="2">
        <f t="shared" si="127"/>
        <v>-5.1796115614045402E-2</v>
      </c>
      <c r="F1400" s="2">
        <f t="shared" si="131"/>
        <v>-3.4283236995219638E-2</v>
      </c>
      <c r="G1400" s="2">
        <f t="shared" si="129"/>
        <v>-1.7512878618825764E-2</v>
      </c>
      <c r="H1400" s="2" t="str">
        <f t="shared" si="130"/>
        <v>Hold</v>
      </c>
    </row>
    <row r="1401" spans="1:8" ht="13.5" x14ac:dyDescent="0.25">
      <c r="A1401" s="3">
        <f>TITRES_STAT!B1404</f>
        <v>44354</v>
      </c>
      <c r="B1401" s="6">
        <f>TITRES_STAT!D1404</f>
        <v>2.2999999999999998</v>
      </c>
      <c r="C1401" s="2">
        <f t="shared" si="126"/>
        <v>2.2295226235565631</v>
      </c>
      <c r="D1401" s="2">
        <f t="shared" si="128"/>
        <v>2.2826221698644629</v>
      </c>
      <c r="E1401" s="2">
        <f t="shared" si="127"/>
        <v>-5.3099546307899814E-2</v>
      </c>
      <c r="F1401" s="2">
        <f t="shared" si="131"/>
        <v>-3.804649885775567E-2</v>
      </c>
      <c r="G1401" s="2">
        <f t="shared" si="129"/>
        <v>-1.5053047450144144E-2</v>
      </c>
      <c r="H1401" s="2" t="str">
        <f t="shared" si="130"/>
        <v>Hold</v>
      </c>
    </row>
    <row r="1402" spans="1:8" ht="13.5" x14ac:dyDescent="0.25">
      <c r="A1402" s="3">
        <f>TITRES_STAT!B1405</f>
        <v>44355</v>
      </c>
      <c r="B1402" s="6">
        <f>TITRES_STAT!D1405</f>
        <v>2.2999999999999998</v>
      </c>
      <c r="C1402" s="2">
        <f t="shared" si="126"/>
        <v>2.2295960660863225</v>
      </c>
      <c r="D1402" s="2">
        <f t="shared" si="128"/>
        <v>2.2839094165411695</v>
      </c>
      <c r="E1402" s="2">
        <f t="shared" si="127"/>
        <v>-5.4313350454846976E-2</v>
      </c>
      <c r="F1402" s="2">
        <f t="shared" si="131"/>
        <v>-4.1299869177173931E-2</v>
      </c>
      <c r="G1402" s="2">
        <f t="shared" si="129"/>
        <v>-1.3013481277673045E-2</v>
      </c>
      <c r="H1402" s="2" t="str">
        <f t="shared" si="130"/>
        <v>Hold</v>
      </c>
    </row>
    <row r="1403" spans="1:8" ht="13.5" x14ac:dyDescent="0.25">
      <c r="A1403" s="3">
        <f>TITRES_STAT!B1406</f>
        <v>44356</v>
      </c>
      <c r="B1403" s="6">
        <f>TITRES_STAT!D1406</f>
        <v>2.2599999999999998</v>
      </c>
      <c r="C1403" s="2">
        <f t="shared" si="126"/>
        <v>2.2296582097653501</v>
      </c>
      <c r="D1403" s="2">
        <f t="shared" si="128"/>
        <v>2.282138348649231</v>
      </c>
      <c r="E1403" s="2">
        <f t="shared" si="127"/>
        <v>-5.2480138883880922E-2</v>
      </c>
      <c r="F1403" s="2">
        <f t="shared" si="131"/>
        <v>-4.3535923118515327E-2</v>
      </c>
      <c r="G1403" s="2">
        <f t="shared" si="129"/>
        <v>-8.9442157653655957E-3</v>
      </c>
      <c r="H1403" s="2" t="str">
        <f t="shared" si="130"/>
        <v>Hold</v>
      </c>
    </row>
    <row r="1404" spans="1:8" ht="13.5" x14ac:dyDescent="0.25">
      <c r="A1404" s="3">
        <f>TITRES_STAT!B1407</f>
        <v>44357</v>
      </c>
      <c r="B1404" s="6">
        <f>TITRES_STAT!D1407</f>
        <v>2.2599999999999998</v>
      </c>
      <c r="C1404" s="2">
        <f t="shared" si="126"/>
        <v>2.229710792878373</v>
      </c>
      <c r="D1404" s="2">
        <f t="shared" si="128"/>
        <v>2.2804984709715099</v>
      </c>
      <c r="E1404" s="2">
        <f t="shared" si="127"/>
        <v>-5.078767809313689E-2</v>
      </c>
      <c r="F1404" s="2">
        <f t="shared" si="131"/>
        <v>-4.4986274113439646E-2</v>
      </c>
      <c r="G1404" s="2">
        <f t="shared" si="129"/>
        <v>-5.8014039796972436E-3</v>
      </c>
      <c r="H1404" s="2" t="str">
        <f t="shared" si="130"/>
        <v>Hold</v>
      </c>
    </row>
    <row r="1405" spans="1:8" ht="13.5" x14ac:dyDescent="0.25">
      <c r="A1405" s="3">
        <f>TITRES_STAT!B1408</f>
        <v>44358</v>
      </c>
      <c r="B1405" s="6">
        <f>TITRES_STAT!D1408</f>
        <v>2.2599999999999998</v>
      </c>
      <c r="C1405" s="2">
        <f t="shared" si="126"/>
        <v>2.2297552862817005</v>
      </c>
      <c r="D1405" s="2">
        <f t="shared" si="128"/>
        <v>2.2789800657143608</v>
      </c>
      <c r="E1405" s="2">
        <f t="shared" si="127"/>
        <v>-4.9224779432660348E-2</v>
      </c>
      <c r="F1405" s="2">
        <f t="shared" si="131"/>
        <v>-4.5833975177283791E-2</v>
      </c>
      <c r="G1405" s="2">
        <f t="shared" si="129"/>
        <v>-3.3908042553765574E-3</v>
      </c>
      <c r="H1405" s="2" t="str">
        <f t="shared" si="130"/>
        <v>Hold</v>
      </c>
    </row>
    <row r="1406" spans="1:8" ht="13.5" x14ac:dyDescent="0.25">
      <c r="A1406" s="3">
        <f>TITRES_STAT!B1409</f>
        <v>44361</v>
      </c>
      <c r="B1406" s="6">
        <f>TITRES_STAT!D1409</f>
        <v>2.2599999999999998</v>
      </c>
      <c r="C1406" s="2">
        <f t="shared" si="126"/>
        <v>2.2390237037768235</v>
      </c>
      <c r="D1406" s="2">
        <f t="shared" si="128"/>
        <v>2.2775741349207044</v>
      </c>
      <c r="E1406" s="2">
        <f t="shared" si="127"/>
        <v>-3.8550431143880903E-2</v>
      </c>
      <c r="F1406" s="2">
        <f t="shared" si="131"/>
        <v>-4.437726637060322E-2</v>
      </c>
      <c r="G1406" s="2">
        <f t="shared" si="129"/>
        <v>5.826835226722317E-3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6">
        <f>TITRES_STAT!D1410</f>
        <v>2.2599999999999998</v>
      </c>
      <c r="C1407" s="2">
        <f t="shared" si="126"/>
        <v>2.2545585185803891</v>
      </c>
      <c r="D1407" s="2">
        <f t="shared" si="128"/>
        <v>2.2762723471488</v>
      </c>
      <c r="E1407" s="2">
        <f t="shared" si="127"/>
        <v>-2.1713828568410865E-2</v>
      </c>
      <c r="F1407" s="2">
        <f t="shared" si="131"/>
        <v>-3.9844578810164753E-2</v>
      </c>
      <c r="G1407" s="2">
        <f t="shared" si="129"/>
        <v>1.8130750241753889E-2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6">
        <f>TITRES_STAT!D1411</f>
        <v>2.29</v>
      </c>
      <c r="C1408" s="2">
        <f t="shared" si="126"/>
        <v>2.2753956695680215</v>
      </c>
      <c r="D1408" s="2">
        <f t="shared" si="128"/>
        <v>2.2772892103229632</v>
      </c>
      <c r="E1408" s="2">
        <f t="shared" si="127"/>
        <v>-1.8935407549416361E-3</v>
      </c>
      <c r="F1408" s="2">
        <f t="shared" si="131"/>
        <v>-3.2254371199120127E-2</v>
      </c>
      <c r="G1408" s="2">
        <f t="shared" si="129"/>
        <v>3.0360830444178491E-2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6">
        <f>TITRES_STAT!D1412</f>
        <v>2.23</v>
      </c>
      <c r="C1409" s="2">
        <f t="shared" si="126"/>
        <v>2.2945655665575568</v>
      </c>
      <c r="D1409" s="2">
        <f t="shared" si="128"/>
        <v>2.2737863058545953</v>
      </c>
      <c r="E1409" s="2">
        <f t="shared" si="127"/>
        <v>2.0779260702961544E-2</v>
      </c>
      <c r="F1409" s="2">
        <f t="shared" si="131"/>
        <v>-2.1647644818703793E-2</v>
      </c>
      <c r="G1409" s="2">
        <f t="shared" si="129"/>
        <v>4.2426905521665337E-2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6">
        <f>TITRES_STAT!D1413</f>
        <v>2.29</v>
      </c>
      <c r="C1410" s="2">
        <f t="shared" si="126"/>
        <v>2.2954016332410094</v>
      </c>
      <c r="D1410" s="2">
        <f t="shared" si="128"/>
        <v>2.2749873202357365</v>
      </c>
      <c r="E1410" s="2">
        <f t="shared" si="127"/>
        <v>2.0414313005272966E-2</v>
      </c>
      <c r="F1410" s="2">
        <f t="shared" si="131"/>
        <v>-1.3235253253908442E-2</v>
      </c>
      <c r="G1410" s="2">
        <f t="shared" si="129"/>
        <v>3.3649566259181404E-2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6">
        <f>TITRES_STAT!D1414</f>
        <v>2.23</v>
      </c>
      <c r="C1411" s="2">
        <f t="shared" si="126"/>
        <v>2.2961090742808539</v>
      </c>
      <c r="D1411" s="2">
        <f t="shared" si="128"/>
        <v>2.2716549261442003</v>
      </c>
      <c r="E1411" s="2">
        <f t="shared" si="127"/>
        <v>2.4454148136653586E-2</v>
      </c>
      <c r="F1411" s="2">
        <f t="shared" si="131"/>
        <v>-5.6973729757960369E-3</v>
      </c>
      <c r="G1411" s="2">
        <f t="shared" si="129"/>
        <v>3.0151521112449623E-2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6">
        <f>TITRES_STAT!D1415</f>
        <v>2.23</v>
      </c>
      <c r="C1412" s="2">
        <f t="shared" si="126"/>
        <v>2.2967076782376457</v>
      </c>
      <c r="D1412" s="2">
        <f t="shared" si="128"/>
        <v>2.2685693760594448</v>
      </c>
      <c r="E1412" s="2">
        <f t="shared" si="127"/>
        <v>2.8138302178200902E-2</v>
      </c>
      <c r="F1412" s="2">
        <f t="shared" si="131"/>
        <v>1.069762055003351E-3</v>
      </c>
      <c r="G1412" s="2">
        <f t="shared" si="129"/>
        <v>2.7068540123197551E-2</v>
      </c>
      <c r="H1412" s="2" t="str">
        <f t="shared" si="130"/>
        <v>Sell</v>
      </c>
    </row>
    <row r="1413" spans="1:8" ht="13.5" x14ac:dyDescent="0.25">
      <c r="A1413" s="3">
        <f>TITRES_STAT!B1416</f>
        <v>44370</v>
      </c>
      <c r="B1413" s="6">
        <f>TITRES_STAT!D1416</f>
        <v>2.23</v>
      </c>
      <c r="C1413" s="2">
        <f t="shared" si="126"/>
        <v>2.2910603431241618</v>
      </c>
      <c r="D1413" s="2">
        <f t="shared" si="128"/>
        <v>2.2657123852402266</v>
      </c>
      <c r="E1413" s="2">
        <f t="shared" si="127"/>
        <v>2.534795788393529E-2</v>
      </c>
      <c r="F1413" s="2">
        <f t="shared" si="131"/>
        <v>5.9254012207897392E-3</v>
      </c>
      <c r="G1413" s="2">
        <f t="shared" si="129"/>
        <v>1.9422556663145553E-2</v>
      </c>
      <c r="H1413" s="2" t="str">
        <f t="shared" si="130"/>
        <v>Sell</v>
      </c>
    </row>
    <row r="1414" spans="1:8" ht="13.5" x14ac:dyDescent="0.25">
      <c r="A1414" s="3">
        <f>TITRES_STAT!B1417</f>
        <v>44371</v>
      </c>
      <c r="B1414" s="6">
        <f>TITRES_STAT!D1417</f>
        <v>2.23</v>
      </c>
      <c r="C1414" s="2">
        <f t="shared" si="126"/>
        <v>2.2862818287973679</v>
      </c>
      <c r="D1414" s="2">
        <f t="shared" si="128"/>
        <v>2.2630670233705801</v>
      </c>
      <c r="E1414" s="2">
        <f t="shared" si="127"/>
        <v>2.3214805426787777E-2</v>
      </c>
      <c r="F1414" s="2">
        <f t="shared" si="131"/>
        <v>9.3832820619893474E-3</v>
      </c>
      <c r="G1414" s="2">
        <f t="shared" si="129"/>
        <v>1.3831523364798429E-2</v>
      </c>
      <c r="H1414" s="2" t="str">
        <f t="shared" si="130"/>
        <v>Sell</v>
      </c>
    </row>
    <row r="1415" spans="1:8" ht="13.5" x14ac:dyDescent="0.25">
      <c r="A1415" s="3">
        <f>TITRES_STAT!B1418</f>
        <v>44372</v>
      </c>
      <c r="B1415" s="6">
        <f>TITRES_STAT!D1418</f>
        <v>2.23</v>
      </c>
      <c r="C1415" s="2">
        <f t="shared" si="126"/>
        <v>2.2822384705208498</v>
      </c>
      <c r="D1415" s="2">
        <f t="shared" si="128"/>
        <v>2.2606176142320185</v>
      </c>
      <c r="E1415" s="2">
        <f t="shared" si="127"/>
        <v>2.1620856288831369E-2</v>
      </c>
      <c r="F1415" s="2">
        <f t="shared" si="131"/>
        <v>1.1830796907357752E-2</v>
      </c>
      <c r="G1415" s="2">
        <f t="shared" si="129"/>
        <v>9.7900593814736168E-3</v>
      </c>
      <c r="H1415" s="2" t="str">
        <f t="shared" si="130"/>
        <v>Sell</v>
      </c>
    </row>
    <row r="1416" spans="1:8" ht="13.5" x14ac:dyDescent="0.25">
      <c r="A1416" s="3">
        <f>TITRES_STAT!B1419</f>
        <v>44375</v>
      </c>
      <c r="B1416" s="6">
        <f>TITRES_STAT!D1419</f>
        <v>2.23</v>
      </c>
      <c r="C1416" s="2">
        <f t="shared" si="126"/>
        <v>2.2788171673637958</v>
      </c>
      <c r="D1416" s="2">
        <f t="shared" si="128"/>
        <v>2.2583496428074246</v>
      </c>
      <c r="E1416" s="2">
        <f t="shared" si="127"/>
        <v>2.0467524556371242E-2</v>
      </c>
      <c r="F1416" s="2">
        <f t="shared" si="131"/>
        <v>1.3558142437160451E-2</v>
      </c>
      <c r="G1416" s="2">
        <f t="shared" si="129"/>
        <v>6.9093821192107909E-3</v>
      </c>
      <c r="H1416" s="2" t="str">
        <f t="shared" si="130"/>
        <v>Sell</v>
      </c>
    </row>
    <row r="1417" spans="1:8" ht="13.5" x14ac:dyDescent="0.25">
      <c r="A1417" s="3">
        <f>TITRES_STAT!B1420</f>
        <v>44376</v>
      </c>
      <c r="B1417" s="6">
        <f>TITRES_STAT!D1420</f>
        <v>2.23</v>
      </c>
      <c r="C1417" s="2">
        <f t="shared" si="126"/>
        <v>2.2759222185385966</v>
      </c>
      <c r="D1417" s="2">
        <f t="shared" si="128"/>
        <v>2.2562496692661336</v>
      </c>
      <c r="E1417" s="2">
        <f t="shared" si="127"/>
        <v>1.967254927246298E-2</v>
      </c>
      <c r="F1417" s="2">
        <f t="shared" si="131"/>
        <v>1.4781023804220958E-2</v>
      </c>
      <c r="G1417" s="2">
        <f t="shared" si="129"/>
        <v>4.8915254682420223E-3</v>
      </c>
      <c r="H1417" s="2" t="str">
        <f t="shared" si="130"/>
        <v>Sell</v>
      </c>
    </row>
    <row r="1418" spans="1:8" ht="13.5" x14ac:dyDescent="0.25">
      <c r="A1418" s="3">
        <f>TITRES_STAT!B1421</f>
        <v>44377</v>
      </c>
      <c r="B1418" s="6">
        <f>TITRES_STAT!D1421</f>
        <v>2.23</v>
      </c>
      <c r="C1418" s="2">
        <f t="shared" si="126"/>
        <v>2.2780880310711202</v>
      </c>
      <c r="D1418" s="2">
        <f t="shared" si="128"/>
        <v>2.254305249320494</v>
      </c>
      <c r="E1418" s="2">
        <f t="shared" si="127"/>
        <v>2.3782781750626203E-2</v>
      </c>
      <c r="F1418" s="2">
        <f t="shared" si="131"/>
        <v>1.6581375393502008E-2</v>
      </c>
      <c r="G1418" s="2">
        <f t="shared" si="129"/>
        <v>7.2014063571241953E-3</v>
      </c>
      <c r="H1418" s="2" t="str">
        <f t="shared" si="130"/>
        <v>Sell</v>
      </c>
    </row>
    <row r="1419" spans="1:8" ht="13.5" x14ac:dyDescent="0.25">
      <c r="A1419" s="3">
        <f>TITRES_STAT!B1422</f>
        <v>44378</v>
      </c>
      <c r="B1419" s="6">
        <f>TITRES_STAT!D1422</f>
        <v>2.23</v>
      </c>
      <c r="C1419" s="2">
        <f t="shared" si="126"/>
        <v>2.2706898724447941</v>
      </c>
      <c r="D1419" s="2">
        <f t="shared" si="128"/>
        <v>2.2525048604819387</v>
      </c>
      <c r="E1419" s="2">
        <f t="shared" si="127"/>
        <v>1.8185011962855491E-2</v>
      </c>
      <c r="F1419" s="2">
        <f t="shared" si="131"/>
        <v>1.6902102707372704E-2</v>
      </c>
      <c r="G1419" s="2">
        <f t="shared" si="129"/>
        <v>1.2829092554827864E-3</v>
      </c>
      <c r="H1419" s="2" t="str">
        <f t="shared" si="130"/>
        <v>Sell</v>
      </c>
    </row>
    <row r="1420" spans="1:8" ht="13.5" x14ac:dyDescent="0.25">
      <c r="A1420" s="3">
        <f>TITRES_STAT!B1423</f>
        <v>44379</v>
      </c>
      <c r="B1420" s="6">
        <f>TITRES_STAT!D1423</f>
        <v>2.23</v>
      </c>
      <c r="C1420" s="2">
        <f t="shared" si="126"/>
        <v>2.273660661299441</v>
      </c>
      <c r="D1420" s="2">
        <f t="shared" si="128"/>
        <v>2.2508378337795727</v>
      </c>
      <c r="E1420" s="2">
        <f t="shared" si="127"/>
        <v>2.2822827519868305E-2</v>
      </c>
      <c r="F1420" s="2">
        <f t="shared" si="131"/>
        <v>1.8086247669871824E-2</v>
      </c>
      <c r="G1420" s="2">
        <f t="shared" si="129"/>
        <v>4.7365798499964806E-3</v>
      </c>
      <c r="H1420" s="2" t="str">
        <f t="shared" si="130"/>
        <v>Sell</v>
      </c>
    </row>
    <row r="1421" spans="1:8" ht="13.5" x14ac:dyDescent="0.25">
      <c r="A1421" s="3">
        <f>TITRES_STAT!B1424</f>
        <v>44382</v>
      </c>
      <c r="B1421" s="6">
        <f>TITRES_STAT!D1424</f>
        <v>2.23</v>
      </c>
      <c r="C1421" s="2">
        <f t="shared" si="126"/>
        <v>2.2669436364841427</v>
      </c>
      <c r="D1421" s="2">
        <f t="shared" si="128"/>
        <v>2.2492942905366413</v>
      </c>
      <c r="E1421" s="2">
        <f t="shared" si="127"/>
        <v>1.7649345947501338E-2</v>
      </c>
      <c r="F1421" s="2">
        <f t="shared" si="131"/>
        <v>1.7998867325397728E-2</v>
      </c>
      <c r="G1421" s="2">
        <f t="shared" si="129"/>
        <v>-3.4952137789638973E-4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6">
        <f>TITRES_STAT!D1425</f>
        <v>2.25</v>
      </c>
      <c r="C1422" s="2">
        <f t="shared" si="126"/>
        <v>2.2612600001019669</v>
      </c>
      <c r="D1422" s="2">
        <f t="shared" si="128"/>
        <v>2.2493465653117046</v>
      </c>
      <c r="E1422" s="2">
        <f t="shared" si="127"/>
        <v>1.1913434790262301E-2</v>
      </c>
      <c r="F1422" s="2">
        <f t="shared" si="131"/>
        <v>1.6781780818370645E-2</v>
      </c>
      <c r="G1422" s="2">
        <f t="shared" si="129"/>
        <v>-4.8683460281083446E-3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6">
        <f>TITRES_STAT!D1426</f>
        <v>2.25</v>
      </c>
      <c r="C1423" s="2">
        <f t="shared" ref="C1423:C1486" si="132">$C$4*B1413+C1422*(1-$C$4)</f>
        <v>2.2564507693170488</v>
      </c>
      <c r="D1423" s="2">
        <f t="shared" si="128"/>
        <v>2.2493949678812077</v>
      </c>
      <c r="E1423" s="2">
        <f t="shared" si="127"/>
        <v>7.0558014358410581E-3</v>
      </c>
      <c r="F1423" s="2">
        <f t="shared" si="131"/>
        <v>1.4836584941864728E-2</v>
      </c>
      <c r="G1423" s="2">
        <f t="shared" si="129"/>
        <v>-7.7807835060236703E-3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6">
        <f>TITRES_STAT!D1427</f>
        <v>2.25</v>
      </c>
      <c r="C1424" s="2">
        <f t="shared" si="132"/>
        <v>2.252381420191349</v>
      </c>
      <c r="D1424" s="2">
        <f t="shared" si="128"/>
        <v>2.2494397850751922</v>
      </c>
      <c r="E1424" s="2">
        <f t="shared" si="127"/>
        <v>2.9416351161568599E-3</v>
      </c>
      <c r="F1424" s="2">
        <f t="shared" si="131"/>
        <v>1.2457594976723154E-2</v>
      </c>
      <c r="G1424" s="2">
        <f t="shared" si="129"/>
        <v>-9.5159598605662945E-3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6">
        <f>TITRES_STAT!D1428</f>
        <v>2.25</v>
      </c>
      <c r="C1425" s="2">
        <f t="shared" si="132"/>
        <v>2.2489381247772955</v>
      </c>
      <c r="D1425" s="2">
        <f t="shared" si="128"/>
        <v>2.2494812824770296</v>
      </c>
      <c r="E1425" s="2">
        <f t="shared" si="127"/>
        <v>-5.4315769973412031E-4</v>
      </c>
      <c r="F1425" s="2">
        <f t="shared" si="131"/>
        <v>9.8574444414317001E-3</v>
      </c>
      <c r="G1425" s="2">
        <f t="shared" si="129"/>
        <v>-1.040060214116582E-2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6">
        <f>TITRES_STAT!D1429</f>
        <v>2.25</v>
      </c>
      <c r="C1426" s="2">
        <f t="shared" si="132"/>
        <v>2.24602456711925</v>
      </c>
      <c r="D1426" s="2">
        <f t="shared" si="128"/>
        <v>2.2495197059972494</v>
      </c>
      <c r="E1426" s="2">
        <f t="shared" si="127"/>
        <v>-3.4951388779993486E-3</v>
      </c>
      <c r="F1426" s="2">
        <f t="shared" si="131"/>
        <v>7.1869277775454916E-3</v>
      </c>
      <c r="G1426" s="2">
        <f t="shared" si="129"/>
        <v>-1.0682066655544841E-2</v>
      </c>
      <c r="H1426" s="2" t="str">
        <f t="shared" si="130"/>
        <v>Hold</v>
      </c>
    </row>
    <row r="1427" spans="1:8" ht="13.5" x14ac:dyDescent="0.25">
      <c r="A1427" s="3">
        <f>TITRES_STAT!B1430</f>
        <v>44390</v>
      </c>
      <c r="B1427" s="6">
        <f>TITRES_STAT!D1430</f>
        <v>2.25</v>
      </c>
      <c r="C1427" s="2">
        <f t="shared" si="132"/>
        <v>2.2435592491009038</v>
      </c>
      <c r="D1427" s="2">
        <f t="shared" si="128"/>
        <v>2.2495552833307864</v>
      </c>
      <c r="E1427" s="2">
        <f t="shared" si="127"/>
        <v>-5.9960342298825964E-3</v>
      </c>
      <c r="F1427" s="2">
        <f t="shared" si="131"/>
        <v>4.5503353760598742E-3</v>
      </c>
      <c r="G1427" s="2">
        <f t="shared" si="129"/>
        <v>-1.054636960594247E-2</v>
      </c>
      <c r="H1427" s="2" t="str">
        <f t="shared" si="130"/>
        <v>Hold</v>
      </c>
    </row>
    <row r="1428" spans="1:8" ht="13.5" x14ac:dyDescent="0.25">
      <c r="A1428" s="3">
        <f>TITRES_STAT!B1431</f>
        <v>44391</v>
      </c>
      <c r="B1428" s="6">
        <f>TITRES_STAT!D1431</f>
        <v>2.25</v>
      </c>
      <c r="C1428" s="2">
        <f t="shared" si="132"/>
        <v>2.2414732107776878</v>
      </c>
      <c r="D1428" s="2">
        <f t="shared" si="128"/>
        <v>2.2495882253062836</v>
      </c>
      <c r="E1428" s="2">
        <f t="shared" si="127"/>
        <v>-8.1150145285957542E-3</v>
      </c>
      <c r="F1428" s="2">
        <f t="shared" si="131"/>
        <v>2.0172653951287486E-3</v>
      </c>
      <c r="G1428" s="2">
        <f t="shared" si="129"/>
        <v>-1.0132279923724502E-2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6">
        <f>TITRES_STAT!D1432</f>
        <v>2.25</v>
      </c>
      <c r="C1429" s="2">
        <f t="shared" si="132"/>
        <v>2.2397081014272744</v>
      </c>
      <c r="D1429" s="2">
        <f t="shared" si="128"/>
        <v>2.2496187271354477</v>
      </c>
      <c r="E1429" s="2">
        <f t="shared" si="127"/>
        <v>-9.9106257081733595E-3</v>
      </c>
      <c r="F1429" s="2">
        <f t="shared" si="131"/>
        <v>-3.6831282553167295E-4</v>
      </c>
      <c r="G1429" s="2">
        <f t="shared" si="129"/>
        <v>-9.5423128826416861E-3</v>
      </c>
      <c r="H1429" s="2" t="str">
        <f t="shared" si="130"/>
        <v>Hold</v>
      </c>
    </row>
    <row r="1430" spans="1:8" ht="13.5" x14ac:dyDescent="0.25">
      <c r="A1430" s="3">
        <f>TITRES_STAT!B1433</f>
        <v>44393</v>
      </c>
      <c r="B1430" s="6">
        <f>TITRES_STAT!D1433</f>
        <v>2.25</v>
      </c>
      <c r="C1430" s="2">
        <f t="shared" si="132"/>
        <v>2.2382145473615398</v>
      </c>
      <c r="D1430" s="2">
        <f t="shared" si="128"/>
        <v>2.2496469695698589</v>
      </c>
      <c r="E1430" s="2">
        <f t="shared" si="127"/>
        <v>-1.1432422208319082E-2</v>
      </c>
      <c r="F1430" s="2">
        <f t="shared" si="131"/>
        <v>-2.5811347020891547E-3</v>
      </c>
      <c r="G1430" s="2">
        <f t="shared" si="129"/>
        <v>-8.8512875062299271E-3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6">
        <f>TITRES_STAT!D1434</f>
        <v>2.25</v>
      </c>
      <c r="C1431" s="2">
        <f t="shared" si="132"/>
        <v>2.2369507708443801</v>
      </c>
      <c r="D1431" s="2">
        <f t="shared" si="128"/>
        <v>2.2496731199720914</v>
      </c>
      <c r="E1431" s="2">
        <f t="shared" si="127"/>
        <v>-1.2722349127711308E-2</v>
      </c>
      <c r="F1431" s="2">
        <f t="shared" si="131"/>
        <v>-4.6093775872135864E-3</v>
      </c>
      <c r="G1431" s="2">
        <f t="shared" si="129"/>
        <v>-8.1129715404977213E-3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6">
        <f>TITRES_STAT!D1435</f>
        <v>2.25</v>
      </c>
      <c r="C1432" s="2">
        <f t="shared" si="132"/>
        <v>2.2389583445606291</v>
      </c>
      <c r="D1432" s="2">
        <f t="shared" si="128"/>
        <v>2.2496973333074921</v>
      </c>
      <c r="E1432" s="2">
        <f t="shared" si="127"/>
        <v>-1.0738988746862965E-2</v>
      </c>
      <c r="F1432" s="2">
        <f t="shared" si="131"/>
        <v>-5.8352998191434618E-3</v>
      </c>
      <c r="G1432" s="2">
        <f t="shared" si="129"/>
        <v>-4.9036889277195034E-3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6">
        <f>TITRES_STAT!D1436</f>
        <v>2.2599999999999998</v>
      </c>
      <c r="C1433" s="2">
        <f t="shared" si="132"/>
        <v>2.2406570607820706</v>
      </c>
      <c r="D1433" s="2">
        <f t="shared" si="128"/>
        <v>2.2504604938032333</v>
      </c>
      <c r="E1433" s="2">
        <f t="shared" si="127"/>
        <v>-9.8034330211627108E-3</v>
      </c>
      <c r="F1433" s="2">
        <f t="shared" si="131"/>
        <v>-6.6289264595473119E-3</v>
      </c>
      <c r="G1433" s="2">
        <f t="shared" si="129"/>
        <v>-3.1745065616153988E-3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6">
        <f>TITRES_STAT!D1437</f>
        <v>2.37</v>
      </c>
      <c r="C1434" s="2">
        <f t="shared" si="132"/>
        <v>2.2420944360463673</v>
      </c>
      <c r="D1434" s="2">
        <f t="shared" si="128"/>
        <v>2.2593152720400309</v>
      </c>
      <c r="E1434" s="2">
        <f t="shared" si="127"/>
        <v>-1.7220835993663641E-2</v>
      </c>
      <c r="F1434" s="2">
        <f t="shared" si="131"/>
        <v>-8.7473083663705785E-3</v>
      </c>
      <c r="G1434" s="2">
        <f t="shared" si="129"/>
        <v>-8.4735276272930628E-3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6">
        <f>TITRES_STAT!D1438</f>
        <v>2.31</v>
      </c>
      <c r="C1435" s="2">
        <f t="shared" si="132"/>
        <v>2.2433106766546183</v>
      </c>
      <c r="D1435" s="2">
        <f t="shared" si="128"/>
        <v>2.2630696963333619</v>
      </c>
      <c r="E1435" s="2">
        <f t="shared" si="127"/>
        <v>-1.9759019678743606E-2</v>
      </c>
      <c r="F1435" s="2">
        <f t="shared" si="131"/>
        <v>-1.0949650628845184E-2</v>
      </c>
      <c r="G1435" s="2">
        <f t="shared" si="129"/>
        <v>-8.8093690498984214E-3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6">
        <f>TITRES_STAT!D1439</f>
        <v>2.31</v>
      </c>
      <c r="C1436" s="2">
        <f t="shared" si="132"/>
        <v>2.2443398033231383</v>
      </c>
      <c r="D1436" s="2">
        <f t="shared" si="128"/>
        <v>2.2665460151234833</v>
      </c>
      <c r="E1436" s="2">
        <f t="shared" ref="E1436:E1499" si="133">C1436-D1436</f>
        <v>-2.2206211800344988E-2</v>
      </c>
      <c r="F1436" s="2">
        <f t="shared" si="131"/>
        <v>-1.3200962863145146E-2</v>
      </c>
      <c r="G1436" s="2">
        <f t="shared" si="129"/>
        <v>-9.0052489371998425E-3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6">
        <f>TITRES_STAT!D1440</f>
        <v>2.37</v>
      </c>
      <c r="C1437" s="2">
        <f t="shared" si="132"/>
        <v>2.2452106028118863</v>
      </c>
      <c r="D1437" s="2">
        <f t="shared" ref="D1437:D1500" si="134">$D$4*B1437+(1-$D$4)*D1436</f>
        <v>2.2742092732624846</v>
      </c>
      <c r="E1437" s="2">
        <f t="shared" si="133"/>
        <v>-2.899867045059823E-2</v>
      </c>
      <c r="F1437" s="2">
        <f t="shared" si="131"/>
        <v>-1.6360504380635764E-2</v>
      </c>
      <c r="G1437" s="2">
        <f t="shared" si="129"/>
        <v>-1.2638166069962466E-2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6">
        <f>TITRES_STAT!D1441</f>
        <v>2.37</v>
      </c>
      <c r="C1438" s="2">
        <f t="shared" si="132"/>
        <v>2.245947433148519</v>
      </c>
      <c r="D1438" s="2">
        <f t="shared" si="134"/>
        <v>2.2813048826504487</v>
      </c>
      <c r="E1438" s="2">
        <f t="shared" si="133"/>
        <v>-3.5357449501929761E-2</v>
      </c>
      <c r="F1438" s="2">
        <f t="shared" si="131"/>
        <v>-2.0159893404894564E-2</v>
      </c>
      <c r="G1438" s="2">
        <f t="shared" si="129"/>
        <v>-1.5197556097035197E-2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6">
        <f>TITRES_STAT!D1442</f>
        <v>2.44</v>
      </c>
      <c r="C1439" s="2">
        <f t="shared" si="132"/>
        <v>2.2465709049718239</v>
      </c>
      <c r="D1439" s="2">
        <f t="shared" si="134"/>
        <v>2.2930600765281932</v>
      </c>
      <c r="E1439" s="2">
        <f t="shared" si="133"/>
        <v>-4.6489171556369335E-2</v>
      </c>
      <c r="F1439" s="2">
        <f t="shared" si="131"/>
        <v>-2.5425749035189522E-2</v>
      </c>
      <c r="G1439" s="2">
        <f t="shared" si="129"/>
        <v>-2.1063422521179813E-2</v>
      </c>
      <c r="H1439" s="2" t="str">
        <f t="shared" si="130"/>
        <v>Hold</v>
      </c>
    </row>
    <row r="1440" spans="1:8" ht="13.5" x14ac:dyDescent="0.25">
      <c r="A1440" s="3">
        <f>TITRES_STAT!B1443</f>
        <v>44411</v>
      </c>
      <c r="B1440" s="6">
        <f>TITRES_STAT!D1443</f>
        <v>2.58</v>
      </c>
      <c r="C1440" s="2">
        <f t="shared" si="132"/>
        <v>2.2470984580530815</v>
      </c>
      <c r="D1440" s="2">
        <f t="shared" si="134"/>
        <v>2.314314885674253</v>
      </c>
      <c r="E1440" s="2">
        <f t="shared" si="133"/>
        <v>-6.7216427621171526E-2</v>
      </c>
      <c r="F1440" s="2">
        <f t="shared" si="131"/>
        <v>-3.3783884752385925E-2</v>
      </c>
      <c r="G1440" s="2">
        <f t="shared" si="129"/>
        <v>-3.3432542868785602E-2</v>
      </c>
      <c r="H1440" s="2" t="str">
        <f t="shared" si="130"/>
        <v>Hold</v>
      </c>
    </row>
    <row r="1441" spans="1:8" ht="13.5" x14ac:dyDescent="0.25">
      <c r="A1441" s="3">
        <f>TITRES_STAT!B1444</f>
        <v>44412</v>
      </c>
      <c r="B1441" s="6">
        <f>TITRES_STAT!D1444</f>
        <v>2.5099999999999998</v>
      </c>
      <c r="C1441" s="2">
        <f t="shared" si="132"/>
        <v>2.2475448491218382</v>
      </c>
      <c r="D1441" s="2">
        <f t="shared" si="134"/>
        <v>2.328810079328012</v>
      </c>
      <c r="E1441" s="2">
        <f t="shared" si="133"/>
        <v>-8.1265230206173822E-2</v>
      </c>
      <c r="F1441" s="2">
        <f t="shared" si="131"/>
        <v>-4.3280153843143508E-2</v>
      </c>
      <c r="G1441" s="2">
        <f t="shared" si="129"/>
        <v>-3.7985076363030314E-2</v>
      </c>
      <c r="H1441" s="2" t="str">
        <f t="shared" si="130"/>
        <v>Hold</v>
      </c>
    </row>
    <row r="1442" spans="1:8" ht="13.5" x14ac:dyDescent="0.25">
      <c r="A1442" s="3">
        <f>TITRES_STAT!B1445</f>
        <v>44413</v>
      </c>
      <c r="B1442" s="6">
        <f>TITRES_STAT!D1445</f>
        <v>2.58</v>
      </c>
      <c r="C1442" s="2">
        <f t="shared" si="132"/>
        <v>2.2479225646415553</v>
      </c>
      <c r="D1442" s="2">
        <f t="shared" si="134"/>
        <v>2.34741674011853</v>
      </c>
      <c r="E1442" s="2">
        <f t="shared" si="133"/>
        <v>-9.94941754769747E-2</v>
      </c>
      <c r="F1442" s="2">
        <f t="shared" si="131"/>
        <v>-5.4522958169909749E-2</v>
      </c>
      <c r="G1442" s="2">
        <f t="shared" si="129"/>
        <v>-4.4971217307064951E-2</v>
      </c>
      <c r="H1442" s="2" t="str">
        <f t="shared" si="130"/>
        <v>Hold</v>
      </c>
    </row>
    <row r="1443" spans="1:8" ht="13.5" x14ac:dyDescent="0.25">
      <c r="A1443" s="3">
        <f>TITRES_STAT!B1446</f>
        <v>44414</v>
      </c>
      <c r="B1443" s="6">
        <f>TITRES_STAT!D1446</f>
        <v>2.6</v>
      </c>
      <c r="C1443" s="2">
        <f t="shared" si="132"/>
        <v>2.2497806316197773</v>
      </c>
      <c r="D1443" s="2">
        <f t="shared" si="134"/>
        <v>2.366126611220861</v>
      </c>
      <c r="E1443" s="2">
        <f t="shared" si="133"/>
        <v>-0.11634597960108373</v>
      </c>
      <c r="F1443" s="2">
        <f t="shared" si="131"/>
        <v>-6.688756245614455E-2</v>
      </c>
      <c r="G1443" s="2">
        <f t="shared" si="129"/>
        <v>-4.9458417144939176E-2</v>
      </c>
      <c r="H1443" s="2" t="str">
        <f t="shared" si="130"/>
        <v>Hold</v>
      </c>
    </row>
    <row r="1444" spans="1:8" ht="13.5" x14ac:dyDescent="0.25">
      <c r="A1444" s="3">
        <f>TITRES_STAT!B1447</f>
        <v>44417</v>
      </c>
      <c r="B1444" s="6">
        <f>TITRES_STAT!D1447</f>
        <v>2.72</v>
      </c>
      <c r="C1444" s="2">
        <f t="shared" si="132"/>
        <v>2.2682759190628885</v>
      </c>
      <c r="D1444" s="2">
        <f t="shared" si="134"/>
        <v>2.3923394548341306</v>
      </c>
      <c r="E1444" s="2">
        <f t="shared" si="133"/>
        <v>-0.12406353577124207</v>
      </c>
      <c r="F1444" s="2">
        <f t="shared" si="131"/>
        <v>-7.832275711916406E-2</v>
      </c>
      <c r="G1444" s="2">
        <f t="shared" ref="G1444:G1507" si="135">E1444-F1444</f>
        <v>-4.5740778652078012E-2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44419</v>
      </c>
      <c r="B1445" s="6">
        <f>TITRES_STAT!D1448</f>
        <v>2.6</v>
      </c>
      <c r="C1445" s="2">
        <f t="shared" si="132"/>
        <v>2.2746950084378286</v>
      </c>
      <c r="D1445" s="2">
        <f t="shared" si="134"/>
        <v>2.40772171743901</v>
      </c>
      <c r="E1445" s="2">
        <f t="shared" si="133"/>
        <v>-0.13302670900118141</v>
      </c>
      <c r="F1445" s="2">
        <f t="shared" ref="F1445:F1508" si="137">(E1445*(2/(10)))+((1-(2/10))*F1444)</f>
        <v>-8.926354749556753E-2</v>
      </c>
      <c r="G1445" s="2">
        <f t="shared" si="135"/>
        <v>-4.3763161505613879E-2</v>
      </c>
      <c r="H1445" s="2" t="str">
        <f t="shared" si="136"/>
        <v>Hold</v>
      </c>
    </row>
    <row r="1446" spans="1:8" ht="13.5" x14ac:dyDescent="0.25">
      <c r="A1446" s="3">
        <f>TITRES_STAT!B1449</f>
        <v>44420</v>
      </c>
      <c r="B1446" s="6">
        <f>TITRES_STAT!D1449</f>
        <v>2.5299999999999998</v>
      </c>
      <c r="C1446" s="2">
        <f t="shared" si="132"/>
        <v>2.2801265456012398</v>
      </c>
      <c r="D1446" s="2">
        <f t="shared" si="134"/>
        <v>2.4167793679990832</v>
      </c>
      <c r="E1446" s="2">
        <f t="shared" si="133"/>
        <v>-0.13665282239784338</v>
      </c>
      <c r="F1446" s="2">
        <f t="shared" si="137"/>
        <v>-9.8741402476022699E-2</v>
      </c>
      <c r="G1446" s="2">
        <f t="shared" si="135"/>
        <v>-3.7911419921820677E-2</v>
      </c>
      <c r="H1446" s="2" t="str">
        <f t="shared" si="136"/>
        <v>Hold</v>
      </c>
    </row>
    <row r="1447" spans="1:8" ht="13.5" x14ac:dyDescent="0.25">
      <c r="A1447" s="3">
        <f>TITRES_STAT!B1450</f>
        <v>44424</v>
      </c>
      <c r="B1447" s="6">
        <f>TITRES_STAT!D1450</f>
        <v>2.67</v>
      </c>
      <c r="C1447" s="2">
        <f t="shared" si="132"/>
        <v>2.293953230893357</v>
      </c>
      <c r="D1447" s="2">
        <f t="shared" si="134"/>
        <v>2.4355364518510028</v>
      </c>
      <c r="E1447" s="2">
        <f t="shared" si="133"/>
        <v>-0.14158322095764575</v>
      </c>
      <c r="F1447" s="2">
        <f t="shared" si="137"/>
        <v>-0.10730976617234732</v>
      </c>
      <c r="G1447" s="2">
        <f t="shared" si="135"/>
        <v>-3.4273454785298432E-2</v>
      </c>
      <c r="H1447" s="2" t="str">
        <f t="shared" si="136"/>
        <v>Hold</v>
      </c>
    </row>
    <row r="1448" spans="1:8" ht="13.5" x14ac:dyDescent="0.25">
      <c r="A1448" s="3">
        <f>TITRES_STAT!B1451</f>
        <v>44425</v>
      </c>
      <c r="B1448" s="6">
        <f>TITRES_STAT!D1451</f>
        <v>2.5499999999999998</v>
      </c>
      <c r="C1448" s="2">
        <f t="shared" si="132"/>
        <v>2.3056527338328405</v>
      </c>
      <c r="D1448" s="2">
        <f t="shared" si="134"/>
        <v>2.4440152331953726</v>
      </c>
      <c r="E1448" s="2">
        <f t="shared" si="133"/>
        <v>-0.13836249936253209</v>
      </c>
      <c r="F1448" s="2">
        <f t="shared" si="137"/>
        <v>-0.11352031281038427</v>
      </c>
      <c r="G1448" s="2">
        <f t="shared" si="135"/>
        <v>-2.4842186552147816E-2</v>
      </c>
      <c r="H1448" s="2" t="str">
        <f t="shared" si="136"/>
        <v>Hold</v>
      </c>
    </row>
    <row r="1449" spans="1:8" ht="13.5" x14ac:dyDescent="0.25">
      <c r="A1449" s="3">
        <f>TITRES_STAT!B1452</f>
        <v>44426</v>
      </c>
      <c r="B1449" s="6">
        <f>TITRES_STAT!D1452</f>
        <v>2.44</v>
      </c>
      <c r="C1449" s="2">
        <f t="shared" si="132"/>
        <v>2.3263215440124037</v>
      </c>
      <c r="D1449" s="2">
        <f t="shared" si="134"/>
        <v>2.4437178085142341</v>
      </c>
      <c r="E1449" s="2">
        <f t="shared" si="133"/>
        <v>-0.11739626450183049</v>
      </c>
      <c r="F1449" s="2">
        <f t="shared" si="137"/>
        <v>-0.11429550314867351</v>
      </c>
      <c r="G1449" s="2">
        <f t="shared" si="135"/>
        <v>-3.1007613531569833E-3</v>
      </c>
      <c r="H1449" s="2" t="str">
        <f t="shared" si="136"/>
        <v>Hold</v>
      </c>
    </row>
    <row r="1450" spans="1:8" ht="13.5" x14ac:dyDescent="0.25">
      <c r="A1450" s="3">
        <f>TITRES_STAT!B1453</f>
        <v>44427</v>
      </c>
      <c r="B1450" s="6">
        <f>TITRES_STAT!D1453</f>
        <v>2.37</v>
      </c>
      <c r="C1450" s="2">
        <f t="shared" si="132"/>
        <v>2.3653489987797265</v>
      </c>
      <c r="D1450" s="2">
        <f t="shared" si="134"/>
        <v>2.4382572301057723</v>
      </c>
      <c r="E1450" s="2">
        <f t="shared" si="133"/>
        <v>-7.2908231326045847E-2</v>
      </c>
      <c r="F1450" s="2">
        <f t="shared" si="137"/>
        <v>-0.10601804878414797</v>
      </c>
      <c r="G1450" s="2">
        <f t="shared" si="135"/>
        <v>3.3109817458102125E-2</v>
      </c>
      <c r="H1450" s="2" t="str">
        <f t="shared" si="136"/>
        <v>Sell</v>
      </c>
    </row>
    <row r="1451" spans="1:8" ht="13.5" x14ac:dyDescent="0.25">
      <c r="A1451" s="3">
        <f>TITRES_STAT!B1454</f>
        <v>44428</v>
      </c>
      <c r="B1451" s="6">
        <f>TITRES_STAT!D1454</f>
        <v>2.27</v>
      </c>
      <c r="C1451" s="2">
        <f t="shared" si="132"/>
        <v>2.387602998967461</v>
      </c>
      <c r="D1451" s="2">
        <f t="shared" si="134"/>
        <v>2.4257937315794185</v>
      </c>
      <c r="E1451" s="2">
        <f t="shared" si="133"/>
        <v>-3.819073261195749E-2</v>
      </c>
      <c r="F1451" s="2">
        <f t="shared" si="137"/>
        <v>-9.2452585549709893E-2</v>
      </c>
      <c r="G1451" s="2">
        <f t="shared" si="135"/>
        <v>5.4261852937752403E-2</v>
      </c>
      <c r="H1451" s="2" t="str">
        <f t="shared" si="136"/>
        <v>Sell</v>
      </c>
    </row>
    <row r="1452" spans="1:8" ht="13.5" x14ac:dyDescent="0.25">
      <c r="A1452" s="3">
        <f>TITRES_STAT!B1455</f>
        <v>44431</v>
      </c>
      <c r="B1452" s="6">
        <f>TITRES_STAT!D1455</f>
        <v>2.17</v>
      </c>
      <c r="C1452" s="2">
        <f t="shared" si="132"/>
        <v>2.4172025375878516</v>
      </c>
      <c r="D1452" s="2">
        <f t="shared" si="134"/>
        <v>2.4068460477587208</v>
      </c>
      <c r="E1452" s="2">
        <f t="shared" si="133"/>
        <v>1.0356489829130844E-2</v>
      </c>
      <c r="F1452" s="2">
        <f t="shared" si="137"/>
        <v>-7.1890770473941754E-2</v>
      </c>
      <c r="G1452" s="2">
        <f t="shared" si="135"/>
        <v>8.2247260303072597E-2</v>
      </c>
      <c r="H1452" s="2" t="str">
        <f t="shared" si="136"/>
        <v>Sell</v>
      </c>
    </row>
    <row r="1453" spans="1:8" ht="13.5" x14ac:dyDescent="0.25">
      <c r="A1453" s="3">
        <f>TITRES_STAT!B1456</f>
        <v>44432</v>
      </c>
      <c r="B1453" s="6">
        <f>TITRES_STAT!D1456</f>
        <v>2.2599999999999998</v>
      </c>
      <c r="C1453" s="2">
        <f t="shared" si="132"/>
        <v>2.4453252241127976</v>
      </c>
      <c r="D1453" s="2">
        <f t="shared" si="134"/>
        <v>2.3959685627395562</v>
      </c>
      <c r="E1453" s="2">
        <f t="shared" si="133"/>
        <v>4.9356661373241462E-2</v>
      </c>
      <c r="F1453" s="2">
        <f t="shared" si="137"/>
        <v>-4.7641284104505112E-2</v>
      </c>
      <c r="G1453" s="2">
        <f t="shared" si="135"/>
        <v>9.6997945477746567E-2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6">
        <f>TITRES_STAT!D1457</f>
        <v>2.16</v>
      </c>
      <c r="C1454" s="2">
        <f t="shared" si="132"/>
        <v>2.4875828819415982</v>
      </c>
      <c r="D1454" s="2">
        <f t="shared" si="134"/>
        <v>2.3784894099440335</v>
      </c>
      <c r="E1454" s="2">
        <f t="shared" si="133"/>
        <v>0.10909347199756469</v>
      </c>
      <c r="F1454" s="2">
        <f t="shared" si="137"/>
        <v>-1.6294332884091153E-2</v>
      </c>
      <c r="G1454" s="2">
        <f t="shared" si="135"/>
        <v>0.12538780488165585</v>
      </c>
      <c r="H1454" s="2" t="str">
        <f t="shared" si="136"/>
        <v>Sell</v>
      </c>
    </row>
    <row r="1455" spans="1:8" ht="13.5" x14ac:dyDescent="0.25">
      <c r="A1455" s="3">
        <f>TITRES_STAT!B1458</f>
        <v>44434</v>
      </c>
      <c r="B1455" s="6">
        <f>TITRES_STAT!D1458</f>
        <v>2.16</v>
      </c>
      <c r="C1455" s="2">
        <f t="shared" si="132"/>
        <v>2.504877823181352</v>
      </c>
      <c r="D1455" s="2">
        <f t="shared" si="134"/>
        <v>2.3623050092074385</v>
      </c>
      <c r="E1455" s="2">
        <f t="shared" si="133"/>
        <v>0.14257281397391353</v>
      </c>
      <c r="F1455" s="2">
        <f t="shared" si="137"/>
        <v>1.5479096487509782E-2</v>
      </c>
      <c r="G1455" s="2">
        <f t="shared" si="135"/>
        <v>0.12709371748640375</v>
      </c>
      <c r="H1455" s="2" t="str">
        <f t="shared" si="136"/>
        <v>Sell</v>
      </c>
    </row>
    <row r="1456" spans="1:8" ht="13.5" x14ac:dyDescent="0.25">
      <c r="A1456" s="3">
        <f>TITRES_STAT!B1459</f>
        <v>44435</v>
      </c>
      <c r="B1456" s="6">
        <f>TITRES_STAT!D1459</f>
        <v>2.2200000000000002</v>
      </c>
      <c r="C1456" s="2">
        <f t="shared" si="132"/>
        <v>2.5087427734611438</v>
      </c>
      <c r="D1456" s="2">
        <f t="shared" si="134"/>
        <v>2.3517638974142949</v>
      </c>
      <c r="E1456" s="2">
        <f t="shared" si="133"/>
        <v>0.1569788760468489</v>
      </c>
      <c r="F1456" s="2">
        <f t="shared" si="137"/>
        <v>4.3779052399377606E-2</v>
      </c>
      <c r="G1456" s="2">
        <f t="shared" si="135"/>
        <v>0.1131998236474713</v>
      </c>
      <c r="H1456" s="2" t="str">
        <f t="shared" si="136"/>
        <v>Sell</v>
      </c>
    </row>
    <row r="1457" spans="1:8" ht="13.5" x14ac:dyDescent="0.25">
      <c r="A1457" s="3">
        <f>TITRES_STAT!B1460</f>
        <v>44438</v>
      </c>
      <c r="B1457" s="6">
        <f>TITRES_STAT!D1460</f>
        <v>2.2200000000000002</v>
      </c>
      <c r="C1457" s="2">
        <f t="shared" si="132"/>
        <v>2.5335515775440447</v>
      </c>
      <c r="D1457" s="2">
        <f t="shared" si="134"/>
        <v>2.3420036087169396</v>
      </c>
      <c r="E1457" s="2">
        <f t="shared" si="133"/>
        <v>0.19154796882710512</v>
      </c>
      <c r="F1457" s="2">
        <f t="shared" si="137"/>
        <v>7.3332835684923117E-2</v>
      </c>
      <c r="G1457" s="2">
        <f t="shared" si="135"/>
        <v>0.118215133142182</v>
      </c>
      <c r="H1457" s="2" t="str">
        <f t="shared" si="136"/>
        <v>Sell</v>
      </c>
    </row>
    <row r="1458" spans="1:8" ht="13.5" x14ac:dyDescent="0.25">
      <c r="A1458" s="3">
        <f>TITRES_STAT!B1461</f>
        <v>44439</v>
      </c>
      <c r="B1458" s="6">
        <f>TITRES_STAT!D1461</f>
        <v>2.2200000000000002</v>
      </c>
      <c r="C1458" s="2">
        <f t="shared" si="132"/>
        <v>2.5360821040757302</v>
      </c>
      <c r="D1458" s="2">
        <f t="shared" si="134"/>
        <v>2.3329663043675368</v>
      </c>
      <c r="E1458" s="2">
        <f t="shared" si="133"/>
        <v>0.20311579970819338</v>
      </c>
      <c r="F1458" s="2">
        <f t="shared" si="137"/>
        <v>9.9289428489577169E-2</v>
      </c>
      <c r="G1458" s="2">
        <f t="shared" si="135"/>
        <v>0.10382637121861621</v>
      </c>
      <c r="H1458" s="2" t="str">
        <f t="shared" si="136"/>
        <v>Sell</v>
      </c>
    </row>
    <row r="1459" spans="1:8" ht="13.5" x14ac:dyDescent="0.25">
      <c r="A1459" s="3">
        <f>TITRES_STAT!B1462</f>
        <v>44440</v>
      </c>
      <c r="B1459" s="6">
        <f>TITRES_STAT!D1462</f>
        <v>2.2200000000000002</v>
      </c>
      <c r="C1459" s="2">
        <f t="shared" si="132"/>
        <v>2.5213002419102328</v>
      </c>
      <c r="D1459" s="2">
        <f t="shared" si="134"/>
        <v>2.3245984299699414</v>
      </c>
      <c r="E1459" s="2">
        <f t="shared" si="133"/>
        <v>0.19670181194029146</v>
      </c>
      <c r="F1459" s="2">
        <f t="shared" si="137"/>
        <v>0.11877190517972004</v>
      </c>
      <c r="G1459" s="2">
        <f t="shared" si="135"/>
        <v>7.7929906760571419E-2</v>
      </c>
      <c r="H1459" s="2" t="str">
        <f t="shared" si="136"/>
        <v>Sell</v>
      </c>
    </row>
    <row r="1460" spans="1:8" ht="13.5" x14ac:dyDescent="0.25">
      <c r="A1460" s="3">
        <f>TITRES_STAT!B1463</f>
        <v>44441</v>
      </c>
      <c r="B1460" s="6">
        <f>TITRES_STAT!D1463</f>
        <v>2.2200000000000002</v>
      </c>
      <c r="C1460" s="2">
        <f t="shared" si="132"/>
        <v>2.4980232816163506</v>
      </c>
      <c r="D1460" s="2">
        <f t="shared" si="134"/>
        <v>2.3168503981203159</v>
      </c>
      <c r="E1460" s="2">
        <f t="shared" si="133"/>
        <v>0.18117288349603466</v>
      </c>
      <c r="F1460" s="2">
        <f t="shared" si="137"/>
        <v>0.13125210084298297</v>
      </c>
      <c r="G1460" s="2">
        <f t="shared" si="135"/>
        <v>4.9920782653051693E-2</v>
      </c>
      <c r="H1460" s="2" t="str">
        <f t="shared" si="136"/>
        <v>Sell</v>
      </c>
    </row>
    <row r="1461" spans="1:8" ht="13.5" x14ac:dyDescent="0.25">
      <c r="A1461" s="3">
        <f>TITRES_STAT!B1464</f>
        <v>44442</v>
      </c>
      <c r="B1461" s="6">
        <f>TITRES_STAT!D1464</f>
        <v>2.2200000000000002</v>
      </c>
      <c r="C1461" s="2">
        <f t="shared" si="132"/>
        <v>2.4629427767522967</v>
      </c>
      <c r="D1461" s="2">
        <f t="shared" si="134"/>
        <v>2.3096762945558482</v>
      </c>
      <c r="E1461" s="2">
        <f t="shared" si="133"/>
        <v>0.15326648219644845</v>
      </c>
      <c r="F1461" s="2">
        <f t="shared" si="137"/>
        <v>0.13565497711367608</v>
      </c>
      <c r="G1461" s="2">
        <f t="shared" si="135"/>
        <v>1.7611505082772372E-2</v>
      </c>
      <c r="H1461" s="2" t="str">
        <f t="shared" si="136"/>
        <v>Sell</v>
      </c>
    </row>
    <row r="1462" spans="1:8" ht="13.5" x14ac:dyDescent="0.25">
      <c r="A1462" s="3">
        <f>TITRES_STAT!B1465</f>
        <v>44445</v>
      </c>
      <c r="B1462" s="6">
        <f>TITRES_STAT!D1465</f>
        <v>2.2200000000000002</v>
      </c>
      <c r="C1462" s="2">
        <f t="shared" si="132"/>
        <v>2.4178746572519434</v>
      </c>
      <c r="D1462" s="2">
        <f t="shared" si="134"/>
        <v>2.3030336060702297</v>
      </c>
      <c r="E1462" s="2">
        <f t="shared" si="133"/>
        <v>0.11484105118171373</v>
      </c>
      <c r="F1462" s="2">
        <f t="shared" si="137"/>
        <v>0.13149219192728362</v>
      </c>
      <c r="G1462" s="2">
        <f t="shared" si="135"/>
        <v>-1.6651140745569892E-2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6">
        <f>TITRES_STAT!D1466</f>
        <v>2.2200000000000002</v>
      </c>
      <c r="C1463" s="2">
        <f t="shared" si="132"/>
        <v>2.3935862484439521</v>
      </c>
      <c r="D1463" s="2">
        <f t="shared" si="134"/>
        <v>2.2968829685835459</v>
      </c>
      <c r="E1463" s="2">
        <f t="shared" si="133"/>
        <v>9.6703279860406166E-2</v>
      </c>
      <c r="F1463" s="2">
        <f t="shared" si="137"/>
        <v>0.12453440951390814</v>
      </c>
      <c r="G1463" s="2">
        <f t="shared" si="135"/>
        <v>-2.7831129653501971E-2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6">
        <f>TITRES_STAT!D1467</f>
        <v>2.2200000000000002</v>
      </c>
      <c r="C1464" s="2">
        <f t="shared" si="132"/>
        <v>2.3576499025294977</v>
      </c>
      <c r="D1464" s="2">
        <f t="shared" si="134"/>
        <v>2.2911879338736534</v>
      </c>
      <c r="E1464" s="2">
        <f t="shared" si="133"/>
        <v>6.6461968655844306E-2</v>
      </c>
      <c r="F1464" s="2">
        <f t="shared" si="137"/>
        <v>0.11291992134229538</v>
      </c>
      <c r="G1464" s="2">
        <f t="shared" si="135"/>
        <v>-4.6457952686451073E-2</v>
      </c>
      <c r="H1464" s="2" t="str">
        <f t="shared" si="136"/>
        <v>Hold</v>
      </c>
    </row>
    <row r="1465" spans="1:8" ht="13.5" x14ac:dyDescent="0.25">
      <c r="A1465" s="3">
        <f>TITRES_STAT!B1468</f>
        <v>44448</v>
      </c>
      <c r="B1465" s="6">
        <f>TITRES_STAT!D1468</f>
        <v>2.2200000000000002</v>
      </c>
      <c r="C1465" s="2">
        <f t="shared" si="132"/>
        <v>2.3272422252172671</v>
      </c>
      <c r="D1465" s="2">
        <f t="shared" si="134"/>
        <v>2.2859147535867161</v>
      </c>
      <c r="E1465" s="2">
        <f t="shared" si="133"/>
        <v>4.1327471630550949E-2</v>
      </c>
      <c r="F1465" s="2">
        <f t="shared" si="137"/>
        <v>9.8601431399946496E-2</v>
      </c>
      <c r="G1465" s="2">
        <f t="shared" si="135"/>
        <v>-5.7273959769395547E-2</v>
      </c>
      <c r="H1465" s="2" t="str">
        <f t="shared" si="136"/>
        <v>Hold</v>
      </c>
    </row>
    <row r="1466" spans="1:8" ht="13.5" x14ac:dyDescent="0.25">
      <c r="A1466" s="3">
        <f>TITRES_STAT!B1469</f>
        <v>44449</v>
      </c>
      <c r="B1466" s="6">
        <f>TITRES_STAT!D1469</f>
        <v>2.2200000000000002</v>
      </c>
      <c r="C1466" s="2">
        <f t="shared" si="132"/>
        <v>2.3107434213376878</v>
      </c>
      <c r="D1466" s="2">
        <f t="shared" si="134"/>
        <v>2.2810321792469592</v>
      </c>
      <c r="E1466" s="2">
        <f t="shared" si="133"/>
        <v>2.9711242090728618E-2</v>
      </c>
      <c r="F1466" s="2">
        <f t="shared" si="137"/>
        <v>8.482339353810292E-2</v>
      </c>
      <c r="G1466" s="2">
        <f t="shared" si="135"/>
        <v>-5.5112151447374302E-2</v>
      </c>
      <c r="H1466" s="2" t="str">
        <f t="shared" si="136"/>
        <v>Hold</v>
      </c>
    </row>
    <row r="1467" spans="1:8" ht="13.5" x14ac:dyDescent="0.25">
      <c r="A1467" s="3">
        <f>TITRES_STAT!B1470</f>
        <v>44452</v>
      </c>
      <c r="B1467" s="6">
        <f>TITRES_STAT!D1470</f>
        <v>2.2200000000000002</v>
      </c>
      <c r="C1467" s="2">
        <f t="shared" si="132"/>
        <v>2.2967828949780436</v>
      </c>
      <c r="D1467" s="2">
        <f t="shared" si="134"/>
        <v>2.2765112770805178</v>
      </c>
      <c r="E1467" s="2">
        <f t="shared" si="133"/>
        <v>2.027161789752574E-2</v>
      </c>
      <c r="F1467" s="2">
        <f t="shared" si="137"/>
        <v>7.1913038409987487E-2</v>
      </c>
      <c r="G1467" s="2">
        <f t="shared" si="135"/>
        <v>-5.1641420512461747E-2</v>
      </c>
      <c r="H1467" s="2" t="str">
        <f t="shared" si="136"/>
        <v>Hold</v>
      </c>
    </row>
    <row r="1468" spans="1:8" ht="13.5" x14ac:dyDescent="0.25">
      <c r="A1468" s="3">
        <f>TITRES_STAT!B1471</f>
        <v>44453</v>
      </c>
      <c r="B1468" s="6">
        <f>TITRES_STAT!D1471</f>
        <v>2.2200000000000002</v>
      </c>
      <c r="C1468" s="2">
        <f t="shared" si="132"/>
        <v>2.2849701419044983</v>
      </c>
      <c r="D1468" s="2">
        <f t="shared" si="134"/>
        <v>2.272325256556035</v>
      </c>
      <c r="E1468" s="2">
        <f t="shared" si="133"/>
        <v>1.2644885348463308E-2</v>
      </c>
      <c r="F1468" s="2">
        <f t="shared" si="137"/>
        <v>6.0059407797682658E-2</v>
      </c>
      <c r="G1468" s="2">
        <f t="shared" si="135"/>
        <v>-4.741452244921935E-2</v>
      </c>
      <c r="H1468" s="2" t="str">
        <f t="shared" si="136"/>
        <v>Hold</v>
      </c>
    </row>
    <row r="1469" spans="1:8" ht="13.5" x14ac:dyDescent="0.25">
      <c r="A1469" s="3">
        <f>TITRES_STAT!B1472</f>
        <v>44454</v>
      </c>
      <c r="B1469" s="6">
        <f>TITRES_STAT!D1472</f>
        <v>2.2200000000000002</v>
      </c>
      <c r="C1469" s="2">
        <f t="shared" si="132"/>
        <v>2.2749747354576524</v>
      </c>
      <c r="D1469" s="2">
        <f t="shared" si="134"/>
        <v>2.2684493116259583</v>
      </c>
      <c r="E1469" s="2">
        <f t="shared" si="133"/>
        <v>6.5254238316940771E-3</v>
      </c>
      <c r="F1469" s="2">
        <f t="shared" si="137"/>
        <v>4.9352611004484945E-2</v>
      </c>
      <c r="G1469" s="2">
        <f t="shared" si="135"/>
        <v>-4.2827187172790868E-2</v>
      </c>
      <c r="H1469" s="2" t="str">
        <f t="shared" si="136"/>
        <v>Hold</v>
      </c>
    </row>
    <row r="1470" spans="1:8" ht="13.5" x14ac:dyDescent="0.25">
      <c r="A1470" s="3">
        <f>TITRES_STAT!B1473</f>
        <v>44455</v>
      </c>
      <c r="B1470" s="6">
        <f>TITRES_STAT!D1473</f>
        <v>2.2200000000000002</v>
      </c>
      <c r="C1470" s="2">
        <f t="shared" si="132"/>
        <v>2.2665170838487825</v>
      </c>
      <c r="D1470" s="2">
        <f t="shared" si="134"/>
        <v>2.2648604737277394</v>
      </c>
      <c r="E1470" s="2">
        <f t="shared" si="133"/>
        <v>1.6566101210431228E-3</v>
      </c>
      <c r="F1470" s="2">
        <f t="shared" si="137"/>
        <v>3.9813410827796582E-2</v>
      </c>
      <c r="G1470" s="2">
        <f t="shared" si="135"/>
        <v>-3.8156800706753459E-2</v>
      </c>
      <c r="H1470" s="2" t="str">
        <f t="shared" si="136"/>
        <v>Hold</v>
      </c>
    </row>
    <row r="1471" spans="1:8" ht="13.5" x14ac:dyDescent="0.25">
      <c r="A1471" s="3">
        <f>TITRES_STAT!B1474</f>
        <v>44456</v>
      </c>
      <c r="B1471" s="6">
        <f>TITRES_STAT!D1474</f>
        <v>2.2200000000000002</v>
      </c>
      <c r="C1471" s="2">
        <f t="shared" si="132"/>
        <v>2.2593606094105083</v>
      </c>
      <c r="D1471" s="2">
        <f t="shared" si="134"/>
        <v>2.2615374756738329</v>
      </c>
      <c r="E1471" s="2">
        <f t="shared" si="133"/>
        <v>-2.1768662633245839E-3</v>
      </c>
      <c r="F1471" s="2">
        <f t="shared" si="137"/>
        <v>3.1415355409572347E-2</v>
      </c>
      <c r="G1471" s="2">
        <f t="shared" si="135"/>
        <v>-3.3592221672896931E-2</v>
      </c>
      <c r="H1471" s="2" t="str">
        <f t="shared" si="136"/>
        <v>Hold</v>
      </c>
    </row>
    <row r="1472" spans="1:8" ht="13.5" x14ac:dyDescent="0.25">
      <c r="A1472" s="3">
        <f>TITRES_STAT!B1475</f>
        <v>44459</v>
      </c>
      <c r="B1472" s="6">
        <f>TITRES_STAT!D1475</f>
        <v>2.2000000000000002</v>
      </c>
      <c r="C1472" s="2">
        <f t="shared" si="132"/>
        <v>2.253305131039661</v>
      </c>
      <c r="D1472" s="2">
        <f t="shared" si="134"/>
        <v>2.2569791441424378</v>
      </c>
      <c r="E1472" s="2">
        <f t="shared" si="133"/>
        <v>-3.6740131027768186E-3</v>
      </c>
      <c r="F1472" s="2">
        <f t="shared" si="137"/>
        <v>2.4397481707102514E-2</v>
      </c>
      <c r="G1472" s="2">
        <f t="shared" si="135"/>
        <v>-2.8071494809879333E-2</v>
      </c>
      <c r="H1472" s="2" t="str">
        <f t="shared" si="136"/>
        <v>Hold</v>
      </c>
    </row>
    <row r="1473" spans="1:8" ht="13.5" x14ac:dyDescent="0.25">
      <c r="A1473" s="3">
        <f>TITRES_STAT!B1476</f>
        <v>44460</v>
      </c>
      <c r="B1473" s="6">
        <f>TITRES_STAT!D1476</f>
        <v>2.2000000000000002</v>
      </c>
      <c r="C1473" s="2">
        <f t="shared" si="132"/>
        <v>2.2481812647258668</v>
      </c>
      <c r="D1473" s="2">
        <f t="shared" si="134"/>
        <v>2.2527584667985536</v>
      </c>
      <c r="E1473" s="2">
        <f t="shared" si="133"/>
        <v>-4.577202072686859E-3</v>
      </c>
      <c r="F1473" s="2">
        <f t="shared" si="137"/>
        <v>1.8602544951144641E-2</v>
      </c>
      <c r="G1473" s="2">
        <f t="shared" si="135"/>
        <v>-2.31797470238315E-2</v>
      </c>
      <c r="H1473" s="2" t="str">
        <f t="shared" si="136"/>
        <v>Hold</v>
      </c>
    </row>
    <row r="1474" spans="1:8" ht="13.5" x14ac:dyDescent="0.25">
      <c r="A1474" s="3">
        <f>TITRES_STAT!B1477</f>
        <v>44461</v>
      </c>
      <c r="B1474" s="6">
        <f>TITRES_STAT!D1477</f>
        <v>2.15</v>
      </c>
      <c r="C1474" s="2">
        <f t="shared" si="132"/>
        <v>2.2438456855372717</v>
      </c>
      <c r="D1474" s="2">
        <f t="shared" si="134"/>
        <v>2.2451467285171796</v>
      </c>
      <c r="E1474" s="2">
        <f t="shared" si="133"/>
        <v>-1.3010429799078516E-3</v>
      </c>
      <c r="F1474" s="2">
        <f t="shared" si="137"/>
        <v>1.4621827364934142E-2</v>
      </c>
      <c r="G1474" s="2">
        <f t="shared" si="135"/>
        <v>-1.5922870344841994E-2</v>
      </c>
      <c r="H1474" s="2" t="str">
        <f t="shared" si="136"/>
        <v>Hold</v>
      </c>
    </row>
    <row r="1475" spans="1:8" ht="13.5" x14ac:dyDescent="0.25">
      <c r="A1475" s="3">
        <f>TITRES_STAT!B1478</f>
        <v>44462</v>
      </c>
      <c r="B1475" s="6">
        <f>TITRES_STAT!D1478</f>
        <v>2.2400000000000002</v>
      </c>
      <c r="C1475" s="2">
        <f t="shared" si="132"/>
        <v>2.2401771185315376</v>
      </c>
      <c r="D1475" s="2">
        <f t="shared" si="134"/>
        <v>2.2447654893677589</v>
      </c>
      <c r="E1475" s="2">
        <f t="shared" si="133"/>
        <v>-4.5883708362213227E-3</v>
      </c>
      <c r="F1475" s="2">
        <f t="shared" si="137"/>
        <v>1.077978772470305E-2</v>
      </c>
      <c r="G1475" s="2">
        <f t="shared" si="135"/>
        <v>-1.5368158560924373E-2</v>
      </c>
      <c r="H1475" s="2" t="str">
        <f t="shared" si="136"/>
        <v>Hold</v>
      </c>
    </row>
    <row r="1476" spans="1:8" ht="13.5" x14ac:dyDescent="0.25">
      <c r="A1476" s="3">
        <f>TITRES_STAT!B1479</f>
        <v>44463</v>
      </c>
      <c r="B1476" s="6">
        <f>TITRES_STAT!D1479</f>
        <v>2.2400000000000002</v>
      </c>
      <c r="C1476" s="2">
        <f t="shared" si="132"/>
        <v>2.2370729464497625</v>
      </c>
      <c r="D1476" s="2">
        <f t="shared" si="134"/>
        <v>2.2444124901553324</v>
      </c>
      <c r="E1476" s="2">
        <f t="shared" si="133"/>
        <v>-7.3395437055698842E-3</v>
      </c>
      <c r="F1476" s="2">
        <f t="shared" si="137"/>
        <v>7.155921438648463E-3</v>
      </c>
      <c r="G1476" s="2">
        <f t="shared" si="135"/>
        <v>-1.4495465144218348E-2</v>
      </c>
      <c r="H1476" s="2" t="str">
        <f t="shared" si="136"/>
        <v>Hold</v>
      </c>
    </row>
    <row r="1477" spans="1:8" ht="13.5" x14ac:dyDescent="0.25">
      <c r="A1477" s="3">
        <f>TITRES_STAT!B1480</f>
        <v>44466</v>
      </c>
      <c r="B1477" s="6">
        <f>TITRES_STAT!D1480</f>
        <v>2.2400000000000002</v>
      </c>
      <c r="C1477" s="2">
        <f t="shared" si="132"/>
        <v>2.2344463393036449</v>
      </c>
      <c r="D1477" s="2">
        <f t="shared" si="134"/>
        <v>2.2440856390327153</v>
      </c>
      <c r="E1477" s="2">
        <f t="shared" si="133"/>
        <v>-9.6392997290704052E-3</v>
      </c>
      <c r="F1477" s="2">
        <f t="shared" si="137"/>
        <v>3.7968772051046899E-3</v>
      </c>
      <c r="G1477" s="2">
        <f t="shared" si="135"/>
        <v>-1.3436176934175096E-2</v>
      </c>
      <c r="H1477" s="2" t="str">
        <f t="shared" si="136"/>
        <v>Hold</v>
      </c>
    </row>
    <row r="1478" spans="1:8" ht="13.5" x14ac:dyDescent="0.25">
      <c r="A1478" s="3">
        <f>TITRES_STAT!B1481</f>
        <v>44467</v>
      </c>
      <c r="B1478" s="6">
        <f>TITRES_STAT!D1481</f>
        <v>2.2400000000000002</v>
      </c>
      <c r="C1478" s="2">
        <f t="shared" si="132"/>
        <v>2.2322238255646223</v>
      </c>
      <c r="D1478" s="2">
        <f t="shared" si="134"/>
        <v>2.2437829991043658</v>
      </c>
      <c r="E1478" s="2">
        <f t="shared" si="133"/>
        <v>-1.1559173539743561E-2</v>
      </c>
      <c r="F1478" s="2">
        <f t="shared" si="137"/>
        <v>7.2566705613503991E-4</v>
      </c>
      <c r="G1478" s="2">
        <f t="shared" si="135"/>
        <v>-1.2284840595878602E-2</v>
      </c>
      <c r="H1478" s="2" t="str">
        <f t="shared" si="136"/>
        <v>Hold</v>
      </c>
    </row>
    <row r="1479" spans="1:8" ht="13.5" x14ac:dyDescent="0.25">
      <c r="A1479" s="3">
        <f>TITRES_STAT!B1482</f>
        <v>44468</v>
      </c>
      <c r="B1479" s="6">
        <f>TITRES_STAT!D1482</f>
        <v>2.2400000000000002</v>
      </c>
      <c r="C1479" s="2">
        <f t="shared" si="132"/>
        <v>2.2303432370162186</v>
      </c>
      <c r="D1479" s="2">
        <f t="shared" si="134"/>
        <v>2.2435027769484868</v>
      </c>
      <c r="E1479" s="2">
        <f t="shared" si="133"/>
        <v>-1.3159539932268149E-2</v>
      </c>
      <c r="F1479" s="2">
        <f t="shared" si="137"/>
        <v>-2.0513743415455981E-3</v>
      </c>
      <c r="G1479" s="2">
        <f t="shared" si="135"/>
        <v>-1.110816559072255E-2</v>
      </c>
      <c r="H1479" s="2" t="str">
        <f t="shared" si="136"/>
        <v>Hold</v>
      </c>
    </row>
    <row r="1480" spans="1:8" ht="13.5" x14ac:dyDescent="0.25">
      <c r="A1480" s="3">
        <f>TITRES_STAT!B1483</f>
        <v>44469</v>
      </c>
      <c r="B1480" s="6">
        <f>TITRES_STAT!D1483</f>
        <v>2.2400000000000002</v>
      </c>
      <c r="C1480" s="2">
        <f t="shared" si="132"/>
        <v>2.2287519697829543</v>
      </c>
      <c r="D1480" s="2">
        <f t="shared" si="134"/>
        <v>2.2432433119893394</v>
      </c>
      <c r="E1480" s="2">
        <f t="shared" si="133"/>
        <v>-1.4491342206385038E-2</v>
      </c>
      <c r="F1480" s="2">
        <f t="shared" si="137"/>
        <v>-4.5393679145134865E-3</v>
      </c>
      <c r="G1480" s="2">
        <f t="shared" si="135"/>
        <v>-9.9519742918715518E-3</v>
      </c>
      <c r="H1480" s="2" t="str">
        <f t="shared" si="136"/>
        <v>Hold</v>
      </c>
    </row>
    <row r="1481" spans="1:8" ht="13.5" x14ac:dyDescent="0.25">
      <c r="A1481" s="3">
        <f>TITRES_STAT!B1484</f>
        <v>44470</v>
      </c>
      <c r="B1481" s="6">
        <f>TITRES_STAT!D1484</f>
        <v>2.2400000000000002</v>
      </c>
      <c r="C1481" s="2">
        <f t="shared" si="132"/>
        <v>2.2274055128932693</v>
      </c>
      <c r="D1481" s="2">
        <f t="shared" si="134"/>
        <v>2.2430030666567955</v>
      </c>
      <c r="E1481" s="2">
        <f t="shared" si="133"/>
        <v>-1.5597553763526228E-2</v>
      </c>
      <c r="F1481" s="2">
        <f t="shared" si="137"/>
        <v>-6.751005084316036E-3</v>
      </c>
      <c r="G1481" s="2">
        <f t="shared" si="135"/>
        <v>-8.8465486792101925E-3</v>
      </c>
      <c r="H1481" s="2" t="str">
        <f t="shared" si="136"/>
        <v>Hold</v>
      </c>
    </row>
    <row r="1482" spans="1:8" ht="13.5" x14ac:dyDescent="0.25">
      <c r="A1482" s="3">
        <f>TITRES_STAT!B1485</f>
        <v>44473</v>
      </c>
      <c r="B1482" s="6">
        <f>TITRES_STAT!D1485</f>
        <v>2.14</v>
      </c>
      <c r="C1482" s="2">
        <f t="shared" si="132"/>
        <v>2.2231892801404585</v>
      </c>
      <c r="D1482" s="2">
        <f t="shared" si="134"/>
        <v>2.2353732098674035</v>
      </c>
      <c r="E1482" s="2">
        <f t="shared" si="133"/>
        <v>-1.2183929726945042E-2</v>
      </c>
      <c r="F1482" s="2">
        <f t="shared" si="137"/>
        <v>-7.8375900128418372E-3</v>
      </c>
      <c r="G1482" s="2">
        <f t="shared" si="135"/>
        <v>-4.3463397141032048E-3</v>
      </c>
      <c r="H1482" s="2" t="str">
        <f t="shared" si="136"/>
        <v>Hold</v>
      </c>
    </row>
    <row r="1483" spans="1:8" ht="13.5" x14ac:dyDescent="0.25">
      <c r="A1483" s="3">
        <f>TITRES_STAT!B1486</f>
        <v>44474</v>
      </c>
      <c r="B1483" s="6">
        <f>TITRES_STAT!D1486</f>
        <v>2.14</v>
      </c>
      <c r="C1483" s="2">
        <f t="shared" si="132"/>
        <v>2.2196216985803878</v>
      </c>
      <c r="D1483" s="2">
        <f t="shared" si="134"/>
        <v>2.2283085276550034</v>
      </c>
      <c r="E1483" s="2">
        <f t="shared" si="133"/>
        <v>-8.6868290746155985E-3</v>
      </c>
      <c r="F1483" s="2">
        <f t="shared" si="137"/>
        <v>-8.0074378251965908E-3</v>
      </c>
      <c r="G1483" s="2">
        <f t="shared" si="135"/>
        <v>-6.7939124941900769E-4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6">
        <f>TITRES_STAT!D1487</f>
        <v>2.14</v>
      </c>
      <c r="C1484" s="2">
        <f t="shared" si="132"/>
        <v>2.2089106680295592</v>
      </c>
      <c r="D1484" s="2">
        <f t="shared" si="134"/>
        <v>2.2217671552361145</v>
      </c>
      <c r="E1484" s="2">
        <f t="shared" si="133"/>
        <v>-1.28564872065553E-2</v>
      </c>
      <c r="F1484" s="2">
        <f t="shared" si="137"/>
        <v>-8.9772477014683338E-3</v>
      </c>
      <c r="G1484" s="2">
        <f t="shared" si="135"/>
        <v>-3.8792395050869666E-3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6">
        <f>TITRES_STAT!D1488</f>
        <v>2.14</v>
      </c>
      <c r="C1485" s="2">
        <f t="shared" si="132"/>
        <v>2.2136936421788578</v>
      </c>
      <c r="D1485" s="2">
        <f t="shared" si="134"/>
        <v>2.2157103289223286</v>
      </c>
      <c r="E1485" s="2">
        <f t="shared" si="133"/>
        <v>-2.0166867434707747E-3</v>
      </c>
      <c r="F1485" s="2">
        <f t="shared" si="137"/>
        <v>-7.5851355098688223E-3</v>
      </c>
      <c r="G1485" s="2">
        <f t="shared" si="135"/>
        <v>5.5684487663980476E-3</v>
      </c>
      <c r="H1485" s="2" t="str">
        <f t="shared" si="136"/>
        <v>Sell</v>
      </c>
    </row>
    <row r="1486" spans="1:8" ht="13.5" x14ac:dyDescent="0.25">
      <c r="A1486" s="3">
        <f>TITRES_STAT!B1489</f>
        <v>44477</v>
      </c>
      <c r="B1486" s="6">
        <f>TITRES_STAT!D1489</f>
        <v>2.2200000000000002</v>
      </c>
      <c r="C1486" s="2">
        <f t="shared" si="132"/>
        <v>2.2177407741513413</v>
      </c>
      <c r="D1486" s="2">
        <f t="shared" si="134"/>
        <v>2.2160280823354892</v>
      </c>
      <c r="E1486" s="2">
        <f t="shared" si="133"/>
        <v>1.7126918158520965E-3</v>
      </c>
      <c r="F1486" s="2">
        <f t="shared" si="137"/>
        <v>-5.7255700447246391E-3</v>
      </c>
      <c r="G1486" s="2">
        <f t="shared" si="135"/>
        <v>7.4382618605767356E-3</v>
      </c>
      <c r="H1486" s="2" t="str">
        <f t="shared" si="136"/>
        <v>Sell</v>
      </c>
    </row>
    <row r="1487" spans="1:8" ht="13.5" x14ac:dyDescent="0.25">
      <c r="A1487" s="3">
        <f>TITRES_STAT!B1490</f>
        <v>44480</v>
      </c>
      <c r="B1487" s="6">
        <f>TITRES_STAT!D1490</f>
        <v>2.23</v>
      </c>
      <c r="C1487" s="2">
        <f t="shared" ref="C1487:C1550" si="138">$C$4*B1477+C1486*(1-$C$4)</f>
        <v>2.2211652704357503</v>
      </c>
      <c r="D1487" s="2">
        <f t="shared" si="134"/>
        <v>2.2170630391995272</v>
      </c>
      <c r="E1487" s="2">
        <f t="shared" si="133"/>
        <v>4.1022312362231084E-3</v>
      </c>
      <c r="F1487" s="2">
        <f t="shared" si="137"/>
        <v>-3.76000978853509E-3</v>
      </c>
      <c r="G1487" s="2">
        <f t="shared" si="135"/>
        <v>7.8622410247581979E-3</v>
      </c>
      <c r="H1487" s="2" t="str">
        <f t="shared" si="136"/>
        <v>Sell</v>
      </c>
    </row>
    <row r="1488" spans="1:8" ht="13.5" x14ac:dyDescent="0.25">
      <c r="A1488" s="3">
        <f>TITRES_STAT!B1491</f>
        <v>44481</v>
      </c>
      <c r="B1488" s="6">
        <f>TITRES_STAT!D1491</f>
        <v>2.23</v>
      </c>
      <c r="C1488" s="2">
        <f t="shared" si="138"/>
        <v>2.2240629211379428</v>
      </c>
      <c r="D1488" s="2">
        <f t="shared" si="134"/>
        <v>2.2180213325921549</v>
      </c>
      <c r="E1488" s="2">
        <f t="shared" si="133"/>
        <v>6.041588545787846E-3</v>
      </c>
      <c r="F1488" s="2">
        <f t="shared" si="137"/>
        <v>-1.7996901216705029E-3</v>
      </c>
      <c r="G1488" s="2">
        <f t="shared" si="135"/>
        <v>7.8412786674583491E-3</v>
      </c>
      <c r="H1488" s="2" t="str">
        <f t="shared" si="136"/>
        <v>Sell</v>
      </c>
    </row>
    <row r="1489" spans="1:8" ht="13.5" x14ac:dyDescent="0.25">
      <c r="A1489" s="3">
        <f>TITRES_STAT!B1492</f>
        <v>44482</v>
      </c>
      <c r="B1489" s="6">
        <f>TITRES_STAT!D1492</f>
        <v>2.23</v>
      </c>
      <c r="C1489" s="2">
        <f t="shared" si="138"/>
        <v>2.2265147794244133</v>
      </c>
      <c r="D1489" s="2">
        <f t="shared" si="134"/>
        <v>2.2189086412890324</v>
      </c>
      <c r="E1489" s="2">
        <f t="shared" si="133"/>
        <v>7.6061381353809132E-3</v>
      </c>
      <c r="F1489" s="2">
        <f t="shared" si="137"/>
        <v>8.147552973978016E-5</v>
      </c>
      <c r="G1489" s="2">
        <f t="shared" si="135"/>
        <v>7.5246626056411333E-3</v>
      </c>
      <c r="H1489" s="2" t="str">
        <f t="shared" si="136"/>
        <v>Sell</v>
      </c>
    </row>
    <row r="1490" spans="1:8" ht="13.5" x14ac:dyDescent="0.25">
      <c r="A1490" s="3">
        <f>TITRES_STAT!B1493</f>
        <v>44483</v>
      </c>
      <c r="B1490" s="6">
        <f>TITRES_STAT!D1493</f>
        <v>2.23</v>
      </c>
      <c r="C1490" s="2">
        <f t="shared" si="138"/>
        <v>2.2285894287437342</v>
      </c>
      <c r="D1490" s="2">
        <f t="shared" si="134"/>
        <v>2.2197302234157705</v>
      </c>
      <c r="E1490" s="2">
        <f t="shared" si="133"/>
        <v>8.8592053279636929E-3</v>
      </c>
      <c r="F1490" s="2">
        <f t="shared" si="137"/>
        <v>1.8370214893845627E-3</v>
      </c>
      <c r="G1490" s="2">
        <f t="shared" si="135"/>
        <v>7.0221838385791302E-3</v>
      </c>
      <c r="H1490" s="2" t="str">
        <f t="shared" si="136"/>
        <v>Sell</v>
      </c>
    </row>
    <row r="1491" spans="1:8" ht="13.5" x14ac:dyDescent="0.25">
      <c r="A1491" s="3">
        <f>TITRES_STAT!B1494</f>
        <v>44488</v>
      </c>
      <c r="B1491" s="6">
        <f>TITRES_STAT!D1494</f>
        <v>2.23</v>
      </c>
      <c r="C1491" s="2">
        <f t="shared" si="138"/>
        <v>2.2303449012446981</v>
      </c>
      <c r="D1491" s="2">
        <f t="shared" si="134"/>
        <v>2.2204909476071948</v>
      </c>
      <c r="E1491" s="2">
        <f t="shared" si="133"/>
        <v>9.8539536375032988E-3</v>
      </c>
      <c r="F1491" s="2">
        <f t="shared" si="137"/>
        <v>3.4404079190083104E-3</v>
      </c>
      <c r="G1491" s="2">
        <f t="shared" si="135"/>
        <v>6.4135457184949889E-3</v>
      </c>
      <c r="H1491" s="2" t="str">
        <f t="shared" si="136"/>
        <v>Sell</v>
      </c>
    </row>
    <row r="1492" spans="1:8" ht="13.5" x14ac:dyDescent="0.25">
      <c r="A1492" s="3">
        <f>TITRES_STAT!B1495</f>
        <v>44489</v>
      </c>
      <c r="B1492" s="6">
        <f>TITRES_STAT!D1495</f>
        <v>2.33</v>
      </c>
      <c r="C1492" s="2">
        <f t="shared" si="138"/>
        <v>2.2164456856685906</v>
      </c>
      <c r="D1492" s="2">
        <f t="shared" si="134"/>
        <v>2.228602729265921</v>
      </c>
      <c r="E1492" s="2">
        <f t="shared" si="133"/>
        <v>-1.2157043597330386E-2</v>
      </c>
      <c r="F1492" s="2">
        <f t="shared" si="137"/>
        <v>3.2091761574057093E-4</v>
      </c>
      <c r="G1492" s="2">
        <f t="shared" si="135"/>
        <v>-1.2477961213070956E-2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6">
        <f>TITRES_STAT!D1496</f>
        <v>2.33</v>
      </c>
      <c r="C1493" s="2">
        <f t="shared" si="138"/>
        <v>2.2046848109503459</v>
      </c>
      <c r="D1493" s="2">
        <f t="shared" si="134"/>
        <v>2.236113638209186</v>
      </c>
      <c r="E1493" s="2">
        <f t="shared" si="133"/>
        <v>-3.1428827258840109E-2</v>
      </c>
      <c r="F1493" s="2">
        <f t="shared" si="137"/>
        <v>-6.029031359175565E-3</v>
      </c>
      <c r="G1493" s="2">
        <f t="shared" si="135"/>
        <v>-2.5399795899664544E-2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6">
        <f>TITRES_STAT!D1497</f>
        <v>2.33</v>
      </c>
      <c r="C1494" s="2">
        <f t="shared" si="138"/>
        <v>2.1947333015733697</v>
      </c>
      <c r="D1494" s="2">
        <f t="shared" si="134"/>
        <v>2.2430681835270243</v>
      </c>
      <c r="E1494" s="2">
        <f t="shared" si="133"/>
        <v>-4.8334881953654651E-2</v>
      </c>
      <c r="F1494" s="2">
        <f t="shared" si="137"/>
        <v>-1.4490201478071382E-2</v>
      </c>
      <c r="G1494" s="2">
        <f t="shared" si="135"/>
        <v>-3.3844680475583269E-2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6">
        <f>TITRES_STAT!D1498</f>
        <v>2.33</v>
      </c>
      <c r="C1495" s="2">
        <f t="shared" si="138"/>
        <v>2.1863127936390052</v>
      </c>
      <c r="D1495" s="2">
        <f t="shared" si="134"/>
        <v>2.2495075773398372</v>
      </c>
      <c r="E1495" s="2">
        <f t="shared" si="133"/>
        <v>-6.319478370083198E-2</v>
      </c>
      <c r="F1495" s="2">
        <f t="shared" si="137"/>
        <v>-2.4231117922623502E-2</v>
      </c>
      <c r="G1495" s="2">
        <f t="shared" si="135"/>
        <v>-3.8963665778208478E-2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6">
        <f>TITRES_STAT!D1499</f>
        <v>2.33</v>
      </c>
      <c r="C1496" s="2">
        <f t="shared" si="138"/>
        <v>2.1914954407714662</v>
      </c>
      <c r="D1496" s="2">
        <f t="shared" si="134"/>
        <v>2.2554699790183679</v>
      </c>
      <c r="E1496" s="2">
        <f t="shared" si="133"/>
        <v>-6.3974538246901691E-2</v>
      </c>
      <c r="F1496" s="2">
        <f t="shared" si="137"/>
        <v>-3.2179801987479141E-2</v>
      </c>
      <c r="G1496" s="2">
        <f t="shared" si="135"/>
        <v>-3.179473625942255E-2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6">
        <f>TITRES_STAT!D1500</f>
        <v>2.33</v>
      </c>
      <c r="C1497" s="2">
        <f t="shared" si="138"/>
        <v>2.1974192191143178</v>
      </c>
      <c r="D1497" s="2">
        <f t="shared" si="134"/>
        <v>2.2609907213133038</v>
      </c>
      <c r="E1497" s="2">
        <f t="shared" si="133"/>
        <v>-6.3571502198985996E-2</v>
      </c>
      <c r="F1497" s="2">
        <f t="shared" si="137"/>
        <v>-3.8458142029780512E-2</v>
      </c>
      <c r="G1497" s="2">
        <f t="shared" si="135"/>
        <v>-2.5113360169205484E-2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6">
        <f>TITRES_STAT!D1501</f>
        <v>2.33</v>
      </c>
      <c r="C1498" s="2">
        <f t="shared" si="138"/>
        <v>2.2024316469428844</v>
      </c>
      <c r="D1498" s="2">
        <f t="shared" si="134"/>
        <v>2.2661025197345408</v>
      </c>
      <c r="E1498" s="2">
        <f t="shared" si="133"/>
        <v>-6.3670872791656397E-2</v>
      </c>
      <c r="F1498" s="2">
        <f t="shared" si="137"/>
        <v>-4.3500688182155689E-2</v>
      </c>
      <c r="G1498" s="2">
        <f t="shared" si="135"/>
        <v>-2.0170184609500708E-2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6">
        <f>TITRES_STAT!D1502</f>
        <v>2.33</v>
      </c>
      <c r="C1499" s="2">
        <f t="shared" si="138"/>
        <v>2.2066729320285945</v>
      </c>
      <c r="D1499" s="2">
        <f t="shared" si="134"/>
        <v>2.2708356664208713</v>
      </c>
      <c r="E1499" s="2">
        <f t="shared" si="133"/>
        <v>-6.4162734392276821E-2</v>
      </c>
      <c r="F1499" s="2">
        <f t="shared" si="137"/>
        <v>-4.763309742417992E-2</v>
      </c>
      <c r="G1499" s="2">
        <f t="shared" si="135"/>
        <v>-1.6529636968096902E-2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6">
        <f>TITRES_STAT!D1503</f>
        <v>2.33</v>
      </c>
      <c r="C1500" s="2">
        <f t="shared" si="138"/>
        <v>2.2102617117165031</v>
      </c>
      <c r="D1500" s="2">
        <f t="shared" si="134"/>
        <v>2.2752182096489548</v>
      </c>
      <c r="E1500" s="2">
        <f t="shared" ref="E1500:E1563" si="139">C1500-D1500</f>
        <v>-6.4956497932451729E-2</v>
      </c>
      <c r="F1500" s="2">
        <f t="shared" si="137"/>
        <v>-5.1097777525834283E-2</v>
      </c>
      <c r="G1500" s="2">
        <f t="shared" si="135"/>
        <v>-1.3858720406617446E-2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6">
        <f>TITRES_STAT!D1504</f>
        <v>2.33</v>
      </c>
      <c r="C1501" s="2">
        <f t="shared" si="138"/>
        <v>2.2132983714524257</v>
      </c>
      <c r="D1501" s="2">
        <f t="shared" ref="D1501:D1564" si="140">$D$4*B1501+(1-$D$4)*D1500</f>
        <v>2.2792761200453286</v>
      </c>
      <c r="E1501" s="2">
        <f t="shared" si="139"/>
        <v>-6.5977748592902952E-2</v>
      </c>
      <c r="F1501" s="2">
        <f t="shared" si="137"/>
        <v>-5.4073771739248024E-2</v>
      </c>
      <c r="G1501" s="2">
        <f t="shared" si="135"/>
        <v>-1.1903976853654928E-2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6">
        <f>TITRES_STAT!D1505</f>
        <v>2.33</v>
      </c>
      <c r="C1502" s="2">
        <f t="shared" si="138"/>
        <v>2.2312524681520527</v>
      </c>
      <c r="D1502" s="2">
        <f t="shared" si="140"/>
        <v>2.2830334444864153</v>
      </c>
      <c r="E1502" s="2">
        <f t="shared" si="139"/>
        <v>-5.1780976334362627E-2</v>
      </c>
      <c r="F1502" s="2">
        <f t="shared" si="137"/>
        <v>-5.3615212658270947E-2</v>
      </c>
      <c r="G1502" s="2">
        <f t="shared" si="135"/>
        <v>1.8342363239083198E-3</v>
      </c>
      <c r="H1502" s="2" t="str">
        <f t="shared" si="136"/>
        <v>Sell</v>
      </c>
    </row>
    <row r="1503" spans="1:8" ht="13.5" x14ac:dyDescent="0.25">
      <c r="A1503" s="3">
        <f>TITRES_STAT!B1506</f>
        <v>44504</v>
      </c>
      <c r="B1503" s="6">
        <f>TITRES_STAT!D1506</f>
        <v>2.33</v>
      </c>
      <c r="C1503" s="2">
        <f t="shared" si="138"/>
        <v>2.24644439612866</v>
      </c>
      <c r="D1503" s="2">
        <f t="shared" si="140"/>
        <v>2.2865124485985326</v>
      </c>
      <c r="E1503" s="2">
        <f t="shared" si="139"/>
        <v>-4.0068052469872661E-2</v>
      </c>
      <c r="F1503" s="2">
        <f t="shared" si="137"/>
        <v>-5.0905780620591291E-2</v>
      </c>
      <c r="G1503" s="2">
        <f t="shared" si="135"/>
        <v>1.083772815071863E-2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6">
        <f>TITRES_STAT!D1507</f>
        <v>2.33</v>
      </c>
      <c r="C1504" s="2">
        <f t="shared" si="138"/>
        <v>2.2592991044165585</v>
      </c>
      <c r="D1504" s="2">
        <f t="shared" si="140"/>
        <v>2.289733748702345</v>
      </c>
      <c r="E1504" s="2">
        <f t="shared" si="139"/>
        <v>-3.0434644285786572E-2</v>
      </c>
      <c r="F1504" s="2">
        <f t="shared" si="137"/>
        <v>-4.6811553353630353E-2</v>
      </c>
      <c r="G1504" s="2">
        <f t="shared" si="135"/>
        <v>1.6376909067843781E-2</v>
      </c>
      <c r="H1504" s="2" t="str">
        <f t="shared" si="136"/>
        <v>Sell</v>
      </c>
    </row>
    <row r="1505" spans="1:8" ht="13.5" x14ac:dyDescent="0.25">
      <c r="A1505" s="3">
        <f>TITRES_STAT!B1508</f>
        <v>44508</v>
      </c>
      <c r="B1505" s="6">
        <f>TITRES_STAT!D1508</f>
        <v>2.33</v>
      </c>
      <c r="C1505" s="2">
        <f t="shared" si="138"/>
        <v>2.2701761652755494</v>
      </c>
      <c r="D1505" s="2">
        <f t="shared" si="140"/>
        <v>2.292716433983653</v>
      </c>
      <c r="E1505" s="2">
        <f t="shared" si="139"/>
        <v>-2.254026870810355E-2</v>
      </c>
      <c r="F1505" s="2">
        <f t="shared" si="137"/>
        <v>-4.195729642452499E-2</v>
      </c>
      <c r="G1505" s="2">
        <f t="shared" si="135"/>
        <v>1.9417027716421439E-2</v>
      </c>
      <c r="H1505" s="2" t="str">
        <f t="shared" si="136"/>
        <v>Sell</v>
      </c>
    </row>
    <row r="1506" spans="1:8" ht="13.5" x14ac:dyDescent="0.25">
      <c r="A1506" s="3">
        <f>TITRES_STAT!B1509</f>
        <v>44509</v>
      </c>
      <c r="B1506" s="6">
        <f>TITRES_STAT!D1509</f>
        <v>2.33</v>
      </c>
      <c r="C1506" s="2">
        <f t="shared" si="138"/>
        <v>2.2793798321562342</v>
      </c>
      <c r="D1506" s="2">
        <f t="shared" si="140"/>
        <v>2.2954781796144936</v>
      </c>
      <c r="E1506" s="2">
        <f t="shared" si="139"/>
        <v>-1.6098347458259443E-2</v>
      </c>
      <c r="F1506" s="2">
        <f t="shared" si="137"/>
        <v>-3.6785506631271878E-2</v>
      </c>
      <c r="G1506" s="2">
        <f t="shared" si="135"/>
        <v>2.0687159173012434E-2</v>
      </c>
      <c r="H1506" s="2" t="str">
        <f t="shared" si="136"/>
        <v>Sell</v>
      </c>
    </row>
    <row r="1507" spans="1:8" ht="13.5" x14ac:dyDescent="0.25">
      <c r="A1507" s="3">
        <f>TITRES_STAT!B1510</f>
        <v>44510</v>
      </c>
      <c r="B1507" s="6">
        <f>TITRES_STAT!D1510</f>
        <v>2.33</v>
      </c>
      <c r="C1507" s="2">
        <f t="shared" si="138"/>
        <v>2.2871675502860445</v>
      </c>
      <c r="D1507" s="2">
        <f t="shared" si="140"/>
        <v>2.2980353514949017</v>
      </c>
      <c r="E1507" s="2">
        <f t="shared" si="139"/>
        <v>-1.086780120885722E-2</v>
      </c>
      <c r="F1507" s="2">
        <f t="shared" si="137"/>
        <v>-3.1601965546788943E-2</v>
      </c>
      <c r="G1507" s="2">
        <f t="shared" si="135"/>
        <v>2.0734164337931724E-2</v>
      </c>
      <c r="H1507" s="2" t="str">
        <f t="shared" si="136"/>
        <v>Sell</v>
      </c>
    </row>
    <row r="1508" spans="1:8" ht="13.5" x14ac:dyDescent="0.25">
      <c r="A1508" s="3">
        <f>TITRES_STAT!B1511</f>
        <v>44511</v>
      </c>
      <c r="B1508" s="6">
        <f>TITRES_STAT!D1511</f>
        <v>2.33</v>
      </c>
      <c r="C1508" s="2">
        <f t="shared" si="138"/>
        <v>2.2937571579343454</v>
      </c>
      <c r="D1508" s="2">
        <f t="shared" si="140"/>
        <v>2.3004031032360199</v>
      </c>
      <c r="E1508" s="2">
        <f t="shared" si="139"/>
        <v>-6.6459453016745051E-3</v>
      </c>
      <c r="F1508" s="2">
        <f t="shared" si="137"/>
        <v>-2.6610761497766058E-2</v>
      </c>
      <c r="G1508" s="2">
        <f t="shared" ref="G1508:G1571" si="141">E1508-F1508</f>
        <v>1.9964816196091553E-2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44512</v>
      </c>
      <c r="B1509" s="6">
        <f>TITRES_STAT!D1512</f>
        <v>2.33</v>
      </c>
      <c r="C1509" s="2">
        <f t="shared" si="138"/>
        <v>2.2993329797905999</v>
      </c>
      <c r="D1509" s="2">
        <f t="shared" si="140"/>
        <v>2.3025954659592776</v>
      </c>
      <c r="E1509" s="2">
        <f t="shared" si="139"/>
        <v>-3.2624861686776363E-3</v>
      </c>
      <c r="F1509" s="2">
        <f t="shared" ref="F1509:F1572" si="143">(E1509*(2/(10)))+((1-(2/10))*F1508)</f>
        <v>-2.1941106431948375E-2</v>
      </c>
      <c r="G1509" s="2">
        <f t="shared" si="141"/>
        <v>1.8678620263270738E-2</v>
      </c>
      <c r="H1509" s="2" t="str">
        <f t="shared" si="142"/>
        <v>Sell</v>
      </c>
    </row>
    <row r="1510" spans="1:8" ht="13.5" x14ac:dyDescent="0.25">
      <c r="A1510" s="3">
        <f>TITRES_STAT!B1513</f>
        <v>44515</v>
      </c>
      <c r="B1510" s="6">
        <f>TITRES_STAT!D1513</f>
        <v>2.23</v>
      </c>
      <c r="C1510" s="2">
        <f t="shared" si="138"/>
        <v>2.3040509828997382</v>
      </c>
      <c r="D1510" s="2">
        <f t="shared" si="140"/>
        <v>2.297218024036368</v>
      </c>
      <c r="E1510" s="2">
        <f t="shared" si="139"/>
        <v>6.8329588633702087E-3</v>
      </c>
      <c r="F1510" s="2">
        <f t="shared" si="143"/>
        <v>-1.6186293372884658E-2</v>
      </c>
      <c r="G1510" s="2">
        <f t="shared" si="141"/>
        <v>2.3019252236254867E-2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6">
        <f>TITRES_STAT!D1514</f>
        <v>2.23</v>
      </c>
      <c r="C1511" s="2">
        <f t="shared" si="138"/>
        <v>2.3080431393767014</v>
      </c>
      <c r="D1511" s="2">
        <f t="shared" si="140"/>
        <v>2.2922389111447852</v>
      </c>
      <c r="E1511" s="2">
        <f t="shared" si="139"/>
        <v>1.5804228231916184E-2</v>
      </c>
      <c r="F1511" s="2">
        <f t="shared" si="143"/>
        <v>-9.78818905192449E-3</v>
      </c>
      <c r="G1511" s="2">
        <f t="shared" si="141"/>
        <v>2.5592417283840672E-2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6">
        <f>TITRES_STAT!D1515</f>
        <v>2.23</v>
      </c>
      <c r="C1512" s="2">
        <f t="shared" si="138"/>
        <v>2.311421117934132</v>
      </c>
      <c r="D1512" s="2">
        <f t="shared" si="140"/>
        <v>2.2876286214303567</v>
      </c>
      <c r="E1512" s="2">
        <f t="shared" si="139"/>
        <v>2.379249650377524E-2</v>
      </c>
      <c r="F1512" s="2">
        <f t="shared" si="143"/>
        <v>-3.0720519407845433E-3</v>
      </c>
      <c r="G1512" s="2">
        <f t="shared" si="141"/>
        <v>2.6864548444559783E-2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6">
        <f>TITRES_STAT!D1516</f>
        <v>2.23</v>
      </c>
      <c r="C1513" s="2">
        <f t="shared" si="138"/>
        <v>2.3142794074827271</v>
      </c>
      <c r="D1513" s="2">
        <f t="shared" si="140"/>
        <v>2.2833598346577375</v>
      </c>
      <c r="E1513" s="2">
        <f t="shared" si="139"/>
        <v>3.0919572824989583E-2</v>
      </c>
      <c r="F1513" s="2">
        <f t="shared" si="143"/>
        <v>3.7262730123702823E-3</v>
      </c>
      <c r="G1513" s="2">
        <f t="shared" si="141"/>
        <v>2.7193299812619302E-2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6">
        <f>TITRES_STAT!D1517</f>
        <v>2.23</v>
      </c>
      <c r="C1514" s="2">
        <f t="shared" si="138"/>
        <v>2.316697960177692</v>
      </c>
      <c r="D1514" s="2">
        <f t="shared" si="140"/>
        <v>2.2794072543127197</v>
      </c>
      <c r="E1514" s="2">
        <f t="shared" si="139"/>
        <v>3.7290705864972296E-2</v>
      </c>
      <c r="F1514" s="2">
        <f t="shared" si="143"/>
        <v>1.0439159582890685E-2</v>
      </c>
      <c r="G1514" s="2">
        <f t="shared" si="141"/>
        <v>2.6851546282081612E-2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6">
        <f>TITRES_STAT!D1518</f>
        <v>2.23</v>
      </c>
      <c r="C1515" s="2">
        <f t="shared" si="138"/>
        <v>2.3187444278426623</v>
      </c>
      <c r="D1515" s="2">
        <f t="shared" si="140"/>
        <v>2.2757474576969625</v>
      </c>
      <c r="E1515" s="2">
        <f t="shared" si="139"/>
        <v>4.2996970145699809E-2</v>
      </c>
      <c r="F1515" s="2">
        <f t="shared" si="143"/>
        <v>1.695072169545251E-2</v>
      </c>
      <c r="G1515" s="2">
        <f t="shared" si="141"/>
        <v>2.6046248450247299E-2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6">
        <f>TITRES_STAT!D1519</f>
        <v>2.23</v>
      </c>
      <c r="C1516" s="2">
        <f t="shared" si="138"/>
        <v>2.3204760543284064</v>
      </c>
      <c r="D1516" s="2">
        <f t="shared" si="140"/>
        <v>2.2723587571268169</v>
      </c>
      <c r="E1516" s="2">
        <f t="shared" si="139"/>
        <v>4.8117297201589526E-2</v>
      </c>
      <c r="F1516" s="2">
        <f t="shared" si="143"/>
        <v>2.3184036796679915E-2</v>
      </c>
      <c r="G1516" s="2">
        <f t="shared" si="141"/>
        <v>2.4933260404909612E-2</v>
      </c>
      <c r="H1516" s="2" t="str">
        <f t="shared" si="142"/>
        <v>Sell</v>
      </c>
    </row>
    <row r="1517" spans="1:8" ht="13.5" x14ac:dyDescent="0.25">
      <c r="A1517" s="3">
        <f>TITRES_STAT!B1520</f>
        <v>44524</v>
      </c>
      <c r="B1517" s="6">
        <f>TITRES_STAT!D1520</f>
        <v>2.23</v>
      </c>
      <c r="C1517" s="2">
        <f t="shared" si="138"/>
        <v>2.321941276739421</v>
      </c>
      <c r="D1517" s="2">
        <f t="shared" si="140"/>
        <v>2.2692210714137193</v>
      </c>
      <c r="E1517" s="2">
        <f t="shared" si="139"/>
        <v>5.2720205325701652E-2</v>
      </c>
      <c r="F1517" s="2">
        <f t="shared" si="143"/>
        <v>2.9091270502484265E-2</v>
      </c>
      <c r="G1517" s="2">
        <f t="shared" si="141"/>
        <v>2.3628934823217387E-2</v>
      </c>
      <c r="H1517" s="2" t="str">
        <f t="shared" si="142"/>
        <v>Sell</v>
      </c>
    </row>
    <row r="1518" spans="1:8" ht="13.5" x14ac:dyDescent="0.25">
      <c r="A1518" s="3">
        <f>TITRES_STAT!B1521</f>
        <v>44525</v>
      </c>
      <c r="B1518" s="6">
        <f>TITRES_STAT!D1521</f>
        <v>2.23</v>
      </c>
      <c r="C1518" s="2">
        <f t="shared" si="138"/>
        <v>2.3231810803179718</v>
      </c>
      <c r="D1518" s="2">
        <f t="shared" si="140"/>
        <v>2.2663158068645548</v>
      </c>
      <c r="E1518" s="2">
        <f t="shared" si="139"/>
        <v>5.6865273453416965E-2</v>
      </c>
      <c r="F1518" s="2">
        <f t="shared" si="143"/>
        <v>3.4646071092670802E-2</v>
      </c>
      <c r="G1518" s="2">
        <f t="shared" si="141"/>
        <v>2.2219202360746163E-2</v>
      </c>
      <c r="H1518" s="2" t="str">
        <f t="shared" si="142"/>
        <v>Sell</v>
      </c>
    </row>
    <row r="1519" spans="1:8" ht="13.5" x14ac:dyDescent="0.25">
      <c r="A1519" s="3">
        <f>TITRES_STAT!B1522</f>
        <v>44526</v>
      </c>
      <c r="B1519" s="6">
        <f>TITRES_STAT!D1522</f>
        <v>2.23</v>
      </c>
      <c r="C1519" s="2">
        <f t="shared" si="138"/>
        <v>2.3242301448844378</v>
      </c>
      <c r="D1519" s="2">
        <f t="shared" si="140"/>
        <v>2.26362574709681</v>
      </c>
      <c r="E1519" s="2">
        <f t="shared" si="139"/>
        <v>6.0604397787627828E-2</v>
      </c>
      <c r="F1519" s="2">
        <f t="shared" si="143"/>
        <v>3.9837736431662212E-2</v>
      </c>
      <c r="G1519" s="2">
        <f t="shared" si="141"/>
        <v>2.0766661355965617E-2</v>
      </c>
      <c r="H1519" s="2" t="str">
        <f t="shared" si="142"/>
        <v>Sell</v>
      </c>
    </row>
    <row r="1520" spans="1:8" ht="13.5" x14ac:dyDescent="0.25">
      <c r="A1520" s="3">
        <f>TITRES_STAT!B1523</f>
        <v>44529</v>
      </c>
      <c r="B1520" s="6">
        <f>TITRES_STAT!D1523</f>
        <v>2.23</v>
      </c>
      <c r="C1520" s="2">
        <f t="shared" si="138"/>
        <v>2.3097331995176011</v>
      </c>
      <c r="D1520" s="2">
        <f t="shared" si="140"/>
        <v>2.2611349510155647</v>
      </c>
      <c r="E1520" s="2">
        <f t="shared" si="139"/>
        <v>4.8598248502036423E-2</v>
      </c>
      <c r="F1520" s="2">
        <f t="shared" si="143"/>
        <v>4.1589838845737054E-2</v>
      </c>
      <c r="G1520" s="2">
        <f t="shared" si="141"/>
        <v>7.0084096562993692E-3</v>
      </c>
      <c r="H1520" s="2" t="str">
        <f t="shared" si="142"/>
        <v>Sell</v>
      </c>
    </row>
    <row r="1521" spans="1:8" ht="13.5" x14ac:dyDescent="0.25">
      <c r="A1521" s="3">
        <f>TITRES_STAT!B1524</f>
        <v>44530</v>
      </c>
      <c r="B1521" s="6">
        <f>TITRES_STAT!D1524</f>
        <v>2.23</v>
      </c>
      <c r="C1521" s="2">
        <f t="shared" si="138"/>
        <v>2.2974665534379701</v>
      </c>
      <c r="D1521" s="2">
        <f t="shared" si="140"/>
        <v>2.258828658347745</v>
      </c>
      <c r="E1521" s="2">
        <f t="shared" si="139"/>
        <v>3.8637895090225083E-2</v>
      </c>
      <c r="F1521" s="2">
        <f t="shared" si="143"/>
        <v>4.0999450094634661E-2</v>
      </c>
      <c r="G1521" s="2">
        <f t="shared" si="141"/>
        <v>-2.3615550044095782E-3</v>
      </c>
      <c r="H1521" s="2" t="str">
        <f t="shared" si="142"/>
        <v>Hold</v>
      </c>
    </row>
    <row r="1522" spans="1:8" ht="13.5" x14ac:dyDescent="0.25">
      <c r="A1522" s="3">
        <f>TITRES_STAT!B1525</f>
        <v>44531</v>
      </c>
      <c r="B1522" s="6">
        <f>TITRES_STAT!D1525</f>
        <v>2.23</v>
      </c>
      <c r="C1522" s="2">
        <f t="shared" si="138"/>
        <v>2.2870870836782826</v>
      </c>
      <c r="D1522" s="2">
        <f t="shared" si="140"/>
        <v>2.256693202173838</v>
      </c>
      <c r="E1522" s="2">
        <f t="shared" si="139"/>
        <v>3.0393881504444664E-2</v>
      </c>
      <c r="F1522" s="2">
        <f t="shared" si="143"/>
        <v>3.8878336376596663E-2</v>
      </c>
      <c r="G1522" s="2">
        <f t="shared" si="141"/>
        <v>-8.4844548721519988E-3</v>
      </c>
      <c r="H1522" s="2" t="str">
        <f t="shared" si="142"/>
        <v>Hold</v>
      </c>
    </row>
    <row r="1523" spans="1:8" ht="13.5" x14ac:dyDescent="0.25">
      <c r="A1523" s="3">
        <f>TITRES_STAT!B1526</f>
        <v>44532</v>
      </c>
      <c r="B1523" s="6">
        <f>TITRES_STAT!D1526</f>
        <v>2.33</v>
      </c>
      <c r="C1523" s="2">
        <f t="shared" si="138"/>
        <v>2.2783044554200855</v>
      </c>
      <c r="D1523" s="2">
        <f t="shared" si="140"/>
        <v>2.2621233353461463</v>
      </c>
      <c r="E1523" s="2">
        <f t="shared" si="139"/>
        <v>1.6181120073939237E-2</v>
      </c>
      <c r="F1523" s="2">
        <f t="shared" si="143"/>
        <v>3.4338893116065181E-2</v>
      </c>
      <c r="G1523" s="2">
        <f t="shared" si="141"/>
        <v>-1.8157773042125944E-2</v>
      </c>
      <c r="H1523" s="2" t="str">
        <f t="shared" si="142"/>
        <v>Hold</v>
      </c>
    </row>
    <row r="1524" spans="1:8" ht="13.5" x14ac:dyDescent="0.25">
      <c r="A1524" s="3">
        <f>TITRES_STAT!B1527</f>
        <v>44533</v>
      </c>
      <c r="B1524" s="6">
        <f>TITRES_STAT!D1527</f>
        <v>2.33</v>
      </c>
      <c r="C1524" s="2">
        <f t="shared" si="138"/>
        <v>2.2708730007400724</v>
      </c>
      <c r="D1524" s="2">
        <f t="shared" si="140"/>
        <v>2.2671512364316171</v>
      </c>
      <c r="E1524" s="2">
        <f t="shared" si="139"/>
        <v>3.7217643084552776E-3</v>
      </c>
      <c r="F1524" s="2">
        <f t="shared" si="143"/>
        <v>2.8215467354543201E-2</v>
      </c>
      <c r="G1524" s="2">
        <f t="shared" si="141"/>
        <v>-2.4493703046087924E-2</v>
      </c>
      <c r="H1524" s="2" t="str">
        <f t="shared" si="142"/>
        <v>Hold</v>
      </c>
    </row>
    <row r="1525" spans="1:8" ht="13.5" x14ac:dyDescent="0.25">
      <c r="A1525" s="3">
        <f>TITRES_STAT!B1528</f>
        <v>44536</v>
      </c>
      <c r="B1525" s="6">
        <f>TITRES_STAT!D1528</f>
        <v>2.33</v>
      </c>
      <c r="C1525" s="2">
        <f t="shared" si="138"/>
        <v>2.2645848467800613</v>
      </c>
      <c r="D1525" s="2">
        <f t="shared" si="140"/>
        <v>2.2718067003996456</v>
      </c>
      <c r="E1525" s="2">
        <f t="shared" si="139"/>
        <v>-7.2218536195842731E-3</v>
      </c>
      <c r="F1525" s="2">
        <f t="shared" si="143"/>
        <v>2.1128003159717707E-2</v>
      </c>
      <c r="G1525" s="2">
        <f t="shared" si="141"/>
        <v>-2.834985677930198E-2</v>
      </c>
      <c r="H1525" s="2" t="str">
        <f t="shared" si="142"/>
        <v>Hold</v>
      </c>
    </row>
    <row r="1526" spans="1:8" ht="13.5" x14ac:dyDescent="0.25">
      <c r="A1526" s="3">
        <f>TITRES_STAT!B1529</f>
        <v>44537</v>
      </c>
      <c r="B1526" s="6">
        <f>TITRES_STAT!D1529</f>
        <v>2.33</v>
      </c>
      <c r="C1526" s="2">
        <f t="shared" si="138"/>
        <v>2.2592641011215906</v>
      </c>
      <c r="D1526" s="2">
        <f t="shared" si="140"/>
        <v>2.276117315184857</v>
      </c>
      <c r="E1526" s="2">
        <f t="shared" si="139"/>
        <v>-1.6853214063266453E-2</v>
      </c>
      <c r="F1526" s="2">
        <f t="shared" si="143"/>
        <v>1.3531759715120875E-2</v>
      </c>
      <c r="G1526" s="2">
        <f t="shared" si="141"/>
        <v>-3.0384973778387329E-2</v>
      </c>
      <c r="H1526" s="2" t="str">
        <f t="shared" si="142"/>
        <v>Hold</v>
      </c>
    </row>
    <row r="1527" spans="1:8" ht="13.5" x14ac:dyDescent="0.25">
      <c r="A1527" s="3">
        <f>TITRES_STAT!B1530</f>
        <v>44538</v>
      </c>
      <c r="B1527" s="6">
        <f>TITRES_STAT!D1530</f>
        <v>2.33</v>
      </c>
      <c r="C1527" s="2">
        <f t="shared" si="138"/>
        <v>2.254761931718269</v>
      </c>
      <c r="D1527" s="2">
        <f t="shared" si="140"/>
        <v>2.280108625171164</v>
      </c>
      <c r="E1527" s="2">
        <f t="shared" si="139"/>
        <v>-2.5346693452894975E-2</v>
      </c>
      <c r="F1527" s="2">
        <f t="shared" si="143"/>
        <v>5.7560690815177057E-3</v>
      </c>
      <c r="G1527" s="2">
        <f t="shared" si="141"/>
        <v>-3.110276253441268E-2</v>
      </c>
      <c r="H1527" s="2" t="str">
        <f t="shared" si="142"/>
        <v>Hold</v>
      </c>
    </row>
    <row r="1528" spans="1:8" ht="13.5" x14ac:dyDescent="0.25">
      <c r="A1528" s="3">
        <f>TITRES_STAT!B1531</f>
        <v>44539</v>
      </c>
      <c r="B1528" s="6">
        <f>TITRES_STAT!D1531</f>
        <v>2.23</v>
      </c>
      <c r="C1528" s="2">
        <f t="shared" si="138"/>
        <v>2.2509524037616124</v>
      </c>
      <c r="D1528" s="2">
        <f t="shared" si="140"/>
        <v>2.2763968751584849</v>
      </c>
      <c r="E1528" s="2">
        <f t="shared" si="139"/>
        <v>-2.5444471396872448E-2</v>
      </c>
      <c r="F1528" s="2">
        <f t="shared" si="143"/>
        <v>-4.8403901416032517E-4</v>
      </c>
      <c r="G1528" s="2">
        <f t="shared" si="141"/>
        <v>-2.4960432382712124E-2</v>
      </c>
      <c r="H1528" s="2" t="str">
        <f t="shared" si="142"/>
        <v>Hold</v>
      </c>
    </row>
    <row r="1529" spans="1:8" ht="13.5" x14ac:dyDescent="0.25">
      <c r="A1529" s="3">
        <f>TITRES_STAT!B1532</f>
        <v>44540</v>
      </c>
      <c r="B1529" s="6">
        <f>TITRES_STAT!D1532</f>
        <v>2.23</v>
      </c>
      <c r="C1529" s="2">
        <f t="shared" si="138"/>
        <v>2.2477289570290568</v>
      </c>
      <c r="D1529" s="2">
        <f t="shared" si="140"/>
        <v>2.2729600695911896</v>
      </c>
      <c r="E1529" s="2">
        <f t="shared" si="139"/>
        <v>-2.5231112562132729E-2</v>
      </c>
      <c r="F1529" s="2">
        <f t="shared" si="143"/>
        <v>-5.4334537237548065E-3</v>
      </c>
      <c r="G1529" s="2">
        <f t="shared" si="141"/>
        <v>-1.9797658838377922E-2</v>
      </c>
      <c r="H1529" s="2" t="str">
        <f t="shared" si="142"/>
        <v>Hold</v>
      </c>
    </row>
    <row r="1530" spans="1:8" ht="13.5" x14ac:dyDescent="0.25">
      <c r="A1530" s="3">
        <f>TITRES_STAT!B1533</f>
        <v>44543</v>
      </c>
      <c r="B1530" s="6">
        <f>TITRES_STAT!D1533</f>
        <v>2.23</v>
      </c>
      <c r="C1530" s="2">
        <f t="shared" si="138"/>
        <v>2.2450014251784327</v>
      </c>
      <c r="D1530" s="2">
        <f t="shared" si="140"/>
        <v>2.2697778422140642</v>
      </c>
      <c r="E1530" s="2">
        <f t="shared" si="139"/>
        <v>-2.4776417035631493E-2</v>
      </c>
      <c r="F1530" s="2">
        <f t="shared" si="143"/>
        <v>-9.3020463861301448E-3</v>
      </c>
      <c r="G1530" s="2">
        <f t="shared" si="141"/>
        <v>-1.5474370649501348E-2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6">
        <f>TITRES_STAT!D1534</f>
        <v>2.23</v>
      </c>
      <c r="C1531" s="2">
        <f t="shared" si="138"/>
        <v>2.2426935136125201</v>
      </c>
      <c r="D1531" s="2">
        <f t="shared" si="140"/>
        <v>2.2668313353833929</v>
      </c>
      <c r="E1531" s="2">
        <f t="shared" si="139"/>
        <v>-2.4137821770872758E-2</v>
      </c>
      <c r="F1531" s="2">
        <f t="shared" si="143"/>
        <v>-1.2269201463078668E-2</v>
      </c>
      <c r="G1531" s="2">
        <f t="shared" si="141"/>
        <v>-1.186862030779409E-2</v>
      </c>
      <c r="H1531" s="2" t="str">
        <f t="shared" si="142"/>
        <v>Hold</v>
      </c>
    </row>
    <row r="1532" spans="1:8" ht="13.5" x14ac:dyDescent="0.25">
      <c r="A1532" s="3">
        <f>TITRES_STAT!B1535</f>
        <v>44545</v>
      </c>
      <c r="B1532" s="6">
        <f>TITRES_STAT!D1535</f>
        <v>2.23</v>
      </c>
      <c r="C1532" s="2">
        <f t="shared" si="138"/>
        <v>2.2407406653644402</v>
      </c>
      <c r="D1532" s="2">
        <f t="shared" si="140"/>
        <v>2.2641030883179565</v>
      </c>
      <c r="E1532" s="2">
        <f t="shared" si="139"/>
        <v>-2.3362422953516315E-2</v>
      </c>
      <c r="F1532" s="2">
        <f t="shared" si="143"/>
        <v>-1.4487845761166199E-2</v>
      </c>
      <c r="G1532" s="2">
        <f t="shared" si="141"/>
        <v>-8.8745771923501166E-3</v>
      </c>
      <c r="H1532" s="2" t="str">
        <f t="shared" si="142"/>
        <v>Hold</v>
      </c>
    </row>
    <row r="1533" spans="1:8" ht="13.5" x14ac:dyDescent="0.25">
      <c r="A1533" s="3">
        <f>TITRES_STAT!B1536</f>
        <v>44546</v>
      </c>
      <c r="B1533" s="6">
        <f>TITRES_STAT!D1536</f>
        <v>2.23</v>
      </c>
      <c r="C1533" s="2">
        <f t="shared" si="138"/>
        <v>2.2544728706929877</v>
      </c>
      <c r="D1533" s="2">
        <f t="shared" si="140"/>
        <v>2.2615769336277376</v>
      </c>
      <c r="E1533" s="2">
        <f t="shared" si="139"/>
        <v>-7.1040629347498552E-3</v>
      </c>
      <c r="F1533" s="2">
        <f t="shared" si="143"/>
        <v>-1.3011089195882931E-2</v>
      </c>
      <c r="G1533" s="2">
        <f t="shared" si="141"/>
        <v>5.9070262611330762E-3</v>
      </c>
      <c r="H1533" s="2" t="str">
        <f t="shared" si="142"/>
        <v>Sell</v>
      </c>
    </row>
    <row r="1534" spans="1:8" ht="13.5" x14ac:dyDescent="0.25">
      <c r="A1534" s="3">
        <f>TITRES_STAT!B1537</f>
        <v>44550</v>
      </c>
      <c r="B1534" s="6">
        <f>TITRES_STAT!D1537</f>
        <v>2.23</v>
      </c>
      <c r="C1534" s="2">
        <f t="shared" si="138"/>
        <v>2.2660924290479127</v>
      </c>
      <c r="D1534" s="2">
        <f t="shared" si="140"/>
        <v>2.2592379015071642</v>
      </c>
      <c r="E1534" s="2">
        <f t="shared" si="139"/>
        <v>6.8545275407485562E-3</v>
      </c>
      <c r="F1534" s="2">
        <f t="shared" si="143"/>
        <v>-9.0379658485566332E-3</v>
      </c>
      <c r="G1534" s="2">
        <f t="shared" si="141"/>
        <v>1.5892493389305189E-2</v>
      </c>
      <c r="H1534" s="2" t="str">
        <f t="shared" si="142"/>
        <v>Sell</v>
      </c>
    </row>
    <row r="1535" spans="1:8" ht="13.5" x14ac:dyDescent="0.25">
      <c r="A1535" s="3">
        <f>TITRES_STAT!B1538</f>
        <v>44551</v>
      </c>
      <c r="B1535" s="6">
        <f>TITRES_STAT!D1538</f>
        <v>2.23</v>
      </c>
      <c r="C1535" s="2">
        <f t="shared" si="138"/>
        <v>2.2759243630405415</v>
      </c>
      <c r="D1535" s="2">
        <f t="shared" si="140"/>
        <v>2.257072131025152</v>
      </c>
      <c r="E1535" s="2">
        <f t="shared" si="139"/>
        <v>1.8852232015389436E-2</v>
      </c>
      <c r="F1535" s="2">
        <f t="shared" si="143"/>
        <v>-3.4599262757674196E-3</v>
      </c>
      <c r="G1535" s="2">
        <f t="shared" si="141"/>
        <v>2.2312158291156854E-2</v>
      </c>
      <c r="H1535" s="2" t="str">
        <f t="shared" si="142"/>
        <v>Sell</v>
      </c>
    </row>
    <row r="1536" spans="1:8" ht="13.5" x14ac:dyDescent="0.25">
      <c r="A1536" s="3">
        <f>TITRES_STAT!B1539</f>
        <v>44552</v>
      </c>
      <c r="B1536" s="6">
        <f>TITRES_STAT!D1539</f>
        <v>2.23</v>
      </c>
      <c r="C1536" s="2">
        <f t="shared" si="138"/>
        <v>2.2842436918035349</v>
      </c>
      <c r="D1536" s="2">
        <f t="shared" si="140"/>
        <v>2.2550667879862516</v>
      </c>
      <c r="E1536" s="2">
        <f t="shared" si="139"/>
        <v>2.9176903817283328E-2</v>
      </c>
      <c r="F1536" s="2">
        <f t="shared" si="143"/>
        <v>3.0674397428427304E-3</v>
      </c>
      <c r="G1536" s="2">
        <f t="shared" si="141"/>
        <v>2.6109464074440598E-2</v>
      </c>
      <c r="H1536" s="2" t="str">
        <f t="shared" si="142"/>
        <v>Sell</v>
      </c>
    </row>
    <row r="1537" spans="1:8" ht="13.5" x14ac:dyDescent="0.25">
      <c r="A1537" s="3">
        <f>TITRES_STAT!B1540</f>
        <v>44553</v>
      </c>
      <c r="B1537" s="6">
        <f>TITRES_STAT!D1540</f>
        <v>2.23</v>
      </c>
      <c r="C1537" s="2">
        <f t="shared" si="138"/>
        <v>2.2912831238337605</v>
      </c>
      <c r="D1537" s="2">
        <f t="shared" si="140"/>
        <v>2.2532099888761588</v>
      </c>
      <c r="E1537" s="2">
        <f t="shared" si="139"/>
        <v>3.8073134957601784E-2</v>
      </c>
      <c r="F1537" s="2">
        <f t="shared" si="143"/>
        <v>1.0068578785794542E-2</v>
      </c>
      <c r="G1537" s="2">
        <f t="shared" si="141"/>
        <v>2.8004556171807242E-2</v>
      </c>
      <c r="H1537" s="2" t="str">
        <f t="shared" si="142"/>
        <v>Sell</v>
      </c>
    </row>
    <row r="1538" spans="1:8" ht="13.5" x14ac:dyDescent="0.25">
      <c r="A1538" s="3">
        <f>TITRES_STAT!B1541</f>
        <v>44554</v>
      </c>
      <c r="B1538" s="6">
        <f>TITRES_STAT!D1541</f>
        <v>2.23</v>
      </c>
      <c r="C1538" s="2">
        <f t="shared" si="138"/>
        <v>2.2818549509362591</v>
      </c>
      <c r="D1538" s="2">
        <f t="shared" si="140"/>
        <v>2.2514907304408878</v>
      </c>
      <c r="E1538" s="2">
        <f t="shared" si="139"/>
        <v>3.0364220495371352E-2</v>
      </c>
      <c r="F1538" s="2">
        <f t="shared" si="143"/>
        <v>1.4127707127709905E-2</v>
      </c>
      <c r="G1538" s="2">
        <f t="shared" si="141"/>
        <v>1.6236513367661447E-2</v>
      </c>
      <c r="H1538" s="2" t="str">
        <f t="shared" si="142"/>
        <v>Sell</v>
      </c>
    </row>
    <row r="1539" spans="1:8" ht="13.5" x14ac:dyDescent="0.25">
      <c r="A1539" s="3">
        <f>TITRES_STAT!B1542</f>
        <v>44557</v>
      </c>
      <c r="B1539" s="6">
        <f>TITRES_STAT!D1542</f>
        <v>2.3199999999999998</v>
      </c>
      <c r="C1539" s="2">
        <f t="shared" si="138"/>
        <v>2.2738772661768345</v>
      </c>
      <c r="D1539" s="2">
        <f t="shared" si="140"/>
        <v>2.2565654911489701</v>
      </c>
      <c r="E1539" s="2">
        <f t="shared" si="139"/>
        <v>1.7311775027864407E-2</v>
      </c>
      <c r="F1539" s="2">
        <f t="shared" si="143"/>
        <v>1.4764520707740805E-2</v>
      </c>
      <c r="G1539" s="2">
        <f t="shared" si="141"/>
        <v>2.5472543201236018E-3</v>
      </c>
      <c r="H1539" s="2" t="str">
        <f t="shared" si="142"/>
        <v>Sell</v>
      </c>
    </row>
    <row r="1540" spans="1:8" ht="13.5" x14ac:dyDescent="0.25">
      <c r="A1540" s="3">
        <f>TITRES_STAT!B1543</f>
        <v>44558</v>
      </c>
      <c r="B1540" s="6">
        <f>TITRES_STAT!D1543</f>
        <v>2.3199999999999998</v>
      </c>
      <c r="C1540" s="2">
        <f t="shared" si="138"/>
        <v>2.2671269175342448</v>
      </c>
      <c r="D1540" s="2">
        <f t="shared" si="140"/>
        <v>2.2612643436564537</v>
      </c>
      <c r="E1540" s="2">
        <f t="shared" si="139"/>
        <v>5.8625738777910996E-3</v>
      </c>
      <c r="F1540" s="2">
        <f t="shared" si="143"/>
        <v>1.2984131341750865E-2</v>
      </c>
      <c r="G1540" s="2">
        <f t="shared" si="141"/>
        <v>-7.1215574639597653E-3</v>
      </c>
      <c r="H1540" s="2" t="str">
        <f t="shared" si="142"/>
        <v>Hold</v>
      </c>
    </row>
    <row r="1541" spans="1:8" ht="13.5" x14ac:dyDescent="0.25">
      <c r="A1541" s="3">
        <f>TITRES_STAT!B1544</f>
        <v>44559</v>
      </c>
      <c r="B1541" s="6">
        <f>TITRES_STAT!D1544</f>
        <v>2.33</v>
      </c>
      <c r="C1541" s="2">
        <f t="shared" si="138"/>
        <v>2.2614150840674379</v>
      </c>
      <c r="D1541" s="2">
        <f t="shared" si="140"/>
        <v>2.2663558737559755</v>
      </c>
      <c r="E1541" s="2">
        <f t="shared" si="139"/>
        <v>-4.9407896885376168E-3</v>
      </c>
      <c r="F1541" s="2">
        <f t="shared" si="143"/>
        <v>9.3991471356931703E-3</v>
      </c>
      <c r="G1541" s="2">
        <f t="shared" si="141"/>
        <v>-1.4339936824230787E-2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6">
        <f>TITRES_STAT!D1545</f>
        <v>2.33</v>
      </c>
      <c r="C1542" s="2">
        <f t="shared" si="138"/>
        <v>2.2565819942109089</v>
      </c>
      <c r="D1542" s="2">
        <f t="shared" si="140"/>
        <v>2.2710702534777552</v>
      </c>
      <c r="E1542" s="2">
        <f t="shared" si="139"/>
        <v>-1.4488259266846271E-2</v>
      </c>
      <c r="F1542" s="2">
        <f t="shared" si="143"/>
        <v>4.6216658551852825E-3</v>
      </c>
      <c r="G1542" s="2">
        <f t="shared" si="141"/>
        <v>-1.9109925122031551E-2</v>
      </c>
      <c r="H1542" s="2" t="str">
        <f t="shared" si="142"/>
        <v>Hold</v>
      </c>
    </row>
    <row r="1543" spans="1:8" ht="13.5" x14ac:dyDescent="0.25">
      <c r="A1543" s="3">
        <f>TITRES_STAT!B1546</f>
        <v>44561</v>
      </c>
      <c r="B1543" s="6">
        <f>TITRES_STAT!D1546</f>
        <v>2.33</v>
      </c>
      <c r="C1543" s="2">
        <f t="shared" si="138"/>
        <v>2.2524924566399998</v>
      </c>
      <c r="D1543" s="2">
        <f t="shared" si="140"/>
        <v>2.2754354198868105</v>
      </c>
      <c r="E1543" s="2">
        <f t="shared" si="139"/>
        <v>-2.2942963246810777E-2</v>
      </c>
      <c r="F1543" s="2">
        <f t="shared" si="143"/>
        <v>-8.9125996521392976E-4</v>
      </c>
      <c r="G1543" s="2">
        <f t="shared" si="141"/>
        <v>-2.2051703281596849E-2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6">
        <f>TITRES_STAT!D1547</f>
        <v>2.33</v>
      </c>
      <c r="C1544" s="2">
        <f t="shared" si="138"/>
        <v>2.2490320786953846</v>
      </c>
      <c r="D1544" s="2">
        <f t="shared" si="140"/>
        <v>2.2794772406359356</v>
      </c>
      <c r="E1544" s="2">
        <f t="shared" si="139"/>
        <v>-3.0445161940551024E-2</v>
      </c>
      <c r="F1544" s="2">
        <f t="shared" si="143"/>
        <v>-6.8020403602813487E-3</v>
      </c>
      <c r="G1544" s="2">
        <f t="shared" si="141"/>
        <v>-2.3643121580269676E-2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6">
        <f>TITRES_STAT!D1548</f>
        <v>2.33</v>
      </c>
      <c r="C1545" s="2">
        <f t="shared" si="138"/>
        <v>2.2461040665884022</v>
      </c>
      <c r="D1545" s="2">
        <f t="shared" si="140"/>
        <v>2.2832196672554961</v>
      </c>
      <c r="E1545" s="2">
        <f t="shared" si="139"/>
        <v>-3.7115600667093851E-2</v>
      </c>
      <c r="F1545" s="2">
        <f t="shared" si="143"/>
        <v>-1.286475242164385E-2</v>
      </c>
      <c r="G1545" s="2">
        <f t="shared" si="141"/>
        <v>-2.4250848245449999E-2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6">
        <f>TITRES_STAT!D1549</f>
        <v>2.33</v>
      </c>
      <c r="C1546" s="2">
        <f t="shared" si="138"/>
        <v>2.2436265178824941</v>
      </c>
      <c r="D1546" s="2">
        <f t="shared" si="140"/>
        <v>2.2866848770884225</v>
      </c>
      <c r="E1546" s="2">
        <f t="shared" si="139"/>
        <v>-4.3058359205928376E-2</v>
      </c>
      <c r="F1546" s="2">
        <f t="shared" si="143"/>
        <v>-1.8903473778500757E-2</v>
      </c>
      <c r="G1546" s="2">
        <f t="shared" si="141"/>
        <v>-2.4154885427427619E-2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6">
        <f>TITRES_STAT!D1550</f>
        <v>2.33</v>
      </c>
      <c r="C1547" s="2">
        <f t="shared" si="138"/>
        <v>2.2415301305159567</v>
      </c>
      <c r="D1547" s="2">
        <f t="shared" si="140"/>
        <v>2.2898934047115023</v>
      </c>
      <c r="E1547" s="2">
        <f t="shared" si="139"/>
        <v>-4.8363274195545536E-2</v>
      </c>
      <c r="F1547" s="2">
        <f t="shared" si="143"/>
        <v>-2.4795433861909716E-2</v>
      </c>
      <c r="G1547" s="2">
        <f t="shared" si="141"/>
        <v>-2.356784033363582E-2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6">
        <f>TITRES_STAT!D1551</f>
        <v>2.33</v>
      </c>
      <c r="C1548" s="2">
        <f t="shared" si="138"/>
        <v>2.2397562642827329</v>
      </c>
      <c r="D1548" s="2">
        <f t="shared" si="140"/>
        <v>2.2928642636217615</v>
      </c>
      <c r="E1548" s="2">
        <f t="shared" si="139"/>
        <v>-5.3107999339028655E-2</v>
      </c>
      <c r="F1548" s="2">
        <f t="shared" si="143"/>
        <v>-3.0457946957333507E-2</v>
      </c>
      <c r="G1548" s="2">
        <f t="shared" si="141"/>
        <v>-2.2650052381695148E-2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6">
        <f>TITRES_STAT!D1552</f>
        <v>2.33</v>
      </c>
      <c r="C1549" s="2">
        <f t="shared" si="138"/>
        <v>2.252101454393082</v>
      </c>
      <c r="D1549" s="2">
        <f t="shared" si="140"/>
        <v>2.2956150589090387</v>
      </c>
      <c r="E1549" s="2">
        <f t="shared" si="139"/>
        <v>-4.3513604515956761E-2</v>
      </c>
      <c r="F1549" s="2">
        <f t="shared" si="143"/>
        <v>-3.3069078469058155E-2</v>
      </c>
      <c r="G1549" s="2">
        <f t="shared" si="141"/>
        <v>-1.0444526046898606E-2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6">
        <f>TITRES_STAT!D1553</f>
        <v>2.42</v>
      </c>
      <c r="C1550" s="2">
        <f t="shared" si="138"/>
        <v>2.2625473844864539</v>
      </c>
      <c r="D1550" s="2">
        <f t="shared" si="140"/>
        <v>2.3048287582491103</v>
      </c>
      <c r="E1550" s="2">
        <f t="shared" si="139"/>
        <v>-4.2281373762656393E-2</v>
      </c>
      <c r="F1550" s="2">
        <f t="shared" si="143"/>
        <v>-3.4911537527777807E-2</v>
      </c>
      <c r="G1550" s="2">
        <f t="shared" si="141"/>
        <v>-7.3698362348785865E-3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6">
        <f>TITRES_STAT!D1554</f>
        <v>2.42</v>
      </c>
      <c r="C1551" s="2">
        <f t="shared" ref="C1551:C1614" si="144">$C$4*B1541+C1550*(1-$C$4)</f>
        <v>2.2729247099500762</v>
      </c>
      <c r="D1551" s="2">
        <f t="shared" si="140"/>
        <v>2.313359961341769</v>
      </c>
      <c r="E1551" s="2">
        <f t="shared" si="139"/>
        <v>-4.0435251391692795E-2</v>
      </c>
      <c r="F1551" s="2">
        <f t="shared" si="143"/>
        <v>-3.601628030056081E-2</v>
      </c>
      <c r="G1551" s="2">
        <f t="shared" si="141"/>
        <v>-4.4189710911319846E-3</v>
      </c>
      <c r="H1551" s="2" t="str">
        <f t="shared" si="142"/>
        <v>Hold</v>
      </c>
    </row>
    <row r="1552" spans="1:8" ht="13.5" x14ac:dyDescent="0.25">
      <c r="A1552" s="3">
        <f>TITRES_STAT!B1555</f>
        <v>44574</v>
      </c>
      <c r="B1552" s="6">
        <f>TITRES_STAT!D1555</f>
        <v>2.42</v>
      </c>
      <c r="C1552" s="2">
        <f t="shared" si="144"/>
        <v>2.2817055238039106</v>
      </c>
      <c r="D1552" s="2">
        <f t="shared" si="140"/>
        <v>2.321259223464601</v>
      </c>
      <c r="E1552" s="2">
        <f t="shared" si="139"/>
        <v>-3.9553699660690445E-2</v>
      </c>
      <c r="F1552" s="2">
        <f t="shared" si="143"/>
        <v>-3.6723764172586743E-2</v>
      </c>
      <c r="G1552" s="2">
        <f t="shared" si="141"/>
        <v>-2.829935488103702E-3</v>
      </c>
      <c r="H1552" s="2" t="str">
        <f t="shared" si="142"/>
        <v>Hold</v>
      </c>
    </row>
    <row r="1553" spans="1:8" ht="13.5" x14ac:dyDescent="0.25">
      <c r="A1553" s="3">
        <f>TITRES_STAT!B1556</f>
        <v>44575</v>
      </c>
      <c r="B1553" s="6">
        <f>TITRES_STAT!D1556</f>
        <v>2.42</v>
      </c>
      <c r="C1553" s="2">
        <f t="shared" si="144"/>
        <v>2.2891354432186937</v>
      </c>
      <c r="D1553" s="2">
        <f t="shared" si="140"/>
        <v>2.3285733550598158</v>
      </c>
      <c r="E1553" s="2">
        <f t="shared" si="139"/>
        <v>-3.9437911841122109E-2</v>
      </c>
      <c r="F1553" s="2">
        <f t="shared" si="143"/>
        <v>-3.7266593706293816E-2</v>
      </c>
      <c r="G1553" s="2">
        <f t="shared" si="141"/>
        <v>-2.1713181348282928E-3</v>
      </c>
      <c r="H1553" s="2" t="str">
        <f t="shared" si="142"/>
        <v>Hold</v>
      </c>
    </row>
    <row r="1554" spans="1:8" ht="13.5" x14ac:dyDescent="0.25">
      <c r="A1554" s="3">
        <f>TITRES_STAT!B1557</f>
        <v>44578</v>
      </c>
      <c r="B1554" s="6">
        <f>TITRES_STAT!D1557</f>
        <v>2.42</v>
      </c>
      <c r="C1554" s="2">
        <f t="shared" si="144"/>
        <v>2.2954222981081256</v>
      </c>
      <c r="D1554" s="2">
        <f t="shared" si="140"/>
        <v>2.3353456991294594</v>
      </c>
      <c r="E1554" s="2">
        <f t="shared" si="139"/>
        <v>-3.9923401021333849E-2</v>
      </c>
      <c r="F1554" s="2">
        <f t="shared" si="143"/>
        <v>-3.7797955169301824E-2</v>
      </c>
      <c r="G1554" s="2">
        <f t="shared" si="141"/>
        <v>-2.1254458520320249E-3</v>
      </c>
      <c r="H1554" s="2" t="str">
        <f t="shared" si="142"/>
        <v>Hold</v>
      </c>
    </row>
    <row r="1555" spans="1:8" ht="13.5" x14ac:dyDescent="0.25">
      <c r="A1555" s="3">
        <f>TITRES_STAT!B1558</f>
        <v>44579</v>
      </c>
      <c r="B1555" s="6">
        <f>TITRES_STAT!D1558</f>
        <v>2.4</v>
      </c>
      <c r="C1555" s="2">
        <f t="shared" si="144"/>
        <v>2.3007419445530295</v>
      </c>
      <c r="D1555" s="2">
        <f t="shared" si="140"/>
        <v>2.3401349066013513</v>
      </c>
      <c r="E1555" s="2">
        <f t="shared" si="139"/>
        <v>-3.9392962048321767E-2</v>
      </c>
      <c r="F1555" s="2">
        <f t="shared" si="143"/>
        <v>-3.8116956545105815E-2</v>
      </c>
      <c r="G1555" s="2">
        <f t="shared" si="141"/>
        <v>-1.2760055032159517E-3</v>
      </c>
      <c r="H1555" s="2" t="str">
        <f t="shared" si="142"/>
        <v>Hold</v>
      </c>
    </row>
    <row r="1556" spans="1:8" ht="13.5" x14ac:dyDescent="0.25">
      <c r="A1556" s="3">
        <f>TITRES_STAT!B1559</f>
        <v>44580</v>
      </c>
      <c r="B1556" s="6">
        <f>TITRES_STAT!D1559</f>
        <v>2.4</v>
      </c>
      <c r="C1556" s="2">
        <f t="shared" si="144"/>
        <v>2.3052431838525633</v>
      </c>
      <c r="D1556" s="2">
        <f t="shared" si="140"/>
        <v>2.3445693579642142</v>
      </c>
      <c r="E1556" s="2">
        <f t="shared" si="139"/>
        <v>-3.9326174111650847E-2</v>
      </c>
      <c r="F1556" s="2">
        <f t="shared" si="143"/>
        <v>-3.835880005841482E-2</v>
      </c>
      <c r="G1556" s="2">
        <f t="shared" si="141"/>
        <v>-9.6737405323602671E-4</v>
      </c>
      <c r="H1556" s="2" t="str">
        <f t="shared" si="142"/>
        <v>Hold</v>
      </c>
    </row>
    <row r="1557" spans="1:8" ht="13.5" x14ac:dyDescent="0.25">
      <c r="A1557" s="3">
        <f>TITRES_STAT!B1560</f>
        <v>44581</v>
      </c>
      <c r="B1557" s="6">
        <f>TITRES_STAT!D1560</f>
        <v>2.4</v>
      </c>
      <c r="C1557" s="2">
        <f t="shared" si="144"/>
        <v>2.309051924798323</v>
      </c>
      <c r="D1557" s="2">
        <f t="shared" si="140"/>
        <v>2.3486753314483462</v>
      </c>
      <c r="E1557" s="2">
        <f t="shared" si="139"/>
        <v>-3.9623406650023174E-2</v>
      </c>
      <c r="F1557" s="2">
        <f t="shared" si="143"/>
        <v>-3.8611721376736491E-2</v>
      </c>
      <c r="G1557" s="2">
        <f t="shared" si="141"/>
        <v>-1.0116852732866832E-3</v>
      </c>
      <c r="H1557" s="2" t="str">
        <f t="shared" si="142"/>
        <v>Hold</v>
      </c>
    </row>
    <row r="1558" spans="1:8" ht="13.5" x14ac:dyDescent="0.25">
      <c r="A1558" s="3">
        <f>TITRES_STAT!B1561</f>
        <v>44582</v>
      </c>
      <c r="B1558" s="6">
        <f>TITRES_STAT!D1561</f>
        <v>2.4</v>
      </c>
      <c r="C1558" s="2">
        <f t="shared" si="144"/>
        <v>2.3122747055985808</v>
      </c>
      <c r="D1558" s="2">
        <f t="shared" si="140"/>
        <v>2.3524771587484685</v>
      </c>
      <c r="E1558" s="2">
        <f t="shared" si="139"/>
        <v>-4.0202453149887685E-2</v>
      </c>
      <c r="F1558" s="2">
        <f t="shared" si="143"/>
        <v>-3.8929867731366731E-2</v>
      </c>
      <c r="G1558" s="2">
        <f t="shared" si="141"/>
        <v>-1.2725854185209537E-3</v>
      </c>
      <c r="H1558" s="2" t="str">
        <f t="shared" si="142"/>
        <v>Hold</v>
      </c>
    </row>
    <row r="1559" spans="1:8" ht="13.5" x14ac:dyDescent="0.25">
      <c r="A1559" s="3">
        <f>TITRES_STAT!B1562</f>
        <v>44585</v>
      </c>
      <c r="B1559" s="6">
        <f>TITRES_STAT!D1562</f>
        <v>2.4</v>
      </c>
      <c r="C1559" s="2">
        <f t="shared" si="144"/>
        <v>2.3150016739680299</v>
      </c>
      <c r="D1559" s="2">
        <f t="shared" si="140"/>
        <v>2.3559973692115448</v>
      </c>
      <c r="E1559" s="2">
        <f t="shared" si="139"/>
        <v>-4.0995695243514874E-2</v>
      </c>
      <c r="F1559" s="2">
        <f t="shared" si="143"/>
        <v>-3.9343033233796364E-2</v>
      </c>
      <c r="G1559" s="2">
        <f t="shared" si="141"/>
        <v>-1.6526620097185099E-3</v>
      </c>
      <c r="H1559" s="2" t="str">
        <f t="shared" si="142"/>
        <v>Hold</v>
      </c>
    </row>
    <row r="1560" spans="1:8" ht="13.5" x14ac:dyDescent="0.25">
      <c r="A1560" s="3">
        <f>TITRES_STAT!B1563</f>
        <v>44586</v>
      </c>
      <c r="B1560" s="6">
        <f>TITRES_STAT!D1563</f>
        <v>2.4</v>
      </c>
      <c r="C1560" s="2">
        <f t="shared" si="144"/>
        <v>2.3311552625883332</v>
      </c>
      <c r="D1560" s="2">
        <f t="shared" si="140"/>
        <v>2.359256823344023</v>
      </c>
      <c r="E1560" s="2">
        <f t="shared" si="139"/>
        <v>-2.8101560755689814E-2</v>
      </c>
      <c r="F1560" s="2">
        <f t="shared" si="143"/>
        <v>-3.7094738738175058E-2</v>
      </c>
      <c r="G1560" s="2">
        <f t="shared" si="141"/>
        <v>8.993177982485244E-3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6">
        <f>TITRES_STAT!D1564</f>
        <v>2.4</v>
      </c>
      <c r="C1561" s="2">
        <f t="shared" si="144"/>
        <v>2.3448236837285896</v>
      </c>
      <c r="D1561" s="2">
        <f t="shared" si="140"/>
        <v>2.3622748364296506</v>
      </c>
      <c r="E1561" s="2">
        <f t="shared" si="139"/>
        <v>-1.7451152701061012E-2</v>
      </c>
      <c r="F1561" s="2">
        <f t="shared" si="143"/>
        <v>-3.3166021530752252E-2</v>
      </c>
      <c r="G1561" s="2">
        <f t="shared" si="141"/>
        <v>1.5714868829691239E-2</v>
      </c>
      <c r="H1561" s="2" t="str">
        <f t="shared" si="142"/>
        <v>Sell</v>
      </c>
    </row>
    <row r="1562" spans="1:8" ht="13.5" x14ac:dyDescent="0.25">
      <c r="A1562" s="3">
        <f>TITRES_STAT!B1565</f>
        <v>44588</v>
      </c>
      <c r="B1562" s="6">
        <f>TITRES_STAT!D1565</f>
        <v>2.4</v>
      </c>
      <c r="C1562" s="2">
        <f t="shared" si="144"/>
        <v>2.3563892708472682</v>
      </c>
      <c r="D1562" s="2">
        <f t="shared" si="140"/>
        <v>2.3650692929904169</v>
      </c>
      <c r="E1562" s="2">
        <f t="shared" si="139"/>
        <v>-8.680022143148669E-3</v>
      </c>
      <c r="F1562" s="2">
        <f t="shared" si="143"/>
        <v>-2.8268821653231538E-2</v>
      </c>
      <c r="G1562" s="2">
        <f t="shared" si="141"/>
        <v>1.9588799510082869E-2</v>
      </c>
      <c r="H1562" s="2" t="str">
        <f t="shared" si="142"/>
        <v>Sell</v>
      </c>
    </row>
    <row r="1563" spans="1:8" ht="13.5" x14ac:dyDescent="0.25">
      <c r="A1563" s="3">
        <f>TITRES_STAT!B1566</f>
        <v>44589</v>
      </c>
      <c r="B1563" s="6">
        <f>TITRES_STAT!D1566</f>
        <v>2.4</v>
      </c>
      <c r="C1563" s="2">
        <f t="shared" si="144"/>
        <v>2.3661755368707653</v>
      </c>
      <c r="D1563" s="2">
        <f t="shared" si="140"/>
        <v>2.3676567527689043</v>
      </c>
      <c r="E1563" s="2">
        <f t="shared" si="139"/>
        <v>-1.4812158981389878E-3</v>
      </c>
      <c r="F1563" s="2">
        <f t="shared" si="143"/>
        <v>-2.2911300502213027E-2</v>
      </c>
      <c r="G1563" s="2">
        <f t="shared" si="141"/>
        <v>2.1430084604074039E-2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6">
        <f>TITRES_STAT!D1567</f>
        <v>2.4</v>
      </c>
      <c r="C1564" s="2">
        <f t="shared" si="144"/>
        <v>2.3744562235060322</v>
      </c>
      <c r="D1564" s="2">
        <f t="shared" si="140"/>
        <v>2.3700525488600963</v>
      </c>
      <c r="E1564" s="2">
        <f t="shared" ref="E1564:E1627" si="145">C1564-D1564</f>
        <v>4.4036746459359399E-3</v>
      </c>
      <c r="F1564" s="2">
        <f t="shared" si="143"/>
        <v>-1.7448305472583237E-2</v>
      </c>
      <c r="G1564" s="2">
        <f t="shared" si="141"/>
        <v>2.1851980118519177E-2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6">
        <f>TITRES_STAT!D1568</f>
        <v>2.4</v>
      </c>
      <c r="C1565" s="2">
        <f t="shared" si="144"/>
        <v>2.3783860352743349</v>
      </c>
      <c r="D1565" s="2">
        <f t="shared" ref="D1565:D1628" si="146">$D$4*B1565+(1-$D$4)*D1564</f>
        <v>2.3722708785741631</v>
      </c>
      <c r="E1565" s="2">
        <f t="shared" si="145"/>
        <v>6.1151567001718199E-3</v>
      </c>
      <c r="F1565" s="2">
        <f t="shared" si="143"/>
        <v>-1.2735613038032226E-2</v>
      </c>
      <c r="G1565" s="2">
        <f t="shared" si="141"/>
        <v>1.8850769738204046E-2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6">
        <f>TITRES_STAT!D1569</f>
        <v>2.4</v>
      </c>
      <c r="C1566" s="2">
        <f t="shared" si="144"/>
        <v>2.3817112606167448</v>
      </c>
      <c r="D1566" s="2">
        <f t="shared" si="146"/>
        <v>2.3743248875686693</v>
      </c>
      <c r="E1566" s="2">
        <f t="shared" si="145"/>
        <v>7.3863730480754342E-3</v>
      </c>
      <c r="F1566" s="2">
        <f t="shared" si="143"/>
        <v>-8.711215820810695E-3</v>
      </c>
      <c r="G1566" s="2">
        <f t="shared" si="141"/>
        <v>1.6097588868886129E-2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6">
        <f>TITRES_STAT!D1570</f>
        <v>2.4</v>
      </c>
      <c r="C1567" s="2">
        <f t="shared" si="144"/>
        <v>2.3845249128295531</v>
      </c>
      <c r="D1567" s="2">
        <f t="shared" si="146"/>
        <v>2.3762267477487677</v>
      </c>
      <c r="E1567" s="2">
        <f t="shared" si="145"/>
        <v>8.2981650807854024E-3</v>
      </c>
      <c r="F1567" s="2">
        <f t="shared" si="143"/>
        <v>-5.3093396404914756E-3</v>
      </c>
      <c r="G1567" s="2">
        <f t="shared" si="141"/>
        <v>1.3607504721276878E-2</v>
      </c>
      <c r="H1567" s="2" t="str">
        <f t="shared" si="142"/>
        <v>Sell</v>
      </c>
    </row>
    <row r="1568" spans="1:8" ht="13.5" x14ac:dyDescent="0.25">
      <c r="A1568" s="3">
        <f>TITRES_STAT!B1571</f>
        <v>44596</v>
      </c>
      <c r="B1568" s="6">
        <f>TITRES_STAT!D1571</f>
        <v>2.4</v>
      </c>
      <c r="C1568" s="2">
        <f t="shared" si="144"/>
        <v>2.3869056954711603</v>
      </c>
      <c r="D1568" s="2">
        <f t="shared" si="146"/>
        <v>2.3779877293970069</v>
      </c>
      <c r="E1568" s="2">
        <f t="shared" si="145"/>
        <v>8.917966074153405E-3</v>
      </c>
      <c r="F1568" s="2">
        <f t="shared" si="143"/>
        <v>-2.4638784975625E-3</v>
      </c>
      <c r="G1568" s="2">
        <f t="shared" si="141"/>
        <v>1.1381844571715906E-2</v>
      </c>
      <c r="H1568" s="2" t="str">
        <f t="shared" si="142"/>
        <v>Sell</v>
      </c>
    </row>
    <row r="1569" spans="1:8" ht="13.5" x14ac:dyDescent="0.25">
      <c r="A1569" s="3">
        <f>TITRES_STAT!B1572</f>
        <v>44599</v>
      </c>
      <c r="B1569" s="6">
        <f>TITRES_STAT!D1572</f>
        <v>2.4</v>
      </c>
      <c r="C1569" s="2">
        <f t="shared" si="144"/>
        <v>2.3889202038602124</v>
      </c>
      <c r="D1569" s="2">
        <f t="shared" si="146"/>
        <v>2.3796182679601912</v>
      </c>
      <c r="E1569" s="2">
        <f t="shared" si="145"/>
        <v>9.3019359000212631E-3</v>
      </c>
      <c r="F1569" s="2">
        <f t="shared" si="143"/>
        <v>-1.1071561804574734E-4</v>
      </c>
      <c r="G1569" s="2">
        <f t="shared" si="141"/>
        <v>9.4126515180670105E-3</v>
      </c>
      <c r="H1569" s="2" t="str">
        <f t="shared" si="142"/>
        <v>Sell</v>
      </c>
    </row>
    <row r="1570" spans="1:8" ht="13.5" x14ac:dyDescent="0.25">
      <c r="A1570" s="3">
        <f>TITRES_STAT!B1573</f>
        <v>44600</v>
      </c>
      <c r="B1570" s="6">
        <f>TITRES_STAT!D1573</f>
        <v>2.4</v>
      </c>
      <c r="C1570" s="2">
        <f t="shared" si="144"/>
        <v>2.3906247878817184</v>
      </c>
      <c r="D1570" s="2">
        <f t="shared" si="146"/>
        <v>2.3811280258890659</v>
      </c>
      <c r="E1570" s="2">
        <f t="shared" si="145"/>
        <v>9.4967619926524804E-3</v>
      </c>
      <c r="F1570" s="2">
        <f t="shared" si="143"/>
        <v>1.8107799040938983E-3</v>
      </c>
      <c r="G1570" s="2">
        <f t="shared" si="141"/>
        <v>7.6859820885585824E-3</v>
      </c>
      <c r="H1570" s="2" t="str">
        <f t="shared" si="142"/>
        <v>Sell</v>
      </c>
    </row>
    <row r="1571" spans="1:8" ht="13.5" x14ac:dyDescent="0.25">
      <c r="A1571" s="3">
        <f>TITRES_STAT!B1574</f>
        <v>44601</v>
      </c>
      <c r="B1571" s="6">
        <f>TITRES_STAT!D1574</f>
        <v>2.4</v>
      </c>
      <c r="C1571" s="2">
        <f t="shared" si="144"/>
        <v>2.392067128207608</v>
      </c>
      <c r="D1571" s="2">
        <f t="shared" si="146"/>
        <v>2.3825259498972833</v>
      </c>
      <c r="E1571" s="2">
        <f t="shared" si="145"/>
        <v>9.5411783103247494E-3</v>
      </c>
      <c r="F1571" s="2">
        <f t="shared" si="143"/>
        <v>3.3568595853400687E-3</v>
      </c>
      <c r="G1571" s="2">
        <f t="shared" si="141"/>
        <v>6.1843187249846811E-3</v>
      </c>
      <c r="H1571" s="2" t="str">
        <f t="shared" si="142"/>
        <v>Sell</v>
      </c>
    </row>
    <row r="1572" spans="1:8" ht="13.5" x14ac:dyDescent="0.25">
      <c r="A1572" s="3">
        <f>TITRES_STAT!B1575</f>
        <v>44602</v>
      </c>
      <c r="B1572" s="6">
        <f>TITRES_STAT!D1575</f>
        <v>2.4</v>
      </c>
      <c r="C1572" s="2">
        <f t="shared" si="144"/>
        <v>2.3932875700218221</v>
      </c>
      <c r="D1572" s="2">
        <f t="shared" si="146"/>
        <v>2.3838203239789659</v>
      </c>
      <c r="E1572" s="2">
        <f t="shared" si="145"/>
        <v>9.4672460428562033E-3</v>
      </c>
      <c r="F1572" s="2">
        <f t="shared" si="143"/>
        <v>4.5789368768432964E-3</v>
      </c>
      <c r="G1572" s="2">
        <f t="shared" ref="G1572:G1635" si="147">E1572-F1572</f>
        <v>4.888309166012907E-3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44603</v>
      </c>
      <c r="B1573" s="6">
        <f>TITRES_STAT!D1576</f>
        <v>2.4</v>
      </c>
      <c r="C1573" s="2">
        <f t="shared" si="144"/>
        <v>2.3943202515569264</v>
      </c>
      <c r="D1573" s="2">
        <f t="shared" si="146"/>
        <v>2.3850188184990424</v>
      </c>
      <c r="E1573" s="2">
        <f t="shared" si="145"/>
        <v>9.301433057884001E-3</v>
      </c>
      <c r="F1573" s="2">
        <f t="shared" ref="F1573:F1636" si="149">(E1573*(2/(10)))+((1-(2/10))*F1572)</f>
        <v>5.5234361130514376E-3</v>
      </c>
      <c r="G1573" s="2">
        <f t="shared" si="147"/>
        <v>3.7779969448325634E-3</v>
      </c>
      <c r="H1573" s="2" t="str">
        <f t="shared" si="148"/>
        <v>Sell</v>
      </c>
    </row>
    <row r="1574" spans="1:8" ht="13.5" x14ac:dyDescent="0.25">
      <c r="A1574" s="3">
        <f>TITRES_STAT!B1577</f>
        <v>44606</v>
      </c>
      <c r="B1574" s="6">
        <f>TITRES_STAT!D1577</f>
        <v>2.4</v>
      </c>
      <c r="C1574" s="2">
        <f t="shared" si="144"/>
        <v>2.3951940590097069</v>
      </c>
      <c r="D1574" s="2">
        <f t="shared" si="146"/>
        <v>2.3861285356472615</v>
      </c>
      <c r="E1574" s="2">
        <f t="shared" si="145"/>
        <v>9.0655233624454823E-3</v>
      </c>
      <c r="F1574" s="2">
        <f t="shared" si="149"/>
        <v>6.2318535629302474E-3</v>
      </c>
      <c r="G1574" s="2">
        <f t="shared" si="147"/>
        <v>2.8336697995152349E-3</v>
      </c>
      <c r="H1574" s="2" t="str">
        <f t="shared" si="148"/>
        <v>Sell</v>
      </c>
    </row>
    <row r="1575" spans="1:8" ht="13.5" x14ac:dyDescent="0.25">
      <c r="A1575" s="3">
        <f>TITRES_STAT!B1578</f>
        <v>44607</v>
      </c>
      <c r="B1575" s="6">
        <f>TITRES_STAT!D1578</f>
        <v>2.4</v>
      </c>
      <c r="C1575" s="2">
        <f t="shared" si="144"/>
        <v>2.395933434546675</v>
      </c>
      <c r="D1575" s="2">
        <f t="shared" si="146"/>
        <v>2.3871560515252419</v>
      </c>
      <c r="E1575" s="2">
        <f t="shared" si="145"/>
        <v>8.7773830214330495E-3</v>
      </c>
      <c r="F1575" s="2">
        <f t="shared" si="149"/>
        <v>6.7409594546308082E-3</v>
      </c>
      <c r="G1575" s="2">
        <f t="shared" si="147"/>
        <v>2.0364235668022413E-3</v>
      </c>
      <c r="H1575" s="2" t="str">
        <f t="shared" si="148"/>
        <v>Sell</v>
      </c>
    </row>
    <row r="1576" spans="1:8" ht="13.5" x14ac:dyDescent="0.25">
      <c r="A1576" s="3">
        <f>TITRES_STAT!B1579</f>
        <v>44608</v>
      </c>
      <c r="B1576" s="6">
        <f>TITRES_STAT!D1579</f>
        <v>2.4</v>
      </c>
      <c r="C1576" s="2">
        <f t="shared" si="144"/>
        <v>2.3965590600010325</v>
      </c>
      <c r="D1576" s="2">
        <f t="shared" si="146"/>
        <v>2.3881074551159647</v>
      </c>
      <c r="E1576" s="2">
        <f t="shared" si="145"/>
        <v>8.4516048850677983E-3</v>
      </c>
      <c r="F1576" s="2">
        <f t="shared" si="149"/>
        <v>7.0830885407182067E-3</v>
      </c>
      <c r="G1576" s="2">
        <f t="shared" si="147"/>
        <v>1.3685163443495916E-3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6">
        <f>TITRES_STAT!D1580</f>
        <v>2.4</v>
      </c>
      <c r="C1577" s="2">
        <f t="shared" si="144"/>
        <v>2.3970884353854891</v>
      </c>
      <c r="D1577" s="2">
        <f t="shared" si="146"/>
        <v>2.388988384366634</v>
      </c>
      <c r="E1577" s="2">
        <f t="shared" si="145"/>
        <v>8.1000510188551367E-3</v>
      </c>
      <c r="F1577" s="2">
        <f t="shared" si="149"/>
        <v>7.2864810363455932E-3</v>
      </c>
      <c r="G1577" s="2">
        <f t="shared" si="147"/>
        <v>8.1356998250954344E-4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6">
        <f>TITRES_STAT!D1581</f>
        <v>2.4</v>
      </c>
      <c r="C1578" s="2">
        <f t="shared" si="144"/>
        <v>2.3975363684031064</v>
      </c>
      <c r="D1578" s="2">
        <f t="shared" si="146"/>
        <v>2.3898040595987351</v>
      </c>
      <c r="E1578" s="2">
        <f t="shared" si="145"/>
        <v>7.7323088043712573E-3</v>
      </c>
      <c r="F1578" s="2">
        <f t="shared" si="149"/>
        <v>7.3756465899507268E-3</v>
      </c>
      <c r="G1578" s="2">
        <f t="shared" si="147"/>
        <v>3.5666221442053059E-4</v>
      </c>
      <c r="H1578" s="2" t="str">
        <f t="shared" si="148"/>
        <v>Sell</v>
      </c>
    </row>
    <row r="1579" spans="1:8" ht="13.5" x14ac:dyDescent="0.25">
      <c r="A1579" s="3">
        <f>TITRES_STAT!B1582</f>
        <v>44613</v>
      </c>
      <c r="B1579" s="6">
        <f>TITRES_STAT!D1582</f>
        <v>2.4</v>
      </c>
      <c r="C1579" s="2">
        <f t="shared" si="144"/>
        <v>2.3979153886487823</v>
      </c>
      <c r="D1579" s="2">
        <f t="shared" si="146"/>
        <v>2.3905593144432729</v>
      </c>
      <c r="E1579" s="2">
        <f t="shared" si="145"/>
        <v>7.356074205509433E-3</v>
      </c>
      <c r="F1579" s="2">
        <f t="shared" si="149"/>
        <v>7.371732113062468E-3</v>
      </c>
      <c r="G1579" s="2">
        <f t="shared" si="147"/>
        <v>-1.5657907553034978E-5</v>
      </c>
      <c r="H1579" s="2" t="str">
        <f t="shared" si="148"/>
        <v>Hold</v>
      </c>
    </row>
    <row r="1580" spans="1:8" ht="13.5" x14ac:dyDescent="0.25">
      <c r="A1580" s="3">
        <f>TITRES_STAT!B1583</f>
        <v>44614</v>
      </c>
      <c r="B1580" s="6">
        <f>TITRES_STAT!D1583</f>
        <v>2.4</v>
      </c>
      <c r="C1580" s="2">
        <f t="shared" si="144"/>
        <v>2.3982360980874313</v>
      </c>
      <c r="D1580" s="2">
        <f t="shared" si="146"/>
        <v>2.3912586244845118</v>
      </c>
      <c r="E1580" s="2">
        <f t="shared" si="145"/>
        <v>6.9774736029195594E-3</v>
      </c>
      <c r="F1580" s="2">
        <f t="shared" si="149"/>
        <v>7.2928804110338865E-3</v>
      </c>
      <c r="G1580" s="2">
        <f t="shared" si="147"/>
        <v>-3.1540680811432704E-4</v>
      </c>
      <c r="H1580" s="2" t="str">
        <f t="shared" si="148"/>
        <v>Hold</v>
      </c>
    </row>
    <row r="1581" spans="1:8" ht="13.5" x14ac:dyDescent="0.25">
      <c r="A1581" s="3">
        <f>TITRES_STAT!B1584</f>
        <v>44615</v>
      </c>
      <c r="B1581" s="6">
        <f>TITRES_STAT!D1584</f>
        <v>2.4</v>
      </c>
      <c r="C1581" s="2">
        <f t="shared" si="144"/>
        <v>2.398507467612442</v>
      </c>
      <c r="D1581" s="2">
        <f t="shared" si="146"/>
        <v>2.3919061337819554</v>
      </c>
      <c r="E1581" s="2">
        <f t="shared" si="145"/>
        <v>6.6013338304866664E-3</v>
      </c>
      <c r="F1581" s="2">
        <f t="shared" si="149"/>
        <v>7.1545710949244435E-3</v>
      </c>
      <c r="G1581" s="2">
        <f t="shared" si="147"/>
        <v>-5.5323726443777706E-4</v>
      </c>
      <c r="H1581" s="2" t="str">
        <f t="shared" si="148"/>
        <v>Hold</v>
      </c>
    </row>
    <row r="1582" spans="1:8" ht="13.5" x14ac:dyDescent="0.25">
      <c r="A1582" s="3">
        <f>TITRES_STAT!B1585</f>
        <v>44616</v>
      </c>
      <c r="B1582" s="6">
        <f>TITRES_STAT!D1585</f>
        <v>2.4</v>
      </c>
      <c r="C1582" s="2">
        <f t="shared" si="144"/>
        <v>2.3987370879797587</v>
      </c>
      <c r="D1582" s="2">
        <f t="shared" si="146"/>
        <v>2.3925056794277362</v>
      </c>
      <c r="E1582" s="2">
        <f t="shared" si="145"/>
        <v>6.2314085520225326E-3</v>
      </c>
      <c r="F1582" s="2">
        <f t="shared" si="149"/>
        <v>6.969938586344062E-3</v>
      </c>
      <c r="G1582" s="2">
        <f t="shared" si="147"/>
        <v>-7.3853003432152939E-4</v>
      </c>
      <c r="H1582" s="2" t="str">
        <f t="shared" si="148"/>
        <v>Hold</v>
      </c>
    </row>
    <row r="1583" spans="1:8" ht="13.5" x14ac:dyDescent="0.25">
      <c r="A1583" s="3">
        <f>TITRES_STAT!B1586</f>
        <v>44617</v>
      </c>
      <c r="B1583" s="6">
        <f>TITRES_STAT!D1586</f>
        <v>2.2999999999999998</v>
      </c>
      <c r="C1583" s="2">
        <f t="shared" si="144"/>
        <v>2.3989313821367189</v>
      </c>
      <c r="D1583" s="2">
        <f t="shared" si="146"/>
        <v>2.3856534068775335</v>
      </c>
      <c r="E1583" s="2">
        <f t="shared" si="145"/>
        <v>1.3277975259185393E-2</v>
      </c>
      <c r="F1583" s="2">
        <f t="shared" si="149"/>
        <v>8.2315459209123289E-3</v>
      </c>
      <c r="G1583" s="2">
        <f t="shared" si="147"/>
        <v>5.0464293382730639E-3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6">
        <f>TITRES_STAT!D1587</f>
        <v>2.2000000000000002</v>
      </c>
      <c r="C1584" s="2">
        <f t="shared" si="144"/>
        <v>2.3990957848849161</v>
      </c>
      <c r="D1584" s="2">
        <f t="shared" si="146"/>
        <v>2.3719013026643827</v>
      </c>
      <c r="E1584" s="2">
        <f t="shared" si="145"/>
        <v>2.7194482220533445E-2</v>
      </c>
      <c r="F1584" s="2">
        <f t="shared" si="149"/>
        <v>1.2024133180836553E-2</v>
      </c>
      <c r="G1584" s="2">
        <f t="shared" si="147"/>
        <v>1.5170349039696891E-2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6">
        <f>TITRES_STAT!D1588</f>
        <v>2.11</v>
      </c>
      <c r="C1585" s="2">
        <f t="shared" si="144"/>
        <v>2.3992348949026212</v>
      </c>
      <c r="D1585" s="2">
        <f t="shared" si="146"/>
        <v>2.3525012061707247</v>
      </c>
      <c r="E1585" s="2">
        <f t="shared" si="145"/>
        <v>4.6733688731896539E-2</v>
      </c>
      <c r="F1585" s="2">
        <f t="shared" si="149"/>
        <v>1.8966044291048551E-2</v>
      </c>
      <c r="G1585" s="2">
        <f t="shared" si="147"/>
        <v>2.7767644440847988E-2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6">
        <f>TITRES_STAT!D1589</f>
        <v>2.11</v>
      </c>
      <c r="C1586" s="2">
        <f t="shared" si="144"/>
        <v>2.3993526033791408</v>
      </c>
      <c r="D1586" s="2">
        <f t="shared" si="146"/>
        <v>2.3345381538617818</v>
      </c>
      <c r="E1586" s="2">
        <f t="shared" si="145"/>
        <v>6.4814449517359041E-2</v>
      </c>
      <c r="F1586" s="2">
        <f t="shared" si="149"/>
        <v>2.8135725336310653E-2</v>
      </c>
      <c r="G1586" s="2">
        <f t="shared" si="147"/>
        <v>3.6678724181048387E-2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6">
        <f>TITRES_STAT!D1590</f>
        <v>2.1</v>
      </c>
      <c r="C1587" s="2">
        <f t="shared" si="144"/>
        <v>2.3994522028592731</v>
      </c>
      <c r="D1587" s="2">
        <f t="shared" si="146"/>
        <v>2.3171649572794273</v>
      </c>
      <c r="E1587" s="2">
        <f t="shared" si="145"/>
        <v>8.2287245579845791E-2</v>
      </c>
      <c r="F1587" s="2">
        <f t="shared" si="149"/>
        <v>3.8966029385017684E-2</v>
      </c>
      <c r="G1587" s="2">
        <f t="shared" si="147"/>
        <v>4.3321216194828108E-2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6">
        <f>TITRES_STAT!D1591</f>
        <v>2.1</v>
      </c>
      <c r="C1588" s="2">
        <f t="shared" si="144"/>
        <v>2.3995364793424616</v>
      </c>
      <c r="D1588" s="2">
        <f t="shared" si="146"/>
        <v>2.3010786641476177</v>
      </c>
      <c r="E1588" s="2">
        <f t="shared" si="145"/>
        <v>9.8457815194843867E-2</v>
      </c>
      <c r="F1588" s="2">
        <f t="shared" si="149"/>
        <v>5.0864386546982922E-2</v>
      </c>
      <c r="G1588" s="2">
        <f t="shared" si="147"/>
        <v>4.7593428647860946E-2</v>
      </c>
      <c r="H1588" s="2" t="str">
        <f t="shared" si="148"/>
        <v>Sell</v>
      </c>
    </row>
    <row r="1589" spans="1:8" ht="13.5" x14ac:dyDescent="0.25">
      <c r="A1589" s="3">
        <f>TITRES_STAT!B1592</f>
        <v>44627</v>
      </c>
      <c r="B1589" s="6">
        <f>TITRES_STAT!D1592</f>
        <v>2.1</v>
      </c>
      <c r="C1589" s="2">
        <f t="shared" si="144"/>
        <v>2.3996077902128521</v>
      </c>
      <c r="D1589" s="2">
        <f t="shared" si="146"/>
        <v>2.286183948284831</v>
      </c>
      <c r="E1589" s="2">
        <f t="shared" si="145"/>
        <v>0.11342384192802113</v>
      </c>
      <c r="F1589" s="2">
        <f t="shared" si="149"/>
        <v>6.3376277623190563E-2</v>
      </c>
      <c r="G1589" s="2">
        <f t="shared" si="147"/>
        <v>5.0047564304830566E-2</v>
      </c>
      <c r="H1589" s="2" t="str">
        <f t="shared" si="148"/>
        <v>Sell</v>
      </c>
    </row>
    <row r="1590" spans="1:8" ht="13.5" x14ac:dyDescent="0.25">
      <c r="A1590" s="3">
        <f>TITRES_STAT!B1593</f>
        <v>44628</v>
      </c>
      <c r="B1590" s="6">
        <f>TITRES_STAT!D1593</f>
        <v>2.1</v>
      </c>
      <c r="C1590" s="2">
        <f t="shared" si="144"/>
        <v>2.3996681301801055</v>
      </c>
      <c r="D1590" s="2">
        <f t="shared" si="146"/>
        <v>2.2723925447081768</v>
      </c>
      <c r="E1590" s="2">
        <f t="shared" si="145"/>
        <v>0.12727558547192874</v>
      </c>
      <c r="F1590" s="2">
        <f t="shared" si="149"/>
        <v>7.6156139192938205E-2</v>
      </c>
      <c r="G1590" s="2">
        <f t="shared" si="147"/>
        <v>5.1119446278990538E-2</v>
      </c>
      <c r="H1590" s="2" t="str">
        <f t="shared" si="148"/>
        <v>Sell</v>
      </c>
    </row>
    <row r="1591" spans="1:8" ht="13.5" x14ac:dyDescent="0.25">
      <c r="A1591" s="3">
        <f>TITRES_STAT!B1594</f>
        <v>44629</v>
      </c>
      <c r="B1591" s="6">
        <f>TITRES_STAT!D1594</f>
        <v>2.19</v>
      </c>
      <c r="C1591" s="2">
        <f t="shared" si="144"/>
        <v>2.3997191870754739</v>
      </c>
      <c r="D1591" s="2">
        <f t="shared" si="146"/>
        <v>2.2662893932483117</v>
      </c>
      <c r="E1591" s="2">
        <f t="shared" si="145"/>
        <v>0.13342979382716225</v>
      </c>
      <c r="F1591" s="2">
        <f t="shared" si="149"/>
        <v>8.7610870119783024E-2</v>
      </c>
      <c r="G1591" s="2">
        <f t="shared" si="147"/>
        <v>4.5818923707379222E-2</v>
      </c>
      <c r="H1591" s="2" t="str">
        <f t="shared" si="148"/>
        <v>Sell</v>
      </c>
    </row>
    <row r="1592" spans="1:8" ht="13.5" x14ac:dyDescent="0.25">
      <c r="A1592" s="3">
        <f>TITRES_STAT!B1595</f>
        <v>44630</v>
      </c>
      <c r="B1592" s="6">
        <f>TITRES_STAT!D1595</f>
        <v>2.1</v>
      </c>
      <c r="C1592" s="2">
        <f t="shared" si="144"/>
        <v>2.3997623890638624</v>
      </c>
      <c r="D1592" s="2">
        <f t="shared" si="146"/>
        <v>2.2539716604151034</v>
      </c>
      <c r="E1592" s="2">
        <f t="shared" si="145"/>
        <v>0.14579072864875897</v>
      </c>
      <c r="F1592" s="2">
        <f t="shared" si="149"/>
        <v>9.9246841825578219E-2</v>
      </c>
      <c r="G1592" s="2">
        <f t="shared" si="147"/>
        <v>4.6543886823180752E-2</v>
      </c>
      <c r="H1592" s="2" t="str">
        <f t="shared" si="148"/>
        <v>Sell</v>
      </c>
    </row>
    <row r="1593" spans="1:8" ht="13.5" x14ac:dyDescent="0.25">
      <c r="A1593" s="3">
        <f>TITRES_STAT!B1596</f>
        <v>44631</v>
      </c>
      <c r="B1593" s="6">
        <f>TITRES_STAT!D1596</f>
        <v>2.1</v>
      </c>
      <c r="C1593" s="2">
        <f t="shared" si="144"/>
        <v>2.3844143292078837</v>
      </c>
      <c r="D1593" s="2">
        <f t="shared" si="146"/>
        <v>2.2425663522362069</v>
      </c>
      <c r="E1593" s="2">
        <f t="shared" si="145"/>
        <v>0.14184797697167673</v>
      </c>
      <c r="F1593" s="2">
        <f t="shared" si="149"/>
        <v>0.10776706885479792</v>
      </c>
      <c r="G1593" s="2">
        <f t="shared" si="147"/>
        <v>3.4080908116878805E-2</v>
      </c>
      <c r="H1593" s="2" t="str">
        <f t="shared" si="148"/>
        <v>Sell</v>
      </c>
    </row>
    <row r="1594" spans="1:8" ht="13.5" x14ac:dyDescent="0.25">
      <c r="A1594" s="3">
        <f>TITRES_STAT!B1597</f>
        <v>44634</v>
      </c>
      <c r="B1594" s="6">
        <f>TITRES_STAT!D1597</f>
        <v>2.1</v>
      </c>
      <c r="C1594" s="2">
        <f t="shared" si="144"/>
        <v>2.3560428939451326</v>
      </c>
      <c r="D1594" s="2">
        <f t="shared" si="146"/>
        <v>2.2320058817001915</v>
      </c>
      <c r="E1594" s="2">
        <f t="shared" si="145"/>
        <v>0.12403701224494101</v>
      </c>
      <c r="F1594" s="2">
        <f t="shared" si="149"/>
        <v>0.11102105753282654</v>
      </c>
      <c r="G1594" s="2">
        <f t="shared" si="147"/>
        <v>1.3015954712114475E-2</v>
      </c>
      <c r="H1594" s="2" t="str">
        <f t="shared" si="148"/>
        <v>Sell</v>
      </c>
    </row>
    <row r="1595" spans="1:8" ht="13.5" x14ac:dyDescent="0.25">
      <c r="A1595" s="3">
        <f>TITRES_STAT!B1598</f>
        <v>44635</v>
      </c>
      <c r="B1595" s="6">
        <f>TITRES_STAT!D1598</f>
        <v>2.1</v>
      </c>
      <c r="C1595" s="2">
        <f t="shared" si="144"/>
        <v>2.3181901410304966</v>
      </c>
      <c r="D1595" s="2">
        <f t="shared" si="146"/>
        <v>2.2222276682409179</v>
      </c>
      <c r="E1595" s="2">
        <f t="shared" si="145"/>
        <v>9.5962472789578701E-2</v>
      </c>
      <c r="F1595" s="2">
        <f t="shared" si="149"/>
        <v>0.10800934058417698</v>
      </c>
      <c r="G1595" s="2">
        <f t="shared" si="147"/>
        <v>-1.2046867794598279E-2</v>
      </c>
      <c r="H1595" s="2" t="str">
        <f t="shared" si="148"/>
        <v>Hold</v>
      </c>
    </row>
    <row r="1596" spans="1:8" ht="13.5" x14ac:dyDescent="0.25">
      <c r="A1596" s="3">
        <f>TITRES_STAT!B1599</f>
        <v>44636</v>
      </c>
      <c r="B1596" s="6">
        <f>TITRES_STAT!D1599</f>
        <v>2.1</v>
      </c>
      <c r="C1596" s="2">
        <f t="shared" si="144"/>
        <v>2.2861608885642664</v>
      </c>
      <c r="D1596" s="2">
        <f t="shared" si="146"/>
        <v>2.2131737668897387</v>
      </c>
      <c r="E1596" s="2">
        <f t="shared" si="145"/>
        <v>7.29871216745277E-2</v>
      </c>
      <c r="F1596" s="2">
        <f t="shared" si="149"/>
        <v>0.10100489680224714</v>
      </c>
      <c r="G1596" s="2">
        <f t="shared" si="147"/>
        <v>-2.8017775127719441E-2</v>
      </c>
      <c r="H1596" s="2" t="str">
        <f t="shared" si="148"/>
        <v>Hold</v>
      </c>
    </row>
    <row r="1597" spans="1:8" ht="13.5" x14ac:dyDescent="0.25">
      <c r="A1597" s="3">
        <f>TITRES_STAT!B1600</f>
        <v>44637</v>
      </c>
      <c r="B1597" s="6">
        <f>TITRES_STAT!D1600</f>
        <v>2.1</v>
      </c>
      <c r="C1597" s="2">
        <f t="shared" si="144"/>
        <v>2.2575207518620717</v>
      </c>
      <c r="D1597" s="2">
        <f t="shared" si="146"/>
        <v>2.2047905248979061</v>
      </c>
      <c r="E1597" s="2">
        <f t="shared" si="145"/>
        <v>5.2730226964165627E-2</v>
      </c>
      <c r="F1597" s="2">
        <f t="shared" si="149"/>
        <v>9.1349962834630843E-2</v>
      </c>
      <c r="G1597" s="2">
        <f t="shared" si="147"/>
        <v>-3.8619735870465216E-2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6">
        <f>TITRES_STAT!D1601</f>
        <v>2.1</v>
      </c>
      <c r="C1598" s="2">
        <f t="shared" si="144"/>
        <v>2.2332867900371376</v>
      </c>
      <c r="D1598" s="2">
        <f t="shared" si="146"/>
        <v>2.1970282637943574</v>
      </c>
      <c r="E1598" s="2">
        <f t="shared" si="145"/>
        <v>3.6258526242780142E-2</v>
      </c>
      <c r="F1598" s="2">
        <f t="shared" si="149"/>
        <v>8.0331675516260706E-2</v>
      </c>
      <c r="G1598" s="2">
        <f t="shared" si="147"/>
        <v>-4.4073149273480564E-2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6">
        <f>TITRES_STAT!D1602</f>
        <v>2.0099999999999998</v>
      </c>
      <c r="C1599" s="2">
        <f t="shared" si="144"/>
        <v>2.212781130031424</v>
      </c>
      <c r="D1599" s="2">
        <f t="shared" si="146"/>
        <v>2.1831743183281089</v>
      </c>
      <c r="E1599" s="2">
        <f t="shared" si="145"/>
        <v>2.9606811703315028E-2</v>
      </c>
      <c r="F1599" s="2">
        <f t="shared" si="149"/>
        <v>7.0186702753671573E-2</v>
      </c>
      <c r="G1599" s="2">
        <f t="shared" si="147"/>
        <v>-4.0579891050356545E-2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6">
        <f>TITRES_STAT!D1603</f>
        <v>2.0099999999999998</v>
      </c>
      <c r="C1600" s="2">
        <f t="shared" si="144"/>
        <v>2.1954301869496664</v>
      </c>
      <c r="D1600" s="2">
        <f t="shared" si="146"/>
        <v>2.1703465910445456</v>
      </c>
      <c r="E1600" s="2">
        <f t="shared" si="145"/>
        <v>2.508359590512077E-2</v>
      </c>
      <c r="F1600" s="2">
        <f t="shared" si="149"/>
        <v>6.1166081383961415E-2</v>
      </c>
      <c r="G1600" s="2">
        <f t="shared" si="147"/>
        <v>-3.6082485478840645E-2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6">
        <f>TITRES_STAT!D1604</f>
        <v>2.0099999999999998</v>
      </c>
      <c r="C1601" s="2">
        <f t="shared" si="144"/>
        <v>2.1945947735727946</v>
      </c>
      <c r="D1601" s="2">
        <f t="shared" si="146"/>
        <v>2.1584690657819867</v>
      </c>
      <c r="E1601" s="2">
        <f t="shared" si="145"/>
        <v>3.6125707790807926E-2</v>
      </c>
      <c r="F1601" s="2">
        <f t="shared" si="149"/>
        <v>5.6158006665330717E-2</v>
      </c>
      <c r="G1601" s="2">
        <f t="shared" si="147"/>
        <v>-2.0032298874522791E-2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6">
        <f>TITRES_STAT!D1605</f>
        <v>2.0099999999999998</v>
      </c>
      <c r="C1602" s="2">
        <f t="shared" si="144"/>
        <v>2.1800417314846725</v>
      </c>
      <c r="D1602" s="2">
        <f t="shared" si="146"/>
        <v>2.1474713572055433</v>
      </c>
      <c r="E1602" s="2">
        <f t="shared" si="145"/>
        <v>3.2570374279129233E-2</v>
      </c>
      <c r="F1602" s="2">
        <f t="shared" si="149"/>
        <v>5.1440480188090429E-2</v>
      </c>
      <c r="G1602" s="2">
        <f t="shared" si="147"/>
        <v>-1.8870105908961196E-2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6">
        <f>TITRES_STAT!D1606</f>
        <v>2.0099999999999998</v>
      </c>
      <c r="C1603" s="2">
        <f t="shared" si="144"/>
        <v>2.167727618948569</v>
      </c>
      <c r="D1603" s="2">
        <f t="shared" si="146"/>
        <v>2.1372882937088367</v>
      </c>
      <c r="E1603" s="2">
        <f t="shared" si="145"/>
        <v>3.0439325239732362E-2</v>
      </c>
      <c r="F1603" s="2">
        <f t="shared" si="149"/>
        <v>4.7240249198418814E-2</v>
      </c>
      <c r="G1603" s="2">
        <f t="shared" si="147"/>
        <v>-1.6800923958686452E-2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6">
        <f>TITRES_STAT!D1607</f>
        <v>2.0099999999999998</v>
      </c>
      <c r="C1604" s="2">
        <f t="shared" si="144"/>
        <v>2.1573079852641737</v>
      </c>
      <c r="D1604" s="2">
        <f t="shared" si="146"/>
        <v>2.127859531211886</v>
      </c>
      <c r="E1604" s="2">
        <f t="shared" si="145"/>
        <v>2.9448454052287687E-2</v>
      </c>
      <c r="F1604" s="2">
        <f t="shared" si="149"/>
        <v>4.3681890169192591E-2</v>
      </c>
      <c r="G1604" s="2">
        <f t="shared" si="147"/>
        <v>-1.4233436116904905E-2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6">
        <f>TITRES_STAT!D1608</f>
        <v>2.0099999999999998</v>
      </c>
      <c r="C1605" s="2">
        <f t="shared" si="144"/>
        <v>2.1484913721466086</v>
      </c>
      <c r="D1605" s="2">
        <f t="shared" si="146"/>
        <v>2.1191291955665612</v>
      </c>
      <c r="E1605" s="2">
        <f t="shared" si="145"/>
        <v>2.9362176580047361E-2</v>
      </c>
      <c r="F1605" s="2">
        <f t="shared" si="149"/>
        <v>4.0817947451363544E-2</v>
      </c>
      <c r="G1605" s="2">
        <f t="shared" si="147"/>
        <v>-1.1455770871316183E-2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6">
        <f>TITRES_STAT!D1609</f>
        <v>2.0099999999999998</v>
      </c>
      <c r="C1606" s="2">
        <f t="shared" si="144"/>
        <v>2.1410311610471302</v>
      </c>
      <c r="D1606" s="2">
        <f t="shared" si="146"/>
        <v>2.1110455514505198</v>
      </c>
      <c r="E1606" s="2">
        <f t="shared" si="145"/>
        <v>2.9985609596610452E-2</v>
      </c>
      <c r="F1606" s="2">
        <f t="shared" si="149"/>
        <v>3.8651479880412926E-2</v>
      </c>
      <c r="G1606" s="2">
        <f t="shared" si="147"/>
        <v>-8.6658702838024737E-3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6">
        <f>TITRES_STAT!D1610</f>
        <v>2.0099999999999998</v>
      </c>
      <c r="C1607" s="2">
        <f t="shared" si="144"/>
        <v>2.1347186747321873</v>
      </c>
      <c r="D1607" s="2">
        <f t="shared" si="146"/>
        <v>2.1035606957875186</v>
      </c>
      <c r="E1607" s="2">
        <f t="shared" si="145"/>
        <v>3.1157978944668763E-2</v>
      </c>
      <c r="F1607" s="2">
        <f t="shared" si="149"/>
        <v>3.7152779693264096E-2</v>
      </c>
      <c r="G1607" s="2">
        <f t="shared" si="147"/>
        <v>-5.9948007485953331E-3</v>
      </c>
      <c r="H1607" s="2" t="str">
        <f t="shared" si="148"/>
        <v>Hold</v>
      </c>
    </row>
    <row r="1608" spans="1:8" ht="13.5" x14ac:dyDescent="0.25">
      <c r="A1608" s="3">
        <f>TITRES_STAT!B1611</f>
        <v>44652</v>
      </c>
      <c r="B1608" s="6">
        <f>TITRES_STAT!D1611</f>
        <v>2.0099999999999998</v>
      </c>
      <c r="C1608" s="2">
        <f t="shared" si="144"/>
        <v>2.1293773401580047</v>
      </c>
      <c r="D1608" s="2">
        <f t="shared" si="146"/>
        <v>2.0966302738773321</v>
      </c>
      <c r="E1608" s="2">
        <f t="shared" si="145"/>
        <v>3.2747066280672588E-2</v>
      </c>
      <c r="F1608" s="2">
        <f t="shared" si="149"/>
        <v>3.6271637010745796E-2</v>
      </c>
      <c r="G1608" s="2">
        <f t="shared" si="147"/>
        <v>-3.5245707300732079E-3</v>
      </c>
      <c r="H1608" s="2" t="str">
        <f t="shared" si="148"/>
        <v>Hold</v>
      </c>
    </row>
    <row r="1609" spans="1:8" ht="13.5" x14ac:dyDescent="0.25">
      <c r="A1609" s="3">
        <f>TITRES_STAT!B1612</f>
        <v>44655</v>
      </c>
      <c r="B1609" s="6">
        <f>TITRES_STAT!D1612</f>
        <v>2.0099999999999998</v>
      </c>
      <c r="C1609" s="2">
        <f t="shared" si="144"/>
        <v>2.1110115955183115</v>
      </c>
      <c r="D1609" s="2">
        <f t="shared" si="146"/>
        <v>2.0902132165530856</v>
      </c>
      <c r="E1609" s="2">
        <f t="shared" si="145"/>
        <v>2.0798378965225961E-2</v>
      </c>
      <c r="F1609" s="2">
        <f t="shared" si="149"/>
        <v>3.317698540164183E-2</v>
      </c>
      <c r="G1609" s="2">
        <f t="shared" si="147"/>
        <v>-1.2378606436415869E-2</v>
      </c>
      <c r="H1609" s="2" t="str">
        <f t="shared" si="148"/>
        <v>Hold</v>
      </c>
    </row>
    <row r="1610" spans="1:8" ht="13.5" x14ac:dyDescent="0.25">
      <c r="A1610" s="3">
        <f>TITRES_STAT!B1613</f>
        <v>44656</v>
      </c>
      <c r="B1610" s="6">
        <f>TITRES_STAT!D1613</f>
        <v>2.0099999999999998</v>
      </c>
      <c r="C1610" s="2">
        <f t="shared" si="144"/>
        <v>2.0954713500539559</v>
      </c>
      <c r="D1610" s="2">
        <f t="shared" si="146"/>
        <v>2.0842714968084128</v>
      </c>
      <c r="E1610" s="2">
        <f t="shared" si="145"/>
        <v>1.1199853245543068E-2</v>
      </c>
      <c r="F1610" s="2">
        <f t="shared" si="149"/>
        <v>2.8781558970422082E-2</v>
      </c>
      <c r="G1610" s="2">
        <f t="shared" si="147"/>
        <v>-1.7581705724879014E-2</v>
      </c>
      <c r="H1610" s="2" t="str">
        <f t="shared" si="148"/>
        <v>Hold</v>
      </c>
    </row>
    <row r="1611" spans="1:8" ht="13.5" x14ac:dyDescent="0.25">
      <c r="A1611" s="3">
        <f>TITRES_STAT!B1614</f>
        <v>44657</v>
      </c>
      <c r="B1611" s="6">
        <f>TITRES_STAT!D1614</f>
        <v>2.0099999999999998</v>
      </c>
      <c r="C1611" s="2">
        <f t="shared" si="144"/>
        <v>2.0823219115841165</v>
      </c>
      <c r="D1611" s="2">
        <f t="shared" si="146"/>
        <v>2.0787699044522343</v>
      </c>
      <c r="E1611" s="2">
        <f t="shared" si="145"/>
        <v>3.5520071318821955E-3</v>
      </c>
      <c r="F1611" s="2">
        <f t="shared" si="149"/>
        <v>2.3735648602714106E-2</v>
      </c>
      <c r="G1611" s="2">
        <f t="shared" si="147"/>
        <v>-2.018364147083191E-2</v>
      </c>
      <c r="H1611" s="2" t="str">
        <f t="shared" si="148"/>
        <v>Hold</v>
      </c>
    </row>
    <row r="1612" spans="1:8" ht="13.5" x14ac:dyDescent="0.25">
      <c r="A1612" s="3">
        <f>TITRES_STAT!B1615</f>
        <v>44658</v>
      </c>
      <c r="B1612" s="6">
        <f>TITRES_STAT!D1615</f>
        <v>2.0099999999999998</v>
      </c>
      <c r="C1612" s="2">
        <f t="shared" si="144"/>
        <v>2.0711954636480985</v>
      </c>
      <c r="D1612" s="2">
        <f t="shared" si="146"/>
        <v>2.0736758374557724</v>
      </c>
      <c r="E1612" s="2">
        <f t="shared" si="145"/>
        <v>-2.4803738076739634E-3</v>
      </c>
      <c r="F1612" s="2">
        <f t="shared" si="149"/>
        <v>1.8492444120636494E-2</v>
      </c>
      <c r="G1612" s="2">
        <f t="shared" si="147"/>
        <v>-2.0972817928310458E-2</v>
      </c>
      <c r="H1612" s="2" t="str">
        <f t="shared" si="148"/>
        <v>Hold</v>
      </c>
    </row>
    <row r="1613" spans="1:8" ht="13.5" x14ac:dyDescent="0.25">
      <c r="A1613" s="3">
        <f>TITRES_STAT!B1616</f>
        <v>44659</v>
      </c>
      <c r="B1613" s="6">
        <f>TITRES_STAT!D1616</f>
        <v>2.0099999999999998</v>
      </c>
      <c r="C1613" s="2">
        <f t="shared" si="144"/>
        <v>2.0617807769330065</v>
      </c>
      <c r="D1613" s="2">
        <f t="shared" si="146"/>
        <v>2.0689591087553447</v>
      </c>
      <c r="E1613" s="2">
        <f t="shared" si="145"/>
        <v>-7.1783318223381798E-3</v>
      </c>
      <c r="F1613" s="2">
        <f t="shared" si="149"/>
        <v>1.3358288932041561E-2</v>
      </c>
      <c r="G1613" s="2">
        <f t="shared" si="147"/>
        <v>-2.0536620754379741E-2</v>
      </c>
      <c r="H1613" s="2" t="str">
        <f t="shared" si="148"/>
        <v>Hold</v>
      </c>
    </row>
    <row r="1614" spans="1:8" ht="13.5" x14ac:dyDescent="0.25">
      <c r="A1614" s="3">
        <f>TITRES_STAT!B1617</f>
        <v>44662</v>
      </c>
      <c r="B1614" s="6">
        <f>TITRES_STAT!D1617</f>
        <v>2.0099999999999998</v>
      </c>
      <c r="C1614" s="2">
        <f t="shared" si="144"/>
        <v>2.0538145035586979</v>
      </c>
      <c r="D1614" s="2">
        <f t="shared" si="146"/>
        <v>2.0645917673660601</v>
      </c>
      <c r="E1614" s="2">
        <f t="shared" si="145"/>
        <v>-1.0777263807362214E-2</v>
      </c>
      <c r="F1614" s="2">
        <f t="shared" si="149"/>
        <v>8.5311783841608077E-3</v>
      </c>
      <c r="G1614" s="2">
        <f t="shared" si="147"/>
        <v>-1.9308442191523022E-2</v>
      </c>
      <c r="H1614" s="2" t="str">
        <f t="shared" si="148"/>
        <v>Hold</v>
      </c>
    </row>
    <row r="1615" spans="1:8" ht="13.5" x14ac:dyDescent="0.25">
      <c r="A1615" s="3">
        <f>TITRES_STAT!B1618</f>
        <v>44663</v>
      </c>
      <c r="B1615" s="6">
        <f>TITRES_STAT!D1618</f>
        <v>2.0099999999999998</v>
      </c>
      <c r="C1615" s="2">
        <f t="shared" ref="C1615:C1678" si="150">$C$4*B1605+C1614*(1-$C$4)</f>
        <v>2.0470738107035134</v>
      </c>
      <c r="D1615" s="2">
        <f t="shared" si="146"/>
        <v>2.0605479327463518</v>
      </c>
      <c r="E1615" s="2">
        <f t="shared" si="145"/>
        <v>-1.3474122042838488E-2</v>
      </c>
      <c r="F1615" s="2">
        <f t="shared" si="149"/>
        <v>4.1301182987609486E-3</v>
      </c>
      <c r="G1615" s="2">
        <f t="shared" si="147"/>
        <v>-1.7604240341599436E-2</v>
      </c>
      <c r="H1615" s="2" t="str">
        <f t="shared" si="148"/>
        <v>Hold</v>
      </c>
    </row>
    <row r="1616" spans="1:8" ht="13.5" x14ac:dyDescent="0.25">
      <c r="A1616" s="3">
        <f>TITRES_STAT!B1619</f>
        <v>44664</v>
      </c>
      <c r="B1616" s="6">
        <f>TITRES_STAT!D1619</f>
        <v>2.0099999999999998</v>
      </c>
      <c r="C1616" s="2">
        <f t="shared" si="150"/>
        <v>2.0413701475183572</v>
      </c>
      <c r="D1616" s="2">
        <f t="shared" si="146"/>
        <v>2.0568036414318072</v>
      </c>
      <c r="E1616" s="2">
        <f t="shared" si="145"/>
        <v>-1.5433493913449947E-2</v>
      </c>
      <c r="F1616" s="2">
        <f t="shared" si="149"/>
        <v>2.1739585631876937E-4</v>
      </c>
      <c r="G1616" s="2">
        <f t="shared" si="147"/>
        <v>-1.5650889769768715E-2</v>
      </c>
      <c r="H1616" s="2" t="str">
        <f t="shared" si="148"/>
        <v>Hold</v>
      </c>
    </row>
    <row r="1617" spans="1:8" ht="13.5" x14ac:dyDescent="0.25">
      <c r="A1617" s="3">
        <f>TITRES_STAT!B1620</f>
        <v>44665</v>
      </c>
      <c r="B1617" s="6">
        <f>TITRES_STAT!D1620</f>
        <v>2.0099999999999998</v>
      </c>
      <c r="C1617" s="2">
        <f t="shared" si="150"/>
        <v>2.0365439709770712</v>
      </c>
      <c r="D1617" s="2">
        <f t="shared" si="146"/>
        <v>2.0533367050294511</v>
      </c>
      <c r="E1617" s="2">
        <f t="shared" si="145"/>
        <v>-1.679273405237991E-2</v>
      </c>
      <c r="F1617" s="2">
        <f t="shared" si="149"/>
        <v>-3.1846301254209665E-3</v>
      </c>
      <c r="G1617" s="2">
        <f t="shared" si="147"/>
        <v>-1.3608103926958943E-2</v>
      </c>
      <c r="H1617" s="2" t="str">
        <f t="shared" si="148"/>
        <v>Hold</v>
      </c>
    </row>
    <row r="1618" spans="1:8" ht="13.5" x14ac:dyDescent="0.25">
      <c r="A1618" s="3">
        <f>TITRES_STAT!B1621</f>
        <v>44666</v>
      </c>
      <c r="B1618" s="6">
        <f>TITRES_STAT!D1621</f>
        <v>2</v>
      </c>
      <c r="C1618" s="2">
        <f t="shared" si="150"/>
        <v>2.0324602831344447</v>
      </c>
      <c r="D1618" s="2">
        <f t="shared" si="146"/>
        <v>2.0493858379902328</v>
      </c>
      <c r="E1618" s="2">
        <f t="shared" si="145"/>
        <v>-1.6925554855788061E-2</v>
      </c>
      <c r="F1618" s="2">
        <f t="shared" si="149"/>
        <v>-5.9328150714943861E-3</v>
      </c>
      <c r="G1618" s="2">
        <f t="shared" si="147"/>
        <v>-1.0992739784293675E-2</v>
      </c>
      <c r="H1618" s="2" t="str">
        <f t="shared" si="148"/>
        <v>Hold</v>
      </c>
    </row>
    <row r="1619" spans="1:8" ht="13.5" x14ac:dyDescent="0.25">
      <c r="A1619" s="3">
        <f>TITRES_STAT!B1622</f>
        <v>44669</v>
      </c>
      <c r="B1619" s="6">
        <f>TITRES_STAT!D1622</f>
        <v>2</v>
      </c>
      <c r="C1619" s="2">
        <f t="shared" si="150"/>
        <v>2.0290048549599149</v>
      </c>
      <c r="D1619" s="2">
        <f t="shared" si="146"/>
        <v>2.0457276277687342</v>
      </c>
      <c r="E1619" s="2">
        <f t="shared" si="145"/>
        <v>-1.6722772808819286E-2</v>
      </c>
      <c r="F1619" s="2">
        <f t="shared" si="149"/>
        <v>-8.0908066189593654E-3</v>
      </c>
      <c r="G1619" s="2">
        <f t="shared" si="147"/>
        <v>-8.6319661898599208E-3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6">
        <f>TITRES_STAT!D1623</f>
        <v>2</v>
      </c>
      <c r="C1620" s="2">
        <f t="shared" si="150"/>
        <v>2.026081031119928</v>
      </c>
      <c r="D1620" s="2">
        <f t="shared" si="146"/>
        <v>2.0423403960821611</v>
      </c>
      <c r="E1620" s="2">
        <f t="shared" si="145"/>
        <v>-1.6259364962233125E-2</v>
      </c>
      <c r="F1620" s="2">
        <f t="shared" si="149"/>
        <v>-9.724518287614118E-3</v>
      </c>
      <c r="G1620" s="2">
        <f t="shared" si="147"/>
        <v>-6.5348466746190069E-3</v>
      </c>
      <c r="H1620" s="2" t="str">
        <f t="shared" si="148"/>
        <v>Hold</v>
      </c>
    </row>
    <row r="1621" spans="1:8" ht="13.5" x14ac:dyDescent="0.25">
      <c r="A1621" s="3">
        <f>TITRES_STAT!B1624</f>
        <v>44671</v>
      </c>
      <c r="B1621" s="6">
        <f>TITRES_STAT!D1624</f>
        <v>2</v>
      </c>
      <c r="C1621" s="2">
        <f t="shared" si="150"/>
        <v>2.0236070263322468</v>
      </c>
      <c r="D1621" s="2">
        <f t="shared" si="146"/>
        <v>2.0392040704464458</v>
      </c>
      <c r="E1621" s="2">
        <f t="shared" si="145"/>
        <v>-1.5597044114199043E-2</v>
      </c>
      <c r="F1621" s="2">
        <f t="shared" si="149"/>
        <v>-1.0899023452931103E-2</v>
      </c>
      <c r="G1621" s="2">
        <f t="shared" si="147"/>
        <v>-4.6980206612679404E-3</v>
      </c>
      <c r="H1621" s="2" t="str">
        <f t="shared" si="148"/>
        <v>Hold</v>
      </c>
    </row>
    <row r="1622" spans="1:8" ht="13.5" x14ac:dyDescent="0.25">
      <c r="A1622" s="3">
        <f>TITRES_STAT!B1625</f>
        <v>44672</v>
      </c>
      <c r="B1622" s="6">
        <f>TITRES_STAT!D1625</f>
        <v>2</v>
      </c>
      <c r="C1622" s="2">
        <f t="shared" si="150"/>
        <v>2.0215136376657474</v>
      </c>
      <c r="D1622" s="2">
        <f t="shared" si="146"/>
        <v>2.0363000652281906</v>
      </c>
      <c r="E1622" s="2">
        <f t="shared" si="145"/>
        <v>-1.4786427562443194E-2</v>
      </c>
      <c r="F1622" s="2">
        <f t="shared" si="149"/>
        <v>-1.1676504274833521E-2</v>
      </c>
      <c r="G1622" s="2">
        <f t="shared" si="147"/>
        <v>-3.1099232876096727E-3</v>
      </c>
      <c r="H1622" s="2" t="str">
        <f t="shared" si="148"/>
        <v>Hold</v>
      </c>
    </row>
    <row r="1623" spans="1:8" ht="13.5" x14ac:dyDescent="0.25">
      <c r="A1623" s="3">
        <f>TITRES_STAT!B1626</f>
        <v>44673</v>
      </c>
      <c r="B1623" s="6">
        <f>TITRES_STAT!D1626</f>
        <v>2</v>
      </c>
      <c r="C1623" s="2">
        <f t="shared" si="150"/>
        <v>2.0197423087940942</v>
      </c>
      <c r="D1623" s="2">
        <f t="shared" si="146"/>
        <v>2.0336111715075837</v>
      </c>
      <c r="E1623" s="2">
        <f t="shared" si="145"/>
        <v>-1.3868862713489527E-2</v>
      </c>
      <c r="F1623" s="2">
        <f t="shared" si="149"/>
        <v>-1.2114975962564722E-2</v>
      </c>
      <c r="G1623" s="2">
        <f t="shared" si="147"/>
        <v>-1.7538867509248046E-3</v>
      </c>
      <c r="H1623" s="2" t="str">
        <f t="shared" si="148"/>
        <v>Hold</v>
      </c>
    </row>
    <row r="1624" spans="1:8" ht="13.5" x14ac:dyDescent="0.25">
      <c r="A1624" s="3">
        <f>TITRES_STAT!B1627</f>
        <v>44676</v>
      </c>
      <c r="B1624" s="6">
        <f>TITRES_STAT!D1627</f>
        <v>2</v>
      </c>
      <c r="C1624" s="2">
        <f t="shared" si="150"/>
        <v>2.0182434920565413</v>
      </c>
      <c r="D1624" s="2">
        <f t="shared" si="146"/>
        <v>2.0311214550996146</v>
      </c>
      <c r="E1624" s="2">
        <f t="shared" si="145"/>
        <v>-1.2877963043073315E-2</v>
      </c>
      <c r="F1624" s="2">
        <f t="shared" si="149"/>
        <v>-1.2267573378666442E-2</v>
      </c>
      <c r="G1624" s="2">
        <f t="shared" si="147"/>
        <v>-6.1038966440687265E-4</v>
      </c>
      <c r="H1624" s="2" t="str">
        <f t="shared" si="148"/>
        <v>Hold</v>
      </c>
    </row>
    <row r="1625" spans="1:8" ht="13.5" x14ac:dyDescent="0.25">
      <c r="A1625" s="3">
        <f>TITRES_STAT!B1628</f>
        <v>44677</v>
      </c>
      <c r="B1625" s="6">
        <f>TITRES_STAT!D1628</f>
        <v>2</v>
      </c>
      <c r="C1625" s="2">
        <f t="shared" si="150"/>
        <v>2.0169752625093809</v>
      </c>
      <c r="D1625" s="2">
        <f t="shared" si="146"/>
        <v>2.0288161621292726</v>
      </c>
      <c r="E1625" s="2">
        <f t="shared" si="145"/>
        <v>-1.1840899619891765E-2</v>
      </c>
      <c r="F1625" s="2">
        <f t="shared" si="149"/>
        <v>-1.2182238626911509E-2</v>
      </c>
      <c r="G1625" s="2">
        <f t="shared" si="147"/>
        <v>3.4133900701974369E-4</v>
      </c>
      <c r="H1625" s="2" t="str">
        <f t="shared" si="148"/>
        <v>Sell</v>
      </c>
    </row>
    <row r="1626" spans="1:8" ht="13.5" x14ac:dyDescent="0.25">
      <c r="A1626" s="3">
        <f>TITRES_STAT!B1629</f>
        <v>44678</v>
      </c>
      <c r="B1626" s="6">
        <f>TITRES_STAT!D1629</f>
        <v>2</v>
      </c>
      <c r="C1626" s="2">
        <f t="shared" si="150"/>
        <v>2.0159021452002452</v>
      </c>
      <c r="D1626" s="2">
        <f t="shared" si="146"/>
        <v>2.0266816316011784</v>
      </c>
      <c r="E1626" s="2">
        <f t="shared" si="145"/>
        <v>-1.077948640093318E-2</v>
      </c>
      <c r="F1626" s="2">
        <f t="shared" si="149"/>
        <v>-1.1901688181715844E-2</v>
      </c>
      <c r="G1626" s="2">
        <f t="shared" si="147"/>
        <v>1.122201780782664E-3</v>
      </c>
      <c r="H1626" s="2" t="str">
        <f t="shared" si="148"/>
        <v>Sell</v>
      </c>
    </row>
    <row r="1627" spans="1:8" ht="13.5" x14ac:dyDescent="0.25">
      <c r="A1627" s="3">
        <f>TITRES_STAT!B1630</f>
        <v>44679</v>
      </c>
      <c r="B1627" s="6">
        <f>TITRES_STAT!D1630</f>
        <v>2</v>
      </c>
      <c r="C1627" s="2">
        <f t="shared" si="150"/>
        <v>2.0149941228617458</v>
      </c>
      <c r="D1627" s="2">
        <f t="shared" si="146"/>
        <v>2.0247052144455355</v>
      </c>
      <c r="E1627" s="2">
        <f t="shared" si="145"/>
        <v>-9.7110915837896883E-3</v>
      </c>
      <c r="F1627" s="2">
        <f t="shared" si="149"/>
        <v>-1.1463568862130614E-2</v>
      </c>
      <c r="G1627" s="2">
        <f t="shared" si="147"/>
        <v>1.7524772783409255E-3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6">
        <f>TITRES_STAT!D1631</f>
        <v>2.0499999999999998</v>
      </c>
      <c r="C1628" s="2">
        <f t="shared" si="150"/>
        <v>2.0126873347291694</v>
      </c>
      <c r="D1628" s="2">
        <f t="shared" si="146"/>
        <v>2.0265789022643848</v>
      </c>
      <c r="E1628" s="2">
        <f t="shared" ref="E1628:E1691" si="151">C1628-D1628</f>
        <v>-1.3891567535215366E-2</v>
      </c>
      <c r="F1628" s="2">
        <f t="shared" si="149"/>
        <v>-1.1949168596747564E-2</v>
      </c>
      <c r="G1628" s="2">
        <f t="shared" si="147"/>
        <v>-1.9423989384678014E-3</v>
      </c>
      <c r="H1628" s="2" t="str">
        <f t="shared" si="148"/>
        <v>Hold</v>
      </c>
    </row>
    <row r="1629" spans="1:8" ht="13.5" x14ac:dyDescent="0.25">
      <c r="A1629" s="3">
        <f>TITRES_STAT!B1632</f>
        <v>44685</v>
      </c>
      <c r="B1629" s="6">
        <f>TITRES_STAT!D1632</f>
        <v>2.0499999999999998</v>
      </c>
      <c r="C1629" s="2">
        <f t="shared" si="150"/>
        <v>2.010735437078528</v>
      </c>
      <c r="D1629" s="2">
        <f t="shared" ref="D1629:D1692" si="152">$D$4*B1629+(1-$D$4)*D1628</f>
        <v>2.0283137983929489</v>
      </c>
      <c r="E1629" s="2">
        <f t="shared" si="151"/>
        <v>-1.7578361314420921E-2</v>
      </c>
      <c r="F1629" s="2">
        <f t="shared" si="149"/>
        <v>-1.3075007140282237E-2</v>
      </c>
      <c r="G1629" s="2">
        <f t="shared" si="147"/>
        <v>-4.5033541741386837E-3</v>
      </c>
      <c r="H1629" s="2" t="str">
        <f t="shared" si="148"/>
        <v>Hold</v>
      </c>
    </row>
    <row r="1630" spans="1:8" ht="13.5" x14ac:dyDescent="0.25">
      <c r="A1630" s="3">
        <f>TITRES_STAT!B1633</f>
        <v>44686</v>
      </c>
      <c r="B1630" s="6">
        <f>TITRES_STAT!D1633</f>
        <v>2.0499999999999998</v>
      </c>
      <c r="C1630" s="2">
        <f t="shared" si="150"/>
        <v>2.0090838313741388</v>
      </c>
      <c r="D1630" s="2">
        <f t="shared" si="152"/>
        <v>2.029920183697175</v>
      </c>
      <c r="E1630" s="2">
        <f t="shared" si="151"/>
        <v>-2.0836352323036156E-2</v>
      </c>
      <c r="F1630" s="2">
        <f t="shared" si="149"/>
        <v>-1.4627276176833022E-2</v>
      </c>
      <c r="G1630" s="2">
        <f t="shared" si="147"/>
        <v>-6.2090761462031338E-3</v>
      </c>
      <c r="H1630" s="2" t="str">
        <f t="shared" si="148"/>
        <v>Hold</v>
      </c>
    </row>
    <row r="1631" spans="1:8" ht="13.5" x14ac:dyDescent="0.25">
      <c r="A1631" s="3">
        <f>TITRES_STAT!B1634</f>
        <v>44687</v>
      </c>
      <c r="B1631" s="6">
        <f>TITRES_STAT!D1634</f>
        <v>2.0499999999999998</v>
      </c>
      <c r="C1631" s="2">
        <f t="shared" si="150"/>
        <v>2.0076863188550407</v>
      </c>
      <c r="D1631" s="2">
        <f t="shared" si="152"/>
        <v>2.0314075774973843</v>
      </c>
      <c r="E1631" s="2">
        <f t="shared" si="151"/>
        <v>-2.3721258642343646E-2</v>
      </c>
      <c r="F1631" s="2">
        <f t="shared" si="149"/>
        <v>-1.6446072669935148E-2</v>
      </c>
      <c r="G1631" s="2">
        <f t="shared" si="147"/>
        <v>-7.2751859724084975E-3</v>
      </c>
      <c r="H1631" s="2" t="str">
        <f t="shared" si="148"/>
        <v>Hold</v>
      </c>
    </row>
    <row r="1632" spans="1:8" ht="13.5" x14ac:dyDescent="0.25">
      <c r="A1632" s="3">
        <f>TITRES_STAT!B1635</f>
        <v>44690</v>
      </c>
      <c r="B1632" s="6">
        <f>TITRES_STAT!D1635</f>
        <v>1.96</v>
      </c>
      <c r="C1632" s="2">
        <f t="shared" si="150"/>
        <v>2.0065038082619573</v>
      </c>
      <c r="D1632" s="2">
        <f t="shared" si="152"/>
        <v>2.0261181273123929</v>
      </c>
      <c r="E1632" s="2">
        <f t="shared" si="151"/>
        <v>-1.9614319050435647E-2</v>
      </c>
      <c r="F1632" s="2">
        <f t="shared" si="149"/>
        <v>-1.7079721946035249E-2</v>
      </c>
      <c r="G1632" s="2">
        <f t="shared" si="147"/>
        <v>-2.5345971044003976E-3</v>
      </c>
      <c r="H1632" s="2" t="str">
        <f t="shared" si="148"/>
        <v>Hold</v>
      </c>
    </row>
    <row r="1633" spans="1:8" ht="13.5" x14ac:dyDescent="0.25">
      <c r="A1633" s="3">
        <f>TITRES_STAT!B1636</f>
        <v>44691</v>
      </c>
      <c r="B1633" s="6">
        <f>TITRES_STAT!D1636</f>
        <v>1.96</v>
      </c>
      <c r="C1633" s="2">
        <f t="shared" si="150"/>
        <v>2.005503222375502</v>
      </c>
      <c r="D1633" s="2">
        <f t="shared" si="152"/>
        <v>2.0212204882522156</v>
      </c>
      <c r="E1633" s="2">
        <f t="shared" si="151"/>
        <v>-1.5717265876713515E-2</v>
      </c>
      <c r="F1633" s="2">
        <f t="shared" si="149"/>
        <v>-1.6807230732170903E-2</v>
      </c>
      <c r="G1633" s="2">
        <f t="shared" si="147"/>
        <v>1.0899648554573878E-3</v>
      </c>
      <c r="H1633" s="2" t="str">
        <f t="shared" si="148"/>
        <v>Sell</v>
      </c>
    </row>
    <row r="1634" spans="1:8" ht="13.5" x14ac:dyDescent="0.25">
      <c r="A1634" s="3">
        <f>TITRES_STAT!B1637</f>
        <v>44692</v>
      </c>
      <c r="B1634" s="6">
        <f>TITRES_STAT!D1637</f>
        <v>1.96</v>
      </c>
      <c r="C1634" s="2">
        <f t="shared" si="150"/>
        <v>2.0046565727792709</v>
      </c>
      <c r="D1634" s="2">
        <f t="shared" si="152"/>
        <v>2.0166856372705699</v>
      </c>
      <c r="E1634" s="2">
        <f t="shared" si="151"/>
        <v>-1.2029064491299035E-2</v>
      </c>
      <c r="F1634" s="2">
        <f t="shared" si="149"/>
        <v>-1.5851597483996532E-2</v>
      </c>
      <c r="G1634" s="2">
        <f t="shared" si="147"/>
        <v>3.8225329926974971E-3</v>
      </c>
      <c r="H1634" s="2" t="str">
        <f t="shared" si="148"/>
        <v>Sell</v>
      </c>
    </row>
    <row r="1635" spans="1:8" ht="13.5" x14ac:dyDescent="0.25">
      <c r="A1635" s="3">
        <f>TITRES_STAT!B1638</f>
        <v>44693</v>
      </c>
      <c r="B1635" s="6">
        <f>TITRES_STAT!D1638</f>
        <v>1.96</v>
      </c>
      <c r="C1635" s="2">
        <f t="shared" si="150"/>
        <v>2.0039401769670753</v>
      </c>
      <c r="D1635" s="2">
        <f t="shared" si="152"/>
        <v>2.0124867011764538</v>
      </c>
      <c r="E1635" s="2">
        <f t="shared" si="151"/>
        <v>-8.5465242093785143E-3</v>
      </c>
      <c r="F1635" s="2">
        <f t="shared" si="149"/>
        <v>-1.4390582829072929E-2</v>
      </c>
      <c r="G1635" s="2">
        <f t="shared" si="147"/>
        <v>5.8440586196944148E-3</v>
      </c>
      <c r="H1635" s="2" t="str">
        <f t="shared" si="148"/>
        <v>Sell</v>
      </c>
    </row>
    <row r="1636" spans="1:8" ht="13.5" x14ac:dyDescent="0.25">
      <c r="A1636" s="3">
        <f>TITRES_STAT!B1639</f>
        <v>44694</v>
      </c>
      <c r="B1636" s="6">
        <f>TITRES_STAT!D1639</f>
        <v>1.96</v>
      </c>
      <c r="C1636" s="2">
        <f t="shared" si="150"/>
        <v>2.0033339958952174</v>
      </c>
      <c r="D1636" s="2">
        <f t="shared" si="152"/>
        <v>2.0085987973856052</v>
      </c>
      <c r="E1636" s="2">
        <f t="shared" si="151"/>
        <v>-5.2648014903877716E-3</v>
      </c>
      <c r="F1636" s="2">
        <f t="shared" si="149"/>
        <v>-1.2565426561335899E-2</v>
      </c>
      <c r="G1636" s="2">
        <f t="shared" ref="G1636:G1699" si="153">E1636-F1636</f>
        <v>7.3006250709481274E-3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44697</v>
      </c>
      <c r="B1637" s="6">
        <f>TITRES_STAT!D1640</f>
        <v>1.96</v>
      </c>
      <c r="C1637" s="2">
        <f t="shared" si="150"/>
        <v>2.0028210734497991</v>
      </c>
      <c r="D1637" s="2">
        <f t="shared" si="152"/>
        <v>2.0049988864681532</v>
      </c>
      <c r="E1637" s="2">
        <f t="shared" si="151"/>
        <v>-2.1778130183540689E-3</v>
      </c>
      <c r="F1637" s="2">
        <f t="shared" ref="F1637:F1700" si="155">(E1637*(2/(10)))+((1-(2/10))*F1636)</f>
        <v>-1.0487903852739533E-2</v>
      </c>
      <c r="G1637" s="2">
        <f t="shared" si="153"/>
        <v>8.3100908343854644E-3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6">
        <f>TITRES_STAT!D1641</f>
        <v>1.96</v>
      </c>
      <c r="C1638" s="2">
        <f t="shared" si="150"/>
        <v>2.0100793698421375</v>
      </c>
      <c r="D1638" s="2">
        <f t="shared" si="152"/>
        <v>2.0016656356186604</v>
      </c>
      <c r="E1638" s="2">
        <f t="shared" si="151"/>
        <v>8.4137342234771317E-3</v>
      </c>
      <c r="F1638" s="2">
        <f t="shared" si="155"/>
        <v>-6.7075762374962005E-3</v>
      </c>
      <c r="G1638" s="2">
        <f t="shared" si="153"/>
        <v>1.5121310460973331E-2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6">
        <f>TITRES_STAT!D1642</f>
        <v>2.04</v>
      </c>
      <c r="C1639" s="2">
        <f t="shared" si="150"/>
        <v>2.0162210052510394</v>
      </c>
      <c r="D1639" s="2">
        <f t="shared" si="152"/>
        <v>2.0045052181654262</v>
      </c>
      <c r="E1639" s="2">
        <f t="shared" si="151"/>
        <v>1.1715787085613272E-2</v>
      </c>
      <c r="F1639" s="2">
        <f t="shared" si="155"/>
        <v>-3.0229035728743065E-3</v>
      </c>
      <c r="G1639" s="2">
        <f t="shared" si="153"/>
        <v>1.4738690658487579E-2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6">
        <f>TITRES_STAT!D1643</f>
        <v>2.04</v>
      </c>
      <c r="C1640" s="2">
        <f t="shared" si="150"/>
        <v>2.0214177736739565</v>
      </c>
      <c r="D1640" s="2">
        <f t="shared" si="152"/>
        <v>2.0071344612642834</v>
      </c>
      <c r="E1640" s="2">
        <f t="shared" si="151"/>
        <v>1.4283312409673066E-2</v>
      </c>
      <c r="F1640" s="2">
        <f t="shared" si="155"/>
        <v>4.3833962363516764E-4</v>
      </c>
      <c r="G1640" s="2">
        <f t="shared" si="153"/>
        <v>1.3844972786037898E-2</v>
      </c>
      <c r="H1640" s="2" t="str">
        <f t="shared" si="154"/>
        <v>Sell</v>
      </c>
    </row>
    <row r="1641" spans="1:8" ht="13.5" x14ac:dyDescent="0.25">
      <c r="A1641" s="3">
        <f>TITRES_STAT!B1644</f>
        <v>44701</v>
      </c>
      <c r="B1641" s="6">
        <f>TITRES_STAT!D1644</f>
        <v>2.04</v>
      </c>
      <c r="C1641" s="2">
        <f t="shared" si="150"/>
        <v>2.0258150392625787</v>
      </c>
      <c r="D1641" s="2">
        <f t="shared" si="152"/>
        <v>2.0095689456150772</v>
      </c>
      <c r="E1641" s="2">
        <f t="shared" si="151"/>
        <v>1.6246093647501514E-2</v>
      </c>
      <c r="F1641" s="2">
        <f t="shared" si="155"/>
        <v>3.5998904284084369E-3</v>
      </c>
      <c r="G1641" s="2">
        <f t="shared" si="153"/>
        <v>1.2646203219093077E-2</v>
      </c>
      <c r="H1641" s="2" t="str">
        <f t="shared" si="154"/>
        <v>Sell</v>
      </c>
    </row>
    <row r="1642" spans="1:8" ht="13.5" x14ac:dyDescent="0.25">
      <c r="A1642" s="3">
        <f>TITRES_STAT!B1645</f>
        <v>44704</v>
      </c>
      <c r="B1642" s="6">
        <f>TITRES_STAT!D1645</f>
        <v>2.04</v>
      </c>
      <c r="C1642" s="2">
        <f t="shared" si="150"/>
        <v>2.0156896486067972</v>
      </c>
      <c r="D1642" s="2">
        <f t="shared" si="152"/>
        <v>2.011823097791738</v>
      </c>
      <c r="E1642" s="2">
        <f t="shared" si="151"/>
        <v>3.8665508150592665E-3</v>
      </c>
      <c r="F1642" s="2">
        <f t="shared" si="155"/>
        <v>3.6532225057386031E-3</v>
      </c>
      <c r="G1642" s="2">
        <f t="shared" si="153"/>
        <v>2.1332830932066331E-4</v>
      </c>
      <c r="H1642" s="2" t="str">
        <f t="shared" si="154"/>
        <v>Sell</v>
      </c>
    </row>
    <row r="1643" spans="1:8" ht="13.5" x14ac:dyDescent="0.25">
      <c r="A1643" s="3">
        <f>TITRES_STAT!B1646</f>
        <v>44705</v>
      </c>
      <c r="B1643" s="6">
        <f>TITRES_STAT!D1646</f>
        <v>2.04</v>
      </c>
      <c r="C1643" s="2">
        <f t="shared" si="150"/>
        <v>2.0071220103595975</v>
      </c>
      <c r="D1643" s="2">
        <f t="shared" si="152"/>
        <v>2.0139102757330907</v>
      </c>
      <c r="E1643" s="2">
        <f t="shared" si="151"/>
        <v>-6.7882653734931964E-3</v>
      </c>
      <c r="F1643" s="2">
        <f t="shared" si="155"/>
        <v>1.5649249298922434E-3</v>
      </c>
      <c r="G1643" s="2">
        <f t="shared" si="153"/>
        <v>-8.35319030338544E-3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6">
        <f>TITRES_STAT!D1647</f>
        <v>1.95</v>
      </c>
      <c r="C1644" s="2">
        <f t="shared" si="150"/>
        <v>1.9998724703042747</v>
      </c>
      <c r="D1644" s="2">
        <f t="shared" si="152"/>
        <v>2.0091761812343432</v>
      </c>
      <c r="E1644" s="2">
        <f t="shared" si="151"/>
        <v>-9.3037109300684318E-3</v>
      </c>
      <c r="F1644" s="2">
        <f t="shared" si="155"/>
        <v>-6.0880224209989165E-4</v>
      </c>
      <c r="G1644" s="2">
        <f t="shared" si="153"/>
        <v>-8.694908687968541E-3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6">
        <f>TITRES_STAT!D1648</f>
        <v>1.95</v>
      </c>
      <c r="C1645" s="2">
        <f t="shared" si="150"/>
        <v>1.9937382441036171</v>
      </c>
      <c r="D1645" s="2">
        <f t="shared" si="152"/>
        <v>2.0047927604021698</v>
      </c>
      <c r="E1645" s="2">
        <f t="shared" si="151"/>
        <v>-1.1054516298552697E-2</v>
      </c>
      <c r="F1645" s="2">
        <f t="shared" si="155"/>
        <v>-2.6979450533904529E-3</v>
      </c>
      <c r="G1645" s="2">
        <f t="shared" si="153"/>
        <v>-8.3565712451622448E-3</v>
      </c>
      <c r="H1645" s="2" t="str">
        <f t="shared" si="154"/>
        <v>Hold</v>
      </c>
    </row>
    <row r="1646" spans="1:8" ht="13.5" x14ac:dyDescent="0.25">
      <c r="A1646" s="3">
        <f>TITRES_STAT!B1649</f>
        <v>44708</v>
      </c>
      <c r="B1646" s="6">
        <f>TITRES_STAT!D1649</f>
        <v>1.95</v>
      </c>
      <c r="C1646" s="2">
        <f t="shared" si="150"/>
        <v>1.9885477450107529</v>
      </c>
      <c r="D1646" s="2">
        <f t="shared" si="152"/>
        <v>2.0007340374094165</v>
      </c>
      <c r="E1646" s="2">
        <f t="shared" si="151"/>
        <v>-1.2186292398663534E-2</v>
      </c>
      <c r="F1646" s="2">
        <f t="shared" si="155"/>
        <v>-4.5956145224450694E-3</v>
      </c>
      <c r="G1646" s="2">
        <f t="shared" si="153"/>
        <v>-7.5906778762184646E-3</v>
      </c>
      <c r="H1646" s="2" t="str">
        <f t="shared" si="154"/>
        <v>Hold</v>
      </c>
    </row>
    <row r="1647" spans="1:8" ht="13.5" x14ac:dyDescent="0.25">
      <c r="A1647" s="3">
        <f>TITRES_STAT!B1650</f>
        <v>44711</v>
      </c>
      <c r="B1647" s="6">
        <f>TITRES_STAT!D1650</f>
        <v>1.95</v>
      </c>
      <c r="C1647" s="2">
        <f t="shared" si="150"/>
        <v>1.9841557842398678</v>
      </c>
      <c r="D1647" s="2">
        <f t="shared" si="152"/>
        <v>1.9969759605642745</v>
      </c>
      <c r="E1647" s="2">
        <f t="shared" si="151"/>
        <v>-1.2820176324406685E-2</v>
      </c>
      <c r="F1647" s="2">
        <f t="shared" si="155"/>
        <v>-6.2405268828373932E-3</v>
      </c>
      <c r="G1647" s="2">
        <f t="shared" si="153"/>
        <v>-6.5796494415692915E-3</v>
      </c>
      <c r="H1647" s="2" t="str">
        <f t="shared" si="154"/>
        <v>Hold</v>
      </c>
    </row>
    <row r="1648" spans="1:8" ht="13.5" x14ac:dyDescent="0.25">
      <c r="A1648" s="3">
        <f>TITRES_STAT!B1651</f>
        <v>44712</v>
      </c>
      <c r="B1648" s="6">
        <f>TITRES_STAT!D1651</f>
        <v>1.9</v>
      </c>
      <c r="C1648" s="2">
        <f t="shared" si="150"/>
        <v>1.9804395097414267</v>
      </c>
      <c r="D1648" s="2">
        <f t="shared" si="152"/>
        <v>1.9897925560780321</v>
      </c>
      <c r="E1648" s="2">
        <f t="shared" si="151"/>
        <v>-9.3530463366053862E-3</v>
      </c>
      <c r="F1648" s="2">
        <f t="shared" si="155"/>
        <v>-6.8630307735909925E-3</v>
      </c>
      <c r="G1648" s="2">
        <f t="shared" si="153"/>
        <v>-2.4900155630143937E-3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6">
        <f>TITRES_STAT!D1652</f>
        <v>1.98</v>
      </c>
      <c r="C1649" s="2">
        <f t="shared" si="150"/>
        <v>1.9896026620888996</v>
      </c>
      <c r="D1649" s="2">
        <f t="shared" si="152"/>
        <v>1.9890671815537335</v>
      </c>
      <c r="E1649" s="2">
        <f t="shared" si="151"/>
        <v>5.354805351660552E-4</v>
      </c>
      <c r="F1649" s="2">
        <f t="shared" si="155"/>
        <v>-5.3833285118395826E-3</v>
      </c>
      <c r="G1649" s="2">
        <f t="shared" si="153"/>
        <v>5.9188090470056378E-3</v>
      </c>
      <c r="H1649" s="2" t="str">
        <f t="shared" si="154"/>
        <v>Sell</v>
      </c>
    </row>
    <row r="1650" spans="1:8" ht="13.5" x14ac:dyDescent="0.25">
      <c r="A1650" s="3">
        <f>TITRES_STAT!B1653</f>
        <v>44714</v>
      </c>
      <c r="B1650" s="6">
        <f>TITRES_STAT!D1653</f>
        <v>1.98</v>
      </c>
      <c r="C1650" s="2">
        <f t="shared" si="150"/>
        <v>1.9973560986906074</v>
      </c>
      <c r="D1650" s="2">
        <f t="shared" si="152"/>
        <v>1.9883955384756793</v>
      </c>
      <c r="E1650" s="2">
        <f t="shared" si="151"/>
        <v>8.9605602149280816E-3</v>
      </c>
      <c r="F1650" s="2">
        <f t="shared" si="155"/>
        <v>-2.5145507664860499E-3</v>
      </c>
      <c r="G1650" s="2">
        <f t="shared" si="153"/>
        <v>1.1475110981414131E-2</v>
      </c>
      <c r="H1650" s="2" t="str">
        <f t="shared" si="154"/>
        <v>Sell</v>
      </c>
    </row>
    <row r="1651" spans="1:8" ht="13.5" x14ac:dyDescent="0.25">
      <c r="A1651" s="3">
        <f>TITRES_STAT!B1654</f>
        <v>44715</v>
      </c>
      <c r="B1651" s="6">
        <f>TITRES_STAT!D1654</f>
        <v>1.98</v>
      </c>
      <c r="C1651" s="2">
        <f t="shared" si="150"/>
        <v>2.0039166988920525</v>
      </c>
      <c r="D1651" s="2">
        <f t="shared" si="152"/>
        <v>1.9877736467367402</v>
      </c>
      <c r="E1651" s="2">
        <f t="shared" si="151"/>
        <v>1.614305215531231E-2</v>
      </c>
      <c r="F1651" s="2">
        <f t="shared" si="155"/>
        <v>1.2169698178736222E-3</v>
      </c>
      <c r="G1651" s="2">
        <f t="shared" si="153"/>
        <v>1.4926082337438688E-2</v>
      </c>
      <c r="H1651" s="2" t="str">
        <f t="shared" si="154"/>
        <v>Sell</v>
      </c>
    </row>
    <row r="1652" spans="1:8" ht="13.5" x14ac:dyDescent="0.25">
      <c r="A1652" s="3">
        <f>TITRES_STAT!B1655</f>
        <v>44718</v>
      </c>
      <c r="B1652" s="6">
        <f>TITRES_STAT!D1655</f>
        <v>1.98</v>
      </c>
      <c r="C1652" s="2">
        <f t="shared" si="150"/>
        <v>2.0094679759855829</v>
      </c>
      <c r="D1652" s="2">
        <f t="shared" si="152"/>
        <v>1.9871978210525372</v>
      </c>
      <c r="E1652" s="2">
        <f t="shared" si="151"/>
        <v>2.2270154933045738E-2</v>
      </c>
      <c r="F1652" s="2">
        <f t="shared" si="155"/>
        <v>5.4276068409080461E-3</v>
      </c>
      <c r="G1652" s="2">
        <f t="shared" si="153"/>
        <v>1.6842548092137692E-2</v>
      </c>
      <c r="H1652" s="2" t="str">
        <f t="shared" si="154"/>
        <v>Sell</v>
      </c>
    </row>
    <row r="1653" spans="1:8" ht="13.5" x14ac:dyDescent="0.25">
      <c r="A1653" s="3">
        <f>TITRES_STAT!B1656</f>
        <v>44719</v>
      </c>
      <c r="B1653" s="6">
        <f>TITRES_STAT!D1656</f>
        <v>1.98</v>
      </c>
      <c r="C1653" s="2">
        <f t="shared" si="150"/>
        <v>2.0141652104493395</v>
      </c>
      <c r="D1653" s="2">
        <f t="shared" si="152"/>
        <v>1.9866646491227196</v>
      </c>
      <c r="E1653" s="2">
        <f t="shared" si="151"/>
        <v>2.7500561326619932E-2</v>
      </c>
      <c r="F1653" s="2">
        <f t="shared" si="155"/>
        <v>9.8421977380504233E-3</v>
      </c>
      <c r="G1653" s="2">
        <f t="shared" si="153"/>
        <v>1.7658363588569509E-2</v>
      </c>
      <c r="H1653" s="2" t="str">
        <f t="shared" si="154"/>
        <v>Sell</v>
      </c>
    </row>
    <row r="1654" spans="1:8" ht="13.5" x14ac:dyDescent="0.25">
      <c r="A1654" s="3">
        <f>TITRES_STAT!B1657</f>
        <v>44720</v>
      </c>
      <c r="B1654" s="6">
        <f>TITRES_STAT!D1657</f>
        <v>1.98</v>
      </c>
      <c r="C1654" s="2">
        <f t="shared" si="150"/>
        <v>2.0042936396109794</v>
      </c>
      <c r="D1654" s="2">
        <f t="shared" si="152"/>
        <v>1.9861709714099256</v>
      </c>
      <c r="E1654" s="2">
        <f t="shared" si="151"/>
        <v>1.8122668201053793E-2</v>
      </c>
      <c r="F1654" s="2">
        <f t="shared" si="155"/>
        <v>1.1498291830651097E-2</v>
      </c>
      <c r="G1654" s="2">
        <f t="shared" si="153"/>
        <v>6.6243763704026959E-3</v>
      </c>
      <c r="H1654" s="2" t="str">
        <f t="shared" si="154"/>
        <v>Sell</v>
      </c>
    </row>
    <row r="1655" spans="1:8" ht="13.5" x14ac:dyDescent="0.25">
      <c r="A1655" s="3">
        <f>TITRES_STAT!B1658</f>
        <v>44721</v>
      </c>
      <c r="B1655" s="6">
        <f>TITRES_STAT!D1658</f>
        <v>1.98</v>
      </c>
      <c r="C1655" s="2">
        <f t="shared" si="150"/>
        <v>1.9959407719785212</v>
      </c>
      <c r="D1655" s="2">
        <f t="shared" si="152"/>
        <v>1.9857138624165978</v>
      </c>
      <c r="E1655" s="2">
        <f t="shared" si="151"/>
        <v>1.0226909561923403E-2</v>
      </c>
      <c r="F1655" s="2">
        <f t="shared" si="155"/>
        <v>1.1244015376905558E-2</v>
      </c>
      <c r="G1655" s="2">
        <f t="shared" si="153"/>
        <v>-1.0171058149821555E-3</v>
      </c>
      <c r="H1655" s="2" t="str">
        <f t="shared" si="154"/>
        <v>Hold</v>
      </c>
    </row>
    <row r="1656" spans="1:8" ht="13.5" x14ac:dyDescent="0.25">
      <c r="A1656" s="3">
        <f>TITRES_STAT!B1659</f>
        <v>44722</v>
      </c>
      <c r="B1656" s="6">
        <f>TITRES_STAT!D1659</f>
        <v>1.98</v>
      </c>
      <c r="C1656" s="2">
        <f t="shared" si="150"/>
        <v>1.9888729609049025</v>
      </c>
      <c r="D1656" s="2">
        <f t="shared" si="152"/>
        <v>1.9852906133487016</v>
      </c>
      <c r="E1656" s="2">
        <f t="shared" si="151"/>
        <v>3.5823475562009044E-3</v>
      </c>
      <c r="F1656" s="2">
        <f t="shared" si="155"/>
        <v>9.711681812764628E-3</v>
      </c>
      <c r="G1656" s="2">
        <f t="shared" si="153"/>
        <v>-6.1293342565637236E-3</v>
      </c>
      <c r="H1656" s="2" t="str">
        <f t="shared" si="154"/>
        <v>Hold</v>
      </c>
    </row>
    <row r="1657" spans="1:8" ht="13.5" x14ac:dyDescent="0.25">
      <c r="A1657" s="3">
        <f>TITRES_STAT!B1660</f>
        <v>44725</v>
      </c>
      <c r="B1657" s="6">
        <f>TITRES_STAT!D1660</f>
        <v>1.98</v>
      </c>
      <c r="C1657" s="2">
        <f t="shared" si="150"/>
        <v>1.9828925053810713</v>
      </c>
      <c r="D1657" s="2">
        <f t="shared" si="152"/>
        <v>1.9848987160636127</v>
      </c>
      <c r="E1657" s="2">
        <f t="shared" si="151"/>
        <v>-2.006210682541365E-3</v>
      </c>
      <c r="F1657" s="2">
        <f t="shared" si="155"/>
        <v>7.3681033137034295E-3</v>
      </c>
      <c r="G1657" s="2">
        <f t="shared" si="153"/>
        <v>-9.3743139962447937E-3</v>
      </c>
      <c r="H1657" s="2" t="str">
        <f t="shared" si="154"/>
        <v>Hold</v>
      </c>
    </row>
    <row r="1658" spans="1:8" ht="13.5" x14ac:dyDescent="0.25">
      <c r="A1658" s="3">
        <f>TITRES_STAT!B1661</f>
        <v>44726</v>
      </c>
      <c r="B1658" s="6">
        <f>TITRES_STAT!D1661</f>
        <v>1.98</v>
      </c>
      <c r="C1658" s="2">
        <f t="shared" si="150"/>
        <v>1.970139812245522</v>
      </c>
      <c r="D1658" s="2">
        <f t="shared" si="152"/>
        <v>1.9845358482070488</v>
      </c>
      <c r="E1658" s="2">
        <f t="shared" si="151"/>
        <v>-1.4396035961526721E-2</v>
      </c>
      <c r="F1658" s="2">
        <f t="shared" si="155"/>
        <v>3.0152754586573998E-3</v>
      </c>
      <c r="G1658" s="2">
        <f t="shared" si="153"/>
        <v>-1.7411311420184122E-2</v>
      </c>
      <c r="H1658" s="2" t="str">
        <f t="shared" si="154"/>
        <v>Hold</v>
      </c>
    </row>
    <row r="1659" spans="1:8" ht="13.5" x14ac:dyDescent="0.25">
      <c r="A1659" s="3">
        <f>TITRES_STAT!B1662</f>
        <v>44727</v>
      </c>
      <c r="B1659" s="6">
        <f>TITRES_STAT!D1662</f>
        <v>1.98</v>
      </c>
      <c r="C1659" s="2">
        <f t="shared" si="150"/>
        <v>1.9716567642077494</v>
      </c>
      <c r="D1659" s="2">
        <f t="shared" si="152"/>
        <v>1.9841998594509711</v>
      </c>
      <c r="E1659" s="2">
        <f t="shared" si="151"/>
        <v>-1.2543095243221725E-2</v>
      </c>
      <c r="F1659" s="2">
        <f t="shared" si="155"/>
        <v>-9.6398681718425343E-5</v>
      </c>
      <c r="G1659" s="2">
        <f t="shared" si="153"/>
        <v>-1.2446696561503299E-2</v>
      </c>
      <c r="H1659" s="2" t="str">
        <f t="shared" si="154"/>
        <v>Hold</v>
      </c>
    </row>
    <row r="1660" spans="1:8" ht="13.5" x14ac:dyDescent="0.25">
      <c r="A1660" s="3">
        <f>TITRES_STAT!B1663</f>
        <v>44728</v>
      </c>
      <c r="B1660" s="6">
        <f>TITRES_STAT!D1663</f>
        <v>1.98</v>
      </c>
      <c r="C1660" s="2">
        <f t="shared" si="150"/>
        <v>1.9729403389450186</v>
      </c>
      <c r="D1660" s="2">
        <f t="shared" si="152"/>
        <v>1.9838887587508993</v>
      </c>
      <c r="E1660" s="2">
        <f t="shared" si="151"/>
        <v>-1.0948419805880683E-2</v>
      </c>
      <c r="F1660" s="2">
        <f t="shared" si="155"/>
        <v>-2.266802906550877E-3</v>
      </c>
      <c r="G1660" s="2">
        <f t="shared" si="153"/>
        <v>-8.6816168993298047E-3</v>
      </c>
      <c r="H1660" s="2" t="str">
        <f t="shared" si="154"/>
        <v>Hold</v>
      </c>
    </row>
    <row r="1661" spans="1:8" ht="13.5" x14ac:dyDescent="0.25">
      <c r="A1661" s="3">
        <f>TITRES_STAT!B1664</f>
        <v>44729</v>
      </c>
      <c r="B1661" s="6">
        <f>TITRES_STAT!D1664</f>
        <v>1.98</v>
      </c>
      <c r="C1661" s="2">
        <f t="shared" si="150"/>
        <v>1.974026440645785</v>
      </c>
      <c r="D1661" s="2">
        <f t="shared" si="152"/>
        <v>1.9836007025471292</v>
      </c>
      <c r="E1661" s="2">
        <f t="shared" si="151"/>
        <v>-9.5742619013441388E-3</v>
      </c>
      <c r="F1661" s="2">
        <f t="shared" si="155"/>
        <v>-3.7282947055095293E-3</v>
      </c>
      <c r="G1661" s="2">
        <f t="shared" si="153"/>
        <v>-5.8459671958346095E-3</v>
      </c>
      <c r="H1661" s="2" t="str">
        <f t="shared" si="154"/>
        <v>Hold</v>
      </c>
    </row>
    <row r="1662" spans="1:8" ht="13.5" x14ac:dyDescent="0.25">
      <c r="A1662" s="3">
        <f>TITRES_STAT!B1665</f>
        <v>44732</v>
      </c>
      <c r="B1662" s="6">
        <f>TITRES_STAT!D1665</f>
        <v>1.98</v>
      </c>
      <c r="C1662" s="2">
        <f t="shared" si="150"/>
        <v>1.9749454497772025</v>
      </c>
      <c r="D1662" s="2">
        <f t="shared" si="152"/>
        <v>1.9833339838399344</v>
      </c>
      <c r="E1662" s="2">
        <f t="shared" si="151"/>
        <v>-8.3885340627318783E-3</v>
      </c>
      <c r="F1662" s="2">
        <f t="shared" si="155"/>
        <v>-4.6603425769539998E-3</v>
      </c>
      <c r="G1662" s="2">
        <f t="shared" si="153"/>
        <v>-3.7281914857778785E-3</v>
      </c>
      <c r="H1662" s="2" t="str">
        <f t="shared" si="154"/>
        <v>Hold</v>
      </c>
    </row>
    <row r="1663" spans="1:8" ht="13.5" x14ac:dyDescent="0.25">
      <c r="A1663" s="3">
        <f>TITRES_STAT!B1666</f>
        <v>44733</v>
      </c>
      <c r="B1663" s="6">
        <f>TITRES_STAT!D1666</f>
        <v>1.98</v>
      </c>
      <c r="C1663" s="2">
        <f t="shared" si="150"/>
        <v>1.9757230728884023</v>
      </c>
      <c r="D1663" s="2">
        <f t="shared" si="152"/>
        <v>1.9830870220740133</v>
      </c>
      <c r="E1663" s="2">
        <f t="shared" si="151"/>
        <v>-7.3639491856110073E-3</v>
      </c>
      <c r="F1663" s="2">
        <f t="shared" si="155"/>
        <v>-5.2010638986854018E-3</v>
      </c>
      <c r="G1663" s="2">
        <f t="shared" si="153"/>
        <v>-2.1628852869256055E-3</v>
      </c>
      <c r="H1663" s="2" t="str">
        <f t="shared" si="154"/>
        <v>Hold</v>
      </c>
    </row>
    <row r="1664" spans="1:8" ht="13.5" x14ac:dyDescent="0.25">
      <c r="A1664" s="3">
        <f>TITRES_STAT!B1667</f>
        <v>44734</v>
      </c>
      <c r="B1664" s="6">
        <f>TITRES_STAT!D1667</f>
        <v>1.98</v>
      </c>
      <c r="C1664" s="2">
        <f t="shared" si="150"/>
        <v>1.9763810616748021</v>
      </c>
      <c r="D1664" s="2">
        <f t="shared" si="152"/>
        <v>1.9828583537722346</v>
      </c>
      <c r="E1664" s="2">
        <f t="shared" si="151"/>
        <v>-6.4772920974325299E-3</v>
      </c>
      <c r="F1664" s="2">
        <f t="shared" si="155"/>
        <v>-5.4563095384348274E-3</v>
      </c>
      <c r="G1664" s="2">
        <f t="shared" si="153"/>
        <v>-1.0209825589977024E-3</v>
      </c>
      <c r="H1664" s="2" t="str">
        <f t="shared" si="154"/>
        <v>Hold</v>
      </c>
    </row>
    <row r="1665" spans="1:8" ht="13.5" x14ac:dyDescent="0.25">
      <c r="A1665" s="3">
        <f>TITRES_STAT!B1668</f>
        <v>44735</v>
      </c>
      <c r="B1665" s="6">
        <f>TITRES_STAT!D1668</f>
        <v>1.98</v>
      </c>
      <c r="C1665" s="2">
        <f t="shared" si="150"/>
        <v>1.97693782141714</v>
      </c>
      <c r="D1665" s="2">
        <f t="shared" si="152"/>
        <v>1.9826466238631804</v>
      </c>
      <c r="E1665" s="2">
        <f t="shared" si="151"/>
        <v>-5.7088024460403286E-3</v>
      </c>
      <c r="F1665" s="2">
        <f t="shared" si="155"/>
        <v>-5.5068081199559282E-3</v>
      </c>
      <c r="G1665" s="2">
        <f t="shared" si="153"/>
        <v>-2.0199432608440041E-4</v>
      </c>
      <c r="H1665" s="2" t="str">
        <f t="shared" si="154"/>
        <v>Hold</v>
      </c>
    </row>
    <row r="1666" spans="1:8" ht="13.5" x14ac:dyDescent="0.25">
      <c r="A1666" s="3">
        <f>TITRES_STAT!B1669</f>
        <v>44736</v>
      </c>
      <c r="B1666" s="6">
        <f>TITRES_STAT!D1669</f>
        <v>1.9</v>
      </c>
      <c r="C1666" s="2">
        <f t="shared" si="150"/>
        <v>1.9774089258145029</v>
      </c>
      <c r="D1666" s="2">
        <f t="shared" si="152"/>
        <v>1.9765246517251671</v>
      </c>
      <c r="E1666" s="2">
        <f t="shared" si="151"/>
        <v>8.8427408933577922E-4</v>
      </c>
      <c r="F1666" s="2">
        <f t="shared" si="155"/>
        <v>-4.2285916780975871E-3</v>
      </c>
      <c r="G1666" s="2">
        <f t="shared" si="153"/>
        <v>5.1128657674333663E-3</v>
      </c>
      <c r="H1666" s="2" t="str">
        <f t="shared" si="154"/>
        <v>Sell</v>
      </c>
    </row>
    <row r="1667" spans="1:8" ht="13.5" x14ac:dyDescent="0.25">
      <c r="A1667" s="3">
        <f>TITRES_STAT!B1670</f>
        <v>44739</v>
      </c>
      <c r="B1667" s="6">
        <f>TITRES_STAT!D1670</f>
        <v>1.9</v>
      </c>
      <c r="C1667" s="2">
        <f t="shared" si="150"/>
        <v>1.9778075526122718</v>
      </c>
      <c r="D1667" s="2">
        <f t="shared" si="152"/>
        <v>1.9708561590047844</v>
      </c>
      <c r="E1667" s="2">
        <f t="shared" si="151"/>
        <v>6.9513936074874216E-3</v>
      </c>
      <c r="F1667" s="2">
        <f t="shared" si="155"/>
        <v>-1.9925946209805858E-3</v>
      </c>
      <c r="G1667" s="2">
        <f t="shared" si="153"/>
        <v>8.9439882284680083E-3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6">
        <f>TITRES_STAT!D1671</f>
        <v>1.98</v>
      </c>
      <c r="C1668" s="2">
        <f t="shared" si="150"/>
        <v>1.9781448522103839</v>
      </c>
      <c r="D1668" s="2">
        <f t="shared" si="152"/>
        <v>1.9715334805599856</v>
      </c>
      <c r="E1668" s="2">
        <f t="shared" si="151"/>
        <v>6.6113716503983788E-3</v>
      </c>
      <c r="F1668" s="2">
        <f t="shared" si="155"/>
        <v>-2.7180136670479295E-4</v>
      </c>
      <c r="G1668" s="2">
        <f t="shared" si="153"/>
        <v>6.8831730171031716E-3</v>
      </c>
      <c r="H1668" s="2" t="str">
        <f t="shared" si="154"/>
        <v>Sell</v>
      </c>
    </row>
    <row r="1669" spans="1:8" ht="13.5" x14ac:dyDescent="0.25">
      <c r="A1669" s="3">
        <f>TITRES_STAT!B1672</f>
        <v>44741</v>
      </c>
      <c r="B1669" s="6">
        <f>TITRES_STAT!D1672</f>
        <v>2</v>
      </c>
      <c r="C1669" s="2">
        <f t="shared" si="150"/>
        <v>1.9784302595626326</v>
      </c>
      <c r="D1669" s="2">
        <f t="shared" si="152"/>
        <v>1.9736421116296163</v>
      </c>
      <c r="E1669" s="2">
        <f t="shared" si="151"/>
        <v>4.7881479330162957E-3</v>
      </c>
      <c r="F1669" s="2">
        <f t="shared" si="155"/>
        <v>7.4018849323942491E-4</v>
      </c>
      <c r="G1669" s="2">
        <f t="shared" si="153"/>
        <v>4.0479594397768706E-3</v>
      </c>
      <c r="H1669" s="2" t="str">
        <f t="shared" si="154"/>
        <v>Sell</v>
      </c>
    </row>
    <row r="1670" spans="1:8" ht="13.5" x14ac:dyDescent="0.25">
      <c r="A1670" s="3">
        <f>TITRES_STAT!B1673</f>
        <v>44742</v>
      </c>
      <c r="B1670" s="6">
        <f>TITRES_STAT!D1673</f>
        <v>2.09</v>
      </c>
      <c r="C1670" s="2">
        <f t="shared" si="150"/>
        <v>1.9786717580914583</v>
      </c>
      <c r="D1670" s="2">
        <f t="shared" si="152"/>
        <v>1.982261214471867</v>
      </c>
      <c r="E1670" s="2">
        <f t="shared" si="151"/>
        <v>-3.5894563804086399E-3</v>
      </c>
      <c r="F1670" s="2">
        <f t="shared" si="155"/>
        <v>-1.2574048149018805E-4</v>
      </c>
      <c r="G1670" s="2">
        <f t="shared" si="153"/>
        <v>-3.4637158989184519E-3</v>
      </c>
      <c r="H1670" s="2" t="str">
        <f t="shared" si="154"/>
        <v>Hold</v>
      </c>
    </row>
    <row r="1671" spans="1:8" ht="13.5" x14ac:dyDescent="0.25">
      <c r="A1671" s="3">
        <f>TITRES_STAT!B1674</f>
        <v>44743</v>
      </c>
      <c r="B1671" s="6">
        <f>TITRES_STAT!D1674</f>
        <v>2.1800000000000002</v>
      </c>
      <c r="C1671" s="2">
        <f t="shared" si="150"/>
        <v>1.9788761030004647</v>
      </c>
      <c r="D1671" s="2">
        <f t="shared" si="152"/>
        <v>1.9969085319183955</v>
      </c>
      <c r="E1671" s="2">
        <f t="shared" si="151"/>
        <v>-1.8032428917930776E-2</v>
      </c>
      <c r="F1671" s="2">
        <f t="shared" si="155"/>
        <v>-3.7070781687783059E-3</v>
      </c>
      <c r="G1671" s="2">
        <f t="shared" si="153"/>
        <v>-1.432535074915247E-2</v>
      </c>
      <c r="H1671" s="2" t="str">
        <f t="shared" si="154"/>
        <v>Hold</v>
      </c>
    </row>
    <row r="1672" spans="1:8" ht="13.5" x14ac:dyDescent="0.25">
      <c r="A1672" s="3">
        <f>TITRES_STAT!B1675</f>
        <v>44746</v>
      </c>
      <c r="B1672" s="6">
        <f>TITRES_STAT!D1675</f>
        <v>2.27</v>
      </c>
      <c r="C1672" s="2">
        <f t="shared" si="150"/>
        <v>1.9790490102311624</v>
      </c>
      <c r="D1672" s="2">
        <f t="shared" si="152"/>
        <v>2.0171375295540699</v>
      </c>
      <c r="E1672" s="2">
        <f t="shared" si="151"/>
        <v>-3.8088519322907466E-2</v>
      </c>
      <c r="F1672" s="2">
        <f t="shared" si="155"/>
        <v>-1.0583366399604138E-2</v>
      </c>
      <c r="G1672" s="2">
        <f t="shared" si="153"/>
        <v>-2.7505152923303328E-2</v>
      </c>
      <c r="H1672" s="2" t="str">
        <f t="shared" si="154"/>
        <v>Hold</v>
      </c>
    </row>
    <row r="1673" spans="1:8" ht="13.5" x14ac:dyDescent="0.25">
      <c r="A1673" s="3">
        <f>TITRES_STAT!B1676</f>
        <v>44747</v>
      </c>
      <c r="B1673" s="6">
        <f>TITRES_STAT!D1676</f>
        <v>2.2999999999999998</v>
      </c>
      <c r="C1673" s="2">
        <f t="shared" si="150"/>
        <v>1.9791953163494451</v>
      </c>
      <c r="D1673" s="2">
        <f t="shared" si="152"/>
        <v>2.0380903051426573</v>
      </c>
      <c r="E1673" s="2">
        <f t="shared" si="151"/>
        <v>-5.88949887932122E-2</v>
      </c>
      <c r="F1673" s="2">
        <f t="shared" si="155"/>
        <v>-2.0245690878325749E-2</v>
      </c>
      <c r="G1673" s="2">
        <f t="shared" si="153"/>
        <v>-3.864929791488645E-2</v>
      </c>
      <c r="H1673" s="2" t="str">
        <f t="shared" si="154"/>
        <v>Hold</v>
      </c>
    </row>
    <row r="1674" spans="1:8" ht="13.5" x14ac:dyDescent="0.25">
      <c r="A1674" s="3">
        <f>TITRES_STAT!B1677</f>
        <v>44748</v>
      </c>
      <c r="B1674" s="6">
        <f>TITRES_STAT!D1677</f>
        <v>2.2999999999999998</v>
      </c>
      <c r="C1674" s="2">
        <f t="shared" si="150"/>
        <v>1.9793191138341459</v>
      </c>
      <c r="D1674" s="2">
        <f t="shared" si="152"/>
        <v>2.0574910232802384</v>
      </c>
      <c r="E1674" s="2">
        <f t="shared" si="151"/>
        <v>-7.8171909446092425E-2</v>
      </c>
      <c r="F1674" s="2">
        <f t="shared" si="155"/>
        <v>-3.1830934591879086E-2</v>
      </c>
      <c r="G1674" s="2">
        <f t="shared" si="153"/>
        <v>-4.6340974854213339E-2</v>
      </c>
      <c r="H1674" s="2" t="str">
        <f t="shared" si="154"/>
        <v>Hold</v>
      </c>
    </row>
    <row r="1675" spans="1:8" ht="13.5" x14ac:dyDescent="0.25">
      <c r="A1675" s="3">
        <f>TITRES_STAT!B1678</f>
        <v>44749</v>
      </c>
      <c r="B1675" s="6">
        <f>TITRES_STAT!D1678</f>
        <v>2.2999999999999998</v>
      </c>
      <c r="C1675" s="2">
        <f t="shared" si="150"/>
        <v>1.9794238655519698</v>
      </c>
      <c r="D1675" s="2">
        <f t="shared" si="152"/>
        <v>2.0754546511854057</v>
      </c>
      <c r="E1675" s="2">
        <f t="shared" si="151"/>
        <v>-9.6030785633435922E-2</v>
      </c>
      <c r="F1675" s="2">
        <f t="shared" si="155"/>
        <v>-4.4670904800190453E-2</v>
      </c>
      <c r="G1675" s="2">
        <f t="shared" si="153"/>
        <v>-5.1359880833245469E-2</v>
      </c>
      <c r="H1675" s="2" t="str">
        <f t="shared" si="154"/>
        <v>Hold</v>
      </c>
    </row>
    <row r="1676" spans="1:8" ht="13.5" x14ac:dyDescent="0.25">
      <c r="A1676" s="3">
        <f>TITRES_STAT!B1679</f>
        <v>44750</v>
      </c>
      <c r="B1676" s="6">
        <f>TITRES_STAT!D1679</f>
        <v>2.2999999999999998</v>
      </c>
      <c r="C1676" s="2">
        <f t="shared" si="150"/>
        <v>1.9672048093132053</v>
      </c>
      <c r="D1676" s="2">
        <f t="shared" si="152"/>
        <v>2.0920876399864867</v>
      </c>
      <c r="E1676" s="2">
        <f t="shared" si="151"/>
        <v>-0.12488283067328143</v>
      </c>
      <c r="F1676" s="2">
        <f t="shared" si="155"/>
        <v>-6.0713289974808654E-2</v>
      </c>
      <c r="G1676" s="2">
        <f t="shared" si="153"/>
        <v>-6.4169540698472777E-2</v>
      </c>
      <c r="H1676" s="2" t="str">
        <f t="shared" si="154"/>
        <v>Hold</v>
      </c>
    </row>
    <row r="1677" spans="1:8" ht="13.5" x14ac:dyDescent="0.25">
      <c r="A1677" s="3">
        <f>TITRES_STAT!B1680</f>
        <v>44753</v>
      </c>
      <c r="B1677" s="6">
        <f>TITRES_STAT!D1680</f>
        <v>2.2999999999999998</v>
      </c>
      <c r="C1677" s="2">
        <f t="shared" si="150"/>
        <v>1.9568656078804045</v>
      </c>
      <c r="D1677" s="2">
        <f t="shared" si="152"/>
        <v>2.1074885555430432</v>
      </c>
      <c r="E1677" s="2">
        <f t="shared" si="151"/>
        <v>-0.15062294766263862</v>
      </c>
      <c r="F1677" s="2">
        <f t="shared" si="155"/>
        <v>-7.8695221512374652E-2</v>
      </c>
      <c r="G1677" s="2">
        <f t="shared" si="153"/>
        <v>-7.1927726150263965E-2</v>
      </c>
      <c r="H1677" s="2" t="str">
        <f t="shared" si="154"/>
        <v>Hold</v>
      </c>
    </row>
    <row r="1678" spans="1:8" ht="13.5" x14ac:dyDescent="0.25">
      <c r="A1678" s="3">
        <f>TITRES_STAT!B1681</f>
        <v>44754</v>
      </c>
      <c r="B1678" s="6">
        <f>TITRES_STAT!D1681</f>
        <v>2.2999999999999998</v>
      </c>
      <c r="C1678" s="2">
        <f t="shared" si="150"/>
        <v>1.9604247451295729</v>
      </c>
      <c r="D1678" s="2">
        <f t="shared" si="152"/>
        <v>2.1217486625398547</v>
      </c>
      <c r="E1678" s="2">
        <f t="shared" si="151"/>
        <v>-0.16132391741028185</v>
      </c>
      <c r="F1678" s="2">
        <f t="shared" si="155"/>
        <v>-9.5220960691956097E-2</v>
      </c>
      <c r="G1678" s="2">
        <f t="shared" si="153"/>
        <v>-6.610295671832575E-2</v>
      </c>
      <c r="H1678" s="2" t="str">
        <f t="shared" si="154"/>
        <v>Hold</v>
      </c>
    </row>
    <row r="1679" spans="1:8" ht="13.5" x14ac:dyDescent="0.25">
      <c r="A1679" s="3">
        <f>TITRES_STAT!B1682</f>
        <v>44755</v>
      </c>
      <c r="B1679" s="6">
        <f>TITRES_STAT!D1682</f>
        <v>2.2999999999999998</v>
      </c>
      <c r="C1679" s="2">
        <f t="shared" ref="C1679:C1742" si="156">$C$4*B1669+C1678*(1-$C$4)</f>
        <v>1.9665132458788694</v>
      </c>
      <c r="D1679" s="2">
        <f t="shared" si="152"/>
        <v>2.1349524653146803</v>
      </c>
      <c r="E1679" s="2">
        <f t="shared" si="151"/>
        <v>-0.16843921943581086</v>
      </c>
      <c r="F1679" s="2">
        <f t="shared" si="155"/>
        <v>-0.10986461244072705</v>
      </c>
      <c r="G1679" s="2">
        <f t="shared" si="153"/>
        <v>-5.8574606995083808E-2</v>
      </c>
      <c r="H1679" s="2" t="str">
        <f t="shared" si="154"/>
        <v>Hold</v>
      </c>
    </row>
    <row r="1680" spans="1:8" ht="13.5" x14ac:dyDescent="0.25">
      <c r="A1680" s="3">
        <f>TITRES_STAT!B1683</f>
        <v>44756</v>
      </c>
      <c r="B1680" s="6">
        <f>TITRES_STAT!D1683</f>
        <v>2.2999999999999998</v>
      </c>
      <c r="C1680" s="2">
        <f t="shared" si="156"/>
        <v>1.9855112080513511</v>
      </c>
      <c r="D1680" s="2">
        <f t="shared" si="152"/>
        <v>2.147178208624704</v>
      </c>
      <c r="E1680" s="2">
        <f t="shared" si="151"/>
        <v>-0.16166700057335293</v>
      </c>
      <c r="F1680" s="2">
        <f t="shared" si="155"/>
        <v>-0.12022509006725224</v>
      </c>
      <c r="G1680" s="2">
        <f t="shared" si="153"/>
        <v>-4.1441910506100688E-2</v>
      </c>
      <c r="H1680" s="2" t="str">
        <f t="shared" si="154"/>
        <v>Hold</v>
      </c>
    </row>
    <row r="1681" spans="1:8" ht="13.5" x14ac:dyDescent="0.25">
      <c r="A1681" s="3">
        <f>TITRES_STAT!B1684</f>
        <v>44757</v>
      </c>
      <c r="B1681" s="6">
        <f>TITRES_STAT!D1684</f>
        <v>2.2000000000000002</v>
      </c>
      <c r="C1681" s="2">
        <f t="shared" si="156"/>
        <v>2.0154325606588355</v>
      </c>
      <c r="D1681" s="2">
        <f t="shared" si="152"/>
        <v>2.151090933911763</v>
      </c>
      <c r="E1681" s="2">
        <f t="shared" si="151"/>
        <v>-0.13565837325292751</v>
      </c>
      <c r="F1681" s="2">
        <f t="shared" si="155"/>
        <v>-0.1233117467043873</v>
      </c>
      <c r="G1681" s="2">
        <f t="shared" si="153"/>
        <v>-1.2346626548540213E-2</v>
      </c>
      <c r="H1681" s="2" t="str">
        <f t="shared" si="154"/>
        <v>Hold</v>
      </c>
    </row>
    <row r="1682" spans="1:8" ht="13.5" x14ac:dyDescent="0.25">
      <c r="A1682" s="3">
        <f>TITRES_STAT!B1685</f>
        <v>44760</v>
      </c>
      <c r="B1682" s="6">
        <f>TITRES_STAT!D1685</f>
        <v>2.11</v>
      </c>
      <c r="C1682" s="2">
        <f t="shared" si="156"/>
        <v>2.0545967820959374</v>
      </c>
      <c r="D1682" s="2">
        <f t="shared" si="152"/>
        <v>2.1480471610294103</v>
      </c>
      <c r="E1682" s="2">
        <f t="shared" si="151"/>
        <v>-9.3450378933472855E-2</v>
      </c>
      <c r="F1682" s="2">
        <f t="shared" si="155"/>
        <v>-0.11733947315020442</v>
      </c>
      <c r="G1682" s="2">
        <f t="shared" si="153"/>
        <v>2.3889094216731563E-2</v>
      </c>
      <c r="H1682" s="2" t="str">
        <f t="shared" si="154"/>
        <v>Sell</v>
      </c>
    </row>
    <row r="1683" spans="1:8" ht="13.5" x14ac:dyDescent="0.25">
      <c r="A1683" s="3">
        <f>TITRES_STAT!B1686</f>
        <v>44761</v>
      </c>
      <c r="B1683" s="6">
        <f>TITRES_STAT!D1686</f>
        <v>2.02</v>
      </c>
      <c r="C1683" s="2">
        <f t="shared" si="156"/>
        <v>2.0923511233119472</v>
      </c>
      <c r="D1683" s="2">
        <f t="shared" si="152"/>
        <v>2.1385621861383428</v>
      </c>
      <c r="E1683" s="2">
        <f t="shared" si="151"/>
        <v>-4.6211062826395644E-2</v>
      </c>
      <c r="F1683" s="2">
        <f t="shared" si="155"/>
        <v>-0.10311379108544266</v>
      </c>
      <c r="G1683" s="2">
        <f t="shared" si="153"/>
        <v>5.690272825904702E-2</v>
      </c>
      <c r="H1683" s="2" t="str">
        <f t="shared" si="154"/>
        <v>Sell</v>
      </c>
    </row>
    <row r="1684" spans="1:8" ht="13.5" x14ac:dyDescent="0.25">
      <c r="A1684" s="3">
        <f>TITRES_STAT!B1687</f>
        <v>44762</v>
      </c>
      <c r="B1684" s="6">
        <f>TITRES_STAT!D1687</f>
        <v>1.93</v>
      </c>
      <c r="C1684" s="2">
        <f t="shared" si="156"/>
        <v>2.1242971043408785</v>
      </c>
      <c r="D1684" s="2">
        <f t="shared" si="152"/>
        <v>2.1231131353132806</v>
      </c>
      <c r="E1684" s="2">
        <f t="shared" si="151"/>
        <v>1.1839690275978754E-3</v>
      </c>
      <c r="F1684" s="2">
        <f t="shared" si="155"/>
        <v>-8.225423906283455E-2</v>
      </c>
      <c r="G1684" s="2">
        <f t="shared" si="153"/>
        <v>8.3438208090432425E-2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6">
        <f>TITRES_STAT!D1688</f>
        <v>1.85</v>
      </c>
      <c r="C1685" s="2">
        <f t="shared" si="156"/>
        <v>2.1513283190576664</v>
      </c>
      <c r="D1685" s="2">
        <f t="shared" si="152"/>
        <v>2.1028825326974818</v>
      </c>
      <c r="E1685" s="2">
        <f t="shared" si="151"/>
        <v>4.8445786360184595E-2</v>
      </c>
      <c r="F1685" s="2">
        <f t="shared" si="155"/>
        <v>-5.6114233978230725E-2</v>
      </c>
      <c r="G1685" s="2">
        <f t="shared" si="153"/>
        <v>0.10456002033841533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6">
        <f>TITRES_STAT!D1689</f>
        <v>1.9</v>
      </c>
      <c r="C1686" s="2">
        <f t="shared" si="156"/>
        <v>2.1742008853564867</v>
      </c>
      <c r="D1686" s="2">
        <f t="shared" si="152"/>
        <v>2.0878541969421129</v>
      </c>
      <c r="E1686" s="2">
        <f t="shared" si="151"/>
        <v>8.6346688414373762E-2</v>
      </c>
      <c r="F1686" s="2">
        <f t="shared" si="155"/>
        <v>-2.7622049499709832E-2</v>
      </c>
      <c r="G1686" s="2">
        <f t="shared" si="153"/>
        <v>0.1139687379140836</v>
      </c>
      <c r="H1686" s="2" t="str">
        <f t="shared" si="154"/>
        <v>Sell</v>
      </c>
    </row>
    <row r="1687" spans="1:8" ht="13.5" x14ac:dyDescent="0.25">
      <c r="A1687" s="3">
        <f>TITRES_STAT!B1690</f>
        <v>44768</v>
      </c>
      <c r="B1687" s="6">
        <f>TITRES_STAT!D1690</f>
        <v>1.9</v>
      </c>
      <c r="C1687" s="2">
        <f t="shared" si="156"/>
        <v>2.1935545953016424</v>
      </c>
      <c r="D1687" s="2">
        <f t="shared" si="152"/>
        <v>2.0739390712426973</v>
      </c>
      <c r="E1687" s="2">
        <f t="shared" si="151"/>
        <v>0.11961552405894516</v>
      </c>
      <c r="F1687" s="2">
        <f t="shared" si="155"/>
        <v>1.8254652120211663E-3</v>
      </c>
      <c r="G1687" s="2">
        <f t="shared" si="153"/>
        <v>0.11779005884692399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6">
        <f>TITRES_STAT!D1691</f>
        <v>1.9</v>
      </c>
      <c r="C1688" s="2">
        <f t="shared" si="156"/>
        <v>2.2099308114090821</v>
      </c>
      <c r="D1688" s="2">
        <f t="shared" si="152"/>
        <v>2.0610546955950899</v>
      </c>
      <c r="E1688" s="2">
        <f t="shared" si="151"/>
        <v>0.14887611581399218</v>
      </c>
      <c r="F1688" s="2">
        <f t="shared" si="155"/>
        <v>3.1235595332415371E-2</v>
      </c>
      <c r="G1688" s="2">
        <f t="shared" si="153"/>
        <v>0.1176405204815768</v>
      </c>
      <c r="H1688" s="2" t="str">
        <f t="shared" si="154"/>
        <v>Sell</v>
      </c>
    </row>
    <row r="1689" spans="1:8" ht="13.5" x14ac:dyDescent="0.25">
      <c r="A1689" s="3">
        <f>TITRES_STAT!B1692</f>
        <v>44770</v>
      </c>
      <c r="B1689" s="6">
        <f>TITRES_STAT!D1692</f>
        <v>1.9</v>
      </c>
      <c r="C1689" s="2">
        <f t="shared" si="156"/>
        <v>2.2237876096538387</v>
      </c>
      <c r="D1689" s="2">
        <f t="shared" si="152"/>
        <v>2.0491247181436019</v>
      </c>
      <c r="E1689" s="2">
        <f t="shared" si="151"/>
        <v>0.17466289151023684</v>
      </c>
      <c r="F1689" s="2">
        <f t="shared" si="155"/>
        <v>5.9921054567979672E-2</v>
      </c>
      <c r="G1689" s="2">
        <f t="shared" si="153"/>
        <v>0.11474183694225717</v>
      </c>
      <c r="H1689" s="2" t="str">
        <f t="shared" si="154"/>
        <v>Sell</v>
      </c>
    </row>
    <row r="1690" spans="1:8" ht="13.5" x14ac:dyDescent="0.25">
      <c r="A1690" s="3">
        <f>TITRES_STAT!B1693</f>
        <v>44771</v>
      </c>
      <c r="B1690" s="6">
        <f>TITRES_STAT!D1693</f>
        <v>1.9</v>
      </c>
      <c r="C1690" s="2">
        <f t="shared" si="156"/>
        <v>2.2355125927840174</v>
      </c>
      <c r="D1690" s="2">
        <f t="shared" si="152"/>
        <v>2.0380784427255572</v>
      </c>
      <c r="E1690" s="2">
        <f t="shared" si="151"/>
        <v>0.19743415005846021</v>
      </c>
      <c r="F1690" s="2">
        <f t="shared" si="155"/>
        <v>8.7423673666075785E-2</v>
      </c>
      <c r="G1690" s="2">
        <f t="shared" si="153"/>
        <v>0.11001047639238443</v>
      </c>
      <c r="H1690" s="2" t="str">
        <f t="shared" si="154"/>
        <v>Sell</v>
      </c>
    </row>
    <row r="1691" spans="1:8" ht="13.5" x14ac:dyDescent="0.25">
      <c r="A1691" s="3">
        <f>TITRES_STAT!B1694</f>
        <v>44774</v>
      </c>
      <c r="B1691" s="6">
        <f>TITRES_STAT!D1694</f>
        <v>1.9</v>
      </c>
      <c r="C1691" s="2">
        <f t="shared" si="156"/>
        <v>2.2300491169710916</v>
      </c>
      <c r="D1691" s="2">
        <f t="shared" si="152"/>
        <v>2.0278504099310712</v>
      </c>
      <c r="E1691" s="2">
        <f t="shared" si="151"/>
        <v>0.20219870704002041</v>
      </c>
      <c r="F1691" s="2">
        <f t="shared" si="155"/>
        <v>0.1103786803408647</v>
      </c>
      <c r="G1691" s="2">
        <f t="shared" si="153"/>
        <v>9.1820026699155705E-2</v>
      </c>
      <c r="H1691" s="2" t="str">
        <f t="shared" si="154"/>
        <v>Sell</v>
      </c>
    </row>
    <row r="1692" spans="1:8" ht="13.5" x14ac:dyDescent="0.25">
      <c r="A1692" s="3">
        <f>TITRES_STAT!B1695</f>
        <v>44775</v>
      </c>
      <c r="B1692" s="6">
        <f>TITRES_STAT!D1695</f>
        <v>1.9</v>
      </c>
      <c r="C1692" s="2">
        <f t="shared" si="156"/>
        <v>2.2115800220524622</v>
      </c>
      <c r="D1692" s="2">
        <f t="shared" si="152"/>
        <v>2.0183800091954365</v>
      </c>
      <c r="E1692" s="2">
        <f t="shared" ref="E1692:E1755" si="157">C1692-D1692</f>
        <v>0.1932000128570257</v>
      </c>
      <c r="F1692" s="2">
        <f t="shared" si="155"/>
        <v>0.1269429468440969</v>
      </c>
      <c r="G1692" s="2">
        <f t="shared" si="153"/>
        <v>6.62570660129288E-2</v>
      </c>
      <c r="H1692" s="2" t="str">
        <f t="shared" si="154"/>
        <v>Sell</v>
      </c>
    </row>
    <row r="1693" spans="1:8" ht="13.5" x14ac:dyDescent="0.25">
      <c r="A1693" s="3">
        <f>TITRES_STAT!B1696</f>
        <v>44776</v>
      </c>
      <c r="B1693" s="6">
        <f>TITRES_STAT!D1696</f>
        <v>1.9</v>
      </c>
      <c r="C1693" s="2">
        <f t="shared" si="156"/>
        <v>2.1821061725059296</v>
      </c>
      <c r="D1693" s="2">
        <f t="shared" ref="D1693:D1756" si="158">$D$4*B1693+(1-$D$4)*D1692</f>
        <v>2.0096111196254043</v>
      </c>
      <c r="E1693" s="2">
        <f t="shared" si="157"/>
        <v>0.17249505288052536</v>
      </c>
      <c r="F1693" s="2">
        <f t="shared" si="155"/>
        <v>0.1360533680513826</v>
      </c>
      <c r="G1693" s="2">
        <f t="shared" si="153"/>
        <v>3.6441684829142756E-2</v>
      </c>
      <c r="H1693" s="2" t="str">
        <f t="shared" si="154"/>
        <v>Sell</v>
      </c>
    </row>
    <row r="1694" spans="1:8" ht="13.5" x14ac:dyDescent="0.25">
      <c r="A1694" s="3">
        <f>TITRES_STAT!B1697</f>
        <v>44777</v>
      </c>
      <c r="B1694" s="6">
        <f>TITRES_STAT!D1697</f>
        <v>1.9</v>
      </c>
      <c r="C1694" s="2">
        <f t="shared" si="156"/>
        <v>2.1433206075050175</v>
      </c>
      <c r="D1694" s="2">
        <f t="shared" si="158"/>
        <v>2.00149177743093</v>
      </c>
      <c r="E1694" s="2">
        <f t="shared" si="157"/>
        <v>0.14182883007408753</v>
      </c>
      <c r="F1694" s="2">
        <f t="shared" si="155"/>
        <v>0.13720846045592361</v>
      </c>
      <c r="G1694" s="2">
        <f t="shared" si="153"/>
        <v>4.620369618163922E-3</v>
      </c>
      <c r="H1694" s="2" t="str">
        <f t="shared" si="154"/>
        <v>Sell</v>
      </c>
    </row>
    <row r="1695" spans="1:8" ht="13.5" x14ac:dyDescent="0.25">
      <c r="A1695" s="3">
        <f>TITRES_STAT!B1698</f>
        <v>44778</v>
      </c>
      <c r="B1695" s="6">
        <f>TITRES_STAT!D1698</f>
        <v>1.9</v>
      </c>
      <c r="C1695" s="2">
        <f t="shared" si="156"/>
        <v>2.0981943601965534</v>
      </c>
      <c r="D1695" s="2">
        <f t="shared" si="158"/>
        <v>1.9939738679916017</v>
      </c>
      <c r="E1695" s="2">
        <f t="shared" si="157"/>
        <v>0.10422049220495166</v>
      </c>
      <c r="F1695" s="2">
        <f t="shared" si="155"/>
        <v>0.13061086680572923</v>
      </c>
      <c r="G1695" s="2">
        <f t="shared" si="153"/>
        <v>-2.6390374600777561E-2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6">
        <f>TITRES_STAT!D1699</f>
        <v>1.9</v>
      </c>
      <c r="C1696" s="2">
        <f t="shared" si="156"/>
        <v>2.0677029201663144</v>
      </c>
      <c r="D1696" s="2">
        <f t="shared" si="158"/>
        <v>1.9870128407329646</v>
      </c>
      <c r="E1696" s="2">
        <f t="shared" si="157"/>
        <v>8.0690079433349826E-2</v>
      </c>
      <c r="F1696" s="2">
        <f t="shared" si="155"/>
        <v>0.12062670933125336</v>
      </c>
      <c r="G1696" s="2">
        <f t="shared" si="153"/>
        <v>-3.9936629897903531E-2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6">
        <f>TITRES_STAT!D1700</f>
        <v>1.9</v>
      </c>
      <c r="C1697" s="2">
        <f t="shared" si="156"/>
        <v>2.0419024709099585</v>
      </c>
      <c r="D1697" s="2">
        <f t="shared" si="158"/>
        <v>1.9805674451231154</v>
      </c>
      <c r="E1697" s="2">
        <f t="shared" si="157"/>
        <v>6.1335025786843023E-2</v>
      </c>
      <c r="F1697" s="2">
        <f t="shared" si="155"/>
        <v>0.1087683726223713</v>
      </c>
      <c r="G1697" s="2">
        <f t="shared" si="153"/>
        <v>-4.7433346835528273E-2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6">
        <f>TITRES_STAT!D1701</f>
        <v>1.9</v>
      </c>
      <c r="C1698" s="2">
        <f t="shared" si="156"/>
        <v>2.0200713215391954</v>
      </c>
      <c r="D1698" s="2">
        <f t="shared" si="158"/>
        <v>1.9745994862251068</v>
      </c>
      <c r="E1698" s="2">
        <f t="shared" si="157"/>
        <v>4.5471835314088604E-2</v>
      </c>
      <c r="F1698" s="2">
        <f t="shared" si="155"/>
        <v>9.6109065160714754E-2</v>
      </c>
      <c r="G1698" s="2">
        <f t="shared" si="153"/>
        <v>-5.063722984662615E-2</v>
      </c>
      <c r="H1698" s="2" t="str">
        <f t="shared" si="154"/>
        <v>Hold</v>
      </c>
    </row>
    <row r="1699" spans="1:8" ht="13.5" x14ac:dyDescent="0.25">
      <c r="A1699" s="3">
        <f>TITRES_STAT!B1702</f>
        <v>44784</v>
      </c>
      <c r="B1699" s="6">
        <f>TITRES_STAT!D1702</f>
        <v>1.9</v>
      </c>
      <c r="C1699" s="2">
        <f t="shared" si="156"/>
        <v>2.0015988105331655</v>
      </c>
      <c r="D1699" s="2">
        <f t="shared" si="158"/>
        <v>1.9690735983565806</v>
      </c>
      <c r="E1699" s="2">
        <f t="shared" si="157"/>
        <v>3.2525212176584883E-2</v>
      </c>
      <c r="F1699" s="2">
        <f t="shared" si="155"/>
        <v>8.3392294563888789E-2</v>
      </c>
      <c r="G1699" s="2">
        <f t="shared" si="153"/>
        <v>-5.0867082387303905E-2</v>
      </c>
      <c r="H1699" s="2" t="str">
        <f t="shared" si="154"/>
        <v>Hold</v>
      </c>
    </row>
    <row r="1700" spans="1:8" ht="13.5" x14ac:dyDescent="0.25">
      <c r="A1700" s="3">
        <f>TITRES_STAT!B1703</f>
        <v>44785</v>
      </c>
      <c r="B1700" s="6">
        <f>TITRES_STAT!D1703</f>
        <v>1.98</v>
      </c>
      <c r="C1700" s="2">
        <f t="shared" si="156"/>
        <v>1.9859682242972938</v>
      </c>
      <c r="D1700" s="2">
        <f t="shared" si="158"/>
        <v>1.9698829614412783</v>
      </c>
      <c r="E1700" s="2">
        <f t="shared" si="157"/>
        <v>1.6085262856015525E-2</v>
      </c>
      <c r="F1700" s="2">
        <f t="shared" si="155"/>
        <v>6.993088822231415E-2</v>
      </c>
      <c r="G1700" s="2">
        <f t="shared" ref="G1700:G1763" si="159">E1700-F1700</f>
        <v>-5.3845625366298625E-2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44788</v>
      </c>
      <c r="B1701" s="6">
        <f>TITRES_STAT!D1704</f>
        <v>1.99</v>
      </c>
      <c r="C1701" s="2">
        <f t="shared" si="156"/>
        <v>1.9727423436361717</v>
      </c>
      <c r="D1701" s="2">
        <f t="shared" si="158"/>
        <v>1.971373112445628</v>
      </c>
      <c r="E1701" s="2">
        <f t="shared" si="157"/>
        <v>1.3692311905437737E-3</v>
      </c>
      <c r="F1701" s="2">
        <f t="shared" ref="F1701:F1764" si="161">(E1701*(2/(10)))+((1-(2/10))*F1700)</f>
        <v>5.621855681596008E-2</v>
      </c>
      <c r="G1701" s="2">
        <f t="shared" si="159"/>
        <v>-5.4849325625416306E-2</v>
      </c>
      <c r="H1701" s="2" t="str">
        <f t="shared" si="160"/>
        <v>Hold</v>
      </c>
    </row>
    <row r="1702" spans="1:8" ht="13.5" x14ac:dyDescent="0.25">
      <c r="A1702" s="3">
        <f>TITRES_STAT!B1705</f>
        <v>44789</v>
      </c>
      <c r="B1702" s="6">
        <f>TITRES_STAT!D1705</f>
        <v>1.99</v>
      </c>
      <c r="C1702" s="2">
        <f t="shared" si="156"/>
        <v>1.9615512138459916</v>
      </c>
      <c r="D1702" s="2">
        <f t="shared" si="158"/>
        <v>1.9727528818941</v>
      </c>
      <c r="E1702" s="2">
        <f t="shared" si="157"/>
        <v>-1.1201668048108404E-2</v>
      </c>
      <c r="F1702" s="2">
        <f t="shared" si="161"/>
        <v>4.2734511843146382E-2</v>
      </c>
      <c r="G1702" s="2">
        <f t="shared" si="159"/>
        <v>-5.3936179891254786E-2</v>
      </c>
      <c r="H1702" s="2" t="str">
        <f t="shared" si="160"/>
        <v>Hold</v>
      </c>
    </row>
    <row r="1703" spans="1:8" ht="13.5" x14ac:dyDescent="0.25">
      <c r="A1703" s="3">
        <f>TITRES_STAT!B1706</f>
        <v>44790</v>
      </c>
      <c r="B1703" s="6">
        <f>TITRES_STAT!D1706</f>
        <v>1.91</v>
      </c>
      <c r="C1703" s="2">
        <f t="shared" si="156"/>
        <v>1.9520817963312238</v>
      </c>
      <c r="D1703" s="2">
        <f t="shared" si="158"/>
        <v>1.9681045202723149</v>
      </c>
      <c r="E1703" s="2">
        <f t="shared" si="157"/>
        <v>-1.6022723941091055E-2</v>
      </c>
      <c r="F1703" s="2">
        <f t="shared" si="161"/>
        <v>3.0983064686298897E-2</v>
      </c>
      <c r="G1703" s="2">
        <f t="shared" si="159"/>
        <v>-4.7005788627389952E-2</v>
      </c>
      <c r="H1703" s="2" t="str">
        <f t="shared" si="160"/>
        <v>Hold</v>
      </c>
    </row>
    <row r="1704" spans="1:8" ht="13.5" x14ac:dyDescent="0.25">
      <c r="A1704" s="3">
        <f>TITRES_STAT!B1707</f>
        <v>44791</v>
      </c>
      <c r="B1704" s="6">
        <f>TITRES_STAT!D1707</f>
        <v>1.91</v>
      </c>
      <c r="C1704" s="2">
        <f t="shared" si="156"/>
        <v>1.9440692122802663</v>
      </c>
      <c r="D1704" s="2">
        <f t="shared" si="158"/>
        <v>1.963800481733625</v>
      </c>
      <c r="E1704" s="2">
        <f t="shared" si="157"/>
        <v>-1.973126945335868E-2</v>
      </c>
      <c r="F1704" s="2">
        <f t="shared" si="161"/>
        <v>2.0840197858367382E-2</v>
      </c>
      <c r="G1704" s="2">
        <f t="shared" si="159"/>
        <v>-4.0571467311726062E-2</v>
      </c>
      <c r="H1704" s="2" t="str">
        <f t="shared" si="160"/>
        <v>Hold</v>
      </c>
    </row>
    <row r="1705" spans="1:8" ht="13.5" x14ac:dyDescent="0.25">
      <c r="A1705" s="3">
        <f>TITRES_STAT!B1708</f>
        <v>44792</v>
      </c>
      <c r="B1705" s="6">
        <f>TITRES_STAT!D1708</f>
        <v>1.91</v>
      </c>
      <c r="C1705" s="2">
        <f t="shared" si="156"/>
        <v>1.9372893334679178</v>
      </c>
      <c r="D1705" s="2">
        <f t="shared" si="158"/>
        <v>1.9598152608644677</v>
      </c>
      <c r="E1705" s="2">
        <f t="shared" si="157"/>
        <v>-2.2525927396549905E-2</v>
      </c>
      <c r="F1705" s="2">
        <f t="shared" si="161"/>
        <v>1.2166972807383925E-2</v>
      </c>
      <c r="G1705" s="2">
        <f t="shared" si="159"/>
        <v>-3.4692900203933827E-2</v>
      </c>
      <c r="H1705" s="2" t="str">
        <f t="shared" si="160"/>
        <v>Hold</v>
      </c>
    </row>
    <row r="1706" spans="1:8" ht="13.5" x14ac:dyDescent="0.25">
      <c r="A1706" s="3">
        <f>TITRES_STAT!B1709</f>
        <v>44795</v>
      </c>
      <c r="B1706" s="6">
        <f>TITRES_STAT!D1709</f>
        <v>1.91</v>
      </c>
      <c r="C1706" s="2">
        <f t="shared" si="156"/>
        <v>1.931552512934392</v>
      </c>
      <c r="D1706" s="2">
        <f t="shared" si="158"/>
        <v>1.9561252415411738</v>
      </c>
      <c r="E1706" s="2">
        <f t="shared" si="157"/>
        <v>-2.4572728606781835E-2</v>
      </c>
      <c r="F1706" s="2">
        <f t="shared" si="161"/>
        <v>4.8190325245507743E-3</v>
      </c>
      <c r="G1706" s="2">
        <f t="shared" si="159"/>
        <v>-2.939176113133261E-2</v>
      </c>
      <c r="H1706" s="2" t="str">
        <f t="shared" si="160"/>
        <v>Hold</v>
      </c>
    </row>
    <row r="1707" spans="1:8" ht="13.5" x14ac:dyDescent="0.25">
      <c r="A1707" s="3">
        <f>TITRES_STAT!B1710</f>
        <v>44796</v>
      </c>
      <c r="B1707" s="6">
        <f>TITRES_STAT!D1710</f>
        <v>1.91</v>
      </c>
      <c r="C1707" s="2">
        <f t="shared" si="156"/>
        <v>1.9266982801752548</v>
      </c>
      <c r="D1707" s="2">
        <f t="shared" si="158"/>
        <v>1.9527085569825684</v>
      </c>
      <c r="E1707" s="2">
        <f t="shared" si="157"/>
        <v>-2.6010276807313604E-2</v>
      </c>
      <c r="F1707" s="2">
        <f t="shared" si="161"/>
        <v>-1.3468293418221018E-3</v>
      </c>
      <c r="G1707" s="2">
        <f t="shared" si="159"/>
        <v>-2.4663447465491501E-2</v>
      </c>
      <c r="H1707" s="2" t="str">
        <f t="shared" si="160"/>
        <v>Hold</v>
      </c>
    </row>
    <row r="1708" spans="1:8" ht="13.5" x14ac:dyDescent="0.25">
      <c r="A1708" s="3">
        <f>TITRES_STAT!B1711</f>
        <v>44797</v>
      </c>
      <c r="B1708" s="6">
        <f>TITRES_STAT!D1711</f>
        <v>1.91</v>
      </c>
      <c r="C1708" s="2">
        <f t="shared" si="156"/>
        <v>1.9225908524559849</v>
      </c>
      <c r="D1708" s="2">
        <f t="shared" si="158"/>
        <v>1.9495449601690449</v>
      </c>
      <c r="E1708" s="2">
        <f t="shared" si="157"/>
        <v>-2.6954107713059949E-2</v>
      </c>
      <c r="F1708" s="2">
        <f t="shared" si="161"/>
        <v>-6.4682850160696723E-3</v>
      </c>
      <c r="G1708" s="2">
        <f t="shared" si="159"/>
        <v>-2.0485822696990279E-2</v>
      </c>
      <c r="H1708" s="2" t="str">
        <f t="shared" si="160"/>
        <v>Hold</v>
      </c>
    </row>
    <row r="1709" spans="1:8" ht="13.5" x14ac:dyDescent="0.25">
      <c r="A1709" s="3">
        <f>TITRES_STAT!B1712</f>
        <v>44798</v>
      </c>
      <c r="B1709" s="6">
        <f>TITRES_STAT!D1712</f>
        <v>1.91</v>
      </c>
      <c r="C1709" s="2">
        <f t="shared" si="156"/>
        <v>1.9191153366935259</v>
      </c>
      <c r="D1709" s="2">
        <f t="shared" si="158"/>
        <v>1.9466157038602268</v>
      </c>
      <c r="E1709" s="2">
        <f t="shared" si="157"/>
        <v>-2.7500367166700901E-2</v>
      </c>
      <c r="F1709" s="2">
        <f t="shared" si="161"/>
        <v>-1.0674701446195919E-2</v>
      </c>
      <c r="G1709" s="2">
        <f t="shared" si="159"/>
        <v>-1.6825665720504982E-2</v>
      </c>
      <c r="H1709" s="2" t="str">
        <f t="shared" si="160"/>
        <v>Hold</v>
      </c>
    </row>
    <row r="1710" spans="1:8" ht="13.5" x14ac:dyDescent="0.25">
      <c r="A1710" s="3">
        <f>TITRES_STAT!B1713</f>
        <v>44799</v>
      </c>
      <c r="B1710" s="6">
        <f>TITRES_STAT!D1713</f>
        <v>1.91</v>
      </c>
      <c r="C1710" s="2">
        <f t="shared" si="156"/>
        <v>1.9284822079714448</v>
      </c>
      <c r="D1710" s="2">
        <f t="shared" si="158"/>
        <v>1.94390342950021</v>
      </c>
      <c r="E1710" s="2">
        <f t="shared" si="157"/>
        <v>-1.5421221528765239E-2</v>
      </c>
      <c r="F1710" s="2">
        <f t="shared" si="161"/>
        <v>-1.1624005462709783E-2</v>
      </c>
      <c r="G1710" s="2">
        <f t="shared" si="159"/>
        <v>-3.7972160660554553E-3</v>
      </c>
      <c r="H1710" s="2" t="str">
        <f t="shared" si="160"/>
        <v>Hold</v>
      </c>
    </row>
    <row r="1711" spans="1:8" ht="13.5" x14ac:dyDescent="0.25">
      <c r="A1711" s="3">
        <f>TITRES_STAT!B1714</f>
        <v>44802</v>
      </c>
      <c r="B1711" s="6">
        <f>TITRES_STAT!D1714</f>
        <v>1.91</v>
      </c>
      <c r="C1711" s="2">
        <f t="shared" si="156"/>
        <v>1.9379464836681457</v>
      </c>
      <c r="D1711" s="2">
        <f t="shared" si="158"/>
        <v>1.9413920643520464</v>
      </c>
      <c r="E1711" s="2">
        <f t="shared" si="157"/>
        <v>-3.445580683900662E-3</v>
      </c>
      <c r="F1711" s="2">
        <f t="shared" si="161"/>
        <v>-9.9883205069479595E-3</v>
      </c>
      <c r="G1711" s="2">
        <f t="shared" si="159"/>
        <v>6.5427398230472975E-3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6">
        <f>TITRES_STAT!D1715</f>
        <v>1.91</v>
      </c>
      <c r="C1712" s="2">
        <f t="shared" si="156"/>
        <v>1.9459547169499696</v>
      </c>
      <c r="D1712" s="2">
        <f t="shared" si="158"/>
        <v>1.9390667262518948</v>
      </c>
      <c r="E1712" s="2">
        <f t="shared" si="157"/>
        <v>6.8879906980747752E-3</v>
      </c>
      <c r="F1712" s="2">
        <f t="shared" si="161"/>
        <v>-6.6130582659434138E-3</v>
      </c>
      <c r="G1712" s="2">
        <f t="shared" si="159"/>
        <v>1.350104896401819E-2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6">
        <f>TITRES_STAT!D1716</f>
        <v>1.91</v>
      </c>
      <c r="C1713" s="2">
        <f t="shared" si="156"/>
        <v>1.9404232220345896</v>
      </c>
      <c r="D1713" s="2">
        <f t="shared" si="158"/>
        <v>1.9369136354184211</v>
      </c>
      <c r="E1713" s="2">
        <f t="shared" si="157"/>
        <v>3.5095866161685141E-3</v>
      </c>
      <c r="F1713" s="2">
        <f t="shared" si="161"/>
        <v>-4.5885292895210287E-3</v>
      </c>
      <c r="G1713" s="2">
        <f t="shared" si="159"/>
        <v>8.0981159056895437E-3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6">
        <f>TITRES_STAT!D1717</f>
        <v>1.91</v>
      </c>
      <c r="C1714" s="2">
        <f t="shared" si="156"/>
        <v>1.9357427263369604</v>
      </c>
      <c r="D1714" s="2">
        <f t="shared" si="158"/>
        <v>1.9349200327948344</v>
      </c>
      <c r="E1714" s="2">
        <f t="shared" si="157"/>
        <v>8.2269354212605172E-4</v>
      </c>
      <c r="F1714" s="2">
        <f t="shared" si="161"/>
        <v>-3.5062847231916126E-3</v>
      </c>
      <c r="G1714" s="2">
        <f t="shared" si="159"/>
        <v>4.3289782653176644E-3</v>
      </c>
      <c r="H1714" s="2" t="str">
        <f t="shared" si="160"/>
        <v>Sell</v>
      </c>
    </row>
    <row r="1715" spans="1:8" ht="13.5" x14ac:dyDescent="0.25">
      <c r="A1715" s="3">
        <f>TITRES_STAT!B1718</f>
        <v>44806</v>
      </c>
      <c r="B1715" s="6">
        <f>TITRES_STAT!D1718</f>
        <v>1.86</v>
      </c>
      <c r="C1715" s="2">
        <f t="shared" si="156"/>
        <v>1.9317823069005049</v>
      </c>
      <c r="D1715" s="2">
        <f t="shared" si="158"/>
        <v>1.9293704007359578</v>
      </c>
      <c r="E1715" s="2">
        <f t="shared" si="157"/>
        <v>2.4119061645471174E-3</v>
      </c>
      <c r="F1715" s="2">
        <f t="shared" si="161"/>
        <v>-2.3226465456438667E-3</v>
      </c>
      <c r="G1715" s="2">
        <f t="shared" si="159"/>
        <v>4.7345527101909837E-3</v>
      </c>
      <c r="H1715" s="2" t="str">
        <f t="shared" si="160"/>
        <v>Sell</v>
      </c>
    </row>
    <row r="1716" spans="1:8" ht="13.5" x14ac:dyDescent="0.25">
      <c r="A1716" s="3">
        <f>TITRES_STAT!B1719</f>
        <v>44809</v>
      </c>
      <c r="B1716" s="6">
        <f>TITRES_STAT!D1719</f>
        <v>1.86</v>
      </c>
      <c r="C1716" s="2">
        <f t="shared" si="156"/>
        <v>1.9284311827619658</v>
      </c>
      <c r="D1716" s="2">
        <f t="shared" si="158"/>
        <v>1.9242318525332942</v>
      </c>
      <c r="E1716" s="2">
        <f t="shared" si="157"/>
        <v>4.1993302286715828E-3</v>
      </c>
      <c r="F1716" s="2">
        <f t="shared" si="161"/>
        <v>-1.0182511907807768E-3</v>
      </c>
      <c r="G1716" s="2">
        <f t="shared" si="159"/>
        <v>5.2175814194523598E-3</v>
      </c>
      <c r="H1716" s="2" t="str">
        <f t="shared" si="160"/>
        <v>Sell</v>
      </c>
    </row>
    <row r="1717" spans="1:8" ht="13.5" x14ac:dyDescent="0.25">
      <c r="A1717" s="3">
        <f>TITRES_STAT!B1720</f>
        <v>44810</v>
      </c>
      <c r="B1717" s="6">
        <f>TITRES_STAT!D1720</f>
        <v>1.86</v>
      </c>
      <c r="C1717" s="2">
        <f t="shared" si="156"/>
        <v>1.9255956161832017</v>
      </c>
      <c r="D1717" s="2">
        <f t="shared" si="158"/>
        <v>1.9194739375308281</v>
      </c>
      <c r="E1717" s="2">
        <f t="shared" si="157"/>
        <v>6.1216786523736744E-3</v>
      </c>
      <c r="F1717" s="2">
        <f t="shared" si="161"/>
        <v>4.0973477785011345E-4</v>
      </c>
      <c r="G1717" s="2">
        <f t="shared" si="159"/>
        <v>5.7119438745235609E-3</v>
      </c>
      <c r="H1717" s="2" t="str">
        <f t="shared" si="160"/>
        <v>Sell</v>
      </c>
    </row>
    <row r="1718" spans="1:8" ht="13.5" x14ac:dyDescent="0.25">
      <c r="A1718" s="3">
        <f>TITRES_STAT!B1721</f>
        <v>44811</v>
      </c>
      <c r="B1718" s="6">
        <f>TITRES_STAT!D1721</f>
        <v>1.86</v>
      </c>
      <c r="C1718" s="2">
        <f t="shared" si="156"/>
        <v>1.9231962906165554</v>
      </c>
      <c r="D1718" s="2">
        <f t="shared" si="158"/>
        <v>1.9150684606766926</v>
      </c>
      <c r="E1718" s="2">
        <f t="shared" si="157"/>
        <v>8.1278299398628295E-3</v>
      </c>
      <c r="F1718" s="2">
        <f t="shared" si="161"/>
        <v>1.9533538102526568E-3</v>
      </c>
      <c r="G1718" s="2">
        <f t="shared" si="159"/>
        <v>6.1744761296101732E-3</v>
      </c>
      <c r="H1718" s="2" t="str">
        <f t="shared" si="160"/>
        <v>Sell</v>
      </c>
    </row>
    <row r="1719" spans="1:8" ht="13.5" x14ac:dyDescent="0.25">
      <c r="A1719" s="3">
        <f>TITRES_STAT!B1722</f>
        <v>44812</v>
      </c>
      <c r="B1719" s="6">
        <f>TITRES_STAT!D1722</f>
        <v>1.86</v>
      </c>
      <c r="C1719" s="2">
        <f t="shared" si="156"/>
        <v>1.9211660920601623</v>
      </c>
      <c r="D1719" s="2">
        <f t="shared" si="158"/>
        <v>1.910989315441382</v>
      </c>
      <c r="E1719" s="2">
        <f t="shared" si="157"/>
        <v>1.0176776618780359E-2</v>
      </c>
      <c r="F1719" s="2">
        <f t="shared" si="161"/>
        <v>3.5980383719581973E-3</v>
      </c>
      <c r="G1719" s="2">
        <f t="shared" si="159"/>
        <v>6.5787382468221614E-3</v>
      </c>
      <c r="H1719" s="2" t="str">
        <f t="shared" si="160"/>
        <v>Sell</v>
      </c>
    </row>
    <row r="1720" spans="1:8" ht="13.5" x14ac:dyDescent="0.25">
      <c r="A1720" s="3">
        <f>TITRES_STAT!B1723</f>
        <v>44813</v>
      </c>
      <c r="B1720" s="6">
        <f>TITRES_STAT!D1723</f>
        <v>1.86</v>
      </c>
      <c r="C1720" s="2">
        <f t="shared" si="156"/>
        <v>1.9194482317432142</v>
      </c>
      <c r="D1720" s="2">
        <f t="shared" si="158"/>
        <v>1.9072123291123908</v>
      </c>
      <c r="E1720" s="2">
        <f t="shared" si="157"/>
        <v>1.2235902630823414E-2</v>
      </c>
      <c r="F1720" s="2">
        <f t="shared" si="161"/>
        <v>5.3256112237312411E-3</v>
      </c>
      <c r="G1720" s="2">
        <f t="shared" si="159"/>
        <v>6.9102914070921732E-3</v>
      </c>
      <c r="H1720" s="2" t="str">
        <f t="shared" si="160"/>
        <v>Sell</v>
      </c>
    </row>
    <row r="1721" spans="1:8" ht="13.5" x14ac:dyDescent="0.25">
      <c r="A1721" s="3">
        <f>TITRES_STAT!B1724</f>
        <v>44816</v>
      </c>
      <c r="B1721" s="6">
        <f>TITRES_STAT!D1724</f>
        <v>1.86</v>
      </c>
      <c r="C1721" s="2">
        <f t="shared" si="156"/>
        <v>1.9179946576288736</v>
      </c>
      <c r="D1721" s="2">
        <f t="shared" si="158"/>
        <v>1.90371511954851</v>
      </c>
      <c r="E1721" s="2">
        <f t="shared" si="157"/>
        <v>1.427953808036353E-2</v>
      </c>
      <c r="F1721" s="2">
        <f t="shared" si="161"/>
        <v>7.116396595057699E-3</v>
      </c>
      <c r="G1721" s="2">
        <f t="shared" si="159"/>
        <v>7.1631414853058307E-3</v>
      </c>
      <c r="H1721" s="2" t="str">
        <f t="shared" si="160"/>
        <v>Sell</v>
      </c>
    </row>
    <row r="1722" spans="1:8" ht="13.5" x14ac:dyDescent="0.25">
      <c r="A1722" s="3">
        <f>TITRES_STAT!B1725</f>
        <v>44817</v>
      </c>
      <c r="B1722" s="6">
        <f>TITRES_STAT!D1725</f>
        <v>1.86</v>
      </c>
      <c r="C1722" s="2">
        <f t="shared" si="156"/>
        <v>1.9167647103013545</v>
      </c>
      <c r="D1722" s="2">
        <f t="shared" si="158"/>
        <v>1.9004769625449167</v>
      </c>
      <c r="E1722" s="2">
        <f t="shared" si="157"/>
        <v>1.628774775643782E-2</v>
      </c>
      <c r="F1722" s="2">
        <f t="shared" si="161"/>
        <v>8.9506668273337236E-3</v>
      </c>
      <c r="G1722" s="2">
        <f t="shared" si="159"/>
        <v>7.3370809291040968E-3</v>
      </c>
      <c r="H1722" s="2" t="str">
        <f t="shared" si="160"/>
        <v>Sell</v>
      </c>
    </row>
    <row r="1723" spans="1:8" ht="13.5" x14ac:dyDescent="0.25">
      <c r="A1723" s="3">
        <f>TITRES_STAT!B1726</f>
        <v>44818</v>
      </c>
      <c r="B1723" s="6">
        <f>TITRES_STAT!D1726</f>
        <v>1.86</v>
      </c>
      <c r="C1723" s="2">
        <f t="shared" si="156"/>
        <v>1.9157239856396078</v>
      </c>
      <c r="D1723" s="2">
        <f t="shared" si="158"/>
        <v>1.8974786690230709</v>
      </c>
      <c r="E1723" s="2">
        <f t="shared" si="157"/>
        <v>1.8245316616536833E-2</v>
      </c>
      <c r="F1723" s="2">
        <f t="shared" si="161"/>
        <v>1.0809596785174345E-2</v>
      </c>
      <c r="G1723" s="2">
        <f t="shared" si="159"/>
        <v>7.4357198313624879E-3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6">
        <f>TITRES_STAT!D1727</f>
        <v>1.86</v>
      </c>
      <c r="C1724" s="2">
        <f t="shared" si="156"/>
        <v>1.9148433724642835</v>
      </c>
      <c r="D1724" s="2">
        <f t="shared" si="158"/>
        <v>1.8947024713176583</v>
      </c>
      <c r="E1724" s="2">
        <f t="shared" si="157"/>
        <v>2.0140901146625145E-2</v>
      </c>
      <c r="F1724" s="2">
        <f t="shared" si="161"/>
        <v>1.2675857657464505E-2</v>
      </c>
      <c r="G1724" s="2">
        <f t="shared" si="159"/>
        <v>7.4650434891606401E-3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6">
        <f>TITRES_STAT!D1728</f>
        <v>1.86</v>
      </c>
      <c r="C1725" s="2">
        <f t="shared" si="156"/>
        <v>1.9064059305467014</v>
      </c>
      <c r="D1725" s="2">
        <f t="shared" si="158"/>
        <v>1.8921319178867206</v>
      </c>
      <c r="E1725" s="2">
        <f t="shared" si="157"/>
        <v>1.4274012659980739E-2</v>
      </c>
      <c r="F1725" s="2">
        <f t="shared" si="161"/>
        <v>1.2995488657967753E-2</v>
      </c>
      <c r="G1725" s="2">
        <f t="shared" si="159"/>
        <v>1.2785240020129866E-3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6">
        <f>TITRES_STAT!D1729</f>
        <v>1.86</v>
      </c>
      <c r="C1726" s="2">
        <f t="shared" si="156"/>
        <v>1.8992665566164397</v>
      </c>
      <c r="D1726" s="2">
        <f t="shared" si="158"/>
        <v>1.8897517758210376</v>
      </c>
      <c r="E1726" s="2">
        <f t="shared" si="157"/>
        <v>9.5147807954021335E-3</v>
      </c>
      <c r="F1726" s="2">
        <f t="shared" si="161"/>
        <v>1.229934708545463E-2</v>
      </c>
      <c r="G1726" s="2">
        <f t="shared" si="159"/>
        <v>-2.7845662900524964E-3</v>
      </c>
      <c r="H1726" s="2" t="str">
        <f t="shared" si="160"/>
        <v>Hold</v>
      </c>
    </row>
    <row r="1727" spans="1:8" ht="13.5" x14ac:dyDescent="0.25">
      <c r="A1727" s="3">
        <f>TITRES_STAT!B1730</f>
        <v>44824</v>
      </c>
      <c r="B1727" s="6">
        <f>TITRES_STAT!D1730</f>
        <v>1.86</v>
      </c>
      <c r="C1727" s="2">
        <f t="shared" si="156"/>
        <v>1.8932255479062183</v>
      </c>
      <c r="D1727" s="2">
        <f t="shared" si="158"/>
        <v>1.8875479405750348</v>
      </c>
      <c r="E1727" s="2">
        <f t="shared" si="157"/>
        <v>5.6776073311834985E-3</v>
      </c>
      <c r="F1727" s="2">
        <f t="shared" si="161"/>
        <v>1.0974999134600403E-2</v>
      </c>
      <c r="G1727" s="2">
        <f t="shared" si="159"/>
        <v>-5.2973918034169044E-3</v>
      </c>
      <c r="H1727" s="2" t="str">
        <f t="shared" si="160"/>
        <v>Hold</v>
      </c>
    </row>
    <row r="1728" spans="1:8" ht="13.5" x14ac:dyDescent="0.25">
      <c r="A1728" s="3">
        <f>TITRES_STAT!B1731</f>
        <v>44825</v>
      </c>
      <c r="B1728" s="6">
        <f>TITRES_STAT!D1731</f>
        <v>1.86</v>
      </c>
      <c r="C1728" s="2">
        <f t="shared" si="156"/>
        <v>1.8881139251514156</v>
      </c>
      <c r="D1728" s="2">
        <f t="shared" si="158"/>
        <v>1.8855073523842916</v>
      </c>
      <c r="E1728" s="2">
        <f t="shared" si="157"/>
        <v>2.6065727671240602E-3</v>
      </c>
      <c r="F1728" s="2">
        <f t="shared" si="161"/>
        <v>9.3013138611051337E-3</v>
      </c>
      <c r="G1728" s="2">
        <f t="shared" si="159"/>
        <v>-6.6947410939810735E-3</v>
      </c>
      <c r="H1728" s="2" t="str">
        <f t="shared" si="160"/>
        <v>Hold</v>
      </c>
    </row>
    <row r="1729" spans="1:8" ht="13.5" x14ac:dyDescent="0.25">
      <c r="A1729" s="3">
        <f>TITRES_STAT!B1732</f>
        <v>44826</v>
      </c>
      <c r="B1729" s="6">
        <f>TITRES_STAT!D1732</f>
        <v>1.86</v>
      </c>
      <c r="C1729" s="2">
        <f t="shared" si="156"/>
        <v>1.8837887058973517</v>
      </c>
      <c r="D1729" s="2">
        <f t="shared" si="158"/>
        <v>1.883617918874344</v>
      </c>
      <c r="E1729" s="2">
        <f t="shared" si="157"/>
        <v>1.7078702300765691E-4</v>
      </c>
      <c r="F1729" s="2">
        <f t="shared" si="161"/>
        <v>7.4752084934856383E-3</v>
      </c>
      <c r="G1729" s="2">
        <f t="shared" si="159"/>
        <v>-7.3044214704779814E-3</v>
      </c>
      <c r="H1729" s="2" t="str">
        <f t="shared" si="160"/>
        <v>Hold</v>
      </c>
    </row>
    <row r="1730" spans="1:8" ht="13.5" x14ac:dyDescent="0.25">
      <c r="A1730" s="3">
        <f>TITRES_STAT!B1733</f>
        <v>44827</v>
      </c>
      <c r="B1730" s="6">
        <f>TITRES_STAT!D1733</f>
        <v>1.86</v>
      </c>
      <c r="C1730" s="2">
        <f t="shared" si="156"/>
        <v>1.8801289049900669</v>
      </c>
      <c r="D1730" s="2">
        <f t="shared" si="158"/>
        <v>1.8818684434021704</v>
      </c>
      <c r="E1730" s="2">
        <f t="shared" si="157"/>
        <v>-1.7395384121035029E-3</v>
      </c>
      <c r="F1730" s="2">
        <f t="shared" si="161"/>
        <v>5.6322591123678109E-3</v>
      </c>
      <c r="G1730" s="2">
        <f t="shared" si="159"/>
        <v>-7.3717975244713138E-3</v>
      </c>
      <c r="H1730" s="2" t="str">
        <f t="shared" si="160"/>
        <v>Hold</v>
      </c>
    </row>
    <row r="1731" spans="1:8" ht="13.5" x14ac:dyDescent="0.25">
      <c r="A1731" s="3">
        <f>TITRES_STAT!B1734</f>
        <v>44830</v>
      </c>
      <c r="B1731" s="6">
        <f>TITRES_STAT!D1734</f>
        <v>1.86</v>
      </c>
      <c r="C1731" s="2">
        <f t="shared" si="156"/>
        <v>1.8770321503762104</v>
      </c>
      <c r="D1731" s="2">
        <f t="shared" si="158"/>
        <v>1.8802485587057134</v>
      </c>
      <c r="E1731" s="2">
        <f t="shared" si="157"/>
        <v>-3.2164083295029844E-3</v>
      </c>
      <c r="F1731" s="2">
        <f t="shared" si="161"/>
        <v>3.8625256239936522E-3</v>
      </c>
      <c r="G1731" s="2">
        <f t="shared" si="159"/>
        <v>-7.0789339534966366E-3</v>
      </c>
      <c r="H1731" s="2" t="str">
        <f t="shared" si="160"/>
        <v>Hold</v>
      </c>
    </row>
    <row r="1732" spans="1:8" ht="13.5" x14ac:dyDescent="0.25">
      <c r="A1732" s="3">
        <f>TITRES_STAT!B1735</f>
        <v>44831</v>
      </c>
      <c r="B1732" s="6">
        <f>TITRES_STAT!D1735</f>
        <v>1.86</v>
      </c>
      <c r="C1732" s="2">
        <f t="shared" si="156"/>
        <v>1.8744118195491011</v>
      </c>
      <c r="D1732" s="2">
        <f t="shared" si="158"/>
        <v>1.8787486654682533</v>
      </c>
      <c r="E1732" s="2">
        <f t="shared" si="157"/>
        <v>-4.3368459191521769E-3</v>
      </c>
      <c r="F1732" s="2">
        <f t="shared" si="161"/>
        <v>2.2226513153644867E-3</v>
      </c>
      <c r="G1732" s="2">
        <f t="shared" si="159"/>
        <v>-6.559497234516664E-3</v>
      </c>
      <c r="H1732" s="2" t="str">
        <f t="shared" si="160"/>
        <v>Hold</v>
      </c>
    </row>
    <row r="1733" spans="1:8" ht="13.5" x14ac:dyDescent="0.25">
      <c r="A1733" s="3">
        <f>TITRES_STAT!B1736</f>
        <v>44832</v>
      </c>
      <c r="B1733" s="6">
        <f>TITRES_STAT!D1736</f>
        <v>1.86</v>
      </c>
      <c r="C1733" s="2">
        <f t="shared" si="156"/>
        <v>1.8721946165415471</v>
      </c>
      <c r="D1733" s="2">
        <f t="shared" si="158"/>
        <v>1.8773598754335679</v>
      </c>
      <c r="E1733" s="2">
        <f t="shared" si="157"/>
        <v>-5.1652588920207965E-3</v>
      </c>
      <c r="F1733" s="2">
        <f t="shared" si="161"/>
        <v>7.4506927388742999E-4</v>
      </c>
      <c r="G1733" s="2">
        <f t="shared" si="159"/>
        <v>-5.9103281659082267E-3</v>
      </c>
      <c r="H1733" s="2" t="str">
        <f t="shared" si="160"/>
        <v>Hold</v>
      </c>
    </row>
    <row r="1734" spans="1:8" ht="13.5" x14ac:dyDescent="0.25">
      <c r="A1734" s="3">
        <f>TITRES_STAT!B1737</f>
        <v>44833</v>
      </c>
      <c r="B1734" s="6">
        <f>TITRES_STAT!D1737</f>
        <v>1.86</v>
      </c>
      <c r="C1734" s="2">
        <f t="shared" si="156"/>
        <v>1.8703185216890015</v>
      </c>
      <c r="D1734" s="2">
        <f t="shared" si="158"/>
        <v>1.876073958734785</v>
      </c>
      <c r="E1734" s="2">
        <f t="shared" si="157"/>
        <v>-5.755437045783518E-3</v>
      </c>
      <c r="F1734" s="2">
        <f t="shared" si="161"/>
        <v>-5.5503199004675952E-4</v>
      </c>
      <c r="G1734" s="2">
        <f t="shared" si="159"/>
        <v>-5.2004050557367589E-3</v>
      </c>
      <c r="H1734" s="2" t="str">
        <f t="shared" si="160"/>
        <v>Hold</v>
      </c>
    </row>
    <row r="1735" spans="1:8" ht="13.5" x14ac:dyDescent="0.25">
      <c r="A1735" s="3">
        <f>TITRES_STAT!B1738</f>
        <v>44834</v>
      </c>
      <c r="B1735" s="6">
        <f>TITRES_STAT!D1738</f>
        <v>1.86</v>
      </c>
      <c r="C1735" s="2">
        <f t="shared" si="156"/>
        <v>1.8687310568137705</v>
      </c>
      <c r="D1735" s="2">
        <f t="shared" si="158"/>
        <v>1.8748832951248009</v>
      </c>
      <c r="E1735" s="2">
        <f t="shared" si="157"/>
        <v>-6.1522383110304002E-3</v>
      </c>
      <c r="F1735" s="2">
        <f t="shared" si="161"/>
        <v>-1.6744732542434877E-3</v>
      </c>
      <c r="G1735" s="2">
        <f t="shared" si="159"/>
        <v>-4.4777650567869127E-3</v>
      </c>
      <c r="H1735" s="2" t="str">
        <f t="shared" si="160"/>
        <v>Hold</v>
      </c>
    </row>
    <row r="1736" spans="1:8" ht="13.5" x14ac:dyDescent="0.25">
      <c r="A1736" s="3">
        <f>TITRES_STAT!B1739</f>
        <v>44837</v>
      </c>
      <c r="B1736" s="6">
        <f>TITRES_STAT!D1739</f>
        <v>1.86</v>
      </c>
      <c r="C1736" s="2">
        <f t="shared" si="156"/>
        <v>1.8673878173039598</v>
      </c>
      <c r="D1736" s="2">
        <f t="shared" si="158"/>
        <v>1.8737808288192601</v>
      </c>
      <c r="E1736" s="2">
        <f t="shared" si="157"/>
        <v>-6.3930115153003619E-3</v>
      </c>
      <c r="F1736" s="2">
        <f t="shared" si="161"/>
        <v>-2.6181809064548629E-3</v>
      </c>
      <c r="G1736" s="2">
        <f t="shared" si="159"/>
        <v>-3.774830608845499E-3</v>
      </c>
      <c r="H1736" s="2" t="str">
        <f t="shared" si="160"/>
        <v>Hold</v>
      </c>
    </row>
    <row r="1737" spans="1:8" ht="13.5" x14ac:dyDescent="0.25">
      <c r="A1737" s="3">
        <f>TITRES_STAT!B1740</f>
        <v>44838</v>
      </c>
      <c r="B1737" s="6">
        <f>TITRES_STAT!D1740</f>
        <v>1.86</v>
      </c>
      <c r="C1737" s="2">
        <f t="shared" si="156"/>
        <v>1.8662512300264276</v>
      </c>
      <c r="D1737" s="2">
        <f t="shared" si="158"/>
        <v>1.8727600266845001</v>
      </c>
      <c r="E1737" s="2">
        <f t="shared" si="157"/>
        <v>-6.5087966580725798E-3</v>
      </c>
      <c r="F1737" s="2">
        <f t="shared" si="161"/>
        <v>-3.3963040567784068E-3</v>
      </c>
      <c r="G1737" s="2">
        <f t="shared" si="159"/>
        <v>-3.112492601294173E-3</v>
      </c>
      <c r="H1737" s="2" t="str">
        <f t="shared" si="160"/>
        <v>Hold</v>
      </c>
    </row>
    <row r="1738" spans="1:8" ht="13.5" x14ac:dyDescent="0.25">
      <c r="A1738" s="3">
        <f>TITRES_STAT!B1741</f>
        <v>44839</v>
      </c>
      <c r="B1738" s="6">
        <f>TITRES_STAT!D1741</f>
        <v>1.86</v>
      </c>
      <c r="C1738" s="2">
        <f t="shared" si="156"/>
        <v>1.8652895023300542</v>
      </c>
      <c r="D1738" s="2">
        <f t="shared" si="158"/>
        <v>1.8718148395226852</v>
      </c>
      <c r="E1738" s="2">
        <f t="shared" si="157"/>
        <v>-6.5253371926310422E-3</v>
      </c>
      <c r="F1738" s="2">
        <f t="shared" si="161"/>
        <v>-4.0221106839489346E-3</v>
      </c>
      <c r="G1738" s="2">
        <f t="shared" si="159"/>
        <v>-2.5032265086821076E-3</v>
      </c>
      <c r="H1738" s="2" t="str">
        <f t="shared" si="160"/>
        <v>Hold</v>
      </c>
    </row>
    <row r="1739" spans="1:8" ht="13.5" x14ac:dyDescent="0.25">
      <c r="A1739" s="3">
        <f>TITRES_STAT!B1742</f>
        <v>44840</v>
      </c>
      <c r="B1739" s="6">
        <f>TITRES_STAT!D1742</f>
        <v>1.86</v>
      </c>
      <c r="C1739" s="2">
        <f t="shared" si="156"/>
        <v>1.864475732740815</v>
      </c>
      <c r="D1739" s="2">
        <f t="shared" si="158"/>
        <v>1.8709396662247086</v>
      </c>
      <c r="E1739" s="2">
        <f t="shared" si="157"/>
        <v>-6.4639334838936247E-3</v>
      </c>
      <c r="F1739" s="2">
        <f t="shared" si="161"/>
        <v>-4.5104752439378724E-3</v>
      </c>
      <c r="G1739" s="2">
        <f t="shared" si="159"/>
        <v>-1.9534582399557522E-3</v>
      </c>
      <c r="H1739" s="2" t="str">
        <f t="shared" si="160"/>
        <v>Hold</v>
      </c>
    </row>
    <row r="1740" spans="1:8" ht="13.5" x14ac:dyDescent="0.25">
      <c r="A1740" s="3">
        <f>TITRES_STAT!B1743</f>
        <v>44841</v>
      </c>
      <c r="B1740" s="6">
        <f>TITRES_STAT!D1743</f>
        <v>1.86</v>
      </c>
      <c r="C1740" s="2">
        <f t="shared" si="156"/>
        <v>1.8637871584729973</v>
      </c>
      <c r="D1740" s="2">
        <f t="shared" si="158"/>
        <v>1.870129320578434</v>
      </c>
      <c r="E1740" s="2">
        <f t="shared" si="157"/>
        <v>-6.3421621054366994E-3</v>
      </c>
      <c r="F1740" s="2">
        <f t="shared" si="161"/>
        <v>-4.8768126162376385E-3</v>
      </c>
      <c r="G1740" s="2">
        <f t="shared" si="159"/>
        <v>-1.4653494891990609E-3</v>
      </c>
      <c r="H1740" s="2" t="str">
        <f t="shared" si="160"/>
        <v>Hold</v>
      </c>
    </row>
    <row r="1741" spans="1:8" ht="13.5" x14ac:dyDescent="0.25">
      <c r="A1741" s="3">
        <f>TITRES_STAT!B1744</f>
        <v>44844</v>
      </c>
      <c r="B1741" s="6">
        <f>TITRES_STAT!D1744</f>
        <v>1.86</v>
      </c>
      <c r="C1741" s="2">
        <f t="shared" si="156"/>
        <v>1.8632045187079207</v>
      </c>
      <c r="D1741" s="2">
        <f t="shared" si="158"/>
        <v>1.869379000535587</v>
      </c>
      <c r="E1741" s="2">
        <f t="shared" si="157"/>
        <v>-6.1744818276663338E-3</v>
      </c>
      <c r="F1741" s="2">
        <f t="shared" si="161"/>
        <v>-5.1363464585233781E-3</v>
      </c>
      <c r="G1741" s="2">
        <f t="shared" si="159"/>
        <v>-1.0381353691429557E-3</v>
      </c>
      <c r="H1741" s="2" t="str">
        <f t="shared" si="160"/>
        <v>Hold</v>
      </c>
    </row>
    <row r="1742" spans="1:8" ht="13.5" x14ac:dyDescent="0.25">
      <c r="A1742" s="3">
        <f>TITRES_STAT!B1745</f>
        <v>44845</v>
      </c>
      <c r="B1742" s="6">
        <f>TITRES_STAT!D1745</f>
        <v>1.86</v>
      </c>
      <c r="C1742" s="2">
        <f t="shared" si="156"/>
        <v>1.8627115158297791</v>
      </c>
      <c r="D1742" s="2">
        <f t="shared" si="158"/>
        <v>1.8686842597551732</v>
      </c>
      <c r="E1742" s="2">
        <f t="shared" si="157"/>
        <v>-5.9727439253940418E-3</v>
      </c>
      <c r="F1742" s="2">
        <f t="shared" si="161"/>
        <v>-5.3036259518975115E-3</v>
      </c>
      <c r="G1742" s="2">
        <f t="shared" si="159"/>
        <v>-6.6911797349653024E-4</v>
      </c>
      <c r="H1742" s="2" t="str">
        <f t="shared" si="160"/>
        <v>Hold</v>
      </c>
    </row>
    <row r="1743" spans="1:8" ht="13.5" x14ac:dyDescent="0.25">
      <c r="A1743" s="3">
        <f>TITRES_STAT!B1746</f>
        <v>44846</v>
      </c>
      <c r="B1743" s="6">
        <f>TITRES_STAT!D1746</f>
        <v>1.86</v>
      </c>
      <c r="C1743" s="2">
        <f t="shared" ref="C1743:C1806" si="162">$C$4*B1733+C1742*(1-$C$4)</f>
        <v>1.8622943595482746</v>
      </c>
      <c r="D1743" s="2">
        <f t="shared" si="158"/>
        <v>1.86804098125479</v>
      </c>
      <c r="E1743" s="2">
        <f t="shared" si="157"/>
        <v>-5.746621706515409E-3</v>
      </c>
      <c r="F1743" s="2">
        <f t="shared" si="161"/>
        <v>-5.3922251028210907E-3</v>
      </c>
      <c r="G1743" s="2">
        <f t="shared" si="159"/>
        <v>-3.5439660369431837E-4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6">
        <f>TITRES_STAT!D1747</f>
        <v>1.86</v>
      </c>
      <c r="C1744" s="2">
        <f t="shared" si="162"/>
        <v>1.8619413811562324</v>
      </c>
      <c r="D1744" s="2">
        <f t="shared" si="158"/>
        <v>1.8674453530136945</v>
      </c>
      <c r="E1744" s="2">
        <f t="shared" si="157"/>
        <v>-5.5039718574620977E-3</v>
      </c>
      <c r="F1744" s="2">
        <f t="shared" si="161"/>
        <v>-5.4145744537492926E-3</v>
      </c>
      <c r="G1744" s="2">
        <f t="shared" si="159"/>
        <v>-8.9397403712805114E-5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6">
        <f>TITRES_STAT!D1748</f>
        <v>1.86</v>
      </c>
      <c r="C1745" s="2">
        <f t="shared" si="162"/>
        <v>1.8616427071321966</v>
      </c>
      <c r="D1745" s="2">
        <f t="shared" si="158"/>
        <v>1.8668938453830506</v>
      </c>
      <c r="E1745" s="2">
        <f t="shared" si="157"/>
        <v>-5.2511382508539928E-3</v>
      </c>
      <c r="F1745" s="2">
        <f t="shared" si="161"/>
        <v>-5.3818872131702333E-3</v>
      </c>
      <c r="G1745" s="2">
        <f t="shared" si="159"/>
        <v>1.3074896231624056E-4</v>
      </c>
      <c r="H1745" s="2" t="str">
        <f t="shared" si="160"/>
        <v>Sell</v>
      </c>
    </row>
    <row r="1746" spans="1:8" ht="13.5" x14ac:dyDescent="0.25">
      <c r="A1746" s="3">
        <f>TITRES_STAT!B1749</f>
        <v>44851</v>
      </c>
      <c r="B1746" s="6">
        <f>TITRES_STAT!D1749</f>
        <v>1.86</v>
      </c>
      <c r="C1746" s="2">
        <f t="shared" si="162"/>
        <v>1.8613899829580125</v>
      </c>
      <c r="D1746" s="2">
        <f t="shared" si="158"/>
        <v>1.8663831901694914</v>
      </c>
      <c r="E1746" s="2">
        <f t="shared" si="157"/>
        <v>-4.9932072114788895E-3</v>
      </c>
      <c r="F1746" s="2">
        <f t="shared" si="161"/>
        <v>-5.3041512128319647E-3</v>
      </c>
      <c r="G1746" s="2">
        <f t="shared" si="159"/>
        <v>3.1094400135307527E-4</v>
      </c>
      <c r="H1746" s="2" t="str">
        <f t="shared" si="160"/>
        <v>Sell</v>
      </c>
    </row>
    <row r="1747" spans="1:8" ht="13.5" x14ac:dyDescent="0.25">
      <c r="A1747" s="3">
        <f>TITRES_STAT!B1750</f>
        <v>44852</v>
      </c>
      <c r="B1747" s="6">
        <f>TITRES_STAT!D1750</f>
        <v>1.86</v>
      </c>
      <c r="C1747" s="2">
        <f t="shared" si="162"/>
        <v>1.8611761394260107</v>
      </c>
      <c r="D1747" s="2">
        <f t="shared" si="158"/>
        <v>1.8659103612680477</v>
      </c>
      <c r="E1747" s="2">
        <f t="shared" si="157"/>
        <v>-4.7342218420369786E-3</v>
      </c>
      <c r="F1747" s="2">
        <f t="shared" si="161"/>
        <v>-5.1901653386729682E-3</v>
      </c>
      <c r="G1747" s="2">
        <f t="shared" si="159"/>
        <v>4.559434966359896E-4</v>
      </c>
      <c r="H1747" s="2" t="str">
        <f t="shared" si="160"/>
        <v>Sell</v>
      </c>
    </row>
    <row r="1748" spans="1:8" ht="13.5" x14ac:dyDescent="0.25">
      <c r="A1748" s="3">
        <f>TITRES_STAT!B1751</f>
        <v>44853</v>
      </c>
      <c r="B1748" s="6">
        <f>TITRES_STAT!D1751</f>
        <v>1.86</v>
      </c>
      <c r="C1748" s="2">
        <f t="shared" si="162"/>
        <v>1.8609951948989321</v>
      </c>
      <c r="D1748" s="2">
        <f t="shared" si="158"/>
        <v>1.8654725567296737</v>
      </c>
      <c r="E1748" s="2">
        <f t="shared" si="157"/>
        <v>-4.4773618307416552E-3</v>
      </c>
      <c r="F1748" s="2">
        <f t="shared" si="161"/>
        <v>-5.0476046370867052E-3</v>
      </c>
      <c r="G1748" s="2">
        <f t="shared" si="159"/>
        <v>5.7024280634505008E-4</v>
      </c>
      <c r="H1748" s="2" t="str">
        <f t="shared" si="160"/>
        <v>Sell</v>
      </c>
    </row>
    <row r="1749" spans="1:8" ht="13.5" x14ac:dyDescent="0.25">
      <c r="A1749" s="3">
        <f>TITRES_STAT!B1752</f>
        <v>44854</v>
      </c>
      <c r="B1749" s="6">
        <f>TITRES_STAT!D1752</f>
        <v>1.86</v>
      </c>
      <c r="C1749" s="2">
        <f t="shared" si="162"/>
        <v>1.860842087991404</v>
      </c>
      <c r="D1749" s="2">
        <f t="shared" si="158"/>
        <v>1.8650671821571052</v>
      </c>
      <c r="E1749" s="2">
        <f t="shared" si="157"/>
        <v>-4.2250941657011598E-3</v>
      </c>
      <c r="F1749" s="2">
        <f t="shared" si="161"/>
        <v>-4.8831025428095962E-3</v>
      </c>
      <c r="G1749" s="2">
        <f t="shared" si="159"/>
        <v>6.5800837710843635E-4</v>
      </c>
      <c r="H1749" s="2" t="str">
        <f t="shared" si="160"/>
        <v>Sell</v>
      </c>
    </row>
    <row r="1750" spans="1:8" ht="13.5" x14ac:dyDescent="0.25">
      <c r="A1750" s="3">
        <f>TITRES_STAT!B1753</f>
        <v>44855</v>
      </c>
      <c r="B1750" s="6">
        <f>TITRES_STAT!D1753</f>
        <v>1.86</v>
      </c>
      <c r="C1750" s="2">
        <f t="shared" si="162"/>
        <v>1.8607125359927266</v>
      </c>
      <c r="D1750" s="2">
        <f t="shared" si="158"/>
        <v>1.864691835330653</v>
      </c>
      <c r="E1750" s="2">
        <f t="shared" si="157"/>
        <v>-3.9792993379264008E-3</v>
      </c>
      <c r="F1750" s="2">
        <f t="shared" si="161"/>
        <v>-4.7023419018329569E-3</v>
      </c>
      <c r="G1750" s="2">
        <f t="shared" si="159"/>
        <v>7.2304256390655613E-4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6">
        <f>TITRES_STAT!D1754</f>
        <v>1.86</v>
      </c>
      <c r="C1751" s="2">
        <f t="shared" si="162"/>
        <v>1.8606029150707686</v>
      </c>
      <c r="D1751" s="2">
        <f t="shared" si="158"/>
        <v>1.8643442919728268</v>
      </c>
      <c r="E1751" s="2">
        <f t="shared" si="157"/>
        <v>-3.7413769020582244E-3</v>
      </c>
      <c r="F1751" s="2">
        <f t="shared" si="161"/>
        <v>-4.5101489018780101E-3</v>
      </c>
      <c r="G1751" s="2">
        <f t="shared" si="159"/>
        <v>7.6877199981978568E-4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6">
        <f>TITRES_STAT!D1755</f>
        <v>1.86</v>
      </c>
      <c r="C1752" s="2">
        <f t="shared" si="162"/>
        <v>1.8605101589060349</v>
      </c>
      <c r="D1752" s="2">
        <f t="shared" si="158"/>
        <v>1.8640224925674322</v>
      </c>
      <c r="E1752" s="2">
        <f t="shared" si="157"/>
        <v>-3.5123336613973599E-3</v>
      </c>
      <c r="F1752" s="2">
        <f t="shared" si="161"/>
        <v>-4.3105858537818807E-3</v>
      </c>
      <c r="G1752" s="2">
        <f t="shared" si="159"/>
        <v>7.982521923845208E-4</v>
      </c>
      <c r="H1752" s="2" t="str">
        <f t="shared" si="160"/>
        <v>Sell</v>
      </c>
    </row>
    <row r="1753" spans="1:8" ht="13.5" x14ac:dyDescent="0.25">
      <c r="A1753" s="3">
        <f>TITRES_STAT!B1756</f>
        <v>44860</v>
      </c>
      <c r="B1753" s="6">
        <f>TITRES_STAT!D1756</f>
        <v>1.86</v>
      </c>
      <c r="C1753" s="2">
        <f t="shared" si="162"/>
        <v>1.8604316729204911</v>
      </c>
      <c r="D1753" s="2">
        <f t="shared" si="158"/>
        <v>1.8637245301550298</v>
      </c>
      <c r="E1753" s="2">
        <f t="shared" si="157"/>
        <v>-3.2928572345387597E-3</v>
      </c>
      <c r="F1753" s="2">
        <f t="shared" si="161"/>
        <v>-4.107040129933257E-3</v>
      </c>
      <c r="G1753" s="2">
        <f t="shared" si="159"/>
        <v>8.1418289539449736E-4</v>
      </c>
      <c r="H1753" s="2" t="str">
        <f t="shared" si="160"/>
        <v>Sell</v>
      </c>
    </row>
    <row r="1754" spans="1:8" ht="13.5" x14ac:dyDescent="0.25">
      <c r="A1754" s="3">
        <f>TITRES_STAT!B1757</f>
        <v>44861</v>
      </c>
      <c r="B1754" s="6">
        <f>TITRES_STAT!D1757</f>
        <v>1.86</v>
      </c>
      <c r="C1754" s="2">
        <f t="shared" si="162"/>
        <v>1.8603652617019539</v>
      </c>
      <c r="D1754" s="2">
        <f t="shared" si="158"/>
        <v>1.863448639032435</v>
      </c>
      <c r="E1754" s="2">
        <f t="shared" si="157"/>
        <v>-3.0833773304810297E-3</v>
      </c>
      <c r="F1754" s="2">
        <f t="shared" si="161"/>
        <v>-3.9023075700428118E-3</v>
      </c>
      <c r="G1754" s="2">
        <f t="shared" si="159"/>
        <v>8.1893023956178214E-4</v>
      </c>
      <c r="H1754" s="2" t="str">
        <f t="shared" si="160"/>
        <v>Sell</v>
      </c>
    </row>
    <row r="1755" spans="1:8" ht="13.5" x14ac:dyDescent="0.25">
      <c r="A1755" s="3">
        <f>TITRES_STAT!B1758</f>
        <v>44862</v>
      </c>
      <c r="B1755" s="6">
        <f>TITRES_STAT!D1758</f>
        <v>1.86</v>
      </c>
      <c r="C1755" s="2">
        <f t="shared" si="162"/>
        <v>1.8603090675939611</v>
      </c>
      <c r="D1755" s="2">
        <f t="shared" si="158"/>
        <v>1.8631931842892917</v>
      </c>
      <c r="E1755" s="2">
        <f t="shared" si="157"/>
        <v>-2.8841166953306185E-3</v>
      </c>
      <c r="F1755" s="2">
        <f t="shared" si="161"/>
        <v>-3.6986693951003733E-3</v>
      </c>
      <c r="G1755" s="2">
        <f t="shared" si="159"/>
        <v>8.145526997697548E-4</v>
      </c>
      <c r="H1755" s="2" t="str">
        <f t="shared" si="160"/>
        <v>Sell</v>
      </c>
    </row>
    <row r="1756" spans="1:8" ht="13.5" x14ac:dyDescent="0.25">
      <c r="A1756" s="3">
        <f>TITRES_STAT!B1759</f>
        <v>44865</v>
      </c>
      <c r="B1756" s="6">
        <f>TITRES_STAT!D1759</f>
        <v>1.86</v>
      </c>
      <c r="C1756" s="2">
        <f t="shared" si="162"/>
        <v>1.8602615187333518</v>
      </c>
      <c r="D1756" s="2">
        <f t="shared" si="158"/>
        <v>1.8629566521197145</v>
      </c>
      <c r="E1756" s="2">
        <f t="shared" ref="E1756:E1819" si="163">C1756-D1756</f>
        <v>-2.6951333863627358E-3</v>
      </c>
      <c r="F1756" s="2">
        <f t="shared" si="161"/>
        <v>-3.4979621933528462E-3</v>
      </c>
      <c r="G1756" s="2">
        <f t="shared" si="159"/>
        <v>8.0282880699011037E-4</v>
      </c>
      <c r="H1756" s="2" t="str">
        <f t="shared" si="160"/>
        <v>Sell</v>
      </c>
    </row>
    <row r="1757" spans="1:8" ht="13.5" x14ac:dyDescent="0.25">
      <c r="A1757" s="3">
        <f>TITRES_STAT!B1760</f>
        <v>44866</v>
      </c>
      <c r="B1757" s="6">
        <f>TITRES_STAT!D1760</f>
        <v>1.86</v>
      </c>
      <c r="C1757" s="2">
        <f t="shared" si="162"/>
        <v>1.860221285082067</v>
      </c>
      <c r="D1757" s="2">
        <f t="shared" ref="D1757:D1820" si="164">$D$4*B1757+(1-$D$4)*D1756</f>
        <v>1.8627376408515874</v>
      </c>
      <c r="E1757" s="2">
        <f t="shared" si="163"/>
        <v>-2.516355769520473E-3</v>
      </c>
      <c r="F1757" s="2">
        <f t="shared" si="161"/>
        <v>-3.3016409085863717E-3</v>
      </c>
      <c r="G1757" s="2">
        <f t="shared" si="159"/>
        <v>7.852851390658987E-4</v>
      </c>
      <c r="H1757" s="2" t="str">
        <f t="shared" si="160"/>
        <v>Sell</v>
      </c>
    </row>
    <row r="1758" spans="1:8" ht="13.5" x14ac:dyDescent="0.25">
      <c r="A1758" s="3">
        <f>TITRES_STAT!B1761</f>
        <v>44867</v>
      </c>
      <c r="B1758" s="6">
        <f>TITRES_STAT!D1761</f>
        <v>1.86</v>
      </c>
      <c r="C1758" s="2">
        <f t="shared" si="162"/>
        <v>1.8601872412232874</v>
      </c>
      <c r="D1758" s="2">
        <f t="shared" si="164"/>
        <v>1.8625348526403587</v>
      </c>
      <c r="E1758" s="2">
        <f t="shared" si="163"/>
        <v>-2.3476114170712936E-3</v>
      </c>
      <c r="F1758" s="2">
        <f t="shared" si="161"/>
        <v>-3.1108350102833564E-3</v>
      </c>
      <c r="G1758" s="2">
        <f t="shared" si="159"/>
        <v>7.6322359321206274E-4</v>
      </c>
      <c r="H1758" s="2" t="str">
        <f t="shared" si="160"/>
        <v>Sell</v>
      </c>
    </row>
    <row r="1759" spans="1:8" ht="13.5" x14ac:dyDescent="0.25">
      <c r="A1759" s="3">
        <f>TITRES_STAT!B1762</f>
        <v>44868</v>
      </c>
      <c r="B1759" s="6">
        <f>TITRES_STAT!D1762</f>
        <v>1.86</v>
      </c>
      <c r="C1759" s="2">
        <f t="shared" si="162"/>
        <v>1.8601584348812432</v>
      </c>
      <c r="D1759" s="2">
        <f t="shared" si="164"/>
        <v>1.8623470857781099</v>
      </c>
      <c r="E1759" s="2">
        <f t="shared" si="163"/>
        <v>-2.1886508968667062E-3</v>
      </c>
      <c r="F1759" s="2">
        <f t="shared" si="161"/>
        <v>-2.9263981876000264E-3</v>
      </c>
      <c r="G1759" s="2">
        <f t="shared" si="159"/>
        <v>7.377472907333202E-4</v>
      </c>
      <c r="H1759" s="2" t="str">
        <f t="shared" si="160"/>
        <v>Sell</v>
      </c>
    </row>
    <row r="1760" spans="1:8" ht="13.5" x14ac:dyDescent="0.25">
      <c r="A1760" s="3">
        <f>TITRES_STAT!B1763</f>
        <v>44869</v>
      </c>
      <c r="B1760" s="6">
        <f>TITRES_STAT!D1763</f>
        <v>1.86</v>
      </c>
      <c r="C1760" s="2">
        <f t="shared" si="162"/>
        <v>1.860134060284129</v>
      </c>
      <c r="D1760" s="2">
        <f t="shared" si="164"/>
        <v>1.862173227572324</v>
      </c>
      <c r="E1760" s="2">
        <f t="shared" si="163"/>
        <v>-2.0391672881949763E-3</v>
      </c>
      <c r="F1760" s="2">
        <f t="shared" si="161"/>
        <v>-2.7489520077190162E-3</v>
      </c>
      <c r="G1760" s="2">
        <f t="shared" si="159"/>
        <v>7.0978471952403994E-4</v>
      </c>
      <c r="H1760" s="2" t="str">
        <f t="shared" si="160"/>
        <v>Sell</v>
      </c>
    </row>
    <row r="1761" spans="1:8" ht="13.5" x14ac:dyDescent="0.25">
      <c r="A1761" s="3">
        <f>TITRES_STAT!B1764</f>
        <v>44872</v>
      </c>
      <c r="B1761" s="6">
        <f>TITRES_STAT!D1764</f>
        <v>1.86</v>
      </c>
      <c r="C1761" s="2">
        <f t="shared" si="162"/>
        <v>1.8601134356250322</v>
      </c>
      <c r="D1761" s="2">
        <f t="shared" si="164"/>
        <v>1.8620122477521519</v>
      </c>
      <c r="E1761" s="2">
        <f t="shared" si="163"/>
        <v>-1.8988121271197311E-3</v>
      </c>
      <c r="F1761" s="2">
        <f t="shared" si="161"/>
        <v>-2.5789240315991593E-3</v>
      </c>
      <c r="G1761" s="2">
        <f t="shared" si="159"/>
        <v>6.8011190447942816E-4</v>
      </c>
      <c r="H1761" s="2" t="str">
        <f t="shared" si="160"/>
        <v>Sell</v>
      </c>
    </row>
    <row r="1762" spans="1:8" ht="13.5" x14ac:dyDescent="0.25">
      <c r="A1762" s="3">
        <f>TITRES_STAT!B1765</f>
        <v>44873</v>
      </c>
      <c r="B1762" s="6">
        <f>TITRES_STAT!D1765</f>
        <v>1.86</v>
      </c>
      <c r="C1762" s="2">
        <f t="shared" si="162"/>
        <v>1.8600959839904119</v>
      </c>
      <c r="D1762" s="2">
        <f t="shared" si="164"/>
        <v>1.8618631923631037</v>
      </c>
      <c r="E1762" s="2">
        <f t="shared" si="163"/>
        <v>-1.7672083726918419E-3</v>
      </c>
      <c r="F1762" s="2">
        <f t="shared" si="161"/>
        <v>-2.4165808998176958E-3</v>
      </c>
      <c r="G1762" s="2">
        <f t="shared" si="159"/>
        <v>6.4937252712585387E-4</v>
      </c>
      <c r="H1762" s="2" t="str">
        <f t="shared" si="160"/>
        <v>Sell</v>
      </c>
    </row>
    <row r="1763" spans="1:8" ht="13.5" x14ac:dyDescent="0.25">
      <c r="A1763" s="3">
        <f>TITRES_STAT!B1766</f>
        <v>44874</v>
      </c>
      <c r="B1763" s="6">
        <f>TITRES_STAT!D1766</f>
        <v>1.86</v>
      </c>
      <c r="C1763" s="2">
        <f t="shared" si="162"/>
        <v>1.8600812172226562</v>
      </c>
      <c r="D1763" s="2">
        <f t="shared" si="164"/>
        <v>1.861725178113985</v>
      </c>
      <c r="E1763" s="2">
        <f t="shared" si="163"/>
        <v>-1.6439608913287884E-3</v>
      </c>
      <c r="F1763" s="2">
        <f t="shared" si="161"/>
        <v>-2.2620568981199145E-3</v>
      </c>
      <c r="G1763" s="2">
        <f t="shared" si="159"/>
        <v>6.1809600679112609E-4</v>
      </c>
      <c r="H1763" s="2" t="str">
        <f t="shared" si="160"/>
        <v>Sell</v>
      </c>
    </row>
    <row r="1764" spans="1:8" ht="13.5" x14ac:dyDescent="0.25">
      <c r="A1764" s="3">
        <f>TITRES_STAT!B1767</f>
        <v>44875</v>
      </c>
      <c r="B1764" s="6">
        <f>TITRES_STAT!D1767</f>
        <v>1.86</v>
      </c>
      <c r="C1764" s="2">
        <f t="shared" si="162"/>
        <v>1.8600687222653245</v>
      </c>
      <c r="D1764" s="2">
        <f t="shared" si="164"/>
        <v>1.8615973871425786</v>
      </c>
      <c r="E1764" s="2">
        <f t="shared" si="163"/>
        <v>-1.5286648772541156E-3</v>
      </c>
      <c r="F1764" s="2">
        <f t="shared" si="161"/>
        <v>-2.1153784939467548E-3</v>
      </c>
      <c r="G1764" s="2">
        <f t="shared" ref="G1764:G1827" si="165">E1764-F1764</f>
        <v>5.8671361669263922E-4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44876</v>
      </c>
      <c r="B1765" s="6">
        <f>TITRES_STAT!D1768</f>
        <v>1.86</v>
      </c>
      <c r="C1765" s="2">
        <f t="shared" si="162"/>
        <v>1.8600581496091209</v>
      </c>
      <c r="D1765" s="2">
        <f t="shared" si="164"/>
        <v>1.8614790621690542</v>
      </c>
      <c r="E1765" s="2">
        <f t="shared" si="163"/>
        <v>-1.4209125599333738E-3</v>
      </c>
      <c r="F1765" s="2">
        <f t="shared" ref="F1765:F1828" si="167">(E1765*(2/(10)))+((1-(2/10))*F1764)</f>
        <v>-1.9764853071440789E-3</v>
      </c>
      <c r="G1765" s="2">
        <f t="shared" si="165"/>
        <v>5.5557274721070504E-4</v>
      </c>
      <c r="H1765" s="2" t="str">
        <f t="shared" si="166"/>
        <v>Sell</v>
      </c>
    </row>
    <row r="1766" spans="1:8" ht="13.5" x14ac:dyDescent="0.25">
      <c r="A1766" s="3">
        <f>TITRES_STAT!B1769</f>
        <v>44879</v>
      </c>
      <c r="B1766" s="6">
        <f>TITRES_STAT!D1769</f>
        <v>1.86</v>
      </c>
      <c r="C1766" s="2">
        <f t="shared" si="162"/>
        <v>1.8600492035154099</v>
      </c>
      <c r="D1766" s="2">
        <f t="shared" si="164"/>
        <v>1.8613695020083836</v>
      </c>
      <c r="E1766" s="2">
        <f t="shared" si="163"/>
        <v>-1.3202984929736594E-3</v>
      </c>
      <c r="F1766" s="2">
        <f t="shared" si="167"/>
        <v>-1.8452479443099949E-3</v>
      </c>
      <c r="G1766" s="2">
        <f t="shared" si="165"/>
        <v>5.2494945133633552E-4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6">
        <f>TITRES_STAT!D1770</f>
        <v>1.86</v>
      </c>
      <c r="C1767" s="2">
        <f t="shared" si="162"/>
        <v>1.8600416337438084</v>
      </c>
      <c r="D1767" s="2">
        <f t="shared" si="164"/>
        <v>1.8612680574151701</v>
      </c>
      <c r="E1767" s="2">
        <f t="shared" si="163"/>
        <v>-1.2264236713617205E-3</v>
      </c>
      <c r="F1767" s="2">
        <f t="shared" si="167"/>
        <v>-1.7214830897203403E-3</v>
      </c>
      <c r="G1767" s="2">
        <f t="shared" si="165"/>
        <v>4.9505941835861983E-4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6">
        <f>TITRES_STAT!D1771</f>
        <v>1.86</v>
      </c>
      <c r="C1768" s="2">
        <f t="shared" si="162"/>
        <v>1.8600352285524533</v>
      </c>
      <c r="D1768" s="2">
        <f t="shared" si="164"/>
        <v>1.8611741272362685</v>
      </c>
      <c r="E1768" s="2">
        <f t="shared" si="163"/>
        <v>-1.138898683815226E-3</v>
      </c>
      <c r="F1768" s="2">
        <f t="shared" si="167"/>
        <v>-1.6049662085393175E-3</v>
      </c>
      <c r="G1768" s="2">
        <f t="shared" si="165"/>
        <v>4.6606752472409156E-4</v>
      </c>
      <c r="H1768" s="2" t="str">
        <f t="shared" si="166"/>
        <v>Sell</v>
      </c>
    </row>
    <row r="1769" spans="1:8" ht="13.5" x14ac:dyDescent="0.25">
      <c r="A1769" s="3">
        <f>TITRES_STAT!B1772</f>
        <v>44882</v>
      </c>
      <c r="B1769" s="6">
        <f>TITRES_STAT!D1772</f>
        <v>1.86</v>
      </c>
      <c r="C1769" s="2">
        <f t="shared" si="162"/>
        <v>1.8600298087751528</v>
      </c>
      <c r="D1769" s="2">
        <f t="shared" si="164"/>
        <v>1.8610871548483967</v>
      </c>
      <c r="E1769" s="2">
        <f t="shared" si="163"/>
        <v>-1.0573460732439255E-3</v>
      </c>
      <c r="F1769" s="2">
        <f t="shared" si="167"/>
        <v>-1.4954421814802393E-3</v>
      </c>
      <c r="G1769" s="2">
        <f t="shared" si="165"/>
        <v>4.3809610823631381E-4</v>
      </c>
      <c r="H1769" s="2" t="str">
        <f t="shared" si="166"/>
        <v>Sell</v>
      </c>
    </row>
    <row r="1770" spans="1:8" ht="13.5" x14ac:dyDescent="0.25">
      <c r="A1770" s="3">
        <f>TITRES_STAT!B1773</f>
        <v>44883</v>
      </c>
      <c r="B1770" s="6">
        <f>TITRES_STAT!D1773</f>
        <v>1.86</v>
      </c>
      <c r="C1770" s="2">
        <f t="shared" si="162"/>
        <v>1.8600252228097447</v>
      </c>
      <c r="D1770" s="2">
        <f t="shared" si="164"/>
        <v>1.8610066248596266</v>
      </c>
      <c r="E1770" s="2">
        <f t="shared" si="163"/>
        <v>-9.8140204988195201E-4</v>
      </c>
      <c r="F1770" s="2">
        <f t="shared" si="167"/>
        <v>-1.3926341551605819E-3</v>
      </c>
      <c r="G1770" s="2">
        <f t="shared" si="165"/>
        <v>4.1123210527862987E-4</v>
      </c>
      <c r="H1770" s="2" t="str">
        <f t="shared" si="166"/>
        <v>Sell</v>
      </c>
    </row>
    <row r="1771" spans="1:8" ht="13.5" x14ac:dyDescent="0.25">
      <c r="A1771" s="3">
        <f>TITRES_STAT!B1774</f>
        <v>44886</v>
      </c>
      <c r="B1771" s="6">
        <f>TITRES_STAT!D1774</f>
        <v>1.87</v>
      </c>
      <c r="C1771" s="2">
        <f t="shared" si="162"/>
        <v>1.8600213423774763</v>
      </c>
      <c r="D1771" s="2">
        <f t="shared" si="164"/>
        <v>1.8616728007959507</v>
      </c>
      <c r="E1771" s="2">
        <f t="shared" si="163"/>
        <v>-1.6514584184743608E-3</v>
      </c>
      <c r="F1771" s="2">
        <f t="shared" si="167"/>
        <v>-1.4443990078233378E-3</v>
      </c>
      <c r="G1771" s="2">
        <f t="shared" si="165"/>
        <v>-2.0705941065102306E-4</v>
      </c>
      <c r="H1771" s="2" t="str">
        <f t="shared" si="166"/>
        <v>Hold</v>
      </c>
    </row>
    <row r="1772" spans="1:8" ht="13.5" x14ac:dyDescent="0.25">
      <c r="A1772" s="3">
        <f>TITRES_STAT!B1775</f>
        <v>44887</v>
      </c>
      <c r="B1772" s="6">
        <f>TITRES_STAT!D1775</f>
        <v>1.86</v>
      </c>
      <c r="C1772" s="2">
        <f t="shared" si="162"/>
        <v>1.8600180589347877</v>
      </c>
      <c r="D1772" s="2">
        <f t="shared" si="164"/>
        <v>1.8615488896258803</v>
      </c>
      <c r="E1772" s="2">
        <f t="shared" si="163"/>
        <v>-1.5308306910926106E-3</v>
      </c>
      <c r="F1772" s="2">
        <f t="shared" si="167"/>
        <v>-1.4616853444771925E-3</v>
      </c>
      <c r="G1772" s="2">
        <f t="shared" si="165"/>
        <v>-6.9145346615418065E-5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6">
        <f>TITRES_STAT!D1776</f>
        <v>1.86</v>
      </c>
      <c r="C1773" s="2">
        <f t="shared" si="162"/>
        <v>1.860015280637128</v>
      </c>
      <c r="D1773" s="2">
        <f t="shared" si="164"/>
        <v>1.8614341570610002</v>
      </c>
      <c r="E1773" s="2">
        <f t="shared" si="163"/>
        <v>-1.418876423872284E-3</v>
      </c>
      <c r="F1773" s="2">
        <f t="shared" si="167"/>
        <v>-1.4531235603562108E-3</v>
      </c>
      <c r="G1773" s="2">
        <f t="shared" si="165"/>
        <v>3.4247136483926861E-5</v>
      </c>
      <c r="H1773" s="2" t="str">
        <f t="shared" si="166"/>
        <v>Sell</v>
      </c>
    </row>
    <row r="1774" spans="1:8" ht="13.5" x14ac:dyDescent="0.25">
      <c r="A1774" s="3">
        <f>TITRES_STAT!B1777</f>
        <v>44889</v>
      </c>
      <c r="B1774" s="6">
        <f>TITRES_STAT!D1777</f>
        <v>1.86</v>
      </c>
      <c r="C1774" s="2">
        <f t="shared" si="162"/>
        <v>1.8600129297698775</v>
      </c>
      <c r="D1774" s="2">
        <f t="shared" si="164"/>
        <v>1.8613279232046298</v>
      </c>
      <c r="E1774" s="2">
        <f t="shared" si="163"/>
        <v>-1.3149934347522763E-3</v>
      </c>
      <c r="F1774" s="2">
        <f t="shared" si="167"/>
        <v>-1.4254975352354239E-3</v>
      </c>
      <c r="G1774" s="2">
        <f t="shared" si="165"/>
        <v>1.1050410048314761E-4</v>
      </c>
      <c r="H1774" s="2" t="str">
        <f t="shared" si="166"/>
        <v>Sell</v>
      </c>
    </row>
    <row r="1775" spans="1:8" ht="13.5" x14ac:dyDescent="0.25">
      <c r="A1775" s="3">
        <f>TITRES_STAT!B1778</f>
        <v>44890</v>
      </c>
      <c r="B1775" s="6">
        <f>TITRES_STAT!D1778</f>
        <v>1.86</v>
      </c>
      <c r="C1775" s="2">
        <f t="shared" si="162"/>
        <v>1.8600109405745118</v>
      </c>
      <c r="D1775" s="2">
        <f t="shared" si="164"/>
        <v>1.8612295585228054</v>
      </c>
      <c r="E1775" s="2">
        <f t="shared" si="163"/>
        <v>-1.2186179482935877E-3</v>
      </c>
      <c r="F1775" s="2">
        <f t="shared" si="167"/>
        <v>-1.3841216178470568E-3</v>
      </c>
      <c r="G1775" s="2">
        <f t="shared" si="165"/>
        <v>1.655036695534691E-4</v>
      </c>
      <c r="H1775" s="2" t="str">
        <f t="shared" si="166"/>
        <v>Sell</v>
      </c>
    </row>
    <row r="1776" spans="1:8" ht="13.5" x14ac:dyDescent="0.25">
      <c r="A1776" s="3">
        <f>TITRES_STAT!B1779</f>
        <v>44893</v>
      </c>
      <c r="B1776" s="6">
        <f>TITRES_STAT!D1779</f>
        <v>1.86</v>
      </c>
      <c r="C1776" s="2">
        <f t="shared" si="162"/>
        <v>1.8600092574092022</v>
      </c>
      <c r="D1776" s="2">
        <f t="shared" si="164"/>
        <v>1.8611384801137087</v>
      </c>
      <c r="E1776" s="2">
        <f t="shared" si="163"/>
        <v>-1.1292227045065495E-3</v>
      </c>
      <c r="F1776" s="2">
        <f t="shared" si="167"/>
        <v>-1.3331418351789554E-3</v>
      </c>
      <c r="G1776" s="2">
        <f t="shared" si="165"/>
        <v>2.0391913067240594E-4</v>
      </c>
      <c r="H1776" s="2" t="str">
        <f t="shared" si="166"/>
        <v>Sell</v>
      </c>
    </row>
    <row r="1777" spans="1:8" ht="13.5" x14ac:dyDescent="0.25">
      <c r="A1777" s="3">
        <f>TITRES_STAT!B1780</f>
        <v>44894</v>
      </c>
      <c r="B1777" s="6">
        <f>TITRES_STAT!D1780</f>
        <v>1.86</v>
      </c>
      <c r="C1777" s="2">
        <f t="shared" si="162"/>
        <v>1.8600078331924019</v>
      </c>
      <c r="D1777" s="2">
        <f t="shared" si="164"/>
        <v>1.861054148253434</v>
      </c>
      <c r="E1777" s="2">
        <f t="shared" si="163"/>
        <v>-1.0463150610320326E-3</v>
      </c>
      <c r="F1777" s="2">
        <f t="shared" si="167"/>
        <v>-1.2757764803495711E-3</v>
      </c>
      <c r="G1777" s="2">
        <f t="shared" si="165"/>
        <v>2.2946141931753841E-4</v>
      </c>
      <c r="H1777" s="2" t="str">
        <f t="shared" si="166"/>
        <v>Sell</v>
      </c>
    </row>
    <row r="1778" spans="1:8" ht="13.5" x14ac:dyDescent="0.25">
      <c r="A1778" s="3">
        <f>TITRES_STAT!B1781</f>
        <v>44895</v>
      </c>
      <c r="B1778" s="6">
        <f>TITRES_STAT!D1781</f>
        <v>1.86</v>
      </c>
      <c r="C1778" s="2">
        <f t="shared" si="162"/>
        <v>1.8600066280858787</v>
      </c>
      <c r="D1778" s="2">
        <f t="shared" si="164"/>
        <v>1.860976063197624</v>
      </c>
      <c r="E1778" s="2">
        <f t="shared" si="163"/>
        <v>-9.6943511174529817E-4</v>
      </c>
      <c r="F1778" s="2">
        <f t="shared" si="167"/>
        <v>-1.2145082066287165E-3</v>
      </c>
      <c r="G1778" s="2">
        <f t="shared" si="165"/>
        <v>2.4507309488341835E-4</v>
      </c>
      <c r="H1778" s="2" t="str">
        <f t="shared" si="166"/>
        <v>Sell</v>
      </c>
    </row>
    <row r="1779" spans="1:8" ht="13.5" x14ac:dyDescent="0.25">
      <c r="A1779" s="3">
        <f>TITRES_STAT!B1782</f>
        <v>44896</v>
      </c>
      <c r="B1779" s="6">
        <f>TITRES_STAT!D1782</f>
        <v>1.86</v>
      </c>
      <c r="C1779" s="2">
        <f t="shared" si="162"/>
        <v>1.8600056083803589</v>
      </c>
      <c r="D1779" s="2">
        <f t="shared" si="164"/>
        <v>1.8609037622200222</v>
      </c>
      <c r="E1779" s="2">
        <f t="shared" si="163"/>
        <v>-8.9815383966329598E-4</v>
      </c>
      <c r="F1779" s="2">
        <f t="shared" si="167"/>
        <v>-1.1512373332356325E-3</v>
      </c>
      <c r="G1779" s="2">
        <f t="shared" si="165"/>
        <v>2.5308349357233651E-4</v>
      </c>
      <c r="H1779" s="2" t="str">
        <f t="shared" si="166"/>
        <v>Sell</v>
      </c>
    </row>
    <row r="1780" spans="1:8" ht="13.5" x14ac:dyDescent="0.25">
      <c r="A1780" s="3">
        <f>TITRES_STAT!B1783</f>
        <v>44897</v>
      </c>
      <c r="B1780" s="6">
        <f>TITRES_STAT!D1783</f>
        <v>1.86</v>
      </c>
      <c r="C1780" s="2">
        <f t="shared" si="162"/>
        <v>1.8600047455526114</v>
      </c>
      <c r="D1780" s="2">
        <f t="shared" si="164"/>
        <v>1.8608368168703908</v>
      </c>
      <c r="E1780" s="2">
        <f t="shared" si="163"/>
        <v>-8.3207131777940369E-4</v>
      </c>
      <c r="F1780" s="2">
        <f t="shared" si="167"/>
        <v>-1.0874041301443867E-3</v>
      </c>
      <c r="G1780" s="2">
        <f t="shared" si="165"/>
        <v>2.5533281236498305E-4</v>
      </c>
      <c r="H1780" s="2" t="str">
        <f t="shared" si="166"/>
        <v>Sell</v>
      </c>
    </row>
    <row r="1781" spans="1:8" ht="13.5" x14ac:dyDescent="0.25">
      <c r="A1781" s="3">
        <f>TITRES_STAT!B1784</f>
        <v>44900</v>
      </c>
      <c r="B1781" s="6">
        <f>TITRES_STAT!D1784</f>
        <v>1.86</v>
      </c>
      <c r="C1781" s="2">
        <f t="shared" si="162"/>
        <v>1.8615424770060558</v>
      </c>
      <c r="D1781" s="2">
        <f t="shared" si="164"/>
        <v>1.8607748304355471</v>
      </c>
      <c r="E1781" s="2">
        <f t="shared" si="163"/>
        <v>7.6764657050865104E-4</v>
      </c>
      <c r="F1781" s="2">
        <f t="shared" si="167"/>
        <v>-7.1639399001377925E-4</v>
      </c>
      <c r="G1781" s="2">
        <f t="shared" si="165"/>
        <v>1.4840405605224304E-3</v>
      </c>
      <c r="H1781" s="2" t="str">
        <f t="shared" si="166"/>
        <v>Sell</v>
      </c>
    </row>
    <row r="1782" spans="1:8" ht="13.5" x14ac:dyDescent="0.25">
      <c r="A1782" s="3">
        <f>TITRES_STAT!B1785</f>
        <v>44901</v>
      </c>
      <c r="B1782" s="6">
        <f>TITRES_STAT!D1785</f>
        <v>1.86</v>
      </c>
      <c r="C1782" s="2">
        <f t="shared" si="162"/>
        <v>1.8613051728512779</v>
      </c>
      <c r="D1782" s="2">
        <f t="shared" si="164"/>
        <v>1.8607174355884697</v>
      </c>
      <c r="E1782" s="2">
        <f t="shared" si="163"/>
        <v>5.8773726280825223E-4</v>
      </c>
      <c r="F1782" s="2">
        <f t="shared" si="167"/>
        <v>-4.5556773944937297E-4</v>
      </c>
      <c r="G1782" s="2">
        <f t="shared" si="165"/>
        <v>1.0433050022576251E-3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6">
        <f>TITRES_STAT!D1786</f>
        <v>1.86</v>
      </c>
      <c r="C1783" s="2">
        <f t="shared" si="162"/>
        <v>1.8611043770280045</v>
      </c>
      <c r="D1783" s="2">
        <f t="shared" si="164"/>
        <v>1.8606642922115459</v>
      </c>
      <c r="E1783" s="2">
        <f t="shared" si="163"/>
        <v>4.4008481645851916E-4</v>
      </c>
      <c r="F1783" s="2">
        <f t="shared" si="167"/>
        <v>-2.7643722826779457E-4</v>
      </c>
      <c r="G1783" s="2">
        <f t="shared" si="165"/>
        <v>7.1652204472631373E-4</v>
      </c>
      <c r="H1783" s="2" t="str">
        <f t="shared" si="166"/>
        <v>Sell</v>
      </c>
    </row>
    <row r="1784" spans="1:8" ht="13.5" x14ac:dyDescent="0.25">
      <c r="A1784" s="3">
        <f>TITRES_STAT!B1787</f>
        <v>44903</v>
      </c>
      <c r="B1784" s="6">
        <f>TITRES_STAT!D1787</f>
        <v>1.86</v>
      </c>
      <c r="C1784" s="2">
        <f t="shared" si="162"/>
        <v>1.86093447286985</v>
      </c>
      <c r="D1784" s="2">
        <f t="shared" si="164"/>
        <v>1.860615085381061</v>
      </c>
      <c r="E1784" s="2">
        <f t="shared" si="163"/>
        <v>3.1938748878901357E-4</v>
      </c>
      <c r="F1784" s="2">
        <f t="shared" si="167"/>
        <v>-1.5727228485643295E-4</v>
      </c>
      <c r="G1784" s="2">
        <f t="shared" si="165"/>
        <v>4.7665977364544652E-4</v>
      </c>
      <c r="H1784" s="2" t="str">
        <f t="shared" si="166"/>
        <v>Sell</v>
      </c>
    </row>
    <row r="1785" spans="1:8" ht="13.5" x14ac:dyDescent="0.25">
      <c r="A1785" s="3">
        <f>TITRES_STAT!B1788</f>
        <v>44904</v>
      </c>
      <c r="B1785" s="6">
        <f>TITRES_STAT!D1788</f>
        <v>1.86</v>
      </c>
      <c r="C1785" s="2">
        <f t="shared" si="162"/>
        <v>1.86079070781295</v>
      </c>
      <c r="D1785" s="2">
        <f t="shared" si="164"/>
        <v>1.8605695235009825</v>
      </c>
      <c r="E1785" s="2">
        <f t="shared" si="163"/>
        <v>2.2118431196749277E-4</v>
      </c>
      <c r="F1785" s="2">
        <f t="shared" si="167"/>
        <v>-8.15809654916478E-5</v>
      </c>
      <c r="G1785" s="2">
        <f t="shared" si="165"/>
        <v>3.027652774591406E-4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6">
        <f>TITRES_STAT!D1789</f>
        <v>1.87</v>
      </c>
      <c r="C1786" s="2">
        <f t="shared" si="162"/>
        <v>1.8606690604571114</v>
      </c>
      <c r="D1786" s="2">
        <f t="shared" si="164"/>
        <v>1.8612680773157244</v>
      </c>
      <c r="E1786" s="2">
        <f t="shared" si="163"/>
        <v>-5.9901685861296627E-4</v>
      </c>
      <c r="F1786" s="2">
        <f t="shared" si="167"/>
        <v>-1.8506814411591152E-4</v>
      </c>
      <c r="G1786" s="2">
        <f t="shared" si="165"/>
        <v>-4.1394871449705476E-4</v>
      </c>
      <c r="H1786" s="2" t="str">
        <f t="shared" si="166"/>
        <v>Hold</v>
      </c>
    </row>
    <row r="1787" spans="1:8" ht="13.5" x14ac:dyDescent="0.25">
      <c r="A1787" s="3">
        <f>TITRES_STAT!B1790</f>
        <v>44908</v>
      </c>
      <c r="B1787" s="6">
        <f>TITRES_STAT!D1790</f>
        <v>1.87</v>
      </c>
      <c r="C1787" s="2">
        <f t="shared" si="162"/>
        <v>1.8605661280790944</v>
      </c>
      <c r="D1787" s="2">
        <f t="shared" si="164"/>
        <v>1.8619148864034485</v>
      </c>
      <c r="E1787" s="2">
        <f t="shared" si="163"/>
        <v>-1.3487583243541046E-3</v>
      </c>
      <c r="F1787" s="2">
        <f t="shared" si="167"/>
        <v>-4.1780618016355015E-4</v>
      </c>
      <c r="G1787" s="2">
        <f t="shared" si="165"/>
        <v>-9.3095214419055443E-4</v>
      </c>
      <c r="H1787" s="2" t="str">
        <f t="shared" si="166"/>
        <v>Hold</v>
      </c>
    </row>
    <row r="1788" spans="1:8" ht="13.5" x14ac:dyDescent="0.25">
      <c r="A1788" s="3">
        <f>TITRES_STAT!B1791</f>
        <v>44909</v>
      </c>
      <c r="B1788" s="6">
        <f>TITRES_STAT!D1791</f>
        <v>1.87</v>
      </c>
      <c r="C1788" s="2">
        <f t="shared" si="162"/>
        <v>1.8604790314515414</v>
      </c>
      <c r="D1788" s="2">
        <f t="shared" si="164"/>
        <v>1.8625137837068968</v>
      </c>
      <c r="E1788" s="2">
        <f t="shared" si="163"/>
        <v>-2.034752255355432E-3</v>
      </c>
      <c r="F1788" s="2">
        <f t="shared" si="167"/>
        <v>-7.4119539520192657E-4</v>
      </c>
      <c r="G1788" s="2">
        <f t="shared" si="165"/>
        <v>-1.2935568601535055E-3</v>
      </c>
      <c r="H1788" s="2" t="str">
        <f t="shared" si="166"/>
        <v>Hold</v>
      </c>
    </row>
    <row r="1789" spans="1:8" ht="13.5" x14ac:dyDescent="0.25">
      <c r="A1789" s="3">
        <f>TITRES_STAT!B1792</f>
        <v>44910</v>
      </c>
      <c r="B1789" s="6">
        <f>TITRES_STAT!D1792</f>
        <v>1.87</v>
      </c>
      <c r="C1789" s="2">
        <f t="shared" si="162"/>
        <v>1.8604053343051503</v>
      </c>
      <c r="D1789" s="2">
        <f t="shared" si="164"/>
        <v>1.8630683182471266</v>
      </c>
      <c r="E1789" s="2">
        <f t="shared" si="163"/>
        <v>-2.6629839419762824E-3</v>
      </c>
      <c r="F1789" s="2">
        <f t="shared" si="167"/>
        <v>-1.1255531045567977E-3</v>
      </c>
      <c r="G1789" s="2">
        <f t="shared" si="165"/>
        <v>-1.5374308374194847E-3</v>
      </c>
      <c r="H1789" s="2" t="str">
        <f t="shared" si="166"/>
        <v>Hold</v>
      </c>
    </row>
    <row r="1790" spans="1:8" ht="13.5" x14ac:dyDescent="0.25">
      <c r="A1790" s="3">
        <f>TITRES_STAT!B1793</f>
        <v>44911</v>
      </c>
      <c r="B1790" s="6">
        <f>TITRES_STAT!D1793</f>
        <v>1.87</v>
      </c>
      <c r="C1790" s="2">
        <f t="shared" si="162"/>
        <v>1.860342975181281</v>
      </c>
      <c r="D1790" s="2">
        <f t="shared" si="164"/>
        <v>1.8635817761547468</v>
      </c>
      <c r="E1790" s="2">
        <f t="shared" si="163"/>
        <v>-3.2388009734658496E-3</v>
      </c>
      <c r="F1790" s="2">
        <f t="shared" si="167"/>
        <v>-1.5482026783386082E-3</v>
      </c>
      <c r="G1790" s="2">
        <f t="shared" si="165"/>
        <v>-1.6905982951272414E-3</v>
      </c>
      <c r="H1790" s="2" t="str">
        <f t="shared" si="166"/>
        <v>Hold</v>
      </c>
    </row>
    <row r="1791" spans="1:8" ht="13.5" x14ac:dyDescent="0.25">
      <c r="A1791" s="3">
        <f>TITRES_STAT!B1794</f>
        <v>44914</v>
      </c>
      <c r="B1791" s="6">
        <f>TITRES_STAT!D1794</f>
        <v>1.87</v>
      </c>
      <c r="C1791" s="2">
        <f t="shared" si="162"/>
        <v>1.8602902097687763</v>
      </c>
      <c r="D1791" s="2">
        <f t="shared" si="164"/>
        <v>1.864057200143284</v>
      </c>
      <c r="E1791" s="2">
        <f t="shared" si="163"/>
        <v>-3.7669903745076727E-3</v>
      </c>
      <c r="F1791" s="2">
        <f t="shared" si="167"/>
        <v>-1.9919602175724211E-3</v>
      </c>
      <c r="G1791" s="2">
        <f t="shared" si="165"/>
        <v>-1.7750301569352516E-3</v>
      </c>
      <c r="H1791" s="2" t="str">
        <f t="shared" si="166"/>
        <v>Hold</v>
      </c>
    </row>
    <row r="1792" spans="1:8" ht="13.5" x14ac:dyDescent="0.25">
      <c r="A1792" s="3">
        <f>TITRES_STAT!B1795</f>
        <v>44915</v>
      </c>
      <c r="B1792" s="6">
        <f>TITRES_STAT!D1795</f>
        <v>1.87</v>
      </c>
      <c r="C1792" s="2">
        <f t="shared" si="162"/>
        <v>1.8602455621120415</v>
      </c>
      <c r="D1792" s="2">
        <f t="shared" si="164"/>
        <v>1.8644974075400778</v>
      </c>
      <c r="E1792" s="2">
        <f t="shared" si="163"/>
        <v>-4.2518454280362494E-3</v>
      </c>
      <c r="F1792" s="2">
        <f t="shared" si="167"/>
        <v>-2.4439372596651871E-3</v>
      </c>
      <c r="G1792" s="2">
        <f t="shared" si="165"/>
        <v>-1.8079081683710623E-3</v>
      </c>
      <c r="H1792" s="2" t="str">
        <f t="shared" si="166"/>
        <v>Hold</v>
      </c>
    </row>
    <row r="1793" spans="1:8" ht="13.5" x14ac:dyDescent="0.25">
      <c r="A1793" s="3">
        <f>TITRES_STAT!B1796</f>
        <v>44916</v>
      </c>
      <c r="B1793" s="6">
        <f>TITRES_STAT!D1796</f>
        <v>1.87</v>
      </c>
      <c r="C1793" s="2">
        <f t="shared" si="162"/>
        <v>1.8602077833255737</v>
      </c>
      <c r="D1793" s="2">
        <f t="shared" si="164"/>
        <v>1.8649050069815534</v>
      </c>
      <c r="E1793" s="2">
        <f t="shared" si="163"/>
        <v>-4.6972236559796876E-3</v>
      </c>
      <c r="F1793" s="2">
        <f t="shared" si="167"/>
        <v>-2.8945945389280874E-3</v>
      </c>
      <c r="G1793" s="2">
        <f t="shared" si="165"/>
        <v>-1.8026291170516002E-3</v>
      </c>
      <c r="H1793" s="2" t="str">
        <f t="shared" si="166"/>
        <v>Hold</v>
      </c>
    </row>
    <row r="1794" spans="1:8" ht="13.5" x14ac:dyDescent="0.25">
      <c r="A1794" s="3">
        <f>TITRES_STAT!B1797</f>
        <v>44917</v>
      </c>
      <c r="B1794" s="6">
        <f>TITRES_STAT!D1797</f>
        <v>1.87</v>
      </c>
      <c r="C1794" s="2">
        <f t="shared" si="162"/>
        <v>1.8601758166601008</v>
      </c>
      <c r="D1794" s="2">
        <f t="shared" si="164"/>
        <v>1.8652824138718087</v>
      </c>
      <c r="E1794" s="2">
        <f t="shared" si="163"/>
        <v>-5.1065972117079195E-3</v>
      </c>
      <c r="F1794" s="2">
        <f t="shared" si="167"/>
        <v>-3.3369950734840536E-3</v>
      </c>
      <c r="G1794" s="2">
        <f t="shared" si="165"/>
        <v>-1.7696021382238658E-3</v>
      </c>
      <c r="H1794" s="2" t="str">
        <f t="shared" si="166"/>
        <v>Hold</v>
      </c>
    </row>
    <row r="1795" spans="1:8" ht="13.5" x14ac:dyDescent="0.25">
      <c r="A1795" s="3">
        <f>TITRES_STAT!B1798</f>
        <v>44918</v>
      </c>
      <c r="B1795" s="6">
        <f>TITRES_STAT!D1798</f>
        <v>1.87</v>
      </c>
      <c r="C1795" s="2">
        <f t="shared" si="162"/>
        <v>1.8601487679431623</v>
      </c>
      <c r="D1795" s="2">
        <f t="shared" si="164"/>
        <v>1.8656318646961192</v>
      </c>
      <c r="E1795" s="2">
        <f t="shared" si="163"/>
        <v>-5.4830967529568841E-3</v>
      </c>
      <c r="F1795" s="2">
        <f t="shared" si="167"/>
        <v>-3.7662154093786203E-3</v>
      </c>
      <c r="G1795" s="2">
        <f t="shared" si="165"/>
        <v>-1.7168813435782639E-3</v>
      </c>
      <c r="H1795" s="2" t="str">
        <f t="shared" si="166"/>
        <v>Hold</v>
      </c>
    </row>
    <row r="1796" spans="1:8" ht="13.5" x14ac:dyDescent="0.25">
      <c r="A1796" s="3">
        <f>TITRES_STAT!B1799</f>
        <v>44921</v>
      </c>
      <c r="B1796" s="6">
        <f>TITRES_STAT!D1799</f>
        <v>1.87</v>
      </c>
      <c r="C1796" s="2">
        <f t="shared" si="162"/>
        <v>1.8616643421057526</v>
      </c>
      <c r="D1796" s="2">
        <f t="shared" si="164"/>
        <v>1.8659554302741843</v>
      </c>
      <c r="E1796" s="2">
        <f t="shared" si="163"/>
        <v>-4.2910881684317115E-3</v>
      </c>
      <c r="F1796" s="2">
        <f t="shared" si="167"/>
        <v>-3.8711899611892386E-3</v>
      </c>
      <c r="G1796" s="2">
        <f t="shared" si="165"/>
        <v>-4.1989820724247289E-4</v>
      </c>
      <c r="H1796" s="2" t="str">
        <f t="shared" si="166"/>
        <v>Hold</v>
      </c>
    </row>
    <row r="1797" spans="1:8" ht="13.5" x14ac:dyDescent="0.25">
      <c r="A1797" s="3">
        <f>TITRES_STAT!B1800</f>
        <v>44922</v>
      </c>
      <c r="B1797" s="6">
        <f>TITRES_STAT!D1800</f>
        <v>1.87</v>
      </c>
      <c r="C1797" s="2">
        <f t="shared" si="162"/>
        <v>1.8629467510125599</v>
      </c>
      <c r="D1797" s="2">
        <f t="shared" si="164"/>
        <v>1.8662550280316521</v>
      </c>
      <c r="E1797" s="2">
        <f t="shared" si="163"/>
        <v>-3.3082770190921984E-3</v>
      </c>
      <c r="F1797" s="2">
        <f t="shared" si="167"/>
        <v>-3.7586073727698308E-3</v>
      </c>
      <c r="G1797" s="2">
        <f t="shared" si="165"/>
        <v>4.5033035367763241E-4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6">
        <f>TITRES_STAT!D1801</f>
        <v>1.86</v>
      </c>
      <c r="C1798" s="2">
        <f t="shared" si="162"/>
        <v>1.8640318662413968</v>
      </c>
      <c r="D1798" s="2">
        <f t="shared" si="164"/>
        <v>1.8657916926219</v>
      </c>
      <c r="E1798" s="2">
        <f t="shared" si="163"/>
        <v>-1.7598263805032044E-3</v>
      </c>
      <c r="F1798" s="2">
        <f t="shared" si="167"/>
        <v>-3.358851174316506E-3</v>
      </c>
      <c r="G1798" s="2">
        <f t="shared" si="165"/>
        <v>1.5990247938133017E-3</v>
      </c>
      <c r="H1798" s="2" t="str">
        <f t="shared" si="166"/>
        <v>Sell</v>
      </c>
    </row>
    <row r="1799" spans="1:8" ht="13.5" x14ac:dyDescent="0.25">
      <c r="A1799" s="3">
        <f>TITRES_STAT!B1802</f>
        <v>44924</v>
      </c>
      <c r="B1799" s="6">
        <f>TITRES_STAT!D1802</f>
        <v>1.86</v>
      </c>
      <c r="C1799" s="2">
        <f t="shared" si="162"/>
        <v>1.8649500406657973</v>
      </c>
      <c r="D1799" s="2">
        <f t="shared" si="164"/>
        <v>1.8653626783536112</v>
      </c>
      <c r="E1799" s="2">
        <f t="shared" si="163"/>
        <v>-4.1263768781396593E-4</v>
      </c>
      <c r="F1799" s="2">
        <f t="shared" si="167"/>
        <v>-2.7696084770159981E-3</v>
      </c>
      <c r="G1799" s="2">
        <f t="shared" si="165"/>
        <v>2.3569707892020322E-3</v>
      </c>
      <c r="H1799" s="2" t="str">
        <f t="shared" si="166"/>
        <v>Sell</v>
      </c>
    </row>
    <row r="1800" spans="1:8" ht="13.5" x14ac:dyDescent="0.25">
      <c r="A1800" s="3">
        <f>TITRES_STAT!B1803</f>
        <v>44925</v>
      </c>
      <c r="B1800" s="6">
        <f>TITRES_STAT!D1803</f>
        <v>1.86</v>
      </c>
      <c r="C1800" s="2">
        <f t="shared" si="162"/>
        <v>1.8657269574864439</v>
      </c>
      <c r="D1800" s="2">
        <f t="shared" si="164"/>
        <v>1.8649654429200104</v>
      </c>
      <c r="E1800" s="2">
        <f t="shared" si="163"/>
        <v>7.6151456643347437E-4</v>
      </c>
      <c r="F1800" s="2">
        <f t="shared" si="167"/>
        <v>-2.0633838683261035E-3</v>
      </c>
      <c r="G1800" s="2">
        <f t="shared" si="165"/>
        <v>2.8248984347595779E-3</v>
      </c>
      <c r="H1800" s="2" t="str">
        <f t="shared" si="166"/>
        <v>Sell</v>
      </c>
    </row>
    <row r="1801" spans="1:8" ht="13.5" x14ac:dyDescent="0.25">
      <c r="A1801" s="3">
        <f>TITRES_STAT!B1804</f>
        <v>44928</v>
      </c>
      <c r="B1801" s="6">
        <f>TITRES_STAT!D1804</f>
        <v>1.86</v>
      </c>
      <c r="C1801" s="2">
        <f t="shared" si="162"/>
        <v>1.8663843486423757</v>
      </c>
      <c r="D1801" s="2">
        <f t="shared" si="164"/>
        <v>1.8645976323333431</v>
      </c>
      <c r="E1801" s="2">
        <f t="shared" si="163"/>
        <v>1.7867163090325988E-3</v>
      </c>
      <c r="F1801" s="2">
        <f t="shared" si="167"/>
        <v>-1.293363832854363E-3</v>
      </c>
      <c r="G1801" s="2">
        <f t="shared" si="165"/>
        <v>3.080080141886962E-3</v>
      </c>
      <c r="H1801" s="2" t="str">
        <f t="shared" si="166"/>
        <v>Sell</v>
      </c>
    </row>
    <row r="1802" spans="1:8" ht="13.5" x14ac:dyDescent="0.25">
      <c r="A1802" s="3">
        <f>TITRES_STAT!B1805</f>
        <v>44929</v>
      </c>
      <c r="B1802" s="6">
        <f>TITRES_STAT!D1805</f>
        <v>1.86</v>
      </c>
      <c r="C1802" s="2">
        <f t="shared" si="162"/>
        <v>1.8669406026973947</v>
      </c>
      <c r="D1802" s="2">
        <f t="shared" si="164"/>
        <v>1.8642570669753176</v>
      </c>
      <c r="E1802" s="2">
        <f t="shared" si="163"/>
        <v>2.683535722077135E-3</v>
      </c>
      <c r="F1802" s="2">
        <f t="shared" si="167"/>
        <v>-4.9798392186806357E-4</v>
      </c>
      <c r="G1802" s="2">
        <f t="shared" si="165"/>
        <v>3.1815196439451987E-3</v>
      </c>
      <c r="H1802" s="2" t="str">
        <f t="shared" si="166"/>
        <v>Sell</v>
      </c>
    </row>
    <row r="1803" spans="1:8" ht="13.5" x14ac:dyDescent="0.25">
      <c r="A1803" s="3">
        <f>TITRES_STAT!B1806</f>
        <v>44930</v>
      </c>
      <c r="B1803" s="6">
        <f>TITRES_STAT!D1806</f>
        <v>1.86</v>
      </c>
      <c r="C1803" s="2">
        <f t="shared" si="162"/>
        <v>1.8674112792054878</v>
      </c>
      <c r="D1803" s="2">
        <f t="shared" si="164"/>
        <v>1.8639417286808495</v>
      </c>
      <c r="E1803" s="2">
        <f t="shared" si="163"/>
        <v>3.4695505246382652E-3</v>
      </c>
      <c r="F1803" s="2">
        <f t="shared" si="167"/>
        <v>2.9552296743320223E-4</v>
      </c>
      <c r="G1803" s="2">
        <f t="shared" si="165"/>
        <v>3.1740275572050627E-3</v>
      </c>
      <c r="H1803" s="2" t="str">
        <f t="shared" si="166"/>
        <v>Sell</v>
      </c>
    </row>
    <row r="1804" spans="1:8" ht="13.5" x14ac:dyDescent="0.25">
      <c r="A1804" s="3">
        <f>TITRES_STAT!B1807</f>
        <v>44931</v>
      </c>
      <c r="B1804" s="6">
        <f>TITRES_STAT!D1807</f>
        <v>1.86</v>
      </c>
      <c r="C1804" s="2">
        <f t="shared" si="162"/>
        <v>1.8678095439431051</v>
      </c>
      <c r="D1804" s="2">
        <f t="shared" si="164"/>
        <v>1.8636497487785644</v>
      </c>
      <c r="E1804" s="2">
        <f t="shared" si="163"/>
        <v>4.1597951645406805E-3</v>
      </c>
      <c r="F1804" s="2">
        <f t="shared" si="167"/>
        <v>1.0683774068546978E-3</v>
      </c>
      <c r="G1804" s="2">
        <f t="shared" si="165"/>
        <v>3.0914177576859825E-3</v>
      </c>
      <c r="H1804" s="2" t="str">
        <f t="shared" si="166"/>
        <v>Sell</v>
      </c>
    </row>
    <row r="1805" spans="1:8" ht="13.5" x14ac:dyDescent="0.25">
      <c r="A1805" s="3">
        <f>TITRES_STAT!B1808</f>
        <v>44932</v>
      </c>
      <c r="B1805" s="6">
        <f>TITRES_STAT!D1808</f>
        <v>1.86</v>
      </c>
      <c r="C1805" s="2">
        <f t="shared" si="162"/>
        <v>1.8681465371826274</v>
      </c>
      <c r="D1805" s="2">
        <f t="shared" si="164"/>
        <v>1.8633793970171892</v>
      </c>
      <c r="E1805" s="2">
        <f t="shared" si="163"/>
        <v>4.7671401654381107E-3</v>
      </c>
      <c r="F1805" s="2">
        <f t="shared" si="167"/>
        <v>1.8081299585713806E-3</v>
      </c>
      <c r="G1805" s="2">
        <f t="shared" si="165"/>
        <v>2.9590102068667301E-3</v>
      </c>
      <c r="H1805" s="2" t="str">
        <f t="shared" si="166"/>
        <v>Sell</v>
      </c>
    </row>
    <row r="1806" spans="1:8" ht="13.5" x14ac:dyDescent="0.25">
      <c r="A1806" s="3">
        <f>TITRES_STAT!B1809</f>
        <v>44935</v>
      </c>
      <c r="B1806" s="6">
        <f>TITRES_STAT!D1809</f>
        <v>1.86</v>
      </c>
      <c r="C1806" s="2">
        <f t="shared" si="162"/>
        <v>1.8684316853083769</v>
      </c>
      <c r="D1806" s="2">
        <f t="shared" si="164"/>
        <v>1.8631290713122122</v>
      </c>
      <c r="E1806" s="2">
        <f t="shared" si="163"/>
        <v>5.3026139961647178E-3</v>
      </c>
      <c r="F1806" s="2">
        <f t="shared" si="167"/>
        <v>2.507026766090048E-3</v>
      </c>
      <c r="G1806" s="2">
        <f t="shared" si="165"/>
        <v>2.7955872300746698E-3</v>
      </c>
      <c r="H1806" s="2" t="str">
        <f t="shared" si="166"/>
        <v>Sell</v>
      </c>
    </row>
    <row r="1807" spans="1:8" ht="13.5" x14ac:dyDescent="0.25">
      <c r="A1807" s="3">
        <f>TITRES_STAT!B1810</f>
        <v>44936</v>
      </c>
      <c r="B1807" s="6">
        <f>TITRES_STAT!D1810</f>
        <v>1.86</v>
      </c>
      <c r="C1807" s="2">
        <f t="shared" ref="C1807:C1870" si="168">$C$4*B1797+C1806*(1-$C$4)</f>
        <v>1.8686729644917035</v>
      </c>
      <c r="D1807" s="2">
        <f t="shared" si="164"/>
        <v>1.8628972882520483</v>
      </c>
      <c r="E1807" s="2">
        <f t="shared" si="163"/>
        <v>5.7756762396552475E-3</v>
      </c>
      <c r="F1807" s="2">
        <f t="shared" si="167"/>
        <v>3.1607566608030883E-3</v>
      </c>
      <c r="G1807" s="2">
        <f t="shared" si="165"/>
        <v>2.6149195788521592E-3</v>
      </c>
      <c r="H1807" s="2" t="str">
        <f t="shared" si="166"/>
        <v>Sell</v>
      </c>
    </row>
    <row r="1808" spans="1:8" ht="13.5" x14ac:dyDescent="0.25">
      <c r="A1808" s="3">
        <f>TITRES_STAT!B1811</f>
        <v>44937</v>
      </c>
      <c r="B1808" s="6">
        <f>TITRES_STAT!D1811</f>
        <v>1.86</v>
      </c>
      <c r="C1808" s="2">
        <f t="shared" si="168"/>
        <v>1.8673386622622108</v>
      </c>
      <c r="D1808" s="2">
        <f t="shared" si="164"/>
        <v>1.862682674307452</v>
      </c>
      <c r="E1808" s="2">
        <f t="shared" si="163"/>
        <v>4.6559879547587446E-3</v>
      </c>
      <c r="F1808" s="2">
        <f t="shared" si="167"/>
        <v>3.4598029195942195E-3</v>
      </c>
      <c r="G1808" s="2">
        <f t="shared" si="165"/>
        <v>1.1961850351645252E-3</v>
      </c>
      <c r="H1808" s="2" t="str">
        <f t="shared" si="166"/>
        <v>Sell</v>
      </c>
    </row>
    <row r="1809" spans="1:8" ht="13.5" x14ac:dyDescent="0.25">
      <c r="A1809" s="3">
        <f>TITRES_STAT!B1812</f>
        <v>44938</v>
      </c>
      <c r="B1809" s="6">
        <f>TITRES_STAT!D1812</f>
        <v>1.86</v>
      </c>
      <c r="C1809" s="2">
        <f t="shared" si="168"/>
        <v>1.8662096372987937</v>
      </c>
      <c r="D1809" s="2">
        <f t="shared" si="164"/>
        <v>1.8624839576920853</v>
      </c>
      <c r="E1809" s="2">
        <f t="shared" si="163"/>
        <v>3.725679606708443E-3</v>
      </c>
      <c r="F1809" s="2">
        <f t="shared" si="167"/>
        <v>3.5129782570170647E-3</v>
      </c>
      <c r="G1809" s="2">
        <f t="shared" si="165"/>
        <v>2.1270134969137832E-4</v>
      </c>
      <c r="H1809" s="2" t="str">
        <f t="shared" si="166"/>
        <v>Sell</v>
      </c>
    </row>
    <row r="1810" spans="1:8" ht="13.5" x14ac:dyDescent="0.25">
      <c r="A1810" s="3">
        <f>TITRES_STAT!B1813</f>
        <v>44939</v>
      </c>
      <c r="B1810" s="6">
        <f>TITRES_STAT!D1813</f>
        <v>1.86</v>
      </c>
      <c r="C1810" s="2">
        <f t="shared" si="168"/>
        <v>1.8652543084835946</v>
      </c>
      <c r="D1810" s="2">
        <f t="shared" si="164"/>
        <v>1.8622999608260049</v>
      </c>
      <c r="E1810" s="2">
        <f t="shared" si="163"/>
        <v>2.9543476575897287E-3</v>
      </c>
      <c r="F1810" s="2">
        <f t="shared" si="167"/>
        <v>3.4012521371315978E-3</v>
      </c>
      <c r="G1810" s="2">
        <f t="shared" si="165"/>
        <v>-4.4690447954186903E-4</v>
      </c>
      <c r="H1810" s="2" t="str">
        <f t="shared" si="166"/>
        <v>Hold</v>
      </c>
    </row>
    <row r="1811" spans="1:8" ht="13.5" x14ac:dyDescent="0.25">
      <c r="A1811" s="3">
        <f>TITRES_STAT!B1814</f>
        <v>44942</v>
      </c>
      <c r="B1811" s="6">
        <f>TITRES_STAT!D1814</f>
        <v>1.86</v>
      </c>
      <c r="C1811" s="2">
        <f t="shared" si="168"/>
        <v>1.8644459533322724</v>
      </c>
      <c r="D1811" s="2">
        <f t="shared" si="164"/>
        <v>1.862129593357412</v>
      </c>
      <c r="E1811" s="2">
        <f t="shared" si="163"/>
        <v>2.3163599748603492E-3</v>
      </c>
      <c r="F1811" s="2">
        <f t="shared" si="167"/>
        <v>3.1842737046773482E-3</v>
      </c>
      <c r="G1811" s="2">
        <f t="shared" si="165"/>
        <v>-8.6791372981699904E-4</v>
      </c>
      <c r="H1811" s="2" t="str">
        <f t="shared" si="166"/>
        <v>Hold</v>
      </c>
    </row>
    <row r="1812" spans="1:8" ht="13.5" x14ac:dyDescent="0.25">
      <c r="A1812" s="3">
        <f>TITRES_STAT!B1815</f>
        <v>44943</v>
      </c>
      <c r="B1812" s="6">
        <f>TITRES_STAT!D1815</f>
        <v>1.86</v>
      </c>
      <c r="C1812" s="2">
        <f t="shared" si="168"/>
        <v>1.8637619605119229</v>
      </c>
      <c r="D1812" s="2">
        <f t="shared" si="164"/>
        <v>1.8619718457013075</v>
      </c>
      <c r="E1812" s="2">
        <f t="shared" si="163"/>
        <v>1.7901148106154174E-3</v>
      </c>
      <c r="F1812" s="2">
        <f t="shared" si="167"/>
        <v>2.9054419258649623E-3</v>
      </c>
      <c r="G1812" s="2">
        <f t="shared" si="165"/>
        <v>-1.1153271152495449E-3</v>
      </c>
      <c r="H1812" s="2" t="str">
        <f t="shared" si="166"/>
        <v>Hold</v>
      </c>
    </row>
    <row r="1813" spans="1:8" ht="13.5" x14ac:dyDescent="0.25">
      <c r="A1813" s="3">
        <f>TITRES_STAT!B1816</f>
        <v>44944</v>
      </c>
      <c r="B1813" s="6">
        <f>TITRES_STAT!D1816</f>
        <v>1.85</v>
      </c>
      <c r="C1813" s="2">
        <f t="shared" si="168"/>
        <v>1.8631831973562425</v>
      </c>
      <c r="D1813" s="2">
        <f t="shared" si="164"/>
        <v>1.8610850423160255</v>
      </c>
      <c r="E1813" s="2">
        <f t="shared" si="163"/>
        <v>2.0981550402170424E-3</v>
      </c>
      <c r="F1813" s="2">
        <f t="shared" si="167"/>
        <v>2.7439845487353784E-3</v>
      </c>
      <c r="G1813" s="2">
        <f t="shared" si="165"/>
        <v>-6.4582950851833605E-4</v>
      </c>
      <c r="H1813" s="2" t="str">
        <f t="shared" si="166"/>
        <v>Hold</v>
      </c>
    </row>
    <row r="1814" spans="1:8" ht="13.5" x14ac:dyDescent="0.25">
      <c r="A1814" s="3">
        <f>TITRES_STAT!B1817</f>
        <v>44945</v>
      </c>
      <c r="B1814" s="6">
        <f>TITRES_STAT!D1817</f>
        <v>1.85</v>
      </c>
      <c r="C1814" s="2">
        <f t="shared" si="168"/>
        <v>1.8626934746860513</v>
      </c>
      <c r="D1814" s="2">
        <f t="shared" si="164"/>
        <v>1.8602639280703939</v>
      </c>
      <c r="E1814" s="2">
        <f t="shared" si="163"/>
        <v>2.4295466156574186E-3</v>
      </c>
      <c r="F1814" s="2">
        <f t="shared" si="167"/>
        <v>2.6810969621197866E-3</v>
      </c>
      <c r="G1814" s="2">
        <f t="shared" si="165"/>
        <v>-2.5155034646236803E-4</v>
      </c>
      <c r="H1814" s="2" t="str">
        <f t="shared" si="166"/>
        <v>Hold</v>
      </c>
    </row>
    <row r="1815" spans="1:8" ht="13.5" x14ac:dyDescent="0.25">
      <c r="A1815" s="3">
        <f>TITRES_STAT!B1818</f>
        <v>44946</v>
      </c>
      <c r="B1815" s="6">
        <f>TITRES_STAT!D1818</f>
        <v>1.85</v>
      </c>
      <c r="C1815" s="2">
        <f t="shared" si="168"/>
        <v>1.8622790939651204</v>
      </c>
      <c r="D1815" s="2">
        <f t="shared" si="164"/>
        <v>1.8595036371022167</v>
      </c>
      <c r="E1815" s="2">
        <f t="shared" si="163"/>
        <v>2.7754568629037024E-3</v>
      </c>
      <c r="F1815" s="2">
        <f t="shared" si="167"/>
        <v>2.6999689422765698E-3</v>
      </c>
      <c r="G1815" s="2">
        <f t="shared" si="165"/>
        <v>7.5487920627132638E-5</v>
      </c>
      <c r="H1815" s="2" t="str">
        <f t="shared" si="166"/>
        <v>Sell</v>
      </c>
    </row>
    <row r="1816" spans="1:8" ht="13.5" x14ac:dyDescent="0.25">
      <c r="A1816" s="3">
        <f>TITRES_STAT!B1819</f>
        <v>44949</v>
      </c>
      <c r="B1816" s="6">
        <f>TITRES_STAT!D1819</f>
        <v>1.85</v>
      </c>
      <c r="C1816" s="2">
        <f t="shared" si="168"/>
        <v>1.8619284641243325</v>
      </c>
      <c r="D1816" s="2">
        <f t="shared" si="164"/>
        <v>1.858799663983534</v>
      </c>
      <c r="E1816" s="2">
        <f t="shared" si="163"/>
        <v>3.1288001407985266E-3</v>
      </c>
      <c r="F1816" s="2">
        <f t="shared" si="167"/>
        <v>2.7857351819809612E-3</v>
      </c>
      <c r="G1816" s="2">
        <f t="shared" si="165"/>
        <v>3.430649588175654E-4</v>
      </c>
      <c r="H1816" s="2" t="str">
        <f t="shared" si="166"/>
        <v>Sell</v>
      </c>
    </row>
    <row r="1817" spans="1:8" ht="13.5" x14ac:dyDescent="0.25">
      <c r="A1817" s="3">
        <f>TITRES_STAT!B1820</f>
        <v>44950</v>
      </c>
      <c r="B1817" s="6">
        <f>TITRES_STAT!D1820</f>
        <v>1.85</v>
      </c>
      <c r="C1817" s="2">
        <f t="shared" si="168"/>
        <v>1.8616317773359736</v>
      </c>
      <c r="D1817" s="2">
        <f t="shared" si="164"/>
        <v>1.8581478370217908</v>
      </c>
      <c r="E1817" s="2">
        <f t="shared" si="163"/>
        <v>3.4839403141828651E-3</v>
      </c>
      <c r="F1817" s="2">
        <f t="shared" si="167"/>
        <v>2.9253762084213422E-3</v>
      </c>
      <c r="G1817" s="2">
        <f t="shared" si="165"/>
        <v>5.5856410576152291E-4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6">
        <f>TITRES_STAT!D1821</f>
        <v>1.85</v>
      </c>
      <c r="C1818" s="2">
        <f t="shared" si="168"/>
        <v>1.8613807346689009</v>
      </c>
      <c r="D1818" s="2">
        <f t="shared" si="164"/>
        <v>1.8575442935386952</v>
      </c>
      <c r="E1818" s="2">
        <f t="shared" si="163"/>
        <v>3.8364411302056478E-3</v>
      </c>
      <c r="F1818" s="2">
        <f t="shared" si="167"/>
        <v>3.1075891927782031E-3</v>
      </c>
      <c r="G1818" s="2">
        <f t="shared" si="165"/>
        <v>7.2885193742744468E-4</v>
      </c>
      <c r="H1818" s="2" t="str">
        <f t="shared" si="166"/>
        <v>Sell</v>
      </c>
    </row>
    <row r="1819" spans="1:8" ht="13.5" x14ac:dyDescent="0.25">
      <c r="A1819" s="3">
        <f>TITRES_STAT!B1822</f>
        <v>44952</v>
      </c>
      <c r="B1819" s="6">
        <f>TITRES_STAT!D1822</f>
        <v>1.85</v>
      </c>
      <c r="C1819" s="2">
        <f t="shared" si="168"/>
        <v>1.8611683139506086</v>
      </c>
      <c r="D1819" s="2">
        <f t="shared" si="164"/>
        <v>1.8569854569802733</v>
      </c>
      <c r="E1819" s="2">
        <f t="shared" si="163"/>
        <v>4.1828569703352692E-3</v>
      </c>
      <c r="F1819" s="2">
        <f t="shared" si="167"/>
        <v>3.3226427482896167E-3</v>
      </c>
      <c r="G1819" s="2">
        <f t="shared" si="165"/>
        <v>8.6021422204565247E-4</v>
      </c>
      <c r="H1819" s="2" t="str">
        <f t="shared" si="166"/>
        <v>Sell</v>
      </c>
    </row>
    <row r="1820" spans="1:8" ht="13.5" x14ac:dyDescent="0.25">
      <c r="A1820" s="3">
        <f>TITRES_STAT!B1823</f>
        <v>44953</v>
      </c>
      <c r="B1820" s="6">
        <f>TITRES_STAT!D1823</f>
        <v>1.85</v>
      </c>
      <c r="C1820" s="2">
        <f t="shared" si="168"/>
        <v>1.8609885733428226</v>
      </c>
      <c r="D1820" s="2">
        <f t="shared" si="164"/>
        <v>1.8564680157224753</v>
      </c>
      <c r="E1820" s="2">
        <f t="shared" ref="E1820:E1883" si="169">C1820-D1820</f>
        <v>4.5205576203473097E-3</v>
      </c>
      <c r="F1820" s="2">
        <f t="shared" si="167"/>
        <v>3.5622257227011555E-3</v>
      </c>
      <c r="G1820" s="2">
        <f t="shared" si="165"/>
        <v>9.5833189764615422E-4</v>
      </c>
      <c r="H1820" s="2" t="str">
        <f t="shared" si="166"/>
        <v>Sell</v>
      </c>
    </row>
    <row r="1821" spans="1:8" ht="13.5" x14ac:dyDescent="0.25">
      <c r="A1821" s="3">
        <f>TITRES_STAT!B1824</f>
        <v>44956</v>
      </c>
      <c r="B1821" s="6">
        <f>TITRES_STAT!D1824</f>
        <v>1.85</v>
      </c>
      <c r="C1821" s="2">
        <f t="shared" si="168"/>
        <v>1.8608364851362347</v>
      </c>
      <c r="D1821" s="2">
        <f t="shared" ref="D1821:D1884" si="170">$D$4*B1821+(1-$D$4)*D1820</f>
        <v>1.8559889034467365</v>
      </c>
      <c r="E1821" s="2">
        <f t="shared" si="169"/>
        <v>4.8475816894981705E-3</v>
      </c>
      <c r="F1821" s="2">
        <f t="shared" si="167"/>
        <v>3.8192969160605588E-3</v>
      </c>
      <c r="G1821" s="2">
        <f t="shared" si="165"/>
        <v>1.0282847734376117E-3</v>
      </c>
      <c r="H1821" s="2" t="str">
        <f t="shared" si="166"/>
        <v>Sell</v>
      </c>
    </row>
    <row r="1822" spans="1:8" ht="13.5" x14ac:dyDescent="0.25">
      <c r="A1822" s="3">
        <f>TITRES_STAT!B1825</f>
        <v>44957</v>
      </c>
      <c r="B1822" s="6">
        <f>TITRES_STAT!D1825</f>
        <v>1.85</v>
      </c>
      <c r="C1822" s="2">
        <f t="shared" si="168"/>
        <v>1.8607077951152755</v>
      </c>
      <c r="D1822" s="2">
        <f t="shared" si="170"/>
        <v>1.8555452809692006</v>
      </c>
      <c r="E1822" s="2">
        <f t="shared" si="169"/>
        <v>5.1625141460749369E-3</v>
      </c>
      <c r="F1822" s="2">
        <f t="shared" si="167"/>
        <v>4.0879403620634348E-3</v>
      </c>
      <c r="G1822" s="2">
        <f t="shared" si="165"/>
        <v>1.0745737840115021E-3</v>
      </c>
      <c r="H1822" s="2" t="str">
        <f t="shared" si="166"/>
        <v>Sell</v>
      </c>
    </row>
    <row r="1823" spans="1:8" ht="13.5" x14ac:dyDescent="0.25">
      <c r="A1823" s="3">
        <f>TITRES_STAT!B1826</f>
        <v>44958</v>
      </c>
      <c r="B1823" s="6">
        <f>TITRES_STAT!D1826</f>
        <v>1.77</v>
      </c>
      <c r="C1823" s="2">
        <f t="shared" si="168"/>
        <v>1.8590604420206178</v>
      </c>
      <c r="D1823" s="2">
        <f t="shared" si="170"/>
        <v>1.8492085934900007</v>
      </c>
      <c r="E1823" s="2">
        <f t="shared" si="169"/>
        <v>9.8518485306171577E-3</v>
      </c>
      <c r="F1823" s="2">
        <f t="shared" si="167"/>
        <v>5.2407219957741795E-3</v>
      </c>
      <c r="G1823" s="2">
        <f t="shared" si="165"/>
        <v>4.6111265348429782E-3</v>
      </c>
      <c r="H1823" s="2" t="str">
        <f t="shared" si="166"/>
        <v>Sell</v>
      </c>
    </row>
    <row r="1824" spans="1:8" ht="13.5" x14ac:dyDescent="0.25">
      <c r="A1824" s="3">
        <f>TITRES_STAT!B1827</f>
        <v>44959</v>
      </c>
      <c r="B1824" s="6">
        <f>TITRES_STAT!D1827</f>
        <v>1.75</v>
      </c>
      <c r="C1824" s="2">
        <f t="shared" si="168"/>
        <v>1.8576665278635998</v>
      </c>
      <c r="D1824" s="2">
        <f t="shared" si="170"/>
        <v>1.8418598087870375</v>
      </c>
      <c r="E1824" s="2">
        <f t="shared" si="169"/>
        <v>1.5806719076562281E-2</v>
      </c>
      <c r="F1824" s="2">
        <f t="shared" si="167"/>
        <v>7.3539214119318005E-3</v>
      </c>
      <c r="G1824" s="2">
        <f t="shared" si="165"/>
        <v>8.4527976646304806E-3</v>
      </c>
      <c r="H1824" s="2" t="str">
        <f t="shared" si="166"/>
        <v>Sell</v>
      </c>
    </row>
    <row r="1825" spans="1:8" ht="13.5" x14ac:dyDescent="0.25">
      <c r="A1825" s="3">
        <f>TITRES_STAT!B1828</f>
        <v>44960</v>
      </c>
      <c r="B1825" s="6">
        <f>TITRES_STAT!D1828</f>
        <v>1.75</v>
      </c>
      <c r="C1825" s="2">
        <f t="shared" si="168"/>
        <v>1.8564870620384306</v>
      </c>
      <c r="D1825" s="2">
        <f t="shared" si="170"/>
        <v>1.835055378506516</v>
      </c>
      <c r="E1825" s="2">
        <f t="shared" si="169"/>
        <v>2.1431683531914603E-2</v>
      </c>
      <c r="F1825" s="2">
        <f t="shared" si="167"/>
        <v>1.0169473835928361E-2</v>
      </c>
      <c r="G1825" s="2">
        <f t="shared" si="165"/>
        <v>1.1262209695986241E-2</v>
      </c>
      <c r="H1825" s="2" t="str">
        <f t="shared" si="166"/>
        <v>Sell</v>
      </c>
    </row>
    <row r="1826" spans="1:8" ht="13.5" x14ac:dyDescent="0.25">
      <c r="A1826" s="3">
        <f>TITRES_STAT!B1829</f>
        <v>44963</v>
      </c>
      <c r="B1826" s="6">
        <f>TITRES_STAT!D1829</f>
        <v>1.75</v>
      </c>
      <c r="C1826" s="2">
        <f t="shared" si="168"/>
        <v>1.8554890524940568</v>
      </c>
      <c r="D1826" s="2">
        <f t="shared" si="170"/>
        <v>1.8287549800986258</v>
      </c>
      <c r="E1826" s="2">
        <f t="shared" si="169"/>
        <v>2.6734072395431019E-2</v>
      </c>
      <c r="F1826" s="2">
        <f t="shared" si="167"/>
        <v>1.3482393547828892E-2</v>
      </c>
      <c r="G1826" s="2">
        <f t="shared" si="165"/>
        <v>1.3251678847602127E-2</v>
      </c>
      <c r="H1826" s="2" t="str">
        <f t="shared" si="166"/>
        <v>Sell</v>
      </c>
    </row>
    <row r="1827" spans="1:8" ht="13.5" x14ac:dyDescent="0.25">
      <c r="A1827" s="3">
        <f>TITRES_STAT!B1830</f>
        <v>44964</v>
      </c>
      <c r="B1827" s="6">
        <f>TITRES_STAT!D1830</f>
        <v>1.75</v>
      </c>
      <c r="C1827" s="2">
        <f t="shared" si="168"/>
        <v>1.8546445828795866</v>
      </c>
      <c r="D1827" s="2">
        <f t="shared" si="170"/>
        <v>1.822921277869098</v>
      </c>
      <c r="E1827" s="2">
        <f t="shared" si="169"/>
        <v>3.1723305010488589E-2</v>
      </c>
      <c r="F1827" s="2">
        <f t="shared" si="167"/>
        <v>1.7130575840360832E-2</v>
      </c>
      <c r="G1827" s="2">
        <f t="shared" si="165"/>
        <v>1.4592729170127758E-2</v>
      </c>
      <c r="H1827" s="2" t="str">
        <f t="shared" si="166"/>
        <v>Sell</v>
      </c>
    </row>
    <row r="1828" spans="1:8" ht="13.5" x14ac:dyDescent="0.25">
      <c r="A1828" s="3">
        <f>TITRES_STAT!B1831</f>
        <v>44965</v>
      </c>
      <c r="B1828" s="6">
        <f>TITRES_STAT!D1831</f>
        <v>1.75</v>
      </c>
      <c r="C1828" s="2">
        <f t="shared" si="168"/>
        <v>1.8539300316673426</v>
      </c>
      <c r="D1828" s="2">
        <f t="shared" si="170"/>
        <v>1.8175197017306461</v>
      </c>
      <c r="E1828" s="2">
        <f t="shared" si="169"/>
        <v>3.6410329936696462E-2</v>
      </c>
      <c r="F1828" s="2">
        <f t="shared" si="167"/>
        <v>2.0986526659627958E-2</v>
      </c>
      <c r="G1828" s="2">
        <f t="shared" ref="G1828:G1891" si="171">E1828-F1828</f>
        <v>1.5423803277068503E-2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44966</v>
      </c>
      <c r="B1829" s="6">
        <f>TITRES_STAT!D1832</f>
        <v>1.75</v>
      </c>
      <c r="C1829" s="2">
        <f t="shared" si="168"/>
        <v>1.8533254114108284</v>
      </c>
      <c r="D1829" s="2">
        <f t="shared" si="170"/>
        <v>1.8125182423431907</v>
      </c>
      <c r="E1829" s="2">
        <f t="shared" si="169"/>
        <v>4.0807169067637705E-2</v>
      </c>
      <c r="F1829" s="2">
        <f t="shared" ref="F1829:F1892" si="173">(E1829*(2/(10)))+((1-(2/10))*F1828)</f>
        <v>2.4950655141229912E-2</v>
      </c>
      <c r="G1829" s="2">
        <f t="shared" si="171"/>
        <v>1.5856513926407793E-2</v>
      </c>
      <c r="H1829" s="2" t="str">
        <f t="shared" si="172"/>
        <v>Sell</v>
      </c>
    </row>
    <row r="1830" spans="1:8" ht="13.5" x14ac:dyDescent="0.25">
      <c r="A1830" s="3">
        <f>TITRES_STAT!B1833</f>
        <v>44967</v>
      </c>
      <c r="B1830" s="6">
        <f>TITRES_STAT!D1833</f>
        <v>1.75</v>
      </c>
      <c r="C1830" s="2">
        <f t="shared" si="168"/>
        <v>1.8528138096553164</v>
      </c>
      <c r="D1830" s="2">
        <f t="shared" si="170"/>
        <v>1.8078872614288801</v>
      </c>
      <c r="E1830" s="2">
        <f t="shared" si="169"/>
        <v>4.4926548226436269E-2</v>
      </c>
      <c r="F1830" s="2">
        <f t="shared" si="173"/>
        <v>2.8945833758271186E-2</v>
      </c>
      <c r="G1830" s="2">
        <f t="shared" si="171"/>
        <v>1.5980714468165083E-2</v>
      </c>
      <c r="H1830" s="2" t="str">
        <f t="shared" si="172"/>
        <v>Sell</v>
      </c>
    </row>
    <row r="1831" spans="1:8" ht="13.5" x14ac:dyDescent="0.25">
      <c r="A1831" s="3">
        <f>TITRES_STAT!B1834</f>
        <v>44970</v>
      </c>
      <c r="B1831" s="6">
        <f>TITRES_STAT!D1834</f>
        <v>1.75</v>
      </c>
      <c r="C1831" s="2">
        <f t="shared" si="168"/>
        <v>1.8523809158621909</v>
      </c>
      <c r="D1831" s="2">
        <f t="shared" si="170"/>
        <v>1.8035993161378518</v>
      </c>
      <c r="E1831" s="2">
        <f t="shared" si="169"/>
        <v>4.8781599724339042E-2</v>
      </c>
      <c r="F1831" s="2">
        <f t="shared" si="173"/>
        <v>3.2912986951484757E-2</v>
      </c>
      <c r="G1831" s="2">
        <f t="shared" si="171"/>
        <v>1.5868612772854285E-2</v>
      </c>
      <c r="H1831" s="2" t="str">
        <f t="shared" si="172"/>
        <v>Sell</v>
      </c>
    </row>
    <row r="1832" spans="1:8" ht="13.5" x14ac:dyDescent="0.25">
      <c r="A1832" s="3">
        <f>TITRES_STAT!B1835</f>
        <v>44971</v>
      </c>
      <c r="B1832" s="6">
        <f>TITRES_STAT!D1835</f>
        <v>1.75</v>
      </c>
      <c r="C1832" s="2">
        <f t="shared" si="168"/>
        <v>1.8520146211141617</v>
      </c>
      <c r="D1832" s="2">
        <f t="shared" si="170"/>
        <v>1.7996289964239369</v>
      </c>
      <c r="E1832" s="2">
        <f t="shared" si="169"/>
        <v>5.2385624690224786E-2</v>
      </c>
      <c r="F1832" s="2">
        <f t="shared" si="173"/>
        <v>3.6807514499232766E-2</v>
      </c>
      <c r="G1832" s="2">
        <f t="shared" si="171"/>
        <v>1.557811019099202E-2</v>
      </c>
      <c r="H1832" s="2" t="str">
        <f t="shared" si="172"/>
        <v>Sell</v>
      </c>
    </row>
    <row r="1833" spans="1:8" ht="13.5" x14ac:dyDescent="0.25">
      <c r="A1833" s="3">
        <f>TITRES_STAT!B1836</f>
        <v>44972</v>
      </c>
      <c r="B1833" s="6">
        <f>TITRES_STAT!D1836</f>
        <v>1.75</v>
      </c>
      <c r="C1833" s="2">
        <f t="shared" si="168"/>
        <v>1.8393969870965985</v>
      </c>
      <c r="D1833" s="2">
        <f t="shared" si="170"/>
        <v>1.7959527744666082</v>
      </c>
      <c r="E1833" s="2">
        <f t="shared" si="169"/>
        <v>4.344421262999032E-2</v>
      </c>
      <c r="F1833" s="2">
        <f t="shared" si="173"/>
        <v>3.8134854125384282E-2</v>
      </c>
      <c r="G1833" s="2">
        <f t="shared" si="171"/>
        <v>5.3093585046060376E-3</v>
      </c>
      <c r="H1833" s="2" t="str">
        <f t="shared" si="172"/>
        <v>Sell</v>
      </c>
    </row>
    <row r="1834" spans="1:8" ht="13.5" x14ac:dyDescent="0.25">
      <c r="A1834" s="3">
        <f>TITRES_STAT!B1837</f>
        <v>44973</v>
      </c>
      <c r="B1834" s="6">
        <f>TITRES_STAT!D1837</f>
        <v>1.75</v>
      </c>
      <c r="C1834" s="2">
        <f t="shared" si="168"/>
        <v>1.8256436044663524</v>
      </c>
      <c r="D1834" s="2">
        <f t="shared" si="170"/>
        <v>1.7925488652468593</v>
      </c>
      <c r="E1834" s="2">
        <f t="shared" si="169"/>
        <v>3.309473921949313E-2</v>
      </c>
      <c r="F1834" s="2">
        <f t="shared" si="173"/>
        <v>3.7126831144206056E-2</v>
      </c>
      <c r="G1834" s="2">
        <f t="shared" si="171"/>
        <v>-4.0320919247129258E-3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6">
        <f>TITRES_STAT!D1838</f>
        <v>1.75</v>
      </c>
      <c r="C1835" s="2">
        <f t="shared" si="168"/>
        <v>1.8140061268561443</v>
      </c>
      <c r="D1835" s="2">
        <f t="shared" si="170"/>
        <v>1.7893970974507956</v>
      </c>
      <c r="E1835" s="2">
        <f t="shared" si="169"/>
        <v>2.4609029405348704E-2</v>
      </c>
      <c r="F1835" s="2">
        <f t="shared" si="173"/>
        <v>3.462327079643459E-2</v>
      </c>
      <c r="G1835" s="2">
        <f t="shared" si="171"/>
        <v>-1.0014241391085886E-2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6">
        <f>TITRES_STAT!D1839</f>
        <v>1.75</v>
      </c>
      <c r="C1836" s="2">
        <f t="shared" si="168"/>
        <v>1.8041590304167374</v>
      </c>
      <c r="D1836" s="2">
        <f t="shared" si="170"/>
        <v>1.7864787939359217</v>
      </c>
      <c r="E1836" s="2">
        <f t="shared" si="169"/>
        <v>1.7680236480815736E-2</v>
      </c>
      <c r="F1836" s="2">
        <f t="shared" si="173"/>
        <v>3.123466393331082E-2</v>
      </c>
      <c r="G1836" s="2">
        <f t="shared" si="171"/>
        <v>-1.3554427452495084E-2</v>
      </c>
      <c r="H1836" s="2" t="str">
        <f t="shared" si="172"/>
        <v>Hold</v>
      </c>
    </row>
    <row r="1837" spans="1:8" ht="13.5" x14ac:dyDescent="0.25">
      <c r="A1837" s="3">
        <f>TITRES_STAT!B1840</f>
        <v>44978</v>
      </c>
      <c r="B1837" s="6">
        <f>TITRES_STAT!D1840</f>
        <v>1.75</v>
      </c>
      <c r="C1837" s="2">
        <f t="shared" si="168"/>
        <v>1.7958268718910855</v>
      </c>
      <c r="D1837" s="2">
        <f t="shared" si="170"/>
        <v>1.7837766610517793</v>
      </c>
      <c r="E1837" s="2">
        <f t="shared" si="169"/>
        <v>1.205021083930613E-2</v>
      </c>
      <c r="F1837" s="2">
        <f t="shared" si="173"/>
        <v>2.7397773314509884E-2</v>
      </c>
      <c r="G1837" s="2">
        <f t="shared" si="171"/>
        <v>-1.5347562475203753E-2</v>
      </c>
      <c r="H1837" s="2" t="str">
        <f t="shared" si="172"/>
        <v>Hold</v>
      </c>
    </row>
    <row r="1838" spans="1:8" ht="13.5" x14ac:dyDescent="0.25">
      <c r="A1838" s="3">
        <f>TITRES_STAT!B1841</f>
        <v>44979</v>
      </c>
      <c r="B1838" s="6">
        <f>TITRES_STAT!D1841</f>
        <v>1.68</v>
      </c>
      <c r="C1838" s="2">
        <f t="shared" si="168"/>
        <v>1.7887765839078416</v>
      </c>
      <c r="D1838" s="2">
        <f t="shared" si="170"/>
        <v>1.7760895009738698</v>
      </c>
      <c r="E1838" s="2">
        <f t="shared" si="169"/>
        <v>1.2687082933971805E-2</v>
      </c>
      <c r="F1838" s="2">
        <f t="shared" si="173"/>
        <v>2.445563523840227E-2</v>
      </c>
      <c r="G1838" s="2">
        <f t="shared" si="171"/>
        <v>-1.1768552304430465E-2</v>
      </c>
      <c r="H1838" s="2" t="str">
        <f t="shared" si="172"/>
        <v>Hold</v>
      </c>
    </row>
    <row r="1839" spans="1:8" ht="13.5" x14ac:dyDescent="0.25">
      <c r="A1839" s="3">
        <f>TITRES_STAT!B1842</f>
        <v>44980</v>
      </c>
      <c r="B1839" s="6">
        <f>TITRES_STAT!D1842</f>
        <v>1.67</v>
      </c>
      <c r="C1839" s="2">
        <f t="shared" si="168"/>
        <v>1.7828109556143277</v>
      </c>
      <c r="D1839" s="2">
        <f t="shared" si="170"/>
        <v>1.7682310194202497</v>
      </c>
      <c r="E1839" s="2">
        <f t="shared" si="169"/>
        <v>1.4579936194077936E-2</v>
      </c>
      <c r="F1839" s="2">
        <f t="shared" si="173"/>
        <v>2.2480495429537405E-2</v>
      </c>
      <c r="G1839" s="2">
        <f t="shared" si="171"/>
        <v>-7.9005592354594693E-3</v>
      </c>
      <c r="H1839" s="2" t="str">
        <f t="shared" si="172"/>
        <v>Hold</v>
      </c>
    </row>
    <row r="1840" spans="1:8" ht="13.5" x14ac:dyDescent="0.25">
      <c r="A1840" s="3">
        <f>TITRES_STAT!B1843</f>
        <v>44981</v>
      </c>
      <c r="B1840" s="6">
        <f>TITRES_STAT!D1843</f>
        <v>1.67</v>
      </c>
      <c r="C1840" s="2">
        <f t="shared" si="168"/>
        <v>1.7777631162890466</v>
      </c>
      <c r="D1840" s="2">
        <f t="shared" si="170"/>
        <v>1.7609546476113422</v>
      </c>
      <c r="E1840" s="2">
        <f t="shared" si="169"/>
        <v>1.6808468677704358E-2</v>
      </c>
      <c r="F1840" s="2">
        <f t="shared" si="173"/>
        <v>2.13460900791708E-2</v>
      </c>
      <c r="G1840" s="2">
        <f t="shared" si="171"/>
        <v>-4.5376214014664421E-3</v>
      </c>
      <c r="H1840" s="2" t="str">
        <f t="shared" si="172"/>
        <v>Hold</v>
      </c>
    </row>
    <row r="1841" spans="1:8" ht="13.5" x14ac:dyDescent="0.25">
      <c r="A1841" s="3">
        <f>TITRES_STAT!B1844</f>
        <v>44984</v>
      </c>
      <c r="B1841" s="6">
        <f>TITRES_STAT!D1844</f>
        <v>1.67</v>
      </c>
      <c r="C1841" s="2">
        <f t="shared" si="168"/>
        <v>1.7734918676291933</v>
      </c>
      <c r="D1841" s="2">
        <f t="shared" si="170"/>
        <v>1.7542172663067983</v>
      </c>
      <c r="E1841" s="2">
        <f t="shared" si="169"/>
        <v>1.9274601322395002E-2</v>
      </c>
      <c r="F1841" s="2">
        <f t="shared" si="173"/>
        <v>2.093179232781564E-2</v>
      </c>
      <c r="G1841" s="2">
        <f t="shared" si="171"/>
        <v>-1.6571910054206385E-3</v>
      </c>
      <c r="H1841" s="2" t="str">
        <f t="shared" si="172"/>
        <v>Hold</v>
      </c>
    </row>
    <row r="1842" spans="1:8" ht="13.5" x14ac:dyDescent="0.25">
      <c r="A1842" s="3">
        <f>TITRES_STAT!B1845</f>
        <v>44985</v>
      </c>
      <c r="B1842" s="6">
        <f>TITRES_STAT!D1845</f>
        <v>1.67</v>
      </c>
      <c r="C1842" s="2">
        <f t="shared" si="168"/>
        <v>1.7698777341477792</v>
      </c>
      <c r="D1842" s="2">
        <f t="shared" si="170"/>
        <v>1.7479789502840724</v>
      </c>
      <c r="E1842" s="2">
        <f t="shared" si="169"/>
        <v>2.1898783863706806E-2</v>
      </c>
      <c r="F1842" s="2">
        <f t="shared" si="173"/>
        <v>2.1125190634993875E-2</v>
      </c>
      <c r="G1842" s="2">
        <f t="shared" si="171"/>
        <v>7.7359322871293004E-4</v>
      </c>
      <c r="H1842" s="2" t="str">
        <f t="shared" si="172"/>
        <v>Sell</v>
      </c>
    </row>
    <row r="1843" spans="1:8" ht="13.5" x14ac:dyDescent="0.25">
      <c r="A1843" s="3">
        <f>TITRES_STAT!B1846</f>
        <v>44986</v>
      </c>
      <c r="B1843" s="6">
        <f>TITRES_STAT!D1846</f>
        <v>1.67</v>
      </c>
      <c r="C1843" s="2">
        <f t="shared" si="168"/>
        <v>1.7668196212019671</v>
      </c>
      <c r="D1843" s="2">
        <f t="shared" si="170"/>
        <v>1.7422027317445115</v>
      </c>
      <c r="E1843" s="2">
        <f t="shared" si="169"/>
        <v>2.461688945745566E-2</v>
      </c>
      <c r="F1843" s="2">
        <f t="shared" si="173"/>
        <v>2.1823530399486236E-2</v>
      </c>
      <c r="G1843" s="2">
        <f t="shared" si="171"/>
        <v>2.7933590579694231E-3</v>
      </c>
      <c r="H1843" s="2" t="str">
        <f t="shared" si="172"/>
        <v>Sell</v>
      </c>
    </row>
    <row r="1844" spans="1:8" ht="13.5" x14ac:dyDescent="0.25">
      <c r="A1844" s="3">
        <f>TITRES_STAT!B1847</f>
        <v>44987</v>
      </c>
      <c r="B1844" s="6">
        <f>TITRES_STAT!D1847</f>
        <v>1.67</v>
      </c>
      <c r="C1844" s="2">
        <f t="shared" si="168"/>
        <v>1.7642319871708954</v>
      </c>
      <c r="D1844" s="2">
        <f t="shared" si="170"/>
        <v>1.736854381244918</v>
      </c>
      <c r="E1844" s="2">
        <f t="shared" si="169"/>
        <v>2.7377605925977377E-2</v>
      </c>
      <c r="F1844" s="2">
        <f t="shared" si="173"/>
        <v>2.2934345504784466E-2</v>
      </c>
      <c r="G1844" s="2">
        <f t="shared" si="171"/>
        <v>4.4432604211929114E-3</v>
      </c>
      <c r="H1844" s="2" t="str">
        <f t="shared" si="172"/>
        <v>Sell</v>
      </c>
    </row>
    <row r="1845" spans="1:8" ht="13.5" x14ac:dyDescent="0.25">
      <c r="A1845" s="3">
        <f>TITRES_STAT!B1848</f>
        <v>44988</v>
      </c>
      <c r="B1845" s="6">
        <f>TITRES_STAT!D1848</f>
        <v>1.67</v>
      </c>
      <c r="C1845" s="2">
        <f t="shared" si="168"/>
        <v>1.7620424506830652</v>
      </c>
      <c r="D1845" s="2">
        <f t="shared" si="170"/>
        <v>1.7319022048564054</v>
      </c>
      <c r="E1845" s="2">
        <f t="shared" si="169"/>
        <v>3.0140245826659751E-2</v>
      </c>
      <c r="F1845" s="2">
        <f t="shared" si="173"/>
        <v>2.4375525569159524E-2</v>
      </c>
      <c r="G1845" s="2">
        <f t="shared" si="171"/>
        <v>5.764720257500227E-3</v>
      </c>
      <c r="H1845" s="2" t="str">
        <f t="shared" si="172"/>
        <v>Sell</v>
      </c>
    </row>
    <row r="1846" spans="1:8" ht="13.5" x14ac:dyDescent="0.25">
      <c r="A1846" s="3">
        <f>TITRES_STAT!B1849</f>
        <v>44991</v>
      </c>
      <c r="B1846" s="6">
        <f>TITRES_STAT!D1849</f>
        <v>1.67</v>
      </c>
      <c r="C1846" s="2">
        <f t="shared" si="168"/>
        <v>1.7601897659625938</v>
      </c>
      <c r="D1846" s="2">
        <f t="shared" si="170"/>
        <v>1.7273168563485235</v>
      </c>
      <c r="E1846" s="2">
        <f t="shared" si="169"/>
        <v>3.28729096140703E-2</v>
      </c>
      <c r="F1846" s="2">
        <f t="shared" si="173"/>
        <v>2.6075002378141681E-2</v>
      </c>
      <c r="G1846" s="2">
        <f t="shared" si="171"/>
        <v>6.7979072359286193E-3</v>
      </c>
      <c r="H1846" s="2" t="str">
        <f t="shared" si="172"/>
        <v>Sell</v>
      </c>
    </row>
    <row r="1847" spans="1:8" ht="13.5" x14ac:dyDescent="0.25">
      <c r="A1847" s="3">
        <f>TITRES_STAT!B1850</f>
        <v>44992</v>
      </c>
      <c r="B1847" s="6">
        <f>TITRES_STAT!D1850</f>
        <v>1.67</v>
      </c>
      <c r="C1847" s="2">
        <f t="shared" si="168"/>
        <v>1.7586221096606565</v>
      </c>
      <c r="D1847" s="2">
        <f t="shared" si="170"/>
        <v>1.7230711632856699</v>
      </c>
      <c r="E1847" s="2">
        <f t="shared" si="169"/>
        <v>3.555094637498657E-2</v>
      </c>
      <c r="F1847" s="2">
        <f t="shared" si="173"/>
        <v>2.7970191177510657E-2</v>
      </c>
      <c r="G1847" s="2">
        <f t="shared" si="171"/>
        <v>7.5807551974759121E-3</v>
      </c>
      <c r="H1847" s="2" t="str">
        <f t="shared" si="172"/>
        <v>Sell</v>
      </c>
    </row>
    <row r="1848" spans="1:8" ht="13.5" x14ac:dyDescent="0.25">
      <c r="A1848" s="3">
        <f>TITRES_STAT!B1851</f>
        <v>44993</v>
      </c>
      <c r="B1848" s="6">
        <f>TITRES_STAT!D1851</f>
        <v>1.67</v>
      </c>
      <c r="C1848" s="2">
        <f t="shared" si="168"/>
        <v>1.746526400482094</v>
      </c>
      <c r="D1848" s="2">
        <f t="shared" si="170"/>
        <v>1.7191399660052498</v>
      </c>
      <c r="E1848" s="2">
        <f t="shared" si="169"/>
        <v>2.738643447684419E-2</v>
      </c>
      <c r="F1848" s="2">
        <f t="shared" si="173"/>
        <v>2.7853439837377366E-2</v>
      </c>
      <c r="G1848" s="2">
        <f t="shared" si="171"/>
        <v>-4.6700536053317573E-4</v>
      </c>
      <c r="H1848" s="2" t="str">
        <f t="shared" si="172"/>
        <v>Hold</v>
      </c>
    </row>
    <row r="1849" spans="1:8" ht="13.5" x14ac:dyDescent="0.25">
      <c r="A1849" s="3">
        <f>TITRES_STAT!B1852</f>
        <v>44994</v>
      </c>
      <c r="B1849" s="6">
        <f>TITRES_STAT!D1852</f>
        <v>1.67</v>
      </c>
      <c r="C1849" s="2">
        <f t="shared" si="168"/>
        <v>1.7347531081002332</v>
      </c>
      <c r="D1849" s="2">
        <f t="shared" si="170"/>
        <v>1.7154999685233794</v>
      </c>
      <c r="E1849" s="2">
        <f t="shared" si="169"/>
        <v>1.9253139576853817E-2</v>
      </c>
      <c r="F1849" s="2">
        <f t="shared" si="173"/>
        <v>2.6133379785272658E-2</v>
      </c>
      <c r="G1849" s="2">
        <f t="shared" si="171"/>
        <v>-6.8802402084188405E-3</v>
      </c>
      <c r="H1849" s="2" t="str">
        <f t="shared" si="172"/>
        <v>Hold</v>
      </c>
    </row>
    <row r="1850" spans="1:8" ht="13.5" x14ac:dyDescent="0.25">
      <c r="A1850" s="3">
        <f>TITRES_STAT!B1853</f>
        <v>44995</v>
      </c>
      <c r="B1850" s="6">
        <f>TITRES_STAT!D1853</f>
        <v>1.67</v>
      </c>
      <c r="C1850" s="2">
        <f t="shared" si="168"/>
        <v>1.7247910914694282</v>
      </c>
      <c r="D1850" s="2">
        <f t="shared" si="170"/>
        <v>1.7121296004846105</v>
      </c>
      <c r="E1850" s="2">
        <f t="shared" si="169"/>
        <v>1.2661490984817725E-2</v>
      </c>
      <c r="F1850" s="2">
        <f t="shared" si="173"/>
        <v>2.3439002025181673E-2</v>
      </c>
      <c r="G1850" s="2">
        <f t="shared" si="171"/>
        <v>-1.0777511040363948E-2</v>
      </c>
      <c r="H1850" s="2" t="str">
        <f t="shared" si="172"/>
        <v>Hold</v>
      </c>
    </row>
    <row r="1851" spans="1:8" ht="13.5" x14ac:dyDescent="0.25">
      <c r="A1851" s="3">
        <f>TITRES_STAT!B1854</f>
        <v>44998</v>
      </c>
      <c r="B1851" s="6">
        <f>TITRES_STAT!D1854</f>
        <v>1.67</v>
      </c>
      <c r="C1851" s="2">
        <f t="shared" si="168"/>
        <v>1.7163616927818239</v>
      </c>
      <c r="D1851" s="2">
        <f t="shared" si="170"/>
        <v>1.7090088893376023</v>
      </c>
      <c r="E1851" s="2">
        <f t="shared" si="169"/>
        <v>7.3528034442216228E-3</v>
      </c>
      <c r="F1851" s="2">
        <f t="shared" si="173"/>
        <v>2.0221762308989664E-2</v>
      </c>
      <c r="G1851" s="2">
        <f t="shared" si="171"/>
        <v>-1.2868958864768042E-2</v>
      </c>
      <c r="H1851" s="2" t="str">
        <f t="shared" si="172"/>
        <v>Hold</v>
      </c>
    </row>
    <row r="1852" spans="1:8" ht="13.5" x14ac:dyDescent="0.25">
      <c r="A1852" s="3">
        <f>TITRES_STAT!B1855</f>
        <v>44999</v>
      </c>
      <c r="B1852" s="6">
        <f>TITRES_STAT!D1855</f>
        <v>1.67</v>
      </c>
      <c r="C1852" s="2">
        <f t="shared" si="168"/>
        <v>1.7092291246615434</v>
      </c>
      <c r="D1852" s="2">
        <f t="shared" si="170"/>
        <v>1.7061193419792613</v>
      </c>
      <c r="E1852" s="2">
        <f t="shared" si="169"/>
        <v>3.1097826822821251E-3</v>
      </c>
      <c r="F1852" s="2">
        <f t="shared" si="173"/>
        <v>1.6799366383648158E-2</v>
      </c>
      <c r="G1852" s="2">
        <f t="shared" si="171"/>
        <v>-1.3689583701366033E-2</v>
      </c>
      <c r="H1852" s="2" t="str">
        <f t="shared" si="172"/>
        <v>Hold</v>
      </c>
    </row>
    <row r="1853" spans="1:8" ht="13.5" x14ac:dyDescent="0.25">
      <c r="A1853" s="3">
        <f>TITRES_STAT!B1856</f>
        <v>45000</v>
      </c>
      <c r="B1853" s="6">
        <f>TITRES_STAT!D1856</f>
        <v>1.67</v>
      </c>
      <c r="C1853" s="2">
        <f t="shared" si="168"/>
        <v>1.7031938747136137</v>
      </c>
      <c r="D1853" s="2">
        <f t="shared" si="170"/>
        <v>1.7034438351659826</v>
      </c>
      <c r="E1853" s="2">
        <f t="shared" si="169"/>
        <v>-2.4996045236891362E-4</v>
      </c>
      <c r="F1853" s="2">
        <f t="shared" si="173"/>
        <v>1.3389501016444743E-2</v>
      </c>
      <c r="G1853" s="2">
        <f t="shared" si="171"/>
        <v>-1.3639461468813657E-2</v>
      </c>
      <c r="H1853" s="2" t="str">
        <f t="shared" si="172"/>
        <v>Hold</v>
      </c>
    </row>
    <row r="1854" spans="1:8" ht="13.5" x14ac:dyDescent="0.25">
      <c r="A1854" s="3">
        <f>TITRES_STAT!B1857</f>
        <v>45001</v>
      </c>
      <c r="B1854" s="6">
        <f>TITRES_STAT!D1857</f>
        <v>1.67</v>
      </c>
      <c r="C1854" s="2">
        <f t="shared" si="168"/>
        <v>1.6980871247576732</v>
      </c>
      <c r="D1854" s="2">
        <f t="shared" si="170"/>
        <v>1.7009665140425765</v>
      </c>
      <c r="E1854" s="2">
        <f t="shared" si="169"/>
        <v>-2.8793892849032776E-3</v>
      </c>
      <c r="F1854" s="2">
        <f t="shared" si="173"/>
        <v>1.0135722956175139E-2</v>
      </c>
      <c r="G1854" s="2">
        <f t="shared" si="171"/>
        <v>-1.3015112241078416E-2</v>
      </c>
      <c r="H1854" s="2" t="str">
        <f t="shared" si="172"/>
        <v>Hold</v>
      </c>
    </row>
    <row r="1855" spans="1:8" ht="13.5" x14ac:dyDescent="0.25">
      <c r="A1855" s="3">
        <f>TITRES_STAT!B1858</f>
        <v>45002</v>
      </c>
      <c r="B1855" s="6">
        <f>TITRES_STAT!D1858</f>
        <v>1.67</v>
      </c>
      <c r="C1855" s="2">
        <f t="shared" si="168"/>
        <v>1.6937660286411083</v>
      </c>
      <c r="D1855" s="2">
        <f t="shared" si="170"/>
        <v>1.6986726981875708</v>
      </c>
      <c r="E1855" s="2">
        <f t="shared" si="169"/>
        <v>-4.906669546462572E-3</v>
      </c>
      <c r="F1855" s="2">
        <f t="shared" si="173"/>
        <v>7.1272444556475965E-3</v>
      </c>
      <c r="G1855" s="2">
        <f t="shared" si="171"/>
        <v>-1.2033914002110169E-2</v>
      </c>
      <c r="H1855" s="2" t="str">
        <f t="shared" si="172"/>
        <v>Hold</v>
      </c>
    </row>
    <row r="1856" spans="1:8" ht="13.5" x14ac:dyDescent="0.25">
      <c r="A1856" s="3">
        <f>TITRES_STAT!B1859</f>
        <v>45006</v>
      </c>
      <c r="B1856" s="6">
        <f>TITRES_STAT!D1859</f>
        <v>1.67</v>
      </c>
      <c r="C1856" s="2">
        <f t="shared" si="168"/>
        <v>1.6901097165424761</v>
      </c>
      <c r="D1856" s="2">
        <f t="shared" si="170"/>
        <v>1.696548794618121</v>
      </c>
      <c r="E1856" s="2">
        <f t="shared" si="169"/>
        <v>-6.4390780756449217E-3</v>
      </c>
      <c r="F1856" s="2">
        <f t="shared" si="173"/>
        <v>4.4139799493890927E-3</v>
      </c>
      <c r="G1856" s="2">
        <f t="shared" si="171"/>
        <v>-1.0853058025034015E-2</v>
      </c>
      <c r="H1856" s="2" t="str">
        <f t="shared" si="172"/>
        <v>Hold</v>
      </c>
    </row>
    <row r="1857" spans="1:8" ht="13.5" x14ac:dyDescent="0.25">
      <c r="A1857" s="3">
        <f>TITRES_STAT!B1860</f>
        <v>45007</v>
      </c>
      <c r="B1857" s="6">
        <f>TITRES_STAT!D1860</f>
        <v>1.67</v>
      </c>
      <c r="C1857" s="2">
        <f t="shared" si="168"/>
        <v>1.6870159139974796</v>
      </c>
      <c r="D1857" s="2">
        <f t="shared" si="170"/>
        <v>1.6945822172390008</v>
      </c>
      <c r="E1857" s="2">
        <f t="shared" si="169"/>
        <v>-7.5663032415211884E-3</v>
      </c>
      <c r="F1857" s="2">
        <f t="shared" si="173"/>
        <v>2.0179233112070367E-3</v>
      </c>
      <c r="G1857" s="2">
        <f t="shared" si="171"/>
        <v>-9.5842265527282255E-3</v>
      </c>
      <c r="H1857" s="2" t="str">
        <f t="shared" si="172"/>
        <v>Hold</v>
      </c>
    </row>
    <row r="1858" spans="1:8" ht="13.5" x14ac:dyDescent="0.25">
      <c r="A1858" s="3">
        <f>TITRES_STAT!B1861</f>
        <v>45008</v>
      </c>
      <c r="B1858" s="6">
        <f>TITRES_STAT!D1861</f>
        <v>1.67</v>
      </c>
      <c r="C1858" s="2">
        <f t="shared" si="168"/>
        <v>1.6843980810747903</v>
      </c>
      <c r="D1858" s="2">
        <f t="shared" si="170"/>
        <v>1.692761312258334</v>
      </c>
      <c r="E1858" s="2">
        <f t="shared" si="169"/>
        <v>-8.3632311835437623E-3</v>
      </c>
      <c r="F1858" s="2">
        <f t="shared" si="173"/>
        <v>-5.8307587743123114E-5</v>
      </c>
      <c r="G1858" s="2">
        <f t="shared" si="171"/>
        <v>-8.3049235958006385E-3</v>
      </c>
      <c r="H1858" s="2" t="str">
        <f t="shared" si="172"/>
        <v>Hold</v>
      </c>
    </row>
    <row r="1859" spans="1:8" ht="13.5" x14ac:dyDescent="0.25">
      <c r="A1859" s="3">
        <f>TITRES_STAT!B1862</f>
        <v>45009</v>
      </c>
      <c r="B1859" s="6">
        <f>TITRES_STAT!D1862</f>
        <v>1.67</v>
      </c>
      <c r="C1859" s="2">
        <f t="shared" si="168"/>
        <v>1.6821829916786686</v>
      </c>
      <c r="D1859" s="2">
        <f t="shared" si="170"/>
        <v>1.6910752891280871</v>
      </c>
      <c r="E1859" s="2">
        <f t="shared" si="169"/>
        <v>-8.8922974494185514E-3</v>
      </c>
      <c r="F1859" s="2">
        <f t="shared" si="173"/>
        <v>-1.8251055600782089E-3</v>
      </c>
      <c r="G1859" s="2">
        <f t="shared" si="171"/>
        <v>-7.0671918893403423E-3</v>
      </c>
      <c r="H1859" s="2" t="str">
        <f t="shared" si="172"/>
        <v>Hold</v>
      </c>
    </row>
    <row r="1860" spans="1:8" ht="13.5" x14ac:dyDescent="0.25">
      <c r="A1860" s="3">
        <f>TITRES_STAT!B1863</f>
        <v>45012</v>
      </c>
      <c r="B1860" s="6">
        <f>TITRES_STAT!D1863</f>
        <v>1.67</v>
      </c>
      <c r="C1860" s="2">
        <f t="shared" si="168"/>
        <v>1.6803086852665658</v>
      </c>
      <c r="D1860" s="2">
        <f t="shared" si="170"/>
        <v>1.6895141566000806</v>
      </c>
      <c r="E1860" s="2">
        <f t="shared" si="169"/>
        <v>-9.205471333514792E-3</v>
      </c>
      <c r="F1860" s="2">
        <f t="shared" si="173"/>
        <v>-3.3011787147655255E-3</v>
      </c>
      <c r="G1860" s="2">
        <f t="shared" si="171"/>
        <v>-5.9042926187492665E-3</v>
      </c>
      <c r="H1860" s="2" t="str">
        <f t="shared" si="172"/>
        <v>Hold</v>
      </c>
    </row>
    <row r="1861" spans="1:8" ht="13.5" x14ac:dyDescent="0.25">
      <c r="A1861" s="3">
        <f>TITRES_STAT!B1864</f>
        <v>45013</v>
      </c>
      <c r="B1861" s="6">
        <f>TITRES_STAT!D1864</f>
        <v>1.67</v>
      </c>
      <c r="C1861" s="2">
        <f t="shared" si="168"/>
        <v>1.6787227336870942</v>
      </c>
      <c r="D1861" s="2">
        <f t="shared" si="170"/>
        <v>1.6880686635185931</v>
      </c>
      <c r="E1861" s="2">
        <f t="shared" si="169"/>
        <v>-9.3459298314988448E-3</v>
      </c>
      <c r="F1861" s="2">
        <f t="shared" si="173"/>
        <v>-4.5101289381121899E-3</v>
      </c>
      <c r="G1861" s="2">
        <f t="shared" si="171"/>
        <v>-4.8358008933866549E-3</v>
      </c>
      <c r="H1861" s="2" t="str">
        <f t="shared" si="172"/>
        <v>Hold</v>
      </c>
    </row>
    <row r="1862" spans="1:8" ht="13.5" x14ac:dyDescent="0.25">
      <c r="A1862" s="3">
        <f>TITRES_STAT!B1865</f>
        <v>45014</v>
      </c>
      <c r="B1862" s="6">
        <f>TITRES_STAT!D1865</f>
        <v>1.67</v>
      </c>
      <c r="C1862" s="2">
        <f t="shared" si="168"/>
        <v>1.6773807746583107</v>
      </c>
      <c r="D1862" s="2">
        <f t="shared" si="170"/>
        <v>1.6867302439986973</v>
      </c>
      <c r="E1862" s="2">
        <f t="shared" si="169"/>
        <v>-9.3494693403866069E-3</v>
      </c>
      <c r="F1862" s="2">
        <f t="shared" si="173"/>
        <v>-5.4779970185670733E-3</v>
      </c>
      <c r="G1862" s="2">
        <f t="shared" si="171"/>
        <v>-3.8714723218195336E-3</v>
      </c>
      <c r="H1862" s="2" t="str">
        <f t="shared" si="172"/>
        <v>Hold</v>
      </c>
    </row>
    <row r="1863" spans="1:8" ht="13.5" x14ac:dyDescent="0.25">
      <c r="A1863" s="3">
        <f>TITRES_STAT!B1866</f>
        <v>45015</v>
      </c>
      <c r="B1863" s="6">
        <f>TITRES_STAT!D1866</f>
        <v>1.67</v>
      </c>
      <c r="C1863" s="2">
        <f t="shared" si="168"/>
        <v>1.6762452708647246</v>
      </c>
      <c r="D1863" s="2">
        <f t="shared" si="170"/>
        <v>1.6854909666654605</v>
      </c>
      <c r="E1863" s="2">
        <f t="shared" si="169"/>
        <v>-9.2456958007358647E-3</v>
      </c>
      <c r="F1863" s="2">
        <f t="shared" si="173"/>
        <v>-6.2315367750008319E-3</v>
      </c>
      <c r="G1863" s="2">
        <f t="shared" si="171"/>
        <v>-3.0141590257350328E-3</v>
      </c>
      <c r="H1863" s="2" t="str">
        <f t="shared" si="172"/>
        <v>Hold</v>
      </c>
    </row>
    <row r="1864" spans="1:8" ht="13.5" x14ac:dyDescent="0.25">
      <c r="A1864" s="3">
        <f>TITRES_STAT!B1867</f>
        <v>45016</v>
      </c>
      <c r="B1864" s="6">
        <f>TITRES_STAT!D1867</f>
        <v>1.67</v>
      </c>
      <c r="C1864" s="2">
        <f t="shared" si="168"/>
        <v>1.6752844599624592</v>
      </c>
      <c r="D1864" s="2">
        <f t="shared" si="170"/>
        <v>1.6843434876532042</v>
      </c>
      <c r="E1864" s="2">
        <f t="shared" si="169"/>
        <v>-9.0590276907449585E-3</v>
      </c>
      <c r="F1864" s="2">
        <f t="shared" si="173"/>
        <v>-6.7970349581496581E-3</v>
      </c>
      <c r="G1864" s="2">
        <f t="shared" si="171"/>
        <v>-2.2619927325953004E-3</v>
      </c>
      <c r="H1864" s="2" t="str">
        <f t="shared" si="172"/>
        <v>Hold</v>
      </c>
    </row>
    <row r="1865" spans="1:8" ht="13.5" x14ac:dyDescent="0.25">
      <c r="A1865" s="3">
        <f>TITRES_STAT!B1868</f>
        <v>45019</v>
      </c>
      <c r="B1865" s="6">
        <f>TITRES_STAT!D1868</f>
        <v>1.67</v>
      </c>
      <c r="C1865" s="2">
        <f t="shared" si="168"/>
        <v>1.674471466122081</v>
      </c>
      <c r="D1865" s="2">
        <f t="shared" si="170"/>
        <v>1.6832810070863</v>
      </c>
      <c r="E1865" s="2">
        <f t="shared" si="169"/>
        <v>-8.8095409642190425E-3</v>
      </c>
      <c r="F1865" s="2">
        <f t="shared" si="173"/>
        <v>-7.1995361593635357E-3</v>
      </c>
      <c r="G1865" s="2">
        <f t="shared" si="171"/>
        <v>-1.6100048048555068E-3</v>
      </c>
      <c r="H1865" s="2" t="str">
        <f t="shared" si="172"/>
        <v>Hold</v>
      </c>
    </row>
    <row r="1866" spans="1:8" ht="13.5" x14ac:dyDescent="0.25">
      <c r="A1866" s="3">
        <f>TITRES_STAT!B1869</f>
        <v>45020</v>
      </c>
      <c r="B1866" s="6">
        <f>TITRES_STAT!D1869</f>
        <v>1.67</v>
      </c>
      <c r="C1866" s="2">
        <f t="shared" si="168"/>
        <v>1.6737835482571453</v>
      </c>
      <c r="D1866" s="2">
        <f t="shared" si="170"/>
        <v>1.6822972287836111</v>
      </c>
      <c r="E1866" s="2">
        <f t="shared" si="169"/>
        <v>-8.5136805264658388E-3</v>
      </c>
      <c r="F1866" s="2">
        <f t="shared" si="173"/>
        <v>-7.4623650327839972E-3</v>
      </c>
      <c r="G1866" s="2">
        <f t="shared" si="171"/>
        <v>-1.0513154936818416E-3</v>
      </c>
      <c r="H1866" s="2" t="str">
        <f t="shared" si="172"/>
        <v>Hold</v>
      </c>
    </row>
    <row r="1867" spans="1:8" ht="13.5" x14ac:dyDescent="0.25">
      <c r="A1867" s="3">
        <f>TITRES_STAT!B1870</f>
        <v>45021</v>
      </c>
      <c r="B1867" s="6">
        <f>TITRES_STAT!D1870</f>
        <v>1.67</v>
      </c>
      <c r="C1867" s="2">
        <f t="shared" si="168"/>
        <v>1.673201463909892</v>
      </c>
      <c r="D1867" s="2">
        <f t="shared" si="170"/>
        <v>1.6813863229477881</v>
      </c>
      <c r="E1867" s="2">
        <f t="shared" si="169"/>
        <v>-8.1848590378961195E-3</v>
      </c>
      <c r="F1867" s="2">
        <f t="shared" si="173"/>
        <v>-7.6068638338064225E-3</v>
      </c>
      <c r="G1867" s="2">
        <f t="shared" si="171"/>
        <v>-5.7799520408969695E-4</v>
      </c>
      <c r="H1867" s="2" t="str">
        <f t="shared" si="172"/>
        <v>Hold</v>
      </c>
    </row>
    <row r="1868" spans="1:8" ht="13.5" x14ac:dyDescent="0.25">
      <c r="A1868" s="3">
        <f>TITRES_STAT!B1871</f>
        <v>45022</v>
      </c>
      <c r="B1868" s="6">
        <f>TITRES_STAT!D1871</f>
        <v>1.67</v>
      </c>
      <c r="C1868" s="2">
        <f t="shared" si="168"/>
        <v>1.672708931000678</v>
      </c>
      <c r="D1868" s="2">
        <f t="shared" si="170"/>
        <v>1.6805428916183223</v>
      </c>
      <c r="E1868" s="2">
        <f t="shared" si="169"/>
        <v>-7.8339606176442977E-3</v>
      </c>
      <c r="F1868" s="2">
        <f t="shared" si="173"/>
        <v>-7.6522831905739986E-3</v>
      </c>
      <c r="G1868" s="2">
        <f t="shared" si="171"/>
        <v>-1.8167742707029914E-4</v>
      </c>
      <c r="H1868" s="2" t="str">
        <f t="shared" si="172"/>
        <v>Hold</v>
      </c>
    </row>
    <row r="1869" spans="1:8" ht="13.5" x14ac:dyDescent="0.25">
      <c r="A1869" s="3">
        <f>TITRES_STAT!B1872</f>
        <v>45023</v>
      </c>
      <c r="B1869" s="6">
        <f>TITRES_STAT!D1872</f>
        <v>1.67</v>
      </c>
      <c r="C1869" s="2">
        <f t="shared" si="168"/>
        <v>1.6722921723851889</v>
      </c>
      <c r="D1869" s="2">
        <f t="shared" si="170"/>
        <v>1.6797619366836316</v>
      </c>
      <c r="E1869" s="2">
        <f t="shared" si="169"/>
        <v>-7.4697642984427048E-3</v>
      </c>
      <c r="F1869" s="2">
        <f t="shared" si="173"/>
        <v>-7.6157794121477409E-3</v>
      </c>
      <c r="G1869" s="2">
        <f t="shared" si="171"/>
        <v>1.4601511370503605E-4</v>
      </c>
      <c r="H1869" s="2" t="str">
        <f t="shared" si="172"/>
        <v>Sell</v>
      </c>
    </row>
    <row r="1870" spans="1:8" ht="13.5" x14ac:dyDescent="0.25">
      <c r="A1870" s="3">
        <f>TITRES_STAT!B1873</f>
        <v>45026</v>
      </c>
      <c r="B1870" s="6">
        <f>TITRES_STAT!D1873</f>
        <v>1.67</v>
      </c>
      <c r="C1870" s="2">
        <f t="shared" si="168"/>
        <v>1.6719395304797753</v>
      </c>
      <c r="D1870" s="2">
        <f t="shared" si="170"/>
        <v>1.6790388302626218</v>
      </c>
      <c r="E1870" s="2">
        <f t="shared" si="169"/>
        <v>-7.0992997828465132E-3</v>
      </c>
      <c r="F1870" s="2">
        <f t="shared" si="173"/>
        <v>-7.5124834862874959E-3</v>
      </c>
      <c r="G1870" s="2">
        <f t="shared" si="171"/>
        <v>4.1318370344098267E-4</v>
      </c>
      <c r="H1870" s="2" t="str">
        <f t="shared" si="172"/>
        <v>Sell</v>
      </c>
    </row>
    <row r="1871" spans="1:8" ht="13.5" x14ac:dyDescent="0.25">
      <c r="A1871" s="3">
        <f>TITRES_STAT!B1874</f>
        <v>45027</v>
      </c>
      <c r="B1871" s="6">
        <f>TITRES_STAT!D1874</f>
        <v>1.67</v>
      </c>
      <c r="C1871" s="2">
        <f t="shared" ref="C1871:C1934" si="174">$C$4*B1861+C1870*(1-$C$4)</f>
        <v>1.6716411411751944</v>
      </c>
      <c r="D1871" s="2">
        <f t="shared" si="170"/>
        <v>1.6783692872802054</v>
      </c>
      <c r="E1871" s="2">
        <f t="shared" si="169"/>
        <v>-6.7281461050110458E-3</v>
      </c>
      <c r="F1871" s="2">
        <f t="shared" si="173"/>
        <v>-7.3556160100322066E-3</v>
      </c>
      <c r="G1871" s="2">
        <f t="shared" si="171"/>
        <v>6.2746990502116073E-4</v>
      </c>
      <c r="H1871" s="2" t="str">
        <f t="shared" si="172"/>
        <v>Sell</v>
      </c>
    </row>
    <row r="1872" spans="1:8" ht="13.5" x14ac:dyDescent="0.25">
      <c r="A1872" s="3">
        <f>TITRES_STAT!B1875</f>
        <v>45028</v>
      </c>
      <c r="B1872" s="6">
        <f>TITRES_STAT!D1875</f>
        <v>1.67</v>
      </c>
      <c r="C1872" s="2">
        <f t="shared" si="174"/>
        <v>1.6713886579174719</v>
      </c>
      <c r="D1872" s="2">
        <f t="shared" si="170"/>
        <v>1.6777493400742642</v>
      </c>
      <c r="E1872" s="2">
        <f t="shared" si="169"/>
        <v>-6.3606821567923078E-3</v>
      </c>
      <c r="F1872" s="2">
        <f t="shared" si="173"/>
        <v>-7.1566292393842271E-3</v>
      </c>
      <c r="G1872" s="2">
        <f t="shared" si="171"/>
        <v>7.9594708259191939E-4</v>
      </c>
      <c r="H1872" s="2" t="str">
        <f t="shared" si="172"/>
        <v>Sell</v>
      </c>
    </row>
    <row r="1873" spans="1:8" ht="13.5" x14ac:dyDescent="0.25">
      <c r="A1873" s="3">
        <f>TITRES_STAT!B1876</f>
        <v>45029</v>
      </c>
      <c r="B1873" s="6">
        <f>TITRES_STAT!D1876</f>
        <v>1.67</v>
      </c>
      <c r="C1873" s="2">
        <f t="shared" si="174"/>
        <v>1.6711750182378609</v>
      </c>
      <c r="D1873" s="2">
        <f t="shared" si="170"/>
        <v>1.677175314883578</v>
      </c>
      <c r="E1873" s="2">
        <f t="shared" si="169"/>
        <v>-6.000296645717107E-3</v>
      </c>
      <c r="F1873" s="2">
        <f t="shared" si="173"/>
        <v>-6.9253627206508038E-3</v>
      </c>
      <c r="G1873" s="2">
        <f t="shared" si="171"/>
        <v>9.2506607493369683E-4</v>
      </c>
      <c r="H1873" s="2" t="str">
        <f t="shared" si="172"/>
        <v>Sell</v>
      </c>
    </row>
    <row r="1874" spans="1:8" ht="13.5" x14ac:dyDescent="0.25">
      <c r="A1874" s="3">
        <f>TITRES_STAT!B1877</f>
        <v>45030</v>
      </c>
      <c r="B1874" s="6">
        <f>TITRES_STAT!D1877</f>
        <v>1.61</v>
      </c>
      <c r="C1874" s="2">
        <f t="shared" si="174"/>
        <v>1.6709942462012668</v>
      </c>
      <c r="D1874" s="2">
        <f t="shared" si="170"/>
        <v>1.6721993656329426</v>
      </c>
      <c r="E1874" s="2">
        <f t="shared" si="169"/>
        <v>-1.2051194316757829E-3</v>
      </c>
      <c r="F1874" s="2">
        <f t="shared" si="173"/>
        <v>-5.7813140628557996E-3</v>
      </c>
      <c r="G1874" s="2">
        <f t="shared" si="171"/>
        <v>4.5761946311800167E-3</v>
      </c>
      <c r="H1874" s="2" t="str">
        <f t="shared" si="172"/>
        <v>Sell</v>
      </c>
    </row>
    <row r="1875" spans="1:8" ht="13.5" x14ac:dyDescent="0.25">
      <c r="A1875" s="3">
        <f>TITRES_STAT!B1878</f>
        <v>45033</v>
      </c>
      <c r="B1875" s="6">
        <f>TITRES_STAT!D1878</f>
        <v>1.61</v>
      </c>
      <c r="C1875" s="2">
        <f t="shared" si="174"/>
        <v>1.6708412852472256</v>
      </c>
      <c r="D1875" s="2">
        <f t="shared" si="170"/>
        <v>1.6675920052156874</v>
      </c>
      <c r="E1875" s="2">
        <f t="shared" si="169"/>
        <v>3.2492800315382375E-3</v>
      </c>
      <c r="F1875" s="2">
        <f t="shared" si="173"/>
        <v>-3.9751952439769922E-3</v>
      </c>
      <c r="G1875" s="2">
        <f t="shared" si="171"/>
        <v>7.2244752755152297E-3</v>
      </c>
      <c r="H1875" s="2" t="str">
        <f t="shared" si="172"/>
        <v>Sell</v>
      </c>
    </row>
    <row r="1876" spans="1:8" ht="13.5" x14ac:dyDescent="0.25">
      <c r="A1876" s="3">
        <f>TITRES_STAT!B1879</f>
        <v>45034</v>
      </c>
      <c r="B1876" s="6">
        <f>TITRES_STAT!D1879</f>
        <v>1.62</v>
      </c>
      <c r="C1876" s="2">
        <f t="shared" si="174"/>
        <v>1.6707118567476527</v>
      </c>
      <c r="D1876" s="2">
        <f t="shared" si="170"/>
        <v>1.6640666714960068</v>
      </c>
      <c r="E1876" s="2">
        <f t="shared" si="169"/>
        <v>6.6451852516458132E-3</v>
      </c>
      <c r="F1876" s="2">
        <f t="shared" si="173"/>
        <v>-1.8511191448524313E-3</v>
      </c>
      <c r="G1876" s="2">
        <f t="shared" si="171"/>
        <v>8.4963043964982436E-3</v>
      </c>
      <c r="H1876" s="2" t="str">
        <f t="shared" si="172"/>
        <v>Sell</v>
      </c>
    </row>
    <row r="1877" spans="1:8" ht="13.5" x14ac:dyDescent="0.25">
      <c r="A1877" s="3">
        <f>TITRES_STAT!B1880</f>
        <v>45035</v>
      </c>
      <c r="B1877" s="6">
        <f>TITRES_STAT!D1880</f>
        <v>1.62</v>
      </c>
      <c r="C1877" s="2">
        <f t="shared" si="174"/>
        <v>1.6706023403249368</v>
      </c>
      <c r="D1877" s="2">
        <f t="shared" si="170"/>
        <v>1.6608024736074136</v>
      </c>
      <c r="E1877" s="2">
        <f t="shared" si="169"/>
        <v>9.7998667175231979E-3</v>
      </c>
      <c r="F1877" s="2">
        <f t="shared" si="173"/>
        <v>4.7907802762269447E-4</v>
      </c>
      <c r="G1877" s="2">
        <f t="shared" si="171"/>
        <v>9.320788689900503E-3</v>
      </c>
      <c r="H1877" s="2" t="str">
        <f t="shared" si="172"/>
        <v>Sell</v>
      </c>
    </row>
    <row r="1878" spans="1:8" ht="13.5" x14ac:dyDescent="0.25">
      <c r="A1878" s="3">
        <f>TITRES_STAT!B1881</f>
        <v>45036</v>
      </c>
      <c r="B1878" s="6">
        <f>TITRES_STAT!D1881</f>
        <v>1.62</v>
      </c>
      <c r="C1878" s="2">
        <f t="shared" si="174"/>
        <v>1.6705096725826389</v>
      </c>
      <c r="D1878" s="2">
        <f t="shared" si="170"/>
        <v>1.6577800681550126</v>
      </c>
      <c r="E1878" s="2">
        <f t="shared" si="169"/>
        <v>1.2729604427626384E-2</v>
      </c>
      <c r="F1878" s="2">
        <f t="shared" si="173"/>
        <v>2.9291833076234325E-3</v>
      </c>
      <c r="G1878" s="2">
        <f t="shared" si="171"/>
        <v>9.8004211200029522E-3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6">
        <f>TITRES_STAT!D1882</f>
        <v>1.62</v>
      </c>
      <c r="C1879" s="2">
        <f t="shared" si="174"/>
        <v>1.6704312614160792</v>
      </c>
      <c r="D1879" s="2">
        <f t="shared" si="170"/>
        <v>1.6549815445879745</v>
      </c>
      <c r="E1879" s="2">
        <f t="shared" si="169"/>
        <v>1.5449716828104698E-2</v>
      </c>
      <c r="F1879" s="2">
        <f t="shared" si="173"/>
        <v>5.4332900117196863E-3</v>
      </c>
      <c r="G1879" s="2">
        <f t="shared" si="171"/>
        <v>1.0016426816385012E-2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6">
        <f>TITRES_STAT!D1883</f>
        <v>1.65</v>
      </c>
      <c r="C1880" s="2">
        <f t="shared" si="174"/>
        <v>1.6703649135059133</v>
      </c>
      <c r="D1880" s="2">
        <f t="shared" si="170"/>
        <v>1.6546125412851616</v>
      </c>
      <c r="E1880" s="2">
        <f t="shared" si="169"/>
        <v>1.5752372220751765E-2</v>
      </c>
      <c r="F1880" s="2">
        <f t="shared" si="173"/>
        <v>7.497106453526102E-3</v>
      </c>
      <c r="G1880" s="2">
        <f t="shared" si="171"/>
        <v>8.2552657672256627E-3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6">
        <f>TITRES_STAT!D1884</f>
        <v>1.65</v>
      </c>
      <c r="C1881" s="2">
        <f t="shared" si="174"/>
        <v>1.6703087729665422</v>
      </c>
      <c r="D1881" s="2">
        <f t="shared" si="170"/>
        <v>1.6542708715603347</v>
      </c>
      <c r="E1881" s="2">
        <f t="shared" si="169"/>
        <v>1.6037901406207533E-2</v>
      </c>
      <c r="F1881" s="2">
        <f t="shared" si="173"/>
        <v>9.2052654440623882E-3</v>
      </c>
      <c r="G1881" s="2">
        <f t="shared" si="171"/>
        <v>6.8326359621451449E-3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6">
        <f>TITRES_STAT!D1885</f>
        <v>1.65</v>
      </c>
      <c r="C1882" s="2">
        <f t="shared" si="174"/>
        <v>1.6702612694332282</v>
      </c>
      <c r="D1882" s="2">
        <f t="shared" si="170"/>
        <v>1.6539545107040137</v>
      </c>
      <c r="E1882" s="2">
        <f t="shared" si="169"/>
        <v>1.6306758729214499E-2</v>
      </c>
      <c r="F1882" s="2">
        <f t="shared" si="173"/>
        <v>1.0625564101092812E-2</v>
      </c>
      <c r="G1882" s="2">
        <f t="shared" si="171"/>
        <v>5.6811946281216871E-3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6">
        <f>TITRES_STAT!D1886</f>
        <v>1.65</v>
      </c>
      <c r="C1883" s="2">
        <f t="shared" si="174"/>
        <v>1.6702210741358083</v>
      </c>
      <c r="D1883" s="2">
        <f t="shared" si="170"/>
        <v>1.6536615839851978</v>
      </c>
      <c r="E1883" s="2">
        <f t="shared" si="169"/>
        <v>1.6559490150610534E-2</v>
      </c>
      <c r="F1883" s="2">
        <f t="shared" si="173"/>
        <v>1.1812349310996357E-2</v>
      </c>
      <c r="G1883" s="2">
        <f t="shared" si="171"/>
        <v>4.7471408396141772E-3</v>
      </c>
      <c r="H1883" s="2" t="str">
        <f t="shared" si="172"/>
        <v>Sell</v>
      </c>
    </row>
    <row r="1884" spans="1:8" ht="13.5" x14ac:dyDescent="0.25">
      <c r="A1884" s="3">
        <f>TITRES_STAT!B1887</f>
        <v>45048</v>
      </c>
      <c r="B1884" s="6">
        <f>TITRES_STAT!D1887</f>
        <v>1.65</v>
      </c>
      <c r="C1884" s="2">
        <f t="shared" si="174"/>
        <v>1.6609562934995301</v>
      </c>
      <c r="D1884" s="2">
        <f t="shared" si="170"/>
        <v>1.6533903555418499</v>
      </c>
      <c r="E1884" s="2">
        <f t="shared" ref="E1884:E1947" si="175">C1884-D1884</f>
        <v>7.5659379576802355E-3</v>
      </c>
      <c r="F1884" s="2">
        <f t="shared" si="173"/>
        <v>1.0963067040333133E-2</v>
      </c>
      <c r="G1884" s="2">
        <f t="shared" si="171"/>
        <v>-3.3971290826528971E-3</v>
      </c>
      <c r="H1884" s="2" t="str">
        <f t="shared" si="172"/>
        <v>Hold</v>
      </c>
    </row>
    <row r="1885" spans="1:8" ht="13.5" x14ac:dyDescent="0.25">
      <c r="A1885" s="3">
        <f>TITRES_STAT!B1888</f>
        <v>45049</v>
      </c>
      <c r="B1885" s="6">
        <f>TITRES_STAT!D1888</f>
        <v>1.65</v>
      </c>
      <c r="C1885" s="2">
        <f t="shared" si="174"/>
        <v>1.6531168637303715</v>
      </c>
      <c r="D1885" s="2">
        <f t="shared" ref="D1885:D1948" si="176">$D$4*B1885+(1-$D$4)*D1884</f>
        <v>1.6531392180943054</v>
      </c>
      <c r="E1885" s="2">
        <f t="shared" si="175"/>
        <v>-2.2354363933940746E-5</v>
      </c>
      <c r="F1885" s="2">
        <f t="shared" si="173"/>
        <v>8.7659827594797173E-3</v>
      </c>
      <c r="G1885" s="2">
        <f t="shared" si="171"/>
        <v>-8.788337123413658E-3</v>
      </c>
      <c r="H1885" s="2" t="str">
        <f t="shared" si="172"/>
        <v>Hold</v>
      </c>
    </row>
    <row r="1886" spans="1:8" ht="13.5" x14ac:dyDescent="0.25">
      <c r="A1886" s="3">
        <f>TITRES_STAT!B1889</f>
        <v>45050</v>
      </c>
      <c r="B1886" s="6">
        <f>TITRES_STAT!D1889</f>
        <v>1.65</v>
      </c>
      <c r="C1886" s="2">
        <f t="shared" si="174"/>
        <v>1.6480219616180065</v>
      </c>
      <c r="D1886" s="2">
        <f t="shared" si="176"/>
        <v>1.6529066834206532</v>
      </c>
      <c r="E1886" s="2">
        <f t="shared" si="175"/>
        <v>-4.8847218026466521E-3</v>
      </c>
      <c r="F1886" s="2">
        <f t="shared" si="173"/>
        <v>6.0358418470544432E-3</v>
      </c>
      <c r="G1886" s="2">
        <f t="shared" si="171"/>
        <v>-1.0920563649701096E-2</v>
      </c>
      <c r="H1886" s="2" t="str">
        <f t="shared" si="172"/>
        <v>Hold</v>
      </c>
    </row>
    <row r="1887" spans="1:8" ht="13.5" x14ac:dyDescent="0.25">
      <c r="A1887" s="3">
        <f>TITRES_STAT!B1890</f>
        <v>45051</v>
      </c>
      <c r="B1887" s="6">
        <f>TITRES_STAT!D1890</f>
        <v>1.7</v>
      </c>
      <c r="C1887" s="2">
        <f t="shared" si="174"/>
        <v>1.6437108905998516</v>
      </c>
      <c r="D1887" s="2">
        <f t="shared" si="176"/>
        <v>1.6563950772413456</v>
      </c>
      <c r="E1887" s="2">
        <f t="shared" si="175"/>
        <v>-1.2684186641493955E-2</v>
      </c>
      <c r="F1887" s="2">
        <f t="shared" si="173"/>
        <v>2.2918361493447642E-3</v>
      </c>
      <c r="G1887" s="2">
        <f t="shared" si="171"/>
        <v>-1.4976022790838719E-2</v>
      </c>
      <c r="H1887" s="2" t="str">
        <f t="shared" si="172"/>
        <v>Hold</v>
      </c>
    </row>
    <row r="1888" spans="1:8" ht="13.5" x14ac:dyDescent="0.25">
      <c r="A1888" s="3">
        <f>TITRES_STAT!B1891</f>
        <v>45054</v>
      </c>
      <c r="B1888" s="6">
        <f>TITRES_STAT!D1891</f>
        <v>1.7</v>
      </c>
      <c r="C1888" s="2">
        <f t="shared" si="174"/>
        <v>1.6400630612767975</v>
      </c>
      <c r="D1888" s="2">
        <f t="shared" si="176"/>
        <v>1.6596250715197645</v>
      </c>
      <c r="E1888" s="2">
        <f t="shared" si="175"/>
        <v>-1.9562010242966998E-2</v>
      </c>
      <c r="F1888" s="2">
        <f t="shared" si="173"/>
        <v>-2.0789331291175884E-3</v>
      </c>
      <c r="G1888" s="2">
        <f t="shared" si="171"/>
        <v>-1.7483077113849409E-2</v>
      </c>
      <c r="H1888" s="2" t="str">
        <f t="shared" si="172"/>
        <v>Hold</v>
      </c>
    </row>
    <row r="1889" spans="1:8" ht="13.5" x14ac:dyDescent="0.25">
      <c r="A1889" s="3">
        <f>TITRES_STAT!B1892</f>
        <v>45055</v>
      </c>
      <c r="B1889" s="6">
        <f>TITRES_STAT!D1892</f>
        <v>1.7</v>
      </c>
      <c r="C1889" s="2">
        <f t="shared" si="174"/>
        <v>1.6369764364649826</v>
      </c>
      <c r="D1889" s="2">
        <f t="shared" si="176"/>
        <v>1.662615806962745</v>
      </c>
      <c r="E1889" s="2">
        <f t="shared" si="175"/>
        <v>-2.5639370497762437E-2</v>
      </c>
      <c r="F1889" s="2">
        <f t="shared" si="173"/>
        <v>-6.7910206028465592E-3</v>
      </c>
      <c r="G1889" s="2">
        <f t="shared" si="171"/>
        <v>-1.8848349894915878E-2</v>
      </c>
      <c r="H1889" s="2" t="str">
        <f t="shared" si="172"/>
        <v>Hold</v>
      </c>
    </row>
    <row r="1890" spans="1:8" ht="13.5" x14ac:dyDescent="0.25">
      <c r="A1890" s="3">
        <f>TITRES_STAT!B1893</f>
        <v>45056</v>
      </c>
      <c r="B1890" s="6">
        <f>TITRES_STAT!D1893</f>
        <v>1.7</v>
      </c>
      <c r="C1890" s="2">
        <f t="shared" si="174"/>
        <v>1.6389800616242161</v>
      </c>
      <c r="D1890" s="2">
        <f t="shared" si="176"/>
        <v>1.6653850064469862</v>
      </c>
      <c r="E1890" s="2">
        <f t="shared" si="175"/>
        <v>-2.6404944822770116E-2</v>
      </c>
      <c r="F1890" s="2">
        <f t="shared" si="173"/>
        <v>-1.0713805446831271E-2</v>
      </c>
      <c r="G1890" s="2">
        <f t="shared" si="171"/>
        <v>-1.5691139375938842E-2</v>
      </c>
      <c r="H1890" s="2" t="str">
        <f t="shared" si="172"/>
        <v>Hold</v>
      </c>
    </row>
    <row r="1891" spans="1:8" ht="13.5" x14ac:dyDescent="0.25">
      <c r="A1891" s="3">
        <f>TITRES_STAT!B1894</f>
        <v>45057</v>
      </c>
      <c r="B1891" s="6">
        <f>TITRES_STAT!D1894</f>
        <v>1.7</v>
      </c>
      <c r="C1891" s="2">
        <f t="shared" si="174"/>
        <v>1.640675436758952</v>
      </c>
      <c r="D1891" s="2">
        <f t="shared" si="176"/>
        <v>1.6679490800435057</v>
      </c>
      <c r="E1891" s="2">
        <f t="shared" si="175"/>
        <v>-2.7273643284553728E-2</v>
      </c>
      <c r="F1891" s="2">
        <f t="shared" si="173"/>
        <v>-1.4025773014375763E-2</v>
      </c>
      <c r="G1891" s="2">
        <f t="shared" si="171"/>
        <v>-1.3247870270177965E-2</v>
      </c>
      <c r="H1891" s="2" t="str">
        <f t="shared" si="172"/>
        <v>Hold</v>
      </c>
    </row>
    <row r="1892" spans="1:8" ht="13.5" x14ac:dyDescent="0.25">
      <c r="A1892" s="3">
        <f>TITRES_STAT!B1895</f>
        <v>45058</v>
      </c>
      <c r="B1892" s="6">
        <f>TITRES_STAT!D1895</f>
        <v>1.7</v>
      </c>
      <c r="C1892" s="2">
        <f t="shared" si="174"/>
        <v>1.6421099849498824</v>
      </c>
      <c r="D1892" s="2">
        <f t="shared" si="176"/>
        <v>1.6703232222625053</v>
      </c>
      <c r="E1892" s="2">
        <f t="shared" si="175"/>
        <v>-2.821323731262293E-2</v>
      </c>
      <c r="F1892" s="2">
        <f t="shared" si="173"/>
        <v>-1.6863265874025198E-2</v>
      </c>
      <c r="G1892" s="2">
        <f t="shared" ref="G1892:G1955" si="177">E1892-F1892</f>
        <v>-1.1349971438597731E-2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45061</v>
      </c>
      <c r="B1893" s="6">
        <f>TITRES_STAT!D1896</f>
        <v>1.7</v>
      </c>
      <c r="C1893" s="2">
        <f t="shared" si="174"/>
        <v>1.6433238334191311</v>
      </c>
      <c r="D1893" s="2">
        <f t="shared" si="176"/>
        <v>1.6725215020949125</v>
      </c>
      <c r="E1893" s="2">
        <f t="shared" si="175"/>
        <v>-2.919766867578133E-2</v>
      </c>
      <c r="F1893" s="2">
        <f t="shared" ref="F1893:F1956" si="179">(E1893*(2/(10)))+((1-(2/10))*F1892)</f>
        <v>-1.9330146434376427E-2</v>
      </c>
      <c r="G1893" s="2">
        <f t="shared" si="177"/>
        <v>-9.8675222414049031E-3</v>
      </c>
      <c r="H1893" s="2" t="str">
        <f t="shared" si="178"/>
        <v>Hold</v>
      </c>
    </row>
    <row r="1894" spans="1:8" ht="13.5" x14ac:dyDescent="0.25">
      <c r="A1894" s="3">
        <f>TITRES_STAT!B1897</f>
        <v>45062</v>
      </c>
      <c r="B1894" s="6">
        <f>TITRES_STAT!D1897</f>
        <v>1.7</v>
      </c>
      <c r="C1894" s="2">
        <f t="shared" si="174"/>
        <v>1.6443509359700339</v>
      </c>
      <c r="D1894" s="2">
        <f t="shared" si="176"/>
        <v>1.6745569463841783</v>
      </c>
      <c r="E1894" s="2">
        <f t="shared" si="175"/>
        <v>-3.0206010414144391E-2</v>
      </c>
      <c r="F1894" s="2">
        <f t="shared" si="179"/>
        <v>-2.1505319230330021E-2</v>
      </c>
      <c r="G1894" s="2">
        <f t="shared" si="177"/>
        <v>-8.70069118381437E-3</v>
      </c>
      <c r="H1894" s="2" t="str">
        <f t="shared" si="178"/>
        <v>Hold</v>
      </c>
    </row>
    <row r="1895" spans="1:8" ht="13.5" x14ac:dyDescent="0.25">
      <c r="A1895" s="3">
        <f>TITRES_STAT!B1898</f>
        <v>45063</v>
      </c>
      <c r="B1895" s="6">
        <f>TITRES_STAT!D1898</f>
        <v>1.7</v>
      </c>
      <c r="C1895" s="2">
        <f t="shared" si="174"/>
        <v>1.6452200227438749</v>
      </c>
      <c r="D1895" s="2">
        <f t="shared" si="176"/>
        <v>1.6764416170223875</v>
      </c>
      <c r="E1895" s="2">
        <f t="shared" si="175"/>
        <v>-3.1221594278512566E-2</v>
      </c>
      <c r="F1895" s="2">
        <f t="shared" si="179"/>
        <v>-2.3448574239966533E-2</v>
      </c>
      <c r="G1895" s="2">
        <f t="shared" si="177"/>
        <v>-7.773020038546033E-3</v>
      </c>
      <c r="H1895" s="2" t="str">
        <f t="shared" si="178"/>
        <v>Hold</v>
      </c>
    </row>
    <row r="1896" spans="1:8" ht="13.5" x14ac:dyDescent="0.25">
      <c r="A1896" s="3">
        <f>TITRES_STAT!B1899</f>
        <v>45064</v>
      </c>
      <c r="B1896" s="6">
        <f>TITRES_STAT!D1899</f>
        <v>1.7</v>
      </c>
      <c r="C1896" s="2">
        <f t="shared" si="174"/>
        <v>1.6459554038602018</v>
      </c>
      <c r="D1896" s="2">
        <f t="shared" si="176"/>
        <v>1.6781866824281366</v>
      </c>
      <c r="E1896" s="2">
        <f t="shared" si="175"/>
        <v>-3.223127856793484E-2</v>
      </c>
      <c r="F1896" s="2">
        <f t="shared" si="179"/>
        <v>-2.5205115105560196E-2</v>
      </c>
      <c r="G1896" s="2">
        <f t="shared" si="177"/>
        <v>-7.026163462374644E-3</v>
      </c>
      <c r="H1896" s="2" t="str">
        <f t="shared" si="178"/>
        <v>Hold</v>
      </c>
    </row>
    <row r="1897" spans="1:8" ht="13.5" x14ac:dyDescent="0.25">
      <c r="A1897" s="3">
        <f>TITRES_STAT!B1900</f>
        <v>45065</v>
      </c>
      <c r="B1897" s="6">
        <f>TITRES_STAT!D1900</f>
        <v>1.63</v>
      </c>
      <c r="C1897" s="2">
        <f t="shared" si="174"/>
        <v>1.6542699571124784</v>
      </c>
      <c r="D1897" s="2">
        <f t="shared" si="176"/>
        <v>1.6746172985445711</v>
      </c>
      <c r="E1897" s="2">
        <f t="shared" si="175"/>
        <v>-2.0347341432092714E-2</v>
      </c>
      <c r="F1897" s="2">
        <f t="shared" si="179"/>
        <v>-2.42335603708667E-2</v>
      </c>
      <c r="G1897" s="2">
        <f t="shared" si="177"/>
        <v>3.8862189387739859E-3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6">
        <f>TITRES_STAT!D1901</f>
        <v>1.63</v>
      </c>
      <c r="C1898" s="2">
        <f t="shared" si="174"/>
        <v>1.6613053483259432</v>
      </c>
      <c r="D1898" s="2">
        <f t="shared" si="176"/>
        <v>1.6713123134671954</v>
      </c>
      <c r="E1898" s="2">
        <f t="shared" si="175"/>
        <v>-1.0006965141252211E-2</v>
      </c>
      <c r="F1898" s="2">
        <f t="shared" si="179"/>
        <v>-2.1388241324943803E-2</v>
      </c>
      <c r="G1898" s="2">
        <f t="shared" si="177"/>
        <v>1.1381276183691592E-2</v>
      </c>
      <c r="H1898" s="2" t="str">
        <f t="shared" si="178"/>
        <v>Sell</v>
      </c>
    </row>
    <row r="1899" spans="1:8" ht="13.5" x14ac:dyDescent="0.25">
      <c r="A1899" s="3">
        <f>TITRES_STAT!B1902</f>
        <v>45069</v>
      </c>
      <c r="B1899" s="6">
        <f>TITRES_STAT!D1902</f>
        <v>1.6</v>
      </c>
      <c r="C1899" s="2">
        <f t="shared" si="174"/>
        <v>1.6672583716604135</v>
      </c>
      <c r="D1899" s="2">
        <f t="shared" si="176"/>
        <v>1.6660299198770328</v>
      </c>
      <c r="E1899" s="2">
        <f t="shared" si="175"/>
        <v>1.2284517833807129E-3</v>
      </c>
      <c r="F1899" s="2">
        <f t="shared" si="179"/>
        <v>-1.6864902703278901E-2</v>
      </c>
      <c r="G1899" s="2">
        <f t="shared" si="177"/>
        <v>1.8093354486659614E-2</v>
      </c>
      <c r="H1899" s="2" t="str">
        <f t="shared" si="178"/>
        <v>Sell</v>
      </c>
    </row>
    <row r="1900" spans="1:8" ht="13.5" x14ac:dyDescent="0.25">
      <c r="A1900" s="3">
        <f>TITRES_STAT!B1903</f>
        <v>45070</v>
      </c>
      <c r="B1900" s="6">
        <f>TITRES_STAT!D1903</f>
        <v>1.6</v>
      </c>
      <c r="C1900" s="2">
        <f t="shared" si="174"/>
        <v>1.672295545251119</v>
      </c>
      <c r="D1900" s="2">
        <f t="shared" si="176"/>
        <v>1.6611388147009563</v>
      </c>
      <c r="E1900" s="2">
        <f t="shared" si="175"/>
        <v>1.1156730550162752E-2</v>
      </c>
      <c r="F1900" s="2">
        <f t="shared" si="179"/>
        <v>-1.126057605259057E-2</v>
      </c>
      <c r="G1900" s="2">
        <f t="shared" si="177"/>
        <v>2.2417306602753324E-2</v>
      </c>
      <c r="H1900" s="2" t="str">
        <f t="shared" si="178"/>
        <v>Sell</v>
      </c>
    </row>
    <row r="1901" spans="1:8" ht="13.5" x14ac:dyDescent="0.25">
      <c r="A1901" s="3">
        <f>TITRES_STAT!B1904</f>
        <v>45071</v>
      </c>
      <c r="B1901" s="6">
        <f>TITRES_STAT!D1904</f>
        <v>1.6</v>
      </c>
      <c r="C1901" s="2">
        <f t="shared" si="174"/>
        <v>1.6765577690586391</v>
      </c>
      <c r="D1901" s="2">
        <f t="shared" si="176"/>
        <v>1.6566100136119966</v>
      </c>
      <c r="E1901" s="2">
        <f t="shared" si="175"/>
        <v>1.9947755446642512E-2</v>
      </c>
      <c r="F1901" s="2">
        <f t="shared" si="179"/>
        <v>-5.0189097527439533E-3</v>
      </c>
      <c r="G1901" s="2">
        <f t="shared" si="177"/>
        <v>2.4966665199386465E-2</v>
      </c>
      <c r="H1901" s="2" t="str">
        <f t="shared" si="178"/>
        <v>Sell</v>
      </c>
    </row>
    <row r="1902" spans="1:8" ht="13.5" x14ac:dyDescent="0.25">
      <c r="A1902" s="3">
        <f>TITRES_STAT!B1905</f>
        <v>45072</v>
      </c>
      <c r="B1902" s="6">
        <f>TITRES_STAT!D1905</f>
        <v>1.6</v>
      </c>
      <c r="C1902" s="2">
        <f t="shared" si="174"/>
        <v>1.6801642661265408</v>
      </c>
      <c r="D1902" s="2">
        <f t="shared" si="176"/>
        <v>1.6524166792703672</v>
      </c>
      <c r="E1902" s="2">
        <f t="shared" si="175"/>
        <v>2.7747586856173623E-2</v>
      </c>
      <c r="F1902" s="2">
        <f t="shared" si="179"/>
        <v>1.5343895690395617E-3</v>
      </c>
      <c r="G1902" s="2">
        <f t="shared" si="177"/>
        <v>2.621319728713406E-2</v>
      </c>
      <c r="H1902" s="2" t="str">
        <f t="shared" si="178"/>
        <v>Sell</v>
      </c>
    </row>
    <row r="1903" spans="1:8" ht="13.5" x14ac:dyDescent="0.25">
      <c r="A1903" s="3">
        <f>TITRES_STAT!B1906</f>
        <v>45075</v>
      </c>
      <c r="B1903" s="6">
        <f>TITRES_STAT!D1906</f>
        <v>1.6</v>
      </c>
      <c r="C1903" s="2">
        <f t="shared" si="174"/>
        <v>1.6832159174916883</v>
      </c>
      <c r="D1903" s="2">
        <f t="shared" si="176"/>
        <v>1.6485339622873769</v>
      </c>
      <c r="E1903" s="2">
        <f t="shared" si="175"/>
        <v>3.4681955204311388E-2</v>
      </c>
      <c r="F1903" s="2">
        <f t="shared" si="179"/>
        <v>8.1639026960939279E-3</v>
      </c>
      <c r="G1903" s="2">
        <f t="shared" si="177"/>
        <v>2.6518052508217461E-2</v>
      </c>
      <c r="H1903" s="2" t="str">
        <f t="shared" si="178"/>
        <v>Sell</v>
      </c>
    </row>
    <row r="1904" spans="1:8" ht="13.5" x14ac:dyDescent="0.25">
      <c r="A1904" s="3">
        <f>TITRES_STAT!B1907</f>
        <v>45076</v>
      </c>
      <c r="B1904" s="6">
        <f>TITRES_STAT!D1907</f>
        <v>1.6</v>
      </c>
      <c r="C1904" s="2">
        <f t="shared" si="174"/>
        <v>1.6857980840314286</v>
      </c>
      <c r="D1904" s="2">
        <f t="shared" si="176"/>
        <v>1.6449388539697933</v>
      </c>
      <c r="E1904" s="2">
        <f t="shared" si="175"/>
        <v>4.0859230061635277E-2</v>
      </c>
      <c r="F1904" s="2">
        <f t="shared" si="179"/>
        <v>1.4702968169202198E-2</v>
      </c>
      <c r="G1904" s="2">
        <f t="shared" si="177"/>
        <v>2.6156261892433079E-2</v>
      </c>
      <c r="H1904" s="2" t="str">
        <f t="shared" si="178"/>
        <v>Sell</v>
      </c>
    </row>
    <row r="1905" spans="1:8" ht="13.5" x14ac:dyDescent="0.25">
      <c r="A1905" s="3">
        <f>TITRES_STAT!B1908</f>
        <v>45077</v>
      </c>
      <c r="B1905" s="6">
        <f>TITRES_STAT!D1908</f>
        <v>1.6</v>
      </c>
      <c r="C1905" s="2">
        <f t="shared" si="174"/>
        <v>1.6879829941804396</v>
      </c>
      <c r="D1905" s="2">
        <f t="shared" si="176"/>
        <v>1.6416100499720307</v>
      </c>
      <c r="E1905" s="2">
        <f t="shared" si="175"/>
        <v>4.6372944208408873E-2</v>
      </c>
      <c r="F1905" s="2">
        <f t="shared" si="179"/>
        <v>2.1036963377043534E-2</v>
      </c>
      <c r="G1905" s="2">
        <f t="shared" si="177"/>
        <v>2.5335980831365339E-2</v>
      </c>
      <c r="H1905" s="2" t="str">
        <f t="shared" si="178"/>
        <v>Sell</v>
      </c>
    </row>
    <row r="1906" spans="1:8" ht="13.5" x14ac:dyDescent="0.25">
      <c r="A1906" s="3">
        <f>TITRES_STAT!B1909</f>
        <v>45078</v>
      </c>
      <c r="B1906" s="6">
        <f>TITRES_STAT!D1909</f>
        <v>1.6</v>
      </c>
      <c r="C1906" s="2">
        <f t="shared" si="174"/>
        <v>1.6898317643065257</v>
      </c>
      <c r="D1906" s="2">
        <f t="shared" si="176"/>
        <v>1.6385278240481767</v>
      </c>
      <c r="E1906" s="2">
        <f t="shared" si="175"/>
        <v>5.1303940258349057E-2</v>
      </c>
      <c r="F1906" s="2">
        <f t="shared" si="179"/>
        <v>2.7090358753304643E-2</v>
      </c>
      <c r="G1906" s="2">
        <f t="shared" si="177"/>
        <v>2.4213581505044414E-2</v>
      </c>
      <c r="H1906" s="2" t="str">
        <f t="shared" si="178"/>
        <v>Sell</v>
      </c>
    </row>
    <row r="1907" spans="1:8" ht="13.5" x14ac:dyDescent="0.25">
      <c r="A1907" s="3">
        <f>TITRES_STAT!B1910</f>
        <v>45079</v>
      </c>
      <c r="B1907" s="6">
        <f>TITRES_STAT!D1910</f>
        <v>1.6</v>
      </c>
      <c r="C1907" s="2">
        <f t="shared" si="174"/>
        <v>1.6806268774901372</v>
      </c>
      <c r="D1907" s="2">
        <f t="shared" si="176"/>
        <v>1.635673911155719</v>
      </c>
      <c r="E1907" s="2">
        <f t="shared" si="175"/>
        <v>4.4952966334418143E-2</v>
      </c>
      <c r="F1907" s="2">
        <f t="shared" si="179"/>
        <v>3.0662880269527348E-2</v>
      </c>
      <c r="G1907" s="2">
        <f t="shared" si="177"/>
        <v>1.4290086064890795E-2</v>
      </c>
      <c r="H1907" s="2" t="str">
        <f t="shared" si="178"/>
        <v>Sell</v>
      </c>
    </row>
    <row r="1908" spans="1:8" ht="13.5" x14ac:dyDescent="0.25">
      <c r="A1908" s="3">
        <f>TITRES_STAT!B1911</f>
        <v>45082</v>
      </c>
      <c r="B1908" s="6">
        <f>TITRES_STAT!D1911</f>
        <v>1.6</v>
      </c>
      <c r="C1908" s="2">
        <f t="shared" si="174"/>
        <v>1.6728381271070392</v>
      </c>
      <c r="D1908" s="2">
        <f t="shared" si="176"/>
        <v>1.6330313992182584</v>
      </c>
      <c r="E1908" s="2">
        <f t="shared" si="175"/>
        <v>3.9806727888780813E-2</v>
      </c>
      <c r="F1908" s="2">
        <f t="shared" si="179"/>
        <v>3.2491649793378041E-2</v>
      </c>
      <c r="G1908" s="2">
        <f t="shared" si="177"/>
        <v>7.3150780954027717E-3</v>
      </c>
      <c r="H1908" s="2" t="str">
        <f t="shared" si="178"/>
        <v>Sell</v>
      </c>
    </row>
    <row r="1909" spans="1:8" ht="13.5" x14ac:dyDescent="0.25">
      <c r="A1909" s="3">
        <f>TITRES_STAT!B1912</f>
        <v>45083</v>
      </c>
      <c r="B1909" s="6">
        <f>TITRES_STAT!D1912</f>
        <v>1.6</v>
      </c>
      <c r="C1909" s="2">
        <f t="shared" si="174"/>
        <v>1.6616322613982639</v>
      </c>
      <c r="D1909" s="2">
        <f t="shared" si="176"/>
        <v>1.6305846289057948</v>
      </c>
      <c r="E1909" s="2">
        <f t="shared" si="175"/>
        <v>3.1047632492469113E-2</v>
      </c>
      <c r="F1909" s="2">
        <f t="shared" si="179"/>
        <v>3.2202846333196256E-2</v>
      </c>
      <c r="G1909" s="2">
        <f t="shared" si="177"/>
        <v>-1.1552138407271428E-3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6">
        <f>TITRES_STAT!D1913</f>
        <v>1.6</v>
      </c>
      <c r="C1910" s="2">
        <f t="shared" si="174"/>
        <v>1.6521503750293003</v>
      </c>
      <c r="D1910" s="2">
        <f t="shared" si="176"/>
        <v>1.6283191008386988</v>
      </c>
      <c r="E1910" s="2">
        <f t="shared" si="175"/>
        <v>2.3831274190601492E-2</v>
      </c>
      <c r="F1910" s="2">
        <f t="shared" si="179"/>
        <v>3.0528531904677306E-2</v>
      </c>
      <c r="G1910" s="2">
        <f t="shared" si="177"/>
        <v>-6.697257714075814E-3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6">
        <f>TITRES_STAT!D1914</f>
        <v>1.6</v>
      </c>
      <c r="C1911" s="2">
        <f t="shared" si="174"/>
        <v>1.6441272404094078</v>
      </c>
      <c r="D1911" s="2">
        <f t="shared" si="176"/>
        <v>1.6262213896654618</v>
      </c>
      <c r="E1911" s="2">
        <f t="shared" si="175"/>
        <v>1.7905850743946017E-2</v>
      </c>
      <c r="F1911" s="2">
        <f t="shared" si="179"/>
        <v>2.8003995672531052E-2</v>
      </c>
      <c r="G1911" s="2">
        <f t="shared" si="177"/>
        <v>-1.0098144928585035E-2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6">
        <f>TITRES_STAT!D1915</f>
        <v>1.6</v>
      </c>
      <c r="C1912" s="2">
        <f t="shared" si="174"/>
        <v>1.6373384341925759</v>
      </c>
      <c r="D1912" s="2">
        <f t="shared" si="176"/>
        <v>1.6242790645050571</v>
      </c>
      <c r="E1912" s="2">
        <f t="shared" si="175"/>
        <v>1.3059369687518751E-2</v>
      </c>
      <c r="F1912" s="2">
        <f t="shared" si="179"/>
        <v>2.5015070475528596E-2</v>
      </c>
      <c r="G1912" s="2">
        <f t="shared" si="177"/>
        <v>-1.1955700788009845E-2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6">
        <f>TITRES_STAT!D1916</f>
        <v>1.6</v>
      </c>
      <c r="C1913" s="2">
        <f t="shared" si="174"/>
        <v>1.6315940597014102</v>
      </c>
      <c r="D1913" s="2">
        <f t="shared" si="176"/>
        <v>1.6224806152824602</v>
      </c>
      <c r="E1913" s="2">
        <f t="shared" si="175"/>
        <v>9.1134444189500119E-3</v>
      </c>
      <c r="F1913" s="2">
        <f t="shared" si="179"/>
        <v>2.183474526421288E-2</v>
      </c>
      <c r="G1913" s="2">
        <f t="shared" si="177"/>
        <v>-1.2721300845262868E-2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6">
        <f>TITRES_STAT!D1917</f>
        <v>1.6</v>
      </c>
      <c r="C1914" s="2">
        <f t="shared" si="174"/>
        <v>1.6267334351319624</v>
      </c>
      <c r="D1914" s="2">
        <f t="shared" si="176"/>
        <v>1.6208153845207964</v>
      </c>
      <c r="E1914" s="2">
        <f t="shared" si="175"/>
        <v>5.9180506111660147E-3</v>
      </c>
      <c r="F1914" s="2">
        <f t="shared" si="179"/>
        <v>1.8651406333603508E-2</v>
      </c>
      <c r="G1914" s="2">
        <f t="shared" si="177"/>
        <v>-1.2733355722437494E-2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6">
        <f>TITRES_STAT!D1918</f>
        <v>1.6</v>
      </c>
      <c r="C1915" s="2">
        <f t="shared" si="174"/>
        <v>1.6226205989578144</v>
      </c>
      <c r="D1915" s="2">
        <f t="shared" si="176"/>
        <v>1.6192735041859225</v>
      </c>
      <c r="E1915" s="2">
        <f t="shared" si="175"/>
        <v>3.3470947718918787E-3</v>
      </c>
      <c r="F1915" s="2">
        <f t="shared" si="179"/>
        <v>1.5590544021261183E-2</v>
      </c>
      <c r="G1915" s="2">
        <f t="shared" si="177"/>
        <v>-1.2243449249369305E-2</v>
      </c>
      <c r="H1915" s="2" t="str">
        <f t="shared" si="178"/>
        <v>Hold</v>
      </c>
    </row>
    <row r="1916" spans="1:8" ht="13.5" x14ac:dyDescent="0.25">
      <c r="A1916" s="3">
        <f>TITRES_STAT!B1919</f>
        <v>45092</v>
      </c>
      <c r="B1916" s="6">
        <f>TITRES_STAT!D1919</f>
        <v>1.6</v>
      </c>
      <c r="C1916" s="2">
        <f t="shared" si="174"/>
        <v>1.6191405068104583</v>
      </c>
      <c r="D1916" s="2">
        <f t="shared" si="176"/>
        <v>1.6178458372091875</v>
      </c>
      <c r="E1916" s="2">
        <f t="shared" si="175"/>
        <v>1.2946696012707815E-3</v>
      </c>
      <c r="F1916" s="2">
        <f t="shared" si="179"/>
        <v>1.2731369137263105E-2</v>
      </c>
      <c r="G1916" s="2">
        <f t="shared" si="177"/>
        <v>-1.1436699535992323E-2</v>
      </c>
      <c r="H1916" s="2" t="str">
        <f t="shared" si="178"/>
        <v>Hold</v>
      </c>
    </row>
    <row r="1917" spans="1:8" ht="13.5" x14ac:dyDescent="0.25">
      <c r="A1917" s="3">
        <f>TITRES_STAT!B1920</f>
        <v>45093</v>
      </c>
      <c r="B1917" s="6">
        <f>TITRES_STAT!D1920</f>
        <v>1.62</v>
      </c>
      <c r="C1917" s="2">
        <f t="shared" si="174"/>
        <v>1.6161958134550032</v>
      </c>
      <c r="D1917" s="2">
        <f t="shared" si="176"/>
        <v>1.6180054048233217</v>
      </c>
      <c r="E1917" s="2">
        <f t="shared" si="175"/>
        <v>-1.8095913683184861E-3</v>
      </c>
      <c r="F1917" s="2">
        <f t="shared" si="179"/>
        <v>9.8231770361467876E-3</v>
      </c>
      <c r="G1917" s="2">
        <f t="shared" si="177"/>
        <v>-1.1632768404465274E-2</v>
      </c>
      <c r="H1917" s="2" t="str">
        <f t="shared" si="178"/>
        <v>Hold</v>
      </c>
    </row>
    <row r="1918" spans="1:8" ht="13.5" x14ac:dyDescent="0.25">
      <c r="A1918" s="3">
        <f>TITRES_STAT!B1921</f>
        <v>45096</v>
      </c>
      <c r="B1918" s="6">
        <f>TITRES_STAT!D1921</f>
        <v>1.62</v>
      </c>
      <c r="C1918" s="2">
        <f t="shared" si="174"/>
        <v>1.6137041498465412</v>
      </c>
      <c r="D1918" s="2">
        <f t="shared" si="176"/>
        <v>1.6181531526141866</v>
      </c>
      <c r="E1918" s="2">
        <f t="shared" si="175"/>
        <v>-4.4490027676453714E-3</v>
      </c>
      <c r="F1918" s="2">
        <f t="shared" si="179"/>
        <v>6.9687410753883558E-3</v>
      </c>
      <c r="G1918" s="2">
        <f t="shared" si="177"/>
        <v>-1.1417743843033727E-2</v>
      </c>
      <c r="H1918" s="2" t="str">
        <f t="shared" si="178"/>
        <v>Hold</v>
      </c>
    </row>
    <row r="1919" spans="1:8" ht="13.5" x14ac:dyDescent="0.25">
      <c r="A1919" s="3">
        <f>TITRES_STAT!B1922</f>
        <v>45097</v>
      </c>
      <c r="B1919" s="6">
        <f>TITRES_STAT!D1922</f>
        <v>1.62</v>
      </c>
      <c r="C1919" s="2">
        <f t="shared" si="174"/>
        <v>1.6115958191009194</v>
      </c>
      <c r="D1919" s="2">
        <f t="shared" si="176"/>
        <v>1.6182899561242468</v>
      </c>
      <c r="E1919" s="2">
        <f t="shared" si="175"/>
        <v>-6.694137023327329E-3</v>
      </c>
      <c r="F1919" s="2">
        <f t="shared" si="179"/>
        <v>4.2361654556452187E-3</v>
      </c>
      <c r="G1919" s="2">
        <f t="shared" si="177"/>
        <v>-1.0930302478972549E-2</v>
      </c>
      <c r="H1919" s="2" t="str">
        <f t="shared" si="178"/>
        <v>Hold</v>
      </c>
    </row>
    <row r="1920" spans="1:8" ht="13.5" x14ac:dyDescent="0.25">
      <c r="A1920" s="3">
        <f>TITRES_STAT!B1923</f>
        <v>45098</v>
      </c>
      <c r="B1920" s="6">
        <f>TITRES_STAT!D1923</f>
        <v>1.62</v>
      </c>
      <c r="C1920" s="2">
        <f t="shared" si="174"/>
        <v>1.6098118469315472</v>
      </c>
      <c r="D1920" s="2">
        <f t="shared" si="176"/>
        <v>1.6184166260409691</v>
      </c>
      <c r="E1920" s="2">
        <f t="shared" si="175"/>
        <v>-8.6047791094219228E-3</v>
      </c>
      <c r="F1920" s="2">
        <f t="shared" si="179"/>
        <v>1.6679765426317902E-3</v>
      </c>
      <c r="G1920" s="2">
        <f t="shared" si="177"/>
        <v>-1.0272755652053713E-2</v>
      </c>
      <c r="H1920" s="2" t="str">
        <f t="shared" si="178"/>
        <v>Hold</v>
      </c>
    </row>
    <row r="1921" spans="1:8" ht="13.5" x14ac:dyDescent="0.25">
      <c r="A1921" s="3">
        <f>TITRES_STAT!B1924</f>
        <v>45099</v>
      </c>
      <c r="B1921" s="6">
        <f>TITRES_STAT!D1924</f>
        <v>1.6</v>
      </c>
      <c r="C1921" s="2">
        <f t="shared" si="174"/>
        <v>1.6083023320190015</v>
      </c>
      <c r="D1921" s="2">
        <f t="shared" si="176"/>
        <v>1.6170524315194159</v>
      </c>
      <c r="E1921" s="2">
        <f t="shared" si="175"/>
        <v>-8.7500995004143878E-3</v>
      </c>
      <c r="F1921" s="2">
        <f t="shared" si="179"/>
        <v>-4.1563866597744536E-4</v>
      </c>
      <c r="G1921" s="2">
        <f t="shared" si="177"/>
        <v>-8.3344608344369416E-3</v>
      </c>
      <c r="H1921" s="2" t="str">
        <f t="shared" si="178"/>
        <v>Hold</v>
      </c>
    </row>
    <row r="1922" spans="1:8" ht="13.5" x14ac:dyDescent="0.25">
      <c r="A1922" s="3">
        <f>TITRES_STAT!B1925</f>
        <v>45100</v>
      </c>
      <c r="B1922" s="6">
        <f>TITRES_STAT!D1925</f>
        <v>1.6</v>
      </c>
      <c r="C1922" s="2">
        <f t="shared" si="174"/>
        <v>1.6070250501699244</v>
      </c>
      <c r="D1922" s="2">
        <f t="shared" si="176"/>
        <v>1.6157892884439036</v>
      </c>
      <c r="E1922" s="2">
        <f t="shared" si="175"/>
        <v>-8.764238273979208E-3</v>
      </c>
      <c r="F1922" s="2">
        <f t="shared" si="179"/>
        <v>-2.0853585875777979E-3</v>
      </c>
      <c r="G1922" s="2">
        <f t="shared" si="177"/>
        <v>-6.6788796864014101E-3</v>
      </c>
      <c r="H1922" s="2" t="str">
        <f t="shared" si="178"/>
        <v>Hold</v>
      </c>
    </row>
    <row r="1923" spans="1:8" ht="13.5" x14ac:dyDescent="0.25">
      <c r="A1923" s="3">
        <f>TITRES_STAT!B1926</f>
        <v>45103</v>
      </c>
      <c r="B1923" s="6">
        <f>TITRES_STAT!D1926</f>
        <v>1.6</v>
      </c>
      <c r="C1923" s="2">
        <f t="shared" si="174"/>
        <v>1.6059442732207052</v>
      </c>
      <c r="D1923" s="2">
        <f t="shared" si="176"/>
        <v>1.6146197115221328</v>
      </c>
      <c r="E1923" s="2">
        <f t="shared" si="175"/>
        <v>-8.6754383014275849E-3</v>
      </c>
      <c r="F1923" s="2">
        <f t="shared" si="179"/>
        <v>-3.4033745303477551E-3</v>
      </c>
      <c r="G1923" s="2">
        <f t="shared" si="177"/>
        <v>-5.2720637710798298E-3</v>
      </c>
      <c r="H1923" s="2" t="str">
        <f t="shared" si="178"/>
        <v>Hold</v>
      </c>
    </row>
    <row r="1924" spans="1:8" ht="13.5" x14ac:dyDescent="0.25">
      <c r="A1924" s="3">
        <f>TITRES_STAT!B1927</f>
        <v>45104</v>
      </c>
      <c r="B1924" s="6">
        <f>TITRES_STAT!D1927</f>
        <v>1.6</v>
      </c>
      <c r="C1924" s="2">
        <f t="shared" si="174"/>
        <v>1.6050297696482889</v>
      </c>
      <c r="D1924" s="2">
        <f t="shared" si="176"/>
        <v>1.6135367699279006</v>
      </c>
      <c r="E1924" s="2">
        <f t="shared" si="175"/>
        <v>-8.5070002796117095E-3</v>
      </c>
      <c r="F1924" s="2">
        <f t="shared" si="179"/>
        <v>-4.424099680200546E-3</v>
      </c>
      <c r="G1924" s="2">
        <f t="shared" si="177"/>
        <v>-4.0829005994111635E-3</v>
      </c>
      <c r="H1924" s="2" t="str">
        <f t="shared" si="178"/>
        <v>Hold</v>
      </c>
    </row>
    <row r="1925" spans="1:8" ht="13.5" x14ac:dyDescent="0.25">
      <c r="A1925" s="3">
        <f>TITRES_STAT!B1928</f>
        <v>45107</v>
      </c>
      <c r="B1925" s="6">
        <f>TITRES_STAT!D1928</f>
        <v>1.6</v>
      </c>
      <c r="C1925" s="2">
        <f t="shared" si="174"/>
        <v>1.6042559589331675</v>
      </c>
      <c r="D1925" s="2">
        <f t="shared" si="176"/>
        <v>1.6125340462295377</v>
      </c>
      <c r="E1925" s="2">
        <f t="shared" si="175"/>
        <v>-8.2780872963701402E-3</v>
      </c>
      <c r="F1925" s="2">
        <f t="shared" si="179"/>
        <v>-5.194897203434465E-3</v>
      </c>
      <c r="G1925" s="2">
        <f t="shared" si="177"/>
        <v>-3.0831900929356752E-3</v>
      </c>
      <c r="H1925" s="2" t="str">
        <f t="shared" si="178"/>
        <v>Hold</v>
      </c>
    </row>
    <row r="1926" spans="1:8" ht="13.5" x14ac:dyDescent="0.25">
      <c r="A1926" s="3">
        <f>TITRES_STAT!B1929</f>
        <v>45110</v>
      </c>
      <c r="B1926" s="6">
        <f>TITRES_STAT!D1929</f>
        <v>1.6</v>
      </c>
      <c r="C1926" s="2">
        <f t="shared" si="174"/>
        <v>1.6036011960203724</v>
      </c>
      <c r="D1926" s="2">
        <f t="shared" si="176"/>
        <v>1.611605598360683</v>
      </c>
      <c r="E1926" s="2">
        <f t="shared" si="175"/>
        <v>-8.0044023403105236E-3</v>
      </c>
      <c r="F1926" s="2">
        <f t="shared" si="179"/>
        <v>-5.7567982308096765E-3</v>
      </c>
      <c r="G1926" s="2">
        <f t="shared" si="177"/>
        <v>-2.247604109500847E-3</v>
      </c>
      <c r="H1926" s="2" t="str">
        <f t="shared" si="178"/>
        <v>Hold</v>
      </c>
    </row>
    <row r="1927" spans="1:8" ht="13.5" x14ac:dyDescent="0.25">
      <c r="A1927" s="3">
        <f>TITRES_STAT!B1930</f>
        <v>45111</v>
      </c>
      <c r="B1927" s="6">
        <f>TITRES_STAT!D1930</f>
        <v>1.6</v>
      </c>
      <c r="C1927" s="2">
        <f t="shared" si="174"/>
        <v>1.606124088940315</v>
      </c>
      <c r="D1927" s="2">
        <f t="shared" si="176"/>
        <v>1.6107459244080398</v>
      </c>
      <c r="E1927" s="2">
        <f t="shared" si="175"/>
        <v>-4.6218354677247664E-3</v>
      </c>
      <c r="F1927" s="2">
        <f t="shared" si="179"/>
        <v>-5.5298056781926952E-3</v>
      </c>
      <c r="G1927" s="2">
        <f t="shared" si="177"/>
        <v>9.0797021046792881E-4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6">
        <f>TITRES_STAT!D1931</f>
        <v>1.6</v>
      </c>
      <c r="C1928" s="2">
        <f t="shared" si="174"/>
        <v>1.6082588444879589</v>
      </c>
      <c r="D1928" s="2">
        <f t="shared" si="176"/>
        <v>1.6099499300074442</v>
      </c>
      <c r="E1928" s="2">
        <f t="shared" si="175"/>
        <v>-1.6910855194853802E-3</v>
      </c>
      <c r="F1928" s="2">
        <f t="shared" si="179"/>
        <v>-4.7620616464512325E-3</v>
      </c>
      <c r="G1928" s="2">
        <f t="shared" si="177"/>
        <v>3.0709761269658523E-3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6">
        <f>TITRES_STAT!D1932</f>
        <v>1.6</v>
      </c>
      <c r="C1929" s="2">
        <f t="shared" si="174"/>
        <v>1.6100651761051958</v>
      </c>
      <c r="D1929" s="2">
        <f t="shared" si="176"/>
        <v>1.6092128981550409</v>
      </c>
      <c r="E1929" s="2">
        <f t="shared" si="175"/>
        <v>8.522779501549671E-4</v>
      </c>
      <c r="F1929" s="2">
        <f t="shared" si="179"/>
        <v>-3.6391937271299927E-3</v>
      </c>
      <c r="G1929" s="2">
        <f t="shared" si="177"/>
        <v>4.4914716772849594E-3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6">
        <f>TITRES_STAT!D1933</f>
        <v>1.6</v>
      </c>
      <c r="C1930" s="2">
        <f t="shared" si="174"/>
        <v>1.6115936105505502</v>
      </c>
      <c r="D1930" s="2">
        <f t="shared" si="176"/>
        <v>1.6085304612546674</v>
      </c>
      <c r="E1930" s="2">
        <f t="shared" si="175"/>
        <v>3.0631492958828055E-3</v>
      </c>
      <c r="F1930" s="2">
        <f t="shared" si="179"/>
        <v>-2.2987251225274332E-3</v>
      </c>
      <c r="G1930" s="2">
        <f t="shared" si="177"/>
        <v>5.3618744184102387E-3</v>
      </c>
      <c r="H1930" s="2" t="str">
        <f t="shared" si="178"/>
        <v>Sell</v>
      </c>
    </row>
    <row r="1931" spans="1:8" ht="13.5" x14ac:dyDescent="0.25">
      <c r="A1931" s="3">
        <f>TITRES_STAT!B1934</f>
        <v>45117</v>
      </c>
      <c r="B1931" s="6">
        <f>TITRES_STAT!D1934</f>
        <v>1.53</v>
      </c>
      <c r="C1931" s="2">
        <f t="shared" si="174"/>
        <v>1.6098099781581579</v>
      </c>
      <c r="D1931" s="2">
        <f t="shared" si="176"/>
        <v>1.6027133900506179</v>
      </c>
      <c r="E1931" s="2">
        <f t="shared" si="175"/>
        <v>7.0965881075399917E-3</v>
      </c>
      <c r="F1931" s="2">
        <f t="shared" si="179"/>
        <v>-4.1966247651394821E-4</v>
      </c>
      <c r="G1931" s="2">
        <f t="shared" si="177"/>
        <v>7.5162505840539401E-3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6">
        <f>TITRES_STAT!D1935</f>
        <v>1.53</v>
      </c>
      <c r="C1932" s="2">
        <f t="shared" si="174"/>
        <v>1.6083007507492104</v>
      </c>
      <c r="D1932" s="2">
        <f t="shared" si="176"/>
        <v>1.5973272130098313</v>
      </c>
      <c r="E1932" s="2">
        <f t="shared" si="175"/>
        <v>1.0973537739379147E-2</v>
      </c>
      <c r="F1932" s="2">
        <f t="shared" si="179"/>
        <v>1.8589775666646709E-3</v>
      </c>
      <c r="G1932" s="2">
        <f t="shared" si="177"/>
        <v>9.1145601727144754E-3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6">
        <f>TITRES_STAT!D1936</f>
        <v>1.53</v>
      </c>
      <c r="C1933" s="2">
        <f t="shared" si="174"/>
        <v>1.6070237121724089</v>
      </c>
      <c r="D1933" s="2">
        <f t="shared" si="176"/>
        <v>1.59234001204614</v>
      </c>
      <c r="E1933" s="2">
        <f t="shared" si="175"/>
        <v>1.4683700126268961E-2</v>
      </c>
      <c r="F1933" s="2">
        <f t="shared" si="179"/>
        <v>4.423922078585529E-3</v>
      </c>
      <c r="G1933" s="2">
        <f t="shared" si="177"/>
        <v>1.0259778047683433E-2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6">
        <f>TITRES_STAT!D1937</f>
        <v>1.53</v>
      </c>
      <c r="C1934" s="2">
        <f t="shared" si="174"/>
        <v>1.6059431410689613</v>
      </c>
      <c r="D1934" s="2">
        <f t="shared" si="176"/>
        <v>1.5877222333760554</v>
      </c>
      <c r="E1934" s="2">
        <f t="shared" si="175"/>
        <v>1.8220907692905852E-2</v>
      </c>
      <c r="F1934" s="2">
        <f t="shared" si="179"/>
        <v>7.1833192014495936E-3</v>
      </c>
      <c r="G1934" s="2">
        <f t="shared" si="177"/>
        <v>1.1037588491456259E-2</v>
      </c>
      <c r="H1934" s="2" t="str">
        <f t="shared" si="178"/>
        <v>Sell</v>
      </c>
    </row>
    <row r="1935" spans="1:8" ht="13.5" x14ac:dyDescent="0.25">
      <c r="A1935" s="3">
        <f>TITRES_STAT!B1938</f>
        <v>45121</v>
      </c>
      <c r="B1935" s="6">
        <f>TITRES_STAT!D1938</f>
        <v>1.53</v>
      </c>
      <c r="C1935" s="2">
        <f t="shared" ref="C1935:C1998" si="180">$C$4*B1925+C1934*(1-$C$4)</f>
        <v>1.6050288116737366</v>
      </c>
      <c r="D1935" s="2">
        <f t="shared" si="176"/>
        <v>1.5834465123852366</v>
      </c>
      <c r="E1935" s="2">
        <f t="shared" si="175"/>
        <v>2.1582299288499973E-2</v>
      </c>
      <c r="F1935" s="2">
        <f t="shared" si="179"/>
        <v>1.0063115218859671E-2</v>
      </c>
      <c r="G1935" s="2">
        <f t="shared" si="177"/>
        <v>1.1519184069640302E-2</v>
      </c>
      <c r="H1935" s="2" t="str">
        <f t="shared" si="178"/>
        <v>Sell</v>
      </c>
    </row>
    <row r="1936" spans="1:8" ht="13.5" x14ac:dyDescent="0.25">
      <c r="A1936" s="3">
        <f>TITRES_STAT!B1939</f>
        <v>45124</v>
      </c>
      <c r="B1936" s="6">
        <f>TITRES_STAT!D1939</f>
        <v>1.53</v>
      </c>
      <c r="C1936" s="2">
        <f t="shared" si="180"/>
        <v>1.6042551483393155</v>
      </c>
      <c r="D1936" s="2">
        <f t="shared" si="176"/>
        <v>1.5794875114678115</v>
      </c>
      <c r="E1936" s="2">
        <f t="shared" si="175"/>
        <v>2.4767636871503962E-2</v>
      </c>
      <c r="F1936" s="2">
        <f t="shared" si="179"/>
        <v>1.300401954938853E-2</v>
      </c>
      <c r="G1936" s="2">
        <f t="shared" si="177"/>
        <v>1.1763617322115432E-2</v>
      </c>
      <c r="H1936" s="2" t="str">
        <f t="shared" si="178"/>
        <v>Sell</v>
      </c>
    </row>
    <row r="1937" spans="1:8" ht="13.5" x14ac:dyDescent="0.25">
      <c r="A1937" s="3">
        <f>TITRES_STAT!B1940</f>
        <v>45125</v>
      </c>
      <c r="B1937" s="6">
        <f>TITRES_STAT!D1940</f>
        <v>1.53</v>
      </c>
      <c r="C1937" s="2">
        <f t="shared" si="180"/>
        <v>1.6036005101332669</v>
      </c>
      <c r="D1937" s="2">
        <f t="shared" si="176"/>
        <v>1.5758217698776031</v>
      </c>
      <c r="E1937" s="2">
        <f t="shared" si="175"/>
        <v>2.7778740255663736E-2</v>
      </c>
      <c r="F1937" s="2">
        <f t="shared" si="179"/>
        <v>1.5958963690643573E-2</v>
      </c>
      <c r="G1937" s="2">
        <f t="shared" si="177"/>
        <v>1.1819776565020163E-2</v>
      </c>
      <c r="H1937" s="2" t="str">
        <f t="shared" si="178"/>
        <v>Sell</v>
      </c>
    </row>
    <row r="1938" spans="1:8" ht="13.5" x14ac:dyDescent="0.25">
      <c r="A1938" s="3">
        <f>TITRES_STAT!B1941</f>
        <v>45127</v>
      </c>
      <c r="B1938" s="6">
        <f>TITRES_STAT!D1941</f>
        <v>1.53</v>
      </c>
      <c r="C1938" s="2">
        <f t="shared" si="180"/>
        <v>1.6030465854973797</v>
      </c>
      <c r="D1938" s="2">
        <f t="shared" si="176"/>
        <v>1.5724275647014843</v>
      </c>
      <c r="E1938" s="2">
        <f t="shared" si="175"/>
        <v>3.0619020795895402E-2</v>
      </c>
      <c r="F1938" s="2">
        <f t="shared" si="179"/>
        <v>1.889097511169394E-2</v>
      </c>
      <c r="G1938" s="2">
        <f t="shared" si="177"/>
        <v>1.1728045684201462E-2</v>
      </c>
      <c r="H1938" s="2" t="str">
        <f t="shared" si="178"/>
        <v>Sell</v>
      </c>
    </row>
    <row r="1939" spans="1:8" ht="13.5" x14ac:dyDescent="0.25">
      <c r="A1939" s="3">
        <f>TITRES_STAT!B1942</f>
        <v>45128</v>
      </c>
      <c r="B1939" s="6">
        <f>TITRES_STAT!D1942</f>
        <v>1.53</v>
      </c>
      <c r="C1939" s="2">
        <f t="shared" si="180"/>
        <v>1.6025778800362442</v>
      </c>
      <c r="D1939" s="2">
        <f t="shared" si="176"/>
        <v>1.5692847821310039</v>
      </c>
      <c r="E1939" s="2">
        <f t="shared" si="175"/>
        <v>3.3293097905240376E-2</v>
      </c>
      <c r="F1939" s="2">
        <f t="shared" si="179"/>
        <v>2.177139967040323E-2</v>
      </c>
      <c r="G1939" s="2">
        <f t="shared" si="177"/>
        <v>1.1521698234837147E-2</v>
      </c>
      <c r="H1939" s="2" t="str">
        <f t="shared" si="178"/>
        <v>Sell</v>
      </c>
    </row>
    <row r="1940" spans="1:8" ht="13.5" x14ac:dyDescent="0.25">
      <c r="A1940" s="3">
        <f>TITRES_STAT!B1943</f>
        <v>45131</v>
      </c>
      <c r="B1940" s="6">
        <f>TITRES_STAT!D1943</f>
        <v>1.53</v>
      </c>
      <c r="C1940" s="2">
        <f t="shared" si="180"/>
        <v>1.6021812831075912</v>
      </c>
      <c r="D1940" s="2">
        <f t="shared" si="176"/>
        <v>1.566374798269448</v>
      </c>
      <c r="E1940" s="2">
        <f t="shared" si="175"/>
        <v>3.5806484838143193E-2</v>
      </c>
      <c r="F1940" s="2">
        <f t="shared" si="179"/>
        <v>2.4578416703951222E-2</v>
      </c>
      <c r="G1940" s="2">
        <f t="shared" si="177"/>
        <v>1.1228068134191971E-2</v>
      </c>
      <c r="H1940" s="2" t="str">
        <f t="shared" si="178"/>
        <v>Sell</v>
      </c>
    </row>
    <row r="1941" spans="1:8" ht="13.5" x14ac:dyDescent="0.25">
      <c r="A1941" s="3">
        <f>TITRES_STAT!B1944</f>
        <v>45133</v>
      </c>
      <c r="B1941" s="6">
        <f>TITRES_STAT!D1944</f>
        <v>1.53</v>
      </c>
      <c r="C1941" s="2">
        <f t="shared" si="180"/>
        <v>1.5910764703218079</v>
      </c>
      <c r="D1941" s="2">
        <f t="shared" si="176"/>
        <v>1.5636803687680074</v>
      </c>
      <c r="E1941" s="2">
        <f t="shared" si="175"/>
        <v>2.7396101553800456E-2</v>
      </c>
      <c r="F1941" s="2">
        <f t="shared" si="179"/>
        <v>2.514195367392107E-2</v>
      </c>
      <c r="G1941" s="2">
        <f t="shared" si="177"/>
        <v>2.2541478798793861E-3</v>
      </c>
      <c r="H1941" s="2" t="str">
        <f t="shared" si="178"/>
        <v>Sell</v>
      </c>
    </row>
    <row r="1942" spans="1:8" ht="13.5" x14ac:dyDescent="0.25">
      <c r="A1942" s="3">
        <f>TITRES_STAT!B1945</f>
        <v>45134</v>
      </c>
      <c r="B1942" s="6">
        <f>TITRES_STAT!D1945</f>
        <v>1.53</v>
      </c>
      <c r="C1942" s="2">
        <f t="shared" si="180"/>
        <v>1.5816800902722989</v>
      </c>
      <c r="D1942" s="2">
        <f t="shared" si="176"/>
        <v>1.5611855266370438</v>
      </c>
      <c r="E1942" s="2">
        <f t="shared" si="175"/>
        <v>2.0494563635255147E-2</v>
      </c>
      <c r="F1942" s="2">
        <f t="shared" si="179"/>
        <v>2.4212475666187887E-2</v>
      </c>
      <c r="G1942" s="2">
        <f t="shared" si="177"/>
        <v>-3.7179120309327393E-3</v>
      </c>
      <c r="H1942" s="2" t="str">
        <f t="shared" si="178"/>
        <v>Hold</v>
      </c>
    </row>
    <row r="1943" spans="1:8" ht="13.5" x14ac:dyDescent="0.25">
      <c r="A1943" s="3">
        <f>TITRES_STAT!B1946</f>
        <v>45135</v>
      </c>
      <c r="B1943" s="6">
        <f>TITRES_STAT!D1946</f>
        <v>1.47</v>
      </c>
      <c r="C1943" s="2">
        <f t="shared" si="180"/>
        <v>1.5737293071534837</v>
      </c>
      <c r="D1943" s="2">
        <f t="shared" si="176"/>
        <v>1.554431043182448</v>
      </c>
      <c r="E1943" s="2">
        <f t="shared" si="175"/>
        <v>1.9298263971035734E-2</v>
      </c>
      <c r="F1943" s="2">
        <f t="shared" si="179"/>
        <v>2.3229633327157457E-2</v>
      </c>
      <c r="G1943" s="2">
        <f t="shared" si="177"/>
        <v>-3.9313693561217229E-3</v>
      </c>
      <c r="H1943" s="2" t="str">
        <f t="shared" si="178"/>
        <v>Hold</v>
      </c>
    </row>
    <row r="1944" spans="1:8" ht="13.5" x14ac:dyDescent="0.25">
      <c r="A1944" s="3">
        <f>TITRES_STAT!B1947</f>
        <v>45138</v>
      </c>
      <c r="B1944" s="6">
        <f>TITRES_STAT!D1947</f>
        <v>1.47</v>
      </c>
      <c r="C1944" s="2">
        <f t="shared" si="180"/>
        <v>1.5670017214375633</v>
      </c>
      <c r="D1944" s="2">
        <f t="shared" si="176"/>
        <v>1.5481768918355998</v>
      </c>
      <c r="E1944" s="2">
        <f t="shared" si="175"/>
        <v>1.8824829601963522E-2</v>
      </c>
      <c r="F1944" s="2">
        <f t="shared" si="179"/>
        <v>2.2348672582118673E-2</v>
      </c>
      <c r="G1944" s="2">
        <f t="shared" si="177"/>
        <v>-3.5238429801551507E-3</v>
      </c>
      <c r="H1944" s="2" t="str">
        <f t="shared" si="178"/>
        <v>Hold</v>
      </c>
    </row>
    <row r="1945" spans="1:8" ht="13.5" x14ac:dyDescent="0.25">
      <c r="A1945" s="3">
        <f>TITRES_STAT!B1948</f>
        <v>45139</v>
      </c>
      <c r="B1945" s="6">
        <f>TITRES_STAT!D1948</f>
        <v>1.47</v>
      </c>
      <c r="C1945" s="2">
        <f t="shared" si="180"/>
        <v>1.5613091489087076</v>
      </c>
      <c r="D1945" s="2">
        <f t="shared" si="176"/>
        <v>1.5423860109588887</v>
      </c>
      <c r="E1945" s="2">
        <f t="shared" si="175"/>
        <v>1.8923137949818924E-2</v>
      </c>
      <c r="F1945" s="2">
        <f t="shared" si="179"/>
        <v>2.1663565655658724E-2</v>
      </c>
      <c r="G1945" s="2">
        <f t="shared" si="177"/>
        <v>-2.7404277058397999E-3</v>
      </c>
      <c r="H1945" s="2" t="str">
        <f t="shared" si="178"/>
        <v>Hold</v>
      </c>
    </row>
    <row r="1946" spans="1:8" ht="13.5" x14ac:dyDescent="0.25">
      <c r="A1946" s="3">
        <f>TITRES_STAT!B1949</f>
        <v>45140</v>
      </c>
      <c r="B1946" s="6">
        <f>TITRES_STAT!D1949</f>
        <v>1.47</v>
      </c>
      <c r="C1946" s="2">
        <f t="shared" si="180"/>
        <v>1.5564923567689064</v>
      </c>
      <c r="D1946" s="2">
        <f t="shared" si="176"/>
        <v>1.5370240842211933</v>
      </c>
      <c r="E1946" s="2">
        <f t="shared" si="175"/>
        <v>1.9468272547713106E-2</v>
      </c>
      <c r="F1946" s="2">
        <f t="shared" si="179"/>
        <v>2.1224507034069605E-2</v>
      </c>
      <c r="G1946" s="2">
        <f t="shared" si="177"/>
        <v>-1.7562344863564991E-3</v>
      </c>
      <c r="H1946" s="2" t="str">
        <f t="shared" si="178"/>
        <v>Hold</v>
      </c>
    </row>
    <row r="1947" spans="1:8" ht="13.5" x14ac:dyDescent="0.25">
      <c r="A1947" s="3">
        <f>TITRES_STAT!B1950</f>
        <v>45141</v>
      </c>
      <c r="B1947" s="6">
        <f>TITRES_STAT!D1950</f>
        <v>1.42</v>
      </c>
      <c r="C1947" s="2">
        <f t="shared" si="180"/>
        <v>1.5524166095736902</v>
      </c>
      <c r="D1947" s="2">
        <f t="shared" si="176"/>
        <v>1.5283556335381421</v>
      </c>
      <c r="E1947" s="2">
        <f t="shared" si="175"/>
        <v>2.4060976035548132E-2</v>
      </c>
      <c r="F1947" s="2">
        <f t="shared" si="179"/>
        <v>2.179180083436531E-2</v>
      </c>
      <c r="G1947" s="2">
        <f t="shared" si="177"/>
        <v>2.2691752011828221E-3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6">
        <f>TITRES_STAT!D1951</f>
        <v>1.42</v>
      </c>
      <c r="C1948" s="2">
        <f t="shared" si="180"/>
        <v>1.5489679004085071</v>
      </c>
      <c r="D1948" s="2">
        <f t="shared" si="176"/>
        <v>1.5203292903130947</v>
      </c>
      <c r="E1948" s="2">
        <f t="shared" ref="E1948:E2011" si="181">C1948-D1948</f>
        <v>2.8638610095412353E-2</v>
      </c>
      <c r="F1948" s="2">
        <f t="shared" si="179"/>
        <v>2.316116268657472E-2</v>
      </c>
      <c r="G1948" s="2">
        <f t="shared" si="177"/>
        <v>5.4774474088376338E-3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6">
        <f>TITRES_STAT!D1952</f>
        <v>1.42</v>
      </c>
      <c r="C1949" s="2">
        <f t="shared" si="180"/>
        <v>1.5460497618841216</v>
      </c>
      <c r="D1949" s="2">
        <f t="shared" ref="D1949:D2012" si="182">$D$4*B1949+(1-$D$4)*D1948</f>
        <v>1.5128974910306434</v>
      </c>
      <c r="E1949" s="2">
        <f t="shared" si="181"/>
        <v>3.3152270853478161E-2</v>
      </c>
      <c r="F1949" s="2">
        <f t="shared" si="179"/>
        <v>2.5159384319955409E-2</v>
      </c>
      <c r="G1949" s="2">
        <f t="shared" si="177"/>
        <v>7.9928865335227514E-3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6">
        <f>TITRES_STAT!D1953</f>
        <v>1.42</v>
      </c>
      <c r="C1950" s="2">
        <f t="shared" si="180"/>
        <v>1.5435805677481027</v>
      </c>
      <c r="D1950" s="2">
        <f t="shared" si="182"/>
        <v>1.5060161953987441</v>
      </c>
      <c r="E1950" s="2">
        <f t="shared" si="181"/>
        <v>3.756437234935861E-2</v>
      </c>
      <c r="F1950" s="2">
        <f t="shared" si="179"/>
        <v>2.7640381925836052E-2</v>
      </c>
      <c r="G1950" s="2">
        <f t="shared" si="177"/>
        <v>9.9239904235225579E-3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6">
        <f>TITRES_STAT!D1954</f>
        <v>1.42</v>
      </c>
      <c r="C1951" s="2">
        <f t="shared" si="180"/>
        <v>1.54149124963301</v>
      </c>
      <c r="D1951" s="2">
        <f t="shared" si="182"/>
        <v>1.4996446253692075</v>
      </c>
      <c r="E1951" s="2">
        <f t="shared" si="181"/>
        <v>4.1846624263802479E-2</v>
      </c>
      <c r="F1951" s="2">
        <f t="shared" si="179"/>
        <v>3.048163039342934E-2</v>
      </c>
      <c r="G1951" s="2">
        <f t="shared" si="177"/>
        <v>1.1364993870373138E-2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6">
        <f>TITRES_STAT!D1955</f>
        <v>1.42</v>
      </c>
      <c r="C1952" s="2">
        <f t="shared" si="180"/>
        <v>1.5397233650740856</v>
      </c>
      <c r="D1952" s="2">
        <f t="shared" si="182"/>
        <v>1.4937450234900072</v>
      </c>
      <c r="E1952" s="2">
        <f t="shared" si="181"/>
        <v>4.597834158407843E-2</v>
      </c>
      <c r="F1952" s="2">
        <f t="shared" si="179"/>
        <v>3.358097263155916E-2</v>
      </c>
      <c r="G1952" s="2">
        <f t="shared" si="177"/>
        <v>1.2397368952519271E-2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6">
        <f>TITRES_STAT!D1956</f>
        <v>1.42</v>
      </c>
      <c r="C1953" s="2">
        <f t="shared" si="180"/>
        <v>1.5289966935242263</v>
      </c>
      <c r="D1953" s="2">
        <f t="shared" si="182"/>
        <v>1.4882824291574142</v>
      </c>
      <c r="E1953" s="2">
        <f t="shared" si="181"/>
        <v>4.0714264366812136E-2</v>
      </c>
      <c r="F1953" s="2">
        <f t="shared" si="179"/>
        <v>3.5007630978609761E-2</v>
      </c>
      <c r="G1953" s="2">
        <f t="shared" si="177"/>
        <v>5.7066333882023756E-3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6">
        <f>TITRES_STAT!D1957</f>
        <v>1.41</v>
      </c>
      <c r="C1954" s="2">
        <f t="shared" si="180"/>
        <v>1.5199202791358837</v>
      </c>
      <c r="D1954" s="2">
        <f t="shared" si="182"/>
        <v>1.4824837307013092</v>
      </c>
      <c r="E1954" s="2">
        <f t="shared" si="181"/>
        <v>3.7436548434574446E-2</v>
      </c>
      <c r="F1954" s="2">
        <f t="shared" si="179"/>
        <v>3.5493414469802698E-2</v>
      </c>
      <c r="G1954" s="2">
        <f t="shared" si="177"/>
        <v>1.9431339647717483E-3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6">
        <f>TITRES_STAT!D1958</f>
        <v>1.41</v>
      </c>
      <c r="C1955" s="2">
        <f t="shared" si="180"/>
        <v>1.5122402361919016</v>
      </c>
      <c r="D1955" s="2">
        <f t="shared" si="182"/>
        <v>1.4771145654641751</v>
      </c>
      <c r="E1955" s="2">
        <f t="shared" si="181"/>
        <v>3.5125670727726543E-2</v>
      </c>
      <c r="F1955" s="2">
        <f t="shared" si="179"/>
        <v>3.5419865721387465E-2</v>
      </c>
      <c r="G1955" s="2">
        <f t="shared" si="177"/>
        <v>-2.94194993660922E-4</v>
      </c>
      <c r="H1955" s="2" t="str">
        <f t="shared" si="178"/>
        <v>Hold</v>
      </c>
    </row>
    <row r="1956" spans="1:8" ht="13.5" x14ac:dyDescent="0.25">
      <c r="A1956" s="3">
        <f>TITRES_STAT!B1959</f>
        <v>45154</v>
      </c>
      <c r="B1956" s="6">
        <f>TITRES_STAT!D1959</f>
        <v>1.41</v>
      </c>
      <c r="C1956" s="2">
        <f t="shared" si="180"/>
        <v>1.5057417383162244</v>
      </c>
      <c r="D1956" s="2">
        <f t="shared" si="182"/>
        <v>1.4721431161705323</v>
      </c>
      <c r="E1956" s="2">
        <f t="shared" si="181"/>
        <v>3.3598622145692092E-2</v>
      </c>
      <c r="F1956" s="2">
        <f t="shared" si="179"/>
        <v>3.5055617006248388E-2</v>
      </c>
      <c r="G1956" s="2">
        <f t="shared" ref="G1956:G2019" si="183">E1956-F1956</f>
        <v>-1.456994860556296E-3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45155</v>
      </c>
      <c r="B1957" s="6">
        <f>TITRES_STAT!D1960</f>
        <v>1.41</v>
      </c>
      <c r="C1957" s="2">
        <f t="shared" si="180"/>
        <v>1.4925507016521899</v>
      </c>
      <c r="D1957" s="2">
        <f t="shared" si="182"/>
        <v>1.4675399223801224</v>
      </c>
      <c r="E1957" s="2">
        <f t="shared" si="181"/>
        <v>2.5010779272067518E-2</v>
      </c>
      <c r="F1957" s="2">
        <f t="shared" ref="F1957:F2020" si="185">(E1957*(2/(10)))+((1-(2/10))*F1956)</f>
        <v>3.3046649459412214E-2</v>
      </c>
      <c r="G1957" s="2">
        <f t="shared" si="183"/>
        <v>-8.0358701873446958E-3</v>
      </c>
      <c r="H1957" s="2" t="str">
        <f t="shared" si="184"/>
        <v>Hold</v>
      </c>
    </row>
    <row r="1958" spans="1:8" ht="13.5" x14ac:dyDescent="0.25">
      <c r="A1958" s="3">
        <f>TITRES_STAT!B1961</f>
        <v>45156</v>
      </c>
      <c r="B1958" s="6">
        <f>TITRES_STAT!D1961</f>
        <v>1.41</v>
      </c>
      <c r="C1958" s="2">
        <f t="shared" si="180"/>
        <v>1.4813890552441606</v>
      </c>
      <c r="D1958" s="2">
        <f t="shared" si="182"/>
        <v>1.4632777059075206</v>
      </c>
      <c r="E1958" s="2">
        <f t="shared" si="181"/>
        <v>1.8111349336640048E-2</v>
      </c>
      <c r="F1958" s="2">
        <f t="shared" si="185"/>
        <v>3.0059589434857783E-2</v>
      </c>
      <c r="G1958" s="2">
        <f t="shared" si="183"/>
        <v>-1.1948240098217735E-2</v>
      </c>
      <c r="H1958" s="2" t="str">
        <f t="shared" si="184"/>
        <v>Hold</v>
      </c>
    </row>
    <row r="1959" spans="1:8" ht="13.5" x14ac:dyDescent="0.25">
      <c r="A1959" s="3">
        <f>TITRES_STAT!B1962</f>
        <v>45159</v>
      </c>
      <c r="B1959" s="6">
        <f>TITRES_STAT!D1962</f>
        <v>1.41</v>
      </c>
      <c r="C1959" s="2">
        <f t="shared" si="180"/>
        <v>1.4719445852065975</v>
      </c>
      <c r="D1959" s="2">
        <f t="shared" si="182"/>
        <v>1.4593312091736301</v>
      </c>
      <c r="E1959" s="2">
        <f t="shared" si="181"/>
        <v>1.2613376032967416E-2</v>
      </c>
      <c r="F1959" s="2">
        <f t="shared" si="185"/>
        <v>2.6570346754479713E-2</v>
      </c>
      <c r="G1959" s="2">
        <f t="shared" si="183"/>
        <v>-1.3956970721512297E-2</v>
      </c>
      <c r="H1959" s="2" t="str">
        <f t="shared" si="184"/>
        <v>Hold</v>
      </c>
    </row>
    <row r="1960" spans="1:8" ht="13.5" x14ac:dyDescent="0.25">
      <c r="A1960" s="3">
        <f>TITRES_STAT!B1963</f>
        <v>45160</v>
      </c>
      <c r="B1960" s="6">
        <f>TITRES_STAT!D1963</f>
        <v>1.41</v>
      </c>
      <c r="C1960" s="2">
        <f t="shared" si="180"/>
        <v>1.4639531105594288</v>
      </c>
      <c r="D1960" s="2">
        <f t="shared" si="182"/>
        <v>1.455677045531139</v>
      </c>
      <c r="E1960" s="2">
        <f t="shared" si="181"/>
        <v>8.2760650282898141E-3</v>
      </c>
      <c r="F1960" s="2">
        <f t="shared" si="185"/>
        <v>2.2911490409241734E-2</v>
      </c>
      <c r="G1960" s="2">
        <f t="shared" si="183"/>
        <v>-1.463542538095192E-2</v>
      </c>
      <c r="H1960" s="2" t="str">
        <f t="shared" si="184"/>
        <v>Hold</v>
      </c>
    </row>
    <row r="1961" spans="1:8" ht="13.5" x14ac:dyDescent="0.25">
      <c r="A1961" s="3">
        <f>TITRES_STAT!B1964</f>
        <v>45161</v>
      </c>
      <c r="B1961" s="6">
        <f>TITRES_STAT!D1964</f>
        <v>1.35</v>
      </c>
      <c r="C1961" s="2">
        <f t="shared" si="180"/>
        <v>1.4571910935502859</v>
      </c>
      <c r="D1961" s="2">
        <f t="shared" si="182"/>
        <v>1.4478491162325362</v>
      </c>
      <c r="E1961" s="2">
        <f t="shared" si="181"/>
        <v>9.3419773177496612E-3</v>
      </c>
      <c r="F1961" s="2">
        <f t="shared" si="185"/>
        <v>2.0197587790943321E-2</v>
      </c>
      <c r="G1961" s="2">
        <f t="shared" si="183"/>
        <v>-1.085561047319366E-2</v>
      </c>
      <c r="H1961" s="2" t="str">
        <f t="shared" si="184"/>
        <v>Hold</v>
      </c>
    </row>
    <row r="1962" spans="1:8" ht="13.5" x14ac:dyDescent="0.25">
      <c r="A1962" s="3">
        <f>TITRES_STAT!B1965</f>
        <v>45162</v>
      </c>
      <c r="B1962" s="6">
        <f>TITRES_STAT!D1965</f>
        <v>1.35</v>
      </c>
      <c r="C1962" s="2">
        <f t="shared" si="180"/>
        <v>1.451469386850242</v>
      </c>
      <c r="D1962" s="2">
        <f t="shared" si="182"/>
        <v>1.4406010335486448</v>
      </c>
      <c r="E1962" s="2">
        <f t="shared" si="181"/>
        <v>1.0868353301597189E-2</v>
      </c>
      <c r="F1962" s="2">
        <f t="shared" si="185"/>
        <v>1.8331740893074093E-2</v>
      </c>
      <c r="G1962" s="2">
        <f t="shared" si="183"/>
        <v>-7.4633875914769041E-3</v>
      </c>
      <c r="H1962" s="2" t="str">
        <f t="shared" si="184"/>
        <v>Hold</v>
      </c>
    </row>
    <row r="1963" spans="1:8" ht="13.5" x14ac:dyDescent="0.25">
      <c r="A1963" s="3">
        <f>TITRES_STAT!B1966</f>
        <v>45163</v>
      </c>
      <c r="B1963" s="6">
        <f>TITRES_STAT!D1966</f>
        <v>1.35</v>
      </c>
      <c r="C1963" s="2">
        <f t="shared" si="180"/>
        <v>1.4466279427194355</v>
      </c>
      <c r="D1963" s="2">
        <f t="shared" si="182"/>
        <v>1.4338898458783749</v>
      </c>
      <c r="E1963" s="2">
        <f t="shared" si="181"/>
        <v>1.2738096841060642E-2</v>
      </c>
      <c r="F1963" s="2">
        <f t="shared" si="185"/>
        <v>1.7213012082671404E-2</v>
      </c>
      <c r="G1963" s="2">
        <f t="shared" si="183"/>
        <v>-4.4749152416107621E-3</v>
      </c>
      <c r="H1963" s="2" t="str">
        <f t="shared" si="184"/>
        <v>Hold</v>
      </c>
    </row>
    <row r="1964" spans="1:8" ht="13.5" x14ac:dyDescent="0.25">
      <c r="A1964" s="3">
        <f>TITRES_STAT!B1967</f>
        <v>45166</v>
      </c>
      <c r="B1964" s="6">
        <f>TITRES_STAT!D1967</f>
        <v>1.35</v>
      </c>
      <c r="C1964" s="2">
        <f t="shared" si="180"/>
        <v>1.4409928746087532</v>
      </c>
      <c r="D1964" s="2">
        <f t="shared" si="182"/>
        <v>1.4276757832207176</v>
      </c>
      <c r="E1964" s="2">
        <f t="shared" si="181"/>
        <v>1.3317091388035607E-2</v>
      </c>
      <c r="F1964" s="2">
        <f t="shared" si="185"/>
        <v>1.6433827943744244E-2</v>
      </c>
      <c r="G1964" s="2">
        <f t="shared" si="183"/>
        <v>-3.1167365557086373E-3</v>
      </c>
      <c r="H1964" s="2" t="str">
        <f t="shared" si="184"/>
        <v>Hold</v>
      </c>
    </row>
    <row r="1965" spans="1:8" ht="13.5" x14ac:dyDescent="0.25">
      <c r="A1965" s="3">
        <f>TITRES_STAT!B1968</f>
        <v>45167</v>
      </c>
      <c r="B1965" s="6">
        <f>TITRES_STAT!D1968</f>
        <v>1.35</v>
      </c>
      <c r="C1965" s="2">
        <f t="shared" si="180"/>
        <v>1.4362247400535606</v>
      </c>
      <c r="D1965" s="2">
        <f t="shared" si="182"/>
        <v>1.4219220215006645</v>
      </c>
      <c r="E1965" s="2">
        <f t="shared" si="181"/>
        <v>1.430271855289611E-2</v>
      </c>
      <c r="F1965" s="2">
        <f t="shared" si="185"/>
        <v>1.6007606065574616E-2</v>
      </c>
      <c r="G1965" s="2">
        <f t="shared" si="183"/>
        <v>-1.704887512678506E-3</v>
      </c>
      <c r="H1965" s="2" t="str">
        <f t="shared" si="184"/>
        <v>Hold</v>
      </c>
    </row>
    <row r="1966" spans="1:8" ht="13.5" x14ac:dyDescent="0.25">
      <c r="A1966" s="3">
        <f>TITRES_STAT!B1969</f>
        <v>45168</v>
      </c>
      <c r="B1966" s="6">
        <f>TITRES_STAT!D1969</f>
        <v>1.35</v>
      </c>
      <c r="C1966" s="2">
        <f t="shared" si="180"/>
        <v>1.4321901646607051</v>
      </c>
      <c r="D1966" s="2">
        <f t="shared" si="182"/>
        <v>1.4165944643524673</v>
      </c>
      <c r="E1966" s="2">
        <f t="shared" si="181"/>
        <v>1.559570030823787E-2</v>
      </c>
      <c r="F1966" s="2">
        <f t="shared" si="185"/>
        <v>1.5925224914107267E-2</v>
      </c>
      <c r="G1966" s="2">
        <f t="shared" si="183"/>
        <v>-3.295246058693975E-4</v>
      </c>
      <c r="H1966" s="2" t="str">
        <f t="shared" si="184"/>
        <v>Hold</v>
      </c>
    </row>
    <row r="1967" spans="1:8" ht="13.5" x14ac:dyDescent="0.25">
      <c r="A1967" s="3">
        <f>TITRES_STAT!B1970</f>
        <v>45169</v>
      </c>
      <c r="B1967" s="6">
        <f>TITRES_STAT!D1970</f>
        <v>1.41</v>
      </c>
      <c r="C1967" s="2">
        <f t="shared" si="180"/>
        <v>1.4287762931744428</v>
      </c>
      <c r="D1967" s="2">
        <f t="shared" si="182"/>
        <v>1.4161059855115437</v>
      </c>
      <c r="E1967" s="2">
        <f t="shared" si="181"/>
        <v>1.2670307662899116E-2</v>
      </c>
      <c r="F1967" s="2">
        <f t="shared" si="185"/>
        <v>1.5274241463865638E-2</v>
      </c>
      <c r="G1967" s="2">
        <f t="shared" si="183"/>
        <v>-2.6039338009665215E-3</v>
      </c>
      <c r="H1967" s="2" t="str">
        <f t="shared" si="184"/>
        <v>Hold</v>
      </c>
    </row>
    <row r="1968" spans="1:8" ht="13.5" x14ac:dyDescent="0.25">
      <c r="A1968" s="3">
        <f>TITRES_STAT!B1971</f>
        <v>45170</v>
      </c>
      <c r="B1968" s="6">
        <f>TITRES_STAT!D1971</f>
        <v>1.41</v>
      </c>
      <c r="C1968" s="2">
        <f t="shared" si="180"/>
        <v>1.425887632686067</v>
      </c>
      <c r="D1968" s="2">
        <f t="shared" si="182"/>
        <v>1.4156536902884662</v>
      </c>
      <c r="E1968" s="2">
        <f t="shared" si="181"/>
        <v>1.0233942397600782E-2</v>
      </c>
      <c r="F1968" s="2">
        <f t="shared" si="185"/>
        <v>1.4266181650612667E-2</v>
      </c>
      <c r="G1968" s="2">
        <f t="shared" si="183"/>
        <v>-4.0322392530118857E-3</v>
      </c>
      <c r="H1968" s="2" t="str">
        <f t="shared" si="184"/>
        <v>Hold</v>
      </c>
    </row>
    <row r="1969" spans="1:8" ht="13.5" x14ac:dyDescent="0.25">
      <c r="A1969" s="3">
        <f>TITRES_STAT!B1972</f>
        <v>45173</v>
      </c>
      <c r="B1969" s="6">
        <f>TITRES_STAT!D1972</f>
        <v>1.41</v>
      </c>
      <c r="C1969" s="2">
        <f t="shared" si="180"/>
        <v>1.4234433815035952</v>
      </c>
      <c r="D1969" s="2">
        <f t="shared" si="182"/>
        <v>1.4152348984152463</v>
      </c>
      <c r="E1969" s="2">
        <f t="shared" si="181"/>
        <v>8.2084830883488724E-3</v>
      </c>
      <c r="F1969" s="2">
        <f t="shared" si="185"/>
        <v>1.305464193815991E-2</v>
      </c>
      <c r="G1969" s="2">
        <f t="shared" si="183"/>
        <v>-4.8461588498110372E-3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6">
        <f>TITRES_STAT!D1973</f>
        <v>1.41</v>
      </c>
      <c r="C1970" s="2">
        <f t="shared" si="180"/>
        <v>1.4213751689645806</v>
      </c>
      <c r="D1970" s="2">
        <f t="shared" si="182"/>
        <v>1.414847128162265</v>
      </c>
      <c r="E1970" s="2">
        <f t="shared" si="181"/>
        <v>6.5280408023156156E-3</v>
      </c>
      <c r="F1970" s="2">
        <f t="shared" si="185"/>
        <v>1.1749321710991053E-2</v>
      </c>
      <c r="G1970" s="2">
        <f t="shared" si="183"/>
        <v>-5.221280908675437E-3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6">
        <f>TITRES_STAT!D1974</f>
        <v>1.41</v>
      </c>
      <c r="C1971" s="2">
        <f t="shared" si="180"/>
        <v>1.4103943737392604</v>
      </c>
      <c r="D1971" s="2">
        <f t="shared" si="182"/>
        <v>1.4144880816317267</v>
      </c>
      <c r="E1971" s="2">
        <f t="shared" si="181"/>
        <v>-4.093707892466325E-3</v>
      </c>
      <c r="F1971" s="2">
        <f t="shared" si="185"/>
        <v>8.5807157902995784E-3</v>
      </c>
      <c r="G1971" s="2">
        <f t="shared" si="183"/>
        <v>-1.2674423682765903E-2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6">
        <f>TITRES_STAT!D1975</f>
        <v>1.41</v>
      </c>
      <c r="C1972" s="2">
        <f t="shared" si="180"/>
        <v>1.4011029316255279</v>
      </c>
      <c r="D1972" s="2">
        <f t="shared" si="182"/>
        <v>1.4141556311404875</v>
      </c>
      <c r="E1972" s="2">
        <f t="shared" si="181"/>
        <v>-1.3052699514959576E-2</v>
      </c>
      <c r="F1972" s="2">
        <f t="shared" si="185"/>
        <v>4.2540327292477469E-3</v>
      </c>
      <c r="G1972" s="2">
        <f t="shared" si="183"/>
        <v>-1.7306732244207323E-2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6">
        <f>TITRES_STAT!D1976</f>
        <v>1.41</v>
      </c>
      <c r="C1973" s="2">
        <f t="shared" si="180"/>
        <v>1.3932409421446774</v>
      </c>
      <c r="D1973" s="2">
        <f t="shared" si="182"/>
        <v>1.4138478066115623</v>
      </c>
      <c r="E1973" s="2">
        <f t="shared" si="181"/>
        <v>-2.0606864466884867E-2</v>
      </c>
      <c r="F1973" s="2">
        <f t="shared" si="185"/>
        <v>-7.1814670997877609E-4</v>
      </c>
      <c r="G1973" s="2">
        <f t="shared" si="183"/>
        <v>-1.988871775690609E-2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6">
        <f>TITRES_STAT!D1977</f>
        <v>1.41</v>
      </c>
      <c r="C1974" s="2">
        <f t="shared" si="180"/>
        <v>1.3865884895070346</v>
      </c>
      <c r="D1974" s="2">
        <f t="shared" si="182"/>
        <v>1.4135627838995946</v>
      </c>
      <c r="E1974" s="2">
        <f t="shared" si="181"/>
        <v>-2.6974294392559939E-2</v>
      </c>
      <c r="F1974" s="2">
        <f t="shared" si="185"/>
        <v>-5.9693762464950086E-3</v>
      </c>
      <c r="G1974" s="2">
        <f t="shared" si="183"/>
        <v>-2.1004918146064928E-2</v>
      </c>
      <c r="H1974" s="2" t="str">
        <f t="shared" si="184"/>
        <v>Hold</v>
      </c>
    </row>
    <row r="1975" spans="1:8" ht="13.5" x14ac:dyDescent="0.25">
      <c r="A1975" s="3">
        <f>TITRES_STAT!B1978</f>
        <v>45181</v>
      </c>
      <c r="B1975" s="6">
        <f>TITRES_STAT!D1978</f>
        <v>1.41</v>
      </c>
      <c r="C1975" s="2">
        <f t="shared" si="180"/>
        <v>1.380959491121337</v>
      </c>
      <c r="D1975" s="2">
        <f t="shared" si="182"/>
        <v>1.4132988739811059</v>
      </c>
      <c r="E1975" s="2">
        <f t="shared" si="181"/>
        <v>-3.2339382859768895E-2</v>
      </c>
      <c r="F1975" s="2">
        <f t="shared" si="185"/>
        <v>-1.1243377569149787E-2</v>
      </c>
      <c r="G1975" s="2">
        <f t="shared" si="183"/>
        <v>-2.1096005290619106E-2</v>
      </c>
      <c r="H1975" s="2" t="str">
        <f t="shared" si="184"/>
        <v>Hold</v>
      </c>
    </row>
    <row r="1976" spans="1:8" ht="13.5" x14ac:dyDescent="0.25">
      <c r="A1976" s="3">
        <f>TITRES_STAT!B1979</f>
        <v>45182</v>
      </c>
      <c r="B1976" s="6">
        <f>TITRES_STAT!D1979</f>
        <v>1.41</v>
      </c>
      <c r="C1976" s="2">
        <f t="shared" si="180"/>
        <v>1.3761964924872852</v>
      </c>
      <c r="D1976" s="2">
        <f t="shared" si="182"/>
        <v>1.4130545129454684</v>
      </c>
      <c r="E1976" s="2">
        <f t="shared" si="181"/>
        <v>-3.6858020458183205E-2</v>
      </c>
      <c r="F1976" s="2">
        <f t="shared" si="185"/>
        <v>-1.6366306146956472E-2</v>
      </c>
      <c r="G1976" s="2">
        <f t="shared" si="183"/>
        <v>-2.0491714311226733E-2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6">
        <f>TITRES_STAT!D1980</f>
        <v>1.41</v>
      </c>
      <c r="C1977" s="2">
        <f t="shared" si="180"/>
        <v>1.3813970321046261</v>
      </c>
      <c r="D1977" s="2">
        <f t="shared" si="182"/>
        <v>1.4128282527272855</v>
      </c>
      <c r="E1977" s="2">
        <f t="shared" si="181"/>
        <v>-3.1431220622659461E-2</v>
      </c>
      <c r="F1977" s="2">
        <f t="shared" si="185"/>
        <v>-1.937928904209707E-2</v>
      </c>
      <c r="G1977" s="2">
        <f t="shared" si="183"/>
        <v>-1.2051931580562392E-2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6">
        <f>TITRES_STAT!D1981</f>
        <v>1.41</v>
      </c>
      <c r="C1978" s="2">
        <f t="shared" si="180"/>
        <v>1.3857974887039144</v>
      </c>
      <c r="D1978" s="2">
        <f t="shared" si="182"/>
        <v>1.4126187525252643</v>
      </c>
      <c r="E1978" s="2">
        <f t="shared" si="181"/>
        <v>-2.6821263821349861E-2</v>
      </c>
      <c r="F1978" s="2">
        <f t="shared" si="185"/>
        <v>-2.0867683997947629E-2</v>
      </c>
      <c r="G1978" s="2">
        <f t="shared" si="183"/>
        <v>-5.9535798234022323E-3</v>
      </c>
      <c r="H1978" s="2" t="str">
        <f t="shared" si="184"/>
        <v>Hold</v>
      </c>
    </row>
    <row r="1979" spans="1:8" ht="13.5" x14ac:dyDescent="0.25">
      <c r="A1979" s="3">
        <f>TITRES_STAT!B1982</f>
        <v>45187</v>
      </c>
      <c r="B1979" s="6">
        <f>TITRES_STAT!D1982</f>
        <v>1.41</v>
      </c>
      <c r="C1979" s="2">
        <f t="shared" si="180"/>
        <v>1.3895209519802354</v>
      </c>
      <c r="D1979" s="2">
        <f t="shared" si="182"/>
        <v>1.4124247708567261</v>
      </c>
      <c r="E1979" s="2">
        <f t="shared" si="181"/>
        <v>-2.2903818876490734E-2</v>
      </c>
      <c r="F1979" s="2">
        <f t="shared" si="185"/>
        <v>-2.127491097365625E-2</v>
      </c>
      <c r="G1979" s="2">
        <f t="shared" si="183"/>
        <v>-1.6289079028344831E-3</v>
      </c>
      <c r="H1979" s="2" t="str">
        <f t="shared" si="184"/>
        <v>Hold</v>
      </c>
    </row>
    <row r="1980" spans="1:8" ht="13.5" x14ac:dyDescent="0.25">
      <c r="A1980" s="3">
        <f>TITRES_STAT!B1983</f>
        <v>45188</v>
      </c>
      <c r="B1980" s="6">
        <f>TITRES_STAT!D1983</f>
        <v>1.41</v>
      </c>
      <c r="C1980" s="2">
        <f t="shared" si="180"/>
        <v>1.3926715747525069</v>
      </c>
      <c r="D1980" s="2">
        <f t="shared" si="182"/>
        <v>1.4122451582006723</v>
      </c>
      <c r="E1980" s="2">
        <f t="shared" si="181"/>
        <v>-1.9573583448165399E-2</v>
      </c>
      <c r="F1980" s="2">
        <f t="shared" si="185"/>
        <v>-2.0934645468558083E-2</v>
      </c>
      <c r="G1980" s="2">
        <f t="shared" si="183"/>
        <v>1.3610620203926838E-3</v>
      </c>
      <c r="H1980" s="2" t="str">
        <f t="shared" si="184"/>
        <v>Sell</v>
      </c>
    </row>
    <row r="1981" spans="1:8" ht="13.5" x14ac:dyDescent="0.25">
      <c r="A1981" s="3">
        <f>TITRES_STAT!B1984</f>
        <v>45189</v>
      </c>
      <c r="B1981" s="6">
        <f>TITRES_STAT!D1984</f>
        <v>1.41</v>
      </c>
      <c r="C1981" s="2">
        <f t="shared" si="180"/>
        <v>1.3953374863290444</v>
      </c>
      <c r="D1981" s="2">
        <f t="shared" si="182"/>
        <v>1.4120788501858077</v>
      </c>
      <c r="E1981" s="2">
        <f t="shared" si="181"/>
        <v>-1.6741363856763281E-2</v>
      </c>
      <c r="F1981" s="2">
        <f t="shared" si="185"/>
        <v>-2.0095989146199124E-2</v>
      </c>
      <c r="G1981" s="2">
        <f t="shared" si="183"/>
        <v>3.3546252894358433E-3</v>
      </c>
      <c r="H1981" s="2" t="str">
        <f t="shared" si="184"/>
        <v>Sell</v>
      </c>
    </row>
    <row r="1982" spans="1:8" ht="13.5" x14ac:dyDescent="0.25">
      <c r="A1982" s="3">
        <f>TITRES_STAT!B1985</f>
        <v>45190</v>
      </c>
      <c r="B1982" s="6">
        <f>TITRES_STAT!D1985</f>
        <v>1.41</v>
      </c>
      <c r="C1982" s="2">
        <f t="shared" si="180"/>
        <v>1.3975932576630377</v>
      </c>
      <c r="D1982" s="2">
        <f t="shared" si="182"/>
        <v>1.4119248612831552</v>
      </c>
      <c r="E1982" s="2">
        <f t="shared" si="181"/>
        <v>-1.4331603620117539E-2</v>
      </c>
      <c r="F1982" s="2">
        <f t="shared" si="185"/>
        <v>-1.8943112040982805E-2</v>
      </c>
      <c r="G1982" s="2">
        <f t="shared" si="183"/>
        <v>4.6115084208652665E-3</v>
      </c>
      <c r="H1982" s="2" t="str">
        <f t="shared" si="184"/>
        <v>Sell</v>
      </c>
    </row>
    <row r="1983" spans="1:8" ht="13.5" x14ac:dyDescent="0.25">
      <c r="A1983" s="3">
        <f>TITRES_STAT!B1986</f>
        <v>45191</v>
      </c>
      <c r="B1983" s="6">
        <f>TITRES_STAT!D1986</f>
        <v>1.41</v>
      </c>
      <c r="C1983" s="2">
        <f t="shared" si="180"/>
        <v>1.3995019872533396</v>
      </c>
      <c r="D1983" s="2">
        <f t="shared" si="182"/>
        <v>1.4117822789658843</v>
      </c>
      <c r="E1983" s="2">
        <f t="shared" si="181"/>
        <v>-1.2280291712544633E-2</v>
      </c>
      <c r="F1983" s="2">
        <f t="shared" si="185"/>
        <v>-1.7610547975295172E-2</v>
      </c>
      <c r="G1983" s="2">
        <f t="shared" si="183"/>
        <v>5.3302562627505386E-3</v>
      </c>
      <c r="H1983" s="2" t="str">
        <f t="shared" si="184"/>
        <v>Sell</v>
      </c>
    </row>
    <row r="1984" spans="1:8" ht="13.5" x14ac:dyDescent="0.25">
      <c r="A1984" s="3">
        <f>TITRES_STAT!B1987</f>
        <v>45194</v>
      </c>
      <c r="B1984" s="6">
        <f>TITRES_STAT!D1987</f>
        <v>1.41</v>
      </c>
      <c r="C1984" s="2">
        <f t="shared" si="180"/>
        <v>1.4011170661374412</v>
      </c>
      <c r="D1984" s="2">
        <f t="shared" si="182"/>
        <v>1.4116502583017445</v>
      </c>
      <c r="E1984" s="2">
        <f t="shared" si="181"/>
        <v>-1.0533192164303262E-2</v>
      </c>
      <c r="F1984" s="2">
        <f t="shared" si="185"/>
        <v>-1.6195076813096791E-2</v>
      </c>
      <c r="G1984" s="2">
        <f t="shared" si="183"/>
        <v>5.6618846487935283E-3</v>
      </c>
      <c r="H1984" s="2" t="str">
        <f t="shared" si="184"/>
        <v>Sell</v>
      </c>
    </row>
    <row r="1985" spans="1:8" ht="13.5" x14ac:dyDescent="0.25">
      <c r="A1985" s="3">
        <f>TITRES_STAT!B1988</f>
        <v>45195</v>
      </c>
      <c r="B1985" s="6">
        <f>TITRES_STAT!D1988</f>
        <v>1.41</v>
      </c>
      <c r="C1985" s="2">
        <f t="shared" si="180"/>
        <v>1.4024836713470656</v>
      </c>
      <c r="D1985" s="2">
        <f t="shared" si="182"/>
        <v>1.4115280169460596</v>
      </c>
      <c r="E1985" s="2">
        <f t="shared" si="181"/>
        <v>-9.0443455989939192E-3</v>
      </c>
      <c r="F1985" s="2">
        <f t="shared" si="185"/>
        <v>-1.4764930570276218E-2</v>
      </c>
      <c r="G1985" s="2">
        <f t="shared" si="183"/>
        <v>5.7205849712822984E-3</v>
      </c>
      <c r="H1985" s="2" t="str">
        <f t="shared" si="184"/>
        <v>Sell</v>
      </c>
    </row>
    <row r="1986" spans="1:8" ht="13.5" x14ac:dyDescent="0.25">
      <c r="A1986" s="3">
        <f>TITRES_STAT!B1989</f>
        <v>45197</v>
      </c>
      <c r="B1986" s="6">
        <f>TITRES_STAT!D1989</f>
        <v>1.35</v>
      </c>
      <c r="C1986" s="2">
        <f t="shared" si="180"/>
        <v>1.4036400296013634</v>
      </c>
      <c r="D1986" s="2">
        <f t="shared" si="182"/>
        <v>1.4069703860611664</v>
      </c>
      <c r="E1986" s="2">
        <f t="shared" si="181"/>
        <v>-3.3303564598030633E-3</v>
      </c>
      <c r="F1986" s="2">
        <f t="shared" si="185"/>
        <v>-1.2478015748181588E-2</v>
      </c>
      <c r="G1986" s="2">
        <f t="shared" si="183"/>
        <v>9.1476592883785249E-3</v>
      </c>
      <c r="H1986" s="2" t="str">
        <f t="shared" si="184"/>
        <v>Sell</v>
      </c>
    </row>
    <row r="1987" spans="1:8" ht="13.5" x14ac:dyDescent="0.25">
      <c r="A1987" s="3">
        <f>TITRES_STAT!B1990</f>
        <v>45198</v>
      </c>
      <c r="B1987" s="6">
        <f>TITRES_STAT!D1990</f>
        <v>1.35</v>
      </c>
      <c r="C1987" s="2">
        <f t="shared" si="180"/>
        <v>1.4046184865857692</v>
      </c>
      <c r="D1987" s="2">
        <f t="shared" si="182"/>
        <v>1.402750357464043</v>
      </c>
      <c r="E1987" s="2">
        <f t="shared" si="181"/>
        <v>1.8681291217261808E-3</v>
      </c>
      <c r="F1987" s="2">
        <f t="shared" si="185"/>
        <v>-9.608786774200035E-3</v>
      </c>
      <c r="G1987" s="2">
        <f t="shared" si="183"/>
        <v>1.1476915895926216E-2</v>
      </c>
      <c r="H1987" s="2" t="str">
        <f t="shared" si="184"/>
        <v>Sell</v>
      </c>
    </row>
    <row r="1988" spans="1:8" ht="13.5" x14ac:dyDescent="0.25">
      <c r="A1988" s="3">
        <f>TITRES_STAT!B1991</f>
        <v>45201</v>
      </c>
      <c r="B1988" s="6">
        <f>TITRES_STAT!D1991</f>
        <v>1.35</v>
      </c>
      <c r="C1988" s="2">
        <f t="shared" si="180"/>
        <v>1.40544641172642</v>
      </c>
      <c r="D1988" s="2">
        <f t="shared" si="182"/>
        <v>1.3988429235778177</v>
      </c>
      <c r="E1988" s="2">
        <f t="shared" si="181"/>
        <v>6.6034881486023433E-3</v>
      </c>
      <c r="F1988" s="2">
        <f t="shared" si="185"/>
        <v>-6.3663317896395597E-3</v>
      </c>
      <c r="G1988" s="2">
        <f t="shared" si="183"/>
        <v>1.2969819938241903E-2</v>
      </c>
      <c r="H1988" s="2" t="str">
        <f t="shared" si="184"/>
        <v>Sell</v>
      </c>
    </row>
    <row r="1989" spans="1:8" ht="13.5" x14ac:dyDescent="0.25">
      <c r="A1989" s="3">
        <f>TITRES_STAT!B1992</f>
        <v>45202</v>
      </c>
      <c r="B1989" s="6">
        <f>TITRES_STAT!D1992</f>
        <v>1.35</v>
      </c>
      <c r="C1989" s="2">
        <f t="shared" si="180"/>
        <v>1.4061469637685093</v>
      </c>
      <c r="D1989" s="2">
        <f t="shared" si="182"/>
        <v>1.3952249292387202</v>
      </c>
      <c r="E1989" s="2">
        <f t="shared" si="181"/>
        <v>1.0922034529789126E-2</v>
      </c>
      <c r="F1989" s="2">
        <f t="shared" si="185"/>
        <v>-2.9086585257538226E-3</v>
      </c>
      <c r="G1989" s="2">
        <f t="shared" si="183"/>
        <v>1.3830693055542949E-2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6">
        <f>TITRES_STAT!D1993</f>
        <v>1.41</v>
      </c>
      <c r="C1990" s="2">
        <f t="shared" si="180"/>
        <v>1.4067397385733542</v>
      </c>
      <c r="D1990" s="2">
        <f t="shared" si="182"/>
        <v>1.3963193789247408</v>
      </c>
      <c r="E1990" s="2">
        <f t="shared" si="181"/>
        <v>1.0420359648613431E-2</v>
      </c>
      <c r="F1990" s="2">
        <f t="shared" si="185"/>
        <v>-2.4285489088037189E-4</v>
      </c>
      <c r="G1990" s="2">
        <f t="shared" si="183"/>
        <v>1.0663214539493803E-2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6">
        <f>TITRES_STAT!D1994</f>
        <v>1.47</v>
      </c>
      <c r="C1991" s="2">
        <f t="shared" si="180"/>
        <v>1.4072413172543767</v>
      </c>
      <c r="D1991" s="2">
        <f t="shared" si="182"/>
        <v>1.4017772027080933</v>
      </c>
      <c r="E1991" s="2">
        <f t="shared" si="181"/>
        <v>5.4641145462834828E-3</v>
      </c>
      <c r="F1991" s="2">
        <f t="shared" si="185"/>
        <v>8.9853899655239914E-4</v>
      </c>
      <c r="G1991" s="2">
        <f t="shared" si="183"/>
        <v>4.5655755497310841E-3</v>
      </c>
      <c r="H1991" s="2" t="str">
        <f t="shared" si="184"/>
        <v>Sell</v>
      </c>
    </row>
    <row r="1992" spans="1:8" ht="13.5" x14ac:dyDescent="0.25">
      <c r="A1992" s="3">
        <f>TITRES_STAT!B1995</f>
        <v>45205</v>
      </c>
      <c r="B1992" s="6">
        <f>TITRES_STAT!D1995</f>
        <v>1.53</v>
      </c>
      <c r="C1992" s="2">
        <f t="shared" si="180"/>
        <v>1.4076657299844726</v>
      </c>
      <c r="D1992" s="2">
        <f t="shared" si="182"/>
        <v>1.4112751876926788</v>
      </c>
      <c r="E1992" s="2">
        <f t="shared" si="181"/>
        <v>-3.6094577082061985E-3</v>
      </c>
      <c r="F1992" s="2">
        <f t="shared" si="185"/>
        <v>-3.0603443993204105E-6</v>
      </c>
      <c r="G1992" s="2">
        <f t="shared" si="183"/>
        <v>-3.6063973638068782E-3</v>
      </c>
      <c r="H1992" s="2" t="str">
        <f t="shared" si="184"/>
        <v>Hold</v>
      </c>
    </row>
    <row r="1993" spans="1:8" ht="13.5" x14ac:dyDescent="0.25">
      <c r="A1993" s="3">
        <f>TITRES_STAT!B1996</f>
        <v>45208</v>
      </c>
      <c r="B1993" s="6">
        <f>TITRES_STAT!D1996</f>
        <v>1.53</v>
      </c>
      <c r="C1993" s="2">
        <f t="shared" si="180"/>
        <v>1.4080248484483999</v>
      </c>
      <c r="D1993" s="2">
        <f t="shared" si="182"/>
        <v>1.4200696182339618</v>
      </c>
      <c r="E1993" s="2">
        <f t="shared" si="181"/>
        <v>-1.2044769785561904E-2</v>
      </c>
      <c r="F1993" s="2">
        <f t="shared" si="185"/>
        <v>-2.411402232631837E-3</v>
      </c>
      <c r="G1993" s="2">
        <f t="shared" si="183"/>
        <v>-9.6333675529300666E-3</v>
      </c>
      <c r="H1993" s="2" t="str">
        <f t="shared" si="184"/>
        <v>Hold</v>
      </c>
    </row>
    <row r="1994" spans="1:8" ht="13.5" x14ac:dyDescent="0.25">
      <c r="A1994" s="3">
        <f>TITRES_STAT!B1997</f>
        <v>45209</v>
      </c>
      <c r="B1994" s="6">
        <f>TITRES_STAT!D1997</f>
        <v>1.53</v>
      </c>
      <c r="C1994" s="2">
        <f t="shared" si="180"/>
        <v>1.4083287179178769</v>
      </c>
      <c r="D1994" s="2">
        <f t="shared" si="182"/>
        <v>1.4282126094758905</v>
      </c>
      <c r="E1994" s="2">
        <f t="shared" si="181"/>
        <v>-1.9883891558013511E-2</v>
      </c>
      <c r="F1994" s="2">
        <f t="shared" si="185"/>
        <v>-5.9059000977081718E-3</v>
      </c>
      <c r="G1994" s="2">
        <f t="shared" si="183"/>
        <v>-1.3977991460305339E-2</v>
      </c>
      <c r="H1994" s="2" t="str">
        <f t="shared" si="184"/>
        <v>Hold</v>
      </c>
    </row>
    <row r="1995" spans="1:8" ht="13.5" x14ac:dyDescent="0.25">
      <c r="A1995" s="3">
        <f>TITRES_STAT!B1998</f>
        <v>45210</v>
      </c>
      <c r="B1995" s="6">
        <f>TITRES_STAT!D1998</f>
        <v>1.53</v>
      </c>
      <c r="C1995" s="2">
        <f t="shared" si="180"/>
        <v>1.4085858382382037</v>
      </c>
      <c r="D1995" s="2">
        <f t="shared" si="182"/>
        <v>1.4357524161813799</v>
      </c>
      <c r="E1995" s="2">
        <f t="shared" si="181"/>
        <v>-2.7166577943176229E-2</v>
      </c>
      <c r="F1995" s="2">
        <f t="shared" si="185"/>
        <v>-1.0158035666801783E-2</v>
      </c>
      <c r="G1995" s="2">
        <f t="shared" si="183"/>
        <v>-1.7008542276374446E-2</v>
      </c>
      <c r="H1995" s="2" t="str">
        <f t="shared" si="184"/>
        <v>Hold</v>
      </c>
    </row>
    <row r="1996" spans="1:8" ht="13.5" x14ac:dyDescent="0.25">
      <c r="A1996" s="3">
        <f>TITRES_STAT!B1999</f>
        <v>45211</v>
      </c>
      <c r="B1996" s="6">
        <f>TITRES_STAT!D1999</f>
        <v>1.53</v>
      </c>
      <c r="C1996" s="2">
        <f t="shared" si="180"/>
        <v>1.399572632355403</v>
      </c>
      <c r="D1996" s="2">
        <f t="shared" si="182"/>
        <v>1.4427337186864628</v>
      </c>
      <c r="E1996" s="2">
        <f t="shared" si="181"/>
        <v>-4.3161086331059861E-2</v>
      </c>
      <c r="F1996" s="2">
        <f t="shared" si="185"/>
        <v>-1.6758645799653398E-2</v>
      </c>
      <c r="G1996" s="2">
        <f t="shared" si="183"/>
        <v>-2.6402440531406463E-2</v>
      </c>
      <c r="H1996" s="2" t="str">
        <f t="shared" si="184"/>
        <v>Hold</v>
      </c>
    </row>
    <row r="1997" spans="1:8" ht="13.5" x14ac:dyDescent="0.25">
      <c r="A1997" s="3">
        <f>TITRES_STAT!B2000</f>
        <v>45212</v>
      </c>
      <c r="B1997" s="6">
        <f>TITRES_STAT!D2000</f>
        <v>1.59</v>
      </c>
      <c r="C1997" s="2">
        <f t="shared" si="180"/>
        <v>1.3919460735314948</v>
      </c>
      <c r="D1997" s="2">
        <f t="shared" si="182"/>
        <v>1.4536423321170953</v>
      </c>
      <c r="E1997" s="2">
        <f t="shared" si="181"/>
        <v>-6.1696258585600461E-2</v>
      </c>
      <c r="F1997" s="2">
        <f t="shared" si="185"/>
        <v>-2.5746168356842812E-2</v>
      </c>
      <c r="G1997" s="2">
        <f t="shared" si="183"/>
        <v>-3.5950090228757649E-2</v>
      </c>
      <c r="H1997" s="2" t="str">
        <f t="shared" si="184"/>
        <v>Hold</v>
      </c>
    </row>
    <row r="1998" spans="1:8" ht="13.5" x14ac:dyDescent="0.25">
      <c r="A1998" s="3">
        <f>TITRES_STAT!B2001</f>
        <v>45215</v>
      </c>
      <c r="B1998" s="6">
        <f>TITRES_STAT!D2001</f>
        <v>1.66</v>
      </c>
      <c r="C1998" s="2">
        <f t="shared" si="180"/>
        <v>1.3854928314497263</v>
      </c>
      <c r="D1998" s="2">
        <f t="shared" si="182"/>
        <v>1.4689280852936066</v>
      </c>
      <c r="E1998" s="2">
        <f t="shared" si="181"/>
        <v>-8.3435253843880286E-2</v>
      </c>
      <c r="F1998" s="2">
        <f t="shared" si="185"/>
        <v>-3.728398545425031E-2</v>
      </c>
      <c r="G1998" s="2">
        <f t="shared" si="183"/>
        <v>-4.6151268389629976E-2</v>
      </c>
      <c r="H1998" s="2" t="str">
        <f t="shared" si="184"/>
        <v>Hold</v>
      </c>
    </row>
    <row r="1999" spans="1:8" ht="13.5" x14ac:dyDescent="0.25">
      <c r="A1999" s="3">
        <f>TITRES_STAT!B2002</f>
        <v>45216</v>
      </c>
      <c r="B1999" s="6">
        <f>TITRES_STAT!D2002</f>
        <v>1.66</v>
      </c>
      <c r="C1999" s="2">
        <f t="shared" ref="C1999:C2062" si="186">$C$4*B1989+C1998*(1-$C$4)</f>
        <v>1.3800323958420762</v>
      </c>
      <c r="D1999" s="2">
        <f t="shared" si="182"/>
        <v>1.4830815604570431</v>
      </c>
      <c r="E1999" s="2">
        <f t="shared" si="181"/>
        <v>-0.10304916461496694</v>
      </c>
      <c r="F1999" s="2">
        <f t="shared" si="185"/>
        <v>-5.0437021286393637E-2</v>
      </c>
      <c r="G1999" s="2">
        <f t="shared" si="183"/>
        <v>-5.2612143328573301E-2</v>
      </c>
      <c r="H1999" s="2" t="str">
        <f t="shared" si="184"/>
        <v>Hold</v>
      </c>
    </row>
    <row r="2000" spans="1:8" ht="13.5" x14ac:dyDescent="0.25">
      <c r="A2000" s="3">
        <f>TITRES_STAT!B2003</f>
        <v>45217</v>
      </c>
      <c r="B2000" s="6">
        <f>TITRES_STAT!D2003</f>
        <v>1.66</v>
      </c>
      <c r="C2000" s="2">
        <f t="shared" si="186"/>
        <v>1.3846427964817567</v>
      </c>
      <c r="D2000" s="2">
        <f t="shared" si="182"/>
        <v>1.4961866300528177</v>
      </c>
      <c r="E2000" s="2">
        <f t="shared" si="181"/>
        <v>-0.11154383357106101</v>
      </c>
      <c r="F2000" s="2">
        <f t="shared" si="185"/>
        <v>-6.2658383743327106E-2</v>
      </c>
      <c r="G2000" s="2">
        <f t="shared" si="183"/>
        <v>-4.8885449827733907E-2</v>
      </c>
      <c r="H2000" s="2" t="str">
        <f t="shared" si="184"/>
        <v>Hold</v>
      </c>
    </row>
    <row r="2001" spans="1:8" ht="13.5" x14ac:dyDescent="0.25">
      <c r="A2001" s="3">
        <f>TITRES_STAT!B2004</f>
        <v>45218</v>
      </c>
      <c r="B2001" s="6">
        <f>TITRES_STAT!D2004</f>
        <v>1.7</v>
      </c>
      <c r="C2001" s="2">
        <f t="shared" si="186"/>
        <v>1.3977746739461019</v>
      </c>
      <c r="D2001" s="2">
        <f t="shared" si="182"/>
        <v>1.5112839167155721</v>
      </c>
      <c r="E2001" s="2">
        <f t="shared" si="181"/>
        <v>-0.11350924276947016</v>
      </c>
      <c r="F2001" s="2">
        <f t="shared" si="185"/>
        <v>-7.2828555548555718E-2</v>
      </c>
      <c r="G2001" s="2">
        <f t="shared" si="183"/>
        <v>-4.0680687220914447E-2</v>
      </c>
      <c r="H2001" s="2" t="str">
        <f t="shared" si="184"/>
        <v>Hold</v>
      </c>
    </row>
    <row r="2002" spans="1:8" ht="13.5" x14ac:dyDescent="0.25">
      <c r="A2002" s="3">
        <f>TITRES_STAT!B2005</f>
        <v>45219</v>
      </c>
      <c r="B2002" s="6">
        <f>TITRES_STAT!D2005</f>
        <v>1.7</v>
      </c>
      <c r="C2002" s="2">
        <f t="shared" si="186"/>
        <v>1.4181170318005476</v>
      </c>
      <c r="D2002" s="2">
        <f t="shared" si="182"/>
        <v>1.5252628858477519</v>
      </c>
      <c r="E2002" s="2">
        <f t="shared" si="181"/>
        <v>-0.10714585404720434</v>
      </c>
      <c r="F2002" s="2">
        <f t="shared" si="185"/>
        <v>-7.9692015248285453E-2</v>
      </c>
      <c r="G2002" s="2">
        <f t="shared" si="183"/>
        <v>-2.7453838798918884E-2</v>
      </c>
      <c r="H2002" s="2" t="str">
        <f t="shared" si="184"/>
        <v>Hold</v>
      </c>
    </row>
    <row r="2003" spans="1:8" ht="13.5" x14ac:dyDescent="0.25">
      <c r="A2003" s="3">
        <f>TITRES_STAT!B2006</f>
        <v>45222</v>
      </c>
      <c r="B2003" s="6">
        <f>TITRES_STAT!D2006</f>
        <v>1.7</v>
      </c>
      <c r="C2003" s="2">
        <f t="shared" si="186"/>
        <v>1.4353297961389249</v>
      </c>
      <c r="D2003" s="2">
        <f t="shared" si="182"/>
        <v>1.5382063757849556</v>
      </c>
      <c r="E2003" s="2">
        <f t="shared" si="181"/>
        <v>-0.1028765796460307</v>
      </c>
      <c r="F2003" s="2">
        <f t="shared" si="185"/>
        <v>-8.4328928127834504E-2</v>
      </c>
      <c r="G2003" s="2">
        <f t="shared" si="183"/>
        <v>-1.8547651518196193E-2</v>
      </c>
      <c r="H2003" s="2" t="str">
        <f t="shared" si="184"/>
        <v>Hold</v>
      </c>
    </row>
    <row r="2004" spans="1:8" ht="13.5" x14ac:dyDescent="0.25">
      <c r="A2004" s="3">
        <f>TITRES_STAT!B2007</f>
        <v>45223</v>
      </c>
      <c r="B2004" s="6">
        <f>TITRES_STAT!D2007</f>
        <v>1.7</v>
      </c>
      <c r="C2004" s="2">
        <f t="shared" si="186"/>
        <v>1.4498944428867824</v>
      </c>
      <c r="D2004" s="2">
        <f t="shared" si="182"/>
        <v>1.5501910886897738</v>
      </c>
      <c r="E2004" s="2">
        <f t="shared" si="181"/>
        <v>-0.10029664580299147</v>
      </c>
      <c r="F2004" s="2">
        <f t="shared" si="185"/>
        <v>-8.7522471662865906E-2</v>
      </c>
      <c r="G2004" s="2">
        <f t="shared" si="183"/>
        <v>-1.2774174140125563E-2</v>
      </c>
      <c r="H2004" s="2" t="str">
        <f t="shared" si="184"/>
        <v>Hold</v>
      </c>
    </row>
    <row r="2005" spans="1:8" ht="13.5" x14ac:dyDescent="0.25">
      <c r="A2005" s="3">
        <f>TITRES_STAT!B2008</f>
        <v>45224</v>
      </c>
      <c r="B2005" s="6">
        <f>TITRES_STAT!D2008</f>
        <v>1.72</v>
      </c>
      <c r="C2005" s="2">
        <f t="shared" si="186"/>
        <v>1.4622183747503543</v>
      </c>
      <c r="D2005" s="2">
        <f t="shared" si="182"/>
        <v>1.5627695265646053</v>
      </c>
      <c r="E2005" s="2">
        <f t="shared" si="181"/>
        <v>-0.10055115181425101</v>
      </c>
      <c r="F2005" s="2">
        <f t="shared" si="185"/>
        <v>-9.0128207693142934E-2</v>
      </c>
      <c r="G2005" s="2">
        <f t="shared" si="183"/>
        <v>-1.0422944121108071E-2</v>
      </c>
      <c r="H2005" s="2" t="str">
        <f t="shared" si="184"/>
        <v>Hold</v>
      </c>
    </row>
    <row r="2006" spans="1:8" ht="13.5" x14ac:dyDescent="0.25">
      <c r="A2006" s="3">
        <f>TITRES_STAT!B2009</f>
        <v>45225</v>
      </c>
      <c r="B2006" s="6">
        <f>TITRES_STAT!D2009</f>
        <v>1.72</v>
      </c>
      <c r="C2006" s="2">
        <f t="shared" si="186"/>
        <v>1.4726463170964537</v>
      </c>
      <c r="D2006" s="2">
        <f t="shared" si="182"/>
        <v>1.5744162283005605</v>
      </c>
      <c r="E2006" s="2">
        <f t="shared" si="181"/>
        <v>-0.10176991120410683</v>
      </c>
      <c r="F2006" s="2">
        <f t="shared" si="185"/>
        <v>-9.2456548395335722E-2</v>
      </c>
      <c r="G2006" s="2">
        <f t="shared" si="183"/>
        <v>-9.3133628087711112E-3</v>
      </c>
      <c r="H2006" s="2" t="str">
        <f t="shared" si="184"/>
        <v>Hold</v>
      </c>
    </row>
    <row r="2007" spans="1:8" ht="13.5" x14ac:dyDescent="0.25">
      <c r="A2007" s="3">
        <f>TITRES_STAT!B2010</f>
        <v>45226</v>
      </c>
      <c r="B2007" s="6">
        <f>TITRES_STAT!D2010</f>
        <v>1.72</v>
      </c>
      <c r="C2007" s="2">
        <f t="shared" si="186"/>
        <v>1.4907007298508455</v>
      </c>
      <c r="D2007" s="2">
        <f t="shared" si="182"/>
        <v>1.5852002113894079</v>
      </c>
      <c r="E2007" s="2">
        <f t="shared" si="181"/>
        <v>-9.4499481538562469E-2</v>
      </c>
      <c r="F2007" s="2">
        <f t="shared" si="185"/>
        <v>-9.2865135023981069E-2</v>
      </c>
      <c r="G2007" s="2">
        <f t="shared" si="183"/>
        <v>-1.6343465145814001E-3</v>
      </c>
      <c r="H2007" s="2" t="str">
        <f t="shared" si="184"/>
        <v>Hold</v>
      </c>
    </row>
    <row r="2008" spans="1:8" ht="13.5" x14ac:dyDescent="0.25">
      <c r="A2008" s="3">
        <f>TITRES_STAT!B2011</f>
        <v>45229</v>
      </c>
      <c r="B2008" s="6">
        <f>TITRES_STAT!D2011</f>
        <v>1.7</v>
      </c>
      <c r="C2008" s="2">
        <f t="shared" si="186"/>
        <v>1.5167467714122538</v>
      </c>
      <c r="D2008" s="2">
        <f t="shared" si="182"/>
        <v>1.5937038994346371</v>
      </c>
      <c r="E2008" s="2">
        <f t="shared" si="181"/>
        <v>-7.6957128022383303E-2</v>
      </c>
      <c r="F2008" s="2">
        <f t="shared" si="185"/>
        <v>-8.9683533623661521E-2</v>
      </c>
      <c r="G2008" s="2">
        <f t="shared" si="183"/>
        <v>1.2726405601278218E-2</v>
      </c>
      <c r="H2008" s="2" t="str">
        <f t="shared" si="184"/>
        <v>Sell</v>
      </c>
    </row>
    <row r="2009" spans="1:8" ht="13.5" x14ac:dyDescent="0.25">
      <c r="A2009" s="3">
        <f>TITRES_STAT!B2012</f>
        <v>45230</v>
      </c>
      <c r="B2009" s="6">
        <f>TITRES_STAT!D2012</f>
        <v>1.7</v>
      </c>
      <c r="C2009" s="2">
        <f t="shared" si="186"/>
        <v>1.5387857296565224</v>
      </c>
      <c r="D2009" s="2">
        <f t="shared" si="182"/>
        <v>1.6015776846617011</v>
      </c>
      <c r="E2009" s="2">
        <f t="shared" si="181"/>
        <v>-6.2791955005178757E-2</v>
      </c>
      <c r="F2009" s="2">
        <f t="shared" si="185"/>
        <v>-8.4305217899964979E-2</v>
      </c>
      <c r="G2009" s="2">
        <f t="shared" si="183"/>
        <v>2.1513262894786223E-2</v>
      </c>
      <c r="H2009" s="2" t="str">
        <f t="shared" si="184"/>
        <v>Sell</v>
      </c>
    </row>
    <row r="2010" spans="1:8" ht="13.5" x14ac:dyDescent="0.25">
      <c r="A2010" s="3">
        <f>TITRES_STAT!B2013</f>
        <v>45231</v>
      </c>
      <c r="B2010" s="6">
        <f>TITRES_STAT!D2013</f>
        <v>1.7</v>
      </c>
      <c r="C2010" s="2">
        <f t="shared" si="186"/>
        <v>1.5574340789401342</v>
      </c>
      <c r="D2010" s="2">
        <f t="shared" si="182"/>
        <v>1.6088682265386123</v>
      </c>
      <c r="E2010" s="2">
        <f t="shared" si="181"/>
        <v>-5.1434147598478086E-2</v>
      </c>
      <c r="F2010" s="2">
        <f t="shared" si="185"/>
        <v>-7.7731003839667606E-2</v>
      </c>
      <c r="G2010" s="2">
        <f t="shared" si="183"/>
        <v>2.629685624118952E-2</v>
      </c>
      <c r="H2010" s="2" t="str">
        <f t="shared" si="184"/>
        <v>Sell</v>
      </c>
    </row>
    <row r="2011" spans="1:8" ht="13.5" x14ac:dyDescent="0.25">
      <c r="A2011" s="3">
        <f>TITRES_STAT!B2014</f>
        <v>45232</v>
      </c>
      <c r="B2011" s="6">
        <f>TITRES_STAT!D2014</f>
        <v>1.7</v>
      </c>
      <c r="C2011" s="2">
        <f t="shared" si="186"/>
        <v>1.5793672975647288</v>
      </c>
      <c r="D2011" s="2">
        <f t="shared" si="182"/>
        <v>1.6156187282764929</v>
      </c>
      <c r="E2011" s="2">
        <f t="shared" si="181"/>
        <v>-3.6251430711764066E-2</v>
      </c>
      <c r="F2011" s="2">
        <f t="shared" si="185"/>
        <v>-6.9435089214086906E-2</v>
      </c>
      <c r="G2011" s="2">
        <f t="shared" si="183"/>
        <v>3.3183658502322841E-2</v>
      </c>
      <c r="H2011" s="2" t="str">
        <f t="shared" si="184"/>
        <v>Sell</v>
      </c>
    </row>
    <row r="2012" spans="1:8" ht="13.5" x14ac:dyDescent="0.25">
      <c r="A2012" s="3">
        <f>TITRES_STAT!B2015</f>
        <v>45233</v>
      </c>
      <c r="B2012" s="6">
        <f>TITRES_STAT!D2015</f>
        <v>1.7</v>
      </c>
      <c r="C2012" s="2">
        <f t="shared" si="186"/>
        <v>1.5979261748624627</v>
      </c>
      <c r="D2012" s="2">
        <f t="shared" si="182"/>
        <v>1.6218691928486046</v>
      </c>
      <c r="E2012" s="2">
        <f t="shared" ref="E2012:E2075" si="187">C2012-D2012</f>
        <v>-2.3943017986141957E-2</v>
      </c>
      <c r="F2012" s="2">
        <f t="shared" si="185"/>
        <v>-6.0336674968497921E-2</v>
      </c>
      <c r="G2012" s="2">
        <f t="shared" si="183"/>
        <v>3.6393656982355964E-2</v>
      </c>
      <c r="H2012" s="2" t="str">
        <f t="shared" si="184"/>
        <v>Sell</v>
      </c>
    </row>
    <row r="2013" spans="1:8" ht="13.5" x14ac:dyDescent="0.25">
      <c r="A2013" s="3">
        <f>TITRES_STAT!B2016</f>
        <v>45236</v>
      </c>
      <c r="B2013" s="6">
        <f>TITRES_STAT!D2016</f>
        <v>1.7</v>
      </c>
      <c r="C2013" s="2">
        <f t="shared" si="186"/>
        <v>1.6136298402682376</v>
      </c>
      <c r="D2013" s="2">
        <f t="shared" ref="D2013:D2076" si="188">$D$4*B2013+(1-$D$4)*D2012</f>
        <v>1.6276566600450044</v>
      </c>
      <c r="E2013" s="2">
        <f t="shared" si="187"/>
        <v>-1.4026819776766786E-2</v>
      </c>
      <c r="F2013" s="2">
        <f t="shared" si="185"/>
        <v>-5.1074703930151698E-2</v>
      </c>
      <c r="G2013" s="2">
        <f t="shared" si="183"/>
        <v>3.7047884153384912E-2</v>
      </c>
      <c r="H2013" s="2" t="str">
        <f t="shared" si="184"/>
        <v>Sell</v>
      </c>
    </row>
    <row r="2014" spans="1:8" ht="13.5" x14ac:dyDescent="0.25">
      <c r="A2014" s="3">
        <f>TITRES_STAT!B2017</f>
        <v>45237</v>
      </c>
      <c r="B2014" s="6">
        <f>TITRES_STAT!D2017</f>
        <v>1.7</v>
      </c>
      <c r="C2014" s="2">
        <f t="shared" si="186"/>
        <v>1.6269175571500472</v>
      </c>
      <c r="D2014" s="2">
        <f t="shared" si="188"/>
        <v>1.6330154259675969</v>
      </c>
      <c r="E2014" s="2">
        <f t="shared" si="187"/>
        <v>-6.0978688175497009E-3</v>
      </c>
      <c r="F2014" s="2">
        <f t="shared" si="185"/>
        <v>-4.2079336907631298E-2</v>
      </c>
      <c r="G2014" s="2">
        <f t="shared" si="183"/>
        <v>3.5981468090081598E-2</v>
      </c>
      <c r="H2014" s="2" t="str">
        <f t="shared" si="184"/>
        <v>Sell</v>
      </c>
    </row>
    <row r="2015" spans="1:8" ht="13.5" x14ac:dyDescent="0.25">
      <c r="A2015" s="3">
        <f>TITRES_STAT!B2018</f>
        <v>45238</v>
      </c>
      <c r="B2015" s="6">
        <f>TITRES_STAT!D2018</f>
        <v>1.74</v>
      </c>
      <c r="C2015" s="2">
        <f t="shared" si="186"/>
        <v>1.6412379329731168</v>
      </c>
      <c r="D2015" s="2">
        <f t="shared" si="188"/>
        <v>1.6409402092292562</v>
      </c>
      <c r="E2015" s="2">
        <f t="shared" si="187"/>
        <v>2.9772374386061173E-4</v>
      </c>
      <c r="F2015" s="2">
        <f t="shared" si="185"/>
        <v>-3.3603924777332921E-2</v>
      </c>
      <c r="G2015" s="2">
        <f t="shared" si="183"/>
        <v>3.3901648521193532E-2</v>
      </c>
      <c r="H2015" s="2" t="str">
        <f t="shared" si="184"/>
        <v>Sell</v>
      </c>
    </row>
    <row r="2016" spans="1:8" ht="13.5" x14ac:dyDescent="0.25">
      <c r="A2016" s="3">
        <f>TITRES_STAT!B2019</f>
        <v>45239</v>
      </c>
      <c r="B2016" s="6">
        <f>TITRES_STAT!D2019</f>
        <v>1.74</v>
      </c>
      <c r="C2016" s="2">
        <f t="shared" si="186"/>
        <v>1.6533551740541759</v>
      </c>
      <c r="D2016" s="2">
        <f t="shared" si="188"/>
        <v>1.6482779715085705</v>
      </c>
      <c r="E2016" s="2">
        <f t="shared" si="187"/>
        <v>5.0772025456053971E-3</v>
      </c>
      <c r="F2016" s="2">
        <f t="shared" si="185"/>
        <v>-2.5867699312745261E-2</v>
      </c>
      <c r="G2016" s="2">
        <f t="shared" si="183"/>
        <v>3.0944901858350658E-2</v>
      </c>
      <c r="H2016" s="2" t="str">
        <f t="shared" si="184"/>
        <v>Sell</v>
      </c>
    </row>
    <row r="2017" spans="1:8" ht="13.5" x14ac:dyDescent="0.25">
      <c r="A2017" s="3">
        <f>TITRES_STAT!B2020</f>
        <v>45240</v>
      </c>
      <c r="B2017" s="6">
        <f>TITRES_STAT!D2020</f>
        <v>1.74</v>
      </c>
      <c r="C2017" s="2">
        <f t="shared" si="186"/>
        <v>1.6636082241996872</v>
      </c>
      <c r="D2017" s="2">
        <f t="shared" si="188"/>
        <v>1.6550721958412689</v>
      </c>
      <c r="E2017" s="2">
        <f t="shared" si="187"/>
        <v>8.5360283584183794E-3</v>
      </c>
      <c r="F2017" s="2">
        <f t="shared" si="185"/>
        <v>-1.8986953778512533E-2</v>
      </c>
      <c r="G2017" s="2">
        <f t="shared" si="183"/>
        <v>2.7522982136930912E-2</v>
      </c>
      <c r="H2017" s="2" t="str">
        <f t="shared" si="184"/>
        <v>Sell</v>
      </c>
    </row>
    <row r="2018" spans="1:8" ht="13.5" x14ac:dyDescent="0.25">
      <c r="A2018" s="3">
        <f>TITRES_STAT!B2021</f>
        <v>45243</v>
      </c>
      <c r="B2018" s="6">
        <f>TITRES_STAT!D2021</f>
        <v>1.7</v>
      </c>
      <c r="C2018" s="2">
        <f t="shared" si="186"/>
        <v>1.6692069589381968</v>
      </c>
      <c r="D2018" s="2">
        <f t="shared" si="188"/>
        <v>1.6584001813345082</v>
      </c>
      <c r="E2018" s="2">
        <f t="shared" si="187"/>
        <v>1.0806777603688644E-2</v>
      </c>
      <c r="F2018" s="2">
        <f t="shared" si="185"/>
        <v>-1.3028207502072299E-2</v>
      </c>
      <c r="G2018" s="2">
        <f t="shared" si="183"/>
        <v>2.3834985105760945E-2</v>
      </c>
      <c r="H2018" s="2" t="str">
        <f t="shared" si="184"/>
        <v>Sell</v>
      </c>
    </row>
    <row r="2019" spans="1:8" ht="13.5" x14ac:dyDescent="0.25">
      <c r="A2019" s="3">
        <f>TITRES_STAT!B2022</f>
        <v>45244</v>
      </c>
      <c r="B2019" s="6">
        <f>TITRES_STAT!D2022</f>
        <v>1.7</v>
      </c>
      <c r="C2019" s="2">
        <f t="shared" si="186"/>
        <v>1.6739443498707818</v>
      </c>
      <c r="D2019" s="2">
        <f t="shared" si="188"/>
        <v>1.661481649383804</v>
      </c>
      <c r="E2019" s="2">
        <f t="shared" si="187"/>
        <v>1.2462700486977729E-2</v>
      </c>
      <c r="F2019" s="2">
        <f t="shared" si="185"/>
        <v>-7.9300259042622938E-3</v>
      </c>
      <c r="G2019" s="2">
        <f t="shared" si="183"/>
        <v>2.0392726391240023E-2</v>
      </c>
      <c r="H2019" s="2" t="str">
        <f t="shared" si="184"/>
        <v>Sell</v>
      </c>
    </row>
    <row r="2020" spans="1:8" ht="13.5" x14ac:dyDescent="0.25">
      <c r="A2020" s="3">
        <f>TITRES_STAT!B2023</f>
        <v>45245</v>
      </c>
      <c r="B2020" s="6">
        <f>TITRES_STAT!D2023</f>
        <v>1.7</v>
      </c>
      <c r="C2020" s="2">
        <f t="shared" si="186"/>
        <v>1.677952911429123</v>
      </c>
      <c r="D2020" s="2">
        <f t="shared" si="188"/>
        <v>1.6643348605405595</v>
      </c>
      <c r="E2020" s="2">
        <f t="shared" si="187"/>
        <v>1.3618050888563493E-2</v>
      </c>
      <c r="F2020" s="2">
        <f t="shared" si="185"/>
        <v>-3.6204105456971365E-3</v>
      </c>
      <c r="G2020" s="2">
        <f t="shared" ref="G2020:G2083" si="189">E2020-F2020</f>
        <v>1.7238461434260631E-2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45246</v>
      </c>
      <c r="B2021" s="6">
        <f>TITRES_STAT!D2024</f>
        <v>1.7</v>
      </c>
      <c r="C2021" s="2">
        <f t="shared" si="186"/>
        <v>1.6813447712092577</v>
      </c>
      <c r="D2021" s="2">
        <f t="shared" si="188"/>
        <v>1.6669767227227403</v>
      </c>
      <c r="E2021" s="2">
        <f t="shared" si="187"/>
        <v>1.4368048486517404E-2</v>
      </c>
      <c r="F2021" s="2">
        <f t="shared" ref="F2021:F2084" si="191">(E2021*(2/(10)))+((1-(2/10))*F2020)</f>
        <v>-2.2718739254228276E-5</v>
      </c>
      <c r="G2021" s="2">
        <f t="shared" si="189"/>
        <v>1.4390767225771633E-2</v>
      </c>
      <c r="H2021" s="2" t="str">
        <f t="shared" si="190"/>
        <v>Sell</v>
      </c>
    </row>
    <row r="2022" spans="1:8" ht="13.5" x14ac:dyDescent="0.25">
      <c r="A2022" s="3">
        <f>TITRES_STAT!B2025</f>
        <v>45247</v>
      </c>
      <c r="B2022" s="6">
        <f>TITRES_STAT!D2025</f>
        <v>1.7</v>
      </c>
      <c r="C2022" s="2">
        <f t="shared" si="186"/>
        <v>1.6842148064078335</v>
      </c>
      <c r="D2022" s="2">
        <f t="shared" si="188"/>
        <v>1.6694228914099449</v>
      </c>
      <c r="E2022" s="2">
        <f t="shared" si="187"/>
        <v>1.4791914997888567E-2</v>
      </c>
      <c r="F2022" s="2">
        <f t="shared" si="191"/>
        <v>2.9402080081743307E-3</v>
      </c>
      <c r="G2022" s="2">
        <f t="shared" si="189"/>
        <v>1.1851706989714236E-2</v>
      </c>
      <c r="H2022" s="2" t="str">
        <f t="shared" si="190"/>
        <v>Sell</v>
      </c>
    </row>
    <row r="2023" spans="1:8" ht="13.5" x14ac:dyDescent="0.25">
      <c r="A2023" s="3">
        <f>TITRES_STAT!B2026</f>
        <v>45250</v>
      </c>
      <c r="B2023" s="6">
        <f>TITRES_STAT!D2026</f>
        <v>1.7</v>
      </c>
      <c r="C2023" s="2">
        <f t="shared" si="186"/>
        <v>1.6866432977297052</v>
      </c>
      <c r="D2023" s="2">
        <f t="shared" si="188"/>
        <v>1.6716878624166158</v>
      </c>
      <c r="E2023" s="2">
        <f t="shared" si="187"/>
        <v>1.4955435313089405E-2</v>
      </c>
      <c r="F2023" s="2">
        <f t="shared" si="191"/>
        <v>5.3432534691573459E-3</v>
      </c>
      <c r="G2023" s="2">
        <f t="shared" si="189"/>
        <v>9.6121818439320588E-3</v>
      </c>
      <c r="H2023" s="2" t="str">
        <f t="shared" si="190"/>
        <v>Sell</v>
      </c>
    </row>
    <row r="2024" spans="1:8" ht="13.5" x14ac:dyDescent="0.25">
      <c r="A2024" s="3">
        <f>TITRES_STAT!B2027</f>
        <v>45251</v>
      </c>
      <c r="B2024" s="6">
        <f>TITRES_STAT!D2027</f>
        <v>1.7</v>
      </c>
      <c r="C2024" s="2">
        <f t="shared" si="186"/>
        <v>1.6886981750020582</v>
      </c>
      <c r="D2024" s="2">
        <f t="shared" si="188"/>
        <v>1.6737850577931628</v>
      </c>
      <c r="E2024" s="2">
        <f t="shared" si="187"/>
        <v>1.4913117208895432E-2</v>
      </c>
      <c r="F2024" s="2">
        <f t="shared" si="191"/>
        <v>7.2572262171049636E-3</v>
      </c>
      <c r="G2024" s="2">
        <f t="shared" si="189"/>
        <v>7.6558909917904686E-3</v>
      </c>
      <c r="H2024" s="2" t="str">
        <f t="shared" si="190"/>
        <v>Sell</v>
      </c>
    </row>
    <row r="2025" spans="1:8" ht="13.5" x14ac:dyDescent="0.25">
      <c r="A2025" s="3">
        <f>TITRES_STAT!B2028</f>
        <v>45252</v>
      </c>
      <c r="B2025" s="6">
        <f>TITRES_STAT!D2028</f>
        <v>1.7</v>
      </c>
      <c r="C2025" s="2">
        <f t="shared" si="186"/>
        <v>1.69659076346328</v>
      </c>
      <c r="D2025" s="2">
        <f t="shared" si="188"/>
        <v>1.6757269053640398</v>
      </c>
      <c r="E2025" s="2">
        <f t="shared" si="187"/>
        <v>2.0863858099240185E-2</v>
      </c>
      <c r="F2025" s="2">
        <f t="shared" si="191"/>
        <v>9.9785525935320082E-3</v>
      </c>
      <c r="G2025" s="2">
        <f t="shared" si="189"/>
        <v>1.0885305505708176E-2</v>
      </c>
      <c r="H2025" s="2" t="str">
        <f t="shared" si="190"/>
        <v>Sell</v>
      </c>
    </row>
    <row r="2026" spans="1:8" ht="13.5" x14ac:dyDescent="0.25">
      <c r="A2026" s="3">
        <f>TITRES_STAT!B2029</f>
        <v>45253</v>
      </c>
      <c r="B2026" s="6">
        <f>TITRES_STAT!D2029</f>
        <v>1.73</v>
      </c>
      <c r="C2026" s="2">
        <f t="shared" si="186"/>
        <v>1.7032691075458521</v>
      </c>
      <c r="D2026" s="2">
        <f t="shared" si="188"/>
        <v>1.6797471345963331</v>
      </c>
      <c r="E2026" s="2">
        <f t="shared" si="187"/>
        <v>2.3521972949519077E-2</v>
      </c>
      <c r="F2026" s="2">
        <f t="shared" si="191"/>
        <v>1.2687236664729422E-2</v>
      </c>
      <c r="G2026" s="2">
        <f t="shared" si="189"/>
        <v>1.0834736284789655E-2</v>
      </c>
      <c r="H2026" s="2" t="str">
        <f t="shared" si="190"/>
        <v>Sell</v>
      </c>
    </row>
    <row r="2027" spans="1:8" ht="13.5" x14ac:dyDescent="0.25">
      <c r="A2027" s="3">
        <f>TITRES_STAT!B2030</f>
        <v>45254</v>
      </c>
      <c r="B2027" s="6">
        <f>TITRES_STAT!D2030</f>
        <v>1.7</v>
      </c>
      <c r="C2027" s="2">
        <f t="shared" si="186"/>
        <v>1.7089200140772596</v>
      </c>
      <c r="D2027" s="2">
        <f t="shared" si="188"/>
        <v>1.6812473468484566</v>
      </c>
      <c r="E2027" s="2">
        <f t="shared" si="187"/>
        <v>2.7672667228803016E-2</v>
      </c>
      <c r="F2027" s="2">
        <f t="shared" si="191"/>
        <v>1.5684322777544141E-2</v>
      </c>
      <c r="G2027" s="2">
        <f t="shared" si="189"/>
        <v>1.1988344451258875E-2</v>
      </c>
      <c r="H2027" s="2" t="str">
        <f t="shared" si="190"/>
        <v>Sell</v>
      </c>
    </row>
    <row r="2028" spans="1:8" ht="13.5" x14ac:dyDescent="0.25">
      <c r="A2028" s="3">
        <f>TITRES_STAT!B2031</f>
        <v>45257</v>
      </c>
      <c r="B2028" s="6">
        <f>TITRES_STAT!D2031</f>
        <v>1.7</v>
      </c>
      <c r="C2028" s="2">
        <f t="shared" si="186"/>
        <v>1.7075477042192195</v>
      </c>
      <c r="D2028" s="2">
        <f t="shared" si="188"/>
        <v>1.6826364322670895</v>
      </c>
      <c r="E2028" s="2">
        <f t="shared" si="187"/>
        <v>2.4911271952130054E-2</v>
      </c>
      <c r="F2028" s="2">
        <f t="shared" si="191"/>
        <v>1.7529712612461324E-2</v>
      </c>
      <c r="G2028" s="2">
        <f t="shared" si="189"/>
        <v>7.38155933966873E-3</v>
      </c>
      <c r="H2028" s="2" t="str">
        <f t="shared" si="190"/>
        <v>Sell</v>
      </c>
    </row>
    <row r="2029" spans="1:8" ht="13.5" x14ac:dyDescent="0.25">
      <c r="A2029" s="3">
        <f>TITRES_STAT!B2032</f>
        <v>45258</v>
      </c>
      <c r="B2029" s="6">
        <f>TITRES_STAT!D2032</f>
        <v>1.7</v>
      </c>
      <c r="C2029" s="2">
        <f t="shared" si="186"/>
        <v>1.7063865189547243</v>
      </c>
      <c r="D2029" s="2">
        <f t="shared" si="188"/>
        <v>1.6839226224695274</v>
      </c>
      <c r="E2029" s="2">
        <f t="shared" si="187"/>
        <v>2.2463896485196866E-2</v>
      </c>
      <c r="F2029" s="2">
        <f t="shared" si="191"/>
        <v>1.8516549387008432E-2</v>
      </c>
      <c r="G2029" s="2">
        <f t="shared" si="189"/>
        <v>3.9473470981884334E-3</v>
      </c>
      <c r="H2029" s="2" t="str">
        <f t="shared" si="190"/>
        <v>Sell</v>
      </c>
    </row>
    <row r="2030" spans="1:8" ht="13.5" x14ac:dyDescent="0.25">
      <c r="A2030" s="3">
        <f>TITRES_STAT!B2033</f>
        <v>45259</v>
      </c>
      <c r="B2030" s="6">
        <f>TITRES_STAT!D2033</f>
        <v>1.7</v>
      </c>
      <c r="C2030" s="2">
        <f t="shared" si="186"/>
        <v>1.7054039775770744</v>
      </c>
      <c r="D2030" s="2">
        <f t="shared" si="188"/>
        <v>1.6851135393236365</v>
      </c>
      <c r="E2030" s="2">
        <f t="shared" si="187"/>
        <v>2.0290438253437904E-2</v>
      </c>
      <c r="F2030" s="2">
        <f t="shared" si="191"/>
        <v>1.8871327160294327E-2</v>
      </c>
      <c r="G2030" s="2">
        <f t="shared" si="189"/>
        <v>1.4191110931435769E-3</v>
      </c>
      <c r="H2030" s="2" t="str">
        <f t="shared" si="190"/>
        <v>Sell</v>
      </c>
    </row>
    <row r="2031" spans="1:8" ht="13.5" x14ac:dyDescent="0.25">
      <c r="A2031" s="3">
        <f>TITRES_STAT!B2034</f>
        <v>45260</v>
      </c>
      <c r="B2031" s="6">
        <f>TITRES_STAT!D2034</f>
        <v>1.7</v>
      </c>
      <c r="C2031" s="2">
        <f t="shared" si="186"/>
        <v>1.7045725964113705</v>
      </c>
      <c r="D2031" s="2">
        <f t="shared" si="188"/>
        <v>1.6862162401144782</v>
      </c>
      <c r="E2031" s="2">
        <f t="shared" si="187"/>
        <v>1.8356356296892251E-2</v>
      </c>
      <c r="F2031" s="2">
        <f t="shared" si="191"/>
        <v>1.8768332987613913E-2</v>
      </c>
      <c r="G2031" s="2">
        <f t="shared" si="189"/>
        <v>-4.1197669072166182E-4</v>
      </c>
      <c r="H2031" s="2" t="str">
        <f t="shared" si="190"/>
        <v>Hold</v>
      </c>
    </row>
    <row r="2032" spans="1:8" ht="13.5" x14ac:dyDescent="0.25">
      <c r="A2032" s="3">
        <f>TITRES_STAT!B2035</f>
        <v>45261</v>
      </c>
      <c r="B2032" s="6">
        <f>TITRES_STAT!D2035</f>
        <v>1.74</v>
      </c>
      <c r="C2032" s="2">
        <f t="shared" si="186"/>
        <v>1.7038691200403904</v>
      </c>
      <c r="D2032" s="2">
        <f t="shared" si="188"/>
        <v>1.6902002223282206</v>
      </c>
      <c r="E2032" s="2">
        <f t="shared" si="187"/>
        <v>1.3668897712169725E-2</v>
      </c>
      <c r="F2032" s="2">
        <f t="shared" si="191"/>
        <v>1.7748445932525076E-2</v>
      </c>
      <c r="G2032" s="2">
        <f t="shared" si="189"/>
        <v>-4.0795482203553508E-3</v>
      </c>
      <c r="H2032" s="2" t="str">
        <f t="shared" si="190"/>
        <v>Hold</v>
      </c>
    </row>
    <row r="2033" spans="1:8" ht="13.5" x14ac:dyDescent="0.25">
      <c r="A2033" s="3">
        <f>TITRES_STAT!B2036</f>
        <v>45264</v>
      </c>
      <c r="B2033" s="6">
        <f>TITRES_STAT!D2036</f>
        <v>1.74</v>
      </c>
      <c r="C2033" s="2">
        <f t="shared" si="186"/>
        <v>1.7032738708034072</v>
      </c>
      <c r="D2033" s="2">
        <f t="shared" si="188"/>
        <v>1.6938890947483525</v>
      </c>
      <c r="E2033" s="2">
        <f t="shared" si="187"/>
        <v>9.3847760550547221E-3</v>
      </c>
      <c r="F2033" s="2">
        <f t="shared" si="191"/>
        <v>1.6075711957031006E-2</v>
      </c>
      <c r="G2033" s="2">
        <f t="shared" si="189"/>
        <v>-6.6909359019762839E-3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6">
        <f>TITRES_STAT!D2037</f>
        <v>1.74</v>
      </c>
      <c r="C2034" s="2">
        <f t="shared" si="186"/>
        <v>1.7027701983721137</v>
      </c>
      <c r="D2034" s="2">
        <f t="shared" si="188"/>
        <v>1.6973047173595857</v>
      </c>
      <c r="E2034" s="2">
        <f t="shared" si="187"/>
        <v>5.4654810125280839E-3</v>
      </c>
      <c r="F2034" s="2">
        <f t="shared" si="191"/>
        <v>1.3953665768130423E-2</v>
      </c>
      <c r="G2034" s="2">
        <f t="shared" si="189"/>
        <v>-8.4881847556023387E-3</v>
      </c>
      <c r="H2034" s="2" t="str">
        <f t="shared" si="190"/>
        <v>Hold</v>
      </c>
    </row>
    <row r="2035" spans="1:8" ht="13.5" x14ac:dyDescent="0.25">
      <c r="A2035" s="3">
        <f>TITRES_STAT!B2038</f>
        <v>45266</v>
      </c>
      <c r="B2035" s="6">
        <f>TITRES_STAT!D2038</f>
        <v>1.74</v>
      </c>
      <c r="C2035" s="2">
        <f t="shared" si="186"/>
        <v>1.7023440140071731</v>
      </c>
      <c r="D2035" s="2">
        <f t="shared" si="188"/>
        <v>1.7004673308885052</v>
      </c>
      <c r="E2035" s="2">
        <f t="shared" si="187"/>
        <v>1.8766831186678434E-3</v>
      </c>
      <c r="F2035" s="2">
        <f t="shared" si="191"/>
        <v>1.1538269238237907E-2</v>
      </c>
      <c r="G2035" s="2">
        <f t="shared" si="189"/>
        <v>-9.6615861195700637E-3</v>
      </c>
      <c r="H2035" s="2" t="str">
        <f t="shared" si="190"/>
        <v>Hold</v>
      </c>
    </row>
    <row r="2036" spans="1:8" ht="13.5" x14ac:dyDescent="0.25">
      <c r="A2036" s="3">
        <f>TITRES_STAT!B2039</f>
        <v>45267</v>
      </c>
      <c r="B2036" s="6">
        <f>TITRES_STAT!D2039</f>
        <v>1.74</v>
      </c>
      <c r="C2036" s="2">
        <f t="shared" si="186"/>
        <v>1.7065987810829926</v>
      </c>
      <c r="D2036" s="2">
        <f t="shared" si="188"/>
        <v>1.7033956767486158</v>
      </c>
      <c r="E2036" s="2">
        <f t="shared" si="187"/>
        <v>3.2031043343767607E-3</v>
      </c>
      <c r="F2036" s="2">
        <f t="shared" si="191"/>
        <v>9.8712362574656792E-3</v>
      </c>
      <c r="G2036" s="2">
        <f t="shared" si="189"/>
        <v>-6.6681319230889186E-3</v>
      </c>
      <c r="H2036" s="2" t="str">
        <f t="shared" si="190"/>
        <v>Hold</v>
      </c>
    </row>
    <row r="2037" spans="1:8" ht="13.5" x14ac:dyDescent="0.25">
      <c r="A2037" s="3">
        <f>TITRES_STAT!B2040</f>
        <v>45268</v>
      </c>
      <c r="B2037" s="6">
        <f>TITRES_STAT!D2040</f>
        <v>1.74</v>
      </c>
      <c r="C2037" s="2">
        <f t="shared" si="186"/>
        <v>1.7055835839933013</v>
      </c>
      <c r="D2037" s="2">
        <f t="shared" si="188"/>
        <v>1.7061071081005701</v>
      </c>
      <c r="E2037" s="2">
        <f t="shared" si="187"/>
        <v>-5.2352410726874687E-4</v>
      </c>
      <c r="F2037" s="2">
        <f t="shared" si="191"/>
        <v>7.7922841845187944E-3</v>
      </c>
      <c r="G2037" s="2">
        <f t="shared" si="189"/>
        <v>-8.3158082917875412E-3</v>
      </c>
      <c r="H2037" s="2" t="str">
        <f t="shared" si="190"/>
        <v>Hold</v>
      </c>
    </row>
    <row r="2038" spans="1:8" ht="13.5" x14ac:dyDescent="0.25">
      <c r="A2038" s="3">
        <f>TITRES_STAT!B2041</f>
        <v>45271</v>
      </c>
      <c r="B2038" s="6">
        <f>TITRES_STAT!D2041</f>
        <v>1.74</v>
      </c>
      <c r="C2038" s="2">
        <f t="shared" si="186"/>
        <v>1.7047245710712549</v>
      </c>
      <c r="D2038" s="2">
        <f t="shared" si="188"/>
        <v>1.7086176926857131</v>
      </c>
      <c r="E2038" s="2">
        <f t="shared" si="187"/>
        <v>-3.8931216144582059E-3</v>
      </c>
      <c r="F2038" s="2">
        <f t="shared" si="191"/>
        <v>5.455203024723394E-3</v>
      </c>
      <c r="G2038" s="2">
        <f t="shared" si="189"/>
        <v>-9.3483246391815999E-3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6">
        <f>TITRES_STAT!D2042</f>
        <v>1.74</v>
      </c>
      <c r="C2039" s="2">
        <f t="shared" si="186"/>
        <v>1.7039977139833695</v>
      </c>
      <c r="D2039" s="2">
        <f t="shared" si="188"/>
        <v>1.7109423080423269</v>
      </c>
      <c r="E2039" s="2">
        <f t="shared" si="187"/>
        <v>-6.9445940589574207E-3</v>
      </c>
      <c r="F2039" s="2">
        <f t="shared" si="191"/>
        <v>2.9752436079872316E-3</v>
      </c>
      <c r="G2039" s="2">
        <f t="shared" si="189"/>
        <v>-9.9198376669446531E-3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6">
        <f>TITRES_STAT!D2043</f>
        <v>1.74</v>
      </c>
      <c r="C2040" s="2">
        <f t="shared" si="186"/>
        <v>1.7033826810628512</v>
      </c>
      <c r="D2040" s="2">
        <f t="shared" si="188"/>
        <v>1.7130947296688213</v>
      </c>
      <c r="E2040" s="2">
        <f t="shared" si="187"/>
        <v>-9.7120486059700806E-3</v>
      </c>
      <c r="F2040" s="2">
        <f t="shared" si="191"/>
        <v>4.3778516519576917E-4</v>
      </c>
      <c r="G2040" s="2">
        <f t="shared" si="189"/>
        <v>-1.014983377116585E-2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6">
        <f>TITRES_STAT!D2044</f>
        <v>1.74</v>
      </c>
      <c r="C2041" s="2">
        <f t="shared" si="186"/>
        <v>1.7028622685916432</v>
      </c>
      <c r="D2041" s="2">
        <f t="shared" si="188"/>
        <v>1.715087712656316</v>
      </c>
      <c r="E2041" s="2">
        <f t="shared" si="187"/>
        <v>-1.2225444064672741E-2</v>
      </c>
      <c r="F2041" s="2">
        <f t="shared" si="191"/>
        <v>-2.0948606807779332E-3</v>
      </c>
      <c r="G2041" s="2">
        <f t="shared" si="189"/>
        <v>-1.0130583383894809E-2</v>
      </c>
      <c r="H2041" s="2" t="str">
        <f t="shared" si="190"/>
        <v>Hold</v>
      </c>
    </row>
    <row r="2042" spans="1:8" ht="13.5" x14ac:dyDescent="0.25">
      <c r="A2042" s="3">
        <f>TITRES_STAT!B2045</f>
        <v>45275</v>
      </c>
      <c r="B2042" s="6">
        <f>TITRES_STAT!D2045</f>
        <v>1.74</v>
      </c>
      <c r="C2042" s="2">
        <f t="shared" si="186"/>
        <v>1.7085757657313905</v>
      </c>
      <c r="D2042" s="2">
        <f t="shared" si="188"/>
        <v>1.7169330672743666</v>
      </c>
      <c r="E2042" s="2">
        <f t="shared" si="187"/>
        <v>-8.3573015429760922E-3</v>
      </c>
      <c r="F2042" s="2">
        <f t="shared" si="191"/>
        <v>-3.3473488532175652E-3</v>
      </c>
      <c r="G2042" s="2">
        <f t="shared" si="189"/>
        <v>-5.009952689758527E-3</v>
      </c>
      <c r="H2042" s="2" t="str">
        <f t="shared" si="190"/>
        <v>Hold</v>
      </c>
    </row>
    <row r="2043" spans="1:8" ht="13.5" x14ac:dyDescent="0.25">
      <c r="A2043" s="3">
        <f>TITRES_STAT!B2046</f>
        <v>45278</v>
      </c>
      <c r="B2043" s="6">
        <f>TITRES_STAT!D2046</f>
        <v>1.74</v>
      </c>
      <c r="C2043" s="2">
        <f t="shared" si="186"/>
        <v>1.7134102633111765</v>
      </c>
      <c r="D2043" s="2">
        <f t="shared" si="188"/>
        <v>1.7186417289577467</v>
      </c>
      <c r="E2043" s="2">
        <f t="shared" si="187"/>
        <v>-5.231465646570177E-3</v>
      </c>
      <c r="F2043" s="2">
        <f t="shared" si="191"/>
        <v>-3.7241722118880878E-3</v>
      </c>
      <c r="G2043" s="2">
        <f t="shared" si="189"/>
        <v>-1.5072934346820892E-3</v>
      </c>
      <c r="H2043" s="2" t="str">
        <f t="shared" si="190"/>
        <v>Hold</v>
      </c>
    </row>
    <row r="2044" spans="1:8" ht="13.5" x14ac:dyDescent="0.25">
      <c r="A2044" s="3">
        <f>TITRES_STAT!B2047</f>
        <v>45279</v>
      </c>
      <c r="B2044" s="6">
        <f>TITRES_STAT!D2047</f>
        <v>1.74</v>
      </c>
      <c r="C2044" s="2">
        <f t="shared" si="186"/>
        <v>1.7175009920325339</v>
      </c>
      <c r="D2044" s="2">
        <f t="shared" si="188"/>
        <v>1.7202238231090248</v>
      </c>
      <c r="E2044" s="2">
        <f t="shared" si="187"/>
        <v>-2.7228310764908503E-3</v>
      </c>
      <c r="F2044" s="2">
        <f t="shared" si="191"/>
        <v>-3.5239039848086406E-3</v>
      </c>
      <c r="G2044" s="2">
        <f t="shared" si="189"/>
        <v>8.0107290831779024E-4</v>
      </c>
      <c r="H2044" s="2" t="str">
        <f t="shared" si="190"/>
        <v>Sell</v>
      </c>
    </row>
    <row r="2045" spans="1:8" ht="13.5" x14ac:dyDescent="0.25">
      <c r="A2045" s="3">
        <f>TITRES_STAT!B2048</f>
        <v>45280</v>
      </c>
      <c r="B2045" s="6">
        <f>TITRES_STAT!D2048</f>
        <v>1.7</v>
      </c>
      <c r="C2045" s="2">
        <f t="shared" si="186"/>
        <v>1.7209623778736824</v>
      </c>
      <c r="D2045" s="2">
        <f t="shared" si="188"/>
        <v>1.7187257621379859</v>
      </c>
      <c r="E2045" s="2">
        <f t="shared" si="187"/>
        <v>2.2366157356965566E-3</v>
      </c>
      <c r="F2045" s="2">
        <f t="shared" si="191"/>
        <v>-2.3718000407076012E-3</v>
      </c>
      <c r="G2045" s="2">
        <f t="shared" si="189"/>
        <v>4.6084157764041574E-3</v>
      </c>
      <c r="H2045" s="2" t="str">
        <f t="shared" si="190"/>
        <v>Sell</v>
      </c>
    </row>
    <row r="2046" spans="1:8" ht="13.5" x14ac:dyDescent="0.25">
      <c r="A2046" s="3">
        <f>TITRES_STAT!B2049</f>
        <v>45281</v>
      </c>
      <c r="B2046" s="6">
        <f>TITRES_STAT!D2049</f>
        <v>1.7</v>
      </c>
      <c r="C2046" s="2">
        <f t="shared" si="186"/>
        <v>1.7238912428161928</v>
      </c>
      <c r="D2046" s="2">
        <f t="shared" si="188"/>
        <v>1.7173386686462833</v>
      </c>
      <c r="E2046" s="2">
        <f t="shared" si="187"/>
        <v>6.5525741699095086E-3</v>
      </c>
      <c r="F2046" s="2">
        <f t="shared" si="191"/>
        <v>-5.8692519858417934E-4</v>
      </c>
      <c r="G2046" s="2">
        <f t="shared" si="189"/>
        <v>7.1394993684936875E-3</v>
      </c>
      <c r="H2046" s="2" t="str">
        <f t="shared" si="190"/>
        <v>Sell</v>
      </c>
    </row>
    <row r="2047" spans="1:8" ht="13.5" x14ac:dyDescent="0.25">
      <c r="A2047" s="3">
        <f>TITRES_STAT!B2050</f>
        <v>45282</v>
      </c>
      <c r="B2047" s="6">
        <f>TITRES_STAT!D2050</f>
        <v>1.7</v>
      </c>
      <c r="C2047" s="2">
        <f t="shared" si="186"/>
        <v>1.726369513152163</v>
      </c>
      <c r="D2047" s="2">
        <f t="shared" si="188"/>
        <v>1.7160543228206326</v>
      </c>
      <c r="E2047" s="2">
        <f t="shared" si="187"/>
        <v>1.0315190331530388E-2</v>
      </c>
      <c r="F2047" s="2">
        <f t="shared" si="191"/>
        <v>1.5934979074387345E-3</v>
      </c>
      <c r="G2047" s="2">
        <f t="shared" si="189"/>
        <v>8.7216924240916538E-3</v>
      </c>
      <c r="H2047" s="2" t="str">
        <f t="shared" si="190"/>
        <v>Sell</v>
      </c>
    </row>
    <row r="2048" spans="1:8" ht="13.5" x14ac:dyDescent="0.25">
      <c r="A2048" s="3">
        <f>TITRES_STAT!B2051</f>
        <v>45285</v>
      </c>
      <c r="B2048" s="6">
        <f>TITRES_STAT!D2051</f>
        <v>1.7</v>
      </c>
      <c r="C2048" s="2">
        <f t="shared" si="186"/>
        <v>1.7284665111287534</v>
      </c>
      <c r="D2048" s="2">
        <f t="shared" si="188"/>
        <v>1.7148651137228081</v>
      </c>
      <c r="E2048" s="2">
        <f t="shared" si="187"/>
        <v>1.3601397405945237E-2</v>
      </c>
      <c r="F2048" s="2">
        <f t="shared" si="191"/>
        <v>3.995077807140035E-3</v>
      </c>
      <c r="G2048" s="2">
        <f t="shared" si="189"/>
        <v>9.6063195988052019E-3</v>
      </c>
      <c r="H2048" s="2" t="str">
        <f t="shared" si="190"/>
        <v>Sell</v>
      </c>
    </row>
    <row r="2049" spans="1:8" ht="13.5" x14ac:dyDescent="0.25">
      <c r="A2049" s="3">
        <f>TITRES_STAT!B2052</f>
        <v>45286</v>
      </c>
      <c r="B2049" s="6">
        <f>TITRES_STAT!D2052</f>
        <v>1.7</v>
      </c>
      <c r="C2049" s="2">
        <f t="shared" si="186"/>
        <v>1.730240894032022</v>
      </c>
      <c r="D2049" s="2">
        <f t="shared" si="188"/>
        <v>1.7137639941877854</v>
      </c>
      <c r="E2049" s="2">
        <f t="shared" si="187"/>
        <v>1.6476899844236614E-2</v>
      </c>
      <c r="F2049" s="2">
        <f t="shared" si="191"/>
        <v>6.4914422145593512E-3</v>
      </c>
      <c r="G2049" s="2">
        <f t="shared" si="189"/>
        <v>9.9854576296772631E-3</v>
      </c>
      <c r="H2049" s="2" t="str">
        <f t="shared" si="190"/>
        <v>Sell</v>
      </c>
    </row>
    <row r="2050" spans="1:8" ht="13.5" x14ac:dyDescent="0.25">
      <c r="A2050" s="3">
        <f>TITRES_STAT!B2053</f>
        <v>45287</v>
      </c>
      <c r="B2050" s="6">
        <f>TITRES_STAT!D2053</f>
        <v>1.7</v>
      </c>
      <c r="C2050" s="2">
        <f t="shared" si="186"/>
        <v>1.7317422949501724</v>
      </c>
      <c r="D2050" s="2">
        <f t="shared" si="188"/>
        <v>1.7127444390627642</v>
      </c>
      <c r="E2050" s="2">
        <f t="shared" si="187"/>
        <v>1.899785588740821E-2</v>
      </c>
      <c r="F2050" s="2">
        <f t="shared" si="191"/>
        <v>8.9927249491291231E-3</v>
      </c>
      <c r="G2050" s="2">
        <f t="shared" si="189"/>
        <v>1.0005130938279087E-2</v>
      </c>
      <c r="H2050" s="2" t="str">
        <f t="shared" si="190"/>
        <v>Sell</v>
      </c>
    </row>
    <row r="2051" spans="1:8" ht="13.5" x14ac:dyDescent="0.25">
      <c r="A2051" s="3">
        <f>TITRES_STAT!B2054</f>
        <v>45288</v>
      </c>
      <c r="B2051" s="6">
        <f>TITRES_STAT!D2054</f>
        <v>1.7</v>
      </c>
      <c r="C2051" s="2">
        <f t="shared" si="186"/>
        <v>1.7330127111116842</v>
      </c>
      <c r="D2051" s="2">
        <f t="shared" si="188"/>
        <v>1.7118004065395966</v>
      </c>
      <c r="E2051" s="2">
        <f t="shared" si="187"/>
        <v>2.1212304572087559E-2</v>
      </c>
      <c r="F2051" s="2">
        <f t="shared" si="191"/>
        <v>1.1436640873720811E-2</v>
      </c>
      <c r="G2051" s="2">
        <f t="shared" si="189"/>
        <v>9.7756636983667485E-3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6">
        <f>TITRES_STAT!D2055</f>
        <v>1.7</v>
      </c>
      <c r="C2052" s="2">
        <f t="shared" si="186"/>
        <v>1.7340876786329635</v>
      </c>
      <c r="D2052" s="2">
        <f t="shared" si="188"/>
        <v>1.7109263023514785</v>
      </c>
      <c r="E2052" s="2">
        <f t="shared" si="187"/>
        <v>2.3161376281485069E-2</v>
      </c>
      <c r="F2052" s="2">
        <f t="shared" si="191"/>
        <v>1.3781587955273664E-2</v>
      </c>
      <c r="G2052" s="2">
        <f t="shared" si="189"/>
        <v>9.3797883262114051E-3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6">
        <f>TITRES_STAT!D2056</f>
        <v>1.71</v>
      </c>
      <c r="C2053" s="2">
        <f t="shared" si="186"/>
        <v>1.7349972665355844</v>
      </c>
      <c r="D2053" s="2">
        <f t="shared" si="188"/>
        <v>1.7108576873624801</v>
      </c>
      <c r="E2053" s="2">
        <f t="shared" si="187"/>
        <v>2.4139579173104275E-2</v>
      </c>
      <c r="F2053" s="2">
        <f t="shared" si="191"/>
        <v>1.5853186198839787E-2</v>
      </c>
      <c r="G2053" s="2">
        <f t="shared" si="189"/>
        <v>8.2863929742644886E-3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6">
        <f>TITRES_STAT!D2057</f>
        <v>1.71</v>
      </c>
      <c r="C2054" s="2">
        <f t="shared" si="186"/>
        <v>1.7357669178378021</v>
      </c>
      <c r="D2054" s="2">
        <f t="shared" si="188"/>
        <v>1.7107941549652594</v>
      </c>
      <c r="E2054" s="2">
        <f t="shared" si="187"/>
        <v>2.4972762872542686E-2</v>
      </c>
      <c r="F2054" s="2">
        <f t="shared" si="191"/>
        <v>1.7677101533580368E-2</v>
      </c>
      <c r="G2054" s="2">
        <f t="shared" si="189"/>
        <v>7.2956613389623184E-3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6">
        <f>TITRES_STAT!D2058</f>
        <v>1.7</v>
      </c>
      <c r="C2055" s="2">
        <f t="shared" si="186"/>
        <v>1.7302643150935249</v>
      </c>
      <c r="D2055" s="2">
        <f t="shared" si="188"/>
        <v>1.7099945879307958</v>
      </c>
      <c r="E2055" s="2">
        <f t="shared" si="187"/>
        <v>2.0269727162729012E-2</v>
      </c>
      <c r="F2055" s="2">
        <f t="shared" si="191"/>
        <v>1.8195626659410095E-2</v>
      </c>
      <c r="G2055" s="2">
        <f t="shared" si="189"/>
        <v>2.0741005033189167E-3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6">
        <f>TITRES_STAT!D2059</f>
        <v>1.7</v>
      </c>
      <c r="C2056" s="2">
        <f t="shared" si="186"/>
        <v>1.7256082666175978</v>
      </c>
      <c r="D2056" s="2">
        <f t="shared" si="188"/>
        <v>1.7092542480840702</v>
      </c>
      <c r="E2056" s="2">
        <f t="shared" si="187"/>
        <v>1.6354018533527581E-2</v>
      </c>
      <c r="F2056" s="2">
        <f t="shared" si="191"/>
        <v>1.7827305034233593E-2</v>
      </c>
      <c r="G2056" s="2">
        <f t="shared" si="189"/>
        <v>-1.4732865007060121E-3</v>
      </c>
      <c r="H2056" s="2" t="str">
        <f t="shared" si="190"/>
        <v>Hold</v>
      </c>
    </row>
    <row r="2057" spans="1:8" ht="13.5" x14ac:dyDescent="0.25">
      <c r="A2057" s="3">
        <f>TITRES_STAT!B2060</f>
        <v>45299</v>
      </c>
      <c r="B2057" s="6">
        <f>TITRES_STAT!D2060</f>
        <v>1.7</v>
      </c>
      <c r="C2057" s="2">
        <f t="shared" si="186"/>
        <v>1.7216685332918136</v>
      </c>
      <c r="D2057" s="2">
        <f t="shared" si="188"/>
        <v>1.708568748225991</v>
      </c>
      <c r="E2057" s="2">
        <f t="shared" si="187"/>
        <v>1.3099785065822545E-2</v>
      </c>
      <c r="F2057" s="2">
        <f t="shared" si="191"/>
        <v>1.6881801040551384E-2</v>
      </c>
      <c r="G2057" s="2">
        <f t="shared" si="189"/>
        <v>-3.782015974728839E-3</v>
      </c>
      <c r="H2057" s="2" t="str">
        <f t="shared" si="190"/>
        <v>Hold</v>
      </c>
    </row>
    <row r="2058" spans="1:8" ht="13.5" x14ac:dyDescent="0.25">
      <c r="A2058" s="3">
        <f>TITRES_STAT!B2061</f>
        <v>45300</v>
      </c>
      <c r="B2058" s="6">
        <f>TITRES_STAT!D2061</f>
        <v>1.7</v>
      </c>
      <c r="C2058" s="2">
        <f t="shared" si="186"/>
        <v>1.7183349127853806</v>
      </c>
      <c r="D2058" s="2">
        <f t="shared" si="188"/>
        <v>1.707934026135177</v>
      </c>
      <c r="E2058" s="2">
        <f t="shared" si="187"/>
        <v>1.0400886650203667E-2</v>
      </c>
      <c r="F2058" s="2">
        <f t="shared" si="191"/>
        <v>1.5585618162481841E-2</v>
      </c>
      <c r="G2058" s="2">
        <f t="shared" si="189"/>
        <v>-5.1847315122781745E-3</v>
      </c>
      <c r="H2058" s="2" t="str">
        <f t="shared" si="190"/>
        <v>Hold</v>
      </c>
    </row>
    <row r="2059" spans="1:8" ht="13.5" x14ac:dyDescent="0.25">
      <c r="A2059" s="3">
        <f>TITRES_STAT!B2062</f>
        <v>45301</v>
      </c>
      <c r="B2059" s="6">
        <f>TITRES_STAT!D2062</f>
        <v>1.7</v>
      </c>
      <c r="C2059" s="2">
        <f t="shared" si="186"/>
        <v>1.7155141569722452</v>
      </c>
      <c r="D2059" s="2">
        <f t="shared" si="188"/>
        <v>1.7073463204955344</v>
      </c>
      <c r="E2059" s="2">
        <f t="shared" si="187"/>
        <v>8.1678364767108214E-3</v>
      </c>
      <c r="F2059" s="2">
        <f t="shared" si="191"/>
        <v>1.4102061825327639E-2</v>
      </c>
      <c r="G2059" s="2">
        <f t="shared" si="189"/>
        <v>-5.9342253486168173E-3</v>
      </c>
      <c r="H2059" s="2" t="str">
        <f t="shared" si="190"/>
        <v>Hold</v>
      </c>
    </row>
    <row r="2060" spans="1:8" ht="13.5" x14ac:dyDescent="0.25">
      <c r="A2060" s="3">
        <f>TITRES_STAT!B2063</f>
        <v>45302</v>
      </c>
      <c r="B2060" s="6">
        <f>TITRES_STAT!D2063</f>
        <v>1.7</v>
      </c>
      <c r="C2060" s="2">
        <f t="shared" si="186"/>
        <v>1.7131273635918998</v>
      </c>
      <c r="D2060" s="2">
        <f t="shared" si="188"/>
        <v>1.7068021486069764</v>
      </c>
      <c r="E2060" s="2">
        <f t="shared" si="187"/>
        <v>6.325214984923333E-3</v>
      </c>
      <c r="F2060" s="2">
        <f t="shared" si="191"/>
        <v>1.2546692457246777E-2</v>
      </c>
      <c r="G2060" s="2">
        <f t="shared" si="189"/>
        <v>-6.2214774723234438E-3</v>
      </c>
      <c r="H2060" s="2" t="str">
        <f t="shared" si="190"/>
        <v>Hold</v>
      </c>
    </row>
    <row r="2061" spans="1:8" ht="13.5" x14ac:dyDescent="0.25">
      <c r="A2061" s="3">
        <f>TITRES_STAT!B2064</f>
        <v>45303</v>
      </c>
      <c r="B2061" s="6">
        <f>TITRES_STAT!D2064</f>
        <v>1.7</v>
      </c>
      <c r="C2061" s="2">
        <f t="shared" si="186"/>
        <v>1.711107769193146</v>
      </c>
      <c r="D2061" s="2">
        <f t="shared" si="188"/>
        <v>1.7062982857472004</v>
      </c>
      <c r="E2061" s="2">
        <f t="shared" si="187"/>
        <v>4.8094834459455615E-3</v>
      </c>
      <c r="F2061" s="2">
        <f t="shared" si="191"/>
        <v>1.0999250654986534E-2</v>
      </c>
      <c r="G2061" s="2">
        <f t="shared" si="189"/>
        <v>-6.1897672090409726E-3</v>
      </c>
      <c r="H2061" s="2" t="str">
        <f t="shared" si="190"/>
        <v>Hold</v>
      </c>
    </row>
    <row r="2062" spans="1:8" ht="13.5" x14ac:dyDescent="0.25">
      <c r="A2062" s="3">
        <f>TITRES_STAT!B2065</f>
        <v>45306</v>
      </c>
      <c r="B2062" s="6">
        <f>TITRES_STAT!D2065</f>
        <v>1.7</v>
      </c>
      <c r="C2062" s="2">
        <f t="shared" si="186"/>
        <v>1.7093988816249697</v>
      </c>
      <c r="D2062" s="2">
        <f t="shared" si="188"/>
        <v>1.7058317460622228</v>
      </c>
      <c r="E2062" s="2">
        <f t="shared" si="187"/>
        <v>3.5671355627469037E-3</v>
      </c>
      <c r="F2062" s="2">
        <f t="shared" si="191"/>
        <v>9.512827636538608E-3</v>
      </c>
      <c r="G2062" s="2">
        <f t="shared" si="189"/>
        <v>-5.9456920737917043E-3</v>
      </c>
      <c r="H2062" s="2" t="str">
        <f t="shared" si="190"/>
        <v>Hold</v>
      </c>
    </row>
    <row r="2063" spans="1:8" ht="13.5" x14ac:dyDescent="0.25">
      <c r="A2063" s="3">
        <f>TITRES_STAT!B2066</f>
        <v>45307</v>
      </c>
      <c r="B2063" s="6">
        <f>TITRES_STAT!D2066</f>
        <v>1.7</v>
      </c>
      <c r="C2063" s="2">
        <f t="shared" ref="C2063:C2126" si="192">$C$4*B2053+C2062*(1-$C$4)</f>
        <v>1.7094913613749743</v>
      </c>
      <c r="D2063" s="2">
        <f t="shared" si="188"/>
        <v>1.7053997648724286</v>
      </c>
      <c r="E2063" s="2">
        <f t="shared" si="187"/>
        <v>4.0915965025456469E-3</v>
      </c>
      <c r="F2063" s="2">
        <f t="shared" si="191"/>
        <v>8.4285814097400172E-3</v>
      </c>
      <c r="G2063" s="2">
        <f t="shared" si="189"/>
        <v>-4.3369849071943703E-3</v>
      </c>
      <c r="H2063" s="2" t="str">
        <f t="shared" si="190"/>
        <v>Hold</v>
      </c>
    </row>
    <row r="2064" spans="1:8" ht="13.5" x14ac:dyDescent="0.25">
      <c r="A2064" s="3">
        <f>TITRES_STAT!B2067</f>
        <v>45308</v>
      </c>
      <c r="B2064" s="6">
        <f>TITRES_STAT!D2067</f>
        <v>1.7</v>
      </c>
      <c r="C2064" s="2">
        <f t="shared" si="192"/>
        <v>1.7095696134711322</v>
      </c>
      <c r="D2064" s="2">
        <f t="shared" si="188"/>
        <v>1.7049997822892857</v>
      </c>
      <c r="E2064" s="2">
        <f t="shared" si="187"/>
        <v>4.5698311818465065E-3</v>
      </c>
      <c r="F2064" s="2">
        <f t="shared" si="191"/>
        <v>7.656831364161315E-3</v>
      </c>
      <c r="G2064" s="2">
        <f t="shared" si="189"/>
        <v>-3.0870001823148085E-3</v>
      </c>
      <c r="H2064" s="2" t="str">
        <f t="shared" si="190"/>
        <v>Hold</v>
      </c>
    </row>
    <row r="2065" spans="1:8" ht="13.5" x14ac:dyDescent="0.25">
      <c r="A2065" s="3">
        <f>TITRES_STAT!B2068</f>
        <v>45309</v>
      </c>
      <c r="B2065" s="6">
        <f>TITRES_STAT!D2068</f>
        <v>1.7</v>
      </c>
      <c r="C2065" s="2">
        <f t="shared" si="192"/>
        <v>1.7080973652448042</v>
      </c>
      <c r="D2065" s="2">
        <f t="shared" si="188"/>
        <v>1.7046294280456351</v>
      </c>
      <c r="E2065" s="2">
        <f t="shared" si="187"/>
        <v>3.4679371991690466E-3</v>
      </c>
      <c r="F2065" s="2">
        <f t="shared" si="191"/>
        <v>6.819052531162861E-3</v>
      </c>
      <c r="G2065" s="2">
        <f t="shared" si="189"/>
        <v>-3.3511153319938144E-3</v>
      </c>
      <c r="H2065" s="2" t="str">
        <f t="shared" si="190"/>
        <v>Hold</v>
      </c>
    </row>
    <row r="2066" spans="1:8" ht="13.5" x14ac:dyDescent="0.25">
      <c r="A2066" s="3">
        <f>TITRES_STAT!B2069</f>
        <v>45310</v>
      </c>
      <c r="B2066" s="6">
        <f>TITRES_STAT!D2069</f>
        <v>1.7</v>
      </c>
      <c r="C2066" s="2">
        <f t="shared" si="192"/>
        <v>1.7068516167456034</v>
      </c>
      <c r="D2066" s="2">
        <f t="shared" si="188"/>
        <v>1.7042865074496623</v>
      </c>
      <c r="E2066" s="2">
        <f t="shared" si="187"/>
        <v>2.5651092959411148E-3</v>
      </c>
      <c r="F2066" s="2">
        <f t="shared" si="191"/>
        <v>5.9682638841185125E-3</v>
      </c>
      <c r="G2066" s="2">
        <f t="shared" si="189"/>
        <v>-3.4031545881773977E-3</v>
      </c>
      <c r="H2066" s="2" t="str">
        <f t="shared" si="190"/>
        <v>Hold</v>
      </c>
    </row>
    <row r="2067" spans="1:8" ht="13.5" x14ac:dyDescent="0.25">
      <c r="A2067" s="3">
        <f>TITRES_STAT!B2070</f>
        <v>45313</v>
      </c>
      <c r="B2067" s="6">
        <f>TITRES_STAT!D2070</f>
        <v>1.7</v>
      </c>
      <c r="C2067" s="2">
        <f t="shared" si="192"/>
        <v>1.7057975218616643</v>
      </c>
      <c r="D2067" s="2">
        <f t="shared" si="188"/>
        <v>1.703968988379317</v>
      </c>
      <c r="E2067" s="2">
        <f t="shared" si="187"/>
        <v>1.8285334823473498E-3</v>
      </c>
      <c r="F2067" s="2">
        <f t="shared" si="191"/>
        <v>5.1403178037642801E-3</v>
      </c>
      <c r="G2067" s="2">
        <f t="shared" si="189"/>
        <v>-3.3117843214169303E-3</v>
      </c>
      <c r="H2067" s="2" t="str">
        <f t="shared" si="190"/>
        <v>Hold</v>
      </c>
    </row>
    <row r="2068" spans="1:8" ht="13.5" x14ac:dyDescent="0.25">
      <c r="A2068" s="3">
        <f>TITRES_STAT!B2071</f>
        <v>45314</v>
      </c>
      <c r="B2068" s="6">
        <f>TITRES_STAT!D2071</f>
        <v>1.7</v>
      </c>
      <c r="C2068" s="2">
        <f t="shared" si="192"/>
        <v>1.7049055954214083</v>
      </c>
      <c r="D2068" s="2">
        <f t="shared" si="188"/>
        <v>1.7036749892401084</v>
      </c>
      <c r="E2068" s="2">
        <f t="shared" si="187"/>
        <v>1.230606181299887E-3</v>
      </c>
      <c r="F2068" s="2">
        <f t="shared" si="191"/>
        <v>4.3583754792714015E-3</v>
      </c>
      <c r="G2068" s="2">
        <f t="shared" si="189"/>
        <v>-3.1277692979715145E-3</v>
      </c>
      <c r="H2068" s="2" t="str">
        <f t="shared" si="190"/>
        <v>Hold</v>
      </c>
    </row>
    <row r="2069" spans="1:8" ht="13.5" x14ac:dyDescent="0.25">
      <c r="A2069" s="3">
        <f>TITRES_STAT!B2072</f>
        <v>45315</v>
      </c>
      <c r="B2069" s="6">
        <f>TITRES_STAT!D2072</f>
        <v>1.7</v>
      </c>
      <c r="C2069" s="2">
        <f t="shared" si="192"/>
        <v>1.7041508884334993</v>
      </c>
      <c r="D2069" s="2">
        <f t="shared" si="188"/>
        <v>1.7034027678149153</v>
      </c>
      <c r="E2069" s="2">
        <f t="shared" si="187"/>
        <v>7.481206185839806E-4</v>
      </c>
      <c r="F2069" s="2">
        <f t="shared" si="191"/>
        <v>3.6363245071339176E-3</v>
      </c>
      <c r="G2069" s="2">
        <f t="shared" si="189"/>
        <v>-2.888203888549937E-3</v>
      </c>
      <c r="H2069" s="2" t="str">
        <f t="shared" si="190"/>
        <v>Hold</v>
      </c>
    </row>
    <row r="2070" spans="1:8" ht="13.5" x14ac:dyDescent="0.25">
      <c r="A2070" s="3">
        <f>TITRES_STAT!B2073</f>
        <v>45316</v>
      </c>
      <c r="B2070" s="6">
        <f>TITRES_STAT!D2073</f>
        <v>1.7</v>
      </c>
      <c r="C2070" s="2">
        <f t="shared" si="192"/>
        <v>1.7035122902129609</v>
      </c>
      <c r="D2070" s="2">
        <f t="shared" si="188"/>
        <v>1.7031507109397364</v>
      </c>
      <c r="E2070" s="2">
        <f t="shared" si="187"/>
        <v>3.6157927322455485E-4</v>
      </c>
      <c r="F2070" s="2">
        <f t="shared" si="191"/>
        <v>2.9813754603520452E-3</v>
      </c>
      <c r="G2070" s="2">
        <f t="shared" si="189"/>
        <v>-2.6197961871274903E-3</v>
      </c>
      <c r="H2070" s="2" t="str">
        <f t="shared" si="190"/>
        <v>Hold</v>
      </c>
    </row>
    <row r="2071" spans="1:8" ht="13.5" x14ac:dyDescent="0.25">
      <c r="A2071" s="3">
        <f>TITRES_STAT!B2074</f>
        <v>45317</v>
      </c>
      <c r="B2071" s="6">
        <f>TITRES_STAT!D2074</f>
        <v>1.7</v>
      </c>
      <c r="C2071" s="2">
        <f t="shared" si="192"/>
        <v>1.7029719378725052</v>
      </c>
      <c r="D2071" s="2">
        <f t="shared" si="188"/>
        <v>1.7029173249442005</v>
      </c>
      <c r="E2071" s="2">
        <f t="shared" si="187"/>
        <v>5.4612928304775821E-5</v>
      </c>
      <c r="F2071" s="2">
        <f t="shared" si="191"/>
        <v>2.3960229539425914E-3</v>
      </c>
      <c r="G2071" s="2">
        <f t="shared" si="189"/>
        <v>-2.3414100256378156E-3</v>
      </c>
      <c r="H2071" s="2" t="str">
        <f t="shared" si="190"/>
        <v>Hold</v>
      </c>
    </row>
    <row r="2072" spans="1:8" ht="13.5" x14ac:dyDescent="0.25">
      <c r="A2072" s="3">
        <f>TITRES_STAT!B2075</f>
        <v>45320</v>
      </c>
      <c r="B2072" s="6">
        <f>TITRES_STAT!D2075</f>
        <v>1.7</v>
      </c>
      <c r="C2072" s="2">
        <f t="shared" si="192"/>
        <v>1.7025147166613506</v>
      </c>
      <c r="D2072" s="2">
        <f t="shared" si="188"/>
        <v>1.7027012268001858</v>
      </c>
      <c r="E2072" s="2">
        <f t="shared" si="187"/>
        <v>-1.8651013883519418E-4</v>
      </c>
      <c r="F2072" s="2">
        <f t="shared" si="191"/>
        <v>1.8795163353870345E-3</v>
      </c>
      <c r="G2072" s="2">
        <f t="shared" si="189"/>
        <v>-2.0660264742222286E-3</v>
      </c>
      <c r="H2072" s="2" t="str">
        <f t="shared" si="190"/>
        <v>Hold</v>
      </c>
    </row>
    <row r="2073" spans="1:8" ht="13.5" x14ac:dyDescent="0.25">
      <c r="A2073" s="3">
        <f>TITRES_STAT!B2076</f>
        <v>45321</v>
      </c>
      <c r="B2073" s="6">
        <f>TITRES_STAT!D2076</f>
        <v>1.7</v>
      </c>
      <c r="C2073" s="2">
        <f t="shared" si="192"/>
        <v>1.7021278371749888</v>
      </c>
      <c r="D2073" s="2">
        <f t="shared" si="188"/>
        <v>1.702501135926098</v>
      </c>
      <c r="E2073" s="2">
        <f t="shared" si="187"/>
        <v>-3.7329875110914124E-4</v>
      </c>
      <c r="F2073" s="2">
        <f t="shared" si="191"/>
        <v>1.4289533180877995E-3</v>
      </c>
      <c r="G2073" s="2">
        <f t="shared" si="189"/>
        <v>-1.8022520691969408E-3</v>
      </c>
      <c r="H2073" s="2" t="str">
        <f t="shared" si="190"/>
        <v>Hold</v>
      </c>
    </row>
    <row r="2074" spans="1:8" ht="13.5" x14ac:dyDescent="0.25">
      <c r="A2074" s="3">
        <f>TITRES_STAT!B2077</f>
        <v>45322</v>
      </c>
      <c r="B2074" s="6">
        <f>TITRES_STAT!D2077</f>
        <v>1.7</v>
      </c>
      <c r="C2074" s="2">
        <f t="shared" si="192"/>
        <v>1.7018004776096058</v>
      </c>
      <c r="D2074" s="2">
        <f t="shared" si="188"/>
        <v>1.702315866598239</v>
      </c>
      <c r="E2074" s="2">
        <f t="shared" si="187"/>
        <v>-5.1538898863312532E-4</v>
      </c>
      <c r="F2074" s="2">
        <f t="shared" si="191"/>
        <v>1.0400848567436146E-3</v>
      </c>
      <c r="G2074" s="2">
        <f t="shared" si="189"/>
        <v>-1.5554738453767399E-3</v>
      </c>
      <c r="H2074" s="2" t="str">
        <f t="shared" si="190"/>
        <v>Hold</v>
      </c>
    </row>
    <row r="2075" spans="1:8" ht="13.5" x14ac:dyDescent="0.25">
      <c r="A2075" s="3">
        <f>TITRES_STAT!B2078</f>
        <v>45323</v>
      </c>
      <c r="B2075" s="6">
        <f>TITRES_STAT!D2078</f>
        <v>1.7</v>
      </c>
      <c r="C2075" s="2">
        <f t="shared" si="192"/>
        <v>1.7015234810542819</v>
      </c>
      <c r="D2075" s="2">
        <f t="shared" si="188"/>
        <v>1.7021443209242955</v>
      </c>
      <c r="E2075" s="2">
        <f t="shared" si="187"/>
        <v>-6.2083987001360086E-4</v>
      </c>
      <c r="F2075" s="2">
        <f t="shared" si="191"/>
        <v>7.0789991139217148E-4</v>
      </c>
      <c r="G2075" s="2">
        <f t="shared" si="189"/>
        <v>-1.3287397814057723E-3</v>
      </c>
      <c r="H2075" s="2" t="str">
        <f t="shared" si="190"/>
        <v>Hold</v>
      </c>
    </row>
    <row r="2076" spans="1:8" ht="13.5" x14ac:dyDescent="0.25">
      <c r="A2076" s="3">
        <f>TITRES_STAT!B2079</f>
        <v>45324</v>
      </c>
      <c r="B2076" s="6">
        <f>TITRES_STAT!D2079</f>
        <v>1.7</v>
      </c>
      <c r="C2076" s="2">
        <f t="shared" si="192"/>
        <v>1.7012890993536232</v>
      </c>
      <c r="D2076" s="2">
        <f t="shared" si="188"/>
        <v>1.7019854823373106</v>
      </c>
      <c r="E2076" s="2">
        <f t="shared" ref="E2076:E2139" si="193">C2076-D2076</f>
        <v>-6.9638298368746021E-4</v>
      </c>
      <c r="F2076" s="2">
        <f t="shared" si="191"/>
        <v>4.2704333237624523E-4</v>
      </c>
      <c r="G2076" s="2">
        <f t="shared" si="189"/>
        <v>-1.1234263160637054E-3</v>
      </c>
      <c r="H2076" s="2" t="str">
        <f t="shared" si="190"/>
        <v>Hold</v>
      </c>
    </row>
    <row r="2077" spans="1:8" ht="13.5" x14ac:dyDescent="0.25">
      <c r="A2077" s="3">
        <f>TITRES_STAT!B2080</f>
        <v>45327</v>
      </c>
      <c r="B2077" s="6">
        <f>TITRES_STAT!D2080</f>
        <v>1.7</v>
      </c>
      <c r="C2077" s="2">
        <f t="shared" si="192"/>
        <v>1.7010907763761427</v>
      </c>
      <c r="D2077" s="2">
        <f t="shared" ref="D2077:D2140" si="194">$D$4*B2077+(1-$D$4)*D2076</f>
        <v>1.7018384095715839</v>
      </c>
      <c r="E2077" s="2">
        <f t="shared" si="193"/>
        <v>-7.4763319544124407E-4</v>
      </c>
      <c r="F2077" s="2">
        <f t="shared" si="191"/>
        <v>1.9210802681274736E-4</v>
      </c>
      <c r="G2077" s="2">
        <f t="shared" si="189"/>
        <v>-9.3974122225399148E-4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6">
        <f>TITRES_STAT!D2081</f>
        <v>1.7</v>
      </c>
      <c r="C2078" s="2">
        <f t="shared" si="192"/>
        <v>1.7009229646259669</v>
      </c>
      <c r="D2078" s="2">
        <f t="shared" si="194"/>
        <v>1.7017022310848</v>
      </c>
      <c r="E2078" s="2">
        <f t="shared" si="193"/>
        <v>-7.7926645883308332E-4</v>
      </c>
      <c r="F2078" s="2">
        <f t="shared" si="191"/>
        <v>-2.1668703164187924E-6</v>
      </c>
      <c r="G2078" s="2">
        <f t="shared" si="189"/>
        <v>-7.770995885166645E-4</v>
      </c>
      <c r="H2078" s="2" t="str">
        <f t="shared" si="190"/>
        <v>Hold</v>
      </c>
    </row>
    <row r="2079" spans="1:8" ht="13.5" x14ac:dyDescent="0.25">
      <c r="A2079" s="3">
        <f>TITRES_STAT!B2082</f>
        <v>45329</v>
      </c>
      <c r="B2079" s="6">
        <f>TITRES_STAT!D2082</f>
        <v>1.7</v>
      </c>
      <c r="C2079" s="2">
        <f t="shared" si="192"/>
        <v>1.7007809700681258</v>
      </c>
      <c r="D2079" s="2">
        <f t="shared" si="194"/>
        <v>1.7015761398933333</v>
      </c>
      <c r="E2079" s="2">
        <f t="shared" si="193"/>
        <v>-7.9516982520755342E-4</v>
      </c>
      <c r="F2079" s="2">
        <f t="shared" si="191"/>
        <v>-1.6076746129464574E-4</v>
      </c>
      <c r="G2079" s="2">
        <f t="shared" si="189"/>
        <v>-6.3440236391290768E-4</v>
      </c>
      <c r="H2079" s="2" t="str">
        <f t="shared" si="190"/>
        <v>Hold</v>
      </c>
    </row>
    <row r="2080" spans="1:8" ht="13.5" x14ac:dyDescent="0.25">
      <c r="A2080" s="3">
        <f>TITRES_STAT!B2083</f>
        <v>45330</v>
      </c>
      <c r="B2080" s="6">
        <f>TITRES_STAT!D2083</f>
        <v>1.7</v>
      </c>
      <c r="C2080" s="2">
        <f t="shared" si="192"/>
        <v>1.7006608208268756</v>
      </c>
      <c r="D2080" s="2">
        <f t="shared" si="194"/>
        <v>1.7014593887901235</v>
      </c>
      <c r="E2080" s="2">
        <f t="shared" si="193"/>
        <v>-7.9856796324784263E-4</v>
      </c>
      <c r="F2080" s="2">
        <f t="shared" si="191"/>
        <v>-2.8832756168528515E-4</v>
      </c>
      <c r="G2080" s="2">
        <f t="shared" si="189"/>
        <v>-5.1024040156255742E-4</v>
      </c>
      <c r="H2080" s="2" t="str">
        <f t="shared" si="190"/>
        <v>Hold</v>
      </c>
    </row>
    <row r="2081" spans="1:8" ht="13.5" x14ac:dyDescent="0.25">
      <c r="A2081" s="3">
        <f>TITRES_STAT!B2084</f>
        <v>45331</v>
      </c>
      <c r="B2081" s="6">
        <f>TITRES_STAT!D2084</f>
        <v>1.7</v>
      </c>
      <c r="C2081" s="2">
        <f t="shared" si="192"/>
        <v>1.7005591560842794</v>
      </c>
      <c r="D2081" s="2">
        <f t="shared" si="194"/>
        <v>1.701351285916781</v>
      </c>
      <c r="E2081" s="2">
        <f t="shared" si="193"/>
        <v>-7.9212983250154245E-4</v>
      </c>
      <c r="F2081" s="2">
        <f t="shared" si="191"/>
        <v>-3.8908801584853667E-4</v>
      </c>
      <c r="G2081" s="2">
        <f t="shared" si="189"/>
        <v>-4.0304181665300578E-4</v>
      </c>
      <c r="H2081" s="2" t="str">
        <f t="shared" si="190"/>
        <v>Hold</v>
      </c>
    </row>
    <row r="2082" spans="1:8" ht="13.5" x14ac:dyDescent="0.25">
      <c r="A2082" s="3">
        <f>TITRES_STAT!B2085</f>
        <v>45334</v>
      </c>
      <c r="B2082" s="6">
        <f>TITRES_STAT!D2085</f>
        <v>1.7</v>
      </c>
      <c r="C2082" s="2">
        <f t="shared" si="192"/>
        <v>1.7004731320713133</v>
      </c>
      <c r="D2082" s="2">
        <f t="shared" si="194"/>
        <v>1.7012511906636862</v>
      </c>
      <c r="E2082" s="2">
        <f t="shared" si="193"/>
        <v>-7.7805859237289887E-4</v>
      </c>
      <c r="F2082" s="2">
        <f t="shared" si="191"/>
        <v>-4.6688213115340916E-4</v>
      </c>
      <c r="G2082" s="2">
        <f t="shared" si="189"/>
        <v>-3.1117646121948971E-4</v>
      </c>
      <c r="H2082" s="2" t="str">
        <f t="shared" si="190"/>
        <v>Hold</v>
      </c>
    </row>
    <row r="2083" spans="1:8" ht="13.5" x14ac:dyDescent="0.25">
      <c r="A2083" s="3">
        <f>TITRES_STAT!B2086</f>
        <v>45335</v>
      </c>
      <c r="B2083" s="6">
        <f>TITRES_STAT!D2086</f>
        <v>1.7</v>
      </c>
      <c r="C2083" s="2">
        <f t="shared" si="192"/>
        <v>1.7004003425218805</v>
      </c>
      <c r="D2083" s="2">
        <f t="shared" si="194"/>
        <v>1.7011585098737836</v>
      </c>
      <c r="E2083" s="2">
        <f t="shared" si="193"/>
        <v>-7.5816735190303852E-4</v>
      </c>
      <c r="F2083" s="2">
        <f t="shared" si="191"/>
        <v>-5.2513917530333499E-4</v>
      </c>
      <c r="G2083" s="2">
        <f t="shared" si="189"/>
        <v>-2.3302817659970354E-4</v>
      </c>
      <c r="H2083" s="2" t="str">
        <f t="shared" si="190"/>
        <v>Hold</v>
      </c>
    </row>
    <row r="2084" spans="1:8" ht="13.5" x14ac:dyDescent="0.25">
      <c r="A2084" s="3">
        <f>TITRES_STAT!B2087</f>
        <v>45336</v>
      </c>
      <c r="B2084" s="6">
        <f>TITRES_STAT!D2087</f>
        <v>1.7</v>
      </c>
      <c r="C2084" s="2">
        <f t="shared" si="192"/>
        <v>1.7003387513646682</v>
      </c>
      <c r="D2084" s="2">
        <f t="shared" si="194"/>
        <v>1.7010726943275776</v>
      </c>
      <c r="E2084" s="2">
        <f t="shared" si="193"/>
        <v>-7.339429629094063E-4</v>
      </c>
      <c r="F2084" s="2">
        <f t="shared" si="191"/>
        <v>-5.6689993282454921E-4</v>
      </c>
      <c r="G2084" s="2">
        <f t="shared" ref="G2084:G2147" si="195">E2084-F2084</f>
        <v>-1.670430300848571E-4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45337</v>
      </c>
      <c r="B2085" s="6">
        <f>TITRES_STAT!D2088</f>
        <v>1.7</v>
      </c>
      <c r="C2085" s="2">
        <f t="shared" si="192"/>
        <v>1.7002866357701039</v>
      </c>
      <c r="D2085" s="2">
        <f t="shared" si="194"/>
        <v>1.7009932354884978</v>
      </c>
      <c r="E2085" s="2">
        <f t="shared" si="193"/>
        <v>-7.0659971839392988E-4</v>
      </c>
      <c r="F2085" s="2">
        <f t="shared" ref="F2085:F2148" si="197">(E2085*(2/(10)))+((1-(2/10))*F2084)</f>
        <v>-5.9483988993842536E-4</v>
      </c>
      <c r="G2085" s="2">
        <f t="shared" si="195"/>
        <v>-1.1175982845550451E-4</v>
      </c>
      <c r="H2085" s="2" t="str">
        <f t="shared" si="196"/>
        <v>Hold</v>
      </c>
    </row>
    <row r="2086" spans="1:8" ht="13.5" x14ac:dyDescent="0.25">
      <c r="A2086" s="3">
        <f>TITRES_STAT!B2089</f>
        <v>45338</v>
      </c>
      <c r="B2086" s="6">
        <f>TITRES_STAT!D2089</f>
        <v>1.7</v>
      </c>
      <c r="C2086" s="2">
        <f t="shared" si="192"/>
        <v>1.7002425379593187</v>
      </c>
      <c r="D2086" s="2">
        <f t="shared" si="194"/>
        <v>1.7009196624893499</v>
      </c>
      <c r="E2086" s="2">
        <f t="shared" si="193"/>
        <v>-6.7712453003121453E-4</v>
      </c>
      <c r="F2086" s="2">
        <f t="shared" si="197"/>
        <v>-6.1129681795698318E-4</v>
      </c>
      <c r="G2086" s="2">
        <f t="shared" si="195"/>
        <v>-6.5827712074231358E-5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6">
        <f>TITRES_STAT!D2090</f>
        <v>1.7</v>
      </c>
      <c r="C2087" s="2">
        <f t="shared" si="192"/>
        <v>1.7002052244271157</v>
      </c>
      <c r="D2087" s="2">
        <f t="shared" si="194"/>
        <v>1.7008515393419907</v>
      </c>
      <c r="E2087" s="2">
        <f t="shared" si="193"/>
        <v>-6.4631491487499027E-4</v>
      </c>
      <c r="F2087" s="2">
        <f t="shared" si="197"/>
        <v>-6.1830043734058466E-4</v>
      </c>
      <c r="G2087" s="2">
        <f t="shared" si="195"/>
        <v>-2.8014477534405607E-5</v>
      </c>
      <c r="H2087" s="2" t="str">
        <f t="shared" si="196"/>
        <v>Hold</v>
      </c>
    </row>
    <row r="2088" spans="1:8" ht="13.5" x14ac:dyDescent="0.25">
      <c r="A2088" s="3">
        <f>TITRES_STAT!B2091</f>
        <v>45342</v>
      </c>
      <c r="B2088" s="6">
        <f>TITRES_STAT!D2091</f>
        <v>1.7</v>
      </c>
      <c r="C2088" s="2">
        <f t="shared" si="192"/>
        <v>1.7001736514383285</v>
      </c>
      <c r="D2088" s="2">
        <f t="shared" si="194"/>
        <v>1.7007884623536953</v>
      </c>
      <c r="E2088" s="2">
        <f t="shared" si="193"/>
        <v>-6.1481091536674803E-4</v>
      </c>
      <c r="F2088" s="2">
        <f t="shared" si="197"/>
        <v>-6.1760253294581733E-4</v>
      </c>
      <c r="G2088" s="2">
        <f t="shared" si="195"/>
        <v>2.7916175790692992E-6</v>
      </c>
      <c r="H2088" s="2" t="str">
        <f t="shared" si="196"/>
        <v>Sell</v>
      </c>
    </row>
    <row r="2089" spans="1:8" ht="13.5" x14ac:dyDescent="0.25">
      <c r="A2089" s="3">
        <f>TITRES_STAT!B2092</f>
        <v>45343</v>
      </c>
      <c r="B2089" s="6">
        <f>TITRES_STAT!D2092</f>
        <v>1.7</v>
      </c>
      <c r="C2089" s="2">
        <f t="shared" si="192"/>
        <v>1.7001469358324317</v>
      </c>
      <c r="D2089" s="2">
        <f t="shared" si="194"/>
        <v>1.7007300577349032</v>
      </c>
      <c r="E2089" s="2">
        <f t="shared" si="193"/>
        <v>-5.8312190247145068E-4</v>
      </c>
      <c r="F2089" s="2">
        <f t="shared" si="197"/>
        <v>-6.1070640685094402E-4</v>
      </c>
      <c r="G2089" s="2">
        <f t="shared" si="195"/>
        <v>2.7584504379493343E-5</v>
      </c>
      <c r="H2089" s="2" t="str">
        <f t="shared" si="196"/>
        <v>Sell</v>
      </c>
    </row>
    <row r="2090" spans="1:8" ht="13.5" x14ac:dyDescent="0.25">
      <c r="A2090" s="3">
        <f>TITRES_STAT!B2093</f>
        <v>45344</v>
      </c>
      <c r="B2090" s="6">
        <f>TITRES_STAT!D2093</f>
        <v>1.7</v>
      </c>
      <c r="C2090" s="2">
        <f t="shared" si="192"/>
        <v>1.7001243303197497</v>
      </c>
      <c r="D2090" s="2">
        <f t="shared" si="194"/>
        <v>1.7006759793841697</v>
      </c>
      <c r="E2090" s="2">
        <f t="shared" si="193"/>
        <v>-5.5164906441995676E-4</v>
      </c>
      <c r="F2090" s="2">
        <f t="shared" si="197"/>
        <v>-5.9889493836474668E-4</v>
      </c>
      <c r="G2090" s="2">
        <f t="shared" si="195"/>
        <v>4.7245873944789922E-5</v>
      </c>
      <c r="H2090" s="2" t="str">
        <f t="shared" si="196"/>
        <v>Sell</v>
      </c>
    </row>
    <row r="2091" spans="1:8" ht="13.5" x14ac:dyDescent="0.25">
      <c r="A2091" s="3">
        <f>TITRES_STAT!B2094</f>
        <v>45345</v>
      </c>
      <c r="B2091" s="6">
        <f>TITRES_STAT!D2094</f>
        <v>1.7</v>
      </c>
      <c r="C2091" s="2">
        <f t="shared" si="192"/>
        <v>1.7001052025782497</v>
      </c>
      <c r="D2091" s="2">
        <f t="shared" si="194"/>
        <v>1.7006259068371943</v>
      </c>
      <c r="E2091" s="2">
        <f t="shared" si="193"/>
        <v>-5.2070425894457095E-4</v>
      </c>
      <c r="F2091" s="2">
        <f t="shared" si="197"/>
        <v>-5.8325680248071153E-4</v>
      </c>
      <c r="G2091" s="2">
        <f t="shared" si="195"/>
        <v>6.2552543536140582E-5</v>
      </c>
      <c r="H2091" s="2" t="str">
        <f t="shared" si="196"/>
        <v>Sell</v>
      </c>
    </row>
    <row r="2092" spans="1:8" ht="13.5" x14ac:dyDescent="0.25">
      <c r="A2092" s="3">
        <f>TITRES_STAT!B2095</f>
        <v>45348</v>
      </c>
      <c r="B2092" s="6">
        <f>TITRES_STAT!D2095</f>
        <v>1.7</v>
      </c>
      <c r="C2092" s="2">
        <f t="shared" si="192"/>
        <v>1.7000890175662113</v>
      </c>
      <c r="D2092" s="2">
        <f t="shared" si="194"/>
        <v>1.7005795433677726</v>
      </c>
      <c r="E2092" s="2">
        <f t="shared" si="193"/>
        <v>-4.9052580156128123E-4</v>
      </c>
      <c r="F2092" s="2">
        <f t="shared" si="197"/>
        <v>-5.6471060229682554E-4</v>
      </c>
      <c r="G2092" s="2">
        <f t="shared" si="195"/>
        <v>7.4184800735544311E-5</v>
      </c>
      <c r="H2092" s="2" t="str">
        <f t="shared" si="196"/>
        <v>Sell</v>
      </c>
    </row>
    <row r="2093" spans="1:8" ht="13.5" x14ac:dyDescent="0.25">
      <c r="A2093" s="3">
        <f>TITRES_STAT!B2096</f>
        <v>45349</v>
      </c>
      <c r="B2093" s="6">
        <f>TITRES_STAT!D2096</f>
        <v>1.71</v>
      </c>
      <c r="C2093" s="2">
        <f t="shared" si="192"/>
        <v>1.700075322556025</v>
      </c>
      <c r="D2093" s="2">
        <f t="shared" si="194"/>
        <v>1.7012773549701599</v>
      </c>
      <c r="E2093" s="2">
        <f t="shared" si="193"/>
        <v>-1.2020324141348571E-3</v>
      </c>
      <c r="F2093" s="2">
        <f t="shared" si="197"/>
        <v>-6.9217496466443193E-4</v>
      </c>
      <c r="G2093" s="2">
        <f t="shared" si="195"/>
        <v>-5.0985744947042513E-4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6">
        <f>TITRES_STAT!D2097</f>
        <v>1.71</v>
      </c>
      <c r="C2094" s="2">
        <f t="shared" si="192"/>
        <v>1.7000637344704825</v>
      </c>
      <c r="D2094" s="2">
        <f t="shared" si="194"/>
        <v>1.7019234768242222</v>
      </c>
      <c r="E2094" s="2">
        <f t="shared" si="193"/>
        <v>-1.8597423537396462E-3</v>
      </c>
      <c r="F2094" s="2">
        <f t="shared" si="197"/>
        <v>-9.2568844247947475E-4</v>
      </c>
      <c r="G2094" s="2">
        <f t="shared" si="195"/>
        <v>-9.340539112601715E-4</v>
      </c>
      <c r="H2094" s="2" t="str">
        <f t="shared" si="196"/>
        <v>Hold</v>
      </c>
    </row>
    <row r="2095" spans="1:8" ht="13.5" x14ac:dyDescent="0.25">
      <c r="A2095" s="3">
        <f>TITRES_STAT!B2098</f>
        <v>45351</v>
      </c>
      <c r="B2095" s="6">
        <f>TITRES_STAT!D2098</f>
        <v>1.71</v>
      </c>
      <c r="C2095" s="2">
        <f t="shared" si="192"/>
        <v>1.7000539291673313</v>
      </c>
      <c r="D2095" s="2">
        <f t="shared" si="194"/>
        <v>1.7025217378002058</v>
      </c>
      <c r="E2095" s="2">
        <f t="shared" si="193"/>
        <v>-2.4678086328744353E-3</v>
      </c>
      <c r="F2095" s="2">
        <f t="shared" si="197"/>
        <v>-1.234112480558467E-3</v>
      </c>
      <c r="G2095" s="2">
        <f t="shared" si="195"/>
        <v>-1.2336961523159683E-3</v>
      </c>
      <c r="H2095" s="2" t="str">
        <f t="shared" si="196"/>
        <v>Hold</v>
      </c>
    </row>
    <row r="2096" spans="1:8" ht="13.5" x14ac:dyDescent="0.25">
      <c r="A2096" s="3">
        <f>TITRES_STAT!B2099</f>
        <v>45352</v>
      </c>
      <c r="B2096" s="6">
        <f>TITRES_STAT!D2099</f>
        <v>1.71</v>
      </c>
      <c r="C2096" s="2">
        <f t="shared" si="192"/>
        <v>1.7000456323723572</v>
      </c>
      <c r="D2096" s="2">
        <f t="shared" si="194"/>
        <v>1.7030756831483387</v>
      </c>
      <c r="E2096" s="2">
        <f t="shared" si="193"/>
        <v>-3.0300507759815076E-3</v>
      </c>
      <c r="F2096" s="2">
        <f t="shared" si="197"/>
        <v>-1.5933001396430751E-3</v>
      </c>
      <c r="G2096" s="2">
        <f t="shared" si="195"/>
        <v>-1.4367506363384326E-3</v>
      </c>
      <c r="H2096" s="2" t="str">
        <f t="shared" si="196"/>
        <v>Hold</v>
      </c>
    </row>
    <row r="2097" spans="1:8" ht="13.5" x14ac:dyDescent="0.25">
      <c r="A2097" s="3">
        <f>TITRES_STAT!B2100</f>
        <v>45355</v>
      </c>
      <c r="B2097" s="6">
        <f>TITRES_STAT!D2100</f>
        <v>1.71</v>
      </c>
      <c r="C2097" s="2">
        <f t="shared" si="192"/>
        <v>1.7000386120073792</v>
      </c>
      <c r="D2097" s="2">
        <f t="shared" si="194"/>
        <v>1.703588595507721</v>
      </c>
      <c r="E2097" s="2">
        <f t="shared" si="193"/>
        <v>-3.5499835003418578E-3</v>
      </c>
      <c r="F2097" s="2">
        <f t="shared" si="197"/>
        <v>-1.9846368117828316E-3</v>
      </c>
      <c r="G2097" s="2">
        <f t="shared" si="195"/>
        <v>-1.5653466885590262E-3</v>
      </c>
      <c r="H2097" s="2" t="str">
        <f t="shared" si="196"/>
        <v>Hold</v>
      </c>
    </row>
    <row r="2098" spans="1:8" ht="13.5" x14ac:dyDescent="0.25">
      <c r="A2098" s="3">
        <f>TITRES_STAT!B2101</f>
        <v>45356</v>
      </c>
      <c r="B2098" s="6">
        <f>TITRES_STAT!D2101</f>
        <v>1.71</v>
      </c>
      <c r="C2098" s="2">
        <f t="shared" si="192"/>
        <v>1.7000326716985514</v>
      </c>
      <c r="D2098" s="2">
        <f t="shared" si="194"/>
        <v>1.7040635143590011</v>
      </c>
      <c r="E2098" s="2">
        <f t="shared" si="193"/>
        <v>-4.0308426604496184E-3</v>
      </c>
      <c r="F2098" s="2">
        <f t="shared" si="197"/>
        <v>-2.3938779815161891E-3</v>
      </c>
      <c r="G2098" s="2">
        <f t="shared" si="195"/>
        <v>-1.6369646789334293E-3</v>
      </c>
      <c r="H2098" s="2" t="str">
        <f t="shared" si="196"/>
        <v>Hold</v>
      </c>
    </row>
    <row r="2099" spans="1:8" ht="13.5" x14ac:dyDescent="0.25">
      <c r="A2099" s="3">
        <f>TITRES_STAT!B2102</f>
        <v>45357</v>
      </c>
      <c r="B2099" s="6">
        <f>TITRES_STAT!D2102</f>
        <v>1.71</v>
      </c>
      <c r="C2099" s="2">
        <f t="shared" si="192"/>
        <v>1.7000276452833896</v>
      </c>
      <c r="D2099" s="2">
        <f t="shared" si="194"/>
        <v>1.704503254036112</v>
      </c>
      <c r="E2099" s="2">
        <f t="shared" si="193"/>
        <v>-4.4756087527224597E-3</v>
      </c>
      <c r="F2099" s="2">
        <f t="shared" si="197"/>
        <v>-2.8102241357574435E-3</v>
      </c>
      <c r="G2099" s="2">
        <f t="shared" si="195"/>
        <v>-1.6653846169650162E-3</v>
      </c>
      <c r="H2099" s="2" t="str">
        <f t="shared" si="196"/>
        <v>Hold</v>
      </c>
    </row>
    <row r="2100" spans="1:8" ht="13.5" x14ac:dyDescent="0.25">
      <c r="A2100" s="3">
        <f>TITRES_STAT!B2103</f>
        <v>45358</v>
      </c>
      <c r="B2100" s="6">
        <f>TITRES_STAT!D2103</f>
        <v>1.7</v>
      </c>
      <c r="C2100" s="2">
        <f t="shared" si="192"/>
        <v>1.700023392162868</v>
      </c>
      <c r="D2100" s="2">
        <f t="shared" si="194"/>
        <v>1.7041696796630668</v>
      </c>
      <c r="E2100" s="2">
        <f t="shared" si="193"/>
        <v>-4.146287500198742E-3</v>
      </c>
      <c r="F2100" s="2">
        <f t="shared" si="197"/>
        <v>-3.0774368086457036E-3</v>
      </c>
      <c r="G2100" s="2">
        <f t="shared" si="195"/>
        <v>-1.0688506915530385E-3</v>
      </c>
      <c r="H2100" s="2" t="str">
        <f t="shared" si="196"/>
        <v>Hold</v>
      </c>
    </row>
    <row r="2101" spans="1:8" ht="13.5" x14ac:dyDescent="0.25">
      <c r="A2101" s="3">
        <f>TITRES_STAT!B2104</f>
        <v>45359</v>
      </c>
      <c r="B2101" s="6">
        <f>TITRES_STAT!D2104</f>
        <v>1.7</v>
      </c>
      <c r="C2101" s="2">
        <f t="shared" si="192"/>
        <v>1.7000197933685806</v>
      </c>
      <c r="D2101" s="2">
        <f t="shared" si="194"/>
        <v>1.7038608145028398</v>
      </c>
      <c r="E2101" s="2">
        <f t="shared" si="193"/>
        <v>-3.8410211342592149E-3</v>
      </c>
      <c r="F2101" s="2">
        <f t="shared" si="197"/>
        <v>-3.230153673768406E-3</v>
      </c>
      <c r="G2101" s="2">
        <f t="shared" si="195"/>
        <v>-6.1086746049080886E-4</v>
      </c>
      <c r="H2101" s="2" t="str">
        <f t="shared" si="196"/>
        <v>Hold</v>
      </c>
    </row>
    <row r="2102" spans="1:8" ht="13.5" x14ac:dyDescent="0.25">
      <c r="A2102" s="3">
        <f>TITRES_STAT!B2105</f>
        <v>45362</v>
      </c>
      <c r="B2102" s="6">
        <f>TITRES_STAT!D2105</f>
        <v>1.7</v>
      </c>
      <c r="C2102" s="2">
        <f t="shared" si="192"/>
        <v>1.7000167482349526</v>
      </c>
      <c r="D2102" s="2">
        <f t="shared" si="194"/>
        <v>1.7035748282433703</v>
      </c>
      <c r="E2102" s="2">
        <f t="shared" si="193"/>
        <v>-3.558080008417619E-3</v>
      </c>
      <c r="F2102" s="2">
        <f t="shared" si="197"/>
        <v>-3.2957389406982488E-3</v>
      </c>
      <c r="G2102" s="2">
        <f t="shared" si="195"/>
        <v>-2.6234106771937018E-4</v>
      </c>
      <c r="H2102" s="2" t="str">
        <f t="shared" si="196"/>
        <v>Hold</v>
      </c>
    </row>
    <row r="2103" spans="1:8" ht="13.5" x14ac:dyDescent="0.25">
      <c r="A2103" s="3">
        <f>TITRES_STAT!B2106</f>
        <v>45363</v>
      </c>
      <c r="B2103" s="6">
        <f>TITRES_STAT!D2106</f>
        <v>1.71</v>
      </c>
      <c r="C2103" s="2">
        <f t="shared" si="192"/>
        <v>1.7015526331218829</v>
      </c>
      <c r="D2103" s="2">
        <f t="shared" si="194"/>
        <v>1.7040507668920095</v>
      </c>
      <c r="E2103" s="2">
        <f t="shared" si="193"/>
        <v>-2.4981337701266426E-3</v>
      </c>
      <c r="F2103" s="2">
        <f t="shared" si="197"/>
        <v>-3.1362179065839279E-3</v>
      </c>
      <c r="G2103" s="2">
        <f t="shared" si="195"/>
        <v>6.3808413645728528E-4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6">
        <f>TITRES_STAT!D2107</f>
        <v>1.7</v>
      </c>
      <c r="C2104" s="2">
        <f t="shared" si="192"/>
        <v>1.7028522280262086</v>
      </c>
      <c r="D2104" s="2">
        <f t="shared" si="194"/>
        <v>1.7037507100851941</v>
      </c>
      <c r="E2104" s="2">
        <f t="shared" si="193"/>
        <v>-8.9848205898546141E-4</v>
      </c>
      <c r="F2104" s="2">
        <f t="shared" si="197"/>
        <v>-2.6886707370642345E-3</v>
      </c>
      <c r="G2104" s="2">
        <f t="shared" si="195"/>
        <v>1.7901886780787731E-3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6">
        <f>TITRES_STAT!D2108</f>
        <v>1.7</v>
      </c>
      <c r="C2105" s="2">
        <f t="shared" si="192"/>
        <v>1.7039518852529456</v>
      </c>
      <c r="D2105" s="2">
        <f t="shared" si="194"/>
        <v>1.703472879708513</v>
      </c>
      <c r="E2105" s="2">
        <f t="shared" si="193"/>
        <v>4.7900554443258692E-4</v>
      </c>
      <c r="F2105" s="2">
        <f t="shared" si="197"/>
        <v>-2.0551354807648702E-3</v>
      </c>
      <c r="G2105" s="2">
        <f t="shared" si="195"/>
        <v>2.5341410251974571E-3</v>
      </c>
      <c r="H2105" s="2" t="str">
        <f t="shared" si="196"/>
        <v>Sell</v>
      </c>
    </row>
    <row r="2106" spans="1:8" ht="13.5" x14ac:dyDescent="0.25">
      <c r="A2106" s="3">
        <f>TITRES_STAT!B2109</f>
        <v>45366</v>
      </c>
      <c r="B2106" s="6">
        <f>TITRES_STAT!D2109</f>
        <v>1.7</v>
      </c>
      <c r="C2106" s="2">
        <f t="shared" si="192"/>
        <v>1.7048823644448001</v>
      </c>
      <c r="D2106" s="2">
        <f t="shared" si="194"/>
        <v>1.7032156293597343</v>
      </c>
      <c r="E2106" s="2">
        <f t="shared" si="193"/>
        <v>1.6667350850658735E-3</v>
      </c>
      <c r="F2106" s="2">
        <f t="shared" si="197"/>
        <v>-1.3107613675987216E-3</v>
      </c>
      <c r="G2106" s="2">
        <f t="shared" si="195"/>
        <v>2.9774964526645951E-3</v>
      </c>
      <c r="H2106" s="2" t="str">
        <f t="shared" si="196"/>
        <v>Sell</v>
      </c>
    </row>
    <row r="2107" spans="1:8" ht="13.5" x14ac:dyDescent="0.25">
      <c r="A2107" s="3">
        <f>TITRES_STAT!B2110</f>
        <v>45369</v>
      </c>
      <c r="B2107" s="6">
        <f>TITRES_STAT!D2110</f>
        <v>1.7</v>
      </c>
      <c r="C2107" s="2">
        <f t="shared" si="192"/>
        <v>1.7056696929917541</v>
      </c>
      <c r="D2107" s="2">
        <f t="shared" si="194"/>
        <v>1.7029774345923465</v>
      </c>
      <c r="E2107" s="2">
        <f t="shared" si="193"/>
        <v>2.6922583994075655E-3</v>
      </c>
      <c r="F2107" s="2">
        <f t="shared" si="197"/>
        <v>-5.1015741419746421E-4</v>
      </c>
      <c r="G2107" s="2">
        <f t="shared" si="195"/>
        <v>3.2024158136050298E-3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6">
        <f>TITRES_STAT!D2111</f>
        <v>1.7</v>
      </c>
      <c r="C2108" s="2">
        <f t="shared" si="192"/>
        <v>1.7063358940699458</v>
      </c>
      <c r="D2108" s="2">
        <f t="shared" si="194"/>
        <v>1.7027568838818024</v>
      </c>
      <c r="E2108" s="2">
        <f t="shared" si="193"/>
        <v>3.5790101881434389E-3</v>
      </c>
      <c r="F2108" s="2">
        <f t="shared" si="197"/>
        <v>3.076761062707164E-4</v>
      </c>
      <c r="G2108" s="2">
        <f t="shared" si="195"/>
        <v>3.2713340818727225E-3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6">
        <f>TITRES_STAT!D2112</f>
        <v>1.7</v>
      </c>
      <c r="C2109" s="2">
        <f t="shared" si="192"/>
        <v>1.7068996026745693</v>
      </c>
      <c r="D2109" s="2">
        <f t="shared" si="194"/>
        <v>1.7025526702609282</v>
      </c>
      <c r="E2109" s="2">
        <f t="shared" si="193"/>
        <v>4.3469324136411469E-3</v>
      </c>
      <c r="F2109" s="2">
        <f t="shared" si="197"/>
        <v>1.1155273677448025E-3</v>
      </c>
      <c r="G2109" s="2">
        <f t="shared" si="195"/>
        <v>3.2314050458963446E-3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6">
        <f>TITRES_STAT!D2113</f>
        <v>1.7</v>
      </c>
      <c r="C2110" s="2">
        <f t="shared" si="192"/>
        <v>1.7058381253400201</v>
      </c>
      <c r="D2110" s="2">
        <f t="shared" si="194"/>
        <v>1.7023635835749336</v>
      </c>
      <c r="E2110" s="2">
        <f t="shared" si="193"/>
        <v>3.4745417650865473E-3</v>
      </c>
      <c r="F2110" s="2">
        <f t="shared" si="197"/>
        <v>1.5873302472131515E-3</v>
      </c>
      <c r="G2110" s="2">
        <f t="shared" si="195"/>
        <v>1.8872115178733958E-3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6">
        <f>TITRES_STAT!D2114</f>
        <v>1.7</v>
      </c>
      <c r="C2111" s="2">
        <f t="shared" si="192"/>
        <v>1.7049399522107862</v>
      </c>
      <c r="D2111" s="2">
        <f t="shared" si="194"/>
        <v>1.7021885033101238</v>
      </c>
      <c r="E2111" s="2">
        <f t="shared" si="193"/>
        <v>2.7514489006623677E-3</v>
      </c>
      <c r="F2111" s="2">
        <f t="shared" si="197"/>
        <v>1.8201539779029948E-3</v>
      </c>
      <c r="G2111" s="2">
        <f t="shared" si="195"/>
        <v>9.3129492275937286E-4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6">
        <f>TITRES_STAT!D2115</f>
        <v>1.7</v>
      </c>
      <c r="C2112" s="2">
        <f t="shared" si="192"/>
        <v>1.704179959562973</v>
      </c>
      <c r="D2112" s="2">
        <f t="shared" si="194"/>
        <v>1.7020263919538186</v>
      </c>
      <c r="E2112" s="2">
        <f t="shared" si="193"/>
        <v>2.1535676091544165E-3</v>
      </c>
      <c r="F2112" s="2">
        <f t="shared" si="197"/>
        <v>1.8868367041532793E-3</v>
      </c>
      <c r="G2112" s="2">
        <f t="shared" si="195"/>
        <v>2.6673090500113714E-4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6">
        <f>TITRES_STAT!D2116</f>
        <v>1.7</v>
      </c>
      <c r="C2113" s="2">
        <f t="shared" si="192"/>
        <v>1.7050753503994387</v>
      </c>
      <c r="D2113" s="2">
        <f t="shared" si="194"/>
        <v>1.7018762888461283</v>
      </c>
      <c r="E2113" s="2">
        <f t="shared" si="193"/>
        <v>3.1990615533104005E-3</v>
      </c>
      <c r="F2113" s="2">
        <f t="shared" si="197"/>
        <v>2.1492816739847038E-3</v>
      </c>
      <c r="G2113" s="2">
        <f t="shared" si="195"/>
        <v>1.0497798793256967E-3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6">
        <f>TITRES_STAT!D2117</f>
        <v>1.7</v>
      </c>
      <c r="C2114" s="2">
        <f t="shared" si="192"/>
        <v>1.7042945272610635</v>
      </c>
      <c r="D2114" s="2">
        <f t="shared" si="194"/>
        <v>1.701737304487156</v>
      </c>
      <c r="E2114" s="2">
        <f t="shared" si="193"/>
        <v>2.5572227739074638E-3</v>
      </c>
      <c r="F2114" s="2">
        <f t="shared" si="197"/>
        <v>2.2308698939692557E-3</v>
      </c>
      <c r="G2114" s="2">
        <f t="shared" si="195"/>
        <v>3.2635287993820804E-4</v>
      </c>
      <c r="H2114" s="2" t="str">
        <f t="shared" si="196"/>
        <v>Sell</v>
      </c>
    </row>
    <row r="2115" spans="1:8" ht="13.5" x14ac:dyDescent="0.25">
      <c r="A2115" s="3">
        <f>TITRES_STAT!B2118</f>
        <v>45380</v>
      </c>
      <c r="B2115" s="6">
        <f>TITRES_STAT!D2118</f>
        <v>1.7</v>
      </c>
      <c r="C2115" s="2">
        <f t="shared" si="192"/>
        <v>1.7036338307593613</v>
      </c>
      <c r="D2115" s="2">
        <f t="shared" si="194"/>
        <v>1.7016086152658854</v>
      </c>
      <c r="E2115" s="2">
        <f t="shared" si="193"/>
        <v>2.0252154934758959E-3</v>
      </c>
      <c r="F2115" s="2">
        <f t="shared" si="197"/>
        <v>2.1897390138705839E-3</v>
      </c>
      <c r="G2115" s="2">
        <f t="shared" si="195"/>
        <v>-1.6452352039468803E-4</v>
      </c>
      <c r="H2115" s="2" t="str">
        <f t="shared" si="196"/>
        <v>Hold</v>
      </c>
    </row>
    <row r="2116" spans="1:8" ht="13.5" x14ac:dyDescent="0.25">
      <c r="A2116" s="3">
        <f>TITRES_STAT!B2119</f>
        <v>45383</v>
      </c>
      <c r="B2116" s="6">
        <f>TITRES_STAT!D2119</f>
        <v>1.7</v>
      </c>
      <c r="C2116" s="2">
        <f t="shared" si="192"/>
        <v>1.7030747798733057</v>
      </c>
      <c r="D2116" s="2">
        <f t="shared" si="194"/>
        <v>1.7014894585795235</v>
      </c>
      <c r="E2116" s="2">
        <f t="shared" si="193"/>
        <v>1.5853212937821937E-3</v>
      </c>
      <c r="F2116" s="2">
        <f t="shared" si="197"/>
        <v>2.0688554698529062E-3</v>
      </c>
      <c r="G2116" s="2">
        <f t="shared" si="195"/>
        <v>-4.8353417607071257E-4</v>
      </c>
      <c r="H2116" s="2" t="str">
        <f t="shared" si="196"/>
        <v>Hold</v>
      </c>
    </row>
    <row r="2117" spans="1:8" ht="13.5" x14ac:dyDescent="0.25">
      <c r="A2117" s="3">
        <f>TITRES_STAT!B2120</f>
        <v>45384</v>
      </c>
      <c r="B2117" s="6">
        <f>TITRES_STAT!D2120</f>
        <v>1.7</v>
      </c>
      <c r="C2117" s="2">
        <f t="shared" si="192"/>
        <v>1.7026017368158739</v>
      </c>
      <c r="D2117" s="2">
        <f t="shared" si="194"/>
        <v>1.7013791283143738</v>
      </c>
      <c r="E2117" s="2">
        <f t="shared" si="193"/>
        <v>1.2226085015001331E-3</v>
      </c>
      <c r="F2117" s="2">
        <f t="shared" si="197"/>
        <v>1.8996060761823517E-3</v>
      </c>
      <c r="G2117" s="2">
        <f t="shared" si="195"/>
        <v>-6.7699757468221862E-4</v>
      </c>
      <c r="H2117" s="2" t="str">
        <f t="shared" si="196"/>
        <v>Hold</v>
      </c>
    </row>
    <row r="2118" spans="1:8" ht="13.5" x14ac:dyDescent="0.25">
      <c r="A2118" s="3">
        <f>TITRES_STAT!B2121</f>
        <v>45385</v>
      </c>
      <c r="B2118" s="6">
        <f>TITRES_STAT!D2121</f>
        <v>1.7</v>
      </c>
      <c r="C2118" s="2">
        <f t="shared" si="192"/>
        <v>1.7022014696134318</v>
      </c>
      <c r="D2118" s="2">
        <f t="shared" si="194"/>
        <v>1.7012769706614572</v>
      </c>
      <c r="E2118" s="2">
        <f t="shared" si="193"/>
        <v>9.2449895197455056E-4</v>
      </c>
      <c r="F2118" s="2">
        <f t="shared" si="197"/>
        <v>1.7045846513407917E-3</v>
      </c>
      <c r="G2118" s="2">
        <f t="shared" si="195"/>
        <v>-7.8008569936624116E-4</v>
      </c>
      <c r="H2118" s="2" t="str">
        <f t="shared" si="196"/>
        <v>Hold</v>
      </c>
    </row>
    <row r="2119" spans="1:8" ht="13.5" x14ac:dyDescent="0.25">
      <c r="A2119" s="3">
        <f>TITRES_STAT!B2122</f>
        <v>45386</v>
      </c>
      <c r="B2119" s="6">
        <f>TITRES_STAT!D2122</f>
        <v>1.7</v>
      </c>
      <c r="C2119" s="2">
        <f t="shared" si="192"/>
        <v>1.701862781980596</v>
      </c>
      <c r="D2119" s="2">
        <f t="shared" si="194"/>
        <v>1.70118238024209</v>
      </c>
      <c r="E2119" s="2">
        <f t="shared" si="193"/>
        <v>6.8040173850603125E-4</v>
      </c>
      <c r="F2119" s="2">
        <f t="shared" si="197"/>
        <v>1.4997480687738397E-3</v>
      </c>
      <c r="G2119" s="2">
        <f t="shared" si="195"/>
        <v>-8.1934633026780842E-4</v>
      </c>
      <c r="H2119" s="2" t="str">
        <f t="shared" si="196"/>
        <v>Hold</v>
      </c>
    </row>
    <row r="2120" spans="1:8" ht="13.5" x14ac:dyDescent="0.25">
      <c r="A2120" s="3">
        <f>TITRES_STAT!B2123</f>
        <v>45387</v>
      </c>
      <c r="B2120" s="6">
        <f>TITRES_STAT!D2123</f>
        <v>1.71</v>
      </c>
      <c r="C2120" s="2">
        <f t="shared" si="192"/>
        <v>1.7015762001374273</v>
      </c>
      <c r="D2120" s="2">
        <f t="shared" si="194"/>
        <v>1.7018355372611944</v>
      </c>
      <c r="E2120" s="2">
        <f t="shared" si="193"/>
        <v>-2.593371237671338E-4</v>
      </c>
      <c r="F2120" s="2">
        <f t="shared" si="197"/>
        <v>1.1479310302656451E-3</v>
      </c>
      <c r="G2120" s="2">
        <f t="shared" si="195"/>
        <v>-1.4072681540327789E-3</v>
      </c>
      <c r="H2120" s="2" t="str">
        <f t="shared" si="196"/>
        <v>Hold</v>
      </c>
    </row>
    <row r="2121" spans="1:8" ht="13.5" x14ac:dyDescent="0.25">
      <c r="A2121" s="3">
        <f>TITRES_STAT!B2124</f>
        <v>45390</v>
      </c>
      <c r="B2121" s="6">
        <f>TITRES_STAT!D2124</f>
        <v>1.71</v>
      </c>
      <c r="C2121" s="2">
        <f t="shared" si="192"/>
        <v>1.7013337078085922</v>
      </c>
      <c r="D2121" s="2">
        <f t="shared" si="194"/>
        <v>1.7024403122788838</v>
      </c>
      <c r="E2121" s="2">
        <f t="shared" si="193"/>
        <v>-1.10660447029165E-3</v>
      </c>
      <c r="F2121" s="2">
        <f t="shared" si="197"/>
        <v>6.9702393015418616E-4</v>
      </c>
      <c r="G2121" s="2">
        <f t="shared" si="195"/>
        <v>-1.803628400445836E-3</v>
      </c>
      <c r="H2121" s="2" t="str">
        <f t="shared" si="196"/>
        <v>Hold</v>
      </c>
    </row>
    <row r="2122" spans="1:8" ht="13.5" x14ac:dyDescent="0.25">
      <c r="A2122" s="3">
        <f>TITRES_STAT!B2125</f>
        <v>45394</v>
      </c>
      <c r="B2122" s="6">
        <f>TITRES_STAT!D2125</f>
        <v>1.71</v>
      </c>
      <c r="C2122" s="2">
        <f t="shared" si="192"/>
        <v>1.7011285219918857</v>
      </c>
      <c r="D2122" s="2">
        <f t="shared" si="194"/>
        <v>1.7030002891471148</v>
      </c>
      <c r="E2122" s="2">
        <f t="shared" si="193"/>
        <v>-1.871767155229076E-3</v>
      </c>
      <c r="F2122" s="2">
        <f t="shared" si="197"/>
        <v>1.8326571307753376E-4</v>
      </c>
      <c r="G2122" s="2">
        <f t="shared" si="195"/>
        <v>-2.0550328683066098E-3</v>
      </c>
      <c r="H2122" s="2" t="str">
        <f t="shared" si="196"/>
        <v>Hold</v>
      </c>
    </row>
    <row r="2123" spans="1:8" ht="13.5" x14ac:dyDescent="0.25">
      <c r="A2123" s="3">
        <f>TITRES_STAT!B2126</f>
        <v>45397</v>
      </c>
      <c r="B2123" s="6">
        <f>TITRES_STAT!D2126</f>
        <v>1.71</v>
      </c>
      <c r="C2123" s="2">
        <f t="shared" si="192"/>
        <v>1.7009549032239033</v>
      </c>
      <c r="D2123" s="2">
        <f t="shared" si="194"/>
        <v>1.7035187862473284</v>
      </c>
      <c r="E2123" s="2">
        <f t="shared" si="193"/>
        <v>-2.5638830234251397E-3</v>
      </c>
      <c r="F2123" s="2">
        <f t="shared" si="197"/>
        <v>-3.6616403422300099E-4</v>
      </c>
      <c r="G2123" s="2">
        <f t="shared" si="195"/>
        <v>-2.1977189892021386E-3</v>
      </c>
      <c r="H2123" s="2" t="str">
        <f t="shared" si="196"/>
        <v>Hold</v>
      </c>
    </row>
    <row r="2124" spans="1:8" ht="13.5" x14ac:dyDescent="0.25">
      <c r="A2124" s="3">
        <f>TITRES_STAT!B2127</f>
        <v>45398</v>
      </c>
      <c r="B2124" s="6">
        <f>TITRES_STAT!D2127</f>
        <v>1.71</v>
      </c>
      <c r="C2124" s="2">
        <f t="shared" si="192"/>
        <v>1.7008079950356105</v>
      </c>
      <c r="D2124" s="2">
        <f t="shared" si="194"/>
        <v>1.7039988761549338</v>
      </c>
      <c r="E2124" s="2">
        <f t="shared" si="193"/>
        <v>-3.1908811193233078E-3</v>
      </c>
      <c r="F2124" s="2">
        <f t="shared" si="197"/>
        <v>-9.3110745124306237E-4</v>
      </c>
      <c r="G2124" s="2">
        <f t="shared" si="195"/>
        <v>-2.2597736680802453E-3</v>
      </c>
      <c r="H2124" s="2" t="str">
        <f t="shared" si="196"/>
        <v>Hold</v>
      </c>
    </row>
    <row r="2125" spans="1:8" ht="13.5" x14ac:dyDescent="0.25">
      <c r="A2125" s="3">
        <f>TITRES_STAT!B2128</f>
        <v>45399</v>
      </c>
      <c r="B2125" s="6">
        <f>TITRES_STAT!D2128</f>
        <v>1.71</v>
      </c>
      <c r="C2125" s="2">
        <f t="shared" si="192"/>
        <v>1.7006836881070551</v>
      </c>
      <c r="D2125" s="2">
        <f t="shared" si="194"/>
        <v>1.704443403847161</v>
      </c>
      <c r="E2125" s="2">
        <f t="shared" si="193"/>
        <v>-3.7597157401059178E-3</v>
      </c>
      <c r="F2125" s="2">
        <f t="shared" si="197"/>
        <v>-1.4968291090156336E-3</v>
      </c>
      <c r="G2125" s="2">
        <f t="shared" si="195"/>
        <v>-2.2628866310902842E-3</v>
      </c>
      <c r="H2125" s="2" t="str">
        <f t="shared" si="196"/>
        <v>Hold</v>
      </c>
    </row>
    <row r="2126" spans="1:8" ht="13.5" x14ac:dyDescent="0.25">
      <c r="A2126" s="3">
        <f>TITRES_STAT!B2129</f>
        <v>45400</v>
      </c>
      <c r="B2126" s="6">
        <f>TITRES_STAT!D2129</f>
        <v>1.71</v>
      </c>
      <c r="C2126" s="2">
        <f t="shared" si="192"/>
        <v>1.7005785053213542</v>
      </c>
      <c r="D2126" s="2">
        <f t="shared" si="194"/>
        <v>1.7048550035621861</v>
      </c>
      <c r="E2126" s="2">
        <f t="shared" si="193"/>
        <v>-4.2764982408318719E-3</v>
      </c>
      <c r="F2126" s="2">
        <f t="shared" si="197"/>
        <v>-2.0527629353788816E-3</v>
      </c>
      <c r="G2126" s="2">
        <f t="shared" si="195"/>
        <v>-2.2237353054529903E-3</v>
      </c>
      <c r="H2126" s="2" t="str">
        <f t="shared" si="196"/>
        <v>Hold</v>
      </c>
    </row>
    <row r="2127" spans="1:8" ht="13.5" x14ac:dyDescent="0.25">
      <c r="A2127" s="3">
        <f>TITRES_STAT!B2130</f>
        <v>45401</v>
      </c>
      <c r="B2127" s="6">
        <f>TITRES_STAT!D2130</f>
        <v>1.71</v>
      </c>
      <c r="C2127" s="2">
        <f t="shared" ref="C2127:C2190" si="198">$C$4*B2117+C2126*(1-$C$4)</f>
        <v>1.7004895045026842</v>
      </c>
      <c r="D2127" s="2">
        <f t="shared" si="194"/>
        <v>1.7052361144094317</v>
      </c>
      <c r="E2127" s="2">
        <f t="shared" si="193"/>
        <v>-4.7466099067474676E-3</v>
      </c>
      <c r="F2127" s="2">
        <f t="shared" si="197"/>
        <v>-2.5915323296525992E-3</v>
      </c>
      <c r="G2127" s="2">
        <f t="shared" si="195"/>
        <v>-2.1550775770948685E-3</v>
      </c>
      <c r="H2127" s="2" t="str">
        <f t="shared" si="196"/>
        <v>Hold</v>
      </c>
    </row>
    <row r="2128" spans="1:8" ht="13.5" x14ac:dyDescent="0.25">
      <c r="A2128" s="3">
        <f>TITRES_STAT!B2131</f>
        <v>45404</v>
      </c>
      <c r="B2128" s="6">
        <f>TITRES_STAT!D2131</f>
        <v>1.71</v>
      </c>
      <c r="C2128" s="2">
        <f t="shared" si="198"/>
        <v>1.7004141961176558</v>
      </c>
      <c r="D2128" s="2">
        <f t="shared" si="194"/>
        <v>1.7055889948235479</v>
      </c>
      <c r="E2128" s="2">
        <f t="shared" si="193"/>
        <v>-5.174798705892103E-3</v>
      </c>
      <c r="F2128" s="2">
        <f t="shared" si="197"/>
        <v>-3.1081856049004998E-3</v>
      </c>
      <c r="G2128" s="2">
        <f t="shared" si="195"/>
        <v>-2.0666131009916032E-3</v>
      </c>
      <c r="H2128" s="2" t="str">
        <f t="shared" si="196"/>
        <v>Hold</v>
      </c>
    </row>
    <row r="2129" spans="1:8" ht="13.5" x14ac:dyDescent="0.25">
      <c r="A2129" s="3">
        <f>TITRES_STAT!B2132</f>
        <v>45405</v>
      </c>
      <c r="B2129" s="6">
        <f>TITRES_STAT!D2132</f>
        <v>1.71</v>
      </c>
      <c r="C2129" s="2">
        <f t="shared" si="198"/>
        <v>1.7003504736380164</v>
      </c>
      <c r="D2129" s="2">
        <f t="shared" si="194"/>
        <v>1.7059157359477295</v>
      </c>
      <c r="E2129" s="2">
        <f t="shared" si="193"/>
        <v>-5.5652623097131038E-3</v>
      </c>
      <c r="F2129" s="2">
        <f t="shared" si="197"/>
        <v>-3.5996009458630213E-3</v>
      </c>
      <c r="G2129" s="2">
        <f t="shared" si="195"/>
        <v>-1.9656613638500825E-3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6">
        <f>TITRES_STAT!D2133</f>
        <v>1.71</v>
      </c>
      <c r="C2130" s="2">
        <f t="shared" si="198"/>
        <v>1.7018350161552447</v>
      </c>
      <c r="D2130" s="2">
        <f t="shared" si="194"/>
        <v>1.7062182740256755</v>
      </c>
      <c r="E2130" s="2">
        <f t="shared" si="193"/>
        <v>-4.3832578704308123E-3</v>
      </c>
      <c r="F2130" s="2">
        <f t="shared" si="197"/>
        <v>-3.75633233077658E-3</v>
      </c>
      <c r="G2130" s="2">
        <f t="shared" si="195"/>
        <v>-6.2692553965423229E-4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6">
        <f>TITRES_STAT!D2134</f>
        <v>1.71</v>
      </c>
      <c r="C2131" s="2">
        <f t="shared" si="198"/>
        <v>1.7030911675159763</v>
      </c>
      <c r="D2131" s="2">
        <f t="shared" si="194"/>
        <v>1.7064984018756255</v>
      </c>
      <c r="E2131" s="2">
        <f t="shared" si="193"/>
        <v>-3.4072343596491805E-3</v>
      </c>
      <c r="F2131" s="2">
        <f t="shared" si="197"/>
        <v>-3.6865127365511004E-3</v>
      </c>
      <c r="G2131" s="2">
        <f t="shared" si="195"/>
        <v>2.7927837690191982E-4</v>
      </c>
      <c r="H2131" s="2" t="str">
        <f t="shared" si="196"/>
        <v>Sell</v>
      </c>
    </row>
    <row r="2132" spans="1:8" ht="13.5" x14ac:dyDescent="0.25">
      <c r="A2132" s="3">
        <f>TITRES_STAT!B2135</f>
        <v>45408</v>
      </c>
      <c r="B2132" s="6">
        <f>TITRES_STAT!D2135</f>
        <v>1.71</v>
      </c>
      <c r="C2132" s="2">
        <f t="shared" si="198"/>
        <v>1.7041540648212106</v>
      </c>
      <c r="D2132" s="2">
        <f t="shared" si="194"/>
        <v>1.7067577795144682</v>
      </c>
      <c r="E2132" s="2">
        <f t="shared" si="193"/>
        <v>-2.6037146932575972E-3</v>
      </c>
      <c r="F2132" s="2">
        <f t="shared" si="197"/>
        <v>-3.4699531278924002E-3</v>
      </c>
      <c r="G2132" s="2">
        <f t="shared" si="195"/>
        <v>8.6623843463480305E-4</v>
      </c>
      <c r="H2132" s="2" t="str">
        <f t="shared" si="196"/>
        <v>Sell</v>
      </c>
    </row>
    <row r="2133" spans="1:8" ht="13.5" x14ac:dyDescent="0.25">
      <c r="A2133" s="3">
        <f>TITRES_STAT!B2136</f>
        <v>45411</v>
      </c>
      <c r="B2133" s="6">
        <f>TITRES_STAT!D2136</f>
        <v>1.71</v>
      </c>
      <c r="C2133" s="2">
        <f t="shared" si="198"/>
        <v>1.705053439464101</v>
      </c>
      <c r="D2133" s="2">
        <f t="shared" si="194"/>
        <v>1.7069979439948779</v>
      </c>
      <c r="E2133" s="2">
        <f t="shared" si="193"/>
        <v>-1.9445045307768805E-3</v>
      </c>
      <c r="F2133" s="2">
        <f t="shared" si="197"/>
        <v>-3.1648634084692965E-3</v>
      </c>
      <c r="G2133" s="2">
        <f t="shared" si="195"/>
        <v>1.2203588776924161E-3</v>
      </c>
      <c r="H2133" s="2" t="str">
        <f t="shared" si="196"/>
        <v>Sell</v>
      </c>
    </row>
    <row r="2134" spans="1:8" ht="13.5" x14ac:dyDescent="0.25">
      <c r="A2134" s="3">
        <f>TITRES_STAT!B2137</f>
        <v>45412</v>
      </c>
      <c r="B2134" s="6">
        <f>TITRES_STAT!D2137</f>
        <v>1.71</v>
      </c>
      <c r="C2134" s="2">
        <f t="shared" si="198"/>
        <v>1.7058144487773164</v>
      </c>
      <c r="D2134" s="2">
        <f t="shared" si="194"/>
        <v>1.707220318513776</v>
      </c>
      <c r="E2134" s="2">
        <f t="shared" si="193"/>
        <v>-1.4058697364596195E-3</v>
      </c>
      <c r="F2134" s="2">
        <f t="shared" si="197"/>
        <v>-2.8130646740673611E-3</v>
      </c>
      <c r="G2134" s="2">
        <f t="shared" si="195"/>
        <v>1.4071949376077415E-3</v>
      </c>
      <c r="H2134" s="2" t="str">
        <f t="shared" si="196"/>
        <v>Sell</v>
      </c>
    </row>
    <row r="2135" spans="1:8" ht="13.5" x14ac:dyDescent="0.25">
      <c r="A2135" s="3">
        <f>TITRES_STAT!B2138</f>
        <v>45414</v>
      </c>
      <c r="B2135" s="6">
        <f>TITRES_STAT!D2138</f>
        <v>1.72</v>
      </c>
      <c r="C2135" s="2">
        <f t="shared" si="198"/>
        <v>1.7064583797346522</v>
      </c>
      <c r="D2135" s="2">
        <f t="shared" si="194"/>
        <v>1.7081669615868296</v>
      </c>
      <c r="E2135" s="2">
        <f t="shared" si="193"/>
        <v>-1.708581852177371E-3</v>
      </c>
      <c r="F2135" s="2">
        <f t="shared" si="197"/>
        <v>-2.5921681096893632E-3</v>
      </c>
      <c r="G2135" s="2">
        <f t="shared" si="195"/>
        <v>8.8358625751199221E-4</v>
      </c>
      <c r="H2135" s="2" t="str">
        <f t="shared" si="196"/>
        <v>Sell</v>
      </c>
    </row>
    <row r="2136" spans="1:8" ht="13.5" x14ac:dyDescent="0.25">
      <c r="A2136" s="3">
        <f>TITRES_STAT!B2139</f>
        <v>45415</v>
      </c>
      <c r="B2136" s="6">
        <f>TITRES_STAT!D2139</f>
        <v>1.72</v>
      </c>
      <c r="C2136" s="2">
        <f t="shared" si="198"/>
        <v>1.7070032443908594</v>
      </c>
      <c r="D2136" s="2">
        <f t="shared" si="194"/>
        <v>1.7090434829507681</v>
      </c>
      <c r="E2136" s="2">
        <f t="shared" si="193"/>
        <v>-2.040238559908758E-3</v>
      </c>
      <c r="F2136" s="2">
        <f t="shared" si="197"/>
        <v>-2.4817821997332422E-3</v>
      </c>
      <c r="G2136" s="2">
        <f t="shared" si="195"/>
        <v>4.4154363982448416E-4</v>
      </c>
      <c r="H2136" s="2" t="str">
        <f t="shared" si="196"/>
        <v>Sell</v>
      </c>
    </row>
    <row r="2137" spans="1:8" ht="13.5" x14ac:dyDescent="0.25">
      <c r="A2137" s="3">
        <f>TITRES_STAT!B2140</f>
        <v>45418</v>
      </c>
      <c r="B2137" s="6">
        <f>TITRES_STAT!D2140</f>
        <v>1.72</v>
      </c>
      <c r="C2137" s="2">
        <f t="shared" si="198"/>
        <v>1.7074642837153426</v>
      </c>
      <c r="D2137" s="2">
        <f t="shared" si="194"/>
        <v>1.7098550768062668</v>
      </c>
      <c r="E2137" s="2">
        <f t="shared" si="193"/>
        <v>-2.3907930909241593E-3</v>
      </c>
      <c r="F2137" s="2">
        <f t="shared" si="197"/>
        <v>-2.4635843779714254E-3</v>
      </c>
      <c r="G2137" s="2">
        <f t="shared" si="195"/>
        <v>7.2791287047266166E-5</v>
      </c>
      <c r="H2137" s="2" t="str">
        <f t="shared" si="196"/>
        <v>Sell</v>
      </c>
    </row>
    <row r="2138" spans="1:8" ht="13.5" x14ac:dyDescent="0.25">
      <c r="A2138" s="3">
        <f>TITRES_STAT!B2141</f>
        <v>45419</v>
      </c>
      <c r="B2138" s="6">
        <f>TITRES_STAT!D2141</f>
        <v>1.72</v>
      </c>
      <c r="C2138" s="2">
        <f t="shared" si="198"/>
        <v>1.7078543939129824</v>
      </c>
      <c r="D2138" s="2">
        <f t="shared" si="194"/>
        <v>1.7106065525983951</v>
      </c>
      <c r="E2138" s="2">
        <f t="shared" si="193"/>
        <v>-2.7521586854126756E-3</v>
      </c>
      <c r="F2138" s="2">
        <f t="shared" si="197"/>
        <v>-2.5212992394596759E-3</v>
      </c>
      <c r="G2138" s="2">
        <f t="shared" si="195"/>
        <v>-2.3085944595299971E-4</v>
      </c>
      <c r="H2138" s="2" t="str">
        <f t="shared" si="196"/>
        <v>Hold</v>
      </c>
    </row>
    <row r="2139" spans="1:8" ht="13.5" x14ac:dyDescent="0.25">
      <c r="A2139" s="3">
        <f>TITRES_STAT!B2142</f>
        <v>45420</v>
      </c>
      <c r="B2139" s="6">
        <f>TITRES_STAT!D2142</f>
        <v>1.72</v>
      </c>
      <c r="C2139" s="2">
        <f t="shared" si="198"/>
        <v>1.7081844871571388</v>
      </c>
      <c r="D2139" s="2">
        <f t="shared" si="194"/>
        <v>1.7113023635170326</v>
      </c>
      <c r="E2139" s="2">
        <f t="shared" si="193"/>
        <v>-3.1178763598938009E-3</v>
      </c>
      <c r="F2139" s="2">
        <f t="shared" si="197"/>
        <v>-2.6406146635465011E-3</v>
      </c>
      <c r="G2139" s="2">
        <f t="shared" si="195"/>
        <v>-4.7726169634729979E-4</v>
      </c>
      <c r="H2139" s="2" t="str">
        <f t="shared" si="196"/>
        <v>Hold</v>
      </c>
    </row>
    <row r="2140" spans="1:8" ht="13.5" x14ac:dyDescent="0.25">
      <c r="A2140" s="3">
        <f>TITRES_STAT!B2143</f>
        <v>45421</v>
      </c>
      <c r="B2140" s="6">
        <f>TITRES_STAT!D2143</f>
        <v>1.72</v>
      </c>
      <c r="C2140" s="2">
        <f t="shared" si="198"/>
        <v>1.7084637968252712</v>
      </c>
      <c r="D2140" s="2">
        <f t="shared" si="194"/>
        <v>1.7119466328861412</v>
      </c>
      <c r="E2140" s="2">
        <f t="shared" ref="E2140:E2203" si="199">C2140-D2140</f>
        <v>-3.4828360608700759E-3</v>
      </c>
      <c r="F2140" s="2">
        <f t="shared" si="197"/>
        <v>-2.8090589430112161E-3</v>
      </c>
      <c r="G2140" s="2">
        <f t="shared" si="195"/>
        <v>-6.7377711785885979E-4</v>
      </c>
      <c r="H2140" s="2" t="str">
        <f t="shared" si="196"/>
        <v>Hold</v>
      </c>
    </row>
    <row r="2141" spans="1:8" ht="13.5" x14ac:dyDescent="0.25">
      <c r="A2141" s="3">
        <f>TITRES_STAT!B2144</f>
        <v>45422</v>
      </c>
      <c r="B2141" s="6">
        <f>TITRES_STAT!D2144</f>
        <v>1.72</v>
      </c>
      <c r="C2141" s="2">
        <f t="shared" si="198"/>
        <v>1.7087001357752296</v>
      </c>
      <c r="D2141" s="2">
        <f t="shared" ref="D2141:D2204" si="200">$D$4*B2141+(1-$D$4)*D2140</f>
        <v>1.712543178598279</v>
      </c>
      <c r="E2141" s="2">
        <f t="shared" si="199"/>
        <v>-3.8430428230493696E-3</v>
      </c>
      <c r="F2141" s="2">
        <f t="shared" si="197"/>
        <v>-3.0158557190188471E-3</v>
      </c>
      <c r="G2141" s="2">
        <f t="shared" si="195"/>
        <v>-8.2718710403052254E-4</v>
      </c>
      <c r="H2141" s="2" t="str">
        <f t="shared" si="196"/>
        <v>Hold</v>
      </c>
    </row>
    <row r="2142" spans="1:8" ht="13.5" x14ac:dyDescent="0.25">
      <c r="A2142" s="3">
        <f>TITRES_STAT!B2145</f>
        <v>45425</v>
      </c>
      <c r="B2142" s="6">
        <f>TITRES_STAT!D2145</f>
        <v>1.72</v>
      </c>
      <c r="C2142" s="2">
        <f t="shared" si="198"/>
        <v>1.7089001148867329</v>
      </c>
      <c r="D2142" s="2">
        <f t="shared" si="200"/>
        <v>1.7130955357391473</v>
      </c>
      <c r="E2142" s="2">
        <f t="shared" si="199"/>
        <v>-4.1954208524144221E-3</v>
      </c>
      <c r="F2142" s="2">
        <f t="shared" si="197"/>
        <v>-3.2517687456979621E-3</v>
      </c>
      <c r="G2142" s="2">
        <f t="shared" si="195"/>
        <v>-9.4365210671646001E-4</v>
      </c>
      <c r="H2142" s="2" t="str">
        <f t="shared" si="196"/>
        <v>Hold</v>
      </c>
    </row>
    <row r="2143" spans="1:8" ht="13.5" x14ac:dyDescent="0.25">
      <c r="A2143" s="3">
        <f>TITRES_STAT!B2146</f>
        <v>45426</v>
      </c>
      <c r="B2143" s="6">
        <f>TITRES_STAT!D2146</f>
        <v>1.72</v>
      </c>
      <c r="C2143" s="2">
        <f t="shared" si="198"/>
        <v>1.7090693279810818</v>
      </c>
      <c r="D2143" s="2">
        <f t="shared" si="200"/>
        <v>1.7136069775362475</v>
      </c>
      <c r="E2143" s="2">
        <f t="shared" si="199"/>
        <v>-4.5376495551656681E-3</v>
      </c>
      <c r="F2143" s="2">
        <f t="shared" si="197"/>
        <v>-3.5089449075915036E-3</v>
      </c>
      <c r="G2143" s="2">
        <f t="shared" si="195"/>
        <v>-1.0287046475741645E-3</v>
      </c>
      <c r="H2143" s="2" t="str">
        <f t="shared" si="196"/>
        <v>Hold</v>
      </c>
    </row>
    <row r="2144" spans="1:8" ht="13.5" x14ac:dyDescent="0.25">
      <c r="A2144" s="3">
        <f>TITRES_STAT!B2147</f>
        <v>45427</v>
      </c>
      <c r="B2144" s="6">
        <f>TITRES_STAT!D2147</f>
        <v>1.72</v>
      </c>
      <c r="C2144" s="2">
        <f t="shared" si="198"/>
        <v>1.7092125082916847</v>
      </c>
      <c r="D2144" s="2">
        <f t="shared" si="200"/>
        <v>1.7140805347557848</v>
      </c>
      <c r="E2144" s="2">
        <f t="shared" si="199"/>
        <v>-4.868026464100117E-3</v>
      </c>
      <c r="F2144" s="2">
        <f t="shared" si="197"/>
        <v>-3.7807612188932261E-3</v>
      </c>
      <c r="G2144" s="2">
        <f t="shared" si="195"/>
        <v>-1.0872652452068908E-3</v>
      </c>
      <c r="H2144" s="2" t="str">
        <f t="shared" si="196"/>
        <v>Hold</v>
      </c>
    </row>
    <row r="2145" spans="1:8" ht="13.5" x14ac:dyDescent="0.25">
      <c r="A2145" s="3">
        <f>TITRES_STAT!B2148</f>
        <v>45428</v>
      </c>
      <c r="B2145" s="6">
        <f>TITRES_STAT!D2148</f>
        <v>1.72</v>
      </c>
      <c r="C2145" s="2">
        <f t="shared" si="198"/>
        <v>1.7108721224006564</v>
      </c>
      <c r="D2145" s="2">
        <f t="shared" si="200"/>
        <v>1.7145190136627637</v>
      </c>
      <c r="E2145" s="2">
        <f t="shared" si="199"/>
        <v>-3.6468912621072658E-3</v>
      </c>
      <c r="F2145" s="2">
        <f t="shared" si="197"/>
        <v>-3.7539872275360341E-3</v>
      </c>
      <c r="G2145" s="2">
        <f t="shared" si="195"/>
        <v>1.0709596542876837E-4</v>
      </c>
      <c r="H2145" s="2" t="str">
        <f t="shared" si="196"/>
        <v>Sell</v>
      </c>
    </row>
    <row r="2146" spans="1:8" ht="13.5" x14ac:dyDescent="0.25">
      <c r="A2146" s="3">
        <f>TITRES_STAT!B2149</f>
        <v>45429</v>
      </c>
      <c r="B2146" s="6">
        <f>TITRES_STAT!D2149</f>
        <v>1.72</v>
      </c>
      <c r="C2146" s="2">
        <f t="shared" si="198"/>
        <v>1.7122764112620941</v>
      </c>
      <c r="D2146" s="2">
        <f t="shared" si="200"/>
        <v>1.7149250126507072</v>
      </c>
      <c r="E2146" s="2">
        <f t="shared" si="199"/>
        <v>-2.6486013886131143E-3</v>
      </c>
      <c r="F2146" s="2">
        <f t="shared" si="197"/>
        <v>-3.5329100597514505E-3</v>
      </c>
      <c r="G2146" s="2">
        <f t="shared" si="195"/>
        <v>8.8430867113833619E-4</v>
      </c>
      <c r="H2146" s="2" t="str">
        <f t="shared" si="196"/>
        <v>Sell</v>
      </c>
    </row>
    <row r="2147" spans="1:8" ht="13.5" x14ac:dyDescent="0.25">
      <c r="A2147" s="3">
        <f>TITRES_STAT!B2150</f>
        <v>45432</v>
      </c>
      <c r="B2147" s="6">
        <f>TITRES_STAT!D2150</f>
        <v>1.72</v>
      </c>
      <c r="C2147" s="2">
        <f t="shared" si="198"/>
        <v>1.7134646556833104</v>
      </c>
      <c r="D2147" s="2">
        <f t="shared" si="200"/>
        <v>1.7153009376395436</v>
      </c>
      <c r="E2147" s="2">
        <f t="shared" si="199"/>
        <v>-1.8362819562331989E-3</v>
      </c>
      <c r="F2147" s="2">
        <f t="shared" si="197"/>
        <v>-3.1935844390478005E-3</v>
      </c>
      <c r="G2147" s="2">
        <f t="shared" si="195"/>
        <v>1.3573024828146016E-3</v>
      </c>
      <c r="H2147" s="2" t="str">
        <f t="shared" si="196"/>
        <v>Sell</v>
      </c>
    </row>
    <row r="2148" spans="1:8" ht="13.5" x14ac:dyDescent="0.25">
      <c r="A2148" s="3">
        <f>TITRES_STAT!B2151</f>
        <v>45433</v>
      </c>
      <c r="B2148" s="6">
        <f>TITRES_STAT!D2151</f>
        <v>1.72</v>
      </c>
      <c r="C2148" s="2">
        <f t="shared" si="198"/>
        <v>1.7144700932704935</v>
      </c>
      <c r="D2148" s="2">
        <f t="shared" si="200"/>
        <v>1.7156490163329108</v>
      </c>
      <c r="E2148" s="2">
        <f t="shared" si="199"/>
        <v>-1.1789230624172919E-3</v>
      </c>
      <c r="F2148" s="2">
        <f t="shared" si="197"/>
        <v>-2.7906521637216988E-3</v>
      </c>
      <c r="G2148" s="2">
        <f t="shared" ref="G2148:G2211" si="201">E2148-F2148</f>
        <v>1.6117291013044068E-3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45434</v>
      </c>
      <c r="B2149" s="6">
        <f>TITRES_STAT!D2152</f>
        <v>1.7</v>
      </c>
      <c r="C2149" s="2">
        <f t="shared" si="198"/>
        <v>1.7153208481519562</v>
      </c>
      <c r="D2149" s="2">
        <f t="shared" si="200"/>
        <v>1.7144898299378803</v>
      </c>
      <c r="E2149" s="2">
        <f t="shared" si="199"/>
        <v>8.3101821407582932E-4</v>
      </c>
      <c r="F2149" s="2">
        <f t="shared" ref="F2149:F2212" si="203">(E2149*(2/(10)))+((1-(2/10))*F2148)</f>
        <v>-2.0663180881621934E-3</v>
      </c>
      <c r="G2149" s="2">
        <f t="shared" si="201"/>
        <v>2.8973363022380227E-3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6">
        <f>TITRES_STAT!D2153</f>
        <v>1.7</v>
      </c>
      <c r="C2150" s="2">
        <f t="shared" si="198"/>
        <v>1.7160407176670398</v>
      </c>
      <c r="D2150" s="2">
        <f t="shared" si="200"/>
        <v>1.713416509201741</v>
      </c>
      <c r="E2150" s="2">
        <f t="shared" si="199"/>
        <v>2.6242084652987607E-3</v>
      </c>
      <c r="F2150" s="2">
        <f t="shared" si="203"/>
        <v>-1.1282127774700028E-3</v>
      </c>
      <c r="G2150" s="2">
        <f t="shared" si="201"/>
        <v>3.7524212427687636E-3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6">
        <f>TITRES_STAT!D2154</f>
        <v>1.7</v>
      </c>
      <c r="C2151" s="2">
        <f t="shared" si="198"/>
        <v>1.7166498380259567</v>
      </c>
      <c r="D2151" s="2">
        <f t="shared" si="200"/>
        <v>1.712422693705316</v>
      </c>
      <c r="E2151" s="2">
        <f t="shared" si="199"/>
        <v>4.2271443206407522E-3</v>
      </c>
      <c r="F2151" s="2">
        <f t="shared" si="203"/>
        <v>-5.7141357847851856E-5</v>
      </c>
      <c r="G2151" s="2">
        <f t="shared" si="201"/>
        <v>4.2842856784886044E-3</v>
      </c>
      <c r="H2151" s="2" t="str">
        <f t="shared" si="202"/>
        <v>Sell</v>
      </c>
    </row>
    <row r="2152" spans="1:8" ht="13.5" x14ac:dyDescent="0.25">
      <c r="A2152" s="3">
        <f>TITRES_STAT!B2155</f>
        <v>45439</v>
      </c>
      <c r="B2152" s="6">
        <f>TITRES_STAT!D2155</f>
        <v>1.7</v>
      </c>
      <c r="C2152" s="2">
        <f t="shared" si="198"/>
        <v>1.7171652475604249</v>
      </c>
      <c r="D2152" s="2">
        <f t="shared" si="200"/>
        <v>1.7115024941715888</v>
      </c>
      <c r="E2152" s="2">
        <f t="shared" si="199"/>
        <v>5.6627533888360393E-3</v>
      </c>
      <c r="F2152" s="2">
        <f t="shared" si="203"/>
        <v>1.0868375914889264E-3</v>
      </c>
      <c r="G2152" s="2">
        <f t="shared" si="201"/>
        <v>4.5759157973471127E-3</v>
      </c>
      <c r="H2152" s="2" t="str">
        <f t="shared" si="202"/>
        <v>Sell</v>
      </c>
    </row>
    <row r="2153" spans="1:8" ht="13.5" x14ac:dyDescent="0.25">
      <c r="A2153" s="3">
        <f>TITRES_STAT!B2156</f>
        <v>45440</v>
      </c>
      <c r="B2153" s="6">
        <f>TITRES_STAT!D2156</f>
        <v>1.7</v>
      </c>
      <c r="C2153" s="2">
        <f t="shared" si="198"/>
        <v>1.7176013633203595</v>
      </c>
      <c r="D2153" s="2">
        <f t="shared" si="200"/>
        <v>1.710650457566286</v>
      </c>
      <c r="E2153" s="2">
        <f t="shared" si="199"/>
        <v>6.9509057540735331E-3</v>
      </c>
      <c r="F2153" s="2">
        <f t="shared" si="203"/>
        <v>2.2596512240058478E-3</v>
      </c>
      <c r="G2153" s="2">
        <f t="shared" si="201"/>
        <v>4.6912545300676848E-3</v>
      </c>
      <c r="H2153" s="2" t="str">
        <f t="shared" si="202"/>
        <v>Sell</v>
      </c>
    </row>
    <row r="2154" spans="1:8" ht="13.5" x14ac:dyDescent="0.25">
      <c r="A2154" s="3">
        <f>TITRES_STAT!B2157</f>
        <v>45441</v>
      </c>
      <c r="B2154" s="6">
        <f>TITRES_STAT!D2157</f>
        <v>1.7</v>
      </c>
      <c r="C2154" s="2">
        <f t="shared" si="198"/>
        <v>1.7179703843479965</v>
      </c>
      <c r="D2154" s="2">
        <f t="shared" si="200"/>
        <v>1.7098615347835981</v>
      </c>
      <c r="E2154" s="2">
        <f t="shared" si="199"/>
        <v>8.1088495643983904E-3</v>
      </c>
      <c r="F2154" s="2">
        <f t="shared" si="203"/>
        <v>3.4294908920843564E-3</v>
      </c>
      <c r="G2154" s="2">
        <f t="shared" si="201"/>
        <v>4.6793586723140341E-3</v>
      </c>
      <c r="H2154" s="2" t="str">
        <f t="shared" si="202"/>
        <v>Sell</v>
      </c>
    </row>
    <row r="2155" spans="1:8" ht="13.5" x14ac:dyDescent="0.25">
      <c r="A2155" s="3">
        <f>TITRES_STAT!B2158</f>
        <v>45442</v>
      </c>
      <c r="B2155" s="6">
        <f>TITRES_STAT!D2158</f>
        <v>1.7</v>
      </c>
      <c r="C2155" s="2">
        <f t="shared" si="198"/>
        <v>1.7182826329098433</v>
      </c>
      <c r="D2155" s="2">
        <f t="shared" si="200"/>
        <v>1.7091310507255539</v>
      </c>
      <c r="E2155" s="2">
        <f t="shared" si="199"/>
        <v>9.151582184289353E-3</v>
      </c>
      <c r="F2155" s="2">
        <f t="shared" si="203"/>
        <v>4.5739091505253562E-3</v>
      </c>
      <c r="G2155" s="2">
        <f t="shared" si="201"/>
        <v>4.5776730337639968E-3</v>
      </c>
      <c r="H2155" s="2" t="str">
        <f t="shared" si="202"/>
        <v>Sell</v>
      </c>
    </row>
    <row r="2156" spans="1:8" ht="13.5" x14ac:dyDescent="0.25">
      <c r="A2156" s="3">
        <f>TITRES_STAT!B2159</f>
        <v>45443</v>
      </c>
      <c r="B2156" s="6">
        <f>TITRES_STAT!D2159</f>
        <v>1.7</v>
      </c>
      <c r="C2156" s="2">
        <f t="shared" si="198"/>
        <v>1.7185468432314059</v>
      </c>
      <c r="D2156" s="2">
        <f t="shared" si="200"/>
        <v>1.7084546765977353</v>
      </c>
      <c r="E2156" s="2">
        <f t="shared" si="199"/>
        <v>1.0092166633670629E-2</v>
      </c>
      <c r="F2156" s="2">
        <f t="shared" si="203"/>
        <v>5.6775606471544116E-3</v>
      </c>
      <c r="G2156" s="2">
        <f t="shared" si="201"/>
        <v>4.4146059865162179E-3</v>
      </c>
      <c r="H2156" s="2" t="str">
        <f t="shared" si="202"/>
        <v>Sell</v>
      </c>
    </row>
    <row r="2157" spans="1:8" ht="13.5" x14ac:dyDescent="0.25">
      <c r="A2157" s="3">
        <f>TITRES_STAT!B2160</f>
        <v>45446</v>
      </c>
      <c r="B2157" s="6">
        <f>TITRES_STAT!D2160</f>
        <v>1.77</v>
      </c>
      <c r="C2157" s="2">
        <f t="shared" si="198"/>
        <v>1.7187704058111897</v>
      </c>
      <c r="D2157" s="2">
        <f t="shared" si="200"/>
        <v>1.7130135894423475</v>
      </c>
      <c r="E2157" s="2">
        <f t="shared" si="199"/>
        <v>5.756816368842177E-3</v>
      </c>
      <c r="F2157" s="2">
        <f t="shared" si="203"/>
        <v>5.6934117914919655E-3</v>
      </c>
      <c r="G2157" s="2">
        <f t="shared" si="201"/>
        <v>6.3404577350211454E-5</v>
      </c>
      <c r="H2157" s="2" t="str">
        <f t="shared" si="202"/>
        <v>Sell</v>
      </c>
    </row>
    <row r="2158" spans="1:8" ht="13.5" x14ac:dyDescent="0.25">
      <c r="A2158" s="3">
        <f>TITRES_STAT!B2161</f>
        <v>45447</v>
      </c>
      <c r="B2158" s="6">
        <f>TITRES_STAT!D2161</f>
        <v>1.84</v>
      </c>
      <c r="C2158" s="2">
        <f t="shared" si="198"/>
        <v>1.7189595741479298</v>
      </c>
      <c r="D2158" s="2">
        <f t="shared" si="200"/>
        <v>1.722419990224396</v>
      </c>
      <c r="E2158" s="2">
        <f t="shared" si="199"/>
        <v>-3.4604160764661884E-3</v>
      </c>
      <c r="F2158" s="2">
        <f t="shared" si="203"/>
        <v>3.8626462179003349E-3</v>
      </c>
      <c r="G2158" s="2">
        <f t="shared" si="201"/>
        <v>-7.3230622943665233E-3</v>
      </c>
      <c r="H2158" s="2" t="str">
        <f t="shared" si="202"/>
        <v>Hold</v>
      </c>
    </row>
    <row r="2159" spans="1:8" ht="13.5" x14ac:dyDescent="0.25">
      <c r="A2159" s="3">
        <f>TITRES_STAT!B2162</f>
        <v>45448</v>
      </c>
      <c r="B2159" s="6">
        <f>TITRES_STAT!D2162</f>
        <v>1.9</v>
      </c>
      <c r="C2159" s="2">
        <f t="shared" si="198"/>
        <v>1.7160427165867098</v>
      </c>
      <c r="D2159" s="2">
        <f t="shared" si="200"/>
        <v>1.7355740650225888</v>
      </c>
      <c r="E2159" s="2">
        <f t="shared" si="199"/>
        <v>-1.9531348435879003E-2</v>
      </c>
      <c r="F2159" s="2">
        <f t="shared" si="203"/>
        <v>-8.1615271285553296E-4</v>
      </c>
      <c r="G2159" s="2">
        <f t="shared" si="201"/>
        <v>-1.8715195723023471E-2</v>
      </c>
      <c r="H2159" s="2" t="str">
        <f t="shared" si="202"/>
        <v>Hold</v>
      </c>
    </row>
    <row r="2160" spans="1:8" ht="13.5" x14ac:dyDescent="0.25">
      <c r="A2160" s="3">
        <f>TITRES_STAT!B2163</f>
        <v>45449</v>
      </c>
      <c r="B2160" s="6">
        <f>TITRES_STAT!D2163</f>
        <v>1.9</v>
      </c>
      <c r="C2160" s="2">
        <f t="shared" si="198"/>
        <v>1.7135746063426005</v>
      </c>
      <c r="D2160" s="2">
        <f t="shared" si="200"/>
        <v>1.7477537639098046</v>
      </c>
      <c r="E2160" s="2">
        <f t="shared" si="199"/>
        <v>-3.4179157567204133E-2</v>
      </c>
      <c r="F2160" s="2">
        <f t="shared" si="203"/>
        <v>-7.4887536837252534E-3</v>
      </c>
      <c r="G2160" s="2">
        <f t="shared" si="201"/>
        <v>-2.6690403883478878E-2</v>
      </c>
      <c r="H2160" s="2" t="str">
        <f t="shared" si="202"/>
        <v>Hold</v>
      </c>
    </row>
    <row r="2161" spans="1:8" ht="13.5" x14ac:dyDescent="0.25">
      <c r="A2161" s="3">
        <f>TITRES_STAT!B2164</f>
        <v>45450</v>
      </c>
      <c r="B2161" s="6">
        <f>TITRES_STAT!D2164</f>
        <v>1.9</v>
      </c>
      <c r="C2161" s="2">
        <f t="shared" si="198"/>
        <v>1.7114862053668158</v>
      </c>
      <c r="D2161" s="2">
        <f t="shared" si="200"/>
        <v>1.7590312628794487</v>
      </c>
      <c r="E2161" s="2">
        <f t="shared" si="199"/>
        <v>-4.7545057512632827E-2</v>
      </c>
      <c r="F2161" s="2">
        <f t="shared" si="203"/>
        <v>-1.550001444950677E-2</v>
      </c>
      <c r="G2161" s="2">
        <f t="shared" si="201"/>
        <v>-3.2045043063126055E-2</v>
      </c>
      <c r="H2161" s="2" t="str">
        <f t="shared" si="202"/>
        <v>Hold</v>
      </c>
    </row>
    <row r="2162" spans="1:8" ht="13.5" x14ac:dyDescent="0.25">
      <c r="A2162" s="3">
        <f>TITRES_STAT!B2165</f>
        <v>45453</v>
      </c>
      <c r="B2162" s="6">
        <f>TITRES_STAT!D2165</f>
        <v>1.98</v>
      </c>
      <c r="C2162" s="2">
        <f t="shared" si="198"/>
        <v>1.709719096848844</v>
      </c>
      <c r="D2162" s="2">
        <f t="shared" si="200"/>
        <v>1.775399317480971</v>
      </c>
      <c r="E2162" s="2">
        <f t="shared" si="199"/>
        <v>-6.5680220632126973E-2</v>
      </c>
      <c r="F2162" s="2">
        <f t="shared" si="203"/>
        <v>-2.553605568603081E-2</v>
      </c>
      <c r="G2162" s="2">
        <f t="shared" si="201"/>
        <v>-4.0144164946096163E-2</v>
      </c>
      <c r="H2162" s="2" t="str">
        <f t="shared" si="202"/>
        <v>Hold</v>
      </c>
    </row>
    <row r="2163" spans="1:8" ht="13.5" x14ac:dyDescent="0.25">
      <c r="A2163" s="3">
        <f>TITRES_STAT!B2166</f>
        <v>45454</v>
      </c>
      <c r="B2163" s="6">
        <f>TITRES_STAT!D2166</f>
        <v>1.9</v>
      </c>
      <c r="C2163" s="2">
        <f t="shared" si="198"/>
        <v>1.7082238511797911</v>
      </c>
      <c r="D2163" s="2">
        <f t="shared" si="200"/>
        <v>1.7846289976675656</v>
      </c>
      <c r="E2163" s="2">
        <f t="shared" si="199"/>
        <v>-7.6405146487774411E-2</v>
      </c>
      <c r="F2163" s="2">
        <f t="shared" si="203"/>
        <v>-3.5709873846379532E-2</v>
      </c>
      <c r="G2163" s="2">
        <f t="shared" si="201"/>
        <v>-4.0695272641394879E-2</v>
      </c>
      <c r="H2163" s="2" t="str">
        <f t="shared" si="202"/>
        <v>Hold</v>
      </c>
    </row>
    <row r="2164" spans="1:8" ht="13.5" x14ac:dyDescent="0.25">
      <c r="A2164" s="3">
        <f>TITRES_STAT!B2167</f>
        <v>45455</v>
      </c>
      <c r="B2164" s="6">
        <f>TITRES_STAT!D2167</f>
        <v>1.9</v>
      </c>
      <c r="C2164" s="2">
        <f t="shared" si="198"/>
        <v>1.7069586433059771</v>
      </c>
      <c r="D2164" s="2">
        <f t="shared" si="200"/>
        <v>1.7931749978403384</v>
      </c>
      <c r="E2164" s="2">
        <f t="shared" si="199"/>
        <v>-8.6216354534361272E-2</v>
      </c>
      <c r="F2164" s="2">
        <f t="shared" si="203"/>
        <v>-4.5811169983975886E-2</v>
      </c>
      <c r="G2164" s="2">
        <f t="shared" si="201"/>
        <v>-4.0405184550385387E-2</v>
      </c>
      <c r="H2164" s="2" t="str">
        <f t="shared" si="202"/>
        <v>Hold</v>
      </c>
    </row>
    <row r="2165" spans="1:8" ht="13.5" x14ac:dyDescent="0.25">
      <c r="A2165" s="3">
        <f>TITRES_STAT!B2168</f>
        <v>45456</v>
      </c>
      <c r="B2165" s="6">
        <f>TITRES_STAT!D2168</f>
        <v>1.9</v>
      </c>
      <c r="C2165" s="2">
        <f t="shared" si="198"/>
        <v>1.7058880827973653</v>
      </c>
      <c r="D2165" s="2">
        <f t="shared" si="200"/>
        <v>1.8010879609632764</v>
      </c>
      <c r="E2165" s="2">
        <f t="shared" si="199"/>
        <v>-9.5199878165911134E-2</v>
      </c>
      <c r="F2165" s="2">
        <f t="shared" si="203"/>
        <v>-5.5688911620362942E-2</v>
      </c>
      <c r="G2165" s="2">
        <f t="shared" si="201"/>
        <v>-3.9510966545548191E-2</v>
      </c>
      <c r="H2165" s="2" t="str">
        <f t="shared" si="202"/>
        <v>Hold</v>
      </c>
    </row>
    <row r="2166" spans="1:8" ht="13.5" x14ac:dyDescent="0.25">
      <c r="A2166" s="3">
        <f>TITRES_STAT!B2169</f>
        <v>45457</v>
      </c>
      <c r="B2166" s="6">
        <f>TITRES_STAT!D2169</f>
        <v>1.9</v>
      </c>
      <c r="C2166" s="2">
        <f t="shared" si="198"/>
        <v>1.7049822239054628</v>
      </c>
      <c r="D2166" s="2">
        <f t="shared" si="200"/>
        <v>1.8084147786697002</v>
      </c>
      <c r="E2166" s="2">
        <f t="shared" si="199"/>
        <v>-0.10343255476423741</v>
      </c>
      <c r="F2166" s="2">
        <f t="shared" si="203"/>
        <v>-6.5237640249137835E-2</v>
      </c>
      <c r="G2166" s="2">
        <f t="shared" si="201"/>
        <v>-3.8194914515099571E-2</v>
      </c>
      <c r="H2166" s="2" t="str">
        <f t="shared" si="202"/>
        <v>Hold</v>
      </c>
    </row>
    <row r="2167" spans="1:8" ht="13.5" x14ac:dyDescent="0.25">
      <c r="A2167" s="3">
        <f>TITRES_STAT!B2170</f>
        <v>45461</v>
      </c>
      <c r="B2167" s="6">
        <f>TITRES_STAT!D2170</f>
        <v>1.82</v>
      </c>
      <c r="C2167" s="2">
        <f t="shared" si="198"/>
        <v>1.7149849586892378</v>
      </c>
      <c r="D2167" s="2">
        <f t="shared" si="200"/>
        <v>1.8092729432126853</v>
      </c>
      <c r="E2167" s="2">
        <f t="shared" si="199"/>
        <v>-9.4287984523447443E-2</v>
      </c>
      <c r="F2167" s="2">
        <f t="shared" si="203"/>
        <v>-7.1047709103999768E-2</v>
      </c>
      <c r="G2167" s="2">
        <f t="shared" si="201"/>
        <v>-2.3240275419447676E-2</v>
      </c>
      <c r="H2167" s="2" t="str">
        <f t="shared" si="202"/>
        <v>Hold</v>
      </c>
    </row>
    <row r="2168" spans="1:8" ht="13.5" x14ac:dyDescent="0.25">
      <c r="A2168" s="3">
        <f>TITRES_STAT!B2171</f>
        <v>45462</v>
      </c>
      <c r="B2168" s="6">
        <f>TITRES_STAT!D2171</f>
        <v>1.74</v>
      </c>
      <c r="C2168" s="2">
        <f t="shared" si="198"/>
        <v>1.7342180419678166</v>
      </c>
      <c r="D2168" s="2">
        <f t="shared" si="200"/>
        <v>1.8041416140858197</v>
      </c>
      <c r="E2168" s="2">
        <f t="shared" si="199"/>
        <v>-6.9923572118003152E-2</v>
      </c>
      <c r="F2168" s="2">
        <f t="shared" si="203"/>
        <v>-7.0822881706800456E-2</v>
      </c>
      <c r="G2168" s="2">
        <f t="shared" si="201"/>
        <v>8.9930958879730349E-4</v>
      </c>
      <c r="H2168" s="2" t="str">
        <f t="shared" si="202"/>
        <v>Sell</v>
      </c>
    </row>
    <row r="2169" spans="1:8" ht="13.5" x14ac:dyDescent="0.25">
      <c r="A2169" s="3">
        <f>TITRES_STAT!B2172</f>
        <v>45463</v>
      </c>
      <c r="B2169" s="6">
        <f>TITRES_STAT!D2172</f>
        <v>1.74</v>
      </c>
      <c r="C2169" s="2">
        <f t="shared" si="198"/>
        <v>1.7597229585881526</v>
      </c>
      <c r="D2169" s="2">
        <f t="shared" si="200"/>
        <v>1.799390383412796</v>
      </c>
      <c r="E2169" s="2">
        <f t="shared" si="199"/>
        <v>-3.966742482464336E-2</v>
      </c>
      <c r="F2169" s="2">
        <f t="shared" si="203"/>
        <v>-6.4591790330369034E-2</v>
      </c>
      <c r="G2169" s="2">
        <f t="shared" si="201"/>
        <v>2.4924365505725674E-2</v>
      </c>
      <c r="H2169" s="2" t="str">
        <f t="shared" si="202"/>
        <v>Sell</v>
      </c>
    </row>
    <row r="2170" spans="1:8" ht="13.5" x14ac:dyDescent="0.25">
      <c r="A2170" s="3">
        <f>TITRES_STAT!B2173</f>
        <v>45464</v>
      </c>
      <c r="B2170" s="6">
        <f>TITRES_STAT!D2173</f>
        <v>1.74</v>
      </c>
      <c r="C2170" s="2">
        <f t="shared" si="198"/>
        <v>1.781304041882283</v>
      </c>
      <c r="D2170" s="2">
        <f t="shared" si="200"/>
        <v>1.7949910957525888</v>
      </c>
      <c r="E2170" s="2">
        <f t="shared" si="199"/>
        <v>-1.3687053870305776E-2</v>
      </c>
      <c r="F2170" s="2">
        <f t="shared" si="203"/>
        <v>-5.4410843038356388E-2</v>
      </c>
      <c r="G2170" s="2">
        <f t="shared" si="201"/>
        <v>4.0723789168050611E-2</v>
      </c>
      <c r="H2170" s="2" t="str">
        <f t="shared" si="202"/>
        <v>Sell</v>
      </c>
    </row>
    <row r="2171" spans="1:8" ht="13.5" x14ac:dyDescent="0.25">
      <c r="A2171" s="3">
        <f>TITRES_STAT!B2174</f>
        <v>45467</v>
      </c>
      <c r="B2171" s="6">
        <f>TITRES_STAT!D2174</f>
        <v>1.74</v>
      </c>
      <c r="C2171" s="2">
        <f t="shared" si="198"/>
        <v>1.799564958515778</v>
      </c>
      <c r="D2171" s="2">
        <f t="shared" si="200"/>
        <v>1.790917681252397</v>
      </c>
      <c r="E2171" s="2">
        <f t="shared" si="199"/>
        <v>8.6472772633809925E-3</v>
      </c>
      <c r="F2171" s="2">
        <f t="shared" si="203"/>
        <v>-4.1799218978008916E-2</v>
      </c>
      <c r="G2171" s="2">
        <f t="shared" si="201"/>
        <v>5.0446496241389908E-2</v>
      </c>
      <c r="H2171" s="2" t="str">
        <f t="shared" si="202"/>
        <v>Sell</v>
      </c>
    </row>
    <row r="2172" spans="1:8" ht="13.5" x14ac:dyDescent="0.25">
      <c r="A2172" s="3">
        <f>TITRES_STAT!B2175</f>
        <v>45468</v>
      </c>
      <c r="B2172" s="6">
        <f>TITRES_STAT!D2175</f>
        <v>1.74</v>
      </c>
      <c r="C2172" s="2">
        <f t="shared" si="198"/>
        <v>1.8273241956671966</v>
      </c>
      <c r="D2172" s="2">
        <f t="shared" si="200"/>
        <v>1.7871460011596267</v>
      </c>
      <c r="E2172" s="2">
        <f t="shared" si="199"/>
        <v>4.0178194507569875E-2</v>
      </c>
      <c r="F2172" s="2">
        <f t="shared" si="203"/>
        <v>-2.5403736280893156E-2</v>
      </c>
      <c r="G2172" s="2">
        <f t="shared" si="201"/>
        <v>6.5581930788463028E-2</v>
      </c>
      <c r="H2172" s="2" t="str">
        <f t="shared" si="202"/>
        <v>Sell</v>
      </c>
    </row>
    <row r="2173" spans="1:8" ht="13.5" x14ac:dyDescent="0.25">
      <c r="A2173" s="3">
        <f>TITRES_STAT!B2176</f>
        <v>45469</v>
      </c>
      <c r="B2173" s="6">
        <f>TITRES_STAT!D2176</f>
        <v>1.81</v>
      </c>
      <c r="C2173" s="2">
        <f t="shared" si="198"/>
        <v>1.8385050886414742</v>
      </c>
      <c r="D2173" s="2">
        <f t="shared" si="200"/>
        <v>1.7888388899626173</v>
      </c>
      <c r="E2173" s="2">
        <f t="shared" si="199"/>
        <v>4.966619867885691E-2</v>
      </c>
      <c r="F2173" s="2">
        <f t="shared" si="203"/>
        <v>-1.0389749288943142E-2</v>
      </c>
      <c r="G2173" s="2">
        <f t="shared" si="201"/>
        <v>6.0055947967800054E-2</v>
      </c>
      <c r="H2173" s="2" t="str">
        <f t="shared" si="202"/>
        <v>Sell</v>
      </c>
    </row>
    <row r="2174" spans="1:8" ht="13.5" x14ac:dyDescent="0.25">
      <c r="A2174" s="3">
        <f>TITRES_STAT!B2177</f>
        <v>45470</v>
      </c>
      <c r="B2174" s="6">
        <f>TITRES_STAT!D2177</f>
        <v>1.89</v>
      </c>
      <c r="C2174" s="2">
        <f t="shared" si="198"/>
        <v>1.8479658442350937</v>
      </c>
      <c r="D2174" s="2">
        <f t="shared" si="200"/>
        <v>1.7963323055209419</v>
      </c>
      <c r="E2174" s="2">
        <f t="shared" si="199"/>
        <v>5.1633538714151772E-2</v>
      </c>
      <c r="F2174" s="2">
        <f t="shared" si="203"/>
        <v>2.0149083116758407E-3</v>
      </c>
      <c r="G2174" s="2">
        <f t="shared" si="201"/>
        <v>4.9618630402475931E-2</v>
      </c>
      <c r="H2174" s="2" t="str">
        <f t="shared" si="202"/>
        <v>Sell</v>
      </c>
    </row>
    <row r="2175" spans="1:8" ht="13.5" x14ac:dyDescent="0.25">
      <c r="A2175" s="3">
        <f>TITRES_STAT!B2178</f>
        <v>45471</v>
      </c>
      <c r="B2175" s="6">
        <f>TITRES_STAT!D2178</f>
        <v>1.9</v>
      </c>
      <c r="C2175" s="2">
        <f t="shared" si="198"/>
        <v>1.8559710989681562</v>
      </c>
      <c r="D2175" s="2">
        <f t="shared" si="200"/>
        <v>1.804011394000872</v>
      </c>
      <c r="E2175" s="2">
        <f t="shared" si="199"/>
        <v>5.1959704967284193E-2</v>
      </c>
      <c r="F2175" s="2">
        <f t="shared" si="203"/>
        <v>1.2003867642797513E-2</v>
      </c>
      <c r="G2175" s="2">
        <f t="shared" si="201"/>
        <v>3.9955837324486682E-2</v>
      </c>
      <c r="H2175" s="2" t="str">
        <f t="shared" si="202"/>
        <v>Sell</v>
      </c>
    </row>
    <row r="2176" spans="1:8" ht="13.5" x14ac:dyDescent="0.25">
      <c r="A2176" s="3">
        <f>TITRES_STAT!B2179</f>
        <v>45474</v>
      </c>
      <c r="B2176" s="6">
        <f>TITRES_STAT!D2179</f>
        <v>1.9</v>
      </c>
      <c r="C2176" s="2">
        <f t="shared" si="198"/>
        <v>1.8627447760499782</v>
      </c>
      <c r="D2176" s="2">
        <f t="shared" si="200"/>
        <v>1.8111216611119185</v>
      </c>
      <c r="E2176" s="2">
        <f t="shared" si="199"/>
        <v>5.1623114938059711E-2</v>
      </c>
      <c r="F2176" s="2">
        <f t="shared" si="203"/>
        <v>1.9927717101849953E-2</v>
      </c>
      <c r="G2176" s="2">
        <f t="shared" si="201"/>
        <v>3.1695397836209754E-2</v>
      </c>
      <c r="H2176" s="2" t="str">
        <f t="shared" si="202"/>
        <v>Sell</v>
      </c>
    </row>
    <row r="2177" spans="1:8" ht="13.5" x14ac:dyDescent="0.25">
      <c r="A2177" s="3">
        <f>TITRES_STAT!B2180</f>
        <v>45475</v>
      </c>
      <c r="B2177" s="6">
        <f>TITRES_STAT!D2180</f>
        <v>1.9</v>
      </c>
      <c r="C2177" s="2">
        <f t="shared" si="198"/>
        <v>1.8561686566576738</v>
      </c>
      <c r="D2177" s="2">
        <f t="shared" si="200"/>
        <v>1.817705241770295</v>
      </c>
      <c r="E2177" s="2">
        <f t="shared" si="199"/>
        <v>3.8463414887378811E-2</v>
      </c>
      <c r="F2177" s="2">
        <f t="shared" si="203"/>
        <v>2.3634856658955726E-2</v>
      </c>
      <c r="G2177" s="2">
        <f t="shared" si="201"/>
        <v>1.4828558228423085E-2</v>
      </c>
      <c r="H2177" s="2" t="str">
        <f t="shared" si="202"/>
        <v>Sell</v>
      </c>
    </row>
    <row r="2178" spans="1:8" ht="13.5" x14ac:dyDescent="0.25">
      <c r="A2178" s="3">
        <f>TITRES_STAT!B2181</f>
        <v>45476</v>
      </c>
      <c r="B2178" s="6">
        <f>TITRES_STAT!D2181</f>
        <v>1.9</v>
      </c>
      <c r="C2178" s="2">
        <f t="shared" si="198"/>
        <v>1.8382965556334163</v>
      </c>
      <c r="D2178" s="2">
        <f t="shared" si="200"/>
        <v>1.8238011497873101</v>
      </c>
      <c r="E2178" s="2">
        <f t="shared" si="199"/>
        <v>1.4495405846106202E-2</v>
      </c>
      <c r="F2178" s="2">
        <f t="shared" si="203"/>
        <v>2.1806966496385825E-2</v>
      </c>
      <c r="G2178" s="2">
        <f t="shared" si="201"/>
        <v>-7.3115606502796235E-3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6">
        <f>TITRES_STAT!D2182</f>
        <v>1.9</v>
      </c>
      <c r="C2179" s="2">
        <f t="shared" si="198"/>
        <v>1.8231740086128907</v>
      </c>
      <c r="D2179" s="2">
        <f t="shared" si="200"/>
        <v>1.8294455090623241</v>
      </c>
      <c r="E2179" s="2">
        <f t="shared" si="199"/>
        <v>-6.2715004494333648E-3</v>
      </c>
      <c r="F2179" s="2">
        <f t="shared" si="203"/>
        <v>1.6191273107221987E-2</v>
      </c>
      <c r="G2179" s="2">
        <f t="shared" si="201"/>
        <v>-2.2462773556655352E-2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6">
        <f>TITRES_STAT!D2183</f>
        <v>1.9</v>
      </c>
      <c r="C2180" s="2">
        <f t="shared" si="198"/>
        <v>1.8103780072878306</v>
      </c>
      <c r="D2180" s="2">
        <f t="shared" si="200"/>
        <v>1.8346717676502999</v>
      </c>
      <c r="E2180" s="2">
        <f t="shared" si="199"/>
        <v>-2.429376036246933E-2</v>
      </c>
      <c r="F2180" s="2">
        <f t="shared" si="203"/>
        <v>8.0942664132837242E-3</v>
      </c>
      <c r="G2180" s="2">
        <f t="shared" si="201"/>
        <v>-3.2388026775753052E-2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6">
        <f>TITRES_STAT!D2184</f>
        <v>1.9</v>
      </c>
      <c r="C2181" s="2">
        <f t="shared" si="198"/>
        <v>1.7995506215512413</v>
      </c>
      <c r="D2181" s="2">
        <f t="shared" si="200"/>
        <v>1.8395108959724999</v>
      </c>
      <c r="E2181" s="2">
        <f t="shared" si="199"/>
        <v>-3.9960274421258601E-2</v>
      </c>
      <c r="F2181" s="2">
        <f t="shared" si="203"/>
        <v>-1.5166417536247407E-3</v>
      </c>
      <c r="G2181" s="2">
        <f t="shared" si="201"/>
        <v>-3.8443632667633863E-2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6">
        <f>TITRES_STAT!D2185</f>
        <v>1.9</v>
      </c>
      <c r="C2182" s="2">
        <f t="shared" si="198"/>
        <v>1.7903889874664349</v>
      </c>
      <c r="D2182" s="2">
        <f t="shared" si="200"/>
        <v>1.8439915703449072</v>
      </c>
      <c r="E2182" s="2">
        <f t="shared" si="199"/>
        <v>-5.3602582878472305E-2</v>
      </c>
      <c r="F2182" s="2">
        <f t="shared" si="203"/>
        <v>-1.1933829978594254E-2</v>
      </c>
      <c r="G2182" s="2">
        <f t="shared" si="201"/>
        <v>-4.166875289987805E-2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6">
        <f>TITRES_STAT!D2186</f>
        <v>1.9</v>
      </c>
      <c r="C2183" s="2">
        <f t="shared" si="198"/>
        <v>1.7934060663177527</v>
      </c>
      <c r="D2183" s="2">
        <f t="shared" si="200"/>
        <v>1.8481403429119512</v>
      </c>
      <c r="E2183" s="2">
        <f t="shared" si="199"/>
        <v>-5.4734276594198494E-2</v>
      </c>
      <c r="F2183" s="2">
        <f t="shared" si="203"/>
        <v>-2.0493919301715104E-2</v>
      </c>
      <c r="G2183" s="2">
        <f t="shared" si="201"/>
        <v>-3.4240357292483391E-2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6">
        <f>TITRES_STAT!D2187</f>
        <v>1.9</v>
      </c>
      <c r="C2184" s="2">
        <f t="shared" si="198"/>
        <v>1.8082666714996369</v>
      </c>
      <c r="D2184" s="2">
        <f t="shared" si="200"/>
        <v>1.8519817989925476</v>
      </c>
      <c r="E2184" s="2">
        <f t="shared" si="199"/>
        <v>-4.3715127492910621E-2</v>
      </c>
      <c r="F2184" s="2">
        <f t="shared" si="203"/>
        <v>-2.5138160939954208E-2</v>
      </c>
      <c r="G2184" s="2">
        <f t="shared" si="201"/>
        <v>-1.8576966552956414E-2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6">
        <f>TITRES_STAT!D2188</f>
        <v>1.9</v>
      </c>
      <c r="C2185" s="2">
        <f t="shared" si="198"/>
        <v>1.8223794912689235</v>
      </c>
      <c r="D2185" s="2">
        <f t="shared" si="200"/>
        <v>1.8555387027708772</v>
      </c>
      <c r="E2185" s="2">
        <f t="shared" si="199"/>
        <v>-3.3159211501953667E-2</v>
      </c>
      <c r="F2185" s="2">
        <f t="shared" si="203"/>
        <v>-2.6742371052354101E-2</v>
      </c>
      <c r="G2185" s="2">
        <f t="shared" si="201"/>
        <v>-6.416840449599566E-3</v>
      </c>
      <c r="H2185" s="2" t="str">
        <f t="shared" si="202"/>
        <v>Hold</v>
      </c>
    </row>
    <row r="2186" spans="1:8" ht="13.5" x14ac:dyDescent="0.25">
      <c r="A2186" s="3">
        <f>TITRES_STAT!B2189</f>
        <v>45488</v>
      </c>
      <c r="B2186" s="6">
        <f>TITRES_STAT!D2189</f>
        <v>1.9</v>
      </c>
      <c r="C2186" s="2">
        <f t="shared" si="198"/>
        <v>1.8343211079967814</v>
      </c>
      <c r="D2186" s="2">
        <f t="shared" si="200"/>
        <v>1.8588321321952566</v>
      </c>
      <c r="E2186" s="2">
        <f t="shared" si="199"/>
        <v>-2.4511024198475173E-2</v>
      </c>
      <c r="F2186" s="2">
        <f t="shared" si="203"/>
        <v>-2.6296101681578317E-2</v>
      </c>
      <c r="G2186" s="2">
        <f t="shared" si="201"/>
        <v>1.7850774831031438E-3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6">
        <f>TITRES_STAT!D2190</f>
        <v>1.9</v>
      </c>
      <c r="C2187" s="2">
        <f t="shared" si="198"/>
        <v>1.8444255529203535</v>
      </c>
      <c r="D2187" s="2">
        <f t="shared" si="200"/>
        <v>1.861881603884497</v>
      </c>
      <c r="E2187" s="2">
        <f t="shared" si="199"/>
        <v>-1.7456050964143488E-2</v>
      </c>
      <c r="F2187" s="2">
        <f t="shared" si="203"/>
        <v>-2.4528091538091355E-2</v>
      </c>
      <c r="G2187" s="2">
        <f t="shared" si="201"/>
        <v>7.0720405739478666E-3</v>
      </c>
      <c r="H2187" s="2" t="str">
        <f t="shared" si="202"/>
        <v>Sell</v>
      </c>
    </row>
    <row r="2188" spans="1:8" ht="13.5" x14ac:dyDescent="0.25">
      <c r="A2188" s="3">
        <f>TITRES_STAT!B2191</f>
        <v>45490</v>
      </c>
      <c r="B2188" s="6">
        <f>TITRES_STAT!D2191</f>
        <v>1.9</v>
      </c>
      <c r="C2188" s="2">
        <f t="shared" si="198"/>
        <v>1.8529754678556838</v>
      </c>
      <c r="D2188" s="2">
        <f t="shared" si="200"/>
        <v>1.8647051887819415</v>
      </c>
      <c r="E2188" s="2">
        <f t="shared" si="199"/>
        <v>-1.1729720926257681E-2</v>
      </c>
      <c r="F2188" s="2">
        <f t="shared" si="203"/>
        <v>-2.1968417415724622E-2</v>
      </c>
      <c r="G2188" s="2">
        <f t="shared" si="201"/>
        <v>1.0238696489466941E-2</v>
      </c>
      <c r="H2188" s="2" t="str">
        <f t="shared" si="202"/>
        <v>Sell</v>
      </c>
    </row>
    <row r="2189" spans="1:8" ht="13.5" x14ac:dyDescent="0.25">
      <c r="A2189" s="3">
        <f>TITRES_STAT!B2192</f>
        <v>45491</v>
      </c>
      <c r="B2189" s="6">
        <f>TITRES_STAT!D2192</f>
        <v>1.9</v>
      </c>
      <c r="C2189" s="2">
        <f t="shared" si="198"/>
        <v>1.8602100112625017</v>
      </c>
      <c r="D2189" s="2">
        <f t="shared" si="200"/>
        <v>1.8673196192425383</v>
      </c>
      <c r="E2189" s="2">
        <f t="shared" si="199"/>
        <v>-7.1096079800365697E-3</v>
      </c>
      <c r="F2189" s="2">
        <f t="shared" si="203"/>
        <v>-1.8996655528587012E-2</v>
      </c>
      <c r="G2189" s="2">
        <f t="shared" si="201"/>
        <v>1.1887047548550442E-2</v>
      </c>
      <c r="H2189" s="2" t="str">
        <f t="shared" si="202"/>
        <v>Sell</v>
      </c>
    </row>
    <row r="2190" spans="1:8" ht="13.5" x14ac:dyDescent="0.25">
      <c r="A2190" s="3">
        <f>TITRES_STAT!B2193</f>
        <v>45492</v>
      </c>
      <c r="B2190" s="6">
        <f>TITRES_STAT!D2193</f>
        <v>1.9</v>
      </c>
      <c r="C2190" s="2">
        <f t="shared" si="198"/>
        <v>1.8663315479913476</v>
      </c>
      <c r="D2190" s="2">
        <f t="shared" si="200"/>
        <v>1.8697403881875356</v>
      </c>
      <c r="E2190" s="2">
        <f t="shared" si="199"/>
        <v>-3.4088401961880344E-3</v>
      </c>
      <c r="F2190" s="2">
        <f t="shared" si="203"/>
        <v>-1.5879092462107218E-2</v>
      </c>
      <c r="G2190" s="2">
        <f t="shared" si="201"/>
        <v>1.2470252265919184E-2</v>
      </c>
      <c r="H2190" s="2" t="str">
        <f t="shared" si="202"/>
        <v>Sell</v>
      </c>
    </row>
    <row r="2191" spans="1:8" ht="13.5" x14ac:dyDescent="0.25">
      <c r="A2191" s="3">
        <f>TITRES_STAT!B2194</f>
        <v>45495</v>
      </c>
      <c r="B2191" s="6">
        <f>TITRES_STAT!D2194</f>
        <v>1.9</v>
      </c>
      <c r="C2191" s="2">
        <f t="shared" ref="C2191:C2254" si="204">$C$4*B2181+C2190*(1-$C$4)</f>
        <v>1.8715113098388327</v>
      </c>
      <c r="D2191" s="2">
        <f t="shared" si="200"/>
        <v>1.8719818409143847</v>
      </c>
      <c r="E2191" s="2">
        <f t="shared" si="199"/>
        <v>-4.7053107555194984E-4</v>
      </c>
      <c r="F2191" s="2">
        <f t="shared" si="203"/>
        <v>-1.2797380184796165E-2</v>
      </c>
      <c r="G2191" s="2">
        <f t="shared" si="201"/>
        <v>1.2326849109244215E-2</v>
      </c>
      <c r="H2191" s="2" t="str">
        <f t="shared" si="202"/>
        <v>Sell</v>
      </c>
    </row>
    <row r="2192" spans="1:8" ht="13.5" x14ac:dyDescent="0.25">
      <c r="A2192" s="3">
        <f>TITRES_STAT!B2195</f>
        <v>45496</v>
      </c>
      <c r="B2192" s="6">
        <f>TITRES_STAT!D2195</f>
        <v>1.9</v>
      </c>
      <c r="C2192" s="2">
        <f t="shared" si="204"/>
        <v>1.8758941852482431</v>
      </c>
      <c r="D2192" s="2">
        <f t="shared" si="200"/>
        <v>1.8740572601059116</v>
      </c>
      <c r="E2192" s="2">
        <f t="shared" si="199"/>
        <v>1.8369251423315802E-3</v>
      </c>
      <c r="F2192" s="2">
        <f t="shared" si="203"/>
        <v>-9.870519119370617E-3</v>
      </c>
      <c r="G2192" s="2">
        <f t="shared" si="201"/>
        <v>1.1707444261702197E-2</v>
      </c>
      <c r="H2192" s="2" t="str">
        <f t="shared" si="202"/>
        <v>Sell</v>
      </c>
    </row>
    <row r="2193" spans="1:8" ht="13.5" x14ac:dyDescent="0.25">
      <c r="A2193" s="3">
        <f>TITRES_STAT!B2196</f>
        <v>45497</v>
      </c>
      <c r="B2193" s="6">
        <f>TITRES_STAT!D2196</f>
        <v>1.9</v>
      </c>
      <c r="C2193" s="2">
        <f t="shared" si="204"/>
        <v>1.8796027721331288</v>
      </c>
      <c r="D2193" s="2">
        <f t="shared" si="200"/>
        <v>1.8759789445425108</v>
      </c>
      <c r="E2193" s="2">
        <f t="shared" si="199"/>
        <v>3.6238275906179673E-3</v>
      </c>
      <c r="F2193" s="2">
        <f t="shared" si="203"/>
        <v>-7.1716497773729009E-3</v>
      </c>
      <c r="G2193" s="2">
        <f t="shared" si="201"/>
        <v>1.0795477367990868E-2</v>
      </c>
      <c r="H2193" s="2" t="str">
        <f t="shared" si="202"/>
        <v>Sell</v>
      </c>
    </row>
    <row r="2194" spans="1:8" ht="13.5" x14ac:dyDescent="0.25">
      <c r="A2194" s="3">
        <f>TITRES_STAT!B2197</f>
        <v>45499</v>
      </c>
      <c r="B2194" s="6">
        <f>TITRES_STAT!D2197</f>
        <v>1.9</v>
      </c>
      <c r="C2194" s="2">
        <f t="shared" si="204"/>
        <v>1.8827408071895706</v>
      </c>
      <c r="D2194" s="2">
        <f t="shared" si="200"/>
        <v>1.8777582819838061</v>
      </c>
      <c r="E2194" s="2">
        <f t="shared" si="199"/>
        <v>4.9825252057644764E-3</v>
      </c>
      <c r="F2194" s="2">
        <f t="shared" si="203"/>
        <v>-4.7408147807454261E-3</v>
      </c>
      <c r="G2194" s="2">
        <f t="shared" si="201"/>
        <v>9.7233399865099025E-3</v>
      </c>
      <c r="H2194" s="2" t="str">
        <f t="shared" si="202"/>
        <v>Sell</v>
      </c>
    </row>
    <row r="2195" spans="1:8" ht="13.5" x14ac:dyDescent="0.25">
      <c r="A2195" s="3">
        <f>TITRES_STAT!B2198</f>
        <v>45502</v>
      </c>
      <c r="B2195" s="6">
        <f>TITRES_STAT!D2198</f>
        <v>1.9</v>
      </c>
      <c r="C2195" s="2">
        <f t="shared" si="204"/>
        <v>1.8853960676219443</v>
      </c>
      <c r="D2195" s="2">
        <f t="shared" si="200"/>
        <v>1.8794058166516723</v>
      </c>
      <c r="E2195" s="2">
        <f t="shared" si="199"/>
        <v>5.9902509702720597E-3</v>
      </c>
      <c r="F2195" s="2">
        <f t="shared" si="203"/>
        <v>-2.5946016305419288E-3</v>
      </c>
      <c r="G2195" s="2">
        <f t="shared" si="201"/>
        <v>8.5848526008139893E-3</v>
      </c>
      <c r="H2195" s="2" t="str">
        <f t="shared" si="202"/>
        <v>Sell</v>
      </c>
    </row>
    <row r="2196" spans="1:8" ht="13.5" x14ac:dyDescent="0.25">
      <c r="A2196" s="3">
        <f>TITRES_STAT!B2199</f>
        <v>45503</v>
      </c>
      <c r="B2196" s="6">
        <f>TITRES_STAT!D2199</f>
        <v>1.9</v>
      </c>
      <c r="C2196" s="2">
        <f t="shared" si="204"/>
        <v>1.8876428264493377</v>
      </c>
      <c r="D2196" s="2">
        <f t="shared" si="200"/>
        <v>1.8809313117145114</v>
      </c>
      <c r="E2196" s="2">
        <f t="shared" si="199"/>
        <v>6.7115147348262294E-3</v>
      </c>
      <c r="F2196" s="2">
        <f t="shared" si="203"/>
        <v>-7.3337835746829739E-4</v>
      </c>
      <c r="G2196" s="2">
        <f t="shared" si="201"/>
        <v>7.4448930922945272E-3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6">
        <f>TITRES_STAT!D2200</f>
        <v>1.9</v>
      </c>
      <c r="C2197" s="2">
        <f t="shared" si="204"/>
        <v>1.8895439300725165</v>
      </c>
      <c r="D2197" s="2">
        <f t="shared" si="200"/>
        <v>1.8823438071430663</v>
      </c>
      <c r="E2197" s="2">
        <f t="shared" si="199"/>
        <v>7.20012292945027E-3</v>
      </c>
      <c r="F2197" s="2">
        <f t="shared" si="203"/>
        <v>8.5332189991541626E-4</v>
      </c>
      <c r="G2197" s="2">
        <f t="shared" si="201"/>
        <v>6.3468010295348537E-3</v>
      </c>
      <c r="H2197" s="2" t="str">
        <f t="shared" si="202"/>
        <v>Sell</v>
      </c>
    </row>
    <row r="2198" spans="1:8" ht="13.5" x14ac:dyDescent="0.25">
      <c r="A2198" s="3">
        <f>TITRES_STAT!B2201</f>
        <v>45505</v>
      </c>
      <c r="B2198" s="6">
        <f>TITRES_STAT!D2201</f>
        <v>1.9</v>
      </c>
      <c r="C2198" s="2">
        <f t="shared" si="204"/>
        <v>1.8911525562152063</v>
      </c>
      <c r="D2198" s="2">
        <f t="shared" si="200"/>
        <v>1.883651673280617</v>
      </c>
      <c r="E2198" s="2">
        <f t="shared" si="199"/>
        <v>7.5008829345892813E-3</v>
      </c>
      <c r="F2198" s="2">
        <f t="shared" si="203"/>
        <v>2.1828341068501891E-3</v>
      </c>
      <c r="G2198" s="2">
        <f t="shared" si="201"/>
        <v>5.3180488277390922E-3</v>
      </c>
      <c r="H2198" s="2" t="str">
        <f t="shared" si="202"/>
        <v>Sell</v>
      </c>
    </row>
    <row r="2199" spans="1:8" ht="13.5" x14ac:dyDescent="0.25">
      <c r="A2199" s="3">
        <f>TITRES_STAT!B2202</f>
        <v>45506</v>
      </c>
      <c r="B2199" s="6">
        <f>TITRES_STAT!D2202</f>
        <v>1.9</v>
      </c>
      <c r="C2199" s="2">
        <f t="shared" si="204"/>
        <v>1.892513701412867</v>
      </c>
      <c r="D2199" s="2">
        <f t="shared" si="200"/>
        <v>1.8848626604450156</v>
      </c>
      <c r="E2199" s="2">
        <f t="shared" si="199"/>
        <v>7.651040967851408E-3</v>
      </c>
      <c r="F2199" s="2">
        <f t="shared" si="203"/>
        <v>3.276475479050433E-3</v>
      </c>
      <c r="G2199" s="2">
        <f t="shared" si="201"/>
        <v>4.3745654888009749E-3</v>
      </c>
      <c r="H2199" s="2" t="str">
        <f t="shared" si="202"/>
        <v>Sell</v>
      </c>
    </row>
    <row r="2200" spans="1:8" ht="13.5" x14ac:dyDescent="0.25">
      <c r="A2200" s="3">
        <f>TITRES_STAT!B2203</f>
        <v>45509</v>
      </c>
      <c r="B2200" s="6">
        <f>TITRES_STAT!D2203</f>
        <v>1.9</v>
      </c>
      <c r="C2200" s="2">
        <f t="shared" si="204"/>
        <v>1.8936654396570414</v>
      </c>
      <c r="D2200" s="2">
        <f t="shared" si="200"/>
        <v>1.8859839448564961</v>
      </c>
      <c r="E2200" s="2">
        <f t="shared" si="199"/>
        <v>7.6814948005452521E-3</v>
      </c>
      <c r="F2200" s="2">
        <f t="shared" si="203"/>
        <v>4.157479343349397E-3</v>
      </c>
      <c r="G2200" s="2">
        <f t="shared" si="201"/>
        <v>3.5240154571958551E-3</v>
      </c>
      <c r="H2200" s="2" t="str">
        <f t="shared" si="202"/>
        <v>Sell</v>
      </c>
    </row>
    <row r="2201" spans="1:8" ht="13.5" x14ac:dyDescent="0.25">
      <c r="A2201" s="3">
        <f>TITRES_STAT!B2204</f>
        <v>45510</v>
      </c>
      <c r="B2201" s="6">
        <f>TITRES_STAT!D2204</f>
        <v>1.98</v>
      </c>
      <c r="C2201" s="2">
        <f t="shared" si="204"/>
        <v>1.894639987402112</v>
      </c>
      <c r="D2201" s="2">
        <f t="shared" si="200"/>
        <v>1.8929480970893484</v>
      </c>
      <c r="E2201" s="2">
        <f t="shared" si="199"/>
        <v>1.691890312763622E-3</v>
      </c>
      <c r="F2201" s="2">
        <f t="shared" si="203"/>
        <v>3.6643615372322423E-3</v>
      </c>
      <c r="G2201" s="2">
        <f t="shared" si="201"/>
        <v>-1.9724712244686203E-3</v>
      </c>
      <c r="H2201" s="2" t="str">
        <f t="shared" si="202"/>
        <v>Hold</v>
      </c>
    </row>
    <row r="2202" spans="1:8" ht="13.5" x14ac:dyDescent="0.25">
      <c r="A2202" s="3">
        <f>TITRES_STAT!B2205</f>
        <v>45511</v>
      </c>
      <c r="B2202" s="6">
        <f>TITRES_STAT!D2205</f>
        <v>2</v>
      </c>
      <c r="C2202" s="2">
        <f t="shared" si="204"/>
        <v>1.895464604724864</v>
      </c>
      <c r="D2202" s="2">
        <f t="shared" si="200"/>
        <v>1.9008778676753226</v>
      </c>
      <c r="E2202" s="2">
        <f t="shared" si="199"/>
        <v>-5.4132629504586305E-3</v>
      </c>
      <c r="F2202" s="2">
        <f t="shared" si="203"/>
        <v>1.8488366396940679E-3</v>
      </c>
      <c r="G2202" s="2">
        <f t="shared" si="201"/>
        <v>-7.2620995901526986E-3</v>
      </c>
      <c r="H2202" s="2" t="str">
        <f t="shared" si="202"/>
        <v>Hold</v>
      </c>
    </row>
    <row r="2203" spans="1:8" ht="13.5" x14ac:dyDescent="0.25">
      <c r="A2203" s="3">
        <f>TITRES_STAT!B2206</f>
        <v>45512</v>
      </c>
      <c r="B2203" s="6">
        <f>TITRES_STAT!D2206</f>
        <v>2</v>
      </c>
      <c r="C2203" s="2">
        <f t="shared" si="204"/>
        <v>1.8961623578441158</v>
      </c>
      <c r="D2203" s="2">
        <f t="shared" si="200"/>
        <v>1.908220247847521</v>
      </c>
      <c r="E2203" s="2">
        <f t="shared" si="199"/>
        <v>-1.2057890003405181E-2</v>
      </c>
      <c r="F2203" s="2">
        <f t="shared" si="203"/>
        <v>-9.3250868892578173E-4</v>
      </c>
      <c r="G2203" s="2">
        <f t="shared" si="201"/>
        <v>-1.1125381314479399E-2</v>
      </c>
      <c r="H2203" s="2" t="str">
        <f t="shared" si="202"/>
        <v>Hold</v>
      </c>
    </row>
    <row r="2204" spans="1:8" ht="13.5" x14ac:dyDescent="0.25">
      <c r="A2204" s="3">
        <f>TITRES_STAT!B2207</f>
        <v>45513</v>
      </c>
      <c r="B2204" s="6">
        <f>TITRES_STAT!D2207</f>
        <v>1.91</v>
      </c>
      <c r="C2204" s="2">
        <f t="shared" si="204"/>
        <v>1.8967527643296365</v>
      </c>
      <c r="D2204" s="2">
        <f t="shared" si="200"/>
        <v>1.9083520813402972</v>
      </c>
      <c r="E2204" s="2">
        <f t="shared" ref="E2204:E2267" si="205">C2204-D2204</f>
        <v>-1.1599317010660748E-2</v>
      </c>
      <c r="F2204" s="2">
        <f t="shared" si="203"/>
        <v>-3.0658703532727752E-3</v>
      </c>
      <c r="G2204" s="2">
        <f t="shared" si="201"/>
        <v>-8.5334466573879723E-3</v>
      </c>
      <c r="H2204" s="2" t="str">
        <f t="shared" si="202"/>
        <v>Hold</v>
      </c>
    </row>
    <row r="2205" spans="1:8" ht="13.5" x14ac:dyDescent="0.25">
      <c r="A2205" s="3">
        <f>TITRES_STAT!B2208</f>
        <v>45516</v>
      </c>
      <c r="B2205" s="6">
        <f>TITRES_STAT!D2208</f>
        <v>1.83</v>
      </c>
      <c r="C2205" s="2">
        <f t="shared" si="204"/>
        <v>1.8972523390481539</v>
      </c>
      <c r="D2205" s="2">
        <f t="shared" ref="D2205:D2268" si="206">$D$4*B2205+(1-$D$4)*D2204</f>
        <v>1.902548223463238</v>
      </c>
      <c r="E2205" s="2">
        <f t="shared" si="205"/>
        <v>-5.2958844150841067E-3</v>
      </c>
      <c r="F2205" s="2">
        <f t="shared" si="203"/>
        <v>-3.5118731656350417E-3</v>
      </c>
      <c r="G2205" s="2">
        <f t="shared" si="201"/>
        <v>-1.784011249449065E-3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6">
        <f>TITRES_STAT!D2209</f>
        <v>1.75</v>
      </c>
      <c r="C2206" s="2">
        <f t="shared" si="204"/>
        <v>1.8976750561176687</v>
      </c>
      <c r="D2206" s="2">
        <f t="shared" si="206"/>
        <v>1.8912483550585537</v>
      </c>
      <c r="E2206" s="2">
        <f t="shared" si="205"/>
        <v>6.4267010591150253E-3</v>
      </c>
      <c r="F2206" s="2">
        <f t="shared" si="203"/>
        <v>-1.5241583206850283E-3</v>
      </c>
      <c r="G2206" s="2">
        <f t="shared" si="201"/>
        <v>7.9508593798000536E-3</v>
      </c>
      <c r="H2206" s="2" t="str">
        <f t="shared" si="202"/>
        <v>Sell</v>
      </c>
    </row>
    <row r="2207" spans="1:8" ht="13.5" x14ac:dyDescent="0.25">
      <c r="A2207" s="3">
        <f>TITRES_STAT!B2210</f>
        <v>45519</v>
      </c>
      <c r="B2207" s="6">
        <f>TITRES_STAT!D2210</f>
        <v>1.82</v>
      </c>
      <c r="C2207" s="2">
        <f t="shared" si="204"/>
        <v>1.8980327397918737</v>
      </c>
      <c r="D2207" s="2">
        <f t="shared" si="206"/>
        <v>1.8859706991282903</v>
      </c>
      <c r="E2207" s="2">
        <f t="shared" si="205"/>
        <v>1.2062040663583407E-2</v>
      </c>
      <c r="F2207" s="2">
        <f t="shared" si="203"/>
        <v>1.1930814761686587E-3</v>
      </c>
      <c r="G2207" s="2">
        <f t="shared" si="201"/>
        <v>1.0868959187414748E-2</v>
      </c>
      <c r="H2207" s="2" t="str">
        <f t="shared" si="202"/>
        <v>Sell</v>
      </c>
    </row>
    <row r="2208" spans="1:8" ht="13.5" x14ac:dyDescent="0.25">
      <c r="A2208" s="3">
        <f>TITRES_STAT!B2211</f>
        <v>45520</v>
      </c>
      <c r="B2208" s="6">
        <f>TITRES_STAT!D2211</f>
        <v>1.89</v>
      </c>
      <c r="C2208" s="2">
        <f t="shared" si="204"/>
        <v>1.8983353952085085</v>
      </c>
      <c r="D2208" s="2">
        <f t="shared" si="206"/>
        <v>1.8862691658595279</v>
      </c>
      <c r="E2208" s="2">
        <f t="shared" si="205"/>
        <v>1.2066229348980606E-2</v>
      </c>
      <c r="F2208" s="2">
        <f t="shared" si="203"/>
        <v>3.3677110507310485E-3</v>
      </c>
      <c r="G2208" s="2">
        <f t="shared" si="201"/>
        <v>8.6985182982495576E-3</v>
      </c>
      <c r="H2208" s="2" t="str">
        <f t="shared" si="202"/>
        <v>Sell</v>
      </c>
    </row>
    <row r="2209" spans="1:8" ht="13.5" x14ac:dyDescent="0.25">
      <c r="A2209" s="3">
        <f>TITRES_STAT!B2212</f>
        <v>45523</v>
      </c>
      <c r="B2209" s="6">
        <f>TITRES_STAT!D2212</f>
        <v>1.81</v>
      </c>
      <c r="C2209" s="2">
        <f t="shared" si="204"/>
        <v>1.8985914882533534</v>
      </c>
      <c r="D2209" s="2">
        <f t="shared" si="206"/>
        <v>1.8806195980180813</v>
      </c>
      <c r="E2209" s="2">
        <f t="shared" si="205"/>
        <v>1.7971890235272125E-2</v>
      </c>
      <c r="F2209" s="2">
        <f t="shared" si="203"/>
        <v>6.2885468876392641E-3</v>
      </c>
      <c r="G2209" s="2">
        <f t="shared" si="201"/>
        <v>1.1683343347632862E-2</v>
      </c>
      <c r="H2209" s="2" t="str">
        <f t="shared" si="202"/>
        <v>Sell</v>
      </c>
    </row>
    <row r="2210" spans="1:8" ht="13.5" x14ac:dyDescent="0.25">
      <c r="A2210" s="3">
        <f>TITRES_STAT!B2213</f>
        <v>45524</v>
      </c>
      <c r="B2210" s="6">
        <f>TITRES_STAT!D2213</f>
        <v>1.73</v>
      </c>
      <c r="C2210" s="2">
        <f t="shared" si="204"/>
        <v>1.8988081823682221</v>
      </c>
      <c r="D2210" s="2">
        <f t="shared" si="206"/>
        <v>1.8694625907574827</v>
      </c>
      <c r="E2210" s="2">
        <f t="shared" si="205"/>
        <v>2.9345591610739463E-2</v>
      </c>
      <c r="F2210" s="2">
        <f t="shared" si="203"/>
        <v>1.0899955832259304E-2</v>
      </c>
      <c r="G2210" s="2">
        <f t="shared" si="201"/>
        <v>1.8445635778480157E-2</v>
      </c>
      <c r="H2210" s="2" t="str">
        <f t="shared" si="202"/>
        <v>Sell</v>
      </c>
    </row>
    <row r="2211" spans="1:8" ht="13.5" x14ac:dyDescent="0.25">
      <c r="A2211" s="3">
        <f>TITRES_STAT!B2214</f>
        <v>45525</v>
      </c>
      <c r="B2211" s="6">
        <f>TITRES_STAT!D2214</f>
        <v>1.73</v>
      </c>
      <c r="C2211" s="2">
        <f t="shared" si="204"/>
        <v>1.9112992312346493</v>
      </c>
      <c r="D2211" s="2">
        <f t="shared" si="206"/>
        <v>1.8591320284791506</v>
      </c>
      <c r="E2211" s="2">
        <f t="shared" si="205"/>
        <v>5.2167202755498687E-2</v>
      </c>
      <c r="F2211" s="2">
        <f t="shared" si="203"/>
        <v>1.9153405216907182E-2</v>
      </c>
      <c r="G2211" s="2">
        <f t="shared" si="201"/>
        <v>3.3013797538591502E-2</v>
      </c>
      <c r="H2211" s="2" t="str">
        <f t="shared" si="202"/>
        <v>Sell</v>
      </c>
    </row>
    <row r="2212" spans="1:8" ht="13.5" x14ac:dyDescent="0.25">
      <c r="A2212" s="3">
        <f>TITRES_STAT!B2215</f>
        <v>45526</v>
      </c>
      <c r="B2212" s="6">
        <f>TITRES_STAT!D2215</f>
        <v>1.73</v>
      </c>
      <c r="C2212" s="2">
        <f t="shared" si="204"/>
        <v>1.9249455033523954</v>
      </c>
      <c r="D2212" s="2">
        <f t="shared" si="206"/>
        <v>1.8495666930362504</v>
      </c>
      <c r="E2212" s="2">
        <f t="shared" si="205"/>
        <v>7.5378810316145017E-2</v>
      </c>
      <c r="F2212" s="2">
        <f t="shared" si="203"/>
        <v>3.039848623675475E-2</v>
      </c>
      <c r="G2212" s="2">
        <f t="shared" ref="G2212:G2275" si="207">E2212-F2212</f>
        <v>4.4980324079390267E-2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45527</v>
      </c>
      <c r="B2213" s="6">
        <f>TITRES_STAT!D2216</f>
        <v>1.73</v>
      </c>
      <c r="C2213" s="2">
        <f t="shared" si="204"/>
        <v>1.9364923489904884</v>
      </c>
      <c r="D2213" s="2">
        <f t="shared" si="206"/>
        <v>1.8407099009594912</v>
      </c>
      <c r="E2213" s="2">
        <f t="shared" si="205"/>
        <v>9.5782448030997225E-2</v>
      </c>
      <c r="F2213" s="2">
        <f t="shared" ref="F2213:F2276" si="209">(E2213*(2/(10)))+((1-(2/10))*F2212)</f>
        <v>4.3475278595603253E-2</v>
      </c>
      <c r="G2213" s="2">
        <f t="shared" si="207"/>
        <v>5.2307169435393971E-2</v>
      </c>
      <c r="H2213" s="2" t="str">
        <f t="shared" si="208"/>
        <v>Sell</v>
      </c>
    </row>
    <row r="2214" spans="1:8" ht="13.5" x14ac:dyDescent="0.25">
      <c r="A2214" s="3">
        <f>TITRES_STAT!B2217</f>
        <v>45530</v>
      </c>
      <c r="B2214" s="6">
        <f>TITRES_STAT!D2217</f>
        <v>1.73</v>
      </c>
      <c r="C2214" s="2">
        <f t="shared" si="204"/>
        <v>1.9324166029919516</v>
      </c>
      <c r="D2214" s="2">
        <f t="shared" si="206"/>
        <v>1.8325091675550844</v>
      </c>
      <c r="E2214" s="2">
        <f t="shared" si="205"/>
        <v>9.9907435436867198E-2</v>
      </c>
      <c r="F2214" s="2">
        <f t="shared" si="209"/>
        <v>5.4761709963856042E-2</v>
      </c>
      <c r="G2214" s="2">
        <f t="shared" si="207"/>
        <v>4.5145725473011156E-2</v>
      </c>
      <c r="H2214" s="2" t="str">
        <f t="shared" si="208"/>
        <v>Sell</v>
      </c>
    </row>
    <row r="2215" spans="1:8" ht="13.5" x14ac:dyDescent="0.25">
      <c r="A2215" s="3">
        <f>TITRES_STAT!B2218</f>
        <v>45531</v>
      </c>
      <c r="B2215" s="6">
        <f>TITRES_STAT!D2218</f>
        <v>1.8</v>
      </c>
      <c r="C2215" s="2">
        <f t="shared" si="204"/>
        <v>1.9166602025316513</v>
      </c>
      <c r="D2215" s="2">
        <f t="shared" si="206"/>
        <v>1.8301010810695226</v>
      </c>
      <c r="E2215" s="2">
        <f t="shared" si="205"/>
        <v>8.655912146212863E-2</v>
      </c>
      <c r="F2215" s="2">
        <f t="shared" si="209"/>
        <v>6.1121192263510565E-2</v>
      </c>
      <c r="G2215" s="2">
        <f t="shared" si="207"/>
        <v>2.5437929198618064E-2</v>
      </c>
      <c r="H2215" s="2" t="str">
        <f t="shared" si="208"/>
        <v>Sell</v>
      </c>
    </row>
    <row r="2216" spans="1:8" ht="13.5" x14ac:dyDescent="0.25">
      <c r="A2216" s="3">
        <f>TITRES_STAT!B2219</f>
        <v>45532</v>
      </c>
      <c r="B2216" s="6">
        <f>TITRES_STAT!D2219</f>
        <v>1.8</v>
      </c>
      <c r="C2216" s="2">
        <f t="shared" si="204"/>
        <v>1.8910201713729355</v>
      </c>
      <c r="D2216" s="2">
        <f t="shared" si="206"/>
        <v>1.8278713713606691</v>
      </c>
      <c r="E2216" s="2">
        <f t="shared" si="205"/>
        <v>6.3148800012266415E-2</v>
      </c>
      <c r="F2216" s="2">
        <f t="shared" si="209"/>
        <v>6.1526713813261739E-2</v>
      </c>
      <c r="G2216" s="2">
        <f t="shared" si="207"/>
        <v>1.6220861990046756E-3</v>
      </c>
      <c r="H2216" s="2" t="str">
        <f t="shared" si="208"/>
        <v>Sell</v>
      </c>
    </row>
    <row r="2217" spans="1:8" ht="13.5" x14ac:dyDescent="0.25">
      <c r="A2217" s="3">
        <f>TITRES_STAT!B2220</f>
        <v>45533</v>
      </c>
      <c r="B2217" s="6">
        <f>TITRES_STAT!D2220</f>
        <v>1.8</v>
      </c>
      <c r="C2217" s="2">
        <f t="shared" si="204"/>
        <v>1.8800939911617147</v>
      </c>
      <c r="D2217" s="2">
        <f t="shared" si="206"/>
        <v>1.8258068253339528</v>
      </c>
      <c r="E2217" s="2">
        <f t="shared" si="205"/>
        <v>5.4287165827761941E-2</v>
      </c>
      <c r="F2217" s="2">
        <f t="shared" si="209"/>
        <v>6.0078804216161782E-2</v>
      </c>
      <c r="G2217" s="2">
        <f t="shared" si="207"/>
        <v>-5.7916383883998418E-3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6">
        <f>TITRES_STAT!D2221</f>
        <v>1.8</v>
      </c>
      <c r="C2218" s="2">
        <f t="shared" si="204"/>
        <v>1.8816179925214511</v>
      </c>
      <c r="D2218" s="2">
        <f t="shared" si="206"/>
        <v>1.8238952086425488</v>
      </c>
      <c r="E2218" s="2">
        <f t="shared" si="205"/>
        <v>5.7722783878902284E-2</v>
      </c>
      <c r="F2218" s="2">
        <f t="shared" si="209"/>
        <v>5.9607600148709888E-2</v>
      </c>
      <c r="G2218" s="2">
        <f t="shared" si="207"/>
        <v>-1.8848162698076043E-3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6">
        <f>TITRES_STAT!D2222</f>
        <v>1.8</v>
      </c>
      <c r="C2219" s="2">
        <f t="shared" si="204"/>
        <v>1.8705998398258432</v>
      </c>
      <c r="D2219" s="2">
        <f t="shared" si="206"/>
        <v>1.8221251931875453</v>
      </c>
      <c r="E2219" s="2">
        <f t="shared" si="205"/>
        <v>4.8474646638297925E-2</v>
      </c>
      <c r="F2219" s="2">
        <f t="shared" si="209"/>
        <v>5.7381009446627496E-2</v>
      </c>
      <c r="G2219" s="2">
        <f t="shared" si="207"/>
        <v>-8.9063628083295709E-3</v>
      </c>
      <c r="H2219" s="2" t="str">
        <f t="shared" si="208"/>
        <v>Hold</v>
      </c>
    </row>
    <row r="2220" spans="1:8" ht="13.5" x14ac:dyDescent="0.25">
      <c r="A2220" s="3">
        <f>TITRES_STAT!B2223</f>
        <v>45538</v>
      </c>
      <c r="B2220" s="6">
        <f>TITRES_STAT!D2223</f>
        <v>1.8</v>
      </c>
      <c r="C2220" s="2">
        <f t="shared" si="204"/>
        <v>1.8489690952372519</v>
      </c>
      <c r="D2220" s="2">
        <f t="shared" si="206"/>
        <v>1.8204862899884677</v>
      </c>
      <c r="E2220" s="2">
        <f t="shared" si="205"/>
        <v>2.8482805248784215E-2</v>
      </c>
      <c r="F2220" s="2">
        <f t="shared" si="209"/>
        <v>5.1601368607058842E-2</v>
      </c>
      <c r="G2220" s="2">
        <f t="shared" si="207"/>
        <v>-2.3118563358274627E-2</v>
      </c>
      <c r="H2220" s="2" t="str">
        <f t="shared" si="208"/>
        <v>Hold</v>
      </c>
    </row>
    <row r="2221" spans="1:8" ht="13.5" x14ac:dyDescent="0.25">
      <c r="A2221" s="3">
        <f>TITRES_STAT!B2224</f>
        <v>45539</v>
      </c>
      <c r="B2221" s="6">
        <f>TITRES_STAT!D2224</f>
        <v>1.8</v>
      </c>
      <c r="C2221" s="2">
        <f t="shared" si="204"/>
        <v>1.830666157508444</v>
      </c>
      <c r="D2221" s="2">
        <f t="shared" si="206"/>
        <v>1.8189687870263589</v>
      </c>
      <c r="E2221" s="2">
        <f t="shared" si="205"/>
        <v>1.1697370482085079E-2</v>
      </c>
      <c r="F2221" s="2">
        <f t="shared" si="209"/>
        <v>4.3620568982064088E-2</v>
      </c>
      <c r="G2221" s="2">
        <f t="shared" si="207"/>
        <v>-3.1923198499979009E-2</v>
      </c>
      <c r="H2221" s="2" t="str">
        <f t="shared" si="208"/>
        <v>Hold</v>
      </c>
    </row>
    <row r="2222" spans="1:8" ht="13.5" x14ac:dyDescent="0.25">
      <c r="A2222" s="3">
        <f>TITRES_STAT!B2225</f>
        <v>45540</v>
      </c>
      <c r="B2222" s="6">
        <f>TITRES_STAT!D2225</f>
        <v>1.8</v>
      </c>
      <c r="C2222" s="2">
        <f t="shared" si="204"/>
        <v>1.8151790563532988</v>
      </c>
      <c r="D2222" s="2">
        <f t="shared" si="206"/>
        <v>1.8175636916910731</v>
      </c>
      <c r="E2222" s="2">
        <f t="shared" si="205"/>
        <v>-2.3846353377743323E-3</v>
      </c>
      <c r="F2222" s="2">
        <f t="shared" si="209"/>
        <v>3.4419528118096406E-2</v>
      </c>
      <c r="G2222" s="2">
        <f t="shared" si="207"/>
        <v>-3.6804163455870738E-2</v>
      </c>
      <c r="H2222" s="2" t="str">
        <f t="shared" si="208"/>
        <v>Hold</v>
      </c>
    </row>
    <row r="2223" spans="1:8" ht="13.5" x14ac:dyDescent="0.25">
      <c r="A2223" s="3">
        <f>TITRES_STAT!B2226</f>
        <v>45541</v>
      </c>
      <c r="B2223" s="6">
        <f>TITRES_STAT!D2226</f>
        <v>1.72</v>
      </c>
      <c r="C2223" s="2">
        <f t="shared" si="204"/>
        <v>1.8020745861450991</v>
      </c>
      <c r="D2223" s="2">
        <f t="shared" si="206"/>
        <v>1.8103367515658084</v>
      </c>
      <c r="E2223" s="2">
        <f t="shared" si="205"/>
        <v>-8.2621654207093442E-3</v>
      </c>
      <c r="F2223" s="2">
        <f t="shared" si="209"/>
        <v>2.5883189410335256E-2</v>
      </c>
      <c r="G2223" s="2">
        <f t="shared" si="207"/>
        <v>-3.4145354831044597E-2</v>
      </c>
      <c r="H2223" s="2" t="str">
        <f t="shared" si="208"/>
        <v>Hold</v>
      </c>
    </row>
    <row r="2224" spans="1:8" ht="13.5" x14ac:dyDescent="0.25">
      <c r="A2224" s="3">
        <f>TITRES_STAT!B2227</f>
        <v>45544</v>
      </c>
      <c r="B2224" s="6">
        <f>TITRES_STAT!D2227</f>
        <v>1.7</v>
      </c>
      <c r="C2224" s="2">
        <f t="shared" si="204"/>
        <v>1.7909861882766223</v>
      </c>
      <c r="D2224" s="2">
        <f t="shared" si="206"/>
        <v>1.8021636588572301</v>
      </c>
      <c r="E2224" s="2">
        <f t="shared" si="205"/>
        <v>-1.1177470580607807E-2</v>
      </c>
      <c r="F2224" s="2">
        <f t="shared" si="209"/>
        <v>1.8471057412146646E-2</v>
      </c>
      <c r="G2224" s="2">
        <f t="shared" si="207"/>
        <v>-2.9648527992754452E-2</v>
      </c>
      <c r="H2224" s="2" t="str">
        <f t="shared" si="208"/>
        <v>Hold</v>
      </c>
    </row>
    <row r="2225" spans="1:8" ht="13.5" x14ac:dyDescent="0.25">
      <c r="A2225" s="3">
        <f>TITRES_STAT!B2228</f>
        <v>45545</v>
      </c>
      <c r="B2225" s="6">
        <f>TITRES_STAT!D2228</f>
        <v>1.7</v>
      </c>
      <c r="C2225" s="2">
        <f t="shared" si="204"/>
        <v>1.7923729285417571</v>
      </c>
      <c r="D2225" s="2">
        <f t="shared" si="206"/>
        <v>1.7945959804233613</v>
      </c>
      <c r="E2225" s="2">
        <f t="shared" si="205"/>
        <v>-2.22305188160421E-3</v>
      </c>
      <c r="F2225" s="2">
        <f t="shared" si="209"/>
        <v>1.4332235553396475E-2</v>
      </c>
      <c r="G2225" s="2">
        <f t="shared" si="207"/>
        <v>-1.6555287435000683E-2</v>
      </c>
      <c r="H2225" s="2" t="str">
        <f t="shared" si="208"/>
        <v>Hold</v>
      </c>
    </row>
    <row r="2226" spans="1:8" ht="13.5" x14ac:dyDescent="0.25">
      <c r="A2226" s="3">
        <f>TITRES_STAT!B2229</f>
        <v>45546</v>
      </c>
      <c r="B2226" s="6">
        <f>TITRES_STAT!D2229</f>
        <v>1.7</v>
      </c>
      <c r="C2226" s="2">
        <f t="shared" si="204"/>
        <v>1.7935463241507175</v>
      </c>
      <c r="D2226" s="2">
        <f t="shared" si="206"/>
        <v>1.7875888707623717</v>
      </c>
      <c r="E2226" s="2">
        <f t="shared" si="205"/>
        <v>5.9574533883457459E-3</v>
      </c>
      <c r="F2226" s="2">
        <f t="shared" si="209"/>
        <v>1.265727912038633E-2</v>
      </c>
      <c r="G2226" s="2">
        <f t="shared" si="207"/>
        <v>-6.6998257320405839E-3</v>
      </c>
      <c r="H2226" s="2" t="str">
        <f t="shared" si="208"/>
        <v>Hold</v>
      </c>
    </row>
    <row r="2227" spans="1:8" ht="13.5" x14ac:dyDescent="0.25">
      <c r="A2227" s="3">
        <f>TITRES_STAT!B2230</f>
        <v>45547</v>
      </c>
      <c r="B2227" s="6">
        <f>TITRES_STAT!D2230</f>
        <v>1.77</v>
      </c>
      <c r="C2227" s="2">
        <f t="shared" si="204"/>
        <v>1.7945391973582994</v>
      </c>
      <c r="D2227" s="2">
        <f t="shared" si="206"/>
        <v>1.7862859914466405</v>
      </c>
      <c r="E2227" s="2">
        <f t="shared" si="205"/>
        <v>8.2532059116589007E-3</v>
      </c>
      <c r="F2227" s="2">
        <f t="shared" si="209"/>
        <v>1.1776464478640846E-2</v>
      </c>
      <c r="G2227" s="2">
        <f t="shared" si="207"/>
        <v>-3.5232585669819454E-3</v>
      </c>
      <c r="H2227" s="2" t="str">
        <f t="shared" si="208"/>
        <v>Hold</v>
      </c>
    </row>
    <row r="2228" spans="1:8" ht="13.5" x14ac:dyDescent="0.25">
      <c r="A2228" s="3">
        <f>TITRES_STAT!B2231</f>
        <v>45548</v>
      </c>
      <c r="B2228" s="6">
        <f>TITRES_STAT!D2231</f>
        <v>1.8</v>
      </c>
      <c r="C2228" s="2">
        <f t="shared" si="204"/>
        <v>1.7953793208416378</v>
      </c>
      <c r="D2228" s="2">
        <f t="shared" si="206"/>
        <v>1.7873018439320745</v>
      </c>
      <c r="E2228" s="2">
        <f t="shared" si="205"/>
        <v>8.0774769095632859E-3</v>
      </c>
      <c r="F2228" s="2">
        <f t="shared" si="209"/>
        <v>1.1036666964825335E-2</v>
      </c>
      <c r="G2228" s="2">
        <f t="shared" si="207"/>
        <v>-2.9591900552620488E-3</v>
      </c>
      <c r="H2228" s="2" t="str">
        <f t="shared" si="208"/>
        <v>Hold</v>
      </c>
    </row>
    <row r="2229" spans="1:8" ht="13.5" x14ac:dyDescent="0.25">
      <c r="A2229" s="3">
        <f>TITRES_STAT!B2232</f>
        <v>45551</v>
      </c>
      <c r="B2229" s="6">
        <f>TITRES_STAT!D2232</f>
        <v>1.88</v>
      </c>
      <c r="C2229" s="2">
        <f t="shared" si="204"/>
        <v>1.796090194558309</v>
      </c>
      <c r="D2229" s="2">
        <f t="shared" si="206"/>
        <v>1.79416837401118</v>
      </c>
      <c r="E2229" s="2">
        <f t="shared" si="205"/>
        <v>1.9218205471289718E-3</v>
      </c>
      <c r="F2229" s="2">
        <f t="shared" si="209"/>
        <v>9.2136976812860621E-3</v>
      </c>
      <c r="G2229" s="2">
        <f t="shared" si="207"/>
        <v>-7.2918771341570904E-3</v>
      </c>
      <c r="H2229" s="2" t="str">
        <f t="shared" si="208"/>
        <v>Hold</v>
      </c>
    </row>
    <row r="2230" spans="1:8" ht="13.5" x14ac:dyDescent="0.25">
      <c r="A2230" s="3">
        <f>TITRES_STAT!B2233</f>
        <v>45552</v>
      </c>
      <c r="B2230" s="6">
        <f>TITRES_STAT!D2233</f>
        <v>1.88</v>
      </c>
      <c r="C2230" s="2">
        <f t="shared" si="204"/>
        <v>1.7966917030878</v>
      </c>
      <c r="D2230" s="2">
        <f t="shared" si="206"/>
        <v>1.8005262722325741</v>
      </c>
      <c r="E2230" s="2">
        <f t="shared" si="205"/>
        <v>-3.8345691447740915E-3</v>
      </c>
      <c r="F2230" s="2">
        <f t="shared" si="209"/>
        <v>6.6040443160740323E-3</v>
      </c>
      <c r="G2230" s="2">
        <f t="shared" si="207"/>
        <v>-1.0438613460848123E-2</v>
      </c>
      <c r="H2230" s="2" t="str">
        <f t="shared" si="208"/>
        <v>Hold</v>
      </c>
    </row>
    <row r="2231" spans="1:8" ht="13.5" x14ac:dyDescent="0.25">
      <c r="A2231" s="3">
        <f>TITRES_STAT!B2234</f>
        <v>45553</v>
      </c>
      <c r="B2231" s="6">
        <f>TITRES_STAT!D2234</f>
        <v>1.88</v>
      </c>
      <c r="C2231" s="2">
        <f t="shared" si="204"/>
        <v>1.7972006718435232</v>
      </c>
      <c r="D2231" s="2">
        <f t="shared" si="206"/>
        <v>1.8064132150301611</v>
      </c>
      <c r="E2231" s="2">
        <f t="shared" si="205"/>
        <v>-9.2125431866378893E-3</v>
      </c>
      <c r="F2231" s="2">
        <f t="shared" si="209"/>
        <v>3.4407268155316486E-3</v>
      </c>
      <c r="G2231" s="2">
        <f t="shared" si="207"/>
        <v>-1.2653270002169538E-2</v>
      </c>
      <c r="H2231" s="2" t="str">
        <f t="shared" si="208"/>
        <v>Hold</v>
      </c>
    </row>
    <row r="2232" spans="1:8" ht="13.5" x14ac:dyDescent="0.25">
      <c r="A2232" s="3">
        <f>TITRES_STAT!B2235</f>
        <v>45554</v>
      </c>
      <c r="B2232" s="6">
        <f>TITRES_STAT!D2235</f>
        <v>1.96</v>
      </c>
      <c r="C2232" s="2">
        <f t="shared" si="204"/>
        <v>1.7976313377137503</v>
      </c>
      <c r="D2232" s="2">
        <f t="shared" si="206"/>
        <v>1.8177900139168157</v>
      </c>
      <c r="E2232" s="2">
        <f t="shared" si="205"/>
        <v>-2.015867620306544E-2</v>
      </c>
      <c r="F2232" s="2">
        <f t="shared" si="209"/>
        <v>-1.2791537881877693E-3</v>
      </c>
      <c r="G2232" s="2">
        <f t="shared" si="207"/>
        <v>-1.887952241487767E-2</v>
      </c>
      <c r="H2232" s="2" t="str">
        <f t="shared" si="208"/>
        <v>Hold</v>
      </c>
    </row>
    <row r="2233" spans="1:8" ht="13.5" x14ac:dyDescent="0.25">
      <c r="A2233" s="3">
        <f>TITRES_STAT!B2236</f>
        <v>45555</v>
      </c>
      <c r="B2233" s="6">
        <f>TITRES_STAT!D2236</f>
        <v>1.88</v>
      </c>
      <c r="C2233" s="2">
        <f t="shared" si="204"/>
        <v>1.7856880549885581</v>
      </c>
      <c r="D2233" s="2">
        <f t="shared" si="206"/>
        <v>1.8223981610340885</v>
      </c>
      <c r="E2233" s="2">
        <f t="shared" si="205"/>
        <v>-3.6710106045530377E-2</v>
      </c>
      <c r="F2233" s="2">
        <f t="shared" si="209"/>
        <v>-8.3653442396562916E-3</v>
      </c>
      <c r="G2233" s="2">
        <f t="shared" si="207"/>
        <v>-2.8344761805874086E-2</v>
      </c>
      <c r="H2233" s="2" t="str">
        <f t="shared" si="208"/>
        <v>Hold</v>
      </c>
    </row>
    <row r="2234" spans="1:8" ht="13.5" x14ac:dyDescent="0.25">
      <c r="A2234" s="3">
        <f>TITRES_STAT!B2237</f>
        <v>45558</v>
      </c>
      <c r="B2234" s="6">
        <f>TITRES_STAT!D2237</f>
        <v>1.8</v>
      </c>
      <c r="C2234" s="2">
        <f t="shared" si="204"/>
        <v>1.7725052772980106</v>
      </c>
      <c r="D2234" s="2">
        <f t="shared" si="206"/>
        <v>1.8207390379945263</v>
      </c>
      <c r="E2234" s="2">
        <f t="shared" si="205"/>
        <v>-4.8233760696515748E-2</v>
      </c>
      <c r="F2234" s="2">
        <f t="shared" si="209"/>
        <v>-1.6339027531028186E-2</v>
      </c>
      <c r="G2234" s="2">
        <f t="shared" si="207"/>
        <v>-3.1894733165487563E-2</v>
      </c>
      <c r="H2234" s="2" t="str">
        <f t="shared" si="208"/>
        <v>Hold</v>
      </c>
    </row>
    <row r="2235" spans="1:8" ht="13.5" x14ac:dyDescent="0.25">
      <c r="A2235" s="3">
        <f>TITRES_STAT!B2238</f>
        <v>45559</v>
      </c>
      <c r="B2235" s="6">
        <f>TITRES_STAT!D2238</f>
        <v>1.88</v>
      </c>
      <c r="C2235" s="2">
        <f t="shared" si="204"/>
        <v>1.7613506192521626</v>
      </c>
      <c r="D2235" s="2">
        <f t="shared" si="206"/>
        <v>1.8251287388838207</v>
      </c>
      <c r="E2235" s="2">
        <f t="shared" si="205"/>
        <v>-6.3778119631658026E-2</v>
      </c>
      <c r="F2235" s="2">
        <f t="shared" si="209"/>
        <v>-2.5826845951154156E-2</v>
      </c>
      <c r="G2235" s="2">
        <f t="shared" si="207"/>
        <v>-3.7951273680503869E-2</v>
      </c>
      <c r="H2235" s="2" t="str">
        <f t="shared" si="208"/>
        <v>Hold</v>
      </c>
    </row>
    <row r="2236" spans="1:8" ht="13.5" x14ac:dyDescent="0.25">
      <c r="A2236" s="3">
        <f>TITRES_STAT!B2239</f>
        <v>45560</v>
      </c>
      <c r="B2236" s="6">
        <f>TITRES_STAT!D2239</f>
        <v>1.9</v>
      </c>
      <c r="C2236" s="2">
        <f t="shared" si="204"/>
        <v>1.7519120624441376</v>
      </c>
      <c r="D2236" s="2">
        <f t="shared" si="206"/>
        <v>1.8306747582257596</v>
      </c>
      <c r="E2236" s="2">
        <f t="shared" si="205"/>
        <v>-7.8762695781622094E-2</v>
      </c>
      <c r="F2236" s="2">
        <f t="shared" si="209"/>
        <v>-3.6414015917247744E-2</v>
      </c>
      <c r="G2236" s="2">
        <f t="shared" si="207"/>
        <v>-4.234867986437435E-2</v>
      </c>
      <c r="H2236" s="2" t="str">
        <f t="shared" si="208"/>
        <v>Hold</v>
      </c>
    </row>
    <row r="2237" spans="1:8" ht="13.5" x14ac:dyDescent="0.25">
      <c r="A2237" s="3">
        <f>TITRES_STAT!B2240</f>
        <v>45561</v>
      </c>
      <c r="B2237" s="6">
        <f>TITRES_STAT!D2240</f>
        <v>1.9</v>
      </c>
      <c r="C2237" s="2">
        <f t="shared" si="204"/>
        <v>1.7546948220681164</v>
      </c>
      <c r="D2237" s="2">
        <f t="shared" si="206"/>
        <v>1.8358099613201477</v>
      </c>
      <c r="E2237" s="2">
        <f t="shared" si="205"/>
        <v>-8.1115139252031287E-2</v>
      </c>
      <c r="F2237" s="2">
        <f t="shared" si="209"/>
        <v>-4.5354240584204453E-2</v>
      </c>
      <c r="G2237" s="2">
        <f t="shared" si="207"/>
        <v>-3.5760898667826835E-2</v>
      </c>
      <c r="H2237" s="2" t="str">
        <f t="shared" si="208"/>
        <v>Hold</v>
      </c>
    </row>
    <row r="2238" spans="1:8" ht="13.5" x14ac:dyDescent="0.25">
      <c r="A2238" s="3">
        <f>TITRES_STAT!B2241</f>
        <v>45562</v>
      </c>
      <c r="B2238" s="6">
        <f>TITRES_STAT!D2241</f>
        <v>1.9</v>
      </c>
      <c r="C2238" s="2">
        <f t="shared" si="204"/>
        <v>1.7616648494422522</v>
      </c>
      <c r="D2238" s="2">
        <f t="shared" si="206"/>
        <v>1.8405647790001369</v>
      </c>
      <c r="E2238" s="2">
        <f t="shared" si="205"/>
        <v>-7.8899929557884718E-2</v>
      </c>
      <c r="F2238" s="2">
        <f t="shared" si="209"/>
        <v>-5.2063378378940511E-2</v>
      </c>
      <c r="G2238" s="2">
        <f t="shared" si="207"/>
        <v>-2.6836551178944207E-2</v>
      </c>
      <c r="H2238" s="2" t="str">
        <f t="shared" si="208"/>
        <v>Hold</v>
      </c>
    </row>
    <row r="2239" spans="1:8" ht="13.5" x14ac:dyDescent="0.25">
      <c r="A2239" s="3">
        <f>TITRES_STAT!B2242</f>
        <v>45565</v>
      </c>
      <c r="B2239" s="6">
        <f>TITRES_STAT!D2242</f>
        <v>1.9</v>
      </c>
      <c r="C2239" s="2">
        <f t="shared" si="204"/>
        <v>1.7798702572203673</v>
      </c>
      <c r="D2239" s="2">
        <f t="shared" si="206"/>
        <v>1.8449673879630897</v>
      </c>
      <c r="E2239" s="2">
        <f t="shared" si="205"/>
        <v>-6.5097130742722387E-2</v>
      </c>
      <c r="F2239" s="2">
        <f t="shared" si="209"/>
        <v>-5.4670128851696885E-2</v>
      </c>
      <c r="G2239" s="2">
        <f t="shared" si="207"/>
        <v>-1.0427001891025502E-2</v>
      </c>
      <c r="H2239" s="2" t="str">
        <f t="shared" si="208"/>
        <v>Hold</v>
      </c>
    </row>
    <row r="2240" spans="1:8" ht="13.5" x14ac:dyDescent="0.25">
      <c r="A2240" s="3">
        <f>TITRES_STAT!B2243</f>
        <v>45566</v>
      </c>
      <c r="B2240" s="6">
        <f>TITRES_STAT!D2243</f>
        <v>1.9</v>
      </c>
      <c r="C2240" s="2">
        <f t="shared" si="204"/>
        <v>1.7952748330326185</v>
      </c>
      <c r="D2240" s="2">
        <f t="shared" si="206"/>
        <v>1.8490438777436013</v>
      </c>
      <c r="E2240" s="2">
        <f t="shared" si="205"/>
        <v>-5.3769044710982872E-2</v>
      </c>
      <c r="F2240" s="2">
        <f t="shared" si="209"/>
        <v>-5.4489912023554084E-2</v>
      </c>
      <c r="G2240" s="2">
        <f t="shared" si="207"/>
        <v>7.20867312571212E-4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6">
        <f>TITRES_STAT!D2244</f>
        <v>1.9</v>
      </c>
      <c r="C2241" s="2">
        <f t="shared" si="204"/>
        <v>1.8083094741045234</v>
      </c>
      <c r="D2241" s="2">
        <f t="shared" si="206"/>
        <v>1.8528184053181493</v>
      </c>
      <c r="E2241" s="2">
        <f t="shared" si="205"/>
        <v>-4.450893121362598E-2</v>
      </c>
      <c r="F2241" s="2">
        <f t="shared" si="209"/>
        <v>-5.2493715861568466E-2</v>
      </c>
      <c r="G2241" s="2">
        <f t="shared" si="207"/>
        <v>7.9847846479424861E-3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6">
        <f>TITRES_STAT!D2245</f>
        <v>1.9</v>
      </c>
      <c r="C2242" s="2">
        <f t="shared" si="204"/>
        <v>1.8316464780884427</v>
      </c>
      <c r="D2242" s="2">
        <f t="shared" si="206"/>
        <v>1.8563133382575456</v>
      </c>
      <c r="E2242" s="2">
        <f t="shared" si="205"/>
        <v>-2.4666860169102911E-2</v>
      </c>
      <c r="F2242" s="2">
        <f t="shared" si="209"/>
        <v>-4.692834472307536E-2</v>
      </c>
      <c r="G2242" s="2">
        <f t="shared" si="207"/>
        <v>2.2261484553972449E-2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6">
        <f>TITRES_STAT!D2246</f>
        <v>1.9</v>
      </c>
      <c r="C2243" s="2">
        <f t="shared" si="204"/>
        <v>1.8390854814594515</v>
      </c>
      <c r="D2243" s="2">
        <f t="shared" si="206"/>
        <v>1.8595493872755053</v>
      </c>
      <c r="E2243" s="2">
        <f t="shared" si="205"/>
        <v>-2.046390581605384E-2</v>
      </c>
      <c r="F2243" s="2">
        <f t="shared" si="209"/>
        <v>-4.1635456941671062E-2</v>
      </c>
      <c r="G2243" s="2">
        <f t="shared" si="207"/>
        <v>2.1171551125617222E-2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6">
        <f>TITRES_STAT!D2247</f>
        <v>1.9</v>
      </c>
      <c r="C2244" s="2">
        <f t="shared" si="204"/>
        <v>1.8330723304656895</v>
      </c>
      <c r="D2244" s="2">
        <f t="shared" si="206"/>
        <v>1.8625457289588012</v>
      </c>
      <c r="E2244" s="2">
        <f t="shared" si="205"/>
        <v>-2.9473398493111702E-2</v>
      </c>
      <c r="F2244" s="2">
        <f t="shared" si="209"/>
        <v>-3.9203045251959188E-2</v>
      </c>
      <c r="G2244" s="2">
        <f t="shared" si="207"/>
        <v>9.7296467588474864E-3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6">
        <f>TITRES_STAT!D2248</f>
        <v>1.9</v>
      </c>
      <c r="C2245" s="2">
        <f t="shared" si="204"/>
        <v>1.8402919719325064</v>
      </c>
      <c r="D2245" s="2">
        <f t="shared" si="206"/>
        <v>1.8653201194062974</v>
      </c>
      <c r="E2245" s="2">
        <f t="shared" si="205"/>
        <v>-2.5028147473791007E-2</v>
      </c>
      <c r="F2245" s="2">
        <f t="shared" si="209"/>
        <v>-3.6368065696325558E-2</v>
      </c>
      <c r="G2245" s="2">
        <f t="shared" si="207"/>
        <v>1.1339918222534551E-2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6">
        <f>TITRES_STAT!D2249</f>
        <v>1.9</v>
      </c>
      <c r="C2246" s="2">
        <f t="shared" si="204"/>
        <v>1.8494778224044286</v>
      </c>
      <c r="D2246" s="2">
        <f t="shared" si="206"/>
        <v>1.8678889994502752</v>
      </c>
      <c r="E2246" s="2">
        <f t="shared" si="205"/>
        <v>-1.8411177045846605E-2</v>
      </c>
      <c r="F2246" s="2">
        <f t="shared" si="209"/>
        <v>-3.2776687966229769E-2</v>
      </c>
      <c r="G2246" s="2">
        <f t="shared" si="207"/>
        <v>1.4365510920383164E-2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6">
        <f>TITRES_STAT!D2250</f>
        <v>1.9</v>
      </c>
      <c r="C2247" s="2">
        <f t="shared" si="204"/>
        <v>1.8572504651114397</v>
      </c>
      <c r="D2247" s="2">
        <f t="shared" si="206"/>
        <v>1.8702675920835881</v>
      </c>
      <c r="E2247" s="2">
        <f t="shared" si="205"/>
        <v>-1.3017126972148407E-2</v>
      </c>
      <c r="F2247" s="2">
        <f t="shared" si="209"/>
        <v>-2.8824775767413498E-2</v>
      </c>
      <c r="G2247" s="2">
        <f t="shared" si="207"/>
        <v>1.580764879526509E-2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6">
        <f>TITRES_STAT!D2251</f>
        <v>1.91</v>
      </c>
      <c r="C2248" s="2">
        <f t="shared" si="204"/>
        <v>1.8638273166327566</v>
      </c>
      <c r="D2248" s="2">
        <f t="shared" si="206"/>
        <v>1.8732107334107297</v>
      </c>
      <c r="E2248" s="2">
        <f t="shared" si="205"/>
        <v>-9.3834167779731636E-3</v>
      </c>
      <c r="F2248" s="2">
        <f t="shared" si="209"/>
        <v>-2.4936503969525434E-2</v>
      </c>
      <c r="G2248" s="2">
        <f t="shared" si="207"/>
        <v>1.5553087191552271E-2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6">
        <f>TITRES_STAT!D2252</f>
        <v>1.91</v>
      </c>
      <c r="C2249" s="2">
        <f t="shared" si="204"/>
        <v>1.8693923448431018</v>
      </c>
      <c r="D2249" s="2">
        <f t="shared" si="206"/>
        <v>1.8759358642691943</v>
      </c>
      <c r="E2249" s="2">
        <f t="shared" si="205"/>
        <v>-6.5435194260925478E-3</v>
      </c>
      <c r="F2249" s="2">
        <f t="shared" si="209"/>
        <v>-2.1257907060838861E-2</v>
      </c>
      <c r="G2249" s="2">
        <f t="shared" si="207"/>
        <v>1.4714387634746313E-2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6">
        <f>TITRES_STAT!D2253</f>
        <v>1.9</v>
      </c>
      <c r="C2250" s="2">
        <f t="shared" si="204"/>
        <v>1.87410121486724</v>
      </c>
      <c r="D2250" s="2">
        <f t="shared" si="206"/>
        <v>1.8777183928418464</v>
      </c>
      <c r="E2250" s="2">
        <f t="shared" si="205"/>
        <v>-3.617177974606367E-3</v>
      </c>
      <c r="F2250" s="2">
        <f t="shared" si="209"/>
        <v>-1.7729761243592362E-2</v>
      </c>
      <c r="G2250" s="2">
        <f t="shared" si="207"/>
        <v>1.4112583268985995E-2</v>
      </c>
      <c r="H2250" s="2" t="str">
        <f t="shared" si="208"/>
        <v>Sell</v>
      </c>
    </row>
    <row r="2251" spans="1:8" ht="13.5" x14ac:dyDescent="0.25">
      <c r="A2251" s="3">
        <f>TITRES_STAT!B2254</f>
        <v>45582</v>
      </c>
      <c r="B2251" s="6">
        <f>TITRES_STAT!D2254</f>
        <v>1.9</v>
      </c>
      <c r="C2251" s="2">
        <f t="shared" si="204"/>
        <v>1.8780856433492032</v>
      </c>
      <c r="D2251" s="2">
        <f t="shared" si="206"/>
        <v>1.8793688822609687</v>
      </c>
      <c r="E2251" s="2">
        <f t="shared" si="205"/>
        <v>-1.2832389117654053E-3</v>
      </c>
      <c r="F2251" s="2">
        <f t="shared" si="209"/>
        <v>-1.4440456777226971E-2</v>
      </c>
      <c r="G2251" s="2">
        <f t="shared" si="207"/>
        <v>1.3157217865461566E-2</v>
      </c>
      <c r="H2251" s="2" t="str">
        <f t="shared" si="208"/>
        <v>Sell</v>
      </c>
    </row>
    <row r="2252" spans="1:8" ht="13.5" x14ac:dyDescent="0.25">
      <c r="A2252" s="3">
        <f>TITRES_STAT!B2255</f>
        <v>45583</v>
      </c>
      <c r="B2252" s="6">
        <f>TITRES_STAT!D2255</f>
        <v>1.9</v>
      </c>
      <c r="C2252" s="2">
        <f t="shared" si="204"/>
        <v>1.8814570828339412</v>
      </c>
      <c r="D2252" s="2">
        <f t="shared" si="206"/>
        <v>1.8808971132046004</v>
      </c>
      <c r="E2252" s="2">
        <f t="shared" si="205"/>
        <v>5.5996962934079519E-4</v>
      </c>
      <c r="F2252" s="2">
        <f t="shared" si="209"/>
        <v>-1.1440371495913417E-2</v>
      </c>
      <c r="G2252" s="2">
        <f t="shared" si="207"/>
        <v>1.2000341125254213E-2</v>
      </c>
      <c r="H2252" s="2" t="str">
        <f t="shared" si="208"/>
        <v>Sell</v>
      </c>
    </row>
    <row r="2253" spans="1:8" ht="13.5" x14ac:dyDescent="0.25">
      <c r="A2253" s="3">
        <f>TITRES_STAT!B2256</f>
        <v>45586</v>
      </c>
      <c r="B2253" s="6">
        <f>TITRES_STAT!D2256</f>
        <v>1.9</v>
      </c>
      <c r="C2253" s="2">
        <f t="shared" si="204"/>
        <v>1.8843098393210271</v>
      </c>
      <c r="D2253" s="2">
        <f t="shared" si="206"/>
        <v>1.8823121418561115</v>
      </c>
      <c r="E2253" s="2">
        <f t="shared" si="205"/>
        <v>1.9976974649156265E-3</v>
      </c>
      <c r="F2253" s="2">
        <f t="shared" si="209"/>
        <v>-8.7527577037476087E-3</v>
      </c>
      <c r="G2253" s="2">
        <f t="shared" si="207"/>
        <v>1.0750455168663235E-2</v>
      </c>
      <c r="H2253" s="2" t="str">
        <f t="shared" si="208"/>
        <v>Sell</v>
      </c>
    </row>
    <row r="2254" spans="1:8" ht="13.5" x14ac:dyDescent="0.25">
      <c r="A2254" s="3">
        <f>TITRES_STAT!B2257</f>
        <v>45587</v>
      </c>
      <c r="B2254" s="6">
        <f>TITRES_STAT!D2257</f>
        <v>1.9</v>
      </c>
      <c r="C2254" s="2">
        <f t="shared" si="204"/>
        <v>1.8867237101947154</v>
      </c>
      <c r="D2254" s="2">
        <f t="shared" si="206"/>
        <v>1.8836223535704737</v>
      </c>
      <c r="E2254" s="2">
        <f t="shared" si="205"/>
        <v>3.1013566242417134E-3</v>
      </c>
      <c r="F2254" s="2">
        <f t="shared" si="209"/>
        <v>-6.3819348381497446E-3</v>
      </c>
      <c r="G2254" s="2">
        <f t="shared" si="207"/>
        <v>9.4832914623914581E-3</v>
      </c>
      <c r="H2254" s="2" t="str">
        <f t="shared" si="208"/>
        <v>Sell</v>
      </c>
    </row>
    <row r="2255" spans="1:8" ht="13.5" x14ac:dyDescent="0.25">
      <c r="A2255" s="3">
        <f>TITRES_STAT!B2258</f>
        <v>45588</v>
      </c>
      <c r="B2255" s="6">
        <f>TITRES_STAT!D2258</f>
        <v>1.9</v>
      </c>
      <c r="C2255" s="2">
        <f t="shared" ref="C2255:C2318" si="210">$C$4*B2245+C2254*(1-$C$4)</f>
        <v>1.8887662163186054</v>
      </c>
      <c r="D2255" s="2">
        <f t="shared" si="206"/>
        <v>1.8848355125652536</v>
      </c>
      <c r="E2255" s="2">
        <f t="shared" si="205"/>
        <v>3.9307037533518052E-3</v>
      </c>
      <c r="F2255" s="2">
        <f t="shared" si="209"/>
        <v>-4.319407119849435E-3</v>
      </c>
      <c r="G2255" s="2">
        <f t="shared" si="207"/>
        <v>8.2501108732012402E-3</v>
      </c>
      <c r="H2255" s="2" t="str">
        <f t="shared" si="208"/>
        <v>Sell</v>
      </c>
    </row>
    <row r="2256" spans="1:8" ht="13.5" x14ac:dyDescent="0.25">
      <c r="A2256" s="3">
        <f>TITRES_STAT!B2259</f>
        <v>45589</v>
      </c>
      <c r="B2256" s="6">
        <f>TITRES_STAT!D2259</f>
        <v>1.9</v>
      </c>
      <c r="C2256" s="2">
        <f t="shared" si="210"/>
        <v>1.8904944907311276</v>
      </c>
      <c r="D2256" s="2">
        <f t="shared" si="206"/>
        <v>1.8859588079307903</v>
      </c>
      <c r="E2256" s="2">
        <f t="shared" si="205"/>
        <v>4.5356828003373373E-3</v>
      </c>
      <c r="F2256" s="2">
        <f t="shared" si="209"/>
        <v>-2.5483891358120806E-3</v>
      </c>
      <c r="G2256" s="2">
        <f t="shared" si="207"/>
        <v>7.0840719361494175E-3</v>
      </c>
      <c r="H2256" s="2" t="str">
        <f t="shared" si="208"/>
        <v>Sell</v>
      </c>
    </row>
    <row r="2257" spans="1:8" ht="13.5" x14ac:dyDescent="0.25">
      <c r="A2257" s="3">
        <f>TITRES_STAT!B2260</f>
        <v>45590</v>
      </c>
      <c r="B2257" s="6">
        <f>TITRES_STAT!D2260</f>
        <v>1.98</v>
      </c>
      <c r="C2257" s="2">
        <f t="shared" si="210"/>
        <v>1.8919568767724926</v>
      </c>
      <c r="D2257" s="2">
        <f t="shared" si="206"/>
        <v>1.8929248221581392</v>
      </c>
      <c r="E2257" s="2">
        <f t="shared" si="205"/>
        <v>-9.6794538564659582E-4</v>
      </c>
      <c r="F2257" s="2">
        <f t="shared" si="209"/>
        <v>-2.2323003857789838E-3</v>
      </c>
      <c r="G2257" s="2">
        <f t="shared" si="207"/>
        <v>1.264355000132388E-3</v>
      </c>
      <c r="H2257" s="2" t="str">
        <f t="shared" si="208"/>
        <v>Sell</v>
      </c>
    </row>
    <row r="2258" spans="1:8" ht="13.5" x14ac:dyDescent="0.25">
      <c r="A2258" s="3">
        <f>TITRES_STAT!B2261</f>
        <v>45593</v>
      </c>
      <c r="B2258" s="6">
        <f>TITRES_STAT!D2261</f>
        <v>1.9</v>
      </c>
      <c r="C2258" s="2">
        <f t="shared" si="210"/>
        <v>1.8947327418844169</v>
      </c>
      <c r="D2258" s="2">
        <f t="shared" si="206"/>
        <v>1.8934489094056843</v>
      </c>
      <c r="E2258" s="2">
        <f t="shared" si="205"/>
        <v>1.2838324787325384E-3</v>
      </c>
      <c r="F2258" s="2">
        <f t="shared" si="209"/>
        <v>-1.5290738128766795E-3</v>
      </c>
      <c r="G2258" s="2">
        <f t="shared" si="207"/>
        <v>2.8129062916092181E-3</v>
      </c>
      <c r="H2258" s="2" t="str">
        <f t="shared" si="208"/>
        <v>Sell</v>
      </c>
    </row>
    <row r="2259" spans="1:8" ht="13.5" x14ac:dyDescent="0.25">
      <c r="A2259" s="3">
        <f>TITRES_STAT!B2262</f>
        <v>45594</v>
      </c>
      <c r="B2259" s="6">
        <f>TITRES_STAT!D2262</f>
        <v>1.9</v>
      </c>
      <c r="C2259" s="2">
        <f t="shared" si="210"/>
        <v>1.8970815508252759</v>
      </c>
      <c r="D2259" s="2">
        <f t="shared" si="206"/>
        <v>1.8939341753756338</v>
      </c>
      <c r="E2259" s="2">
        <f t="shared" si="205"/>
        <v>3.1473754496420536E-3</v>
      </c>
      <c r="F2259" s="2">
        <f t="shared" si="209"/>
        <v>-5.9378396037293305E-4</v>
      </c>
      <c r="G2259" s="2">
        <f t="shared" si="207"/>
        <v>3.7411594100149868E-3</v>
      </c>
      <c r="H2259" s="2" t="str">
        <f t="shared" si="208"/>
        <v>Sell</v>
      </c>
    </row>
    <row r="2260" spans="1:8" ht="13.5" x14ac:dyDescent="0.25">
      <c r="A2260" s="3">
        <f>TITRES_STAT!B2263</f>
        <v>45595</v>
      </c>
      <c r="B2260" s="6">
        <f>TITRES_STAT!D2263</f>
        <v>1.9</v>
      </c>
      <c r="C2260" s="2">
        <f t="shared" si="210"/>
        <v>1.8975305430060028</v>
      </c>
      <c r="D2260" s="2">
        <f t="shared" si="206"/>
        <v>1.8943834957181793</v>
      </c>
      <c r="E2260" s="2">
        <f t="shared" si="205"/>
        <v>3.1470472878234457E-3</v>
      </c>
      <c r="F2260" s="2">
        <f t="shared" si="209"/>
        <v>1.5438228926634276E-4</v>
      </c>
      <c r="G2260" s="2">
        <f t="shared" si="207"/>
        <v>2.9926649985571028E-3</v>
      </c>
      <c r="H2260" s="2" t="str">
        <f t="shared" si="208"/>
        <v>Sell</v>
      </c>
    </row>
    <row r="2261" spans="1:8" ht="13.5" x14ac:dyDescent="0.25">
      <c r="A2261" s="3">
        <f>TITRES_STAT!B2264</f>
        <v>45596</v>
      </c>
      <c r="B2261" s="6">
        <f>TITRES_STAT!D2264</f>
        <v>1.9</v>
      </c>
      <c r="C2261" s="2">
        <f t="shared" si="210"/>
        <v>1.8979104594666178</v>
      </c>
      <c r="D2261" s="2">
        <f t="shared" si="206"/>
        <v>1.8947995330723884</v>
      </c>
      <c r="E2261" s="2">
        <f t="shared" si="205"/>
        <v>3.1109263942294962E-3</v>
      </c>
      <c r="F2261" s="2">
        <f t="shared" si="209"/>
        <v>7.4569111025897354E-4</v>
      </c>
      <c r="G2261" s="2">
        <f t="shared" si="207"/>
        <v>2.3652352839705227E-3</v>
      </c>
      <c r="H2261" s="2" t="str">
        <f t="shared" si="208"/>
        <v>Sell</v>
      </c>
    </row>
    <row r="2262" spans="1:8" ht="13.5" x14ac:dyDescent="0.25">
      <c r="A2262" s="3">
        <f>TITRES_STAT!B2265</f>
        <v>45597</v>
      </c>
      <c r="B2262" s="6">
        <f>TITRES_STAT!D2265</f>
        <v>1.98</v>
      </c>
      <c r="C2262" s="2">
        <f t="shared" si="210"/>
        <v>1.8982319272409844</v>
      </c>
      <c r="D2262" s="2">
        <f t="shared" si="206"/>
        <v>1.9011106787707299</v>
      </c>
      <c r="E2262" s="2">
        <f t="shared" si="205"/>
        <v>-2.8787515297454824E-3</v>
      </c>
      <c r="F2262" s="2">
        <f t="shared" si="209"/>
        <v>2.0802582258082347E-5</v>
      </c>
      <c r="G2262" s="2">
        <f t="shared" si="207"/>
        <v>-2.8995541120035648E-3</v>
      </c>
      <c r="H2262" s="2" t="str">
        <f t="shared" si="208"/>
        <v>Hold</v>
      </c>
    </row>
    <row r="2263" spans="1:8" ht="13.5" x14ac:dyDescent="0.25">
      <c r="A2263" s="3">
        <f>TITRES_STAT!B2266</f>
        <v>45600</v>
      </c>
      <c r="B2263" s="6">
        <f>TITRES_STAT!D2266</f>
        <v>1.98</v>
      </c>
      <c r="C2263" s="2">
        <f t="shared" si="210"/>
        <v>1.8985039384346791</v>
      </c>
      <c r="D2263" s="2">
        <f t="shared" si="206"/>
        <v>1.9069543321951203</v>
      </c>
      <c r="E2263" s="2">
        <f t="shared" si="205"/>
        <v>-8.4503937604412105E-3</v>
      </c>
      <c r="F2263" s="2">
        <f t="shared" si="209"/>
        <v>-1.6734366862817764E-3</v>
      </c>
      <c r="G2263" s="2">
        <f t="shared" si="207"/>
        <v>-6.7769570741594339E-3</v>
      </c>
      <c r="H2263" s="2" t="str">
        <f t="shared" si="208"/>
        <v>Hold</v>
      </c>
    </row>
    <row r="2264" spans="1:8" ht="13.5" x14ac:dyDescent="0.25">
      <c r="A2264" s="3">
        <f>TITRES_STAT!B2267</f>
        <v>45601</v>
      </c>
      <c r="B2264" s="6">
        <f>TITRES_STAT!D2267</f>
        <v>1.9</v>
      </c>
      <c r="C2264" s="2">
        <f t="shared" si="210"/>
        <v>1.8987341017524209</v>
      </c>
      <c r="D2264" s="2">
        <f t="shared" si="206"/>
        <v>1.9064391964769634</v>
      </c>
      <c r="E2264" s="2">
        <f t="shared" si="205"/>
        <v>-7.705094724542505E-3</v>
      </c>
      <c r="F2264" s="2">
        <f t="shared" si="209"/>
        <v>-2.8797682939339223E-3</v>
      </c>
      <c r="G2264" s="2">
        <f t="shared" si="207"/>
        <v>-4.8253264306085831E-3</v>
      </c>
      <c r="H2264" s="2" t="str">
        <f t="shared" si="208"/>
        <v>Hold</v>
      </c>
    </row>
    <row r="2265" spans="1:8" ht="13.5" x14ac:dyDescent="0.25">
      <c r="A2265" s="3">
        <f>TITRES_STAT!B2268</f>
        <v>45602</v>
      </c>
      <c r="B2265" s="6">
        <f>TITRES_STAT!D2268</f>
        <v>1.9</v>
      </c>
      <c r="C2265" s="2">
        <f t="shared" si="210"/>
        <v>1.8989288553289716</v>
      </c>
      <c r="D2265" s="2">
        <f t="shared" si="206"/>
        <v>1.9059622189601511</v>
      </c>
      <c r="E2265" s="2">
        <f t="shared" si="205"/>
        <v>-7.0333636311794567E-3</v>
      </c>
      <c r="F2265" s="2">
        <f t="shared" si="209"/>
        <v>-3.7104873613830296E-3</v>
      </c>
      <c r="G2265" s="2">
        <f t="shared" si="207"/>
        <v>-3.3228762697964272E-3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6">
        <f>TITRES_STAT!D2269</f>
        <v>1.9</v>
      </c>
      <c r="C2266" s="2">
        <f t="shared" si="210"/>
        <v>1.8990936468168222</v>
      </c>
      <c r="D2266" s="2">
        <f t="shared" si="206"/>
        <v>1.905520573111251</v>
      </c>
      <c r="E2266" s="2">
        <f t="shared" si="205"/>
        <v>-6.4269262944287586E-3</v>
      </c>
      <c r="F2266" s="2">
        <f t="shared" si="209"/>
        <v>-4.2537751479921754E-3</v>
      </c>
      <c r="G2266" s="2">
        <f t="shared" si="207"/>
        <v>-2.1731511464365832E-3</v>
      </c>
      <c r="H2266" s="2" t="str">
        <f t="shared" si="208"/>
        <v>Hold</v>
      </c>
    </row>
    <row r="2267" spans="1:8" ht="13.5" x14ac:dyDescent="0.25">
      <c r="A2267" s="3">
        <f>TITRES_STAT!B2270</f>
        <v>45604</v>
      </c>
      <c r="B2267" s="6">
        <f>TITRES_STAT!D2270</f>
        <v>1.9</v>
      </c>
      <c r="C2267" s="2">
        <f t="shared" si="210"/>
        <v>1.9115407780757727</v>
      </c>
      <c r="D2267" s="2">
        <f t="shared" si="206"/>
        <v>1.9051116417696767</v>
      </c>
      <c r="E2267" s="2">
        <f t="shared" si="205"/>
        <v>6.4291363060959839E-3</v>
      </c>
      <c r="F2267" s="2">
        <f t="shared" si="209"/>
        <v>-2.1171928571745435E-3</v>
      </c>
      <c r="G2267" s="2">
        <f t="shared" si="207"/>
        <v>8.5463291632705274E-3</v>
      </c>
      <c r="H2267" s="2" t="str">
        <f t="shared" si="208"/>
        <v>Sell</v>
      </c>
    </row>
    <row r="2268" spans="1:8" ht="13.5" x14ac:dyDescent="0.25">
      <c r="A2268" s="3">
        <f>TITRES_STAT!B2271</f>
        <v>45607</v>
      </c>
      <c r="B2268" s="6">
        <f>TITRES_STAT!D2271</f>
        <v>1.9</v>
      </c>
      <c r="C2268" s="2">
        <f t="shared" si="210"/>
        <v>1.909765273756423</v>
      </c>
      <c r="D2268" s="2">
        <f t="shared" si="206"/>
        <v>1.9047330016385895</v>
      </c>
      <c r="E2268" s="2">
        <f t="shared" ref="E2268:E2331" si="211">C2268-D2268</f>
        <v>5.032272117833525E-3</v>
      </c>
      <c r="F2268" s="2">
        <f t="shared" si="209"/>
        <v>-6.8729986217292978E-4</v>
      </c>
      <c r="G2268" s="2">
        <f t="shared" si="207"/>
        <v>5.719571980006455E-3</v>
      </c>
      <c r="H2268" s="2" t="str">
        <f t="shared" si="208"/>
        <v>Sell</v>
      </c>
    </row>
    <row r="2269" spans="1:8" ht="13.5" x14ac:dyDescent="0.25">
      <c r="A2269" s="3">
        <f>TITRES_STAT!B2272</f>
        <v>45608</v>
      </c>
      <c r="B2269" s="6">
        <f>TITRES_STAT!D2272</f>
        <v>1.9</v>
      </c>
      <c r="C2269" s="2">
        <f t="shared" si="210"/>
        <v>1.9082629239477427</v>
      </c>
      <c r="D2269" s="2">
        <f t="shared" ref="D2269:D2332" si="212">$D$4*B2269+(1-$D$4)*D2268</f>
        <v>1.90438240892462</v>
      </c>
      <c r="E2269" s="2">
        <f t="shared" si="211"/>
        <v>3.8805150231226992E-3</v>
      </c>
      <c r="F2269" s="2">
        <f t="shared" si="209"/>
        <v>2.2626311488619603E-4</v>
      </c>
      <c r="G2269" s="2">
        <f t="shared" si="207"/>
        <v>3.6542519082365032E-3</v>
      </c>
      <c r="H2269" s="2" t="str">
        <f t="shared" si="208"/>
        <v>Sell</v>
      </c>
    </row>
    <row r="2270" spans="1:8" ht="13.5" x14ac:dyDescent="0.25">
      <c r="A2270" s="3">
        <f>TITRES_STAT!B2273</f>
        <v>45609</v>
      </c>
      <c r="B2270" s="6">
        <f>TITRES_STAT!D2273</f>
        <v>1.9</v>
      </c>
      <c r="C2270" s="2">
        <f t="shared" si="210"/>
        <v>1.9069917048788592</v>
      </c>
      <c r="D2270" s="2">
        <f t="shared" si="212"/>
        <v>1.9040577860413146</v>
      </c>
      <c r="E2270" s="2">
        <f t="shared" si="211"/>
        <v>2.9339188375445691E-3</v>
      </c>
      <c r="F2270" s="2">
        <f t="shared" si="209"/>
        <v>7.6779425941787068E-4</v>
      </c>
      <c r="G2270" s="2">
        <f t="shared" si="207"/>
        <v>2.1661245781266986E-3</v>
      </c>
      <c r="H2270" s="2" t="str">
        <f t="shared" si="208"/>
        <v>Sell</v>
      </c>
    </row>
    <row r="2271" spans="1:8" ht="13.5" x14ac:dyDescent="0.25">
      <c r="A2271" s="3">
        <f>TITRES_STAT!B2274</f>
        <v>45610</v>
      </c>
      <c r="B2271" s="6">
        <f>TITRES_STAT!D2274</f>
        <v>1.9</v>
      </c>
      <c r="C2271" s="2">
        <f t="shared" si="210"/>
        <v>1.9059160579744194</v>
      </c>
      <c r="D2271" s="2">
        <f t="shared" si="212"/>
        <v>1.9037572092975137</v>
      </c>
      <c r="E2271" s="2">
        <f t="shared" si="211"/>
        <v>2.1588486769057447E-3</v>
      </c>
      <c r="F2271" s="2">
        <f t="shared" si="209"/>
        <v>1.0460051429154456E-3</v>
      </c>
      <c r="G2271" s="2">
        <f t="shared" si="207"/>
        <v>1.1128435339902991E-3</v>
      </c>
      <c r="H2271" s="2" t="str">
        <f t="shared" si="208"/>
        <v>Sell</v>
      </c>
    </row>
    <row r="2272" spans="1:8" ht="13.5" x14ac:dyDescent="0.25">
      <c r="A2272" s="3">
        <f>TITRES_STAT!B2275</f>
        <v>45611</v>
      </c>
      <c r="B2272" s="6">
        <f>TITRES_STAT!D2275</f>
        <v>1.9</v>
      </c>
      <c r="C2272" s="2">
        <f t="shared" si="210"/>
        <v>1.9173135875168166</v>
      </c>
      <c r="D2272" s="2">
        <f t="shared" si="212"/>
        <v>1.9034788974976977</v>
      </c>
      <c r="E2272" s="2">
        <f t="shared" si="211"/>
        <v>1.3834690019118856E-2</v>
      </c>
      <c r="F2272" s="2">
        <f t="shared" si="209"/>
        <v>3.6037421181561277E-3</v>
      </c>
      <c r="G2272" s="2">
        <f t="shared" si="207"/>
        <v>1.0230947900962729E-2</v>
      </c>
      <c r="H2272" s="2" t="str">
        <f t="shared" si="208"/>
        <v>Sell</v>
      </c>
    </row>
    <row r="2273" spans="1:8" ht="13.5" x14ac:dyDescent="0.25">
      <c r="A2273" s="3">
        <f>TITRES_STAT!B2276</f>
        <v>45614</v>
      </c>
      <c r="B2273" s="6">
        <f>TITRES_STAT!D2276</f>
        <v>1.9</v>
      </c>
      <c r="C2273" s="2">
        <f t="shared" si="210"/>
        <v>1.9269576509757678</v>
      </c>
      <c r="D2273" s="2">
        <f t="shared" si="212"/>
        <v>1.9032212013867573</v>
      </c>
      <c r="E2273" s="2">
        <f t="shared" si="211"/>
        <v>2.3736449589010444E-2</v>
      </c>
      <c r="F2273" s="2">
        <f t="shared" si="209"/>
        <v>7.6302836123269919E-3</v>
      </c>
      <c r="G2273" s="2">
        <f t="shared" si="207"/>
        <v>1.6106165976683452E-2</v>
      </c>
      <c r="H2273" s="2" t="str">
        <f t="shared" si="208"/>
        <v>Sell</v>
      </c>
    </row>
    <row r="2274" spans="1:8" ht="13.5" x14ac:dyDescent="0.25">
      <c r="A2274" s="3">
        <f>TITRES_STAT!B2277</f>
        <v>45615</v>
      </c>
      <c r="B2274" s="6">
        <f>TITRES_STAT!D2277</f>
        <v>1.9</v>
      </c>
      <c r="C2274" s="2">
        <f t="shared" si="210"/>
        <v>1.9228103200564188</v>
      </c>
      <c r="D2274" s="2">
        <f t="shared" si="212"/>
        <v>1.9029825938766272</v>
      </c>
      <c r="E2274" s="2">
        <f t="shared" si="211"/>
        <v>1.9827726179791672E-2</v>
      </c>
      <c r="F2274" s="2">
        <f t="shared" si="209"/>
        <v>1.0069772125819929E-2</v>
      </c>
      <c r="G2274" s="2">
        <f t="shared" si="207"/>
        <v>9.757954053971743E-3</v>
      </c>
      <c r="H2274" s="2" t="str">
        <f t="shared" si="208"/>
        <v>Sell</v>
      </c>
    </row>
    <row r="2275" spans="1:8" ht="13.5" x14ac:dyDescent="0.25">
      <c r="A2275" s="3">
        <f>TITRES_STAT!B2278</f>
        <v>45616</v>
      </c>
      <c r="B2275" s="6">
        <f>TITRES_STAT!D2278</f>
        <v>1.9</v>
      </c>
      <c r="C2275" s="2">
        <f t="shared" si="210"/>
        <v>1.919301040047739</v>
      </c>
      <c r="D2275" s="2">
        <f t="shared" si="212"/>
        <v>1.9027616609968772</v>
      </c>
      <c r="E2275" s="2">
        <f t="shared" si="211"/>
        <v>1.6539379050861891E-2</v>
      </c>
      <c r="F2275" s="2">
        <f t="shared" si="209"/>
        <v>1.1363693510828322E-2</v>
      </c>
      <c r="G2275" s="2">
        <f t="shared" si="207"/>
        <v>5.1756855400335693E-3</v>
      </c>
      <c r="H2275" s="2" t="str">
        <f t="shared" si="208"/>
        <v>Sell</v>
      </c>
    </row>
    <row r="2276" spans="1:8" ht="13.5" x14ac:dyDescent="0.25">
      <c r="A2276" s="3">
        <f>TITRES_STAT!B2279</f>
        <v>45617</v>
      </c>
      <c r="B2276" s="6">
        <f>TITRES_STAT!D2279</f>
        <v>1.9</v>
      </c>
      <c r="C2276" s="2">
        <f t="shared" si="210"/>
        <v>1.916331649271164</v>
      </c>
      <c r="D2276" s="2">
        <f t="shared" si="212"/>
        <v>1.9025570935156271</v>
      </c>
      <c r="E2276" s="2">
        <f t="shared" si="211"/>
        <v>1.3774555755536877E-2</v>
      </c>
      <c r="F2276" s="2">
        <f t="shared" si="209"/>
        <v>1.1845865959770033E-2</v>
      </c>
      <c r="G2276" s="2">
        <f t="shared" ref="G2276:G2339" si="213">E2276-F2276</f>
        <v>1.9286897957668438E-3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45618</v>
      </c>
      <c r="B2277" s="6">
        <f>TITRES_STAT!D2280</f>
        <v>1.9</v>
      </c>
      <c r="C2277" s="2">
        <f t="shared" si="210"/>
        <v>1.9138190878448311</v>
      </c>
      <c r="D2277" s="2">
        <f t="shared" si="212"/>
        <v>1.9023676791811361</v>
      </c>
      <c r="E2277" s="2">
        <f t="shared" si="211"/>
        <v>1.1451408663694984E-2</v>
      </c>
      <c r="F2277" s="2">
        <f t="shared" ref="F2277:F2340" si="215">(E2277*(2/(10)))+((1-(2/10))*F2276)</f>
        <v>1.1766974500555024E-2</v>
      </c>
      <c r="G2277" s="2">
        <f t="shared" si="213"/>
        <v>-3.1556583686003989E-4</v>
      </c>
      <c r="H2277" s="2" t="str">
        <f t="shared" si="214"/>
        <v>Hold</v>
      </c>
    </row>
    <row r="2278" spans="1:8" ht="13.5" x14ac:dyDescent="0.25">
      <c r="A2278" s="3">
        <f>TITRES_STAT!B2281</f>
        <v>45621</v>
      </c>
      <c r="B2278" s="6">
        <f>TITRES_STAT!D2281</f>
        <v>1.9</v>
      </c>
      <c r="C2278" s="2">
        <f t="shared" si="210"/>
        <v>1.9116930743302418</v>
      </c>
      <c r="D2278" s="2">
        <f t="shared" si="212"/>
        <v>1.902192295538089</v>
      </c>
      <c r="E2278" s="2">
        <f t="shared" si="211"/>
        <v>9.5007787921528308E-3</v>
      </c>
      <c r="F2278" s="2">
        <f t="shared" si="215"/>
        <v>1.1313735358874585E-2</v>
      </c>
      <c r="G2278" s="2">
        <f t="shared" si="213"/>
        <v>-1.8129565667217538E-3</v>
      </c>
      <c r="H2278" s="2" t="str">
        <f t="shared" si="214"/>
        <v>Hold</v>
      </c>
    </row>
    <row r="2279" spans="1:8" ht="13.5" x14ac:dyDescent="0.25">
      <c r="A2279" s="3">
        <f>TITRES_STAT!B2282</f>
        <v>45622</v>
      </c>
      <c r="B2279" s="6">
        <f>TITRES_STAT!D2282</f>
        <v>1.9</v>
      </c>
      <c r="C2279" s="2">
        <f t="shared" si="210"/>
        <v>1.909894139817897</v>
      </c>
      <c r="D2279" s="2">
        <f t="shared" si="212"/>
        <v>1.9020299032760084</v>
      </c>
      <c r="E2279" s="2">
        <f t="shared" si="211"/>
        <v>7.864236541888614E-3</v>
      </c>
      <c r="F2279" s="2">
        <f t="shared" si="215"/>
        <v>1.0623835595477391E-2</v>
      </c>
      <c r="G2279" s="2">
        <f t="shared" si="213"/>
        <v>-2.7595990535887772E-3</v>
      </c>
      <c r="H2279" s="2" t="str">
        <f t="shared" si="214"/>
        <v>Hold</v>
      </c>
    </row>
    <row r="2280" spans="1:8" ht="13.5" x14ac:dyDescent="0.25">
      <c r="A2280" s="3">
        <f>TITRES_STAT!B2283</f>
        <v>45623</v>
      </c>
      <c r="B2280" s="6">
        <f>TITRES_STAT!D2283</f>
        <v>1.9</v>
      </c>
      <c r="C2280" s="2">
        <f t="shared" si="210"/>
        <v>1.9083719644612975</v>
      </c>
      <c r="D2280" s="2">
        <f t="shared" si="212"/>
        <v>1.9018795400703783</v>
      </c>
      <c r="E2280" s="2">
        <f t="shared" si="211"/>
        <v>6.4924243909192381E-3</v>
      </c>
      <c r="F2280" s="2">
        <f t="shared" si="215"/>
        <v>9.7975533545657609E-3</v>
      </c>
      <c r="G2280" s="2">
        <f t="shared" si="213"/>
        <v>-3.3051289636465229E-3</v>
      </c>
      <c r="H2280" s="2" t="str">
        <f t="shared" si="214"/>
        <v>Hold</v>
      </c>
    </row>
    <row r="2281" spans="1:8" ht="13.5" x14ac:dyDescent="0.25">
      <c r="A2281" s="3">
        <f>TITRES_STAT!B2284</f>
        <v>45624</v>
      </c>
      <c r="B2281" s="6">
        <f>TITRES_STAT!D2284</f>
        <v>1.9</v>
      </c>
      <c r="C2281" s="2">
        <f t="shared" si="210"/>
        <v>1.9070839699287903</v>
      </c>
      <c r="D2281" s="2">
        <f t="shared" si="212"/>
        <v>1.9017403148799801</v>
      </c>
      <c r="E2281" s="2">
        <f t="shared" si="211"/>
        <v>5.3436550488101808E-3</v>
      </c>
      <c r="F2281" s="2">
        <f t="shared" si="215"/>
        <v>8.9067736934146449E-3</v>
      </c>
      <c r="G2281" s="2">
        <f t="shared" si="213"/>
        <v>-3.5631186446044641E-3</v>
      </c>
      <c r="H2281" s="2" t="str">
        <f t="shared" si="214"/>
        <v>Hold</v>
      </c>
    </row>
    <row r="2282" spans="1:8" ht="13.5" x14ac:dyDescent="0.25">
      <c r="A2282" s="3">
        <f>TITRES_STAT!B2285</f>
        <v>45625</v>
      </c>
      <c r="B2282" s="6">
        <f>TITRES_STAT!D2285</f>
        <v>1.9</v>
      </c>
      <c r="C2282" s="2">
        <f t="shared" si="210"/>
        <v>1.905994128401284</v>
      </c>
      <c r="D2282" s="2">
        <f t="shared" si="212"/>
        <v>1.9016114026666484</v>
      </c>
      <c r="E2282" s="2">
        <f t="shared" si="211"/>
        <v>4.3827257346356063E-3</v>
      </c>
      <c r="F2282" s="2">
        <f t="shared" si="215"/>
        <v>8.0019641016588379E-3</v>
      </c>
      <c r="G2282" s="2">
        <f t="shared" si="213"/>
        <v>-3.6192383670232316E-3</v>
      </c>
      <c r="H2282" s="2" t="str">
        <f t="shared" si="214"/>
        <v>Hold</v>
      </c>
    </row>
    <row r="2283" spans="1:8" ht="13.5" x14ac:dyDescent="0.25">
      <c r="A2283" s="3">
        <f>TITRES_STAT!B2286</f>
        <v>45628</v>
      </c>
      <c r="B2283" s="6">
        <f>TITRES_STAT!D2286</f>
        <v>1.9</v>
      </c>
      <c r="C2283" s="2">
        <f t="shared" si="210"/>
        <v>1.9050719548010866</v>
      </c>
      <c r="D2283" s="2">
        <f t="shared" si="212"/>
        <v>1.9014920395061559</v>
      </c>
      <c r="E2283" s="2">
        <f t="shared" si="211"/>
        <v>3.5799152949307356E-3</v>
      </c>
      <c r="F2283" s="2">
        <f t="shared" si="215"/>
        <v>7.1175543403132185E-3</v>
      </c>
      <c r="G2283" s="2">
        <f t="shared" si="213"/>
        <v>-3.5376390453824829E-3</v>
      </c>
      <c r="H2283" s="2" t="str">
        <f t="shared" si="214"/>
        <v>Hold</v>
      </c>
    </row>
    <row r="2284" spans="1:8" ht="13.5" x14ac:dyDescent="0.25">
      <c r="A2284" s="3">
        <f>TITRES_STAT!B2287</f>
        <v>45629</v>
      </c>
      <c r="B2284" s="6">
        <f>TITRES_STAT!D2287</f>
        <v>1.9</v>
      </c>
      <c r="C2284" s="2">
        <f t="shared" si="210"/>
        <v>1.9042916540624579</v>
      </c>
      <c r="D2284" s="2">
        <f t="shared" si="212"/>
        <v>1.9013815180612554</v>
      </c>
      <c r="E2284" s="2">
        <f t="shared" si="211"/>
        <v>2.9101360012024902E-3</v>
      </c>
      <c r="F2284" s="2">
        <f t="shared" si="215"/>
        <v>6.2760706724910732E-3</v>
      </c>
      <c r="G2284" s="2">
        <f t="shared" si="213"/>
        <v>-3.365934671288583E-3</v>
      </c>
      <c r="H2284" s="2" t="str">
        <f t="shared" si="214"/>
        <v>Hold</v>
      </c>
    </row>
    <row r="2285" spans="1:8" ht="13.5" x14ac:dyDescent="0.25">
      <c r="A2285" s="3">
        <f>TITRES_STAT!B2288</f>
        <v>45630</v>
      </c>
      <c r="B2285" s="6">
        <f>TITRES_STAT!D2288</f>
        <v>1.9</v>
      </c>
      <c r="C2285" s="2">
        <f t="shared" si="210"/>
        <v>1.9036313995913106</v>
      </c>
      <c r="D2285" s="2">
        <f t="shared" si="212"/>
        <v>1.9012791833900513</v>
      </c>
      <c r="E2285" s="2">
        <f t="shared" si="211"/>
        <v>2.3522162012592496E-3</v>
      </c>
      <c r="F2285" s="2">
        <f t="shared" si="215"/>
        <v>5.491299778244709E-3</v>
      </c>
      <c r="G2285" s="2">
        <f t="shared" si="213"/>
        <v>-3.1390835769854594E-3</v>
      </c>
      <c r="H2285" s="2" t="str">
        <f t="shared" si="214"/>
        <v>Hold</v>
      </c>
    </row>
    <row r="2286" spans="1:8" ht="13.5" x14ac:dyDescent="0.25">
      <c r="A2286" s="3">
        <f>TITRES_STAT!B2289</f>
        <v>45631</v>
      </c>
      <c r="B2286" s="6">
        <f>TITRES_STAT!D2289</f>
        <v>1.9</v>
      </c>
      <c r="C2286" s="2">
        <f t="shared" si="210"/>
        <v>1.9030727227311091</v>
      </c>
      <c r="D2286" s="2">
        <f t="shared" si="212"/>
        <v>1.9011844290648625</v>
      </c>
      <c r="E2286" s="2">
        <f t="shared" si="211"/>
        <v>1.8882936662465433E-3</v>
      </c>
      <c r="F2286" s="2">
        <f t="shared" si="215"/>
        <v>4.770698555845076E-3</v>
      </c>
      <c r="G2286" s="2">
        <f t="shared" si="213"/>
        <v>-2.8824048895985327E-3</v>
      </c>
      <c r="H2286" s="2" t="str">
        <f t="shared" si="214"/>
        <v>Hold</v>
      </c>
    </row>
    <row r="2287" spans="1:8" ht="13.5" x14ac:dyDescent="0.25">
      <c r="A2287" s="3">
        <f>TITRES_STAT!B2290</f>
        <v>45632</v>
      </c>
      <c r="B2287" s="6">
        <f>TITRES_STAT!D2290</f>
        <v>1.9</v>
      </c>
      <c r="C2287" s="2">
        <f t="shared" si="210"/>
        <v>1.9025999961570923</v>
      </c>
      <c r="D2287" s="2">
        <f t="shared" si="212"/>
        <v>1.9010966935785762</v>
      </c>
      <c r="E2287" s="2">
        <f t="shared" si="211"/>
        <v>1.5033025785160525E-3</v>
      </c>
      <c r="F2287" s="2">
        <f t="shared" si="215"/>
        <v>4.1172193603792717E-3</v>
      </c>
      <c r="G2287" s="2">
        <f t="shared" si="213"/>
        <v>-2.6139167818632191E-3</v>
      </c>
      <c r="H2287" s="2" t="str">
        <f t="shared" si="214"/>
        <v>Hold</v>
      </c>
    </row>
    <row r="2288" spans="1:8" ht="13.5" x14ac:dyDescent="0.25">
      <c r="A2288" s="3">
        <f>TITRES_STAT!B2291</f>
        <v>45635</v>
      </c>
      <c r="B2288" s="6">
        <f>TITRES_STAT!D2291</f>
        <v>1.9</v>
      </c>
      <c r="C2288" s="2">
        <f t="shared" si="210"/>
        <v>1.902199996748309</v>
      </c>
      <c r="D2288" s="2">
        <f t="shared" si="212"/>
        <v>1.9010154570172002</v>
      </c>
      <c r="E2288" s="2">
        <f t="shared" si="211"/>
        <v>1.1845397311087691E-3</v>
      </c>
      <c r="F2288" s="2">
        <f t="shared" si="215"/>
        <v>3.5306834345251712E-3</v>
      </c>
      <c r="G2288" s="2">
        <f t="shared" si="213"/>
        <v>-2.3461437034164021E-3</v>
      </c>
      <c r="H2288" s="2" t="str">
        <f t="shared" si="214"/>
        <v>Hold</v>
      </c>
    </row>
    <row r="2289" spans="1:8" ht="13.5" x14ac:dyDescent="0.25">
      <c r="A2289" s="3">
        <f>TITRES_STAT!B2292</f>
        <v>45636</v>
      </c>
      <c r="B2289" s="6">
        <f>TITRES_STAT!D2292</f>
        <v>1.9</v>
      </c>
      <c r="C2289" s="2">
        <f t="shared" si="210"/>
        <v>1.9018615357101076</v>
      </c>
      <c r="D2289" s="2">
        <f t="shared" si="212"/>
        <v>1.9009402379788889</v>
      </c>
      <c r="E2289" s="2">
        <f t="shared" si="211"/>
        <v>9.2129773121873981E-4</v>
      </c>
      <c r="F2289" s="2">
        <f t="shared" si="215"/>
        <v>3.0088062938638852E-3</v>
      </c>
      <c r="G2289" s="2">
        <f t="shared" si="213"/>
        <v>-2.0875085626451454E-3</v>
      </c>
      <c r="H2289" s="2" t="str">
        <f t="shared" si="214"/>
        <v>Hold</v>
      </c>
    </row>
    <row r="2290" spans="1:8" ht="13.5" x14ac:dyDescent="0.25">
      <c r="A2290" s="3">
        <f>TITRES_STAT!B2293</f>
        <v>45637</v>
      </c>
      <c r="B2290" s="6">
        <f>TITRES_STAT!D2293</f>
        <v>1.9</v>
      </c>
      <c r="C2290" s="2">
        <f t="shared" si="210"/>
        <v>1.9015751456008603</v>
      </c>
      <c r="D2290" s="2">
        <f t="shared" si="212"/>
        <v>1.9008705907211936</v>
      </c>
      <c r="E2290" s="2">
        <f t="shared" si="211"/>
        <v>7.0455487966669672E-4</v>
      </c>
      <c r="F2290" s="2">
        <f t="shared" si="215"/>
        <v>2.5479560110244479E-3</v>
      </c>
      <c r="G2290" s="2">
        <f t="shared" si="213"/>
        <v>-1.8434011313577512E-3</v>
      </c>
      <c r="H2290" s="2" t="str">
        <f t="shared" si="214"/>
        <v>Hold</v>
      </c>
    </row>
    <row r="2291" spans="1:8" ht="13.5" x14ac:dyDescent="0.25">
      <c r="A2291" s="3">
        <f>TITRES_STAT!B2294</f>
        <v>45638</v>
      </c>
      <c r="B2291" s="6">
        <f>TITRES_STAT!D2294</f>
        <v>1.9</v>
      </c>
      <c r="C2291" s="2">
        <f t="shared" si="210"/>
        <v>1.9013328155084204</v>
      </c>
      <c r="D2291" s="2">
        <f t="shared" si="212"/>
        <v>1.9008061025196237</v>
      </c>
      <c r="E2291" s="2">
        <f t="shared" si="211"/>
        <v>5.2671298879669592E-4</v>
      </c>
      <c r="F2291" s="2">
        <f t="shared" si="215"/>
        <v>2.1437074065788976E-3</v>
      </c>
      <c r="G2291" s="2">
        <f t="shared" si="213"/>
        <v>-1.6169944177822017E-3</v>
      </c>
      <c r="H2291" s="2" t="str">
        <f t="shared" si="214"/>
        <v>Hold</v>
      </c>
    </row>
    <row r="2292" spans="1:8" ht="13.5" x14ac:dyDescent="0.25">
      <c r="A2292" s="3">
        <f>TITRES_STAT!B2295</f>
        <v>45639</v>
      </c>
      <c r="B2292" s="6">
        <f>TITRES_STAT!D2295</f>
        <v>1.9</v>
      </c>
      <c r="C2292" s="2">
        <f t="shared" si="210"/>
        <v>1.9011277669686635</v>
      </c>
      <c r="D2292" s="2">
        <f t="shared" si="212"/>
        <v>1.9007463912218738</v>
      </c>
      <c r="E2292" s="2">
        <f t="shared" si="211"/>
        <v>3.8137574678964725E-4</v>
      </c>
      <c r="F2292" s="2">
        <f t="shared" si="215"/>
        <v>1.7912410746210477E-3</v>
      </c>
      <c r="G2292" s="2">
        <f t="shared" si="213"/>
        <v>-1.4098653278314004E-3</v>
      </c>
      <c r="H2292" s="2" t="str">
        <f t="shared" si="214"/>
        <v>Hold</v>
      </c>
    </row>
    <row r="2293" spans="1:8" ht="13.5" x14ac:dyDescent="0.25">
      <c r="A2293" s="3">
        <f>TITRES_STAT!B2296</f>
        <v>45642</v>
      </c>
      <c r="B2293" s="6">
        <f>TITRES_STAT!D2296</f>
        <v>1.9</v>
      </c>
      <c r="C2293" s="2">
        <f t="shared" si="210"/>
        <v>1.9009542643580999</v>
      </c>
      <c r="D2293" s="2">
        <f t="shared" si="212"/>
        <v>1.9006911029832163</v>
      </c>
      <c r="E2293" s="2">
        <f t="shared" si="211"/>
        <v>2.6316137488358038E-4</v>
      </c>
      <c r="F2293" s="2">
        <f t="shared" si="215"/>
        <v>1.4856251346735542E-3</v>
      </c>
      <c r="G2293" s="2">
        <f t="shared" si="213"/>
        <v>-1.2224637597899738E-3</v>
      </c>
      <c r="H2293" s="2" t="str">
        <f t="shared" si="214"/>
        <v>Hold</v>
      </c>
    </row>
    <row r="2294" spans="1:8" ht="13.5" x14ac:dyDescent="0.25">
      <c r="A2294" s="3">
        <f>TITRES_STAT!B2297</f>
        <v>45644</v>
      </c>
      <c r="B2294" s="6">
        <f>TITRES_STAT!D2297</f>
        <v>1.9</v>
      </c>
      <c r="C2294" s="2">
        <f t="shared" si="210"/>
        <v>1.9008074544568538</v>
      </c>
      <c r="D2294" s="2">
        <f t="shared" si="212"/>
        <v>1.9006399101696445</v>
      </c>
      <c r="E2294" s="2">
        <f t="shared" si="211"/>
        <v>1.6754428720933134E-4</v>
      </c>
      <c r="F2294" s="2">
        <f t="shared" si="215"/>
        <v>1.2220089651807096E-3</v>
      </c>
      <c r="G2294" s="2">
        <f t="shared" si="213"/>
        <v>-1.0544646779713782E-3</v>
      </c>
      <c r="H2294" s="2" t="str">
        <f t="shared" si="214"/>
        <v>Hold</v>
      </c>
    </row>
    <row r="2295" spans="1:8" ht="13.5" x14ac:dyDescent="0.25">
      <c r="A2295" s="3">
        <f>TITRES_STAT!B2298</f>
        <v>45645</v>
      </c>
      <c r="B2295" s="6">
        <f>TITRES_STAT!D2298</f>
        <v>1.9</v>
      </c>
      <c r="C2295" s="2">
        <f t="shared" si="210"/>
        <v>1.9006832306942609</v>
      </c>
      <c r="D2295" s="2">
        <f t="shared" si="212"/>
        <v>1.9005925094163376</v>
      </c>
      <c r="E2295" s="2">
        <f t="shared" si="211"/>
        <v>9.0721277923311305E-5</v>
      </c>
      <c r="F2295" s="2">
        <f t="shared" si="215"/>
        <v>9.9575142772922987E-4</v>
      </c>
      <c r="G2295" s="2">
        <f t="shared" si="213"/>
        <v>-9.0503014980591857E-4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6">
        <f>TITRES_STAT!D2299</f>
        <v>1.9</v>
      </c>
      <c r="C2296" s="2">
        <f t="shared" si="210"/>
        <v>1.9005781182797592</v>
      </c>
      <c r="D2296" s="2">
        <f t="shared" si="212"/>
        <v>1.9005486198299422</v>
      </c>
      <c r="E2296" s="2">
        <f t="shared" si="211"/>
        <v>2.9498449817033645E-5</v>
      </c>
      <c r="F2296" s="2">
        <f t="shared" si="215"/>
        <v>8.0250083214679065E-4</v>
      </c>
      <c r="G2296" s="2">
        <f t="shared" si="213"/>
        <v>-7.73002382329757E-4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6">
        <f>TITRES_STAT!D2300</f>
        <v>1.9</v>
      </c>
      <c r="C2297" s="2">
        <f t="shared" si="210"/>
        <v>1.9004891770059502</v>
      </c>
      <c r="D2297" s="2">
        <f t="shared" si="212"/>
        <v>1.9005079813240204</v>
      </c>
      <c r="E2297" s="2">
        <f t="shared" si="211"/>
        <v>-1.8804318070220205E-5</v>
      </c>
      <c r="F2297" s="2">
        <f t="shared" si="215"/>
        <v>6.3823980210338856E-4</v>
      </c>
      <c r="G2297" s="2">
        <f t="shared" si="213"/>
        <v>-6.5704412017360877E-4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6">
        <f>TITRES_STAT!D2301</f>
        <v>1.9</v>
      </c>
      <c r="C2298" s="2">
        <f t="shared" si="210"/>
        <v>1.9004139190050349</v>
      </c>
      <c r="D2298" s="2">
        <f t="shared" si="212"/>
        <v>1.9004703530777967</v>
      </c>
      <c r="E2298" s="2">
        <f t="shared" si="211"/>
        <v>-5.6434072761790688E-5</v>
      </c>
      <c r="F2298" s="2">
        <f t="shared" si="215"/>
        <v>4.9930502713035267E-4</v>
      </c>
      <c r="G2298" s="2">
        <f t="shared" si="213"/>
        <v>-5.5573909989214336E-4</v>
      </c>
      <c r="H2298" s="2" t="str">
        <f t="shared" si="214"/>
        <v>Hold</v>
      </c>
    </row>
    <row r="2299" spans="1:8" ht="13.5" x14ac:dyDescent="0.25">
      <c r="A2299" s="3">
        <f>TITRES_STAT!B2302</f>
        <v>45651</v>
      </c>
      <c r="B2299" s="6">
        <f>TITRES_STAT!D2302</f>
        <v>1.9</v>
      </c>
      <c r="C2299" s="2">
        <f t="shared" si="210"/>
        <v>1.9003502391581064</v>
      </c>
      <c r="D2299" s="2">
        <f t="shared" si="212"/>
        <v>1.900435512109071</v>
      </c>
      <c r="E2299" s="2">
        <f t="shared" si="211"/>
        <v>-8.5272950964609961E-5</v>
      </c>
      <c r="F2299" s="2">
        <f t="shared" si="215"/>
        <v>3.8238943151136013E-4</v>
      </c>
      <c r="G2299" s="2">
        <f t="shared" si="213"/>
        <v>-4.6766238247597009E-4</v>
      </c>
      <c r="H2299" s="2" t="str">
        <f t="shared" si="214"/>
        <v>Hold</v>
      </c>
    </row>
    <row r="2300" spans="1:8" ht="13.5" x14ac:dyDescent="0.25">
      <c r="A2300" s="3">
        <f>TITRES_STAT!B2303</f>
        <v>45652</v>
      </c>
      <c r="B2300" s="6">
        <f>TITRES_STAT!D2303</f>
        <v>1.9</v>
      </c>
      <c r="C2300" s="2">
        <f t="shared" si="210"/>
        <v>1.9002963562107056</v>
      </c>
      <c r="D2300" s="2">
        <f t="shared" si="212"/>
        <v>1.9004032519528433</v>
      </c>
      <c r="E2300" s="2">
        <f t="shared" si="211"/>
        <v>-1.0689574213773589E-4</v>
      </c>
      <c r="F2300" s="2">
        <f t="shared" si="215"/>
        <v>2.8453239678154094E-4</v>
      </c>
      <c r="G2300" s="2">
        <f t="shared" si="213"/>
        <v>-3.9142813891927683E-4</v>
      </c>
      <c r="H2300" s="2" t="str">
        <f t="shared" si="214"/>
        <v>Hold</v>
      </c>
    </row>
    <row r="2301" spans="1:8" ht="13.5" x14ac:dyDescent="0.25">
      <c r="A2301" s="3">
        <f>TITRES_STAT!B2304</f>
        <v>45653</v>
      </c>
      <c r="B2301" s="6">
        <f>TITRES_STAT!D2304</f>
        <v>1.9</v>
      </c>
      <c r="C2301" s="2">
        <f t="shared" si="210"/>
        <v>1.9002507629475203</v>
      </c>
      <c r="D2301" s="2">
        <f t="shared" si="212"/>
        <v>1.9003733814378179</v>
      </c>
      <c r="E2301" s="2">
        <f t="shared" si="211"/>
        <v>-1.2261849029759908E-4</v>
      </c>
      <c r="F2301" s="2">
        <f t="shared" si="215"/>
        <v>2.0310221936571294E-4</v>
      </c>
      <c r="G2301" s="2">
        <f t="shared" si="213"/>
        <v>-3.2572070966331199E-4</v>
      </c>
      <c r="H2301" s="2" t="str">
        <f t="shared" si="214"/>
        <v>Hold</v>
      </c>
    </row>
    <row r="2302" spans="1:8" ht="13.5" x14ac:dyDescent="0.25">
      <c r="A2302" s="3">
        <f>TITRES_STAT!B2305</f>
        <v>45656</v>
      </c>
      <c r="B2302" s="6">
        <f>TITRES_STAT!D2305</f>
        <v>1.9</v>
      </c>
      <c r="C2302" s="2">
        <f t="shared" si="210"/>
        <v>1.9002121840325172</v>
      </c>
      <c r="D2302" s="2">
        <f t="shared" si="212"/>
        <v>1.900345723553535</v>
      </c>
      <c r="E2302" s="2">
        <f t="shared" si="211"/>
        <v>-1.3353952101780031E-4</v>
      </c>
      <c r="F2302" s="2">
        <f t="shared" si="215"/>
        <v>1.3577387128901029E-4</v>
      </c>
      <c r="G2302" s="2">
        <f t="shared" si="213"/>
        <v>-2.693133923068106E-4</v>
      </c>
      <c r="H2302" s="2" t="str">
        <f t="shared" si="214"/>
        <v>Hold</v>
      </c>
    </row>
    <row r="2303" spans="1:8" ht="13.5" x14ac:dyDescent="0.25">
      <c r="A2303" s="3">
        <f>TITRES_STAT!B2306</f>
        <v>45657</v>
      </c>
      <c r="B2303" s="6">
        <f>TITRES_STAT!D2306</f>
        <v>1.9</v>
      </c>
      <c r="C2303" s="2">
        <f t="shared" si="210"/>
        <v>1.9001795403352069</v>
      </c>
      <c r="D2303" s="2">
        <f t="shared" si="212"/>
        <v>1.9003201144014215</v>
      </c>
      <c r="E2303" s="2">
        <f t="shared" si="211"/>
        <v>-1.4057406621459378E-4</v>
      </c>
      <c r="F2303" s="2">
        <f t="shared" si="215"/>
        <v>8.0504283788289472E-5</v>
      </c>
      <c r="G2303" s="2">
        <f t="shared" si="213"/>
        <v>-2.2107835000288327E-4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6">
        <f>TITRES_STAT!D2307</f>
        <v>1.9</v>
      </c>
      <c r="C2304" s="2">
        <f t="shared" si="210"/>
        <v>1.9001519187451752</v>
      </c>
      <c r="D2304" s="2">
        <f t="shared" si="212"/>
        <v>1.9002964022235385</v>
      </c>
      <c r="E2304" s="2">
        <f t="shared" si="211"/>
        <v>-1.4448347836326647E-4</v>
      </c>
      <c r="F2304" s="2">
        <f t="shared" si="215"/>
        <v>3.550673135797829E-5</v>
      </c>
      <c r="G2304" s="2">
        <f t="shared" si="213"/>
        <v>-1.7999020972124475E-4</v>
      </c>
      <c r="H2304" s="2" t="str">
        <f t="shared" si="214"/>
        <v>Hold</v>
      </c>
    </row>
    <row r="2305" spans="1:8" ht="13.5" x14ac:dyDescent="0.25">
      <c r="A2305" s="3">
        <f>TITRES_STAT!B2308</f>
        <v>45660</v>
      </c>
      <c r="B2305" s="6">
        <f>TITRES_STAT!D2308</f>
        <v>1.9</v>
      </c>
      <c r="C2305" s="2">
        <f t="shared" si="210"/>
        <v>1.9001285466305329</v>
      </c>
      <c r="D2305" s="2">
        <f t="shared" si="212"/>
        <v>1.9002744465032761</v>
      </c>
      <c r="E2305" s="2">
        <f t="shared" si="211"/>
        <v>-1.4589987274327143E-4</v>
      </c>
      <c r="F2305" s="2">
        <f t="shared" si="215"/>
        <v>-7.7458946227165391E-7</v>
      </c>
      <c r="G2305" s="2">
        <f t="shared" si="213"/>
        <v>-1.4512528328099978E-4</v>
      </c>
      <c r="H2305" s="2" t="str">
        <f t="shared" si="214"/>
        <v>Hold</v>
      </c>
    </row>
    <row r="2306" spans="1:8" ht="13.5" x14ac:dyDescent="0.25">
      <c r="A2306" s="3">
        <f>TITRES_STAT!B2309</f>
        <v>45663</v>
      </c>
      <c r="B2306" s="6">
        <f>TITRES_STAT!D2309</f>
        <v>1.9</v>
      </c>
      <c r="C2306" s="2">
        <f t="shared" si="210"/>
        <v>1.9001087702258355</v>
      </c>
      <c r="D2306" s="2">
        <f t="shared" si="212"/>
        <v>1.900254117132663</v>
      </c>
      <c r="E2306" s="2">
        <f t="shared" si="211"/>
        <v>-1.4534690682754814E-4</v>
      </c>
      <c r="F2306" s="2">
        <f t="shared" si="215"/>
        <v>-2.9689052935326952E-5</v>
      </c>
      <c r="G2306" s="2">
        <f t="shared" si="213"/>
        <v>-1.1565785389222119E-4</v>
      </c>
      <c r="H2306" s="2" t="str">
        <f t="shared" si="214"/>
        <v>Hold</v>
      </c>
    </row>
    <row r="2307" spans="1:8" ht="13.5" x14ac:dyDescent="0.25">
      <c r="A2307" s="3">
        <f>TITRES_STAT!B2310</f>
        <v>45664</v>
      </c>
      <c r="B2307" s="6">
        <f>TITRES_STAT!D2310</f>
        <v>1.9</v>
      </c>
      <c r="C2307" s="2">
        <f t="shared" si="210"/>
        <v>1.9000920363449378</v>
      </c>
      <c r="D2307" s="2">
        <f t="shared" si="212"/>
        <v>1.9002352936413547</v>
      </c>
      <c r="E2307" s="2">
        <f t="shared" si="211"/>
        <v>-1.4325729641684326E-4</v>
      </c>
      <c r="F2307" s="2">
        <f t="shared" si="215"/>
        <v>-5.2402701631630214E-5</v>
      </c>
      <c r="G2307" s="2">
        <f t="shared" si="213"/>
        <v>-9.0854594785213047E-5</v>
      </c>
      <c r="H2307" s="2" t="str">
        <f t="shared" si="214"/>
        <v>Hold</v>
      </c>
    </row>
    <row r="2308" spans="1:8" ht="13.5" x14ac:dyDescent="0.25">
      <c r="A2308" s="3">
        <f>TITRES_STAT!B2311</f>
        <v>45665</v>
      </c>
      <c r="B2308" s="6">
        <f>TITRES_STAT!D2311</f>
        <v>1.9</v>
      </c>
      <c r="C2308" s="2">
        <f t="shared" si="210"/>
        <v>1.900077876907255</v>
      </c>
      <c r="D2308" s="2">
        <f t="shared" si="212"/>
        <v>1.9002178644827357</v>
      </c>
      <c r="E2308" s="2">
        <f t="shared" si="211"/>
        <v>-1.3998757548061569E-4</v>
      </c>
      <c r="F2308" s="2">
        <f t="shared" si="215"/>
        <v>-6.991967640142732E-5</v>
      </c>
      <c r="G2308" s="2">
        <f t="shared" si="213"/>
        <v>-7.0067899079188369E-5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6">
        <f>TITRES_STAT!D2312</f>
        <v>1.9</v>
      </c>
      <c r="C2309" s="2">
        <f t="shared" si="210"/>
        <v>1.9000658958446004</v>
      </c>
      <c r="D2309" s="2">
        <f t="shared" si="212"/>
        <v>1.9002017263729032</v>
      </c>
      <c r="E2309" s="2">
        <f t="shared" si="211"/>
        <v>-1.3583052830279385E-4</v>
      </c>
      <c r="F2309" s="2">
        <f t="shared" si="215"/>
        <v>-8.3101846781700629E-5</v>
      </c>
      <c r="G2309" s="2">
        <f t="shared" si="213"/>
        <v>-5.2728681521093223E-5</v>
      </c>
      <c r="H2309" s="2" t="str">
        <f t="shared" si="214"/>
        <v>Hold</v>
      </c>
    </row>
    <row r="2310" spans="1:8" ht="13.5" x14ac:dyDescent="0.25">
      <c r="A2310" s="3">
        <f>TITRES_STAT!B2313</f>
        <v>45667</v>
      </c>
      <c r="B2310" s="6">
        <f>TITRES_STAT!D2313</f>
        <v>1.9</v>
      </c>
      <c r="C2310" s="2">
        <f t="shared" si="210"/>
        <v>1.9000557580223543</v>
      </c>
      <c r="D2310" s="2">
        <f t="shared" si="212"/>
        <v>1.9001867836786142</v>
      </c>
      <c r="E2310" s="2">
        <f t="shared" si="211"/>
        <v>-1.310256562598866E-4</v>
      </c>
      <c r="F2310" s="2">
        <f t="shared" si="215"/>
        <v>-9.2686608677337834E-5</v>
      </c>
      <c r="G2310" s="2">
        <f t="shared" si="213"/>
        <v>-3.8339047582548768E-5</v>
      </c>
      <c r="H2310" s="2" t="str">
        <f t="shared" si="214"/>
        <v>Hold</v>
      </c>
    </row>
    <row r="2311" spans="1:8" ht="13.5" x14ac:dyDescent="0.25">
      <c r="A2311" s="3">
        <f>TITRES_STAT!B2314</f>
        <v>45670</v>
      </c>
      <c r="B2311" s="6">
        <f>TITRES_STAT!D2314</f>
        <v>1.9</v>
      </c>
      <c r="C2311" s="2">
        <f t="shared" si="210"/>
        <v>1.9000471798650691</v>
      </c>
      <c r="D2311" s="2">
        <f t="shared" si="212"/>
        <v>1.9001729478505687</v>
      </c>
      <c r="E2311" s="2">
        <f t="shared" si="211"/>
        <v>-1.2576798549956969E-4</v>
      </c>
      <c r="F2311" s="2">
        <f t="shared" si="215"/>
        <v>-9.9302884041784214E-5</v>
      </c>
      <c r="G2311" s="2">
        <f t="shared" si="213"/>
        <v>-2.6465101457785476E-5</v>
      </c>
      <c r="H2311" s="2" t="str">
        <f t="shared" si="214"/>
        <v>Hold</v>
      </c>
    </row>
    <row r="2312" spans="1:8" ht="13.5" x14ac:dyDescent="0.25">
      <c r="A2312" s="3">
        <f>TITRES_STAT!B2315</f>
        <v>45671</v>
      </c>
      <c r="B2312" s="6">
        <f>TITRES_STAT!D2315</f>
        <v>1.9</v>
      </c>
      <c r="C2312" s="2">
        <f t="shared" si="210"/>
        <v>1.9000399214242893</v>
      </c>
      <c r="D2312" s="2">
        <f t="shared" si="212"/>
        <v>1.9001601368986747</v>
      </c>
      <c r="E2312" s="2">
        <f t="shared" si="211"/>
        <v>-1.2021547438534341E-4</v>
      </c>
      <c r="F2312" s="2">
        <f t="shared" si="215"/>
        <v>-1.0348540211049607E-4</v>
      </c>
      <c r="G2312" s="2">
        <f t="shared" si="213"/>
        <v>-1.6730072274847346E-5</v>
      </c>
      <c r="H2312" s="2" t="str">
        <f t="shared" si="214"/>
        <v>Hold</v>
      </c>
    </row>
    <row r="2313" spans="1:8" ht="13.5" x14ac:dyDescent="0.25">
      <c r="A2313" s="3">
        <f>TITRES_STAT!B2316</f>
        <v>45672</v>
      </c>
      <c r="B2313" s="6">
        <f>TITRES_STAT!D2316</f>
        <v>1.9</v>
      </c>
      <c r="C2313" s="2">
        <f t="shared" si="210"/>
        <v>1.9000337796667064</v>
      </c>
      <c r="D2313" s="2">
        <f t="shared" si="212"/>
        <v>1.9001482749061802</v>
      </c>
      <c r="E2313" s="2">
        <f t="shared" si="211"/>
        <v>-1.144952394738219E-4</v>
      </c>
      <c r="F2313" s="2">
        <f t="shared" si="215"/>
        <v>-1.0568736958316124E-4</v>
      </c>
      <c r="G2313" s="2">
        <f t="shared" si="213"/>
        <v>-8.8078698906606559E-6</v>
      </c>
      <c r="H2313" s="2" t="str">
        <f t="shared" si="214"/>
        <v>Hold</v>
      </c>
    </row>
    <row r="2314" spans="1:8" ht="13.5" x14ac:dyDescent="0.25">
      <c r="A2314" s="3">
        <f>TITRES_STAT!B2317</f>
        <v>45673</v>
      </c>
      <c r="B2314" s="6">
        <f>TITRES_STAT!D2317</f>
        <v>1.9</v>
      </c>
      <c r="C2314" s="2">
        <f t="shared" si="210"/>
        <v>1.9000285827949055</v>
      </c>
      <c r="D2314" s="2">
        <f t="shared" si="212"/>
        <v>1.9001372915797963</v>
      </c>
      <c r="E2314" s="2">
        <f t="shared" si="211"/>
        <v>-1.087087848907764E-4</v>
      </c>
      <c r="F2314" s="2">
        <f t="shared" si="215"/>
        <v>-1.0629165264468428E-4</v>
      </c>
      <c r="G2314" s="2">
        <f t="shared" si="213"/>
        <v>-2.4171322460921161E-6</v>
      </c>
      <c r="H2314" s="2" t="str">
        <f t="shared" si="214"/>
        <v>Hold</v>
      </c>
    </row>
    <row r="2315" spans="1:8" ht="13.5" x14ac:dyDescent="0.25">
      <c r="A2315" s="3">
        <f>TITRES_STAT!B2318</f>
        <v>45674</v>
      </c>
      <c r="B2315" s="6">
        <f>TITRES_STAT!D2318</f>
        <v>1.9</v>
      </c>
      <c r="C2315" s="2">
        <f t="shared" si="210"/>
        <v>1.9000241854418431</v>
      </c>
      <c r="D2315" s="2">
        <f t="shared" si="212"/>
        <v>1.9001271218331448</v>
      </c>
      <c r="E2315" s="2">
        <f t="shared" si="211"/>
        <v>-1.0293639130165566E-4</v>
      </c>
      <c r="F2315" s="2">
        <f t="shared" si="215"/>
        <v>-1.0562060037607856E-4</v>
      </c>
      <c r="G2315" s="2">
        <f t="shared" si="213"/>
        <v>2.6842090744228983E-6</v>
      </c>
      <c r="H2315" s="2" t="str">
        <f t="shared" si="214"/>
        <v>Sell</v>
      </c>
    </row>
    <row r="2316" spans="1:8" ht="13.5" x14ac:dyDescent="0.25">
      <c r="A2316" s="3">
        <f>TITRES_STAT!B2319</f>
        <v>45677</v>
      </c>
      <c r="B2316" s="6">
        <f>TITRES_STAT!D2319</f>
        <v>1.9</v>
      </c>
      <c r="C2316" s="2">
        <f t="shared" si="210"/>
        <v>1.9000204646046366</v>
      </c>
      <c r="D2316" s="2">
        <f t="shared" si="212"/>
        <v>1.9001177054010601</v>
      </c>
      <c r="E2316" s="2">
        <f t="shared" si="211"/>
        <v>-9.7240796423481157E-5</v>
      </c>
      <c r="F2316" s="2">
        <f t="shared" si="215"/>
        <v>-1.039446395855591E-4</v>
      </c>
      <c r="G2316" s="2">
        <f t="shared" si="213"/>
        <v>6.7038431620779378E-6</v>
      </c>
      <c r="H2316" s="2" t="str">
        <f t="shared" si="214"/>
        <v>Sell</v>
      </c>
    </row>
    <row r="2317" spans="1:8" ht="13.5" x14ac:dyDescent="0.25">
      <c r="A2317" s="3">
        <f>TITRES_STAT!B2320</f>
        <v>45678</v>
      </c>
      <c r="B2317" s="6">
        <f>TITRES_STAT!D2320</f>
        <v>1.9</v>
      </c>
      <c r="C2317" s="2">
        <f t="shared" si="210"/>
        <v>1.9000173162039233</v>
      </c>
      <c r="D2317" s="2">
        <f t="shared" si="212"/>
        <v>1.9001089864824632</v>
      </c>
      <c r="E2317" s="2">
        <f t="shared" si="211"/>
        <v>-9.1670278539845995E-5</v>
      </c>
      <c r="F2317" s="2">
        <f t="shared" si="215"/>
        <v>-1.0148976737641647E-4</v>
      </c>
      <c r="G2317" s="2">
        <f t="shared" si="213"/>
        <v>9.8194888365704745E-6</v>
      </c>
      <c r="H2317" s="2" t="str">
        <f t="shared" si="214"/>
        <v>Sell</v>
      </c>
    </row>
    <row r="2318" spans="1:8" ht="13.5" x14ac:dyDescent="0.25">
      <c r="A2318" s="3">
        <f>TITRES_STAT!B2321</f>
        <v>45679</v>
      </c>
      <c r="B2318" s="6">
        <f>TITRES_STAT!D2321</f>
        <v>1.9</v>
      </c>
      <c r="C2318" s="2">
        <f t="shared" si="210"/>
        <v>1.9000146521725505</v>
      </c>
      <c r="D2318" s="2">
        <f t="shared" si="212"/>
        <v>1.900100913409688</v>
      </c>
      <c r="E2318" s="2">
        <f t="shared" si="211"/>
        <v>-8.6261237137508218E-5</v>
      </c>
      <c r="F2318" s="2">
        <f t="shared" si="215"/>
        <v>-9.8444061328634819E-5</v>
      </c>
      <c r="G2318" s="2">
        <f t="shared" si="213"/>
        <v>1.2182824191126602E-5</v>
      </c>
      <c r="H2318" s="2" t="str">
        <f t="shared" si="214"/>
        <v>Sell</v>
      </c>
    </row>
    <row r="2319" spans="1:8" ht="13.5" x14ac:dyDescent="0.25">
      <c r="A2319" s="3">
        <f>TITRES_STAT!B2322</f>
        <v>45680</v>
      </c>
      <c r="B2319" s="6">
        <f>TITRES_STAT!D2322</f>
        <v>1.9</v>
      </c>
      <c r="C2319" s="2">
        <f t="shared" ref="C2319:C2382" si="216">$C$4*B2309+C2318*(1-$C$4)</f>
        <v>1.9000123979921582</v>
      </c>
      <c r="D2319" s="2">
        <f t="shared" si="212"/>
        <v>1.9000934383423038</v>
      </c>
      <c r="E2319" s="2">
        <f t="shared" si="211"/>
        <v>-8.1040350145666906E-5</v>
      </c>
      <c r="F2319" s="2">
        <f t="shared" si="215"/>
        <v>-9.4963319092041247E-5</v>
      </c>
      <c r="G2319" s="2">
        <f t="shared" si="213"/>
        <v>1.3922968946374341E-5</v>
      </c>
      <c r="H2319" s="2" t="str">
        <f t="shared" si="214"/>
        <v>Sell</v>
      </c>
    </row>
    <row r="2320" spans="1:8" ht="13.5" x14ac:dyDescent="0.25">
      <c r="A2320" s="3">
        <f>TITRES_STAT!B2323</f>
        <v>45681</v>
      </c>
      <c r="B2320" s="6">
        <f>TITRES_STAT!D2323</f>
        <v>1.9</v>
      </c>
      <c r="C2320" s="2">
        <f t="shared" si="216"/>
        <v>1.9000104906087492</v>
      </c>
      <c r="D2320" s="2">
        <f t="shared" si="212"/>
        <v>1.9000865169836145</v>
      </c>
      <c r="E2320" s="2">
        <f t="shared" si="211"/>
        <v>-7.6026374865367785E-5</v>
      </c>
      <c r="F2320" s="2">
        <f t="shared" si="215"/>
        <v>-9.1175930246706563E-5</v>
      </c>
      <c r="G2320" s="2">
        <f t="shared" si="213"/>
        <v>1.5149555381338778E-5</v>
      </c>
      <c r="H2320" s="2" t="str">
        <f t="shared" si="214"/>
        <v>Sell</v>
      </c>
    </row>
    <row r="2321" spans="1:8" ht="13.5" x14ac:dyDescent="0.25">
      <c r="A2321" s="3">
        <f>TITRES_STAT!B2324</f>
        <v>45684</v>
      </c>
      <c r="B2321" s="6">
        <f>TITRES_STAT!D2324</f>
        <v>1.9</v>
      </c>
      <c r="C2321" s="2">
        <f t="shared" si="216"/>
        <v>1.9000088766689416</v>
      </c>
      <c r="D2321" s="2">
        <f t="shared" si="212"/>
        <v>1.9000801083181615</v>
      </c>
      <c r="E2321" s="2">
        <f t="shared" si="211"/>
        <v>-7.1231649219960502E-5</v>
      </c>
      <c r="F2321" s="2">
        <f t="shared" si="215"/>
        <v>-8.7187074041357346E-5</v>
      </c>
      <c r="G2321" s="2">
        <f t="shared" si="213"/>
        <v>1.5955424821396843E-5</v>
      </c>
      <c r="H2321" s="2" t="str">
        <f t="shared" si="214"/>
        <v>Sell</v>
      </c>
    </row>
    <row r="2322" spans="1:8" ht="13.5" x14ac:dyDescent="0.25">
      <c r="A2322" s="3">
        <f>TITRES_STAT!B2325</f>
        <v>45685</v>
      </c>
      <c r="B2322" s="6">
        <f>TITRES_STAT!D2325</f>
        <v>1.9</v>
      </c>
      <c r="C2322" s="2">
        <f t="shared" si="216"/>
        <v>1.900007511027566</v>
      </c>
      <c r="D2322" s="2">
        <f t="shared" si="212"/>
        <v>1.900074174368668</v>
      </c>
      <c r="E2322" s="2">
        <f t="shared" si="211"/>
        <v>-6.6663341101946827E-5</v>
      </c>
      <c r="F2322" s="2">
        <f t="shared" si="215"/>
        <v>-8.3082327453475253E-5</v>
      </c>
      <c r="G2322" s="2">
        <f t="shared" si="213"/>
        <v>1.6418986351528426E-5</v>
      </c>
      <c r="H2322" s="2" t="str">
        <f t="shared" si="214"/>
        <v>Sell</v>
      </c>
    </row>
    <row r="2323" spans="1:8" ht="13.5" x14ac:dyDescent="0.25">
      <c r="A2323" s="3">
        <f>TITRES_STAT!B2326</f>
        <v>45686</v>
      </c>
      <c r="B2323" s="6">
        <f>TITRES_STAT!D2326</f>
        <v>1.9</v>
      </c>
      <c r="C2323" s="2">
        <f t="shared" si="216"/>
        <v>1.9000063554848636</v>
      </c>
      <c r="D2323" s="2">
        <f t="shared" si="212"/>
        <v>1.9000686799709889</v>
      </c>
      <c r="E2323" s="2">
        <f t="shared" si="211"/>
        <v>-6.2324486125309164E-5</v>
      </c>
      <c r="F2323" s="2">
        <f t="shared" si="215"/>
        <v>-7.8930759187842032E-5</v>
      </c>
      <c r="G2323" s="2">
        <f t="shared" si="213"/>
        <v>1.6606273062532868E-5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6">
        <f>TITRES_STAT!D2327</f>
        <v>1.9</v>
      </c>
      <c r="C2324" s="2">
        <f t="shared" si="216"/>
        <v>1.9000053777179615</v>
      </c>
      <c r="D2324" s="2">
        <f t="shared" si="212"/>
        <v>1.9000635925657305</v>
      </c>
      <c r="E2324" s="2">
        <f t="shared" si="211"/>
        <v>-5.8214847769022526E-5</v>
      </c>
      <c r="F2324" s="2">
        <f t="shared" si="215"/>
        <v>-7.4787576904078139E-5</v>
      </c>
      <c r="G2324" s="2">
        <f t="shared" si="213"/>
        <v>1.6572729135055613E-5</v>
      </c>
      <c r="H2324" s="2" t="str">
        <f t="shared" si="214"/>
        <v>Sell</v>
      </c>
    </row>
    <row r="2325" spans="1:8" ht="13.5" x14ac:dyDescent="0.25">
      <c r="A2325" s="3">
        <f>TITRES_STAT!B2328</f>
        <v>45688</v>
      </c>
      <c r="B2325" s="6">
        <f>TITRES_STAT!D2328</f>
        <v>1.98</v>
      </c>
      <c r="C2325" s="2">
        <f t="shared" si="216"/>
        <v>1.9000045503767367</v>
      </c>
      <c r="D2325" s="2">
        <f t="shared" si="212"/>
        <v>1.905984807931232</v>
      </c>
      <c r="E2325" s="2">
        <f t="shared" si="211"/>
        <v>-5.9802575544953829E-3</v>
      </c>
      <c r="F2325" s="2">
        <f t="shared" si="215"/>
        <v>-1.2558815724223391E-3</v>
      </c>
      <c r="G2325" s="2">
        <f t="shared" si="213"/>
        <v>-4.7243759820730438E-3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6">
        <f>TITRES_STAT!D2329</f>
        <v>2.06</v>
      </c>
      <c r="C2326" s="2">
        <f t="shared" si="216"/>
        <v>1.9000038503187773</v>
      </c>
      <c r="D2326" s="2">
        <f t="shared" si="212"/>
        <v>1.9173933406770667</v>
      </c>
      <c r="E2326" s="2">
        <f t="shared" si="211"/>
        <v>-1.7389490358289406E-2</v>
      </c>
      <c r="F2326" s="2">
        <f t="shared" si="215"/>
        <v>-4.4826033295957525E-3</v>
      </c>
      <c r="G2326" s="2">
        <f t="shared" si="213"/>
        <v>-1.2906887028693654E-2</v>
      </c>
      <c r="H2326" s="2" t="str">
        <f t="shared" si="214"/>
        <v>Hold</v>
      </c>
    </row>
    <row r="2327" spans="1:8" ht="13.5" x14ac:dyDescent="0.25">
      <c r="A2327" s="3">
        <f>TITRES_STAT!B2330</f>
        <v>45692</v>
      </c>
      <c r="B2327" s="6">
        <f>TITRES_STAT!D2330</f>
        <v>2.06</v>
      </c>
      <c r="C2327" s="2">
        <f t="shared" si="216"/>
        <v>1.9000032579620423</v>
      </c>
      <c r="D2327" s="2">
        <f t="shared" si="212"/>
        <v>1.9279567969232099</v>
      </c>
      <c r="E2327" s="2">
        <f t="shared" si="211"/>
        <v>-2.795353896116759E-2</v>
      </c>
      <c r="F2327" s="2">
        <f t="shared" si="215"/>
        <v>-9.1767904559101211E-3</v>
      </c>
      <c r="G2327" s="2">
        <f t="shared" si="213"/>
        <v>-1.8776748505257471E-2</v>
      </c>
      <c r="H2327" s="2" t="str">
        <f t="shared" si="214"/>
        <v>Hold</v>
      </c>
    </row>
    <row r="2328" spans="1:8" ht="13.5" x14ac:dyDescent="0.25">
      <c r="A2328" s="3">
        <f>TITRES_STAT!B2331</f>
        <v>45693</v>
      </c>
      <c r="B2328" s="6">
        <f>TITRES_STAT!D2331</f>
        <v>2.06</v>
      </c>
      <c r="C2328" s="2">
        <f t="shared" si="216"/>
        <v>1.9000027567371127</v>
      </c>
      <c r="D2328" s="2">
        <f t="shared" si="212"/>
        <v>1.937737774928898</v>
      </c>
      <c r="E2328" s="2">
        <f t="shared" si="211"/>
        <v>-3.7735018191785263E-2</v>
      </c>
      <c r="F2328" s="2">
        <f t="shared" si="215"/>
        <v>-1.488843600308515E-2</v>
      </c>
      <c r="G2328" s="2">
        <f t="shared" si="213"/>
        <v>-2.2846582188700115E-2</v>
      </c>
      <c r="H2328" s="2" t="str">
        <f t="shared" si="214"/>
        <v>Hold</v>
      </c>
    </row>
    <row r="2329" spans="1:8" ht="13.5" x14ac:dyDescent="0.25">
      <c r="A2329" s="3">
        <f>TITRES_STAT!B2332</f>
        <v>45694</v>
      </c>
      <c r="B2329" s="6">
        <f>TITRES_STAT!D2332</f>
        <v>2.06</v>
      </c>
      <c r="C2329" s="2">
        <f t="shared" si="216"/>
        <v>1.9000023326237108</v>
      </c>
      <c r="D2329" s="2">
        <f t="shared" si="212"/>
        <v>1.9467942360452759</v>
      </c>
      <c r="E2329" s="2">
        <f t="shared" si="211"/>
        <v>-4.679190342156514E-2</v>
      </c>
      <c r="F2329" s="2">
        <f t="shared" si="215"/>
        <v>-2.1269129486781148E-2</v>
      </c>
      <c r="G2329" s="2">
        <f t="shared" si="213"/>
        <v>-2.5522773934783992E-2</v>
      </c>
      <c r="H2329" s="2" t="str">
        <f t="shared" si="214"/>
        <v>Hold</v>
      </c>
    </row>
    <row r="2330" spans="1:8" ht="13.5" x14ac:dyDescent="0.25">
      <c r="A2330" s="3">
        <f>TITRES_STAT!B2333</f>
        <v>45695</v>
      </c>
      <c r="B2330" s="6">
        <f>TITRES_STAT!D2333</f>
        <v>2.06</v>
      </c>
      <c r="C2330" s="2">
        <f t="shared" si="216"/>
        <v>1.9000019737585245</v>
      </c>
      <c r="D2330" s="2">
        <f t="shared" si="212"/>
        <v>1.9551798481900704</v>
      </c>
      <c r="E2330" s="2">
        <f t="shared" si="211"/>
        <v>-5.517787443154587E-2</v>
      </c>
      <c r="F2330" s="2">
        <f t="shared" si="215"/>
        <v>-2.8050878475734092E-2</v>
      </c>
      <c r="G2330" s="2">
        <f t="shared" si="213"/>
        <v>-2.7126995955811778E-2</v>
      </c>
      <c r="H2330" s="2" t="str">
        <f t="shared" si="214"/>
        <v>Hold</v>
      </c>
    </row>
    <row r="2331" spans="1:8" ht="13.5" x14ac:dyDescent="0.25">
      <c r="A2331" s="3">
        <f>TITRES_STAT!B2334</f>
        <v>45698</v>
      </c>
      <c r="B2331" s="6">
        <f>TITRES_STAT!D2334</f>
        <v>2.06</v>
      </c>
      <c r="C2331" s="2">
        <f t="shared" si="216"/>
        <v>1.9000016701033671</v>
      </c>
      <c r="D2331" s="2">
        <f t="shared" si="212"/>
        <v>1.9629443038796948</v>
      </c>
      <c r="E2331" s="2">
        <f t="shared" si="211"/>
        <v>-6.2942633776327694E-2</v>
      </c>
      <c r="F2331" s="2">
        <f t="shared" si="215"/>
        <v>-3.5029229535852816E-2</v>
      </c>
      <c r="G2331" s="2">
        <f t="shared" si="213"/>
        <v>-2.7913404240474879E-2</v>
      </c>
      <c r="H2331" s="2" t="str">
        <f t="shared" si="214"/>
        <v>Hold</v>
      </c>
    </row>
    <row r="2332" spans="1:8" ht="13.5" x14ac:dyDescent="0.25">
      <c r="A2332" s="3">
        <f>TITRES_STAT!B2335</f>
        <v>45699</v>
      </c>
      <c r="B2332" s="6">
        <f>TITRES_STAT!D2335</f>
        <v>2.06</v>
      </c>
      <c r="C2332" s="2">
        <f t="shared" si="216"/>
        <v>1.9000014131643876</v>
      </c>
      <c r="D2332" s="2">
        <f t="shared" si="212"/>
        <v>1.9701336147034212</v>
      </c>
      <c r="E2332" s="2">
        <f t="shared" ref="E2332:E2395" si="217">C2332-D2332</f>
        <v>-7.0132201539033545E-2</v>
      </c>
      <c r="F2332" s="2">
        <f t="shared" si="215"/>
        <v>-4.2049823936488963E-2</v>
      </c>
      <c r="G2332" s="2">
        <f t="shared" si="213"/>
        <v>-2.8082377602544582E-2</v>
      </c>
      <c r="H2332" s="2" t="str">
        <f t="shared" si="214"/>
        <v>Hold</v>
      </c>
    </row>
    <row r="2333" spans="1:8" ht="13.5" x14ac:dyDescent="0.25">
      <c r="A2333" s="3">
        <f>TITRES_STAT!B2336</f>
        <v>45700</v>
      </c>
      <c r="B2333" s="6">
        <f>TITRES_STAT!D2336</f>
        <v>2.06</v>
      </c>
      <c r="C2333" s="2">
        <f t="shared" si="216"/>
        <v>1.900001195754482</v>
      </c>
      <c r="D2333" s="2">
        <f t="shared" ref="D2333:D2396" si="218">$D$4*B2333+(1-$D$4)*D2332</f>
        <v>1.9767903839846492</v>
      </c>
      <c r="E2333" s="2">
        <f t="shared" si="217"/>
        <v>-7.6789188230167227E-2</v>
      </c>
      <c r="F2333" s="2">
        <f t="shared" si="215"/>
        <v>-4.8997696795224623E-2</v>
      </c>
      <c r="G2333" s="2">
        <f t="shared" si="213"/>
        <v>-2.7791491434942604E-2</v>
      </c>
      <c r="H2333" s="2" t="str">
        <f t="shared" si="214"/>
        <v>Hold</v>
      </c>
    </row>
    <row r="2334" spans="1:8" ht="13.5" x14ac:dyDescent="0.25">
      <c r="A2334" s="3">
        <f>TITRES_STAT!B2337</f>
        <v>45701</v>
      </c>
      <c r="B2334" s="6">
        <f>TITRES_STAT!D2337</f>
        <v>2.0099999999999998</v>
      </c>
      <c r="C2334" s="2">
        <f t="shared" si="216"/>
        <v>1.9000010117922541</v>
      </c>
      <c r="D2334" s="2">
        <f t="shared" si="218"/>
        <v>1.9792503555413419</v>
      </c>
      <c r="E2334" s="2">
        <f t="shared" si="217"/>
        <v>-7.9249343749087764E-2</v>
      </c>
      <c r="F2334" s="2">
        <f t="shared" si="215"/>
        <v>-5.5048026185997259E-2</v>
      </c>
      <c r="G2334" s="2">
        <f t="shared" si="213"/>
        <v>-2.4201317563090505E-2</v>
      </c>
      <c r="H2334" s="2" t="str">
        <f t="shared" si="214"/>
        <v>Hold</v>
      </c>
    </row>
    <row r="2335" spans="1:8" ht="13.5" x14ac:dyDescent="0.25">
      <c r="A2335" s="3">
        <f>TITRES_STAT!B2338</f>
        <v>45702</v>
      </c>
      <c r="B2335" s="6">
        <f>TITRES_STAT!D2338</f>
        <v>2.0099999999999998</v>
      </c>
      <c r="C2335" s="2">
        <f t="shared" si="216"/>
        <v>1.9123085484395994</v>
      </c>
      <c r="D2335" s="2">
        <f t="shared" si="218"/>
        <v>1.981528106982724</v>
      </c>
      <c r="E2335" s="2">
        <f t="shared" si="217"/>
        <v>-6.921955854312456E-2</v>
      </c>
      <c r="F2335" s="2">
        <f t="shared" si="215"/>
        <v>-5.7882332657422722E-2</v>
      </c>
      <c r="G2335" s="2">
        <f t="shared" si="213"/>
        <v>-1.1337225885701838E-2</v>
      </c>
      <c r="H2335" s="2" t="str">
        <f t="shared" si="214"/>
        <v>Hold</v>
      </c>
    </row>
    <row r="2336" spans="1:8" ht="13.5" x14ac:dyDescent="0.25">
      <c r="A2336" s="3">
        <f>TITRES_STAT!B2339</f>
        <v>45705</v>
      </c>
      <c r="B2336" s="6">
        <f>TITRES_STAT!D2339</f>
        <v>2.0099999999999998</v>
      </c>
      <c r="C2336" s="2">
        <f t="shared" si="216"/>
        <v>1.9350303102181226</v>
      </c>
      <c r="D2336" s="2">
        <f t="shared" si="218"/>
        <v>1.9836371360951148</v>
      </c>
      <c r="E2336" s="2">
        <f t="shared" si="217"/>
        <v>-4.8606825876992277E-2</v>
      </c>
      <c r="F2336" s="2">
        <f t="shared" si="215"/>
        <v>-5.6027231301336633E-2</v>
      </c>
      <c r="G2336" s="2">
        <f t="shared" si="213"/>
        <v>7.4204054243443562E-3</v>
      </c>
      <c r="H2336" s="2" t="str">
        <f t="shared" si="214"/>
        <v>Sell</v>
      </c>
    </row>
    <row r="2337" spans="1:8" ht="13.5" x14ac:dyDescent="0.25">
      <c r="A2337" s="3">
        <f>TITRES_STAT!B2340</f>
        <v>45706</v>
      </c>
      <c r="B2337" s="6">
        <f>TITRES_STAT!D2340</f>
        <v>2.0099999999999998</v>
      </c>
      <c r="C2337" s="2">
        <f t="shared" si="216"/>
        <v>1.9542564163384113</v>
      </c>
      <c r="D2337" s="2">
        <f t="shared" si="218"/>
        <v>1.98558994082881</v>
      </c>
      <c r="E2337" s="2">
        <f t="shared" si="217"/>
        <v>-3.1333524490398723E-2</v>
      </c>
      <c r="F2337" s="2">
        <f t="shared" si="215"/>
        <v>-5.1088489939149058E-2</v>
      </c>
      <c r="G2337" s="2">
        <f t="shared" si="213"/>
        <v>1.9754965448750335E-2</v>
      </c>
      <c r="H2337" s="2" t="str">
        <f t="shared" si="214"/>
        <v>Sell</v>
      </c>
    </row>
    <row r="2338" spans="1:8" ht="13.5" x14ac:dyDescent="0.25">
      <c r="A2338" s="3">
        <f>TITRES_STAT!B2341</f>
        <v>45707</v>
      </c>
      <c r="B2338" s="6">
        <f>TITRES_STAT!D2341</f>
        <v>2.0099999999999998</v>
      </c>
      <c r="C2338" s="2">
        <f t="shared" si="216"/>
        <v>1.9705246599786559</v>
      </c>
      <c r="D2338" s="2">
        <f t="shared" si="218"/>
        <v>1.9873980933600093</v>
      </c>
      <c r="E2338" s="2">
        <f t="shared" si="217"/>
        <v>-1.6873433381353387E-2</v>
      </c>
      <c r="F2338" s="2">
        <f t="shared" si="215"/>
        <v>-4.4245478627589929E-2</v>
      </c>
      <c r="G2338" s="2">
        <f t="shared" si="213"/>
        <v>2.7372045246236543E-2</v>
      </c>
      <c r="H2338" s="2" t="str">
        <f t="shared" si="214"/>
        <v>Sell</v>
      </c>
    </row>
    <row r="2339" spans="1:8" ht="13.5" x14ac:dyDescent="0.25">
      <c r="A2339" s="3">
        <f>TITRES_STAT!B2342</f>
        <v>45708</v>
      </c>
      <c r="B2339" s="6">
        <f>TITRES_STAT!D2342</f>
        <v>2.0099999999999998</v>
      </c>
      <c r="C2339" s="2">
        <f t="shared" si="216"/>
        <v>1.9842900969050166</v>
      </c>
      <c r="D2339" s="2">
        <f t="shared" si="218"/>
        <v>1.9890723086666753</v>
      </c>
      <c r="E2339" s="2">
        <f t="shared" si="217"/>
        <v>-4.7822117616587168E-3</v>
      </c>
      <c r="F2339" s="2">
        <f t="shared" si="215"/>
        <v>-3.6352825254403684E-2</v>
      </c>
      <c r="G2339" s="2">
        <f t="shared" si="213"/>
        <v>3.1570613492744967E-2</v>
      </c>
      <c r="H2339" s="2" t="str">
        <f t="shared" si="214"/>
        <v>Sell</v>
      </c>
    </row>
    <row r="2340" spans="1:8" ht="13.5" x14ac:dyDescent="0.25">
      <c r="A2340" s="3">
        <f>TITRES_STAT!B2343</f>
        <v>45709</v>
      </c>
      <c r="B2340" s="6">
        <f>TITRES_STAT!D2343</f>
        <v>2.0099999999999998</v>
      </c>
      <c r="C2340" s="2">
        <f t="shared" si="216"/>
        <v>1.9959377743042448</v>
      </c>
      <c r="D2340" s="2">
        <f t="shared" si="218"/>
        <v>1.9906225080246993</v>
      </c>
      <c r="E2340" s="2">
        <f t="shared" si="217"/>
        <v>5.315266279545483E-3</v>
      </c>
      <c r="F2340" s="2">
        <f t="shared" si="215"/>
        <v>-2.801920694761385E-2</v>
      </c>
      <c r="G2340" s="2">
        <f t="shared" ref="G2340:G2403" si="219">E2340-F2340</f>
        <v>3.3334473227159336E-2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45712</v>
      </c>
      <c r="B2341" s="6">
        <f>TITRES_STAT!D2344</f>
        <v>2.0099999999999998</v>
      </c>
      <c r="C2341" s="2">
        <f t="shared" si="216"/>
        <v>2.0057935013343609</v>
      </c>
      <c r="D2341" s="2">
        <f t="shared" si="218"/>
        <v>1.9920578778006475</v>
      </c>
      <c r="E2341" s="2">
        <f t="shared" si="217"/>
        <v>1.3735623533713381E-2</v>
      </c>
      <c r="F2341" s="2">
        <f t="shared" ref="F2341:F2404" si="221">(E2341*(2/(10)))+((1-(2/10))*F2340)</f>
        <v>-1.9668240851348405E-2</v>
      </c>
      <c r="G2341" s="2">
        <f t="shared" si="219"/>
        <v>3.3403864385061786E-2</v>
      </c>
      <c r="H2341" s="2" t="str">
        <f t="shared" si="220"/>
        <v>Sell</v>
      </c>
    </row>
    <row r="2342" spans="1:8" ht="13.5" x14ac:dyDescent="0.25">
      <c r="A2342" s="3">
        <f>TITRES_STAT!B2345</f>
        <v>45713</v>
      </c>
      <c r="B2342" s="6">
        <f>TITRES_STAT!D2345</f>
        <v>2.0099999999999998</v>
      </c>
      <c r="C2342" s="2">
        <f t="shared" si="216"/>
        <v>2.0141329626675359</v>
      </c>
      <c r="D2342" s="2">
        <f t="shared" si="218"/>
        <v>1.9933869238894883</v>
      </c>
      <c r="E2342" s="2">
        <f t="shared" si="217"/>
        <v>2.0746038778047593E-2</v>
      </c>
      <c r="F2342" s="2">
        <f t="shared" si="221"/>
        <v>-1.1585384925469205E-2</v>
      </c>
      <c r="G2342" s="2">
        <f t="shared" si="219"/>
        <v>3.2331423703516798E-2</v>
      </c>
      <c r="H2342" s="2" t="str">
        <f t="shared" si="220"/>
        <v>Sell</v>
      </c>
    </row>
    <row r="2343" spans="1:8" ht="13.5" x14ac:dyDescent="0.25">
      <c r="A2343" s="3">
        <f>TITRES_STAT!B2346</f>
        <v>45714</v>
      </c>
      <c r="B2343" s="6">
        <f>TITRES_STAT!D2346</f>
        <v>2.0099999999999998</v>
      </c>
      <c r="C2343" s="2">
        <f t="shared" si="216"/>
        <v>2.0211894299494535</v>
      </c>
      <c r="D2343" s="2">
        <f t="shared" si="218"/>
        <v>1.9946175221198965</v>
      </c>
      <c r="E2343" s="2">
        <f t="shared" si="217"/>
        <v>2.6571907829556984E-2</v>
      </c>
      <c r="F2343" s="2">
        <f t="shared" si="221"/>
        <v>-3.9539263744639667E-3</v>
      </c>
      <c r="G2343" s="2">
        <f t="shared" si="219"/>
        <v>3.0525834204020951E-2</v>
      </c>
      <c r="H2343" s="2" t="str">
        <f t="shared" si="220"/>
        <v>Sell</v>
      </c>
    </row>
    <row r="2344" spans="1:8" ht="13.5" x14ac:dyDescent="0.25">
      <c r="A2344" s="3">
        <f>TITRES_STAT!B2347</f>
        <v>45715</v>
      </c>
      <c r="B2344" s="6">
        <f>TITRES_STAT!D2347</f>
        <v>2.0099999999999998</v>
      </c>
      <c r="C2344" s="2">
        <f t="shared" si="216"/>
        <v>2.0194679791879988</v>
      </c>
      <c r="D2344" s="2">
        <f t="shared" si="218"/>
        <v>1.99575696492583</v>
      </c>
      <c r="E2344" s="2">
        <f t="shared" si="217"/>
        <v>2.3711014262168817E-2</v>
      </c>
      <c r="F2344" s="2">
        <f t="shared" si="221"/>
        <v>1.5790617528625896E-3</v>
      </c>
      <c r="G2344" s="2">
        <f t="shared" si="219"/>
        <v>2.2131952509306226E-2</v>
      </c>
      <c r="H2344" s="2" t="str">
        <f t="shared" si="220"/>
        <v>Sell</v>
      </c>
    </row>
    <row r="2345" spans="1:8" ht="13.5" x14ac:dyDescent="0.25">
      <c r="A2345" s="3">
        <f>TITRES_STAT!B2348</f>
        <v>45716</v>
      </c>
      <c r="B2345" s="6">
        <f>TITRES_STAT!D2348</f>
        <v>2.0099999999999998</v>
      </c>
      <c r="C2345" s="2">
        <f t="shared" si="216"/>
        <v>2.0180113670052298</v>
      </c>
      <c r="D2345" s="2">
        <f t="shared" si="218"/>
        <v>1.9968120045609536</v>
      </c>
      <c r="E2345" s="2">
        <f t="shared" si="217"/>
        <v>2.1199362444276115E-2</v>
      </c>
      <c r="F2345" s="2">
        <f t="shared" si="221"/>
        <v>5.5031218911452953E-3</v>
      </c>
      <c r="G2345" s="2">
        <f t="shared" si="219"/>
        <v>1.5696240553130819E-2</v>
      </c>
      <c r="H2345" s="2" t="str">
        <f t="shared" si="220"/>
        <v>Sell</v>
      </c>
    </row>
    <row r="2346" spans="1:8" ht="13.5" x14ac:dyDescent="0.25">
      <c r="A2346" s="3">
        <f>TITRES_STAT!B2349</f>
        <v>45719</v>
      </c>
      <c r="B2346" s="6">
        <f>TITRES_STAT!D2349</f>
        <v>2.0099999999999998</v>
      </c>
      <c r="C2346" s="2">
        <f t="shared" si="216"/>
        <v>2.0167788490044254</v>
      </c>
      <c r="D2346" s="2">
        <f t="shared" si="218"/>
        <v>1.997788893111994</v>
      </c>
      <c r="E2346" s="2">
        <f t="shared" si="217"/>
        <v>1.8989955892431354E-2</v>
      </c>
      <c r="F2346" s="2">
        <f t="shared" si="221"/>
        <v>8.200488691402507E-3</v>
      </c>
      <c r="G2346" s="2">
        <f t="shared" si="219"/>
        <v>1.0789467201028847E-2</v>
      </c>
      <c r="H2346" s="2" t="str">
        <f t="shared" si="220"/>
        <v>Sell</v>
      </c>
    </row>
    <row r="2347" spans="1:8" ht="13.5" x14ac:dyDescent="0.25">
      <c r="A2347" s="3">
        <f>TITRES_STAT!B2350</f>
        <v>45720</v>
      </c>
      <c r="B2347" s="6">
        <f>TITRES_STAT!D2350</f>
        <v>2.0099999999999998</v>
      </c>
      <c r="C2347" s="2">
        <f t="shared" si="216"/>
        <v>2.0157359491575906</v>
      </c>
      <c r="D2347" s="2">
        <f t="shared" si="218"/>
        <v>1.9986934195481425</v>
      </c>
      <c r="E2347" s="2">
        <f t="shared" si="217"/>
        <v>1.7042529609448076E-2</v>
      </c>
      <c r="F2347" s="2">
        <f t="shared" si="221"/>
        <v>9.9688968750116218E-3</v>
      </c>
      <c r="G2347" s="2">
        <f t="shared" si="219"/>
        <v>7.0736327344364542E-3</v>
      </c>
      <c r="H2347" s="2" t="str">
        <f t="shared" si="220"/>
        <v>Sell</v>
      </c>
    </row>
    <row r="2348" spans="1:8" ht="13.5" x14ac:dyDescent="0.25">
      <c r="A2348" s="3">
        <f>TITRES_STAT!B2351</f>
        <v>45721</v>
      </c>
      <c r="B2348" s="6">
        <f>TITRES_STAT!D2351</f>
        <v>2.0099999999999998</v>
      </c>
      <c r="C2348" s="2">
        <f t="shared" si="216"/>
        <v>2.014853495441038</v>
      </c>
      <c r="D2348" s="2">
        <f t="shared" si="218"/>
        <v>1.9995309440260578</v>
      </c>
      <c r="E2348" s="2">
        <f t="shared" si="217"/>
        <v>1.5322551414980179E-2</v>
      </c>
      <c r="F2348" s="2">
        <f t="shared" si="221"/>
        <v>1.1039627783005334E-2</v>
      </c>
      <c r="G2348" s="2">
        <f t="shared" si="219"/>
        <v>4.282923631974845E-3</v>
      </c>
      <c r="H2348" s="2" t="str">
        <f t="shared" si="220"/>
        <v>Sell</v>
      </c>
    </row>
    <row r="2349" spans="1:8" ht="13.5" x14ac:dyDescent="0.25">
      <c r="A2349" s="3">
        <f>TITRES_STAT!B2352</f>
        <v>45722</v>
      </c>
      <c r="B2349" s="6">
        <f>TITRES_STAT!D2352</f>
        <v>2.0099999999999998</v>
      </c>
      <c r="C2349" s="2">
        <f t="shared" si="216"/>
        <v>2.0141068038347241</v>
      </c>
      <c r="D2349" s="2">
        <f t="shared" si="218"/>
        <v>2.0003064296537572</v>
      </c>
      <c r="E2349" s="2">
        <f t="shared" si="217"/>
        <v>1.3800374180966912E-2</v>
      </c>
      <c r="F2349" s="2">
        <f t="shared" si="221"/>
        <v>1.159177706259765E-2</v>
      </c>
      <c r="G2349" s="2">
        <f t="shared" si="219"/>
        <v>2.208597118369262E-3</v>
      </c>
      <c r="H2349" s="2" t="str">
        <f t="shared" si="220"/>
        <v>Sell</v>
      </c>
    </row>
    <row r="2350" spans="1:8" ht="13.5" x14ac:dyDescent="0.25">
      <c r="A2350" s="3">
        <f>TITRES_STAT!B2353</f>
        <v>45723</v>
      </c>
      <c r="B2350" s="6">
        <f>TITRES_STAT!D2353</f>
        <v>2.0099999999999998</v>
      </c>
      <c r="C2350" s="2">
        <f t="shared" si="216"/>
        <v>2.013474987860151</v>
      </c>
      <c r="D2350" s="2">
        <f t="shared" si="218"/>
        <v>2.0010244719016272</v>
      </c>
      <c r="E2350" s="2">
        <f t="shared" si="217"/>
        <v>1.2450515958523756E-2</v>
      </c>
      <c r="F2350" s="2">
        <f t="shared" si="221"/>
        <v>1.1763524841782872E-2</v>
      </c>
      <c r="G2350" s="2">
        <f t="shared" si="219"/>
        <v>6.8699111674088396E-4</v>
      </c>
      <c r="H2350" s="2" t="str">
        <f t="shared" si="220"/>
        <v>Sell</v>
      </c>
    </row>
    <row r="2351" spans="1:8" ht="13.5" x14ac:dyDescent="0.25">
      <c r="A2351" s="3">
        <f>TITRES_STAT!B2354</f>
        <v>45726</v>
      </c>
      <c r="B2351" s="6">
        <f>TITRES_STAT!D2354</f>
        <v>2.09</v>
      </c>
      <c r="C2351" s="2">
        <f t="shared" si="216"/>
        <v>2.0129403743432048</v>
      </c>
      <c r="D2351" s="2">
        <f t="shared" si="218"/>
        <v>2.0076152517607659</v>
      </c>
      <c r="E2351" s="2">
        <f t="shared" si="217"/>
        <v>5.3251225824388904E-3</v>
      </c>
      <c r="F2351" s="2">
        <f t="shared" si="221"/>
        <v>1.0475844389914075E-2</v>
      </c>
      <c r="G2351" s="2">
        <f t="shared" si="219"/>
        <v>-5.1507218074751844E-3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6">
        <f>TITRES_STAT!D2355</f>
        <v>2.1</v>
      </c>
      <c r="C2352" s="2">
        <f t="shared" si="216"/>
        <v>2.0124880090596351</v>
      </c>
      <c r="D2352" s="2">
        <f t="shared" si="218"/>
        <v>2.0144585664451538</v>
      </c>
      <c r="E2352" s="2">
        <f t="shared" si="217"/>
        <v>-1.9705573855186564E-3</v>
      </c>
      <c r="F2352" s="2">
        <f t="shared" si="221"/>
        <v>7.9865640348275296E-3</v>
      </c>
      <c r="G2352" s="2">
        <f t="shared" si="219"/>
        <v>-9.957121420346186E-3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6">
        <f>TITRES_STAT!D2356</f>
        <v>2.1</v>
      </c>
      <c r="C2353" s="2">
        <f t="shared" si="216"/>
        <v>2.0121052384350757</v>
      </c>
      <c r="D2353" s="2">
        <f t="shared" si="218"/>
        <v>2.0207949689306979</v>
      </c>
      <c r="E2353" s="2">
        <f t="shared" si="217"/>
        <v>-8.689730495622161E-3</v>
      </c>
      <c r="F2353" s="2">
        <f t="shared" si="221"/>
        <v>4.6513051287375914E-3</v>
      </c>
      <c r="G2353" s="2">
        <f t="shared" si="219"/>
        <v>-1.3341035624359752E-2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6">
        <f>TITRES_STAT!D2357</f>
        <v>2.1</v>
      </c>
      <c r="C2354" s="2">
        <f t="shared" si="216"/>
        <v>2.0117813555989104</v>
      </c>
      <c r="D2354" s="2">
        <f t="shared" si="218"/>
        <v>2.0266620082691649</v>
      </c>
      <c r="E2354" s="2">
        <f t="shared" si="217"/>
        <v>-1.4880652670254513E-2</v>
      </c>
      <c r="F2354" s="2">
        <f t="shared" si="221"/>
        <v>7.4491356893917034E-4</v>
      </c>
      <c r="G2354" s="2">
        <f t="shared" si="219"/>
        <v>-1.5625566239193683E-2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6">
        <f>TITRES_STAT!D2358</f>
        <v>2.1</v>
      </c>
      <c r="C2355" s="2">
        <f t="shared" si="216"/>
        <v>2.0115073008913855</v>
      </c>
      <c r="D2355" s="2">
        <f t="shared" si="218"/>
        <v>2.0320944521010786</v>
      </c>
      <c r="E2355" s="2">
        <f t="shared" si="217"/>
        <v>-2.0587151209693122E-2</v>
      </c>
      <c r="F2355" s="2">
        <f t="shared" si="221"/>
        <v>-3.5214993867872884E-3</v>
      </c>
      <c r="G2355" s="2">
        <f t="shared" si="219"/>
        <v>-1.7065651822905835E-2</v>
      </c>
      <c r="H2355" s="2" t="str">
        <f t="shared" si="220"/>
        <v>Hold</v>
      </c>
    </row>
    <row r="2356" spans="1:8" ht="13.5" x14ac:dyDescent="0.25">
      <c r="A2356" s="3">
        <f>TITRES_STAT!B2359</f>
        <v>45733</v>
      </c>
      <c r="B2356" s="6">
        <f>TITRES_STAT!D2359</f>
        <v>2.1</v>
      </c>
      <c r="C2356" s="2">
        <f t="shared" si="216"/>
        <v>2.0112754084465569</v>
      </c>
      <c r="D2356" s="2">
        <f t="shared" si="218"/>
        <v>2.0371244926861838</v>
      </c>
      <c r="E2356" s="2">
        <f t="shared" si="217"/>
        <v>-2.5849084239626841E-2</v>
      </c>
      <c r="F2356" s="2">
        <f t="shared" si="221"/>
        <v>-7.9870163573552005E-3</v>
      </c>
      <c r="G2356" s="2">
        <f t="shared" si="219"/>
        <v>-1.786206788227164E-2</v>
      </c>
      <c r="H2356" s="2" t="str">
        <f t="shared" si="220"/>
        <v>Hold</v>
      </c>
    </row>
    <row r="2357" spans="1:8" ht="13.5" x14ac:dyDescent="0.25">
      <c r="A2357" s="3">
        <f>TITRES_STAT!B2360</f>
        <v>45734</v>
      </c>
      <c r="B2357" s="6">
        <f>TITRES_STAT!D2360</f>
        <v>2.1</v>
      </c>
      <c r="C2357" s="2">
        <f t="shared" si="216"/>
        <v>2.0110791917624713</v>
      </c>
      <c r="D2357" s="2">
        <f t="shared" si="218"/>
        <v>2.0417819376723925</v>
      </c>
      <c r="E2357" s="2">
        <f t="shared" si="217"/>
        <v>-3.070274590992117E-2</v>
      </c>
      <c r="F2357" s="2">
        <f t="shared" si="221"/>
        <v>-1.2530162267868395E-2</v>
      </c>
      <c r="G2357" s="2">
        <f t="shared" si="219"/>
        <v>-1.8172583642052775E-2</v>
      </c>
      <c r="H2357" s="2" t="str">
        <f t="shared" si="220"/>
        <v>Hold</v>
      </c>
    </row>
    <row r="2358" spans="1:8" ht="13.5" x14ac:dyDescent="0.25">
      <c r="A2358" s="3">
        <f>TITRES_STAT!B2361</f>
        <v>45735</v>
      </c>
      <c r="B2358" s="6">
        <f>TITRES_STAT!D2361</f>
        <v>2.0099999999999998</v>
      </c>
      <c r="C2358" s="2">
        <f t="shared" si="216"/>
        <v>2.0109131622605525</v>
      </c>
      <c r="D2358" s="2">
        <f t="shared" si="218"/>
        <v>2.0394277200670303</v>
      </c>
      <c r="E2358" s="2">
        <f t="shared" si="217"/>
        <v>-2.8514557806477825E-2</v>
      </c>
      <c r="F2358" s="2">
        <f t="shared" si="221"/>
        <v>-1.5727041375590282E-2</v>
      </c>
      <c r="G2358" s="2">
        <f t="shared" si="219"/>
        <v>-1.2787516430887543E-2</v>
      </c>
      <c r="H2358" s="2" t="str">
        <f t="shared" si="220"/>
        <v>Hold</v>
      </c>
    </row>
    <row r="2359" spans="1:8" ht="13.5" x14ac:dyDescent="0.25">
      <c r="A2359" s="3">
        <f>TITRES_STAT!B2362</f>
        <v>45737</v>
      </c>
      <c r="B2359" s="6">
        <f>TITRES_STAT!D2362</f>
        <v>1.92</v>
      </c>
      <c r="C2359" s="2">
        <f t="shared" si="216"/>
        <v>2.010772675758929</v>
      </c>
      <c r="D2359" s="2">
        <f t="shared" si="218"/>
        <v>2.0305812222842872</v>
      </c>
      <c r="E2359" s="2">
        <f t="shared" si="217"/>
        <v>-1.9808546525358128E-2</v>
      </c>
      <c r="F2359" s="2">
        <f t="shared" si="221"/>
        <v>-1.6543342405543851E-2</v>
      </c>
      <c r="G2359" s="2">
        <f t="shared" si="219"/>
        <v>-3.2652041198142773E-3</v>
      </c>
      <c r="H2359" s="2" t="str">
        <f t="shared" si="220"/>
        <v>Hold</v>
      </c>
    </row>
    <row r="2360" spans="1:8" ht="13.5" x14ac:dyDescent="0.25">
      <c r="A2360" s="3">
        <f>TITRES_STAT!B2363</f>
        <v>45740</v>
      </c>
      <c r="B2360" s="6">
        <f>TITRES_STAT!D2363</f>
        <v>1.92</v>
      </c>
      <c r="C2360" s="2">
        <f t="shared" si="216"/>
        <v>2.0106538025652476</v>
      </c>
      <c r="D2360" s="2">
        <f t="shared" si="218"/>
        <v>2.022390020633599</v>
      </c>
      <c r="E2360" s="2">
        <f t="shared" si="217"/>
        <v>-1.1736218068351345E-2</v>
      </c>
      <c r="F2360" s="2">
        <f t="shared" si="221"/>
        <v>-1.5581917538105351E-2</v>
      </c>
      <c r="G2360" s="2">
        <f t="shared" si="219"/>
        <v>3.8456994697540058E-3</v>
      </c>
      <c r="H2360" s="2" t="str">
        <f t="shared" si="220"/>
        <v>Sell</v>
      </c>
    </row>
    <row r="2361" spans="1:8" ht="13.5" x14ac:dyDescent="0.25">
      <c r="A2361" s="3">
        <f>TITRES_STAT!B2364</f>
        <v>45741</v>
      </c>
      <c r="B2361" s="6">
        <f>TITRES_STAT!D2364</f>
        <v>1.92</v>
      </c>
      <c r="C2361" s="2">
        <f t="shared" si="216"/>
        <v>2.022860909862902</v>
      </c>
      <c r="D2361" s="2">
        <f t="shared" si="218"/>
        <v>2.0148055746607398</v>
      </c>
      <c r="E2361" s="2">
        <f t="shared" si="217"/>
        <v>8.0553352021621727E-3</v>
      </c>
      <c r="F2361" s="2">
        <f t="shared" si="221"/>
        <v>-1.0854466990051848E-2</v>
      </c>
      <c r="G2361" s="2">
        <f t="shared" si="219"/>
        <v>1.8909802192214019E-2</v>
      </c>
      <c r="H2361" s="2" t="str">
        <f t="shared" si="220"/>
        <v>Sell</v>
      </c>
    </row>
    <row r="2362" spans="1:8" ht="13.5" x14ac:dyDescent="0.25">
      <c r="A2362" s="3">
        <f>TITRES_STAT!B2365</f>
        <v>45742</v>
      </c>
      <c r="B2362" s="6">
        <f>TITRES_STAT!D2365</f>
        <v>1.9</v>
      </c>
      <c r="C2362" s="2">
        <f t="shared" si="216"/>
        <v>2.0347284621916866</v>
      </c>
      <c r="D2362" s="2">
        <f t="shared" si="218"/>
        <v>2.0063014580192036</v>
      </c>
      <c r="E2362" s="2">
        <f t="shared" si="217"/>
        <v>2.8427004172483006E-2</v>
      </c>
      <c r="F2362" s="2">
        <f t="shared" si="221"/>
        <v>-2.998172757544877E-3</v>
      </c>
      <c r="G2362" s="2">
        <f t="shared" si="219"/>
        <v>3.142517693002788E-2</v>
      </c>
      <c r="H2362" s="2" t="str">
        <f t="shared" si="220"/>
        <v>Sell</v>
      </c>
    </row>
    <row r="2363" spans="1:8" ht="13.5" x14ac:dyDescent="0.25">
      <c r="A2363" s="3">
        <f>TITRES_STAT!B2366</f>
        <v>45743</v>
      </c>
      <c r="B2363" s="6">
        <f>TITRES_STAT!D2366</f>
        <v>1.9</v>
      </c>
      <c r="C2363" s="2">
        <f t="shared" si="216"/>
        <v>2.0447702372391197</v>
      </c>
      <c r="D2363" s="2">
        <f t="shared" si="218"/>
        <v>1.9984272759437069</v>
      </c>
      <c r="E2363" s="2">
        <f t="shared" si="217"/>
        <v>4.634296129541271E-2</v>
      </c>
      <c r="F2363" s="2">
        <f t="shared" si="221"/>
        <v>6.8700540530466404E-3</v>
      </c>
      <c r="G2363" s="2">
        <f t="shared" si="219"/>
        <v>3.9472907242366073E-2</v>
      </c>
      <c r="H2363" s="2" t="str">
        <f t="shared" si="220"/>
        <v>Sell</v>
      </c>
    </row>
    <row r="2364" spans="1:8" ht="13.5" x14ac:dyDescent="0.25">
      <c r="A2364" s="3">
        <f>TITRES_STAT!B2367</f>
        <v>45744</v>
      </c>
      <c r="B2364" s="6">
        <f>TITRES_STAT!D2367</f>
        <v>1.9</v>
      </c>
      <c r="C2364" s="2">
        <f t="shared" si="216"/>
        <v>2.0532671238177165</v>
      </c>
      <c r="D2364" s="2">
        <f t="shared" si="218"/>
        <v>1.9911363666145436</v>
      </c>
      <c r="E2364" s="2">
        <f t="shared" si="217"/>
        <v>6.2130757203172848E-2</v>
      </c>
      <c r="F2364" s="2">
        <f t="shared" si="221"/>
        <v>1.7922194683071883E-2</v>
      </c>
      <c r="G2364" s="2">
        <f t="shared" si="219"/>
        <v>4.4208562520100969E-2</v>
      </c>
      <c r="H2364" s="2" t="str">
        <f t="shared" si="220"/>
        <v>Sell</v>
      </c>
    </row>
    <row r="2365" spans="1:8" ht="13.5" x14ac:dyDescent="0.25">
      <c r="A2365" s="3">
        <f>TITRES_STAT!B2368</f>
        <v>45749</v>
      </c>
      <c r="B2365" s="6">
        <f>TITRES_STAT!D2368</f>
        <v>1.9</v>
      </c>
      <c r="C2365" s="2">
        <f t="shared" si="216"/>
        <v>2.0604567970765295</v>
      </c>
      <c r="D2365" s="2">
        <f t="shared" si="218"/>
        <v>1.9843855246430961</v>
      </c>
      <c r="E2365" s="2">
        <f t="shared" si="217"/>
        <v>7.6071272433433368E-2</v>
      </c>
      <c r="F2365" s="2">
        <f t="shared" si="221"/>
        <v>2.9552010233144181E-2</v>
      </c>
      <c r="G2365" s="2">
        <f t="shared" si="219"/>
        <v>4.6519262200289187E-2</v>
      </c>
      <c r="H2365" s="2" t="str">
        <f t="shared" si="220"/>
        <v>Sell</v>
      </c>
    </row>
    <row r="2366" spans="1:8" ht="13.5" x14ac:dyDescent="0.25">
      <c r="A2366" s="3">
        <f>TITRES_STAT!B2369</f>
        <v>45750</v>
      </c>
      <c r="B2366" s="6">
        <f>TITRES_STAT!D2369</f>
        <v>1.9</v>
      </c>
      <c r="C2366" s="2">
        <f t="shared" si="216"/>
        <v>2.0665403667570637</v>
      </c>
      <c r="D2366" s="2">
        <f t="shared" si="218"/>
        <v>1.9781347450399038</v>
      </c>
      <c r="E2366" s="2">
        <f t="shared" si="217"/>
        <v>8.8405621717159821E-2</v>
      </c>
      <c r="F2366" s="2">
        <f t="shared" si="221"/>
        <v>4.1322732529947309E-2</v>
      </c>
      <c r="G2366" s="2">
        <f t="shared" si="219"/>
        <v>4.7082889187212512E-2</v>
      </c>
      <c r="H2366" s="2" t="str">
        <f t="shared" si="220"/>
        <v>Sell</v>
      </c>
    </row>
    <row r="2367" spans="1:8" ht="13.5" x14ac:dyDescent="0.25">
      <c r="A2367" s="3">
        <f>TITRES_STAT!B2370</f>
        <v>45751</v>
      </c>
      <c r="B2367" s="6">
        <f>TITRES_STAT!D2370</f>
        <v>1.9</v>
      </c>
      <c r="C2367" s="2">
        <f t="shared" si="216"/>
        <v>2.0716880026405922</v>
      </c>
      <c r="D2367" s="2">
        <f t="shared" si="218"/>
        <v>1.9723469861480591</v>
      </c>
      <c r="E2367" s="2">
        <f t="shared" si="217"/>
        <v>9.9341016492533019E-2</v>
      </c>
      <c r="F2367" s="2">
        <f t="shared" si="221"/>
        <v>5.2926389322464448E-2</v>
      </c>
      <c r="G2367" s="2">
        <f t="shared" si="219"/>
        <v>4.641462717006857E-2</v>
      </c>
      <c r="H2367" s="2" t="str">
        <f t="shared" si="220"/>
        <v>Sell</v>
      </c>
    </row>
    <row r="2368" spans="1:8" ht="13.5" x14ac:dyDescent="0.25">
      <c r="A2368" s="3">
        <f>TITRES_STAT!B2371</f>
        <v>45754</v>
      </c>
      <c r="B2368" s="6">
        <f>TITRES_STAT!D2371</f>
        <v>1.9</v>
      </c>
      <c r="C2368" s="2">
        <f t="shared" si="216"/>
        <v>2.0621975406958857</v>
      </c>
      <c r="D2368" s="2">
        <f t="shared" si="218"/>
        <v>1.9669879501370917</v>
      </c>
      <c r="E2368" s="2">
        <f t="shared" si="217"/>
        <v>9.5209590558793966E-2</v>
      </c>
      <c r="F2368" s="2">
        <f t="shared" si="221"/>
        <v>6.1383029569730359E-2</v>
      </c>
      <c r="G2368" s="2">
        <f t="shared" si="219"/>
        <v>3.3826560989063607E-2</v>
      </c>
      <c r="H2368" s="2" t="str">
        <f t="shared" si="220"/>
        <v>Sell</v>
      </c>
    </row>
    <row r="2369" spans="1:8" ht="13.5" x14ac:dyDescent="0.25">
      <c r="A2369" s="3">
        <f>TITRES_STAT!B2372</f>
        <v>45755</v>
      </c>
      <c r="B2369" s="6">
        <f>TITRES_STAT!D2372</f>
        <v>1.9</v>
      </c>
      <c r="C2369" s="2">
        <f t="shared" si="216"/>
        <v>2.0403209959734419</v>
      </c>
      <c r="D2369" s="2">
        <f t="shared" si="218"/>
        <v>1.9620258797565664</v>
      </c>
      <c r="E2369" s="2">
        <f t="shared" si="217"/>
        <v>7.829511621687546E-2</v>
      </c>
      <c r="F2369" s="2">
        <f t="shared" si="221"/>
        <v>6.476544689915939E-2</v>
      </c>
      <c r="G2369" s="2">
        <f t="shared" si="219"/>
        <v>1.352966931771607E-2</v>
      </c>
      <c r="H2369" s="2" t="str">
        <f t="shared" si="220"/>
        <v>Sell</v>
      </c>
    </row>
    <row r="2370" spans="1:8" ht="13.5" x14ac:dyDescent="0.25">
      <c r="A2370" s="3">
        <f>TITRES_STAT!B2373</f>
        <v>45757</v>
      </c>
      <c r="B2370" s="6">
        <f>TITRES_STAT!D2373</f>
        <v>1.91</v>
      </c>
      <c r="C2370" s="2">
        <f t="shared" si="216"/>
        <v>2.0218100735159892</v>
      </c>
      <c r="D2370" s="2">
        <f t="shared" si="218"/>
        <v>1.9581721108857097</v>
      </c>
      <c r="E2370" s="2">
        <f t="shared" si="217"/>
        <v>6.3637962630279432E-2</v>
      </c>
      <c r="F2370" s="2">
        <f t="shared" si="221"/>
        <v>6.4539950045383404E-2</v>
      </c>
      <c r="G2370" s="2">
        <f t="shared" si="219"/>
        <v>-9.0198741510397196E-4</v>
      </c>
      <c r="H2370" s="2" t="str">
        <f t="shared" si="220"/>
        <v>Hold</v>
      </c>
    </row>
    <row r="2371" spans="1:8" ht="13.5" x14ac:dyDescent="0.25">
      <c r="A2371" s="3">
        <f>TITRES_STAT!B2374</f>
        <v>45758</v>
      </c>
      <c r="B2371" s="6">
        <f>TITRES_STAT!D2374</f>
        <v>1.91</v>
      </c>
      <c r="C2371" s="2">
        <f t="shared" si="216"/>
        <v>2.00614698528276</v>
      </c>
      <c r="D2371" s="2">
        <f t="shared" si="218"/>
        <v>1.9546038063756572</v>
      </c>
      <c r="E2371" s="2">
        <f t="shared" si="217"/>
        <v>5.1543178907102805E-2</v>
      </c>
      <c r="F2371" s="2">
        <f t="shared" si="221"/>
        <v>6.194059581772729E-2</v>
      </c>
      <c r="G2371" s="2">
        <f t="shared" si="219"/>
        <v>-1.0397416910624485E-2</v>
      </c>
      <c r="H2371" s="2" t="str">
        <f t="shared" si="220"/>
        <v>Hold</v>
      </c>
    </row>
    <row r="2372" spans="1:8" ht="13.5" x14ac:dyDescent="0.25">
      <c r="A2372" s="3">
        <f>TITRES_STAT!B2375</f>
        <v>45761</v>
      </c>
      <c r="B2372" s="6">
        <f>TITRES_STAT!D2375</f>
        <v>1.91</v>
      </c>
      <c r="C2372" s="2">
        <f t="shared" si="216"/>
        <v>1.9898166798546431</v>
      </c>
      <c r="D2372" s="2">
        <f t="shared" si="218"/>
        <v>1.9512998207182013</v>
      </c>
      <c r="E2372" s="2">
        <f t="shared" si="217"/>
        <v>3.8516859136441761E-2</v>
      </c>
      <c r="F2372" s="2">
        <f t="shared" si="221"/>
        <v>5.7255848481470181E-2</v>
      </c>
      <c r="G2372" s="2">
        <f t="shared" si="219"/>
        <v>-1.873898934502842E-2</v>
      </c>
      <c r="H2372" s="2" t="str">
        <f t="shared" si="220"/>
        <v>Hold</v>
      </c>
    </row>
    <row r="2373" spans="1:8" ht="13.5" x14ac:dyDescent="0.25">
      <c r="A2373" s="3">
        <f>TITRES_STAT!B2376</f>
        <v>45762</v>
      </c>
      <c r="B2373" s="6">
        <f>TITRES_STAT!D2376</f>
        <v>1.91</v>
      </c>
      <c r="C2373" s="2">
        <f t="shared" si="216"/>
        <v>1.975998729107775</v>
      </c>
      <c r="D2373" s="2">
        <f t="shared" si="218"/>
        <v>1.9482405747390754</v>
      </c>
      <c r="E2373" s="2">
        <f t="shared" si="217"/>
        <v>2.775815436869955E-2</v>
      </c>
      <c r="F2373" s="2">
        <f t="shared" si="221"/>
        <v>5.1356309658916056E-2</v>
      </c>
      <c r="G2373" s="2">
        <f t="shared" si="219"/>
        <v>-2.3598155290216506E-2</v>
      </c>
      <c r="H2373" s="2" t="str">
        <f t="shared" si="220"/>
        <v>Hold</v>
      </c>
    </row>
    <row r="2374" spans="1:8" ht="13.5" x14ac:dyDescent="0.25">
      <c r="A2374" s="3">
        <f>TITRES_STAT!B2377</f>
        <v>45763</v>
      </c>
      <c r="B2374" s="6">
        <f>TITRES_STAT!D2377</f>
        <v>1.91</v>
      </c>
      <c r="C2374" s="2">
        <f t="shared" si="216"/>
        <v>1.9643066169373482</v>
      </c>
      <c r="D2374" s="2">
        <f t="shared" si="218"/>
        <v>1.945407939573218</v>
      </c>
      <c r="E2374" s="2">
        <f t="shared" si="217"/>
        <v>1.8898677364130201E-2</v>
      </c>
      <c r="F2374" s="2">
        <f t="shared" si="221"/>
        <v>4.4864783199958888E-2</v>
      </c>
      <c r="G2374" s="2">
        <f t="shared" si="219"/>
        <v>-2.5966105835828687E-2</v>
      </c>
      <c r="H2374" s="2" t="str">
        <f t="shared" si="220"/>
        <v>Hold</v>
      </c>
    </row>
    <row r="2375" spans="1:8" ht="13.5" x14ac:dyDescent="0.25">
      <c r="A2375" s="3">
        <f>TITRES_STAT!B2378</f>
        <v>45764</v>
      </c>
      <c r="B2375" s="6">
        <f>TITRES_STAT!D2378</f>
        <v>1.91</v>
      </c>
      <c r="C2375" s="2">
        <f t="shared" si="216"/>
        <v>1.9544132912546792</v>
      </c>
      <c r="D2375" s="2">
        <f t="shared" si="218"/>
        <v>1.9427851292344611</v>
      </c>
      <c r="E2375" s="2">
        <f t="shared" si="217"/>
        <v>1.1628162020218102E-2</v>
      </c>
      <c r="F2375" s="2">
        <f t="shared" si="221"/>
        <v>3.8217458964010728E-2</v>
      </c>
      <c r="G2375" s="2">
        <f t="shared" si="219"/>
        <v>-2.6589296943792626E-2</v>
      </c>
      <c r="H2375" s="2" t="str">
        <f t="shared" si="220"/>
        <v>Hold</v>
      </c>
    </row>
    <row r="2376" spans="1:8" ht="13.5" x14ac:dyDescent="0.25">
      <c r="A2376" s="3">
        <f>TITRES_STAT!B2379</f>
        <v>45765</v>
      </c>
      <c r="B2376" s="6">
        <f>TITRES_STAT!D2379</f>
        <v>1.91</v>
      </c>
      <c r="C2376" s="2">
        <f t="shared" si="216"/>
        <v>1.9460420156770364</v>
      </c>
      <c r="D2376" s="2">
        <f t="shared" si="218"/>
        <v>1.9403566011430196</v>
      </c>
      <c r="E2376" s="2">
        <f t="shared" si="217"/>
        <v>5.6854145340168305E-3</v>
      </c>
      <c r="F2376" s="2">
        <f t="shared" si="221"/>
        <v>3.1711050078011949E-2</v>
      </c>
      <c r="G2376" s="2">
        <f t="shared" si="219"/>
        <v>-2.6025635543995118E-2</v>
      </c>
      <c r="H2376" s="2" t="str">
        <f t="shared" si="220"/>
        <v>Hold</v>
      </c>
    </row>
    <row r="2377" spans="1:8" ht="13.5" x14ac:dyDescent="0.25">
      <c r="A2377" s="3">
        <f>TITRES_STAT!B2380</f>
        <v>45768</v>
      </c>
      <c r="B2377" s="6">
        <f>TITRES_STAT!D2380</f>
        <v>1.91</v>
      </c>
      <c r="C2377" s="2">
        <f t="shared" si="216"/>
        <v>1.9389586286498002</v>
      </c>
      <c r="D2377" s="2">
        <f t="shared" si="218"/>
        <v>1.9381079640213146</v>
      </c>
      <c r="E2377" s="2">
        <f t="shared" si="217"/>
        <v>8.5066462848559787E-4</v>
      </c>
      <c r="F2377" s="2">
        <f t="shared" si="221"/>
        <v>2.553897298810668E-2</v>
      </c>
      <c r="G2377" s="2">
        <f t="shared" si="219"/>
        <v>-2.4688308359621082E-2</v>
      </c>
      <c r="H2377" s="2" t="str">
        <f t="shared" si="220"/>
        <v>Hold</v>
      </c>
    </row>
    <row r="2378" spans="1:8" ht="13.5" x14ac:dyDescent="0.25">
      <c r="A2378" s="3">
        <f>TITRES_STAT!B2381</f>
        <v>45769</v>
      </c>
      <c r="B2378" s="6">
        <f>TITRES_STAT!D2381</f>
        <v>1.91</v>
      </c>
      <c r="C2378" s="2">
        <f t="shared" si="216"/>
        <v>1.9329649934729078</v>
      </c>
      <c r="D2378" s="2">
        <f t="shared" si="218"/>
        <v>1.9360258926123284</v>
      </c>
      <c r="E2378" s="2">
        <f t="shared" si="217"/>
        <v>-3.0608991394205365E-3</v>
      </c>
      <c r="F2378" s="2">
        <f t="shared" si="221"/>
        <v>1.9818998562601241E-2</v>
      </c>
      <c r="G2378" s="2">
        <f t="shared" si="219"/>
        <v>-2.2879897702021777E-2</v>
      </c>
      <c r="H2378" s="2" t="str">
        <f t="shared" si="220"/>
        <v>Hold</v>
      </c>
    </row>
    <row r="2379" spans="1:8" ht="13.5" x14ac:dyDescent="0.25">
      <c r="A2379" s="3">
        <f>TITRES_STAT!B2382</f>
        <v>45770</v>
      </c>
      <c r="B2379" s="6">
        <f>TITRES_STAT!D2382</f>
        <v>1.91</v>
      </c>
      <c r="C2379" s="2">
        <f t="shared" si="216"/>
        <v>1.9278934560155374</v>
      </c>
      <c r="D2379" s="2">
        <f t="shared" si="218"/>
        <v>1.9340980487151189</v>
      </c>
      <c r="E2379" s="2">
        <f t="shared" si="217"/>
        <v>-6.2045926995815126E-3</v>
      </c>
      <c r="F2379" s="2">
        <f t="shared" si="221"/>
        <v>1.4614280310164689E-2</v>
      </c>
      <c r="G2379" s="2">
        <f t="shared" si="219"/>
        <v>-2.0818873009746202E-2</v>
      </c>
      <c r="H2379" s="2" t="str">
        <f t="shared" si="220"/>
        <v>Hold</v>
      </c>
    </row>
    <row r="2380" spans="1:8" ht="13.5" x14ac:dyDescent="0.25">
      <c r="A2380" s="3">
        <f>TITRES_STAT!B2383</f>
        <v>45771</v>
      </c>
      <c r="B2380" s="6">
        <f>TITRES_STAT!D2383</f>
        <v>1.91</v>
      </c>
      <c r="C2380" s="2">
        <f t="shared" si="216"/>
        <v>1.9251406166285316</v>
      </c>
      <c r="D2380" s="2">
        <f t="shared" si="218"/>
        <v>1.9323130080695545</v>
      </c>
      <c r="E2380" s="2">
        <f t="shared" si="217"/>
        <v>-7.1723914410228851E-3</v>
      </c>
      <c r="F2380" s="2">
        <f t="shared" si="221"/>
        <v>1.0256945959927174E-2</v>
      </c>
      <c r="G2380" s="2">
        <f t="shared" si="219"/>
        <v>-1.7429337400950061E-2</v>
      </c>
      <c r="H2380" s="2" t="str">
        <f t="shared" si="220"/>
        <v>Hold</v>
      </c>
    </row>
    <row r="2381" spans="1:8" ht="13.5" x14ac:dyDescent="0.25">
      <c r="A2381" s="3">
        <f>TITRES_STAT!B2384</f>
        <v>45772</v>
      </c>
      <c r="B2381" s="6">
        <f>TITRES_STAT!D2384</f>
        <v>1.91</v>
      </c>
      <c r="C2381" s="2">
        <f t="shared" si="216"/>
        <v>1.922811290993373</v>
      </c>
      <c r="D2381" s="2">
        <f t="shared" si="218"/>
        <v>1.9306601926569951</v>
      </c>
      <c r="E2381" s="2">
        <f t="shared" si="217"/>
        <v>-7.8489016636220654E-3</v>
      </c>
      <c r="F2381" s="2">
        <f t="shared" si="221"/>
        <v>6.6357764352173261E-3</v>
      </c>
      <c r="G2381" s="2">
        <f t="shared" si="219"/>
        <v>-1.4484678098839392E-2</v>
      </c>
      <c r="H2381" s="2" t="str">
        <f t="shared" si="220"/>
        <v>Hold</v>
      </c>
    </row>
    <row r="2382" spans="1:8" ht="13.5" x14ac:dyDescent="0.25">
      <c r="A2382" s="3">
        <f>TITRES_STAT!B2385</f>
        <v>45775</v>
      </c>
      <c r="B2382" s="6">
        <f>TITRES_STAT!D2385</f>
        <v>1.91</v>
      </c>
      <c r="C2382" s="2">
        <f t="shared" si="216"/>
        <v>1.9208403231482387</v>
      </c>
      <c r="D2382" s="2">
        <f t="shared" si="218"/>
        <v>1.9291298080157362</v>
      </c>
      <c r="E2382" s="2">
        <f t="shared" si="217"/>
        <v>-8.2894848674974764E-3</v>
      </c>
      <c r="F2382" s="2">
        <f t="shared" si="221"/>
        <v>3.6507241746743663E-3</v>
      </c>
      <c r="G2382" s="2">
        <f t="shared" si="219"/>
        <v>-1.1940209042171843E-2</v>
      </c>
      <c r="H2382" s="2" t="str">
        <f t="shared" si="220"/>
        <v>Hold</v>
      </c>
    </row>
    <row r="2383" spans="1:8" ht="13.5" x14ac:dyDescent="0.25">
      <c r="A2383" s="3">
        <f>TITRES_STAT!B2386</f>
        <v>45776</v>
      </c>
      <c r="B2383" s="6">
        <f>TITRES_STAT!D2386</f>
        <v>1.91</v>
      </c>
      <c r="C2383" s="2">
        <f t="shared" ref="C2383:C2446" si="222">$C$4*B2373+C2382*(1-$C$4)</f>
        <v>1.9191725811254328</v>
      </c>
      <c r="D2383" s="2">
        <f t="shared" si="218"/>
        <v>1.9277127851997558</v>
      </c>
      <c r="E2383" s="2">
        <f t="shared" si="217"/>
        <v>-8.5402040743229879E-3</v>
      </c>
      <c r="F2383" s="2">
        <f t="shared" si="221"/>
        <v>1.2125385248748953E-3</v>
      </c>
      <c r="G2383" s="2">
        <f t="shared" si="219"/>
        <v>-9.752742599197884E-3</v>
      </c>
      <c r="H2383" s="2" t="str">
        <f t="shared" si="220"/>
        <v>Hold</v>
      </c>
    </row>
    <row r="2384" spans="1:8" ht="13.5" x14ac:dyDescent="0.25">
      <c r="A2384" s="3">
        <f>TITRES_STAT!B2387</f>
        <v>45777</v>
      </c>
      <c r="B2384" s="6">
        <f>TITRES_STAT!D2387</f>
        <v>1.91</v>
      </c>
      <c r="C2384" s="2">
        <f t="shared" si="222"/>
        <v>1.9177614147984432</v>
      </c>
      <c r="D2384" s="2">
        <f t="shared" si="218"/>
        <v>1.9264007270368109</v>
      </c>
      <c r="E2384" s="2">
        <f t="shared" si="217"/>
        <v>-8.639312238367669E-3</v>
      </c>
      <c r="F2384" s="2">
        <f t="shared" si="221"/>
        <v>-7.5783162777361753E-4</v>
      </c>
      <c r="G2384" s="2">
        <f t="shared" si="219"/>
        <v>-7.8814806105940508E-3</v>
      </c>
      <c r="H2384" s="2" t="str">
        <f t="shared" si="220"/>
        <v>Hold</v>
      </c>
    </row>
    <row r="2385" spans="1:8" ht="13.5" x14ac:dyDescent="0.25">
      <c r="A2385" s="3">
        <f>TITRES_STAT!B2388</f>
        <v>45779</v>
      </c>
      <c r="B2385" s="6">
        <f>TITRES_STAT!D2388</f>
        <v>1.91</v>
      </c>
      <c r="C2385" s="2">
        <f t="shared" si="222"/>
        <v>1.9165673509832981</v>
      </c>
      <c r="D2385" s="2">
        <f t="shared" si="218"/>
        <v>1.9251858583674175</v>
      </c>
      <c r="E2385" s="2">
        <f t="shared" si="217"/>
        <v>-8.6185073841194004E-3</v>
      </c>
      <c r="F2385" s="2">
        <f t="shared" si="221"/>
        <v>-2.329966779042774E-3</v>
      </c>
      <c r="G2385" s="2">
        <f t="shared" si="219"/>
        <v>-6.2885406050766264E-3</v>
      </c>
      <c r="H2385" s="2" t="str">
        <f t="shared" si="220"/>
        <v>Hold</v>
      </c>
    </row>
    <row r="2386" spans="1:8" ht="13.5" x14ac:dyDescent="0.25">
      <c r="A2386" s="3">
        <f>TITRES_STAT!B2389</f>
        <v>45782</v>
      </c>
      <c r="B2386" s="6">
        <f>TITRES_STAT!D2389</f>
        <v>1.9</v>
      </c>
      <c r="C2386" s="2">
        <f t="shared" si="222"/>
        <v>1.91555698929356</v>
      </c>
      <c r="D2386" s="2">
        <f t="shared" si="218"/>
        <v>1.9233202392290902</v>
      </c>
      <c r="E2386" s="2">
        <f t="shared" si="217"/>
        <v>-7.7632499355302365E-3</v>
      </c>
      <c r="F2386" s="2">
        <f t="shared" si="221"/>
        <v>-3.4166234103402667E-3</v>
      </c>
      <c r="G2386" s="2">
        <f t="shared" si="219"/>
        <v>-4.3466265251899698E-3</v>
      </c>
      <c r="H2386" s="2" t="str">
        <f t="shared" si="220"/>
        <v>Hold</v>
      </c>
    </row>
    <row r="2387" spans="1:8" ht="13.5" x14ac:dyDescent="0.25">
      <c r="A2387" s="3">
        <f>TITRES_STAT!B2390</f>
        <v>45783</v>
      </c>
      <c r="B2387" s="6">
        <f>TITRES_STAT!D2390</f>
        <v>1.91</v>
      </c>
      <c r="C2387" s="2">
        <f t="shared" si="222"/>
        <v>1.9147020678637816</v>
      </c>
      <c r="D2387" s="2">
        <f t="shared" si="218"/>
        <v>1.9223335548417504</v>
      </c>
      <c r="E2387" s="2">
        <f t="shared" si="217"/>
        <v>-7.6314869779687822E-3</v>
      </c>
      <c r="F2387" s="2">
        <f t="shared" si="221"/>
        <v>-4.2595961238659705E-3</v>
      </c>
      <c r="G2387" s="2">
        <f t="shared" si="219"/>
        <v>-3.3718908541028117E-3</v>
      </c>
      <c r="H2387" s="2" t="str">
        <f t="shared" si="220"/>
        <v>Hold</v>
      </c>
    </row>
    <row r="2388" spans="1:8" ht="13.5" x14ac:dyDescent="0.25">
      <c r="A2388" s="3">
        <f>TITRES_STAT!B2391</f>
        <v>45784</v>
      </c>
      <c r="B2388" s="6">
        <f>TITRES_STAT!D2391</f>
        <v>1.91</v>
      </c>
      <c r="C2388" s="2">
        <f t="shared" si="222"/>
        <v>1.9139786728078152</v>
      </c>
      <c r="D2388" s="2">
        <f t="shared" si="218"/>
        <v>1.9214199581868059</v>
      </c>
      <c r="E2388" s="2">
        <f t="shared" si="217"/>
        <v>-7.4412853789906919E-3</v>
      </c>
      <c r="F2388" s="2">
        <f t="shared" si="221"/>
        <v>-4.8959339748909144E-3</v>
      </c>
      <c r="G2388" s="2">
        <f t="shared" si="219"/>
        <v>-2.5453514040997775E-3</v>
      </c>
      <c r="H2388" s="2" t="str">
        <f t="shared" si="220"/>
        <v>Hold</v>
      </c>
    </row>
    <row r="2389" spans="1:8" ht="13.5" x14ac:dyDescent="0.25">
      <c r="A2389" s="3">
        <f>TITRES_STAT!B2392</f>
        <v>45785</v>
      </c>
      <c r="B2389" s="6">
        <f>TITRES_STAT!D2392</f>
        <v>1.91</v>
      </c>
      <c r="C2389" s="2">
        <f t="shared" si="222"/>
        <v>1.9133665692989206</v>
      </c>
      <c r="D2389" s="2">
        <f t="shared" si="218"/>
        <v>1.9205740353581537</v>
      </c>
      <c r="E2389" s="2">
        <f t="shared" si="217"/>
        <v>-7.2074660592331696E-3</v>
      </c>
      <c r="F2389" s="2">
        <f t="shared" si="221"/>
        <v>-5.3582403917593656E-3</v>
      </c>
      <c r="G2389" s="2">
        <f t="shared" si="219"/>
        <v>-1.849225667473804E-3</v>
      </c>
      <c r="H2389" s="2" t="str">
        <f t="shared" si="220"/>
        <v>Hold</v>
      </c>
    </row>
    <row r="2390" spans="1:8" ht="13.5" x14ac:dyDescent="0.25">
      <c r="A2390" s="3">
        <f>TITRES_STAT!B2393</f>
        <v>45786</v>
      </c>
      <c r="B2390" s="6">
        <f>TITRES_STAT!D2393</f>
        <v>1.91</v>
      </c>
      <c r="C2390" s="2">
        <f t="shared" si="222"/>
        <v>1.9128486355606251</v>
      </c>
      <c r="D2390" s="2">
        <f t="shared" si="218"/>
        <v>1.9197907734797721</v>
      </c>
      <c r="E2390" s="2">
        <f t="shared" si="217"/>
        <v>-6.9421379191469956E-3</v>
      </c>
      <c r="F2390" s="2">
        <f t="shared" si="221"/>
        <v>-5.6750198972368915E-3</v>
      </c>
      <c r="G2390" s="2">
        <f t="shared" si="219"/>
        <v>-1.2671180219101042E-3</v>
      </c>
      <c r="H2390" s="2" t="str">
        <f t="shared" si="220"/>
        <v>Hold</v>
      </c>
    </row>
    <row r="2391" spans="1:8" ht="13.5" x14ac:dyDescent="0.25">
      <c r="A2391" s="3">
        <f>TITRES_STAT!B2394</f>
        <v>45789</v>
      </c>
      <c r="B2391" s="6">
        <f>TITRES_STAT!D2394</f>
        <v>1.91</v>
      </c>
      <c r="C2391" s="2">
        <f t="shared" si="222"/>
        <v>1.9124103839359137</v>
      </c>
      <c r="D2391" s="2">
        <f t="shared" si="218"/>
        <v>1.919065530999789</v>
      </c>
      <c r="E2391" s="2">
        <f t="shared" si="217"/>
        <v>-6.6551470638753774E-3</v>
      </c>
      <c r="F2391" s="2">
        <f t="shared" si="221"/>
        <v>-5.8710453305645888E-3</v>
      </c>
      <c r="G2391" s="2">
        <f t="shared" si="219"/>
        <v>-7.8410173331078855E-4</v>
      </c>
      <c r="H2391" s="2" t="str">
        <f t="shared" si="220"/>
        <v>Hold</v>
      </c>
    </row>
    <row r="2392" spans="1:8" ht="13.5" x14ac:dyDescent="0.25">
      <c r="A2392" s="3">
        <f>TITRES_STAT!B2395</f>
        <v>45790</v>
      </c>
      <c r="B2392" s="6">
        <f>TITRES_STAT!D2395</f>
        <v>1.91</v>
      </c>
      <c r="C2392" s="2">
        <f t="shared" si="222"/>
        <v>1.9120395556380807</v>
      </c>
      <c r="D2392" s="2">
        <f t="shared" si="218"/>
        <v>1.9183940101849899</v>
      </c>
      <c r="E2392" s="2">
        <f t="shared" si="217"/>
        <v>-6.354454546909194E-3</v>
      </c>
      <c r="F2392" s="2">
        <f t="shared" si="221"/>
        <v>-5.9677271738335109E-3</v>
      </c>
      <c r="G2392" s="2">
        <f t="shared" si="219"/>
        <v>-3.867273730756831E-4</v>
      </c>
      <c r="H2392" s="2" t="str">
        <f t="shared" si="220"/>
        <v>Hold</v>
      </c>
    </row>
    <row r="2393" spans="1:8" ht="13.5" x14ac:dyDescent="0.25">
      <c r="A2393" s="3">
        <f>TITRES_STAT!B2396</f>
        <v>45791</v>
      </c>
      <c r="B2393" s="6">
        <f>TITRES_STAT!D2396</f>
        <v>1.91</v>
      </c>
      <c r="C2393" s="2">
        <f t="shared" si="222"/>
        <v>1.9117257778476067</v>
      </c>
      <c r="D2393" s="2">
        <f t="shared" si="218"/>
        <v>1.9177722316527686</v>
      </c>
      <c r="E2393" s="2">
        <f t="shared" si="217"/>
        <v>-6.0464538051618888E-3</v>
      </c>
      <c r="F2393" s="2">
        <f t="shared" si="221"/>
        <v>-5.983472500099187E-3</v>
      </c>
      <c r="G2393" s="2">
        <f t="shared" si="219"/>
        <v>-6.298130506270181E-5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6">
        <f>TITRES_STAT!D2397</f>
        <v>1.91</v>
      </c>
      <c r="C2394" s="2">
        <f t="shared" si="222"/>
        <v>1.9114602735633595</v>
      </c>
      <c r="D2394" s="2">
        <f t="shared" si="218"/>
        <v>1.9171965107896005</v>
      </c>
      <c r="E2394" s="2">
        <f t="shared" si="217"/>
        <v>-5.7362372262410588E-3</v>
      </c>
      <c r="F2394" s="2">
        <f t="shared" si="221"/>
        <v>-5.934025445327562E-3</v>
      </c>
      <c r="G2394" s="2">
        <f t="shared" si="219"/>
        <v>1.9778821908650324E-4</v>
      </c>
      <c r="H2394" s="2" t="str">
        <f t="shared" si="220"/>
        <v>Sell</v>
      </c>
    </row>
    <row r="2395" spans="1:8" ht="13.5" x14ac:dyDescent="0.25">
      <c r="A2395" s="3">
        <f>TITRES_STAT!B2398</f>
        <v>45793</v>
      </c>
      <c r="B2395" s="6">
        <f>TITRES_STAT!D2398</f>
        <v>1.91</v>
      </c>
      <c r="C2395" s="2">
        <f t="shared" si="222"/>
        <v>1.9112356160920734</v>
      </c>
      <c r="D2395" s="2">
        <f t="shared" si="218"/>
        <v>1.9166634359162968</v>
      </c>
      <c r="E2395" s="2">
        <f t="shared" si="217"/>
        <v>-5.4278198242234676E-3</v>
      </c>
      <c r="F2395" s="2">
        <f t="shared" si="221"/>
        <v>-5.8327843211067442E-3</v>
      </c>
      <c r="G2395" s="2">
        <f t="shared" si="219"/>
        <v>4.0496449688327656E-4</v>
      </c>
      <c r="H2395" s="2" t="str">
        <f t="shared" si="220"/>
        <v>Sell</v>
      </c>
    </row>
    <row r="2396" spans="1:8" ht="13.5" x14ac:dyDescent="0.25">
      <c r="A2396" s="3">
        <f>TITRES_STAT!B2399</f>
        <v>45796</v>
      </c>
      <c r="B2396" s="6">
        <f>TITRES_STAT!D2399</f>
        <v>1.91</v>
      </c>
      <c r="C2396" s="2">
        <f t="shared" si="222"/>
        <v>1.909507059770216</v>
      </c>
      <c r="D2396" s="2">
        <f t="shared" si="218"/>
        <v>1.9161698480706453</v>
      </c>
      <c r="E2396" s="2">
        <f t="shared" ref="E2396:E2459" si="223">C2396-D2396</f>
        <v>-6.6627883004293231E-3</v>
      </c>
      <c r="F2396" s="2">
        <f t="shared" si="221"/>
        <v>-5.9987851169712603E-3</v>
      </c>
      <c r="G2396" s="2">
        <f t="shared" si="219"/>
        <v>-6.6400318345806279E-4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6">
        <f>TITRES_STAT!D2400</f>
        <v>1.91</v>
      </c>
      <c r="C2397" s="2">
        <f t="shared" si="222"/>
        <v>1.9095828967286443</v>
      </c>
      <c r="D2397" s="2">
        <f t="shared" ref="D2397:D2460" si="224">$D$4*B2397+(1-$D$4)*D2396</f>
        <v>1.9157128222876345</v>
      </c>
      <c r="E2397" s="2">
        <f t="shared" si="223"/>
        <v>-6.129925558990168E-3</v>
      </c>
      <c r="F2397" s="2">
        <f t="shared" si="221"/>
        <v>-6.0250132053750426E-3</v>
      </c>
      <c r="G2397" s="2">
        <f t="shared" si="219"/>
        <v>-1.0491235361512544E-4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6">
        <f>TITRES_STAT!D2401</f>
        <v>1.91</v>
      </c>
      <c r="C2398" s="2">
        <f t="shared" si="222"/>
        <v>1.909647066462699</v>
      </c>
      <c r="D2398" s="2">
        <f t="shared" si="224"/>
        <v>1.9152896502663284</v>
      </c>
      <c r="E2398" s="2">
        <f t="shared" si="223"/>
        <v>-5.6425838036293641E-3</v>
      </c>
      <c r="F2398" s="2">
        <f t="shared" si="221"/>
        <v>-5.9485273250259076E-3</v>
      </c>
      <c r="G2398" s="2">
        <f t="shared" si="219"/>
        <v>3.0594352139654349E-4</v>
      </c>
      <c r="H2398" s="2" t="str">
        <f t="shared" si="220"/>
        <v>Sell</v>
      </c>
    </row>
    <row r="2399" spans="1:8" ht="13.5" x14ac:dyDescent="0.25">
      <c r="A2399" s="3">
        <f>TITRES_STAT!B2402</f>
        <v>45799</v>
      </c>
      <c r="B2399" s="6">
        <f>TITRES_STAT!D2402</f>
        <v>1.91</v>
      </c>
      <c r="C2399" s="2">
        <f t="shared" si="222"/>
        <v>1.909701363929976</v>
      </c>
      <c r="D2399" s="2">
        <f t="shared" si="224"/>
        <v>1.9148978243206745</v>
      </c>
      <c r="E2399" s="2">
        <f t="shared" si="223"/>
        <v>-5.1964603906984319E-3</v>
      </c>
      <c r="F2399" s="2">
        <f t="shared" si="221"/>
        <v>-5.7981139381604128E-3</v>
      </c>
      <c r="G2399" s="2">
        <f t="shared" si="219"/>
        <v>6.0165354746198087E-4</v>
      </c>
      <c r="H2399" s="2" t="str">
        <f t="shared" si="220"/>
        <v>Sell</v>
      </c>
    </row>
    <row r="2400" spans="1:8" ht="13.5" x14ac:dyDescent="0.25">
      <c r="A2400" s="3">
        <f>TITRES_STAT!B2403</f>
        <v>45800</v>
      </c>
      <c r="B2400" s="6">
        <f>TITRES_STAT!D2403</f>
        <v>1.91</v>
      </c>
      <c r="C2400" s="2">
        <f t="shared" si="222"/>
        <v>1.909747307940749</v>
      </c>
      <c r="D2400" s="2">
        <f t="shared" si="224"/>
        <v>1.9145350225191431</v>
      </c>
      <c r="E2400" s="2">
        <f t="shared" si="223"/>
        <v>-4.7877145783941089E-3</v>
      </c>
      <c r="F2400" s="2">
        <f t="shared" si="221"/>
        <v>-5.5960340662071523E-3</v>
      </c>
      <c r="G2400" s="2">
        <f t="shared" si="219"/>
        <v>8.0831948781304348E-4</v>
      </c>
      <c r="H2400" s="2" t="str">
        <f t="shared" si="220"/>
        <v>Sell</v>
      </c>
    </row>
    <row r="2401" spans="1:8" ht="13.5" x14ac:dyDescent="0.25">
      <c r="A2401" s="3">
        <f>TITRES_STAT!B2404</f>
        <v>45803</v>
      </c>
      <c r="B2401" s="6">
        <f>TITRES_STAT!D2404</f>
        <v>1.91</v>
      </c>
      <c r="C2401" s="2">
        <f t="shared" si="222"/>
        <v>1.9097861836421721</v>
      </c>
      <c r="D2401" s="2">
        <f t="shared" si="224"/>
        <v>1.9141990949251326</v>
      </c>
      <c r="E2401" s="2">
        <f t="shared" si="223"/>
        <v>-4.4129112829605077E-3</v>
      </c>
      <c r="F2401" s="2">
        <f t="shared" si="221"/>
        <v>-5.3594095095578238E-3</v>
      </c>
      <c r="G2401" s="2">
        <f t="shared" si="219"/>
        <v>9.4649822659731604E-4</v>
      </c>
      <c r="H2401" s="2" t="str">
        <f t="shared" si="220"/>
        <v>Sell</v>
      </c>
    </row>
    <row r="2402" spans="1:8" ht="13.5" x14ac:dyDescent="0.25">
      <c r="A2402" s="3">
        <f>TITRES_STAT!B2405</f>
        <v>45804</v>
      </c>
      <c r="B2402" s="6">
        <f>TITRES_STAT!D2405</f>
        <v>1.99</v>
      </c>
      <c r="C2402" s="2">
        <f t="shared" si="222"/>
        <v>1.9098190784664533</v>
      </c>
      <c r="D2402" s="2">
        <f t="shared" si="224"/>
        <v>1.9198139767825302</v>
      </c>
      <c r="E2402" s="2">
        <f t="shared" si="223"/>
        <v>-9.9948983160769167E-3</v>
      </c>
      <c r="F2402" s="2">
        <f t="shared" si="221"/>
        <v>-6.2865072708616423E-3</v>
      </c>
      <c r="G2402" s="2">
        <f t="shared" si="219"/>
        <v>-3.7083910452152744E-3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6">
        <f>TITRES_STAT!D2406</f>
        <v>1.99</v>
      </c>
      <c r="C2403" s="2">
        <f t="shared" si="222"/>
        <v>1.9098469125485373</v>
      </c>
      <c r="D2403" s="2">
        <f t="shared" si="224"/>
        <v>1.9250129414653057</v>
      </c>
      <c r="E2403" s="2">
        <f t="shared" si="223"/>
        <v>-1.5166028916768326E-2</v>
      </c>
      <c r="F2403" s="2">
        <f t="shared" si="221"/>
        <v>-8.0624116000429791E-3</v>
      </c>
      <c r="G2403" s="2">
        <f t="shared" si="219"/>
        <v>-7.1036173167253469E-3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6">
        <f>TITRES_STAT!D2407</f>
        <v>1.99</v>
      </c>
      <c r="C2404" s="2">
        <f t="shared" si="222"/>
        <v>1.9098704644641469</v>
      </c>
      <c r="D2404" s="2">
        <f t="shared" si="224"/>
        <v>1.9298267976530608</v>
      </c>
      <c r="E2404" s="2">
        <f t="shared" si="223"/>
        <v>-1.9956333188913877E-2</v>
      </c>
      <c r="F2404" s="2">
        <f t="shared" si="221"/>
        <v>-1.0441195917817159E-2</v>
      </c>
      <c r="G2404" s="2">
        <f t="shared" ref="G2404:G2467" si="225">E2404-F2404</f>
        <v>-9.5151372710967179E-3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6">
        <f>TITRES_STAT!D2408</f>
        <v>1.99</v>
      </c>
      <c r="C2405" s="2">
        <f t="shared" si="222"/>
        <v>1.9098903930081244</v>
      </c>
      <c r="D2405" s="2">
        <f t="shared" si="224"/>
        <v>1.9342840719009822</v>
      </c>
      <c r="E2405" s="2">
        <f t="shared" si="223"/>
        <v>-2.4393678892857817E-2</v>
      </c>
      <c r="F2405" s="2">
        <f t="shared" ref="F2405:F2468" si="227">(E2405*(2/(10)))+((1-(2/10))*F2404)</f>
        <v>-1.3231692512825291E-2</v>
      </c>
      <c r="G2405" s="2">
        <f t="shared" si="225"/>
        <v>-1.1161986380032527E-2</v>
      </c>
      <c r="H2405" s="2" t="str">
        <f t="shared" si="226"/>
        <v>Hold</v>
      </c>
    </row>
    <row r="2406" spans="1:8" ht="13.5" x14ac:dyDescent="0.25">
      <c r="A2406" s="3">
        <f>TITRES_STAT!B2409</f>
        <v>45810</v>
      </c>
      <c r="B2406" s="6">
        <f>TITRES_STAT!D2409</f>
        <v>2.0699999999999998</v>
      </c>
      <c r="C2406" s="2">
        <f t="shared" si="222"/>
        <v>1.9099072556222592</v>
      </c>
      <c r="D2406" s="2">
        <f t="shared" si="224"/>
        <v>1.9443371036120205</v>
      </c>
      <c r="E2406" s="2">
        <f t="shared" si="223"/>
        <v>-3.4429847989761342E-2</v>
      </c>
      <c r="F2406" s="2">
        <f t="shared" si="227"/>
        <v>-1.7471323608212502E-2</v>
      </c>
      <c r="G2406" s="2">
        <f t="shared" si="225"/>
        <v>-1.695852438154884E-2</v>
      </c>
      <c r="H2406" s="2" t="str">
        <f t="shared" si="226"/>
        <v>Hold</v>
      </c>
    </row>
    <row r="2407" spans="1:8" ht="13.5" x14ac:dyDescent="0.25">
      <c r="A2407" s="3">
        <f>TITRES_STAT!B2410</f>
        <v>45811</v>
      </c>
      <c r="B2407" s="6">
        <f>TITRES_STAT!D2410</f>
        <v>2.0699999999999998</v>
      </c>
      <c r="C2407" s="2">
        <f t="shared" si="222"/>
        <v>1.9099215239880654</v>
      </c>
      <c r="D2407" s="2">
        <f t="shared" si="224"/>
        <v>1.9536454663074263</v>
      </c>
      <c r="E2407" s="2">
        <f t="shared" si="223"/>
        <v>-4.3723942319360942E-2</v>
      </c>
      <c r="F2407" s="2">
        <f t="shared" si="227"/>
        <v>-2.2721847350442193E-2</v>
      </c>
      <c r="G2407" s="2">
        <f t="shared" si="225"/>
        <v>-2.100209496891875E-2</v>
      </c>
      <c r="H2407" s="2" t="str">
        <f t="shared" si="226"/>
        <v>Hold</v>
      </c>
    </row>
    <row r="2408" spans="1:8" ht="13.5" x14ac:dyDescent="0.25">
      <c r="A2408" s="3">
        <f>TITRES_STAT!B2411</f>
        <v>45812</v>
      </c>
      <c r="B2408" s="6">
        <f>TITRES_STAT!D2411</f>
        <v>2.16</v>
      </c>
      <c r="C2408" s="2">
        <f t="shared" si="222"/>
        <v>1.9099335972206708</v>
      </c>
      <c r="D2408" s="2">
        <f t="shared" si="224"/>
        <v>1.9689309873216909</v>
      </c>
      <c r="E2408" s="2">
        <f t="shared" si="223"/>
        <v>-5.899739010102012E-2</v>
      </c>
      <c r="F2408" s="2">
        <f t="shared" si="227"/>
        <v>-2.9976955900557781E-2</v>
      </c>
      <c r="G2408" s="2">
        <f t="shared" si="225"/>
        <v>-2.9020434200462339E-2</v>
      </c>
      <c r="H2408" s="2" t="str">
        <f t="shared" si="226"/>
        <v>Hold</v>
      </c>
    </row>
    <row r="2409" spans="1:8" ht="13.5" x14ac:dyDescent="0.25">
      <c r="A2409" s="3">
        <f>TITRES_STAT!B2412</f>
        <v>45813</v>
      </c>
      <c r="B2409" s="6">
        <f>TITRES_STAT!D2412</f>
        <v>2.16</v>
      </c>
      <c r="C2409" s="2">
        <f t="shared" si="222"/>
        <v>1.9099438130328752</v>
      </c>
      <c r="D2409" s="2">
        <f t="shared" si="224"/>
        <v>1.9830842475200841</v>
      </c>
      <c r="E2409" s="2">
        <f t="shared" si="223"/>
        <v>-7.3140434487208861E-2</v>
      </c>
      <c r="F2409" s="2">
        <f t="shared" si="227"/>
        <v>-3.8609651617887999E-2</v>
      </c>
      <c r="G2409" s="2">
        <f t="shared" si="225"/>
        <v>-3.4530782869320861E-2</v>
      </c>
      <c r="H2409" s="2" t="str">
        <f t="shared" si="226"/>
        <v>Hold</v>
      </c>
    </row>
    <row r="2410" spans="1:8" ht="13.5" x14ac:dyDescent="0.25">
      <c r="A2410" s="3">
        <f>TITRES_STAT!B2413</f>
        <v>45817</v>
      </c>
      <c r="B2410" s="6">
        <f>TITRES_STAT!D2413</f>
        <v>2.16</v>
      </c>
      <c r="C2410" s="2">
        <f t="shared" si="222"/>
        <v>1.9099524571816637</v>
      </c>
      <c r="D2410" s="2">
        <f t="shared" si="224"/>
        <v>1.9961891180741518</v>
      </c>
      <c r="E2410" s="2">
        <f t="shared" si="223"/>
        <v>-8.6236660892488048E-2</v>
      </c>
      <c r="F2410" s="2">
        <f t="shared" si="227"/>
        <v>-4.8135053472808012E-2</v>
      </c>
      <c r="G2410" s="2">
        <f t="shared" si="225"/>
        <v>-3.8101607419680036E-2</v>
      </c>
      <c r="H2410" s="2" t="str">
        <f t="shared" si="226"/>
        <v>Hold</v>
      </c>
    </row>
    <row r="2411" spans="1:8" ht="13.5" x14ac:dyDescent="0.25">
      <c r="A2411" s="3">
        <f>TITRES_STAT!B2414</f>
        <v>45818</v>
      </c>
      <c r="B2411" s="6">
        <f>TITRES_STAT!D2414</f>
        <v>2.0699999999999998</v>
      </c>
      <c r="C2411" s="2">
        <f t="shared" si="222"/>
        <v>1.9099597714614078</v>
      </c>
      <c r="D2411" s="2">
        <f t="shared" si="224"/>
        <v>2.0016565908093997</v>
      </c>
      <c r="E2411" s="2">
        <f t="shared" si="223"/>
        <v>-9.1696819347991898E-2</v>
      </c>
      <c r="F2411" s="2">
        <f t="shared" si="227"/>
        <v>-5.6847406647844795E-2</v>
      </c>
      <c r="G2411" s="2">
        <f t="shared" si="225"/>
        <v>-3.4849412700147103E-2</v>
      </c>
      <c r="H2411" s="2" t="str">
        <f t="shared" si="226"/>
        <v>Hold</v>
      </c>
    </row>
    <row r="2412" spans="1:8" ht="13.5" x14ac:dyDescent="0.25">
      <c r="A2412" s="3">
        <f>TITRES_STAT!B2415</f>
        <v>45819</v>
      </c>
      <c r="B2412" s="6">
        <f>TITRES_STAT!D2415</f>
        <v>2.0699999999999998</v>
      </c>
      <c r="C2412" s="2">
        <f t="shared" si="222"/>
        <v>1.9222736527750375</v>
      </c>
      <c r="D2412" s="2">
        <f t="shared" si="224"/>
        <v>2.0067190655642593</v>
      </c>
      <c r="E2412" s="2">
        <f t="shared" si="223"/>
        <v>-8.4445412789221797E-2</v>
      </c>
      <c r="F2412" s="2">
        <f t="shared" si="227"/>
        <v>-6.2367007876120199E-2</v>
      </c>
      <c r="G2412" s="2">
        <f t="shared" si="225"/>
        <v>-2.2078404913101597E-2</v>
      </c>
      <c r="H2412" s="2" t="str">
        <f t="shared" si="226"/>
        <v>Hold</v>
      </c>
    </row>
    <row r="2413" spans="1:8" ht="13.5" x14ac:dyDescent="0.25">
      <c r="A2413" s="3">
        <f>TITRES_STAT!B2416</f>
        <v>45820</v>
      </c>
      <c r="B2413" s="6">
        <f>TITRES_STAT!D2416</f>
        <v>2.16</v>
      </c>
      <c r="C2413" s="2">
        <f t="shared" si="222"/>
        <v>1.9326930908096471</v>
      </c>
      <c r="D2413" s="2">
        <f t="shared" si="224"/>
        <v>2.0180732088557956</v>
      </c>
      <c r="E2413" s="2">
        <f t="shared" si="223"/>
        <v>-8.5380118046148423E-2</v>
      </c>
      <c r="F2413" s="2">
        <f t="shared" si="227"/>
        <v>-6.6969629910125852E-2</v>
      </c>
      <c r="G2413" s="2">
        <f t="shared" si="225"/>
        <v>-1.8410488136022571E-2</v>
      </c>
      <c r="H2413" s="2" t="str">
        <f t="shared" si="226"/>
        <v>Hold</v>
      </c>
    </row>
    <row r="2414" spans="1:8" ht="13.5" x14ac:dyDescent="0.25">
      <c r="A2414" s="3">
        <f>TITRES_STAT!B2417</f>
        <v>45821</v>
      </c>
      <c r="B2414" s="6">
        <f>TITRES_STAT!D2417</f>
        <v>2.25</v>
      </c>
      <c r="C2414" s="2">
        <f t="shared" si="222"/>
        <v>1.9415095383773937</v>
      </c>
      <c r="D2414" s="2">
        <f t="shared" si="224"/>
        <v>2.0352529711627736</v>
      </c>
      <c r="E2414" s="2">
        <f t="shared" si="223"/>
        <v>-9.3743432785379888E-2</v>
      </c>
      <c r="F2414" s="2">
        <f t="shared" si="227"/>
        <v>-7.2324390485176665E-2</v>
      </c>
      <c r="G2414" s="2">
        <f t="shared" si="225"/>
        <v>-2.1419042300203223E-2</v>
      </c>
      <c r="H2414" s="2" t="str">
        <f t="shared" si="226"/>
        <v>Hold</v>
      </c>
    </row>
    <row r="2415" spans="1:8" ht="13.5" x14ac:dyDescent="0.25">
      <c r="A2415" s="3">
        <f>TITRES_STAT!B2418</f>
        <v>45824</v>
      </c>
      <c r="B2415" s="6">
        <f>TITRES_STAT!D2418</f>
        <v>2.25</v>
      </c>
      <c r="C2415" s="2">
        <f t="shared" si="222"/>
        <v>1.9489696093962563</v>
      </c>
      <c r="D2415" s="2">
        <f t="shared" si="224"/>
        <v>2.0511601584840498</v>
      </c>
      <c r="E2415" s="2">
        <f t="shared" si="223"/>
        <v>-0.10219054908779346</v>
      </c>
      <c r="F2415" s="2">
        <f t="shared" si="227"/>
        <v>-7.8297622205700024E-2</v>
      </c>
      <c r="G2415" s="2">
        <f t="shared" si="225"/>
        <v>-2.3892926882093435E-2</v>
      </c>
      <c r="H2415" s="2" t="str">
        <f t="shared" si="226"/>
        <v>Hold</v>
      </c>
    </row>
    <row r="2416" spans="1:8" ht="13.5" x14ac:dyDescent="0.25">
      <c r="A2416" s="3">
        <f>TITRES_STAT!B2419</f>
        <v>45825</v>
      </c>
      <c r="B2416" s="6">
        <f>TITRES_STAT!D2419</f>
        <v>2.25</v>
      </c>
      <c r="C2416" s="2">
        <f t="shared" si="222"/>
        <v>1.9675896694891399</v>
      </c>
      <c r="D2416" s="2">
        <f t="shared" si="224"/>
        <v>2.0658890356333792</v>
      </c>
      <c r="E2416" s="2">
        <f t="shared" si="223"/>
        <v>-9.8299366144239286E-2</v>
      </c>
      <c r="F2416" s="2">
        <f t="shared" si="227"/>
        <v>-8.2297970993407882E-2</v>
      </c>
      <c r="G2416" s="2">
        <f t="shared" si="225"/>
        <v>-1.6001395150831405E-2</v>
      </c>
      <c r="H2416" s="2" t="str">
        <f t="shared" si="226"/>
        <v>Hold</v>
      </c>
    </row>
    <row r="2417" spans="1:8" ht="13.5" x14ac:dyDescent="0.25">
      <c r="A2417" s="3">
        <f>TITRES_STAT!B2420</f>
        <v>45826</v>
      </c>
      <c r="B2417" s="6">
        <f>TITRES_STAT!D2420</f>
        <v>2.25</v>
      </c>
      <c r="C2417" s="2">
        <f t="shared" si="222"/>
        <v>1.9833451049523489</v>
      </c>
      <c r="D2417" s="2">
        <f t="shared" si="224"/>
        <v>2.0795268848457216</v>
      </c>
      <c r="E2417" s="2">
        <f t="shared" si="223"/>
        <v>-9.6181779893372621E-2</v>
      </c>
      <c r="F2417" s="2">
        <f t="shared" si="227"/>
        <v>-8.507473277340083E-2</v>
      </c>
      <c r="G2417" s="2">
        <f t="shared" si="225"/>
        <v>-1.1107047119971791E-2</v>
      </c>
      <c r="H2417" s="2" t="str">
        <f t="shared" si="226"/>
        <v>Hold</v>
      </c>
    </row>
    <row r="2418" spans="1:8" ht="13.5" x14ac:dyDescent="0.25">
      <c r="A2418" s="3">
        <f>TITRES_STAT!B2421</f>
        <v>45827</v>
      </c>
      <c r="B2418" s="6">
        <f>TITRES_STAT!D2421</f>
        <v>2.25</v>
      </c>
      <c r="C2418" s="2">
        <f t="shared" si="222"/>
        <v>2.0105227811135262</v>
      </c>
      <c r="D2418" s="2">
        <f t="shared" si="224"/>
        <v>2.0921545230052976</v>
      </c>
      <c r="E2418" s="2">
        <f t="shared" si="223"/>
        <v>-8.1631741891771359E-2</v>
      </c>
      <c r="F2418" s="2">
        <f t="shared" si="227"/>
        <v>-8.4386134597074933E-2</v>
      </c>
      <c r="G2418" s="2">
        <f t="shared" si="225"/>
        <v>2.7543927053035738E-3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6">
        <f>TITRES_STAT!D2422</f>
        <v>2.25</v>
      </c>
      <c r="C2419" s="2">
        <f t="shared" si="222"/>
        <v>2.0335192763268299</v>
      </c>
      <c r="D2419" s="2">
        <f t="shared" si="224"/>
        <v>2.1038467805604606</v>
      </c>
      <c r="E2419" s="2">
        <f t="shared" si="223"/>
        <v>-7.0327504233630656E-2</v>
      </c>
      <c r="F2419" s="2">
        <f t="shared" si="227"/>
        <v>-8.1574408524386077E-2</v>
      </c>
      <c r="G2419" s="2">
        <f t="shared" si="225"/>
        <v>1.1246904290755422E-2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6">
        <f>TITRES_STAT!D2423</f>
        <v>2.25</v>
      </c>
      <c r="C2420" s="2">
        <f t="shared" si="222"/>
        <v>2.0529778491996251</v>
      </c>
      <c r="D2420" s="2">
        <f t="shared" si="224"/>
        <v>2.1146729449633894</v>
      </c>
      <c r="E2420" s="2">
        <f t="shared" si="223"/>
        <v>-6.1695095763764307E-2</v>
      </c>
      <c r="F2420" s="2">
        <f t="shared" si="227"/>
        <v>-7.759854597226172E-2</v>
      </c>
      <c r="G2420" s="2">
        <f t="shared" si="225"/>
        <v>1.5903450208497413E-2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6">
        <f>TITRES_STAT!D2424</f>
        <v>2.25</v>
      </c>
      <c r="C2421" s="2">
        <f t="shared" si="222"/>
        <v>2.0555966416304519</v>
      </c>
      <c r="D2421" s="2">
        <f t="shared" si="224"/>
        <v>2.1246971712623974</v>
      </c>
      <c r="E2421" s="2">
        <f t="shared" si="223"/>
        <v>-6.9100529631945573E-2</v>
      </c>
      <c r="F2421" s="2">
        <f t="shared" si="227"/>
        <v>-7.5898942704198488E-2</v>
      </c>
      <c r="G2421" s="2">
        <f t="shared" si="225"/>
        <v>6.7984130722529151E-3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6">
        <f>TITRES_STAT!D2425</f>
        <v>2.25</v>
      </c>
      <c r="C2422" s="2">
        <f t="shared" si="222"/>
        <v>2.0578125429180747</v>
      </c>
      <c r="D2422" s="2">
        <f t="shared" si="224"/>
        <v>2.1339788622799976</v>
      </c>
      <c r="E2422" s="2">
        <f t="shared" si="223"/>
        <v>-7.6166319361922863E-2</v>
      </c>
      <c r="F2422" s="2">
        <f t="shared" si="227"/>
        <v>-7.5952418035743374E-2</v>
      </c>
      <c r="G2422" s="2">
        <f t="shared" si="225"/>
        <v>-2.1390132617948865E-4</v>
      </c>
      <c r="H2422" s="2" t="str">
        <f t="shared" si="226"/>
        <v>Hold</v>
      </c>
    </row>
    <row r="2423" spans="1:8" ht="13.5" x14ac:dyDescent="0.25">
      <c r="A2423" s="3">
        <f>TITRES_STAT!B2426</f>
        <v>45835</v>
      </c>
      <c r="B2423" s="6">
        <f>TITRES_STAT!D2426</f>
        <v>2.25</v>
      </c>
      <c r="C2423" s="2">
        <f t="shared" si="222"/>
        <v>2.0735336901614478</v>
      </c>
      <c r="D2423" s="2">
        <f t="shared" si="224"/>
        <v>2.1425730206296274</v>
      </c>
      <c r="E2423" s="2">
        <f t="shared" si="223"/>
        <v>-6.9039330468179561E-2</v>
      </c>
      <c r="F2423" s="2">
        <f t="shared" si="227"/>
        <v>-7.4569800522230612E-2</v>
      </c>
      <c r="G2423" s="2">
        <f t="shared" si="225"/>
        <v>5.530470054051051E-3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6">
        <f>TITRES_STAT!D2427</f>
        <v>2.25</v>
      </c>
      <c r="C2424" s="2">
        <f t="shared" si="222"/>
        <v>2.1006823532135326</v>
      </c>
      <c r="D2424" s="2">
        <f t="shared" si="224"/>
        <v>2.1505305746570622</v>
      </c>
      <c r="E2424" s="2">
        <f t="shared" si="223"/>
        <v>-4.9848221443529628E-2</v>
      </c>
      <c r="F2424" s="2">
        <f t="shared" si="227"/>
        <v>-6.9625484706490409E-2</v>
      </c>
      <c r="G2424" s="2">
        <f t="shared" si="225"/>
        <v>1.9777263262960781E-2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6">
        <f>TITRES_STAT!D2428</f>
        <v>2.25</v>
      </c>
      <c r="C2425" s="2">
        <f t="shared" si="222"/>
        <v>2.1236542988729892</v>
      </c>
      <c r="D2425" s="2">
        <f t="shared" si="224"/>
        <v>2.1578986802380205</v>
      </c>
      <c r="E2425" s="2">
        <f t="shared" si="223"/>
        <v>-3.4244381365031273E-2</v>
      </c>
      <c r="F2425" s="2">
        <f t="shared" si="227"/>
        <v>-6.254926403819859E-2</v>
      </c>
      <c r="G2425" s="2">
        <f t="shared" si="225"/>
        <v>2.8304882673167317E-2</v>
      </c>
      <c r="H2425" s="2" t="str">
        <f t="shared" si="226"/>
        <v>Sell</v>
      </c>
    </row>
    <row r="2426" spans="1:8" ht="13.5" x14ac:dyDescent="0.25">
      <c r="A2426" s="3">
        <f>TITRES_STAT!B2429</f>
        <v>45840</v>
      </c>
      <c r="B2426" s="6">
        <f>TITRES_STAT!D2429</f>
        <v>2.25</v>
      </c>
      <c r="C2426" s="2">
        <f t="shared" si="222"/>
        <v>2.1430920990463753</v>
      </c>
      <c r="D2426" s="2">
        <f t="shared" si="224"/>
        <v>2.1647210002203892</v>
      </c>
      <c r="E2426" s="2">
        <f t="shared" si="223"/>
        <v>-2.1628901174013837E-2</v>
      </c>
      <c r="F2426" s="2">
        <f t="shared" si="227"/>
        <v>-5.4365191465361645E-2</v>
      </c>
      <c r="G2426" s="2">
        <f t="shared" si="225"/>
        <v>3.2736290291347808E-2</v>
      </c>
      <c r="H2426" s="2" t="str">
        <f t="shared" si="226"/>
        <v>Sell</v>
      </c>
    </row>
    <row r="2427" spans="1:8" ht="13.5" x14ac:dyDescent="0.25">
      <c r="A2427" s="3">
        <f>TITRES_STAT!B2430</f>
        <v>45841</v>
      </c>
      <c r="B2427" s="6">
        <f>TITRES_STAT!D2430</f>
        <v>2.25</v>
      </c>
      <c r="C2427" s="2">
        <f t="shared" si="222"/>
        <v>2.1595394684238558</v>
      </c>
      <c r="D2427" s="2">
        <f t="shared" si="224"/>
        <v>2.1710379631670267</v>
      </c>
      <c r="E2427" s="2">
        <f t="shared" si="223"/>
        <v>-1.1498494743170884E-2</v>
      </c>
      <c r="F2427" s="2">
        <f t="shared" si="227"/>
        <v>-4.5791852120923494E-2</v>
      </c>
      <c r="G2427" s="2">
        <f t="shared" si="225"/>
        <v>3.429335737775261E-2</v>
      </c>
      <c r="H2427" s="2" t="str">
        <f t="shared" si="226"/>
        <v>Sell</v>
      </c>
    </row>
    <row r="2428" spans="1:8" ht="13.5" x14ac:dyDescent="0.25">
      <c r="A2428" s="3">
        <f>TITRES_STAT!B2431</f>
        <v>45842</v>
      </c>
      <c r="B2428" s="6">
        <f>TITRES_STAT!D2431</f>
        <v>2.25</v>
      </c>
      <c r="C2428" s="2">
        <f t="shared" si="222"/>
        <v>2.1734564732817243</v>
      </c>
      <c r="D2428" s="2">
        <f t="shared" si="224"/>
        <v>2.1768870029324319</v>
      </c>
      <c r="E2428" s="2">
        <f t="shared" si="223"/>
        <v>-3.4305296507075589E-3</v>
      </c>
      <c r="F2428" s="2">
        <f t="shared" si="227"/>
        <v>-3.7319587626880306E-2</v>
      </c>
      <c r="G2428" s="2">
        <f t="shared" si="225"/>
        <v>3.3889057976172747E-2</v>
      </c>
      <c r="H2428" s="2" t="str">
        <f t="shared" si="226"/>
        <v>Sell</v>
      </c>
    </row>
    <row r="2429" spans="1:8" ht="13.5" x14ac:dyDescent="0.25">
      <c r="A2429" s="3">
        <f>TITRES_STAT!B2432</f>
        <v>45845</v>
      </c>
      <c r="B2429" s="6">
        <f>TITRES_STAT!D2432</f>
        <v>2.25</v>
      </c>
      <c r="C2429" s="2">
        <f t="shared" si="222"/>
        <v>2.1852324004691512</v>
      </c>
      <c r="D2429" s="2">
        <f t="shared" si="224"/>
        <v>2.1823027804929924</v>
      </c>
      <c r="E2429" s="2">
        <f t="shared" si="223"/>
        <v>2.9296199761588149E-3</v>
      </c>
      <c r="F2429" s="2">
        <f t="shared" si="227"/>
        <v>-2.9269746106272483E-2</v>
      </c>
      <c r="G2429" s="2">
        <f t="shared" si="225"/>
        <v>3.2199366082431298E-2</v>
      </c>
      <c r="H2429" s="2" t="str">
        <f t="shared" si="226"/>
        <v>Sell</v>
      </c>
    </row>
    <row r="2430" spans="1:8" ht="13.5" x14ac:dyDescent="0.25">
      <c r="A2430" s="3">
        <f>TITRES_STAT!B2433</f>
        <v>45846</v>
      </c>
      <c r="B2430" s="6">
        <f>TITRES_STAT!D2433</f>
        <v>2.25</v>
      </c>
      <c r="C2430" s="2">
        <f t="shared" si="222"/>
        <v>2.1951966465508201</v>
      </c>
      <c r="D2430" s="2">
        <f t="shared" si="224"/>
        <v>2.1873173893453632</v>
      </c>
      <c r="E2430" s="2">
        <f t="shared" si="223"/>
        <v>7.8792572054569021E-3</v>
      </c>
      <c r="F2430" s="2">
        <f t="shared" si="227"/>
        <v>-2.1839945443926607E-2</v>
      </c>
      <c r="G2430" s="2">
        <f t="shared" si="225"/>
        <v>2.9719202649383509E-2</v>
      </c>
      <c r="H2430" s="2" t="str">
        <f t="shared" si="226"/>
        <v>Sell</v>
      </c>
    </row>
    <row r="2431" spans="1:8" ht="13.5" x14ac:dyDescent="0.25">
      <c r="A2431" s="3">
        <f>TITRES_STAT!B2434</f>
        <v>45847</v>
      </c>
      <c r="B2431" s="6">
        <f>TITRES_STAT!D2434</f>
        <v>2.25</v>
      </c>
      <c r="C2431" s="2">
        <f t="shared" si="222"/>
        <v>2.2036279316968477</v>
      </c>
      <c r="D2431" s="2">
        <f t="shared" si="224"/>
        <v>2.1919605456901512</v>
      </c>
      <c r="E2431" s="2">
        <f t="shared" si="223"/>
        <v>1.1667386006696479E-2</v>
      </c>
      <c r="F2431" s="2">
        <f t="shared" si="227"/>
        <v>-1.5138479153801988E-2</v>
      </c>
      <c r="G2431" s="2">
        <f t="shared" si="225"/>
        <v>2.6805865160498467E-2</v>
      </c>
      <c r="H2431" s="2" t="str">
        <f t="shared" si="226"/>
        <v>Sell</v>
      </c>
    </row>
    <row r="2432" spans="1:8" ht="13.5" x14ac:dyDescent="0.25">
      <c r="A2432" s="3">
        <f>TITRES_STAT!B2435</f>
        <v>45848</v>
      </c>
      <c r="B2432" s="6">
        <f>TITRES_STAT!D2435</f>
        <v>2.25</v>
      </c>
      <c r="C2432" s="2">
        <f t="shared" si="222"/>
        <v>2.2107620960511789</v>
      </c>
      <c r="D2432" s="2">
        <f t="shared" si="224"/>
        <v>2.1962597645279178</v>
      </c>
      <c r="E2432" s="2">
        <f t="shared" si="223"/>
        <v>1.4502331523261081E-2</v>
      </c>
      <c r="F2432" s="2">
        <f t="shared" si="227"/>
        <v>-9.2103170183893759E-3</v>
      </c>
      <c r="G2432" s="2">
        <f t="shared" si="225"/>
        <v>2.3712648541650456E-2</v>
      </c>
      <c r="H2432" s="2" t="str">
        <f t="shared" si="226"/>
        <v>Sell</v>
      </c>
    </row>
    <row r="2433" spans="1:8" ht="13.5" x14ac:dyDescent="0.25">
      <c r="A2433" s="3">
        <f>TITRES_STAT!B2436</f>
        <v>45849</v>
      </c>
      <c r="B2433" s="6">
        <f>TITRES_STAT!D2436</f>
        <v>2.25</v>
      </c>
      <c r="C2433" s="2">
        <f t="shared" si="222"/>
        <v>2.2167986966586897</v>
      </c>
      <c r="D2433" s="2">
        <f t="shared" si="224"/>
        <v>2.2002405227110349</v>
      </c>
      <c r="E2433" s="2">
        <f t="shared" si="223"/>
        <v>1.6558173947654797E-2</v>
      </c>
      <c r="F2433" s="2">
        <f t="shared" si="227"/>
        <v>-4.0566188251805416E-3</v>
      </c>
      <c r="G2433" s="2">
        <f t="shared" si="225"/>
        <v>2.0614792772835337E-2</v>
      </c>
      <c r="H2433" s="2" t="str">
        <f t="shared" si="226"/>
        <v>Sell</v>
      </c>
    </row>
    <row r="2434" spans="1:8" ht="13.5" x14ac:dyDescent="0.25">
      <c r="A2434" s="3">
        <f>TITRES_STAT!B2437</f>
        <v>45852</v>
      </c>
      <c r="B2434" s="6">
        <f>TITRES_STAT!D2437</f>
        <v>2.25</v>
      </c>
      <c r="C2434" s="2">
        <f t="shared" si="222"/>
        <v>2.2219065894804295</v>
      </c>
      <c r="D2434" s="2">
        <f t="shared" si="224"/>
        <v>2.2039264099176248</v>
      </c>
      <c r="E2434" s="2">
        <f t="shared" si="223"/>
        <v>1.7980179562804732E-2</v>
      </c>
      <c r="F2434" s="2">
        <f t="shared" si="227"/>
        <v>3.5074085241651324E-4</v>
      </c>
      <c r="G2434" s="2">
        <f t="shared" si="225"/>
        <v>1.7629438710388218E-2</v>
      </c>
      <c r="H2434" s="2" t="str">
        <f t="shared" si="226"/>
        <v>Sell</v>
      </c>
    </row>
    <row r="2435" spans="1:8" ht="13.5" x14ac:dyDescent="0.25">
      <c r="A2435" s="3">
        <f>TITRES_STAT!B2438</f>
        <v>45853</v>
      </c>
      <c r="B2435" s="6">
        <f>TITRES_STAT!D2438</f>
        <v>2.25</v>
      </c>
      <c r="C2435" s="2">
        <f t="shared" si="222"/>
        <v>2.2262286526372863</v>
      </c>
      <c r="D2435" s="2">
        <f t="shared" si="224"/>
        <v>2.207339268442245</v>
      </c>
      <c r="E2435" s="2">
        <f t="shared" si="223"/>
        <v>1.888938419504127E-2</v>
      </c>
      <c r="F2435" s="2">
        <f t="shared" si="227"/>
        <v>4.0584695209414648E-3</v>
      </c>
      <c r="G2435" s="2">
        <f t="shared" si="225"/>
        <v>1.4830914674099804E-2</v>
      </c>
      <c r="H2435" s="2" t="str">
        <f t="shared" si="226"/>
        <v>Sell</v>
      </c>
    </row>
    <row r="2436" spans="1:8" ht="13.5" x14ac:dyDescent="0.25">
      <c r="A2436" s="3">
        <f>TITRES_STAT!B2439</f>
        <v>45854</v>
      </c>
      <c r="B2436" s="6">
        <f>TITRES_STAT!D2439</f>
        <v>2.25</v>
      </c>
      <c r="C2436" s="2">
        <f t="shared" si="222"/>
        <v>2.2298857830007806</v>
      </c>
      <c r="D2436" s="2">
        <f t="shared" si="224"/>
        <v>2.2104993226317085</v>
      </c>
      <c r="E2436" s="2">
        <f t="shared" si="223"/>
        <v>1.93864603690721E-2</v>
      </c>
      <c r="F2436" s="2">
        <f t="shared" si="227"/>
        <v>7.1240676905675922E-3</v>
      </c>
      <c r="G2436" s="2">
        <f t="shared" si="225"/>
        <v>1.2262392678504508E-2</v>
      </c>
      <c r="H2436" s="2" t="str">
        <f t="shared" si="226"/>
        <v>Sell</v>
      </c>
    </row>
    <row r="2437" spans="1:8" ht="13.5" x14ac:dyDescent="0.25">
      <c r="A2437" s="3">
        <f>TITRES_STAT!B2440</f>
        <v>45855</v>
      </c>
      <c r="B2437" s="6">
        <f>TITRES_STAT!D2440</f>
        <v>2.25</v>
      </c>
      <c r="C2437" s="2">
        <f t="shared" si="222"/>
        <v>2.2329802779237373</v>
      </c>
      <c r="D2437" s="2">
        <f t="shared" si="224"/>
        <v>2.2134252987330632</v>
      </c>
      <c r="E2437" s="2">
        <f t="shared" si="223"/>
        <v>1.9554979190674171E-2</v>
      </c>
      <c r="F2437" s="2">
        <f t="shared" si="227"/>
        <v>9.610249990588909E-3</v>
      </c>
      <c r="G2437" s="2">
        <f t="shared" si="225"/>
        <v>9.944729200085262E-3</v>
      </c>
      <c r="H2437" s="2" t="str">
        <f t="shared" si="226"/>
        <v>Sell</v>
      </c>
    </row>
    <row r="2438" spans="1:8" ht="13.5" x14ac:dyDescent="0.25">
      <c r="A2438" s="3">
        <f>TITRES_STAT!B2441</f>
        <v>45856</v>
      </c>
      <c r="B2438" s="6">
        <f>TITRES_STAT!D2441</f>
        <v>2.25</v>
      </c>
      <c r="C2438" s="2">
        <f t="shared" si="222"/>
        <v>2.2355986967047006</v>
      </c>
      <c r="D2438" s="2">
        <f t="shared" si="224"/>
        <v>2.2161345358639473</v>
      </c>
      <c r="E2438" s="2">
        <f t="shared" si="223"/>
        <v>1.9464160840753308E-2</v>
      </c>
      <c r="F2438" s="2">
        <f t="shared" si="227"/>
        <v>1.158103216062179E-2</v>
      </c>
      <c r="G2438" s="2">
        <f t="shared" si="225"/>
        <v>7.8831286801315185E-3</v>
      </c>
      <c r="H2438" s="2" t="str">
        <f t="shared" si="226"/>
        <v>Sell</v>
      </c>
    </row>
    <row r="2439" spans="1:8" ht="13.5" x14ac:dyDescent="0.25">
      <c r="A2439" s="3">
        <f>TITRES_STAT!B2442</f>
        <v>45859</v>
      </c>
      <c r="B2439" s="6">
        <f>TITRES_STAT!D2442</f>
        <v>2.25</v>
      </c>
      <c r="C2439" s="2">
        <f t="shared" si="222"/>
        <v>2.2378142818270543</v>
      </c>
      <c r="D2439" s="2">
        <f t="shared" si="224"/>
        <v>2.2186430887629141</v>
      </c>
      <c r="E2439" s="2">
        <f t="shared" si="223"/>
        <v>1.9171193064140279E-2</v>
      </c>
      <c r="F2439" s="2">
        <f t="shared" si="227"/>
        <v>1.3099064341325488E-2</v>
      </c>
      <c r="G2439" s="2">
        <f t="shared" si="225"/>
        <v>6.0721287228147919E-3</v>
      </c>
      <c r="H2439" s="2" t="str">
        <f t="shared" si="226"/>
        <v>Sell</v>
      </c>
    </row>
    <row r="2440" spans="1:8" ht="13.5" x14ac:dyDescent="0.25">
      <c r="A2440" s="3">
        <f>TITRES_STAT!B2443</f>
        <v>45860</v>
      </c>
      <c r="B2440" s="6">
        <f>TITRES_STAT!D2443</f>
        <v>2.25</v>
      </c>
      <c r="C2440" s="2">
        <f t="shared" si="222"/>
        <v>2.2396890076998153</v>
      </c>
      <c r="D2440" s="2">
        <f t="shared" si="224"/>
        <v>2.220965822928624</v>
      </c>
      <c r="E2440" s="2">
        <f t="shared" si="223"/>
        <v>1.8723184771191281E-2</v>
      </c>
      <c r="F2440" s="2">
        <f t="shared" si="227"/>
        <v>1.4223888427298648E-2</v>
      </c>
      <c r="G2440" s="2">
        <f t="shared" si="225"/>
        <v>4.499296343892633E-3</v>
      </c>
      <c r="H2440" s="2" t="str">
        <f t="shared" si="226"/>
        <v>Sell</v>
      </c>
    </row>
    <row r="2441" spans="1:8" ht="13.5" x14ac:dyDescent="0.25">
      <c r="A2441" s="3">
        <f>TITRES_STAT!B2444</f>
        <v>45861</v>
      </c>
      <c r="B2441" s="6">
        <f>TITRES_STAT!D2444</f>
        <v>2.25</v>
      </c>
      <c r="C2441" s="2">
        <f t="shared" si="222"/>
        <v>2.2412753142075359</v>
      </c>
      <c r="D2441" s="2">
        <f t="shared" si="224"/>
        <v>2.2231165027116888</v>
      </c>
      <c r="E2441" s="2">
        <f t="shared" si="223"/>
        <v>1.8158811495847083E-2</v>
      </c>
      <c r="F2441" s="2">
        <f t="shared" si="227"/>
        <v>1.5010873041008337E-2</v>
      </c>
      <c r="G2441" s="2">
        <f t="shared" si="225"/>
        <v>3.147938454838746E-3</v>
      </c>
      <c r="H2441" s="2" t="str">
        <f t="shared" si="226"/>
        <v>Sell</v>
      </c>
    </row>
    <row r="2442" spans="1:8" ht="13.5" x14ac:dyDescent="0.25">
      <c r="A2442" s="3">
        <f>TITRES_STAT!B2445</f>
        <v>45862</v>
      </c>
      <c r="B2442" s="6">
        <f>TITRES_STAT!D2445</f>
        <v>2.25</v>
      </c>
      <c r="C2442" s="2">
        <f t="shared" si="222"/>
        <v>2.2426175735602225</v>
      </c>
      <c r="D2442" s="2">
        <f t="shared" si="224"/>
        <v>2.225107872881193</v>
      </c>
      <c r="E2442" s="2">
        <f t="shared" si="223"/>
        <v>1.7509700679029461E-2</v>
      </c>
      <c r="F2442" s="2">
        <f t="shared" si="227"/>
        <v>1.5510638568612563E-2</v>
      </c>
      <c r="G2442" s="2">
        <f t="shared" si="225"/>
        <v>1.9990621104168972E-3</v>
      </c>
      <c r="H2442" s="2" t="str">
        <f t="shared" si="226"/>
        <v>Sell</v>
      </c>
    </row>
    <row r="2443" spans="1:8" ht="13.5" x14ac:dyDescent="0.25">
      <c r="A2443" s="3">
        <f>TITRES_STAT!B2446</f>
        <v>45866</v>
      </c>
      <c r="B2443" s="6">
        <f>TITRES_STAT!D2446</f>
        <v>2.25</v>
      </c>
      <c r="C2443" s="2">
        <f t="shared" si="222"/>
        <v>2.2437533314740343</v>
      </c>
      <c r="D2443" s="2">
        <f t="shared" si="224"/>
        <v>2.2269517341492526</v>
      </c>
      <c r="E2443" s="2">
        <f t="shared" si="223"/>
        <v>1.6801597324781703E-2</v>
      </c>
      <c r="F2443" s="2">
        <f t="shared" si="227"/>
        <v>1.5768830319846393E-2</v>
      </c>
      <c r="G2443" s="2">
        <f t="shared" si="225"/>
        <v>1.0327670049353095E-3</v>
      </c>
      <c r="H2443" s="2" t="str">
        <f t="shared" si="226"/>
        <v>Sell</v>
      </c>
    </row>
    <row r="2444" spans="1:8" ht="13.5" x14ac:dyDescent="0.25">
      <c r="A2444" s="3">
        <f>TITRES_STAT!B2447</f>
        <v>45867</v>
      </c>
      <c r="B2444" s="6">
        <f>TITRES_STAT!D2447</f>
        <v>2.25</v>
      </c>
      <c r="C2444" s="2">
        <f t="shared" si="222"/>
        <v>2.2447143574011061</v>
      </c>
      <c r="D2444" s="2">
        <f t="shared" si="224"/>
        <v>2.2286590131011597</v>
      </c>
      <c r="E2444" s="2">
        <f t="shared" si="223"/>
        <v>1.6055344299946483E-2</v>
      </c>
      <c r="F2444" s="2">
        <f t="shared" si="227"/>
        <v>1.5826133115866413E-2</v>
      </c>
      <c r="G2444" s="2">
        <f t="shared" si="225"/>
        <v>2.2921118408007063E-4</v>
      </c>
      <c r="H2444" s="2" t="str">
        <f t="shared" si="226"/>
        <v>Sell</v>
      </c>
    </row>
    <row r="2445" spans="1:8" ht="13.5" x14ac:dyDescent="0.25">
      <c r="A2445" s="3">
        <f>TITRES_STAT!B2448</f>
        <v>45868</v>
      </c>
      <c r="B2445" s="6">
        <f>TITRES_STAT!D2448</f>
        <v>2.25</v>
      </c>
      <c r="C2445" s="2">
        <f t="shared" si="222"/>
        <v>2.2455275331855513</v>
      </c>
      <c r="D2445" s="2">
        <f t="shared" si="224"/>
        <v>2.2302398269455179</v>
      </c>
      <c r="E2445" s="2">
        <f t="shared" si="223"/>
        <v>1.5287706240033394E-2</v>
      </c>
      <c r="F2445" s="2">
        <f t="shared" si="227"/>
        <v>1.571844774069981E-2</v>
      </c>
      <c r="G2445" s="2">
        <f t="shared" si="225"/>
        <v>-4.3074150066641642E-4</v>
      </c>
      <c r="H2445" s="2" t="str">
        <f t="shared" si="226"/>
        <v>Hold</v>
      </c>
    </row>
    <row r="2446" spans="1:8" ht="13.5" x14ac:dyDescent="0.25">
      <c r="A2446" s="3">
        <f>TITRES_STAT!B2449</f>
        <v>45869</v>
      </c>
      <c r="B2446" s="6">
        <f>TITRES_STAT!D2449</f>
        <v>2.25</v>
      </c>
      <c r="C2446" s="2">
        <f t="shared" si="222"/>
        <v>2.246215605003159</v>
      </c>
      <c r="D2446" s="2">
        <f t="shared" si="224"/>
        <v>2.2317035434680719</v>
      </c>
      <c r="E2446" s="2">
        <f t="shared" si="223"/>
        <v>1.4512061535087106E-2</v>
      </c>
      <c r="F2446" s="2">
        <f t="shared" si="227"/>
        <v>1.547717049957727E-2</v>
      </c>
      <c r="G2446" s="2">
        <f t="shared" si="225"/>
        <v>-9.6510896449016406E-4</v>
      </c>
      <c r="H2446" s="2" t="str">
        <f t="shared" si="226"/>
        <v>Hold</v>
      </c>
    </row>
    <row r="2447" spans="1:8" ht="13.5" x14ac:dyDescent="0.25">
      <c r="A2447" s="3">
        <f>TITRES_STAT!B2450</f>
        <v>45870</v>
      </c>
      <c r="B2447" s="6">
        <f>TITRES_STAT!D2450</f>
        <v>2.25</v>
      </c>
      <c r="C2447" s="2">
        <f t="shared" ref="C2447:C2510" si="228">$C$4*B2437+C2446*(1-$C$4)</f>
        <v>2.2467978196180574</v>
      </c>
      <c r="D2447" s="2">
        <f t="shared" si="224"/>
        <v>2.2330588365445108</v>
      </c>
      <c r="E2447" s="2">
        <f t="shared" si="223"/>
        <v>1.3738983073546596E-2</v>
      </c>
      <c r="F2447" s="2">
        <f t="shared" si="227"/>
        <v>1.5129533014371137E-2</v>
      </c>
      <c r="G2447" s="2">
        <f t="shared" si="225"/>
        <v>-1.3905499408245411E-3</v>
      </c>
      <c r="H2447" s="2" t="str">
        <f t="shared" si="226"/>
        <v>Hold</v>
      </c>
    </row>
    <row r="2448" spans="1:8" ht="13.5" x14ac:dyDescent="0.25">
      <c r="A2448" s="3">
        <f>TITRES_STAT!B2451</f>
        <v>45873</v>
      </c>
      <c r="B2448" s="6">
        <f>TITRES_STAT!D2451</f>
        <v>2.25</v>
      </c>
      <c r="C2448" s="2">
        <f t="shared" si="228"/>
        <v>2.2472904627537407</v>
      </c>
      <c r="D2448" s="2">
        <f t="shared" si="224"/>
        <v>2.2343137375412137</v>
      </c>
      <c r="E2448" s="2">
        <f t="shared" si="223"/>
        <v>1.2976725212527018E-2</v>
      </c>
      <c r="F2448" s="2">
        <f t="shared" si="227"/>
        <v>1.4698971454002315E-2</v>
      </c>
      <c r="G2448" s="2">
        <f t="shared" si="225"/>
        <v>-1.7222462414752965E-3</v>
      </c>
      <c r="H2448" s="2" t="str">
        <f t="shared" si="226"/>
        <v>Hold</v>
      </c>
    </row>
    <row r="2449" spans="1:8" ht="13.5" x14ac:dyDescent="0.25">
      <c r="A2449" s="3">
        <f>TITRES_STAT!B2452</f>
        <v>45874</v>
      </c>
      <c r="B2449" s="6">
        <f>TITRES_STAT!D2452</f>
        <v>2.25</v>
      </c>
      <c r="C2449" s="2">
        <f t="shared" si="228"/>
        <v>2.2477073146377804</v>
      </c>
      <c r="D2449" s="2">
        <f t="shared" si="224"/>
        <v>2.2354756829085312</v>
      </c>
      <c r="E2449" s="2">
        <f t="shared" si="223"/>
        <v>1.2231631729249237E-2</v>
      </c>
      <c r="F2449" s="2">
        <f t="shared" si="227"/>
        <v>1.42055035090517E-2</v>
      </c>
      <c r="G2449" s="2">
        <f t="shared" si="225"/>
        <v>-1.9738717798024625E-3</v>
      </c>
      <c r="H2449" s="2" t="str">
        <f t="shared" si="226"/>
        <v>Hold</v>
      </c>
    </row>
    <row r="2450" spans="1:8" ht="13.5" x14ac:dyDescent="0.25">
      <c r="A2450" s="3">
        <f>TITRES_STAT!B2453</f>
        <v>45875</v>
      </c>
      <c r="B2450" s="6">
        <f>TITRES_STAT!D2453</f>
        <v>2.25</v>
      </c>
      <c r="C2450" s="2">
        <f t="shared" si="228"/>
        <v>2.2480600354627374</v>
      </c>
      <c r="D2450" s="2">
        <f t="shared" si="224"/>
        <v>2.2365515582486397</v>
      </c>
      <c r="E2450" s="2">
        <f t="shared" si="223"/>
        <v>1.1508477214097645E-2</v>
      </c>
      <c r="F2450" s="2">
        <f t="shared" si="227"/>
        <v>1.3666098250060888E-2</v>
      </c>
      <c r="G2450" s="2">
        <f t="shared" si="225"/>
        <v>-2.157621035963243E-3</v>
      </c>
      <c r="H2450" s="2" t="str">
        <f t="shared" si="226"/>
        <v>Hold</v>
      </c>
    </row>
    <row r="2451" spans="1:8" ht="13.5" x14ac:dyDescent="0.25">
      <c r="A2451" s="3">
        <f>TITRES_STAT!B2454</f>
        <v>45876</v>
      </c>
      <c r="B2451" s="6">
        <f>TITRES_STAT!D2454</f>
        <v>2.25</v>
      </c>
      <c r="C2451" s="2">
        <f t="shared" si="228"/>
        <v>2.2483584915453929</v>
      </c>
      <c r="D2451" s="2">
        <f t="shared" si="224"/>
        <v>2.2375477391191105</v>
      </c>
      <c r="E2451" s="2">
        <f t="shared" si="223"/>
        <v>1.0810752426282377E-2</v>
      </c>
      <c r="F2451" s="2">
        <f t="shared" si="227"/>
        <v>1.3095029085305188E-2</v>
      </c>
      <c r="G2451" s="2">
        <f t="shared" si="225"/>
        <v>-2.2842766590228103E-3</v>
      </c>
      <c r="H2451" s="2" t="str">
        <f t="shared" si="226"/>
        <v>Hold</v>
      </c>
    </row>
    <row r="2452" spans="1:8" ht="13.5" x14ac:dyDescent="0.25">
      <c r="A2452" s="3">
        <f>TITRES_STAT!B2455</f>
        <v>45877</v>
      </c>
      <c r="B2452" s="6">
        <f>TITRES_STAT!D2455</f>
        <v>3</v>
      </c>
      <c r="C2452" s="2">
        <f t="shared" si="228"/>
        <v>2.24861103130764</v>
      </c>
      <c r="D2452" s="2">
        <f t="shared" si="224"/>
        <v>2.2940256843695468</v>
      </c>
      <c r="E2452" s="2">
        <f t="shared" si="223"/>
        <v>-4.541465306190684E-2</v>
      </c>
      <c r="F2452" s="2">
        <f t="shared" si="227"/>
        <v>1.393092655862781E-3</v>
      </c>
      <c r="G2452" s="2">
        <f t="shared" si="225"/>
        <v>-4.6807745717769619E-2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6">
        <f>TITRES_STAT!D2456</f>
        <v>3</v>
      </c>
      <c r="C2453" s="2">
        <f t="shared" si="228"/>
        <v>2.2488247187987724</v>
      </c>
      <c r="D2453" s="2">
        <f t="shared" si="224"/>
        <v>2.3463200781199509</v>
      </c>
      <c r="E2453" s="2">
        <f t="shared" si="223"/>
        <v>-9.7495359321178476E-2</v>
      </c>
      <c r="F2453" s="2">
        <f t="shared" si="227"/>
        <v>-1.8384597739545473E-2</v>
      </c>
      <c r="G2453" s="2">
        <f t="shared" si="225"/>
        <v>-7.9110761581633007E-2</v>
      </c>
      <c r="H2453" s="2" t="str">
        <f t="shared" si="226"/>
        <v>Hold</v>
      </c>
    </row>
    <row r="2454" spans="1:8" ht="13.5" x14ac:dyDescent="0.25">
      <c r="A2454" s="3">
        <f>TITRES_STAT!B2457</f>
        <v>45881</v>
      </c>
      <c r="B2454" s="6">
        <f>TITRES_STAT!D2457</f>
        <v>3</v>
      </c>
      <c r="C2454" s="2">
        <f t="shared" si="228"/>
        <v>2.2490055312912691</v>
      </c>
      <c r="D2454" s="2">
        <f t="shared" si="224"/>
        <v>2.3947408130740286</v>
      </c>
      <c r="E2454" s="2">
        <f t="shared" si="223"/>
        <v>-0.14573528178275952</v>
      </c>
      <c r="F2454" s="2">
        <f t="shared" si="227"/>
        <v>-4.3854734548188279E-2</v>
      </c>
      <c r="G2454" s="2">
        <f t="shared" si="225"/>
        <v>-0.10188054723457124</v>
      </c>
      <c r="H2454" s="2" t="str">
        <f t="shared" si="226"/>
        <v>Hold</v>
      </c>
    </row>
    <row r="2455" spans="1:8" ht="13.5" x14ac:dyDescent="0.25">
      <c r="A2455" s="3">
        <f>TITRES_STAT!B2458</f>
        <v>45883</v>
      </c>
      <c r="B2455" s="6">
        <f>TITRES_STAT!D2458</f>
        <v>3</v>
      </c>
      <c r="C2455" s="2">
        <f t="shared" si="228"/>
        <v>2.2491585264772276</v>
      </c>
      <c r="D2455" s="2">
        <f t="shared" si="224"/>
        <v>2.439574826920397</v>
      </c>
      <c r="E2455" s="2">
        <f t="shared" si="223"/>
        <v>-0.19041630044316937</v>
      </c>
      <c r="F2455" s="2">
        <f t="shared" si="227"/>
        <v>-7.3167047727184506E-2</v>
      </c>
      <c r="G2455" s="2">
        <f t="shared" si="225"/>
        <v>-0.11724925271598487</v>
      </c>
      <c r="H2455" s="2" t="str">
        <f t="shared" si="226"/>
        <v>Hold</v>
      </c>
    </row>
    <row r="2456" spans="1:8" ht="13.5" x14ac:dyDescent="0.25">
      <c r="A2456" s="3">
        <f>TITRES_STAT!B2459</f>
        <v>45884</v>
      </c>
      <c r="B2456" s="6">
        <f>TITRES_STAT!D2459</f>
        <v>3</v>
      </c>
      <c r="C2456" s="2">
        <f t="shared" si="228"/>
        <v>2.2492879839422693</v>
      </c>
      <c r="D2456" s="2">
        <f t="shared" si="224"/>
        <v>2.4810878027040713</v>
      </c>
      <c r="E2456" s="2">
        <f t="shared" si="223"/>
        <v>-0.231799818761802</v>
      </c>
      <c r="F2456" s="2">
        <f t="shared" si="227"/>
        <v>-0.10489360193410802</v>
      </c>
      <c r="G2456" s="2">
        <f t="shared" si="225"/>
        <v>-0.12690621682769399</v>
      </c>
      <c r="H2456" s="2" t="str">
        <f t="shared" si="226"/>
        <v>Hold</v>
      </c>
    </row>
    <row r="2457" spans="1:8" ht="13.5" x14ac:dyDescent="0.25">
      <c r="A2457" s="3">
        <f>TITRES_STAT!B2460</f>
        <v>45887</v>
      </c>
      <c r="B2457" s="6">
        <f>TITRES_STAT!D2460</f>
        <v>3</v>
      </c>
      <c r="C2457" s="2">
        <f t="shared" si="228"/>
        <v>2.2493975248742277</v>
      </c>
      <c r="D2457" s="2">
        <f t="shared" si="224"/>
        <v>2.5195257432445106</v>
      </c>
      <c r="E2457" s="2">
        <f t="shared" si="223"/>
        <v>-0.27012821837028289</v>
      </c>
      <c r="F2457" s="2">
        <f t="shared" si="227"/>
        <v>-0.13794052522134301</v>
      </c>
      <c r="G2457" s="2">
        <f t="shared" si="225"/>
        <v>-0.13218769314893988</v>
      </c>
      <c r="H2457" s="2" t="str">
        <f t="shared" si="226"/>
        <v>Hold</v>
      </c>
    </row>
    <row r="2458" spans="1:8" ht="13.5" x14ac:dyDescent="0.25">
      <c r="A2458" s="3">
        <f>TITRES_STAT!B2461</f>
        <v>45888</v>
      </c>
      <c r="B2458" s="6">
        <f>TITRES_STAT!D2461</f>
        <v>3</v>
      </c>
      <c r="C2458" s="2">
        <f t="shared" si="228"/>
        <v>2.2494902133551156</v>
      </c>
      <c r="D2458" s="2">
        <f t="shared" si="224"/>
        <v>2.5551164289301025</v>
      </c>
      <c r="E2458" s="2">
        <f t="shared" si="223"/>
        <v>-0.30562621557498693</v>
      </c>
      <c r="F2458" s="2">
        <f t="shared" si="227"/>
        <v>-0.17147766329207181</v>
      </c>
      <c r="G2458" s="2">
        <f t="shared" si="225"/>
        <v>-0.13414855228291511</v>
      </c>
      <c r="H2458" s="2" t="str">
        <f t="shared" si="226"/>
        <v>Hold</v>
      </c>
    </row>
    <row r="2459" spans="1:8" ht="13.5" x14ac:dyDescent="0.25">
      <c r="A2459" s="3">
        <f>TITRES_STAT!B2462</f>
        <v>45889</v>
      </c>
      <c r="B2459" s="6">
        <f>TITRES_STAT!D2462</f>
        <v>3</v>
      </c>
      <c r="C2459" s="2">
        <f t="shared" si="228"/>
        <v>2.249568642069713</v>
      </c>
      <c r="D2459" s="2">
        <f t="shared" si="224"/>
        <v>2.5880707675278729</v>
      </c>
      <c r="E2459" s="2">
        <f t="shared" si="223"/>
        <v>-0.33850212545815994</v>
      </c>
      <c r="F2459" s="2">
        <f t="shared" si="227"/>
        <v>-0.20488255572528943</v>
      </c>
      <c r="G2459" s="2">
        <f t="shared" si="225"/>
        <v>-0.13361956973287051</v>
      </c>
      <c r="H2459" s="2" t="str">
        <f t="shared" si="226"/>
        <v>Hold</v>
      </c>
    </row>
    <row r="2460" spans="1:8" ht="13.5" x14ac:dyDescent="0.25">
      <c r="A2460" s="3">
        <f>TITRES_STAT!B2463</f>
        <v>45890</v>
      </c>
      <c r="B2460" s="6">
        <f>TITRES_STAT!D2463</f>
        <v>3</v>
      </c>
      <c r="C2460" s="2">
        <f t="shared" si="228"/>
        <v>2.2496350048282188</v>
      </c>
      <c r="D2460" s="2">
        <f t="shared" si="224"/>
        <v>2.6185840440072901</v>
      </c>
      <c r="E2460" s="2">
        <f t="shared" ref="E2460:E2523" si="229">C2460-D2460</f>
        <v>-0.36894903917907129</v>
      </c>
      <c r="F2460" s="2">
        <f t="shared" si="227"/>
        <v>-0.23769585241604582</v>
      </c>
      <c r="G2460" s="2">
        <f t="shared" si="225"/>
        <v>-0.13125318676302547</v>
      </c>
      <c r="H2460" s="2" t="str">
        <f t="shared" si="226"/>
        <v>Hold</v>
      </c>
    </row>
    <row r="2461" spans="1:8" ht="13.5" x14ac:dyDescent="0.25">
      <c r="A2461" s="3">
        <f>TITRES_STAT!B2464</f>
        <v>45891</v>
      </c>
      <c r="B2461" s="6">
        <f>TITRES_STAT!D2464</f>
        <v>3</v>
      </c>
      <c r="C2461" s="2">
        <f t="shared" si="228"/>
        <v>2.2496911579315695</v>
      </c>
      <c r="D2461" s="2">
        <f t="shared" ref="D2461:D2524" si="230">$D$4*B2461+(1-$D$4)*D2460</f>
        <v>2.6468370777845278</v>
      </c>
      <c r="E2461" s="2">
        <f t="shared" si="229"/>
        <v>-0.39714591985295833</v>
      </c>
      <c r="F2461" s="2">
        <f t="shared" si="227"/>
        <v>-0.26958586590342837</v>
      </c>
      <c r="G2461" s="2">
        <f t="shared" si="225"/>
        <v>-0.12756005394952996</v>
      </c>
      <c r="H2461" s="2" t="str">
        <f t="shared" si="226"/>
        <v>Hold</v>
      </c>
    </row>
    <row r="2462" spans="1:8" ht="13.5" x14ac:dyDescent="0.25">
      <c r="A2462" s="3">
        <f>TITRES_STAT!B2465</f>
        <v>45894</v>
      </c>
      <c r="B2462" s="6">
        <f>TITRES_STAT!D2465</f>
        <v>3</v>
      </c>
      <c r="C2462" s="2">
        <f t="shared" si="228"/>
        <v>2.365123287480559</v>
      </c>
      <c r="D2462" s="2">
        <f t="shared" si="230"/>
        <v>2.6729972942449334</v>
      </c>
      <c r="E2462" s="2">
        <f t="shared" si="229"/>
        <v>-0.30787400676437437</v>
      </c>
      <c r="F2462" s="2">
        <f t="shared" si="227"/>
        <v>-0.27724349407561755</v>
      </c>
      <c r="G2462" s="2">
        <f t="shared" si="225"/>
        <v>-3.0630512688756828E-2</v>
      </c>
      <c r="H2462" s="2" t="str">
        <f t="shared" si="226"/>
        <v>Hold</v>
      </c>
    </row>
    <row r="2463" spans="1:8" ht="13.5" x14ac:dyDescent="0.25">
      <c r="A2463" s="3">
        <f>TITRES_STAT!B2466</f>
        <v>45895</v>
      </c>
      <c r="B2463" s="6">
        <f>TITRES_STAT!D2466</f>
        <v>3</v>
      </c>
      <c r="C2463" s="2">
        <f t="shared" si="228"/>
        <v>2.4627966278681654</v>
      </c>
      <c r="D2463" s="2">
        <f t="shared" si="230"/>
        <v>2.6972197168934571</v>
      </c>
      <c r="E2463" s="2">
        <f t="shared" si="229"/>
        <v>-0.23442308902529163</v>
      </c>
      <c r="F2463" s="2">
        <f t="shared" si="227"/>
        <v>-0.26867941306555237</v>
      </c>
      <c r="G2463" s="2">
        <f t="shared" si="225"/>
        <v>3.4256324040260744E-2</v>
      </c>
      <c r="H2463" s="2" t="str">
        <f t="shared" si="226"/>
        <v>Sell</v>
      </c>
    </row>
    <row r="2464" spans="1:8" ht="13.5" x14ac:dyDescent="0.25">
      <c r="A2464" s="3">
        <f>TITRES_STAT!B2467</f>
        <v>45896</v>
      </c>
      <c r="B2464" s="6">
        <f>TITRES_STAT!D2467</f>
        <v>3</v>
      </c>
      <c r="C2464" s="2">
        <f t="shared" si="228"/>
        <v>2.5454433005038326</v>
      </c>
      <c r="D2464" s="2">
        <f t="shared" si="230"/>
        <v>2.7196478860124604</v>
      </c>
      <c r="E2464" s="2">
        <f t="shared" si="229"/>
        <v>-0.17420458550862783</v>
      </c>
      <c r="F2464" s="2">
        <f t="shared" si="227"/>
        <v>-0.24978444755416748</v>
      </c>
      <c r="G2464" s="2">
        <f t="shared" si="225"/>
        <v>7.5579862045539653E-2</v>
      </c>
      <c r="H2464" s="2" t="str">
        <f t="shared" si="226"/>
        <v>Sell</v>
      </c>
    </row>
    <row r="2465" spans="1:8" ht="13.5" x14ac:dyDescent="0.25">
      <c r="A2465" s="3">
        <f>TITRES_STAT!B2468</f>
        <v>45897</v>
      </c>
      <c r="B2465" s="6">
        <f>TITRES_STAT!D2468</f>
        <v>3</v>
      </c>
      <c r="C2465" s="2">
        <f t="shared" si="228"/>
        <v>2.6153751004263199</v>
      </c>
      <c r="D2465" s="2">
        <f t="shared" si="230"/>
        <v>2.7404147092707967</v>
      </c>
      <c r="E2465" s="2">
        <f t="shared" si="229"/>
        <v>-0.12503960884447674</v>
      </c>
      <c r="F2465" s="2">
        <f t="shared" si="227"/>
        <v>-0.22483547981222934</v>
      </c>
      <c r="G2465" s="2">
        <f t="shared" si="225"/>
        <v>9.9795870967752609E-2</v>
      </c>
      <c r="H2465" s="2" t="str">
        <f t="shared" si="226"/>
        <v>Sell</v>
      </c>
    </row>
    <row r="2466" spans="1:8" ht="13.5" x14ac:dyDescent="0.25">
      <c r="A2466" s="3">
        <f>TITRES_STAT!B2469</f>
        <v>45898</v>
      </c>
      <c r="B2466" s="6">
        <f>TITRES_STAT!D2469</f>
        <v>3</v>
      </c>
      <c r="C2466" s="2">
        <f t="shared" si="228"/>
        <v>2.6745481618991938</v>
      </c>
      <c r="D2466" s="2">
        <f t="shared" si="230"/>
        <v>2.759643249324812</v>
      </c>
      <c r="E2466" s="2">
        <f t="shared" si="229"/>
        <v>-8.5095087425618221E-2</v>
      </c>
      <c r="F2466" s="2">
        <f t="shared" si="227"/>
        <v>-0.19688740133490712</v>
      </c>
      <c r="G2466" s="2">
        <f t="shared" si="225"/>
        <v>0.1117923139092889</v>
      </c>
      <c r="H2466" s="2" t="str">
        <f t="shared" si="226"/>
        <v>Sell</v>
      </c>
    </row>
    <row r="2467" spans="1:8" ht="13.5" x14ac:dyDescent="0.25">
      <c r="A2467" s="3">
        <f>TITRES_STAT!B2470</f>
        <v>45901</v>
      </c>
      <c r="B2467" s="6">
        <f>TITRES_STAT!D2470</f>
        <v>3.01</v>
      </c>
      <c r="C2467" s="2">
        <f t="shared" si="228"/>
        <v>2.7246176754531639</v>
      </c>
      <c r="D2467" s="2">
        <f t="shared" si="230"/>
        <v>2.7781881938192705</v>
      </c>
      <c r="E2467" s="2">
        <f t="shared" si="229"/>
        <v>-5.3570518366106601E-2</v>
      </c>
      <c r="F2467" s="2">
        <f t="shared" si="227"/>
        <v>-0.16822402474114703</v>
      </c>
      <c r="G2467" s="2">
        <f t="shared" si="225"/>
        <v>0.11465350637504043</v>
      </c>
      <c r="H2467" s="2" t="str">
        <f t="shared" si="226"/>
        <v>Sell</v>
      </c>
    </row>
    <row r="2468" spans="1:8" ht="13.5" x14ac:dyDescent="0.25">
      <c r="A2468" s="3">
        <f>TITRES_STAT!B2471</f>
        <v>45902</v>
      </c>
      <c r="B2468" s="6">
        <f>TITRES_STAT!D2471</f>
        <v>3</v>
      </c>
      <c r="C2468" s="2">
        <f t="shared" si="228"/>
        <v>2.7669841869219081</v>
      </c>
      <c r="D2468" s="2">
        <f t="shared" si="230"/>
        <v>2.7946186979808063</v>
      </c>
      <c r="E2468" s="2">
        <f t="shared" si="229"/>
        <v>-2.7634511058898248E-2</v>
      </c>
      <c r="F2468" s="2">
        <f t="shared" si="227"/>
        <v>-0.14010612200469727</v>
      </c>
      <c r="G2468" s="2">
        <f t="shared" ref="G2468:G2531" si="231">E2468-F2468</f>
        <v>0.11247161094579902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45903</v>
      </c>
      <c r="B2469" s="6">
        <f>TITRES_STAT!D2472</f>
        <v>3</v>
      </c>
      <c r="C2469" s="2">
        <f t="shared" si="228"/>
        <v>2.8028327735493068</v>
      </c>
      <c r="D2469" s="2">
        <f t="shared" si="230"/>
        <v>2.8098321277600058</v>
      </c>
      <c r="E2469" s="2">
        <f t="shared" si="229"/>
        <v>-6.9993542106989715E-3</v>
      </c>
      <c r="F2469" s="2">
        <f t="shared" ref="F2469:F2532" si="233">(E2469*(2/(10)))+((1-(2/10))*F2468)</f>
        <v>-0.11348476844589762</v>
      </c>
      <c r="G2469" s="2">
        <f t="shared" si="231"/>
        <v>0.10648541423519865</v>
      </c>
      <c r="H2469" s="2" t="str">
        <f t="shared" si="232"/>
        <v>Sell</v>
      </c>
    </row>
    <row r="2470" spans="1:8" ht="13.5" x14ac:dyDescent="0.25">
      <c r="A2470" s="3">
        <f>TITRES_STAT!B2473</f>
        <v>45905</v>
      </c>
      <c r="B2470" s="6">
        <f>TITRES_STAT!D2473</f>
        <v>3</v>
      </c>
      <c r="C2470" s="2">
        <f t="shared" si="228"/>
        <v>2.8331661930032599</v>
      </c>
      <c r="D2470" s="2">
        <f t="shared" si="230"/>
        <v>2.8239186368148204</v>
      </c>
      <c r="E2470" s="2">
        <f t="shared" si="229"/>
        <v>9.2475561884395319E-3</v>
      </c>
      <c r="F2470" s="2">
        <f t="shared" si="233"/>
        <v>-8.893830351903019E-2</v>
      </c>
      <c r="G2470" s="2">
        <f t="shared" si="231"/>
        <v>9.8185859707469722E-2</v>
      </c>
      <c r="H2470" s="2" t="str">
        <f t="shared" si="232"/>
        <v>Sell</v>
      </c>
    </row>
    <row r="2471" spans="1:8" ht="13.5" x14ac:dyDescent="0.25">
      <c r="A2471" s="3">
        <f>TITRES_STAT!B2474</f>
        <v>45908</v>
      </c>
      <c r="B2471" s="6">
        <f>TITRES_STAT!D2474</f>
        <v>3</v>
      </c>
      <c r="C2471" s="2">
        <f t="shared" si="228"/>
        <v>2.8588329325412198</v>
      </c>
      <c r="D2471" s="2">
        <f t="shared" si="230"/>
        <v>2.8369617007544634</v>
      </c>
      <c r="E2471" s="2">
        <f t="shared" si="229"/>
        <v>2.1871231786756429E-2</v>
      </c>
      <c r="F2471" s="2">
        <f t="shared" si="233"/>
        <v>-6.6776396457872866E-2</v>
      </c>
      <c r="G2471" s="2">
        <f t="shared" si="231"/>
        <v>8.8647628244629295E-2</v>
      </c>
      <c r="H2471" s="2" t="str">
        <f t="shared" si="232"/>
        <v>Sell</v>
      </c>
    </row>
    <row r="2472" spans="1:8" ht="13.5" x14ac:dyDescent="0.25">
      <c r="A2472" s="3">
        <f>TITRES_STAT!B2475</f>
        <v>45909</v>
      </c>
      <c r="B2472" s="6">
        <f>TITRES_STAT!D2475</f>
        <v>3</v>
      </c>
      <c r="C2472" s="2">
        <f t="shared" si="228"/>
        <v>2.880550942919494</v>
      </c>
      <c r="D2472" s="2">
        <f t="shared" si="230"/>
        <v>2.8490386118096884</v>
      </c>
      <c r="E2472" s="2">
        <f t="shared" si="229"/>
        <v>3.1512331109805558E-2</v>
      </c>
      <c r="F2472" s="2">
        <f t="shared" si="233"/>
        <v>-4.711865094433719E-2</v>
      </c>
      <c r="G2472" s="2">
        <f t="shared" si="231"/>
        <v>7.8630982054142748E-2</v>
      </c>
      <c r="H2472" s="2" t="str">
        <f t="shared" si="232"/>
        <v>Sell</v>
      </c>
    </row>
    <row r="2473" spans="1:8" ht="13.5" x14ac:dyDescent="0.25">
      <c r="A2473" s="3">
        <f>TITRES_STAT!B2476</f>
        <v>45910</v>
      </c>
      <c r="B2473" s="6">
        <f>TITRES_STAT!D2476</f>
        <v>3</v>
      </c>
      <c r="C2473" s="2">
        <f t="shared" si="228"/>
        <v>2.8989277209318796</v>
      </c>
      <c r="D2473" s="2">
        <f t="shared" si="230"/>
        <v>2.8602209368608227</v>
      </c>
      <c r="E2473" s="2">
        <f t="shared" si="229"/>
        <v>3.8706784071056877E-2</v>
      </c>
      <c r="F2473" s="2">
        <f t="shared" si="233"/>
        <v>-2.9953563941258379E-2</v>
      </c>
      <c r="G2473" s="2">
        <f t="shared" si="231"/>
        <v>6.8660348012315256E-2</v>
      </c>
      <c r="H2473" s="2" t="str">
        <f t="shared" si="232"/>
        <v>Sell</v>
      </c>
    </row>
    <row r="2474" spans="1:8" ht="13.5" x14ac:dyDescent="0.25">
      <c r="A2474" s="3">
        <f>TITRES_STAT!B2477</f>
        <v>45911</v>
      </c>
      <c r="B2474" s="6">
        <f>TITRES_STAT!D2477</f>
        <v>3.13</v>
      </c>
      <c r="C2474" s="2">
        <f t="shared" si="228"/>
        <v>2.9144773023269752</v>
      </c>
      <c r="D2474" s="2">
        <f t="shared" si="230"/>
        <v>2.8802045711674285</v>
      </c>
      <c r="E2474" s="2">
        <f t="shared" si="229"/>
        <v>3.4272731159546765E-2</v>
      </c>
      <c r="F2474" s="2">
        <f t="shared" si="233"/>
        <v>-1.7108304921097352E-2</v>
      </c>
      <c r="G2474" s="2">
        <f t="shared" si="231"/>
        <v>5.1381036080644121E-2</v>
      </c>
      <c r="H2474" s="2" t="str">
        <f t="shared" si="232"/>
        <v>Sell</v>
      </c>
    </row>
    <row r="2475" spans="1:8" ht="13.5" x14ac:dyDescent="0.25">
      <c r="A2475" s="3">
        <f>TITRES_STAT!B2478</f>
        <v>45912</v>
      </c>
      <c r="B2475" s="6">
        <f>TITRES_STAT!D2478</f>
        <v>3.16</v>
      </c>
      <c r="C2475" s="2">
        <f t="shared" si="228"/>
        <v>2.9276346404305178</v>
      </c>
      <c r="D2475" s="2">
        <f t="shared" si="230"/>
        <v>2.9009301584883596</v>
      </c>
      <c r="E2475" s="2">
        <f t="shared" si="229"/>
        <v>2.6704481942158242E-2</v>
      </c>
      <c r="F2475" s="2">
        <f t="shared" si="233"/>
        <v>-8.3457475484462335E-3</v>
      </c>
      <c r="G2475" s="2">
        <f t="shared" si="231"/>
        <v>3.5050229490604476E-2</v>
      </c>
      <c r="H2475" s="2" t="str">
        <f t="shared" si="232"/>
        <v>Sell</v>
      </c>
    </row>
    <row r="2476" spans="1:8" ht="13.5" x14ac:dyDescent="0.25">
      <c r="A2476" s="3">
        <f>TITRES_STAT!B2479</f>
        <v>45915</v>
      </c>
      <c r="B2476" s="6">
        <f>TITRES_STAT!D2479</f>
        <v>3.21</v>
      </c>
      <c r="C2476" s="2">
        <f t="shared" si="228"/>
        <v>2.9387677726719765</v>
      </c>
      <c r="D2476" s="2">
        <f t="shared" si="230"/>
        <v>2.9238242208225551</v>
      </c>
      <c r="E2476" s="2">
        <f t="shared" si="229"/>
        <v>1.4943551849421421E-2</v>
      </c>
      <c r="F2476" s="2">
        <f t="shared" si="233"/>
        <v>-3.6878876688727024E-3</v>
      </c>
      <c r="G2476" s="2">
        <f t="shared" si="231"/>
        <v>1.8631439518294123E-2</v>
      </c>
      <c r="H2476" s="2" t="str">
        <f t="shared" si="232"/>
        <v>Sell</v>
      </c>
    </row>
    <row r="2477" spans="1:8" ht="13.5" x14ac:dyDescent="0.25">
      <c r="A2477" s="3">
        <f>TITRES_STAT!B2480</f>
        <v>45916</v>
      </c>
      <c r="B2477" s="6">
        <f>TITRES_STAT!D2480</f>
        <v>3.24</v>
      </c>
      <c r="C2477" s="2">
        <f t="shared" si="228"/>
        <v>2.9497265768762877</v>
      </c>
      <c r="D2477" s="2">
        <f t="shared" si="230"/>
        <v>2.9472446489097734</v>
      </c>
      <c r="E2477" s="2">
        <f t="shared" si="229"/>
        <v>2.4819279665142524E-3</v>
      </c>
      <c r="F2477" s="2">
        <f t="shared" si="233"/>
        <v>-2.4539245417953114E-3</v>
      </c>
      <c r="G2477" s="2">
        <f t="shared" si="231"/>
        <v>4.9358525083095638E-3</v>
      </c>
      <c r="H2477" s="2" t="str">
        <f t="shared" si="232"/>
        <v>Sell</v>
      </c>
    </row>
    <row r="2478" spans="1:8" ht="13.5" x14ac:dyDescent="0.25">
      <c r="A2478" s="3">
        <f>TITRES_STAT!B2481</f>
        <v>45917</v>
      </c>
      <c r="B2478" s="6">
        <f>TITRES_STAT!D2481</f>
        <v>3.38</v>
      </c>
      <c r="C2478" s="2">
        <f t="shared" si="228"/>
        <v>2.9574609496645512</v>
      </c>
      <c r="D2478" s="2">
        <f t="shared" si="230"/>
        <v>2.9793006008423832</v>
      </c>
      <c r="E2478" s="2">
        <f t="shared" si="229"/>
        <v>-2.1839651177832042E-2</v>
      </c>
      <c r="F2478" s="2">
        <f t="shared" si="233"/>
        <v>-6.331069869002658E-3</v>
      </c>
      <c r="G2478" s="2">
        <f t="shared" si="231"/>
        <v>-1.5508581308829384E-2</v>
      </c>
      <c r="H2478" s="2" t="str">
        <f t="shared" si="232"/>
        <v>Hold</v>
      </c>
    </row>
    <row r="2479" spans="1:8" ht="13.5" x14ac:dyDescent="0.25">
      <c r="A2479" s="3">
        <f>TITRES_STAT!B2482</f>
        <v>45918</v>
      </c>
      <c r="B2479" s="6">
        <f>TITRES_STAT!D2482</f>
        <v>3.24</v>
      </c>
      <c r="C2479" s="2">
        <f t="shared" si="228"/>
        <v>2.964005418946928</v>
      </c>
      <c r="D2479" s="2">
        <f t="shared" si="230"/>
        <v>2.9986116674466512</v>
      </c>
      <c r="E2479" s="2">
        <f t="shared" si="229"/>
        <v>-3.4606248499723158E-2</v>
      </c>
      <c r="F2479" s="2">
        <f t="shared" si="233"/>
        <v>-1.1986105595146759E-2</v>
      </c>
      <c r="G2479" s="2">
        <f t="shared" si="231"/>
        <v>-2.2620142904576399E-2</v>
      </c>
      <c r="H2479" s="2" t="str">
        <f t="shared" si="232"/>
        <v>Hold</v>
      </c>
    </row>
    <row r="2480" spans="1:8" ht="13.5" x14ac:dyDescent="0.25">
      <c r="A2480" s="3">
        <f>TITRES_STAT!B2483</f>
        <v>45919</v>
      </c>
      <c r="B2480" s="6">
        <f>TITRES_STAT!D2483</f>
        <v>3.24</v>
      </c>
      <c r="C2480" s="2">
        <f t="shared" si="228"/>
        <v>2.9695430468012467</v>
      </c>
      <c r="D2480" s="2">
        <f t="shared" si="230"/>
        <v>3.0164922846728253</v>
      </c>
      <c r="E2480" s="2">
        <f t="shared" si="229"/>
        <v>-4.6949237871578564E-2</v>
      </c>
      <c r="F2480" s="2">
        <f t="shared" si="233"/>
        <v>-1.8978732050433121E-2</v>
      </c>
      <c r="G2480" s="2">
        <f t="shared" si="231"/>
        <v>-2.7970505821145443E-2</v>
      </c>
      <c r="H2480" s="2" t="str">
        <f t="shared" si="232"/>
        <v>Hold</v>
      </c>
    </row>
    <row r="2481" spans="1:8" ht="13.5" x14ac:dyDescent="0.25">
      <c r="A2481" s="3">
        <f>TITRES_STAT!B2484</f>
        <v>45922</v>
      </c>
      <c r="B2481" s="6">
        <f>TITRES_STAT!D2484</f>
        <v>3.29</v>
      </c>
      <c r="C2481" s="2">
        <f t="shared" si="228"/>
        <v>2.9742287319087475</v>
      </c>
      <c r="D2481" s="2">
        <f t="shared" si="230"/>
        <v>3.0367521154378014</v>
      </c>
      <c r="E2481" s="2">
        <f t="shared" si="229"/>
        <v>-6.2523383529053955E-2</v>
      </c>
      <c r="F2481" s="2">
        <f t="shared" si="233"/>
        <v>-2.7687662346157289E-2</v>
      </c>
      <c r="G2481" s="2">
        <f t="shared" si="231"/>
        <v>-3.483572118289667E-2</v>
      </c>
      <c r="H2481" s="2" t="str">
        <f t="shared" si="232"/>
        <v>Hold</v>
      </c>
    </row>
    <row r="2482" spans="1:8" ht="13.5" x14ac:dyDescent="0.25">
      <c r="A2482" s="3">
        <f>TITRES_STAT!B2485</f>
        <v>45923</v>
      </c>
      <c r="B2482" s="6">
        <f>TITRES_STAT!D2485</f>
        <v>3.43</v>
      </c>
      <c r="C2482" s="2">
        <f t="shared" si="228"/>
        <v>2.9781935423843251</v>
      </c>
      <c r="D2482" s="2">
        <f t="shared" si="230"/>
        <v>3.0658815883683346</v>
      </c>
      <c r="E2482" s="2">
        <f t="shared" si="229"/>
        <v>-8.7688045984009477E-2</v>
      </c>
      <c r="F2482" s="2">
        <f t="shared" si="233"/>
        <v>-3.9687739073727732E-2</v>
      </c>
      <c r="G2482" s="2">
        <f t="shared" si="231"/>
        <v>-4.8000306910281745E-2</v>
      </c>
      <c r="H2482" s="2" t="str">
        <f t="shared" si="232"/>
        <v>Hold</v>
      </c>
    </row>
    <row r="2483" spans="1:8" ht="13.5" x14ac:dyDescent="0.25">
      <c r="A2483" s="3">
        <f>TITRES_STAT!B2486</f>
        <v>45924</v>
      </c>
      <c r="B2483" s="6">
        <f>TITRES_STAT!D2486</f>
        <v>3.55</v>
      </c>
      <c r="C2483" s="2">
        <f t="shared" si="228"/>
        <v>2.9815483820175062</v>
      </c>
      <c r="D2483" s="2">
        <f t="shared" si="230"/>
        <v>3.1017422114521618</v>
      </c>
      <c r="E2483" s="2">
        <f t="shared" si="229"/>
        <v>-0.12019382943465562</v>
      </c>
      <c r="F2483" s="2">
        <f t="shared" si="233"/>
        <v>-5.5788957145913309E-2</v>
      </c>
      <c r="G2483" s="2">
        <f t="shared" si="231"/>
        <v>-6.440487228874231E-2</v>
      </c>
      <c r="H2483" s="2" t="str">
        <f t="shared" si="232"/>
        <v>Hold</v>
      </c>
    </row>
    <row r="2484" spans="1:8" ht="13.5" x14ac:dyDescent="0.25">
      <c r="A2484" s="3">
        <f>TITRES_STAT!B2487</f>
        <v>45925</v>
      </c>
      <c r="B2484" s="6">
        <f>TITRES_STAT!D2487</f>
        <v>3.4</v>
      </c>
      <c r="C2484" s="2">
        <f t="shared" si="228"/>
        <v>3.0043870924763514</v>
      </c>
      <c r="D2484" s="2">
        <f t="shared" si="230"/>
        <v>3.1238353809742239</v>
      </c>
      <c r="E2484" s="2">
        <f t="shared" si="229"/>
        <v>-0.11944828849787248</v>
      </c>
      <c r="F2484" s="2">
        <f t="shared" si="233"/>
        <v>-6.8520823416305138E-2</v>
      </c>
      <c r="G2484" s="2">
        <f t="shared" si="231"/>
        <v>-5.0927465081567341E-2</v>
      </c>
      <c r="H2484" s="2" t="str">
        <f t="shared" si="232"/>
        <v>Hold</v>
      </c>
    </row>
    <row r="2485" spans="1:8" ht="13.5" x14ac:dyDescent="0.25">
      <c r="A2485" s="3">
        <f>TITRES_STAT!B2488</f>
        <v>45926</v>
      </c>
      <c r="B2485" s="6">
        <f>TITRES_STAT!D2488</f>
        <v>3.25</v>
      </c>
      <c r="C2485" s="2">
        <f t="shared" si="228"/>
        <v>3.0283275397876821</v>
      </c>
      <c r="D2485" s="2">
        <f t="shared" si="230"/>
        <v>3.1331809083094666</v>
      </c>
      <c r="E2485" s="2">
        <f t="shared" si="229"/>
        <v>-0.10485336852178451</v>
      </c>
      <c r="F2485" s="2">
        <f t="shared" si="233"/>
        <v>-7.5787332437401017E-2</v>
      </c>
      <c r="G2485" s="2">
        <f t="shared" si="231"/>
        <v>-2.906603608438349E-2</v>
      </c>
      <c r="H2485" s="2" t="str">
        <f t="shared" si="232"/>
        <v>Hold</v>
      </c>
    </row>
    <row r="2486" spans="1:8" ht="13.5" x14ac:dyDescent="0.25">
      <c r="A2486" s="3">
        <f>TITRES_STAT!B2489</f>
        <v>45929</v>
      </c>
      <c r="B2486" s="6">
        <f>TITRES_STAT!D2489</f>
        <v>3.11</v>
      </c>
      <c r="C2486" s="2">
        <f t="shared" si="228"/>
        <v>3.0562771490511156</v>
      </c>
      <c r="D2486" s="2">
        <f t="shared" si="230"/>
        <v>3.1314638039902469</v>
      </c>
      <c r="E2486" s="2">
        <f t="shared" si="229"/>
        <v>-7.5186654939131348E-2</v>
      </c>
      <c r="F2486" s="2">
        <f t="shared" si="233"/>
        <v>-7.566719693774708E-2</v>
      </c>
      <c r="G2486" s="2">
        <f t="shared" si="231"/>
        <v>4.8054199861573277E-4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6">
        <f>TITRES_STAT!D2490</f>
        <v>3.11</v>
      </c>
      <c r="C2487" s="2">
        <f t="shared" si="228"/>
        <v>3.0845422030432514</v>
      </c>
      <c r="D2487" s="2">
        <f t="shared" si="230"/>
        <v>3.1298738925835616</v>
      </c>
      <c r="E2487" s="2">
        <f t="shared" si="229"/>
        <v>-4.5331689540310194E-2</v>
      </c>
      <c r="F2487" s="2">
        <f t="shared" si="233"/>
        <v>-6.9600095458259709E-2</v>
      </c>
      <c r="G2487" s="2">
        <f t="shared" si="231"/>
        <v>2.4268405917949515E-2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6">
        <f>TITRES_STAT!D2491</f>
        <v>3</v>
      </c>
      <c r="C2488" s="2">
        <f t="shared" si="228"/>
        <v>3.1299972487289049</v>
      </c>
      <c r="D2488" s="2">
        <f t="shared" si="230"/>
        <v>3.1202536042440387</v>
      </c>
      <c r="E2488" s="2">
        <f t="shared" si="229"/>
        <v>9.7436444848661985E-3</v>
      </c>
      <c r="F2488" s="2">
        <f t="shared" si="233"/>
        <v>-5.3731347469634524E-2</v>
      </c>
      <c r="G2488" s="2">
        <f t="shared" si="231"/>
        <v>6.3474991954500723E-2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6">
        <f>TITRES_STAT!D2492</f>
        <v>3</v>
      </c>
      <c r="C2489" s="2">
        <f t="shared" si="228"/>
        <v>3.1469207489244582</v>
      </c>
      <c r="D2489" s="2">
        <f t="shared" si="230"/>
        <v>3.1113459298555917</v>
      </c>
      <c r="E2489" s="2">
        <f t="shared" si="229"/>
        <v>3.5574819068866503E-2</v>
      </c>
      <c r="F2489" s="2">
        <f t="shared" si="233"/>
        <v>-3.5870114161934322E-2</v>
      </c>
      <c r="G2489" s="2">
        <f t="shared" si="231"/>
        <v>7.1444933230800825E-2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6">
        <f>TITRES_STAT!D2493</f>
        <v>3.13</v>
      </c>
      <c r="C2490" s="2">
        <f t="shared" si="228"/>
        <v>3.1612406337053107</v>
      </c>
      <c r="D2490" s="2">
        <f t="shared" si="230"/>
        <v>3.1127277128292516</v>
      </c>
      <c r="E2490" s="2">
        <f t="shared" si="229"/>
        <v>4.8512920876059074E-2</v>
      </c>
      <c r="F2490" s="2">
        <f t="shared" si="233"/>
        <v>-1.8993507154335641E-2</v>
      </c>
      <c r="G2490" s="2">
        <f t="shared" si="231"/>
        <v>6.7506428030394722E-2</v>
      </c>
      <c r="H2490" s="2" t="str">
        <f t="shared" si="232"/>
        <v>Sell</v>
      </c>
    </row>
    <row r="2491" spans="1:8" ht="13.5" x14ac:dyDescent="0.25">
      <c r="A2491" s="3">
        <f>TITRES_STAT!B2494</f>
        <v>45936</v>
      </c>
      <c r="B2491" s="6">
        <f>TITRES_STAT!D2494</f>
        <v>3.27</v>
      </c>
      <c r="C2491" s="2">
        <f t="shared" si="228"/>
        <v>3.1810497669814168</v>
      </c>
      <c r="D2491" s="2">
        <f t="shared" si="230"/>
        <v>3.124377511878937</v>
      </c>
      <c r="E2491" s="2">
        <f t="shared" si="229"/>
        <v>5.6672255102479863E-2</v>
      </c>
      <c r="F2491" s="2">
        <f t="shared" si="233"/>
        <v>-3.8603547029725394E-3</v>
      </c>
      <c r="G2491" s="2">
        <f t="shared" si="231"/>
        <v>6.05326098054524E-2</v>
      </c>
      <c r="H2491" s="2" t="str">
        <f t="shared" si="232"/>
        <v>Sell</v>
      </c>
    </row>
    <row r="2492" spans="1:8" ht="13.5" x14ac:dyDescent="0.25">
      <c r="A2492" s="3">
        <f>TITRES_STAT!B2495</f>
        <v>45937</v>
      </c>
      <c r="B2492" s="6">
        <f>TITRES_STAT!D2495</f>
        <v>3.41</v>
      </c>
      <c r="C2492" s="2">
        <f t="shared" si="228"/>
        <v>3.2193498028304295</v>
      </c>
      <c r="D2492" s="2">
        <f t="shared" si="230"/>
        <v>3.145534733221238</v>
      </c>
      <c r="E2492" s="2">
        <f t="shared" si="229"/>
        <v>7.3815069609191486E-2</v>
      </c>
      <c r="F2492" s="2">
        <f t="shared" si="233"/>
        <v>1.1674730159460267E-2</v>
      </c>
      <c r="G2492" s="2">
        <f t="shared" si="231"/>
        <v>6.214033944973122E-2</v>
      </c>
      <c r="H2492" s="2" t="str">
        <f t="shared" si="232"/>
        <v>Sell</v>
      </c>
    </row>
    <row r="2493" spans="1:8" ht="13.5" x14ac:dyDescent="0.25">
      <c r="A2493" s="3">
        <f>TITRES_STAT!B2496</f>
        <v>45938</v>
      </c>
      <c r="B2493" s="6">
        <f>TITRES_STAT!D2496</f>
        <v>3.56</v>
      </c>
      <c r="C2493" s="2">
        <f t="shared" si="228"/>
        <v>3.2702190639334408</v>
      </c>
      <c r="D2493" s="2">
        <f t="shared" si="230"/>
        <v>3.1762358640937389</v>
      </c>
      <c r="E2493" s="2">
        <f t="shared" si="229"/>
        <v>9.3983199839701825E-2</v>
      </c>
      <c r="F2493" s="2">
        <f t="shared" si="233"/>
        <v>2.813642409550858E-2</v>
      </c>
      <c r="G2493" s="2">
        <f t="shared" si="231"/>
        <v>6.5846775744193245E-2</v>
      </c>
      <c r="H2493" s="2" t="str">
        <f t="shared" si="232"/>
        <v>Sell</v>
      </c>
    </row>
    <row r="2494" spans="1:8" ht="13.5" x14ac:dyDescent="0.25">
      <c r="A2494" s="3">
        <f>TITRES_STAT!B2497</f>
        <v>45939</v>
      </c>
      <c r="B2494" s="6">
        <f>TITRES_STAT!D2497</f>
        <v>3.72</v>
      </c>
      <c r="C2494" s="2">
        <f t="shared" si="228"/>
        <v>3.2901853617898342</v>
      </c>
      <c r="D2494" s="2">
        <f t="shared" si="230"/>
        <v>3.2165146889756842</v>
      </c>
      <c r="E2494" s="2">
        <f t="shared" si="229"/>
        <v>7.3670672814150073E-2</v>
      </c>
      <c r="F2494" s="2">
        <f t="shared" si="233"/>
        <v>3.7243273839236882E-2</v>
      </c>
      <c r="G2494" s="2">
        <f t="shared" si="231"/>
        <v>3.6427398974913192E-2</v>
      </c>
      <c r="H2494" s="2" t="str">
        <f t="shared" si="232"/>
        <v>Sell</v>
      </c>
    </row>
    <row r="2495" spans="1:8" ht="13.5" x14ac:dyDescent="0.25">
      <c r="A2495" s="3">
        <f>TITRES_STAT!B2498</f>
        <v>45940</v>
      </c>
      <c r="B2495" s="6">
        <f>TITRES_STAT!D2498</f>
        <v>3.85</v>
      </c>
      <c r="C2495" s="2">
        <f t="shared" si="228"/>
        <v>3.2840029984375518</v>
      </c>
      <c r="D2495" s="2">
        <f t="shared" si="230"/>
        <v>3.263439526829337</v>
      </c>
      <c r="E2495" s="2">
        <f t="shared" si="229"/>
        <v>2.0563471608214812E-2</v>
      </c>
      <c r="F2495" s="2">
        <f t="shared" si="233"/>
        <v>3.3907313393032469E-2</v>
      </c>
      <c r="G2495" s="2">
        <f t="shared" si="231"/>
        <v>-1.3343841784817657E-2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6">
        <f>TITRES_STAT!D2499</f>
        <v>3.85</v>
      </c>
      <c r="C2496" s="2">
        <f t="shared" si="228"/>
        <v>3.2572333063702361</v>
      </c>
      <c r="D2496" s="2">
        <f t="shared" si="230"/>
        <v>3.3068884507679046</v>
      </c>
      <c r="E2496" s="2">
        <f t="shared" si="229"/>
        <v>-4.9655144397668494E-2</v>
      </c>
      <c r="F2496" s="2">
        <f t="shared" si="233"/>
        <v>1.7194821834892279E-2</v>
      </c>
      <c r="G2496" s="2">
        <f t="shared" si="231"/>
        <v>-6.6849966232560773E-2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6">
        <f>TITRES_STAT!D2500</f>
        <v>3.85</v>
      </c>
      <c r="C2497" s="2">
        <f t="shared" si="228"/>
        <v>3.2345820284671225</v>
      </c>
      <c r="D2497" s="2">
        <f t="shared" si="230"/>
        <v>3.3471189358962081</v>
      </c>
      <c r="E2497" s="2">
        <f t="shared" si="229"/>
        <v>-0.11253690742908562</v>
      </c>
      <c r="F2497" s="2">
        <f t="shared" si="233"/>
        <v>-8.7515240179033022E-3</v>
      </c>
      <c r="G2497" s="2">
        <f t="shared" si="231"/>
        <v>-0.10378538341118232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6">
        <f>TITRES_STAT!D2501</f>
        <v>3.68</v>
      </c>
      <c r="C2498" s="2">
        <f t="shared" si="228"/>
        <v>3.1984924856260268</v>
      </c>
      <c r="D2498" s="2">
        <f t="shared" si="230"/>
        <v>3.371776792496489</v>
      </c>
      <c r="E2498" s="2">
        <f t="shared" si="229"/>
        <v>-0.17328430687046215</v>
      </c>
      <c r="F2498" s="2">
        <f t="shared" si="233"/>
        <v>-4.1658080588415067E-2</v>
      </c>
      <c r="G2498" s="2">
        <f t="shared" si="231"/>
        <v>-0.13162622628204707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6">
        <f>TITRES_STAT!D2502</f>
        <v>3.52</v>
      </c>
      <c r="C2499" s="2">
        <f t="shared" si="228"/>
        <v>3.1679551801450998</v>
      </c>
      <c r="D2499" s="2">
        <f t="shared" si="230"/>
        <v>3.3827562893486007</v>
      </c>
      <c r="E2499" s="2">
        <f t="shared" si="229"/>
        <v>-0.21480110920350093</v>
      </c>
      <c r="F2499" s="2">
        <f t="shared" si="233"/>
        <v>-7.6286686311432247E-2</v>
      </c>
      <c r="G2499" s="2">
        <f t="shared" si="231"/>
        <v>-0.13851442289206867</v>
      </c>
      <c r="H2499" s="2" t="str">
        <f t="shared" si="232"/>
        <v>Hold</v>
      </c>
    </row>
    <row r="2500" spans="1:8" ht="13.5" x14ac:dyDescent="0.25">
      <c r="A2500" s="3">
        <f>TITRES_STAT!B2503</f>
        <v>45950</v>
      </c>
      <c r="B2500" s="6">
        <f>TITRES_STAT!D2503</f>
        <v>3.37</v>
      </c>
      <c r="C2500" s="2">
        <f t="shared" si="228"/>
        <v>3.1621159216612384</v>
      </c>
      <c r="D2500" s="2">
        <f t="shared" si="230"/>
        <v>3.3818113790264821</v>
      </c>
      <c r="E2500" s="2">
        <f t="shared" si="229"/>
        <v>-0.21969545736524365</v>
      </c>
      <c r="F2500" s="2">
        <f t="shared" si="233"/>
        <v>-0.10496844052219453</v>
      </c>
      <c r="G2500" s="2">
        <f t="shared" si="231"/>
        <v>-0.11472701684304912</v>
      </c>
      <c r="H2500" s="2" t="str">
        <f t="shared" si="232"/>
        <v>Hold</v>
      </c>
    </row>
    <row r="2501" spans="1:8" ht="13.5" x14ac:dyDescent="0.25">
      <c r="A2501" s="3">
        <f>TITRES_STAT!B2504</f>
        <v>45951</v>
      </c>
      <c r="B2501" s="6">
        <f>TITRES_STAT!D2504</f>
        <v>3.22</v>
      </c>
      <c r="C2501" s="2">
        <f t="shared" si="228"/>
        <v>3.178713472174894</v>
      </c>
      <c r="D2501" s="2">
        <f t="shared" si="230"/>
        <v>3.3698253509504461</v>
      </c>
      <c r="E2501" s="2">
        <f t="shared" si="229"/>
        <v>-0.19111187877555214</v>
      </c>
      <c r="F2501" s="2">
        <f t="shared" si="233"/>
        <v>-0.12219712817286607</v>
      </c>
      <c r="G2501" s="2">
        <f t="shared" si="231"/>
        <v>-6.8914750602686065E-2</v>
      </c>
      <c r="H2501" s="2" t="str">
        <f t="shared" si="232"/>
        <v>Hold</v>
      </c>
    </row>
    <row r="2502" spans="1:8" ht="13.5" x14ac:dyDescent="0.25">
      <c r="A2502" s="3">
        <f>TITRES_STAT!B2505</f>
        <v>45952</v>
      </c>
      <c r="B2502" s="6">
        <f>TITRES_STAT!D2505</f>
        <v>3.08</v>
      </c>
      <c r="C2502" s="2">
        <f t="shared" si="228"/>
        <v>3.2142960149172182</v>
      </c>
      <c r="D2502" s="2">
        <f t="shared" si="230"/>
        <v>3.3483568064355982</v>
      </c>
      <c r="E2502" s="2">
        <f t="shared" si="229"/>
        <v>-0.13406079151838002</v>
      </c>
      <c r="F2502" s="2">
        <f t="shared" si="233"/>
        <v>-0.12456986084196886</v>
      </c>
      <c r="G2502" s="2">
        <f t="shared" si="231"/>
        <v>-9.4909306764111578E-3</v>
      </c>
      <c r="H2502" s="2" t="str">
        <f t="shared" si="232"/>
        <v>Hold</v>
      </c>
    </row>
    <row r="2503" spans="1:8" ht="13.5" x14ac:dyDescent="0.25">
      <c r="A2503" s="3">
        <f>TITRES_STAT!B2506</f>
        <v>45953</v>
      </c>
      <c r="B2503" s="6">
        <f>TITRES_STAT!D2506</f>
        <v>3.21</v>
      </c>
      <c r="C2503" s="2">
        <f t="shared" si="228"/>
        <v>3.2674812433914924</v>
      </c>
      <c r="D2503" s="2">
        <f t="shared" si="230"/>
        <v>3.3381081541070352</v>
      </c>
      <c r="E2503" s="2">
        <f t="shared" si="229"/>
        <v>-7.0626910715542834E-2</v>
      </c>
      <c r="F2503" s="2">
        <f t="shared" si="233"/>
        <v>-0.11378127081668367</v>
      </c>
      <c r="G2503" s="2">
        <f t="shared" si="231"/>
        <v>4.3154360101140835E-2</v>
      </c>
      <c r="H2503" s="2" t="str">
        <f t="shared" si="232"/>
        <v>Sell</v>
      </c>
    </row>
    <row r="2504" spans="1:8" ht="13.5" x14ac:dyDescent="0.25">
      <c r="A2504" s="3">
        <f>TITRES_STAT!B2507</f>
        <v>45954</v>
      </c>
      <c r="B2504" s="6">
        <f>TITRES_STAT!D2507</f>
        <v>3.35</v>
      </c>
      <c r="C2504" s="2">
        <f t="shared" si="228"/>
        <v>3.3370995136389552</v>
      </c>
      <c r="D2504" s="2">
        <f t="shared" si="230"/>
        <v>3.3389890315805881</v>
      </c>
      <c r="E2504" s="2">
        <f t="shared" si="229"/>
        <v>-1.8895179416329455E-3</v>
      </c>
      <c r="F2504" s="2">
        <f t="shared" si="233"/>
        <v>-9.1402920241673541E-2</v>
      </c>
      <c r="G2504" s="2">
        <f t="shared" si="231"/>
        <v>8.9513402300040595E-2</v>
      </c>
      <c r="H2504" s="2" t="str">
        <f t="shared" si="232"/>
        <v>Sell</v>
      </c>
    </row>
    <row r="2505" spans="1:8" ht="13.5" x14ac:dyDescent="0.25">
      <c r="A2505" s="3">
        <f>TITRES_STAT!B2508</f>
        <v>45957</v>
      </c>
      <c r="B2505" s="6">
        <f>TITRES_STAT!D2508</f>
        <v>3.5</v>
      </c>
      <c r="C2505" s="2">
        <f t="shared" si="228"/>
        <v>3.4160072807714239</v>
      </c>
      <c r="D2505" s="2">
        <f t="shared" si="230"/>
        <v>3.3509157699820258</v>
      </c>
      <c r="E2505" s="2">
        <f t="shared" si="229"/>
        <v>6.5091510789398122E-2</v>
      </c>
      <c r="F2505" s="2">
        <f t="shared" si="233"/>
        <v>-6.010403403545922E-2</v>
      </c>
      <c r="G2505" s="2">
        <f t="shared" si="231"/>
        <v>0.12519554482485734</v>
      </c>
      <c r="H2505" s="2" t="str">
        <f t="shared" si="232"/>
        <v>Sell</v>
      </c>
    </row>
    <row r="2506" spans="1:8" ht="13.5" x14ac:dyDescent="0.25">
      <c r="A2506" s="3">
        <f>TITRES_STAT!B2509</f>
        <v>45958</v>
      </c>
      <c r="B2506" s="6">
        <f>TITRES_STAT!D2509</f>
        <v>3.65</v>
      </c>
      <c r="C2506" s="2">
        <f t="shared" si="228"/>
        <v>3.4827753914219741</v>
      </c>
      <c r="D2506" s="2">
        <f t="shared" si="230"/>
        <v>3.3730701573907647</v>
      </c>
      <c r="E2506" s="2">
        <f t="shared" si="229"/>
        <v>0.10970523403120946</v>
      </c>
      <c r="F2506" s="2">
        <f t="shared" si="233"/>
        <v>-2.6142180422125485E-2</v>
      </c>
      <c r="G2506" s="2">
        <f t="shared" si="231"/>
        <v>0.13584741445333495</v>
      </c>
      <c r="H2506" s="2" t="str">
        <f t="shared" si="232"/>
        <v>Sell</v>
      </c>
    </row>
    <row r="2507" spans="1:8" ht="13.5" x14ac:dyDescent="0.25">
      <c r="A2507" s="3">
        <f>TITRES_STAT!B2510</f>
        <v>45959</v>
      </c>
      <c r="B2507" s="6">
        <f>TITRES_STAT!D2510</f>
        <v>3.65</v>
      </c>
      <c r="C2507" s="2">
        <f t="shared" si="228"/>
        <v>3.5392714850493627</v>
      </c>
      <c r="D2507" s="2">
        <f t="shared" si="230"/>
        <v>3.3935834790655228</v>
      </c>
      <c r="E2507" s="2">
        <f t="shared" si="229"/>
        <v>0.14568800598383991</v>
      </c>
      <c r="F2507" s="2">
        <f t="shared" si="233"/>
        <v>8.223856859067593E-3</v>
      </c>
      <c r="G2507" s="2">
        <f t="shared" si="231"/>
        <v>0.13746414912477231</v>
      </c>
      <c r="H2507" s="2" t="str">
        <f t="shared" si="232"/>
        <v>Sell</v>
      </c>
    </row>
    <row r="2508" spans="1:8" ht="13.5" x14ac:dyDescent="0.25">
      <c r="A2508" s="3">
        <f>TITRES_STAT!B2511</f>
        <v>45960</v>
      </c>
      <c r="B2508" s="6">
        <f>TITRES_STAT!D2511</f>
        <v>3.65</v>
      </c>
      <c r="C2508" s="2">
        <f t="shared" si="228"/>
        <v>3.5609220258109993</v>
      </c>
      <c r="D2508" s="2">
        <f t="shared" si="230"/>
        <v>3.4125772954310394</v>
      </c>
      <c r="E2508" s="2">
        <f t="shared" si="229"/>
        <v>0.14834473037995988</v>
      </c>
      <c r="F2508" s="2">
        <f t="shared" si="233"/>
        <v>3.6248031563246054E-2</v>
      </c>
      <c r="G2508" s="2">
        <f t="shared" si="231"/>
        <v>0.11209669881671383</v>
      </c>
      <c r="H2508" s="2" t="str">
        <f t="shared" si="232"/>
        <v>Sell</v>
      </c>
    </row>
    <row r="2509" spans="1:8" ht="13.5" x14ac:dyDescent="0.25">
      <c r="A2509" s="3">
        <f>TITRES_STAT!B2512</f>
        <v>0</v>
      </c>
      <c r="B2509" s="6">
        <f>TITRES_STAT!D2512</f>
        <v>0</v>
      </c>
      <c r="C2509" s="2">
        <f t="shared" si="228"/>
        <v>3.5546263295323843</v>
      </c>
      <c r="D2509" s="2">
        <f t="shared" si="230"/>
        <v>3.159793792065777</v>
      </c>
      <c r="E2509" s="2">
        <f t="shared" si="229"/>
        <v>0.39483253746660729</v>
      </c>
      <c r="F2509" s="2">
        <f t="shared" si="233"/>
        <v>0.1079649327439183</v>
      </c>
      <c r="G2509" s="2">
        <f t="shared" si="231"/>
        <v>0.28686760472268902</v>
      </c>
      <c r="H2509" s="2" t="str">
        <f t="shared" si="232"/>
        <v>Sell</v>
      </c>
    </row>
    <row r="2510" spans="1:8" ht="13.5" x14ac:dyDescent="0.25">
      <c r="A2510" s="3">
        <f>TITRES_STAT!B2513</f>
        <v>0</v>
      </c>
      <c r="B2510" s="6">
        <f>TITRES_STAT!D2513</f>
        <v>0</v>
      </c>
      <c r="C2510" s="2">
        <f t="shared" si="228"/>
        <v>3.5262222788350943</v>
      </c>
      <c r="D2510" s="2">
        <f t="shared" si="230"/>
        <v>2.9257349926534975</v>
      </c>
      <c r="E2510" s="2">
        <f t="shared" si="229"/>
        <v>0.60048728618159686</v>
      </c>
      <c r="F2510" s="2">
        <f t="shared" si="233"/>
        <v>0.20646940343145403</v>
      </c>
      <c r="G2510" s="2">
        <f t="shared" si="231"/>
        <v>0.39401788275014282</v>
      </c>
      <c r="H2510" s="2" t="str">
        <f t="shared" si="232"/>
        <v>Sell</v>
      </c>
    </row>
    <row r="2511" spans="1:8" ht="13.5" x14ac:dyDescent="0.25">
      <c r="A2511" s="3">
        <f>TITRES_STAT!B2514</f>
        <v>0</v>
      </c>
      <c r="B2511" s="6">
        <f>TITRES_STAT!D2514</f>
        <v>0</v>
      </c>
      <c r="C2511" s="2">
        <f t="shared" ref="C2511:C2574" si="234">$C$4*B2501+C2510*(1-$C$4)</f>
        <v>3.4791111590143107</v>
      </c>
      <c r="D2511" s="2">
        <f t="shared" si="230"/>
        <v>2.7090138820865719</v>
      </c>
      <c r="E2511" s="2">
        <f t="shared" si="229"/>
        <v>0.77009727692773877</v>
      </c>
      <c r="F2511" s="2">
        <f t="shared" si="233"/>
        <v>0.31919497813071096</v>
      </c>
      <c r="G2511" s="2">
        <f t="shared" si="231"/>
        <v>0.45090229879702781</v>
      </c>
      <c r="H2511" s="2" t="str">
        <f t="shared" si="232"/>
        <v>Sell</v>
      </c>
    </row>
    <row r="2512" spans="1:8" ht="13.5" x14ac:dyDescent="0.25">
      <c r="A2512" s="3">
        <f>TITRES_STAT!B2515</f>
        <v>0</v>
      </c>
      <c r="B2512" s="6">
        <f>TITRES_STAT!D2515</f>
        <v>0</v>
      </c>
      <c r="C2512" s="2">
        <f t="shared" si="234"/>
        <v>3.4177094422428782</v>
      </c>
      <c r="D2512" s="2">
        <f t="shared" si="230"/>
        <v>2.5083461871171964</v>
      </c>
      <c r="E2512" s="2">
        <f t="shared" si="229"/>
        <v>0.90936325512568184</v>
      </c>
      <c r="F2512" s="2">
        <f t="shared" si="233"/>
        <v>0.43722863352970515</v>
      </c>
      <c r="G2512" s="2">
        <f t="shared" si="231"/>
        <v>0.47213462159597669</v>
      </c>
      <c r="H2512" s="2" t="str">
        <f t="shared" si="232"/>
        <v>Sell</v>
      </c>
    </row>
    <row r="2513" spans="1:8" ht="13.5" x14ac:dyDescent="0.25">
      <c r="A2513" s="3">
        <f>TITRES_STAT!B2516</f>
        <v>0</v>
      </c>
      <c r="B2513" s="6">
        <f>TITRES_STAT!D2516</f>
        <v>0</v>
      </c>
      <c r="C2513" s="2">
        <f t="shared" si="234"/>
        <v>3.3857541434362819</v>
      </c>
      <c r="D2513" s="2">
        <f t="shared" si="230"/>
        <v>2.3225427658492559</v>
      </c>
      <c r="E2513" s="2">
        <f t="shared" si="229"/>
        <v>1.063211377587026</v>
      </c>
      <c r="F2513" s="2">
        <f t="shared" si="233"/>
        <v>0.56242518234116934</v>
      </c>
      <c r="G2513" s="2">
        <f t="shared" si="231"/>
        <v>0.50078619524585666</v>
      </c>
      <c r="H2513" s="2" t="str">
        <f t="shared" si="232"/>
        <v>Sell</v>
      </c>
    </row>
    <row r="2514" spans="1:8" ht="13.5" x14ac:dyDescent="0.25">
      <c r="A2514" s="3">
        <f>TITRES_STAT!B2517</f>
        <v>0</v>
      </c>
      <c r="B2514" s="6">
        <f>TITRES_STAT!D2517</f>
        <v>0</v>
      </c>
      <c r="C2514" s="2">
        <f t="shared" si="234"/>
        <v>3.380253505984546</v>
      </c>
      <c r="D2514" s="2">
        <f t="shared" si="230"/>
        <v>2.1505025609715331</v>
      </c>
      <c r="E2514" s="2">
        <f t="shared" si="229"/>
        <v>1.2297509450130129</v>
      </c>
      <c r="F2514" s="2">
        <f t="shared" si="233"/>
        <v>0.69589033487553809</v>
      </c>
      <c r="G2514" s="2">
        <f t="shared" si="231"/>
        <v>0.53386061013747477</v>
      </c>
      <c r="H2514" s="2" t="str">
        <f t="shared" si="232"/>
        <v>Sell</v>
      </c>
    </row>
    <row r="2515" spans="1:8" ht="13.5" x14ac:dyDescent="0.25">
      <c r="A2515" s="3">
        <f>TITRES_STAT!B2518</f>
        <v>0</v>
      </c>
      <c r="B2515" s="6">
        <f>TITRES_STAT!D2518</f>
        <v>0</v>
      </c>
      <c r="C2515" s="2">
        <f t="shared" si="234"/>
        <v>3.3986760435253851</v>
      </c>
      <c r="D2515" s="2">
        <f t="shared" si="230"/>
        <v>1.9912060749736418</v>
      </c>
      <c r="E2515" s="2">
        <f t="shared" si="229"/>
        <v>1.4074699685517433</v>
      </c>
      <c r="F2515" s="2">
        <f t="shared" si="233"/>
        <v>0.83820626161077916</v>
      </c>
      <c r="G2515" s="2">
        <f t="shared" si="231"/>
        <v>0.56926370694096418</v>
      </c>
      <c r="H2515" s="2" t="str">
        <f t="shared" si="232"/>
        <v>Sell</v>
      </c>
    </row>
    <row r="2516" spans="1:8" ht="13.5" x14ac:dyDescent="0.25">
      <c r="A2516" s="3">
        <f>TITRES_STAT!B2519</f>
        <v>0</v>
      </c>
      <c r="B2516" s="6">
        <f>TITRES_STAT!D2519</f>
        <v>0</v>
      </c>
      <c r="C2516" s="2">
        <f t="shared" si="234"/>
        <v>3.437341267598403</v>
      </c>
      <c r="D2516" s="2">
        <f t="shared" si="230"/>
        <v>1.843709328679298</v>
      </c>
      <c r="E2516" s="2">
        <f t="shared" si="229"/>
        <v>1.5936319389191049</v>
      </c>
      <c r="F2516" s="2">
        <f t="shared" si="233"/>
        <v>0.9892913970724444</v>
      </c>
      <c r="G2516" s="2">
        <f t="shared" si="231"/>
        <v>0.60434054184666053</v>
      </c>
      <c r="H2516" s="2" t="str">
        <f t="shared" si="232"/>
        <v>Sell</v>
      </c>
    </row>
    <row r="2517" spans="1:8" ht="13.5" x14ac:dyDescent="0.25">
      <c r="A2517" s="3">
        <f>TITRES_STAT!B2520</f>
        <v>0</v>
      </c>
      <c r="B2517" s="6">
        <f>TITRES_STAT!D2520</f>
        <v>0</v>
      </c>
      <c r="C2517" s="2">
        <f t="shared" si="234"/>
        <v>3.4700579956601869</v>
      </c>
      <c r="D2517" s="2">
        <f t="shared" si="230"/>
        <v>1.7071382672956463</v>
      </c>
      <c r="E2517" s="2">
        <f t="shared" si="229"/>
        <v>1.7629197283645406</v>
      </c>
      <c r="F2517" s="2">
        <f t="shared" si="233"/>
        <v>1.1440170633308637</v>
      </c>
      <c r="G2517" s="2">
        <f t="shared" si="231"/>
        <v>0.61890266503367686</v>
      </c>
      <c r="H2517" s="2" t="str">
        <f t="shared" si="232"/>
        <v>Sell</v>
      </c>
    </row>
    <row r="2518" spans="1:8" ht="13.5" x14ac:dyDescent="0.25">
      <c r="A2518" s="3">
        <f>TITRES_STAT!B2521</f>
        <v>0</v>
      </c>
      <c r="B2518" s="6">
        <f>TITRES_STAT!D2521</f>
        <v>0</v>
      </c>
      <c r="C2518" s="2">
        <f t="shared" si="234"/>
        <v>3.4977413809432347</v>
      </c>
      <c r="D2518" s="2">
        <f t="shared" si="230"/>
        <v>1.5806835808293023</v>
      </c>
      <c r="E2518" s="2">
        <f t="shared" si="229"/>
        <v>1.9170578001139325</v>
      </c>
      <c r="F2518" s="2">
        <f t="shared" si="233"/>
        <v>1.2986252106874776</v>
      </c>
      <c r="G2518" s="2">
        <f t="shared" si="231"/>
        <v>0.61843258942645485</v>
      </c>
      <c r="H2518" s="2" t="str">
        <f t="shared" si="232"/>
        <v>Sell</v>
      </c>
    </row>
    <row r="2519" spans="1:8" ht="13.5" x14ac:dyDescent="0.25">
      <c r="A2519" s="3">
        <f>TITRES_STAT!B2522</f>
        <v>0</v>
      </c>
      <c r="B2519" s="6">
        <f>TITRES_STAT!D2522</f>
        <v>0</v>
      </c>
      <c r="C2519" s="2">
        <f t="shared" si="234"/>
        <v>2.959627322336583</v>
      </c>
      <c r="D2519" s="2">
        <f t="shared" si="230"/>
        <v>1.4635959081752798</v>
      </c>
      <c r="E2519" s="2">
        <f t="shared" si="229"/>
        <v>1.4960314141613031</v>
      </c>
      <c r="F2519" s="2">
        <f t="shared" si="233"/>
        <v>1.3381064513822427</v>
      </c>
      <c r="G2519" s="2">
        <f t="shared" si="231"/>
        <v>0.15792496277906043</v>
      </c>
      <c r="H2519" s="2" t="str">
        <f t="shared" si="232"/>
        <v>Sell</v>
      </c>
    </row>
    <row r="2520" spans="1:8" ht="13.5" x14ac:dyDescent="0.25">
      <c r="A2520" s="3">
        <f>TITRES_STAT!B2523</f>
        <v>0</v>
      </c>
      <c r="B2520" s="6">
        <f>TITRES_STAT!D2523</f>
        <v>0</v>
      </c>
      <c r="C2520" s="2">
        <f t="shared" si="234"/>
        <v>2.5043000419771086</v>
      </c>
      <c r="D2520" s="2">
        <f t="shared" si="230"/>
        <v>1.3551813964585924</v>
      </c>
      <c r="E2520" s="2">
        <f t="shared" si="229"/>
        <v>1.1491186455185163</v>
      </c>
      <c r="F2520" s="2">
        <f t="shared" si="233"/>
        <v>1.3003088902094975</v>
      </c>
      <c r="G2520" s="2">
        <f t="shared" si="231"/>
        <v>-0.15119024469098119</v>
      </c>
      <c r="H2520" s="2" t="str">
        <f t="shared" si="232"/>
        <v>Hold</v>
      </c>
    </row>
    <row r="2521" spans="1:8" ht="13.5" x14ac:dyDescent="0.25">
      <c r="A2521" s="3">
        <f>TITRES_STAT!B2524</f>
        <v>0</v>
      </c>
      <c r="B2521" s="6">
        <f>TITRES_STAT!D2524</f>
        <v>0</v>
      </c>
      <c r="C2521" s="2">
        <f t="shared" si="234"/>
        <v>2.1190231124421688</v>
      </c>
      <c r="D2521" s="2">
        <f t="shared" si="230"/>
        <v>1.2547975893135115</v>
      </c>
      <c r="E2521" s="2">
        <f t="shared" si="229"/>
        <v>0.8642255231286573</v>
      </c>
      <c r="F2521" s="2">
        <f t="shared" si="233"/>
        <v>1.2130922167933296</v>
      </c>
      <c r="G2521" s="2">
        <f t="shared" si="231"/>
        <v>-0.34886669366467227</v>
      </c>
      <c r="H2521" s="2" t="str">
        <f t="shared" si="232"/>
        <v>Hold</v>
      </c>
    </row>
    <row r="2522" spans="1:8" ht="13.5" x14ac:dyDescent="0.25">
      <c r="A2522" s="3">
        <f>TITRES_STAT!B2525</f>
        <v>0</v>
      </c>
      <c r="B2522" s="6">
        <f>TITRES_STAT!D2525</f>
        <v>0</v>
      </c>
      <c r="C2522" s="2">
        <f t="shared" si="234"/>
        <v>1.7930195566818352</v>
      </c>
      <c r="D2522" s="2">
        <f t="shared" si="230"/>
        <v>1.1618496197347328</v>
      </c>
      <c r="E2522" s="2">
        <f t="shared" si="229"/>
        <v>0.63116993694710244</v>
      </c>
      <c r="F2522" s="2">
        <f t="shared" si="233"/>
        <v>1.0967077608240841</v>
      </c>
      <c r="G2522" s="2">
        <f t="shared" si="231"/>
        <v>-0.46553782387698162</v>
      </c>
      <c r="H2522" s="2" t="str">
        <f t="shared" si="232"/>
        <v>Hold</v>
      </c>
    </row>
    <row r="2523" spans="1:8" ht="13.5" x14ac:dyDescent="0.25">
      <c r="A2523" s="3">
        <f>TITRES_STAT!B2526</f>
        <v>0</v>
      </c>
      <c r="B2523" s="6">
        <f>TITRES_STAT!D2526</f>
        <v>0</v>
      </c>
      <c r="C2523" s="2">
        <f t="shared" si="234"/>
        <v>1.5171703941153991</v>
      </c>
      <c r="D2523" s="2">
        <f t="shared" si="230"/>
        <v>1.0757866849395674</v>
      </c>
      <c r="E2523" s="2">
        <f t="shared" si="229"/>
        <v>0.4413837091758317</v>
      </c>
      <c r="F2523" s="2">
        <f t="shared" si="233"/>
        <v>0.96564295049443361</v>
      </c>
      <c r="G2523" s="2">
        <f t="shared" si="231"/>
        <v>-0.52425924131860191</v>
      </c>
      <c r="H2523" s="2" t="str">
        <f t="shared" si="232"/>
        <v>Hold</v>
      </c>
    </row>
    <row r="2524" spans="1:8" ht="13.5" x14ac:dyDescent="0.25">
      <c r="A2524" s="3">
        <f>TITRES_STAT!B2527</f>
        <v>0</v>
      </c>
      <c r="B2524" s="6">
        <f>TITRES_STAT!D2527</f>
        <v>0</v>
      </c>
      <c r="C2524" s="2">
        <f t="shared" si="234"/>
        <v>1.2837595642514916</v>
      </c>
      <c r="D2524" s="2">
        <f t="shared" si="230"/>
        <v>0.99609878235145133</v>
      </c>
      <c r="E2524" s="2">
        <f t="shared" ref="E2524:E2587" si="235">C2524-D2524</f>
        <v>0.2876607819000403</v>
      </c>
      <c r="F2524" s="2">
        <f t="shared" si="233"/>
        <v>0.83004651677555497</v>
      </c>
      <c r="G2524" s="2">
        <f t="shared" si="231"/>
        <v>-0.54238573487551467</v>
      </c>
      <c r="H2524" s="2" t="str">
        <f t="shared" si="232"/>
        <v>Hold</v>
      </c>
    </row>
    <row r="2525" spans="1:8" ht="13.5" x14ac:dyDescent="0.25">
      <c r="A2525" s="3">
        <f>TITRES_STAT!B2528</f>
        <v>0</v>
      </c>
      <c r="B2525" s="6">
        <f>TITRES_STAT!D2528</f>
        <v>0</v>
      </c>
      <c r="C2525" s="2">
        <f t="shared" si="234"/>
        <v>1.0862580928281853</v>
      </c>
      <c r="D2525" s="2">
        <f t="shared" ref="D2525:D2588" si="236">$D$4*B2525+(1-$D$4)*D2524</f>
        <v>0.92231368736245489</v>
      </c>
      <c r="E2525" s="2">
        <f t="shared" si="235"/>
        <v>0.16394440546573041</v>
      </c>
      <c r="F2525" s="2">
        <f t="shared" si="233"/>
        <v>0.69682609451359001</v>
      </c>
      <c r="G2525" s="2">
        <f t="shared" si="231"/>
        <v>-0.5328816890478596</v>
      </c>
      <c r="H2525" s="2" t="str">
        <f t="shared" si="232"/>
        <v>Hold</v>
      </c>
    </row>
    <row r="2526" spans="1:8" ht="13.5" x14ac:dyDescent="0.25">
      <c r="A2526" s="3">
        <f>TITRES_STAT!B2529</f>
        <v>0</v>
      </c>
      <c r="B2526" s="6">
        <f>TITRES_STAT!D2529</f>
        <v>0</v>
      </c>
      <c r="C2526" s="2">
        <f t="shared" si="234"/>
        <v>0.9191414631623106</v>
      </c>
      <c r="D2526" s="2">
        <f t="shared" si="236"/>
        <v>0.85399415496523601</v>
      </c>
      <c r="E2526" s="2">
        <f t="shared" si="235"/>
        <v>6.5147308197074594E-2</v>
      </c>
      <c r="F2526" s="2">
        <f t="shared" si="233"/>
        <v>0.57049033725028686</v>
      </c>
      <c r="G2526" s="2">
        <f t="shared" si="231"/>
        <v>-0.50534302905321227</v>
      </c>
      <c r="H2526" s="2" t="str">
        <f t="shared" si="232"/>
        <v>Hold</v>
      </c>
    </row>
    <row r="2527" spans="1:8" ht="13.5" x14ac:dyDescent="0.25">
      <c r="A2527" s="3">
        <f>TITRES_STAT!B2530</f>
        <v>0</v>
      </c>
      <c r="B2527" s="6">
        <f>TITRES_STAT!D2530</f>
        <v>0</v>
      </c>
      <c r="C2527" s="2">
        <f t="shared" si="234"/>
        <v>0.77773508421426285</v>
      </c>
      <c r="D2527" s="2">
        <f t="shared" si="236"/>
        <v>0.79073532867151486</v>
      </c>
      <c r="E2527" s="2">
        <f t="shared" si="235"/>
        <v>-1.3000244457252008E-2</v>
      </c>
      <c r="F2527" s="2">
        <f t="shared" si="233"/>
        <v>0.45379222090877913</v>
      </c>
      <c r="G2527" s="2">
        <f t="shared" si="231"/>
        <v>-0.46679246536603114</v>
      </c>
      <c r="H2527" s="2" t="str">
        <f t="shared" si="232"/>
        <v>Hold</v>
      </c>
    </row>
    <row r="2528" spans="1:8" ht="13.5" x14ac:dyDescent="0.25">
      <c r="A2528" s="3">
        <f>TITRES_STAT!B2531</f>
        <v>0</v>
      </c>
      <c r="B2528" s="6">
        <f>TITRES_STAT!D2531</f>
        <v>0</v>
      </c>
      <c r="C2528" s="2">
        <f t="shared" si="234"/>
        <v>0.65808353279668397</v>
      </c>
      <c r="D2528" s="2">
        <f t="shared" si="236"/>
        <v>0.73216234136251379</v>
      </c>
      <c r="E2528" s="2">
        <f t="shared" si="235"/>
        <v>-7.4078808565829823E-2</v>
      </c>
      <c r="F2528" s="2">
        <f t="shared" si="233"/>
        <v>0.34821801501385735</v>
      </c>
      <c r="G2528" s="2">
        <f t="shared" si="231"/>
        <v>-0.42229682357968717</v>
      </c>
      <c r="H2528" s="2" t="str">
        <f t="shared" si="232"/>
        <v>Hold</v>
      </c>
    </row>
    <row r="2529" spans="1:8" ht="13.5" x14ac:dyDescent="0.25">
      <c r="A2529" s="3">
        <f>TITRES_STAT!B2532</f>
        <v>0</v>
      </c>
      <c r="B2529" s="6">
        <f>TITRES_STAT!D2532</f>
        <v>0</v>
      </c>
      <c r="C2529" s="2">
        <f t="shared" si="234"/>
        <v>0.55683991236642494</v>
      </c>
      <c r="D2529" s="2">
        <f t="shared" si="236"/>
        <v>0.6779280938541794</v>
      </c>
      <c r="E2529" s="2">
        <f t="shared" si="235"/>
        <v>-0.12108818148775446</v>
      </c>
      <c r="F2529" s="2">
        <f t="shared" si="233"/>
        <v>0.25435677571353499</v>
      </c>
      <c r="G2529" s="2">
        <f t="shared" si="231"/>
        <v>-0.37544495720128945</v>
      </c>
      <c r="H2529" s="2" t="str">
        <f t="shared" si="232"/>
        <v>Hold</v>
      </c>
    </row>
    <row r="2530" spans="1:8" ht="13.5" x14ac:dyDescent="0.25">
      <c r="A2530" s="3">
        <f>TITRES_STAT!B2533</f>
        <v>0</v>
      </c>
      <c r="B2530" s="6">
        <f>TITRES_STAT!D2533</f>
        <v>0</v>
      </c>
      <c r="C2530" s="2">
        <f t="shared" si="234"/>
        <v>0.47117223354082111</v>
      </c>
      <c r="D2530" s="2">
        <f t="shared" si="236"/>
        <v>0.62771119801312913</v>
      </c>
      <c r="E2530" s="2">
        <f t="shared" si="235"/>
        <v>-0.15653896447230803</v>
      </c>
      <c r="F2530" s="2">
        <f t="shared" si="233"/>
        <v>0.17217762767636638</v>
      </c>
      <c r="G2530" s="2">
        <f t="shared" si="231"/>
        <v>-0.32871659214867444</v>
      </c>
      <c r="H2530" s="2" t="str">
        <f t="shared" si="232"/>
        <v>Hold</v>
      </c>
    </row>
    <row r="2531" spans="1:8" ht="13.5" x14ac:dyDescent="0.25">
      <c r="A2531" s="3">
        <f>TITRES_STAT!B2534</f>
        <v>0</v>
      </c>
      <c r="B2531" s="6">
        <f>TITRES_STAT!D2534</f>
        <v>0</v>
      </c>
      <c r="C2531" s="2">
        <f t="shared" si="234"/>
        <v>0.39868419761146401</v>
      </c>
      <c r="D2531" s="2">
        <f t="shared" si="236"/>
        <v>0.58121407223437882</v>
      </c>
      <c r="E2531" s="2">
        <f t="shared" si="235"/>
        <v>-0.18252987462291481</v>
      </c>
      <c r="F2531" s="2">
        <f t="shared" si="233"/>
        <v>0.10123612721651015</v>
      </c>
      <c r="G2531" s="2">
        <f t="shared" si="231"/>
        <v>-0.28376600183942496</v>
      </c>
      <c r="H2531" s="2" t="str">
        <f t="shared" si="232"/>
        <v>Hold</v>
      </c>
    </row>
    <row r="2532" spans="1:8" ht="13.5" x14ac:dyDescent="0.25">
      <c r="A2532" s="3">
        <f>TITRES_STAT!B2535</f>
        <v>0</v>
      </c>
      <c r="B2532" s="6">
        <f>TITRES_STAT!D2535</f>
        <v>0</v>
      </c>
      <c r="C2532" s="2">
        <f t="shared" si="234"/>
        <v>0.33734816720970029</v>
      </c>
      <c r="D2532" s="2">
        <f t="shared" si="236"/>
        <v>0.53816117799479524</v>
      </c>
      <c r="E2532" s="2">
        <f t="shared" si="235"/>
        <v>-0.20081301078509495</v>
      </c>
      <c r="F2532" s="2">
        <f t="shared" si="233"/>
        <v>4.0826299616189131E-2</v>
      </c>
      <c r="G2532" s="2">
        <f t="shared" ref="G2532:G2595" si="237">E2532-F2532</f>
        <v>-0.24163931040128409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0</v>
      </c>
      <c r="B2533" s="6">
        <f>TITRES_STAT!D2536</f>
        <v>0</v>
      </c>
      <c r="C2533" s="2">
        <f t="shared" si="234"/>
        <v>0.28544844917743872</v>
      </c>
      <c r="D2533" s="2">
        <f t="shared" si="236"/>
        <v>0.49829738703221782</v>
      </c>
      <c r="E2533" s="2">
        <f t="shared" si="235"/>
        <v>-0.2128489378547791</v>
      </c>
      <c r="F2533" s="2">
        <f t="shared" ref="F2533:F2596" si="239">(E2533*(2/(10)))+((1-(2/10))*F2532)</f>
        <v>-9.9087478780045188E-3</v>
      </c>
      <c r="G2533" s="2">
        <f t="shared" si="237"/>
        <v>-0.20294018997677457</v>
      </c>
      <c r="H2533" s="2" t="str">
        <f t="shared" si="238"/>
        <v>Hold</v>
      </c>
    </row>
    <row r="2534" spans="1:8" ht="13.5" x14ac:dyDescent="0.25">
      <c r="A2534" s="3">
        <f>TITRES_STAT!B2537</f>
        <v>0</v>
      </c>
      <c r="B2534" s="6">
        <f>TITRES_STAT!D2537</f>
        <v>0</v>
      </c>
      <c r="C2534" s="2">
        <f t="shared" si="234"/>
        <v>0.24153330315014046</v>
      </c>
      <c r="D2534" s="2">
        <f t="shared" si="236"/>
        <v>0.46138646947427575</v>
      </c>
      <c r="E2534" s="2">
        <f t="shared" si="235"/>
        <v>-0.21985316632413529</v>
      </c>
      <c r="F2534" s="2">
        <f t="shared" si="239"/>
        <v>-5.1897631567230672E-2</v>
      </c>
      <c r="G2534" s="2">
        <f t="shared" si="237"/>
        <v>-0.16795553475690461</v>
      </c>
      <c r="H2534" s="2" t="str">
        <f t="shared" si="238"/>
        <v>Hold</v>
      </c>
    </row>
    <row r="2535" spans="1:8" ht="13.5" x14ac:dyDescent="0.25">
      <c r="A2535" s="3">
        <f>TITRES_STAT!B2538</f>
        <v>0</v>
      </c>
      <c r="B2535" s="6">
        <f>TITRES_STAT!D2538</f>
        <v>0</v>
      </c>
      <c r="C2535" s="2">
        <f t="shared" si="234"/>
        <v>0.20437433343473424</v>
      </c>
      <c r="D2535" s="2">
        <f t="shared" si="236"/>
        <v>0.42720969395766273</v>
      </c>
      <c r="E2535" s="2">
        <f t="shared" si="235"/>
        <v>-0.22283536052292849</v>
      </c>
      <c r="F2535" s="2">
        <f t="shared" si="239"/>
        <v>-8.6085177358370235E-2</v>
      </c>
      <c r="G2535" s="2">
        <f t="shared" si="237"/>
        <v>-0.13675018316455825</v>
      </c>
      <c r="H2535" s="2" t="str">
        <f t="shared" si="238"/>
        <v>Hold</v>
      </c>
    </row>
    <row r="2536" spans="1:8" ht="13.5" x14ac:dyDescent="0.25">
      <c r="A2536" s="3">
        <f>TITRES_STAT!B2539</f>
        <v>0</v>
      </c>
      <c r="B2536" s="6">
        <f>TITRES_STAT!D2539</f>
        <v>0</v>
      </c>
      <c r="C2536" s="2">
        <f t="shared" si="234"/>
        <v>0.17293212829092897</v>
      </c>
      <c r="D2536" s="2">
        <f t="shared" si="236"/>
        <v>0.39556453144228032</v>
      </c>
      <c r="E2536" s="2">
        <f t="shared" si="235"/>
        <v>-0.22263240315135135</v>
      </c>
      <c r="F2536" s="2">
        <f t="shared" si="239"/>
        <v>-0.11339462251696647</v>
      </c>
      <c r="G2536" s="2">
        <f t="shared" si="237"/>
        <v>-0.10923778063438488</v>
      </c>
      <c r="H2536" s="2" t="str">
        <f t="shared" si="238"/>
        <v>Hold</v>
      </c>
    </row>
    <row r="2537" spans="1:8" ht="13.5" x14ac:dyDescent="0.25">
      <c r="A2537" s="3">
        <f>TITRES_STAT!B2540</f>
        <v>0</v>
      </c>
      <c r="B2537" s="6">
        <f>TITRES_STAT!D2540</f>
        <v>0</v>
      </c>
      <c r="C2537" s="2">
        <f t="shared" si="234"/>
        <v>0.1463271854769399</v>
      </c>
      <c r="D2537" s="2">
        <f t="shared" si="236"/>
        <v>0.36626345503914842</v>
      </c>
      <c r="E2537" s="2">
        <f t="shared" si="235"/>
        <v>-0.21993626956220852</v>
      </c>
      <c r="F2537" s="2">
        <f t="shared" si="239"/>
        <v>-0.13470295192601489</v>
      </c>
      <c r="G2537" s="2">
        <f t="shared" si="237"/>
        <v>-8.5233317636193628E-2</v>
      </c>
      <c r="H2537" s="2" t="str">
        <f t="shared" si="238"/>
        <v>Hold</v>
      </c>
    </row>
    <row r="2538" spans="1:8" ht="13.5" x14ac:dyDescent="0.25">
      <c r="A2538" s="3">
        <f>TITRES_STAT!B2541</f>
        <v>0</v>
      </c>
      <c r="B2538" s="6">
        <f>TITRES_STAT!D2541</f>
        <v>0</v>
      </c>
      <c r="C2538" s="2">
        <f t="shared" si="234"/>
        <v>0.12381531078817992</v>
      </c>
      <c r="D2538" s="2">
        <f t="shared" si="236"/>
        <v>0.33913282873995226</v>
      </c>
      <c r="E2538" s="2">
        <f t="shared" si="235"/>
        <v>-0.21531751795177234</v>
      </c>
      <c r="F2538" s="2">
        <f t="shared" si="239"/>
        <v>-0.15082586513116639</v>
      </c>
      <c r="G2538" s="2">
        <f t="shared" si="237"/>
        <v>-6.4491652820605955E-2</v>
      </c>
      <c r="H2538" s="2" t="str">
        <f t="shared" si="238"/>
        <v>Hold</v>
      </c>
    </row>
    <row r="2539" spans="1:8" ht="13.5" x14ac:dyDescent="0.25">
      <c r="A2539" s="3">
        <f>TITRES_STAT!B2542</f>
        <v>0</v>
      </c>
      <c r="B2539" s="6">
        <f>TITRES_STAT!D2542</f>
        <v>0</v>
      </c>
      <c r="C2539" s="2">
        <f t="shared" si="234"/>
        <v>0.10476680143615225</v>
      </c>
      <c r="D2539" s="2">
        <f t="shared" si="236"/>
        <v>0.31401187846291878</v>
      </c>
      <c r="E2539" s="2">
        <f t="shared" si="235"/>
        <v>-0.20924507702676653</v>
      </c>
      <c r="F2539" s="2">
        <f t="shared" si="239"/>
        <v>-0.16250970751028643</v>
      </c>
      <c r="G2539" s="2">
        <f t="shared" si="237"/>
        <v>-4.6735369516480108E-2</v>
      </c>
      <c r="H2539" s="2" t="str">
        <f t="shared" si="238"/>
        <v>Hold</v>
      </c>
    </row>
    <row r="2540" spans="1:8" ht="13.5" x14ac:dyDescent="0.25">
      <c r="A2540" s="3">
        <f>TITRES_STAT!B2543</f>
        <v>0</v>
      </c>
      <c r="B2540" s="6">
        <f>TITRES_STAT!D2543</f>
        <v>0</v>
      </c>
      <c r="C2540" s="2">
        <f t="shared" si="234"/>
        <v>8.8648831984436516E-2</v>
      </c>
      <c r="D2540" s="2">
        <f t="shared" si="236"/>
        <v>0.29075173931751741</v>
      </c>
      <c r="E2540" s="2">
        <f t="shared" si="235"/>
        <v>-0.20210290733308089</v>
      </c>
      <c r="F2540" s="2">
        <f t="shared" si="239"/>
        <v>-0.17042834747484531</v>
      </c>
      <c r="G2540" s="2">
        <f t="shared" si="237"/>
        <v>-3.1674559858235585E-2</v>
      </c>
      <c r="H2540" s="2" t="str">
        <f t="shared" si="238"/>
        <v>Hold</v>
      </c>
    </row>
    <row r="2541" spans="1:8" ht="13.5" x14ac:dyDescent="0.25">
      <c r="A2541" s="3">
        <f>TITRES_STAT!B2544</f>
        <v>0</v>
      </c>
      <c r="B2541" s="6">
        <f>TITRES_STAT!D2544</f>
        <v>0</v>
      </c>
      <c r="C2541" s="2">
        <f t="shared" si="234"/>
        <v>7.5010550140677049E-2</v>
      </c>
      <c r="D2541" s="2">
        <f t="shared" si="236"/>
        <v>0.26921457344214578</v>
      </c>
      <c r="E2541" s="2">
        <f t="shared" si="235"/>
        <v>-0.19420402330146874</v>
      </c>
      <c r="F2541" s="2">
        <f t="shared" si="239"/>
        <v>-0.17518348264017</v>
      </c>
      <c r="G2541" s="2">
        <f t="shared" si="237"/>
        <v>-1.902054066129874E-2</v>
      </c>
      <c r="H2541" s="2" t="str">
        <f t="shared" si="238"/>
        <v>Hold</v>
      </c>
    </row>
    <row r="2542" spans="1:8" ht="13.5" x14ac:dyDescent="0.25">
      <c r="A2542" s="3">
        <f>TITRES_STAT!B2545</f>
        <v>0</v>
      </c>
      <c r="B2542" s="6">
        <f>TITRES_STAT!D2545</f>
        <v>0</v>
      </c>
      <c r="C2542" s="2">
        <f t="shared" si="234"/>
        <v>6.3470465503649806E-2</v>
      </c>
      <c r="D2542" s="2">
        <f t="shared" si="236"/>
        <v>0.24927275318717201</v>
      </c>
      <c r="E2542" s="2">
        <f t="shared" si="235"/>
        <v>-0.18580228768352219</v>
      </c>
      <c r="F2542" s="2">
        <f t="shared" si="239"/>
        <v>-0.17730724364884046</v>
      </c>
      <c r="G2542" s="2">
        <f t="shared" si="237"/>
        <v>-8.4950440346817369E-3</v>
      </c>
      <c r="H2542" s="2" t="str">
        <f t="shared" si="238"/>
        <v>Hold</v>
      </c>
    </row>
    <row r="2543" spans="1:8" ht="13.5" x14ac:dyDescent="0.25">
      <c r="A2543" s="3">
        <f>TITRES_STAT!B2546</f>
        <v>0</v>
      </c>
      <c r="B2543" s="6">
        <f>TITRES_STAT!D2546</f>
        <v>0</v>
      </c>
      <c r="C2543" s="2">
        <f t="shared" si="234"/>
        <v>5.3705778503088296E-2</v>
      </c>
      <c r="D2543" s="2">
        <f t="shared" si="236"/>
        <v>0.23080810480293706</v>
      </c>
      <c r="E2543" s="2">
        <f t="shared" si="235"/>
        <v>-0.17710232629984876</v>
      </c>
      <c r="F2543" s="2">
        <f t="shared" si="239"/>
        <v>-0.17726626017904212</v>
      </c>
      <c r="G2543" s="2">
        <f t="shared" si="237"/>
        <v>1.63933879193362E-4</v>
      </c>
      <c r="H2543" s="2" t="str">
        <f t="shared" si="238"/>
        <v>Sell</v>
      </c>
    </row>
    <row r="2544" spans="1:8" ht="13.5" x14ac:dyDescent="0.25">
      <c r="A2544" s="3">
        <f>TITRES_STAT!B2547</f>
        <v>0</v>
      </c>
      <c r="B2544" s="6">
        <f>TITRES_STAT!D2547</f>
        <v>0</v>
      </c>
      <c r="C2544" s="2">
        <f t="shared" si="234"/>
        <v>4.5443351041074713E-2</v>
      </c>
      <c r="D2544" s="2">
        <f t="shared" si="236"/>
        <v>0.21371120815086767</v>
      </c>
      <c r="E2544" s="2">
        <f t="shared" si="235"/>
        <v>-0.16826785710979295</v>
      </c>
      <c r="F2544" s="2">
        <f t="shared" si="239"/>
        <v>-0.17546657956519229</v>
      </c>
      <c r="G2544" s="2">
        <f t="shared" si="237"/>
        <v>7.1987224553993479E-3</v>
      </c>
      <c r="H2544" s="2" t="str">
        <f t="shared" si="238"/>
        <v>Sell</v>
      </c>
    </row>
    <row r="2545" spans="1:8" ht="13.5" x14ac:dyDescent="0.25">
      <c r="A2545" s="3">
        <f>TITRES_STAT!B2548</f>
        <v>0</v>
      </c>
      <c r="B2545" s="6">
        <f>TITRES_STAT!D2548</f>
        <v>0</v>
      </c>
      <c r="C2545" s="2">
        <f t="shared" si="234"/>
        <v>3.8452066265524755E-2</v>
      </c>
      <c r="D2545" s="2">
        <f t="shared" si="236"/>
        <v>0.19788074828784044</v>
      </c>
      <c r="E2545" s="2">
        <f t="shared" si="235"/>
        <v>-0.15942868202231569</v>
      </c>
      <c r="F2545" s="2">
        <f t="shared" si="239"/>
        <v>-0.17225900005661698</v>
      </c>
      <c r="G2545" s="2">
        <f t="shared" si="237"/>
        <v>1.2830318034301291E-2</v>
      </c>
      <c r="H2545" s="2" t="str">
        <f t="shared" si="238"/>
        <v>Sell</v>
      </c>
    </row>
    <row r="2546" spans="1:8" ht="13.5" x14ac:dyDescent="0.25">
      <c r="A2546" s="3">
        <f>TITRES_STAT!B2549</f>
        <v>0</v>
      </c>
      <c r="B2546" s="6">
        <f>TITRES_STAT!D2549</f>
        <v>0</v>
      </c>
      <c r="C2546" s="2">
        <f t="shared" si="234"/>
        <v>3.2536363763136331E-2</v>
      </c>
      <c r="D2546" s="2">
        <f t="shared" si="236"/>
        <v>0.18322291508133373</v>
      </c>
      <c r="E2546" s="2">
        <f t="shared" si="235"/>
        <v>-0.15068655131819741</v>
      </c>
      <c r="F2546" s="2">
        <f t="shared" si="239"/>
        <v>-0.16794451030893309</v>
      </c>
      <c r="G2546" s="2">
        <f t="shared" si="237"/>
        <v>1.7257958990735678E-2</v>
      </c>
      <c r="H2546" s="2" t="str">
        <f t="shared" si="238"/>
        <v>Sell</v>
      </c>
    </row>
    <row r="2547" spans="1:8" ht="13.5" x14ac:dyDescent="0.25">
      <c r="A2547" s="3">
        <f>TITRES_STAT!B2550</f>
        <v>0</v>
      </c>
      <c r="B2547" s="6">
        <f>TITRES_STAT!D2550</f>
        <v>0</v>
      </c>
      <c r="C2547" s="2">
        <f t="shared" si="234"/>
        <v>2.7530769338038434E-2</v>
      </c>
      <c r="D2547" s="2">
        <f t="shared" si="236"/>
        <v>0.16965084729753124</v>
      </c>
      <c r="E2547" s="2">
        <f t="shared" si="235"/>
        <v>-0.1421200779594928</v>
      </c>
      <c r="F2547" s="2">
        <f t="shared" si="239"/>
        <v>-0.16277962383904504</v>
      </c>
      <c r="G2547" s="2">
        <f t="shared" si="237"/>
        <v>2.0659545879552238E-2</v>
      </c>
      <c r="H2547" s="2" t="str">
        <f t="shared" si="238"/>
        <v>Sell</v>
      </c>
    </row>
    <row r="2548" spans="1:8" ht="13.5" x14ac:dyDescent="0.25">
      <c r="A2548" s="3">
        <f>TITRES_STAT!B2551</f>
        <v>0</v>
      </c>
      <c r="B2548" s="6">
        <f>TITRES_STAT!D2551</f>
        <v>0</v>
      </c>
      <c r="C2548" s="2">
        <f t="shared" si="234"/>
        <v>2.3295266362955598E-2</v>
      </c>
      <c r="D2548" s="2">
        <f t="shared" si="236"/>
        <v>0.15708411786808449</v>
      </c>
      <c r="E2548" s="2">
        <f t="shared" si="235"/>
        <v>-0.1337888515051289</v>
      </c>
      <c r="F2548" s="2">
        <f t="shared" si="239"/>
        <v>-0.15698146937226182</v>
      </c>
      <c r="G2548" s="2">
        <f t="shared" si="237"/>
        <v>2.319261786713292E-2</v>
      </c>
      <c r="H2548" s="2" t="str">
        <f t="shared" si="238"/>
        <v>Sell</v>
      </c>
    </row>
    <row r="2549" spans="1:8" ht="13.5" x14ac:dyDescent="0.25">
      <c r="A2549" s="3">
        <f>TITRES_STAT!B2552</f>
        <v>0</v>
      </c>
      <c r="B2549" s="6">
        <f>TITRES_STAT!D2552</f>
        <v>0</v>
      </c>
      <c r="C2549" s="2">
        <f t="shared" si="234"/>
        <v>1.9711379230193199E-2</v>
      </c>
      <c r="D2549" s="2">
        <f t="shared" si="236"/>
        <v>0.14544825728526342</v>
      </c>
      <c r="E2549" s="2">
        <f t="shared" si="235"/>
        <v>-0.12573687805507022</v>
      </c>
      <c r="F2549" s="2">
        <f t="shared" si="239"/>
        <v>-0.1507325511088235</v>
      </c>
      <c r="G2549" s="2">
        <f t="shared" si="237"/>
        <v>2.4995673053753276E-2</v>
      </c>
      <c r="H2549" s="2" t="str">
        <f t="shared" si="238"/>
        <v>Sell</v>
      </c>
    </row>
    <row r="2550" spans="1:8" ht="13.5" x14ac:dyDescent="0.25">
      <c r="A2550" s="3">
        <f>TITRES_STAT!B2553</f>
        <v>0</v>
      </c>
      <c r="B2550" s="6">
        <f>TITRES_STAT!D2553</f>
        <v>0</v>
      </c>
      <c r="C2550" s="2">
        <f t="shared" si="234"/>
        <v>1.6678859348625015E-2</v>
      </c>
      <c r="D2550" s="2">
        <f t="shared" si="236"/>
        <v>0.13467431230116983</v>
      </c>
      <c r="E2550" s="2">
        <f t="shared" si="235"/>
        <v>-0.11799545295254482</v>
      </c>
      <c r="F2550" s="2">
        <f t="shared" si="239"/>
        <v>-0.14418513147756779</v>
      </c>
      <c r="G2550" s="2">
        <f t="shared" si="237"/>
        <v>2.6189678525022964E-2</v>
      </c>
      <c r="H2550" s="2" t="str">
        <f t="shared" si="238"/>
        <v>Sell</v>
      </c>
    </row>
    <row r="2551" spans="1:8" ht="13.5" x14ac:dyDescent="0.25">
      <c r="A2551" s="3">
        <f>TITRES_STAT!B2554</f>
        <v>0</v>
      </c>
      <c r="B2551" s="6">
        <f>TITRES_STAT!D2554</f>
        <v>0</v>
      </c>
      <c r="C2551" s="2">
        <f t="shared" si="234"/>
        <v>1.411288098729809E-2</v>
      </c>
      <c r="D2551" s="2">
        <f t="shared" si="236"/>
        <v>0.124698437315898</v>
      </c>
      <c r="E2551" s="2">
        <f t="shared" si="235"/>
        <v>-0.11058555632859991</v>
      </c>
      <c r="F2551" s="2">
        <f t="shared" si="239"/>
        <v>-0.13746521644777421</v>
      </c>
      <c r="G2551" s="2">
        <f t="shared" si="237"/>
        <v>2.6879660119174295E-2</v>
      </c>
      <c r="H2551" s="2" t="str">
        <f t="shared" si="238"/>
        <v>Sell</v>
      </c>
    </row>
    <row r="2552" spans="1:8" ht="13.5" x14ac:dyDescent="0.25">
      <c r="A2552" s="3">
        <f>TITRES_STAT!B2555</f>
        <v>0</v>
      </c>
      <c r="B2552" s="6">
        <f>TITRES_STAT!D2555</f>
        <v>0</v>
      </c>
      <c r="C2552" s="2">
        <f t="shared" si="234"/>
        <v>1.1941668527713768E-2</v>
      </c>
      <c r="D2552" s="2">
        <f t="shared" si="236"/>
        <v>0.11546151603323888</v>
      </c>
      <c r="E2552" s="2">
        <f t="shared" si="235"/>
        <v>-0.10351984750552512</v>
      </c>
      <c r="F2552" s="2">
        <f t="shared" si="239"/>
        <v>-0.1306761426593244</v>
      </c>
      <c r="G2552" s="2">
        <f t="shared" si="237"/>
        <v>2.7156295153799276E-2</v>
      </c>
      <c r="H2552" s="2" t="str">
        <f t="shared" si="238"/>
        <v>Sell</v>
      </c>
    </row>
    <row r="2553" spans="1:8" ht="13.5" x14ac:dyDescent="0.25">
      <c r="A2553" s="3">
        <f>TITRES_STAT!B2556</f>
        <v>0</v>
      </c>
      <c r="B2553" s="6">
        <f>TITRES_STAT!D2556</f>
        <v>0</v>
      </c>
      <c r="C2553" s="2">
        <f t="shared" si="234"/>
        <v>1.0104488754219342E-2</v>
      </c>
      <c r="D2553" s="2">
        <f t="shared" si="236"/>
        <v>0.10690881114188786</v>
      </c>
      <c r="E2553" s="2">
        <f t="shared" si="235"/>
        <v>-9.6804322387668507E-2</v>
      </c>
      <c r="F2553" s="2">
        <f t="shared" si="239"/>
        <v>-0.12390177860499323</v>
      </c>
      <c r="G2553" s="2">
        <f t="shared" si="237"/>
        <v>2.709745621732472E-2</v>
      </c>
      <c r="H2553" s="2" t="str">
        <f t="shared" si="238"/>
        <v>Sell</v>
      </c>
    </row>
    <row r="2554" spans="1:8" ht="13.5" x14ac:dyDescent="0.25">
      <c r="A2554" s="3">
        <f>TITRES_STAT!B2557</f>
        <v>0</v>
      </c>
      <c r="B2554" s="6">
        <f>TITRES_STAT!D2557</f>
        <v>0</v>
      </c>
      <c r="C2554" s="2">
        <f t="shared" si="234"/>
        <v>8.5499520228009811E-3</v>
      </c>
      <c r="D2554" s="2">
        <f t="shared" si="236"/>
        <v>9.8989639946192462E-2</v>
      </c>
      <c r="E2554" s="2">
        <f t="shared" si="235"/>
        <v>-9.0439687923391479E-2</v>
      </c>
      <c r="F2554" s="2">
        <f t="shared" si="239"/>
        <v>-0.11720936046867289</v>
      </c>
      <c r="G2554" s="2">
        <f t="shared" si="237"/>
        <v>2.6769672545281412E-2</v>
      </c>
      <c r="H2554" s="2" t="str">
        <f t="shared" si="238"/>
        <v>Sell</v>
      </c>
    </row>
    <row r="2555" spans="1:8" ht="13.5" x14ac:dyDescent="0.25">
      <c r="A2555" s="3">
        <f>TITRES_STAT!B2558</f>
        <v>0</v>
      </c>
      <c r="B2555" s="6">
        <f>TITRES_STAT!D2558</f>
        <v>0</v>
      </c>
      <c r="C2555" s="2">
        <f t="shared" si="234"/>
        <v>7.2345747885239073E-3</v>
      </c>
      <c r="D2555" s="2">
        <f t="shared" si="236"/>
        <v>9.1657074024252286E-2</v>
      </c>
      <c r="E2555" s="2">
        <f t="shared" si="235"/>
        <v>-8.4422499235728379E-2</v>
      </c>
      <c r="F2555" s="2">
        <f t="shared" si="239"/>
        <v>-0.110651988222084</v>
      </c>
      <c r="G2555" s="2">
        <f t="shared" si="237"/>
        <v>2.6229488986355617E-2</v>
      </c>
      <c r="H2555" s="2" t="str">
        <f t="shared" si="238"/>
        <v>Sell</v>
      </c>
    </row>
    <row r="2556" spans="1:8" ht="13.5" x14ac:dyDescent="0.25">
      <c r="A2556" s="3">
        <f>TITRES_STAT!B2559</f>
        <v>0</v>
      </c>
      <c r="B2556" s="6">
        <f>TITRES_STAT!D2559</f>
        <v>0</v>
      </c>
      <c r="C2556" s="2">
        <f t="shared" si="234"/>
        <v>6.1215632825971523E-3</v>
      </c>
      <c r="D2556" s="2">
        <f t="shared" si="236"/>
        <v>8.4867661133566932E-2</v>
      </c>
      <c r="E2556" s="2">
        <f t="shared" si="235"/>
        <v>-7.8746097850969782E-2</v>
      </c>
      <c r="F2556" s="2">
        <f t="shared" si="239"/>
        <v>-0.10427081014786116</v>
      </c>
      <c r="G2556" s="2">
        <f t="shared" si="237"/>
        <v>2.5524712296891378E-2</v>
      </c>
      <c r="H2556" s="2" t="str">
        <f t="shared" si="238"/>
        <v>Sell</v>
      </c>
    </row>
    <row r="2557" spans="1:8" ht="13.5" x14ac:dyDescent="0.25">
      <c r="A2557" s="3">
        <f>TITRES_STAT!B2560</f>
        <v>0</v>
      </c>
      <c r="B2557" s="6">
        <f>TITRES_STAT!D2560</f>
        <v>0</v>
      </c>
      <c r="C2557" s="2">
        <f t="shared" si="234"/>
        <v>5.1797843160437439E-3</v>
      </c>
      <c r="D2557" s="2">
        <f t="shared" si="236"/>
        <v>7.8581167716265679E-2</v>
      </c>
      <c r="E2557" s="2">
        <f t="shared" si="235"/>
        <v>-7.340138340022194E-2</v>
      </c>
      <c r="F2557" s="2">
        <f t="shared" si="239"/>
        <v>-9.8096924798333318E-2</v>
      </c>
      <c r="G2557" s="2">
        <f t="shared" si="237"/>
        <v>2.4695541398111379E-2</v>
      </c>
      <c r="H2557" s="2" t="str">
        <f t="shared" si="238"/>
        <v>Sell</v>
      </c>
    </row>
    <row r="2558" spans="1:8" ht="13.5" x14ac:dyDescent="0.25">
      <c r="A2558" s="3">
        <f>TITRES_STAT!B2561</f>
        <v>0</v>
      </c>
      <c r="B2558" s="6">
        <f>TITRES_STAT!D2561</f>
        <v>0</v>
      </c>
      <c r="C2558" s="2">
        <f t="shared" si="234"/>
        <v>4.3828944212677828E-3</v>
      </c>
      <c r="D2558" s="2">
        <f t="shared" si="236"/>
        <v>7.276034047802378E-2</v>
      </c>
      <c r="E2558" s="2">
        <f t="shared" si="235"/>
        <v>-6.8377446056755997E-2</v>
      </c>
      <c r="F2558" s="2">
        <f t="shared" si="239"/>
        <v>-9.2153029050017862E-2</v>
      </c>
      <c r="G2558" s="2">
        <f t="shared" si="237"/>
        <v>2.3775582993261865E-2</v>
      </c>
      <c r="H2558" s="2" t="str">
        <f t="shared" si="238"/>
        <v>Sell</v>
      </c>
    </row>
    <row r="2559" spans="1:8" ht="13.5" x14ac:dyDescent="0.25">
      <c r="A2559" s="3">
        <f>TITRES_STAT!B2562</f>
        <v>0</v>
      </c>
      <c r="B2559" s="6">
        <f>TITRES_STAT!D2562</f>
        <v>0</v>
      </c>
      <c r="C2559" s="2">
        <f t="shared" si="234"/>
        <v>3.7086029718419703E-3</v>
      </c>
      <c r="D2559" s="2">
        <f t="shared" si="236"/>
        <v>6.7370685627799798E-2</v>
      </c>
      <c r="E2559" s="2">
        <f t="shared" si="235"/>
        <v>-6.3662082655957825E-2</v>
      </c>
      <c r="F2559" s="2">
        <f t="shared" si="239"/>
        <v>-8.6454839771205855E-2</v>
      </c>
      <c r="G2559" s="2">
        <f t="shared" si="237"/>
        <v>2.279275711524803E-2</v>
      </c>
      <c r="H2559" s="2" t="str">
        <f t="shared" si="238"/>
        <v>Sell</v>
      </c>
    </row>
    <row r="2560" spans="1:8" ht="13.5" x14ac:dyDescent="0.25">
      <c r="A2560" s="3">
        <f>TITRES_STAT!B2563</f>
        <v>0</v>
      </c>
      <c r="B2560" s="6">
        <f>TITRES_STAT!D2563</f>
        <v>0</v>
      </c>
      <c r="C2560" s="2">
        <f t="shared" si="234"/>
        <v>3.1380486684816672E-3</v>
      </c>
      <c r="D2560" s="2">
        <f t="shared" si="236"/>
        <v>6.2380264470185E-2</v>
      </c>
      <c r="E2560" s="2">
        <f t="shared" si="235"/>
        <v>-5.924221580170333E-2</v>
      </c>
      <c r="F2560" s="2">
        <f t="shared" si="239"/>
        <v>-8.1012314977305364E-2</v>
      </c>
      <c r="G2560" s="2">
        <f t="shared" si="237"/>
        <v>2.1770099175602034E-2</v>
      </c>
      <c r="H2560" s="2" t="str">
        <f t="shared" si="238"/>
        <v>Sell</v>
      </c>
    </row>
    <row r="2561" spans="1:8" ht="13.5" x14ac:dyDescent="0.25">
      <c r="A2561" s="3">
        <f>TITRES_STAT!B2564</f>
        <v>0</v>
      </c>
      <c r="B2561" s="6">
        <f>TITRES_STAT!D2564</f>
        <v>0</v>
      </c>
      <c r="C2561" s="2">
        <f t="shared" si="234"/>
        <v>2.6552719502537184E-3</v>
      </c>
      <c r="D2561" s="2">
        <f t="shared" si="236"/>
        <v>5.7759504139060183E-2</v>
      </c>
      <c r="E2561" s="2">
        <f t="shared" si="235"/>
        <v>-5.5104232188806467E-2</v>
      </c>
      <c r="F2561" s="2">
        <f t="shared" si="239"/>
        <v>-7.5830698419605574E-2</v>
      </c>
      <c r="G2561" s="2">
        <f t="shared" si="237"/>
        <v>2.0726466230799108E-2</v>
      </c>
      <c r="H2561" s="2" t="str">
        <f t="shared" si="238"/>
        <v>Sell</v>
      </c>
    </row>
    <row r="2562" spans="1:8" ht="13.5" x14ac:dyDescent="0.25">
      <c r="A2562" s="3">
        <f>TITRES_STAT!B2565</f>
        <v>0</v>
      </c>
      <c r="B2562" s="6">
        <f>TITRES_STAT!D2565</f>
        <v>0</v>
      </c>
      <c r="C2562" s="2">
        <f t="shared" si="234"/>
        <v>2.2467685732916079E-3</v>
      </c>
      <c r="D2562" s="2">
        <f t="shared" si="236"/>
        <v>5.348102235098165E-2</v>
      </c>
      <c r="E2562" s="2">
        <f t="shared" si="235"/>
        <v>-5.1234253777690045E-2</v>
      </c>
      <c r="F2562" s="2">
        <f t="shared" si="239"/>
        <v>-7.0911409491222474E-2</v>
      </c>
      <c r="G2562" s="2">
        <f t="shared" si="237"/>
        <v>1.9677155713532429E-2</v>
      </c>
      <c r="H2562" s="2" t="str">
        <f t="shared" si="238"/>
        <v>Sell</v>
      </c>
    </row>
    <row r="2563" spans="1:8" ht="13.5" x14ac:dyDescent="0.25">
      <c r="A2563" s="3">
        <f>TITRES_STAT!B2566</f>
        <v>0</v>
      </c>
      <c r="B2563" s="6">
        <f>TITRES_STAT!D2566</f>
        <v>0</v>
      </c>
      <c r="C2563" s="2">
        <f t="shared" si="234"/>
        <v>1.9011118697082835E-3</v>
      </c>
      <c r="D2563" s="2">
        <f t="shared" si="236"/>
        <v>4.9519465139797825E-2</v>
      </c>
      <c r="E2563" s="2">
        <f t="shared" si="235"/>
        <v>-4.7618353270089543E-2</v>
      </c>
      <c r="F2563" s="2">
        <f t="shared" si="239"/>
        <v>-6.6252798246995898E-2</v>
      </c>
      <c r="G2563" s="2">
        <f t="shared" si="237"/>
        <v>1.8634444976906354E-2</v>
      </c>
      <c r="H2563" s="2" t="str">
        <f t="shared" si="238"/>
        <v>Sell</v>
      </c>
    </row>
    <row r="2564" spans="1:8" ht="13.5" x14ac:dyDescent="0.25">
      <c r="A2564" s="3">
        <f>TITRES_STAT!B2567</f>
        <v>0</v>
      </c>
      <c r="B2564" s="6">
        <f>TITRES_STAT!D2567</f>
        <v>0</v>
      </c>
      <c r="C2564" s="2">
        <f t="shared" si="234"/>
        <v>1.6086331205223937E-3</v>
      </c>
      <c r="D2564" s="2">
        <f t="shared" si="236"/>
        <v>4.5851356610923912E-2</v>
      </c>
      <c r="E2564" s="2">
        <f t="shared" si="235"/>
        <v>-4.4242723490401516E-2</v>
      </c>
      <c r="F2564" s="2">
        <f t="shared" si="239"/>
        <v>-6.1850783295677024E-2</v>
      </c>
      <c r="G2564" s="2">
        <f t="shared" si="237"/>
        <v>1.7608059805275508E-2</v>
      </c>
      <c r="H2564" s="2" t="str">
        <f t="shared" si="238"/>
        <v>Sell</v>
      </c>
    </row>
    <row r="2565" spans="1:8" ht="13.5" x14ac:dyDescent="0.25">
      <c r="A2565" s="3">
        <f>TITRES_STAT!B2568</f>
        <v>0</v>
      </c>
      <c r="B2565" s="6">
        <f>TITRES_STAT!D2568</f>
        <v>0</v>
      </c>
      <c r="C2565" s="2">
        <f t="shared" si="234"/>
        <v>1.3611511019804869E-3</v>
      </c>
      <c r="D2565" s="2">
        <f t="shared" si="236"/>
        <v>4.2454959824929549E-2</v>
      </c>
      <c r="E2565" s="2">
        <f t="shared" si="235"/>
        <v>-4.1093808722949064E-2</v>
      </c>
      <c r="F2565" s="2">
        <f t="shared" si="239"/>
        <v>-5.7699388381131436E-2</v>
      </c>
      <c r="G2565" s="2">
        <f t="shared" si="237"/>
        <v>1.6605579658182372E-2</v>
      </c>
      <c r="H2565" s="2" t="str">
        <f t="shared" si="238"/>
        <v>Sell</v>
      </c>
    </row>
    <row r="2566" spans="1:8" ht="13.5" x14ac:dyDescent="0.25">
      <c r="A2566" s="3">
        <f>TITRES_STAT!B2569</f>
        <v>0</v>
      </c>
      <c r="B2566" s="6">
        <f>TITRES_STAT!D2569</f>
        <v>0</v>
      </c>
      <c r="C2566" s="2">
        <f t="shared" si="234"/>
        <v>1.1517432401373351E-3</v>
      </c>
      <c r="D2566" s="2">
        <f t="shared" si="236"/>
        <v>3.9310147986045881E-2</v>
      </c>
      <c r="E2566" s="2">
        <f t="shared" si="235"/>
        <v>-3.8158404745908543E-2</v>
      </c>
      <c r="F2566" s="2">
        <f t="shared" si="239"/>
        <v>-5.3791191654086856E-2</v>
      </c>
      <c r="G2566" s="2">
        <f t="shared" si="237"/>
        <v>1.5632786908178313E-2</v>
      </c>
      <c r="H2566" s="2" t="str">
        <f t="shared" si="238"/>
        <v>Sell</v>
      </c>
    </row>
    <row r="2567" spans="1:8" ht="13.5" x14ac:dyDescent="0.25">
      <c r="A2567" s="3">
        <f>TITRES_STAT!B2570</f>
        <v>0</v>
      </c>
      <c r="B2567" s="6">
        <f>TITRES_STAT!D2570</f>
        <v>0</v>
      </c>
      <c r="C2567" s="2">
        <f t="shared" si="234"/>
        <v>9.7455197242389893E-4</v>
      </c>
      <c r="D2567" s="2">
        <f t="shared" si="236"/>
        <v>3.6398285172264705E-2</v>
      </c>
      <c r="E2567" s="2">
        <f t="shared" si="235"/>
        <v>-3.5423733199840809E-2</v>
      </c>
      <c r="F2567" s="2">
        <f t="shared" si="239"/>
        <v>-5.0117699963237651E-2</v>
      </c>
      <c r="G2567" s="2">
        <f t="shared" si="237"/>
        <v>1.4693966763396842E-2</v>
      </c>
      <c r="H2567" s="2" t="str">
        <f t="shared" si="238"/>
        <v>Sell</v>
      </c>
    </row>
    <row r="2568" spans="1:8" ht="13.5" x14ac:dyDescent="0.25">
      <c r="A2568" s="3">
        <f>TITRES_STAT!B2571</f>
        <v>0</v>
      </c>
      <c r="B2568" s="6">
        <f>TITRES_STAT!D2571</f>
        <v>0</v>
      </c>
      <c r="C2568" s="2">
        <f t="shared" si="234"/>
        <v>8.2462089974329905E-4</v>
      </c>
      <c r="D2568" s="2">
        <f t="shared" si="236"/>
        <v>3.3702115900245098E-2</v>
      </c>
      <c r="E2568" s="2">
        <f t="shared" si="235"/>
        <v>-3.28774950005018E-2</v>
      </c>
      <c r="F2568" s="2">
        <f t="shared" si="239"/>
        <v>-4.6669658970690489E-2</v>
      </c>
      <c r="G2568" s="2">
        <f t="shared" si="237"/>
        <v>1.3792163970188689E-2</v>
      </c>
      <c r="H2568" s="2" t="str">
        <f t="shared" si="238"/>
        <v>Sell</v>
      </c>
    </row>
    <row r="2569" spans="1:8" ht="13.5" x14ac:dyDescent="0.25">
      <c r="A2569" s="3">
        <f>TITRES_STAT!B2572</f>
        <v>0</v>
      </c>
      <c r="B2569" s="6">
        <f>TITRES_STAT!D2572</f>
        <v>0</v>
      </c>
      <c r="C2569" s="2">
        <f t="shared" si="234"/>
        <v>6.9775614593663767E-4</v>
      </c>
      <c r="D2569" s="2">
        <f t="shared" si="236"/>
        <v>3.1205662870597315E-2</v>
      </c>
      <c r="E2569" s="2">
        <f t="shared" si="235"/>
        <v>-3.0507906724660677E-2</v>
      </c>
      <c r="F2569" s="2">
        <f t="shared" si="239"/>
        <v>-4.3437308521484523E-2</v>
      </c>
      <c r="G2569" s="2">
        <f t="shared" si="237"/>
        <v>1.2929401796823847E-2</v>
      </c>
      <c r="H2569" s="2" t="str">
        <f t="shared" si="238"/>
        <v>Sell</v>
      </c>
    </row>
    <row r="2570" spans="1:8" ht="13.5" x14ac:dyDescent="0.25">
      <c r="A2570" s="3">
        <f>TITRES_STAT!B2573</f>
        <v>0</v>
      </c>
      <c r="B2570" s="6">
        <f>TITRES_STAT!D2573</f>
        <v>0</v>
      </c>
      <c r="C2570" s="2">
        <f t="shared" si="234"/>
        <v>5.9040904656177035E-4</v>
      </c>
      <c r="D2570" s="2">
        <f t="shared" si="236"/>
        <v>2.8894132287590107E-2</v>
      </c>
      <c r="E2570" s="2">
        <f t="shared" si="235"/>
        <v>-2.8303723241028336E-2</v>
      </c>
      <c r="F2570" s="2">
        <f t="shared" si="239"/>
        <v>-4.0410591465393282E-2</v>
      </c>
      <c r="G2570" s="2">
        <f t="shared" si="237"/>
        <v>1.2106868224364947E-2</v>
      </c>
      <c r="H2570" s="2" t="str">
        <f t="shared" si="238"/>
        <v>Sell</v>
      </c>
    </row>
    <row r="2571" spans="1:8" ht="13.5" x14ac:dyDescent="0.25">
      <c r="A2571" s="3">
        <f>TITRES_STAT!B2574</f>
        <v>0</v>
      </c>
      <c r="B2571" s="6">
        <f>TITRES_STAT!D2574</f>
        <v>0</v>
      </c>
      <c r="C2571" s="2">
        <f t="shared" si="234"/>
        <v>4.9957688555226721E-4</v>
      </c>
      <c r="D2571" s="2">
        <f t="shared" si="236"/>
        <v>2.6753826192213063E-2</v>
      </c>
      <c r="E2571" s="2">
        <f t="shared" si="235"/>
        <v>-2.6254249306660794E-2</v>
      </c>
      <c r="F2571" s="2">
        <f t="shared" si="239"/>
        <v>-3.7579323033646785E-2</v>
      </c>
      <c r="G2571" s="2">
        <f t="shared" si="237"/>
        <v>1.132507372698599E-2</v>
      </c>
      <c r="H2571" s="2" t="str">
        <f t="shared" si="238"/>
        <v>Sell</v>
      </c>
    </row>
    <row r="2572" spans="1:8" ht="13.5" x14ac:dyDescent="0.25">
      <c r="A2572" s="3">
        <f>TITRES_STAT!B2575</f>
        <v>0</v>
      </c>
      <c r="B2572" s="6">
        <f>TITRES_STAT!D2575</f>
        <v>0</v>
      </c>
      <c r="C2572" s="2">
        <f t="shared" si="234"/>
        <v>4.2271890315961073E-4</v>
      </c>
      <c r="D2572" s="2">
        <f t="shared" si="236"/>
        <v>2.477206128908617E-2</v>
      </c>
      <c r="E2572" s="2">
        <f t="shared" si="235"/>
        <v>-2.4349342385926558E-2</v>
      </c>
      <c r="F2572" s="2">
        <f t="shared" si="239"/>
        <v>-3.4933326904102738E-2</v>
      </c>
      <c r="G2572" s="2">
        <f t="shared" si="237"/>
        <v>1.058398451817618E-2</v>
      </c>
      <c r="H2572" s="2" t="str">
        <f t="shared" si="238"/>
        <v>Sell</v>
      </c>
    </row>
    <row r="2573" spans="1:8" ht="13.5" x14ac:dyDescent="0.25">
      <c r="A2573" s="3">
        <f>TITRES_STAT!B2576</f>
        <v>0</v>
      </c>
      <c r="B2573" s="6">
        <f>TITRES_STAT!D2576</f>
        <v>0</v>
      </c>
      <c r="C2573" s="2">
        <f t="shared" si="234"/>
        <v>3.5768522575043983E-4</v>
      </c>
      <c r="D2573" s="2">
        <f t="shared" si="236"/>
        <v>2.2937093786190899E-2</v>
      </c>
      <c r="E2573" s="2">
        <f t="shared" si="235"/>
        <v>-2.257940856044046E-2</v>
      </c>
      <c r="F2573" s="2">
        <f t="shared" si="239"/>
        <v>-3.2462543235370282E-2</v>
      </c>
      <c r="G2573" s="2">
        <f t="shared" si="237"/>
        <v>9.8831346749298221E-3</v>
      </c>
      <c r="H2573" s="2" t="str">
        <f t="shared" si="238"/>
        <v>Sell</v>
      </c>
    </row>
    <row r="2574" spans="1:8" ht="13.5" x14ac:dyDescent="0.25">
      <c r="A2574" s="3">
        <f>TITRES_STAT!B2577</f>
        <v>0</v>
      </c>
      <c r="B2574" s="6">
        <f>TITRES_STAT!D2577</f>
        <v>0</v>
      </c>
      <c r="C2574" s="2">
        <f t="shared" si="234"/>
        <v>3.026567294811414E-4</v>
      </c>
      <c r="D2574" s="2">
        <f t="shared" si="236"/>
        <v>2.1238049802028612E-2</v>
      </c>
      <c r="E2574" s="2">
        <f t="shared" si="235"/>
        <v>-2.0935393072547472E-2</v>
      </c>
      <c r="F2574" s="2">
        <f t="shared" si="239"/>
        <v>-3.0157113202805723E-2</v>
      </c>
      <c r="G2574" s="2">
        <f t="shared" si="237"/>
        <v>9.2217201302582513E-3</v>
      </c>
      <c r="H2574" s="2" t="str">
        <f t="shared" si="238"/>
        <v>Sell</v>
      </c>
    </row>
    <row r="2575" spans="1:8" ht="13.5" x14ac:dyDescent="0.25">
      <c r="A2575" s="3">
        <f>TITRES_STAT!B2578</f>
        <v>0</v>
      </c>
      <c r="B2575" s="6">
        <f>TITRES_STAT!D2578</f>
        <v>0</v>
      </c>
      <c r="C2575" s="2">
        <f t="shared" ref="C2575:C2638" si="240">$C$4*B2565+C2574*(1-$C$4)</f>
        <v>2.5609415571481193E-4</v>
      </c>
      <c r="D2575" s="2">
        <f t="shared" si="236"/>
        <v>1.966486092780427E-2</v>
      </c>
      <c r="E2575" s="2">
        <f t="shared" si="235"/>
        <v>-1.9408766772089459E-2</v>
      </c>
      <c r="F2575" s="2">
        <f t="shared" si="239"/>
        <v>-2.8007443916662472E-2</v>
      </c>
      <c r="G2575" s="2">
        <f t="shared" si="237"/>
        <v>8.5986771445730123E-3</v>
      </c>
      <c r="H2575" s="2" t="str">
        <f t="shared" si="238"/>
        <v>Sell</v>
      </c>
    </row>
    <row r="2576" spans="1:8" ht="13.5" x14ac:dyDescent="0.25">
      <c r="A2576" s="3">
        <f>TITRES_STAT!B2579</f>
        <v>0</v>
      </c>
      <c r="B2576" s="6">
        <f>TITRES_STAT!D2579</f>
        <v>0</v>
      </c>
      <c r="C2576" s="2">
        <f t="shared" si="240"/>
        <v>2.1669505483561008E-4</v>
      </c>
      <c r="D2576" s="2">
        <f t="shared" si="236"/>
        <v>1.8208204562781733E-2</v>
      </c>
      <c r="E2576" s="2">
        <f t="shared" si="235"/>
        <v>-1.7991509507946122E-2</v>
      </c>
      <c r="F2576" s="2">
        <f t="shared" si="239"/>
        <v>-2.6004257034919202E-2</v>
      </c>
      <c r="G2576" s="2">
        <f t="shared" si="237"/>
        <v>8.0127475269730804E-3</v>
      </c>
      <c r="H2576" s="2" t="str">
        <f t="shared" si="238"/>
        <v>Sell</v>
      </c>
    </row>
    <row r="2577" spans="1:8" ht="13.5" x14ac:dyDescent="0.25">
      <c r="A2577" s="3">
        <f>TITRES_STAT!B2580</f>
        <v>0</v>
      </c>
      <c r="B2577" s="6">
        <f>TITRES_STAT!D2580</f>
        <v>0</v>
      </c>
      <c r="C2577" s="2">
        <f t="shared" si="240"/>
        <v>1.8335735409167006E-4</v>
      </c>
      <c r="D2577" s="2">
        <f t="shared" si="236"/>
        <v>1.6859448669242345E-2</v>
      </c>
      <c r="E2577" s="2">
        <f t="shared" si="235"/>
        <v>-1.6676091315150673E-2</v>
      </c>
      <c r="F2577" s="2">
        <f t="shared" si="239"/>
        <v>-2.4138623890965501E-2</v>
      </c>
      <c r="G2577" s="2">
        <f t="shared" si="237"/>
        <v>7.4625325758148273E-3</v>
      </c>
      <c r="H2577" s="2" t="str">
        <f t="shared" si="238"/>
        <v>Sell</v>
      </c>
    </row>
    <row r="2578" spans="1:8" ht="13.5" x14ac:dyDescent="0.25">
      <c r="A2578" s="3">
        <f>TITRES_STAT!B2581</f>
        <v>0</v>
      </c>
      <c r="B2578" s="6">
        <f>TITRES_STAT!D2581</f>
        <v>0</v>
      </c>
      <c r="C2578" s="2">
        <f t="shared" si="240"/>
        <v>1.5514853038525928E-4</v>
      </c>
      <c r="D2578" s="2">
        <f t="shared" si="236"/>
        <v>1.5610600619668838E-2</v>
      </c>
      <c r="E2578" s="2">
        <f t="shared" si="235"/>
        <v>-1.5455452089283579E-2</v>
      </c>
      <c r="F2578" s="2">
        <f t="shared" si="239"/>
        <v>-2.2401989530629118E-2</v>
      </c>
      <c r="G2578" s="2">
        <f t="shared" si="237"/>
        <v>6.9465374413455391E-3</v>
      </c>
      <c r="H2578" s="2" t="str">
        <f t="shared" si="238"/>
        <v>Sell</v>
      </c>
    </row>
    <row r="2579" spans="1:8" ht="13.5" x14ac:dyDescent="0.25">
      <c r="A2579" s="3">
        <f>TITRES_STAT!B2582</f>
        <v>0</v>
      </c>
      <c r="B2579" s="6">
        <f>TITRES_STAT!D2582</f>
        <v>0</v>
      </c>
      <c r="C2579" s="2">
        <f t="shared" si="240"/>
        <v>1.31279525710604E-4</v>
      </c>
      <c r="D2579" s="2">
        <f t="shared" si="236"/>
        <v>1.4454259833026702E-2</v>
      </c>
      <c r="E2579" s="2">
        <f t="shared" si="235"/>
        <v>-1.4322980307316099E-2</v>
      </c>
      <c r="F2579" s="2">
        <f t="shared" si="239"/>
        <v>-2.0786187685966514E-2</v>
      </c>
      <c r="G2579" s="2">
        <f t="shared" si="237"/>
        <v>6.4632073786504152E-3</v>
      </c>
      <c r="H2579" s="2" t="str">
        <f t="shared" si="238"/>
        <v>Sell</v>
      </c>
    </row>
    <row r="2580" spans="1:8" ht="13.5" x14ac:dyDescent="0.25">
      <c r="A2580" s="3">
        <f>TITRES_STAT!B2583</f>
        <v>0</v>
      </c>
      <c r="B2580" s="6">
        <f>TITRES_STAT!D2583</f>
        <v>0</v>
      </c>
      <c r="C2580" s="2">
        <f t="shared" si="240"/>
        <v>1.110826756012803E-4</v>
      </c>
      <c r="D2580" s="2">
        <f t="shared" si="236"/>
        <v>1.3383573919469169E-2</v>
      </c>
      <c r="E2580" s="2">
        <f t="shared" si="235"/>
        <v>-1.3272491243867889E-2</v>
      </c>
      <c r="F2580" s="2">
        <f t="shared" si="239"/>
        <v>-1.9283448397546789E-2</v>
      </c>
      <c r="G2580" s="2">
        <f t="shared" si="237"/>
        <v>6.0109571536789003E-3</v>
      </c>
      <c r="H2580" s="2" t="str">
        <f t="shared" si="238"/>
        <v>Sell</v>
      </c>
    </row>
    <row r="2581" spans="1:8" ht="13.5" x14ac:dyDescent="0.25">
      <c r="A2581" s="3">
        <f>TITRES_STAT!B2584</f>
        <v>0</v>
      </c>
      <c r="B2581" s="6">
        <f>TITRES_STAT!D2584</f>
        <v>0</v>
      </c>
      <c r="C2581" s="2">
        <f t="shared" si="240"/>
        <v>9.3993033201083328E-5</v>
      </c>
      <c r="D2581" s="2">
        <f t="shared" si="236"/>
        <v>1.2392198073582564E-2</v>
      </c>
      <c r="E2581" s="2">
        <f t="shared" si="235"/>
        <v>-1.2298205040381481E-2</v>
      </c>
      <c r="F2581" s="2">
        <f t="shared" si="239"/>
        <v>-1.7886399726113729E-2</v>
      </c>
      <c r="G2581" s="2">
        <f t="shared" si="237"/>
        <v>5.5881946857322482E-3</v>
      </c>
      <c r="H2581" s="2" t="str">
        <f t="shared" si="238"/>
        <v>Sell</v>
      </c>
    </row>
    <row r="2582" spans="1:8" ht="13.5" x14ac:dyDescent="0.25">
      <c r="A2582" s="3">
        <f>TITRES_STAT!B2585</f>
        <v>0</v>
      </c>
      <c r="B2582" s="6">
        <f>TITRES_STAT!D2585</f>
        <v>0</v>
      </c>
      <c r="C2582" s="2">
        <f t="shared" si="240"/>
        <v>7.9532566554762818E-5</v>
      </c>
      <c r="D2582" s="2">
        <f t="shared" si="236"/>
        <v>1.1474257475539412E-2</v>
      </c>
      <c r="E2582" s="2">
        <f t="shared" si="235"/>
        <v>-1.1394724908984648E-2</v>
      </c>
      <c r="F2582" s="2">
        <f t="shared" si="239"/>
        <v>-1.6588064762687912E-2</v>
      </c>
      <c r="G2582" s="2">
        <f t="shared" si="237"/>
        <v>5.1933398537032643E-3</v>
      </c>
      <c r="H2582" s="2" t="str">
        <f t="shared" si="238"/>
        <v>Sell</v>
      </c>
    </row>
    <row r="2583" spans="1:8" ht="13.5" x14ac:dyDescent="0.25">
      <c r="A2583" s="3">
        <f>TITRES_STAT!B2586</f>
        <v>0</v>
      </c>
      <c r="B2583" s="6">
        <f>TITRES_STAT!D2586</f>
        <v>0</v>
      </c>
      <c r="C2583" s="2">
        <f t="shared" si="240"/>
        <v>6.7296787084799301E-5</v>
      </c>
      <c r="D2583" s="2">
        <f t="shared" si="236"/>
        <v>1.0624312477351306E-2</v>
      </c>
      <c r="E2583" s="2">
        <f t="shared" si="235"/>
        <v>-1.0557015690266507E-2</v>
      </c>
      <c r="F2583" s="2">
        <f t="shared" si="239"/>
        <v>-1.5381854948203632E-2</v>
      </c>
      <c r="G2583" s="2">
        <f t="shared" si="237"/>
        <v>4.8248392579371257E-3</v>
      </c>
      <c r="H2583" s="2" t="str">
        <f t="shared" si="238"/>
        <v>Sell</v>
      </c>
    </row>
    <row r="2584" spans="1:8" ht="13.5" x14ac:dyDescent="0.25">
      <c r="A2584" s="3">
        <f>TITRES_STAT!B2587</f>
        <v>0</v>
      </c>
      <c r="B2584" s="6">
        <f>TITRES_STAT!D2587</f>
        <v>0</v>
      </c>
      <c r="C2584" s="2">
        <f t="shared" si="240"/>
        <v>5.6943435225599409E-5</v>
      </c>
      <c r="D2584" s="2">
        <f t="shared" si="236"/>
        <v>9.8373263679178771E-3</v>
      </c>
      <c r="E2584" s="2">
        <f t="shared" si="235"/>
        <v>-9.7803829326922782E-3</v>
      </c>
      <c r="F2584" s="2">
        <f t="shared" si="239"/>
        <v>-1.4261560545101363E-2</v>
      </c>
      <c r="G2584" s="2">
        <f t="shared" si="237"/>
        <v>4.4811776124090846E-3</v>
      </c>
      <c r="H2584" s="2" t="str">
        <f t="shared" si="238"/>
        <v>Sell</v>
      </c>
    </row>
    <row r="2585" spans="1:8" ht="13.5" x14ac:dyDescent="0.25">
      <c r="A2585" s="3">
        <f>TITRES_STAT!B2588</f>
        <v>0</v>
      </c>
      <c r="B2585" s="6">
        <f>TITRES_STAT!D2588</f>
        <v>0</v>
      </c>
      <c r="C2585" s="2">
        <f t="shared" si="240"/>
        <v>4.8182906729353344E-5</v>
      </c>
      <c r="D2585" s="2">
        <f t="shared" si="236"/>
        <v>9.1086355258498865E-3</v>
      </c>
      <c r="E2585" s="2">
        <f t="shared" si="235"/>
        <v>-9.0604526191205327E-3</v>
      </c>
      <c r="F2585" s="2">
        <f t="shared" si="239"/>
        <v>-1.3221338959905198E-2</v>
      </c>
      <c r="G2585" s="2">
        <f t="shared" si="237"/>
        <v>4.1608863407846652E-3</v>
      </c>
      <c r="H2585" s="2" t="str">
        <f t="shared" si="238"/>
        <v>Sell</v>
      </c>
    </row>
    <row r="2586" spans="1:8" ht="13.5" x14ac:dyDescent="0.25">
      <c r="A2586" s="3">
        <f>TITRES_STAT!B2589</f>
        <v>0</v>
      </c>
      <c r="B2586" s="6">
        <f>TITRES_STAT!D2589</f>
        <v>0</v>
      </c>
      <c r="C2586" s="2">
        <f t="shared" si="240"/>
        <v>4.0770151847914367E-5</v>
      </c>
      <c r="D2586" s="2">
        <f t="shared" si="236"/>
        <v>8.4339217831943397E-3</v>
      </c>
      <c r="E2586" s="2">
        <f t="shared" si="235"/>
        <v>-8.3931516313464245E-3</v>
      </c>
      <c r="F2586" s="2">
        <f t="shared" si="239"/>
        <v>-1.2255701494193444E-2</v>
      </c>
      <c r="G2586" s="2">
        <f t="shared" si="237"/>
        <v>3.8625498628470194E-3</v>
      </c>
      <c r="H2586" s="2" t="str">
        <f t="shared" si="238"/>
        <v>Sell</v>
      </c>
    </row>
    <row r="2587" spans="1:8" ht="13.5" x14ac:dyDescent="0.25">
      <c r="A2587" s="3">
        <f>TITRES_STAT!B2590</f>
        <v>0</v>
      </c>
      <c r="B2587" s="6">
        <f>TITRES_STAT!D2590</f>
        <v>0</v>
      </c>
      <c r="C2587" s="2">
        <f t="shared" si="240"/>
        <v>3.4497820794389079E-5</v>
      </c>
      <c r="D2587" s="2">
        <f t="shared" si="236"/>
        <v>7.8091868362910556E-3</v>
      </c>
      <c r="E2587" s="2">
        <f t="shared" si="235"/>
        <v>-7.7746890154966669E-3</v>
      </c>
      <c r="F2587" s="2">
        <f t="shared" si="239"/>
        <v>-1.1359498998454089E-2</v>
      </c>
      <c r="G2587" s="2">
        <f t="shared" si="237"/>
        <v>3.5848099829574225E-3</v>
      </c>
      <c r="H2587" s="2" t="str">
        <f t="shared" si="238"/>
        <v>Sell</v>
      </c>
    </row>
    <row r="2588" spans="1:8" ht="13.5" x14ac:dyDescent="0.25">
      <c r="A2588" s="3">
        <f>TITRES_STAT!B2591</f>
        <v>0</v>
      </c>
      <c r="B2588" s="6">
        <f>TITRES_STAT!D2591</f>
        <v>0</v>
      </c>
      <c r="C2588" s="2">
        <f t="shared" si="240"/>
        <v>2.9190463749098452E-5</v>
      </c>
      <c r="D2588" s="2">
        <f t="shared" si="236"/>
        <v>7.2307285521213474E-3</v>
      </c>
      <c r="E2588" s="2">
        <f t="shared" ref="E2588:E2651" si="241">C2588-D2588</f>
        <v>-7.2015380883722491E-3</v>
      </c>
      <c r="F2588" s="2">
        <f t="shared" si="239"/>
        <v>-1.0527906816437721E-2</v>
      </c>
      <c r="G2588" s="2">
        <f t="shared" si="237"/>
        <v>3.3263687280654722E-3</v>
      </c>
      <c r="H2588" s="2" t="str">
        <f t="shared" si="238"/>
        <v>Sell</v>
      </c>
    </row>
    <row r="2589" spans="1:8" ht="13.5" x14ac:dyDescent="0.25">
      <c r="A2589" s="3">
        <f>TITRES_STAT!B2592</f>
        <v>0</v>
      </c>
      <c r="B2589" s="6">
        <f>TITRES_STAT!D2592</f>
        <v>0</v>
      </c>
      <c r="C2589" s="2">
        <f t="shared" si="240"/>
        <v>2.4699623172314073E-5</v>
      </c>
      <c r="D2589" s="2">
        <f t="shared" ref="D2589:D2652" si="242">$D$4*B2589+(1-$D$4)*D2588</f>
        <v>6.6951190297419886E-3</v>
      </c>
      <c r="E2589" s="2">
        <f t="shared" si="241"/>
        <v>-6.670419406569675E-3</v>
      </c>
      <c r="F2589" s="2">
        <f t="shared" si="239"/>
        <v>-9.7564093344641115E-3</v>
      </c>
      <c r="G2589" s="2">
        <f t="shared" si="237"/>
        <v>3.0859899278944366E-3</v>
      </c>
      <c r="H2589" s="2" t="str">
        <f t="shared" si="238"/>
        <v>Sell</v>
      </c>
    </row>
    <row r="2590" spans="1:8" ht="13.5" x14ac:dyDescent="0.25">
      <c r="A2590" s="3">
        <f>TITRES_STAT!B2593</f>
        <v>0</v>
      </c>
      <c r="B2590" s="6">
        <f>TITRES_STAT!D2593</f>
        <v>0</v>
      </c>
      <c r="C2590" s="2">
        <f t="shared" si="240"/>
        <v>2.0899681145804217E-5</v>
      </c>
      <c r="D2590" s="2">
        <f t="shared" si="242"/>
        <v>6.1991842867981373E-3</v>
      </c>
      <c r="E2590" s="2">
        <f t="shared" si="241"/>
        <v>-6.178284605652333E-3</v>
      </c>
      <c r="F2590" s="2">
        <f t="shared" si="239"/>
        <v>-9.0407843887017562E-3</v>
      </c>
      <c r="G2590" s="2">
        <f t="shared" si="237"/>
        <v>2.8624997830494232E-3</v>
      </c>
      <c r="H2590" s="2" t="str">
        <f t="shared" si="238"/>
        <v>Sell</v>
      </c>
    </row>
    <row r="2591" spans="1:8" ht="13.5" x14ac:dyDescent="0.25">
      <c r="A2591" s="3">
        <f>TITRES_STAT!B2594</f>
        <v>0</v>
      </c>
      <c r="B2591" s="6">
        <f>TITRES_STAT!D2594</f>
        <v>0</v>
      </c>
      <c r="C2591" s="2">
        <f t="shared" si="240"/>
        <v>1.7684345584911259E-5</v>
      </c>
      <c r="D2591" s="2">
        <f t="shared" si="242"/>
        <v>5.739985450739016E-3</v>
      </c>
      <c r="E2591" s="2">
        <f t="shared" si="241"/>
        <v>-5.722301105154105E-3</v>
      </c>
      <c r="F2591" s="2">
        <f t="shared" si="239"/>
        <v>-8.3770877319922256E-3</v>
      </c>
      <c r="G2591" s="2">
        <f t="shared" si="237"/>
        <v>2.6547866268381206E-3</v>
      </c>
      <c r="H2591" s="2" t="str">
        <f t="shared" si="238"/>
        <v>Sell</v>
      </c>
    </row>
    <row r="2592" spans="1:8" ht="13.5" x14ac:dyDescent="0.25">
      <c r="A2592" s="3">
        <f>TITRES_STAT!B2595</f>
        <v>0</v>
      </c>
      <c r="B2592" s="6">
        <f>TITRES_STAT!D2595</f>
        <v>0</v>
      </c>
      <c r="C2592" s="2">
        <f t="shared" si="240"/>
        <v>1.496367703338645E-5</v>
      </c>
      <c r="D2592" s="2">
        <f t="shared" si="242"/>
        <v>5.3148013432768671E-3</v>
      </c>
      <c r="E2592" s="2">
        <f t="shared" si="241"/>
        <v>-5.2998376662434805E-3</v>
      </c>
      <c r="F2592" s="2">
        <f t="shared" si="239"/>
        <v>-7.7616377188424769E-3</v>
      </c>
      <c r="G2592" s="2">
        <f t="shared" si="237"/>
        <v>2.4618000525989964E-3</v>
      </c>
      <c r="H2592" s="2" t="str">
        <f t="shared" si="238"/>
        <v>Sell</v>
      </c>
    </row>
    <row r="2593" spans="1:8" ht="13.5" x14ac:dyDescent="0.25">
      <c r="A2593" s="3">
        <f>TITRES_STAT!B2596</f>
        <v>0</v>
      </c>
      <c r="B2593" s="6">
        <f>TITRES_STAT!D2596</f>
        <v>0</v>
      </c>
      <c r="C2593" s="2">
        <f t="shared" si="240"/>
        <v>1.2661572874403918E-5</v>
      </c>
      <c r="D2593" s="2">
        <f t="shared" si="242"/>
        <v>4.9211123548859878E-3</v>
      </c>
      <c r="E2593" s="2">
        <f t="shared" si="241"/>
        <v>-4.9084507820115839E-3</v>
      </c>
      <c r="F2593" s="2">
        <f t="shared" si="239"/>
        <v>-7.191000331476299E-3</v>
      </c>
      <c r="G2593" s="2">
        <f t="shared" si="237"/>
        <v>2.2825495494647151E-3</v>
      </c>
      <c r="H2593" s="2" t="str">
        <f t="shared" si="238"/>
        <v>Sell</v>
      </c>
    </row>
    <row r="2594" spans="1:8" ht="13.5" x14ac:dyDescent="0.25">
      <c r="A2594" s="3">
        <f>TITRES_STAT!B2597</f>
        <v>0</v>
      </c>
      <c r="B2594" s="6">
        <f>TITRES_STAT!D2597</f>
        <v>0</v>
      </c>
      <c r="C2594" s="2">
        <f t="shared" si="240"/>
        <v>1.0713638586034084E-5</v>
      </c>
      <c r="D2594" s="2">
        <f t="shared" si="242"/>
        <v>4.5565855137833225E-3</v>
      </c>
      <c r="E2594" s="2">
        <f t="shared" si="241"/>
        <v>-4.5458718751972887E-3</v>
      </c>
      <c r="F2594" s="2">
        <f t="shared" si="239"/>
        <v>-6.6619746402204975E-3</v>
      </c>
      <c r="G2594" s="2">
        <f t="shared" si="237"/>
        <v>2.1161027650232088E-3</v>
      </c>
      <c r="H2594" s="2" t="str">
        <f t="shared" si="238"/>
        <v>Sell</v>
      </c>
    </row>
    <row r="2595" spans="1:8" ht="13.5" x14ac:dyDescent="0.25">
      <c r="A2595" s="3">
        <f>TITRES_STAT!B2598</f>
        <v>0</v>
      </c>
      <c r="B2595" s="6">
        <f>TITRES_STAT!D2598</f>
        <v>0</v>
      </c>
      <c r="C2595" s="2">
        <f t="shared" si="240"/>
        <v>9.0653864958749947E-6</v>
      </c>
      <c r="D2595" s="2">
        <f t="shared" si="242"/>
        <v>4.2190606609104836E-3</v>
      </c>
      <c r="E2595" s="2">
        <f t="shared" si="241"/>
        <v>-4.2099952744146085E-3</v>
      </c>
      <c r="F2595" s="2">
        <f t="shared" si="239"/>
        <v>-6.1715787670593202E-3</v>
      </c>
      <c r="G2595" s="2">
        <f t="shared" si="237"/>
        <v>1.9615834926447117E-3</v>
      </c>
      <c r="H2595" s="2" t="str">
        <f t="shared" si="238"/>
        <v>Sell</v>
      </c>
    </row>
    <row r="2596" spans="1:8" ht="13.5" x14ac:dyDescent="0.25">
      <c r="A2596" s="3">
        <f>TITRES_STAT!B2599</f>
        <v>0</v>
      </c>
      <c r="B2596" s="6">
        <f>TITRES_STAT!D2599</f>
        <v>0</v>
      </c>
      <c r="C2596" s="2">
        <f t="shared" si="240"/>
        <v>7.6707116503557638E-6</v>
      </c>
      <c r="D2596" s="2">
        <f t="shared" si="242"/>
        <v>3.9065376489911888E-3</v>
      </c>
      <c r="E2596" s="2">
        <f t="shared" si="241"/>
        <v>-3.898866937340833E-3</v>
      </c>
      <c r="F2596" s="2">
        <f t="shared" si="239"/>
        <v>-5.7170364011156233E-3</v>
      </c>
      <c r="G2596" s="2">
        <f t="shared" ref="G2596:G2659" si="243">E2596-F2596</f>
        <v>1.8181694637747904E-3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0</v>
      </c>
      <c r="B2597" s="6">
        <f>TITRES_STAT!D2600</f>
        <v>0</v>
      </c>
      <c r="C2597" s="2">
        <f t="shared" si="240"/>
        <v>6.4906021656856464E-6</v>
      </c>
      <c r="D2597" s="2">
        <f t="shared" si="242"/>
        <v>3.6171644898066561E-3</v>
      </c>
      <c r="E2597" s="2">
        <f t="shared" si="241"/>
        <v>-3.6106738876409703E-3</v>
      </c>
      <c r="F2597" s="2">
        <f t="shared" ref="F2597:F2660" si="245">(E2597*(2/(10)))+((1-(2/10))*F2596)</f>
        <v>-5.2957638984206931E-3</v>
      </c>
      <c r="G2597" s="2">
        <f t="shared" si="243"/>
        <v>1.6850900107797228E-3</v>
      </c>
      <c r="H2597" s="2" t="str">
        <f t="shared" si="244"/>
        <v>Sell</v>
      </c>
    </row>
    <row r="2598" spans="1:8" ht="13.5" x14ac:dyDescent="0.25">
      <c r="A2598" s="3">
        <f>TITRES_STAT!B2601</f>
        <v>0</v>
      </c>
      <c r="B2598" s="6">
        <f>TITRES_STAT!D2601</f>
        <v>0</v>
      </c>
      <c r="C2598" s="2">
        <f t="shared" si="240"/>
        <v>5.4920479863493929E-6</v>
      </c>
      <c r="D2598" s="2">
        <f t="shared" si="242"/>
        <v>3.3492263794506075E-3</v>
      </c>
      <c r="E2598" s="2">
        <f t="shared" si="241"/>
        <v>-3.3437343314642581E-3</v>
      </c>
      <c r="F2598" s="2">
        <f t="shared" si="245"/>
        <v>-4.9053579850294061E-3</v>
      </c>
      <c r="G2598" s="2">
        <f t="shared" si="243"/>
        <v>1.561623653565148E-3</v>
      </c>
      <c r="H2598" s="2" t="str">
        <f t="shared" si="244"/>
        <v>Sell</v>
      </c>
    </row>
    <row r="2599" spans="1:8" ht="13.5" x14ac:dyDescent="0.25">
      <c r="A2599" s="3">
        <f>TITRES_STAT!B2602</f>
        <v>0</v>
      </c>
      <c r="B2599" s="6">
        <f>TITRES_STAT!D2602</f>
        <v>0</v>
      </c>
      <c r="C2599" s="2">
        <f t="shared" si="240"/>
        <v>4.6471175269110248E-6</v>
      </c>
      <c r="D2599" s="2">
        <f t="shared" si="242"/>
        <v>3.1011355365283405E-3</v>
      </c>
      <c r="E2599" s="2">
        <f t="shared" si="241"/>
        <v>-3.0964884190014296E-3</v>
      </c>
      <c r="F2599" s="2">
        <f t="shared" si="245"/>
        <v>-4.5435840718238106E-3</v>
      </c>
      <c r="G2599" s="2">
        <f t="shared" si="243"/>
        <v>1.447095652822381E-3</v>
      </c>
      <c r="H2599" s="2" t="str">
        <f t="shared" si="244"/>
        <v>Sell</v>
      </c>
    </row>
    <row r="2600" spans="1:8" ht="13.5" x14ac:dyDescent="0.25">
      <c r="A2600" s="3">
        <f>TITRES_STAT!B2603</f>
        <v>0</v>
      </c>
      <c r="B2600" s="6">
        <f>TITRES_STAT!D2603</f>
        <v>0</v>
      </c>
      <c r="C2600" s="2">
        <f t="shared" si="240"/>
        <v>3.9321763689247135E-6</v>
      </c>
      <c r="D2600" s="2">
        <f t="shared" si="242"/>
        <v>2.8714217930817967E-3</v>
      </c>
      <c r="E2600" s="2">
        <f t="shared" si="241"/>
        <v>-2.8674896167128722E-3</v>
      </c>
      <c r="F2600" s="2">
        <f t="shared" si="245"/>
        <v>-4.2083651808016232E-3</v>
      </c>
      <c r="G2600" s="2">
        <f t="shared" si="243"/>
        <v>1.340875564088751E-3</v>
      </c>
      <c r="H2600" s="2" t="str">
        <f t="shared" si="244"/>
        <v>Sell</v>
      </c>
    </row>
    <row r="2601" spans="1:8" ht="13.5" x14ac:dyDescent="0.25">
      <c r="A2601" s="3">
        <f>TITRES_STAT!B2604</f>
        <v>0</v>
      </c>
      <c r="B2601" s="6">
        <f>TITRES_STAT!D2604</f>
        <v>0</v>
      </c>
      <c r="C2601" s="2">
        <f t="shared" si="240"/>
        <v>3.3272261583209115E-6</v>
      </c>
      <c r="D2601" s="2">
        <f t="shared" si="242"/>
        <v>2.6587238824831451E-3</v>
      </c>
      <c r="E2601" s="2">
        <f t="shared" si="241"/>
        <v>-2.6553966563248243E-3</v>
      </c>
      <c r="F2601" s="2">
        <f t="shared" si="245"/>
        <v>-3.8977714759062636E-3</v>
      </c>
      <c r="G2601" s="2">
        <f t="shared" si="243"/>
        <v>1.2423748195814393E-3</v>
      </c>
      <c r="H2601" s="2" t="str">
        <f t="shared" si="244"/>
        <v>Sell</v>
      </c>
    </row>
    <row r="2602" spans="1:8" ht="13.5" x14ac:dyDescent="0.25">
      <c r="A2602" s="3">
        <f>TITRES_STAT!B2605</f>
        <v>0</v>
      </c>
      <c r="B2602" s="6">
        <f>TITRES_STAT!D2605</f>
        <v>0</v>
      </c>
      <c r="C2602" s="2">
        <f t="shared" si="240"/>
        <v>2.8153452108869251E-6</v>
      </c>
      <c r="D2602" s="2">
        <f t="shared" si="242"/>
        <v>2.4617813726695789E-3</v>
      </c>
      <c r="E2602" s="2">
        <f t="shared" si="241"/>
        <v>-2.4589660274586919E-3</v>
      </c>
      <c r="F2602" s="2">
        <f t="shared" si="245"/>
        <v>-3.6100103862167494E-3</v>
      </c>
      <c r="G2602" s="2">
        <f t="shared" si="243"/>
        <v>1.1510443587580575E-3</v>
      </c>
      <c r="H2602" s="2" t="str">
        <f t="shared" si="244"/>
        <v>Sell</v>
      </c>
    </row>
    <row r="2603" spans="1:8" ht="13.5" x14ac:dyDescent="0.25">
      <c r="A2603" s="3">
        <f>TITRES_STAT!B2606</f>
        <v>0</v>
      </c>
      <c r="B2603" s="6">
        <f>TITRES_STAT!D2606</f>
        <v>0</v>
      </c>
      <c r="C2603" s="2">
        <f t="shared" si="240"/>
        <v>2.3822151784427827E-6</v>
      </c>
      <c r="D2603" s="2">
        <f t="shared" si="242"/>
        <v>2.2794271969162768E-3</v>
      </c>
      <c r="E2603" s="2">
        <f t="shared" si="241"/>
        <v>-2.277044981737834E-3</v>
      </c>
      <c r="F2603" s="2">
        <f t="shared" si="245"/>
        <v>-3.3434173053209669E-3</v>
      </c>
      <c r="G2603" s="2">
        <f t="shared" si="243"/>
        <v>1.0663723235831328E-3</v>
      </c>
      <c r="H2603" s="2" t="str">
        <f t="shared" si="244"/>
        <v>Sell</v>
      </c>
    </row>
    <row r="2604" spans="1:8" ht="13.5" x14ac:dyDescent="0.25">
      <c r="A2604" s="3">
        <f>TITRES_STAT!B2607</f>
        <v>0</v>
      </c>
      <c r="B2604" s="6">
        <f>TITRES_STAT!D2607</f>
        <v>0</v>
      </c>
      <c r="C2604" s="2">
        <f t="shared" si="240"/>
        <v>2.0157205356054313E-6</v>
      </c>
      <c r="D2604" s="2">
        <f t="shared" si="242"/>
        <v>2.1105807378854415E-3</v>
      </c>
      <c r="E2604" s="2">
        <f t="shared" si="241"/>
        <v>-2.1085650173498362E-3</v>
      </c>
      <c r="F2604" s="2">
        <f t="shared" si="245"/>
        <v>-3.0964468477267409E-3</v>
      </c>
      <c r="G2604" s="2">
        <f t="shared" si="243"/>
        <v>9.8788183037690474E-4</v>
      </c>
      <c r="H2604" s="2" t="str">
        <f t="shared" si="244"/>
        <v>Sell</v>
      </c>
    </row>
    <row r="2605" spans="1:8" ht="13.5" x14ac:dyDescent="0.25">
      <c r="A2605" s="3">
        <f>TITRES_STAT!B2608</f>
        <v>0</v>
      </c>
      <c r="B2605" s="6">
        <f>TITRES_STAT!D2608</f>
        <v>0</v>
      </c>
      <c r="C2605" s="2">
        <f t="shared" si="240"/>
        <v>1.7056096839738265E-6</v>
      </c>
      <c r="D2605" s="2">
        <f t="shared" si="242"/>
        <v>1.9542414239680016E-3</v>
      </c>
      <c r="E2605" s="2">
        <f t="shared" si="241"/>
        <v>-1.9525358142840278E-3</v>
      </c>
      <c r="F2605" s="2">
        <f t="shared" si="245"/>
        <v>-2.8676646410381985E-3</v>
      </c>
      <c r="G2605" s="2">
        <f t="shared" si="243"/>
        <v>9.1512882675417063E-4</v>
      </c>
      <c r="H2605" s="2" t="str">
        <f t="shared" si="244"/>
        <v>Sell</v>
      </c>
    </row>
    <row r="2606" spans="1:8" ht="13.5" x14ac:dyDescent="0.25">
      <c r="A2606" s="3">
        <f>TITRES_STAT!B2609</f>
        <v>0</v>
      </c>
      <c r="B2606" s="6">
        <f>TITRES_STAT!D2609</f>
        <v>0</v>
      </c>
      <c r="C2606" s="2">
        <f t="shared" si="240"/>
        <v>1.4432081941316993E-6</v>
      </c>
      <c r="D2606" s="2">
        <f t="shared" si="242"/>
        <v>1.8094827999703719E-3</v>
      </c>
      <c r="E2606" s="2">
        <f t="shared" si="241"/>
        <v>-1.8080395917762402E-3</v>
      </c>
      <c r="F2606" s="2">
        <f t="shared" si="245"/>
        <v>-2.655739631185807E-3</v>
      </c>
      <c r="G2606" s="2">
        <f t="shared" si="243"/>
        <v>8.4770003940956682E-4</v>
      </c>
      <c r="H2606" s="2" t="str">
        <f t="shared" si="244"/>
        <v>Sell</v>
      </c>
    </row>
    <row r="2607" spans="1:8" ht="13.5" x14ac:dyDescent="0.25">
      <c r="A2607" s="3">
        <f>TITRES_STAT!B2610</f>
        <v>0</v>
      </c>
      <c r="B2607" s="6">
        <f>TITRES_STAT!D2610</f>
        <v>0</v>
      </c>
      <c r="C2607" s="2">
        <f t="shared" si="240"/>
        <v>1.2211761642652839E-6</v>
      </c>
      <c r="D2607" s="2">
        <f t="shared" si="242"/>
        <v>1.6754470370096035E-3</v>
      </c>
      <c r="E2607" s="2">
        <f t="shared" si="241"/>
        <v>-1.6742258608453383E-3</v>
      </c>
      <c r="F2607" s="2">
        <f t="shared" si="245"/>
        <v>-2.4594368771177133E-3</v>
      </c>
      <c r="G2607" s="2">
        <f t="shared" si="243"/>
        <v>7.8521101627237501E-4</v>
      </c>
      <c r="H2607" s="2" t="str">
        <f t="shared" si="244"/>
        <v>Sell</v>
      </c>
    </row>
    <row r="2608" spans="1:8" ht="13.5" x14ac:dyDescent="0.25">
      <c r="A2608" s="3">
        <f>TITRES_STAT!B2611</f>
        <v>0</v>
      </c>
      <c r="B2608" s="6">
        <f>TITRES_STAT!D2611</f>
        <v>0</v>
      </c>
      <c r="C2608" s="2">
        <f t="shared" si="240"/>
        <v>1.033302908224471E-6</v>
      </c>
      <c r="D2608" s="2">
        <f t="shared" si="242"/>
        <v>1.5513398490829661E-3</v>
      </c>
      <c r="E2608" s="2">
        <f t="shared" si="241"/>
        <v>-1.5503065461747417E-3</v>
      </c>
      <c r="F2608" s="2">
        <f t="shared" si="245"/>
        <v>-2.2776108109291192E-3</v>
      </c>
      <c r="G2608" s="2">
        <f t="shared" si="243"/>
        <v>7.2730426475437751E-4</v>
      </c>
      <c r="H2608" s="2" t="str">
        <f t="shared" si="244"/>
        <v>Sell</v>
      </c>
    </row>
    <row r="2609" spans="1:8" ht="13.5" x14ac:dyDescent="0.25">
      <c r="A2609" s="3">
        <f>TITRES_STAT!B2612</f>
        <v>0</v>
      </c>
      <c r="B2609" s="6">
        <f>TITRES_STAT!D2612</f>
        <v>0</v>
      </c>
      <c r="C2609" s="2">
        <f t="shared" si="240"/>
        <v>8.7433323003609089E-7</v>
      </c>
      <c r="D2609" s="2">
        <f t="shared" si="242"/>
        <v>1.4364257861879317E-3</v>
      </c>
      <c r="E2609" s="2">
        <f t="shared" si="241"/>
        <v>-1.4355514529578956E-3</v>
      </c>
      <c r="F2609" s="2">
        <f t="shared" si="245"/>
        <v>-2.1091989393348747E-3</v>
      </c>
      <c r="G2609" s="2">
        <f t="shared" si="243"/>
        <v>6.7364748637697915E-4</v>
      </c>
      <c r="H2609" s="2" t="str">
        <f t="shared" si="244"/>
        <v>Sell</v>
      </c>
    </row>
    <row r="2610" spans="1:8" ht="13.5" x14ac:dyDescent="0.25">
      <c r="A2610" s="3">
        <f>TITRES_STAT!B2613</f>
        <v>0</v>
      </c>
      <c r="B2610" s="6">
        <f>TITRES_STAT!D2613</f>
        <v>0</v>
      </c>
      <c r="C2610" s="2">
        <f t="shared" si="240"/>
        <v>7.3982042541515379E-7</v>
      </c>
      <c r="D2610" s="2">
        <f t="shared" si="242"/>
        <v>1.3300238760999368E-3</v>
      </c>
      <c r="E2610" s="2">
        <f t="shared" si="241"/>
        <v>-1.3292840556745217E-3</v>
      </c>
      <c r="F2610" s="2">
        <f t="shared" si="245"/>
        <v>-1.9532159626028042E-3</v>
      </c>
      <c r="G2610" s="2">
        <f t="shared" si="243"/>
        <v>6.2393190692828257E-4</v>
      </c>
      <c r="H2610" s="2" t="str">
        <f t="shared" si="244"/>
        <v>Sell</v>
      </c>
    </row>
    <row r="2611" spans="1:8" ht="13.5" x14ac:dyDescent="0.25">
      <c r="A2611" s="3">
        <f>TITRES_STAT!B2614</f>
        <v>0</v>
      </c>
      <c r="B2611" s="6">
        <f>TITRES_STAT!D2614</f>
        <v>0</v>
      </c>
      <c r="C2611" s="2">
        <f t="shared" si="240"/>
        <v>6.2600189842820705E-7</v>
      </c>
      <c r="D2611" s="2">
        <f t="shared" si="242"/>
        <v>1.231503588981423E-3</v>
      </c>
      <c r="E2611" s="2">
        <f t="shared" si="241"/>
        <v>-1.2308775870829949E-3</v>
      </c>
      <c r="F2611" s="2">
        <f t="shared" si="245"/>
        <v>-1.8087482874988427E-3</v>
      </c>
      <c r="G2611" s="2">
        <f t="shared" si="243"/>
        <v>5.7787070041584779E-4</v>
      </c>
      <c r="H2611" s="2" t="str">
        <f t="shared" si="244"/>
        <v>Sell</v>
      </c>
    </row>
    <row r="2612" spans="1:8" ht="13.5" x14ac:dyDescent="0.25">
      <c r="A2612" s="3">
        <f>TITRES_STAT!B2615</f>
        <v>0</v>
      </c>
      <c r="B2612" s="6">
        <f>TITRES_STAT!D2615</f>
        <v>0</v>
      </c>
      <c r="C2612" s="2">
        <f t="shared" si="240"/>
        <v>5.2969391405463673E-7</v>
      </c>
      <c r="D2612" s="2">
        <f t="shared" si="242"/>
        <v>1.1402811009087251E-3</v>
      </c>
      <c r="E2612" s="2">
        <f t="shared" si="241"/>
        <v>-1.1397514069946704E-3</v>
      </c>
      <c r="F2612" s="2">
        <f t="shared" si="245"/>
        <v>-1.6749489113980084E-3</v>
      </c>
      <c r="G2612" s="2">
        <f t="shared" si="243"/>
        <v>5.3519750440333795E-4</v>
      </c>
      <c r="H2612" s="2" t="str">
        <f t="shared" si="244"/>
        <v>Sell</v>
      </c>
    </row>
    <row r="2613" spans="1:8" ht="13.5" x14ac:dyDescent="0.25">
      <c r="A2613" s="3">
        <f>TITRES_STAT!B2616</f>
        <v>0</v>
      </c>
      <c r="B2613" s="6">
        <f>TITRES_STAT!D2616</f>
        <v>0</v>
      </c>
      <c r="C2613" s="2">
        <f t="shared" si="240"/>
        <v>4.482025426616157E-7</v>
      </c>
      <c r="D2613" s="2">
        <f t="shared" si="242"/>
        <v>1.0558158341747454E-3</v>
      </c>
      <c r="E2613" s="2">
        <f t="shared" si="241"/>
        <v>-1.0553676316320839E-3</v>
      </c>
      <c r="F2613" s="2">
        <f t="shared" si="245"/>
        <v>-1.5510326554448238E-3</v>
      </c>
      <c r="G2613" s="2">
        <f t="shared" si="243"/>
        <v>4.9566502381273993E-4</v>
      </c>
      <c r="H2613" s="2" t="str">
        <f t="shared" si="244"/>
        <v>Sell</v>
      </c>
    </row>
    <row r="2614" spans="1:8" ht="13.5" x14ac:dyDescent="0.25">
      <c r="A2614" s="3">
        <f>TITRES_STAT!B2617</f>
        <v>0</v>
      </c>
      <c r="B2614" s="6">
        <f>TITRES_STAT!D2617</f>
        <v>0</v>
      </c>
      <c r="C2614" s="2">
        <f t="shared" si="240"/>
        <v>3.7924830532905944E-7</v>
      </c>
      <c r="D2614" s="2">
        <f t="shared" si="242"/>
        <v>9.7760725386550514E-4</v>
      </c>
      <c r="E2614" s="2">
        <f t="shared" si="241"/>
        <v>-9.7722800556017614E-4</v>
      </c>
      <c r="F2614" s="2">
        <f t="shared" si="245"/>
        <v>-1.4362717254678943E-3</v>
      </c>
      <c r="G2614" s="2">
        <f t="shared" si="243"/>
        <v>4.590437199077182E-4</v>
      </c>
      <c r="H2614" s="2" t="str">
        <f t="shared" si="244"/>
        <v>Sell</v>
      </c>
    </row>
    <row r="2615" spans="1:8" ht="13.5" x14ac:dyDescent="0.25">
      <c r="A2615" s="3">
        <f>TITRES_STAT!B2618</f>
        <v>0</v>
      </c>
      <c r="B2615" s="6">
        <f>TITRES_STAT!D2618</f>
        <v>0</v>
      </c>
      <c r="C2615" s="2">
        <f t="shared" si="240"/>
        <v>3.2090241220151182E-7</v>
      </c>
      <c r="D2615" s="2">
        <f t="shared" si="242"/>
        <v>9.0519190172731962E-4</v>
      </c>
      <c r="E2615" s="2">
        <f t="shared" si="241"/>
        <v>-9.0487099931511807E-4</v>
      </c>
      <c r="F2615" s="2">
        <f t="shared" si="245"/>
        <v>-1.3299915802373393E-3</v>
      </c>
      <c r="G2615" s="2">
        <f t="shared" si="243"/>
        <v>4.2512058092222121E-4</v>
      </c>
      <c r="H2615" s="2" t="str">
        <f t="shared" si="244"/>
        <v>Sell</v>
      </c>
    </row>
    <row r="2616" spans="1:8" ht="13.5" x14ac:dyDescent="0.25">
      <c r="A2616" s="3">
        <f>TITRES_STAT!B2619</f>
        <v>0</v>
      </c>
      <c r="B2616" s="6">
        <f>TITRES_STAT!D2619</f>
        <v>0</v>
      </c>
      <c r="C2616" s="2">
        <f t="shared" si="240"/>
        <v>2.7153281032435615E-7</v>
      </c>
      <c r="D2616" s="2">
        <f t="shared" si="242"/>
        <v>8.3814064974751818E-4</v>
      </c>
      <c r="E2616" s="2">
        <f t="shared" si="241"/>
        <v>-8.3786911693719385E-4</v>
      </c>
      <c r="F2616" s="2">
        <f t="shared" si="245"/>
        <v>-1.2315670875773102E-3</v>
      </c>
      <c r="G2616" s="2">
        <f t="shared" si="243"/>
        <v>3.9369797064011639E-4</v>
      </c>
      <c r="H2616" s="2" t="str">
        <f t="shared" si="244"/>
        <v>Sell</v>
      </c>
    </row>
    <row r="2617" spans="1:8" ht="13.5" x14ac:dyDescent="0.25">
      <c r="A2617" s="3">
        <f>TITRES_STAT!B2620</f>
        <v>0</v>
      </c>
      <c r="B2617" s="6">
        <f>TITRES_STAT!D2620</f>
        <v>0</v>
      </c>
      <c r="C2617" s="2">
        <f t="shared" si="240"/>
        <v>2.2975853181291674E-7</v>
      </c>
      <c r="D2617" s="2">
        <f t="shared" si="242"/>
        <v>7.7605615717362797E-4</v>
      </c>
      <c r="E2617" s="2">
        <f t="shared" si="241"/>
        <v>-7.7582639864181506E-4</v>
      </c>
      <c r="F2617" s="2">
        <f t="shared" si="245"/>
        <v>-1.1404189497902111E-3</v>
      </c>
      <c r="G2617" s="2">
        <f t="shared" si="243"/>
        <v>3.6459255114839608E-4</v>
      </c>
      <c r="H2617" s="2" t="str">
        <f t="shared" si="244"/>
        <v>Sell</v>
      </c>
    </row>
    <row r="2618" spans="1:8" ht="13.5" x14ac:dyDescent="0.25">
      <c r="A2618" s="3">
        <f>TITRES_STAT!B2621</f>
        <v>0</v>
      </c>
      <c r="B2618" s="6">
        <f>TITRES_STAT!D2621</f>
        <v>0</v>
      </c>
      <c r="C2618" s="2">
        <f t="shared" si="240"/>
        <v>1.9441106538016033E-7</v>
      </c>
      <c r="D2618" s="2">
        <f t="shared" si="242"/>
        <v>7.1857051590150736E-4</v>
      </c>
      <c r="E2618" s="2">
        <f t="shared" si="241"/>
        <v>-7.1837610483612715E-4</v>
      </c>
      <c r="F2618" s="2">
        <f t="shared" si="245"/>
        <v>-1.0560103807993944E-3</v>
      </c>
      <c r="G2618" s="2">
        <f t="shared" si="243"/>
        <v>3.3763427596326728E-4</v>
      </c>
      <c r="H2618" s="2" t="str">
        <f t="shared" si="244"/>
        <v>Sell</v>
      </c>
    </row>
    <row r="2619" spans="1:8" ht="13.5" x14ac:dyDescent="0.25">
      <c r="A2619" s="3">
        <f>TITRES_STAT!B2622</f>
        <v>0</v>
      </c>
      <c r="B2619" s="6">
        <f>TITRES_STAT!D2622</f>
        <v>0</v>
      </c>
      <c r="C2619" s="2">
        <f t="shared" si="240"/>
        <v>1.645016707062895E-7</v>
      </c>
      <c r="D2619" s="2">
        <f t="shared" si="242"/>
        <v>6.6534307027917353E-4</v>
      </c>
      <c r="E2619" s="2">
        <f t="shared" si="241"/>
        <v>-6.6517856860846727E-4</v>
      </c>
      <c r="F2619" s="2">
        <f t="shared" si="245"/>
        <v>-9.778440183612091E-4</v>
      </c>
      <c r="G2619" s="2">
        <f t="shared" si="243"/>
        <v>3.1266544975274183E-4</v>
      </c>
      <c r="H2619" s="2" t="str">
        <f t="shared" si="244"/>
        <v>Sell</v>
      </c>
    </row>
    <row r="2620" spans="1:8" ht="13.5" x14ac:dyDescent="0.25">
      <c r="A2620" s="3">
        <f>TITRES_STAT!B2623</f>
        <v>0</v>
      </c>
      <c r="B2620" s="6">
        <f>TITRES_STAT!D2623</f>
        <v>0</v>
      </c>
      <c r="C2620" s="2">
        <f t="shared" si="240"/>
        <v>1.3919372136686033E-7</v>
      </c>
      <c r="D2620" s="2">
        <f t="shared" si="242"/>
        <v>6.1605839840664215E-4</v>
      </c>
      <c r="E2620" s="2">
        <f t="shared" si="241"/>
        <v>-6.1591920468527528E-4</v>
      </c>
      <c r="F2620" s="2">
        <f t="shared" si="245"/>
        <v>-9.054590556260224E-4</v>
      </c>
      <c r="G2620" s="2">
        <f t="shared" si="243"/>
        <v>2.8953985094074713E-4</v>
      </c>
      <c r="H2620" s="2" t="str">
        <f t="shared" si="244"/>
        <v>Sell</v>
      </c>
    </row>
    <row r="2621" spans="1:8" ht="13.5" x14ac:dyDescent="0.25">
      <c r="A2621" s="3">
        <f>TITRES_STAT!B2624</f>
        <v>0</v>
      </c>
      <c r="B2621" s="6">
        <f>TITRES_STAT!D2624</f>
        <v>0</v>
      </c>
      <c r="C2621" s="2">
        <f t="shared" si="240"/>
        <v>1.1777930269503567E-7</v>
      </c>
      <c r="D2621" s="2">
        <f t="shared" si="242"/>
        <v>5.7042444296911314E-4</v>
      </c>
      <c r="E2621" s="2">
        <f t="shared" si="241"/>
        <v>-5.7030666366641807E-4</v>
      </c>
      <c r="F2621" s="2">
        <f t="shared" si="245"/>
        <v>-8.3842857723410167E-4</v>
      </c>
      <c r="G2621" s="2">
        <f t="shared" si="243"/>
        <v>2.681219135676836E-4</v>
      </c>
      <c r="H2621" s="2" t="str">
        <f t="shared" si="244"/>
        <v>Sell</v>
      </c>
    </row>
    <row r="2622" spans="1:8" ht="13.5" x14ac:dyDescent="0.25">
      <c r="A2622" s="3">
        <f>TITRES_STAT!B2625</f>
        <v>0</v>
      </c>
      <c r="B2622" s="6">
        <f>TITRES_STAT!D2625</f>
        <v>0</v>
      </c>
      <c r="C2622" s="2">
        <f t="shared" si="240"/>
        <v>9.9659409972722493E-8</v>
      </c>
      <c r="D2622" s="2">
        <f t="shared" si="242"/>
        <v>5.2817078052695666E-4</v>
      </c>
      <c r="E2622" s="2">
        <f t="shared" si="241"/>
        <v>-5.2807112111698392E-4</v>
      </c>
      <c r="F2622" s="2">
        <f t="shared" si="245"/>
        <v>-7.7635708601067816E-4</v>
      </c>
      <c r="G2622" s="2">
        <f t="shared" si="243"/>
        <v>2.4828596489369424E-4</v>
      </c>
      <c r="H2622" s="2" t="str">
        <f t="shared" si="244"/>
        <v>Sell</v>
      </c>
    </row>
    <row r="2623" spans="1:8" ht="13.5" x14ac:dyDescent="0.25">
      <c r="A2623" s="3">
        <f>TITRES_STAT!B2626</f>
        <v>0</v>
      </c>
      <c r="B2623" s="6">
        <f>TITRES_STAT!D2626</f>
        <v>0</v>
      </c>
      <c r="C2623" s="2">
        <f t="shared" si="240"/>
        <v>8.4327193053842109E-8</v>
      </c>
      <c r="D2623" s="2">
        <f t="shared" si="242"/>
        <v>4.8904701900644133E-4</v>
      </c>
      <c r="E2623" s="2">
        <f t="shared" si="241"/>
        <v>-4.8896269181338751E-4</v>
      </c>
      <c r="F2623" s="2">
        <f t="shared" si="245"/>
        <v>-7.1887820717122012E-4</v>
      </c>
      <c r="G2623" s="2">
        <f t="shared" si="243"/>
        <v>2.299155153578326E-4</v>
      </c>
      <c r="H2623" s="2" t="str">
        <f t="shared" si="244"/>
        <v>Sell</v>
      </c>
    </row>
    <row r="2624" spans="1:8" ht="13.5" x14ac:dyDescent="0.25">
      <c r="A2624" s="3">
        <f>TITRES_STAT!B2627</f>
        <v>0</v>
      </c>
      <c r="B2624" s="6">
        <f>TITRES_STAT!D2627</f>
        <v>0</v>
      </c>
      <c r="C2624" s="2">
        <f t="shared" si="240"/>
        <v>7.1353778737866395E-8</v>
      </c>
      <c r="D2624" s="2">
        <f t="shared" si="242"/>
        <v>4.528213138948531E-4</v>
      </c>
      <c r="E2624" s="2">
        <f t="shared" si="241"/>
        <v>-4.527499601161152E-4</v>
      </c>
      <c r="F2624" s="2">
        <f t="shared" si="245"/>
        <v>-6.6565255776019922E-4</v>
      </c>
      <c r="G2624" s="2">
        <f t="shared" si="243"/>
        <v>2.1290259764408402E-4</v>
      </c>
      <c r="H2624" s="2" t="str">
        <f t="shared" si="244"/>
        <v>Sell</v>
      </c>
    </row>
    <row r="2625" spans="1:8" ht="13.5" x14ac:dyDescent="0.25">
      <c r="A2625" s="3">
        <f>TITRES_STAT!B2628</f>
        <v>0</v>
      </c>
      <c r="B2625" s="6">
        <f>TITRES_STAT!D2628</f>
        <v>0</v>
      </c>
      <c r="C2625" s="2">
        <f t="shared" si="240"/>
        <v>6.0376274316656185E-8</v>
      </c>
      <c r="D2625" s="2">
        <f t="shared" si="242"/>
        <v>4.192789943470862E-4</v>
      </c>
      <c r="E2625" s="2">
        <f t="shared" si="241"/>
        <v>-4.1921861807276957E-4</v>
      </c>
      <c r="F2625" s="2">
        <f t="shared" si="245"/>
        <v>-6.1636576982271329E-4</v>
      </c>
      <c r="G2625" s="2">
        <f t="shared" si="243"/>
        <v>1.9714715174994372E-4</v>
      </c>
      <c r="H2625" s="2" t="str">
        <f t="shared" si="244"/>
        <v>Sell</v>
      </c>
    </row>
    <row r="2626" spans="1:8" ht="13.5" x14ac:dyDescent="0.25">
      <c r="A2626" s="3">
        <f>TITRES_STAT!B2629</f>
        <v>0</v>
      </c>
      <c r="B2626" s="6">
        <f>TITRES_STAT!D2629</f>
        <v>0</v>
      </c>
      <c r="C2626" s="2">
        <f t="shared" si="240"/>
        <v>5.1087616729478311E-8</v>
      </c>
      <c r="D2626" s="2">
        <f t="shared" si="242"/>
        <v>3.8822129106211685E-4</v>
      </c>
      <c r="E2626" s="2">
        <f t="shared" si="241"/>
        <v>-3.881702034453874E-4</v>
      </c>
      <c r="F2626" s="2">
        <f t="shared" si="245"/>
        <v>-5.7072665654724812E-4</v>
      </c>
      <c r="G2626" s="2">
        <f t="shared" si="243"/>
        <v>1.8255645310186072E-4</v>
      </c>
      <c r="H2626" s="2" t="str">
        <f t="shared" si="244"/>
        <v>Sell</v>
      </c>
    </row>
    <row r="2627" spans="1:8" ht="13.5" x14ac:dyDescent="0.25">
      <c r="A2627" s="3">
        <f>TITRES_STAT!B2630</f>
        <v>0</v>
      </c>
      <c r="B2627" s="6">
        <f>TITRES_STAT!D2630</f>
        <v>0</v>
      </c>
      <c r="C2627" s="2">
        <f t="shared" si="240"/>
        <v>4.3227983386481645E-8</v>
      </c>
      <c r="D2627" s="2">
        <f t="shared" si="242"/>
        <v>3.5946415839084893E-4</v>
      </c>
      <c r="E2627" s="2">
        <f t="shared" si="241"/>
        <v>-3.5942093040746244E-4</v>
      </c>
      <c r="F2627" s="2">
        <f t="shared" si="245"/>
        <v>-5.2846551131929104E-4</v>
      </c>
      <c r="G2627" s="2">
        <f t="shared" si="243"/>
        <v>1.690445809118286E-4</v>
      </c>
      <c r="H2627" s="2" t="str">
        <f t="shared" si="244"/>
        <v>Sell</v>
      </c>
    </row>
    <row r="2628" spans="1:8" ht="13.5" x14ac:dyDescent="0.25">
      <c r="A2628" s="3">
        <f>TITRES_STAT!B2631</f>
        <v>0</v>
      </c>
      <c r="B2628" s="6">
        <f>TITRES_STAT!D2631</f>
        <v>0</v>
      </c>
      <c r="C2628" s="2">
        <f t="shared" si="240"/>
        <v>3.6577524403946008E-8</v>
      </c>
      <c r="D2628" s="2">
        <f t="shared" si="242"/>
        <v>3.3283718369523047E-4</v>
      </c>
      <c r="E2628" s="2">
        <f t="shared" si="241"/>
        <v>-3.3280060617082654E-4</v>
      </c>
      <c r="F2628" s="2">
        <f t="shared" si="245"/>
        <v>-4.8933253028959813E-4</v>
      </c>
      <c r="G2628" s="2">
        <f t="shared" si="243"/>
        <v>1.5653192411877159E-4</v>
      </c>
      <c r="H2628" s="2" t="str">
        <f t="shared" si="244"/>
        <v>Sell</v>
      </c>
    </row>
    <row r="2629" spans="1:8" ht="13.5" x14ac:dyDescent="0.25">
      <c r="A2629" s="3">
        <f>TITRES_STAT!B2632</f>
        <v>0</v>
      </c>
      <c r="B2629" s="6">
        <f>TITRES_STAT!D2632</f>
        <v>0</v>
      </c>
      <c r="C2629" s="2">
        <f t="shared" si="240"/>
        <v>3.0950212957185086E-8</v>
      </c>
      <c r="D2629" s="2">
        <f t="shared" si="242"/>
        <v>3.0818257749558374E-4</v>
      </c>
      <c r="E2629" s="2">
        <f t="shared" si="241"/>
        <v>-3.0815162728262656E-4</v>
      </c>
      <c r="F2629" s="2">
        <f t="shared" si="245"/>
        <v>-4.5309634968820385E-4</v>
      </c>
      <c r="G2629" s="2">
        <f t="shared" si="243"/>
        <v>1.4494472240557729E-4</v>
      </c>
      <c r="H2629" s="2" t="str">
        <f t="shared" si="244"/>
        <v>Sell</v>
      </c>
    </row>
    <row r="2630" spans="1:8" ht="13.5" x14ac:dyDescent="0.25">
      <c r="A2630" s="3">
        <f>TITRES_STAT!B2633</f>
        <v>0</v>
      </c>
      <c r="B2630" s="6">
        <f>TITRES_STAT!D2633</f>
        <v>0</v>
      </c>
      <c r="C2630" s="2">
        <f t="shared" si="240"/>
        <v>2.6188641733002766E-8</v>
      </c>
      <c r="D2630" s="2">
        <f t="shared" si="242"/>
        <v>2.8535423842183678E-4</v>
      </c>
      <c r="E2630" s="2">
        <f t="shared" si="241"/>
        <v>-2.8532804978010376E-4</v>
      </c>
      <c r="F2630" s="2">
        <f t="shared" si="245"/>
        <v>-4.1954268970658385E-4</v>
      </c>
      <c r="G2630" s="2">
        <f t="shared" si="243"/>
        <v>1.3421463992648009E-4</v>
      </c>
      <c r="H2630" s="2" t="str">
        <f t="shared" si="244"/>
        <v>Sell</v>
      </c>
    </row>
    <row r="2631" spans="1:8" ht="13.5" x14ac:dyDescent="0.25">
      <c r="A2631" s="3">
        <f>TITRES_STAT!B2634</f>
        <v>0</v>
      </c>
      <c r="B2631" s="6">
        <f>TITRES_STAT!D2634</f>
        <v>0</v>
      </c>
      <c r="C2631" s="2">
        <f t="shared" si="240"/>
        <v>2.2159619927925416E-8</v>
      </c>
      <c r="D2631" s="2">
        <f t="shared" si="242"/>
        <v>2.6421688742762667E-4</v>
      </c>
      <c r="E2631" s="2">
        <f t="shared" si="241"/>
        <v>-2.6419472780769875E-4</v>
      </c>
      <c r="F2631" s="2">
        <f t="shared" si="245"/>
        <v>-3.8847309732680684E-4</v>
      </c>
      <c r="G2631" s="2">
        <f t="shared" si="243"/>
        <v>1.2427836951910809E-4</v>
      </c>
      <c r="H2631" s="2" t="str">
        <f t="shared" si="244"/>
        <v>Sell</v>
      </c>
    </row>
    <row r="2632" spans="1:8" ht="13.5" x14ac:dyDescent="0.25">
      <c r="A2632" s="3">
        <f>TITRES_STAT!B2635</f>
        <v>0</v>
      </c>
      <c r="B2632" s="6">
        <f>TITRES_STAT!D2635</f>
        <v>0</v>
      </c>
      <c r="C2632" s="2">
        <f t="shared" si="240"/>
        <v>1.8750447631321504E-8</v>
      </c>
      <c r="D2632" s="2">
        <f t="shared" si="242"/>
        <v>2.4464526613669134E-4</v>
      </c>
      <c r="E2632" s="2">
        <f t="shared" si="241"/>
        <v>-2.4462651568906004E-4</v>
      </c>
      <c r="F2632" s="2">
        <f t="shared" si="245"/>
        <v>-3.5970378099925752E-4</v>
      </c>
      <c r="G2632" s="2">
        <f t="shared" si="243"/>
        <v>1.1507726531019747E-4</v>
      </c>
      <c r="H2632" s="2" t="str">
        <f t="shared" si="244"/>
        <v>Sell</v>
      </c>
    </row>
    <row r="2633" spans="1:8" ht="13.5" x14ac:dyDescent="0.25">
      <c r="A2633" s="3">
        <f>TITRES_STAT!B2636</f>
        <v>0</v>
      </c>
      <c r="B2633" s="6">
        <f>TITRES_STAT!D2636</f>
        <v>0</v>
      </c>
      <c r="C2633" s="2">
        <f t="shared" si="240"/>
        <v>1.5865763380348967E-8</v>
      </c>
      <c r="D2633" s="2">
        <f t="shared" si="242"/>
        <v>2.2652339457101051E-4</v>
      </c>
      <c r="E2633" s="2">
        <f t="shared" si="241"/>
        <v>-2.2650752880763015E-4</v>
      </c>
      <c r="F2633" s="2">
        <f t="shared" si="245"/>
        <v>-3.330645305609321E-4</v>
      </c>
      <c r="G2633" s="2">
        <f t="shared" si="243"/>
        <v>1.0655700175330195E-4</v>
      </c>
      <c r="H2633" s="2" t="str">
        <f t="shared" si="244"/>
        <v>Sell</v>
      </c>
    </row>
    <row r="2634" spans="1:8" ht="13.5" x14ac:dyDescent="0.25">
      <c r="A2634" s="3">
        <f>TITRES_STAT!B2637</f>
        <v>0</v>
      </c>
      <c r="B2634" s="6">
        <f>TITRES_STAT!D2637</f>
        <v>0</v>
      </c>
      <c r="C2634" s="2">
        <f t="shared" si="240"/>
        <v>1.3424876706449125E-8</v>
      </c>
      <c r="D2634" s="2">
        <f t="shared" si="242"/>
        <v>2.0974388386204676E-4</v>
      </c>
      <c r="E2634" s="2">
        <f t="shared" si="241"/>
        <v>-2.0973045898534031E-4</v>
      </c>
      <c r="F2634" s="2">
        <f t="shared" si="245"/>
        <v>-3.0839771624581377E-4</v>
      </c>
      <c r="G2634" s="2">
        <f t="shared" si="243"/>
        <v>9.8667257260473459E-5</v>
      </c>
      <c r="H2634" s="2" t="str">
        <f t="shared" si="244"/>
        <v>Sell</v>
      </c>
    </row>
    <row r="2635" spans="1:8" ht="13.5" x14ac:dyDescent="0.25">
      <c r="A2635" s="3">
        <f>TITRES_STAT!B2638</f>
        <v>0</v>
      </c>
      <c r="B2635" s="6">
        <f>TITRES_STAT!D2638</f>
        <v>0</v>
      </c>
      <c r="C2635" s="2">
        <f t="shared" si="240"/>
        <v>1.1359511059303106E-8</v>
      </c>
      <c r="D2635" s="2">
        <f t="shared" si="242"/>
        <v>1.9420729987226551E-4</v>
      </c>
      <c r="E2635" s="2">
        <f t="shared" si="241"/>
        <v>-1.941959403612062E-4</v>
      </c>
      <c r="F2635" s="2">
        <f t="shared" si="245"/>
        <v>-2.8555736106889226E-4</v>
      </c>
      <c r="G2635" s="2">
        <f t="shared" si="243"/>
        <v>9.1361420707686063E-5</v>
      </c>
      <c r="H2635" s="2" t="str">
        <f t="shared" si="244"/>
        <v>Sell</v>
      </c>
    </row>
    <row r="2636" spans="1:8" ht="13.5" x14ac:dyDescent="0.25">
      <c r="A2636" s="3">
        <f>TITRES_STAT!B2639</f>
        <v>0</v>
      </c>
      <c r="B2636" s="6">
        <f>TITRES_STAT!D2639</f>
        <v>0</v>
      </c>
      <c r="C2636" s="2">
        <f t="shared" si="240"/>
        <v>9.6118939732564745E-9</v>
      </c>
      <c r="D2636" s="2">
        <f t="shared" si="242"/>
        <v>1.7982157395580141E-4</v>
      </c>
      <c r="E2636" s="2">
        <f t="shared" si="241"/>
        <v>-1.7981196206182814E-4</v>
      </c>
      <c r="F2636" s="2">
        <f t="shared" si="245"/>
        <v>-2.6440828126747946E-4</v>
      </c>
      <c r="G2636" s="2">
        <f t="shared" si="243"/>
        <v>8.4596319205651319E-5</v>
      </c>
      <c r="H2636" s="2" t="str">
        <f t="shared" si="244"/>
        <v>Sell</v>
      </c>
    </row>
    <row r="2637" spans="1:8" ht="13.5" x14ac:dyDescent="0.25">
      <c r="A2637" s="3">
        <f>TITRES_STAT!B2640</f>
        <v>0</v>
      </c>
      <c r="B2637" s="6">
        <f>TITRES_STAT!D2640</f>
        <v>0</v>
      </c>
      <c r="C2637" s="2">
        <f t="shared" si="240"/>
        <v>8.1331410542939395E-9</v>
      </c>
      <c r="D2637" s="2">
        <f t="shared" si="242"/>
        <v>1.6650145736648279E-4</v>
      </c>
      <c r="E2637" s="2">
        <f t="shared" si="241"/>
        <v>-1.6649332422542849E-4</v>
      </c>
      <c r="F2637" s="2">
        <f t="shared" si="245"/>
        <v>-2.4482528985906926E-4</v>
      </c>
      <c r="G2637" s="2">
        <f t="shared" si="243"/>
        <v>7.8331965633640763E-5</v>
      </c>
      <c r="H2637" s="2" t="str">
        <f t="shared" si="244"/>
        <v>Sell</v>
      </c>
    </row>
    <row r="2638" spans="1:8" ht="13.5" x14ac:dyDescent="0.25">
      <c r="A2638" s="3">
        <f>TITRES_STAT!B2641</f>
        <v>0</v>
      </c>
      <c r="B2638" s="6">
        <f>TITRES_STAT!D2641</f>
        <v>0</v>
      </c>
      <c r="C2638" s="2">
        <f t="shared" si="240"/>
        <v>6.8818885844025642E-9</v>
      </c>
      <c r="D2638" s="2">
        <f t="shared" si="242"/>
        <v>1.5416801608007666E-4</v>
      </c>
      <c r="E2638" s="2">
        <f t="shared" si="241"/>
        <v>-1.5416113419149225E-4</v>
      </c>
      <c r="F2638" s="2">
        <f t="shared" si="245"/>
        <v>-2.2669245872555387E-4</v>
      </c>
      <c r="G2638" s="2">
        <f t="shared" si="243"/>
        <v>7.2531324534061626E-5</v>
      </c>
      <c r="H2638" s="2" t="str">
        <f t="shared" si="244"/>
        <v>Sell</v>
      </c>
    </row>
    <row r="2639" spans="1:8" ht="13.5" x14ac:dyDescent="0.25">
      <c r="A2639" s="3">
        <f>TITRES_STAT!B2642</f>
        <v>0</v>
      </c>
      <c r="B2639" s="6">
        <f>TITRES_STAT!D2642</f>
        <v>0</v>
      </c>
      <c r="C2639" s="2">
        <f t="shared" ref="C2639:C2693" si="246">$C$4*B2629+C2638*(1-$C$4)</f>
        <v>5.8231364944944777E-9</v>
      </c>
      <c r="D2639" s="2">
        <f t="shared" si="242"/>
        <v>1.4274816303710801E-4</v>
      </c>
      <c r="E2639" s="2">
        <f t="shared" si="241"/>
        <v>-1.4274233990061352E-4</v>
      </c>
      <c r="F2639" s="2">
        <f t="shared" si="245"/>
        <v>-2.0990243496056581E-4</v>
      </c>
      <c r="G2639" s="2">
        <f t="shared" si="243"/>
        <v>6.7160095059952288E-5</v>
      </c>
      <c r="H2639" s="2" t="str">
        <f t="shared" si="244"/>
        <v>Sell</v>
      </c>
    </row>
    <row r="2640" spans="1:8" ht="13.5" x14ac:dyDescent="0.25">
      <c r="A2640" s="3">
        <f>TITRES_STAT!B2643</f>
        <v>0</v>
      </c>
      <c r="B2640" s="6">
        <f>TITRES_STAT!D2643</f>
        <v>0</v>
      </c>
      <c r="C2640" s="2">
        <f t="shared" si="246"/>
        <v>4.9272693414953275E-9</v>
      </c>
      <c r="D2640" s="2">
        <f t="shared" si="242"/>
        <v>1.3217422503435927E-4</v>
      </c>
      <c r="E2640" s="2">
        <f t="shared" si="241"/>
        <v>-1.3216929776501776E-4</v>
      </c>
      <c r="F2640" s="2">
        <f t="shared" si="245"/>
        <v>-1.9435580752145623E-4</v>
      </c>
      <c r="G2640" s="2">
        <f t="shared" si="243"/>
        <v>6.2186509756438467E-5</v>
      </c>
      <c r="H2640" s="2" t="str">
        <f t="shared" si="244"/>
        <v>Sell</v>
      </c>
    </row>
    <row r="2641" spans="1:8" ht="13.5" x14ac:dyDescent="0.25">
      <c r="A2641" s="3">
        <f>TITRES_STAT!B2644</f>
        <v>0</v>
      </c>
      <c r="B2641" s="6">
        <f>TITRES_STAT!D2644</f>
        <v>0</v>
      </c>
      <c r="C2641" s="2">
        <f t="shared" si="246"/>
        <v>4.1692279043422001E-9</v>
      </c>
      <c r="D2641" s="2">
        <f t="shared" si="242"/>
        <v>1.223835416984808E-4</v>
      </c>
      <c r="E2641" s="2">
        <f t="shared" si="241"/>
        <v>-1.2237937247057645E-4</v>
      </c>
      <c r="F2641" s="2">
        <f t="shared" si="245"/>
        <v>-1.799605205112803E-4</v>
      </c>
      <c r="G2641" s="2">
        <f t="shared" si="243"/>
        <v>5.7581148040703844E-5</v>
      </c>
      <c r="H2641" s="2" t="str">
        <f t="shared" si="244"/>
        <v>Sell</v>
      </c>
    </row>
    <row r="2642" spans="1:8" ht="13.5" x14ac:dyDescent="0.25">
      <c r="A2642" s="3">
        <f>TITRES_STAT!B2645</f>
        <v>0</v>
      </c>
      <c r="B2642" s="6">
        <f>TITRES_STAT!D2645</f>
        <v>0</v>
      </c>
      <c r="C2642" s="2">
        <f t="shared" si="246"/>
        <v>3.5278082267510924E-9</v>
      </c>
      <c r="D2642" s="2">
        <f t="shared" si="242"/>
        <v>1.1331809416526E-4</v>
      </c>
      <c r="E2642" s="2">
        <f t="shared" si="241"/>
        <v>-1.1331456635703325E-4</v>
      </c>
      <c r="F2642" s="2">
        <f t="shared" si="245"/>
        <v>-1.6663132968043089E-4</v>
      </c>
      <c r="G2642" s="2">
        <f t="shared" si="243"/>
        <v>5.3316763323397643E-5</v>
      </c>
      <c r="H2642" s="2" t="str">
        <f t="shared" si="244"/>
        <v>Sell</v>
      </c>
    </row>
    <row r="2643" spans="1:8" ht="13.5" x14ac:dyDescent="0.25">
      <c r="A2643" s="3">
        <f>TITRES_STAT!B2646</f>
        <v>0</v>
      </c>
      <c r="B2643" s="6">
        <f>TITRES_STAT!D2646</f>
        <v>0</v>
      </c>
      <c r="C2643" s="2">
        <f t="shared" si="246"/>
        <v>2.9850684995586167E-9</v>
      </c>
      <c r="D2643" s="2">
        <f t="shared" si="242"/>
        <v>1.0492416126412963E-4</v>
      </c>
      <c r="E2643" s="2">
        <f t="shared" si="241"/>
        <v>-1.0492117619563007E-4</v>
      </c>
      <c r="F2643" s="2">
        <f t="shared" si="245"/>
        <v>-1.5428929898347074E-4</v>
      </c>
      <c r="G2643" s="2">
        <f t="shared" si="243"/>
        <v>4.9368122787840665E-5</v>
      </c>
      <c r="H2643" s="2" t="str">
        <f t="shared" si="244"/>
        <v>Sell</v>
      </c>
    </row>
    <row r="2644" spans="1:8" ht="13.5" x14ac:dyDescent="0.25">
      <c r="A2644" s="3">
        <f>TITRES_STAT!B2647</f>
        <v>0</v>
      </c>
      <c r="B2644" s="6">
        <f>TITRES_STAT!D2647</f>
        <v>0</v>
      </c>
      <c r="C2644" s="2">
        <f t="shared" si="246"/>
        <v>2.5258271919342141E-9</v>
      </c>
      <c r="D2644" s="2">
        <f t="shared" si="242"/>
        <v>9.7152001170490402E-5</v>
      </c>
      <c r="E2644" s="2">
        <f t="shared" si="241"/>
        <v>-9.714947534329847E-5</v>
      </c>
      <c r="F2644" s="2">
        <f t="shared" si="245"/>
        <v>-1.4286133425543628E-4</v>
      </c>
      <c r="G2644" s="2">
        <f t="shared" si="243"/>
        <v>4.5711858912137807E-5</v>
      </c>
      <c r="H2644" s="2" t="str">
        <f t="shared" si="244"/>
        <v>Sell</v>
      </c>
    </row>
    <row r="2645" spans="1:8" ht="13.5" x14ac:dyDescent="0.25">
      <c r="A2645" s="3">
        <f>TITRES_STAT!B2648</f>
        <v>0</v>
      </c>
      <c r="B2645" s="6">
        <f>TITRES_STAT!D2648</f>
        <v>0</v>
      </c>
      <c r="C2645" s="2">
        <f t="shared" si="246"/>
        <v>2.1372383931751043E-9</v>
      </c>
      <c r="D2645" s="2">
        <f t="shared" si="242"/>
        <v>8.9955556639342965E-5</v>
      </c>
      <c r="E2645" s="2">
        <f t="shared" si="241"/>
        <v>-8.9953419400949785E-5</v>
      </c>
      <c r="F2645" s="2">
        <f t="shared" si="245"/>
        <v>-1.3227975128453899E-4</v>
      </c>
      <c r="G2645" s="2">
        <f t="shared" si="243"/>
        <v>4.2326331883589202E-5</v>
      </c>
      <c r="H2645" s="2" t="str">
        <f t="shared" si="244"/>
        <v>Sell</v>
      </c>
    </row>
    <row r="2646" spans="1:8" ht="13.5" x14ac:dyDescent="0.25">
      <c r="A2646" s="3">
        <f>TITRES_STAT!B2649</f>
        <v>0</v>
      </c>
      <c r="B2646" s="6">
        <f>TITRES_STAT!D2649</f>
        <v>0</v>
      </c>
      <c r="C2646" s="2">
        <f t="shared" si="246"/>
        <v>1.8084324865327805E-9</v>
      </c>
      <c r="D2646" s="2">
        <f t="shared" si="242"/>
        <v>8.3292182073465708E-5</v>
      </c>
      <c r="E2646" s="2">
        <f t="shared" si="241"/>
        <v>-8.329037364097917E-5</v>
      </c>
      <c r="F2646" s="2">
        <f t="shared" si="245"/>
        <v>-1.2248187575582704E-4</v>
      </c>
      <c r="G2646" s="2">
        <f t="shared" si="243"/>
        <v>3.9191502114847867E-5</v>
      </c>
      <c r="H2646" s="2" t="str">
        <f t="shared" si="244"/>
        <v>Sell</v>
      </c>
    </row>
    <row r="2647" spans="1:8" ht="13.5" x14ac:dyDescent="0.25">
      <c r="A2647" s="3">
        <f>TITRES_STAT!B2650</f>
        <v>0</v>
      </c>
      <c r="B2647" s="6">
        <f>TITRES_STAT!D2650</f>
        <v>0</v>
      </c>
      <c r="C2647" s="2">
        <f t="shared" si="246"/>
        <v>1.5302121039892759E-9</v>
      </c>
      <c r="D2647" s="2">
        <f t="shared" si="242"/>
        <v>7.7122390808764539E-5</v>
      </c>
      <c r="E2647" s="2">
        <f t="shared" si="241"/>
        <v>-7.7120860596660551E-5</v>
      </c>
      <c r="F2647" s="2">
        <f t="shared" si="245"/>
        <v>-1.1340967272399375E-4</v>
      </c>
      <c r="G2647" s="2">
        <f t="shared" si="243"/>
        <v>3.6288812127333199E-5</v>
      </c>
      <c r="H2647" s="2" t="str">
        <f t="shared" si="244"/>
        <v>Sell</v>
      </c>
    </row>
    <row r="2648" spans="1:8" ht="13.5" x14ac:dyDescent="0.25">
      <c r="A2648" s="3">
        <f>TITRES_STAT!B2651</f>
        <v>0</v>
      </c>
      <c r="B2648" s="6">
        <f>TITRES_STAT!D2651</f>
        <v>0</v>
      </c>
      <c r="C2648" s="2">
        <f t="shared" si="246"/>
        <v>1.2947948572216949E-9</v>
      </c>
      <c r="D2648" s="2">
        <f t="shared" si="242"/>
        <v>7.1409621119226425E-5</v>
      </c>
      <c r="E2648" s="2">
        <f t="shared" si="241"/>
        <v>-7.140832632436921E-5</v>
      </c>
      <c r="F2648" s="2">
        <f t="shared" si="245"/>
        <v>-1.0500940344406885E-4</v>
      </c>
      <c r="G2648" s="2">
        <f t="shared" si="243"/>
        <v>3.3601077119699643E-5</v>
      </c>
      <c r="H2648" s="2" t="str">
        <f t="shared" si="244"/>
        <v>Sell</v>
      </c>
    </row>
    <row r="2649" spans="1:8" ht="13.5" x14ac:dyDescent="0.25">
      <c r="A2649" s="3">
        <f>TITRES_STAT!B2652</f>
        <v>0</v>
      </c>
      <c r="B2649" s="6">
        <f>TITRES_STAT!D2652</f>
        <v>0</v>
      </c>
      <c r="C2649" s="2">
        <f t="shared" si="246"/>
        <v>1.0955956484183571E-9</v>
      </c>
      <c r="D2649" s="2">
        <f t="shared" si="242"/>
        <v>6.6120019554839285E-5</v>
      </c>
      <c r="E2649" s="2">
        <f t="shared" si="241"/>
        <v>-6.6118923959190861E-5</v>
      </c>
      <c r="F2649" s="2">
        <f t="shared" si="245"/>
        <v>-9.7231307547093252E-5</v>
      </c>
      <c r="G2649" s="2">
        <f t="shared" si="243"/>
        <v>3.1112383587902391E-5</v>
      </c>
      <c r="H2649" s="2" t="str">
        <f t="shared" si="244"/>
        <v>Sell</v>
      </c>
    </row>
    <row r="2650" spans="1:8" ht="13.5" x14ac:dyDescent="0.25">
      <c r="A2650" s="3">
        <f>TITRES_STAT!B2653</f>
        <v>0</v>
      </c>
      <c r="B2650" s="6">
        <f>TITRES_STAT!D2653</f>
        <v>0</v>
      </c>
      <c r="C2650" s="2">
        <f t="shared" si="246"/>
        <v>9.2704247173860986E-10</v>
      </c>
      <c r="D2650" s="2">
        <f t="shared" si="242"/>
        <v>6.1222240328554899E-5</v>
      </c>
      <c r="E2650" s="2">
        <f t="shared" si="241"/>
        <v>-6.1221313286083167E-5</v>
      </c>
      <c r="F2650" s="2">
        <f t="shared" si="245"/>
        <v>-9.0029308694891251E-5</v>
      </c>
      <c r="G2650" s="2">
        <f t="shared" si="243"/>
        <v>2.8807995408808084E-5</v>
      </c>
      <c r="H2650" s="2" t="str">
        <f t="shared" si="244"/>
        <v>Sell</v>
      </c>
    </row>
    <row r="2651" spans="1:8" ht="13.5" x14ac:dyDescent="0.25">
      <c r="A2651" s="3">
        <f>TITRES_STAT!B2654</f>
        <v>0</v>
      </c>
      <c r="B2651" s="6">
        <f>TITRES_STAT!D2654</f>
        <v>0</v>
      </c>
      <c r="C2651" s="2">
        <f t="shared" si="246"/>
        <v>7.8442055300959299E-10</v>
      </c>
      <c r="D2651" s="2">
        <f t="shared" si="242"/>
        <v>5.6687259563476759E-5</v>
      </c>
      <c r="E2651" s="2">
        <f t="shared" si="241"/>
        <v>-5.668647514292375E-5</v>
      </c>
      <c r="F2651" s="2">
        <f t="shared" si="245"/>
        <v>-8.3360741984497757E-5</v>
      </c>
      <c r="G2651" s="2">
        <f t="shared" si="243"/>
        <v>2.6674266841574006E-5</v>
      </c>
      <c r="H2651" s="2" t="str">
        <f t="shared" si="244"/>
        <v>Sell</v>
      </c>
    </row>
    <row r="2652" spans="1:8" ht="13.5" x14ac:dyDescent="0.25">
      <c r="A2652" s="3">
        <f>TITRES_STAT!B2655</f>
        <v>0</v>
      </c>
      <c r="B2652" s="6">
        <f>TITRES_STAT!D2655</f>
        <v>0</v>
      </c>
      <c r="C2652" s="2">
        <f t="shared" si="246"/>
        <v>6.6374046793119404E-10</v>
      </c>
      <c r="D2652" s="2">
        <f t="shared" si="242"/>
        <v>5.2488203299515517E-5</v>
      </c>
      <c r="E2652" s="2">
        <f t="shared" ref="E2652:E2693" si="247">C2652-D2652</f>
        <v>-5.2487539559047588E-5</v>
      </c>
      <c r="F2652" s="2">
        <f t="shared" si="245"/>
        <v>-7.7186101499407731E-5</v>
      </c>
      <c r="G2652" s="2">
        <f t="shared" si="243"/>
        <v>2.4698561940360143E-5</v>
      </c>
      <c r="H2652" s="2" t="str">
        <f t="shared" si="244"/>
        <v>Sell</v>
      </c>
    </row>
    <row r="2653" spans="1:8" ht="13.5" x14ac:dyDescent="0.25">
      <c r="A2653" s="3">
        <f>TITRES_STAT!B2656</f>
        <v>0</v>
      </c>
      <c r="B2653" s="6">
        <f>TITRES_STAT!D2656</f>
        <v>0</v>
      </c>
      <c r="C2653" s="2">
        <f t="shared" si="246"/>
        <v>5.6162654978793342E-10</v>
      </c>
      <c r="D2653" s="2">
        <f t="shared" ref="D2653:D2693" si="248">$D$4*B2653+(1-$D$4)*D2652</f>
        <v>4.8600188240292144E-5</v>
      </c>
      <c r="E2653" s="2">
        <f t="shared" si="247"/>
        <v>-4.8599626613742353E-5</v>
      </c>
      <c r="F2653" s="2">
        <f t="shared" si="245"/>
        <v>-7.1468806522274653E-5</v>
      </c>
      <c r="G2653" s="2">
        <f t="shared" si="243"/>
        <v>2.28691799085323E-5</v>
      </c>
      <c r="H2653" s="2" t="str">
        <f t="shared" si="244"/>
        <v>Sell</v>
      </c>
    </row>
    <row r="2654" spans="1:8" ht="13.5" x14ac:dyDescent="0.25">
      <c r="A2654" s="3">
        <f>TITRES_STAT!B2657</f>
        <v>0</v>
      </c>
      <c r="B2654" s="6">
        <f>TITRES_STAT!D2657</f>
        <v>0</v>
      </c>
      <c r="C2654" s="2">
        <f t="shared" si="246"/>
        <v>4.7522246520517446E-10</v>
      </c>
      <c r="D2654" s="2">
        <f t="shared" si="248"/>
        <v>4.50001742965668E-5</v>
      </c>
      <c r="E2654" s="2">
        <f t="shared" si="247"/>
        <v>-4.4999699074101593E-5</v>
      </c>
      <c r="F2654" s="2">
        <f t="shared" si="245"/>
        <v>-6.6174985032640043E-5</v>
      </c>
      <c r="G2654" s="2">
        <f t="shared" si="243"/>
        <v>2.1175285958538451E-5</v>
      </c>
      <c r="H2654" s="2" t="str">
        <f t="shared" si="244"/>
        <v>Sell</v>
      </c>
    </row>
    <row r="2655" spans="1:8" ht="13.5" x14ac:dyDescent="0.25">
      <c r="A2655" s="3">
        <f>TITRES_STAT!B2658</f>
        <v>0</v>
      </c>
      <c r="B2655" s="6">
        <f>TITRES_STAT!D2658</f>
        <v>0</v>
      </c>
      <c r="C2655" s="2">
        <f t="shared" si="246"/>
        <v>4.0211131671207071E-10</v>
      </c>
      <c r="D2655" s="2">
        <f t="shared" si="248"/>
        <v>4.1666828052376664E-5</v>
      </c>
      <c r="E2655" s="2">
        <f t="shared" si="247"/>
        <v>-4.1666425941059954E-5</v>
      </c>
      <c r="F2655" s="2">
        <f t="shared" si="245"/>
        <v>-6.127327321432403E-5</v>
      </c>
      <c r="G2655" s="2">
        <f t="shared" si="243"/>
        <v>1.9606847273264076E-5</v>
      </c>
      <c r="H2655" s="2" t="str">
        <f t="shared" si="244"/>
        <v>Sell</v>
      </c>
    </row>
    <row r="2656" spans="1:8" ht="13.5" x14ac:dyDescent="0.25">
      <c r="A2656" s="3">
        <f>TITRES_STAT!B2659</f>
        <v>0</v>
      </c>
      <c r="B2656" s="6">
        <f>TITRES_STAT!D2659</f>
        <v>0</v>
      </c>
      <c r="C2656" s="2">
        <f t="shared" si="246"/>
        <v>3.4024803721790596E-10</v>
      </c>
      <c r="D2656" s="2">
        <f t="shared" si="248"/>
        <v>3.8580396344793208E-5</v>
      </c>
      <c r="E2656" s="2">
        <f t="shared" si="247"/>
        <v>-3.8580056096755991E-5</v>
      </c>
      <c r="F2656" s="2">
        <f t="shared" si="245"/>
        <v>-5.6734629790810427E-5</v>
      </c>
      <c r="G2656" s="2">
        <f t="shared" si="243"/>
        <v>1.8154573694054437E-5</v>
      </c>
      <c r="H2656" s="2" t="str">
        <f t="shared" si="244"/>
        <v>Sell</v>
      </c>
    </row>
    <row r="2657" spans="1:8" ht="13.5" x14ac:dyDescent="0.25">
      <c r="A2657" s="3">
        <f>TITRES_STAT!B2660</f>
        <v>0</v>
      </c>
      <c r="B2657" s="6">
        <f>TITRES_STAT!D2660</f>
        <v>0</v>
      </c>
      <c r="C2657" s="2">
        <f t="shared" si="246"/>
        <v>2.8790218533822813E-10</v>
      </c>
      <c r="D2657" s="2">
        <f t="shared" si="248"/>
        <v>3.5722589208141859E-5</v>
      </c>
      <c r="E2657" s="2">
        <f t="shared" si="247"/>
        <v>-3.5722301305956518E-5</v>
      </c>
      <c r="F2657" s="2">
        <f t="shared" si="245"/>
        <v>-5.2532164093839649E-5</v>
      </c>
      <c r="G2657" s="2">
        <f t="shared" si="243"/>
        <v>1.6809862787883131E-5</v>
      </c>
      <c r="H2657" s="2" t="str">
        <f t="shared" si="244"/>
        <v>Sell</v>
      </c>
    </row>
    <row r="2658" spans="1:8" ht="13.5" x14ac:dyDescent="0.25">
      <c r="A2658" s="3">
        <f>TITRES_STAT!B2661</f>
        <v>0</v>
      </c>
      <c r="B2658" s="6">
        <f>TITRES_STAT!D2661</f>
        <v>0</v>
      </c>
      <c r="C2658" s="2">
        <f t="shared" si="246"/>
        <v>2.4360954144003916E-10</v>
      </c>
      <c r="D2658" s="2">
        <f t="shared" si="248"/>
        <v>3.3076471489020243E-5</v>
      </c>
      <c r="E2658" s="2">
        <f t="shared" si="247"/>
        <v>-3.3076227879478803E-5</v>
      </c>
      <c r="F2658" s="2">
        <f t="shared" si="245"/>
        <v>-4.8640976850967488E-5</v>
      </c>
      <c r="G2658" s="2">
        <f t="shared" si="243"/>
        <v>1.5564748971488686E-5</v>
      </c>
      <c r="H2658" s="2" t="str">
        <f t="shared" si="244"/>
        <v>Sell</v>
      </c>
    </row>
    <row r="2659" spans="1:8" ht="13.5" x14ac:dyDescent="0.25">
      <c r="A2659" s="3">
        <f>TITRES_STAT!B2662</f>
        <v>0</v>
      </c>
      <c r="B2659" s="6">
        <f>TITRES_STAT!D2662</f>
        <v>0</v>
      </c>
      <c r="C2659" s="2">
        <f t="shared" si="246"/>
        <v>2.0613115044926391E-10</v>
      </c>
      <c r="D2659" s="2">
        <f t="shared" si="248"/>
        <v>3.0626362489833561E-5</v>
      </c>
      <c r="E2659" s="2">
        <f t="shared" si="247"/>
        <v>-3.0626156358683109E-5</v>
      </c>
      <c r="F2659" s="2">
        <f t="shared" si="245"/>
        <v>-4.5038012752510621E-5</v>
      </c>
      <c r="G2659" s="2">
        <f t="shared" si="243"/>
        <v>1.4411856393827511E-5</v>
      </c>
      <c r="H2659" s="2" t="str">
        <f t="shared" si="244"/>
        <v>Sell</v>
      </c>
    </row>
    <row r="2660" spans="1:8" ht="13.5" x14ac:dyDescent="0.25">
      <c r="A2660" s="3">
        <f>TITRES_STAT!B2663</f>
        <v>0</v>
      </c>
      <c r="B2660" s="6">
        <f>TITRES_STAT!D2663</f>
        <v>0</v>
      </c>
      <c r="C2660" s="2">
        <f t="shared" si="246"/>
        <v>1.7441866576476177E-10</v>
      </c>
      <c r="D2660" s="2">
        <f t="shared" si="248"/>
        <v>2.8357743046142186E-5</v>
      </c>
      <c r="E2660" s="2">
        <f t="shared" si="247"/>
        <v>-2.835756862747642E-5</v>
      </c>
      <c r="F2660" s="2">
        <f t="shared" si="245"/>
        <v>-4.1701923927503778E-5</v>
      </c>
      <c r="G2660" s="2">
        <f t="shared" ref="G2660:G2693" si="249">E2660-F2660</f>
        <v>1.3344355300027358E-5</v>
      </c>
      <c r="H2660" s="2" t="str">
        <f t="shared" ref="H2660:H2693" si="250">IF(G2660&lt;0,"Hold","Sell")</f>
        <v>Sell</v>
      </c>
    </row>
    <row r="2661" spans="1:8" ht="13.5" x14ac:dyDescent="0.25">
      <c r="A2661" s="3">
        <f>TITRES_STAT!B2664</f>
        <v>0</v>
      </c>
      <c r="B2661" s="6">
        <f>TITRES_STAT!D2664</f>
        <v>0</v>
      </c>
      <c r="C2661" s="2">
        <f t="shared" si="246"/>
        <v>1.4758502487787533E-10</v>
      </c>
      <c r="D2661" s="2">
        <f t="shared" si="248"/>
        <v>2.6257169487168691E-5</v>
      </c>
      <c r="E2661" s="2">
        <f t="shared" si="247"/>
        <v>-2.6257021902143811E-5</v>
      </c>
      <c r="F2661" s="2">
        <f t="shared" ref="F2661:F2706" si="251">(E2661*(2/(10)))+((1-(2/10))*F2660)</f>
        <v>-3.8612943522431784E-5</v>
      </c>
      <c r="G2661" s="2">
        <f t="shared" si="249"/>
        <v>1.2355921620287972E-5</v>
      </c>
      <c r="H2661" s="2" t="str">
        <f t="shared" si="250"/>
        <v>Sell</v>
      </c>
    </row>
    <row r="2662" spans="1:8" ht="13.5" x14ac:dyDescent="0.25">
      <c r="A2662" s="3">
        <f>TITRES_STAT!B2665</f>
        <v>0</v>
      </c>
      <c r="B2662" s="6">
        <f>TITRES_STAT!D2665</f>
        <v>0</v>
      </c>
      <c r="C2662" s="2">
        <f t="shared" si="246"/>
        <v>1.2487963643512529E-10</v>
      </c>
      <c r="D2662" s="2">
        <f t="shared" si="248"/>
        <v>2.4312193969600639E-5</v>
      </c>
      <c r="E2662" s="2">
        <f t="shared" si="247"/>
        <v>-2.4312069089964205E-5</v>
      </c>
      <c r="F2662" s="2">
        <f t="shared" si="251"/>
        <v>-3.5752768635938269E-5</v>
      </c>
      <c r="G2662" s="2">
        <f t="shared" si="249"/>
        <v>1.1440699545974064E-5</v>
      </c>
      <c r="H2662" s="2" t="str">
        <f t="shared" si="250"/>
        <v>Sell</v>
      </c>
    </row>
    <row r="2663" spans="1:8" ht="13.5" x14ac:dyDescent="0.25">
      <c r="A2663" s="3">
        <f>TITRES_STAT!B2666</f>
        <v>0</v>
      </c>
      <c r="B2663" s="6">
        <f>TITRES_STAT!D2666</f>
        <v>0</v>
      </c>
      <c r="C2663" s="2">
        <f t="shared" si="246"/>
        <v>1.0566738467587524E-10</v>
      </c>
      <c r="D2663" s="2">
        <f t="shared" si="248"/>
        <v>2.2511290712593184E-5</v>
      </c>
      <c r="E2663" s="2">
        <f t="shared" si="247"/>
        <v>-2.2511185045208508E-5</v>
      </c>
      <c r="F2663" s="2">
        <f t="shared" si="251"/>
        <v>-3.3104451917792318E-5</v>
      </c>
      <c r="G2663" s="2">
        <f t="shared" si="249"/>
        <v>1.0593266872583811E-5</v>
      </c>
      <c r="H2663" s="2" t="str">
        <f t="shared" si="250"/>
        <v>Sell</v>
      </c>
    </row>
    <row r="2664" spans="1:8" ht="13.5" x14ac:dyDescent="0.25">
      <c r="A2664" s="3">
        <f>TITRES_STAT!B2667</f>
        <v>0</v>
      </c>
      <c r="B2664" s="6">
        <f>TITRES_STAT!D2667</f>
        <v>0</v>
      </c>
      <c r="C2664" s="2">
        <f t="shared" si="246"/>
        <v>8.9410863956509815E-11</v>
      </c>
      <c r="D2664" s="2">
        <f t="shared" si="248"/>
        <v>2.0843787696845542E-5</v>
      </c>
      <c r="E2664" s="2">
        <f t="shared" si="247"/>
        <v>-2.0843698285981585E-5</v>
      </c>
      <c r="F2664" s="2">
        <f t="shared" si="251"/>
        <v>-3.0652301191430172E-5</v>
      </c>
      <c r="G2664" s="2">
        <f t="shared" si="249"/>
        <v>9.8086029054485864E-6</v>
      </c>
      <c r="H2664" s="2" t="str">
        <f t="shared" si="250"/>
        <v>Sell</v>
      </c>
    </row>
    <row r="2665" spans="1:8" ht="13.5" x14ac:dyDescent="0.25">
      <c r="A2665" s="3">
        <f>TITRES_STAT!B2668</f>
        <v>0</v>
      </c>
      <c r="B2665" s="6">
        <f>TITRES_STAT!D2668</f>
        <v>0</v>
      </c>
      <c r="C2665" s="2">
        <f t="shared" si="246"/>
        <v>7.5655346424739074E-11</v>
      </c>
      <c r="D2665" s="2">
        <f t="shared" si="248"/>
        <v>1.9299803423005133E-5</v>
      </c>
      <c r="E2665" s="2">
        <f t="shared" si="247"/>
        <v>-1.9299727767658708E-5</v>
      </c>
      <c r="F2665" s="2">
        <f t="shared" si="251"/>
        <v>-2.838178650667588E-5</v>
      </c>
      <c r="G2665" s="2">
        <f t="shared" si="249"/>
        <v>9.0820587390171721E-6</v>
      </c>
      <c r="H2665" s="2" t="str">
        <f t="shared" si="250"/>
        <v>Sell</v>
      </c>
    </row>
    <row r="2666" spans="1:8" ht="13.5" x14ac:dyDescent="0.25">
      <c r="A2666" s="3">
        <f>TITRES_STAT!B2669</f>
        <v>0</v>
      </c>
      <c r="B2666" s="6">
        <f>TITRES_STAT!D2669</f>
        <v>0</v>
      </c>
      <c r="C2666" s="2">
        <f t="shared" si="246"/>
        <v>6.40160623593946E-11</v>
      </c>
      <c r="D2666" s="2">
        <f t="shared" si="248"/>
        <v>1.7870188354634383E-5</v>
      </c>
      <c r="E2666" s="2">
        <f t="shared" si="247"/>
        <v>-1.7870124338572024E-5</v>
      </c>
      <c r="F2666" s="2">
        <f t="shared" si="251"/>
        <v>-2.627945407305511E-5</v>
      </c>
      <c r="G2666" s="2">
        <f t="shared" si="249"/>
        <v>8.4093297344830855E-6</v>
      </c>
      <c r="H2666" s="2" t="str">
        <f t="shared" si="250"/>
        <v>Sell</v>
      </c>
    </row>
    <row r="2667" spans="1:8" ht="13.5" x14ac:dyDescent="0.25">
      <c r="A2667" s="3">
        <f>TITRES_STAT!B2670</f>
        <v>0</v>
      </c>
      <c r="B2667" s="6">
        <f>TITRES_STAT!D2670</f>
        <v>0</v>
      </c>
      <c r="C2667" s="2">
        <f t="shared" si="246"/>
        <v>5.4167437381026202E-11</v>
      </c>
      <c r="D2667" s="2">
        <f t="shared" si="248"/>
        <v>1.654647069873554E-5</v>
      </c>
      <c r="E2667" s="2">
        <f t="shared" si="247"/>
        <v>-1.6546416531298159E-5</v>
      </c>
      <c r="F2667" s="2">
        <f t="shared" si="251"/>
        <v>-2.4332846564703721E-5</v>
      </c>
      <c r="G2667" s="2">
        <f t="shared" si="249"/>
        <v>7.7864300334055624E-6</v>
      </c>
      <c r="H2667" s="2" t="str">
        <f t="shared" si="250"/>
        <v>Sell</v>
      </c>
    </row>
    <row r="2668" spans="1:8" ht="13.5" x14ac:dyDescent="0.25">
      <c r="A2668" s="3">
        <f>TITRES_STAT!B2671</f>
        <v>0</v>
      </c>
      <c r="B2668" s="6">
        <f>TITRES_STAT!D2671</f>
        <v>0</v>
      </c>
      <c r="C2668" s="2">
        <f t="shared" si="246"/>
        <v>4.5833985476252939E-11</v>
      </c>
      <c r="D2668" s="2">
        <f t="shared" si="248"/>
        <v>1.5320806202532907E-5</v>
      </c>
      <c r="E2668" s="2">
        <f t="shared" si="247"/>
        <v>-1.5320760368547432E-5</v>
      </c>
      <c r="F2668" s="2">
        <f t="shared" si="251"/>
        <v>-2.2530429325472464E-5</v>
      </c>
      <c r="G2668" s="2">
        <f t="shared" si="249"/>
        <v>7.2096689569250322E-6</v>
      </c>
      <c r="H2668" s="2" t="str">
        <f t="shared" si="250"/>
        <v>Sell</v>
      </c>
    </row>
    <row r="2669" spans="1:8" ht="13.5" x14ac:dyDescent="0.25">
      <c r="A2669" s="3">
        <f>TITRES_STAT!B2672</f>
        <v>0</v>
      </c>
      <c r="B2669" s="6">
        <f>TITRES_STAT!D2672</f>
        <v>0</v>
      </c>
      <c r="C2669" s="2">
        <f t="shared" si="246"/>
        <v>3.8782603095290946E-11</v>
      </c>
      <c r="D2669" s="2">
        <f t="shared" si="248"/>
        <v>1.418593166901195E-5</v>
      </c>
      <c r="E2669" s="2">
        <f t="shared" si="247"/>
        <v>-1.4185892886408855E-5</v>
      </c>
      <c r="F2669" s="2">
        <f t="shared" si="251"/>
        <v>-2.0861522037659742E-5</v>
      </c>
      <c r="G2669" s="2">
        <f t="shared" si="249"/>
        <v>6.6756291512508874E-6</v>
      </c>
      <c r="H2669" s="2" t="str">
        <f t="shared" si="250"/>
        <v>Sell</v>
      </c>
    </row>
    <row r="2670" spans="1:8" ht="13.5" x14ac:dyDescent="0.25">
      <c r="A2670" s="3">
        <f>TITRES_STAT!B2673</f>
        <v>0</v>
      </c>
      <c r="B2670" s="6">
        <f>TITRES_STAT!D2673</f>
        <v>0</v>
      </c>
      <c r="C2670" s="2">
        <f t="shared" si="246"/>
        <v>3.2816048772938492E-11</v>
      </c>
      <c r="D2670" s="2">
        <f t="shared" si="248"/>
        <v>1.3135121915751807E-5</v>
      </c>
      <c r="E2670" s="2">
        <f t="shared" si="247"/>
        <v>-1.3135089099703034E-5</v>
      </c>
      <c r="F2670" s="2">
        <f t="shared" si="251"/>
        <v>-1.9316235450068401E-5</v>
      </c>
      <c r="G2670" s="2">
        <f t="shared" si="249"/>
        <v>6.1811463503653666E-6</v>
      </c>
      <c r="H2670" s="2" t="str">
        <f t="shared" si="250"/>
        <v>Sell</v>
      </c>
    </row>
    <row r="2671" spans="1:8" ht="13.5" x14ac:dyDescent="0.25">
      <c r="A2671" s="3">
        <f>TITRES_STAT!B2674</f>
        <v>0</v>
      </c>
      <c r="B2671" s="6">
        <f>TITRES_STAT!D2674</f>
        <v>0</v>
      </c>
      <c r="C2671" s="2">
        <f t="shared" si="246"/>
        <v>2.7767425884794109E-11</v>
      </c>
      <c r="D2671" s="2">
        <f t="shared" si="248"/>
        <v>1.2162149921992414E-5</v>
      </c>
      <c r="E2671" s="2">
        <f t="shared" si="247"/>
        <v>-1.216212215456653E-5</v>
      </c>
      <c r="F2671" s="2">
        <f t="shared" si="251"/>
        <v>-1.7885412790968029E-5</v>
      </c>
      <c r="G2671" s="2">
        <f t="shared" si="249"/>
        <v>5.7232906364014989E-6</v>
      </c>
      <c r="H2671" s="2" t="str">
        <f t="shared" si="250"/>
        <v>Sell</v>
      </c>
    </row>
    <row r="2672" spans="1:8" ht="13.5" x14ac:dyDescent="0.25">
      <c r="A2672" s="3">
        <f>TITRES_STAT!B2675</f>
        <v>0</v>
      </c>
      <c r="B2672" s="6">
        <f>TITRES_STAT!D2675</f>
        <v>0</v>
      </c>
      <c r="C2672" s="2">
        <f t="shared" si="246"/>
        <v>2.3495514210210399E-11</v>
      </c>
      <c r="D2672" s="2">
        <f t="shared" si="248"/>
        <v>1.1261249927770754E-5</v>
      </c>
      <c r="E2672" s="2">
        <f t="shared" si="247"/>
        <v>-1.1261226432256543E-5</v>
      </c>
      <c r="F2672" s="2">
        <f t="shared" si="251"/>
        <v>-1.6560575519225732E-5</v>
      </c>
      <c r="G2672" s="2">
        <f t="shared" si="249"/>
        <v>5.2993490869691884E-6</v>
      </c>
      <c r="H2672" s="2" t="str">
        <f t="shared" si="250"/>
        <v>Sell</v>
      </c>
    </row>
    <row r="2673" spans="1:8" ht="13.5" x14ac:dyDescent="0.25">
      <c r="A2673" s="3">
        <f>TITRES_STAT!B2676</f>
        <v>0</v>
      </c>
      <c r="B2673" s="6">
        <f>TITRES_STAT!D2676</f>
        <v>0</v>
      </c>
      <c r="C2673" s="2">
        <f t="shared" si="246"/>
        <v>1.9880819716331875E-11</v>
      </c>
      <c r="D2673" s="2">
        <f t="shared" si="248"/>
        <v>1.0427083266454402E-5</v>
      </c>
      <c r="E2673" s="2">
        <f t="shared" si="247"/>
        <v>-1.0427063385634686E-5</v>
      </c>
      <c r="F2673" s="2">
        <f t="shared" si="251"/>
        <v>-1.5333873092507523E-5</v>
      </c>
      <c r="G2673" s="2">
        <f t="shared" si="249"/>
        <v>4.9068097068728366E-6</v>
      </c>
      <c r="H2673" s="2" t="str">
        <f t="shared" si="250"/>
        <v>Sell</v>
      </c>
    </row>
    <row r="2674" spans="1:8" ht="13.5" x14ac:dyDescent="0.25">
      <c r="A2674" s="3">
        <f>TITRES_STAT!B2677</f>
        <v>0</v>
      </c>
      <c r="B2674" s="6">
        <f>TITRES_STAT!D2677</f>
        <v>0</v>
      </c>
      <c r="C2674" s="2">
        <f t="shared" si="246"/>
        <v>1.6822232067665431E-11</v>
      </c>
      <c r="D2674" s="2">
        <f t="shared" si="248"/>
        <v>9.6547067281985216E-6</v>
      </c>
      <c r="E2674" s="2">
        <f t="shared" si="247"/>
        <v>-9.6546899059664546E-6</v>
      </c>
      <c r="F2674" s="2">
        <f t="shared" si="251"/>
        <v>-1.4198036455199309E-5</v>
      </c>
      <c r="G2674" s="2">
        <f t="shared" si="249"/>
        <v>4.5433465492328548E-6</v>
      </c>
      <c r="H2674" s="2" t="str">
        <f t="shared" si="250"/>
        <v>Sell</v>
      </c>
    </row>
    <row r="2675" spans="1:8" ht="13.5" x14ac:dyDescent="0.25">
      <c r="A2675" s="3">
        <f>TITRES_STAT!B2678</f>
        <v>0</v>
      </c>
      <c r="B2675" s="6">
        <f>TITRES_STAT!D2678</f>
        <v>0</v>
      </c>
      <c r="C2675" s="2">
        <f t="shared" si="246"/>
        <v>1.4234196364947672E-11</v>
      </c>
      <c r="D2675" s="2">
        <f t="shared" si="248"/>
        <v>8.9395432668504835E-6</v>
      </c>
      <c r="E2675" s="2">
        <f t="shared" si="247"/>
        <v>-8.9395290326541186E-6</v>
      </c>
      <c r="F2675" s="2">
        <f t="shared" si="251"/>
        <v>-1.3146334970690272E-5</v>
      </c>
      <c r="G2675" s="2">
        <f t="shared" si="249"/>
        <v>4.2068059380361533E-6</v>
      </c>
      <c r="H2675" s="2" t="str">
        <f t="shared" si="250"/>
        <v>Sell</v>
      </c>
    </row>
    <row r="2676" spans="1:8" ht="13.5" x14ac:dyDescent="0.25">
      <c r="A2676" s="3">
        <f>TITRES_STAT!B2679</f>
        <v>0</v>
      </c>
      <c r="B2676" s="6">
        <f>TITRES_STAT!D2679</f>
        <v>0</v>
      </c>
      <c r="C2676" s="2">
        <f t="shared" si="246"/>
        <v>1.2044320001109568E-11</v>
      </c>
      <c r="D2676" s="2">
        <f t="shared" si="248"/>
        <v>8.2773548767134109E-6</v>
      </c>
      <c r="E2676" s="2">
        <f t="shared" si="247"/>
        <v>-8.2773428323934103E-6</v>
      </c>
      <c r="F2676" s="2">
        <f t="shared" si="251"/>
        <v>-1.2172536543030899E-5</v>
      </c>
      <c r="G2676" s="2">
        <f t="shared" si="249"/>
        <v>3.8951937106374887E-6</v>
      </c>
      <c r="H2676" s="2" t="str">
        <f t="shared" si="250"/>
        <v>Sell</v>
      </c>
    </row>
    <row r="2677" spans="1:8" ht="13.5" x14ac:dyDescent="0.25">
      <c r="A2677" s="3">
        <f>TITRES_STAT!B2680</f>
        <v>0</v>
      </c>
      <c r="B2677" s="6">
        <f>TITRES_STAT!D2680</f>
        <v>0</v>
      </c>
      <c r="C2677" s="2">
        <f t="shared" si="246"/>
        <v>1.0191347693246557E-11</v>
      </c>
      <c r="D2677" s="2">
        <f t="shared" si="248"/>
        <v>7.6642174784383441E-6</v>
      </c>
      <c r="E2677" s="2">
        <f t="shared" si="247"/>
        <v>-7.6642072870906513E-6</v>
      </c>
      <c r="F2677" s="2">
        <f t="shared" si="251"/>
        <v>-1.1270870691842851E-5</v>
      </c>
      <c r="G2677" s="2">
        <f t="shared" si="249"/>
        <v>3.6066634047521995E-6</v>
      </c>
      <c r="H2677" s="2" t="str">
        <f t="shared" si="250"/>
        <v>Sell</v>
      </c>
    </row>
    <row r="2678" spans="1:8" ht="13.5" x14ac:dyDescent="0.25">
      <c r="A2678" s="3">
        <f>TITRES_STAT!B2681</f>
        <v>0</v>
      </c>
      <c r="B2678" s="6">
        <f>TITRES_STAT!D2681</f>
        <v>0</v>
      </c>
      <c r="C2678" s="2">
        <f t="shared" si="246"/>
        <v>8.6234480481317012E-12</v>
      </c>
      <c r="D2678" s="2">
        <f t="shared" si="248"/>
        <v>7.0964976652206894E-6</v>
      </c>
      <c r="E2678" s="2">
        <f t="shared" si="247"/>
        <v>-7.0964890417726415E-6</v>
      </c>
      <c r="F2678" s="2">
        <f t="shared" si="251"/>
        <v>-1.0435994361828809E-5</v>
      </c>
      <c r="G2678" s="2">
        <f t="shared" si="249"/>
        <v>3.3395053200561674E-6</v>
      </c>
      <c r="H2678" s="2" t="str">
        <f t="shared" si="250"/>
        <v>Sell</v>
      </c>
    </row>
    <row r="2679" spans="1:8" ht="13.5" x14ac:dyDescent="0.25">
      <c r="A2679" s="3">
        <f>TITRES_STAT!B2682</f>
        <v>0</v>
      </c>
      <c r="B2679" s="6">
        <f>TITRES_STAT!D2682</f>
        <v>0</v>
      </c>
      <c r="C2679" s="2">
        <f t="shared" si="246"/>
        <v>7.296763733034517E-12</v>
      </c>
      <c r="D2679" s="2">
        <f t="shared" si="248"/>
        <v>6.5708311715006383E-6</v>
      </c>
      <c r="E2679" s="2">
        <f t="shared" si="247"/>
        <v>-6.5708238747369049E-6</v>
      </c>
      <c r="F2679" s="2">
        <f t="shared" si="251"/>
        <v>-9.6629602644104276E-6</v>
      </c>
      <c r="G2679" s="2">
        <f t="shared" si="249"/>
        <v>3.0921363896735227E-6</v>
      </c>
      <c r="H2679" s="2" t="str">
        <f t="shared" si="250"/>
        <v>Sell</v>
      </c>
    </row>
    <row r="2680" spans="1:8" ht="13.5" x14ac:dyDescent="0.25">
      <c r="A2680" s="3">
        <f>TITRES_STAT!B2683</f>
        <v>0</v>
      </c>
      <c r="B2680" s="6">
        <f>TITRES_STAT!D2683</f>
        <v>0</v>
      </c>
      <c r="C2680" s="2">
        <f t="shared" si="246"/>
        <v>6.1741846971830527E-12</v>
      </c>
      <c r="D2680" s="2">
        <f t="shared" si="248"/>
        <v>6.0841029365746648E-6</v>
      </c>
      <c r="E2680" s="2">
        <f t="shared" si="247"/>
        <v>-6.0840967623899678E-6</v>
      </c>
      <c r="F2680" s="2">
        <f t="shared" si="251"/>
        <v>-8.9471875640063365E-6</v>
      </c>
      <c r="G2680" s="2">
        <f t="shared" si="249"/>
        <v>2.8630908016163687E-6</v>
      </c>
      <c r="H2680" s="2" t="str">
        <f t="shared" si="250"/>
        <v>Sell</v>
      </c>
    </row>
    <row r="2681" spans="1:8" ht="13.5" x14ac:dyDescent="0.25">
      <c r="A2681" s="3">
        <f>TITRES_STAT!B2684</f>
        <v>0</v>
      </c>
      <c r="B2681" s="6">
        <f>TITRES_STAT!D2684</f>
        <v>0</v>
      </c>
      <c r="C2681" s="2">
        <f t="shared" si="246"/>
        <v>5.22431012838566E-12</v>
      </c>
      <c r="D2681" s="2">
        <f t="shared" si="248"/>
        <v>5.6334286449765412E-6</v>
      </c>
      <c r="E2681" s="2">
        <f t="shared" si="247"/>
        <v>-5.6334234206664125E-6</v>
      </c>
      <c r="F2681" s="2">
        <f t="shared" si="251"/>
        <v>-8.2844347353383525E-6</v>
      </c>
      <c r="G2681" s="2">
        <f t="shared" si="249"/>
        <v>2.6510113146719401E-6</v>
      </c>
      <c r="H2681" s="2" t="str">
        <f t="shared" si="250"/>
        <v>Sell</v>
      </c>
    </row>
    <row r="2682" spans="1:8" ht="13.5" x14ac:dyDescent="0.25">
      <c r="A2682" s="3">
        <f>TITRES_STAT!B2685</f>
        <v>0</v>
      </c>
      <c r="B2682" s="6">
        <f>TITRES_STAT!D2685</f>
        <v>0</v>
      </c>
      <c r="C2682" s="2">
        <f t="shared" si="246"/>
        <v>4.4205701086340196E-12</v>
      </c>
      <c r="D2682" s="2">
        <f t="shared" si="248"/>
        <v>5.2161376342375384E-6</v>
      </c>
      <c r="E2682" s="2">
        <f t="shared" si="247"/>
        <v>-5.2161332136674298E-6</v>
      </c>
      <c r="F2682" s="2">
        <f t="shared" si="251"/>
        <v>-7.6707744310041687E-6</v>
      </c>
      <c r="G2682" s="2">
        <f t="shared" si="249"/>
        <v>2.4546412173367389E-6</v>
      </c>
      <c r="H2682" s="2" t="str">
        <f t="shared" si="250"/>
        <v>Sell</v>
      </c>
    </row>
    <row r="2683" spans="1:8" ht="13.5" x14ac:dyDescent="0.25">
      <c r="A2683" s="3">
        <f>TITRES_STAT!B2686</f>
        <v>0</v>
      </c>
      <c r="B2683" s="6">
        <f>TITRES_STAT!D2686</f>
        <v>0</v>
      </c>
      <c r="C2683" s="2">
        <f t="shared" si="246"/>
        <v>3.7404823996134009E-12</v>
      </c>
      <c r="D2683" s="2">
        <f t="shared" si="248"/>
        <v>4.8297570687384616E-6</v>
      </c>
      <c r="E2683" s="2">
        <f t="shared" si="247"/>
        <v>-4.8297533282560623E-6</v>
      </c>
      <c r="F2683" s="2">
        <f t="shared" si="251"/>
        <v>-7.1025702104545472E-6</v>
      </c>
      <c r="G2683" s="2">
        <f t="shared" si="249"/>
        <v>2.2728168821984849E-6</v>
      </c>
      <c r="H2683" s="2" t="str">
        <f t="shared" si="250"/>
        <v>Sell</v>
      </c>
    </row>
    <row r="2684" spans="1:8" ht="13.5" x14ac:dyDescent="0.25">
      <c r="A2684" s="3">
        <f>TITRES_STAT!B2687</f>
        <v>0</v>
      </c>
      <c r="B2684" s="6">
        <f>TITRES_STAT!D2687</f>
        <v>0</v>
      </c>
      <c r="C2684" s="2">
        <f t="shared" si="246"/>
        <v>3.1650235689036468E-12</v>
      </c>
      <c r="D2684" s="2">
        <f t="shared" si="248"/>
        <v>4.4719972858689456E-6</v>
      </c>
      <c r="E2684" s="2">
        <f t="shared" si="247"/>
        <v>-4.4719941208453765E-6</v>
      </c>
      <c r="F2684" s="2">
        <f t="shared" si="251"/>
        <v>-6.5764549925327141E-6</v>
      </c>
      <c r="G2684" s="2">
        <f t="shared" si="249"/>
        <v>2.1044608716873376E-6</v>
      </c>
      <c r="H2684" s="2" t="str">
        <f t="shared" si="250"/>
        <v>Sell</v>
      </c>
    </row>
    <row r="2685" spans="1:8" ht="13.5" x14ac:dyDescent="0.25">
      <c r="A2685" s="3">
        <f>TITRES_STAT!B2688</f>
        <v>0</v>
      </c>
      <c r="B2685" s="6">
        <f>TITRES_STAT!D2688</f>
        <v>0</v>
      </c>
      <c r="C2685" s="2">
        <f t="shared" si="246"/>
        <v>2.6780968659953933E-12</v>
      </c>
      <c r="D2685" s="2">
        <f t="shared" si="248"/>
        <v>4.1407382276564309E-6</v>
      </c>
      <c r="E2685" s="2">
        <f t="shared" si="247"/>
        <v>-4.1407355495595653E-6</v>
      </c>
      <c r="F2685" s="2">
        <f t="shared" si="251"/>
        <v>-6.0893111039380852E-6</v>
      </c>
      <c r="G2685" s="2">
        <f t="shared" si="249"/>
        <v>1.9485755543785199E-6</v>
      </c>
      <c r="H2685" s="2" t="str">
        <f t="shared" si="250"/>
        <v>Sell</v>
      </c>
    </row>
    <row r="2686" spans="1:8" ht="13.5" x14ac:dyDescent="0.25">
      <c r="A2686" s="3">
        <f>TITRES_STAT!B2689</f>
        <v>0</v>
      </c>
      <c r="B2686" s="6">
        <f>TITRES_STAT!D2689</f>
        <v>0</v>
      </c>
      <c r="C2686" s="2">
        <f t="shared" si="246"/>
        <v>2.2660819635345637E-12</v>
      </c>
      <c r="D2686" s="2">
        <f t="shared" si="248"/>
        <v>3.8340168774596587E-6</v>
      </c>
      <c r="E2686" s="2">
        <f t="shared" si="247"/>
        <v>-3.8340146113776952E-6</v>
      </c>
      <c r="F2686" s="2">
        <f t="shared" si="251"/>
        <v>-5.6382518054260079E-6</v>
      </c>
      <c r="G2686" s="2">
        <f t="shared" si="249"/>
        <v>1.8042371940483127E-6</v>
      </c>
      <c r="H2686" s="2" t="str">
        <f t="shared" si="250"/>
        <v>Sell</v>
      </c>
    </row>
    <row r="2687" spans="1:8" ht="13.5" x14ac:dyDescent="0.25">
      <c r="A2687" s="3">
        <f>TITRES_STAT!B2690</f>
        <v>0</v>
      </c>
      <c r="B2687" s="6">
        <f>TITRES_STAT!D2690</f>
        <v>0</v>
      </c>
      <c r="C2687" s="2">
        <f t="shared" si="246"/>
        <v>1.9174539691446307E-12</v>
      </c>
      <c r="D2687" s="2">
        <f t="shared" si="248"/>
        <v>3.5500156272774617E-6</v>
      </c>
      <c r="E2687" s="2">
        <f t="shared" si="247"/>
        <v>-3.5500137098234926E-6</v>
      </c>
      <c r="F2687" s="2">
        <f t="shared" si="251"/>
        <v>-5.2206041863055046E-6</v>
      </c>
      <c r="G2687" s="2">
        <f t="shared" si="249"/>
        <v>1.6705904764820121E-6</v>
      </c>
      <c r="H2687" s="2" t="str">
        <f t="shared" si="250"/>
        <v>Sell</v>
      </c>
    </row>
    <row r="2688" spans="1:8" ht="13.5" x14ac:dyDescent="0.25">
      <c r="A2688" s="3">
        <f>TITRES_STAT!B2691</f>
        <v>0</v>
      </c>
      <c r="B2688" s="6">
        <f>TITRES_STAT!D2691</f>
        <v>0</v>
      </c>
      <c r="C2688" s="2">
        <f t="shared" si="246"/>
        <v>1.6224610508146876E-12</v>
      </c>
      <c r="D2688" s="2">
        <f t="shared" si="248"/>
        <v>3.2870515067383903E-6</v>
      </c>
      <c r="E2688" s="2">
        <f t="shared" si="247"/>
        <v>-3.2870498842773395E-6</v>
      </c>
      <c r="F2688" s="2">
        <f t="shared" si="251"/>
        <v>-4.8338933258998724E-6</v>
      </c>
      <c r="G2688" s="2">
        <f t="shared" si="249"/>
        <v>1.5468434416225329E-6</v>
      </c>
      <c r="H2688" s="2" t="str">
        <f t="shared" si="250"/>
        <v>Sell</v>
      </c>
    </row>
    <row r="2689" spans="1:8" ht="13.5" x14ac:dyDescent="0.25">
      <c r="A2689" s="3">
        <f>TITRES_STAT!B2692</f>
        <v>0</v>
      </c>
      <c r="B2689" s="6">
        <f>TITRES_STAT!D2692</f>
        <v>0</v>
      </c>
      <c r="C2689" s="2">
        <f t="shared" si="246"/>
        <v>1.3728516583816587E-12</v>
      </c>
      <c r="D2689" s="2">
        <f t="shared" si="248"/>
        <v>3.043566209942954E-6</v>
      </c>
      <c r="E2689" s="2">
        <f t="shared" si="247"/>
        <v>-3.0435648370912955E-6</v>
      </c>
      <c r="F2689" s="2">
        <f t="shared" si="251"/>
        <v>-4.4758276281381573E-6</v>
      </c>
      <c r="G2689" s="2">
        <f t="shared" si="249"/>
        <v>1.4322627910468617E-6</v>
      </c>
      <c r="H2689" s="2" t="str">
        <f t="shared" si="250"/>
        <v>Sell</v>
      </c>
    </row>
    <row r="2690" spans="1:8" ht="13.5" x14ac:dyDescent="0.25">
      <c r="A2690" s="3">
        <f>TITRES_STAT!B2693</f>
        <v>0</v>
      </c>
      <c r="B2690" s="6">
        <f>TITRES_STAT!D2693</f>
        <v>0</v>
      </c>
      <c r="C2690" s="2">
        <f t="shared" si="246"/>
        <v>1.1616437109383266E-12</v>
      </c>
      <c r="D2690" s="2">
        <f t="shared" si="248"/>
        <v>2.8181168610582909E-6</v>
      </c>
      <c r="E2690" s="2">
        <f t="shared" si="247"/>
        <v>-2.8181156994145799E-6</v>
      </c>
      <c r="F2690" s="2">
        <f t="shared" si="251"/>
        <v>-4.1442852423934425E-6</v>
      </c>
      <c r="G2690" s="2">
        <f t="shared" si="249"/>
        <v>1.3261695429788626E-6</v>
      </c>
      <c r="H2690" s="2" t="str">
        <f t="shared" si="250"/>
        <v>Sell</v>
      </c>
    </row>
    <row r="2691" spans="1:8" ht="13.5" x14ac:dyDescent="0.25">
      <c r="A2691" s="3">
        <f>TITRES_STAT!B2694</f>
        <v>0</v>
      </c>
      <c r="B2691" s="6">
        <f>TITRES_STAT!D2694</f>
        <v>0</v>
      </c>
      <c r="C2691" s="2">
        <f t="shared" si="246"/>
        <v>9.8292929387089169E-13</v>
      </c>
      <c r="D2691" s="2">
        <f t="shared" si="248"/>
        <v>2.6093674639428618E-6</v>
      </c>
      <c r="E2691" s="2">
        <f t="shared" si="247"/>
        <v>-2.609366481013568E-6</v>
      </c>
      <c r="F2691" s="2">
        <f t="shared" si="251"/>
        <v>-3.837301490117468E-6</v>
      </c>
      <c r="G2691" s="2">
        <f t="shared" si="249"/>
        <v>1.2279350091039E-6</v>
      </c>
      <c r="H2691" s="2" t="str">
        <f t="shared" si="250"/>
        <v>Sell</v>
      </c>
    </row>
    <row r="2692" spans="1:8" ht="13.5" x14ac:dyDescent="0.25">
      <c r="A2692" s="3">
        <f>TITRES_STAT!B2695</f>
        <v>0</v>
      </c>
      <c r="B2692" s="6">
        <f>TITRES_STAT!D2695</f>
        <v>0</v>
      </c>
      <c r="C2692" s="2">
        <f t="shared" si="246"/>
        <v>8.3170940250613911E-13</v>
      </c>
      <c r="D2692" s="2">
        <f t="shared" si="248"/>
        <v>2.4160809851322794E-6</v>
      </c>
      <c r="E2692" s="2">
        <f t="shared" si="247"/>
        <v>-2.4160801534228769E-6</v>
      </c>
      <c r="F2692" s="2">
        <f t="shared" si="251"/>
        <v>-3.5530572227785503E-6</v>
      </c>
      <c r="G2692" s="2">
        <f t="shared" si="249"/>
        <v>1.1369770693556734E-6</v>
      </c>
      <c r="H2692" s="2" t="str">
        <f t="shared" si="250"/>
        <v>Sell</v>
      </c>
    </row>
    <row r="2693" spans="1:8" ht="13.5" x14ac:dyDescent="0.25">
      <c r="A2693" s="3">
        <f>TITRES_STAT!B2696</f>
        <v>0</v>
      </c>
      <c r="B2693" s="6">
        <f>TITRES_STAT!D2696</f>
        <v>0</v>
      </c>
      <c r="C2693" s="2">
        <f t="shared" si="246"/>
        <v>7.0375410981288697E-13</v>
      </c>
      <c r="D2693" s="2">
        <f t="shared" si="248"/>
        <v>2.237112023270629E-6</v>
      </c>
      <c r="E2693" s="2">
        <f t="shared" si="247"/>
        <v>-2.2371113195165192E-6</v>
      </c>
      <c r="F2693" s="2">
        <f t="shared" si="251"/>
        <v>-3.2898680421261443E-6</v>
      </c>
      <c r="G2693" s="2">
        <f t="shared" si="249"/>
        <v>1.0527567226096251E-6</v>
      </c>
      <c r="H2693" s="2" t="str">
        <f t="shared" si="250"/>
        <v>Sell</v>
      </c>
    </row>
    <row r="2694" spans="1:8" ht="13.5" x14ac:dyDescent="0.25">
      <c r="A2694" s="3">
        <f>TITRES_STAT!B2697</f>
        <v>0</v>
      </c>
      <c r="B2694" s="6">
        <f>TITRES_STAT!D2697</f>
        <v>0</v>
      </c>
      <c r="C2694" s="2">
        <f t="shared" ref="C2694:C2706" si="252">$C$4*B2684+C2693*(1-$C$4)</f>
        <v>5.9548424676475055E-13</v>
      </c>
      <c r="D2694" s="2">
        <f t="shared" ref="D2694:D2706" si="253">$D$4*B2694+(1-$D$4)*D2693</f>
        <v>2.0714000215468785E-6</v>
      </c>
      <c r="E2694" s="2">
        <f t="shared" ref="E2694:E2706" si="254">C2694-D2694</f>
        <v>-2.0713994260626317E-6</v>
      </c>
      <c r="F2694" s="2">
        <f t="shared" si="251"/>
        <v>-3.046174318913442E-6</v>
      </c>
      <c r="G2694" s="2">
        <f t="shared" ref="G2694:G2706" si="255">E2694-F2694</f>
        <v>9.7477489285081023E-7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0</v>
      </c>
      <c r="B2695" s="6">
        <f>TITRES_STAT!D2698</f>
        <v>0</v>
      </c>
      <c r="C2695" s="2">
        <f t="shared" si="252"/>
        <v>5.0387128572401969E-13</v>
      </c>
      <c r="D2695" s="2">
        <f t="shared" si="253"/>
        <v>1.9179629829137765E-6</v>
      </c>
      <c r="E2695" s="2">
        <f t="shared" si="254"/>
        <v>-1.9179624790424906E-6</v>
      </c>
      <c r="F2695" s="2">
        <f t="shared" si="251"/>
        <v>-2.820531950939252E-6</v>
      </c>
      <c r="G2695" s="2">
        <f t="shared" si="255"/>
        <v>9.0256947189676135E-7</v>
      </c>
      <c r="H2695" s="2" t="str">
        <f t="shared" si="256"/>
        <v>Sell</v>
      </c>
    </row>
    <row r="2696" spans="1:8" ht="13.5" x14ac:dyDescent="0.25">
      <c r="A2696" s="3">
        <f>TITRES_STAT!B2699</f>
        <v>0</v>
      </c>
      <c r="B2696" s="6">
        <f>TITRES_STAT!D2699</f>
        <v>0</v>
      </c>
      <c r="C2696" s="2">
        <f t="shared" si="252"/>
        <v>4.2635262638186282E-13</v>
      </c>
      <c r="D2696" s="2">
        <f t="shared" si="253"/>
        <v>1.7758916508460894E-6</v>
      </c>
      <c r="E2696" s="2">
        <f t="shared" si="254"/>
        <v>-1.7758912244934629E-6</v>
      </c>
      <c r="F2696" s="2">
        <f t="shared" si="251"/>
        <v>-2.6116038056500942E-6</v>
      </c>
      <c r="G2696" s="2">
        <f t="shared" si="255"/>
        <v>8.3571258115663132E-7</v>
      </c>
      <c r="H2696" s="2" t="str">
        <f t="shared" si="256"/>
        <v>Sell</v>
      </c>
    </row>
    <row r="2697" spans="1:8" ht="13.5" x14ac:dyDescent="0.25">
      <c r="A2697" s="3">
        <f>TITRES_STAT!B2700</f>
        <v>0</v>
      </c>
      <c r="B2697" s="6">
        <f>TITRES_STAT!D2700</f>
        <v>0</v>
      </c>
      <c r="C2697" s="2">
        <f t="shared" si="252"/>
        <v>3.6075991463080698E-13</v>
      </c>
      <c r="D2697" s="2">
        <f t="shared" si="253"/>
        <v>1.6443441211537864E-6</v>
      </c>
      <c r="E2697" s="2">
        <f t="shared" si="254"/>
        <v>-1.6443437603938718E-6</v>
      </c>
      <c r="F2697" s="2">
        <f t="shared" si="251"/>
        <v>-2.4181517965988498E-6</v>
      </c>
      <c r="G2697" s="2">
        <f t="shared" si="255"/>
        <v>7.7380803620497799E-7</v>
      </c>
      <c r="H2697" s="2" t="str">
        <f t="shared" si="256"/>
        <v>Sell</v>
      </c>
    </row>
    <row r="2698" spans="1:8" ht="13.5" x14ac:dyDescent="0.25">
      <c r="A2698" s="3">
        <f>TITRES_STAT!B2701</f>
        <v>0</v>
      </c>
      <c r="B2698" s="6">
        <f>TITRES_STAT!D2701</f>
        <v>0</v>
      </c>
      <c r="C2698" s="2">
        <f t="shared" si="252"/>
        <v>3.0525838930299053E-13</v>
      </c>
      <c r="D2698" s="2">
        <f t="shared" si="253"/>
        <v>1.5225408529201725E-6</v>
      </c>
      <c r="E2698" s="2">
        <f t="shared" si="254"/>
        <v>-1.5225405476617833E-6</v>
      </c>
      <c r="F2698" s="2">
        <f t="shared" si="251"/>
        <v>-2.2390295468114367E-6</v>
      </c>
      <c r="G2698" s="2">
        <f t="shared" si="255"/>
        <v>7.1648899914965341E-7</v>
      </c>
      <c r="H2698" s="2" t="str">
        <f t="shared" si="256"/>
        <v>Sell</v>
      </c>
    </row>
    <row r="2699" spans="1:8" ht="13.5" x14ac:dyDescent="0.25">
      <c r="A2699" s="3">
        <f>TITRES_STAT!B2702</f>
        <v>0</v>
      </c>
      <c r="B2699" s="6">
        <f>TITRES_STAT!D2702</f>
        <v>0</v>
      </c>
      <c r="C2699" s="2">
        <f t="shared" si="252"/>
        <v>2.5829556017945352E-13</v>
      </c>
      <c r="D2699" s="2">
        <f t="shared" si="253"/>
        <v>1.4097600490001597E-6</v>
      </c>
      <c r="E2699" s="2">
        <f t="shared" si="254"/>
        <v>-1.4097597907045996E-6</v>
      </c>
      <c r="F2699" s="2">
        <f t="shared" si="251"/>
        <v>-2.0731755955900694E-6</v>
      </c>
      <c r="G2699" s="2">
        <f t="shared" si="255"/>
        <v>6.6341580488546984E-7</v>
      </c>
      <c r="H2699" s="2" t="str">
        <f t="shared" si="256"/>
        <v>Sell</v>
      </c>
    </row>
    <row r="2700" spans="1:8" ht="13.5" x14ac:dyDescent="0.25">
      <c r="A2700" s="3">
        <f>TITRES_STAT!B2703</f>
        <v>0</v>
      </c>
      <c r="B2700" s="6">
        <f>TITRES_STAT!D2703</f>
        <v>0</v>
      </c>
      <c r="C2700" s="2">
        <f t="shared" si="252"/>
        <v>2.1855778169030683E-13</v>
      </c>
      <c r="D2700" s="2">
        <f t="shared" si="253"/>
        <v>1.3053333787038515E-6</v>
      </c>
      <c r="E2700" s="2">
        <f t="shared" si="254"/>
        <v>-1.3053331601460698E-6</v>
      </c>
      <c r="F2700" s="2">
        <f t="shared" si="251"/>
        <v>-1.9196071085012696E-6</v>
      </c>
      <c r="G2700" s="2">
        <f t="shared" si="255"/>
        <v>6.1427394835519981E-7</v>
      </c>
      <c r="H2700" s="2" t="str">
        <f t="shared" si="256"/>
        <v>Sell</v>
      </c>
    </row>
    <row r="2701" spans="1:8" ht="13.5" x14ac:dyDescent="0.25">
      <c r="A2701" s="3">
        <f>TITRES_STAT!B2704</f>
        <v>0</v>
      </c>
      <c r="B2701" s="6">
        <f>TITRES_STAT!D2704</f>
        <v>0</v>
      </c>
      <c r="C2701" s="2">
        <f t="shared" si="252"/>
        <v>1.8493350758410577E-13</v>
      </c>
      <c r="D2701" s="2">
        <f t="shared" si="253"/>
        <v>1.2086420173183811E-6</v>
      </c>
      <c r="E2701" s="2">
        <f t="shared" si="254"/>
        <v>-1.2086418323848734E-6</v>
      </c>
      <c r="F2701" s="2">
        <f t="shared" si="251"/>
        <v>-1.7774140532779905E-6</v>
      </c>
      <c r="G2701" s="2">
        <f t="shared" si="255"/>
        <v>5.6877222089311703E-7</v>
      </c>
      <c r="H2701" s="2" t="str">
        <f t="shared" si="256"/>
        <v>Sell</v>
      </c>
    </row>
    <row r="2702" spans="1:8" ht="13.5" x14ac:dyDescent="0.25">
      <c r="A2702" s="3">
        <f>TITRES_STAT!B2705</f>
        <v>0</v>
      </c>
      <c r="B2702" s="6">
        <f>TITRES_STAT!D2705</f>
        <v>0</v>
      </c>
      <c r="C2702" s="2">
        <f t="shared" si="252"/>
        <v>1.5648219872501257E-13</v>
      </c>
      <c r="D2702" s="2">
        <f t="shared" si="253"/>
        <v>1.1191129789985009E-6</v>
      </c>
      <c r="E2702" s="2">
        <f t="shared" si="254"/>
        <v>-1.1191128225163023E-6</v>
      </c>
      <c r="F2702" s="2">
        <f t="shared" si="251"/>
        <v>-1.6457538071256529E-6</v>
      </c>
      <c r="G2702" s="2">
        <f t="shared" si="255"/>
        <v>5.2664098460935061E-7</v>
      </c>
      <c r="H2702" s="2" t="str">
        <f t="shared" si="256"/>
        <v>Sell</v>
      </c>
    </row>
    <row r="2703" spans="1:8" ht="13.5" x14ac:dyDescent="0.25">
      <c r="A2703" s="3">
        <f>TITRES_STAT!B2706</f>
        <v>0</v>
      </c>
      <c r="B2703" s="6">
        <f>TITRES_STAT!D2706</f>
        <v>0</v>
      </c>
      <c r="C2703" s="2">
        <f t="shared" si="252"/>
        <v>1.3240801430577986E-13</v>
      </c>
      <c r="D2703" s="2">
        <f t="shared" si="253"/>
        <v>1.0362157212949084E-6</v>
      </c>
      <c r="E2703" s="2">
        <f t="shared" si="254"/>
        <v>-1.036215588886894E-6</v>
      </c>
      <c r="F2703" s="2">
        <f t="shared" si="251"/>
        <v>-1.5238461634779013E-6</v>
      </c>
      <c r="G2703" s="2">
        <f t="shared" si="255"/>
        <v>4.8763057459100723E-7</v>
      </c>
      <c r="H2703" s="2" t="str">
        <f t="shared" si="256"/>
        <v>Sell</v>
      </c>
    </row>
    <row r="2704" spans="1:8" ht="13.5" x14ac:dyDescent="0.25">
      <c r="A2704" s="3">
        <f>TITRES_STAT!B2707</f>
        <v>0</v>
      </c>
      <c r="B2704" s="6">
        <f>TITRES_STAT!D2707</f>
        <v>0</v>
      </c>
      <c r="C2704" s="2">
        <f t="shared" si="252"/>
        <v>1.1203755056642911E-13</v>
      </c>
      <c r="D2704" s="2">
        <f t="shared" si="253"/>
        <v>9.5945900119898934E-7</v>
      </c>
      <c r="E2704" s="2">
        <f t="shared" si="254"/>
        <v>-9.5945888916143869E-7</v>
      </c>
      <c r="F2704" s="2">
        <f t="shared" si="251"/>
        <v>-1.4109687086146089E-6</v>
      </c>
      <c r="G2704" s="2">
        <f t="shared" si="255"/>
        <v>4.5150981945317023E-7</v>
      </c>
      <c r="H2704" s="2" t="str">
        <f t="shared" si="256"/>
        <v>Sell</v>
      </c>
    </row>
    <row r="2705" spans="1:8" ht="13.5" x14ac:dyDescent="0.25">
      <c r="A2705" s="3">
        <f>TITRES_STAT!B2708</f>
        <v>0</v>
      </c>
      <c r="B2705" s="6">
        <f>TITRES_STAT!D2708</f>
        <v>0</v>
      </c>
      <c r="C2705" s="2">
        <f t="shared" si="252"/>
        <v>9.4801004325440016E-14</v>
      </c>
      <c r="D2705" s="2">
        <f t="shared" si="253"/>
        <v>8.8838796407313833E-7</v>
      </c>
      <c r="E2705" s="2">
        <f t="shared" si="254"/>
        <v>-8.8838786927213398E-7</v>
      </c>
      <c r="F2705" s="2">
        <f t="shared" si="251"/>
        <v>-1.306452540746114E-6</v>
      </c>
      <c r="G2705" s="2">
        <f t="shared" si="255"/>
        <v>4.1806467147397997E-7</v>
      </c>
      <c r="H2705" s="2" t="str">
        <f t="shared" si="256"/>
        <v>Sell</v>
      </c>
    </row>
    <row r="2706" spans="1:8" ht="13.5" x14ac:dyDescent="0.25">
      <c r="A2706" s="3">
        <f>TITRES_STAT!B2709</f>
        <v>0</v>
      </c>
      <c r="B2706" s="6">
        <f>TITRES_STAT!D2709</f>
        <v>0</v>
      </c>
      <c r="C2706" s="2">
        <f t="shared" si="252"/>
        <v>8.0216234429218468E-14</v>
      </c>
      <c r="D2706" s="2">
        <f t="shared" si="253"/>
        <v>8.2258144821586879E-7</v>
      </c>
      <c r="E2706" s="2">
        <f t="shared" si="254"/>
        <v>-8.2258136799963433E-7</v>
      </c>
      <c r="F2706" s="2">
        <f t="shared" si="251"/>
        <v>-1.2096783061968182E-6</v>
      </c>
      <c r="G2706" s="2">
        <f t="shared" si="255"/>
        <v>3.8709693819718385E-7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6">
        <f>TITRES_STAT!C5</f>
        <v>1.86</v>
      </c>
      <c r="C2" s="6">
        <f>TITRES_STAT!D5</f>
        <v>1.7692000000000001</v>
      </c>
      <c r="D2" s="6">
        <f>TITRES_STAT!E5</f>
        <v>30087</v>
      </c>
      <c r="E2" s="2">
        <f>D2</f>
        <v>30087</v>
      </c>
      <c r="F2" s="6"/>
      <c r="G2" s="6"/>
      <c r="H2" s="6"/>
    </row>
    <row r="3" spans="1:8" ht="13.5" x14ac:dyDescent="0.25">
      <c r="A3" s="3">
        <f>TITRES_STAT!B6</f>
        <v>42311</v>
      </c>
      <c r="B3" s="6">
        <f>TITRES_STAT!C6</f>
        <v>1.91</v>
      </c>
      <c r="C3" s="6">
        <f>TITRES_STAT!D6</f>
        <v>1.8168</v>
      </c>
      <c r="D3" s="6">
        <f>TITRES_STAT!E6</f>
        <v>2</v>
      </c>
      <c r="E3" s="2">
        <f>IF(B3&gt;B2, E2+D3, IF(B3&lt;B2, E2-D3, E2))</f>
        <v>30089</v>
      </c>
      <c r="F3" s="6"/>
      <c r="G3" s="6"/>
      <c r="H3" s="6"/>
    </row>
    <row r="4" spans="1:8" ht="13.5" x14ac:dyDescent="0.25">
      <c r="A4" s="3">
        <f>TITRES_STAT!B7</f>
        <v>42312</v>
      </c>
      <c r="B4" s="6">
        <f>TITRES_STAT!C7</f>
        <v>1.88</v>
      </c>
      <c r="C4" s="6">
        <f>TITRES_STAT!D7</f>
        <v>1.7883</v>
      </c>
      <c r="D4" s="6">
        <f>TITRES_STAT!E7</f>
        <v>8293</v>
      </c>
      <c r="E4" s="2">
        <f t="shared" ref="E4:E67" si="0">IF(B4&gt;B3, E3+D4, IF(B4&lt;B3, E3-D4, E3))</f>
        <v>21796</v>
      </c>
      <c r="F4" s="6"/>
      <c r="G4" s="6"/>
      <c r="H4" s="6"/>
    </row>
    <row r="5" spans="1:8" ht="13.5" x14ac:dyDescent="0.25">
      <c r="A5" s="3">
        <f>TITRES_STAT!B8</f>
        <v>42313</v>
      </c>
      <c r="B5" s="6">
        <f>TITRES_STAT!C8</f>
        <v>1.83</v>
      </c>
      <c r="C5" s="6">
        <f>TITRES_STAT!D8</f>
        <v>1.7406999999999999</v>
      </c>
      <c r="D5" s="6">
        <f>TITRES_STAT!E8</f>
        <v>2731</v>
      </c>
      <c r="E5" s="2">
        <f t="shared" si="0"/>
        <v>19065</v>
      </c>
      <c r="F5" s="6"/>
      <c r="G5" s="6"/>
      <c r="H5" s="6"/>
    </row>
    <row r="6" spans="1:8" ht="13.5" x14ac:dyDescent="0.25">
      <c r="A6" s="3">
        <f>TITRES_STAT!B9</f>
        <v>42314</v>
      </c>
      <c r="B6" s="6">
        <f>TITRES_STAT!C9</f>
        <v>1.81</v>
      </c>
      <c r="C6" s="6">
        <f>TITRES_STAT!D9</f>
        <v>1.7217</v>
      </c>
      <c r="D6" s="6">
        <f>TITRES_STAT!E9</f>
        <v>1008</v>
      </c>
      <c r="E6" s="2">
        <f t="shared" si="0"/>
        <v>18057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6">
        <f>TITRES_STAT!C10</f>
        <v>1.75</v>
      </c>
      <c r="C7" s="6">
        <f>TITRES_STAT!D10</f>
        <v>1.6646000000000001</v>
      </c>
      <c r="D7" s="6">
        <f>TITRES_STAT!E10</f>
        <v>2797</v>
      </c>
      <c r="E7" s="2">
        <f t="shared" si="0"/>
        <v>15260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42318</v>
      </c>
      <c r="B8" s="6">
        <f>TITRES_STAT!C11</f>
        <v>1.73</v>
      </c>
      <c r="C8" s="6">
        <f>TITRES_STAT!D11</f>
        <v>1.6456</v>
      </c>
      <c r="D8" s="6">
        <f>TITRES_STAT!E11</f>
        <v>612</v>
      </c>
      <c r="E8" s="2">
        <f t="shared" si="0"/>
        <v>14648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42319</v>
      </c>
      <c r="B9" s="6">
        <f>TITRES_STAT!C12</f>
        <v>1.73</v>
      </c>
      <c r="C9" s="6">
        <f>TITRES_STAT!D12</f>
        <v>1.6456</v>
      </c>
      <c r="D9" s="6">
        <f>TITRES_STAT!E12</f>
        <v>4313</v>
      </c>
      <c r="E9" s="2">
        <f t="shared" si="0"/>
        <v>14648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42320</v>
      </c>
      <c r="B10" s="6">
        <f>TITRES_STAT!C13</f>
        <v>1.83</v>
      </c>
      <c r="C10" s="6">
        <f>TITRES_STAT!D13</f>
        <v>1.7406999999999999</v>
      </c>
      <c r="D10" s="6">
        <f>TITRES_STAT!E13</f>
        <v>37387</v>
      </c>
      <c r="E10" s="2">
        <f t="shared" si="0"/>
        <v>52035</v>
      </c>
      <c r="F10" s="6" t="str">
        <f t="shared" si="3"/>
        <v>BULLISH</v>
      </c>
      <c r="G10" s="6" t="str">
        <f>IF((E10-E5)/E5 &gt; 0.02, "STRONG",
 IF((E10-E5)/E5 &lt; -0.02, "WEAK", "NEUTRAL"))</f>
        <v>STRONG</v>
      </c>
      <c r="H10" s="6" t="str">
        <f t="shared" si="1"/>
        <v>NEUTRAL</v>
      </c>
    </row>
    <row r="11" spans="1:8" ht="13.5" x14ac:dyDescent="0.25">
      <c r="A11" s="3">
        <f>TITRES_STAT!B14</f>
        <v>42321</v>
      </c>
      <c r="B11" s="6">
        <f>TITRES_STAT!C14</f>
        <v>1.83</v>
      </c>
      <c r="C11" s="6">
        <f>TITRES_STAT!D14</f>
        <v>1.7406999999999999</v>
      </c>
      <c r="D11" s="6">
        <f>TITRES_STAT!E14</f>
        <v>23465</v>
      </c>
      <c r="E11" s="2">
        <f t="shared" si="0"/>
        <v>52035</v>
      </c>
      <c r="F11" s="6" t="str">
        <f t="shared" si="3"/>
        <v>BULLISH</v>
      </c>
      <c r="G11" s="6" t="str">
        <f t="shared" si="2"/>
        <v>STRONG</v>
      </c>
      <c r="H11" s="6" t="str">
        <f t="shared" si="1"/>
        <v>CONFIRMED BULLISH</v>
      </c>
    </row>
    <row r="12" spans="1:8" ht="13.5" x14ac:dyDescent="0.25">
      <c r="A12" s="3">
        <f>TITRES_STAT!B15</f>
        <v>42324</v>
      </c>
      <c r="B12" s="6">
        <f>TITRES_STAT!C15</f>
        <v>1.86</v>
      </c>
      <c r="C12" s="6">
        <f>TITRES_STAT!D15</f>
        <v>1.7692000000000001</v>
      </c>
      <c r="D12" s="6">
        <f>TITRES_STAT!E15</f>
        <v>729</v>
      </c>
      <c r="E12" s="2">
        <f t="shared" si="0"/>
        <v>52764</v>
      </c>
      <c r="F12" s="6" t="str">
        <f t="shared" si="3"/>
        <v>BULLISH</v>
      </c>
      <c r="G12" s="6" t="str">
        <f t="shared" si="2"/>
        <v>STRONG</v>
      </c>
      <c r="H12" s="6" t="str">
        <f t="shared" si="1"/>
        <v>CONFIRMED BULLISH</v>
      </c>
    </row>
    <row r="13" spans="1:8" ht="13.5" x14ac:dyDescent="0.25">
      <c r="A13" s="3">
        <f>TITRES_STAT!B16</f>
        <v>42325</v>
      </c>
      <c r="B13" s="6">
        <f>TITRES_STAT!C16</f>
        <v>1.86</v>
      </c>
      <c r="C13" s="6">
        <f>TITRES_STAT!D16</f>
        <v>1.7692000000000001</v>
      </c>
      <c r="D13" s="6">
        <f>TITRES_STAT!E16</f>
        <v>3634</v>
      </c>
      <c r="E13" s="2">
        <f t="shared" si="0"/>
        <v>52764</v>
      </c>
      <c r="F13" s="6" t="str">
        <f t="shared" si="3"/>
        <v>BULLISH</v>
      </c>
      <c r="G13" s="6" t="str">
        <f t="shared" si="2"/>
        <v>STRONG</v>
      </c>
      <c r="H13" s="6" t="str">
        <f t="shared" si="1"/>
        <v>CONFIRMED BULLISH</v>
      </c>
    </row>
    <row r="14" spans="1:8" ht="13.5" x14ac:dyDescent="0.25">
      <c r="A14" s="3">
        <f>TITRES_STAT!B17</f>
        <v>42326</v>
      </c>
      <c r="B14" s="6">
        <f>TITRES_STAT!C17</f>
        <v>1.84</v>
      </c>
      <c r="C14" s="6">
        <f>TITRES_STAT!D17</f>
        <v>1.7502</v>
      </c>
      <c r="D14" s="6">
        <f>TITRES_STAT!E17</f>
        <v>6634</v>
      </c>
      <c r="E14" s="2">
        <f t="shared" si="0"/>
        <v>46130</v>
      </c>
      <c r="F14" s="6" t="str">
        <f t="shared" si="3"/>
        <v>BULLISH</v>
      </c>
      <c r="G14" s="6" t="str">
        <f t="shared" si="2"/>
        <v>STRONG</v>
      </c>
      <c r="H14" s="6" t="str">
        <f t="shared" si="1"/>
        <v>CONFIRMED BULLISH</v>
      </c>
    </row>
    <row r="15" spans="1:8" ht="13.5" x14ac:dyDescent="0.25">
      <c r="A15" s="3">
        <f>TITRES_STAT!B18</f>
        <v>42327</v>
      </c>
      <c r="B15" s="6">
        <f>TITRES_STAT!C18</f>
        <v>1.84</v>
      </c>
      <c r="C15" s="6">
        <f>TITRES_STAT!D18</f>
        <v>1.7502</v>
      </c>
      <c r="D15" s="6">
        <f>TITRES_STAT!E18</f>
        <v>0</v>
      </c>
      <c r="E15" s="2">
        <f t="shared" si="0"/>
        <v>46130</v>
      </c>
      <c r="F15" s="6" t="str">
        <f t="shared" si="3"/>
        <v>BEARISH</v>
      </c>
      <c r="G15" s="6" t="str">
        <f t="shared" si="2"/>
        <v>WEAK</v>
      </c>
      <c r="H15" s="6" t="str">
        <f t="shared" si="1"/>
        <v>BEARISH DIVERGENCE</v>
      </c>
    </row>
    <row r="16" spans="1:8" ht="13.5" x14ac:dyDescent="0.25">
      <c r="A16" s="3">
        <f>TITRES_STAT!B19</f>
        <v>42328</v>
      </c>
      <c r="B16" s="6">
        <f>TITRES_STAT!C19</f>
        <v>1.81</v>
      </c>
      <c r="C16" s="6">
        <f>TITRES_STAT!D19</f>
        <v>1.7217</v>
      </c>
      <c r="D16" s="6">
        <f>TITRES_STAT!E19</f>
        <v>5031</v>
      </c>
      <c r="E16" s="2">
        <f t="shared" si="0"/>
        <v>41099</v>
      </c>
      <c r="F16" s="6" t="str">
        <f t="shared" si="3"/>
        <v>BEARISH</v>
      </c>
      <c r="G16" s="6" t="str">
        <f t="shared" si="2"/>
        <v>WEAK</v>
      </c>
      <c r="H16" s="6" t="str">
        <f t="shared" si="1"/>
        <v>CONFIRMED BEARISH</v>
      </c>
    </row>
    <row r="17" spans="1:8" ht="13.5" x14ac:dyDescent="0.25">
      <c r="A17" s="3">
        <f>TITRES_STAT!B20</f>
        <v>42331</v>
      </c>
      <c r="B17" s="6">
        <f>TITRES_STAT!C20</f>
        <v>1.81</v>
      </c>
      <c r="C17" s="6">
        <f>TITRES_STAT!D20</f>
        <v>1.7217</v>
      </c>
      <c r="D17" s="6">
        <f>TITRES_STAT!E20</f>
        <v>2860</v>
      </c>
      <c r="E17" s="2">
        <f t="shared" si="0"/>
        <v>41099</v>
      </c>
      <c r="F17" s="6" t="str">
        <f t="shared" si="3"/>
        <v>BEARISH</v>
      </c>
      <c r="G17" s="6" t="str">
        <f t="shared" si="2"/>
        <v>WEAK</v>
      </c>
      <c r="H17" s="6" t="str">
        <f t="shared" si="1"/>
        <v>CONFIRMED BEARISH</v>
      </c>
    </row>
    <row r="18" spans="1:8" ht="13.5" x14ac:dyDescent="0.25">
      <c r="A18" s="3">
        <f>TITRES_STAT!B21</f>
        <v>42332</v>
      </c>
      <c r="B18" s="6">
        <f>TITRES_STAT!C21</f>
        <v>1.82</v>
      </c>
      <c r="C18" s="6">
        <f>TITRES_STAT!D21</f>
        <v>1.7312000000000001</v>
      </c>
      <c r="D18" s="6">
        <f>TITRES_STAT!E21</f>
        <v>11610</v>
      </c>
      <c r="E18" s="2">
        <f t="shared" si="0"/>
        <v>52709</v>
      </c>
      <c r="F18" s="6" t="str">
        <f t="shared" si="3"/>
        <v>BEARISH</v>
      </c>
      <c r="G18" s="6" t="str">
        <f t="shared" si="2"/>
        <v>NEUTRAL</v>
      </c>
      <c r="H18" s="6" t="str">
        <f t="shared" si="1"/>
        <v>CONFIRMED BEARISH</v>
      </c>
    </row>
    <row r="19" spans="1:8" ht="13.5" x14ac:dyDescent="0.25">
      <c r="A19" s="3">
        <f>TITRES_STAT!B22</f>
        <v>42333</v>
      </c>
      <c r="B19" s="6">
        <f>TITRES_STAT!C22</f>
        <v>1.81</v>
      </c>
      <c r="C19" s="6">
        <f>TITRES_STAT!D22</f>
        <v>1.7217</v>
      </c>
      <c r="D19" s="6">
        <f>TITRES_STAT!E22</f>
        <v>38010</v>
      </c>
      <c r="E19" s="2">
        <f t="shared" si="0"/>
        <v>14699</v>
      </c>
      <c r="F19" s="6" t="str">
        <f t="shared" si="3"/>
        <v>BEARISH</v>
      </c>
      <c r="G19" s="6" t="str">
        <f t="shared" si="2"/>
        <v>WEAK</v>
      </c>
      <c r="H19" s="6" t="str">
        <f t="shared" si="1"/>
        <v>CONFIRMED BEARISH</v>
      </c>
    </row>
    <row r="20" spans="1:8" ht="13.5" x14ac:dyDescent="0.25">
      <c r="A20" s="3">
        <f>TITRES_STAT!B23</f>
        <v>42334</v>
      </c>
      <c r="B20" s="6">
        <f>TITRES_STAT!C23</f>
        <v>1.85</v>
      </c>
      <c r="C20" s="6">
        <f>TITRES_STAT!D23</f>
        <v>1.7597</v>
      </c>
      <c r="D20" s="6">
        <f>TITRES_STAT!E23</f>
        <v>1073</v>
      </c>
      <c r="E20" s="2">
        <f t="shared" si="0"/>
        <v>15772</v>
      </c>
      <c r="F20" s="6" t="str">
        <f t="shared" si="3"/>
        <v>BEARISH</v>
      </c>
      <c r="G20" s="6" t="str">
        <f t="shared" si="2"/>
        <v>WEAK</v>
      </c>
      <c r="H20" s="6" t="str">
        <f t="shared" si="1"/>
        <v>BEARISH DIVERGENCE</v>
      </c>
    </row>
    <row r="21" spans="1:8" ht="13.5" x14ac:dyDescent="0.25">
      <c r="A21" s="3">
        <f>TITRES_STAT!B24</f>
        <v>42335</v>
      </c>
      <c r="B21" s="6">
        <f>TITRES_STAT!C24</f>
        <v>1.85</v>
      </c>
      <c r="C21" s="6">
        <f>TITRES_STAT!D24</f>
        <v>1.7597</v>
      </c>
      <c r="D21" s="6">
        <f>TITRES_STAT!E24</f>
        <v>2720</v>
      </c>
      <c r="E21" s="2">
        <f t="shared" si="0"/>
        <v>15772</v>
      </c>
      <c r="F21" s="6" t="str">
        <f t="shared" si="3"/>
        <v>BEARISH</v>
      </c>
      <c r="G21" s="6" t="str">
        <f t="shared" si="2"/>
        <v>WEAK</v>
      </c>
      <c r="H21" s="6" t="str">
        <f t="shared" si="1"/>
        <v>BEARISH DIVERGENCE</v>
      </c>
    </row>
    <row r="22" spans="1:8" ht="13.5" x14ac:dyDescent="0.25">
      <c r="A22" s="3">
        <f>TITRES_STAT!B25</f>
        <v>42338</v>
      </c>
      <c r="B22" s="6">
        <f>TITRES_STAT!C25</f>
        <v>1.86</v>
      </c>
      <c r="C22" s="6">
        <f>TITRES_STAT!D25</f>
        <v>1.7692000000000001</v>
      </c>
      <c r="D22" s="6">
        <f>TITRES_STAT!E25</f>
        <v>636</v>
      </c>
      <c r="E22" s="2">
        <f t="shared" si="0"/>
        <v>16408</v>
      </c>
      <c r="F22" s="6" t="str">
        <f t="shared" si="3"/>
        <v>BEARISH</v>
      </c>
      <c r="G22" s="6" t="str">
        <f t="shared" si="2"/>
        <v>WEAK</v>
      </c>
      <c r="H22" s="6" t="str">
        <f t="shared" si="1"/>
        <v>BEARISH DIVERGENCE</v>
      </c>
    </row>
    <row r="23" spans="1:8" ht="13.5" x14ac:dyDescent="0.25">
      <c r="A23" s="3">
        <f>TITRES_STAT!B26</f>
        <v>42339</v>
      </c>
      <c r="B23" s="6">
        <f>TITRES_STAT!C26</f>
        <v>1.91</v>
      </c>
      <c r="C23" s="6">
        <f>TITRES_STAT!D26</f>
        <v>1.8168</v>
      </c>
      <c r="D23" s="6">
        <f>TITRES_STAT!E26</f>
        <v>4515</v>
      </c>
      <c r="E23" s="2">
        <f t="shared" si="0"/>
        <v>20923</v>
      </c>
      <c r="F23" s="6" t="str">
        <f t="shared" si="3"/>
        <v>BEARISH</v>
      </c>
      <c r="G23" s="6" t="str">
        <f t="shared" si="2"/>
        <v>WEAK</v>
      </c>
      <c r="H23" s="6" t="str">
        <f t="shared" si="1"/>
        <v>BEARISH DIVERGENCE</v>
      </c>
    </row>
    <row r="24" spans="1:8" ht="13.5" x14ac:dyDescent="0.25">
      <c r="A24" s="3">
        <f>TITRES_STAT!B27</f>
        <v>42340</v>
      </c>
      <c r="B24" s="6">
        <f>TITRES_STAT!C27</f>
        <v>1.91</v>
      </c>
      <c r="C24" s="6">
        <f>TITRES_STAT!D27</f>
        <v>1.8168</v>
      </c>
      <c r="D24" s="6">
        <f>TITRES_STAT!E27</f>
        <v>50293</v>
      </c>
      <c r="E24" s="2">
        <f t="shared" si="0"/>
        <v>20923</v>
      </c>
      <c r="F24" s="6" t="str">
        <f t="shared" si="3"/>
        <v>BULLISH</v>
      </c>
      <c r="G24" s="6" t="str">
        <f t="shared" si="2"/>
        <v>STRONG</v>
      </c>
      <c r="H24" s="6" t="str">
        <f t="shared" si="1"/>
        <v>CONFIRMED BULLISH</v>
      </c>
    </row>
    <row r="25" spans="1:8" ht="13.5" x14ac:dyDescent="0.25">
      <c r="A25" s="3">
        <f>TITRES_STAT!B28</f>
        <v>42341</v>
      </c>
      <c r="B25" s="6">
        <f>TITRES_STAT!C28</f>
        <v>1.89</v>
      </c>
      <c r="C25" s="6">
        <f>TITRES_STAT!D28</f>
        <v>1.7978000000000001</v>
      </c>
      <c r="D25" s="6">
        <f>TITRES_STAT!E28</f>
        <v>31810</v>
      </c>
      <c r="E25" s="2">
        <f t="shared" si="0"/>
        <v>-10887</v>
      </c>
      <c r="F25" s="6" t="str">
        <f t="shared" si="3"/>
        <v>BEARISH</v>
      </c>
      <c r="G25" s="6" t="str">
        <f t="shared" si="2"/>
        <v>WEAK</v>
      </c>
      <c r="H25" s="6" t="str">
        <f t="shared" si="1"/>
        <v>BEARISH DIVERGENCE</v>
      </c>
    </row>
    <row r="26" spans="1:8" ht="13.5" x14ac:dyDescent="0.25">
      <c r="A26" s="3">
        <f>TITRES_STAT!B29</f>
        <v>42342</v>
      </c>
      <c r="B26" s="6">
        <f>TITRES_STAT!C29</f>
        <v>1.89</v>
      </c>
      <c r="C26" s="6">
        <f>TITRES_STAT!D29</f>
        <v>1.7978000000000001</v>
      </c>
      <c r="D26" s="6">
        <f>TITRES_STAT!E29</f>
        <v>30074</v>
      </c>
      <c r="E26" s="2">
        <f t="shared" si="0"/>
        <v>-10887</v>
      </c>
      <c r="F26" s="6" t="str">
        <f t="shared" si="3"/>
        <v>BEARISH</v>
      </c>
      <c r="G26" s="6" t="str">
        <f t="shared" si="2"/>
        <v>WEAK</v>
      </c>
      <c r="H26" s="6" t="str">
        <f t="shared" si="1"/>
        <v>BEARISH DIVERGENCE</v>
      </c>
    </row>
    <row r="27" spans="1:8" ht="13.5" x14ac:dyDescent="0.25">
      <c r="A27" s="3">
        <f>TITRES_STAT!B30</f>
        <v>42345</v>
      </c>
      <c r="B27" s="6">
        <f>TITRES_STAT!C30</f>
        <v>1.85</v>
      </c>
      <c r="C27" s="6">
        <f>TITRES_STAT!D30</f>
        <v>1.7597</v>
      </c>
      <c r="D27" s="6">
        <f>TITRES_STAT!E30</f>
        <v>37710</v>
      </c>
      <c r="E27" s="2">
        <f t="shared" si="0"/>
        <v>-48597</v>
      </c>
      <c r="F27" s="6" t="str">
        <f t="shared" si="3"/>
        <v>BEARISH</v>
      </c>
      <c r="G27" s="6" t="str">
        <f t="shared" si="2"/>
        <v>WEAK</v>
      </c>
      <c r="H27" s="6" t="str">
        <f t="shared" si="1"/>
        <v>CONFIRMED BEARISH</v>
      </c>
    </row>
    <row r="28" spans="1:8" ht="13.5" x14ac:dyDescent="0.25">
      <c r="A28" s="3">
        <f>TITRES_STAT!B31</f>
        <v>42346</v>
      </c>
      <c r="B28" s="6">
        <f>TITRES_STAT!C31</f>
        <v>1.85</v>
      </c>
      <c r="C28" s="6">
        <f>TITRES_STAT!D31</f>
        <v>1.7597</v>
      </c>
      <c r="D28" s="6">
        <f>TITRES_STAT!E31</f>
        <v>11639</v>
      </c>
      <c r="E28" s="2">
        <f t="shared" si="0"/>
        <v>-48597</v>
      </c>
      <c r="F28" s="6" t="str">
        <f t="shared" si="3"/>
        <v>BEARISH</v>
      </c>
      <c r="G28" s="6" t="str">
        <f t="shared" si="2"/>
        <v>WEAK</v>
      </c>
      <c r="H28" s="6" t="str">
        <f t="shared" si="1"/>
        <v>CONFIRMED BEARISH</v>
      </c>
    </row>
    <row r="29" spans="1:8" ht="13.5" x14ac:dyDescent="0.25">
      <c r="A29" s="3">
        <f>TITRES_STAT!B32</f>
        <v>42347</v>
      </c>
      <c r="B29" s="6">
        <f>TITRES_STAT!C32</f>
        <v>1.87</v>
      </c>
      <c r="C29" s="6">
        <f>TITRES_STAT!D32</f>
        <v>1.7786999999999999</v>
      </c>
      <c r="D29" s="6">
        <f>TITRES_STAT!E32</f>
        <v>39592</v>
      </c>
      <c r="E29" s="2">
        <f t="shared" si="0"/>
        <v>-9005</v>
      </c>
      <c r="F29" s="6" t="str">
        <f t="shared" si="3"/>
        <v>BEARISH</v>
      </c>
      <c r="G29" s="6" t="str">
        <f t="shared" si="2"/>
        <v>WEAK</v>
      </c>
      <c r="H29" s="6" t="str">
        <f t="shared" si="1"/>
        <v>CONFIRMED BEARISH</v>
      </c>
    </row>
    <row r="30" spans="1:8" ht="13.5" x14ac:dyDescent="0.25">
      <c r="A30" s="3">
        <f>TITRES_STAT!B33</f>
        <v>42348</v>
      </c>
      <c r="B30" s="6">
        <f>TITRES_STAT!C33</f>
        <v>1.89</v>
      </c>
      <c r="C30" s="6">
        <f>TITRES_STAT!D33</f>
        <v>1.7978000000000001</v>
      </c>
      <c r="D30" s="6">
        <f>TITRES_STAT!E33</f>
        <v>1760</v>
      </c>
      <c r="E30" s="2">
        <f t="shared" si="0"/>
        <v>-7245</v>
      </c>
      <c r="F30" s="6" t="str">
        <f t="shared" si="3"/>
        <v>BULLISH</v>
      </c>
      <c r="G30" s="6" t="str">
        <f t="shared" si="2"/>
        <v>WEAK</v>
      </c>
      <c r="H30" s="6" t="str">
        <f t="shared" si="1"/>
        <v>NEUTRAL</v>
      </c>
    </row>
    <row r="31" spans="1:8" ht="13.5" x14ac:dyDescent="0.25">
      <c r="A31" s="3">
        <f>TITRES_STAT!B34</f>
        <v>42349</v>
      </c>
      <c r="B31" s="6">
        <f>TITRES_STAT!C34</f>
        <v>1.87</v>
      </c>
      <c r="C31" s="6">
        <f>TITRES_STAT!D34</f>
        <v>1.7786999999999999</v>
      </c>
      <c r="D31" s="6">
        <f>TITRES_STAT!E34</f>
        <v>8601</v>
      </c>
      <c r="E31" s="2">
        <f t="shared" si="0"/>
        <v>-15846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CONFIRMED BEARISH</v>
      </c>
    </row>
    <row r="32" spans="1:8" ht="13.5" x14ac:dyDescent="0.25">
      <c r="A32" s="3">
        <f>TITRES_STAT!B35</f>
        <v>42352</v>
      </c>
      <c r="B32" s="6">
        <f>TITRES_STAT!C35</f>
        <v>1.86</v>
      </c>
      <c r="C32" s="6">
        <f>TITRES_STAT!D35</f>
        <v>1.7692000000000001</v>
      </c>
      <c r="D32" s="6">
        <f>TITRES_STAT!E35</f>
        <v>6268</v>
      </c>
      <c r="E32" s="2">
        <f t="shared" si="0"/>
        <v>-22114</v>
      </c>
      <c r="F32" s="6" t="str">
        <f t="shared" si="3"/>
        <v>BULLISH</v>
      </c>
      <c r="G32" s="6" t="str">
        <f t="shared" si="2"/>
        <v>WEAK</v>
      </c>
      <c r="H32" s="6" t="str">
        <f t="shared" si="1"/>
        <v>CONFIRMED BULLISH</v>
      </c>
    </row>
    <row r="33" spans="1:8" ht="13.5" x14ac:dyDescent="0.25">
      <c r="A33" s="3">
        <f>TITRES_STAT!B36</f>
        <v>42353</v>
      </c>
      <c r="B33" s="6">
        <f>TITRES_STAT!C36</f>
        <v>1.9</v>
      </c>
      <c r="C33" s="6">
        <f>TITRES_STAT!D36</f>
        <v>1.8072999999999999</v>
      </c>
      <c r="D33" s="6">
        <f>TITRES_STAT!E36</f>
        <v>27541</v>
      </c>
      <c r="E33" s="2">
        <f t="shared" si="0"/>
        <v>5427</v>
      </c>
      <c r="F33" s="6" t="str">
        <f t="shared" si="3"/>
        <v>BULLISH</v>
      </c>
      <c r="G33" s="6" t="str">
        <f t="shared" si="2"/>
        <v>WEAK</v>
      </c>
      <c r="H33" s="6" t="str">
        <f t="shared" si="1"/>
        <v>CONFIRMED BULLISH</v>
      </c>
    </row>
    <row r="34" spans="1:8" ht="13.5" x14ac:dyDescent="0.25">
      <c r="A34" s="3">
        <f>TITRES_STAT!B37</f>
        <v>42354</v>
      </c>
      <c r="B34" s="6">
        <f>TITRES_STAT!C37</f>
        <v>1.92</v>
      </c>
      <c r="C34" s="6">
        <f>TITRES_STAT!D37</f>
        <v>1.8263</v>
      </c>
      <c r="D34" s="6">
        <f>TITRES_STAT!E37</f>
        <v>14298</v>
      </c>
      <c r="E34" s="2">
        <f t="shared" si="0"/>
        <v>19725</v>
      </c>
      <c r="F34" s="6" t="str">
        <f t="shared" si="3"/>
        <v>BULLISH</v>
      </c>
      <c r="G34" s="6" t="str">
        <f t="shared" si="2"/>
        <v>WEAK</v>
      </c>
      <c r="H34" s="6" t="str">
        <f t="shared" si="1"/>
        <v>CONFIRMED BULLISH</v>
      </c>
    </row>
    <row r="35" spans="1:8" ht="13.5" x14ac:dyDescent="0.25">
      <c r="A35" s="3">
        <f>TITRES_STAT!B38</f>
        <v>42355</v>
      </c>
      <c r="B35" s="6">
        <f>TITRES_STAT!C38</f>
        <v>1.89</v>
      </c>
      <c r="C35" s="6">
        <f>TITRES_STAT!D38</f>
        <v>1.7978000000000001</v>
      </c>
      <c r="D35" s="6">
        <f>TITRES_STAT!E38</f>
        <v>1523</v>
      </c>
      <c r="E35" s="2">
        <f t="shared" si="0"/>
        <v>18202</v>
      </c>
      <c r="F35" s="6" t="str">
        <f t="shared" si="3"/>
        <v>BULLISH</v>
      </c>
      <c r="G35" s="6" t="str">
        <f t="shared" si="2"/>
        <v>WEAK</v>
      </c>
      <c r="H35" s="6" t="str">
        <f t="shared" si="1"/>
        <v>NEUTRAL</v>
      </c>
    </row>
    <row r="36" spans="1:8" ht="13.5" x14ac:dyDescent="0.25">
      <c r="A36" s="3">
        <f>TITRES_STAT!B39</f>
        <v>42356</v>
      </c>
      <c r="B36" s="6">
        <f>TITRES_STAT!C39</f>
        <v>1.89</v>
      </c>
      <c r="C36" s="6">
        <f>TITRES_STAT!D39</f>
        <v>1.7978000000000001</v>
      </c>
      <c r="D36" s="6">
        <f>TITRES_STAT!E39</f>
        <v>4030</v>
      </c>
      <c r="E36" s="2">
        <f t="shared" si="0"/>
        <v>18202</v>
      </c>
      <c r="F36" s="6" t="str">
        <f t="shared" si="3"/>
        <v>BULLISH</v>
      </c>
      <c r="G36" s="6" t="str">
        <f t="shared" si="2"/>
        <v>WEAK</v>
      </c>
      <c r="H36" s="6" t="str">
        <f t="shared" si="1"/>
        <v>CONFIRMED BULLISH</v>
      </c>
    </row>
    <row r="37" spans="1:8" ht="13.5" x14ac:dyDescent="0.25">
      <c r="A37" s="3">
        <f>TITRES_STAT!B40</f>
        <v>42359</v>
      </c>
      <c r="B37" s="6">
        <f>TITRES_STAT!C40</f>
        <v>1.94</v>
      </c>
      <c r="C37" s="6">
        <f>TITRES_STAT!D40</f>
        <v>1.8452999999999999</v>
      </c>
      <c r="D37" s="6">
        <f>TITRES_STAT!E40</f>
        <v>28125</v>
      </c>
      <c r="E37" s="2">
        <f t="shared" si="0"/>
        <v>46327</v>
      </c>
      <c r="F37" s="6" t="str">
        <f t="shared" si="3"/>
        <v>BULLISH</v>
      </c>
      <c r="G37" s="6" t="str">
        <f t="shared" si="2"/>
        <v>WEAK</v>
      </c>
      <c r="H37" s="6" t="str">
        <f t="shared" si="1"/>
        <v>CONFIRMED BULLISH</v>
      </c>
    </row>
    <row r="38" spans="1:8" ht="13.5" x14ac:dyDescent="0.25">
      <c r="A38" s="3">
        <f>TITRES_STAT!B41</f>
        <v>42360</v>
      </c>
      <c r="B38" s="6">
        <f>TITRES_STAT!C41</f>
        <v>1.99</v>
      </c>
      <c r="C38" s="6">
        <f>TITRES_STAT!D41</f>
        <v>1.8929</v>
      </c>
      <c r="D38" s="6">
        <f>TITRES_STAT!E41</f>
        <v>18739</v>
      </c>
      <c r="E38" s="2">
        <f t="shared" si="0"/>
        <v>65066</v>
      </c>
      <c r="F38" s="6" t="str">
        <f t="shared" si="3"/>
        <v>BULLISH</v>
      </c>
      <c r="G38" s="6" t="str">
        <f t="shared" si="2"/>
        <v>STRONG</v>
      </c>
      <c r="H38" s="6" t="str">
        <f t="shared" si="1"/>
        <v>CONFIRMED BULLISH</v>
      </c>
    </row>
    <row r="39" spans="1:8" ht="13.5" x14ac:dyDescent="0.25">
      <c r="A39" s="3">
        <f>TITRES_STAT!B42</f>
        <v>42361</v>
      </c>
      <c r="B39" s="6">
        <f>TITRES_STAT!C42</f>
        <v>2.09</v>
      </c>
      <c r="C39" s="6">
        <f>TITRES_STAT!D42</f>
        <v>1.988</v>
      </c>
      <c r="D39" s="6">
        <f>TITRES_STAT!E42</f>
        <v>13690</v>
      </c>
      <c r="E39" s="2">
        <f t="shared" si="0"/>
        <v>78756</v>
      </c>
      <c r="F39" s="6" t="str">
        <f t="shared" si="3"/>
        <v>BULLISH</v>
      </c>
      <c r="G39" s="6" t="str">
        <f t="shared" si="2"/>
        <v>STRONG</v>
      </c>
      <c r="H39" s="6" t="str">
        <f t="shared" si="1"/>
        <v>CONFIRMED BULLISH</v>
      </c>
    </row>
    <row r="40" spans="1:8" ht="13.5" x14ac:dyDescent="0.25">
      <c r="A40" s="3">
        <f>TITRES_STAT!B43</f>
        <v>42363</v>
      </c>
      <c r="B40" s="6">
        <f>TITRES_STAT!C43</f>
        <v>2.16</v>
      </c>
      <c r="C40" s="6">
        <f>TITRES_STAT!D43</f>
        <v>2.0546000000000002</v>
      </c>
      <c r="D40" s="6">
        <f>TITRES_STAT!E43</f>
        <v>12167</v>
      </c>
      <c r="E40" s="2">
        <f t="shared" si="0"/>
        <v>90923</v>
      </c>
      <c r="F40" s="6" t="str">
        <f t="shared" si="3"/>
        <v>BULLISH</v>
      </c>
      <c r="G40" s="6" t="str">
        <f t="shared" si="2"/>
        <v>STRONG</v>
      </c>
      <c r="H40" s="6" t="str">
        <f t="shared" si="1"/>
        <v>CONFIRMED BULLISH</v>
      </c>
    </row>
    <row r="41" spans="1:8" ht="13.5" x14ac:dyDescent="0.25">
      <c r="A41" s="3">
        <f>TITRES_STAT!B44</f>
        <v>42366</v>
      </c>
      <c r="B41" s="6">
        <f>TITRES_STAT!C44</f>
        <v>2.2000000000000002</v>
      </c>
      <c r="C41" s="6">
        <f>TITRES_STAT!D44</f>
        <v>2.0926</v>
      </c>
      <c r="D41" s="6">
        <f>TITRES_STAT!E44</f>
        <v>15043</v>
      </c>
      <c r="E41" s="2">
        <f t="shared" si="0"/>
        <v>105966</v>
      </c>
      <c r="F41" s="6" t="str">
        <f t="shared" si="3"/>
        <v>BULLISH</v>
      </c>
      <c r="G41" s="6" t="str">
        <f t="shared" si="2"/>
        <v>STRONG</v>
      </c>
      <c r="H41" s="6" t="str">
        <f t="shared" si="1"/>
        <v>CONFIRMED BULLISH</v>
      </c>
    </row>
    <row r="42" spans="1:8" ht="13.5" x14ac:dyDescent="0.25">
      <c r="A42" s="3">
        <f>TITRES_STAT!B45</f>
        <v>42367</v>
      </c>
      <c r="B42" s="6">
        <f>TITRES_STAT!C45</f>
        <v>2.25</v>
      </c>
      <c r="C42" s="6">
        <f>TITRES_STAT!D45</f>
        <v>2.1402000000000001</v>
      </c>
      <c r="D42" s="6">
        <f>TITRES_STAT!E45</f>
        <v>12223</v>
      </c>
      <c r="E42" s="2">
        <f t="shared" si="0"/>
        <v>118189</v>
      </c>
      <c r="F42" s="6" t="str">
        <f t="shared" si="3"/>
        <v>BULLISH</v>
      </c>
      <c r="G42" s="6" t="str">
        <f t="shared" si="2"/>
        <v>STRONG</v>
      </c>
      <c r="H42" s="6" t="str">
        <f t="shared" si="1"/>
        <v>CONFIRMED BULLISH</v>
      </c>
    </row>
    <row r="43" spans="1:8" ht="13.5" x14ac:dyDescent="0.25">
      <c r="A43" s="3">
        <f>TITRES_STAT!B46</f>
        <v>42368</v>
      </c>
      <c r="B43" s="6">
        <f>TITRES_STAT!C46</f>
        <v>2.2799999999999998</v>
      </c>
      <c r="C43" s="6">
        <f>TITRES_STAT!D46</f>
        <v>2.1686999999999999</v>
      </c>
      <c r="D43" s="6">
        <f>TITRES_STAT!E46</f>
        <v>15234</v>
      </c>
      <c r="E43" s="2">
        <f t="shared" si="0"/>
        <v>133423</v>
      </c>
      <c r="F43" s="6" t="str">
        <f t="shared" si="3"/>
        <v>BULLISH</v>
      </c>
      <c r="G43" s="6" t="str">
        <f t="shared" si="2"/>
        <v>STRONG</v>
      </c>
      <c r="H43" s="6" t="str">
        <f t="shared" si="1"/>
        <v>CONFIRMED BULLISH</v>
      </c>
    </row>
    <row r="44" spans="1:8" ht="13.5" x14ac:dyDescent="0.25">
      <c r="A44" s="3">
        <f>TITRES_STAT!B47</f>
        <v>42369</v>
      </c>
      <c r="B44" s="6">
        <f>TITRES_STAT!C47</f>
        <v>2.2999999999999998</v>
      </c>
      <c r="C44" s="6">
        <f>TITRES_STAT!D47</f>
        <v>2.1878000000000002</v>
      </c>
      <c r="D44" s="6">
        <f>TITRES_STAT!E47</f>
        <v>22781</v>
      </c>
      <c r="E44" s="2">
        <f t="shared" si="0"/>
        <v>156204</v>
      </c>
      <c r="F44" s="6" t="str">
        <f t="shared" si="3"/>
        <v>BULLISH</v>
      </c>
      <c r="G44" s="6" t="str">
        <f t="shared" si="2"/>
        <v>STRONG</v>
      </c>
      <c r="H44" s="6" t="str">
        <f t="shared" si="1"/>
        <v>CONFIRMED BULLISH</v>
      </c>
    </row>
    <row r="45" spans="1:8" ht="13.5" x14ac:dyDescent="0.25">
      <c r="A45" s="3">
        <f>TITRES_STAT!B48</f>
        <v>42373</v>
      </c>
      <c r="B45" s="6">
        <f>TITRES_STAT!C48</f>
        <v>2.35</v>
      </c>
      <c r="C45" s="6">
        <f>TITRES_STAT!D48</f>
        <v>2.2353000000000001</v>
      </c>
      <c r="D45" s="6">
        <f>TITRES_STAT!E48</f>
        <v>5320</v>
      </c>
      <c r="E45" s="2">
        <f t="shared" si="0"/>
        <v>161524</v>
      </c>
      <c r="F45" s="6" t="str">
        <f t="shared" si="3"/>
        <v>BULLISH</v>
      </c>
      <c r="G45" s="6" t="str">
        <f t="shared" si="2"/>
        <v>STRONG</v>
      </c>
      <c r="H45" s="6" t="str">
        <f t="shared" si="1"/>
        <v>CONFIRMED BULLISH</v>
      </c>
    </row>
    <row r="46" spans="1:8" ht="13.5" x14ac:dyDescent="0.25">
      <c r="A46" s="3">
        <f>TITRES_STAT!B49</f>
        <v>42374</v>
      </c>
      <c r="B46" s="6">
        <f>TITRES_STAT!C49</f>
        <v>2.34</v>
      </c>
      <c r="C46" s="6">
        <f>TITRES_STAT!D49</f>
        <v>2.2258</v>
      </c>
      <c r="D46" s="6">
        <f>TITRES_STAT!E49</f>
        <v>20838</v>
      </c>
      <c r="E46" s="2">
        <f t="shared" si="0"/>
        <v>140686</v>
      </c>
      <c r="F46" s="6" t="str">
        <f t="shared" si="3"/>
        <v>BULLISH</v>
      </c>
      <c r="G46" s="6" t="str">
        <f t="shared" si="2"/>
        <v>STRONG</v>
      </c>
      <c r="H46" s="6" t="str">
        <f t="shared" si="1"/>
        <v>CONFIRMED BULLISH</v>
      </c>
    </row>
    <row r="47" spans="1:8" ht="13.5" x14ac:dyDescent="0.25">
      <c r="A47" s="3">
        <f>TITRES_STAT!B50</f>
        <v>42375</v>
      </c>
      <c r="B47" s="6">
        <f>TITRES_STAT!C50</f>
        <v>2.34</v>
      </c>
      <c r="C47" s="6">
        <f>TITRES_STAT!D50</f>
        <v>2.2258</v>
      </c>
      <c r="D47" s="6">
        <f>TITRES_STAT!E50</f>
        <v>21205</v>
      </c>
      <c r="E47" s="2">
        <f t="shared" si="0"/>
        <v>140686</v>
      </c>
      <c r="F47" s="6" t="str">
        <f t="shared" si="3"/>
        <v>BULLISH</v>
      </c>
      <c r="G47" s="6" t="str">
        <f t="shared" si="2"/>
        <v>STRONG</v>
      </c>
      <c r="H47" s="6" t="str">
        <f t="shared" si="1"/>
        <v>CONFIRMED BULLISH</v>
      </c>
    </row>
    <row r="48" spans="1:8" ht="13.5" x14ac:dyDescent="0.25">
      <c r="A48" s="3">
        <f>TITRES_STAT!B51</f>
        <v>42376</v>
      </c>
      <c r="B48" s="6">
        <f>TITRES_STAT!C51</f>
        <v>2.39</v>
      </c>
      <c r="C48" s="6">
        <f>TITRES_STAT!D51</f>
        <v>2.2734000000000001</v>
      </c>
      <c r="D48" s="6">
        <f>TITRES_STAT!E51</f>
        <v>48212</v>
      </c>
      <c r="E48" s="2">
        <f t="shared" si="0"/>
        <v>188898</v>
      </c>
      <c r="F48" s="6" t="str">
        <f t="shared" si="3"/>
        <v>BULLISH</v>
      </c>
      <c r="G48" s="6" t="str">
        <f t="shared" si="2"/>
        <v>STRONG</v>
      </c>
      <c r="H48" s="6" t="str">
        <f t="shared" si="1"/>
        <v>CONFIRMED BULLISH</v>
      </c>
    </row>
    <row r="49" spans="1:8" ht="13.5" x14ac:dyDescent="0.25">
      <c r="A49" s="3">
        <f>TITRES_STAT!B52</f>
        <v>42377</v>
      </c>
      <c r="B49" s="6">
        <f>TITRES_STAT!C52</f>
        <v>2.34</v>
      </c>
      <c r="C49" s="6">
        <f>TITRES_STAT!D52</f>
        <v>2.2258</v>
      </c>
      <c r="D49" s="6">
        <f>TITRES_STAT!E52</f>
        <v>25027</v>
      </c>
      <c r="E49" s="2">
        <f t="shared" si="0"/>
        <v>163871</v>
      </c>
      <c r="F49" s="6" t="str">
        <f t="shared" si="3"/>
        <v>BULLISH</v>
      </c>
      <c r="G49" s="6" t="str">
        <f t="shared" si="2"/>
        <v>STRONG</v>
      </c>
      <c r="H49" s="6" t="str">
        <f t="shared" si="1"/>
        <v>CONFIRMED BULLISH</v>
      </c>
    </row>
    <row r="50" spans="1:8" ht="13.5" x14ac:dyDescent="0.25">
      <c r="A50" s="3">
        <f>TITRES_STAT!B53</f>
        <v>42380</v>
      </c>
      <c r="B50" s="6">
        <f>TITRES_STAT!C53</f>
        <v>2.39</v>
      </c>
      <c r="C50" s="6">
        <f>TITRES_STAT!D53</f>
        <v>2.2734000000000001</v>
      </c>
      <c r="D50" s="6">
        <f>TITRES_STAT!E53</f>
        <v>203</v>
      </c>
      <c r="E50" s="2">
        <f t="shared" si="0"/>
        <v>164074</v>
      </c>
      <c r="F50" s="6" t="str">
        <f t="shared" si="3"/>
        <v>BULLISH</v>
      </c>
      <c r="G50" s="6" t="str">
        <f t="shared" si="2"/>
        <v>NEUTRAL</v>
      </c>
      <c r="H50" s="6" t="str">
        <f t="shared" si="1"/>
        <v>CONFIRMED BULLISH</v>
      </c>
    </row>
    <row r="51" spans="1:8" ht="13.5" x14ac:dyDescent="0.25">
      <c r="A51" s="3">
        <f>TITRES_STAT!B54</f>
        <v>42381</v>
      </c>
      <c r="B51" s="6">
        <f>TITRES_STAT!C54</f>
        <v>2.38</v>
      </c>
      <c r="C51" s="6">
        <f>TITRES_STAT!D54</f>
        <v>2.2639</v>
      </c>
      <c r="D51" s="6">
        <f>TITRES_STAT!E54</f>
        <v>2288</v>
      </c>
      <c r="E51" s="2">
        <f t="shared" si="0"/>
        <v>161786</v>
      </c>
      <c r="F51" s="6" t="str">
        <f t="shared" si="3"/>
        <v>BULLISH</v>
      </c>
      <c r="G51" s="6" t="str">
        <f t="shared" si="2"/>
        <v>STRONG</v>
      </c>
      <c r="H51" s="6" t="str">
        <f t="shared" si="1"/>
        <v>CONFIRMED BULLISH</v>
      </c>
    </row>
    <row r="52" spans="1:8" ht="13.5" x14ac:dyDescent="0.25">
      <c r="A52" s="3">
        <f>TITRES_STAT!B55</f>
        <v>42382</v>
      </c>
      <c r="B52" s="6">
        <f>TITRES_STAT!C55</f>
        <v>2.38</v>
      </c>
      <c r="C52" s="6">
        <f>TITRES_STAT!D55</f>
        <v>2.2639</v>
      </c>
      <c r="D52" s="6">
        <f>TITRES_STAT!E55</f>
        <v>24832</v>
      </c>
      <c r="E52" s="2">
        <f t="shared" si="0"/>
        <v>161786</v>
      </c>
      <c r="F52" s="6" t="str">
        <f t="shared" si="3"/>
        <v>BULLISH</v>
      </c>
      <c r="G52" s="6" t="str">
        <f t="shared" si="2"/>
        <v>STRONG</v>
      </c>
      <c r="H52" s="6" t="str">
        <f t="shared" si="1"/>
        <v>CONFIRMED BULLISH</v>
      </c>
    </row>
    <row r="53" spans="1:8" ht="13.5" x14ac:dyDescent="0.25">
      <c r="A53" s="3">
        <f>TITRES_STAT!B56</f>
        <v>42384</v>
      </c>
      <c r="B53" s="6">
        <f>TITRES_STAT!C56</f>
        <v>2.38</v>
      </c>
      <c r="C53" s="6">
        <f>TITRES_STAT!D56</f>
        <v>2.2639</v>
      </c>
      <c r="D53" s="6">
        <f>TITRES_STAT!E56</f>
        <v>5215</v>
      </c>
      <c r="E53" s="2">
        <f t="shared" si="0"/>
        <v>161786</v>
      </c>
      <c r="F53" s="6" t="str">
        <f t="shared" si="3"/>
        <v>BEARISH</v>
      </c>
      <c r="G53" s="6" t="str">
        <f t="shared" si="2"/>
        <v>WEAK</v>
      </c>
      <c r="H53" s="6" t="str">
        <f t="shared" si="1"/>
        <v>CONFIRMED BEARISH</v>
      </c>
    </row>
    <row r="54" spans="1:8" ht="13.5" x14ac:dyDescent="0.25">
      <c r="A54" s="3">
        <f>TITRES_STAT!B57</f>
        <v>42387</v>
      </c>
      <c r="B54" s="6">
        <f>TITRES_STAT!C57</f>
        <v>2.38</v>
      </c>
      <c r="C54" s="6">
        <f>TITRES_STAT!D57</f>
        <v>2.2639</v>
      </c>
      <c r="D54" s="6">
        <f>TITRES_STAT!E57</f>
        <v>10020</v>
      </c>
      <c r="E54" s="2">
        <f t="shared" si="0"/>
        <v>161786</v>
      </c>
      <c r="F54" s="6" t="str">
        <f t="shared" si="3"/>
        <v>BEARISH</v>
      </c>
      <c r="G54" s="6" t="str">
        <f t="shared" si="2"/>
        <v>NEUTRAL</v>
      </c>
      <c r="H54" s="6" t="str">
        <f t="shared" si="1"/>
        <v>BEARISH DIVERGENCE</v>
      </c>
    </row>
    <row r="55" spans="1:8" ht="13.5" x14ac:dyDescent="0.25">
      <c r="A55" s="3">
        <f>TITRES_STAT!B58</f>
        <v>42388</v>
      </c>
      <c r="B55" s="6">
        <f>TITRES_STAT!C58</f>
        <v>2.31</v>
      </c>
      <c r="C55" s="6">
        <f>TITRES_STAT!D58</f>
        <v>2.1972999999999998</v>
      </c>
      <c r="D55" s="6">
        <f>TITRES_STAT!E58</f>
        <v>11511</v>
      </c>
      <c r="E55" s="2">
        <f t="shared" si="0"/>
        <v>150275</v>
      </c>
      <c r="F55" s="6" t="str">
        <f t="shared" si="3"/>
        <v>BEARISH</v>
      </c>
      <c r="G55" s="6" t="str">
        <f t="shared" si="2"/>
        <v>WEAK</v>
      </c>
      <c r="H55" s="6" t="str">
        <f t="shared" si="1"/>
        <v>CONFIRMED BEARISH</v>
      </c>
    </row>
    <row r="56" spans="1:8" ht="13.5" x14ac:dyDescent="0.25">
      <c r="A56" s="3">
        <f>TITRES_STAT!B59</f>
        <v>42389</v>
      </c>
      <c r="B56" s="6">
        <f>TITRES_STAT!C59</f>
        <v>2.25</v>
      </c>
      <c r="C56" s="6">
        <f>TITRES_STAT!D59</f>
        <v>2.1402000000000001</v>
      </c>
      <c r="D56" s="6">
        <f>TITRES_STAT!E59</f>
        <v>17449</v>
      </c>
      <c r="E56" s="2">
        <f t="shared" si="0"/>
        <v>132826</v>
      </c>
      <c r="F56" s="6" t="str">
        <f t="shared" si="3"/>
        <v>BEARISH</v>
      </c>
      <c r="G56" s="6" t="str">
        <f t="shared" si="2"/>
        <v>WEAK</v>
      </c>
      <c r="H56" s="6" t="str">
        <f t="shared" si="1"/>
        <v>CONFIRMED BEARISH</v>
      </c>
    </row>
    <row r="57" spans="1:8" ht="13.5" x14ac:dyDescent="0.25">
      <c r="A57" s="3">
        <f>TITRES_STAT!B60</f>
        <v>42390</v>
      </c>
      <c r="B57" s="6">
        <f>TITRES_STAT!C60</f>
        <v>2.1800000000000002</v>
      </c>
      <c r="C57" s="6">
        <f>TITRES_STAT!D60</f>
        <v>2.0735999999999999</v>
      </c>
      <c r="D57" s="6">
        <f>TITRES_STAT!E60</f>
        <v>12289</v>
      </c>
      <c r="E57" s="2">
        <f t="shared" si="0"/>
        <v>120537</v>
      </c>
      <c r="F57" s="6" t="str">
        <f t="shared" si="3"/>
        <v>BEARISH</v>
      </c>
      <c r="G57" s="6" t="str">
        <f t="shared" si="2"/>
        <v>WEAK</v>
      </c>
      <c r="H57" s="6" t="str">
        <f t="shared" si="1"/>
        <v>CONFIRMED BEARISH</v>
      </c>
    </row>
    <row r="58" spans="1:8" ht="13.5" x14ac:dyDescent="0.25">
      <c r="A58" s="3">
        <f>TITRES_STAT!B61</f>
        <v>42391</v>
      </c>
      <c r="B58" s="6">
        <f>TITRES_STAT!C61</f>
        <v>2.1800000000000002</v>
      </c>
      <c r="C58" s="6">
        <f>TITRES_STAT!D61</f>
        <v>2.0735999999999999</v>
      </c>
      <c r="D58" s="6">
        <f>TITRES_STAT!E61</f>
        <v>10045</v>
      </c>
      <c r="E58" s="2">
        <f t="shared" si="0"/>
        <v>120537</v>
      </c>
      <c r="F58" s="6" t="str">
        <f t="shared" si="3"/>
        <v>BEARISH</v>
      </c>
      <c r="G58" s="6" t="str">
        <f t="shared" si="2"/>
        <v>WEAK</v>
      </c>
      <c r="H58" s="6" t="str">
        <f t="shared" si="1"/>
        <v>CONFIRMED BEARISH</v>
      </c>
    </row>
    <row r="59" spans="1:8" ht="13.5" x14ac:dyDescent="0.25">
      <c r="A59" s="3">
        <f>TITRES_STAT!B62</f>
        <v>42394</v>
      </c>
      <c r="B59" s="6">
        <f>TITRES_STAT!C62</f>
        <v>2.2000000000000002</v>
      </c>
      <c r="C59" s="6">
        <f>TITRES_STAT!D62</f>
        <v>2.0926</v>
      </c>
      <c r="D59" s="6">
        <f>TITRES_STAT!E62</f>
        <v>10186</v>
      </c>
      <c r="E59" s="2">
        <f t="shared" si="0"/>
        <v>130723</v>
      </c>
      <c r="F59" s="6" t="str">
        <f t="shared" si="3"/>
        <v>BEARISH</v>
      </c>
      <c r="G59" s="6" t="str">
        <f t="shared" si="2"/>
        <v>WEAK</v>
      </c>
      <c r="H59" s="6" t="str">
        <f t="shared" si="1"/>
        <v>CONFIRMED BEARISH</v>
      </c>
    </row>
    <row r="60" spans="1:8" ht="13.5" x14ac:dyDescent="0.25">
      <c r="A60" s="3">
        <f>TITRES_STAT!B63</f>
        <v>42395</v>
      </c>
      <c r="B60" s="6">
        <f>TITRES_STAT!C63</f>
        <v>2.17</v>
      </c>
      <c r="C60" s="6">
        <f>TITRES_STAT!D63</f>
        <v>2.0640999999999998</v>
      </c>
      <c r="D60" s="6">
        <f>TITRES_STAT!E63</f>
        <v>48058</v>
      </c>
      <c r="E60" s="2">
        <f t="shared" si="0"/>
        <v>82665</v>
      </c>
      <c r="F60" s="6" t="str">
        <f t="shared" si="3"/>
        <v>BEARISH</v>
      </c>
      <c r="G60" s="6" t="str">
        <f t="shared" si="2"/>
        <v>WEAK</v>
      </c>
      <c r="H60" s="6" t="str">
        <f t="shared" si="1"/>
        <v>CONFIRMED BEARISH</v>
      </c>
    </row>
    <row r="61" spans="1:8" ht="13.5" x14ac:dyDescent="0.25">
      <c r="A61" s="3">
        <f>TITRES_STAT!B64</f>
        <v>42396</v>
      </c>
      <c r="B61" s="6">
        <f>TITRES_STAT!C64</f>
        <v>2.2000000000000002</v>
      </c>
      <c r="C61" s="6">
        <f>TITRES_STAT!D64</f>
        <v>2.0926</v>
      </c>
      <c r="D61" s="6">
        <f>TITRES_STAT!E64</f>
        <v>77151</v>
      </c>
      <c r="E61" s="2">
        <f t="shared" si="0"/>
        <v>159816</v>
      </c>
      <c r="F61" s="6" t="str">
        <f t="shared" si="3"/>
        <v>BULLISH</v>
      </c>
      <c r="G61" s="6" t="str">
        <f t="shared" si="2"/>
        <v>STRONG</v>
      </c>
      <c r="H61" s="6" t="str">
        <f t="shared" si="1"/>
        <v>BULLISH DIVERGENCE</v>
      </c>
    </row>
    <row r="62" spans="1:8" ht="13.5" x14ac:dyDescent="0.25">
      <c r="A62" s="3">
        <f>TITRES_STAT!B65</f>
        <v>42397</v>
      </c>
      <c r="B62" s="6">
        <f>TITRES_STAT!C65</f>
        <v>2.14</v>
      </c>
      <c r="C62" s="6">
        <f>TITRES_STAT!D65</f>
        <v>2.0356000000000001</v>
      </c>
      <c r="D62" s="6">
        <f>TITRES_STAT!E65</f>
        <v>58426</v>
      </c>
      <c r="E62" s="2">
        <f t="shared" si="0"/>
        <v>101390</v>
      </c>
      <c r="F62" s="6" t="str">
        <f t="shared" si="3"/>
        <v>BEARISH</v>
      </c>
      <c r="G62" s="6" t="str">
        <f t="shared" si="2"/>
        <v>WEAK</v>
      </c>
      <c r="H62" s="6" t="str">
        <f t="shared" si="1"/>
        <v>CONFIRMED BEARISH</v>
      </c>
    </row>
    <row r="63" spans="1:8" ht="13.5" x14ac:dyDescent="0.25">
      <c r="A63" s="3">
        <f>TITRES_STAT!B66</f>
        <v>42398</v>
      </c>
      <c r="B63" s="6">
        <f>TITRES_STAT!C66</f>
        <v>2.08</v>
      </c>
      <c r="C63" s="6">
        <f>TITRES_STAT!D66</f>
        <v>1.9784999999999999</v>
      </c>
      <c r="D63" s="6">
        <f>TITRES_STAT!E66</f>
        <v>18981</v>
      </c>
      <c r="E63" s="2">
        <f t="shared" si="0"/>
        <v>82409</v>
      </c>
      <c r="F63" s="6" t="str">
        <f t="shared" si="3"/>
        <v>BEARISH</v>
      </c>
      <c r="G63" s="6" t="str">
        <f t="shared" si="2"/>
        <v>WEAK</v>
      </c>
      <c r="H63" s="6" t="str">
        <f t="shared" si="1"/>
        <v>CONFIRMED BEARISH</v>
      </c>
    </row>
    <row r="64" spans="1:8" ht="13.5" x14ac:dyDescent="0.25">
      <c r="A64" s="3">
        <f>TITRES_STAT!B67</f>
        <v>42401</v>
      </c>
      <c r="B64" s="6">
        <f>TITRES_STAT!C67</f>
        <v>2.0499999999999998</v>
      </c>
      <c r="C64" s="6">
        <f>TITRES_STAT!D67</f>
        <v>1.95</v>
      </c>
      <c r="D64" s="6">
        <f>TITRES_STAT!E67</f>
        <v>41206</v>
      </c>
      <c r="E64" s="2">
        <f t="shared" si="0"/>
        <v>41203</v>
      </c>
      <c r="F64" s="6" t="str">
        <f t="shared" si="3"/>
        <v>BEARISH</v>
      </c>
      <c r="G64" s="6" t="str">
        <f t="shared" si="2"/>
        <v>WEAK</v>
      </c>
      <c r="H64" s="6" t="str">
        <f t="shared" si="1"/>
        <v>CONFIRMED BEARISH</v>
      </c>
    </row>
    <row r="65" spans="1:8" ht="13.5" x14ac:dyDescent="0.25">
      <c r="A65" s="3">
        <f>TITRES_STAT!B68</f>
        <v>42402</v>
      </c>
      <c r="B65" s="6">
        <f>TITRES_STAT!C68</f>
        <v>2.02</v>
      </c>
      <c r="C65" s="6">
        <f>TITRES_STAT!D68</f>
        <v>1.9214</v>
      </c>
      <c r="D65" s="6">
        <f>TITRES_STAT!E68</f>
        <v>15495</v>
      </c>
      <c r="E65" s="2">
        <f t="shared" si="0"/>
        <v>25708</v>
      </c>
      <c r="F65" s="6" t="str">
        <f t="shared" si="3"/>
        <v>BEARISH</v>
      </c>
      <c r="G65" s="6" t="str">
        <f t="shared" si="2"/>
        <v>WEAK</v>
      </c>
      <c r="H65" s="6" t="str">
        <f t="shared" si="1"/>
        <v>CONFIRMED BEARISH</v>
      </c>
    </row>
    <row r="66" spans="1:8" ht="13.5" x14ac:dyDescent="0.25">
      <c r="A66" s="3">
        <f>TITRES_STAT!B69</f>
        <v>42403</v>
      </c>
      <c r="B66" s="6">
        <f>TITRES_STAT!C69</f>
        <v>2</v>
      </c>
      <c r="C66" s="6">
        <f>TITRES_STAT!D69</f>
        <v>1.9024000000000001</v>
      </c>
      <c r="D66" s="6">
        <f>TITRES_STAT!E69</f>
        <v>1177</v>
      </c>
      <c r="E66" s="2">
        <f t="shared" si="0"/>
        <v>24531</v>
      </c>
      <c r="F66" s="6" t="str">
        <f t="shared" si="3"/>
        <v>BEARISH</v>
      </c>
      <c r="G66" s="6" t="str">
        <f t="shared" si="2"/>
        <v>WEAK</v>
      </c>
      <c r="H66" s="6" t="str">
        <f t="shared" si="1"/>
        <v>CONFIRMED BEARISH</v>
      </c>
    </row>
    <row r="67" spans="1:8" ht="13.5" x14ac:dyDescent="0.25">
      <c r="A67" s="3">
        <f>TITRES_STAT!B70</f>
        <v>42404</v>
      </c>
      <c r="B67" s="6">
        <f>TITRES_STAT!C70</f>
        <v>2.04</v>
      </c>
      <c r="C67" s="6">
        <f>TITRES_STAT!D70</f>
        <v>1.9403999999999999</v>
      </c>
      <c r="D67" s="6">
        <f>TITRES_STAT!E70</f>
        <v>21166</v>
      </c>
      <c r="E67" s="2">
        <f t="shared" si="0"/>
        <v>45697</v>
      </c>
      <c r="F67" s="6" t="str">
        <f t="shared" si="3"/>
        <v>BEARISH</v>
      </c>
      <c r="G67" s="6" t="str">
        <f t="shared" si="2"/>
        <v>WEAK</v>
      </c>
      <c r="H67" s="6" t="str">
        <f t="shared" si="1"/>
        <v>CONFIRMED BEARISH</v>
      </c>
    </row>
    <row r="68" spans="1:8" ht="13.5" x14ac:dyDescent="0.25">
      <c r="A68" s="3">
        <f>TITRES_STAT!B71</f>
        <v>42405</v>
      </c>
      <c r="B68" s="6">
        <f>TITRES_STAT!C71</f>
        <v>2.04</v>
      </c>
      <c r="C68" s="6">
        <f>TITRES_STAT!D71</f>
        <v>1.9403999999999999</v>
      </c>
      <c r="D68" s="6">
        <f>TITRES_STAT!E71</f>
        <v>15851</v>
      </c>
      <c r="E68" s="2">
        <f t="shared" ref="E68:E131" si="4">IF(B68&gt;B67, E67+D68, IF(B68&lt;B67, E67-D68, E67))</f>
        <v>45697</v>
      </c>
      <c r="F68" s="6" t="str">
        <f t="shared" si="3"/>
        <v>BEARISH</v>
      </c>
      <c r="G68" s="6" t="str">
        <f t="shared" si="2"/>
        <v>WEAK</v>
      </c>
      <c r="H68" s="6" t="str">
        <f t="shared" si="1"/>
        <v>CONFIRMED BEARISH</v>
      </c>
    </row>
    <row r="69" spans="1:8" ht="13.5" x14ac:dyDescent="0.25">
      <c r="A69" s="3">
        <f>TITRES_STAT!B72</f>
        <v>42408</v>
      </c>
      <c r="B69" s="6">
        <f>TITRES_STAT!C72</f>
        <v>2.0499999999999998</v>
      </c>
      <c r="C69" s="6">
        <f>TITRES_STAT!D72</f>
        <v>1.95</v>
      </c>
      <c r="D69" s="6">
        <f>TITRES_STAT!E72</f>
        <v>98</v>
      </c>
      <c r="E69" s="2">
        <f t="shared" si="4"/>
        <v>45795</v>
      </c>
      <c r="F69" s="6" t="str">
        <f t="shared" si="3"/>
        <v>BULLISH</v>
      </c>
      <c r="G69" s="6" t="str">
        <f t="shared" si="2"/>
        <v>STRONG</v>
      </c>
      <c r="H69" s="6" t="str">
        <f t="shared" si="1"/>
        <v>NEUTRAL</v>
      </c>
    </row>
    <row r="70" spans="1:8" ht="13.5" x14ac:dyDescent="0.25">
      <c r="A70" s="3">
        <f>TITRES_STAT!B73</f>
        <v>42409</v>
      </c>
      <c r="B70" s="6">
        <f>TITRES_STAT!C73</f>
        <v>2</v>
      </c>
      <c r="C70" s="6">
        <f>TITRES_STAT!D73</f>
        <v>1.9024000000000001</v>
      </c>
      <c r="D70" s="6">
        <f>TITRES_STAT!E73</f>
        <v>7085</v>
      </c>
      <c r="E70" s="2">
        <f t="shared" si="4"/>
        <v>38710</v>
      </c>
      <c r="F70" s="6" t="str">
        <f t="shared" si="3"/>
        <v>BULLISH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BULLISH DIVERGENCE</v>
      </c>
    </row>
    <row r="71" spans="1:8" ht="13.5" x14ac:dyDescent="0.25">
      <c r="A71" s="3">
        <f>TITRES_STAT!B74</f>
        <v>42410</v>
      </c>
      <c r="B71" s="6">
        <f>TITRES_STAT!C74</f>
        <v>2</v>
      </c>
      <c r="C71" s="6">
        <f>TITRES_STAT!D74</f>
        <v>1.9024000000000001</v>
      </c>
      <c r="D71" s="6">
        <f>TITRES_STAT!E74</f>
        <v>18872</v>
      </c>
      <c r="E71" s="2">
        <f t="shared" si="4"/>
        <v>38710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NEUTRAL</v>
      </c>
    </row>
    <row r="72" spans="1:8" ht="13.5" x14ac:dyDescent="0.25">
      <c r="A72" s="3">
        <f>TITRES_STAT!B75</f>
        <v>42411</v>
      </c>
      <c r="B72" s="6">
        <f>TITRES_STAT!C75</f>
        <v>2</v>
      </c>
      <c r="C72" s="6">
        <f>TITRES_STAT!D75</f>
        <v>1.9024000000000001</v>
      </c>
      <c r="D72" s="6">
        <f>TITRES_STAT!E75</f>
        <v>5565</v>
      </c>
      <c r="E72" s="2">
        <f t="shared" si="4"/>
        <v>38710</v>
      </c>
      <c r="F72" s="6" t="str">
        <f t="shared" ref="F72:F135" si="7">IF(E72&gt;E67,"BULLISH",IF(E72&lt;E67,"BEARISH","NEUTRAL"))</f>
        <v>BEARISH</v>
      </c>
      <c r="G72" s="6" t="str">
        <f t="shared" si="6"/>
        <v>WEAK</v>
      </c>
      <c r="H72" s="6" t="str">
        <f t="shared" si="5"/>
        <v>CONFIRMED BEARISH</v>
      </c>
    </row>
    <row r="73" spans="1:8" ht="13.5" x14ac:dyDescent="0.25">
      <c r="A73" s="3">
        <f>TITRES_STAT!B76</f>
        <v>42412</v>
      </c>
      <c r="B73" s="6">
        <f>TITRES_STAT!C76</f>
        <v>2</v>
      </c>
      <c r="C73" s="6">
        <f>TITRES_STAT!D76</f>
        <v>1.9024000000000001</v>
      </c>
      <c r="D73" s="6">
        <f>TITRES_STAT!E76</f>
        <v>9996</v>
      </c>
      <c r="E73" s="2">
        <f t="shared" si="4"/>
        <v>38710</v>
      </c>
      <c r="F73" s="6" t="str">
        <f t="shared" si="7"/>
        <v>BEARISH</v>
      </c>
      <c r="G73" s="6" t="str">
        <f t="shared" si="6"/>
        <v>WEAK</v>
      </c>
      <c r="H73" s="6" t="str">
        <f t="shared" si="5"/>
        <v>CONFIRMED BEARISH</v>
      </c>
    </row>
    <row r="74" spans="1:8" ht="13.5" x14ac:dyDescent="0.25">
      <c r="A74" s="3">
        <f>TITRES_STAT!B77</f>
        <v>42415</v>
      </c>
      <c r="B74" s="6">
        <f>TITRES_STAT!C77</f>
        <v>2</v>
      </c>
      <c r="C74" s="6">
        <f>TITRES_STAT!D77</f>
        <v>1.9024000000000001</v>
      </c>
      <c r="D74" s="6">
        <f>TITRES_STAT!E77</f>
        <v>6198</v>
      </c>
      <c r="E74" s="2">
        <f t="shared" si="4"/>
        <v>38710</v>
      </c>
      <c r="F74" s="6" t="str">
        <f t="shared" si="7"/>
        <v>BEARISH</v>
      </c>
      <c r="G74" s="6" t="str">
        <f t="shared" si="6"/>
        <v>WEAK</v>
      </c>
      <c r="H74" s="6" t="str">
        <f t="shared" si="5"/>
        <v>CONFIRMED BEARISH</v>
      </c>
    </row>
    <row r="75" spans="1:8" ht="13.5" x14ac:dyDescent="0.25">
      <c r="A75" s="3">
        <f>TITRES_STAT!B78</f>
        <v>42416</v>
      </c>
      <c r="B75" s="6">
        <f>TITRES_STAT!C78</f>
        <v>2.06</v>
      </c>
      <c r="C75" s="6">
        <f>TITRES_STAT!D78</f>
        <v>1.9595</v>
      </c>
      <c r="D75" s="6">
        <f>TITRES_STAT!E78</f>
        <v>6922</v>
      </c>
      <c r="E75" s="2">
        <f t="shared" si="4"/>
        <v>45632</v>
      </c>
      <c r="F75" s="6" t="str">
        <f t="shared" si="7"/>
        <v>BULLISH</v>
      </c>
      <c r="G75" s="6" t="str">
        <f t="shared" si="6"/>
        <v>STRONG</v>
      </c>
      <c r="H75" s="6" t="str">
        <f t="shared" si="5"/>
        <v>CONFIRMED BULLISH</v>
      </c>
    </row>
    <row r="76" spans="1:8" ht="13.5" x14ac:dyDescent="0.25">
      <c r="A76" s="3">
        <f>TITRES_STAT!B79</f>
        <v>42417</v>
      </c>
      <c r="B76" s="6">
        <f>TITRES_STAT!C79</f>
        <v>2.0499999999999998</v>
      </c>
      <c r="C76" s="6">
        <f>TITRES_STAT!D79</f>
        <v>1.95</v>
      </c>
      <c r="D76" s="6">
        <f>TITRES_STAT!E79</f>
        <v>730</v>
      </c>
      <c r="E76" s="2">
        <f t="shared" si="4"/>
        <v>44902</v>
      </c>
      <c r="F76" s="6" t="str">
        <f t="shared" si="7"/>
        <v>BULLISH</v>
      </c>
      <c r="G76" s="6" t="str">
        <f t="shared" si="6"/>
        <v>STRONG</v>
      </c>
      <c r="H76" s="6" t="str">
        <f t="shared" si="5"/>
        <v>CONFIRMED BULLISH</v>
      </c>
    </row>
    <row r="77" spans="1:8" ht="13.5" x14ac:dyDescent="0.25">
      <c r="A77" s="3">
        <f>TITRES_STAT!B80</f>
        <v>42418</v>
      </c>
      <c r="B77" s="6">
        <f>TITRES_STAT!C80</f>
        <v>2</v>
      </c>
      <c r="C77" s="6">
        <f>TITRES_STAT!D80</f>
        <v>1.9024000000000001</v>
      </c>
      <c r="D77" s="6">
        <f>TITRES_STAT!E80</f>
        <v>5818</v>
      </c>
      <c r="E77" s="2">
        <f t="shared" si="4"/>
        <v>39084</v>
      </c>
      <c r="F77" s="6" t="str">
        <f t="shared" si="7"/>
        <v>BULLISH</v>
      </c>
      <c r="G77" s="6" t="str">
        <f t="shared" si="6"/>
        <v>NEUTRAL</v>
      </c>
      <c r="H77" s="6" t="str">
        <f t="shared" si="5"/>
        <v>NEUTRAL</v>
      </c>
    </row>
    <row r="78" spans="1:8" ht="13.5" x14ac:dyDescent="0.25">
      <c r="A78" s="3">
        <f>TITRES_STAT!B81</f>
        <v>42419</v>
      </c>
      <c r="B78" s="6">
        <f>TITRES_STAT!C81</f>
        <v>2</v>
      </c>
      <c r="C78" s="6">
        <f>TITRES_STAT!D81</f>
        <v>1.9024000000000001</v>
      </c>
      <c r="D78" s="6">
        <f>TITRES_STAT!E81</f>
        <v>9440</v>
      </c>
      <c r="E78" s="2">
        <f t="shared" si="4"/>
        <v>39084</v>
      </c>
      <c r="F78" s="6" t="str">
        <f t="shared" si="7"/>
        <v>BULLISH</v>
      </c>
      <c r="G78" s="6" t="str">
        <f t="shared" si="6"/>
        <v>NEUTRAL</v>
      </c>
      <c r="H78" s="6" t="str">
        <f t="shared" si="5"/>
        <v>NEUTRAL</v>
      </c>
    </row>
    <row r="79" spans="1:8" ht="13.5" x14ac:dyDescent="0.25">
      <c r="A79" s="3">
        <f>TITRES_STAT!B82</f>
        <v>42422</v>
      </c>
      <c r="B79" s="6">
        <f>TITRES_STAT!C82</f>
        <v>2.02</v>
      </c>
      <c r="C79" s="6">
        <f>TITRES_STAT!D82</f>
        <v>1.9214</v>
      </c>
      <c r="D79" s="6">
        <f>TITRES_STAT!E82</f>
        <v>4250</v>
      </c>
      <c r="E79" s="2">
        <f t="shared" si="4"/>
        <v>43334</v>
      </c>
      <c r="F79" s="6" t="str">
        <f t="shared" si="7"/>
        <v>BULLISH</v>
      </c>
      <c r="G79" s="6" t="str">
        <f t="shared" si="6"/>
        <v>STRONG</v>
      </c>
      <c r="H79" s="6" t="str">
        <f t="shared" si="5"/>
        <v>CONFIRMED BULLISH</v>
      </c>
    </row>
    <row r="80" spans="1:8" ht="13.5" x14ac:dyDescent="0.25">
      <c r="A80" s="3">
        <f>TITRES_STAT!B83</f>
        <v>42423</v>
      </c>
      <c r="B80" s="6">
        <f>TITRES_STAT!C83</f>
        <v>2.04</v>
      </c>
      <c r="C80" s="6">
        <f>TITRES_STAT!D83</f>
        <v>1.9403999999999999</v>
      </c>
      <c r="D80" s="6">
        <f>TITRES_STAT!E83</f>
        <v>11060</v>
      </c>
      <c r="E80" s="2">
        <f t="shared" si="4"/>
        <v>54394</v>
      </c>
      <c r="F80" s="6" t="str">
        <f t="shared" si="7"/>
        <v>BULLISH</v>
      </c>
      <c r="G80" s="6" t="str">
        <f t="shared" si="6"/>
        <v>STRONG</v>
      </c>
      <c r="H80" s="6" t="str">
        <f t="shared" si="5"/>
        <v>BULLISH DIVERGENCE</v>
      </c>
    </row>
    <row r="81" spans="1:8" ht="13.5" x14ac:dyDescent="0.25">
      <c r="A81" s="3">
        <f>TITRES_STAT!B84</f>
        <v>42424</v>
      </c>
      <c r="B81" s="6">
        <f>TITRES_STAT!C84</f>
        <v>2</v>
      </c>
      <c r="C81" s="6">
        <f>TITRES_STAT!D84</f>
        <v>1.9024000000000001</v>
      </c>
      <c r="D81" s="6">
        <f>TITRES_STAT!E84</f>
        <v>50884</v>
      </c>
      <c r="E81" s="2">
        <f t="shared" si="4"/>
        <v>3510</v>
      </c>
      <c r="F81" s="6" t="str">
        <f t="shared" si="7"/>
        <v>BEARISH</v>
      </c>
      <c r="G81" s="6" t="str">
        <f t="shared" si="6"/>
        <v>WEAK</v>
      </c>
      <c r="H81" s="6" t="str">
        <f t="shared" si="5"/>
        <v>CONFIRMED BEARISH</v>
      </c>
    </row>
    <row r="82" spans="1:8" ht="13.5" x14ac:dyDescent="0.25">
      <c r="A82" s="3">
        <f>TITRES_STAT!B85</f>
        <v>42425</v>
      </c>
      <c r="B82" s="6">
        <f>TITRES_STAT!C85</f>
        <v>2</v>
      </c>
      <c r="C82" s="6">
        <f>TITRES_STAT!D85</f>
        <v>1.9024000000000001</v>
      </c>
      <c r="D82" s="6">
        <f>TITRES_STAT!E85</f>
        <v>2281</v>
      </c>
      <c r="E82" s="2">
        <f t="shared" si="4"/>
        <v>3510</v>
      </c>
      <c r="F82" s="6" t="str">
        <f t="shared" si="7"/>
        <v>BEARISH</v>
      </c>
      <c r="G82" s="6" t="str">
        <f t="shared" si="6"/>
        <v>WEAK</v>
      </c>
      <c r="H82" s="6" t="str">
        <f t="shared" si="5"/>
        <v>NEUTRAL</v>
      </c>
    </row>
    <row r="83" spans="1:8" ht="13.5" x14ac:dyDescent="0.25">
      <c r="A83" s="3">
        <f>TITRES_STAT!B86</f>
        <v>42426</v>
      </c>
      <c r="B83" s="6">
        <f>TITRES_STAT!C86</f>
        <v>1.98</v>
      </c>
      <c r="C83" s="6">
        <f>TITRES_STAT!D86</f>
        <v>1.8834</v>
      </c>
      <c r="D83" s="6">
        <f>TITRES_STAT!E86</f>
        <v>5878</v>
      </c>
      <c r="E83" s="2">
        <f t="shared" si="4"/>
        <v>-2368</v>
      </c>
      <c r="F83" s="6" t="str">
        <f t="shared" si="7"/>
        <v>BEARISH</v>
      </c>
      <c r="G83" s="6" t="str">
        <f t="shared" si="6"/>
        <v>WEAK</v>
      </c>
      <c r="H83" s="6" t="str">
        <f t="shared" si="5"/>
        <v>CONFIRMED BEARISH</v>
      </c>
    </row>
    <row r="84" spans="1:8" ht="13.5" x14ac:dyDescent="0.25">
      <c r="A84" s="3">
        <f>TITRES_STAT!B87</f>
        <v>42429</v>
      </c>
      <c r="B84" s="6">
        <f>TITRES_STAT!C87</f>
        <v>2</v>
      </c>
      <c r="C84" s="6">
        <f>TITRES_STAT!D87</f>
        <v>1.9024000000000001</v>
      </c>
      <c r="D84" s="6">
        <f>TITRES_STAT!E87</f>
        <v>1474</v>
      </c>
      <c r="E84" s="2">
        <f t="shared" si="4"/>
        <v>-894</v>
      </c>
      <c r="F84" s="6" t="str">
        <f t="shared" si="7"/>
        <v>BEARISH</v>
      </c>
      <c r="G84" s="6" t="str">
        <f t="shared" si="6"/>
        <v>WEAK</v>
      </c>
      <c r="H84" s="6" t="str">
        <f t="shared" si="5"/>
        <v>CONFIRMED BEARISH</v>
      </c>
    </row>
    <row r="85" spans="1:8" ht="13.5" x14ac:dyDescent="0.25">
      <c r="A85" s="3">
        <f>TITRES_STAT!B88</f>
        <v>42430</v>
      </c>
      <c r="B85" s="6">
        <f>TITRES_STAT!C88</f>
        <v>2.0299999999999998</v>
      </c>
      <c r="C85" s="6">
        <f>TITRES_STAT!D88</f>
        <v>1.9309000000000001</v>
      </c>
      <c r="D85" s="6">
        <f>TITRES_STAT!E88</f>
        <v>60</v>
      </c>
      <c r="E85" s="2">
        <f t="shared" si="4"/>
        <v>-834</v>
      </c>
      <c r="F85" s="6" t="str">
        <f t="shared" si="7"/>
        <v>BEARISH</v>
      </c>
      <c r="G85" s="6" t="str">
        <f t="shared" si="6"/>
        <v>WEAK</v>
      </c>
      <c r="H85" s="6" t="str">
        <f t="shared" si="5"/>
        <v>CONFIRMED BEARISH</v>
      </c>
    </row>
    <row r="86" spans="1:8" ht="13.5" x14ac:dyDescent="0.25">
      <c r="A86" s="3">
        <f>TITRES_STAT!B89</f>
        <v>42431</v>
      </c>
      <c r="B86" s="6">
        <f>TITRES_STAT!C89</f>
        <v>1.98</v>
      </c>
      <c r="C86" s="6">
        <f>TITRES_STAT!D89</f>
        <v>1.8834</v>
      </c>
      <c r="D86" s="6">
        <f>TITRES_STAT!E89</f>
        <v>10978</v>
      </c>
      <c r="E86" s="2">
        <f t="shared" si="4"/>
        <v>-11812</v>
      </c>
      <c r="F86" s="6" t="str">
        <f t="shared" si="7"/>
        <v>BEARISH</v>
      </c>
      <c r="G86" s="6" t="str">
        <f t="shared" si="6"/>
        <v>WEAK</v>
      </c>
      <c r="H86" s="6" t="str">
        <f t="shared" si="5"/>
        <v>CONFIRMED BEARISH</v>
      </c>
    </row>
    <row r="87" spans="1:8" ht="13.5" x14ac:dyDescent="0.25">
      <c r="A87" s="3">
        <f>TITRES_STAT!B90</f>
        <v>42432</v>
      </c>
      <c r="B87" s="6">
        <f>TITRES_STAT!C90</f>
        <v>1.93</v>
      </c>
      <c r="C87" s="6">
        <f>TITRES_STAT!D90</f>
        <v>1.8358000000000001</v>
      </c>
      <c r="D87" s="6">
        <f>TITRES_STAT!E90</f>
        <v>9450</v>
      </c>
      <c r="E87" s="2">
        <f t="shared" si="4"/>
        <v>-21262</v>
      </c>
      <c r="F87" s="6" t="str">
        <f t="shared" si="7"/>
        <v>BEARISH</v>
      </c>
      <c r="G87" s="6" t="str">
        <f t="shared" si="6"/>
        <v>WEAK</v>
      </c>
      <c r="H87" s="6" t="str">
        <f t="shared" si="5"/>
        <v>CONFIRMED BEARISH</v>
      </c>
    </row>
    <row r="88" spans="1:8" ht="13.5" x14ac:dyDescent="0.25">
      <c r="A88" s="3">
        <f>TITRES_STAT!B91</f>
        <v>42433</v>
      </c>
      <c r="B88" s="6">
        <f>TITRES_STAT!C91</f>
        <v>1.9</v>
      </c>
      <c r="C88" s="6">
        <f>TITRES_STAT!D91</f>
        <v>1.8072999999999999</v>
      </c>
      <c r="D88" s="6">
        <f>TITRES_STAT!E91</f>
        <v>17893</v>
      </c>
      <c r="E88" s="2">
        <f t="shared" si="4"/>
        <v>-39155</v>
      </c>
      <c r="F88" s="6" t="str">
        <f t="shared" si="7"/>
        <v>BEARISH</v>
      </c>
      <c r="G88" s="6" t="str">
        <f t="shared" si="6"/>
        <v>STRONG</v>
      </c>
      <c r="H88" s="6" t="str">
        <f t="shared" si="5"/>
        <v>CONFIRMED BEARISH</v>
      </c>
    </row>
    <row r="89" spans="1:8" ht="13.5" x14ac:dyDescent="0.25">
      <c r="A89" s="3">
        <f>TITRES_STAT!B92</f>
        <v>42436</v>
      </c>
      <c r="B89" s="6">
        <f>TITRES_STAT!C92</f>
        <v>1.95</v>
      </c>
      <c r="C89" s="6">
        <f>TITRES_STAT!D92</f>
        <v>1.8548</v>
      </c>
      <c r="D89" s="6">
        <f>TITRES_STAT!E92</f>
        <v>427</v>
      </c>
      <c r="E89" s="2">
        <f t="shared" si="4"/>
        <v>-38728</v>
      </c>
      <c r="F89" s="6" t="str">
        <f t="shared" si="7"/>
        <v>BEARISH</v>
      </c>
      <c r="G89" s="6" t="str">
        <f t="shared" si="6"/>
        <v>STRONG</v>
      </c>
      <c r="H89" s="6" t="str">
        <f t="shared" si="5"/>
        <v>CONFIRMED BEARISH</v>
      </c>
    </row>
    <row r="90" spans="1:8" ht="13.5" x14ac:dyDescent="0.25">
      <c r="A90" s="3">
        <f>TITRES_STAT!B93</f>
        <v>42437</v>
      </c>
      <c r="B90" s="6">
        <f>TITRES_STAT!C93</f>
        <v>1.91</v>
      </c>
      <c r="C90" s="6">
        <f>TITRES_STAT!D93</f>
        <v>1.8168</v>
      </c>
      <c r="D90" s="6">
        <f>TITRES_STAT!E93</f>
        <v>7875</v>
      </c>
      <c r="E90" s="2">
        <f t="shared" si="4"/>
        <v>-46603</v>
      </c>
      <c r="F90" s="6" t="str">
        <f t="shared" si="7"/>
        <v>BEARISH</v>
      </c>
      <c r="G90" s="6" t="str">
        <f t="shared" si="6"/>
        <v>STRONG</v>
      </c>
      <c r="H90" s="6" t="str">
        <f t="shared" si="5"/>
        <v>CONFIRMED BEARISH</v>
      </c>
    </row>
    <row r="91" spans="1:8" ht="13.5" x14ac:dyDescent="0.25">
      <c r="A91" s="3">
        <f>TITRES_STAT!B94</f>
        <v>42438</v>
      </c>
      <c r="B91" s="6">
        <f>TITRES_STAT!C94</f>
        <v>1.86</v>
      </c>
      <c r="C91" s="6">
        <f>TITRES_STAT!D94</f>
        <v>1.7692000000000001</v>
      </c>
      <c r="D91" s="6">
        <f>TITRES_STAT!E94</f>
        <v>70771</v>
      </c>
      <c r="E91" s="2">
        <f t="shared" si="4"/>
        <v>-117374</v>
      </c>
      <c r="F91" s="6" t="str">
        <f t="shared" si="7"/>
        <v>BEARISH</v>
      </c>
      <c r="G91" s="6" t="str">
        <f t="shared" si="6"/>
        <v>STRONG</v>
      </c>
      <c r="H91" s="6" t="str">
        <f t="shared" si="5"/>
        <v>CONFIRMED BEARISH</v>
      </c>
    </row>
    <row r="92" spans="1:8" ht="13.5" x14ac:dyDescent="0.25">
      <c r="A92" s="3">
        <f>TITRES_STAT!B95</f>
        <v>42439</v>
      </c>
      <c r="B92" s="6">
        <f>TITRES_STAT!C95</f>
        <v>1.89</v>
      </c>
      <c r="C92" s="6">
        <f>TITRES_STAT!D95</f>
        <v>1.7978000000000001</v>
      </c>
      <c r="D92" s="6">
        <f>TITRES_STAT!E95</f>
        <v>1500</v>
      </c>
      <c r="E92" s="2">
        <f t="shared" si="4"/>
        <v>-115874</v>
      </c>
      <c r="F92" s="6" t="str">
        <f t="shared" si="7"/>
        <v>BEARISH</v>
      </c>
      <c r="G92" s="6" t="str">
        <f t="shared" si="6"/>
        <v>STRONG</v>
      </c>
      <c r="H92" s="6" t="str">
        <f t="shared" si="5"/>
        <v>CONFIRMED BEARISH</v>
      </c>
    </row>
    <row r="93" spans="1:8" ht="13.5" x14ac:dyDescent="0.25">
      <c r="A93" s="3">
        <f>TITRES_STAT!B96</f>
        <v>42440</v>
      </c>
      <c r="B93" s="6">
        <f>TITRES_STAT!C96</f>
        <v>1.9</v>
      </c>
      <c r="C93" s="6">
        <f>TITRES_STAT!D96</f>
        <v>1.8072999999999999</v>
      </c>
      <c r="D93" s="6">
        <f>TITRES_STAT!E96</f>
        <v>3900</v>
      </c>
      <c r="E93" s="2">
        <f t="shared" si="4"/>
        <v>-111974</v>
      </c>
      <c r="F93" s="6" t="str">
        <f t="shared" si="7"/>
        <v>BEARISH</v>
      </c>
      <c r="G93" s="6" t="str">
        <f t="shared" si="6"/>
        <v>STRONG</v>
      </c>
      <c r="H93" s="6" t="str">
        <f t="shared" si="5"/>
        <v>NEUTRAL</v>
      </c>
    </row>
    <row r="94" spans="1:8" ht="13.5" x14ac:dyDescent="0.25">
      <c r="A94" s="3">
        <f>TITRES_STAT!B97</f>
        <v>42443</v>
      </c>
      <c r="B94" s="6">
        <f>TITRES_STAT!C97</f>
        <v>1.93</v>
      </c>
      <c r="C94" s="6">
        <f>TITRES_STAT!D97</f>
        <v>1.8358000000000001</v>
      </c>
      <c r="D94" s="6">
        <f>TITRES_STAT!E97</f>
        <v>2079</v>
      </c>
      <c r="E94" s="2">
        <f t="shared" si="4"/>
        <v>-109895</v>
      </c>
      <c r="F94" s="6" t="str">
        <f t="shared" si="7"/>
        <v>BEARISH</v>
      </c>
      <c r="G94" s="6" t="str">
        <f t="shared" si="6"/>
        <v>STRONG</v>
      </c>
      <c r="H94" s="6" t="str">
        <f t="shared" si="5"/>
        <v>CONFIRMED BEARISH</v>
      </c>
    </row>
    <row r="95" spans="1:8" ht="13.5" x14ac:dyDescent="0.25">
      <c r="A95" s="3">
        <f>TITRES_STAT!B98</f>
        <v>42444</v>
      </c>
      <c r="B95" s="6">
        <f>TITRES_STAT!C98</f>
        <v>1.9</v>
      </c>
      <c r="C95" s="6">
        <f>TITRES_STAT!D98</f>
        <v>1.8072999999999999</v>
      </c>
      <c r="D95" s="6">
        <f>TITRES_STAT!E98</f>
        <v>1025</v>
      </c>
      <c r="E95" s="2">
        <f t="shared" si="4"/>
        <v>-110920</v>
      </c>
      <c r="F95" s="6" t="str">
        <f t="shared" si="7"/>
        <v>BEARISH</v>
      </c>
      <c r="G95" s="6" t="str">
        <f t="shared" si="6"/>
        <v>STRONG</v>
      </c>
      <c r="H95" s="6" t="str">
        <f t="shared" si="5"/>
        <v>CONFIRMED BEARISH</v>
      </c>
    </row>
    <row r="96" spans="1:8" ht="13.5" x14ac:dyDescent="0.25">
      <c r="A96" s="3">
        <f>TITRES_STAT!B99</f>
        <v>42445</v>
      </c>
      <c r="B96" s="6">
        <f>TITRES_STAT!C99</f>
        <v>1.95</v>
      </c>
      <c r="C96" s="6">
        <f>TITRES_STAT!D99</f>
        <v>1.8548</v>
      </c>
      <c r="D96" s="6">
        <f>TITRES_STAT!E99</f>
        <v>1</v>
      </c>
      <c r="E96" s="2">
        <f t="shared" si="4"/>
        <v>-110919</v>
      </c>
      <c r="F96" s="6" t="str">
        <f t="shared" si="7"/>
        <v>BULLISH</v>
      </c>
      <c r="G96" s="6" t="str">
        <f t="shared" si="6"/>
        <v>WEAK</v>
      </c>
      <c r="H96" s="6" t="str">
        <f t="shared" si="5"/>
        <v>CONFIRMED BULLISH</v>
      </c>
    </row>
    <row r="97" spans="1:8" ht="13.5" x14ac:dyDescent="0.25">
      <c r="A97" s="3">
        <f>TITRES_STAT!B100</f>
        <v>42446</v>
      </c>
      <c r="B97" s="6">
        <f>TITRES_STAT!C100</f>
        <v>1.9</v>
      </c>
      <c r="C97" s="6">
        <f>TITRES_STAT!D100</f>
        <v>1.8072999999999999</v>
      </c>
      <c r="D97" s="6">
        <f>TITRES_STAT!E100</f>
        <v>545</v>
      </c>
      <c r="E97" s="2">
        <f t="shared" si="4"/>
        <v>-111464</v>
      </c>
      <c r="F97" s="6" t="str">
        <f t="shared" si="7"/>
        <v>BULLISH</v>
      </c>
      <c r="G97" s="6" t="str">
        <f t="shared" si="6"/>
        <v>WEAK</v>
      </c>
      <c r="H97" s="6" t="str">
        <f t="shared" si="5"/>
        <v>CONFIRMED BULLISH</v>
      </c>
    </row>
    <row r="98" spans="1:8" ht="13.5" x14ac:dyDescent="0.25">
      <c r="A98" s="3">
        <f>TITRES_STAT!B101</f>
        <v>42447</v>
      </c>
      <c r="B98" s="6">
        <f>TITRES_STAT!C101</f>
        <v>1.94</v>
      </c>
      <c r="C98" s="6">
        <f>TITRES_STAT!D101</f>
        <v>1.8452999999999999</v>
      </c>
      <c r="D98" s="6">
        <f>TITRES_STAT!E101</f>
        <v>112</v>
      </c>
      <c r="E98" s="2">
        <f t="shared" si="4"/>
        <v>-111352</v>
      </c>
      <c r="F98" s="6" t="str">
        <f t="shared" si="7"/>
        <v>BULLISH</v>
      </c>
      <c r="G98" s="6" t="str">
        <f t="shared" si="6"/>
        <v>NEUTRAL</v>
      </c>
      <c r="H98" s="6" t="str">
        <f t="shared" si="5"/>
        <v>CONFIRMED BULLISH</v>
      </c>
    </row>
    <row r="99" spans="1:8" ht="13.5" x14ac:dyDescent="0.25">
      <c r="A99" s="3">
        <f>TITRES_STAT!B102</f>
        <v>42450</v>
      </c>
      <c r="B99" s="6">
        <f>TITRES_STAT!C102</f>
        <v>1.94</v>
      </c>
      <c r="C99" s="6">
        <f>TITRES_STAT!D102</f>
        <v>1.8452999999999999</v>
      </c>
      <c r="D99" s="6">
        <f>TITRES_STAT!E102</f>
        <v>0</v>
      </c>
      <c r="E99" s="2">
        <f t="shared" si="4"/>
        <v>-111352</v>
      </c>
      <c r="F99" s="6" t="str">
        <f t="shared" si="7"/>
        <v>BEARISH</v>
      </c>
      <c r="G99" s="6" t="str">
        <f t="shared" si="6"/>
        <v>NEUTRAL</v>
      </c>
      <c r="H99" s="6" t="str">
        <f t="shared" si="5"/>
        <v>BEARISH DIVERGENCE</v>
      </c>
    </row>
    <row r="100" spans="1:8" ht="13.5" x14ac:dyDescent="0.25">
      <c r="A100" s="3">
        <f>TITRES_STAT!B103</f>
        <v>42451</v>
      </c>
      <c r="B100" s="6">
        <f>TITRES_STAT!C103</f>
        <v>1.9</v>
      </c>
      <c r="C100" s="6">
        <f>TITRES_STAT!D103</f>
        <v>1.8072999999999999</v>
      </c>
      <c r="D100" s="6">
        <f>TITRES_STAT!E103</f>
        <v>8942</v>
      </c>
      <c r="E100" s="2">
        <f t="shared" si="4"/>
        <v>-120294</v>
      </c>
      <c r="F100" s="6" t="str">
        <f t="shared" si="7"/>
        <v>BEARISH</v>
      </c>
      <c r="G100" s="6" t="str">
        <f t="shared" si="6"/>
        <v>STRONG</v>
      </c>
      <c r="H100" s="6" t="str">
        <f t="shared" si="5"/>
        <v>NEUTRAL</v>
      </c>
    </row>
    <row r="101" spans="1:8" ht="13.5" x14ac:dyDescent="0.25">
      <c r="A101" s="3">
        <f>TITRES_STAT!B104</f>
        <v>42452</v>
      </c>
      <c r="B101" s="6">
        <f>TITRES_STAT!C104</f>
        <v>1.9</v>
      </c>
      <c r="C101" s="6">
        <f>TITRES_STAT!D104</f>
        <v>1.8072999999999999</v>
      </c>
      <c r="D101" s="6">
        <f>TITRES_STAT!E104</f>
        <v>1098</v>
      </c>
      <c r="E101" s="2">
        <f t="shared" si="4"/>
        <v>-120294</v>
      </c>
      <c r="F101" s="6" t="str">
        <f t="shared" si="7"/>
        <v>BEARISH</v>
      </c>
      <c r="G101" s="6" t="str">
        <f t="shared" si="6"/>
        <v>STRONG</v>
      </c>
      <c r="H101" s="6" t="str">
        <f t="shared" si="5"/>
        <v>CONFIRMED BEARISH</v>
      </c>
    </row>
    <row r="102" spans="1:8" ht="13.5" x14ac:dyDescent="0.25">
      <c r="A102" s="3">
        <f>TITRES_STAT!B105</f>
        <v>42453</v>
      </c>
      <c r="B102" s="6">
        <f>TITRES_STAT!C105</f>
        <v>1.9</v>
      </c>
      <c r="C102" s="6">
        <f>TITRES_STAT!D105</f>
        <v>1.8072999999999999</v>
      </c>
      <c r="D102" s="6">
        <f>TITRES_STAT!E105</f>
        <v>256</v>
      </c>
      <c r="E102" s="2">
        <f t="shared" si="4"/>
        <v>-120294</v>
      </c>
      <c r="F102" s="6" t="str">
        <f t="shared" si="7"/>
        <v>BEARISH</v>
      </c>
      <c r="G102" s="6" t="str">
        <f t="shared" si="6"/>
        <v>STRONG</v>
      </c>
      <c r="H102" s="6" t="str">
        <f t="shared" si="5"/>
        <v>NEUTRAL</v>
      </c>
    </row>
    <row r="103" spans="1:8" ht="13.5" x14ac:dyDescent="0.25">
      <c r="A103" s="3">
        <f>TITRES_STAT!B106</f>
        <v>42454</v>
      </c>
      <c r="B103" s="6">
        <f>TITRES_STAT!C106</f>
        <v>1.94</v>
      </c>
      <c r="C103" s="6">
        <f>TITRES_STAT!D106</f>
        <v>1.8452999999999999</v>
      </c>
      <c r="D103" s="6">
        <f>TITRES_STAT!E106</f>
        <v>9007</v>
      </c>
      <c r="E103" s="2">
        <f t="shared" si="4"/>
        <v>-111287</v>
      </c>
      <c r="F103" s="6" t="str">
        <f t="shared" si="7"/>
        <v>BULLISH</v>
      </c>
      <c r="G103" s="6" t="str">
        <f t="shared" si="6"/>
        <v>NEUTRAL</v>
      </c>
      <c r="H103" s="6" t="str">
        <f t="shared" si="5"/>
        <v>NEUTRAL</v>
      </c>
    </row>
    <row r="104" spans="1:8" ht="13.5" x14ac:dyDescent="0.25">
      <c r="A104" s="3">
        <f>TITRES_STAT!B107</f>
        <v>42457</v>
      </c>
      <c r="B104" s="6">
        <f>TITRES_STAT!C107</f>
        <v>1.9</v>
      </c>
      <c r="C104" s="6">
        <f>TITRES_STAT!D107</f>
        <v>1.8072999999999999</v>
      </c>
      <c r="D104" s="6">
        <f>TITRES_STAT!E107</f>
        <v>16621</v>
      </c>
      <c r="E104" s="2">
        <f t="shared" si="4"/>
        <v>-127908</v>
      </c>
      <c r="F104" s="6" t="str">
        <f t="shared" si="7"/>
        <v>BEARISH</v>
      </c>
      <c r="G104" s="6" t="str">
        <f t="shared" si="6"/>
        <v>STRONG</v>
      </c>
      <c r="H104" s="6" t="str">
        <f t="shared" si="5"/>
        <v>CONFIRMED BEARISH</v>
      </c>
    </row>
    <row r="105" spans="1:8" ht="13.5" x14ac:dyDescent="0.25">
      <c r="A105" s="3">
        <f>TITRES_STAT!B108</f>
        <v>42458</v>
      </c>
      <c r="B105" s="6">
        <f>TITRES_STAT!C108</f>
        <v>1.9</v>
      </c>
      <c r="C105" s="6">
        <f>TITRES_STAT!D108</f>
        <v>1.8072999999999999</v>
      </c>
      <c r="D105" s="6">
        <f>TITRES_STAT!E108</f>
        <v>8755</v>
      </c>
      <c r="E105" s="2">
        <f t="shared" si="4"/>
        <v>-127908</v>
      </c>
      <c r="F105" s="6" t="str">
        <f t="shared" si="7"/>
        <v>BEARISH</v>
      </c>
      <c r="G105" s="6" t="str">
        <f t="shared" si="6"/>
        <v>STRONG</v>
      </c>
      <c r="H105" s="6" t="str">
        <f t="shared" si="5"/>
        <v>NEUTRAL</v>
      </c>
    </row>
    <row r="106" spans="1:8" ht="13.5" x14ac:dyDescent="0.25">
      <c r="A106" s="3">
        <f>TITRES_STAT!B109</f>
        <v>42459</v>
      </c>
      <c r="B106" s="6">
        <f>TITRES_STAT!C109</f>
        <v>1.9</v>
      </c>
      <c r="C106" s="6">
        <f>TITRES_STAT!D109</f>
        <v>1.8072999999999999</v>
      </c>
      <c r="D106" s="6">
        <f>TITRES_STAT!E109</f>
        <v>24113</v>
      </c>
      <c r="E106" s="2">
        <f t="shared" si="4"/>
        <v>-127908</v>
      </c>
      <c r="F106" s="6" t="str">
        <f t="shared" si="7"/>
        <v>BEARISH</v>
      </c>
      <c r="G106" s="6" t="str">
        <f t="shared" si="6"/>
        <v>STRONG</v>
      </c>
      <c r="H106" s="6" t="str">
        <f t="shared" si="5"/>
        <v>NEUTRAL</v>
      </c>
    </row>
    <row r="107" spans="1:8" ht="13.5" x14ac:dyDescent="0.25">
      <c r="A107" s="3">
        <f>TITRES_STAT!B110</f>
        <v>42460</v>
      </c>
      <c r="B107" s="6">
        <f>TITRES_STAT!C110</f>
        <v>1.87</v>
      </c>
      <c r="C107" s="6">
        <f>TITRES_STAT!D110</f>
        <v>1.7786999999999999</v>
      </c>
      <c r="D107" s="6">
        <f>TITRES_STAT!E110</f>
        <v>6834</v>
      </c>
      <c r="E107" s="2">
        <f t="shared" si="4"/>
        <v>-134742</v>
      </c>
      <c r="F107" s="6" t="str">
        <f t="shared" si="7"/>
        <v>BEARISH</v>
      </c>
      <c r="G107" s="6" t="str">
        <f t="shared" si="6"/>
        <v>STRONG</v>
      </c>
      <c r="H107" s="6" t="str">
        <f t="shared" si="5"/>
        <v>CONFIRMED BEARISH</v>
      </c>
    </row>
    <row r="108" spans="1:8" ht="13.5" x14ac:dyDescent="0.25">
      <c r="A108" s="3">
        <f>TITRES_STAT!B111</f>
        <v>42461</v>
      </c>
      <c r="B108" s="6">
        <f>TITRES_STAT!C111</f>
        <v>1.85</v>
      </c>
      <c r="C108" s="6">
        <f>TITRES_STAT!D111</f>
        <v>1.7597</v>
      </c>
      <c r="D108" s="6">
        <f>TITRES_STAT!E111</f>
        <v>4423</v>
      </c>
      <c r="E108" s="2">
        <f t="shared" si="4"/>
        <v>-139165</v>
      </c>
      <c r="F108" s="6" t="str">
        <f t="shared" si="7"/>
        <v>BEARISH</v>
      </c>
      <c r="G108" s="6" t="str">
        <f t="shared" si="6"/>
        <v>STRONG</v>
      </c>
      <c r="H108" s="6" t="str">
        <f t="shared" si="5"/>
        <v>CONFIRMED BEARISH</v>
      </c>
    </row>
    <row r="109" spans="1:8" ht="13.5" x14ac:dyDescent="0.25">
      <c r="A109" s="3">
        <f>TITRES_STAT!B112</f>
        <v>42464</v>
      </c>
      <c r="B109" s="6">
        <f>TITRES_STAT!C112</f>
        <v>1.85</v>
      </c>
      <c r="C109" s="6">
        <f>TITRES_STAT!D112</f>
        <v>1.7597</v>
      </c>
      <c r="D109" s="6">
        <f>TITRES_STAT!E112</f>
        <v>16964</v>
      </c>
      <c r="E109" s="2">
        <f t="shared" si="4"/>
        <v>-139165</v>
      </c>
      <c r="F109" s="6" t="str">
        <f t="shared" si="7"/>
        <v>BEARISH</v>
      </c>
      <c r="G109" s="6" t="str">
        <f t="shared" si="6"/>
        <v>STRONG</v>
      </c>
      <c r="H109" s="6" t="str">
        <f t="shared" si="5"/>
        <v>CONFIRMED BEARISH</v>
      </c>
    </row>
    <row r="110" spans="1:8" ht="13.5" x14ac:dyDescent="0.25">
      <c r="A110" s="3">
        <f>TITRES_STAT!B113</f>
        <v>42465</v>
      </c>
      <c r="B110" s="6">
        <f>TITRES_STAT!C113</f>
        <v>1.88</v>
      </c>
      <c r="C110" s="6">
        <f>TITRES_STAT!D113</f>
        <v>1.7883</v>
      </c>
      <c r="D110" s="6">
        <f>TITRES_STAT!E113</f>
        <v>10515</v>
      </c>
      <c r="E110" s="2">
        <f t="shared" si="4"/>
        <v>-128650</v>
      </c>
      <c r="F110" s="6" t="str">
        <f t="shared" si="7"/>
        <v>BEARISH</v>
      </c>
      <c r="G110" s="6" t="str">
        <f t="shared" si="6"/>
        <v>NEUTRAL</v>
      </c>
      <c r="H110" s="6" t="str">
        <f t="shared" si="5"/>
        <v>CONFIRMED BEARISH</v>
      </c>
    </row>
    <row r="111" spans="1:8" ht="13.5" x14ac:dyDescent="0.25">
      <c r="A111" s="3">
        <f>TITRES_STAT!B114</f>
        <v>42466</v>
      </c>
      <c r="B111" s="6">
        <f>TITRES_STAT!C114</f>
        <v>1.84</v>
      </c>
      <c r="C111" s="6">
        <f>TITRES_STAT!D114</f>
        <v>1.7502</v>
      </c>
      <c r="D111" s="6">
        <f>TITRES_STAT!E114</f>
        <v>100</v>
      </c>
      <c r="E111" s="2">
        <f t="shared" si="4"/>
        <v>-128750</v>
      </c>
      <c r="F111" s="6" t="str">
        <f t="shared" si="7"/>
        <v>BEARISH</v>
      </c>
      <c r="G111" s="6" t="str">
        <f t="shared" si="6"/>
        <v>NEUTRAL</v>
      </c>
      <c r="H111" s="6" t="str">
        <f t="shared" si="5"/>
        <v>CONFIRMED BEARISH</v>
      </c>
    </row>
    <row r="112" spans="1:8" ht="13.5" x14ac:dyDescent="0.25">
      <c r="A112" s="3">
        <f>TITRES_STAT!B115</f>
        <v>42467</v>
      </c>
      <c r="B112" s="6">
        <f>TITRES_STAT!C115</f>
        <v>1.85</v>
      </c>
      <c r="C112" s="6">
        <f>TITRES_STAT!D115</f>
        <v>1.7597</v>
      </c>
      <c r="D112" s="6">
        <f>TITRES_STAT!E115</f>
        <v>6305</v>
      </c>
      <c r="E112" s="2">
        <f t="shared" si="4"/>
        <v>-122445</v>
      </c>
      <c r="F112" s="6" t="str">
        <f t="shared" si="7"/>
        <v>BULLISH</v>
      </c>
      <c r="G112" s="6" t="str">
        <f t="shared" si="6"/>
        <v>WEAK</v>
      </c>
      <c r="H112" s="6" t="str">
        <f t="shared" si="5"/>
        <v>BULLISH DIVERGENCE</v>
      </c>
    </row>
    <row r="113" spans="1:8" ht="13.5" x14ac:dyDescent="0.25">
      <c r="A113" s="3">
        <f>TITRES_STAT!B116</f>
        <v>42468</v>
      </c>
      <c r="B113" s="6">
        <f>TITRES_STAT!C116</f>
        <v>1.86</v>
      </c>
      <c r="C113" s="6">
        <f>TITRES_STAT!D116</f>
        <v>1.7692000000000001</v>
      </c>
      <c r="D113" s="6">
        <f>TITRES_STAT!E116</f>
        <v>7846</v>
      </c>
      <c r="E113" s="2">
        <f t="shared" si="4"/>
        <v>-114599</v>
      </c>
      <c r="F113" s="6" t="str">
        <f t="shared" si="7"/>
        <v>BULLISH</v>
      </c>
      <c r="G113" s="6" t="str">
        <f t="shared" si="6"/>
        <v>WEAK</v>
      </c>
      <c r="H113" s="6" t="str">
        <f t="shared" si="5"/>
        <v>CONFIRMED BULLISH</v>
      </c>
    </row>
    <row r="114" spans="1:8" ht="13.5" x14ac:dyDescent="0.25">
      <c r="A114" s="3">
        <f>TITRES_STAT!B117</f>
        <v>42471</v>
      </c>
      <c r="B114" s="6">
        <f>TITRES_STAT!C117</f>
        <v>1.89</v>
      </c>
      <c r="C114" s="6">
        <f>TITRES_STAT!D117</f>
        <v>1.7978000000000001</v>
      </c>
      <c r="D114" s="6">
        <f>TITRES_STAT!E117</f>
        <v>35309</v>
      </c>
      <c r="E114" s="2">
        <f t="shared" si="4"/>
        <v>-79290</v>
      </c>
      <c r="F114" s="6" t="str">
        <f t="shared" si="7"/>
        <v>BULLISH</v>
      </c>
      <c r="G114" s="6" t="str">
        <f t="shared" si="6"/>
        <v>WEAK</v>
      </c>
      <c r="H114" s="6" t="str">
        <f t="shared" si="5"/>
        <v>CONFIRMED BULLISH</v>
      </c>
    </row>
    <row r="115" spans="1:8" ht="13.5" x14ac:dyDescent="0.25">
      <c r="A115" s="3">
        <f>TITRES_STAT!B118</f>
        <v>42472</v>
      </c>
      <c r="B115" s="6">
        <f>TITRES_STAT!C118</f>
        <v>1.86</v>
      </c>
      <c r="C115" s="6">
        <f>TITRES_STAT!D118</f>
        <v>1.7692000000000001</v>
      </c>
      <c r="D115" s="6">
        <f>TITRES_STAT!E118</f>
        <v>1416</v>
      </c>
      <c r="E115" s="2">
        <f t="shared" si="4"/>
        <v>-80706</v>
      </c>
      <c r="F115" s="6" t="str">
        <f t="shared" si="7"/>
        <v>BULLISH</v>
      </c>
      <c r="G115" s="6" t="str">
        <f t="shared" si="6"/>
        <v>WEAK</v>
      </c>
      <c r="H115" s="6" t="str">
        <f t="shared" si="5"/>
        <v>BULLISH DIVERGENCE</v>
      </c>
    </row>
    <row r="116" spans="1:8" ht="13.5" x14ac:dyDescent="0.25">
      <c r="A116" s="3">
        <f>TITRES_STAT!B119</f>
        <v>42473</v>
      </c>
      <c r="B116" s="6">
        <f>TITRES_STAT!C119</f>
        <v>1.85</v>
      </c>
      <c r="C116" s="6">
        <f>TITRES_STAT!D119</f>
        <v>1.7597</v>
      </c>
      <c r="D116" s="6">
        <f>TITRES_STAT!E119</f>
        <v>1455</v>
      </c>
      <c r="E116" s="2">
        <f t="shared" si="4"/>
        <v>-82161</v>
      </c>
      <c r="F116" s="6" t="str">
        <f t="shared" si="7"/>
        <v>BULLISH</v>
      </c>
      <c r="G116" s="6" t="str">
        <f t="shared" si="6"/>
        <v>WEAK</v>
      </c>
      <c r="H116" s="6" t="str">
        <f t="shared" si="5"/>
        <v>CONFIRMED BULLISH</v>
      </c>
    </row>
    <row r="117" spans="1:8" ht="13.5" x14ac:dyDescent="0.25">
      <c r="A117" s="3">
        <f>TITRES_STAT!B120</f>
        <v>42474</v>
      </c>
      <c r="B117" s="6">
        <f>TITRES_STAT!C120</f>
        <v>1.8</v>
      </c>
      <c r="C117" s="6">
        <f>TITRES_STAT!D120</f>
        <v>1.7121999999999999</v>
      </c>
      <c r="D117" s="6">
        <f>TITRES_STAT!E120</f>
        <v>6956</v>
      </c>
      <c r="E117" s="2">
        <f t="shared" si="4"/>
        <v>-89117</v>
      </c>
      <c r="F117" s="6" t="str">
        <f t="shared" si="7"/>
        <v>BULLISH</v>
      </c>
      <c r="G117" s="6" t="str">
        <f t="shared" si="6"/>
        <v>WEAK</v>
      </c>
      <c r="H117" s="6" t="str">
        <f t="shared" si="5"/>
        <v>BULLISH DIVERGENCE</v>
      </c>
    </row>
    <row r="118" spans="1:8" ht="13.5" x14ac:dyDescent="0.25">
      <c r="A118" s="3">
        <f>TITRES_STAT!B121</f>
        <v>42475</v>
      </c>
      <c r="B118" s="6">
        <f>TITRES_STAT!C121</f>
        <v>1.8</v>
      </c>
      <c r="C118" s="6">
        <f>TITRES_STAT!D121</f>
        <v>1.7121999999999999</v>
      </c>
      <c r="D118" s="6">
        <f>TITRES_STAT!E121</f>
        <v>3071</v>
      </c>
      <c r="E118" s="2">
        <f t="shared" si="4"/>
        <v>-89117</v>
      </c>
      <c r="F118" s="6" t="str">
        <f t="shared" si="7"/>
        <v>BULLISH</v>
      </c>
      <c r="G118" s="6" t="str">
        <f t="shared" si="6"/>
        <v>WEAK</v>
      </c>
      <c r="H118" s="6" t="str">
        <f t="shared" si="5"/>
        <v>BULLISH DIVERGENCE</v>
      </c>
    </row>
    <row r="119" spans="1:8" ht="13.5" x14ac:dyDescent="0.25">
      <c r="A119" s="3">
        <f>TITRES_STAT!B122</f>
        <v>42478</v>
      </c>
      <c r="B119" s="6">
        <f>TITRES_STAT!C122</f>
        <v>1.8</v>
      </c>
      <c r="C119" s="6">
        <f>TITRES_STAT!D122</f>
        <v>1.7121999999999999</v>
      </c>
      <c r="D119" s="6">
        <f>TITRES_STAT!E122</f>
        <v>3583</v>
      </c>
      <c r="E119" s="2">
        <f t="shared" si="4"/>
        <v>-89117</v>
      </c>
      <c r="F119" s="6" t="str">
        <f t="shared" si="7"/>
        <v>BEARISH</v>
      </c>
      <c r="G119" s="6" t="str">
        <f t="shared" si="6"/>
        <v>STRONG</v>
      </c>
      <c r="H119" s="6" t="str">
        <f t="shared" si="5"/>
        <v>CONFIRMED BEARISH</v>
      </c>
    </row>
    <row r="120" spans="1:8" ht="13.5" x14ac:dyDescent="0.25">
      <c r="A120" s="3">
        <f>TITRES_STAT!B123</f>
        <v>42479</v>
      </c>
      <c r="B120" s="6">
        <f>TITRES_STAT!C123</f>
        <v>1.8</v>
      </c>
      <c r="C120" s="6">
        <f>TITRES_STAT!D123</f>
        <v>1.7121999999999999</v>
      </c>
      <c r="D120" s="6">
        <f>TITRES_STAT!E123</f>
        <v>6405</v>
      </c>
      <c r="E120" s="2">
        <f t="shared" si="4"/>
        <v>-89117</v>
      </c>
      <c r="F120" s="6" t="str">
        <f t="shared" si="7"/>
        <v>BEARISH</v>
      </c>
      <c r="G120" s="6" t="str">
        <f t="shared" si="6"/>
        <v>STRONG</v>
      </c>
      <c r="H120" s="6" t="str">
        <f t="shared" si="5"/>
        <v>CONFIRMED BEARISH</v>
      </c>
    </row>
    <row r="121" spans="1:8" ht="13.5" x14ac:dyDescent="0.25">
      <c r="A121" s="3">
        <f>TITRES_STAT!B124</f>
        <v>42480</v>
      </c>
      <c r="B121" s="6">
        <f>TITRES_STAT!C124</f>
        <v>1.79</v>
      </c>
      <c r="C121" s="6">
        <f>TITRES_STAT!D124</f>
        <v>1.7025999999999999</v>
      </c>
      <c r="D121" s="6">
        <f>TITRES_STAT!E124</f>
        <v>4656</v>
      </c>
      <c r="E121" s="2">
        <f t="shared" si="4"/>
        <v>-93773</v>
      </c>
      <c r="F121" s="6" t="str">
        <f t="shared" si="7"/>
        <v>BEARISH</v>
      </c>
      <c r="G121" s="6" t="str">
        <f t="shared" si="6"/>
        <v>STRONG</v>
      </c>
      <c r="H121" s="6" t="str">
        <f t="shared" si="5"/>
        <v>CONFIRMED BEARISH</v>
      </c>
    </row>
    <row r="122" spans="1:8" ht="13.5" x14ac:dyDescent="0.25">
      <c r="A122" s="3">
        <f>TITRES_STAT!B125</f>
        <v>42481</v>
      </c>
      <c r="B122" s="6">
        <f>TITRES_STAT!C125</f>
        <v>1.79</v>
      </c>
      <c r="C122" s="6">
        <f>TITRES_STAT!D125</f>
        <v>1.7025999999999999</v>
      </c>
      <c r="D122" s="6">
        <f>TITRES_STAT!E125</f>
        <v>2253</v>
      </c>
      <c r="E122" s="2">
        <f t="shared" si="4"/>
        <v>-93773</v>
      </c>
      <c r="F122" s="6" t="str">
        <f t="shared" si="7"/>
        <v>BEARISH</v>
      </c>
      <c r="G122" s="6" t="str">
        <f t="shared" si="6"/>
        <v>STRONG</v>
      </c>
      <c r="H122" s="6" t="str">
        <f t="shared" si="5"/>
        <v>CONFIRMED BEARISH</v>
      </c>
    </row>
    <row r="123" spans="1:8" ht="13.5" x14ac:dyDescent="0.25">
      <c r="A123" s="3">
        <f>TITRES_STAT!B126</f>
        <v>42482</v>
      </c>
      <c r="B123" s="6">
        <f>TITRES_STAT!C126</f>
        <v>1.79</v>
      </c>
      <c r="C123" s="6">
        <f>TITRES_STAT!D126</f>
        <v>1.7025999999999999</v>
      </c>
      <c r="D123" s="6">
        <f>TITRES_STAT!E126</f>
        <v>1118</v>
      </c>
      <c r="E123" s="2">
        <f t="shared" si="4"/>
        <v>-93773</v>
      </c>
      <c r="F123" s="6" t="str">
        <f t="shared" si="7"/>
        <v>BEARISH</v>
      </c>
      <c r="G123" s="6" t="str">
        <f t="shared" si="6"/>
        <v>STRONG</v>
      </c>
      <c r="H123" s="6" t="str">
        <f t="shared" si="5"/>
        <v>CONFIRMED BEARISH</v>
      </c>
    </row>
    <row r="124" spans="1:8" ht="13.5" x14ac:dyDescent="0.25">
      <c r="A124" s="3">
        <f>TITRES_STAT!B127</f>
        <v>42485</v>
      </c>
      <c r="B124" s="6">
        <f>TITRES_STAT!C127</f>
        <v>1.79</v>
      </c>
      <c r="C124" s="6">
        <f>TITRES_STAT!D127</f>
        <v>1.7025999999999999</v>
      </c>
      <c r="D124" s="6">
        <f>TITRES_STAT!E127</f>
        <v>0</v>
      </c>
      <c r="E124" s="2">
        <f t="shared" si="4"/>
        <v>-93773</v>
      </c>
      <c r="F124" s="6" t="str">
        <f t="shared" si="7"/>
        <v>BEARISH</v>
      </c>
      <c r="G124" s="6" t="str">
        <f t="shared" si="6"/>
        <v>STRONG</v>
      </c>
      <c r="H124" s="6" t="str">
        <f t="shared" si="5"/>
        <v>CONFIRMED BEARISH</v>
      </c>
    </row>
    <row r="125" spans="1:8" ht="13.5" x14ac:dyDescent="0.25">
      <c r="A125" s="3">
        <f>TITRES_STAT!B128</f>
        <v>42486</v>
      </c>
      <c r="B125" s="6">
        <f>TITRES_STAT!C128</f>
        <v>1.79</v>
      </c>
      <c r="C125" s="6">
        <f>TITRES_STAT!D128</f>
        <v>1.7025999999999999</v>
      </c>
      <c r="D125" s="6">
        <f>TITRES_STAT!E128</f>
        <v>5170</v>
      </c>
      <c r="E125" s="2">
        <f t="shared" si="4"/>
        <v>-93773</v>
      </c>
      <c r="F125" s="6" t="str">
        <f t="shared" si="7"/>
        <v>BEARISH</v>
      </c>
      <c r="G125" s="6" t="str">
        <f t="shared" si="6"/>
        <v>STRONG</v>
      </c>
      <c r="H125" s="6" t="str">
        <f t="shared" si="5"/>
        <v>CONFIRMED BEARISH</v>
      </c>
    </row>
    <row r="126" spans="1:8" ht="13.5" x14ac:dyDescent="0.25">
      <c r="A126" s="3">
        <f>TITRES_STAT!B129</f>
        <v>42487</v>
      </c>
      <c r="B126" s="6">
        <f>TITRES_STAT!C129</f>
        <v>1.74</v>
      </c>
      <c r="C126" s="6">
        <f>TITRES_STAT!D129</f>
        <v>1.6551</v>
      </c>
      <c r="D126" s="6">
        <f>TITRES_STAT!E129</f>
        <v>10</v>
      </c>
      <c r="E126" s="2">
        <f t="shared" si="4"/>
        <v>-93783</v>
      </c>
      <c r="F126" s="6" t="str">
        <f t="shared" si="7"/>
        <v>BEARISH</v>
      </c>
      <c r="G126" s="6" t="str">
        <f t="shared" si="6"/>
        <v>NEUTRAL</v>
      </c>
      <c r="H126" s="6" t="str">
        <f t="shared" si="5"/>
        <v>CONFIRMED BEARISH</v>
      </c>
    </row>
    <row r="127" spans="1:8" ht="13.5" x14ac:dyDescent="0.25">
      <c r="A127" s="3">
        <f>TITRES_STAT!B130</f>
        <v>42488</v>
      </c>
      <c r="B127" s="6">
        <f>TITRES_STAT!C130</f>
        <v>1.78</v>
      </c>
      <c r="C127" s="6">
        <f>TITRES_STAT!D130</f>
        <v>1.6931</v>
      </c>
      <c r="D127" s="6">
        <f>TITRES_STAT!E130</f>
        <v>200</v>
      </c>
      <c r="E127" s="2">
        <f t="shared" si="4"/>
        <v>-93583</v>
      </c>
      <c r="F127" s="6" t="str">
        <f t="shared" si="7"/>
        <v>BULLISH</v>
      </c>
      <c r="G127" s="6" t="str">
        <f t="shared" si="6"/>
        <v>NEUTRAL</v>
      </c>
      <c r="H127" s="6" t="str">
        <f t="shared" si="5"/>
        <v>BULLISH DIVERGENCE</v>
      </c>
    </row>
    <row r="128" spans="1:8" ht="13.5" x14ac:dyDescent="0.25">
      <c r="A128" s="3">
        <f>TITRES_STAT!B131</f>
        <v>42489</v>
      </c>
      <c r="B128" s="6">
        <f>TITRES_STAT!C131</f>
        <v>1.86</v>
      </c>
      <c r="C128" s="6">
        <f>TITRES_STAT!D131</f>
        <v>1.7692000000000001</v>
      </c>
      <c r="D128" s="6">
        <f>TITRES_STAT!E131</f>
        <v>7154</v>
      </c>
      <c r="E128" s="2">
        <f t="shared" si="4"/>
        <v>-86429</v>
      </c>
      <c r="F128" s="6" t="str">
        <f t="shared" si="7"/>
        <v>BULLISH</v>
      </c>
      <c r="G128" s="6" t="str">
        <f t="shared" si="6"/>
        <v>WEAK</v>
      </c>
      <c r="H128" s="6" t="str">
        <f t="shared" si="5"/>
        <v>CONFIRMED BULLISH</v>
      </c>
    </row>
    <row r="129" spans="1:8" ht="13.5" x14ac:dyDescent="0.25">
      <c r="A129" s="3">
        <f>TITRES_STAT!B132</f>
        <v>42492</v>
      </c>
      <c r="B129" s="6">
        <f>TITRES_STAT!C132</f>
        <v>1.81</v>
      </c>
      <c r="C129" s="6">
        <f>TITRES_STAT!D132</f>
        <v>1.7217</v>
      </c>
      <c r="D129" s="6">
        <f>TITRES_STAT!E132</f>
        <v>3840</v>
      </c>
      <c r="E129" s="2">
        <f t="shared" si="4"/>
        <v>-90269</v>
      </c>
      <c r="F129" s="6" t="str">
        <f t="shared" si="7"/>
        <v>BULLISH</v>
      </c>
      <c r="G129" s="6" t="str">
        <f t="shared" si="6"/>
        <v>WEAK</v>
      </c>
      <c r="H129" s="6" t="str">
        <f t="shared" si="5"/>
        <v>CONFIRMED BULLISH</v>
      </c>
    </row>
    <row r="130" spans="1:8" ht="13.5" x14ac:dyDescent="0.25">
      <c r="A130" s="3">
        <f>TITRES_STAT!B133</f>
        <v>42493</v>
      </c>
      <c r="B130" s="6">
        <f>TITRES_STAT!C133</f>
        <v>1.82</v>
      </c>
      <c r="C130" s="6">
        <f>TITRES_STAT!D133</f>
        <v>1.7312000000000001</v>
      </c>
      <c r="D130" s="6">
        <f>TITRES_STAT!E133</f>
        <v>6395</v>
      </c>
      <c r="E130" s="2">
        <f t="shared" si="4"/>
        <v>-83874</v>
      </c>
      <c r="F130" s="6" t="str">
        <f t="shared" si="7"/>
        <v>BULLISH</v>
      </c>
      <c r="G130" s="6" t="str">
        <f t="shared" si="6"/>
        <v>WEAK</v>
      </c>
      <c r="H130" s="6" t="str">
        <f t="shared" si="5"/>
        <v>CONFIRMED BULLISH</v>
      </c>
    </row>
    <row r="131" spans="1:8" ht="13.5" x14ac:dyDescent="0.25">
      <c r="A131" s="3">
        <f>TITRES_STAT!B134</f>
        <v>42494</v>
      </c>
      <c r="B131" s="6">
        <f>TITRES_STAT!C134</f>
        <v>1.84</v>
      </c>
      <c r="C131" s="6">
        <f>TITRES_STAT!D134</f>
        <v>1.7502</v>
      </c>
      <c r="D131" s="6">
        <f>TITRES_STAT!E134</f>
        <v>10</v>
      </c>
      <c r="E131" s="2">
        <f t="shared" si="4"/>
        <v>-83864</v>
      </c>
      <c r="F131" s="6" t="str">
        <f t="shared" si="7"/>
        <v>BULLISH</v>
      </c>
      <c r="G131" s="6" t="str">
        <f t="shared" si="6"/>
        <v>WEAK</v>
      </c>
      <c r="H131" s="6" t="str">
        <f t="shared" si="5"/>
        <v>CONFIRMED BULLISH</v>
      </c>
    </row>
    <row r="132" spans="1:8" ht="13.5" x14ac:dyDescent="0.25">
      <c r="A132" s="3">
        <f>TITRES_STAT!B135</f>
        <v>42495</v>
      </c>
      <c r="B132" s="6">
        <f>TITRES_STAT!C135</f>
        <v>1.81</v>
      </c>
      <c r="C132" s="6">
        <f>TITRES_STAT!D135</f>
        <v>1.7217</v>
      </c>
      <c r="D132" s="6">
        <f>TITRES_STAT!E135</f>
        <v>20218</v>
      </c>
      <c r="E132" s="2">
        <f t="shared" ref="E132:E195" si="8">IF(B132&gt;B131, E131+D132, IF(B132&lt;B131, E131-D132, E131))</f>
        <v>-104082</v>
      </c>
      <c r="F132" s="6" t="str">
        <f t="shared" si="7"/>
        <v>BEARISH</v>
      </c>
      <c r="G132" s="6" t="str">
        <f t="shared" si="6"/>
        <v>STRONG</v>
      </c>
      <c r="H132" s="6" t="str">
        <f t="shared" si="5"/>
        <v>BEARISH DIVERGENCE</v>
      </c>
    </row>
    <row r="133" spans="1:8" ht="13.5" x14ac:dyDescent="0.25">
      <c r="A133" s="3">
        <f>TITRES_STAT!B136</f>
        <v>42496</v>
      </c>
      <c r="B133" s="6">
        <f>TITRES_STAT!C136</f>
        <v>1.8</v>
      </c>
      <c r="C133" s="6">
        <f>TITRES_STAT!D136</f>
        <v>1.7121999999999999</v>
      </c>
      <c r="D133" s="6">
        <f>TITRES_STAT!E136</f>
        <v>13468</v>
      </c>
      <c r="E133" s="2">
        <f t="shared" si="8"/>
        <v>-117550</v>
      </c>
      <c r="F133" s="6" t="str">
        <f t="shared" si="7"/>
        <v>BEARISH</v>
      </c>
      <c r="G133" s="6" t="str">
        <f t="shared" si="6"/>
        <v>STRONG</v>
      </c>
      <c r="H133" s="6" t="str">
        <f t="shared" si="5"/>
        <v>CONFIRMED BEARISH</v>
      </c>
    </row>
    <row r="134" spans="1:8" ht="13.5" x14ac:dyDescent="0.25">
      <c r="A134" s="3">
        <f>TITRES_STAT!B137</f>
        <v>42499</v>
      </c>
      <c r="B134" s="6">
        <f>TITRES_STAT!C137</f>
        <v>1.8</v>
      </c>
      <c r="C134" s="6">
        <f>TITRES_STAT!D137</f>
        <v>1.7121999999999999</v>
      </c>
      <c r="D134" s="6">
        <f>TITRES_STAT!E137</f>
        <v>70</v>
      </c>
      <c r="E134" s="2">
        <f t="shared" si="8"/>
        <v>-117550</v>
      </c>
      <c r="F134" s="6" t="str">
        <f t="shared" si="7"/>
        <v>BEARISH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42500</v>
      </c>
      <c r="B135" s="6">
        <f>TITRES_STAT!C138</f>
        <v>1.84</v>
      </c>
      <c r="C135" s="6">
        <f>TITRES_STAT!D138</f>
        <v>1.7502</v>
      </c>
      <c r="D135" s="6">
        <f>TITRES_STAT!E138</f>
        <v>12473</v>
      </c>
      <c r="E135" s="2">
        <f t="shared" si="8"/>
        <v>-105077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STRONG</v>
      </c>
      <c r="H135" s="6" t="str">
        <f t="shared" si="9"/>
        <v>BEARISH DIVERGENCE</v>
      </c>
    </row>
    <row r="136" spans="1:8" ht="13.5" x14ac:dyDescent="0.25">
      <c r="A136" s="3">
        <f>TITRES_STAT!B139</f>
        <v>42501</v>
      </c>
      <c r="B136" s="6">
        <f>TITRES_STAT!C139</f>
        <v>1.85</v>
      </c>
      <c r="C136" s="6">
        <f>TITRES_STAT!D139</f>
        <v>1.7597</v>
      </c>
      <c r="D136" s="6">
        <f>TITRES_STAT!E139</f>
        <v>9521</v>
      </c>
      <c r="E136" s="2">
        <f t="shared" si="8"/>
        <v>-95556</v>
      </c>
      <c r="F136" s="6" t="str">
        <f t="shared" ref="F136:F199" si="11">IF(E136&gt;E131,"BULLISH",IF(E136&lt;E131,"BEARISH","NEUTRAL"))</f>
        <v>BEARISH</v>
      </c>
      <c r="G136" s="6" t="str">
        <f t="shared" si="10"/>
        <v>STRONG</v>
      </c>
      <c r="H136" s="6" t="str">
        <f t="shared" si="9"/>
        <v>BEARISH DIVERGENCE</v>
      </c>
    </row>
    <row r="137" spans="1:8" ht="13.5" x14ac:dyDescent="0.25">
      <c r="A137" s="3">
        <f>TITRES_STAT!B140</f>
        <v>42502</v>
      </c>
      <c r="B137" s="6">
        <f>TITRES_STAT!C140</f>
        <v>1.86</v>
      </c>
      <c r="C137" s="6">
        <f>TITRES_STAT!D140</f>
        <v>1.7692000000000001</v>
      </c>
      <c r="D137" s="6">
        <f>TITRES_STAT!E140</f>
        <v>81708</v>
      </c>
      <c r="E137" s="2">
        <f t="shared" si="8"/>
        <v>-13848</v>
      </c>
      <c r="F137" s="6" t="str">
        <f t="shared" si="11"/>
        <v>BULLISH</v>
      </c>
      <c r="G137" s="6" t="str">
        <f t="shared" si="10"/>
        <v>WEAK</v>
      </c>
      <c r="H137" s="6" t="str">
        <f t="shared" si="9"/>
        <v>CONFIRMED BULLISH</v>
      </c>
    </row>
    <row r="138" spans="1:8" ht="13.5" x14ac:dyDescent="0.25">
      <c r="A138" s="3">
        <f>TITRES_STAT!B141</f>
        <v>42503</v>
      </c>
      <c r="B138" s="6">
        <f>TITRES_STAT!C141</f>
        <v>1.88</v>
      </c>
      <c r="C138" s="6">
        <f>TITRES_STAT!D141</f>
        <v>1.7883</v>
      </c>
      <c r="D138" s="6">
        <f>TITRES_STAT!E141</f>
        <v>33437</v>
      </c>
      <c r="E138" s="2">
        <f t="shared" si="8"/>
        <v>19589</v>
      </c>
      <c r="F138" s="6" t="str">
        <f t="shared" si="11"/>
        <v>BULLISH</v>
      </c>
      <c r="G138" s="6" t="str">
        <f t="shared" si="10"/>
        <v>WEAK</v>
      </c>
      <c r="H138" s="6" t="str">
        <f t="shared" si="9"/>
        <v>CONFIRMED BULLISH</v>
      </c>
    </row>
    <row r="139" spans="1:8" ht="13.5" x14ac:dyDescent="0.25">
      <c r="A139" s="3">
        <f>TITRES_STAT!B142</f>
        <v>42506</v>
      </c>
      <c r="B139" s="6">
        <f>TITRES_STAT!C142</f>
        <v>1.91</v>
      </c>
      <c r="C139" s="6">
        <f>TITRES_STAT!D142</f>
        <v>1.8168</v>
      </c>
      <c r="D139" s="6">
        <f>TITRES_STAT!E142</f>
        <v>15000</v>
      </c>
      <c r="E139" s="2">
        <f t="shared" si="8"/>
        <v>34589</v>
      </c>
      <c r="F139" s="6" t="str">
        <f t="shared" si="11"/>
        <v>BULLISH</v>
      </c>
      <c r="G139" s="6" t="str">
        <f t="shared" si="10"/>
        <v>WEAK</v>
      </c>
      <c r="H139" s="6" t="str">
        <f t="shared" si="9"/>
        <v>CONFIRMED BULLISH</v>
      </c>
    </row>
    <row r="140" spans="1:8" ht="13.5" x14ac:dyDescent="0.25">
      <c r="A140" s="3">
        <f>TITRES_STAT!B143</f>
        <v>42507</v>
      </c>
      <c r="B140" s="6">
        <f>TITRES_STAT!C143</f>
        <v>1.9</v>
      </c>
      <c r="C140" s="6">
        <f>TITRES_STAT!D143</f>
        <v>1.8072999999999999</v>
      </c>
      <c r="D140" s="6">
        <f>TITRES_STAT!E143</f>
        <v>2250</v>
      </c>
      <c r="E140" s="2">
        <f t="shared" si="8"/>
        <v>32339</v>
      </c>
      <c r="F140" s="6" t="str">
        <f t="shared" si="11"/>
        <v>BULLISH</v>
      </c>
      <c r="G140" s="6" t="str">
        <f t="shared" si="10"/>
        <v>WEAK</v>
      </c>
      <c r="H140" s="6" t="str">
        <f t="shared" si="9"/>
        <v>CONFIRMED BULLISH</v>
      </c>
    </row>
    <row r="141" spans="1:8" ht="13.5" x14ac:dyDescent="0.25">
      <c r="A141" s="3">
        <f>TITRES_STAT!B144</f>
        <v>42508</v>
      </c>
      <c r="B141" s="6">
        <f>TITRES_STAT!C144</f>
        <v>1.9</v>
      </c>
      <c r="C141" s="6">
        <f>TITRES_STAT!D144</f>
        <v>1.8072999999999999</v>
      </c>
      <c r="D141" s="6">
        <f>TITRES_STAT!E144</f>
        <v>3482</v>
      </c>
      <c r="E141" s="2">
        <f t="shared" si="8"/>
        <v>32339</v>
      </c>
      <c r="F141" s="6" t="str">
        <f t="shared" si="11"/>
        <v>BULLISH</v>
      </c>
      <c r="G141" s="6" t="str">
        <f t="shared" si="10"/>
        <v>WEAK</v>
      </c>
      <c r="H141" s="6" t="str">
        <f t="shared" si="9"/>
        <v>CONFIRMED BULLISH</v>
      </c>
    </row>
    <row r="142" spans="1:8" ht="13.5" x14ac:dyDescent="0.25">
      <c r="A142" s="3">
        <f>TITRES_STAT!B145</f>
        <v>42509</v>
      </c>
      <c r="B142" s="6">
        <f>TITRES_STAT!C145</f>
        <v>2.0099999999999998</v>
      </c>
      <c r="C142" s="6">
        <f>TITRES_STAT!D145</f>
        <v>1.9118999999999999</v>
      </c>
      <c r="D142" s="6">
        <f>TITRES_STAT!E145</f>
        <v>65432</v>
      </c>
      <c r="E142" s="2">
        <f t="shared" si="8"/>
        <v>97771</v>
      </c>
      <c r="F142" s="6" t="str">
        <f t="shared" si="11"/>
        <v>BULLISH</v>
      </c>
      <c r="G142" s="6" t="str">
        <f t="shared" si="10"/>
        <v>WEAK</v>
      </c>
      <c r="H142" s="6" t="str">
        <f t="shared" si="9"/>
        <v>CONFIRMED BULLISH</v>
      </c>
    </row>
    <row r="143" spans="1:8" ht="13.5" x14ac:dyDescent="0.25">
      <c r="A143" s="3">
        <f>TITRES_STAT!B146</f>
        <v>42510</v>
      </c>
      <c r="B143" s="6">
        <f>TITRES_STAT!C146</f>
        <v>2.13</v>
      </c>
      <c r="C143" s="6">
        <f>TITRES_STAT!D146</f>
        <v>2.0261</v>
      </c>
      <c r="D143" s="6">
        <f>TITRES_STAT!E146</f>
        <v>62613</v>
      </c>
      <c r="E143" s="2">
        <f t="shared" si="8"/>
        <v>160384</v>
      </c>
      <c r="F143" s="6" t="str">
        <f t="shared" si="11"/>
        <v>BULLISH</v>
      </c>
      <c r="G143" s="6" t="str">
        <f t="shared" si="10"/>
        <v>STRONG</v>
      </c>
      <c r="H143" s="6" t="str">
        <f t="shared" si="9"/>
        <v>CONFIRMED BULLISH</v>
      </c>
    </row>
    <row r="144" spans="1:8" ht="13.5" x14ac:dyDescent="0.25">
      <c r="A144" s="3">
        <f>TITRES_STAT!B147</f>
        <v>42513</v>
      </c>
      <c r="B144" s="6">
        <f>TITRES_STAT!C147</f>
        <v>2.2200000000000002</v>
      </c>
      <c r="C144" s="6">
        <f>TITRES_STAT!D147</f>
        <v>2.1116999999999999</v>
      </c>
      <c r="D144" s="6">
        <f>TITRES_STAT!E147</f>
        <v>30361</v>
      </c>
      <c r="E144" s="2">
        <f t="shared" si="8"/>
        <v>190745</v>
      </c>
      <c r="F144" s="6" t="str">
        <f t="shared" si="11"/>
        <v>BULLISH</v>
      </c>
      <c r="G144" s="6" t="str">
        <f t="shared" si="10"/>
        <v>STRONG</v>
      </c>
      <c r="H144" s="6" t="str">
        <f t="shared" si="9"/>
        <v>CONFIRMED BULLISH</v>
      </c>
    </row>
    <row r="145" spans="1:8" ht="13.5" x14ac:dyDescent="0.25">
      <c r="A145" s="3">
        <f>TITRES_STAT!B148</f>
        <v>42514</v>
      </c>
      <c r="B145" s="6">
        <f>TITRES_STAT!C148</f>
        <v>2.35</v>
      </c>
      <c r="C145" s="6">
        <f>TITRES_STAT!D148</f>
        <v>2.2353000000000001</v>
      </c>
      <c r="D145" s="6">
        <f>TITRES_STAT!E148</f>
        <v>58743</v>
      </c>
      <c r="E145" s="2">
        <f t="shared" si="8"/>
        <v>249488</v>
      </c>
      <c r="F145" s="6" t="str">
        <f t="shared" si="11"/>
        <v>BULLISH</v>
      </c>
      <c r="G145" s="6" t="str">
        <f t="shared" si="10"/>
        <v>STRONG</v>
      </c>
      <c r="H145" s="6" t="str">
        <f t="shared" si="9"/>
        <v>CONFIRMED BULLISH</v>
      </c>
    </row>
    <row r="146" spans="1:8" ht="13.5" x14ac:dyDescent="0.25">
      <c r="A146" s="3">
        <f>TITRES_STAT!B149</f>
        <v>42515</v>
      </c>
      <c r="B146" s="6">
        <f>TITRES_STAT!C149</f>
        <v>2.4</v>
      </c>
      <c r="C146" s="6">
        <f>TITRES_STAT!D149</f>
        <v>2.2829000000000002</v>
      </c>
      <c r="D146" s="6">
        <f>TITRES_STAT!E149</f>
        <v>106109</v>
      </c>
      <c r="E146" s="2">
        <f t="shared" si="8"/>
        <v>355597</v>
      </c>
      <c r="F146" s="6" t="str">
        <f t="shared" si="11"/>
        <v>BULLISH</v>
      </c>
      <c r="G146" s="6" t="str">
        <f t="shared" si="10"/>
        <v>STRONG</v>
      </c>
      <c r="H146" s="6" t="str">
        <f t="shared" si="9"/>
        <v>CONFIRMED BULLISH</v>
      </c>
    </row>
    <row r="147" spans="1:8" ht="13.5" x14ac:dyDescent="0.25">
      <c r="A147" s="3">
        <f>TITRES_STAT!B150</f>
        <v>42516</v>
      </c>
      <c r="B147" s="6">
        <f>TITRES_STAT!C150</f>
        <v>2.42</v>
      </c>
      <c r="C147" s="6">
        <f>TITRES_STAT!D150</f>
        <v>2.3018999999999998</v>
      </c>
      <c r="D147" s="6">
        <f>TITRES_STAT!E150</f>
        <v>71211</v>
      </c>
      <c r="E147" s="2">
        <f t="shared" si="8"/>
        <v>426808</v>
      </c>
      <c r="F147" s="6" t="str">
        <f t="shared" si="11"/>
        <v>BULLISH</v>
      </c>
      <c r="G147" s="6" t="str">
        <f t="shared" si="10"/>
        <v>STRONG</v>
      </c>
      <c r="H147" s="6" t="str">
        <f t="shared" si="9"/>
        <v>CONFIRMED BULLISH</v>
      </c>
    </row>
    <row r="148" spans="1:8" ht="13.5" x14ac:dyDescent="0.25">
      <c r="A148" s="3">
        <f>TITRES_STAT!B151</f>
        <v>42517</v>
      </c>
      <c r="B148" s="6">
        <f>TITRES_STAT!C151</f>
        <v>2.46</v>
      </c>
      <c r="C148" s="6">
        <f>TITRES_STAT!D151</f>
        <v>2.34</v>
      </c>
      <c r="D148" s="6">
        <f>TITRES_STAT!E151</f>
        <v>51854</v>
      </c>
      <c r="E148" s="2">
        <f t="shared" si="8"/>
        <v>478662</v>
      </c>
      <c r="F148" s="6" t="str">
        <f t="shared" si="11"/>
        <v>BULLISH</v>
      </c>
      <c r="G148" s="6" t="str">
        <f t="shared" si="10"/>
        <v>STRONG</v>
      </c>
      <c r="H148" s="6" t="str">
        <f t="shared" si="9"/>
        <v>CONFIRMED BULLISH</v>
      </c>
    </row>
    <row r="149" spans="1:8" ht="13.5" x14ac:dyDescent="0.25">
      <c r="A149" s="3">
        <f>TITRES_STAT!B152</f>
        <v>42520</v>
      </c>
      <c r="B149" s="6">
        <f>TITRES_STAT!C152</f>
        <v>2.52</v>
      </c>
      <c r="C149" s="6">
        <f>TITRES_STAT!D152</f>
        <v>2.3969999999999998</v>
      </c>
      <c r="D149" s="6">
        <f>TITRES_STAT!E152</f>
        <v>42097</v>
      </c>
      <c r="E149" s="2">
        <f t="shared" si="8"/>
        <v>520759</v>
      </c>
      <c r="F149" s="6" t="str">
        <f t="shared" si="11"/>
        <v>BULLISH</v>
      </c>
      <c r="G149" s="6" t="str">
        <f t="shared" si="10"/>
        <v>STRONG</v>
      </c>
      <c r="H149" s="6" t="str">
        <f t="shared" si="9"/>
        <v>CONFIRMED BULLISH</v>
      </c>
    </row>
    <row r="150" spans="1:8" ht="13.5" x14ac:dyDescent="0.25">
      <c r="A150" s="3">
        <f>TITRES_STAT!B153</f>
        <v>42521</v>
      </c>
      <c r="B150" s="6">
        <f>TITRES_STAT!C153</f>
        <v>2.54</v>
      </c>
      <c r="C150" s="6">
        <f>TITRES_STAT!D153</f>
        <v>2.4159999999999999</v>
      </c>
      <c r="D150" s="6">
        <f>TITRES_STAT!E153</f>
        <v>221696</v>
      </c>
      <c r="E150" s="2">
        <f t="shared" si="8"/>
        <v>742455</v>
      </c>
      <c r="F150" s="6" t="str">
        <f t="shared" si="11"/>
        <v>BULLISH</v>
      </c>
      <c r="G150" s="6" t="str">
        <f t="shared" si="10"/>
        <v>STRONG</v>
      </c>
      <c r="H150" s="6" t="str">
        <f t="shared" si="9"/>
        <v>CONFIRMED BULLISH</v>
      </c>
    </row>
    <row r="151" spans="1:8" ht="13.5" x14ac:dyDescent="0.25">
      <c r="A151" s="3">
        <f>TITRES_STAT!B154</f>
        <v>42522</v>
      </c>
      <c r="B151" s="6">
        <f>TITRES_STAT!C154</f>
        <v>2.4300000000000002</v>
      </c>
      <c r="C151" s="6">
        <f>TITRES_STAT!D154</f>
        <v>2.3113999999999999</v>
      </c>
      <c r="D151" s="6">
        <f>TITRES_STAT!E154</f>
        <v>68645</v>
      </c>
      <c r="E151" s="2">
        <f t="shared" si="8"/>
        <v>673810</v>
      </c>
      <c r="F151" s="6" t="str">
        <f t="shared" si="11"/>
        <v>BULLISH</v>
      </c>
      <c r="G151" s="6" t="str">
        <f t="shared" si="10"/>
        <v>STRONG</v>
      </c>
      <c r="H151" s="6" t="str">
        <f t="shared" si="9"/>
        <v>CONFIRMED BULLISH</v>
      </c>
    </row>
    <row r="152" spans="1:8" ht="13.5" x14ac:dyDescent="0.25">
      <c r="A152" s="3">
        <f>TITRES_STAT!B155</f>
        <v>42523</v>
      </c>
      <c r="B152" s="6">
        <f>TITRES_STAT!C155</f>
        <v>2.36</v>
      </c>
      <c r="C152" s="6">
        <f>TITRES_STAT!D155</f>
        <v>2.2448000000000001</v>
      </c>
      <c r="D152" s="6">
        <f>TITRES_STAT!E155</f>
        <v>63572</v>
      </c>
      <c r="E152" s="2">
        <f t="shared" si="8"/>
        <v>610238</v>
      </c>
      <c r="F152" s="6" t="str">
        <f t="shared" si="11"/>
        <v>BULLISH</v>
      </c>
      <c r="G152" s="6" t="str">
        <f t="shared" si="10"/>
        <v>STRONG</v>
      </c>
      <c r="H152" s="6" t="str">
        <f t="shared" si="9"/>
        <v>BULLISH DIVERGENCE</v>
      </c>
    </row>
    <row r="153" spans="1:8" ht="13.5" x14ac:dyDescent="0.25">
      <c r="A153" s="3">
        <f>TITRES_STAT!B156</f>
        <v>42524</v>
      </c>
      <c r="B153" s="6">
        <f>TITRES_STAT!C156</f>
        <v>2.2400000000000002</v>
      </c>
      <c r="C153" s="6">
        <f>TITRES_STAT!D156</f>
        <v>2.1307</v>
      </c>
      <c r="D153" s="6">
        <f>TITRES_STAT!E156</f>
        <v>8097</v>
      </c>
      <c r="E153" s="2">
        <f t="shared" si="8"/>
        <v>602141</v>
      </c>
      <c r="F153" s="6" t="str">
        <f t="shared" si="11"/>
        <v>BULLISH</v>
      </c>
      <c r="G153" s="6" t="str">
        <f t="shared" si="10"/>
        <v>STRONG</v>
      </c>
      <c r="H153" s="6" t="str">
        <f t="shared" si="9"/>
        <v>BULLISH DIVERGENCE</v>
      </c>
    </row>
    <row r="154" spans="1:8" ht="13.5" x14ac:dyDescent="0.25">
      <c r="A154" s="3">
        <f>TITRES_STAT!B157</f>
        <v>42527</v>
      </c>
      <c r="B154" s="6">
        <f>TITRES_STAT!C157</f>
        <v>2.17</v>
      </c>
      <c r="C154" s="6">
        <f>TITRES_STAT!D157</f>
        <v>2.0640999999999998</v>
      </c>
      <c r="D154" s="6">
        <f>TITRES_STAT!E157</f>
        <v>20982</v>
      </c>
      <c r="E154" s="2">
        <f t="shared" si="8"/>
        <v>581159</v>
      </c>
      <c r="F154" s="6" t="str">
        <f t="shared" si="11"/>
        <v>BULLISH</v>
      </c>
      <c r="G154" s="6" t="str">
        <f t="shared" si="10"/>
        <v>STRONG</v>
      </c>
      <c r="H154" s="6" t="str">
        <f t="shared" si="9"/>
        <v>BULLISH DIVERGENCE</v>
      </c>
    </row>
    <row r="155" spans="1:8" ht="13.5" x14ac:dyDescent="0.25">
      <c r="A155" s="3">
        <f>TITRES_STAT!B158</f>
        <v>42528</v>
      </c>
      <c r="B155" s="6">
        <f>TITRES_STAT!C158</f>
        <v>2.08</v>
      </c>
      <c r="C155" s="6">
        <f>TITRES_STAT!D158</f>
        <v>1.9784999999999999</v>
      </c>
      <c r="D155" s="6">
        <f>TITRES_STAT!E158</f>
        <v>270</v>
      </c>
      <c r="E155" s="2">
        <f t="shared" si="8"/>
        <v>580889</v>
      </c>
      <c r="F155" s="6" t="str">
        <f t="shared" si="11"/>
        <v>BEARISH</v>
      </c>
      <c r="G155" s="6" t="str">
        <f t="shared" si="10"/>
        <v>WEAK</v>
      </c>
      <c r="H155" s="6" t="str">
        <f t="shared" si="9"/>
        <v>CONFIRMED BEARISH</v>
      </c>
    </row>
    <row r="156" spans="1:8" ht="13.5" x14ac:dyDescent="0.25">
      <c r="A156" s="3">
        <f>TITRES_STAT!B159</f>
        <v>42529</v>
      </c>
      <c r="B156" s="6">
        <f>TITRES_STAT!C159</f>
        <v>1.99</v>
      </c>
      <c r="C156" s="6">
        <f>TITRES_STAT!D159</f>
        <v>1.8929</v>
      </c>
      <c r="D156" s="6">
        <f>TITRES_STAT!E159</f>
        <v>2877</v>
      </c>
      <c r="E156" s="2">
        <f t="shared" si="8"/>
        <v>578012</v>
      </c>
      <c r="F156" s="6" t="str">
        <f t="shared" si="11"/>
        <v>BEARISH</v>
      </c>
      <c r="G156" s="6" t="str">
        <f t="shared" si="10"/>
        <v>WEAK</v>
      </c>
      <c r="H156" s="6" t="str">
        <f t="shared" si="9"/>
        <v>CONFIRMED BEARISH</v>
      </c>
    </row>
    <row r="157" spans="1:8" ht="13.5" x14ac:dyDescent="0.25">
      <c r="A157" s="3">
        <f>TITRES_STAT!B160</f>
        <v>42530</v>
      </c>
      <c r="B157" s="6">
        <f>TITRES_STAT!C160</f>
        <v>1.94</v>
      </c>
      <c r="C157" s="6">
        <f>TITRES_STAT!D160</f>
        <v>1.8452999999999999</v>
      </c>
      <c r="D157" s="6">
        <f>TITRES_STAT!E160</f>
        <v>1883</v>
      </c>
      <c r="E157" s="2">
        <f t="shared" si="8"/>
        <v>576129</v>
      </c>
      <c r="F157" s="6" t="str">
        <f t="shared" si="11"/>
        <v>BEARISH</v>
      </c>
      <c r="G157" s="6" t="str">
        <f t="shared" si="10"/>
        <v>WEAK</v>
      </c>
      <c r="H157" s="6" t="str">
        <f t="shared" si="9"/>
        <v>CONFIRMED BEARISH</v>
      </c>
    </row>
    <row r="158" spans="1:8" ht="13.5" x14ac:dyDescent="0.25">
      <c r="A158" s="3">
        <f>TITRES_STAT!B161</f>
        <v>42531</v>
      </c>
      <c r="B158" s="6">
        <f>TITRES_STAT!C161</f>
        <v>1.89</v>
      </c>
      <c r="C158" s="6">
        <f>TITRES_STAT!D161</f>
        <v>1.7978000000000001</v>
      </c>
      <c r="D158" s="6">
        <f>TITRES_STAT!E161</f>
        <v>2586</v>
      </c>
      <c r="E158" s="2">
        <f t="shared" si="8"/>
        <v>573543</v>
      </c>
      <c r="F158" s="6" t="str">
        <f t="shared" si="11"/>
        <v>BEARISH</v>
      </c>
      <c r="G158" s="6" t="str">
        <f t="shared" si="10"/>
        <v>WEAK</v>
      </c>
      <c r="H158" s="6" t="str">
        <f t="shared" si="9"/>
        <v>CONFIRMED BEARISH</v>
      </c>
    </row>
    <row r="159" spans="1:8" ht="13.5" x14ac:dyDescent="0.25">
      <c r="A159" s="3">
        <f>TITRES_STAT!B162</f>
        <v>42534</v>
      </c>
      <c r="B159" s="6">
        <f>TITRES_STAT!C162</f>
        <v>2</v>
      </c>
      <c r="C159" s="6">
        <f>TITRES_STAT!D162</f>
        <v>1.9024000000000001</v>
      </c>
      <c r="D159" s="6">
        <f>TITRES_STAT!E162</f>
        <v>35509</v>
      </c>
      <c r="E159" s="2">
        <f t="shared" si="8"/>
        <v>609052</v>
      </c>
      <c r="F159" s="6" t="str">
        <f t="shared" si="11"/>
        <v>BULLISH</v>
      </c>
      <c r="G159" s="6" t="str">
        <f t="shared" si="10"/>
        <v>STRONG</v>
      </c>
      <c r="H159" s="6" t="str">
        <f t="shared" si="9"/>
        <v>BULLISH DIVERGENCE</v>
      </c>
    </row>
    <row r="160" spans="1:8" ht="13.5" x14ac:dyDescent="0.25">
      <c r="A160" s="3">
        <f>TITRES_STAT!B163</f>
        <v>42535</v>
      </c>
      <c r="B160" s="6">
        <f>TITRES_STAT!C163</f>
        <v>2.09</v>
      </c>
      <c r="C160" s="6">
        <f>TITRES_STAT!D163</f>
        <v>1.988</v>
      </c>
      <c r="D160" s="6">
        <f>TITRES_STAT!E163</f>
        <v>0</v>
      </c>
      <c r="E160" s="2">
        <f t="shared" si="8"/>
        <v>609052</v>
      </c>
      <c r="F160" s="6" t="str">
        <f t="shared" si="11"/>
        <v>BULLISH</v>
      </c>
      <c r="G160" s="6" t="str">
        <f t="shared" si="10"/>
        <v>STRONG</v>
      </c>
      <c r="H160" s="6" t="str">
        <f t="shared" si="9"/>
        <v>CONFIRMED BULLISH</v>
      </c>
    </row>
    <row r="161" spans="1:8" ht="13.5" x14ac:dyDescent="0.25">
      <c r="A161" s="3">
        <f>TITRES_STAT!B164</f>
        <v>42536</v>
      </c>
      <c r="B161" s="6">
        <f>TITRES_STAT!C164</f>
        <v>2.21</v>
      </c>
      <c r="C161" s="6">
        <f>TITRES_STAT!D164</f>
        <v>2.1021999999999998</v>
      </c>
      <c r="D161" s="6">
        <f>TITRES_STAT!E164</f>
        <v>69093</v>
      </c>
      <c r="E161" s="2">
        <f t="shared" si="8"/>
        <v>678145</v>
      </c>
      <c r="F161" s="6" t="str">
        <f t="shared" si="11"/>
        <v>BULLISH</v>
      </c>
      <c r="G161" s="6" t="str">
        <f t="shared" si="10"/>
        <v>STRONG</v>
      </c>
      <c r="H161" s="6" t="str">
        <f t="shared" si="9"/>
        <v>CONFIRMED BULLISH</v>
      </c>
    </row>
    <row r="162" spans="1:8" ht="13.5" x14ac:dyDescent="0.25">
      <c r="A162" s="3">
        <f>TITRES_STAT!B165</f>
        <v>42537</v>
      </c>
      <c r="B162" s="6">
        <f>TITRES_STAT!C165</f>
        <v>2.2999999999999998</v>
      </c>
      <c r="C162" s="6">
        <f>TITRES_STAT!D165</f>
        <v>2.1878000000000002</v>
      </c>
      <c r="D162" s="6">
        <f>TITRES_STAT!E165</f>
        <v>0</v>
      </c>
      <c r="E162" s="2">
        <f t="shared" si="8"/>
        <v>678145</v>
      </c>
      <c r="F162" s="6" t="str">
        <f t="shared" si="11"/>
        <v>BULLISH</v>
      </c>
      <c r="G162" s="6" t="str">
        <f t="shared" si="10"/>
        <v>STRONG</v>
      </c>
      <c r="H162" s="6" t="str">
        <f t="shared" si="9"/>
        <v>CONFIRMED BULLISH</v>
      </c>
    </row>
    <row r="163" spans="1:8" ht="13.5" x14ac:dyDescent="0.25">
      <c r="A163" s="3">
        <f>TITRES_STAT!B166</f>
        <v>42538</v>
      </c>
      <c r="B163" s="6">
        <f>TITRES_STAT!C166</f>
        <v>2.2799999999999998</v>
      </c>
      <c r="C163" s="6">
        <f>TITRES_STAT!D166</f>
        <v>2.1686999999999999</v>
      </c>
      <c r="D163" s="6">
        <f>TITRES_STAT!E166</f>
        <v>37692</v>
      </c>
      <c r="E163" s="2">
        <f t="shared" si="8"/>
        <v>640453</v>
      </c>
      <c r="F163" s="6" t="str">
        <f t="shared" si="11"/>
        <v>BULLISH</v>
      </c>
      <c r="G163" s="6" t="str">
        <f t="shared" si="10"/>
        <v>STRONG</v>
      </c>
      <c r="H163" s="6" t="str">
        <f t="shared" si="9"/>
        <v>CONFIRMED BULLISH</v>
      </c>
    </row>
    <row r="164" spans="1:8" ht="13.5" x14ac:dyDescent="0.25">
      <c r="A164" s="3">
        <f>TITRES_STAT!B167</f>
        <v>42541</v>
      </c>
      <c r="B164" s="6">
        <f>TITRES_STAT!C167</f>
        <v>2.2200000000000002</v>
      </c>
      <c r="C164" s="6">
        <f>TITRES_STAT!D167</f>
        <v>2.1116999999999999</v>
      </c>
      <c r="D164" s="6">
        <f>TITRES_STAT!E167</f>
        <v>10</v>
      </c>
      <c r="E164" s="2">
        <f t="shared" si="8"/>
        <v>640443</v>
      </c>
      <c r="F164" s="6" t="str">
        <f t="shared" si="11"/>
        <v>BULLISH</v>
      </c>
      <c r="G164" s="6" t="str">
        <f t="shared" si="10"/>
        <v>STRONG</v>
      </c>
      <c r="H164" s="6" t="str">
        <f t="shared" si="9"/>
        <v>CONFIRMED BULLISH</v>
      </c>
    </row>
    <row r="165" spans="1:8" ht="13.5" x14ac:dyDescent="0.25">
      <c r="A165" s="3">
        <f>TITRES_STAT!B168</f>
        <v>42542</v>
      </c>
      <c r="B165" s="6">
        <f>TITRES_STAT!C168</f>
        <v>2.1</v>
      </c>
      <c r="C165" s="6">
        <f>TITRES_STAT!D168</f>
        <v>1.9975000000000001</v>
      </c>
      <c r="D165" s="6">
        <f>TITRES_STAT!E168</f>
        <v>11808</v>
      </c>
      <c r="E165" s="2">
        <f t="shared" si="8"/>
        <v>628635</v>
      </c>
      <c r="F165" s="6" t="str">
        <f t="shared" si="11"/>
        <v>BULLISH</v>
      </c>
      <c r="G165" s="6" t="str">
        <f t="shared" si="10"/>
        <v>STRONG</v>
      </c>
      <c r="H165" s="6" t="str">
        <f t="shared" si="9"/>
        <v>CONFIRMED BULLISH</v>
      </c>
    </row>
    <row r="166" spans="1:8" ht="13.5" x14ac:dyDescent="0.25">
      <c r="A166" s="3">
        <f>TITRES_STAT!B169</f>
        <v>42543</v>
      </c>
      <c r="B166" s="6">
        <f>TITRES_STAT!C169</f>
        <v>2.2000000000000002</v>
      </c>
      <c r="C166" s="6">
        <f>TITRES_STAT!D169</f>
        <v>2.0926</v>
      </c>
      <c r="D166" s="6">
        <f>TITRES_STAT!E169</f>
        <v>29368</v>
      </c>
      <c r="E166" s="2">
        <f t="shared" si="8"/>
        <v>658003</v>
      </c>
      <c r="F166" s="6" t="str">
        <f t="shared" si="11"/>
        <v>BEARISH</v>
      </c>
      <c r="G166" s="6" t="str">
        <f t="shared" si="10"/>
        <v>WEAK</v>
      </c>
      <c r="H166" s="6" t="str">
        <f t="shared" si="9"/>
        <v>CONFIRMED BEARISH</v>
      </c>
    </row>
    <row r="167" spans="1:8" ht="13.5" x14ac:dyDescent="0.25">
      <c r="A167" s="3">
        <f>TITRES_STAT!B170</f>
        <v>42544</v>
      </c>
      <c r="B167" s="6">
        <f>TITRES_STAT!C170</f>
        <v>2.17</v>
      </c>
      <c r="C167" s="6">
        <f>TITRES_STAT!D170</f>
        <v>2.0640999999999998</v>
      </c>
      <c r="D167" s="6">
        <f>TITRES_STAT!E170</f>
        <v>5780</v>
      </c>
      <c r="E167" s="2">
        <f t="shared" si="8"/>
        <v>652223</v>
      </c>
      <c r="F167" s="6" t="str">
        <f t="shared" si="11"/>
        <v>BEARISH</v>
      </c>
      <c r="G167" s="6" t="str">
        <f t="shared" si="10"/>
        <v>WEAK</v>
      </c>
      <c r="H167" s="6" t="str">
        <f t="shared" si="9"/>
        <v>CONFIRMED BEARISH</v>
      </c>
    </row>
    <row r="168" spans="1:8" ht="13.5" x14ac:dyDescent="0.25">
      <c r="A168" s="3">
        <f>TITRES_STAT!B171</f>
        <v>42545</v>
      </c>
      <c r="B168" s="6">
        <f>TITRES_STAT!C171</f>
        <v>2.0499999999999998</v>
      </c>
      <c r="C168" s="6">
        <f>TITRES_STAT!D171</f>
        <v>1.95</v>
      </c>
      <c r="D168" s="6">
        <f>TITRES_STAT!E171</f>
        <v>9102</v>
      </c>
      <c r="E168" s="2">
        <f t="shared" si="8"/>
        <v>643121</v>
      </c>
      <c r="F168" s="6" t="str">
        <f t="shared" si="11"/>
        <v>BULLISH</v>
      </c>
      <c r="G168" s="6" t="str">
        <f t="shared" si="10"/>
        <v>NEUTRAL</v>
      </c>
      <c r="H168" s="6" t="str">
        <f t="shared" si="9"/>
        <v>BULLISH DIVERGENCE</v>
      </c>
    </row>
    <row r="169" spans="1:8" ht="13.5" x14ac:dyDescent="0.25">
      <c r="A169" s="3">
        <f>TITRES_STAT!B172</f>
        <v>42548</v>
      </c>
      <c r="B169" s="6">
        <f>TITRES_STAT!C172</f>
        <v>2.0499999999999998</v>
      </c>
      <c r="C169" s="6">
        <f>TITRES_STAT!D172</f>
        <v>1.95</v>
      </c>
      <c r="D169" s="6">
        <f>TITRES_STAT!E172</f>
        <v>150</v>
      </c>
      <c r="E169" s="2">
        <f t="shared" si="8"/>
        <v>643121</v>
      </c>
      <c r="F169" s="6" t="str">
        <f t="shared" si="11"/>
        <v>BULLISH</v>
      </c>
      <c r="G169" s="6" t="str">
        <f t="shared" si="10"/>
        <v>NEUTRAL</v>
      </c>
      <c r="H169" s="6" t="str">
        <f t="shared" si="9"/>
        <v>BULLISH DIVERGENCE</v>
      </c>
    </row>
    <row r="170" spans="1:8" ht="13.5" x14ac:dyDescent="0.25">
      <c r="A170" s="3">
        <f>TITRES_STAT!B173</f>
        <v>42549</v>
      </c>
      <c r="B170" s="6">
        <f>TITRES_STAT!C173</f>
        <v>2.0299999999999998</v>
      </c>
      <c r="C170" s="6">
        <f>TITRES_STAT!D173</f>
        <v>1.9309000000000001</v>
      </c>
      <c r="D170" s="6">
        <f>TITRES_STAT!E173</f>
        <v>2499</v>
      </c>
      <c r="E170" s="2">
        <f t="shared" si="8"/>
        <v>640622</v>
      </c>
      <c r="F170" s="6" t="str">
        <f t="shared" si="11"/>
        <v>BULLISH</v>
      </c>
      <c r="G170" s="6" t="str">
        <f t="shared" si="10"/>
        <v>NEUTRAL</v>
      </c>
      <c r="H170" s="6" t="str">
        <f t="shared" si="9"/>
        <v>BULLISH DIVERGENCE</v>
      </c>
    </row>
    <row r="171" spans="1:8" ht="13.5" x14ac:dyDescent="0.25">
      <c r="A171" s="3">
        <f>TITRES_STAT!B174</f>
        <v>42550</v>
      </c>
      <c r="B171" s="6">
        <f>TITRES_STAT!C174</f>
        <v>1.97</v>
      </c>
      <c r="C171" s="6">
        <f>TITRES_STAT!D174</f>
        <v>1.8738999999999999</v>
      </c>
      <c r="D171" s="6">
        <f>TITRES_STAT!E174</f>
        <v>746</v>
      </c>
      <c r="E171" s="2">
        <f t="shared" si="8"/>
        <v>639876</v>
      </c>
      <c r="F171" s="6" t="str">
        <f t="shared" si="11"/>
        <v>BEARISH</v>
      </c>
      <c r="G171" s="6" t="str">
        <f t="shared" si="10"/>
        <v>WEAK</v>
      </c>
      <c r="H171" s="6" t="str">
        <f t="shared" si="9"/>
        <v>CONFIRMED BEARISH</v>
      </c>
    </row>
    <row r="172" spans="1:8" ht="13.5" x14ac:dyDescent="0.25">
      <c r="A172" s="3">
        <f>TITRES_STAT!B175</f>
        <v>42551</v>
      </c>
      <c r="B172" s="6">
        <f>TITRES_STAT!C175</f>
        <v>1.99</v>
      </c>
      <c r="C172" s="6">
        <f>TITRES_STAT!D175</f>
        <v>1.8929</v>
      </c>
      <c r="D172" s="6">
        <f>TITRES_STAT!E175</f>
        <v>4520</v>
      </c>
      <c r="E172" s="2">
        <f t="shared" si="8"/>
        <v>644396</v>
      </c>
      <c r="F172" s="6" t="str">
        <f t="shared" si="11"/>
        <v>BEARISH</v>
      </c>
      <c r="G172" s="6" t="str">
        <f t="shared" si="10"/>
        <v>NEUTRAL</v>
      </c>
      <c r="H172" s="6" t="str">
        <f t="shared" si="9"/>
        <v>CONFIRMED BEARISH</v>
      </c>
    </row>
    <row r="173" spans="1:8" ht="13.5" x14ac:dyDescent="0.25">
      <c r="A173" s="3">
        <f>TITRES_STAT!B176</f>
        <v>42552</v>
      </c>
      <c r="B173" s="6">
        <f>TITRES_STAT!C176</f>
        <v>1.98</v>
      </c>
      <c r="C173" s="6">
        <f>TITRES_STAT!D176</f>
        <v>1.8834</v>
      </c>
      <c r="D173" s="6">
        <f>TITRES_STAT!E176</f>
        <v>4600</v>
      </c>
      <c r="E173" s="2">
        <f t="shared" si="8"/>
        <v>639796</v>
      </c>
      <c r="F173" s="6" t="str">
        <f t="shared" si="11"/>
        <v>BEARISH</v>
      </c>
      <c r="G173" s="6" t="str">
        <f t="shared" si="10"/>
        <v>NEUTRAL</v>
      </c>
      <c r="H173" s="6" t="str">
        <f t="shared" si="9"/>
        <v>CONFIRMED BEARISH</v>
      </c>
    </row>
    <row r="174" spans="1:8" ht="13.5" x14ac:dyDescent="0.25">
      <c r="A174" s="3">
        <f>TITRES_STAT!B177</f>
        <v>42555</v>
      </c>
      <c r="B174" s="6">
        <f>TITRES_STAT!C177</f>
        <v>1.98</v>
      </c>
      <c r="C174" s="6">
        <f>TITRES_STAT!D177</f>
        <v>1.8834</v>
      </c>
      <c r="D174" s="6">
        <f>TITRES_STAT!E177</f>
        <v>1567</v>
      </c>
      <c r="E174" s="2">
        <f t="shared" si="8"/>
        <v>639796</v>
      </c>
      <c r="F174" s="6" t="str">
        <f t="shared" si="11"/>
        <v>BEARISH</v>
      </c>
      <c r="G174" s="6" t="str">
        <f t="shared" si="10"/>
        <v>NEUTRAL</v>
      </c>
      <c r="H174" s="6" t="str">
        <f t="shared" si="9"/>
        <v>CONFIRMED BEARISH</v>
      </c>
    </row>
    <row r="175" spans="1:8" ht="13.5" x14ac:dyDescent="0.25">
      <c r="A175" s="3">
        <f>TITRES_STAT!B178</f>
        <v>42559</v>
      </c>
      <c r="B175" s="6">
        <f>TITRES_STAT!C178</f>
        <v>1.98</v>
      </c>
      <c r="C175" s="6">
        <f>TITRES_STAT!D178</f>
        <v>1.8834</v>
      </c>
      <c r="D175" s="6">
        <f>TITRES_STAT!E178</f>
        <v>4402</v>
      </c>
      <c r="E175" s="2">
        <f t="shared" si="8"/>
        <v>639796</v>
      </c>
      <c r="F175" s="6" t="str">
        <f t="shared" si="11"/>
        <v>BEARISH</v>
      </c>
      <c r="G175" s="6" t="str">
        <f t="shared" si="10"/>
        <v>NEUTRAL</v>
      </c>
      <c r="H175" s="6" t="str">
        <f t="shared" si="9"/>
        <v>CONFIRMED BEARISH</v>
      </c>
    </row>
    <row r="176" spans="1:8" ht="13.5" x14ac:dyDescent="0.25">
      <c r="A176" s="3">
        <f>TITRES_STAT!B179</f>
        <v>42562</v>
      </c>
      <c r="B176" s="6">
        <f>TITRES_STAT!C179</f>
        <v>1.98</v>
      </c>
      <c r="C176" s="6">
        <f>TITRES_STAT!D179</f>
        <v>1.8834</v>
      </c>
      <c r="D176" s="6">
        <f>TITRES_STAT!E179</f>
        <v>4782</v>
      </c>
      <c r="E176" s="2">
        <f t="shared" si="8"/>
        <v>639796</v>
      </c>
      <c r="F176" s="6" t="str">
        <f t="shared" si="11"/>
        <v>BEARISH</v>
      </c>
      <c r="G176" s="6" t="str">
        <f t="shared" si="10"/>
        <v>NEUTRAL</v>
      </c>
      <c r="H176" s="6" t="str">
        <f t="shared" si="9"/>
        <v>BEARISH DIVERGENCE</v>
      </c>
    </row>
    <row r="177" spans="1:8" ht="13.5" x14ac:dyDescent="0.25">
      <c r="A177" s="3">
        <f>TITRES_STAT!B180</f>
        <v>42563</v>
      </c>
      <c r="B177" s="6">
        <f>TITRES_STAT!C180</f>
        <v>1.98</v>
      </c>
      <c r="C177" s="6">
        <f>TITRES_STAT!D180</f>
        <v>1.8834</v>
      </c>
      <c r="D177" s="6">
        <f>TITRES_STAT!E180</f>
        <v>6800</v>
      </c>
      <c r="E177" s="2">
        <f t="shared" si="8"/>
        <v>639796</v>
      </c>
      <c r="F177" s="6" t="str">
        <f t="shared" si="11"/>
        <v>BEARISH</v>
      </c>
      <c r="G177" s="6" t="str">
        <f t="shared" si="10"/>
        <v>NEUTRAL</v>
      </c>
      <c r="H177" s="6" t="str">
        <f t="shared" si="9"/>
        <v>CONFIRMED BEARISH</v>
      </c>
    </row>
    <row r="178" spans="1:8" ht="13.5" x14ac:dyDescent="0.25">
      <c r="A178" s="3">
        <f>TITRES_STAT!B181</f>
        <v>42564</v>
      </c>
      <c r="B178" s="6">
        <f>TITRES_STAT!C181</f>
        <v>1.93</v>
      </c>
      <c r="C178" s="6">
        <f>TITRES_STAT!D181</f>
        <v>1.8358000000000001</v>
      </c>
      <c r="D178" s="6">
        <f>TITRES_STAT!E181</f>
        <v>3992</v>
      </c>
      <c r="E178" s="2">
        <f t="shared" si="8"/>
        <v>635804</v>
      </c>
      <c r="F178" s="6" t="str">
        <f t="shared" si="11"/>
        <v>BEARISH</v>
      </c>
      <c r="G178" s="6" t="str">
        <f t="shared" si="10"/>
        <v>NEUTRAL</v>
      </c>
      <c r="H178" s="6" t="str">
        <f t="shared" si="9"/>
        <v>CONFIRMED BEARISH</v>
      </c>
    </row>
    <row r="179" spans="1:8" ht="13.5" x14ac:dyDescent="0.25">
      <c r="A179" s="3">
        <f>TITRES_STAT!B182</f>
        <v>42565</v>
      </c>
      <c r="B179" s="6">
        <f>TITRES_STAT!C182</f>
        <v>2</v>
      </c>
      <c r="C179" s="6">
        <f>TITRES_STAT!D182</f>
        <v>1.9024000000000001</v>
      </c>
      <c r="D179" s="6">
        <f>TITRES_STAT!E182</f>
        <v>17</v>
      </c>
      <c r="E179" s="2">
        <f t="shared" si="8"/>
        <v>635821</v>
      </c>
      <c r="F179" s="6" t="str">
        <f t="shared" si="11"/>
        <v>BEARISH</v>
      </c>
      <c r="G179" s="6" t="str">
        <f t="shared" si="10"/>
        <v>NEUTRAL</v>
      </c>
      <c r="H179" s="6" t="str">
        <f t="shared" si="9"/>
        <v>BEARISH DIVERGENCE</v>
      </c>
    </row>
    <row r="180" spans="1:8" ht="13.5" x14ac:dyDescent="0.25">
      <c r="A180" s="3">
        <f>TITRES_STAT!B183</f>
        <v>42566</v>
      </c>
      <c r="B180" s="6">
        <f>TITRES_STAT!C183</f>
        <v>1.98</v>
      </c>
      <c r="C180" s="6">
        <f>TITRES_STAT!D183</f>
        <v>1.8834</v>
      </c>
      <c r="D180" s="6">
        <f>TITRES_STAT!E183</f>
        <v>36139</v>
      </c>
      <c r="E180" s="2">
        <f t="shared" si="8"/>
        <v>599682</v>
      </c>
      <c r="F180" s="6" t="str">
        <f t="shared" si="11"/>
        <v>BEARISH</v>
      </c>
      <c r="G180" s="6" t="str">
        <f t="shared" si="10"/>
        <v>WEAK</v>
      </c>
      <c r="H180" s="6" t="str">
        <f t="shared" si="9"/>
        <v>NEUTRAL</v>
      </c>
    </row>
    <row r="181" spans="1:8" ht="13.5" x14ac:dyDescent="0.25">
      <c r="A181" s="3">
        <f>TITRES_STAT!B184</f>
        <v>42569</v>
      </c>
      <c r="B181" s="6">
        <f>TITRES_STAT!C184</f>
        <v>1.95</v>
      </c>
      <c r="C181" s="6">
        <f>TITRES_STAT!D184</f>
        <v>1.8548</v>
      </c>
      <c r="D181" s="6">
        <f>TITRES_STAT!E184</f>
        <v>5650</v>
      </c>
      <c r="E181" s="2">
        <f t="shared" si="8"/>
        <v>594032</v>
      </c>
      <c r="F181" s="6" t="str">
        <f t="shared" si="11"/>
        <v>BEARISH</v>
      </c>
      <c r="G181" s="6" t="str">
        <f t="shared" si="10"/>
        <v>WEAK</v>
      </c>
      <c r="H181" s="6" t="str">
        <f t="shared" si="9"/>
        <v>CONFIRMED BEARISH</v>
      </c>
    </row>
    <row r="182" spans="1:8" ht="13.5" x14ac:dyDescent="0.25">
      <c r="A182" s="3">
        <f>TITRES_STAT!B185</f>
        <v>42570</v>
      </c>
      <c r="B182" s="6">
        <f>TITRES_STAT!C185</f>
        <v>1.93</v>
      </c>
      <c r="C182" s="6">
        <f>TITRES_STAT!D185</f>
        <v>1.8358000000000001</v>
      </c>
      <c r="D182" s="6">
        <f>TITRES_STAT!E185</f>
        <v>9932</v>
      </c>
      <c r="E182" s="2">
        <f t="shared" si="8"/>
        <v>584100</v>
      </c>
      <c r="F182" s="6" t="str">
        <f t="shared" si="11"/>
        <v>BEARISH</v>
      </c>
      <c r="G182" s="6" t="str">
        <f t="shared" si="10"/>
        <v>WEAK</v>
      </c>
      <c r="H182" s="6" t="str">
        <f t="shared" si="9"/>
        <v>CONFIRMED BEARISH</v>
      </c>
    </row>
    <row r="183" spans="1:8" ht="13.5" x14ac:dyDescent="0.25">
      <c r="A183" s="3">
        <f>TITRES_STAT!B186</f>
        <v>42571</v>
      </c>
      <c r="B183" s="6">
        <f>TITRES_STAT!C186</f>
        <v>1.94</v>
      </c>
      <c r="C183" s="6">
        <f>TITRES_STAT!D186</f>
        <v>1.8452999999999999</v>
      </c>
      <c r="D183" s="6">
        <f>TITRES_STAT!E186</f>
        <v>34608</v>
      </c>
      <c r="E183" s="2">
        <f t="shared" si="8"/>
        <v>618708</v>
      </c>
      <c r="F183" s="6" t="str">
        <f t="shared" si="11"/>
        <v>BEARISH</v>
      </c>
      <c r="G183" s="6" t="str">
        <f t="shared" si="10"/>
        <v>WEAK</v>
      </c>
      <c r="H183" s="6" t="str">
        <f t="shared" si="9"/>
        <v>BEARISH DIVERGENCE</v>
      </c>
    </row>
    <row r="184" spans="1:8" ht="13.5" x14ac:dyDescent="0.25">
      <c r="A184" s="3">
        <f>TITRES_STAT!B187</f>
        <v>42572</v>
      </c>
      <c r="B184" s="6">
        <f>TITRES_STAT!C187</f>
        <v>1.94</v>
      </c>
      <c r="C184" s="6">
        <f>TITRES_STAT!D187</f>
        <v>1.8452999999999999</v>
      </c>
      <c r="D184" s="6">
        <f>TITRES_STAT!E187</f>
        <v>15910</v>
      </c>
      <c r="E184" s="2">
        <f t="shared" si="8"/>
        <v>618708</v>
      </c>
      <c r="F184" s="6" t="str">
        <f t="shared" si="11"/>
        <v>BEARISH</v>
      </c>
      <c r="G184" s="6" t="str">
        <f t="shared" si="10"/>
        <v>WEAK</v>
      </c>
      <c r="H184" s="6" t="str">
        <f t="shared" si="9"/>
        <v>CONFIRMED BEARISH</v>
      </c>
    </row>
    <row r="185" spans="1:8" ht="13.5" x14ac:dyDescent="0.25">
      <c r="A185" s="3">
        <f>TITRES_STAT!B188</f>
        <v>42573</v>
      </c>
      <c r="B185" s="6">
        <f>TITRES_STAT!C188</f>
        <v>1.94</v>
      </c>
      <c r="C185" s="6">
        <f>TITRES_STAT!D188</f>
        <v>1.8452999999999999</v>
      </c>
      <c r="D185" s="6">
        <f>TITRES_STAT!E188</f>
        <v>533</v>
      </c>
      <c r="E185" s="2">
        <f t="shared" si="8"/>
        <v>618708</v>
      </c>
      <c r="F185" s="6" t="str">
        <f t="shared" si="11"/>
        <v>BULLISH</v>
      </c>
      <c r="G185" s="6" t="str">
        <f t="shared" si="10"/>
        <v>STRONG</v>
      </c>
      <c r="H185" s="6" t="str">
        <f t="shared" si="9"/>
        <v>BULLISH DIVERGENCE</v>
      </c>
    </row>
    <row r="186" spans="1:8" ht="13.5" x14ac:dyDescent="0.25">
      <c r="A186" s="3">
        <f>TITRES_STAT!B189</f>
        <v>42577</v>
      </c>
      <c r="B186" s="6">
        <f>TITRES_STAT!C189</f>
        <v>1.98</v>
      </c>
      <c r="C186" s="6">
        <f>TITRES_STAT!D189</f>
        <v>1.8834</v>
      </c>
      <c r="D186" s="6">
        <f>TITRES_STAT!E189</f>
        <v>2900</v>
      </c>
      <c r="E186" s="2">
        <f t="shared" si="8"/>
        <v>621608</v>
      </c>
      <c r="F186" s="6" t="str">
        <f t="shared" si="11"/>
        <v>BULLISH</v>
      </c>
      <c r="G186" s="6" t="str">
        <f t="shared" si="10"/>
        <v>STRONG</v>
      </c>
      <c r="H186" s="6" t="str">
        <f t="shared" si="9"/>
        <v>CONFIRMED BULLISH</v>
      </c>
    </row>
    <row r="187" spans="1:8" ht="13.5" x14ac:dyDescent="0.25">
      <c r="A187" s="3">
        <f>TITRES_STAT!B190</f>
        <v>42578</v>
      </c>
      <c r="B187" s="6">
        <f>TITRES_STAT!C190</f>
        <v>2.0099999999999998</v>
      </c>
      <c r="C187" s="6">
        <f>TITRES_STAT!D190</f>
        <v>1.9118999999999999</v>
      </c>
      <c r="D187" s="6">
        <f>TITRES_STAT!E190</f>
        <v>9150</v>
      </c>
      <c r="E187" s="2">
        <f t="shared" si="8"/>
        <v>630758</v>
      </c>
      <c r="F187" s="6" t="str">
        <f t="shared" si="11"/>
        <v>BULLISH</v>
      </c>
      <c r="G187" s="6" t="str">
        <f t="shared" si="10"/>
        <v>STRONG</v>
      </c>
      <c r="H187" s="6" t="str">
        <f t="shared" si="9"/>
        <v>CONFIRMED BULLISH</v>
      </c>
    </row>
    <row r="188" spans="1:8" ht="13.5" x14ac:dyDescent="0.25">
      <c r="A188" s="3">
        <f>TITRES_STAT!B191</f>
        <v>42579</v>
      </c>
      <c r="B188" s="6">
        <f>TITRES_STAT!C191</f>
        <v>2.04</v>
      </c>
      <c r="C188" s="6">
        <f>TITRES_STAT!D191</f>
        <v>1.9403999999999999</v>
      </c>
      <c r="D188" s="6">
        <f>TITRES_STAT!E191</f>
        <v>5231</v>
      </c>
      <c r="E188" s="2">
        <f t="shared" si="8"/>
        <v>635989</v>
      </c>
      <c r="F188" s="6" t="str">
        <f t="shared" si="11"/>
        <v>BULLISH</v>
      </c>
      <c r="G188" s="6" t="str">
        <f t="shared" si="10"/>
        <v>STRONG</v>
      </c>
      <c r="H188" s="6" t="str">
        <f t="shared" si="9"/>
        <v>CONFIRMED BULLISH</v>
      </c>
    </row>
    <row r="189" spans="1:8" ht="13.5" x14ac:dyDescent="0.25">
      <c r="A189" s="3">
        <f>TITRES_STAT!B192</f>
        <v>42580</v>
      </c>
      <c r="B189" s="6">
        <f>TITRES_STAT!C192</f>
        <v>2</v>
      </c>
      <c r="C189" s="6">
        <f>TITRES_STAT!D192</f>
        <v>1.9024000000000001</v>
      </c>
      <c r="D189" s="6">
        <f>TITRES_STAT!E192</f>
        <v>1770</v>
      </c>
      <c r="E189" s="2">
        <f t="shared" si="8"/>
        <v>634219</v>
      </c>
      <c r="F189" s="6" t="str">
        <f t="shared" si="11"/>
        <v>BULLISH</v>
      </c>
      <c r="G189" s="6" t="str">
        <f t="shared" si="10"/>
        <v>STRONG</v>
      </c>
      <c r="H189" s="6" t="str">
        <f t="shared" si="9"/>
        <v>CONFIRMED BULLISH</v>
      </c>
    </row>
    <row r="190" spans="1:8" ht="13.5" x14ac:dyDescent="0.25">
      <c r="A190" s="3">
        <f>TITRES_STAT!B193</f>
        <v>42583</v>
      </c>
      <c r="B190" s="6">
        <f>TITRES_STAT!C193</f>
        <v>2</v>
      </c>
      <c r="C190" s="6">
        <f>TITRES_STAT!D193</f>
        <v>1.9024000000000001</v>
      </c>
      <c r="D190" s="6">
        <f>TITRES_STAT!E193</f>
        <v>6435</v>
      </c>
      <c r="E190" s="2">
        <f t="shared" si="8"/>
        <v>634219</v>
      </c>
      <c r="F190" s="6" t="str">
        <f t="shared" si="11"/>
        <v>BULLISH</v>
      </c>
      <c r="G190" s="6" t="str">
        <f t="shared" si="10"/>
        <v>STRONG</v>
      </c>
      <c r="H190" s="6" t="str">
        <f t="shared" si="9"/>
        <v>CONFIRMED BULLISH</v>
      </c>
    </row>
    <row r="191" spans="1:8" ht="13.5" x14ac:dyDescent="0.25">
      <c r="A191" s="3">
        <f>TITRES_STAT!B194</f>
        <v>42584</v>
      </c>
      <c r="B191" s="6">
        <f>TITRES_STAT!C194</f>
        <v>2.0499999999999998</v>
      </c>
      <c r="C191" s="6">
        <f>TITRES_STAT!D194</f>
        <v>1.95</v>
      </c>
      <c r="D191" s="6">
        <f>TITRES_STAT!E194</f>
        <v>7125</v>
      </c>
      <c r="E191" s="2">
        <f t="shared" si="8"/>
        <v>641344</v>
      </c>
      <c r="F191" s="6" t="str">
        <f t="shared" si="11"/>
        <v>BULLISH</v>
      </c>
      <c r="G191" s="6" t="str">
        <f t="shared" si="10"/>
        <v>STRONG</v>
      </c>
      <c r="H191" s="6" t="str">
        <f t="shared" si="9"/>
        <v>CONFIRMED BULLISH</v>
      </c>
    </row>
    <row r="192" spans="1:8" ht="13.5" x14ac:dyDescent="0.25">
      <c r="A192" s="3">
        <f>TITRES_STAT!B195</f>
        <v>42585</v>
      </c>
      <c r="B192" s="6">
        <f>TITRES_STAT!C195</f>
        <v>2.0499999999999998</v>
      </c>
      <c r="C192" s="6">
        <f>TITRES_STAT!D195</f>
        <v>1.95</v>
      </c>
      <c r="D192" s="6">
        <f>TITRES_STAT!E195</f>
        <v>6384</v>
      </c>
      <c r="E192" s="2">
        <f t="shared" si="8"/>
        <v>641344</v>
      </c>
      <c r="F192" s="6" t="str">
        <f t="shared" si="11"/>
        <v>BULLISH</v>
      </c>
      <c r="G192" s="6" t="str">
        <f t="shared" si="10"/>
        <v>NEUTRAL</v>
      </c>
      <c r="H192" s="6" t="str">
        <f t="shared" si="9"/>
        <v>CONFIRMED BULLISH</v>
      </c>
    </row>
    <row r="193" spans="1:8" ht="13.5" x14ac:dyDescent="0.25">
      <c r="A193" s="3">
        <f>TITRES_STAT!B196</f>
        <v>42586</v>
      </c>
      <c r="B193" s="6">
        <f>TITRES_STAT!C196</f>
        <v>2</v>
      </c>
      <c r="C193" s="6">
        <f>TITRES_STAT!D196</f>
        <v>2</v>
      </c>
      <c r="D193" s="6">
        <f>TITRES_STAT!E196</f>
        <v>1652</v>
      </c>
      <c r="E193" s="2">
        <f t="shared" si="8"/>
        <v>639692</v>
      </c>
      <c r="F193" s="6" t="str">
        <f t="shared" si="11"/>
        <v>BULLISH</v>
      </c>
      <c r="G193" s="6" t="str">
        <f t="shared" si="10"/>
        <v>NEUTRAL</v>
      </c>
      <c r="H193" s="6" t="str">
        <f t="shared" si="9"/>
        <v>BULLISH DIVERGENCE</v>
      </c>
    </row>
    <row r="194" spans="1:8" ht="13.5" x14ac:dyDescent="0.25">
      <c r="A194" s="3">
        <f>TITRES_STAT!B197</f>
        <v>42587</v>
      </c>
      <c r="B194" s="6">
        <f>TITRES_STAT!C197</f>
        <v>2.1</v>
      </c>
      <c r="C194" s="6">
        <f>TITRES_STAT!D197</f>
        <v>2.1</v>
      </c>
      <c r="D194" s="6">
        <f>TITRES_STAT!E197</f>
        <v>147</v>
      </c>
      <c r="E194" s="2">
        <f t="shared" si="8"/>
        <v>639839</v>
      </c>
      <c r="F194" s="6" t="str">
        <f t="shared" si="11"/>
        <v>BULLISH</v>
      </c>
      <c r="G194" s="6" t="str">
        <f t="shared" si="10"/>
        <v>NEUTRAL</v>
      </c>
      <c r="H194" s="6" t="str">
        <f t="shared" si="9"/>
        <v>CONFIRMED BULLISH</v>
      </c>
    </row>
    <row r="195" spans="1:8" ht="13.5" x14ac:dyDescent="0.25">
      <c r="A195" s="3">
        <f>TITRES_STAT!B198</f>
        <v>42590</v>
      </c>
      <c r="B195" s="6">
        <f>TITRES_STAT!C198</f>
        <v>2.1</v>
      </c>
      <c r="C195" s="6">
        <f>TITRES_STAT!D198</f>
        <v>2.1</v>
      </c>
      <c r="D195" s="6">
        <f>TITRES_STAT!E198</f>
        <v>2456</v>
      </c>
      <c r="E195" s="2">
        <f t="shared" si="8"/>
        <v>639839</v>
      </c>
      <c r="F195" s="6" t="str">
        <f t="shared" si="11"/>
        <v>BULLISH</v>
      </c>
      <c r="G195" s="6" t="str">
        <f t="shared" si="10"/>
        <v>NEUTRAL</v>
      </c>
      <c r="H195" s="6" t="str">
        <f t="shared" si="9"/>
        <v>CONFIRMED BULLISH</v>
      </c>
    </row>
    <row r="196" spans="1:8" ht="13.5" x14ac:dyDescent="0.25">
      <c r="A196" s="3">
        <f>TITRES_STAT!B199</f>
        <v>42591</v>
      </c>
      <c r="B196" s="6">
        <f>TITRES_STAT!C199</f>
        <v>2.1</v>
      </c>
      <c r="C196" s="6">
        <f>TITRES_STAT!D199</f>
        <v>2.1</v>
      </c>
      <c r="D196" s="6">
        <f>TITRES_STAT!E199</f>
        <v>2456</v>
      </c>
      <c r="E196" s="2">
        <f t="shared" ref="E196:E259" si="12">IF(B196&gt;B195, E195+D196, IF(B196&lt;B195, E195-D196, E195))</f>
        <v>639839</v>
      </c>
      <c r="F196" s="6" t="str">
        <f t="shared" si="11"/>
        <v>BEARISH</v>
      </c>
      <c r="G196" s="6" t="str">
        <f t="shared" si="10"/>
        <v>NEUTRAL</v>
      </c>
      <c r="H196" s="6" t="str">
        <f t="shared" si="9"/>
        <v>BEARISH DIVERGENCE</v>
      </c>
    </row>
    <row r="197" spans="1:8" ht="13.5" x14ac:dyDescent="0.25">
      <c r="A197" s="3">
        <f>TITRES_STAT!B200</f>
        <v>42592</v>
      </c>
      <c r="B197" s="6">
        <f>TITRES_STAT!C200</f>
        <v>2.1</v>
      </c>
      <c r="C197" s="6">
        <f>TITRES_STAT!D200</f>
        <v>2.1</v>
      </c>
      <c r="D197" s="6">
        <f>TITRES_STAT!E200</f>
        <v>13491</v>
      </c>
      <c r="E197" s="2">
        <f t="shared" si="12"/>
        <v>639839</v>
      </c>
      <c r="F197" s="6" t="str">
        <f t="shared" si="11"/>
        <v>BEARISH</v>
      </c>
      <c r="G197" s="6" t="str">
        <f t="shared" si="10"/>
        <v>NEUTRAL</v>
      </c>
      <c r="H197" s="6" t="str">
        <f t="shared" si="9"/>
        <v>BEARISH DIVERGENCE</v>
      </c>
    </row>
    <row r="198" spans="1:8" ht="13.5" x14ac:dyDescent="0.25">
      <c r="A198" s="3">
        <f>TITRES_STAT!B201</f>
        <v>42593</v>
      </c>
      <c r="B198" s="6">
        <f>TITRES_STAT!C201</f>
        <v>2.13</v>
      </c>
      <c r="C198" s="6">
        <f>TITRES_STAT!D201</f>
        <v>2.13</v>
      </c>
      <c r="D198" s="6">
        <f>TITRES_STAT!E201</f>
        <v>5</v>
      </c>
      <c r="E198" s="2">
        <f t="shared" si="12"/>
        <v>639844</v>
      </c>
      <c r="F198" s="6" t="str">
        <f t="shared" si="11"/>
        <v>BULLISH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42594</v>
      </c>
      <c r="B199" s="6">
        <f>TITRES_STAT!C202</f>
        <v>2.1</v>
      </c>
      <c r="C199" s="6">
        <f>TITRES_STAT!D202</f>
        <v>2.1</v>
      </c>
      <c r="D199" s="6">
        <f>TITRES_STAT!E202</f>
        <v>689</v>
      </c>
      <c r="E199" s="2">
        <f t="shared" si="12"/>
        <v>639155</v>
      </c>
      <c r="F199" s="6" t="str">
        <f t="shared" si="11"/>
        <v>BEARISH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NEUTRAL</v>
      </c>
    </row>
    <row r="200" spans="1:8" ht="13.5" x14ac:dyDescent="0.25">
      <c r="A200" s="3">
        <f>TITRES_STAT!B203</f>
        <v>42597</v>
      </c>
      <c r="B200" s="6">
        <f>TITRES_STAT!C203</f>
        <v>2.12</v>
      </c>
      <c r="C200" s="6">
        <f>TITRES_STAT!D203</f>
        <v>2.12</v>
      </c>
      <c r="D200" s="6">
        <f>TITRES_STAT!E203</f>
        <v>3164</v>
      </c>
      <c r="E200" s="2">
        <f t="shared" si="12"/>
        <v>642319</v>
      </c>
      <c r="F200" s="6" t="str">
        <f t="shared" ref="F200:F263" si="15">IF(E200&gt;E195,"BULLISH",IF(E200&lt;E195,"BEARISH","NEUTRAL"))</f>
        <v>BULLISH</v>
      </c>
      <c r="G200" s="6" t="str">
        <f t="shared" si="14"/>
        <v>NEUTRAL</v>
      </c>
      <c r="H200" s="6" t="str">
        <f t="shared" si="13"/>
        <v>CONFIRMED BULLISH</v>
      </c>
    </row>
    <row r="201" spans="1:8" ht="13.5" x14ac:dyDescent="0.25">
      <c r="A201" s="3">
        <f>TITRES_STAT!B204</f>
        <v>42598</v>
      </c>
      <c r="B201" s="6">
        <f>TITRES_STAT!C204</f>
        <v>2.06</v>
      </c>
      <c r="C201" s="6">
        <f>TITRES_STAT!D204</f>
        <v>2.06</v>
      </c>
      <c r="D201" s="6">
        <f>TITRES_STAT!E204</f>
        <v>600</v>
      </c>
      <c r="E201" s="2">
        <f t="shared" si="12"/>
        <v>641719</v>
      </c>
      <c r="F201" s="6" t="str">
        <f t="shared" si="15"/>
        <v>BULLISH</v>
      </c>
      <c r="G201" s="6" t="str">
        <f t="shared" si="14"/>
        <v>NEUTRAL</v>
      </c>
      <c r="H201" s="6" t="str">
        <f t="shared" si="13"/>
        <v>BULLISH DIVERGENCE</v>
      </c>
    </row>
    <row r="202" spans="1:8" ht="13.5" x14ac:dyDescent="0.25">
      <c r="A202" s="3">
        <f>TITRES_STAT!B205</f>
        <v>42599</v>
      </c>
      <c r="B202" s="6">
        <f>TITRES_STAT!C205</f>
        <v>2.12</v>
      </c>
      <c r="C202" s="6">
        <f>TITRES_STAT!D205</f>
        <v>2.12</v>
      </c>
      <c r="D202" s="6">
        <f>TITRES_STAT!E205</f>
        <v>546</v>
      </c>
      <c r="E202" s="2">
        <f t="shared" si="12"/>
        <v>642265</v>
      </c>
      <c r="F202" s="6" t="str">
        <f t="shared" si="15"/>
        <v>BULLISH</v>
      </c>
      <c r="G202" s="6" t="str">
        <f t="shared" si="14"/>
        <v>NEUTRAL</v>
      </c>
      <c r="H202" s="6" t="str">
        <f t="shared" si="13"/>
        <v>CONFIRMED BULLISH</v>
      </c>
    </row>
    <row r="203" spans="1:8" ht="13.5" x14ac:dyDescent="0.25">
      <c r="A203" s="3">
        <f>TITRES_STAT!B206</f>
        <v>42600</v>
      </c>
      <c r="B203" s="6">
        <f>TITRES_STAT!C206</f>
        <v>2.1</v>
      </c>
      <c r="C203" s="6">
        <f>TITRES_STAT!D206</f>
        <v>2.1</v>
      </c>
      <c r="D203" s="6">
        <f>TITRES_STAT!E206</f>
        <v>7715</v>
      </c>
      <c r="E203" s="2">
        <f t="shared" si="12"/>
        <v>634550</v>
      </c>
      <c r="F203" s="6" t="str">
        <f t="shared" si="15"/>
        <v>BEARISH</v>
      </c>
      <c r="G203" s="6" t="str">
        <f t="shared" si="14"/>
        <v>NEUTRAL</v>
      </c>
      <c r="H203" s="6" t="str">
        <f t="shared" si="13"/>
        <v>CONFIRMED BEARISH</v>
      </c>
    </row>
    <row r="204" spans="1:8" ht="13.5" x14ac:dyDescent="0.25">
      <c r="A204" s="3">
        <f>TITRES_STAT!B207</f>
        <v>42601</v>
      </c>
      <c r="B204" s="6">
        <f>TITRES_STAT!C207</f>
        <v>2.04</v>
      </c>
      <c r="C204" s="6">
        <f>TITRES_STAT!D207</f>
        <v>2.04</v>
      </c>
      <c r="D204" s="6">
        <f>TITRES_STAT!E207</f>
        <v>5000</v>
      </c>
      <c r="E204" s="2">
        <f t="shared" si="12"/>
        <v>629550</v>
      </c>
      <c r="F204" s="6" t="str">
        <f t="shared" si="15"/>
        <v>BEARISH</v>
      </c>
      <c r="G204" s="6" t="str">
        <f t="shared" si="14"/>
        <v>NEUTRAL</v>
      </c>
      <c r="H204" s="6" t="str">
        <f t="shared" si="13"/>
        <v>CONFIRMED BEARISH</v>
      </c>
    </row>
    <row r="205" spans="1:8" ht="13.5" x14ac:dyDescent="0.25">
      <c r="A205" s="3">
        <f>TITRES_STAT!B208</f>
        <v>42604</v>
      </c>
      <c r="B205" s="6">
        <f>TITRES_STAT!C208</f>
        <v>2.1</v>
      </c>
      <c r="C205" s="6">
        <f>TITRES_STAT!D208</f>
        <v>2.1</v>
      </c>
      <c r="D205" s="6">
        <f>TITRES_STAT!E208</f>
        <v>10015</v>
      </c>
      <c r="E205" s="2">
        <f t="shared" si="12"/>
        <v>639565</v>
      </c>
      <c r="F205" s="6" t="str">
        <f t="shared" si="15"/>
        <v>BEARISH</v>
      </c>
      <c r="G205" s="6" t="str">
        <f t="shared" si="14"/>
        <v>NEUTRAL</v>
      </c>
      <c r="H205" s="6" t="str">
        <f t="shared" si="13"/>
        <v>CONFIRMED BEARISH</v>
      </c>
    </row>
    <row r="206" spans="1:8" ht="13.5" x14ac:dyDescent="0.25">
      <c r="A206" s="3">
        <f>TITRES_STAT!B209</f>
        <v>42605</v>
      </c>
      <c r="B206" s="6">
        <f>TITRES_STAT!C209</f>
        <v>2.0499999999999998</v>
      </c>
      <c r="C206" s="6">
        <f>TITRES_STAT!D209</f>
        <v>2.0499999999999998</v>
      </c>
      <c r="D206" s="6">
        <f>TITRES_STAT!E209</f>
        <v>3257</v>
      </c>
      <c r="E206" s="2">
        <f t="shared" si="12"/>
        <v>636308</v>
      </c>
      <c r="F206" s="6" t="str">
        <f t="shared" si="15"/>
        <v>BEARISH</v>
      </c>
      <c r="G206" s="6" t="str">
        <f t="shared" si="14"/>
        <v>NEUTRAL</v>
      </c>
      <c r="H206" s="6" t="str">
        <f t="shared" si="13"/>
        <v>CONFIRMED BEARISH</v>
      </c>
    </row>
    <row r="207" spans="1:8" ht="13.5" x14ac:dyDescent="0.25">
      <c r="A207" s="3">
        <f>TITRES_STAT!B210</f>
        <v>42606</v>
      </c>
      <c r="B207" s="6">
        <f>TITRES_STAT!C210</f>
        <v>2.0699999999999998</v>
      </c>
      <c r="C207" s="6">
        <f>TITRES_STAT!D210</f>
        <v>2.0699999999999998</v>
      </c>
      <c r="D207" s="6">
        <f>TITRES_STAT!E210</f>
        <v>16576</v>
      </c>
      <c r="E207" s="2">
        <f t="shared" si="12"/>
        <v>652884</v>
      </c>
      <c r="F207" s="6" t="str">
        <f t="shared" si="15"/>
        <v>BULLISH</v>
      </c>
      <c r="G207" s="6" t="str">
        <f t="shared" si="14"/>
        <v>NEUTRAL</v>
      </c>
      <c r="H207" s="6" t="str">
        <f t="shared" si="13"/>
        <v>BULLISH DIVERGENCE</v>
      </c>
    </row>
    <row r="208" spans="1:8" ht="13.5" x14ac:dyDescent="0.25">
      <c r="A208" s="3">
        <f>TITRES_STAT!B211</f>
        <v>42607</v>
      </c>
      <c r="B208" s="6">
        <f>TITRES_STAT!C211</f>
        <v>2.0699999999999998</v>
      </c>
      <c r="C208" s="6">
        <f>TITRES_STAT!D211</f>
        <v>2.0699999999999998</v>
      </c>
      <c r="D208" s="6">
        <f>TITRES_STAT!E211</f>
        <v>20001</v>
      </c>
      <c r="E208" s="2">
        <f t="shared" si="12"/>
        <v>652884</v>
      </c>
      <c r="F208" s="6" t="str">
        <f t="shared" si="15"/>
        <v>BULLISH</v>
      </c>
      <c r="G208" s="6" t="str">
        <f t="shared" si="14"/>
        <v>STRONG</v>
      </c>
      <c r="H208" s="6" t="str">
        <f t="shared" si="13"/>
        <v>BULLISH DIVERGENCE</v>
      </c>
    </row>
    <row r="209" spans="1:8" ht="13.5" x14ac:dyDescent="0.25">
      <c r="A209" s="3">
        <f>TITRES_STAT!B212</f>
        <v>42608</v>
      </c>
      <c r="B209" s="6">
        <f>TITRES_STAT!C212</f>
        <v>2.02</v>
      </c>
      <c r="C209" s="6">
        <f>TITRES_STAT!D212</f>
        <v>2.02</v>
      </c>
      <c r="D209" s="6">
        <f>TITRES_STAT!E212</f>
        <v>8951</v>
      </c>
      <c r="E209" s="2">
        <f t="shared" si="12"/>
        <v>643933</v>
      </c>
      <c r="F209" s="6" t="str">
        <f t="shared" si="15"/>
        <v>BULLISH</v>
      </c>
      <c r="G209" s="6" t="str">
        <f t="shared" si="14"/>
        <v>STRONG</v>
      </c>
      <c r="H209" s="6" t="str">
        <f t="shared" si="13"/>
        <v>BULLISH DIVERGENCE</v>
      </c>
    </row>
    <row r="210" spans="1:8" ht="13.5" x14ac:dyDescent="0.25">
      <c r="A210" s="3">
        <f>TITRES_STAT!B213</f>
        <v>42611</v>
      </c>
      <c r="B210" s="6">
        <f>TITRES_STAT!C213</f>
        <v>2.02</v>
      </c>
      <c r="C210" s="6">
        <f>TITRES_STAT!D213</f>
        <v>2.02</v>
      </c>
      <c r="D210" s="6">
        <f>TITRES_STAT!E213</f>
        <v>14790</v>
      </c>
      <c r="E210" s="2">
        <f t="shared" si="12"/>
        <v>643933</v>
      </c>
      <c r="F210" s="6" t="str">
        <f t="shared" si="15"/>
        <v>BULLISH</v>
      </c>
      <c r="G210" s="6" t="str">
        <f t="shared" si="14"/>
        <v>NEUTRAL</v>
      </c>
      <c r="H210" s="6" t="str">
        <f t="shared" si="13"/>
        <v>BULLISH DIVERGENCE</v>
      </c>
    </row>
    <row r="211" spans="1:8" ht="13.5" x14ac:dyDescent="0.25">
      <c r="A211" s="3">
        <f>TITRES_STAT!B214</f>
        <v>42612</v>
      </c>
      <c r="B211" s="6">
        <f>TITRES_STAT!C214</f>
        <v>2.02</v>
      </c>
      <c r="C211" s="6">
        <f>TITRES_STAT!D214</f>
        <v>2.02</v>
      </c>
      <c r="D211" s="6">
        <f>TITRES_STAT!E214</f>
        <v>461</v>
      </c>
      <c r="E211" s="2">
        <f t="shared" si="12"/>
        <v>643933</v>
      </c>
      <c r="F211" s="6" t="str">
        <f t="shared" si="15"/>
        <v>BULLISH</v>
      </c>
      <c r="G211" s="6" t="str">
        <f t="shared" si="14"/>
        <v>NEUTRAL</v>
      </c>
      <c r="H211" s="6" t="str">
        <f t="shared" si="13"/>
        <v>BULLISH DIVERGENCE</v>
      </c>
    </row>
    <row r="212" spans="1:8" ht="13.5" x14ac:dyDescent="0.25">
      <c r="A212" s="3">
        <f>TITRES_STAT!B215</f>
        <v>42613</v>
      </c>
      <c r="B212" s="6">
        <f>TITRES_STAT!C215</f>
        <v>2.0099999999999998</v>
      </c>
      <c r="C212" s="6">
        <f>TITRES_STAT!D215</f>
        <v>2.0099999999999998</v>
      </c>
      <c r="D212" s="6">
        <f>TITRES_STAT!E215</f>
        <v>8389</v>
      </c>
      <c r="E212" s="2">
        <f t="shared" si="12"/>
        <v>635544</v>
      </c>
      <c r="F212" s="6" t="str">
        <f t="shared" si="15"/>
        <v>BEARISH</v>
      </c>
      <c r="G212" s="6" t="str">
        <f t="shared" si="14"/>
        <v>WEAK</v>
      </c>
      <c r="H212" s="6" t="str">
        <f t="shared" si="13"/>
        <v>CONFIRMED BEARISH</v>
      </c>
    </row>
    <row r="213" spans="1:8" ht="13.5" x14ac:dyDescent="0.25">
      <c r="A213" s="3">
        <f>TITRES_STAT!B216</f>
        <v>42614</v>
      </c>
      <c r="B213" s="6">
        <f>TITRES_STAT!C216</f>
        <v>2.0099999999999998</v>
      </c>
      <c r="C213" s="6">
        <f>TITRES_STAT!D216</f>
        <v>2.0099999999999998</v>
      </c>
      <c r="D213" s="6">
        <f>TITRES_STAT!E216</f>
        <v>4506</v>
      </c>
      <c r="E213" s="2">
        <f t="shared" si="12"/>
        <v>635544</v>
      </c>
      <c r="F213" s="6" t="str">
        <f t="shared" si="15"/>
        <v>BEARISH</v>
      </c>
      <c r="G213" s="6" t="str">
        <f t="shared" si="14"/>
        <v>WEAK</v>
      </c>
      <c r="H213" s="6" t="str">
        <f t="shared" si="13"/>
        <v>CONFIRMED BEARISH</v>
      </c>
    </row>
    <row r="214" spans="1:8" ht="13.5" x14ac:dyDescent="0.25">
      <c r="A214" s="3">
        <f>TITRES_STAT!B217</f>
        <v>42615</v>
      </c>
      <c r="B214" s="6">
        <f>TITRES_STAT!C217</f>
        <v>2.02</v>
      </c>
      <c r="C214" s="6">
        <f>TITRES_STAT!D217</f>
        <v>2.02</v>
      </c>
      <c r="D214" s="6">
        <f>TITRES_STAT!E217</f>
        <v>10960</v>
      </c>
      <c r="E214" s="2">
        <f t="shared" si="12"/>
        <v>646504</v>
      </c>
      <c r="F214" s="6" t="str">
        <f t="shared" si="15"/>
        <v>BULLISH</v>
      </c>
      <c r="G214" s="6" t="str">
        <f t="shared" si="14"/>
        <v>NEUTRAL</v>
      </c>
      <c r="H214" s="6" t="str">
        <f t="shared" si="13"/>
        <v>NEUTRAL</v>
      </c>
    </row>
    <row r="215" spans="1:8" ht="13.5" x14ac:dyDescent="0.25">
      <c r="A215" s="3">
        <f>TITRES_STAT!B218</f>
        <v>42618</v>
      </c>
      <c r="B215" s="6">
        <f>TITRES_STAT!C218</f>
        <v>2.02</v>
      </c>
      <c r="C215" s="6">
        <f>TITRES_STAT!D218</f>
        <v>2.02</v>
      </c>
      <c r="D215" s="6">
        <f>TITRES_STAT!E218</f>
        <v>19043</v>
      </c>
      <c r="E215" s="2">
        <f t="shared" si="12"/>
        <v>646504</v>
      </c>
      <c r="F215" s="6" t="str">
        <f t="shared" si="15"/>
        <v>BULLISH</v>
      </c>
      <c r="G215" s="6" t="str">
        <f t="shared" si="14"/>
        <v>NEUTRAL</v>
      </c>
      <c r="H215" s="6" t="str">
        <f t="shared" si="13"/>
        <v>NEUTRAL</v>
      </c>
    </row>
    <row r="216" spans="1:8" ht="13.5" x14ac:dyDescent="0.25">
      <c r="A216" s="3">
        <f>TITRES_STAT!B219</f>
        <v>42619</v>
      </c>
      <c r="B216" s="6">
        <f>TITRES_STAT!C219</f>
        <v>2.02</v>
      </c>
      <c r="C216" s="6">
        <f>TITRES_STAT!D219</f>
        <v>2.02</v>
      </c>
      <c r="D216" s="6">
        <f>TITRES_STAT!E219</f>
        <v>9215</v>
      </c>
      <c r="E216" s="2">
        <f t="shared" si="12"/>
        <v>646504</v>
      </c>
      <c r="F216" s="6" t="str">
        <f t="shared" si="15"/>
        <v>BULLISH</v>
      </c>
      <c r="G216" s="6" t="str">
        <f t="shared" si="14"/>
        <v>NEUTRAL</v>
      </c>
      <c r="H216" s="6" t="str">
        <f t="shared" si="13"/>
        <v>NEUTRAL</v>
      </c>
    </row>
    <row r="217" spans="1:8" ht="13.5" x14ac:dyDescent="0.25">
      <c r="A217" s="3">
        <f>TITRES_STAT!B220</f>
        <v>42620</v>
      </c>
      <c r="B217" s="6">
        <f>TITRES_STAT!C220</f>
        <v>2.02</v>
      </c>
      <c r="C217" s="6">
        <f>TITRES_STAT!D220</f>
        <v>2.02</v>
      </c>
      <c r="D217" s="6">
        <f>TITRES_STAT!E220</f>
        <v>1845</v>
      </c>
      <c r="E217" s="2">
        <f t="shared" si="12"/>
        <v>646504</v>
      </c>
      <c r="F217" s="6" t="str">
        <f t="shared" si="15"/>
        <v>BULLISH</v>
      </c>
      <c r="G217" s="6" t="str">
        <f t="shared" si="14"/>
        <v>NEUTRAL</v>
      </c>
      <c r="H217" s="6" t="str">
        <f t="shared" si="13"/>
        <v>CONFIRMED BULLISH</v>
      </c>
    </row>
    <row r="218" spans="1:8" ht="13.5" x14ac:dyDescent="0.25">
      <c r="A218" s="3">
        <f>TITRES_STAT!B221</f>
        <v>42621</v>
      </c>
      <c r="B218" s="6">
        <f>TITRES_STAT!C221</f>
        <v>2.0099999999999998</v>
      </c>
      <c r="C218" s="6">
        <f>TITRES_STAT!D221</f>
        <v>2.0099999999999998</v>
      </c>
      <c r="D218" s="6">
        <f>TITRES_STAT!E221</f>
        <v>22164</v>
      </c>
      <c r="E218" s="2">
        <f t="shared" si="12"/>
        <v>624340</v>
      </c>
      <c r="F218" s="6" t="str">
        <f t="shared" si="15"/>
        <v>BEARISH</v>
      </c>
      <c r="G218" s="6" t="str">
        <f t="shared" si="14"/>
        <v>NEUTRAL</v>
      </c>
      <c r="H218" s="6" t="str">
        <f t="shared" si="13"/>
        <v>NEUTRAL</v>
      </c>
    </row>
    <row r="219" spans="1:8" ht="13.5" x14ac:dyDescent="0.25">
      <c r="A219" s="3">
        <f>TITRES_STAT!B222</f>
        <v>42622</v>
      </c>
      <c r="B219" s="6">
        <f>TITRES_STAT!C222</f>
        <v>2.02</v>
      </c>
      <c r="C219" s="6">
        <f>TITRES_STAT!D222</f>
        <v>2.02</v>
      </c>
      <c r="D219" s="6">
        <f>TITRES_STAT!E222</f>
        <v>10432</v>
      </c>
      <c r="E219" s="2">
        <f t="shared" si="12"/>
        <v>634772</v>
      </c>
      <c r="F219" s="6" t="str">
        <f t="shared" si="15"/>
        <v>BEARISH</v>
      </c>
      <c r="G219" s="6" t="str">
        <f t="shared" si="14"/>
        <v>NEUTRAL</v>
      </c>
      <c r="H219" s="6" t="str">
        <f t="shared" si="13"/>
        <v>NEUTRAL</v>
      </c>
    </row>
    <row r="220" spans="1:8" ht="13.5" x14ac:dyDescent="0.25">
      <c r="A220" s="3">
        <f>TITRES_STAT!B223</f>
        <v>42627</v>
      </c>
      <c r="B220" s="6">
        <f>TITRES_STAT!C223</f>
        <v>2.02</v>
      </c>
      <c r="C220" s="6">
        <f>TITRES_STAT!D223</f>
        <v>2.02</v>
      </c>
      <c r="D220" s="6">
        <f>TITRES_STAT!E223</f>
        <v>10432</v>
      </c>
      <c r="E220" s="2">
        <f t="shared" si="12"/>
        <v>634772</v>
      </c>
      <c r="F220" s="6" t="str">
        <f t="shared" si="15"/>
        <v>BEARISH</v>
      </c>
      <c r="G220" s="6" t="str">
        <f t="shared" si="14"/>
        <v>NEUTRAL</v>
      </c>
      <c r="H220" s="6" t="str">
        <f t="shared" si="13"/>
        <v>NEUTRAL</v>
      </c>
    </row>
    <row r="221" spans="1:8" ht="13.5" x14ac:dyDescent="0.25">
      <c r="A221" s="3">
        <f>TITRES_STAT!B224</f>
        <v>42628</v>
      </c>
      <c r="B221" s="6">
        <f>TITRES_STAT!C224</f>
        <v>2.0299999999999998</v>
      </c>
      <c r="C221" s="6">
        <f>TITRES_STAT!D224</f>
        <v>2.0299999999999998</v>
      </c>
      <c r="D221" s="6">
        <f>TITRES_STAT!E224</f>
        <v>946</v>
      </c>
      <c r="E221" s="2">
        <f t="shared" si="12"/>
        <v>635718</v>
      </c>
      <c r="F221" s="6" t="str">
        <f t="shared" si="15"/>
        <v>BEARISH</v>
      </c>
      <c r="G221" s="6" t="str">
        <f t="shared" si="14"/>
        <v>NEUTRAL</v>
      </c>
      <c r="H221" s="6" t="str">
        <f t="shared" si="13"/>
        <v>BEARISH DIVERGENCE</v>
      </c>
    </row>
    <row r="222" spans="1:8" ht="13.5" x14ac:dyDescent="0.25">
      <c r="A222" s="3">
        <f>TITRES_STAT!B225</f>
        <v>42629</v>
      </c>
      <c r="B222" s="6">
        <f>TITRES_STAT!C225</f>
        <v>2.0299999999999998</v>
      </c>
      <c r="C222" s="6">
        <f>TITRES_STAT!D225</f>
        <v>2.0299999999999998</v>
      </c>
      <c r="D222" s="6">
        <f>TITRES_STAT!E225</f>
        <v>6257</v>
      </c>
      <c r="E222" s="2">
        <f t="shared" si="12"/>
        <v>635718</v>
      </c>
      <c r="F222" s="6" t="str">
        <f t="shared" si="15"/>
        <v>BEARISH</v>
      </c>
      <c r="G222" s="6" t="str">
        <f t="shared" si="14"/>
        <v>NEUTRAL</v>
      </c>
      <c r="H222" s="6" t="str">
        <f t="shared" si="13"/>
        <v>BEARISH DIVERGENCE</v>
      </c>
    </row>
    <row r="223" spans="1:8" ht="13.5" x14ac:dyDescent="0.25">
      <c r="A223" s="3">
        <f>TITRES_STAT!B226</f>
        <v>42632</v>
      </c>
      <c r="B223" s="6">
        <f>TITRES_STAT!C226</f>
        <v>2.04</v>
      </c>
      <c r="C223" s="6">
        <f>TITRES_STAT!D226</f>
        <v>2.04</v>
      </c>
      <c r="D223" s="6">
        <f>TITRES_STAT!E226</f>
        <v>1961</v>
      </c>
      <c r="E223" s="2">
        <f t="shared" si="12"/>
        <v>637679</v>
      </c>
      <c r="F223" s="6" t="str">
        <f t="shared" si="15"/>
        <v>BULLISH</v>
      </c>
      <c r="G223" s="6" t="str">
        <f t="shared" si="14"/>
        <v>STRONG</v>
      </c>
      <c r="H223" s="6" t="str">
        <f t="shared" si="13"/>
        <v>CONFIRMED BULLISH</v>
      </c>
    </row>
    <row r="224" spans="1:8" ht="13.5" x14ac:dyDescent="0.25">
      <c r="A224" s="3">
        <f>TITRES_STAT!B227</f>
        <v>42633</v>
      </c>
      <c r="B224" s="6">
        <f>TITRES_STAT!C227</f>
        <v>2.02</v>
      </c>
      <c r="C224" s="6">
        <f>TITRES_STAT!D227</f>
        <v>2.02</v>
      </c>
      <c r="D224" s="6">
        <f>TITRES_STAT!E227</f>
        <v>10760</v>
      </c>
      <c r="E224" s="2">
        <f t="shared" si="12"/>
        <v>626919</v>
      </c>
      <c r="F224" s="6" t="str">
        <f t="shared" si="15"/>
        <v>BEARISH</v>
      </c>
      <c r="G224" s="6" t="str">
        <f t="shared" si="14"/>
        <v>NEUTRAL</v>
      </c>
      <c r="H224" s="6" t="str">
        <f t="shared" si="13"/>
        <v>NEUTRAL</v>
      </c>
    </row>
    <row r="225" spans="1:8" ht="13.5" x14ac:dyDescent="0.25">
      <c r="A225" s="3">
        <f>TITRES_STAT!B228</f>
        <v>42634</v>
      </c>
      <c r="B225" s="6">
        <f>TITRES_STAT!C228</f>
        <v>2.0299999999999998</v>
      </c>
      <c r="C225" s="6">
        <f>TITRES_STAT!D228</f>
        <v>2.0299999999999998</v>
      </c>
      <c r="D225" s="6">
        <f>TITRES_STAT!E228</f>
        <v>350</v>
      </c>
      <c r="E225" s="2">
        <f t="shared" si="12"/>
        <v>627269</v>
      </c>
      <c r="F225" s="6" t="str">
        <f t="shared" si="15"/>
        <v>BEARISH</v>
      </c>
      <c r="G225" s="6" t="str">
        <f t="shared" si="14"/>
        <v>NEUTRAL</v>
      </c>
      <c r="H225" s="6" t="str">
        <f t="shared" si="13"/>
        <v>BEARISH DIVERGENCE</v>
      </c>
    </row>
    <row r="226" spans="1:8" ht="13.5" x14ac:dyDescent="0.25">
      <c r="A226" s="3">
        <f>TITRES_STAT!B229</f>
        <v>42635</v>
      </c>
      <c r="B226" s="6">
        <f>TITRES_STAT!C229</f>
        <v>2.02</v>
      </c>
      <c r="C226" s="6">
        <f>TITRES_STAT!D229</f>
        <v>2.02</v>
      </c>
      <c r="D226" s="6">
        <f>TITRES_STAT!E229</f>
        <v>5020</v>
      </c>
      <c r="E226" s="2">
        <f t="shared" si="12"/>
        <v>622249</v>
      </c>
      <c r="F226" s="6" t="str">
        <f t="shared" si="15"/>
        <v>BEARISH</v>
      </c>
      <c r="G226" s="6" t="str">
        <f t="shared" si="14"/>
        <v>WEAK</v>
      </c>
      <c r="H226" s="6" t="str">
        <f t="shared" si="13"/>
        <v>CONFIRMED BEARISH</v>
      </c>
    </row>
    <row r="227" spans="1:8" ht="13.5" x14ac:dyDescent="0.25">
      <c r="A227" s="3">
        <f>TITRES_STAT!B230</f>
        <v>42636</v>
      </c>
      <c r="B227" s="6">
        <f>TITRES_STAT!C230</f>
        <v>2.0299999999999998</v>
      </c>
      <c r="C227" s="6">
        <f>TITRES_STAT!D230</f>
        <v>2.0299999999999998</v>
      </c>
      <c r="D227" s="6">
        <f>TITRES_STAT!E230</f>
        <v>1954</v>
      </c>
      <c r="E227" s="2">
        <f t="shared" si="12"/>
        <v>624203</v>
      </c>
      <c r="F227" s="6" t="str">
        <f t="shared" si="15"/>
        <v>BEARISH</v>
      </c>
      <c r="G227" s="6" t="str">
        <f t="shared" si="14"/>
        <v>NEUTRAL</v>
      </c>
      <c r="H227" s="6" t="str">
        <f t="shared" si="13"/>
        <v>NEUTRAL</v>
      </c>
    </row>
    <row r="228" spans="1:8" ht="13.5" x14ac:dyDescent="0.25">
      <c r="A228" s="3">
        <f>TITRES_STAT!B231</f>
        <v>42639</v>
      </c>
      <c r="B228" s="6">
        <f>TITRES_STAT!C231</f>
        <v>2.09</v>
      </c>
      <c r="C228" s="6">
        <f>TITRES_STAT!D231</f>
        <v>2.09</v>
      </c>
      <c r="D228" s="6">
        <f>TITRES_STAT!E231</f>
        <v>120</v>
      </c>
      <c r="E228" s="2">
        <f t="shared" si="12"/>
        <v>624323</v>
      </c>
      <c r="F228" s="6" t="str">
        <f t="shared" si="15"/>
        <v>BEARISH</v>
      </c>
      <c r="G228" s="6" t="str">
        <f t="shared" si="14"/>
        <v>WEAK</v>
      </c>
      <c r="H228" s="6" t="str">
        <f t="shared" si="13"/>
        <v>BEARISH DIVERGENCE</v>
      </c>
    </row>
    <row r="229" spans="1:8" ht="13.5" x14ac:dyDescent="0.25">
      <c r="A229" s="3">
        <f>TITRES_STAT!B232</f>
        <v>42640</v>
      </c>
      <c r="B229" s="6">
        <f>TITRES_STAT!C232</f>
        <v>2.1</v>
      </c>
      <c r="C229" s="6">
        <f>TITRES_STAT!D232</f>
        <v>2.1</v>
      </c>
      <c r="D229" s="6">
        <f>TITRES_STAT!E232</f>
        <v>2201</v>
      </c>
      <c r="E229" s="2">
        <f t="shared" si="12"/>
        <v>626524</v>
      </c>
      <c r="F229" s="6" t="str">
        <f t="shared" si="15"/>
        <v>BEARISH</v>
      </c>
      <c r="G229" s="6" t="str">
        <f t="shared" si="14"/>
        <v>NEUTRAL</v>
      </c>
      <c r="H229" s="6" t="str">
        <f t="shared" si="13"/>
        <v>BEARISH DIVERGENCE</v>
      </c>
    </row>
    <row r="230" spans="1:8" ht="13.5" x14ac:dyDescent="0.25">
      <c r="A230" s="3">
        <f>TITRES_STAT!B233</f>
        <v>42641</v>
      </c>
      <c r="B230" s="6">
        <f>TITRES_STAT!C233</f>
        <v>2.04</v>
      </c>
      <c r="C230" s="6">
        <f>TITRES_STAT!D233</f>
        <v>2.04</v>
      </c>
      <c r="D230" s="6">
        <f>TITRES_STAT!E233</f>
        <v>1800</v>
      </c>
      <c r="E230" s="2">
        <f t="shared" si="12"/>
        <v>624724</v>
      </c>
      <c r="F230" s="6" t="str">
        <f t="shared" si="15"/>
        <v>BEARISH</v>
      </c>
      <c r="G230" s="6" t="str">
        <f t="shared" si="14"/>
        <v>NEUTRAL</v>
      </c>
      <c r="H230" s="6" t="str">
        <f t="shared" si="13"/>
        <v>BEARISH DIVERGENCE</v>
      </c>
    </row>
    <row r="231" spans="1:8" ht="13.5" x14ac:dyDescent="0.25">
      <c r="A231" s="3">
        <f>TITRES_STAT!B234</f>
        <v>42642</v>
      </c>
      <c r="B231" s="6">
        <f>TITRES_STAT!C234</f>
        <v>2.1</v>
      </c>
      <c r="C231" s="6">
        <f>TITRES_STAT!D234</f>
        <v>2.1</v>
      </c>
      <c r="D231" s="6">
        <f>TITRES_STAT!E234</f>
        <v>187423</v>
      </c>
      <c r="E231" s="2">
        <f t="shared" si="12"/>
        <v>812147</v>
      </c>
      <c r="F231" s="6" t="str">
        <f t="shared" si="15"/>
        <v>BULLISH</v>
      </c>
      <c r="G231" s="6" t="str">
        <f t="shared" si="14"/>
        <v>STRONG</v>
      </c>
      <c r="H231" s="6" t="str">
        <f t="shared" si="13"/>
        <v>CONFIRMED BULLISH</v>
      </c>
    </row>
    <row r="232" spans="1:8" ht="13.5" x14ac:dyDescent="0.25">
      <c r="A232" s="3">
        <f>TITRES_STAT!B235</f>
        <v>42643</v>
      </c>
      <c r="B232" s="6">
        <f>TITRES_STAT!C235</f>
        <v>2.15</v>
      </c>
      <c r="C232" s="6">
        <f>TITRES_STAT!D235</f>
        <v>2.15</v>
      </c>
      <c r="D232" s="6">
        <f>TITRES_STAT!E235</f>
        <v>35240</v>
      </c>
      <c r="E232" s="2">
        <f t="shared" si="12"/>
        <v>847387</v>
      </c>
      <c r="F232" s="6" t="str">
        <f t="shared" si="15"/>
        <v>BULLISH</v>
      </c>
      <c r="G232" s="6" t="str">
        <f t="shared" si="14"/>
        <v>STRONG</v>
      </c>
      <c r="H232" s="6" t="str">
        <f t="shared" si="13"/>
        <v>CONFIRMED BULLISH</v>
      </c>
    </row>
    <row r="233" spans="1:8" ht="13.5" x14ac:dyDescent="0.25">
      <c r="A233" s="3">
        <f>TITRES_STAT!B236</f>
        <v>42647</v>
      </c>
      <c r="B233" s="6">
        <f>TITRES_STAT!C236</f>
        <v>2.12</v>
      </c>
      <c r="C233" s="6">
        <f>TITRES_STAT!D236</f>
        <v>2.12</v>
      </c>
      <c r="D233" s="6">
        <f>TITRES_STAT!E236</f>
        <v>6713</v>
      </c>
      <c r="E233" s="2">
        <f t="shared" si="12"/>
        <v>840674</v>
      </c>
      <c r="F233" s="6" t="str">
        <f t="shared" si="15"/>
        <v>BULLISH</v>
      </c>
      <c r="G233" s="6" t="str">
        <f t="shared" si="14"/>
        <v>STRONG</v>
      </c>
      <c r="H233" s="6" t="str">
        <f t="shared" si="13"/>
        <v>CONFIRMED BULLISH</v>
      </c>
    </row>
    <row r="234" spans="1:8" ht="13.5" x14ac:dyDescent="0.25">
      <c r="A234" s="3">
        <f>TITRES_STAT!B237</f>
        <v>42648</v>
      </c>
      <c r="B234" s="6">
        <f>TITRES_STAT!C237</f>
        <v>2.1</v>
      </c>
      <c r="C234" s="6">
        <f>TITRES_STAT!D237</f>
        <v>2.1</v>
      </c>
      <c r="D234" s="6">
        <f>TITRES_STAT!E237</f>
        <v>16268</v>
      </c>
      <c r="E234" s="2">
        <f t="shared" si="12"/>
        <v>824406</v>
      </c>
      <c r="F234" s="6" t="str">
        <f t="shared" si="15"/>
        <v>BULLISH</v>
      </c>
      <c r="G234" s="6" t="str">
        <f t="shared" si="14"/>
        <v>STRONG</v>
      </c>
      <c r="H234" s="6" t="str">
        <f t="shared" si="13"/>
        <v>NEUTRAL</v>
      </c>
    </row>
    <row r="235" spans="1:8" ht="13.5" x14ac:dyDescent="0.25">
      <c r="A235" s="3">
        <f>TITRES_STAT!B238</f>
        <v>42649</v>
      </c>
      <c r="B235" s="6">
        <f>TITRES_STAT!C238</f>
        <v>2.15</v>
      </c>
      <c r="C235" s="6">
        <f>TITRES_STAT!D238</f>
        <v>2.15</v>
      </c>
      <c r="D235" s="6">
        <f>TITRES_STAT!E238</f>
        <v>30352</v>
      </c>
      <c r="E235" s="2">
        <f t="shared" si="12"/>
        <v>854758</v>
      </c>
      <c r="F235" s="6" t="str">
        <f t="shared" si="15"/>
        <v>BULLISH</v>
      </c>
      <c r="G235" s="6" t="str">
        <f t="shared" si="14"/>
        <v>STRONG</v>
      </c>
      <c r="H235" s="6" t="str">
        <f t="shared" si="13"/>
        <v>CONFIRMED BULLISH</v>
      </c>
    </row>
    <row r="236" spans="1:8" ht="13.5" x14ac:dyDescent="0.25">
      <c r="A236" s="3">
        <f>TITRES_STAT!B239</f>
        <v>42650</v>
      </c>
      <c r="B236" s="6">
        <f>TITRES_STAT!C239</f>
        <v>2.14</v>
      </c>
      <c r="C236" s="6">
        <f>TITRES_STAT!D239</f>
        <v>2.14</v>
      </c>
      <c r="D236" s="6">
        <f>TITRES_STAT!E239</f>
        <v>2750</v>
      </c>
      <c r="E236" s="2">
        <f t="shared" si="12"/>
        <v>852008</v>
      </c>
      <c r="F236" s="6" t="str">
        <f t="shared" si="15"/>
        <v>BULLISH</v>
      </c>
      <c r="G236" s="6" t="str">
        <f t="shared" si="14"/>
        <v>STRONG</v>
      </c>
      <c r="H236" s="6" t="str">
        <f t="shared" si="13"/>
        <v>CONFIRMED BULLISH</v>
      </c>
    </row>
    <row r="237" spans="1:8" ht="13.5" x14ac:dyDescent="0.25">
      <c r="A237" s="3">
        <f>TITRES_STAT!B240</f>
        <v>42653</v>
      </c>
      <c r="B237" s="6">
        <f>TITRES_STAT!C240</f>
        <v>2.2000000000000002</v>
      </c>
      <c r="C237" s="6">
        <f>TITRES_STAT!D240</f>
        <v>2.2000000000000002</v>
      </c>
      <c r="D237" s="6">
        <f>TITRES_STAT!E240</f>
        <v>23184</v>
      </c>
      <c r="E237" s="2">
        <f t="shared" si="12"/>
        <v>875192</v>
      </c>
      <c r="F237" s="6" t="str">
        <f t="shared" si="15"/>
        <v>BULLISH</v>
      </c>
      <c r="G237" s="6" t="str">
        <f t="shared" si="14"/>
        <v>STRONG</v>
      </c>
      <c r="H237" s="6" t="str">
        <f t="shared" si="13"/>
        <v>CONFIRMED BULLISH</v>
      </c>
    </row>
    <row r="238" spans="1:8" ht="13.5" x14ac:dyDescent="0.25">
      <c r="A238" s="3">
        <f>TITRES_STAT!B241</f>
        <v>42654</v>
      </c>
      <c r="B238" s="6">
        <f>TITRES_STAT!C241</f>
        <v>2.2799999999999998</v>
      </c>
      <c r="C238" s="6">
        <f>TITRES_STAT!D241</f>
        <v>2.2799999999999998</v>
      </c>
      <c r="D238" s="6">
        <f>TITRES_STAT!E241</f>
        <v>43759</v>
      </c>
      <c r="E238" s="2">
        <f t="shared" si="12"/>
        <v>918951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CONFIRMED BULLISH</v>
      </c>
    </row>
    <row r="239" spans="1:8" ht="13.5" x14ac:dyDescent="0.25">
      <c r="A239" s="3">
        <f>TITRES_STAT!B242</f>
        <v>42655</v>
      </c>
      <c r="B239" s="6">
        <f>TITRES_STAT!C242</f>
        <v>2.27</v>
      </c>
      <c r="C239" s="6">
        <f>TITRES_STAT!D242</f>
        <v>2.27</v>
      </c>
      <c r="D239" s="6">
        <f>TITRES_STAT!E242</f>
        <v>5299</v>
      </c>
      <c r="E239" s="2">
        <f t="shared" si="12"/>
        <v>913652</v>
      </c>
      <c r="F239" s="6" t="str">
        <f t="shared" si="15"/>
        <v>BULLISH</v>
      </c>
      <c r="G239" s="6" t="str">
        <f t="shared" si="14"/>
        <v>STRONG</v>
      </c>
      <c r="H239" s="6" t="str">
        <f t="shared" si="13"/>
        <v>CONFIRMED BULLISH</v>
      </c>
    </row>
    <row r="240" spans="1:8" ht="13.5" x14ac:dyDescent="0.25">
      <c r="A240" s="3">
        <f>TITRES_STAT!B243</f>
        <v>42656</v>
      </c>
      <c r="B240" s="6">
        <f>TITRES_STAT!C243</f>
        <v>2.2400000000000002</v>
      </c>
      <c r="C240" s="6">
        <f>TITRES_STAT!D243</f>
        <v>2.2400000000000002</v>
      </c>
      <c r="D240" s="6">
        <f>TITRES_STAT!E243</f>
        <v>1119</v>
      </c>
      <c r="E240" s="2">
        <f t="shared" si="12"/>
        <v>912533</v>
      </c>
      <c r="F240" s="6" t="str">
        <f t="shared" si="15"/>
        <v>BULLISH</v>
      </c>
      <c r="G240" s="6" t="str">
        <f t="shared" si="14"/>
        <v>STRONG</v>
      </c>
      <c r="H240" s="6" t="str">
        <f t="shared" si="13"/>
        <v>CONFIRMED BULLISH</v>
      </c>
    </row>
    <row r="241" spans="1:8" ht="13.5" x14ac:dyDescent="0.25">
      <c r="A241" s="3">
        <f>TITRES_STAT!B244</f>
        <v>42657</v>
      </c>
      <c r="B241" s="6">
        <f>TITRES_STAT!C244</f>
        <v>2.23</v>
      </c>
      <c r="C241" s="6">
        <f>TITRES_STAT!D244</f>
        <v>2.23</v>
      </c>
      <c r="D241" s="6">
        <f>TITRES_STAT!E244</f>
        <v>3509</v>
      </c>
      <c r="E241" s="2">
        <f t="shared" si="12"/>
        <v>909024</v>
      </c>
      <c r="F241" s="6" t="str">
        <f t="shared" si="15"/>
        <v>BULLISH</v>
      </c>
      <c r="G241" s="6" t="str">
        <f t="shared" si="14"/>
        <v>STRONG</v>
      </c>
      <c r="H241" s="6" t="str">
        <f t="shared" si="13"/>
        <v>CONFIRMED BULLISH</v>
      </c>
    </row>
    <row r="242" spans="1:8" ht="13.5" x14ac:dyDescent="0.25">
      <c r="A242" s="3">
        <f>TITRES_STAT!B245</f>
        <v>42660</v>
      </c>
      <c r="B242" s="6">
        <f>TITRES_STAT!C245</f>
        <v>2.2200000000000002</v>
      </c>
      <c r="C242" s="6">
        <f>TITRES_STAT!D245</f>
        <v>2.2200000000000002</v>
      </c>
      <c r="D242" s="6">
        <f>TITRES_STAT!E245</f>
        <v>1448</v>
      </c>
      <c r="E242" s="2">
        <f t="shared" si="12"/>
        <v>907576</v>
      </c>
      <c r="F242" s="6" t="str">
        <f t="shared" si="15"/>
        <v>BULLISH</v>
      </c>
      <c r="G242" s="6" t="str">
        <f t="shared" si="14"/>
        <v>STRONG</v>
      </c>
      <c r="H242" s="6" t="str">
        <f t="shared" si="13"/>
        <v>CONFIRMED BULLISH</v>
      </c>
    </row>
    <row r="243" spans="1:8" ht="13.5" x14ac:dyDescent="0.25">
      <c r="A243" s="3">
        <f>TITRES_STAT!B246</f>
        <v>42661</v>
      </c>
      <c r="B243" s="6">
        <f>TITRES_STAT!C246</f>
        <v>2.2799999999999998</v>
      </c>
      <c r="C243" s="6">
        <f>TITRES_STAT!D246</f>
        <v>2.2799999999999998</v>
      </c>
      <c r="D243" s="6">
        <f>TITRES_STAT!E246</f>
        <v>3693</v>
      </c>
      <c r="E243" s="2">
        <f t="shared" si="12"/>
        <v>911269</v>
      </c>
      <c r="F243" s="6" t="str">
        <f t="shared" si="15"/>
        <v>BEARISH</v>
      </c>
      <c r="G243" s="6" t="str">
        <f t="shared" si="14"/>
        <v>NEUTRAL</v>
      </c>
      <c r="H243" s="6" t="str">
        <f t="shared" si="13"/>
        <v>NEUTRAL</v>
      </c>
    </row>
    <row r="244" spans="1:8" ht="13.5" x14ac:dyDescent="0.25">
      <c r="A244" s="3">
        <f>TITRES_STAT!B247</f>
        <v>42662</v>
      </c>
      <c r="B244" s="6">
        <f>TITRES_STAT!C247</f>
        <v>2.27</v>
      </c>
      <c r="C244" s="6">
        <f>TITRES_STAT!D247</f>
        <v>2.27</v>
      </c>
      <c r="D244" s="6">
        <f>TITRES_STAT!E247</f>
        <v>15355</v>
      </c>
      <c r="E244" s="2">
        <f t="shared" si="12"/>
        <v>895914</v>
      </c>
      <c r="F244" s="6" t="str">
        <f t="shared" si="15"/>
        <v>BEARISH</v>
      </c>
      <c r="G244" s="6" t="str">
        <f t="shared" si="14"/>
        <v>NEUTRAL</v>
      </c>
      <c r="H244" s="6" t="str">
        <f t="shared" si="13"/>
        <v>NEUTRAL</v>
      </c>
    </row>
    <row r="245" spans="1:8" ht="13.5" x14ac:dyDescent="0.25">
      <c r="A245" s="3">
        <f>TITRES_STAT!B248</f>
        <v>42663</v>
      </c>
      <c r="B245" s="6">
        <f>TITRES_STAT!C248</f>
        <v>2.2999999999999998</v>
      </c>
      <c r="C245" s="6">
        <f>TITRES_STAT!D248</f>
        <v>2.2999999999999998</v>
      </c>
      <c r="D245" s="6">
        <f>TITRES_STAT!E248</f>
        <v>16869</v>
      </c>
      <c r="E245" s="2">
        <f t="shared" si="12"/>
        <v>912783</v>
      </c>
      <c r="F245" s="6" t="str">
        <f t="shared" si="15"/>
        <v>BULLISH</v>
      </c>
      <c r="G245" s="6" t="str">
        <f t="shared" si="14"/>
        <v>NEUTRAL</v>
      </c>
      <c r="H245" s="6" t="str">
        <f t="shared" si="13"/>
        <v>CONFIRMED BULLISH</v>
      </c>
    </row>
    <row r="246" spans="1:8" ht="13.5" x14ac:dyDescent="0.25">
      <c r="A246" s="3">
        <f>TITRES_STAT!B249</f>
        <v>42664</v>
      </c>
      <c r="B246" s="6">
        <f>TITRES_STAT!C249</f>
        <v>2.35</v>
      </c>
      <c r="C246" s="6">
        <f>TITRES_STAT!D249</f>
        <v>2.35</v>
      </c>
      <c r="D246" s="6">
        <f>TITRES_STAT!E249</f>
        <v>20431</v>
      </c>
      <c r="E246" s="2">
        <f t="shared" si="12"/>
        <v>933214</v>
      </c>
      <c r="F246" s="6" t="str">
        <f t="shared" si="15"/>
        <v>BULLISH</v>
      </c>
      <c r="G246" s="6" t="str">
        <f t="shared" si="14"/>
        <v>STRONG</v>
      </c>
      <c r="H246" s="6" t="str">
        <f t="shared" si="13"/>
        <v>CONFIRMED BULLISH</v>
      </c>
    </row>
    <row r="247" spans="1:8" ht="13.5" x14ac:dyDescent="0.25">
      <c r="A247" s="3">
        <f>TITRES_STAT!B250</f>
        <v>42667</v>
      </c>
      <c r="B247" s="6">
        <f>TITRES_STAT!C250</f>
        <v>2.36</v>
      </c>
      <c r="C247" s="6">
        <f>TITRES_STAT!D250</f>
        <v>2.36</v>
      </c>
      <c r="D247" s="6">
        <f>TITRES_STAT!E250</f>
        <v>34166</v>
      </c>
      <c r="E247" s="2">
        <f t="shared" si="12"/>
        <v>967380</v>
      </c>
      <c r="F247" s="6" t="str">
        <f t="shared" si="15"/>
        <v>BULLISH</v>
      </c>
      <c r="G247" s="6" t="str">
        <f t="shared" si="14"/>
        <v>STRONG</v>
      </c>
      <c r="H247" s="6" t="str">
        <f t="shared" si="13"/>
        <v>CONFIRMED BULLISH</v>
      </c>
    </row>
    <row r="248" spans="1:8" ht="13.5" x14ac:dyDescent="0.25">
      <c r="A248" s="3">
        <f>TITRES_STAT!B251</f>
        <v>42668</v>
      </c>
      <c r="B248" s="6">
        <f>TITRES_STAT!C251</f>
        <v>2.38</v>
      </c>
      <c r="C248" s="6">
        <f>TITRES_STAT!D251</f>
        <v>2.38</v>
      </c>
      <c r="D248" s="6">
        <f>TITRES_STAT!E251</f>
        <v>35442</v>
      </c>
      <c r="E248" s="2">
        <f t="shared" si="12"/>
        <v>1002822</v>
      </c>
      <c r="F248" s="6" t="str">
        <f t="shared" si="15"/>
        <v>BULLISH</v>
      </c>
      <c r="G248" s="6" t="str">
        <f t="shared" si="14"/>
        <v>STRONG</v>
      </c>
      <c r="H248" s="6" t="str">
        <f t="shared" si="13"/>
        <v>CONFIRMED BULLISH</v>
      </c>
    </row>
    <row r="249" spans="1:8" ht="13.5" x14ac:dyDescent="0.25">
      <c r="A249" s="3">
        <f>TITRES_STAT!B252</f>
        <v>42669</v>
      </c>
      <c r="B249" s="6">
        <f>TITRES_STAT!C252</f>
        <v>2.5</v>
      </c>
      <c r="C249" s="6">
        <f>TITRES_STAT!D252</f>
        <v>2.5</v>
      </c>
      <c r="D249" s="6">
        <f>TITRES_STAT!E252</f>
        <v>44494</v>
      </c>
      <c r="E249" s="2">
        <f t="shared" si="12"/>
        <v>1047316</v>
      </c>
      <c r="F249" s="6" t="str">
        <f t="shared" si="15"/>
        <v>BULLISH</v>
      </c>
      <c r="G249" s="6" t="str">
        <f t="shared" si="14"/>
        <v>STRONG</v>
      </c>
      <c r="H249" s="6" t="str">
        <f t="shared" si="13"/>
        <v>CONFIRMED BULLISH</v>
      </c>
    </row>
    <row r="250" spans="1:8" ht="13.5" x14ac:dyDescent="0.25">
      <c r="A250" s="3">
        <f>TITRES_STAT!B253</f>
        <v>42670</v>
      </c>
      <c r="B250" s="6">
        <f>TITRES_STAT!C253</f>
        <v>2.61</v>
      </c>
      <c r="C250" s="6">
        <f>TITRES_STAT!D253</f>
        <v>2.61</v>
      </c>
      <c r="D250" s="6">
        <f>TITRES_STAT!E253</f>
        <v>49498</v>
      </c>
      <c r="E250" s="2">
        <f t="shared" si="12"/>
        <v>1096814</v>
      </c>
      <c r="F250" s="6" t="str">
        <f t="shared" si="15"/>
        <v>BULLISH</v>
      </c>
      <c r="G250" s="6" t="str">
        <f t="shared" si="14"/>
        <v>STRONG</v>
      </c>
      <c r="H250" s="6" t="str">
        <f t="shared" si="13"/>
        <v>CONFIRMED BULLISH</v>
      </c>
    </row>
    <row r="251" spans="1:8" ht="13.5" x14ac:dyDescent="0.25">
      <c r="A251" s="3">
        <f>TITRES_STAT!B254</f>
        <v>42671</v>
      </c>
      <c r="B251" s="6">
        <f>TITRES_STAT!C254</f>
        <v>2.6</v>
      </c>
      <c r="C251" s="6">
        <f>TITRES_STAT!D254</f>
        <v>2.6</v>
      </c>
      <c r="D251" s="6">
        <f>TITRES_STAT!E254</f>
        <v>83862</v>
      </c>
      <c r="E251" s="2">
        <f t="shared" si="12"/>
        <v>1012952</v>
      </c>
      <c r="F251" s="6" t="str">
        <f t="shared" si="15"/>
        <v>BULLISH</v>
      </c>
      <c r="G251" s="6" t="str">
        <f t="shared" si="14"/>
        <v>STRONG</v>
      </c>
      <c r="H251" s="6" t="str">
        <f t="shared" si="13"/>
        <v>CONFIRMED BULLISH</v>
      </c>
    </row>
    <row r="252" spans="1:8" ht="13.5" x14ac:dyDescent="0.25">
      <c r="A252" s="3">
        <f>TITRES_STAT!B255</f>
        <v>42674</v>
      </c>
      <c r="B252" s="6">
        <f>TITRES_STAT!C255</f>
        <v>2.58</v>
      </c>
      <c r="C252" s="6">
        <f>TITRES_STAT!D255</f>
        <v>2.58</v>
      </c>
      <c r="D252" s="6">
        <f>TITRES_STAT!E255</f>
        <v>7842</v>
      </c>
      <c r="E252" s="2">
        <f t="shared" si="12"/>
        <v>1005110</v>
      </c>
      <c r="F252" s="6" t="str">
        <f t="shared" si="15"/>
        <v>BULLISH</v>
      </c>
      <c r="G252" s="6" t="str">
        <f t="shared" si="14"/>
        <v>STRONG</v>
      </c>
      <c r="H252" s="6" t="str">
        <f t="shared" si="13"/>
        <v>CONFIRMED BULLISH</v>
      </c>
    </row>
    <row r="253" spans="1:8" ht="13.5" x14ac:dyDescent="0.25">
      <c r="A253" s="3">
        <f>TITRES_STAT!B256</f>
        <v>42675</v>
      </c>
      <c r="B253" s="6">
        <f>TITRES_STAT!C256</f>
        <v>2.5099999999999998</v>
      </c>
      <c r="C253" s="6">
        <f>TITRES_STAT!D256</f>
        <v>2.5099999999999998</v>
      </c>
      <c r="D253" s="6">
        <f>TITRES_STAT!E256</f>
        <v>10600</v>
      </c>
      <c r="E253" s="2">
        <f t="shared" si="12"/>
        <v>994510</v>
      </c>
      <c r="F253" s="6" t="str">
        <f t="shared" si="15"/>
        <v>BEARISH</v>
      </c>
      <c r="G253" s="6" t="str">
        <f t="shared" si="14"/>
        <v>NEUTRAL</v>
      </c>
      <c r="H253" s="6" t="str">
        <f t="shared" si="13"/>
        <v>BEARISH DIVERGENCE</v>
      </c>
    </row>
    <row r="254" spans="1:8" ht="13.5" x14ac:dyDescent="0.25">
      <c r="A254" s="3">
        <f>TITRES_STAT!B257</f>
        <v>42676</v>
      </c>
      <c r="B254" s="6">
        <f>TITRES_STAT!C257</f>
        <v>2.4</v>
      </c>
      <c r="C254" s="6">
        <f>TITRES_STAT!D257</f>
        <v>2.4</v>
      </c>
      <c r="D254" s="6">
        <f>TITRES_STAT!E257</f>
        <v>25625</v>
      </c>
      <c r="E254" s="2">
        <f t="shared" si="12"/>
        <v>968885</v>
      </c>
      <c r="F254" s="6" t="str">
        <f t="shared" si="15"/>
        <v>BEARISH</v>
      </c>
      <c r="G254" s="6" t="str">
        <f t="shared" si="14"/>
        <v>WEAK</v>
      </c>
      <c r="H254" s="6" t="str">
        <f t="shared" si="13"/>
        <v>CONFIRMED BEARISH</v>
      </c>
    </row>
    <row r="255" spans="1:8" ht="13.5" x14ac:dyDescent="0.25">
      <c r="A255" s="3">
        <f>TITRES_STAT!B258</f>
        <v>42677</v>
      </c>
      <c r="B255" s="6">
        <f>TITRES_STAT!C258</f>
        <v>2.39</v>
      </c>
      <c r="C255" s="6">
        <f>TITRES_STAT!D258</f>
        <v>2.39</v>
      </c>
      <c r="D255" s="6">
        <f>TITRES_STAT!E258</f>
        <v>1806</v>
      </c>
      <c r="E255" s="2">
        <f t="shared" si="12"/>
        <v>967079</v>
      </c>
      <c r="F255" s="6" t="str">
        <f t="shared" si="15"/>
        <v>BEARISH</v>
      </c>
      <c r="G255" s="6" t="str">
        <f t="shared" si="14"/>
        <v>WEAK</v>
      </c>
      <c r="H255" s="6" t="str">
        <f t="shared" si="13"/>
        <v>CONFIRMED BEARISH</v>
      </c>
    </row>
    <row r="256" spans="1:8" ht="13.5" x14ac:dyDescent="0.25">
      <c r="A256" s="3">
        <f>TITRES_STAT!B259</f>
        <v>42678</v>
      </c>
      <c r="B256" s="6">
        <f>TITRES_STAT!C259</f>
        <v>2.33</v>
      </c>
      <c r="C256" s="6">
        <f>TITRES_STAT!D259</f>
        <v>2.33</v>
      </c>
      <c r="D256" s="6">
        <f>TITRES_STAT!E259</f>
        <v>753</v>
      </c>
      <c r="E256" s="2">
        <f t="shared" si="12"/>
        <v>966326</v>
      </c>
      <c r="F256" s="6" t="str">
        <f t="shared" si="15"/>
        <v>BEARISH</v>
      </c>
      <c r="G256" s="6" t="str">
        <f t="shared" si="14"/>
        <v>WEAK</v>
      </c>
      <c r="H256" s="6" t="str">
        <f t="shared" si="13"/>
        <v>CONFIRMED BEARISH</v>
      </c>
    </row>
    <row r="257" spans="1:8" ht="13.5" x14ac:dyDescent="0.25">
      <c r="A257" s="3">
        <f>TITRES_STAT!B260</f>
        <v>42681</v>
      </c>
      <c r="B257" s="6">
        <f>TITRES_STAT!C260</f>
        <v>2.39</v>
      </c>
      <c r="C257" s="6">
        <f>TITRES_STAT!D260</f>
        <v>2.39</v>
      </c>
      <c r="D257" s="6">
        <f>TITRES_STAT!E260</f>
        <v>1084</v>
      </c>
      <c r="E257" s="2">
        <f t="shared" si="12"/>
        <v>967410</v>
      </c>
      <c r="F257" s="6" t="str">
        <f t="shared" si="15"/>
        <v>BEARISH</v>
      </c>
      <c r="G257" s="6" t="str">
        <f t="shared" si="14"/>
        <v>WEAK</v>
      </c>
      <c r="H257" s="6" t="str">
        <f t="shared" si="13"/>
        <v>CONFIRMED BEARISH</v>
      </c>
    </row>
    <row r="258" spans="1:8" ht="13.5" x14ac:dyDescent="0.25">
      <c r="A258" s="3">
        <f>TITRES_STAT!B261</f>
        <v>42682</v>
      </c>
      <c r="B258" s="6">
        <f>TITRES_STAT!C261</f>
        <v>2.3199999999999998</v>
      </c>
      <c r="C258" s="6">
        <f>TITRES_STAT!D261</f>
        <v>2.3199999999999998</v>
      </c>
      <c r="D258" s="6">
        <f>TITRES_STAT!E261</f>
        <v>901</v>
      </c>
      <c r="E258" s="2">
        <f t="shared" si="12"/>
        <v>966509</v>
      </c>
      <c r="F258" s="6" t="str">
        <f t="shared" si="15"/>
        <v>BEARISH</v>
      </c>
      <c r="G258" s="6" t="str">
        <f t="shared" si="14"/>
        <v>WEAK</v>
      </c>
      <c r="H258" s="6" t="str">
        <f t="shared" si="13"/>
        <v>CONFIRMED BEARISH</v>
      </c>
    </row>
    <row r="259" spans="1:8" ht="13.5" x14ac:dyDescent="0.25">
      <c r="A259" s="3">
        <f>TITRES_STAT!B262</f>
        <v>42683</v>
      </c>
      <c r="B259" s="6">
        <f>TITRES_STAT!C262</f>
        <v>2.2999999999999998</v>
      </c>
      <c r="C259" s="6">
        <f>TITRES_STAT!D262</f>
        <v>2.2999999999999998</v>
      </c>
      <c r="D259" s="6">
        <f>TITRES_STAT!E262</f>
        <v>9136</v>
      </c>
      <c r="E259" s="2">
        <f t="shared" si="12"/>
        <v>957373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CONFIRMED BEARISH</v>
      </c>
    </row>
    <row r="260" spans="1:8" ht="13.5" x14ac:dyDescent="0.25">
      <c r="A260" s="3">
        <f>TITRES_STAT!B263</f>
        <v>42684</v>
      </c>
      <c r="B260" s="6">
        <f>TITRES_STAT!C263</f>
        <v>2.2999999999999998</v>
      </c>
      <c r="C260" s="6">
        <f>TITRES_STAT!D263</f>
        <v>2.2999999999999998</v>
      </c>
      <c r="D260" s="6">
        <f>TITRES_STAT!E263</f>
        <v>280</v>
      </c>
      <c r="E260" s="2">
        <f t="shared" ref="E260:E323" si="16">IF(B260&gt;B259, E259+D260, IF(B260&lt;B259, E259-D260, E259))</f>
        <v>957373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CONFIRMED BEARISH</v>
      </c>
    </row>
    <row r="261" spans="1:8" ht="13.5" x14ac:dyDescent="0.25">
      <c r="A261" s="3">
        <f>TITRES_STAT!B264</f>
        <v>42685</v>
      </c>
      <c r="B261" s="6">
        <f>TITRES_STAT!C264</f>
        <v>2.1800000000000002</v>
      </c>
      <c r="C261" s="6">
        <f>TITRES_STAT!D264</f>
        <v>2.1800000000000002</v>
      </c>
      <c r="D261" s="6">
        <f>TITRES_STAT!E264</f>
        <v>13481</v>
      </c>
      <c r="E261" s="2">
        <f t="shared" si="16"/>
        <v>943892</v>
      </c>
      <c r="F261" s="6" t="str">
        <f t="shared" si="15"/>
        <v>BEARISH</v>
      </c>
      <c r="G261" s="6" t="str">
        <f t="shared" si="14"/>
        <v>WEAK</v>
      </c>
      <c r="H261" s="6" t="str">
        <f t="shared" si="13"/>
        <v>CONFIRMED BEARISH</v>
      </c>
    </row>
    <row r="262" spans="1:8" ht="13.5" x14ac:dyDescent="0.25">
      <c r="A262" s="3">
        <f>TITRES_STAT!B265</f>
        <v>42688</v>
      </c>
      <c r="B262" s="6">
        <f>TITRES_STAT!C265</f>
        <v>2.15</v>
      </c>
      <c r="C262" s="6">
        <f>TITRES_STAT!D265</f>
        <v>2.15</v>
      </c>
      <c r="D262" s="6">
        <f>TITRES_STAT!E265</f>
        <v>14051</v>
      </c>
      <c r="E262" s="2">
        <f t="shared" si="16"/>
        <v>929841</v>
      </c>
      <c r="F262" s="6" t="str">
        <f t="shared" si="15"/>
        <v>BEARISH</v>
      </c>
      <c r="G262" s="6" t="str">
        <f t="shared" si="14"/>
        <v>WEAK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42689</v>
      </c>
      <c r="B263" s="6">
        <f>TITRES_STAT!C266</f>
        <v>2.16</v>
      </c>
      <c r="C263" s="6">
        <f>TITRES_STAT!D266</f>
        <v>2.16</v>
      </c>
      <c r="D263" s="6">
        <f>TITRES_STAT!E266</f>
        <v>11880</v>
      </c>
      <c r="E263" s="2">
        <f t="shared" si="16"/>
        <v>941721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WEAK</v>
      </c>
      <c r="H263" s="6" t="str">
        <f t="shared" si="17"/>
        <v>CONFIRMED BEARISH</v>
      </c>
    </row>
    <row r="264" spans="1:8" ht="13.5" x14ac:dyDescent="0.25">
      <c r="A264" s="3">
        <f>TITRES_STAT!B267</f>
        <v>42690</v>
      </c>
      <c r="B264" s="6">
        <f>TITRES_STAT!C267</f>
        <v>2.1800000000000002</v>
      </c>
      <c r="C264" s="6">
        <f>TITRES_STAT!D267</f>
        <v>2.1800000000000002</v>
      </c>
      <c r="D264" s="6">
        <f>TITRES_STAT!E267</f>
        <v>628</v>
      </c>
      <c r="E264" s="2">
        <f t="shared" si="16"/>
        <v>942349</v>
      </c>
      <c r="F264" s="6" t="str">
        <f t="shared" ref="F264:F327" si="19">IF(E264&gt;E259,"BULLISH",IF(E264&lt;E259,"BEARISH","NEUTRAL"))</f>
        <v>BEARISH</v>
      </c>
      <c r="G264" s="6" t="str">
        <f t="shared" si="18"/>
        <v>NEUTRAL</v>
      </c>
      <c r="H264" s="6" t="str">
        <f t="shared" si="17"/>
        <v>CONFIRMED BEARISH</v>
      </c>
    </row>
    <row r="265" spans="1:8" ht="13.5" x14ac:dyDescent="0.25">
      <c r="A265" s="3">
        <f>TITRES_STAT!B268</f>
        <v>42691</v>
      </c>
      <c r="B265" s="6">
        <f>TITRES_STAT!C268</f>
        <v>2.15</v>
      </c>
      <c r="C265" s="6">
        <f>TITRES_STAT!D268</f>
        <v>2.15</v>
      </c>
      <c r="D265" s="6">
        <f>TITRES_STAT!E268</f>
        <v>794</v>
      </c>
      <c r="E265" s="2">
        <f t="shared" si="16"/>
        <v>941555</v>
      </c>
      <c r="F265" s="6" t="str">
        <f t="shared" si="19"/>
        <v>BEARISH</v>
      </c>
      <c r="G265" s="6" t="str">
        <f t="shared" si="18"/>
        <v>NEUTRAL</v>
      </c>
      <c r="H265" s="6" t="str">
        <f t="shared" si="17"/>
        <v>CONFIRMED BEARISH</v>
      </c>
    </row>
    <row r="266" spans="1:8" ht="13.5" x14ac:dyDescent="0.25">
      <c r="A266" s="3">
        <f>TITRES_STAT!B269</f>
        <v>42692</v>
      </c>
      <c r="B266" s="6">
        <f>TITRES_STAT!C269</f>
        <v>2.15</v>
      </c>
      <c r="C266" s="6">
        <f>TITRES_STAT!D269</f>
        <v>2.15</v>
      </c>
      <c r="D266" s="6">
        <f>TITRES_STAT!E269</f>
        <v>624</v>
      </c>
      <c r="E266" s="2">
        <f t="shared" si="16"/>
        <v>941555</v>
      </c>
      <c r="F266" s="6" t="str">
        <f t="shared" si="19"/>
        <v>BEARISH</v>
      </c>
      <c r="G266" s="6" t="str">
        <f t="shared" si="18"/>
        <v>NEUTRAL</v>
      </c>
      <c r="H266" s="6" t="str">
        <f t="shared" si="17"/>
        <v>CONFIRMED BEARISH</v>
      </c>
    </row>
    <row r="267" spans="1:8" ht="13.5" x14ac:dyDescent="0.25">
      <c r="A267" s="3">
        <f>TITRES_STAT!B270</f>
        <v>42695</v>
      </c>
      <c r="B267" s="6">
        <f>TITRES_STAT!C270</f>
        <v>2.17</v>
      </c>
      <c r="C267" s="6">
        <f>TITRES_STAT!D270</f>
        <v>2.17</v>
      </c>
      <c r="D267" s="6">
        <f>TITRES_STAT!E270</f>
        <v>973</v>
      </c>
      <c r="E267" s="2">
        <f t="shared" si="16"/>
        <v>942528</v>
      </c>
      <c r="F267" s="6" t="str">
        <f t="shared" si="19"/>
        <v>BULLISH</v>
      </c>
      <c r="G267" s="6" t="str">
        <f t="shared" si="18"/>
        <v>NEUTRAL</v>
      </c>
      <c r="H267" s="6" t="str">
        <f t="shared" si="17"/>
        <v>CONFIRMED BULLISH</v>
      </c>
    </row>
    <row r="268" spans="1:8" ht="13.5" x14ac:dyDescent="0.25">
      <c r="A268" s="3">
        <f>TITRES_STAT!B271</f>
        <v>42696</v>
      </c>
      <c r="B268" s="6">
        <f>TITRES_STAT!C271</f>
        <v>2.15</v>
      </c>
      <c r="C268" s="6">
        <f>TITRES_STAT!D271</f>
        <v>2.15</v>
      </c>
      <c r="D268" s="6">
        <f>TITRES_STAT!E271</f>
        <v>60</v>
      </c>
      <c r="E268" s="2">
        <f t="shared" si="16"/>
        <v>942468</v>
      </c>
      <c r="F268" s="6" t="str">
        <f t="shared" si="19"/>
        <v>BULLISH</v>
      </c>
      <c r="G268" s="6" t="str">
        <f t="shared" si="18"/>
        <v>NEUTRAL</v>
      </c>
      <c r="H268" s="6" t="str">
        <f t="shared" si="17"/>
        <v>BULLISH DIVERGENCE</v>
      </c>
    </row>
    <row r="269" spans="1:8" ht="13.5" x14ac:dyDescent="0.25">
      <c r="A269" s="3">
        <f>TITRES_STAT!B272</f>
        <v>42697</v>
      </c>
      <c r="B269" s="6">
        <f>TITRES_STAT!C272</f>
        <v>2.17</v>
      </c>
      <c r="C269" s="6">
        <f>TITRES_STAT!D272</f>
        <v>2.17</v>
      </c>
      <c r="D269" s="6">
        <f>TITRES_STAT!E272</f>
        <v>375</v>
      </c>
      <c r="E269" s="2">
        <f t="shared" si="16"/>
        <v>942843</v>
      </c>
      <c r="F269" s="6" t="str">
        <f t="shared" si="19"/>
        <v>BULLISH</v>
      </c>
      <c r="G269" s="6" t="str">
        <f t="shared" si="18"/>
        <v>NEUTRAL</v>
      </c>
      <c r="H269" s="6" t="str">
        <f t="shared" si="17"/>
        <v>BULLISH DIVERGENCE</v>
      </c>
    </row>
    <row r="270" spans="1:8" ht="13.5" x14ac:dyDescent="0.25">
      <c r="A270" s="3">
        <f>TITRES_STAT!B273</f>
        <v>42698</v>
      </c>
      <c r="B270" s="6">
        <f>TITRES_STAT!C273</f>
        <v>2.1800000000000002</v>
      </c>
      <c r="C270" s="6">
        <f>TITRES_STAT!D273</f>
        <v>2.1800000000000002</v>
      </c>
      <c r="D270" s="6">
        <f>TITRES_STAT!E273</f>
        <v>8</v>
      </c>
      <c r="E270" s="2">
        <f t="shared" si="16"/>
        <v>942851</v>
      </c>
      <c r="F270" s="6" t="str">
        <f t="shared" si="19"/>
        <v>BULLISH</v>
      </c>
      <c r="G270" s="6" t="str">
        <f t="shared" si="18"/>
        <v>NEUTRAL</v>
      </c>
      <c r="H270" s="6" t="str">
        <f t="shared" si="17"/>
        <v>CONFIRMED BULLISH</v>
      </c>
    </row>
    <row r="271" spans="1:8" ht="13.5" x14ac:dyDescent="0.25">
      <c r="A271" s="3">
        <f>TITRES_STAT!B274</f>
        <v>42699</v>
      </c>
      <c r="B271" s="6">
        <f>TITRES_STAT!C274</f>
        <v>2.1800000000000002</v>
      </c>
      <c r="C271" s="6">
        <f>TITRES_STAT!D274</f>
        <v>2.1800000000000002</v>
      </c>
      <c r="D271" s="6">
        <f>TITRES_STAT!E274</f>
        <v>0</v>
      </c>
      <c r="E271" s="2">
        <f t="shared" si="16"/>
        <v>942851</v>
      </c>
      <c r="F271" s="6" t="str">
        <f t="shared" si="19"/>
        <v>BULLISH</v>
      </c>
      <c r="G271" s="6" t="str">
        <f t="shared" si="18"/>
        <v>NEUTRAL</v>
      </c>
      <c r="H271" s="6" t="str">
        <f t="shared" si="17"/>
        <v>CONFIRMED BULLISH</v>
      </c>
    </row>
    <row r="272" spans="1:8" ht="13.5" x14ac:dyDescent="0.25">
      <c r="A272" s="3">
        <f>TITRES_STAT!B275</f>
        <v>42702</v>
      </c>
      <c r="B272" s="6">
        <f>TITRES_STAT!C275</f>
        <v>2.17</v>
      </c>
      <c r="C272" s="6">
        <f>TITRES_STAT!D275</f>
        <v>2.17</v>
      </c>
      <c r="D272" s="6">
        <f>TITRES_STAT!E275</f>
        <v>2306</v>
      </c>
      <c r="E272" s="2">
        <f t="shared" si="16"/>
        <v>940545</v>
      </c>
      <c r="F272" s="6" t="str">
        <f t="shared" si="19"/>
        <v>BEARISH</v>
      </c>
      <c r="G272" s="6" t="str">
        <f t="shared" si="18"/>
        <v>NEUTRAL</v>
      </c>
      <c r="H272" s="6" t="str">
        <f t="shared" si="17"/>
        <v>NEUTRAL</v>
      </c>
    </row>
    <row r="273" spans="1:8" ht="13.5" x14ac:dyDescent="0.25">
      <c r="A273" s="3">
        <f>TITRES_STAT!B276</f>
        <v>42703</v>
      </c>
      <c r="B273" s="6">
        <f>TITRES_STAT!C276</f>
        <v>2.1800000000000002</v>
      </c>
      <c r="C273" s="6">
        <f>TITRES_STAT!D276</f>
        <v>2.1800000000000002</v>
      </c>
      <c r="D273" s="6">
        <f>TITRES_STAT!E276</f>
        <v>193</v>
      </c>
      <c r="E273" s="2">
        <f t="shared" si="16"/>
        <v>940738</v>
      </c>
      <c r="F273" s="6" t="str">
        <f t="shared" si="19"/>
        <v>BEARISH</v>
      </c>
      <c r="G273" s="6" t="str">
        <f t="shared" si="18"/>
        <v>NEUTRAL</v>
      </c>
      <c r="H273" s="6" t="str">
        <f t="shared" si="17"/>
        <v>BEARISH DIVERGENCE</v>
      </c>
    </row>
    <row r="274" spans="1:8" ht="13.5" x14ac:dyDescent="0.25">
      <c r="A274" s="3">
        <f>TITRES_STAT!B277</f>
        <v>42704</v>
      </c>
      <c r="B274" s="6">
        <f>TITRES_STAT!C277</f>
        <v>2.14</v>
      </c>
      <c r="C274" s="6">
        <f>TITRES_STAT!D277</f>
        <v>2.14</v>
      </c>
      <c r="D274" s="6">
        <f>TITRES_STAT!E277</f>
        <v>4760</v>
      </c>
      <c r="E274" s="2">
        <f t="shared" si="16"/>
        <v>935978</v>
      </c>
      <c r="F274" s="6" t="str">
        <f t="shared" si="19"/>
        <v>BEARISH</v>
      </c>
      <c r="G274" s="6" t="str">
        <f t="shared" si="18"/>
        <v>NEUTRAL</v>
      </c>
      <c r="H274" s="6" t="str">
        <f t="shared" si="17"/>
        <v>CONFIRMED BEARISH</v>
      </c>
    </row>
    <row r="275" spans="1:8" ht="13.5" x14ac:dyDescent="0.25">
      <c r="A275" s="3">
        <f>TITRES_STAT!B278</f>
        <v>42705</v>
      </c>
      <c r="B275" s="6">
        <f>TITRES_STAT!C278</f>
        <v>2.13</v>
      </c>
      <c r="C275" s="6">
        <f>TITRES_STAT!D278</f>
        <v>2.13</v>
      </c>
      <c r="D275" s="6">
        <f>TITRES_STAT!E278</f>
        <v>1295</v>
      </c>
      <c r="E275" s="2">
        <f t="shared" si="16"/>
        <v>934683</v>
      </c>
      <c r="F275" s="6" t="str">
        <f t="shared" si="19"/>
        <v>BEARISH</v>
      </c>
      <c r="G275" s="6" t="str">
        <f t="shared" si="18"/>
        <v>NEUTRAL</v>
      </c>
      <c r="H275" s="6" t="str">
        <f t="shared" si="17"/>
        <v>CONFIRMED BEARISH</v>
      </c>
    </row>
    <row r="276" spans="1:8" ht="13.5" x14ac:dyDescent="0.25">
      <c r="A276" s="3">
        <f>TITRES_STAT!B279</f>
        <v>42706</v>
      </c>
      <c r="B276" s="6">
        <f>TITRES_STAT!C279</f>
        <v>2.19</v>
      </c>
      <c r="C276" s="6">
        <f>TITRES_STAT!D279</f>
        <v>2.19</v>
      </c>
      <c r="D276" s="6">
        <f>TITRES_STAT!E279</f>
        <v>175</v>
      </c>
      <c r="E276" s="2">
        <f t="shared" si="16"/>
        <v>934858</v>
      </c>
      <c r="F276" s="6" t="str">
        <f t="shared" si="19"/>
        <v>BEARISH</v>
      </c>
      <c r="G276" s="6" t="str">
        <f t="shared" si="18"/>
        <v>NEUTRAL</v>
      </c>
      <c r="H276" s="6" t="str">
        <f t="shared" si="17"/>
        <v>BEARISH DIVERGENCE</v>
      </c>
    </row>
    <row r="277" spans="1:8" ht="13.5" x14ac:dyDescent="0.25">
      <c r="A277" s="3">
        <f>TITRES_STAT!B280</f>
        <v>42709</v>
      </c>
      <c r="B277" s="6">
        <f>TITRES_STAT!C280</f>
        <v>2.2400000000000002</v>
      </c>
      <c r="C277" s="6">
        <f>TITRES_STAT!D280</f>
        <v>2.2400000000000002</v>
      </c>
      <c r="D277" s="6">
        <f>TITRES_STAT!E280</f>
        <v>269</v>
      </c>
      <c r="E277" s="2">
        <f t="shared" si="16"/>
        <v>935127</v>
      </c>
      <c r="F277" s="6" t="str">
        <f t="shared" si="19"/>
        <v>BEARISH</v>
      </c>
      <c r="G277" s="6" t="str">
        <f t="shared" si="18"/>
        <v>NEUTRAL</v>
      </c>
      <c r="H277" s="6" t="str">
        <f t="shared" si="17"/>
        <v>BEARISH DIVERGENCE</v>
      </c>
    </row>
    <row r="278" spans="1:8" ht="13.5" x14ac:dyDescent="0.25">
      <c r="A278" s="3">
        <f>TITRES_STAT!B281</f>
        <v>42710</v>
      </c>
      <c r="B278" s="6">
        <f>TITRES_STAT!C281</f>
        <v>2.21</v>
      </c>
      <c r="C278" s="6">
        <f>TITRES_STAT!D281</f>
        <v>2.21</v>
      </c>
      <c r="D278" s="6">
        <f>TITRES_STAT!E281</f>
        <v>265</v>
      </c>
      <c r="E278" s="2">
        <f t="shared" si="16"/>
        <v>934862</v>
      </c>
      <c r="F278" s="6" t="str">
        <f t="shared" si="19"/>
        <v>BEARISH</v>
      </c>
      <c r="G278" s="6" t="str">
        <f t="shared" si="18"/>
        <v>NEUTRAL</v>
      </c>
      <c r="H278" s="6" t="str">
        <f t="shared" si="17"/>
        <v>BEARISH DIVERGENCE</v>
      </c>
    </row>
    <row r="279" spans="1:8" ht="13.5" x14ac:dyDescent="0.25">
      <c r="A279" s="3">
        <f>TITRES_STAT!B282</f>
        <v>42711</v>
      </c>
      <c r="B279" s="6">
        <f>TITRES_STAT!C282</f>
        <v>2.2200000000000002</v>
      </c>
      <c r="C279" s="6">
        <f>TITRES_STAT!D282</f>
        <v>2.2200000000000002</v>
      </c>
      <c r="D279" s="6">
        <f>TITRES_STAT!E282</f>
        <v>180</v>
      </c>
      <c r="E279" s="2">
        <f t="shared" si="16"/>
        <v>935042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BEARISH DIVERGENCE</v>
      </c>
    </row>
    <row r="280" spans="1:8" ht="13.5" x14ac:dyDescent="0.25">
      <c r="A280" s="3">
        <f>TITRES_STAT!B283</f>
        <v>42712</v>
      </c>
      <c r="B280" s="6">
        <f>TITRES_STAT!C283</f>
        <v>2.2200000000000002</v>
      </c>
      <c r="C280" s="6">
        <f>TITRES_STAT!D283</f>
        <v>2.2200000000000002</v>
      </c>
      <c r="D280" s="6">
        <f>TITRES_STAT!E283</f>
        <v>129</v>
      </c>
      <c r="E280" s="2">
        <f t="shared" si="16"/>
        <v>935042</v>
      </c>
      <c r="F280" s="6" t="str">
        <f t="shared" si="19"/>
        <v>BULLISH</v>
      </c>
      <c r="G280" s="6" t="str">
        <f t="shared" si="18"/>
        <v>NEUTRAL</v>
      </c>
      <c r="H280" s="6" t="str">
        <f t="shared" si="17"/>
        <v>CONFIRMED BULLISH</v>
      </c>
    </row>
    <row r="281" spans="1:8" ht="13.5" x14ac:dyDescent="0.25">
      <c r="A281" s="3">
        <f>TITRES_STAT!B284</f>
        <v>42713</v>
      </c>
      <c r="B281" s="6">
        <f>TITRES_STAT!C284</f>
        <v>2.2200000000000002</v>
      </c>
      <c r="C281" s="6">
        <f>TITRES_STAT!D284</f>
        <v>2.2200000000000002</v>
      </c>
      <c r="D281" s="6">
        <f>TITRES_STAT!E284</f>
        <v>100</v>
      </c>
      <c r="E281" s="2">
        <f t="shared" si="16"/>
        <v>935042</v>
      </c>
      <c r="F281" s="6" t="str">
        <f t="shared" si="19"/>
        <v>BULLISH</v>
      </c>
      <c r="G281" s="6" t="str">
        <f t="shared" si="18"/>
        <v>NEUTRAL</v>
      </c>
      <c r="H281" s="6" t="str">
        <f t="shared" si="17"/>
        <v>CONFIRMED BULLISH</v>
      </c>
    </row>
    <row r="282" spans="1:8" ht="13.5" x14ac:dyDescent="0.25">
      <c r="A282" s="3">
        <f>TITRES_STAT!B285</f>
        <v>42717</v>
      </c>
      <c r="B282" s="6">
        <f>TITRES_STAT!C285</f>
        <v>2.23</v>
      </c>
      <c r="C282" s="6">
        <f>TITRES_STAT!D285</f>
        <v>2.23</v>
      </c>
      <c r="D282" s="6">
        <f>TITRES_STAT!E285</f>
        <v>10</v>
      </c>
      <c r="E282" s="2">
        <f t="shared" si="16"/>
        <v>935052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42718</v>
      </c>
      <c r="B283" s="6">
        <f>TITRES_STAT!C286</f>
        <v>2.23</v>
      </c>
      <c r="C283" s="6">
        <f>TITRES_STAT!D286</f>
        <v>2.23</v>
      </c>
      <c r="D283" s="6">
        <f>TITRES_STAT!E286</f>
        <v>10</v>
      </c>
      <c r="E283" s="2">
        <f t="shared" si="16"/>
        <v>935052</v>
      </c>
      <c r="F283" s="6" t="str">
        <f t="shared" si="19"/>
        <v>BULLISH</v>
      </c>
      <c r="G283" s="6" t="str">
        <f t="shared" si="18"/>
        <v>NEUTRAL</v>
      </c>
      <c r="H283" s="6" t="str">
        <f t="shared" si="17"/>
        <v>CONFIRMED BULLISH</v>
      </c>
    </row>
    <row r="284" spans="1:8" ht="13.5" x14ac:dyDescent="0.25">
      <c r="A284" s="3">
        <f>TITRES_STAT!B287</f>
        <v>42719</v>
      </c>
      <c r="B284" s="6">
        <f>TITRES_STAT!C287</f>
        <v>2.23</v>
      </c>
      <c r="C284" s="6">
        <f>TITRES_STAT!D287</f>
        <v>2.23</v>
      </c>
      <c r="D284" s="6">
        <f>TITRES_STAT!E287</f>
        <v>1</v>
      </c>
      <c r="E284" s="2">
        <f t="shared" si="16"/>
        <v>935052</v>
      </c>
      <c r="F284" s="6" t="str">
        <f t="shared" si="19"/>
        <v>BULLISH</v>
      </c>
      <c r="G284" s="6" t="str">
        <f t="shared" si="18"/>
        <v>NEUTRAL</v>
      </c>
      <c r="H284" s="6" t="str">
        <f t="shared" si="17"/>
        <v>CONFIRMED BULLISH</v>
      </c>
    </row>
    <row r="285" spans="1:8" ht="13.5" x14ac:dyDescent="0.25">
      <c r="A285" s="3">
        <f>TITRES_STAT!B288</f>
        <v>42720</v>
      </c>
      <c r="B285" s="6">
        <f>TITRES_STAT!C288</f>
        <v>2.23</v>
      </c>
      <c r="C285" s="6">
        <f>TITRES_STAT!D288</f>
        <v>2.23</v>
      </c>
      <c r="D285" s="6">
        <f>TITRES_STAT!E288</f>
        <v>0</v>
      </c>
      <c r="E285" s="2">
        <f t="shared" si="16"/>
        <v>935052</v>
      </c>
      <c r="F285" s="6" t="str">
        <f t="shared" si="19"/>
        <v>BULLISH</v>
      </c>
      <c r="G285" s="6" t="str">
        <f t="shared" si="18"/>
        <v>NEUTRAL</v>
      </c>
      <c r="H285" s="6" t="str">
        <f t="shared" si="17"/>
        <v>CONFIRMED BULLISH</v>
      </c>
    </row>
    <row r="286" spans="1:8" ht="13.5" x14ac:dyDescent="0.25">
      <c r="A286" s="3">
        <f>TITRES_STAT!B289</f>
        <v>42723</v>
      </c>
      <c r="B286" s="6">
        <f>TITRES_STAT!C289</f>
        <v>2.23</v>
      </c>
      <c r="C286" s="6">
        <f>TITRES_STAT!D289</f>
        <v>2.23</v>
      </c>
      <c r="D286" s="6">
        <f>TITRES_STAT!E289</f>
        <v>566</v>
      </c>
      <c r="E286" s="2">
        <f t="shared" si="16"/>
        <v>935052</v>
      </c>
      <c r="F286" s="6" t="str">
        <f t="shared" si="19"/>
        <v>BULLISH</v>
      </c>
      <c r="G286" s="6" t="str">
        <f t="shared" si="18"/>
        <v>NEUTRAL</v>
      </c>
      <c r="H286" s="6" t="str">
        <f t="shared" si="17"/>
        <v>CONFIRMED BULLISH</v>
      </c>
    </row>
    <row r="287" spans="1:8" ht="13.5" x14ac:dyDescent="0.25">
      <c r="A287" s="3">
        <f>TITRES_STAT!B290</f>
        <v>42724</v>
      </c>
      <c r="B287" s="6">
        <f>TITRES_STAT!C290</f>
        <v>2.23</v>
      </c>
      <c r="C287" s="6">
        <f>TITRES_STAT!D290</f>
        <v>2.23</v>
      </c>
      <c r="D287" s="6">
        <f>TITRES_STAT!E290</f>
        <v>0</v>
      </c>
      <c r="E287" s="2">
        <f t="shared" si="16"/>
        <v>935052</v>
      </c>
      <c r="F287" s="6" t="str">
        <f t="shared" si="19"/>
        <v>NEUTRAL</v>
      </c>
      <c r="G287" s="6" t="str">
        <f t="shared" si="18"/>
        <v>NEUTRAL</v>
      </c>
      <c r="H287" s="6" t="str">
        <f t="shared" si="17"/>
        <v>NEUTRAL</v>
      </c>
    </row>
    <row r="288" spans="1:8" ht="13.5" x14ac:dyDescent="0.25">
      <c r="A288" s="3">
        <f>TITRES_STAT!B291</f>
        <v>42725</v>
      </c>
      <c r="B288" s="6">
        <f>TITRES_STAT!C291</f>
        <v>2.2200000000000002</v>
      </c>
      <c r="C288" s="6">
        <f>TITRES_STAT!D291</f>
        <v>2.2200000000000002</v>
      </c>
      <c r="D288" s="6">
        <f>TITRES_STAT!E291</f>
        <v>3080</v>
      </c>
      <c r="E288" s="2">
        <f t="shared" si="16"/>
        <v>931972</v>
      </c>
      <c r="F288" s="6" t="str">
        <f t="shared" si="19"/>
        <v>BEARISH</v>
      </c>
      <c r="G288" s="6" t="str">
        <f t="shared" si="18"/>
        <v>NEUTRAL</v>
      </c>
      <c r="H288" s="6" t="str">
        <f t="shared" si="17"/>
        <v>CONFIRMED BEARISH</v>
      </c>
    </row>
    <row r="289" spans="1:8" ht="13.5" x14ac:dyDescent="0.25">
      <c r="A289" s="3">
        <f>TITRES_STAT!B292</f>
        <v>42726</v>
      </c>
      <c r="B289" s="6">
        <f>TITRES_STAT!C292</f>
        <v>2.21</v>
      </c>
      <c r="C289" s="6">
        <f>TITRES_STAT!D292</f>
        <v>2.21</v>
      </c>
      <c r="D289" s="6">
        <f>TITRES_STAT!E292</f>
        <v>220</v>
      </c>
      <c r="E289" s="2">
        <f t="shared" si="16"/>
        <v>931752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CONFIRMED BEARISH</v>
      </c>
    </row>
    <row r="290" spans="1:8" ht="13.5" x14ac:dyDescent="0.25">
      <c r="A290" s="3">
        <f>TITRES_STAT!B293</f>
        <v>42727</v>
      </c>
      <c r="B290" s="6">
        <f>TITRES_STAT!C293</f>
        <v>2.21</v>
      </c>
      <c r="C290" s="6">
        <f>TITRES_STAT!D293</f>
        <v>2.21</v>
      </c>
      <c r="D290" s="6">
        <f>TITRES_STAT!E293</f>
        <v>20100</v>
      </c>
      <c r="E290" s="2">
        <f t="shared" si="16"/>
        <v>931752</v>
      </c>
      <c r="F290" s="6" t="str">
        <f t="shared" si="19"/>
        <v>BEARISH</v>
      </c>
      <c r="G290" s="6" t="str">
        <f t="shared" si="18"/>
        <v>NEUTRAL</v>
      </c>
      <c r="H290" s="6" t="str">
        <f t="shared" si="17"/>
        <v>CONFIRMED BEARISH</v>
      </c>
    </row>
    <row r="291" spans="1:8" ht="13.5" x14ac:dyDescent="0.25">
      <c r="A291" s="3">
        <f>TITRES_STAT!B294</f>
        <v>42730</v>
      </c>
      <c r="B291" s="6">
        <f>TITRES_STAT!C294</f>
        <v>2.21</v>
      </c>
      <c r="C291" s="6">
        <f>TITRES_STAT!D294</f>
        <v>2.21</v>
      </c>
      <c r="D291" s="6">
        <f>TITRES_STAT!E294</f>
        <v>0</v>
      </c>
      <c r="E291" s="2">
        <f t="shared" si="16"/>
        <v>931752</v>
      </c>
      <c r="F291" s="6" t="str">
        <f t="shared" si="19"/>
        <v>BEARISH</v>
      </c>
      <c r="G291" s="6" t="str">
        <f t="shared" si="18"/>
        <v>NEUTRAL</v>
      </c>
      <c r="H291" s="6" t="str">
        <f t="shared" si="17"/>
        <v>CONFIRMED BEARISH</v>
      </c>
    </row>
    <row r="292" spans="1:8" ht="13.5" x14ac:dyDescent="0.25">
      <c r="A292" s="3">
        <f>TITRES_STAT!B295</f>
        <v>42731</v>
      </c>
      <c r="B292" s="6">
        <f>TITRES_STAT!C295</f>
        <v>2.21</v>
      </c>
      <c r="C292" s="6">
        <f>TITRES_STAT!D295</f>
        <v>2.21</v>
      </c>
      <c r="D292" s="6">
        <f>TITRES_STAT!E295</f>
        <v>0</v>
      </c>
      <c r="E292" s="2">
        <f t="shared" si="16"/>
        <v>931752</v>
      </c>
      <c r="F292" s="6" t="str">
        <f t="shared" si="19"/>
        <v>BEARISH</v>
      </c>
      <c r="G292" s="6" t="str">
        <f t="shared" si="18"/>
        <v>NEUTRAL</v>
      </c>
      <c r="H292" s="6" t="str">
        <f t="shared" si="17"/>
        <v>CONFIRMED BEARISH</v>
      </c>
    </row>
    <row r="293" spans="1:8" ht="13.5" x14ac:dyDescent="0.25">
      <c r="A293" s="3">
        <f>TITRES_STAT!B296</f>
        <v>42732</v>
      </c>
      <c r="B293" s="6">
        <f>TITRES_STAT!C296</f>
        <v>2.15</v>
      </c>
      <c r="C293" s="6">
        <f>TITRES_STAT!D296</f>
        <v>2.15</v>
      </c>
      <c r="D293" s="6">
        <f>TITRES_STAT!E296</f>
        <v>50</v>
      </c>
      <c r="E293" s="2">
        <f t="shared" si="16"/>
        <v>931702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42733</v>
      </c>
      <c r="B294" s="6">
        <f>TITRES_STAT!C297</f>
        <v>2.09</v>
      </c>
      <c r="C294" s="6">
        <f>TITRES_STAT!D297</f>
        <v>2.09</v>
      </c>
      <c r="D294" s="6">
        <f>TITRES_STAT!E297</f>
        <v>25095</v>
      </c>
      <c r="E294" s="2">
        <f t="shared" si="16"/>
        <v>906607</v>
      </c>
      <c r="F294" s="6" t="str">
        <f t="shared" si="19"/>
        <v>BEARISH</v>
      </c>
      <c r="G294" s="6" t="str">
        <f t="shared" si="18"/>
        <v>WEAK</v>
      </c>
      <c r="H294" s="6" t="str">
        <f t="shared" si="17"/>
        <v>CONFIRMED BEARISH</v>
      </c>
    </row>
    <row r="295" spans="1:8" ht="13.5" x14ac:dyDescent="0.25">
      <c r="A295" s="3">
        <f>TITRES_STAT!B298</f>
        <v>42734</v>
      </c>
      <c r="B295" s="6">
        <f>TITRES_STAT!C298</f>
        <v>2.04</v>
      </c>
      <c r="C295" s="6">
        <f>TITRES_STAT!D298</f>
        <v>2.04</v>
      </c>
      <c r="D295" s="6">
        <f>TITRES_STAT!E298</f>
        <v>8212</v>
      </c>
      <c r="E295" s="2">
        <f t="shared" si="16"/>
        <v>898395</v>
      </c>
      <c r="F295" s="6" t="str">
        <f t="shared" si="19"/>
        <v>BEARISH</v>
      </c>
      <c r="G295" s="6" t="str">
        <f t="shared" si="18"/>
        <v>WEAK</v>
      </c>
      <c r="H295" s="6" t="str">
        <f t="shared" si="17"/>
        <v>CONFIRMED BEARISH</v>
      </c>
    </row>
    <row r="296" spans="1:8" ht="13.5" x14ac:dyDescent="0.25">
      <c r="A296" s="3">
        <f>TITRES_STAT!B299</f>
        <v>42737</v>
      </c>
      <c r="B296" s="6">
        <f>TITRES_STAT!C299</f>
        <v>2.13</v>
      </c>
      <c r="C296" s="6">
        <f>TITRES_STAT!D299</f>
        <v>2.13</v>
      </c>
      <c r="D296" s="6">
        <f>TITRES_STAT!E299</f>
        <v>20</v>
      </c>
      <c r="E296" s="2">
        <f t="shared" si="16"/>
        <v>898415</v>
      </c>
      <c r="F296" s="6" t="str">
        <f t="shared" si="19"/>
        <v>BEARISH</v>
      </c>
      <c r="G296" s="6" t="str">
        <f t="shared" si="18"/>
        <v>WEAK</v>
      </c>
      <c r="H296" s="6" t="str">
        <f t="shared" si="17"/>
        <v>CONFIRMED BEARISH</v>
      </c>
    </row>
    <row r="297" spans="1:8" ht="13.5" x14ac:dyDescent="0.25">
      <c r="A297" s="3">
        <f>TITRES_STAT!B300</f>
        <v>42738</v>
      </c>
      <c r="B297" s="6">
        <f>TITRES_STAT!C300</f>
        <v>2.0699999999999998</v>
      </c>
      <c r="C297" s="6">
        <f>TITRES_STAT!D300</f>
        <v>2.0699999999999998</v>
      </c>
      <c r="D297" s="6">
        <f>TITRES_STAT!E300</f>
        <v>156</v>
      </c>
      <c r="E297" s="2">
        <f t="shared" si="16"/>
        <v>898259</v>
      </c>
      <c r="F297" s="6" t="str">
        <f t="shared" si="19"/>
        <v>BEARISH</v>
      </c>
      <c r="G297" s="6" t="str">
        <f t="shared" si="18"/>
        <v>WEAK</v>
      </c>
      <c r="H297" s="6" t="str">
        <f t="shared" si="17"/>
        <v>CONFIRMED BEARISH</v>
      </c>
    </row>
    <row r="298" spans="1:8" ht="13.5" x14ac:dyDescent="0.25">
      <c r="A298" s="3">
        <f>TITRES_STAT!B301</f>
        <v>42739</v>
      </c>
      <c r="B298" s="6">
        <f>TITRES_STAT!C301</f>
        <v>2.0099999999999998</v>
      </c>
      <c r="C298" s="6">
        <f>TITRES_STAT!D301</f>
        <v>2.0099999999999998</v>
      </c>
      <c r="D298" s="6">
        <f>TITRES_STAT!E301</f>
        <v>1727</v>
      </c>
      <c r="E298" s="2">
        <f t="shared" si="16"/>
        <v>896532</v>
      </c>
      <c r="F298" s="6" t="str">
        <f t="shared" si="19"/>
        <v>BEARISH</v>
      </c>
      <c r="G298" s="6" t="str">
        <f t="shared" si="18"/>
        <v>WEAK</v>
      </c>
      <c r="H298" s="6" t="str">
        <f t="shared" si="17"/>
        <v>CONFIRMED BEARISH</v>
      </c>
    </row>
    <row r="299" spans="1:8" ht="13.5" x14ac:dyDescent="0.25">
      <c r="A299" s="3">
        <f>TITRES_STAT!B302</f>
        <v>42740</v>
      </c>
      <c r="B299" s="6">
        <f>TITRES_STAT!C302</f>
        <v>2</v>
      </c>
      <c r="C299" s="6">
        <f>TITRES_STAT!D302</f>
        <v>2</v>
      </c>
      <c r="D299" s="6">
        <f>TITRES_STAT!E302</f>
        <v>1211</v>
      </c>
      <c r="E299" s="2">
        <f t="shared" si="16"/>
        <v>895321</v>
      </c>
      <c r="F299" s="6" t="str">
        <f t="shared" si="19"/>
        <v>BEARISH</v>
      </c>
      <c r="G299" s="6" t="str">
        <f t="shared" si="18"/>
        <v>NEUTRAL</v>
      </c>
      <c r="H299" s="6" t="str">
        <f t="shared" si="17"/>
        <v>CONFIRMED BEARISH</v>
      </c>
    </row>
    <row r="300" spans="1:8" ht="13.5" x14ac:dyDescent="0.25">
      <c r="A300" s="3">
        <f>TITRES_STAT!B303</f>
        <v>42741</v>
      </c>
      <c r="B300" s="6">
        <f>TITRES_STAT!C303</f>
        <v>2</v>
      </c>
      <c r="C300" s="6">
        <f>TITRES_STAT!D303</f>
        <v>2</v>
      </c>
      <c r="D300" s="6">
        <f>TITRES_STAT!E303</f>
        <v>812</v>
      </c>
      <c r="E300" s="2">
        <f t="shared" si="16"/>
        <v>895321</v>
      </c>
      <c r="F300" s="6" t="str">
        <f t="shared" si="19"/>
        <v>BEARISH</v>
      </c>
      <c r="G300" s="6" t="str">
        <f t="shared" si="18"/>
        <v>NEUTRAL</v>
      </c>
      <c r="H300" s="6" t="str">
        <f t="shared" si="17"/>
        <v>CONFIRMED BEARISH</v>
      </c>
    </row>
    <row r="301" spans="1:8" ht="13.5" x14ac:dyDescent="0.25">
      <c r="A301" s="3">
        <f>TITRES_STAT!B304</f>
        <v>42744</v>
      </c>
      <c r="B301" s="6">
        <f>TITRES_STAT!C304</f>
        <v>2</v>
      </c>
      <c r="C301" s="6">
        <f>TITRES_STAT!D304</f>
        <v>2</v>
      </c>
      <c r="D301" s="6">
        <f>TITRES_STAT!E304</f>
        <v>1700</v>
      </c>
      <c r="E301" s="2">
        <f t="shared" si="16"/>
        <v>895321</v>
      </c>
      <c r="F301" s="6" t="str">
        <f t="shared" si="19"/>
        <v>BEARISH</v>
      </c>
      <c r="G301" s="6" t="str">
        <f t="shared" si="18"/>
        <v>NEUTRAL</v>
      </c>
      <c r="H301" s="6" t="str">
        <f t="shared" si="17"/>
        <v>CONFIRMED BEARISH</v>
      </c>
    </row>
    <row r="302" spans="1:8" ht="13.5" x14ac:dyDescent="0.25">
      <c r="A302" s="3">
        <f>TITRES_STAT!B305</f>
        <v>42745</v>
      </c>
      <c r="B302" s="6">
        <f>TITRES_STAT!C305</f>
        <v>1.99</v>
      </c>
      <c r="C302" s="6">
        <f>TITRES_STAT!D305</f>
        <v>1.99</v>
      </c>
      <c r="D302" s="6">
        <f>TITRES_STAT!E305</f>
        <v>119</v>
      </c>
      <c r="E302" s="2">
        <f t="shared" si="16"/>
        <v>895202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CONFIRMED BEARISH</v>
      </c>
    </row>
    <row r="303" spans="1:8" ht="13.5" x14ac:dyDescent="0.25">
      <c r="A303" s="3">
        <f>TITRES_STAT!B306</f>
        <v>42746</v>
      </c>
      <c r="B303" s="6">
        <f>TITRES_STAT!C306</f>
        <v>1.99</v>
      </c>
      <c r="C303" s="6">
        <f>TITRES_STAT!D306</f>
        <v>1.99</v>
      </c>
      <c r="D303" s="6">
        <f>TITRES_STAT!E306</f>
        <v>50</v>
      </c>
      <c r="E303" s="2">
        <f t="shared" si="16"/>
        <v>895202</v>
      </c>
      <c r="F303" s="6" t="str">
        <f t="shared" si="19"/>
        <v>BEARISH</v>
      </c>
      <c r="G303" s="6" t="str">
        <f t="shared" si="18"/>
        <v>NEUTRAL</v>
      </c>
      <c r="H303" s="6" t="str">
        <f t="shared" si="17"/>
        <v>CONFIRMED BEARISH</v>
      </c>
    </row>
    <row r="304" spans="1:8" ht="13.5" x14ac:dyDescent="0.25">
      <c r="A304" s="3">
        <f>TITRES_STAT!B307</f>
        <v>42747</v>
      </c>
      <c r="B304" s="6">
        <f>TITRES_STAT!C307</f>
        <v>1.99</v>
      </c>
      <c r="C304" s="6">
        <f>TITRES_STAT!D307</f>
        <v>1.99</v>
      </c>
      <c r="D304" s="6">
        <f>TITRES_STAT!E307</f>
        <v>562</v>
      </c>
      <c r="E304" s="2">
        <f t="shared" si="16"/>
        <v>895202</v>
      </c>
      <c r="F304" s="6" t="str">
        <f t="shared" si="19"/>
        <v>BEARISH</v>
      </c>
      <c r="G304" s="6" t="str">
        <f t="shared" si="18"/>
        <v>NEUTRAL</v>
      </c>
      <c r="H304" s="6" t="str">
        <f t="shared" si="17"/>
        <v>CONFIRMED BEARISH</v>
      </c>
    </row>
    <row r="305" spans="1:8" ht="13.5" x14ac:dyDescent="0.25">
      <c r="A305" s="3">
        <f>TITRES_STAT!B308</f>
        <v>42748</v>
      </c>
      <c r="B305" s="6">
        <f>TITRES_STAT!C308</f>
        <v>1.98</v>
      </c>
      <c r="C305" s="6">
        <f>TITRES_STAT!D308</f>
        <v>1.98</v>
      </c>
      <c r="D305" s="6">
        <f>TITRES_STAT!E308</f>
        <v>82</v>
      </c>
      <c r="E305" s="2">
        <f t="shared" si="16"/>
        <v>895120</v>
      </c>
      <c r="F305" s="6" t="str">
        <f t="shared" si="19"/>
        <v>BEARISH</v>
      </c>
      <c r="G305" s="6" t="str">
        <f t="shared" si="18"/>
        <v>NEUTRAL</v>
      </c>
      <c r="H305" s="6" t="str">
        <f t="shared" si="17"/>
        <v>CONFIRMED BEARISH</v>
      </c>
    </row>
    <row r="306" spans="1:8" ht="13.5" x14ac:dyDescent="0.25">
      <c r="A306" s="3">
        <f>TITRES_STAT!B309</f>
        <v>42751</v>
      </c>
      <c r="B306" s="6">
        <f>TITRES_STAT!C309</f>
        <v>1.99</v>
      </c>
      <c r="C306" s="6">
        <f>TITRES_STAT!D309</f>
        <v>1.99</v>
      </c>
      <c r="D306" s="6">
        <f>TITRES_STAT!E309</f>
        <v>251</v>
      </c>
      <c r="E306" s="2">
        <f t="shared" si="16"/>
        <v>895371</v>
      </c>
      <c r="F306" s="6" t="str">
        <f t="shared" si="19"/>
        <v>BULLISH</v>
      </c>
      <c r="G306" s="6" t="str">
        <f t="shared" si="18"/>
        <v>NEUTRAL</v>
      </c>
      <c r="H306" s="6" t="str">
        <f t="shared" si="17"/>
        <v>BULLISH DIVERGENCE</v>
      </c>
    </row>
    <row r="307" spans="1:8" ht="13.5" x14ac:dyDescent="0.25">
      <c r="A307" s="3">
        <f>TITRES_STAT!B310</f>
        <v>42752</v>
      </c>
      <c r="B307" s="6">
        <f>TITRES_STAT!C310</f>
        <v>1.99</v>
      </c>
      <c r="C307" s="6">
        <f>TITRES_STAT!D310</f>
        <v>1.99</v>
      </c>
      <c r="D307" s="6">
        <f>TITRES_STAT!E310</f>
        <v>4591</v>
      </c>
      <c r="E307" s="2">
        <f t="shared" si="16"/>
        <v>895371</v>
      </c>
      <c r="F307" s="6" t="str">
        <f t="shared" si="19"/>
        <v>BULLISH</v>
      </c>
      <c r="G307" s="6" t="str">
        <f t="shared" si="18"/>
        <v>NEUTRAL</v>
      </c>
      <c r="H307" s="6" t="str">
        <f t="shared" si="17"/>
        <v>NEUTRAL</v>
      </c>
    </row>
    <row r="308" spans="1:8" ht="13.5" x14ac:dyDescent="0.25">
      <c r="A308" s="3">
        <f>TITRES_STAT!B311</f>
        <v>42753</v>
      </c>
      <c r="B308" s="6">
        <f>TITRES_STAT!C311</f>
        <v>2.04</v>
      </c>
      <c r="C308" s="6">
        <f>TITRES_STAT!D311</f>
        <v>2.04</v>
      </c>
      <c r="D308" s="6">
        <f>TITRES_STAT!E311</f>
        <v>5502</v>
      </c>
      <c r="E308" s="2">
        <f t="shared" si="16"/>
        <v>900873</v>
      </c>
      <c r="F308" s="6" t="str">
        <f t="shared" si="19"/>
        <v>BULLISH</v>
      </c>
      <c r="G308" s="6" t="str">
        <f t="shared" si="18"/>
        <v>NEUTRAL</v>
      </c>
      <c r="H308" s="6" t="str">
        <f t="shared" si="17"/>
        <v>CONFIRMED BULLISH</v>
      </c>
    </row>
    <row r="309" spans="1:8" ht="13.5" x14ac:dyDescent="0.25">
      <c r="A309" s="3">
        <f>TITRES_STAT!B312</f>
        <v>42754</v>
      </c>
      <c r="B309" s="6">
        <f>TITRES_STAT!C312</f>
        <v>2.04</v>
      </c>
      <c r="C309" s="6">
        <f>TITRES_STAT!D312</f>
        <v>2.04</v>
      </c>
      <c r="D309" s="6">
        <f>TITRES_STAT!E312</f>
        <v>0</v>
      </c>
      <c r="E309" s="2">
        <f t="shared" si="16"/>
        <v>900873</v>
      </c>
      <c r="F309" s="6" t="str">
        <f t="shared" si="19"/>
        <v>BULLISH</v>
      </c>
      <c r="G309" s="6" t="str">
        <f t="shared" si="18"/>
        <v>NEUTRAL</v>
      </c>
      <c r="H309" s="6" t="str">
        <f t="shared" si="17"/>
        <v>CONFIRMED BULLISH</v>
      </c>
    </row>
    <row r="310" spans="1:8" ht="13.5" x14ac:dyDescent="0.25">
      <c r="A310" s="3">
        <f>TITRES_STAT!B313</f>
        <v>42755</v>
      </c>
      <c r="B310" s="6">
        <f>TITRES_STAT!C313</f>
        <v>2.04</v>
      </c>
      <c r="C310" s="6">
        <f>TITRES_STAT!D313</f>
        <v>2.04</v>
      </c>
      <c r="D310" s="6">
        <f>TITRES_STAT!E313</f>
        <v>0</v>
      </c>
      <c r="E310" s="2">
        <f t="shared" si="16"/>
        <v>900873</v>
      </c>
      <c r="F310" s="6" t="str">
        <f t="shared" si="19"/>
        <v>BULLISH</v>
      </c>
      <c r="G310" s="6" t="str">
        <f t="shared" si="18"/>
        <v>NEUTRAL</v>
      </c>
      <c r="H310" s="6" t="str">
        <f t="shared" si="17"/>
        <v>CONFIRMED BULLISH</v>
      </c>
    </row>
    <row r="311" spans="1:8" ht="13.5" x14ac:dyDescent="0.25">
      <c r="A311" s="3">
        <f>TITRES_STAT!B314</f>
        <v>42758</v>
      </c>
      <c r="B311" s="6">
        <f>TITRES_STAT!C314</f>
        <v>2.04</v>
      </c>
      <c r="C311" s="6">
        <f>TITRES_STAT!D314</f>
        <v>2.04</v>
      </c>
      <c r="D311" s="6">
        <f>TITRES_STAT!E314</f>
        <v>0</v>
      </c>
      <c r="E311" s="2">
        <f t="shared" si="16"/>
        <v>900873</v>
      </c>
      <c r="F311" s="6" t="str">
        <f t="shared" si="19"/>
        <v>BULLISH</v>
      </c>
      <c r="G311" s="6" t="str">
        <f t="shared" si="18"/>
        <v>NEUTRAL</v>
      </c>
      <c r="H311" s="6" t="str">
        <f t="shared" si="17"/>
        <v>CONFIRMED BULLISH</v>
      </c>
    </row>
    <row r="312" spans="1:8" ht="13.5" x14ac:dyDescent="0.25">
      <c r="A312" s="3">
        <f>TITRES_STAT!B315</f>
        <v>42759</v>
      </c>
      <c r="B312" s="6">
        <f>TITRES_STAT!C315</f>
        <v>2.04</v>
      </c>
      <c r="C312" s="6">
        <f>TITRES_STAT!D315</f>
        <v>2.04</v>
      </c>
      <c r="D312" s="6">
        <f>TITRES_STAT!E315</f>
        <v>0</v>
      </c>
      <c r="E312" s="2">
        <f t="shared" si="16"/>
        <v>900873</v>
      </c>
      <c r="F312" s="6" t="str">
        <f t="shared" si="19"/>
        <v>BULLISH</v>
      </c>
      <c r="G312" s="6" t="str">
        <f t="shared" si="18"/>
        <v>NEUTRAL</v>
      </c>
      <c r="H312" s="6" t="str">
        <f t="shared" si="17"/>
        <v>CONFIRMED BULLISH</v>
      </c>
    </row>
    <row r="313" spans="1:8" ht="13.5" x14ac:dyDescent="0.25">
      <c r="A313" s="3">
        <f>TITRES_STAT!B316</f>
        <v>42760</v>
      </c>
      <c r="B313" s="6">
        <f>TITRES_STAT!C316</f>
        <v>2.04</v>
      </c>
      <c r="C313" s="6">
        <f>TITRES_STAT!D316</f>
        <v>2.04</v>
      </c>
      <c r="D313" s="6">
        <f>TITRES_STAT!E316</f>
        <v>0</v>
      </c>
      <c r="E313" s="2">
        <f t="shared" si="16"/>
        <v>900873</v>
      </c>
      <c r="F313" s="6" t="str">
        <f t="shared" si="19"/>
        <v>NEUTRAL</v>
      </c>
      <c r="G313" s="6" t="str">
        <f t="shared" si="18"/>
        <v>NEUTRAL</v>
      </c>
      <c r="H313" s="6" t="str">
        <f t="shared" si="17"/>
        <v>NEUTRAL</v>
      </c>
    </row>
    <row r="314" spans="1:8" ht="13.5" x14ac:dyDescent="0.25">
      <c r="A314" s="3">
        <f>TITRES_STAT!B317</f>
        <v>42761</v>
      </c>
      <c r="B314" s="6">
        <f>TITRES_STAT!C317</f>
        <v>2.04</v>
      </c>
      <c r="C314" s="6">
        <f>TITRES_STAT!D317</f>
        <v>2.04</v>
      </c>
      <c r="D314" s="6">
        <f>TITRES_STAT!E317</f>
        <v>0</v>
      </c>
      <c r="E314" s="2">
        <f t="shared" si="16"/>
        <v>900873</v>
      </c>
      <c r="F314" s="6" t="str">
        <f t="shared" si="19"/>
        <v>NEUTRAL</v>
      </c>
      <c r="G314" s="6" t="str">
        <f t="shared" si="18"/>
        <v>NEUTRAL</v>
      </c>
      <c r="H314" s="6" t="str">
        <f t="shared" si="17"/>
        <v>NEUTRAL</v>
      </c>
    </row>
    <row r="315" spans="1:8" ht="13.5" x14ac:dyDescent="0.25">
      <c r="A315" s="3">
        <f>TITRES_STAT!B318</f>
        <v>42762</v>
      </c>
      <c r="B315" s="6">
        <f>TITRES_STAT!C318</f>
        <v>2.04</v>
      </c>
      <c r="C315" s="6">
        <f>TITRES_STAT!D318</f>
        <v>2.04</v>
      </c>
      <c r="D315" s="6">
        <f>TITRES_STAT!E318</f>
        <v>0</v>
      </c>
      <c r="E315" s="2">
        <f t="shared" si="16"/>
        <v>900873</v>
      </c>
      <c r="F315" s="6" t="str">
        <f t="shared" si="19"/>
        <v>NEUTRAL</v>
      </c>
      <c r="G315" s="6" t="str">
        <f t="shared" si="18"/>
        <v>NEUTRAL</v>
      </c>
      <c r="H315" s="6" t="str">
        <f t="shared" si="17"/>
        <v>NEUTRAL</v>
      </c>
    </row>
    <row r="316" spans="1:8" ht="13.5" x14ac:dyDescent="0.25">
      <c r="A316" s="3">
        <f>TITRES_STAT!B319</f>
        <v>42765</v>
      </c>
      <c r="B316" s="6">
        <f>TITRES_STAT!C319</f>
        <v>2.04</v>
      </c>
      <c r="C316" s="6">
        <f>TITRES_STAT!D319</f>
        <v>2.04</v>
      </c>
      <c r="D316" s="6">
        <f>TITRES_STAT!E319</f>
        <v>0</v>
      </c>
      <c r="E316" s="2">
        <f t="shared" si="16"/>
        <v>900873</v>
      </c>
      <c r="F316" s="6" t="str">
        <f t="shared" si="19"/>
        <v>NEUTRAL</v>
      </c>
      <c r="G316" s="6" t="str">
        <f t="shared" si="18"/>
        <v>NEUTRAL</v>
      </c>
      <c r="H316" s="6" t="str">
        <f t="shared" si="17"/>
        <v>NEUTRAL</v>
      </c>
    </row>
    <row r="317" spans="1:8" ht="13.5" x14ac:dyDescent="0.25">
      <c r="A317" s="3">
        <f>TITRES_STAT!B320</f>
        <v>42766</v>
      </c>
      <c r="B317" s="6">
        <f>TITRES_STAT!C320</f>
        <v>2.04</v>
      </c>
      <c r="C317" s="6">
        <f>TITRES_STAT!D320</f>
        <v>2.04</v>
      </c>
      <c r="D317" s="6">
        <f>TITRES_STAT!E320</f>
        <v>0</v>
      </c>
      <c r="E317" s="2">
        <f t="shared" si="16"/>
        <v>900873</v>
      </c>
      <c r="F317" s="6" t="str">
        <f t="shared" si="19"/>
        <v>NEUTRAL</v>
      </c>
      <c r="G317" s="6" t="str">
        <f t="shared" si="18"/>
        <v>NEUTRAL</v>
      </c>
      <c r="H317" s="6" t="str">
        <f t="shared" si="17"/>
        <v>NEUTRAL</v>
      </c>
    </row>
    <row r="318" spans="1:8" ht="13.5" x14ac:dyDescent="0.25">
      <c r="A318" s="3">
        <f>TITRES_STAT!B321</f>
        <v>42767</v>
      </c>
      <c r="B318" s="6">
        <f>TITRES_STAT!C321</f>
        <v>2.04</v>
      </c>
      <c r="C318" s="6">
        <f>TITRES_STAT!D321</f>
        <v>2.04</v>
      </c>
      <c r="D318" s="6">
        <f>TITRES_STAT!E321</f>
        <v>0</v>
      </c>
      <c r="E318" s="2">
        <f t="shared" si="16"/>
        <v>900873</v>
      </c>
      <c r="F318" s="6" t="str">
        <f t="shared" si="19"/>
        <v>NEUTRAL</v>
      </c>
      <c r="G318" s="6" t="str">
        <f t="shared" si="18"/>
        <v>NEUTRAL</v>
      </c>
      <c r="H318" s="6" t="str">
        <f t="shared" si="17"/>
        <v>NEUTRAL</v>
      </c>
    </row>
    <row r="319" spans="1:8" ht="13.5" x14ac:dyDescent="0.25">
      <c r="A319" s="3">
        <f>TITRES_STAT!B322</f>
        <v>42768</v>
      </c>
      <c r="B319" s="6">
        <f>TITRES_STAT!C322</f>
        <v>2.04</v>
      </c>
      <c r="C319" s="6">
        <f>TITRES_STAT!D322</f>
        <v>2.04</v>
      </c>
      <c r="D319" s="6">
        <f>TITRES_STAT!E322</f>
        <v>0</v>
      </c>
      <c r="E319" s="2">
        <f t="shared" si="16"/>
        <v>900873</v>
      </c>
      <c r="F319" s="6" t="str">
        <f t="shared" si="19"/>
        <v>NEUTRAL</v>
      </c>
      <c r="G319" s="6" t="str">
        <f t="shared" si="18"/>
        <v>NEUTRAL</v>
      </c>
      <c r="H319" s="6" t="str">
        <f t="shared" si="17"/>
        <v>NEUTRAL</v>
      </c>
    </row>
    <row r="320" spans="1:8" ht="13.5" x14ac:dyDescent="0.25">
      <c r="A320" s="3">
        <f>TITRES_STAT!B323</f>
        <v>42769</v>
      </c>
      <c r="B320" s="6">
        <f>TITRES_STAT!C323</f>
        <v>2.04</v>
      </c>
      <c r="C320" s="6">
        <f>TITRES_STAT!D323</f>
        <v>2.04</v>
      </c>
      <c r="D320" s="6">
        <f>TITRES_STAT!E323</f>
        <v>0</v>
      </c>
      <c r="E320" s="2">
        <f t="shared" si="16"/>
        <v>900873</v>
      </c>
      <c r="F320" s="6" t="str">
        <f t="shared" si="19"/>
        <v>NEUTRAL</v>
      </c>
      <c r="G320" s="6" t="str">
        <f t="shared" si="18"/>
        <v>NEUTRAL</v>
      </c>
      <c r="H320" s="6" t="str">
        <f t="shared" si="17"/>
        <v>NEUTRAL</v>
      </c>
    </row>
    <row r="321" spans="1:8" ht="13.5" x14ac:dyDescent="0.25">
      <c r="A321" s="3">
        <f>TITRES_STAT!B324</f>
        <v>42772</v>
      </c>
      <c r="B321" s="6">
        <f>TITRES_STAT!C324</f>
        <v>2.04</v>
      </c>
      <c r="C321" s="6">
        <f>TITRES_STAT!D324</f>
        <v>2.04</v>
      </c>
      <c r="D321" s="6">
        <f>TITRES_STAT!E324</f>
        <v>0</v>
      </c>
      <c r="E321" s="2">
        <f t="shared" si="16"/>
        <v>900873</v>
      </c>
      <c r="F321" s="6" t="str">
        <f t="shared" si="19"/>
        <v>NEUTRAL</v>
      </c>
      <c r="G321" s="6" t="str">
        <f t="shared" si="18"/>
        <v>NEUTRAL</v>
      </c>
      <c r="H321" s="6" t="str">
        <f t="shared" si="17"/>
        <v>NEUTRAL</v>
      </c>
    </row>
    <row r="322" spans="1:8" ht="13.5" x14ac:dyDescent="0.25">
      <c r="A322" s="3">
        <f>TITRES_STAT!B325</f>
        <v>42773</v>
      </c>
      <c r="B322" s="6">
        <f>TITRES_STAT!C325</f>
        <v>2.04</v>
      </c>
      <c r="C322" s="6">
        <f>TITRES_STAT!D325</f>
        <v>2.04</v>
      </c>
      <c r="D322" s="6">
        <f>TITRES_STAT!E325</f>
        <v>0</v>
      </c>
      <c r="E322" s="2">
        <f t="shared" si="16"/>
        <v>900873</v>
      </c>
      <c r="F322" s="6" t="str">
        <f t="shared" si="19"/>
        <v>NEUTRAL</v>
      </c>
      <c r="G322" s="6" t="str">
        <f t="shared" si="18"/>
        <v>NEUTRAL</v>
      </c>
      <c r="H322" s="6" t="str">
        <f t="shared" si="17"/>
        <v>NEUTRAL</v>
      </c>
    </row>
    <row r="323" spans="1:8" ht="13.5" x14ac:dyDescent="0.25">
      <c r="A323" s="3">
        <f>TITRES_STAT!B326</f>
        <v>42774</v>
      </c>
      <c r="B323" s="6">
        <f>TITRES_STAT!C326</f>
        <v>2.04</v>
      </c>
      <c r="C323" s="6">
        <f>TITRES_STAT!D326</f>
        <v>2.04</v>
      </c>
      <c r="D323" s="6">
        <f>TITRES_STAT!E326</f>
        <v>0</v>
      </c>
      <c r="E323" s="2">
        <f t="shared" si="16"/>
        <v>900873</v>
      </c>
      <c r="F323" s="6" t="str">
        <f t="shared" si="19"/>
        <v>NEUTRAL</v>
      </c>
      <c r="G323" s="6" t="str">
        <f t="shared" si="18"/>
        <v>NEUTRAL</v>
      </c>
      <c r="H323" s="6" t="str">
        <f t="shared" si="17"/>
        <v>NEUTRAL</v>
      </c>
    </row>
    <row r="324" spans="1:8" ht="13.5" x14ac:dyDescent="0.25">
      <c r="A324" s="3">
        <f>TITRES_STAT!B327</f>
        <v>42775</v>
      </c>
      <c r="B324" s="6">
        <f>TITRES_STAT!C327</f>
        <v>2.04</v>
      </c>
      <c r="C324" s="6">
        <f>TITRES_STAT!D327</f>
        <v>2.04</v>
      </c>
      <c r="D324" s="6">
        <f>TITRES_STAT!E327</f>
        <v>0</v>
      </c>
      <c r="E324" s="2">
        <f t="shared" ref="E324:E387" si="20">IF(B324&gt;B323, E323+D324, IF(B324&lt;B323, E323-D324, E323))</f>
        <v>900873</v>
      </c>
      <c r="F324" s="6" t="str">
        <f t="shared" si="19"/>
        <v>NEUTRAL</v>
      </c>
      <c r="G324" s="6" t="str">
        <f t="shared" si="18"/>
        <v>NEUTRAL</v>
      </c>
      <c r="H324" s="6" t="str">
        <f t="shared" si="17"/>
        <v>NEUTRAL</v>
      </c>
    </row>
    <row r="325" spans="1:8" ht="13.5" x14ac:dyDescent="0.25">
      <c r="A325" s="3">
        <f>TITRES_STAT!B328</f>
        <v>42776</v>
      </c>
      <c r="B325" s="6">
        <f>TITRES_STAT!C328</f>
        <v>2.04</v>
      </c>
      <c r="C325" s="6">
        <f>TITRES_STAT!D328</f>
        <v>2.04</v>
      </c>
      <c r="D325" s="6">
        <f>TITRES_STAT!E328</f>
        <v>0</v>
      </c>
      <c r="E325" s="2">
        <f t="shared" si="20"/>
        <v>900873</v>
      </c>
      <c r="F325" s="6" t="str">
        <f t="shared" si="19"/>
        <v>NEUTRAL</v>
      </c>
      <c r="G325" s="6" t="str">
        <f t="shared" si="18"/>
        <v>NEUTRAL</v>
      </c>
      <c r="H325" s="6" t="str">
        <f t="shared" si="17"/>
        <v>NEUTRAL</v>
      </c>
    </row>
    <row r="326" spans="1:8" ht="13.5" x14ac:dyDescent="0.25">
      <c r="A326" s="3">
        <f>TITRES_STAT!B329</f>
        <v>42779</v>
      </c>
      <c r="B326" s="6">
        <f>TITRES_STAT!C329</f>
        <v>2.04</v>
      </c>
      <c r="C326" s="6">
        <f>TITRES_STAT!D329</f>
        <v>2.04</v>
      </c>
      <c r="D326" s="6">
        <f>TITRES_STAT!E329</f>
        <v>0</v>
      </c>
      <c r="E326" s="2">
        <f t="shared" si="20"/>
        <v>900873</v>
      </c>
      <c r="F326" s="6" t="str">
        <f t="shared" si="19"/>
        <v>NEUTRAL</v>
      </c>
      <c r="G326" s="6" t="str">
        <f t="shared" si="18"/>
        <v>NEUTRAL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f>TITRES_STAT!B330</f>
        <v>42780</v>
      </c>
      <c r="B327" s="6">
        <f>TITRES_STAT!C330</f>
        <v>2.04</v>
      </c>
      <c r="C327" s="6">
        <f>TITRES_STAT!D330</f>
        <v>2.04</v>
      </c>
      <c r="D327" s="6">
        <f>TITRES_STAT!E330</f>
        <v>0</v>
      </c>
      <c r="E327" s="2">
        <f t="shared" si="20"/>
        <v>900873</v>
      </c>
      <c r="F327" s="6" t="str">
        <f t="shared" si="19"/>
        <v>NEUTRAL</v>
      </c>
      <c r="G327" s="6" t="str">
        <f t="shared" ref="G327:G390" si="22">IF((E327-E322)/E322 &gt; 0.02, "STRONG",
 IF((E327-E322)/E322 &lt; -0.02, "WEAK", "NEUTRAL"))</f>
        <v>NEUTRAL</v>
      </c>
      <c r="H327" s="6" t="str">
        <f t="shared" si="21"/>
        <v>NEUTRAL</v>
      </c>
    </row>
    <row r="328" spans="1:8" ht="13.5" x14ac:dyDescent="0.25">
      <c r="A328" s="3">
        <f>TITRES_STAT!B331</f>
        <v>42781</v>
      </c>
      <c r="B328" s="6">
        <f>TITRES_STAT!C331</f>
        <v>2.04</v>
      </c>
      <c r="C328" s="6">
        <f>TITRES_STAT!D331</f>
        <v>2.04</v>
      </c>
      <c r="D328" s="6">
        <f>TITRES_STAT!E331</f>
        <v>0</v>
      </c>
      <c r="E328" s="2">
        <f t="shared" si="20"/>
        <v>900873</v>
      </c>
      <c r="F328" s="6" t="str">
        <f t="shared" ref="F328:F391" si="23">IF(E328&gt;E323,"BULLISH",IF(E328&lt;E323,"BEARISH","NEUTRAL"))</f>
        <v>NEUTRAL</v>
      </c>
      <c r="G328" s="6" t="str">
        <f t="shared" si="22"/>
        <v>NEUTRAL</v>
      </c>
      <c r="H328" s="6" t="str">
        <f t="shared" si="21"/>
        <v>NEUTRAL</v>
      </c>
    </row>
    <row r="329" spans="1:8" ht="13.5" x14ac:dyDescent="0.25">
      <c r="A329" s="3">
        <f>TITRES_STAT!B332</f>
        <v>42782</v>
      </c>
      <c r="B329" s="6">
        <f>TITRES_STAT!C332</f>
        <v>2.04</v>
      </c>
      <c r="C329" s="6">
        <f>TITRES_STAT!D332</f>
        <v>2.04</v>
      </c>
      <c r="D329" s="6">
        <f>TITRES_STAT!E332</f>
        <v>0</v>
      </c>
      <c r="E329" s="2">
        <f t="shared" si="20"/>
        <v>900873</v>
      </c>
      <c r="F329" s="6" t="str">
        <f t="shared" si="23"/>
        <v>NEUTRAL</v>
      </c>
      <c r="G329" s="6" t="str">
        <f t="shared" si="22"/>
        <v>NEUTRAL</v>
      </c>
      <c r="H329" s="6" t="str">
        <f t="shared" si="21"/>
        <v>NEUTRAL</v>
      </c>
    </row>
    <row r="330" spans="1:8" ht="13.5" x14ac:dyDescent="0.25">
      <c r="A330" s="3">
        <f>TITRES_STAT!B333</f>
        <v>42783</v>
      </c>
      <c r="B330" s="6">
        <f>TITRES_STAT!C333</f>
        <v>2.04</v>
      </c>
      <c r="C330" s="6">
        <f>TITRES_STAT!D333</f>
        <v>2.04</v>
      </c>
      <c r="D330" s="6">
        <f>TITRES_STAT!E333</f>
        <v>0</v>
      </c>
      <c r="E330" s="2">
        <f t="shared" si="20"/>
        <v>900873</v>
      </c>
      <c r="F330" s="6" t="str">
        <f t="shared" si="23"/>
        <v>NEUTRAL</v>
      </c>
      <c r="G330" s="6" t="str">
        <f t="shared" si="22"/>
        <v>NEUTRAL</v>
      </c>
      <c r="H330" s="6" t="str">
        <f t="shared" si="21"/>
        <v>NEUTRAL</v>
      </c>
    </row>
    <row r="331" spans="1:8" ht="13.5" x14ac:dyDescent="0.25">
      <c r="A331" s="3">
        <f>TITRES_STAT!B334</f>
        <v>42786</v>
      </c>
      <c r="B331" s="6">
        <f>TITRES_STAT!C334</f>
        <v>2.04</v>
      </c>
      <c r="C331" s="6">
        <f>TITRES_STAT!D334</f>
        <v>2.04</v>
      </c>
      <c r="D331" s="6">
        <f>TITRES_STAT!E334</f>
        <v>0</v>
      </c>
      <c r="E331" s="2">
        <f t="shared" si="20"/>
        <v>900873</v>
      </c>
      <c r="F331" s="6" t="str">
        <f t="shared" si="23"/>
        <v>NEUTRAL</v>
      </c>
      <c r="G331" s="6" t="str">
        <f t="shared" si="22"/>
        <v>NEUTRAL</v>
      </c>
      <c r="H331" s="6" t="str">
        <f t="shared" si="21"/>
        <v>NEUTRAL</v>
      </c>
    </row>
    <row r="332" spans="1:8" ht="13.5" x14ac:dyDescent="0.25">
      <c r="A332" s="3">
        <f>TITRES_STAT!B335</f>
        <v>42787</v>
      </c>
      <c r="B332" s="6">
        <f>TITRES_STAT!C335</f>
        <v>2.04</v>
      </c>
      <c r="C332" s="6">
        <f>TITRES_STAT!D335</f>
        <v>2.04</v>
      </c>
      <c r="D332" s="6">
        <f>TITRES_STAT!E335</f>
        <v>0</v>
      </c>
      <c r="E332" s="2">
        <f t="shared" si="20"/>
        <v>900873</v>
      </c>
      <c r="F332" s="6" t="str">
        <f t="shared" si="23"/>
        <v>NEUTRAL</v>
      </c>
      <c r="G332" s="6" t="str">
        <f t="shared" si="22"/>
        <v>NEUTRAL</v>
      </c>
      <c r="H332" s="6" t="str">
        <f t="shared" si="21"/>
        <v>NEUTRAL</v>
      </c>
    </row>
    <row r="333" spans="1:8" ht="13.5" x14ac:dyDescent="0.25">
      <c r="A333" s="3">
        <f>TITRES_STAT!B336</f>
        <v>42788</v>
      </c>
      <c r="B333" s="6">
        <f>TITRES_STAT!C336</f>
        <v>2.04</v>
      </c>
      <c r="C333" s="6">
        <f>TITRES_STAT!D336</f>
        <v>2.04</v>
      </c>
      <c r="D333" s="6">
        <f>TITRES_STAT!E336</f>
        <v>0</v>
      </c>
      <c r="E333" s="2">
        <f t="shared" si="20"/>
        <v>900873</v>
      </c>
      <c r="F333" s="6" t="str">
        <f t="shared" si="23"/>
        <v>NEUTRAL</v>
      </c>
      <c r="G333" s="6" t="str">
        <f t="shared" si="22"/>
        <v>NEUTRAL</v>
      </c>
      <c r="H333" s="6" t="str">
        <f t="shared" si="21"/>
        <v>NEUTRAL</v>
      </c>
    </row>
    <row r="334" spans="1:8" ht="13.5" x14ac:dyDescent="0.25">
      <c r="A334" s="3">
        <f>TITRES_STAT!B337</f>
        <v>42789</v>
      </c>
      <c r="B334" s="6">
        <f>TITRES_STAT!C337</f>
        <v>2.04</v>
      </c>
      <c r="C334" s="6">
        <f>TITRES_STAT!D337</f>
        <v>2.04</v>
      </c>
      <c r="D334" s="6">
        <f>TITRES_STAT!E337</f>
        <v>0</v>
      </c>
      <c r="E334" s="2">
        <f t="shared" si="20"/>
        <v>900873</v>
      </c>
      <c r="F334" s="6" t="str">
        <f t="shared" si="23"/>
        <v>NEUTRAL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42790</v>
      </c>
      <c r="B335" s="6">
        <f>TITRES_STAT!C338</f>
        <v>2.04</v>
      </c>
      <c r="C335" s="6">
        <f>TITRES_STAT!D338</f>
        <v>2.04</v>
      </c>
      <c r="D335" s="6">
        <f>TITRES_STAT!E338</f>
        <v>0</v>
      </c>
      <c r="E335" s="2">
        <f t="shared" si="20"/>
        <v>900873</v>
      </c>
      <c r="F335" s="6" t="str">
        <f t="shared" si="23"/>
        <v>NEUTRAL</v>
      </c>
      <c r="G335" s="6" t="str">
        <f t="shared" si="22"/>
        <v>NEUTRAL</v>
      </c>
      <c r="H335" s="6" t="str">
        <f t="shared" si="21"/>
        <v>NEUTRAL</v>
      </c>
    </row>
    <row r="336" spans="1:8" ht="13.5" x14ac:dyDescent="0.25">
      <c r="A336" s="3">
        <f>TITRES_STAT!B339</f>
        <v>42793</v>
      </c>
      <c r="B336" s="6">
        <f>TITRES_STAT!C339</f>
        <v>2.04</v>
      </c>
      <c r="C336" s="6">
        <f>TITRES_STAT!D339</f>
        <v>2.04</v>
      </c>
      <c r="D336" s="6">
        <f>TITRES_STAT!E339</f>
        <v>0</v>
      </c>
      <c r="E336" s="2">
        <f t="shared" si="20"/>
        <v>900873</v>
      </c>
      <c r="F336" s="6" t="str">
        <f t="shared" si="23"/>
        <v>NEUTRAL</v>
      </c>
      <c r="G336" s="6" t="str">
        <f t="shared" si="22"/>
        <v>NEUTRAL</v>
      </c>
      <c r="H336" s="6" t="str">
        <f t="shared" si="21"/>
        <v>NEUTRAL</v>
      </c>
    </row>
    <row r="337" spans="1:8" ht="13.5" x14ac:dyDescent="0.25">
      <c r="A337" s="3">
        <f>TITRES_STAT!B340</f>
        <v>42794</v>
      </c>
      <c r="B337" s="6">
        <f>TITRES_STAT!C340</f>
        <v>2.04</v>
      </c>
      <c r="C337" s="6">
        <f>TITRES_STAT!D340</f>
        <v>2.04</v>
      </c>
      <c r="D337" s="6">
        <f>TITRES_STAT!E340</f>
        <v>0</v>
      </c>
      <c r="E337" s="2">
        <f t="shared" si="20"/>
        <v>900873</v>
      </c>
      <c r="F337" s="6" t="str">
        <f t="shared" si="23"/>
        <v>NEUTRAL</v>
      </c>
      <c r="G337" s="6" t="str">
        <f t="shared" si="22"/>
        <v>NEUTRAL</v>
      </c>
      <c r="H337" s="6" t="str">
        <f t="shared" si="21"/>
        <v>NEUTRAL</v>
      </c>
    </row>
    <row r="338" spans="1:8" ht="13.5" x14ac:dyDescent="0.25">
      <c r="A338" s="3">
        <f>TITRES_STAT!B341</f>
        <v>42795</v>
      </c>
      <c r="B338" s="6">
        <f>TITRES_STAT!C341</f>
        <v>2.04</v>
      </c>
      <c r="C338" s="6">
        <f>TITRES_STAT!D341</f>
        <v>2.04</v>
      </c>
      <c r="D338" s="6">
        <f>TITRES_STAT!E341</f>
        <v>0</v>
      </c>
      <c r="E338" s="2">
        <f t="shared" si="20"/>
        <v>900873</v>
      </c>
      <c r="F338" s="6" t="str">
        <f t="shared" si="23"/>
        <v>NEUTRAL</v>
      </c>
      <c r="G338" s="6" t="str">
        <f t="shared" si="22"/>
        <v>NEUTRAL</v>
      </c>
      <c r="H338" s="6" t="str">
        <f t="shared" si="21"/>
        <v>NEUTRAL</v>
      </c>
    </row>
    <row r="339" spans="1:8" ht="13.5" x14ac:dyDescent="0.25">
      <c r="A339" s="3">
        <f>TITRES_STAT!B342</f>
        <v>42796</v>
      </c>
      <c r="B339" s="6">
        <f>TITRES_STAT!C342</f>
        <v>2.04</v>
      </c>
      <c r="C339" s="6">
        <f>TITRES_STAT!D342</f>
        <v>2.04</v>
      </c>
      <c r="D339" s="6">
        <f>TITRES_STAT!E342</f>
        <v>0</v>
      </c>
      <c r="E339" s="2">
        <f t="shared" si="20"/>
        <v>900873</v>
      </c>
      <c r="F339" s="6" t="str">
        <f t="shared" si="23"/>
        <v>NEUTRAL</v>
      </c>
      <c r="G339" s="6" t="str">
        <f t="shared" si="22"/>
        <v>NEUTRAL</v>
      </c>
      <c r="H339" s="6" t="str">
        <f t="shared" si="21"/>
        <v>NEUTRAL</v>
      </c>
    </row>
    <row r="340" spans="1:8" ht="13.5" x14ac:dyDescent="0.25">
      <c r="A340" s="3">
        <f>TITRES_STAT!B343</f>
        <v>42797</v>
      </c>
      <c r="B340" s="6">
        <f>TITRES_STAT!C343</f>
        <v>2.04</v>
      </c>
      <c r="C340" s="6">
        <f>TITRES_STAT!D343</f>
        <v>2.04</v>
      </c>
      <c r="D340" s="6">
        <f>TITRES_STAT!E343</f>
        <v>0</v>
      </c>
      <c r="E340" s="2">
        <f t="shared" si="20"/>
        <v>900873</v>
      </c>
      <c r="F340" s="6" t="str">
        <f t="shared" si="23"/>
        <v>NEUTRAL</v>
      </c>
      <c r="G340" s="6" t="str">
        <f t="shared" si="22"/>
        <v>NEUTRAL</v>
      </c>
      <c r="H340" s="6" t="str">
        <f t="shared" si="21"/>
        <v>NEUTRAL</v>
      </c>
    </row>
    <row r="341" spans="1:8" ht="13.5" x14ac:dyDescent="0.25">
      <c r="A341" s="3">
        <f>TITRES_STAT!B344</f>
        <v>42800</v>
      </c>
      <c r="B341" s="6">
        <f>TITRES_STAT!C344</f>
        <v>2.04</v>
      </c>
      <c r="C341" s="6">
        <f>TITRES_STAT!D344</f>
        <v>2.04</v>
      </c>
      <c r="D341" s="6">
        <f>TITRES_STAT!E344</f>
        <v>0</v>
      </c>
      <c r="E341" s="2">
        <f t="shared" si="20"/>
        <v>900873</v>
      </c>
      <c r="F341" s="6" t="str">
        <f t="shared" si="23"/>
        <v>NEUTRAL</v>
      </c>
      <c r="G341" s="6" t="str">
        <f t="shared" si="22"/>
        <v>NEUTRAL</v>
      </c>
      <c r="H341" s="6" t="str">
        <f t="shared" si="21"/>
        <v>NEUTRAL</v>
      </c>
    </row>
    <row r="342" spans="1:8" ht="13.5" x14ac:dyDescent="0.25">
      <c r="A342" s="3">
        <f>TITRES_STAT!B345</f>
        <v>42801</v>
      </c>
      <c r="B342" s="6">
        <f>TITRES_STAT!C345</f>
        <v>2.04</v>
      </c>
      <c r="C342" s="6">
        <f>TITRES_STAT!D345</f>
        <v>2.04</v>
      </c>
      <c r="D342" s="6">
        <f>TITRES_STAT!E345</f>
        <v>0</v>
      </c>
      <c r="E342" s="2">
        <f t="shared" si="20"/>
        <v>900873</v>
      </c>
      <c r="F342" s="6" t="str">
        <f t="shared" si="23"/>
        <v>NEUTRAL</v>
      </c>
      <c r="G342" s="6" t="str">
        <f t="shared" si="22"/>
        <v>NEUTRAL</v>
      </c>
      <c r="H342" s="6" t="str">
        <f t="shared" si="21"/>
        <v>NEUTRAL</v>
      </c>
    </row>
    <row r="343" spans="1:8" ht="13.5" x14ac:dyDescent="0.25">
      <c r="A343" s="3">
        <f>TITRES_STAT!B346</f>
        <v>42802</v>
      </c>
      <c r="B343" s="6">
        <f>TITRES_STAT!C346</f>
        <v>2.04</v>
      </c>
      <c r="C343" s="6">
        <f>TITRES_STAT!D346</f>
        <v>2.04</v>
      </c>
      <c r="D343" s="6">
        <f>TITRES_STAT!E346</f>
        <v>0</v>
      </c>
      <c r="E343" s="2">
        <f t="shared" si="20"/>
        <v>900873</v>
      </c>
      <c r="F343" s="6" t="str">
        <f t="shared" si="23"/>
        <v>NEUTRAL</v>
      </c>
      <c r="G343" s="6" t="str">
        <f t="shared" si="22"/>
        <v>NEUTRAL</v>
      </c>
      <c r="H343" s="6" t="str">
        <f t="shared" si="21"/>
        <v>NEUTRAL</v>
      </c>
    </row>
    <row r="344" spans="1:8" ht="13.5" x14ac:dyDescent="0.25">
      <c r="A344" s="3">
        <f>TITRES_STAT!B347</f>
        <v>42803</v>
      </c>
      <c r="B344" s="6">
        <f>TITRES_STAT!C347</f>
        <v>2.04</v>
      </c>
      <c r="C344" s="6">
        <f>TITRES_STAT!D347</f>
        <v>2.04</v>
      </c>
      <c r="D344" s="6">
        <f>TITRES_STAT!E347</f>
        <v>0</v>
      </c>
      <c r="E344" s="2">
        <f t="shared" si="20"/>
        <v>900873</v>
      </c>
      <c r="F344" s="6" t="str">
        <f t="shared" si="23"/>
        <v>NEUTRAL</v>
      </c>
      <c r="G344" s="6" t="str">
        <f t="shared" si="22"/>
        <v>NEUTRAL</v>
      </c>
      <c r="H344" s="6" t="str">
        <f t="shared" si="21"/>
        <v>NEUTRAL</v>
      </c>
    </row>
    <row r="345" spans="1:8" ht="13.5" x14ac:dyDescent="0.25">
      <c r="A345" s="3">
        <f>TITRES_STAT!B348</f>
        <v>42804</v>
      </c>
      <c r="B345" s="6">
        <f>TITRES_STAT!C348</f>
        <v>2.04</v>
      </c>
      <c r="C345" s="6">
        <f>TITRES_STAT!D348</f>
        <v>2.04</v>
      </c>
      <c r="D345" s="6">
        <f>TITRES_STAT!E348</f>
        <v>0</v>
      </c>
      <c r="E345" s="2">
        <f t="shared" si="20"/>
        <v>900873</v>
      </c>
      <c r="F345" s="6" t="str">
        <f t="shared" si="23"/>
        <v>NEUTRAL</v>
      </c>
      <c r="G345" s="6" t="str">
        <f t="shared" si="22"/>
        <v>NEUTRAL</v>
      </c>
      <c r="H345" s="6" t="str">
        <f t="shared" si="21"/>
        <v>NEUTRAL</v>
      </c>
    </row>
    <row r="346" spans="1:8" ht="13.5" x14ac:dyDescent="0.25">
      <c r="A346" s="3">
        <f>TITRES_STAT!B349</f>
        <v>42807</v>
      </c>
      <c r="B346" s="6">
        <f>TITRES_STAT!C349</f>
        <v>2.04</v>
      </c>
      <c r="C346" s="6">
        <f>TITRES_STAT!D349</f>
        <v>2.04</v>
      </c>
      <c r="D346" s="6">
        <f>TITRES_STAT!E349</f>
        <v>0</v>
      </c>
      <c r="E346" s="2">
        <f t="shared" si="20"/>
        <v>900873</v>
      </c>
      <c r="F346" s="6" t="str">
        <f t="shared" si="23"/>
        <v>NEUTRAL</v>
      </c>
      <c r="G346" s="6" t="str">
        <f t="shared" si="22"/>
        <v>NEUTRAL</v>
      </c>
      <c r="H346" s="6" t="str">
        <f t="shared" si="21"/>
        <v>NEUTRAL</v>
      </c>
    </row>
    <row r="347" spans="1:8" ht="13.5" x14ac:dyDescent="0.25">
      <c r="A347" s="3">
        <f>TITRES_STAT!B350</f>
        <v>42808</v>
      </c>
      <c r="B347" s="6">
        <f>TITRES_STAT!C350</f>
        <v>2.04</v>
      </c>
      <c r="C347" s="6">
        <f>TITRES_STAT!D350</f>
        <v>2.04</v>
      </c>
      <c r="D347" s="6">
        <f>TITRES_STAT!E350</f>
        <v>0</v>
      </c>
      <c r="E347" s="2">
        <f t="shared" si="20"/>
        <v>900873</v>
      </c>
      <c r="F347" s="6" t="str">
        <f t="shared" si="23"/>
        <v>NEUTRAL</v>
      </c>
      <c r="G347" s="6" t="str">
        <f t="shared" si="22"/>
        <v>NEUTRAL</v>
      </c>
      <c r="H347" s="6" t="str">
        <f t="shared" si="21"/>
        <v>NEUTRAL</v>
      </c>
    </row>
    <row r="348" spans="1:8" ht="13.5" x14ac:dyDescent="0.25">
      <c r="A348" s="3">
        <f>TITRES_STAT!B351</f>
        <v>42809</v>
      </c>
      <c r="B348" s="6">
        <f>TITRES_STAT!C351</f>
        <v>2.04</v>
      </c>
      <c r="C348" s="6">
        <f>TITRES_STAT!D351</f>
        <v>2.04</v>
      </c>
      <c r="D348" s="6">
        <f>TITRES_STAT!E351</f>
        <v>0</v>
      </c>
      <c r="E348" s="2">
        <f t="shared" si="20"/>
        <v>900873</v>
      </c>
      <c r="F348" s="6" t="str">
        <f t="shared" si="23"/>
        <v>NEUTRAL</v>
      </c>
      <c r="G348" s="6" t="str">
        <f t="shared" si="22"/>
        <v>NEUTRAL</v>
      </c>
      <c r="H348" s="6" t="str">
        <f t="shared" si="21"/>
        <v>NEUTRAL</v>
      </c>
    </row>
    <row r="349" spans="1:8" ht="13.5" x14ac:dyDescent="0.25">
      <c r="A349" s="3">
        <f>TITRES_STAT!B352</f>
        <v>42810</v>
      </c>
      <c r="B349" s="6">
        <f>TITRES_STAT!C352</f>
        <v>2.04</v>
      </c>
      <c r="C349" s="6">
        <f>TITRES_STAT!D352</f>
        <v>2.04</v>
      </c>
      <c r="D349" s="6">
        <f>TITRES_STAT!E352</f>
        <v>0</v>
      </c>
      <c r="E349" s="2">
        <f t="shared" si="20"/>
        <v>900873</v>
      </c>
      <c r="F349" s="6" t="str">
        <f t="shared" si="23"/>
        <v>NEUTRAL</v>
      </c>
      <c r="G349" s="6" t="str">
        <f t="shared" si="22"/>
        <v>NEUTRAL</v>
      </c>
      <c r="H349" s="6" t="str">
        <f t="shared" si="21"/>
        <v>NEUTRAL</v>
      </c>
    </row>
    <row r="350" spans="1:8" ht="13.5" x14ac:dyDescent="0.25">
      <c r="A350" s="3">
        <f>TITRES_STAT!B353</f>
        <v>42811</v>
      </c>
      <c r="B350" s="6">
        <f>TITRES_STAT!C353</f>
        <v>2.02</v>
      </c>
      <c r="C350" s="6">
        <f>TITRES_STAT!D353</f>
        <v>2.02</v>
      </c>
      <c r="D350" s="6">
        <f>TITRES_STAT!E353</f>
        <v>14611</v>
      </c>
      <c r="E350" s="2">
        <f t="shared" si="20"/>
        <v>886262</v>
      </c>
      <c r="F350" s="6" t="str">
        <f t="shared" si="23"/>
        <v>BEARISH</v>
      </c>
      <c r="G350" s="6" t="str">
        <f t="shared" si="22"/>
        <v>NEUTRAL</v>
      </c>
      <c r="H350" s="6" t="str">
        <f t="shared" si="21"/>
        <v>CONFIRMED BEARISH</v>
      </c>
    </row>
    <row r="351" spans="1:8" ht="13.5" x14ac:dyDescent="0.25">
      <c r="A351" s="3">
        <f>TITRES_STAT!B354</f>
        <v>42815</v>
      </c>
      <c r="B351" s="6">
        <f>TITRES_STAT!C354</f>
        <v>2</v>
      </c>
      <c r="C351" s="6">
        <f>TITRES_STAT!D354</f>
        <v>2</v>
      </c>
      <c r="D351" s="6">
        <f>TITRES_STAT!E354</f>
        <v>5793</v>
      </c>
      <c r="E351" s="2">
        <f t="shared" si="20"/>
        <v>880469</v>
      </c>
      <c r="F351" s="6" t="str">
        <f t="shared" si="23"/>
        <v>BEARISH</v>
      </c>
      <c r="G351" s="6" t="str">
        <f t="shared" si="22"/>
        <v>WEAK</v>
      </c>
      <c r="H351" s="6" t="str">
        <f t="shared" si="21"/>
        <v>CONFIRMED BEARISH</v>
      </c>
    </row>
    <row r="352" spans="1:8" ht="13.5" x14ac:dyDescent="0.25">
      <c r="A352" s="3">
        <f>TITRES_STAT!B355</f>
        <v>42816</v>
      </c>
      <c r="B352" s="6">
        <f>TITRES_STAT!C355</f>
        <v>2</v>
      </c>
      <c r="C352" s="6">
        <f>TITRES_STAT!D355</f>
        <v>2</v>
      </c>
      <c r="D352" s="6">
        <f>TITRES_STAT!E355</f>
        <v>15300</v>
      </c>
      <c r="E352" s="2">
        <f t="shared" si="20"/>
        <v>880469</v>
      </c>
      <c r="F352" s="6" t="str">
        <f t="shared" si="23"/>
        <v>BEARISH</v>
      </c>
      <c r="G352" s="6" t="str">
        <f t="shared" si="22"/>
        <v>WEAK</v>
      </c>
      <c r="H352" s="6" t="str">
        <f t="shared" si="21"/>
        <v>CONFIRMED BEARISH</v>
      </c>
    </row>
    <row r="353" spans="1:8" ht="13.5" x14ac:dyDescent="0.25">
      <c r="A353" s="3">
        <f>TITRES_STAT!B356</f>
        <v>42817</v>
      </c>
      <c r="B353" s="6">
        <f>TITRES_STAT!C356</f>
        <v>1.96</v>
      </c>
      <c r="C353" s="6">
        <f>TITRES_STAT!D356</f>
        <v>1.96</v>
      </c>
      <c r="D353" s="6">
        <f>TITRES_STAT!E356</f>
        <v>7211</v>
      </c>
      <c r="E353" s="2">
        <f t="shared" si="20"/>
        <v>873258</v>
      </c>
      <c r="F353" s="6" t="str">
        <f t="shared" si="23"/>
        <v>BEARISH</v>
      </c>
      <c r="G353" s="6" t="str">
        <f t="shared" si="22"/>
        <v>WEAK</v>
      </c>
      <c r="H353" s="6" t="str">
        <f t="shared" si="21"/>
        <v>CONFIRMED BEARISH</v>
      </c>
    </row>
    <row r="354" spans="1:8" ht="13.5" x14ac:dyDescent="0.25">
      <c r="A354" s="3">
        <f>TITRES_STAT!B357</f>
        <v>42818</v>
      </c>
      <c r="B354" s="6">
        <f>TITRES_STAT!C357</f>
        <v>1.98</v>
      </c>
      <c r="C354" s="6">
        <f>TITRES_STAT!D357</f>
        <v>1.98</v>
      </c>
      <c r="D354" s="6">
        <f>TITRES_STAT!E357</f>
        <v>6841</v>
      </c>
      <c r="E354" s="2">
        <f t="shared" si="20"/>
        <v>880099</v>
      </c>
      <c r="F354" s="6" t="str">
        <f t="shared" si="23"/>
        <v>BEARISH</v>
      </c>
      <c r="G354" s="6" t="str">
        <f t="shared" si="22"/>
        <v>WEAK</v>
      </c>
      <c r="H354" s="6" t="str">
        <f t="shared" si="21"/>
        <v>CONFIRMED BEARISH</v>
      </c>
    </row>
    <row r="355" spans="1:8" ht="13.5" x14ac:dyDescent="0.25">
      <c r="A355" s="3">
        <f>TITRES_STAT!B358</f>
        <v>42821</v>
      </c>
      <c r="B355" s="6">
        <f>TITRES_STAT!C358</f>
        <v>1.98</v>
      </c>
      <c r="C355" s="6">
        <f>TITRES_STAT!D358</f>
        <v>1.98</v>
      </c>
      <c r="D355" s="6">
        <f>TITRES_STAT!E358</f>
        <v>0</v>
      </c>
      <c r="E355" s="2">
        <f t="shared" si="20"/>
        <v>880099</v>
      </c>
      <c r="F355" s="6" t="str">
        <f t="shared" si="23"/>
        <v>BEARISH</v>
      </c>
      <c r="G355" s="6" t="str">
        <f t="shared" si="22"/>
        <v>NEUTRAL</v>
      </c>
      <c r="H355" s="6" t="str">
        <f t="shared" si="21"/>
        <v>CONFIRMED BEARISH</v>
      </c>
    </row>
    <row r="356" spans="1:8" ht="13.5" x14ac:dyDescent="0.25">
      <c r="A356" s="3">
        <f>TITRES_STAT!B359</f>
        <v>42822</v>
      </c>
      <c r="B356" s="6">
        <f>TITRES_STAT!C359</f>
        <v>1.93</v>
      </c>
      <c r="C356" s="6">
        <f>TITRES_STAT!D359</f>
        <v>1.93</v>
      </c>
      <c r="D356" s="6">
        <f>TITRES_STAT!E359</f>
        <v>24037</v>
      </c>
      <c r="E356" s="2">
        <f t="shared" si="20"/>
        <v>856062</v>
      </c>
      <c r="F356" s="6" t="str">
        <f t="shared" si="23"/>
        <v>BEARISH</v>
      </c>
      <c r="G356" s="6" t="str">
        <f t="shared" si="22"/>
        <v>WEAK</v>
      </c>
      <c r="H356" s="6" t="str">
        <f t="shared" si="21"/>
        <v>CONFIRMED BEARISH</v>
      </c>
    </row>
    <row r="357" spans="1:8" ht="13.5" x14ac:dyDescent="0.25">
      <c r="A357" s="3">
        <f>TITRES_STAT!B360</f>
        <v>42823</v>
      </c>
      <c r="B357" s="6">
        <f>TITRES_STAT!C360</f>
        <v>1.89</v>
      </c>
      <c r="C357" s="6">
        <f>TITRES_STAT!D360</f>
        <v>1.89</v>
      </c>
      <c r="D357" s="6">
        <f>TITRES_STAT!E360</f>
        <v>3371</v>
      </c>
      <c r="E357" s="2">
        <f t="shared" si="20"/>
        <v>852691</v>
      </c>
      <c r="F357" s="6" t="str">
        <f t="shared" si="23"/>
        <v>BEARISH</v>
      </c>
      <c r="G357" s="6" t="str">
        <f t="shared" si="22"/>
        <v>WEAK</v>
      </c>
      <c r="H357" s="6" t="str">
        <f t="shared" si="21"/>
        <v>CONFIRMED BEARISH</v>
      </c>
    </row>
    <row r="358" spans="1:8" ht="13.5" x14ac:dyDescent="0.25">
      <c r="A358" s="3">
        <f>TITRES_STAT!B361</f>
        <v>42824</v>
      </c>
      <c r="B358" s="6">
        <f>TITRES_STAT!C361</f>
        <v>1.9</v>
      </c>
      <c r="C358" s="6">
        <f>TITRES_STAT!D361</f>
        <v>1.9</v>
      </c>
      <c r="D358" s="6">
        <f>TITRES_STAT!E361</f>
        <v>7745</v>
      </c>
      <c r="E358" s="2">
        <f t="shared" si="20"/>
        <v>860436</v>
      </c>
      <c r="F358" s="6" t="str">
        <f t="shared" si="23"/>
        <v>BEARISH</v>
      </c>
      <c r="G358" s="6" t="str">
        <f t="shared" si="22"/>
        <v>NEUTRAL</v>
      </c>
      <c r="H358" s="6" t="str">
        <f t="shared" si="21"/>
        <v>CONFIRMED BEARISH</v>
      </c>
    </row>
    <row r="359" spans="1:8" ht="13.5" x14ac:dyDescent="0.25">
      <c r="A359" s="3">
        <f>TITRES_STAT!B362</f>
        <v>42825</v>
      </c>
      <c r="B359" s="6">
        <f>TITRES_STAT!C362</f>
        <v>1.92</v>
      </c>
      <c r="C359" s="6">
        <f>TITRES_STAT!D362</f>
        <v>1.92</v>
      </c>
      <c r="D359" s="6">
        <f>TITRES_STAT!E362</f>
        <v>3220</v>
      </c>
      <c r="E359" s="2">
        <f t="shared" si="20"/>
        <v>863656</v>
      </c>
      <c r="F359" s="6" t="str">
        <f t="shared" si="23"/>
        <v>BEARISH</v>
      </c>
      <c r="G359" s="6" t="str">
        <f t="shared" si="22"/>
        <v>NEUTRAL</v>
      </c>
      <c r="H359" s="6" t="str">
        <f t="shared" si="21"/>
        <v>CONFIRMED BEARISH</v>
      </c>
    </row>
    <row r="360" spans="1:8" ht="13.5" x14ac:dyDescent="0.25">
      <c r="A360" s="3">
        <f>TITRES_STAT!B363</f>
        <v>42828</v>
      </c>
      <c r="B360" s="6">
        <f>TITRES_STAT!C363</f>
        <v>1.89</v>
      </c>
      <c r="C360" s="6">
        <f>TITRES_STAT!D363</f>
        <v>1.89</v>
      </c>
      <c r="D360" s="6">
        <f>TITRES_STAT!E363</f>
        <v>16470</v>
      </c>
      <c r="E360" s="2">
        <f t="shared" si="20"/>
        <v>847186</v>
      </c>
      <c r="F360" s="6" t="str">
        <f t="shared" si="23"/>
        <v>BEARISH</v>
      </c>
      <c r="G360" s="6" t="str">
        <f t="shared" si="22"/>
        <v>WEAK</v>
      </c>
      <c r="H360" s="6" t="str">
        <f t="shared" si="21"/>
        <v>CONFIRMED BEARISH</v>
      </c>
    </row>
    <row r="361" spans="1:8" ht="13.5" x14ac:dyDescent="0.25">
      <c r="A361" s="3">
        <f>TITRES_STAT!B364</f>
        <v>42829</v>
      </c>
      <c r="B361" s="6">
        <f>TITRES_STAT!C364</f>
        <v>1.9</v>
      </c>
      <c r="C361" s="6">
        <f>TITRES_STAT!D364</f>
        <v>1.9</v>
      </c>
      <c r="D361" s="6">
        <f>TITRES_STAT!E364</f>
        <v>42605</v>
      </c>
      <c r="E361" s="2">
        <f t="shared" si="20"/>
        <v>889791</v>
      </c>
      <c r="F361" s="6" t="str">
        <f t="shared" si="23"/>
        <v>BULLISH</v>
      </c>
      <c r="G361" s="6" t="str">
        <f t="shared" si="22"/>
        <v>STRONG</v>
      </c>
      <c r="H361" s="6" t="str">
        <f t="shared" si="21"/>
        <v>BULLISH DIVERGENCE</v>
      </c>
    </row>
    <row r="362" spans="1:8" ht="13.5" x14ac:dyDescent="0.25">
      <c r="A362" s="3">
        <f>TITRES_STAT!B365</f>
        <v>42830</v>
      </c>
      <c r="B362" s="6">
        <f>TITRES_STAT!C365</f>
        <v>1.89</v>
      </c>
      <c r="C362" s="6">
        <f>TITRES_STAT!D365</f>
        <v>1.89</v>
      </c>
      <c r="D362" s="6">
        <f>TITRES_STAT!E365</f>
        <v>4155</v>
      </c>
      <c r="E362" s="2">
        <f t="shared" si="20"/>
        <v>885636</v>
      </c>
      <c r="F362" s="6" t="str">
        <f t="shared" si="23"/>
        <v>BULLISH</v>
      </c>
      <c r="G362" s="6" t="str">
        <f t="shared" si="22"/>
        <v>STRONG</v>
      </c>
      <c r="H362" s="6" t="str">
        <f t="shared" si="21"/>
        <v>NEUTRAL</v>
      </c>
    </row>
    <row r="363" spans="1:8" ht="13.5" x14ac:dyDescent="0.25">
      <c r="A363" s="3">
        <f>TITRES_STAT!B366</f>
        <v>42831</v>
      </c>
      <c r="B363" s="6">
        <f>TITRES_STAT!C366</f>
        <v>1.85</v>
      </c>
      <c r="C363" s="6">
        <f>TITRES_STAT!D366</f>
        <v>1.85</v>
      </c>
      <c r="D363" s="6">
        <f>TITRES_STAT!E366</f>
        <v>37104</v>
      </c>
      <c r="E363" s="2">
        <f t="shared" si="20"/>
        <v>848532</v>
      </c>
      <c r="F363" s="6" t="str">
        <f t="shared" si="23"/>
        <v>BEARISH</v>
      </c>
      <c r="G363" s="6" t="str">
        <f t="shared" si="22"/>
        <v>NEUTRAL</v>
      </c>
      <c r="H363" s="6" t="str">
        <f t="shared" si="21"/>
        <v>CONFIRMED BEARISH</v>
      </c>
    </row>
    <row r="364" spans="1:8" ht="13.5" x14ac:dyDescent="0.25">
      <c r="A364" s="3">
        <f>TITRES_STAT!B367</f>
        <v>42832</v>
      </c>
      <c r="B364" s="6">
        <f>TITRES_STAT!C367</f>
        <v>1.84</v>
      </c>
      <c r="C364" s="6">
        <f>TITRES_STAT!D367</f>
        <v>1.84</v>
      </c>
      <c r="D364" s="6">
        <f>TITRES_STAT!E367</f>
        <v>150</v>
      </c>
      <c r="E364" s="2">
        <f t="shared" si="20"/>
        <v>848382</v>
      </c>
      <c r="F364" s="6" t="str">
        <f t="shared" si="23"/>
        <v>BEARISH</v>
      </c>
      <c r="G364" s="6" t="str">
        <f t="shared" si="22"/>
        <v>NEUTRAL</v>
      </c>
      <c r="H364" s="6" t="str">
        <f t="shared" si="21"/>
        <v>CONFIRMED BEARISH</v>
      </c>
    </row>
    <row r="365" spans="1:8" ht="13.5" x14ac:dyDescent="0.25">
      <c r="A365" s="3">
        <f>TITRES_STAT!B368</f>
        <v>42835</v>
      </c>
      <c r="B365" s="6">
        <f>TITRES_STAT!C368</f>
        <v>1.85</v>
      </c>
      <c r="C365" s="6">
        <f>TITRES_STAT!D368</f>
        <v>1.85</v>
      </c>
      <c r="D365" s="6">
        <f>TITRES_STAT!E368</f>
        <v>428</v>
      </c>
      <c r="E365" s="2">
        <f t="shared" si="20"/>
        <v>848810</v>
      </c>
      <c r="F365" s="6" t="str">
        <f t="shared" si="23"/>
        <v>BULLISH</v>
      </c>
      <c r="G365" s="6" t="str">
        <f t="shared" si="22"/>
        <v>NEUTRAL</v>
      </c>
      <c r="H365" s="6" t="str">
        <f t="shared" si="21"/>
        <v>BULLISH DIVERGENCE</v>
      </c>
    </row>
    <row r="366" spans="1:8" ht="13.5" x14ac:dyDescent="0.25">
      <c r="A366" s="3">
        <f>TITRES_STAT!B369</f>
        <v>42836</v>
      </c>
      <c r="B366" s="6">
        <f>TITRES_STAT!C369</f>
        <v>1.84</v>
      </c>
      <c r="C366" s="6">
        <f>TITRES_STAT!D369</f>
        <v>1.84</v>
      </c>
      <c r="D366" s="6">
        <f>TITRES_STAT!E369</f>
        <v>2480</v>
      </c>
      <c r="E366" s="2">
        <f t="shared" si="20"/>
        <v>846330</v>
      </c>
      <c r="F366" s="6" t="str">
        <f t="shared" si="23"/>
        <v>BEARISH</v>
      </c>
      <c r="G366" s="6" t="str">
        <f t="shared" si="22"/>
        <v>WEAK</v>
      </c>
      <c r="H366" s="6" t="str">
        <f t="shared" si="21"/>
        <v>CONFIRMED BEARISH</v>
      </c>
    </row>
    <row r="367" spans="1:8" ht="13.5" x14ac:dyDescent="0.25">
      <c r="A367" s="3">
        <f>TITRES_STAT!B370</f>
        <v>42837</v>
      </c>
      <c r="B367" s="6">
        <f>TITRES_STAT!C370</f>
        <v>1.84</v>
      </c>
      <c r="C367" s="6">
        <f>TITRES_STAT!D370</f>
        <v>1.84</v>
      </c>
      <c r="D367" s="6">
        <f>TITRES_STAT!E370</f>
        <v>50</v>
      </c>
      <c r="E367" s="2">
        <f t="shared" si="20"/>
        <v>846330</v>
      </c>
      <c r="F367" s="6" t="str">
        <f t="shared" si="23"/>
        <v>BEARISH</v>
      </c>
      <c r="G367" s="6" t="str">
        <f t="shared" si="22"/>
        <v>WEAK</v>
      </c>
      <c r="H367" s="6" t="str">
        <f t="shared" si="21"/>
        <v>CONFIRMED BEARISH</v>
      </c>
    </row>
    <row r="368" spans="1:8" ht="13.5" x14ac:dyDescent="0.25">
      <c r="A368" s="3">
        <f>TITRES_STAT!B371</f>
        <v>42838</v>
      </c>
      <c r="B368" s="6">
        <f>TITRES_STAT!C371</f>
        <v>1.84</v>
      </c>
      <c r="C368" s="6">
        <f>TITRES_STAT!D371</f>
        <v>1.84</v>
      </c>
      <c r="D368" s="6">
        <f>TITRES_STAT!E371</f>
        <v>368</v>
      </c>
      <c r="E368" s="2">
        <f t="shared" si="20"/>
        <v>846330</v>
      </c>
      <c r="F368" s="6" t="str">
        <f t="shared" si="23"/>
        <v>BEARISH</v>
      </c>
      <c r="G368" s="6" t="str">
        <f t="shared" si="22"/>
        <v>NEUTRAL</v>
      </c>
      <c r="H368" s="6" t="str">
        <f t="shared" si="21"/>
        <v>CONFIRMED BEARISH</v>
      </c>
    </row>
    <row r="369" spans="1:8" ht="13.5" x14ac:dyDescent="0.25">
      <c r="A369" s="3">
        <f>TITRES_STAT!B372</f>
        <v>42839</v>
      </c>
      <c r="B369" s="6">
        <f>TITRES_STAT!C372</f>
        <v>1.84</v>
      </c>
      <c r="C369" s="6">
        <f>TITRES_STAT!D372</f>
        <v>1.84</v>
      </c>
      <c r="D369" s="6">
        <f>TITRES_STAT!E372</f>
        <v>0</v>
      </c>
      <c r="E369" s="2">
        <f t="shared" si="20"/>
        <v>846330</v>
      </c>
      <c r="F369" s="6" t="str">
        <f t="shared" si="23"/>
        <v>BEARISH</v>
      </c>
      <c r="G369" s="6" t="str">
        <f t="shared" si="22"/>
        <v>NEUTRAL</v>
      </c>
      <c r="H369" s="6" t="str">
        <f t="shared" si="21"/>
        <v>NEUTRAL</v>
      </c>
    </row>
    <row r="370" spans="1:8" ht="13.5" x14ac:dyDescent="0.25">
      <c r="A370" s="3">
        <f>TITRES_STAT!B373</f>
        <v>42842</v>
      </c>
      <c r="B370" s="6">
        <f>TITRES_STAT!C373</f>
        <v>1.84</v>
      </c>
      <c r="C370" s="6">
        <f>TITRES_STAT!D373</f>
        <v>1.84</v>
      </c>
      <c r="D370" s="6">
        <f>TITRES_STAT!E373</f>
        <v>0</v>
      </c>
      <c r="E370" s="2">
        <f t="shared" si="20"/>
        <v>846330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CONFIRMED BEARISH</v>
      </c>
    </row>
    <row r="371" spans="1:8" ht="13.5" x14ac:dyDescent="0.25">
      <c r="A371" s="3">
        <f>TITRES_STAT!B374</f>
        <v>42843</v>
      </c>
      <c r="B371" s="6">
        <f>TITRES_STAT!C374</f>
        <v>1.84</v>
      </c>
      <c r="C371" s="6">
        <f>TITRES_STAT!D374</f>
        <v>1.84</v>
      </c>
      <c r="D371" s="6">
        <f>TITRES_STAT!E374</f>
        <v>361</v>
      </c>
      <c r="E371" s="2">
        <f t="shared" si="20"/>
        <v>846330</v>
      </c>
      <c r="F371" s="6" t="str">
        <f t="shared" si="23"/>
        <v>NEUTRAL</v>
      </c>
      <c r="G371" s="6" t="str">
        <f t="shared" si="22"/>
        <v>NEUTRAL</v>
      </c>
      <c r="H371" s="6" t="str">
        <f t="shared" si="21"/>
        <v>NEUTRAL</v>
      </c>
    </row>
    <row r="372" spans="1:8" ht="13.5" x14ac:dyDescent="0.25">
      <c r="A372" s="3">
        <f>TITRES_STAT!B375</f>
        <v>42844</v>
      </c>
      <c r="B372" s="6">
        <f>TITRES_STAT!C375</f>
        <v>1.84</v>
      </c>
      <c r="C372" s="6">
        <f>TITRES_STAT!D375</f>
        <v>1.84</v>
      </c>
      <c r="D372" s="6">
        <f>TITRES_STAT!E375</f>
        <v>0</v>
      </c>
      <c r="E372" s="2">
        <f t="shared" si="20"/>
        <v>846330</v>
      </c>
      <c r="F372" s="6" t="str">
        <f t="shared" si="23"/>
        <v>NEUTRAL</v>
      </c>
      <c r="G372" s="6" t="str">
        <f t="shared" si="22"/>
        <v>NEUTRAL</v>
      </c>
      <c r="H372" s="6" t="str">
        <f t="shared" si="21"/>
        <v>NEUTRAL</v>
      </c>
    </row>
    <row r="373" spans="1:8" ht="13.5" x14ac:dyDescent="0.25">
      <c r="A373" s="3">
        <f>TITRES_STAT!B376</f>
        <v>42845</v>
      </c>
      <c r="B373" s="6">
        <f>TITRES_STAT!C376</f>
        <v>1.84</v>
      </c>
      <c r="C373" s="6">
        <f>TITRES_STAT!D376</f>
        <v>1.84</v>
      </c>
      <c r="D373" s="6">
        <f>TITRES_STAT!E376</f>
        <v>0</v>
      </c>
      <c r="E373" s="2">
        <f t="shared" si="20"/>
        <v>846330</v>
      </c>
      <c r="F373" s="6" t="str">
        <f t="shared" si="23"/>
        <v>NEUTRAL</v>
      </c>
      <c r="G373" s="6" t="str">
        <f t="shared" si="22"/>
        <v>NEUTRAL</v>
      </c>
      <c r="H373" s="6" t="str">
        <f t="shared" si="21"/>
        <v>NEUTRAL</v>
      </c>
    </row>
    <row r="374" spans="1:8" ht="13.5" x14ac:dyDescent="0.25">
      <c r="A374" s="3">
        <f>TITRES_STAT!B377</f>
        <v>42846</v>
      </c>
      <c r="B374" s="6">
        <f>TITRES_STAT!C377</f>
        <v>1.81</v>
      </c>
      <c r="C374" s="6">
        <f>TITRES_STAT!D377</f>
        <v>1.81</v>
      </c>
      <c r="D374" s="6">
        <f>TITRES_STAT!E377</f>
        <v>1902</v>
      </c>
      <c r="E374" s="2">
        <f t="shared" si="20"/>
        <v>844428</v>
      </c>
      <c r="F374" s="6" t="str">
        <f t="shared" si="23"/>
        <v>BEARISH</v>
      </c>
      <c r="G374" s="6" t="str">
        <f t="shared" si="22"/>
        <v>NEUTRAL</v>
      </c>
      <c r="H374" s="6" t="str">
        <f t="shared" si="21"/>
        <v>CONFIRMED BEARISH</v>
      </c>
    </row>
    <row r="375" spans="1:8" ht="13.5" x14ac:dyDescent="0.25">
      <c r="A375" s="3">
        <f>TITRES_STAT!B378</f>
        <v>42849</v>
      </c>
      <c r="B375" s="6">
        <f>TITRES_STAT!C378</f>
        <v>1.8</v>
      </c>
      <c r="C375" s="6">
        <f>TITRES_STAT!D378</f>
        <v>1.8</v>
      </c>
      <c r="D375" s="6">
        <f>TITRES_STAT!E378</f>
        <v>1125</v>
      </c>
      <c r="E375" s="2">
        <f t="shared" si="20"/>
        <v>843303</v>
      </c>
      <c r="F375" s="6" t="str">
        <f t="shared" si="23"/>
        <v>BEARISH</v>
      </c>
      <c r="G375" s="6" t="str">
        <f t="shared" si="22"/>
        <v>NEUTRAL</v>
      </c>
      <c r="H375" s="6" t="str">
        <f t="shared" si="21"/>
        <v>CONFIRMED BEARISH</v>
      </c>
    </row>
    <row r="376" spans="1:8" ht="13.5" x14ac:dyDescent="0.25">
      <c r="A376" s="3">
        <f>TITRES_STAT!B379</f>
        <v>42850</v>
      </c>
      <c r="B376" s="6">
        <f>TITRES_STAT!C379</f>
        <v>1.79</v>
      </c>
      <c r="C376" s="6">
        <f>TITRES_STAT!D379</f>
        <v>1.79</v>
      </c>
      <c r="D376" s="6">
        <f>TITRES_STAT!E379</f>
        <v>1957</v>
      </c>
      <c r="E376" s="2">
        <f t="shared" si="20"/>
        <v>841346</v>
      </c>
      <c r="F376" s="6" t="str">
        <f t="shared" si="23"/>
        <v>BEARISH</v>
      </c>
      <c r="G376" s="6" t="str">
        <f t="shared" si="22"/>
        <v>NEUTRAL</v>
      </c>
      <c r="H376" s="6" t="str">
        <f t="shared" si="21"/>
        <v>CONFIRMED BEARISH</v>
      </c>
    </row>
    <row r="377" spans="1:8" ht="13.5" x14ac:dyDescent="0.25">
      <c r="A377" s="3">
        <f>TITRES_STAT!B380</f>
        <v>42851</v>
      </c>
      <c r="B377" s="6">
        <f>TITRES_STAT!C380</f>
        <v>1.82</v>
      </c>
      <c r="C377" s="6">
        <f>TITRES_STAT!D380</f>
        <v>1.82</v>
      </c>
      <c r="D377" s="6">
        <f>TITRES_STAT!E380</f>
        <v>4782</v>
      </c>
      <c r="E377" s="2">
        <f t="shared" si="20"/>
        <v>846128</v>
      </c>
      <c r="F377" s="6" t="str">
        <f t="shared" si="23"/>
        <v>BEARISH</v>
      </c>
      <c r="G377" s="6" t="str">
        <f t="shared" si="22"/>
        <v>NEUTRAL</v>
      </c>
      <c r="H377" s="6" t="str">
        <f t="shared" si="21"/>
        <v>CONFIRMED BEARISH</v>
      </c>
    </row>
    <row r="378" spans="1:8" ht="13.5" x14ac:dyDescent="0.25">
      <c r="A378" s="3">
        <f>TITRES_STAT!B381</f>
        <v>42852</v>
      </c>
      <c r="B378" s="6">
        <f>TITRES_STAT!C381</f>
        <v>1.83</v>
      </c>
      <c r="C378" s="6">
        <f>TITRES_STAT!D381</f>
        <v>1.83</v>
      </c>
      <c r="D378" s="6">
        <f>TITRES_STAT!E381</f>
        <v>2081</v>
      </c>
      <c r="E378" s="2">
        <f t="shared" si="20"/>
        <v>848209</v>
      </c>
      <c r="F378" s="6" t="str">
        <f t="shared" si="23"/>
        <v>BULLISH</v>
      </c>
      <c r="G378" s="6" t="str">
        <f t="shared" si="22"/>
        <v>NEUTRAL</v>
      </c>
      <c r="H378" s="6" t="str">
        <f t="shared" si="21"/>
        <v>BULLISH DIVERGENCE</v>
      </c>
    </row>
    <row r="379" spans="1:8" ht="13.5" x14ac:dyDescent="0.25">
      <c r="A379" s="3">
        <f>TITRES_STAT!B382</f>
        <v>42853</v>
      </c>
      <c r="B379" s="6">
        <f>TITRES_STAT!C382</f>
        <v>1.81</v>
      </c>
      <c r="C379" s="6">
        <f>TITRES_STAT!D382</f>
        <v>1.81</v>
      </c>
      <c r="D379" s="6">
        <f>TITRES_STAT!E382</f>
        <v>3800</v>
      </c>
      <c r="E379" s="2">
        <f t="shared" si="20"/>
        <v>844409</v>
      </c>
      <c r="F379" s="6" t="str">
        <f t="shared" si="23"/>
        <v>BEARISH</v>
      </c>
      <c r="G379" s="6" t="str">
        <f t="shared" si="22"/>
        <v>NEUTRAL</v>
      </c>
      <c r="H379" s="6" t="str">
        <f t="shared" si="21"/>
        <v>NEUTRAL</v>
      </c>
    </row>
    <row r="380" spans="1:8" ht="13.5" x14ac:dyDescent="0.25">
      <c r="A380" s="3">
        <f>TITRES_STAT!B383</f>
        <v>42857</v>
      </c>
      <c r="B380" s="6">
        <f>TITRES_STAT!C383</f>
        <v>1.8</v>
      </c>
      <c r="C380" s="6">
        <f>TITRES_STAT!D383</f>
        <v>1.8</v>
      </c>
      <c r="D380" s="6">
        <f>TITRES_STAT!E383</f>
        <v>1998</v>
      </c>
      <c r="E380" s="2">
        <f t="shared" si="20"/>
        <v>842411</v>
      </c>
      <c r="F380" s="6" t="str">
        <f t="shared" si="23"/>
        <v>BEARISH</v>
      </c>
      <c r="G380" s="6" t="str">
        <f t="shared" si="22"/>
        <v>NEUTRAL</v>
      </c>
      <c r="H380" s="6" t="str">
        <f t="shared" si="21"/>
        <v>NEUTRAL</v>
      </c>
    </row>
    <row r="381" spans="1:8" ht="13.5" x14ac:dyDescent="0.25">
      <c r="A381" s="3">
        <f>TITRES_STAT!B384</f>
        <v>42858</v>
      </c>
      <c r="B381" s="6">
        <f>TITRES_STAT!C384</f>
        <v>1.82</v>
      </c>
      <c r="C381" s="6">
        <f>TITRES_STAT!D384</f>
        <v>1.82</v>
      </c>
      <c r="D381" s="6">
        <f>TITRES_STAT!E384</f>
        <v>5417</v>
      </c>
      <c r="E381" s="2">
        <f t="shared" si="20"/>
        <v>847828</v>
      </c>
      <c r="F381" s="6" t="str">
        <f t="shared" si="23"/>
        <v>BULLISH</v>
      </c>
      <c r="G381" s="6" t="str">
        <f t="shared" si="22"/>
        <v>NEUTRAL</v>
      </c>
      <c r="H381" s="6" t="str">
        <f t="shared" si="21"/>
        <v>CONFIRMED BULLISH</v>
      </c>
    </row>
    <row r="382" spans="1:8" ht="13.5" x14ac:dyDescent="0.25">
      <c r="A382" s="3">
        <f>TITRES_STAT!B385</f>
        <v>42859</v>
      </c>
      <c r="B382" s="6">
        <f>TITRES_STAT!C385</f>
        <v>1.81</v>
      </c>
      <c r="C382" s="6">
        <f>TITRES_STAT!D385</f>
        <v>1.81</v>
      </c>
      <c r="D382" s="6">
        <f>TITRES_STAT!E385</f>
        <v>1100</v>
      </c>
      <c r="E382" s="2">
        <f t="shared" si="20"/>
        <v>846728</v>
      </c>
      <c r="F382" s="6" t="str">
        <f t="shared" si="23"/>
        <v>BULLISH</v>
      </c>
      <c r="G382" s="6" t="str">
        <f t="shared" si="22"/>
        <v>NEUTRAL</v>
      </c>
      <c r="H382" s="6" t="str">
        <f t="shared" si="21"/>
        <v>BULLISH DIVERGENCE</v>
      </c>
    </row>
    <row r="383" spans="1:8" ht="13.5" x14ac:dyDescent="0.25">
      <c r="A383" s="3">
        <f>TITRES_STAT!B386</f>
        <v>42860</v>
      </c>
      <c r="B383" s="6">
        <f>TITRES_STAT!C386</f>
        <v>1.82</v>
      </c>
      <c r="C383" s="6">
        <f>TITRES_STAT!D386</f>
        <v>1.82</v>
      </c>
      <c r="D383" s="6">
        <f>TITRES_STAT!E386</f>
        <v>8455</v>
      </c>
      <c r="E383" s="2">
        <f t="shared" si="20"/>
        <v>855183</v>
      </c>
      <c r="F383" s="6" t="str">
        <f t="shared" si="23"/>
        <v>BULLISH</v>
      </c>
      <c r="G383" s="6" t="str">
        <f t="shared" si="22"/>
        <v>NEUTRAL</v>
      </c>
      <c r="H383" s="6" t="str">
        <f t="shared" si="21"/>
        <v>BULLISH DIVERGENCE</v>
      </c>
    </row>
    <row r="384" spans="1:8" ht="13.5" x14ac:dyDescent="0.25">
      <c r="A384" s="3">
        <f>TITRES_STAT!B387</f>
        <v>42863</v>
      </c>
      <c r="B384" s="6">
        <f>TITRES_STAT!C387</f>
        <v>1.82</v>
      </c>
      <c r="C384" s="6">
        <f>TITRES_STAT!D387</f>
        <v>1.82</v>
      </c>
      <c r="D384" s="6">
        <f>TITRES_STAT!E387</f>
        <v>13</v>
      </c>
      <c r="E384" s="2">
        <f t="shared" si="20"/>
        <v>855183</v>
      </c>
      <c r="F384" s="6" t="str">
        <f t="shared" si="23"/>
        <v>BULLISH</v>
      </c>
      <c r="G384" s="6" t="str">
        <f t="shared" si="22"/>
        <v>NEUTRAL</v>
      </c>
      <c r="H384" s="6" t="str">
        <f t="shared" si="21"/>
        <v>CONFIRMED BULLISH</v>
      </c>
    </row>
    <row r="385" spans="1:8" ht="13.5" x14ac:dyDescent="0.25">
      <c r="A385" s="3">
        <f>TITRES_STAT!B388</f>
        <v>42864</v>
      </c>
      <c r="B385" s="6">
        <f>TITRES_STAT!C388</f>
        <v>1.86</v>
      </c>
      <c r="C385" s="6">
        <f>TITRES_STAT!D388</f>
        <v>1.86</v>
      </c>
      <c r="D385" s="6">
        <f>TITRES_STAT!E388</f>
        <v>1576</v>
      </c>
      <c r="E385" s="2">
        <f t="shared" si="20"/>
        <v>856759</v>
      </c>
      <c r="F385" s="6" t="str">
        <f t="shared" si="23"/>
        <v>BULLISH</v>
      </c>
      <c r="G385" s="6" t="str">
        <f t="shared" si="22"/>
        <v>NEUTRAL</v>
      </c>
      <c r="H385" s="6" t="str">
        <f t="shared" si="21"/>
        <v>CONFIRMED BULLISH</v>
      </c>
    </row>
    <row r="386" spans="1:8" ht="13.5" x14ac:dyDescent="0.25">
      <c r="A386" s="3">
        <f>TITRES_STAT!B389</f>
        <v>42865</v>
      </c>
      <c r="B386" s="6">
        <f>TITRES_STAT!C389</f>
        <v>1.82</v>
      </c>
      <c r="C386" s="6">
        <f>TITRES_STAT!D389</f>
        <v>1.82</v>
      </c>
      <c r="D386" s="6">
        <f>TITRES_STAT!E389</f>
        <v>9663</v>
      </c>
      <c r="E386" s="2">
        <f t="shared" si="20"/>
        <v>847096</v>
      </c>
      <c r="F386" s="6" t="str">
        <f t="shared" si="23"/>
        <v>BEARISH</v>
      </c>
      <c r="G386" s="6" t="str">
        <f t="shared" si="22"/>
        <v>NEUTRAL</v>
      </c>
      <c r="H386" s="6" t="str">
        <f t="shared" si="21"/>
        <v>NEUTRAL</v>
      </c>
    </row>
    <row r="387" spans="1:8" ht="13.5" x14ac:dyDescent="0.25">
      <c r="A387" s="3">
        <f>TITRES_STAT!B390</f>
        <v>42866</v>
      </c>
      <c r="B387" s="6">
        <f>TITRES_STAT!C390</f>
        <v>1.81</v>
      </c>
      <c r="C387" s="6">
        <f>TITRES_STAT!D390</f>
        <v>1.81</v>
      </c>
      <c r="D387" s="6">
        <f>TITRES_STAT!E390</f>
        <v>3900</v>
      </c>
      <c r="E387" s="2">
        <f t="shared" si="20"/>
        <v>843196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NEUTRAL</v>
      </c>
    </row>
    <row r="388" spans="1:8" ht="13.5" x14ac:dyDescent="0.25">
      <c r="A388" s="3">
        <f>TITRES_STAT!B391</f>
        <v>42867</v>
      </c>
      <c r="B388" s="6">
        <f>TITRES_STAT!C391</f>
        <v>1.81</v>
      </c>
      <c r="C388" s="6">
        <f>TITRES_STAT!D391</f>
        <v>1.81</v>
      </c>
      <c r="D388" s="6">
        <f>TITRES_STAT!E391</f>
        <v>240</v>
      </c>
      <c r="E388" s="2">
        <f t="shared" ref="E388:E451" si="24">IF(B388&gt;B387, E387+D388, IF(B388&lt;B387, E387-D388, E387))</f>
        <v>843196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42870</v>
      </c>
      <c r="B389" s="6">
        <f>TITRES_STAT!C392</f>
        <v>1.81</v>
      </c>
      <c r="C389" s="6">
        <f>TITRES_STAT!D392</f>
        <v>1.81</v>
      </c>
      <c r="D389" s="6">
        <f>TITRES_STAT!E392</f>
        <v>380</v>
      </c>
      <c r="E389" s="2">
        <f t="shared" si="24"/>
        <v>843196</v>
      </c>
      <c r="F389" s="6" t="str">
        <f t="shared" si="23"/>
        <v>BEARISH</v>
      </c>
      <c r="G389" s="6" t="str">
        <f t="shared" si="22"/>
        <v>NEUTRAL</v>
      </c>
      <c r="H389" s="6" t="str">
        <f t="shared" si="21"/>
        <v>CONFIRMED BEARISH</v>
      </c>
    </row>
    <row r="390" spans="1:8" ht="13.5" x14ac:dyDescent="0.25">
      <c r="A390" s="3">
        <f>TITRES_STAT!B393</f>
        <v>42871</v>
      </c>
      <c r="B390" s="6">
        <f>TITRES_STAT!C393</f>
        <v>1.81</v>
      </c>
      <c r="C390" s="6">
        <f>TITRES_STAT!D393</f>
        <v>1.81</v>
      </c>
      <c r="D390" s="6">
        <f>TITRES_STAT!E393</f>
        <v>0</v>
      </c>
      <c r="E390" s="2">
        <f t="shared" si="24"/>
        <v>843196</v>
      </c>
      <c r="F390" s="6" t="str">
        <f t="shared" si="23"/>
        <v>BEARISH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42872</v>
      </c>
      <c r="B391" s="6">
        <f>TITRES_STAT!C394</f>
        <v>1.81</v>
      </c>
      <c r="C391" s="6">
        <f>TITRES_STAT!D394</f>
        <v>1.81</v>
      </c>
      <c r="D391" s="6">
        <f>TITRES_STAT!E394</f>
        <v>1125</v>
      </c>
      <c r="E391" s="2">
        <f t="shared" si="24"/>
        <v>843196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NEUTRAL</v>
      </c>
      <c r="H391" s="6" t="str">
        <f t="shared" si="25"/>
        <v>CONFIRMED BEARISH</v>
      </c>
    </row>
    <row r="392" spans="1:8" ht="13.5" x14ac:dyDescent="0.25">
      <c r="A392" s="3">
        <f>TITRES_STAT!B395</f>
        <v>42873</v>
      </c>
      <c r="B392" s="6">
        <f>TITRES_STAT!C395</f>
        <v>1.8</v>
      </c>
      <c r="C392" s="6">
        <f>TITRES_STAT!D395</f>
        <v>1.8</v>
      </c>
      <c r="D392" s="6">
        <f>TITRES_STAT!E395</f>
        <v>600</v>
      </c>
      <c r="E392" s="2">
        <f t="shared" si="24"/>
        <v>842596</v>
      </c>
      <c r="F392" s="6" t="str">
        <f t="shared" ref="F392:F455" si="27">IF(E392&gt;E387,"BULLISH",IF(E392&lt;E387,"BEARISH","NEUTRAL"))</f>
        <v>BEARISH</v>
      </c>
      <c r="G392" s="6" t="str">
        <f t="shared" si="26"/>
        <v>NEUTRAL</v>
      </c>
      <c r="H392" s="6" t="str">
        <f t="shared" si="25"/>
        <v>CONFIRMED BEARISH</v>
      </c>
    </row>
    <row r="393" spans="1:8" ht="13.5" x14ac:dyDescent="0.25">
      <c r="A393" s="3">
        <f>TITRES_STAT!B396</f>
        <v>42874</v>
      </c>
      <c r="B393" s="6">
        <f>TITRES_STAT!C396</f>
        <v>1.8</v>
      </c>
      <c r="C393" s="6">
        <f>TITRES_STAT!D396</f>
        <v>1.8</v>
      </c>
      <c r="D393" s="6">
        <f>TITRES_STAT!E396</f>
        <v>650</v>
      </c>
      <c r="E393" s="2">
        <f t="shared" si="24"/>
        <v>842596</v>
      </c>
      <c r="F393" s="6" t="str">
        <f t="shared" si="27"/>
        <v>BEARISH</v>
      </c>
      <c r="G393" s="6" t="str">
        <f t="shared" si="26"/>
        <v>NEUTRAL</v>
      </c>
      <c r="H393" s="6" t="str">
        <f t="shared" si="25"/>
        <v>CONFIRMED BEARISH</v>
      </c>
    </row>
    <row r="394" spans="1:8" ht="13.5" x14ac:dyDescent="0.25">
      <c r="A394" s="3">
        <f>TITRES_STAT!B397</f>
        <v>42877</v>
      </c>
      <c r="B394" s="6">
        <f>TITRES_STAT!C397</f>
        <v>1.8</v>
      </c>
      <c r="C394" s="6">
        <f>TITRES_STAT!D397</f>
        <v>1.8</v>
      </c>
      <c r="D394" s="6">
        <f>TITRES_STAT!E397</f>
        <v>9218</v>
      </c>
      <c r="E394" s="2">
        <f t="shared" si="24"/>
        <v>842596</v>
      </c>
      <c r="F394" s="6" t="str">
        <f t="shared" si="27"/>
        <v>BEARISH</v>
      </c>
      <c r="G394" s="6" t="str">
        <f t="shared" si="26"/>
        <v>NEUTRAL</v>
      </c>
      <c r="H394" s="6" t="str">
        <f t="shared" si="25"/>
        <v>CONFIRMED BEARISH</v>
      </c>
    </row>
    <row r="395" spans="1:8" ht="13.5" x14ac:dyDescent="0.25">
      <c r="A395" s="3">
        <f>TITRES_STAT!B398</f>
        <v>42878</v>
      </c>
      <c r="B395" s="6">
        <f>TITRES_STAT!C398</f>
        <v>1.82</v>
      </c>
      <c r="C395" s="6">
        <f>TITRES_STAT!D398</f>
        <v>1.82</v>
      </c>
      <c r="D395" s="6">
        <f>TITRES_STAT!E398</f>
        <v>341</v>
      </c>
      <c r="E395" s="2">
        <f t="shared" si="24"/>
        <v>842937</v>
      </c>
      <c r="F395" s="6" t="str">
        <f t="shared" si="27"/>
        <v>BEARISH</v>
      </c>
      <c r="G395" s="6" t="str">
        <f t="shared" si="26"/>
        <v>NEUTRAL</v>
      </c>
      <c r="H395" s="6" t="str">
        <f t="shared" si="25"/>
        <v>BEARISH DIVERGENCE</v>
      </c>
    </row>
    <row r="396" spans="1:8" ht="13.5" x14ac:dyDescent="0.25">
      <c r="A396" s="3">
        <f>TITRES_STAT!B399</f>
        <v>42879</v>
      </c>
      <c r="B396" s="6">
        <f>TITRES_STAT!C399</f>
        <v>1.8</v>
      </c>
      <c r="C396" s="6">
        <f>TITRES_STAT!D399</f>
        <v>1.8</v>
      </c>
      <c r="D396" s="6">
        <f>TITRES_STAT!E399</f>
        <v>655</v>
      </c>
      <c r="E396" s="2">
        <f t="shared" si="24"/>
        <v>842282</v>
      </c>
      <c r="F396" s="6" t="str">
        <f t="shared" si="27"/>
        <v>BEARISH</v>
      </c>
      <c r="G396" s="6" t="str">
        <f t="shared" si="26"/>
        <v>NEUTRAL</v>
      </c>
      <c r="H396" s="6" t="str">
        <f t="shared" si="25"/>
        <v>CONFIRMED BEARISH</v>
      </c>
    </row>
    <row r="397" spans="1:8" ht="13.5" x14ac:dyDescent="0.25">
      <c r="A397" s="3">
        <f>TITRES_STAT!B400</f>
        <v>42880</v>
      </c>
      <c r="B397" s="6">
        <f>TITRES_STAT!C400</f>
        <v>1.8</v>
      </c>
      <c r="C397" s="6">
        <f>TITRES_STAT!D400</f>
        <v>1.8</v>
      </c>
      <c r="D397" s="6">
        <f>TITRES_STAT!E400</f>
        <v>3114</v>
      </c>
      <c r="E397" s="2">
        <f t="shared" si="24"/>
        <v>842282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NEUTRAL</v>
      </c>
    </row>
    <row r="398" spans="1:8" ht="13.5" x14ac:dyDescent="0.25">
      <c r="A398" s="3">
        <f>TITRES_STAT!B401</f>
        <v>42881</v>
      </c>
      <c r="B398" s="6">
        <f>TITRES_STAT!C401</f>
        <v>1.8</v>
      </c>
      <c r="C398" s="6">
        <f>TITRES_STAT!D401</f>
        <v>1.8</v>
      </c>
      <c r="D398" s="6">
        <f>TITRES_STAT!E401</f>
        <v>1615</v>
      </c>
      <c r="E398" s="2">
        <f t="shared" si="24"/>
        <v>842282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NEUTRAL</v>
      </c>
    </row>
    <row r="399" spans="1:8" ht="13.5" x14ac:dyDescent="0.25">
      <c r="A399" s="3">
        <f>TITRES_STAT!B402</f>
        <v>42884</v>
      </c>
      <c r="B399" s="6">
        <f>TITRES_STAT!C402</f>
        <v>1.8</v>
      </c>
      <c r="C399" s="6">
        <f>TITRES_STAT!D402</f>
        <v>1.8</v>
      </c>
      <c r="D399" s="6">
        <f>TITRES_STAT!E402</f>
        <v>0</v>
      </c>
      <c r="E399" s="2">
        <f t="shared" si="24"/>
        <v>842282</v>
      </c>
      <c r="F399" s="6" t="str">
        <f t="shared" si="27"/>
        <v>BEARISH</v>
      </c>
      <c r="G399" s="6" t="str">
        <f t="shared" si="26"/>
        <v>NEUTRAL</v>
      </c>
      <c r="H399" s="6" t="str">
        <f t="shared" si="25"/>
        <v>NEUTRAL</v>
      </c>
    </row>
    <row r="400" spans="1:8" ht="13.5" x14ac:dyDescent="0.25">
      <c r="A400" s="3">
        <f>TITRES_STAT!B403</f>
        <v>42885</v>
      </c>
      <c r="B400" s="6">
        <f>TITRES_STAT!C403</f>
        <v>1.8</v>
      </c>
      <c r="C400" s="6">
        <f>TITRES_STAT!D403</f>
        <v>1.8</v>
      </c>
      <c r="D400" s="6">
        <f>TITRES_STAT!E403</f>
        <v>0</v>
      </c>
      <c r="E400" s="2">
        <f t="shared" si="24"/>
        <v>842282</v>
      </c>
      <c r="F400" s="6" t="str">
        <f t="shared" si="27"/>
        <v>BEARISH</v>
      </c>
      <c r="G400" s="6" t="str">
        <f t="shared" si="26"/>
        <v>NEUTRAL</v>
      </c>
      <c r="H400" s="6" t="str">
        <f t="shared" si="25"/>
        <v>CONFIRMED BEARISH</v>
      </c>
    </row>
    <row r="401" spans="1:8" ht="13.5" x14ac:dyDescent="0.25">
      <c r="A401" s="3">
        <f>TITRES_STAT!B404</f>
        <v>42886</v>
      </c>
      <c r="B401" s="6">
        <f>TITRES_STAT!C404</f>
        <v>1.83</v>
      </c>
      <c r="C401" s="6">
        <f>TITRES_STAT!D404</f>
        <v>1.83</v>
      </c>
      <c r="D401" s="6">
        <f>TITRES_STAT!E404</f>
        <v>7125</v>
      </c>
      <c r="E401" s="2">
        <f t="shared" si="24"/>
        <v>849407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CONFIRMED BULLISH</v>
      </c>
    </row>
    <row r="402" spans="1:8" ht="13.5" x14ac:dyDescent="0.25">
      <c r="A402" s="3">
        <f>TITRES_STAT!B405</f>
        <v>42887</v>
      </c>
      <c r="B402" s="6">
        <f>TITRES_STAT!C405</f>
        <v>1.83</v>
      </c>
      <c r="C402" s="6">
        <f>TITRES_STAT!D405</f>
        <v>1.83</v>
      </c>
      <c r="D402" s="6">
        <f>TITRES_STAT!E405</f>
        <v>92</v>
      </c>
      <c r="E402" s="2">
        <f t="shared" si="24"/>
        <v>849407</v>
      </c>
      <c r="F402" s="6" t="str">
        <f t="shared" si="27"/>
        <v>BULLISH</v>
      </c>
      <c r="G402" s="6" t="str">
        <f t="shared" si="26"/>
        <v>NEUTRAL</v>
      </c>
      <c r="H402" s="6" t="str">
        <f t="shared" si="25"/>
        <v>CONFIRMED BULLISH</v>
      </c>
    </row>
    <row r="403" spans="1:8" ht="13.5" x14ac:dyDescent="0.25">
      <c r="A403" s="3">
        <f>TITRES_STAT!B406</f>
        <v>42888</v>
      </c>
      <c r="B403" s="6">
        <f>TITRES_STAT!C406</f>
        <v>1.83</v>
      </c>
      <c r="C403" s="6">
        <f>TITRES_STAT!D406</f>
        <v>1.83</v>
      </c>
      <c r="D403" s="6">
        <f>TITRES_STAT!E406</f>
        <v>0</v>
      </c>
      <c r="E403" s="2">
        <f t="shared" si="24"/>
        <v>849407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CONFIRMED BULLISH</v>
      </c>
    </row>
    <row r="404" spans="1:8" ht="13.5" x14ac:dyDescent="0.25">
      <c r="A404" s="3">
        <f>TITRES_STAT!B407</f>
        <v>42891</v>
      </c>
      <c r="B404" s="6">
        <f>TITRES_STAT!C407</f>
        <v>1.83</v>
      </c>
      <c r="C404" s="6">
        <f>TITRES_STAT!D407</f>
        <v>1.83</v>
      </c>
      <c r="D404" s="6">
        <f>TITRES_STAT!E407</f>
        <v>0</v>
      </c>
      <c r="E404" s="2">
        <f t="shared" si="24"/>
        <v>849407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CONFIRMED BULLISH</v>
      </c>
    </row>
    <row r="405" spans="1:8" ht="13.5" x14ac:dyDescent="0.25">
      <c r="A405" s="3">
        <f>TITRES_STAT!B408</f>
        <v>42892</v>
      </c>
      <c r="B405" s="6">
        <f>TITRES_STAT!C408</f>
        <v>1.82</v>
      </c>
      <c r="C405" s="6">
        <f>TITRES_STAT!D408</f>
        <v>1.82</v>
      </c>
      <c r="D405" s="6">
        <f>TITRES_STAT!E408</f>
        <v>50</v>
      </c>
      <c r="E405" s="2">
        <f t="shared" si="24"/>
        <v>849357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CONFIRMED BULLISH</v>
      </c>
    </row>
    <row r="406" spans="1:8" ht="13.5" x14ac:dyDescent="0.25">
      <c r="A406" s="3">
        <f>TITRES_STAT!B409</f>
        <v>42893</v>
      </c>
      <c r="B406" s="6">
        <f>TITRES_STAT!C409</f>
        <v>1.8</v>
      </c>
      <c r="C406" s="6">
        <f>TITRES_STAT!D409</f>
        <v>1.8</v>
      </c>
      <c r="D406" s="6">
        <f>TITRES_STAT!E409</f>
        <v>452</v>
      </c>
      <c r="E406" s="2">
        <f t="shared" si="24"/>
        <v>848905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42894</v>
      </c>
      <c r="B407" s="6">
        <f>TITRES_STAT!C410</f>
        <v>1.8</v>
      </c>
      <c r="C407" s="6">
        <f>TITRES_STAT!D410</f>
        <v>1.8</v>
      </c>
      <c r="D407" s="6">
        <f>TITRES_STAT!E410</f>
        <v>0</v>
      </c>
      <c r="E407" s="2">
        <f t="shared" si="24"/>
        <v>848905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42895</v>
      </c>
      <c r="B408" s="6">
        <f>TITRES_STAT!C411</f>
        <v>1.8</v>
      </c>
      <c r="C408" s="6">
        <f>TITRES_STAT!D411</f>
        <v>1.8</v>
      </c>
      <c r="D408" s="6">
        <f>TITRES_STAT!E411</f>
        <v>896</v>
      </c>
      <c r="E408" s="2">
        <f t="shared" si="24"/>
        <v>848905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42898</v>
      </c>
      <c r="B409" s="6">
        <f>TITRES_STAT!C412</f>
        <v>1.8</v>
      </c>
      <c r="C409" s="6">
        <f>TITRES_STAT!D412</f>
        <v>1.8</v>
      </c>
      <c r="D409" s="6">
        <f>TITRES_STAT!E412</f>
        <v>0</v>
      </c>
      <c r="E409" s="2">
        <f t="shared" si="24"/>
        <v>848905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CONFIRMED BEARISH</v>
      </c>
    </row>
    <row r="410" spans="1:8" ht="13.5" x14ac:dyDescent="0.25">
      <c r="A410" s="3">
        <f>TITRES_STAT!B413</f>
        <v>42899</v>
      </c>
      <c r="B410" s="6">
        <f>TITRES_STAT!C413</f>
        <v>1.78</v>
      </c>
      <c r="C410" s="6">
        <f>TITRES_STAT!D413</f>
        <v>1.78</v>
      </c>
      <c r="D410" s="6">
        <f>TITRES_STAT!E413</f>
        <v>247</v>
      </c>
      <c r="E410" s="2">
        <f t="shared" si="24"/>
        <v>848658</v>
      </c>
      <c r="F410" s="6" t="str">
        <f t="shared" si="27"/>
        <v>BEARISH</v>
      </c>
      <c r="G410" s="6" t="str">
        <f t="shared" si="26"/>
        <v>NEUTRAL</v>
      </c>
      <c r="H410" s="6" t="str">
        <f t="shared" si="25"/>
        <v>CONFIRMED BEARISH</v>
      </c>
    </row>
    <row r="411" spans="1:8" ht="13.5" x14ac:dyDescent="0.25">
      <c r="A411" s="3">
        <f>TITRES_STAT!B414</f>
        <v>42900</v>
      </c>
      <c r="B411" s="6">
        <f>TITRES_STAT!C414</f>
        <v>1.8</v>
      </c>
      <c r="C411" s="6">
        <f>TITRES_STAT!D414</f>
        <v>1.8</v>
      </c>
      <c r="D411" s="6">
        <f>TITRES_STAT!E414</f>
        <v>74</v>
      </c>
      <c r="E411" s="2">
        <f t="shared" si="24"/>
        <v>848732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NEUTRAL</v>
      </c>
    </row>
    <row r="412" spans="1:8" ht="13.5" x14ac:dyDescent="0.25">
      <c r="A412" s="3">
        <f>TITRES_STAT!B415</f>
        <v>42901</v>
      </c>
      <c r="B412" s="6">
        <f>TITRES_STAT!C415</f>
        <v>1.78</v>
      </c>
      <c r="C412" s="6">
        <f>TITRES_STAT!D415</f>
        <v>1.78</v>
      </c>
      <c r="D412" s="6">
        <f>TITRES_STAT!E415</f>
        <v>426</v>
      </c>
      <c r="E412" s="2">
        <f t="shared" si="24"/>
        <v>848306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42902</v>
      </c>
      <c r="B413" s="6">
        <f>TITRES_STAT!C416</f>
        <v>1.78</v>
      </c>
      <c r="C413" s="6">
        <f>TITRES_STAT!D416</f>
        <v>1.78</v>
      </c>
      <c r="D413" s="6">
        <f>TITRES_STAT!E416</f>
        <v>0</v>
      </c>
      <c r="E413" s="2">
        <f t="shared" si="24"/>
        <v>848306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42905</v>
      </c>
      <c r="B414" s="6">
        <f>TITRES_STAT!C417</f>
        <v>1.78</v>
      </c>
      <c r="C414" s="6">
        <f>TITRES_STAT!D417</f>
        <v>1.78</v>
      </c>
      <c r="D414" s="6">
        <f>TITRES_STAT!E417</f>
        <v>2849</v>
      </c>
      <c r="E414" s="2">
        <f t="shared" si="24"/>
        <v>848306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42906</v>
      </c>
      <c r="B415" s="6">
        <f>TITRES_STAT!C418</f>
        <v>1.73</v>
      </c>
      <c r="C415" s="6">
        <f>TITRES_STAT!D418</f>
        <v>1.73</v>
      </c>
      <c r="D415" s="6">
        <f>TITRES_STAT!E418</f>
        <v>7402</v>
      </c>
      <c r="E415" s="2">
        <f t="shared" si="24"/>
        <v>840904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42907</v>
      </c>
      <c r="B416" s="6">
        <f>TITRES_STAT!C419</f>
        <v>1.78</v>
      </c>
      <c r="C416" s="6">
        <f>TITRES_STAT!D419</f>
        <v>1.78</v>
      </c>
      <c r="D416" s="6">
        <f>TITRES_STAT!E419</f>
        <v>825</v>
      </c>
      <c r="E416" s="2">
        <f t="shared" si="24"/>
        <v>841729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CONFIRMED BEARISH</v>
      </c>
    </row>
    <row r="417" spans="1:8" ht="13.5" x14ac:dyDescent="0.25">
      <c r="A417" s="3">
        <f>TITRES_STAT!B420</f>
        <v>42908</v>
      </c>
      <c r="B417" s="6">
        <f>TITRES_STAT!C420</f>
        <v>1.8</v>
      </c>
      <c r="C417" s="6">
        <f>TITRES_STAT!D420</f>
        <v>1.8</v>
      </c>
      <c r="D417" s="6">
        <f>TITRES_STAT!E420</f>
        <v>8505</v>
      </c>
      <c r="E417" s="2">
        <f t="shared" si="24"/>
        <v>850234</v>
      </c>
      <c r="F417" s="6" t="str">
        <f t="shared" si="27"/>
        <v>BULLISH</v>
      </c>
      <c r="G417" s="6" t="str">
        <f t="shared" si="26"/>
        <v>NEUTRAL</v>
      </c>
      <c r="H417" s="6" t="str">
        <f t="shared" si="25"/>
        <v>CONFIRMED BULLISH</v>
      </c>
    </row>
    <row r="418" spans="1:8" ht="13.5" x14ac:dyDescent="0.25">
      <c r="A418" s="3">
        <f>TITRES_STAT!B421</f>
        <v>42909</v>
      </c>
      <c r="B418" s="6">
        <f>TITRES_STAT!C421</f>
        <v>1.8</v>
      </c>
      <c r="C418" s="6">
        <f>TITRES_STAT!D421</f>
        <v>1.8</v>
      </c>
      <c r="D418" s="6">
        <f>TITRES_STAT!E421</f>
        <v>0</v>
      </c>
      <c r="E418" s="2">
        <f t="shared" si="24"/>
        <v>850234</v>
      </c>
      <c r="F418" s="6" t="str">
        <f t="shared" si="27"/>
        <v>BULLISH</v>
      </c>
      <c r="G418" s="6" t="str">
        <f t="shared" si="26"/>
        <v>NEUTRAL</v>
      </c>
      <c r="H418" s="6" t="str">
        <f t="shared" si="25"/>
        <v>CONFIRMED BULLISH</v>
      </c>
    </row>
    <row r="419" spans="1:8" ht="13.5" x14ac:dyDescent="0.25">
      <c r="A419" s="3">
        <f>TITRES_STAT!B422</f>
        <v>42914</v>
      </c>
      <c r="B419" s="6">
        <f>TITRES_STAT!C422</f>
        <v>1.8</v>
      </c>
      <c r="C419" s="6">
        <f>TITRES_STAT!D422</f>
        <v>1.8</v>
      </c>
      <c r="D419" s="6">
        <f>TITRES_STAT!E422</f>
        <v>406</v>
      </c>
      <c r="E419" s="2">
        <f t="shared" si="24"/>
        <v>850234</v>
      </c>
      <c r="F419" s="6" t="str">
        <f t="shared" si="27"/>
        <v>BULLISH</v>
      </c>
      <c r="G419" s="6" t="str">
        <f t="shared" si="26"/>
        <v>NEUTRAL</v>
      </c>
      <c r="H419" s="6" t="str">
        <f t="shared" si="25"/>
        <v>CONFIRMED BULLISH</v>
      </c>
    </row>
    <row r="420" spans="1:8" ht="13.5" x14ac:dyDescent="0.25">
      <c r="A420" s="3">
        <f>TITRES_STAT!B423</f>
        <v>42915</v>
      </c>
      <c r="B420" s="6">
        <f>TITRES_STAT!C423</f>
        <v>1.8</v>
      </c>
      <c r="C420" s="6">
        <f>TITRES_STAT!D423</f>
        <v>1.8</v>
      </c>
      <c r="D420" s="6">
        <f>TITRES_STAT!E423</f>
        <v>38</v>
      </c>
      <c r="E420" s="2">
        <f t="shared" si="24"/>
        <v>850234</v>
      </c>
      <c r="F420" s="6" t="str">
        <f t="shared" si="27"/>
        <v>BULLISH</v>
      </c>
      <c r="G420" s="6" t="str">
        <f t="shared" si="26"/>
        <v>NEUTRAL</v>
      </c>
      <c r="H420" s="6" t="str">
        <f t="shared" si="25"/>
        <v>CONFIRMED BULLISH</v>
      </c>
    </row>
    <row r="421" spans="1:8" ht="13.5" x14ac:dyDescent="0.25">
      <c r="A421" s="3">
        <f>TITRES_STAT!B424</f>
        <v>42916</v>
      </c>
      <c r="B421" s="6">
        <f>TITRES_STAT!C424</f>
        <v>1.8</v>
      </c>
      <c r="C421" s="6">
        <f>TITRES_STAT!D424</f>
        <v>1.8</v>
      </c>
      <c r="D421" s="6">
        <f>TITRES_STAT!E424</f>
        <v>0</v>
      </c>
      <c r="E421" s="2">
        <f t="shared" si="24"/>
        <v>850234</v>
      </c>
      <c r="F421" s="6" t="str">
        <f t="shared" si="27"/>
        <v>BULLISH</v>
      </c>
      <c r="G421" s="6" t="str">
        <f t="shared" si="26"/>
        <v>NEUTRAL</v>
      </c>
      <c r="H421" s="6" t="str">
        <f t="shared" si="25"/>
        <v>CONFIRMED BULLISH</v>
      </c>
    </row>
    <row r="422" spans="1:8" ht="13.5" x14ac:dyDescent="0.25">
      <c r="A422" s="3">
        <f>TITRES_STAT!B425</f>
        <v>42919</v>
      </c>
      <c r="B422" s="6">
        <f>TITRES_STAT!C425</f>
        <v>1.8</v>
      </c>
      <c r="C422" s="6">
        <f>TITRES_STAT!D425</f>
        <v>1.8</v>
      </c>
      <c r="D422" s="6">
        <f>TITRES_STAT!E425</f>
        <v>100</v>
      </c>
      <c r="E422" s="2">
        <f t="shared" si="24"/>
        <v>850234</v>
      </c>
      <c r="F422" s="6" t="str">
        <f t="shared" si="27"/>
        <v>NEUTRAL</v>
      </c>
      <c r="G422" s="6" t="str">
        <f t="shared" si="26"/>
        <v>NEUTRAL</v>
      </c>
      <c r="H422" s="6" t="str">
        <f t="shared" si="25"/>
        <v>NEUTRAL</v>
      </c>
    </row>
    <row r="423" spans="1:8" ht="13.5" x14ac:dyDescent="0.25">
      <c r="A423" s="3">
        <f>TITRES_STAT!B426</f>
        <v>42920</v>
      </c>
      <c r="B423" s="6">
        <f>TITRES_STAT!C426</f>
        <v>1.8</v>
      </c>
      <c r="C423" s="6">
        <f>TITRES_STAT!D426</f>
        <v>1.8</v>
      </c>
      <c r="D423" s="6">
        <f>TITRES_STAT!E426</f>
        <v>4980</v>
      </c>
      <c r="E423" s="2">
        <f t="shared" si="24"/>
        <v>850234</v>
      </c>
      <c r="F423" s="6" t="str">
        <f t="shared" si="27"/>
        <v>NEUTRAL</v>
      </c>
      <c r="G423" s="6" t="str">
        <f t="shared" si="26"/>
        <v>NEUTRAL</v>
      </c>
      <c r="H423" s="6" t="str">
        <f t="shared" si="25"/>
        <v>NEUTRAL</v>
      </c>
    </row>
    <row r="424" spans="1:8" ht="13.5" x14ac:dyDescent="0.25">
      <c r="A424" s="3">
        <f>TITRES_STAT!B427</f>
        <v>42921</v>
      </c>
      <c r="B424" s="6">
        <f>TITRES_STAT!C427</f>
        <v>1.8</v>
      </c>
      <c r="C424" s="6">
        <f>TITRES_STAT!D427</f>
        <v>1.8</v>
      </c>
      <c r="D424" s="6">
        <f>TITRES_STAT!E427</f>
        <v>2634</v>
      </c>
      <c r="E424" s="2">
        <f t="shared" si="24"/>
        <v>850234</v>
      </c>
      <c r="F424" s="6" t="str">
        <f t="shared" si="27"/>
        <v>NEUTRAL</v>
      </c>
      <c r="G424" s="6" t="str">
        <f t="shared" si="26"/>
        <v>NEUTRAL</v>
      </c>
      <c r="H424" s="6" t="str">
        <f t="shared" si="25"/>
        <v>NEUTRAL</v>
      </c>
    </row>
    <row r="425" spans="1:8" ht="13.5" x14ac:dyDescent="0.25">
      <c r="A425" s="3">
        <f>TITRES_STAT!B428</f>
        <v>42922</v>
      </c>
      <c r="B425" s="6">
        <f>TITRES_STAT!C428</f>
        <v>1.81</v>
      </c>
      <c r="C425" s="6">
        <f>TITRES_STAT!D428</f>
        <v>1.81</v>
      </c>
      <c r="D425" s="6">
        <f>TITRES_STAT!E428</f>
        <v>2955</v>
      </c>
      <c r="E425" s="2">
        <f t="shared" si="24"/>
        <v>853189</v>
      </c>
      <c r="F425" s="6" t="str">
        <f t="shared" si="27"/>
        <v>BULLISH</v>
      </c>
      <c r="G425" s="6" t="str">
        <f t="shared" si="26"/>
        <v>NEUTRAL</v>
      </c>
      <c r="H425" s="6" t="str">
        <f t="shared" si="25"/>
        <v>CONFIRMED BULLISH</v>
      </c>
    </row>
    <row r="426" spans="1:8" ht="13.5" x14ac:dyDescent="0.25">
      <c r="A426" s="3">
        <f>TITRES_STAT!B429</f>
        <v>42923</v>
      </c>
      <c r="B426" s="6">
        <f>TITRES_STAT!C429</f>
        <v>1.8</v>
      </c>
      <c r="C426" s="6">
        <f>TITRES_STAT!D429</f>
        <v>1.8</v>
      </c>
      <c r="D426" s="6">
        <f>TITRES_STAT!E429</f>
        <v>2720</v>
      </c>
      <c r="E426" s="2">
        <f t="shared" si="24"/>
        <v>850469</v>
      </c>
      <c r="F426" s="6" t="str">
        <f t="shared" si="27"/>
        <v>BULLISH</v>
      </c>
      <c r="G426" s="6" t="str">
        <f t="shared" si="26"/>
        <v>NEUTRAL</v>
      </c>
      <c r="H426" s="6" t="str">
        <f t="shared" si="25"/>
        <v>NEUTRAL</v>
      </c>
    </row>
    <row r="427" spans="1:8" ht="13.5" x14ac:dyDescent="0.25">
      <c r="A427" s="3">
        <f>TITRES_STAT!B430</f>
        <v>42926</v>
      </c>
      <c r="B427" s="6">
        <f>TITRES_STAT!C430</f>
        <v>1.78</v>
      </c>
      <c r="C427" s="6">
        <f>TITRES_STAT!D430</f>
        <v>1.78</v>
      </c>
      <c r="D427" s="6">
        <f>TITRES_STAT!E430</f>
        <v>2500</v>
      </c>
      <c r="E427" s="2">
        <f t="shared" si="24"/>
        <v>847969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42927</v>
      </c>
      <c r="B428" s="6">
        <f>TITRES_STAT!C431</f>
        <v>1.78</v>
      </c>
      <c r="C428" s="6">
        <f>TITRES_STAT!D431</f>
        <v>1.78</v>
      </c>
      <c r="D428" s="6">
        <f>TITRES_STAT!E431</f>
        <v>2139</v>
      </c>
      <c r="E428" s="2">
        <f t="shared" si="24"/>
        <v>847969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42928</v>
      </c>
      <c r="B429" s="6">
        <f>TITRES_STAT!C432</f>
        <v>1.78</v>
      </c>
      <c r="C429" s="6">
        <f>TITRES_STAT!D432</f>
        <v>1.78</v>
      </c>
      <c r="D429" s="6">
        <f>TITRES_STAT!E432</f>
        <v>0</v>
      </c>
      <c r="E429" s="2">
        <f t="shared" si="24"/>
        <v>847969</v>
      </c>
      <c r="F429" s="6" t="str">
        <f t="shared" si="27"/>
        <v>BEARISH</v>
      </c>
      <c r="G429" s="6" t="str">
        <f t="shared" si="26"/>
        <v>NEUTRAL</v>
      </c>
      <c r="H429" s="6" t="str">
        <f t="shared" si="25"/>
        <v>CONFIRMED BEARISH</v>
      </c>
    </row>
    <row r="430" spans="1:8" ht="13.5" x14ac:dyDescent="0.25">
      <c r="A430" s="3">
        <f>TITRES_STAT!B433</f>
        <v>42929</v>
      </c>
      <c r="B430" s="6">
        <f>TITRES_STAT!C433</f>
        <v>1.8</v>
      </c>
      <c r="C430" s="6">
        <f>TITRES_STAT!D433</f>
        <v>1.8</v>
      </c>
      <c r="D430" s="6">
        <f>TITRES_STAT!E433</f>
        <v>5645</v>
      </c>
      <c r="E430" s="2">
        <f t="shared" si="24"/>
        <v>853614</v>
      </c>
      <c r="F430" s="6" t="str">
        <f t="shared" si="27"/>
        <v>BULLISH</v>
      </c>
      <c r="G430" s="6" t="str">
        <f t="shared" si="26"/>
        <v>NEUTRAL</v>
      </c>
      <c r="H430" s="6" t="str">
        <f t="shared" si="25"/>
        <v>BULLISH DIVERGENCE</v>
      </c>
    </row>
    <row r="431" spans="1:8" ht="13.5" x14ac:dyDescent="0.25">
      <c r="A431" s="3">
        <f>TITRES_STAT!B434</f>
        <v>42930</v>
      </c>
      <c r="B431" s="6">
        <f>TITRES_STAT!C434</f>
        <v>1.8</v>
      </c>
      <c r="C431" s="6">
        <f>TITRES_STAT!D434</f>
        <v>1.8</v>
      </c>
      <c r="D431" s="6">
        <f>TITRES_STAT!E434</f>
        <v>0</v>
      </c>
      <c r="E431" s="2">
        <f t="shared" si="24"/>
        <v>853614</v>
      </c>
      <c r="F431" s="6" t="str">
        <f t="shared" si="27"/>
        <v>BULLISH</v>
      </c>
      <c r="G431" s="6" t="str">
        <f t="shared" si="26"/>
        <v>NEUTRAL</v>
      </c>
      <c r="H431" s="6" t="str">
        <f t="shared" si="25"/>
        <v>NEUTRAL</v>
      </c>
    </row>
    <row r="432" spans="1:8" ht="13.5" x14ac:dyDescent="0.25">
      <c r="A432" s="3">
        <f>TITRES_STAT!B435</f>
        <v>42933</v>
      </c>
      <c r="B432" s="6">
        <f>TITRES_STAT!C435</f>
        <v>1.76</v>
      </c>
      <c r="C432" s="6">
        <f>TITRES_STAT!D435</f>
        <v>1.76</v>
      </c>
      <c r="D432" s="6">
        <f>TITRES_STAT!E435</f>
        <v>1200</v>
      </c>
      <c r="E432" s="2">
        <f t="shared" si="24"/>
        <v>852414</v>
      </c>
      <c r="F432" s="6" t="str">
        <f t="shared" si="27"/>
        <v>BULLISH</v>
      </c>
      <c r="G432" s="6" t="str">
        <f t="shared" si="26"/>
        <v>NEUTRAL</v>
      </c>
      <c r="H432" s="6" t="str">
        <f t="shared" si="25"/>
        <v>BULLISH DIVERGENCE</v>
      </c>
    </row>
    <row r="433" spans="1:8" ht="13.5" x14ac:dyDescent="0.25">
      <c r="A433" s="3">
        <f>TITRES_STAT!B436</f>
        <v>42934</v>
      </c>
      <c r="B433" s="6">
        <f>TITRES_STAT!C436</f>
        <v>1.76</v>
      </c>
      <c r="C433" s="6">
        <f>TITRES_STAT!D436</f>
        <v>1.76</v>
      </c>
      <c r="D433" s="6">
        <f>TITRES_STAT!E436</f>
        <v>52</v>
      </c>
      <c r="E433" s="2">
        <f t="shared" si="24"/>
        <v>852414</v>
      </c>
      <c r="F433" s="6" t="str">
        <f t="shared" si="27"/>
        <v>BULLISH</v>
      </c>
      <c r="G433" s="6" t="str">
        <f t="shared" si="26"/>
        <v>NEUTRAL</v>
      </c>
      <c r="H433" s="6" t="str">
        <f t="shared" si="25"/>
        <v>BULLISH DIVERGENCE</v>
      </c>
    </row>
    <row r="434" spans="1:8" ht="13.5" x14ac:dyDescent="0.25">
      <c r="A434" s="3">
        <f>TITRES_STAT!B437</f>
        <v>42935</v>
      </c>
      <c r="B434" s="6">
        <f>TITRES_STAT!C437</f>
        <v>1.76</v>
      </c>
      <c r="C434" s="6">
        <f>TITRES_STAT!D437</f>
        <v>1.76</v>
      </c>
      <c r="D434" s="6">
        <f>TITRES_STAT!E437</f>
        <v>0</v>
      </c>
      <c r="E434" s="2">
        <f t="shared" si="24"/>
        <v>852414</v>
      </c>
      <c r="F434" s="6" t="str">
        <f t="shared" si="27"/>
        <v>BULLISH</v>
      </c>
      <c r="G434" s="6" t="str">
        <f t="shared" si="26"/>
        <v>NEUTRAL</v>
      </c>
      <c r="H434" s="6" t="str">
        <f t="shared" si="25"/>
        <v>BULLISH DIVERGENCE</v>
      </c>
    </row>
    <row r="435" spans="1:8" ht="13.5" x14ac:dyDescent="0.25">
      <c r="A435" s="3">
        <f>TITRES_STAT!B438</f>
        <v>42936</v>
      </c>
      <c r="B435" s="6">
        <f>TITRES_STAT!C438</f>
        <v>1.8</v>
      </c>
      <c r="C435" s="6">
        <f>TITRES_STAT!D438</f>
        <v>1.8</v>
      </c>
      <c r="D435" s="6">
        <f>TITRES_STAT!E438</f>
        <v>1318</v>
      </c>
      <c r="E435" s="2">
        <f t="shared" si="24"/>
        <v>853732</v>
      </c>
      <c r="F435" s="6" t="str">
        <f t="shared" si="27"/>
        <v>BULLISH</v>
      </c>
      <c r="G435" s="6" t="str">
        <f t="shared" si="26"/>
        <v>NEUTRAL</v>
      </c>
      <c r="H435" s="6" t="str">
        <f t="shared" si="25"/>
        <v>NEUTRAL</v>
      </c>
    </row>
    <row r="436" spans="1:8" ht="13.5" x14ac:dyDescent="0.25">
      <c r="A436" s="3">
        <f>TITRES_STAT!B439</f>
        <v>42937</v>
      </c>
      <c r="B436" s="6">
        <f>TITRES_STAT!C439</f>
        <v>1.8</v>
      </c>
      <c r="C436" s="6">
        <f>TITRES_STAT!D439</f>
        <v>1.8</v>
      </c>
      <c r="D436" s="6">
        <f>TITRES_STAT!E439</f>
        <v>0</v>
      </c>
      <c r="E436" s="2">
        <f t="shared" si="24"/>
        <v>853732</v>
      </c>
      <c r="F436" s="6" t="str">
        <f t="shared" si="27"/>
        <v>BULLISH</v>
      </c>
      <c r="G436" s="6" t="str">
        <f t="shared" si="26"/>
        <v>NEUTRAL</v>
      </c>
      <c r="H436" s="6" t="str">
        <f t="shared" si="25"/>
        <v>NEUTRAL</v>
      </c>
    </row>
    <row r="437" spans="1:8" ht="13.5" x14ac:dyDescent="0.25">
      <c r="A437" s="3">
        <f>TITRES_STAT!B440</f>
        <v>42940</v>
      </c>
      <c r="B437" s="6">
        <f>TITRES_STAT!C440</f>
        <v>1.8</v>
      </c>
      <c r="C437" s="6">
        <f>TITRES_STAT!D440</f>
        <v>1.8</v>
      </c>
      <c r="D437" s="6">
        <f>TITRES_STAT!E440</f>
        <v>15</v>
      </c>
      <c r="E437" s="2">
        <f t="shared" si="24"/>
        <v>853732</v>
      </c>
      <c r="F437" s="6" t="str">
        <f t="shared" si="27"/>
        <v>BULLISH</v>
      </c>
      <c r="G437" s="6" t="str">
        <f t="shared" si="26"/>
        <v>NEUTRAL</v>
      </c>
      <c r="H437" s="6" t="str">
        <f t="shared" si="25"/>
        <v>CONFIRMED BULLISH</v>
      </c>
    </row>
    <row r="438" spans="1:8" ht="13.5" x14ac:dyDescent="0.25">
      <c r="A438" s="3">
        <f>TITRES_STAT!B441</f>
        <v>42942</v>
      </c>
      <c r="B438" s="6">
        <f>TITRES_STAT!C441</f>
        <v>1.81</v>
      </c>
      <c r="C438" s="6">
        <f>TITRES_STAT!D441</f>
        <v>1.81</v>
      </c>
      <c r="D438" s="6">
        <f>TITRES_STAT!E441</f>
        <v>144</v>
      </c>
      <c r="E438" s="2">
        <f t="shared" si="24"/>
        <v>853876</v>
      </c>
      <c r="F438" s="6" t="str">
        <f t="shared" si="27"/>
        <v>BULLISH</v>
      </c>
      <c r="G438" s="6" t="str">
        <f t="shared" si="26"/>
        <v>NEUTRAL</v>
      </c>
      <c r="H438" s="6" t="str">
        <f t="shared" si="25"/>
        <v>CONFIRMED BULLISH</v>
      </c>
    </row>
    <row r="439" spans="1:8" ht="13.5" x14ac:dyDescent="0.25">
      <c r="A439" s="3">
        <f>TITRES_STAT!B442</f>
        <v>42943</v>
      </c>
      <c r="B439" s="6">
        <f>TITRES_STAT!C442</f>
        <v>1.81</v>
      </c>
      <c r="C439" s="6">
        <f>TITRES_STAT!D442</f>
        <v>1.81</v>
      </c>
      <c r="D439" s="6">
        <f>TITRES_STAT!E442</f>
        <v>0</v>
      </c>
      <c r="E439" s="2">
        <f t="shared" si="24"/>
        <v>853876</v>
      </c>
      <c r="F439" s="6" t="str">
        <f t="shared" si="27"/>
        <v>BULLISH</v>
      </c>
      <c r="G439" s="6" t="str">
        <f t="shared" si="26"/>
        <v>NEUTRAL</v>
      </c>
      <c r="H439" s="6" t="str">
        <f t="shared" si="25"/>
        <v>CONFIRMED BULLISH</v>
      </c>
    </row>
    <row r="440" spans="1:8" ht="13.5" x14ac:dyDescent="0.25">
      <c r="A440" s="3">
        <f>TITRES_STAT!B443</f>
        <v>42944</v>
      </c>
      <c r="B440" s="6">
        <f>TITRES_STAT!C443</f>
        <v>1.8</v>
      </c>
      <c r="C440" s="6">
        <f>TITRES_STAT!D443</f>
        <v>1.8</v>
      </c>
      <c r="D440" s="6">
        <f>TITRES_STAT!E443</f>
        <v>361</v>
      </c>
      <c r="E440" s="2">
        <f t="shared" si="24"/>
        <v>853515</v>
      </c>
      <c r="F440" s="6" t="str">
        <f t="shared" si="27"/>
        <v>BEARISH</v>
      </c>
      <c r="G440" s="6" t="str">
        <f t="shared" si="26"/>
        <v>NEUTRAL</v>
      </c>
      <c r="H440" s="6" t="str">
        <f t="shared" si="25"/>
        <v>NEUTRAL</v>
      </c>
    </row>
    <row r="441" spans="1:8" ht="13.5" x14ac:dyDescent="0.25">
      <c r="A441" s="3">
        <f>TITRES_STAT!B444</f>
        <v>42947</v>
      </c>
      <c r="B441" s="6">
        <f>TITRES_STAT!C444</f>
        <v>1.8</v>
      </c>
      <c r="C441" s="6">
        <f>TITRES_STAT!D444</f>
        <v>1.8</v>
      </c>
      <c r="D441" s="6">
        <f>TITRES_STAT!E444</f>
        <v>4861</v>
      </c>
      <c r="E441" s="2">
        <f t="shared" si="24"/>
        <v>853515</v>
      </c>
      <c r="F441" s="6" t="str">
        <f t="shared" si="27"/>
        <v>BEARISH</v>
      </c>
      <c r="G441" s="6" t="str">
        <f t="shared" si="26"/>
        <v>NEUTRAL</v>
      </c>
      <c r="H441" s="6" t="str">
        <f t="shared" si="25"/>
        <v>NEUTRAL</v>
      </c>
    </row>
    <row r="442" spans="1:8" ht="13.5" x14ac:dyDescent="0.25">
      <c r="A442" s="3">
        <f>TITRES_STAT!B445</f>
        <v>42948</v>
      </c>
      <c r="B442" s="6">
        <f>TITRES_STAT!C445</f>
        <v>1.82</v>
      </c>
      <c r="C442" s="6">
        <f>TITRES_STAT!D445</f>
        <v>1.82</v>
      </c>
      <c r="D442" s="6">
        <f>TITRES_STAT!E445</f>
        <v>374</v>
      </c>
      <c r="E442" s="2">
        <f t="shared" si="24"/>
        <v>853889</v>
      </c>
      <c r="F442" s="6" t="str">
        <f t="shared" si="27"/>
        <v>BULLISH</v>
      </c>
      <c r="G442" s="6" t="str">
        <f t="shared" si="26"/>
        <v>NEUTRAL</v>
      </c>
      <c r="H442" s="6" t="str">
        <f t="shared" si="25"/>
        <v>CONFIRMED BULLISH</v>
      </c>
    </row>
    <row r="443" spans="1:8" ht="13.5" x14ac:dyDescent="0.25">
      <c r="A443" s="3">
        <f>TITRES_STAT!B446</f>
        <v>42949</v>
      </c>
      <c r="B443" s="6">
        <f>TITRES_STAT!C446</f>
        <v>1.87</v>
      </c>
      <c r="C443" s="6">
        <f>TITRES_STAT!D446</f>
        <v>1.87</v>
      </c>
      <c r="D443" s="6">
        <f>TITRES_STAT!E446</f>
        <v>10408</v>
      </c>
      <c r="E443" s="2">
        <f t="shared" si="24"/>
        <v>864297</v>
      </c>
      <c r="F443" s="6" t="str">
        <f t="shared" si="27"/>
        <v>BULLISH</v>
      </c>
      <c r="G443" s="6" t="str">
        <f t="shared" si="26"/>
        <v>NEUTRAL</v>
      </c>
      <c r="H443" s="6" t="str">
        <f t="shared" si="25"/>
        <v>CONFIRMED BULLISH</v>
      </c>
    </row>
    <row r="444" spans="1:8" ht="13.5" x14ac:dyDescent="0.25">
      <c r="A444" s="3">
        <f>TITRES_STAT!B447</f>
        <v>42950</v>
      </c>
      <c r="B444" s="6">
        <f>TITRES_STAT!C447</f>
        <v>1.87</v>
      </c>
      <c r="C444" s="6">
        <f>TITRES_STAT!D447</f>
        <v>1.87</v>
      </c>
      <c r="D444" s="6">
        <f>TITRES_STAT!E447</f>
        <v>500</v>
      </c>
      <c r="E444" s="2">
        <f t="shared" si="24"/>
        <v>864297</v>
      </c>
      <c r="F444" s="6" t="str">
        <f t="shared" si="27"/>
        <v>BULLISH</v>
      </c>
      <c r="G444" s="6" t="str">
        <f t="shared" si="26"/>
        <v>NEUTRAL</v>
      </c>
      <c r="H444" s="6" t="str">
        <f t="shared" si="25"/>
        <v>CONFIRMED BULLISH</v>
      </c>
    </row>
    <row r="445" spans="1:8" ht="13.5" x14ac:dyDescent="0.25">
      <c r="A445" s="3">
        <f>TITRES_STAT!B448</f>
        <v>42951</v>
      </c>
      <c r="B445" s="6">
        <f>TITRES_STAT!C448</f>
        <v>1.87</v>
      </c>
      <c r="C445" s="6">
        <f>TITRES_STAT!D448</f>
        <v>1.87</v>
      </c>
      <c r="D445" s="6">
        <f>TITRES_STAT!E448</f>
        <v>0</v>
      </c>
      <c r="E445" s="2">
        <f t="shared" si="24"/>
        <v>864297</v>
      </c>
      <c r="F445" s="6" t="str">
        <f t="shared" si="27"/>
        <v>BULLISH</v>
      </c>
      <c r="G445" s="6" t="str">
        <f t="shared" si="26"/>
        <v>NEUTRAL</v>
      </c>
      <c r="H445" s="6" t="str">
        <f t="shared" si="25"/>
        <v>CONFIRMED BULLISH</v>
      </c>
    </row>
    <row r="446" spans="1:8" ht="13.5" x14ac:dyDescent="0.25">
      <c r="A446" s="3">
        <f>TITRES_STAT!B449</f>
        <v>42954</v>
      </c>
      <c r="B446" s="6">
        <f>TITRES_STAT!C449</f>
        <v>1.82</v>
      </c>
      <c r="C446" s="6">
        <f>TITRES_STAT!D449</f>
        <v>1.82</v>
      </c>
      <c r="D446" s="6">
        <f>TITRES_STAT!E449</f>
        <v>400</v>
      </c>
      <c r="E446" s="2">
        <f t="shared" si="24"/>
        <v>863897</v>
      </c>
      <c r="F446" s="6" t="str">
        <f t="shared" si="27"/>
        <v>BULLISH</v>
      </c>
      <c r="G446" s="6" t="str">
        <f t="shared" si="26"/>
        <v>NEUTRAL</v>
      </c>
      <c r="H446" s="6" t="str">
        <f t="shared" si="25"/>
        <v>CONFIRMED BULLISH</v>
      </c>
    </row>
    <row r="447" spans="1:8" ht="13.5" x14ac:dyDescent="0.25">
      <c r="A447" s="3">
        <f>TITRES_STAT!B450</f>
        <v>42955</v>
      </c>
      <c r="B447" s="6">
        <f>TITRES_STAT!C450</f>
        <v>1.86</v>
      </c>
      <c r="C447" s="6">
        <f>TITRES_STAT!D450</f>
        <v>1.86</v>
      </c>
      <c r="D447" s="6">
        <f>TITRES_STAT!E450</f>
        <v>5</v>
      </c>
      <c r="E447" s="2">
        <f t="shared" si="24"/>
        <v>863902</v>
      </c>
      <c r="F447" s="6" t="str">
        <f t="shared" si="27"/>
        <v>BULLISH</v>
      </c>
      <c r="G447" s="6" t="str">
        <f t="shared" si="26"/>
        <v>NEUTRAL</v>
      </c>
      <c r="H447" s="6" t="str">
        <f t="shared" si="25"/>
        <v>CONFIRMED BULLISH</v>
      </c>
    </row>
    <row r="448" spans="1:8" ht="13.5" x14ac:dyDescent="0.25">
      <c r="A448" s="3">
        <f>TITRES_STAT!B451</f>
        <v>42956</v>
      </c>
      <c r="B448" s="6">
        <f>TITRES_STAT!C451</f>
        <v>1.81</v>
      </c>
      <c r="C448" s="6">
        <f>TITRES_STAT!D451</f>
        <v>1.81</v>
      </c>
      <c r="D448" s="6">
        <f>TITRES_STAT!E451</f>
        <v>2993</v>
      </c>
      <c r="E448" s="2">
        <f t="shared" si="24"/>
        <v>860909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42957</v>
      </c>
      <c r="B449" s="6">
        <f>TITRES_STAT!C452</f>
        <v>1.8</v>
      </c>
      <c r="C449" s="6">
        <f>TITRES_STAT!D452</f>
        <v>1.8</v>
      </c>
      <c r="D449" s="6">
        <f>TITRES_STAT!E452</f>
        <v>12857</v>
      </c>
      <c r="E449" s="2">
        <f t="shared" si="24"/>
        <v>848052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CONFIRMED BEARISH</v>
      </c>
    </row>
    <row r="450" spans="1:8" ht="13.5" x14ac:dyDescent="0.25">
      <c r="A450" s="3">
        <f>TITRES_STAT!B453</f>
        <v>42958</v>
      </c>
      <c r="B450" s="6">
        <f>TITRES_STAT!C453</f>
        <v>1.8</v>
      </c>
      <c r="C450" s="6">
        <f>TITRES_STAT!D453</f>
        <v>1.8</v>
      </c>
      <c r="D450" s="6">
        <f>TITRES_STAT!E453</f>
        <v>3000</v>
      </c>
      <c r="E450" s="2">
        <f t="shared" si="24"/>
        <v>848052</v>
      </c>
      <c r="F450" s="6" t="str">
        <f t="shared" si="27"/>
        <v>BEARISH</v>
      </c>
      <c r="G450" s="6" t="str">
        <f t="shared" si="26"/>
        <v>NEUTRAL</v>
      </c>
      <c r="H450" s="6" t="str">
        <f t="shared" si="25"/>
        <v>CONFIRMED BEARISH</v>
      </c>
    </row>
    <row r="451" spans="1:8" ht="13.5" x14ac:dyDescent="0.25">
      <c r="A451" s="3">
        <f>TITRES_STAT!B454</f>
        <v>42961</v>
      </c>
      <c r="B451" s="6">
        <f>TITRES_STAT!C454</f>
        <v>1.8</v>
      </c>
      <c r="C451" s="6">
        <f>TITRES_STAT!D454</f>
        <v>1.8</v>
      </c>
      <c r="D451" s="6">
        <f>TITRES_STAT!E454</f>
        <v>0</v>
      </c>
      <c r="E451" s="2">
        <f t="shared" si="24"/>
        <v>848052</v>
      </c>
      <c r="F451" s="6" t="str">
        <f t="shared" si="27"/>
        <v>BEARISH</v>
      </c>
      <c r="G451" s="6" t="str">
        <f t="shared" si="26"/>
        <v>NEUTRAL</v>
      </c>
      <c r="H451" s="6" t="str">
        <f t="shared" si="25"/>
        <v>CONFIRMED BEARISH</v>
      </c>
    </row>
    <row r="452" spans="1:8" ht="13.5" x14ac:dyDescent="0.25">
      <c r="A452" s="3">
        <f>TITRES_STAT!B455</f>
        <v>42962</v>
      </c>
      <c r="B452" s="6">
        <f>TITRES_STAT!C455</f>
        <v>1.83</v>
      </c>
      <c r="C452" s="6">
        <f>TITRES_STAT!D455</f>
        <v>1.83</v>
      </c>
      <c r="D452" s="6">
        <f>TITRES_STAT!E455</f>
        <v>5468</v>
      </c>
      <c r="E452" s="2">
        <f t="shared" ref="E452:E515" si="28">IF(B452&gt;B451, E451+D452, IF(B452&lt;B451, E451-D452, E451))</f>
        <v>853520</v>
      </c>
      <c r="F452" s="6" t="str">
        <f t="shared" si="27"/>
        <v>BEARISH</v>
      </c>
      <c r="G452" s="6" t="str">
        <f t="shared" si="26"/>
        <v>NEUTRAL</v>
      </c>
      <c r="H452" s="6" t="str">
        <f t="shared" si="25"/>
        <v>CONFIRMED BEARISH</v>
      </c>
    </row>
    <row r="453" spans="1:8" ht="13.5" x14ac:dyDescent="0.25">
      <c r="A453" s="3">
        <f>TITRES_STAT!B456</f>
        <v>42963</v>
      </c>
      <c r="B453" s="6">
        <f>TITRES_STAT!C456</f>
        <v>1.8</v>
      </c>
      <c r="C453" s="6">
        <f>TITRES_STAT!D456</f>
        <v>1.8</v>
      </c>
      <c r="D453" s="6">
        <f>TITRES_STAT!E456</f>
        <v>504</v>
      </c>
      <c r="E453" s="2">
        <f t="shared" si="28"/>
        <v>853016</v>
      </c>
      <c r="F453" s="6" t="str">
        <f t="shared" si="27"/>
        <v>BEARISH</v>
      </c>
      <c r="G453" s="6" t="str">
        <f t="shared" si="26"/>
        <v>NEUTRAL</v>
      </c>
      <c r="H453" s="6" t="str">
        <f t="shared" si="25"/>
        <v>CONFIRMED BEARISH</v>
      </c>
    </row>
    <row r="454" spans="1:8" ht="13.5" x14ac:dyDescent="0.25">
      <c r="A454" s="3">
        <f>TITRES_STAT!B457</f>
        <v>42964</v>
      </c>
      <c r="B454" s="6">
        <f>TITRES_STAT!C457</f>
        <v>1.85</v>
      </c>
      <c r="C454" s="6">
        <f>TITRES_STAT!D457</f>
        <v>1.85</v>
      </c>
      <c r="D454" s="6">
        <f>TITRES_STAT!E457</f>
        <v>80</v>
      </c>
      <c r="E454" s="2">
        <f t="shared" si="28"/>
        <v>853096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42965</v>
      </c>
      <c r="B455" s="6">
        <f>TITRES_STAT!C458</f>
        <v>1.85</v>
      </c>
      <c r="C455" s="6">
        <f>TITRES_STAT!D458</f>
        <v>1.85</v>
      </c>
      <c r="D455" s="6">
        <f>TITRES_STAT!E458</f>
        <v>1917</v>
      </c>
      <c r="E455" s="2">
        <f t="shared" si="28"/>
        <v>853096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BULLISH</v>
      </c>
    </row>
    <row r="456" spans="1:8" ht="13.5" x14ac:dyDescent="0.25">
      <c r="A456" s="3">
        <f>TITRES_STAT!B459</f>
        <v>42968</v>
      </c>
      <c r="B456" s="6">
        <f>TITRES_STAT!C459</f>
        <v>1.8</v>
      </c>
      <c r="C456" s="6">
        <f>TITRES_STAT!D459</f>
        <v>1.8</v>
      </c>
      <c r="D456" s="6">
        <f>TITRES_STAT!E459</f>
        <v>1000</v>
      </c>
      <c r="E456" s="2">
        <f t="shared" si="28"/>
        <v>852096</v>
      </c>
      <c r="F456" s="6" t="str">
        <f t="shared" ref="F456:F519" si="31">IF(E456&gt;E451,"BULLISH",IF(E456&lt;E451,"BEARISH","NEUTRAL"))</f>
        <v>BULLISH</v>
      </c>
      <c r="G456" s="6" t="str">
        <f t="shared" si="30"/>
        <v>NEUTRAL</v>
      </c>
      <c r="H456" s="6" t="str">
        <f t="shared" si="29"/>
        <v>NEUTRAL</v>
      </c>
    </row>
    <row r="457" spans="1:8" ht="13.5" x14ac:dyDescent="0.25">
      <c r="A457" s="3">
        <f>TITRES_STAT!B460</f>
        <v>42969</v>
      </c>
      <c r="B457" s="6">
        <f>TITRES_STAT!C460</f>
        <v>1.8</v>
      </c>
      <c r="C457" s="6">
        <f>TITRES_STAT!D460</f>
        <v>1.8</v>
      </c>
      <c r="D457" s="6">
        <f>TITRES_STAT!E460</f>
        <v>2662</v>
      </c>
      <c r="E457" s="2">
        <f t="shared" si="28"/>
        <v>852096</v>
      </c>
      <c r="F457" s="6" t="str">
        <f t="shared" si="31"/>
        <v>BEARISH</v>
      </c>
      <c r="G457" s="6" t="str">
        <f t="shared" si="30"/>
        <v>NEUTRAL</v>
      </c>
      <c r="H457" s="6" t="str">
        <f t="shared" si="29"/>
        <v>CONFIRMED BEARISH</v>
      </c>
    </row>
    <row r="458" spans="1:8" ht="13.5" x14ac:dyDescent="0.25">
      <c r="A458" s="3">
        <f>TITRES_STAT!B461</f>
        <v>42970</v>
      </c>
      <c r="B458" s="6">
        <f>TITRES_STAT!C461</f>
        <v>1.84</v>
      </c>
      <c r="C458" s="6">
        <f>TITRES_STAT!D461</f>
        <v>1.84</v>
      </c>
      <c r="D458" s="6">
        <f>TITRES_STAT!E461</f>
        <v>4980</v>
      </c>
      <c r="E458" s="2">
        <f t="shared" si="28"/>
        <v>857076</v>
      </c>
      <c r="F458" s="6" t="str">
        <f t="shared" si="31"/>
        <v>BULLISH</v>
      </c>
      <c r="G458" s="6" t="str">
        <f t="shared" si="30"/>
        <v>NEUTRAL</v>
      </c>
      <c r="H458" s="6" t="str">
        <f t="shared" si="29"/>
        <v>CONFIRMED BULLISH</v>
      </c>
    </row>
    <row r="459" spans="1:8" ht="13.5" x14ac:dyDescent="0.25">
      <c r="A459" s="3">
        <f>TITRES_STAT!B462</f>
        <v>42971</v>
      </c>
      <c r="B459" s="6">
        <f>TITRES_STAT!C462</f>
        <v>1.84</v>
      </c>
      <c r="C459" s="6">
        <f>TITRES_STAT!D462</f>
        <v>1.84</v>
      </c>
      <c r="D459" s="6">
        <f>TITRES_STAT!E462</f>
        <v>0</v>
      </c>
      <c r="E459" s="2">
        <f t="shared" si="28"/>
        <v>857076</v>
      </c>
      <c r="F459" s="6" t="str">
        <f t="shared" si="31"/>
        <v>BULLISH</v>
      </c>
      <c r="G459" s="6" t="str">
        <f t="shared" si="30"/>
        <v>NEUTRAL</v>
      </c>
      <c r="H459" s="6" t="str">
        <f t="shared" si="29"/>
        <v>BULLISH DIVERGENCE</v>
      </c>
    </row>
    <row r="460" spans="1:8" ht="13.5" x14ac:dyDescent="0.25">
      <c r="A460" s="3">
        <f>TITRES_STAT!B463</f>
        <v>42972</v>
      </c>
      <c r="B460" s="6">
        <f>TITRES_STAT!C463</f>
        <v>1.8</v>
      </c>
      <c r="C460" s="6">
        <f>TITRES_STAT!D463</f>
        <v>1.8</v>
      </c>
      <c r="D460" s="6">
        <f>TITRES_STAT!E463</f>
        <v>3500</v>
      </c>
      <c r="E460" s="2">
        <f t="shared" si="28"/>
        <v>853576</v>
      </c>
      <c r="F460" s="6" t="str">
        <f t="shared" si="31"/>
        <v>BULLISH</v>
      </c>
      <c r="G460" s="6" t="str">
        <f t="shared" si="30"/>
        <v>NEUTRAL</v>
      </c>
      <c r="H460" s="6" t="str">
        <f t="shared" si="29"/>
        <v>BULLISH DIVERGENCE</v>
      </c>
    </row>
    <row r="461" spans="1:8" ht="13.5" x14ac:dyDescent="0.25">
      <c r="A461" s="3">
        <f>TITRES_STAT!B464</f>
        <v>42975</v>
      </c>
      <c r="B461" s="6">
        <f>TITRES_STAT!C464</f>
        <v>1.8</v>
      </c>
      <c r="C461" s="6">
        <f>TITRES_STAT!D464</f>
        <v>1.8</v>
      </c>
      <c r="D461" s="6">
        <f>TITRES_STAT!E464</f>
        <v>8400</v>
      </c>
      <c r="E461" s="2">
        <f t="shared" si="28"/>
        <v>853576</v>
      </c>
      <c r="F461" s="6" t="str">
        <f t="shared" si="31"/>
        <v>BULLISH</v>
      </c>
      <c r="G461" s="6" t="str">
        <f t="shared" si="30"/>
        <v>NEUTRAL</v>
      </c>
      <c r="H461" s="6" t="str">
        <f t="shared" si="29"/>
        <v>NEUTRAL</v>
      </c>
    </row>
    <row r="462" spans="1:8" ht="13.5" x14ac:dyDescent="0.25">
      <c r="A462" s="3">
        <f>TITRES_STAT!B465</f>
        <v>42976</v>
      </c>
      <c r="B462" s="6">
        <f>TITRES_STAT!C465</f>
        <v>1.82</v>
      </c>
      <c r="C462" s="6">
        <f>TITRES_STAT!D465</f>
        <v>1.82</v>
      </c>
      <c r="D462" s="6">
        <f>TITRES_STAT!E465</f>
        <v>74</v>
      </c>
      <c r="E462" s="2">
        <f t="shared" si="28"/>
        <v>853650</v>
      </c>
      <c r="F462" s="6" t="str">
        <f t="shared" si="31"/>
        <v>BULLISH</v>
      </c>
      <c r="G462" s="6" t="str">
        <f t="shared" si="30"/>
        <v>NEUTRAL</v>
      </c>
      <c r="H462" s="6" t="str">
        <f t="shared" si="29"/>
        <v>CONFIRMED BULLISH</v>
      </c>
    </row>
    <row r="463" spans="1:8" ht="13.5" x14ac:dyDescent="0.25">
      <c r="A463" s="3">
        <f>TITRES_STAT!B466</f>
        <v>42977</v>
      </c>
      <c r="B463" s="6">
        <f>TITRES_STAT!C466</f>
        <v>1.8</v>
      </c>
      <c r="C463" s="6">
        <f>TITRES_STAT!D466</f>
        <v>1.8</v>
      </c>
      <c r="D463" s="6">
        <f>TITRES_STAT!E466</f>
        <v>600</v>
      </c>
      <c r="E463" s="2">
        <f t="shared" si="28"/>
        <v>853050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CONFIRMED BEARISH</v>
      </c>
    </row>
    <row r="464" spans="1:8" ht="13.5" x14ac:dyDescent="0.25">
      <c r="A464" s="3">
        <f>TITRES_STAT!B467</f>
        <v>42978</v>
      </c>
      <c r="B464" s="6">
        <f>TITRES_STAT!C467</f>
        <v>1.8</v>
      </c>
      <c r="C464" s="6">
        <f>TITRES_STAT!D467</f>
        <v>1.8</v>
      </c>
      <c r="D464" s="6">
        <f>TITRES_STAT!E467</f>
        <v>1514</v>
      </c>
      <c r="E464" s="2">
        <f t="shared" si="28"/>
        <v>853050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CONFIRMED BEARISH</v>
      </c>
    </row>
    <row r="465" spans="1:8" ht="13.5" x14ac:dyDescent="0.25">
      <c r="A465" s="3">
        <f>TITRES_STAT!B468</f>
        <v>42982</v>
      </c>
      <c r="B465" s="6">
        <f>TITRES_STAT!C468</f>
        <v>1.8</v>
      </c>
      <c r="C465" s="6">
        <f>TITRES_STAT!D468</f>
        <v>1.8</v>
      </c>
      <c r="D465" s="6">
        <f>TITRES_STAT!E468</f>
        <v>1389</v>
      </c>
      <c r="E465" s="2">
        <f t="shared" si="28"/>
        <v>853050</v>
      </c>
      <c r="F465" s="6" t="str">
        <f t="shared" si="31"/>
        <v>BEARISH</v>
      </c>
      <c r="G465" s="6" t="str">
        <f t="shared" si="30"/>
        <v>NEUTRAL</v>
      </c>
      <c r="H465" s="6" t="str">
        <f t="shared" si="29"/>
        <v>NEUTRAL</v>
      </c>
    </row>
    <row r="466" spans="1:8" ht="13.5" x14ac:dyDescent="0.25">
      <c r="A466" s="3">
        <f>TITRES_STAT!B469</f>
        <v>42983</v>
      </c>
      <c r="B466" s="6">
        <f>TITRES_STAT!C469</f>
        <v>1.81</v>
      </c>
      <c r="C466" s="6">
        <f>TITRES_STAT!D469</f>
        <v>1.81</v>
      </c>
      <c r="D466" s="6">
        <f>TITRES_STAT!E469</f>
        <v>900</v>
      </c>
      <c r="E466" s="2">
        <f t="shared" si="28"/>
        <v>853950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CONFIRMED BULLISH</v>
      </c>
    </row>
    <row r="467" spans="1:8" ht="13.5" x14ac:dyDescent="0.25">
      <c r="A467" s="3">
        <f>TITRES_STAT!B470</f>
        <v>42984</v>
      </c>
      <c r="B467" s="6">
        <f>TITRES_STAT!C470</f>
        <v>1.81</v>
      </c>
      <c r="C467" s="6">
        <f>TITRES_STAT!D470</f>
        <v>1.81</v>
      </c>
      <c r="D467" s="6">
        <f>TITRES_STAT!E470</f>
        <v>1808</v>
      </c>
      <c r="E467" s="2">
        <f t="shared" si="28"/>
        <v>853950</v>
      </c>
      <c r="F467" s="6" t="str">
        <f t="shared" si="31"/>
        <v>BULLISH</v>
      </c>
      <c r="G467" s="6" t="str">
        <f t="shared" si="30"/>
        <v>NEUTRAL</v>
      </c>
      <c r="H467" s="6" t="str">
        <f t="shared" si="29"/>
        <v>BULLISH DIVERGENCE</v>
      </c>
    </row>
    <row r="468" spans="1:8" ht="13.5" x14ac:dyDescent="0.25">
      <c r="A468" s="3">
        <f>TITRES_STAT!B471</f>
        <v>42985</v>
      </c>
      <c r="B468" s="6">
        <f>TITRES_STAT!C471</f>
        <v>1.81</v>
      </c>
      <c r="C468" s="6">
        <f>TITRES_STAT!D471</f>
        <v>1.81</v>
      </c>
      <c r="D468" s="6">
        <f>TITRES_STAT!E471</f>
        <v>0</v>
      </c>
      <c r="E468" s="2">
        <f t="shared" si="28"/>
        <v>853950</v>
      </c>
      <c r="F468" s="6" t="str">
        <f t="shared" si="31"/>
        <v>BULLISH</v>
      </c>
      <c r="G468" s="6" t="str">
        <f t="shared" si="30"/>
        <v>NEUTRAL</v>
      </c>
      <c r="H468" s="6" t="str">
        <f t="shared" si="29"/>
        <v>CONFIRMED BULLISH</v>
      </c>
    </row>
    <row r="469" spans="1:8" ht="13.5" x14ac:dyDescent="0.25">
      <c r="A469" s="3">
        <f>TITRES_STAT!B472</f>
        <v>42986</v>
      </c>
      <c r="B469" s="6">
        <f>TITRES_STAT!C472</f>
        <v>1.79</v>
      </c>
      <c r="C469" s="6">
        <f>TITRES_STAT!D472</f>
        <v>1.79</v>
      </c>
      <c r="D469" s="6">
        <f>TITRES_STAT!E472</f>
        <v>130</v>
      </c>
      <c r="E469" s="2">
        <f t="shared" si="28"/>
        <v>853820</v>
      </c>
      <c r="F469" s="6" t="str">
        <f t="shared" si="31"/>
        <v>BULLISH</v>
      </c>
      <c r="G469" s="6" t="str">
        <f t="shared" si="30"/>
        <v>NEUTRAL</v>
      </c>
      <c r="H469" s="6" t="str">
        <f t="shared" si="29"/>
        <v>BULLISH DIVERGENCE</v>
      </c>
    </row>
    <row r="470" spans="1:8" ht="13.5" x14ac:dyDescent="0.25">
      <c r="A470" s="3">
        <f>TITRES_STAT!B473</f>
        <v>42989</v>
      </c>
      <c r="B470" s="6">
        <f>TITRES_STAT!C473</f>
        <v>1.82</v>
      </c>
      <c r="C470" s="6">
        <f>TITRES_STAT!D473</f>
        <v>1.82</v>
      </c>
      <c r="D470" s="6">
        <f>TITRES_STAT!E473</f>
        <v>19951</v>
      </c>
      <c r="E470" s="2">
        <f t="shared" si="28"/>
        <v>873771</v>
      </c>
      <c r="F470" s="6" t="str">
        <f t="shared" si="31"/>
        <v>BULLISH</v>
      </c>
      <c r="G470" s="6" t="str">
        <f t="shared" si="30"/>
        <v>STRONG</v>
      </c>
      <c r="H470" s="6" t="str">
        <f t="shared" si="29"/>
        <v>CONFIRMED BULLISH</v>
      </c>
    </row>
    <row r="471" spans="1:8" ht="13.5" x14ac:dyDescent="0.25">
      <c r="A471" s="3">
        <f>TITRES_STAT!B474</f>
        <v>42990</v>
      </c>
      <c r="B471" s="6">
        <f>TITRES_STAT!C474</f>
        <v>1.81</v>
      </c>
      <c r="C471" s="6">
        <f>TITRES_STAT!D474</f>
        <v>1.81</v>
      </c>
      <c r="D471" s="6">
        <f>TITRES_STAT!E474</f>
        <v>20028</v>
      </c>
      <c r="E471" s="2">
        <f t="shared" si="28"/>
        <v>853743</v>
      </c>
      <c r="F471" s="6" t="str">
        <f t="shared" si="31"/>
        <v>BEARISH</v>
      </c>
      <c r="G471" s="6" t="str">
        <f t="shared" si="30"/>
        <v>NEUTRAL</v>
      </c>
      <c r="H471" s="6" t="str">
        <f t="shared" si="29"/>
        <v>NEUTRAL</v>
      </c>
    </row>
    <row r="472" spans="1:8" ht="13.5" x14ac:dyDescent="0.25">
      <c r="A472" s="3">
        <f>TITRES_STAT!B475</f>
        <v>42991</v>
      </c>
      <c r="B472" s="6">
        <f>TITRES_STAT!C475</f>
        <v>1.79</v>
      </c>
      <c r="C472" s="6">
        <f>TITRES_STAT!D475</f>
        <v>1.79</v>
      </c>
      <c r="D472" s="6">
        <f>TITRES_STAT!E475</f>
        <v>7831</v>
      </c>
      <c r="E472" s="2">
        <f t="shared" si="28"/>
        <v>845912</v>
      </c>
      <c r="F472" s="6" t="str">
        <f t="shared" si="31"/>
        <v>BEARISH</v>
      </c>
      <c r="G472" s="6" t="str">
        <f t="shared" si="30"/>
        <v>NEUTRAL</v>
      </c>
      <c r="H472" s="6" t="str">
        <f t="shared" si="29"/>
        <v>CONFIRMED BEARISH</v>
      </c>
    </row>
    <row r="473" spans="1:8" ht="13.5" x14ac:dyDescent="0.25">
      <c r="A473" s="3">
        <f>TITRES_STAT!B476</f>
        <v>42992</v>
      </c>
      <c r="B473" s="6">
        <f>TITRES_STAT!C476</f>
        <v>1.8</v>
      </c>
      <c r="C473" s="6">
        <f>TITRES_STAT!D476</f>
        <v>1.8</v>
      </c>
      <c r="D473" s="6">
        <f>TITRES_STAT!E476</f>
        <v>250</v>
      </c>
      <c r="E473" s="2">
        <f t="shared" si="28"/>
        <v>846162</v>
      </c>
      <c r="F473" s="6" t="str">
        <f t="shared" si="31"/>
        <v>BEARISH</v>
      </c>
      <c r="G473" s="6" t="str">
        <f t="shared" si="30"/>
        <v>NEUTRAL</v>
      </c>
      <c r="H473" s="6" t="str">
        <f t="shared" si="29"/>
        <v>CONFIRMED BEARISH</v>
      </c>
    </row>
    <row r="474" spans="1:8" ht="13.5" x14ac:dyDescent="0.25">
      <c r="A474" s="3">
        <f>TITRES_STAT!B477</f>
        <v>42993</v>
      </c>
      <c r="B474" s="6">
        <f>TITRES_STAT!C477</f>
        <v>1.8</v>
      </c>
      <c r="C474" s="6">
        <f>TITRES_STAT!D477</f>
        <v>1.8</v>
      </c>
      <c r="D474" s="6">
        <f>TITRES_STAT!E477</f>
        <v>1629</v>
      </c>
      <c r="E474" s="2">
        <f t="shared" si="28"/>
        <v>846162</v>
      </c>
      <c r="F474" s="6" t="str">
        <f t="shared" si="31"/>
        <v>BEARISH</v>
      </c>
      <c r="G474" s="6" t="str">
        <f t="shared" si="30"/>
        <v>NEUTRAL</v>
      </c>
      <c r="H474" s="6" t="str">
        <f t="shared" si="29"/>
        <v>BEARISH DIVERGENCE</v>
      </c>
    </row>
    <row r="475" spans="1:8" ht="13.5" x14ac:dyDescent="0.25">
      <c r="A475" s="3">
        <f>TITRES_STAT!B478</f>
        <v>42996</v>
      </c>
      <c r="B475" s="6">
        <f>TITRES_STAT!C478</f>
        <v>1.8</v>
      </c>
      <c r="C475" s="6">
        <f>TITRES_STAT!D478</f>
        <v>1.8</v>
      </c>
      <c r="D475" s="6">
        <f>TITRES_STAT!E478</f>
        <v>15731</v>
      </c>
      <c r="E475" s="2">
        <f t="shared" si="28"/>
        <v>846162</v>
      </c>
      <c r="F475" s="6" t="str">
        <f t="shared" si="31"/>
        <v>BEARISH</v>
      </c>
      <c r="G475" s="6" t="str">
        <f t="shared" si="30"/>
        <v>WEAK</v>
      </c>
      <c r="H475" s="6" t="str">
        <f t="shared" si="29"/>
        <v>CONFIRMED BEARISH</v>
      </c>
    </row>
    <row r="476" spans="1:8" ht="13.5" x14ac:dyDescent="0.25">
      <c r="A476" s="3">
        <f>TITRES_STAT!B479</f>
        <v>42997</v>
      </c>
      <c r="B476" s="6">
        <f>TITRES_STAT!C479</f>
        <v>1.79</v>
      </c>
      <c r="C476" s="6">
        <f>TITRES_STAT!D479</f>
        <v>1.79</v>
      </c>
      <c r="D476" s="6">
        <f>TITRES_STAT!E479</f>
        <v>16500</v>
      </c>
      <c r="E476" s="2">
        <f t="shared" si="28"/>
        <v>829662</v>
      </c>
      <c r="F476" s="6" t="str">
        <f t="shared" si="31"/>
        <v>BEARISH</v>
      </c>
      <c r="G476" s="6" t="str">
        <f t="shared" si="30"/>
        <v>WEAK</v>
      </c>
      <c r="H476" s="6" t="str">
        <f t="shared" si="29"/>
        <v>CONFIRMED BEARISH</v>
      </c>
    </row>
    <row r="477" spans="1:8" ht="13.5" x14ac:dyDescent="0.25">
      <c r="A477" s="3">
        <f>TITRES_STAT!B480</f>
        <v>42998</v>
      </c>
      <c r="B477" s="6">
        <f>TITRES_STAT!C480</f>
        <v>1.82</v>
      </c>
      <c r="C477" s="6">
        <f>TITRES_STAT!D480</f>
        <v>1.82</v>
      </c>
      <c r="D477" s="6">
        <f>TITRES_STAT!E480</f>
        <v>14655</v>
      </c>
      <c r="E477" s="2">
        <f t="shared" si="28"/>
        <v>844317</v>
      </c>
      <c r="F477" s="6" t="str">
        <f t="shared" si="31"/>
        <v>BEARISH</v>
      </c>
      <c r="G477" s="6" t="str">
        <f t="shared" si="30"/>
        <v>NEUTRAL</v>
      </c>
      <c r="H477" s="6" t="str">
        <f t="shared" si="29"/>
        <v>BEARISH DIVERGENCE</v>
      </c>
    </row>
    <row r="478" spans="1:8" ht="13.5" x14ac:dyDescent="0.25">
      <c r="A478" s="3">
        <f>TITRES_STAT!B481</f>
        <v>43000</v>
      </c>
      <c r="B478" s="6">
        <f>TITRES_STAT!C481</f>
        <v>1.82</v>
      </c>
      <c r="C478" s="6">
        <f>TITRES_STAT!D481</f>
        <v>1.82</v>
      </c>
      <c r="D478" s="6">
        <f>TITRES_STAT!E481</f>
        <v>0</v>
      </c>
      <c r="E478" s="2">
        <f t="shared" si="28"/>
        <v>844317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BEARISH DIVERGENCE</v>
      </c>
    </row>
    <row r="479" spans="1:8" ht="13.5" x14ac:dyDescent="0.25">
      <c r="A479" s="3">
        <f>TITRES_STAT!B482</f>
        <v>43003</v>
      </c>
      <c r="B479" s="6">
        <f>TITRES_STAT!C482</f>
        <v>1.82</v>
      </c>
      <c r="C479" s="6">
        <f>TITRES_STAT!D482</f>
        <v>1.82</v>
      </c>
      <c r="D479" s="6">
        <f>TITRES_STAT!E482</f>
        <v>0</v>
      </c>
      <c r="E479" s="2">
        <f t="shared" si="28"/>
        <v>844317</v>
      </c>
      <c r="F479" s="6" t="str">
        <f t="shared" si="31"/>
        <v>BEARISH</v>
      </c>
      <c r="G479" s="6" t="str">
        <f t="shared" si="30"/>
        <v>NEUTRAL</v>
      </c>
      <c r="H479" s="6" t="str">
        <f t="shared" si="29"/>
        <v>BEARISH DIVERGENCE</v>
      </c>
    </row>
    <row r="480" spans="1:8" ht="13.5" x14ac:dyDescent="0.25">
      <c r="A480" s="3">
        <f>TITRES_STAT!B483</f>
        <v>43004</v>
      </c>
      <c r="B480" s="6">
        <f>TITRES_STAT!C483</f>
        <v>1.78</v>
      </c>
      <c r="C480" s="6">
        <f>TITRES_STAT!D483</f>
        <v>1.78</v>
      </c>
      <c r="D480" s="6">
        <f>TITRES_STAT!E483</f>
        <v>1056</v>
      </c>
      <c r="E480" s="2">
        <f t="shared" si="28"/>
        <v>843261</v>
      </c>
      <c r="F480" s="6" t="str">
        <f t="shared" si="31"/>
        <v>BEARISH</v>
      </c>
      <c r="G480" s="6" t="str">
        <f t="shared" si="30"/>
        <v>NEUTRAL</v>
      </c>
      <c r="H480" s="6" t="str">
        <f t="shared" si="29"/>
        <v>CONFIRMED BEARISH</v>
      </c>
    </row>
    <row r="481" spans="1:8" ht="13.5" x14ac:dyDescent="0.25">
      <c r="A481" s="3">
        <f>TITRES_STAT!B484</f>
        <v>43005</v>
      </c>
      <c r="B481" s="6">
        <f>TITRES_STAT!C484</f>
        <v>1.81</v>
      </c>
      <c r="C481" s="6">
        <f>TITRES_STAT!D484</f>
        <v>1.81</v>
      </c>
      <c r="D481" s="6">
        <f>TITRES_STAT!E484</f>
        <v>214</v>
      </c>
      <c r="E481" s="2">
        <f t="shared" si="28"/>
        <v>843475</v>
      </c>
      <c r="F481" s="6" t="str">
        <f t="shared" si="31"/>
        <v>BULLISH</v>
      </c>
      <c r="G481" s="6" t="str">
        <f t="shared" si="30"/>
        <v>NEUTRAL</v>
      </c>
      <c r="H481" s="6" t="str">
        <f t="shared" si="29"/>
        <v>CONFIRMED BULLISH</v>
      </c>
    </row>
    <row r="482" spans="1:8" ht="13.5" x14ac:dyDescent="0.25">
      <c r="A482" s="3">
        <f>TITRES_STAT!B485</f>
        <v>43006</v>
      </c>
      <c r="B482" s="6">
        <f>TITRES_STAT!C485</f>
        <v>1.8</v>
      </c>
      <c r="C482" s="6">
        <f>TITRES_STAT!D485</f>
        <v>1.8</v>
      </c>
      <c r="D482" s="6">
        <f>TITRES_STAT!E485</f>
        <v>5804</v>
      </c>
      <c r="E482" s="2">
        <f t="shared" si="28"/>
        <v>837671</v>
      </c>
      <c r="F482" s="6" t="str">
        <f t="shared" si="31"/>
        <v>BEARISH</v>
      </c>
      <c r="G482" s="6" t="str">
        <f t="shared" si="30"/>
        <v>NEUTRAL</v>
      </c>
      <c r="H482" s="6" t="str">
        <f t="shared" si="29"/>
        <v>CONFIRMED BEARISH</v>
      </c>
    </row>
    <row r="483" spans="1:8" ht="13.5" x14ac:dyDescent="0.25">
      <c r="A483" s="3">
        <f>TITRES_STAT!B486</f>
        <v>43007</v>
      </c>
      <c r="B483" s="6">
        <f>TITRES_STAT!C486</f>
        <v>1.8</v>
      </c>
      <c r="C483" s="6">
        <f>TITRES_STAT!D486</f>
        <v>1.8</v>
      </c>
      <c r="D483" s="6">
        <f>TITRES_STAT!E486</f>
        <v>2061</v>
      </c>
      <c r="E483" s="2">
        <f t="shared" si="28"/>
        <v>837671</v>
      </c>
      <c r="F483" s="6" t="str">
        <f t="shared" si="31"/>
        <v>BEARISH</v>
      </c>
      <c r="G483" s="6" t="str">
        <f t="shared" si="30"/>
        <v>NEUTRAL</v>
      </c>
      <c r="H483" s="6" t="str">
        <f t="shared" si="29"/>
        <v>CONFIRMED BEARISH</v>
      </c>
    </row>
    <row r="484" spans="1:8" ht="13.5" x14ac:dyDescent="0.25">
      <c r="A484" s="3">
        <f>TITRES_STAT!B487</f>
        <v>43010</v>
      </c>
      <c r="B484" s="6">
        <f>TITRES_STAT!C487</f>
        <v>1.8</v>
      </c>
      <c r="C484" s="6">
        <f>TITRES_STAT!D487</f>
        <v>1.8</v>
      </c>
      <c r="D484" s="6">
        <f>TITRES_STAT!E487</f>
        <v>1363</v>
      </c>
      <c r="E484" s="2">
        <f t="shared" si="28"/>
        <v>837671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43011</v>
      </c>
      <c r="B485" s="6">
        <f>TITRES_STAT!C488</f>
        <v>1.8</v>
      </c>
      <c r="C485" s="6">
        <f>TITRES_STAT!D488</f>
        <v>1.8</v>
      </c>
      <c r="D485" s="6">
        <f>TITRES_STAT!E488</f>
        <v>1950</v>
      </c>
      <c r="E485" s="2">
        <f t="shared" si="28"/>
        <v>837671</v>
      </c>
      <c r="F485" s="6" t="str">
        <f t="shared" si="31"/>
        <v>BEARISH</v>
      </c>
      <c r="G485" s="6" t="str">
        <f t="shared" si="30"/>
        <v>NEUTRAL</v>
      </c>
      <c r="H485" s="6" t="str">
        <f t="shared" si="29"/>
        <v>BEARISH DIVERGENCE</v>
      </c>
    </row>
    <row r="486" spans="1:8" ht="13.5" x14ac:dyDescent="0.25">
      <c r="A486" s="3">
        <f>TITRES_STAT!B489</f>
        <v>43012</v>
      </c>
      <c r="B486" s="6">
        <f>TITRES_STAT!C489</f>
        <v>1.79</v>
      </c>
      <c r="C486" s="6">
        <f>TITRES_STAT!D489</f>
        <v>1.79</v>
      </c>
      <c r="D486" s="6">
        <f>TITRES_STAT!E489</f>
        <v>10200</v>
      </c>
      <c r="E486" s="2">
        <f t="shared" si="28"/>
        <v>827471</v>
      </c>
      <c r="F486" s="6" t="str">
        <f t="shared" si="31"/>
        <v>BEARISH</v>
      </c>
      <c r="G486" s="6" t="str">
        <f t="shared" si="30"/>
        <v>NEUTRAL</v>
      </c>
      <c r="H486" s="6" t="str">
        <f t="shared" si="29"/>
        <v>CONFIRMED BEARISH</v>
      </c>
    </row>
    <row r="487" spans="1:8" ht="13.5" x14ac:dyDescent="0.25">
      <c r="A487" s="3">
        <f>TITRES_STAT!B490</f>
        <v>43013</v>
      </c>
      <c r="B487" s="6">
        <f>TITRES_STAT!C490</f>
        <v>1.78</v>
      </c>
      <c r="C487" s="6">
        <f>TITRES_STAT!D490</f>
        <v>1.78</v>
      </c>
      <c r="D487" s="6">
        <f>TITRES_STAT!E490</f>
        <v>31862</v>
      </c>
      <c r="E487" s="2">
        <f t="shared" si="28"/>
        <v>795609</v>
      </c>
      <c r="F487" s="6" t="str">
        <f t="shared" si="31"/>
        <v>BEARISH</v>
      </c>
      <c r="G487" s="6" t="str">
        <f t="shared" si="30"/>
        <v>WEAK</v>
      </c>
      <c r="H487" s="6" t="str">
        <f t="shared" si="29"/>
        <v>CONFIRMED BEARISH</v>
      </c>
    </row>
    <row r="488" spans="1:8" ht="13.5" x14ac:dyDescent="0.25">
      <c r="A488" s="3">
        <f>TITRES_STAT!B491</f>
        <v>43014</v>
      </c>
      <c r="B488" s="6">
        <f>TITRES_STAT!C491</f>
        <v>1.78</v>
      </c>
      <c r="C488" s="6">
        <f>TITRES_STAT!D491</f>
        <v>1.78</v>
      </c>
      <c r="D488" s="6">
        <f>TITRES_STAT!E491</f>
        <v>1000</v>
      </c>
      <c r="E488" s="2">
        <f t="shared" si="28"/>
        <v>795609</v>
      </c>
      <c r="F488" s="6" t="str">
        <f t="shared" si="31"/>
        <v>BEARISH</v>
      </c>
      <c r="G488" s="6" t="str">
        <f t="shared" si="30"/>
        <v>WEAK</v>
      </c>
      <c r="H488" s="6" t="str">
        <f t="shared" si="29"/>
        <v>CONFIRMED BEARISH</v>
      </c>
    </row>
    <row r="489" spans="1:8" ht="13.5" x14ac:dyDescent="0.25">
      <c r="A489" s="3">
        <f>TITRES_STAT!B492</f>
        <v>43017</v>
      </c>
      <c r="B489" s="6">
        <f>TITRES_STAT!C492</f>
        <v>1.82</v>
      </c>
      <c r="C489" s="6">
        <f>TITRES_STAT!D492</f>
        <v>1.82</v>
      </c>
      <c r="D489" s="6">
        <f>TITRES_STAT!E492</f>
        <v>4039</v>
      </c>
      <c r="E489" s="2">
        <f t="shared" si="28"/>
        <v>799648</v>
      </c>
      <c r="F489" s="6" t="str">
        <f t="shared" si="31"/>
        <v>BEARISH</v>
      </c>
      <c r="G489" s="6" t="str">
        <f t="shared" si="30"/>
        <v>WEAK</v>
      </c>
      <c r="H489" s="6" t="str">
        <f t="shared" si="29"/>
        <v>BEARISH DIVERGENCE</v>
      </c>
    </row>
    <row r="490" spans="1:8" ht="13.5" x14ac:dyDescent="0.25">
      <c r="A490" s="3">
        <f>TITRES_STAT!B493</f>
        <v>43018</v>
      </c>
      <c r="B490" s="6">
        <f>TITRES_STAT!C493</f>
        <v>1.82</v>
      </c>
      <c r="C490" s="6">
        <f>TITRES_STAT!D493</f>
        <v>1.82</v>
      </c>
      <c r="D490" s="6">
        <f>TITRES_STAT!E493</f>
        <v>2940</v>
      </c>
      <c r="E490" s="2">
        <f t="shared" si="28"/>
        <v>799648</v>
      </c>
      <c r="F490" s="6" t="str">
        <f t="shared" si="31"/>
        <v>BEARISH</v>
      </c>
      <c r="G490" s="6" t="str">
        <f t="shared" si="30"/>
        <v>WEAK</v>
      </c>
      <c r="H490" s="6" t="str">
        <f t="shared" si="29"/>
        <v>BEARISH DIVERGENCE</v>
      </c>
    </row>
    <row r="491" spans="1:8" ht="13.5" x14ac:dyDescent="0.25">
      <c r="A491" s="3">
        <f>TITRES_STAT!B494</f>
        <v>43019</v>
      </c>
      <c r="B491" s="6">
        <f>TITRES_STAT!C494</f>
        <v>1.82</v>
      </c>
      <c r="C491" s="6">
        <f>TITRES_STAT!D494</f>
        <v>1.82</v>
      </c>
      <c r="D491" s="6">
        <f>TITRES_STAT!E494</f>
        <v>6746</v>
      </c>
      <c r="E491" s="2">
        <f t="shared" si="28"/>
        <v>799648</v>
      </c>
      <c r="F491" s="6" t="str">
        <f t="shared" si="31"/>
        <v>BEARISH</v>
      </c>
      <c r="G491" s="6" t="str">
        <f t="shared" si="30"/>
        <v>WEAK</v>
      </c>
      <c r="H491" s="6" t="str">
        <f t="shared" si="29"/>
        <v>BEARISH DIVERGENCE</v>
      </c>
    </row>
    <row r="492" spans="1:8" ht="13.5" x14ac:dyDescent="0.25">
      <c r="A492" s="3">
        <f>TITRES_STAT!B495</f>
        <v>43020</v>
      </c>
      <c r="B492" s="6">
        <f>TITRES_STAT!C495</f>
        <v>1.79</v>
      </c>
      <c r="C492" s="6">
        <f>TITRES_STAT!D495</f>
        <v>1.79</v>
      </c>
      <c r="D492" s="6">
        <f>TITRES_STAT!E495</f>
        <v>132</v>
      </c>
      <c r="E492" s="2">
        <f t="shared" si="28"/>
        <v>799516</v>
      </c>
      <c r="F492" s="6" t="str">
        <f t="shared" si="31"/>
        <v>BULLISH</v>
      </c>
      <c r="G492" s="6" t="str">
        <f t="shared" si="30"/>
        <v>NEUTRAL</v>
      </c>
      <c r="H492" s="6" t="str">
        <f t="shared" si="29"/>
        <v>CONFIRMED BULLISH</v>
      </c>
    </row>
    <row r="493" spans="1:8" ht="13.5" x14ac:dyDescent="0.25">
      <c r="A493" s="3">
        <f>TITRES_STAT!B496</f>
        <v>43021</v>
      </c>
      <c r="B493" s="6">
        <f>TITRES_STAT!C496</f>
        <v>1.82</v>
      </c>
      <c r="C493" s="6">
        <f>TITRES_STAT!D496</f>
        <v>1.82</v>
      </c>
      <c r="D493" s="6">
        <f>TITRES_STAT!E496</f>
        <v>1</v>
      </c>
      <c r="E493" s="2">
        <f t="shared" si="28"/>
        <v>799517</v>
      </c>
      <c r="F493" s="6" t="str">
        <f t="shared" si="31"/>
        <v>BULLISH</v>
      </c>
      <c r="G493" s="6" t="str">
        <f t="shared" si="30"/>
        <v>NEUTRAL</v>
      </c>
      <c r="H493" s="6" t="str">
        <f t="shared" si="29"/>
        <v>CONFIRMED BULLISH</v>
      </c>
    </row>
    <row r="494" spans="1:8" ht="13.5" x14ac:dyDescent="0.25">
      <c r="A494" s="3">
        <f>TITRES_STAT!B497</f>
        <v>43024</v>
      </c>
      <c r="B494" s="6">
        <f>TITRES_STAT!C497</f>
        <v>1.82</v>
      </c>
      <c r="C494" s="6">
        <f>TITRES_STAT!D497</f>
        <v>1.82</v>
      </c>
      <c r="D494" s="6">
        <f>TITRES_STAT!E497</f>
        <v>0</v>
      </c>
      <c r="E494" s="2">
        <f t="shared" si="28"/>
        <v>799517</v>
      </c>
      <c r="F494" s="6" t="str">
        <f t="shared" si="31"/>
        <v>BEARISH</v>
      </c>
      <c r="G494" s="6" t="str">
        <f t="shared" si="30"/>
        <v>NEUTRAL</v>
      </c>
      <c r="H494" s="6" t="str">
        <f t="shared" si="29"/>
        <v>NEUTRAL</v>
      </c>
    </row>
    <row r="495" spans="1:8" ht="13.5" x14ac:dyDescent="0.25">
      <c r="A495" s="3">
        <f>TITRES_STAT!B498</f>
        <v>43025</v>
      </c>
      <c r="B495" s="6">
        <f>TITRES_STAT!C498</f>
        <v>1.82</v>
      </c>
      <c r="C495" s="6">
        <f>TITRES_STAT!D498</f>
        <v>1.82</v>
      </c>
      <c r="D495" s="6">
        <f>TITRES_STAT!E498</f>
        <v>0</v>
      </c>
      <c r="E495" s="2">
        <f t="shared" si="28"/>
        <v>799517</v>
      </c>
      <c r="F495" s="6" t="str">
        <f t="shared" si="31"/>
        <v>BEARISH</v>
      </c>
      <c r="G495" s="6" t="str">
        <f t="shared" si="30"/>
        <v>NEUTRAL</v>
      </c>
      <c r="H495" s="6" t="str">
        <f t="shared" si="29"/>
        <v>NEUTRAL</v>
      </c>
    </row>
    <row r="496" spans="1:8" ht="13.5" x14ac:dyDescent="0.25">
      <c r="A496" s="3">
        <f>TITRES_STAT!B499</f>
        <v>43026</v>
      </c>
      <c r="B496" s="6">
        <f>TITRES_STAT!C499</f>
        <v>1.81</v>
      </c>
      <c r="C496" s="6">
        <f>TITRES_STAT!D499</f>
        <v>1.81</v>
      </c>
      <c r="D496" s="6">
        <f>TITRES_STAT!E499</f>
        <v>2008</v>
      </c>
      <c r="E496" s="2">
        <f t="shared" si="28"/>
        <v>797509</v>
      </c>
      <c r="F496" s="6" t="str">
        <f t="shared" si="31"/>
        <v>BEARISH</v>
      </c>
      <c r="G496" s="6" t="str">
        <f t="shared" si="30"/>
        <v>NEUTRAL</v>
      </c>
      <c r="H496" s="6" t="str">
        <f t="shared" si="29"/>
        <v>CONFIRMED BEARISH</v>
      </c>
    </row>
    <row r="497" spans="1:8" ht="13.5" x14ac:dyDescent="0.25">
      <c r="A497" s="3">
        <f>TITRES_STAT!B500</f>
        <v>43027</v>
      </c>
      <c r="B497" s="6">
        <f>TITRES_STAT!C500</f>
        <v>1.79</v>
      </c>
      <c r="C497" s="6">
        <f>TITRES_STAT!D500</f>
        <v>1.79</v>
      </c>
      <c r="D497" s="6">
        <f>TITRES_STAT!E500</f>
        <v>2044</v>
      </c>
      <c r="E497" s="2">
        <f t="shared" si="28"/>
        <v>795465</v>
      </c>
      <c r="F497" s="6" t="str">
        <f t="shared" si="31"/>
        <v>BEARISH</v>
      </c>
      <c r="G497" s="6" t="str">
        <f t="shared" si="30"/>
        <v>NEUTRAL</v>
      </c>
      <c r="H497" s="6" t="str">
        <f t="shared" si="29"/>
        <v>NEUTRAL</v>
      </c>
    </row>
    <row r="498" spans="1:8" ht="13.5" x14ac:dyDescent="0.25">
      <c r="A498" s="3">
        <f>TITRES_STAT!B501</f>
        <v>43028</v>
      </c>
      <c r="B498" s="6">
        <f>TITRES_STAT!C501</f>
        <v>1.8</v>
      </c>
      <c r="C498" s="6">
        <f>TITRES_STAT!D501</f>
        <v>1.8</v>
      </c>
      <c r="D498" s="6">
        <f>TITRES_STAT!E501</f>
        <v>554</v>
      </c>
      <c r="E498" s="2">
        <f t="shared" si="28"/>
        <v>796019</v>
      </c>
      <c r="F498" s="6" t="str">
        <f t="shared" si="31"/>
        <v>BEARISH</v>
      </c>
      <c r="G498" s="6" t="str">
        <f t="shared" si="30"/>
        <v>NEUTRAL</v>
      </c>
      <c r="H498" s="6" t="str">
        <f t="shared" si="29"/>
        <v>CONFIRMED BEARISH</v>
      </c>
    </row>
    <row r="499" spans="1:8" ht="13.5" x14ac:dyDescent="0.25">
      <c r="A499" s="3">
        <f>TITRES_STAT!B502</f>
        <v>43031</v>
      </c>
      <c r="B499" s="6">
        <f>TITRES_STAT!C502</f>
        <v>1.8</v>
      </c>
      <c r="C499" s="6">
        <f>TITRES_STAT!D502</f>
        <v>1.8</v>
      </c>
      <c r="D499" s="6">
        <f>TITRES_STAT!E502</f>
        <v>1051</v>
      </c>
      <c r="E499" s="2">
        <f t="shared" si="28"/>
        <v>796019</v>
      </c>
      <c r="F499" s="6" t="str">
        <f t="shared" si="31"/>
        <v>BEARISH</v>
      </c>
      <c r="G499" s="6" t="str">
        <f t="shared" si="30"/>
        <v>NEUTRAL</v>
      </c>
      <c r="H499" s="6" t="str">
        <f t="shared" si="29"/>
        <v>CONFIRMED BEARISH</v>
      </c>
    </row>
    <row r="500" spans="1:8" ht="13.5" x14ac:dyDescent="0.25">
      <c r="A500" s="3">
        <f>TITRES_STAT!B503</f>
        <v>43032</v>
      </c>
      <c r="B500" s="6">
        <f>TITRES_STAT!C503</f>
        <v>1.8</v>
      </c>
      <c r="C500" s="6">
        <f>TITRES_STAT!D503</f>
        <v>1.8</v>
      </c>
      <c r="D500" s="6">
        <f>TITRES_STAT!E503</f>
        <v>4688</v>
      </c>
      <c r="E500" s="2">
        <f t="shared" si="28"/>
        <v>796019</v>
      </c>
      <c r="F500" s="6" t="str">
        <f t="shared" si="31"/>
        <v>BEARISH</v>
      </c>
      <c r="G500" s="6" t="str">
        <f t="shared" si="30"/>
        <v>NEUTRAL</v>
      </c>
      <c r="H500" s="6" t="str">
        <f t="shared" si="29"/>
        <v>CONFIRMED BEARISH</v>
      </c>
    </row>
    <row r="501" spans="1:8" ht="13.5" x14ac:dyDescent="0.25">
      <c r="A501" s="3">
        <f>TITRES_STAT!B504</f>
        <v>43033</v>
      </c>
      <c r="B501" s="6">
        <f>TITRES_STAT!C504</f>
        <v>1.79</v>
      </c>
      <c r="C501" s="6">
        <f>TITRES_STAT!D504</f>
        <v>1.79</v>
      </c>
      <c r="D501" s="6">
        <f>TITRES_STAT!E504</f>
        <v>8590</v>
      </c>
      <c r="E501" s="2">
        <f t="shared" si="28"/>
        <v>787429</v>
      </c>
      <c r="F501" s="6" t="str">
        <f t="shared" si="31"/>
        <v>BEARISH</v>
      </c>
      <c r="G501" s="6" t="str">
        <f t="shared" si="30"/>
        <v>NEUTRAL</v>
      </c>
      <c r="H501" s="6" t="str">
        <f t="shared" si="29"/>
        <v>CONFIRMED BEARISH</v>
      </c>
    </row>
    <row r="502" spans="1:8" ht="13.5" x14ac:dyDescent="0.25">
      <c r="A502" s="3">
        <f>TITRES_STAT!B505</f>
        <v>43034</v>
      </c>
      <c r="B502" s="6">
        <f>TITRES_STAT!C505</f>
        <v>1.79</v>
      </c>
      <c r="C502" s="6">
        <f>TITRES_STAT!D505</f>
        <v>1.79</v>
      </c>
      <c r="D502" s="6">
        <f>TITRES_STAT!E505</f>
        <v>240</v>
      </c>
      <c r="E502" s="2">
        <f t="shared" si="28"/>
        <v>787429</v>
      </c>
      <c r="F502" s="6" t="str">
        <f t="shared" si="31"/>
        <v>BEARISH</v>
      </c>
      <c r="G502" s="6" t="str">
        <f t="shared" si="30"/>
        <v>NEUTRAL</v>
      </c>
      <c r="H502" s="6" t="str">
        <f t="shared" si="29"/>
        <v>NEUTRAL</v>
      </c>
    </row>
    <row r="503" spans="1:8" ht="13.5" x14ac:dyDescent="0.25">
      <c r="A503" s="3">
        <f>TITRES_STAT!B506</f>
        <v>43035</v>
      </c>
      <c r="B503" s="6">
        <f>TITRES_STAT!C506</f>
        <v>1.82</v>
      </c>
      <c r="C503" s="6">
        <f>TITRES_STAT!D506</f>
        <v>1.82</v>
      </c>
      <c r="D503" s="6">
        <f>TITRES_STAT!E506</f>
        <v>17499</v>
      </c>
      <c r="E503" s="2">
        <f t="shared" si="28"/>
        <v>804928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CONFIRMED BULLISH</v>
      </c>
    </row>
    <row r="504" spans="1:8" ht="13.5" x14ac:dyDescent="0.25">
      <c r="A504" s="3">
        <f>TITRES_STAT!B507</f>
        <v>43038</v>
      </c>
      <c r="B504" s="6">
        <f>TITRES_STAT!C507</f>
        <v>1.82</v>
      </c>
      <c r="C504" s="6">
        <f>TITRES_STAT!D507</f>
        <v>1.82</v>
      </c>
      <c r="D504" s="6">
        <f>TITRES_STAT!E507</f>
        <v>80</v>
      </c>
      <c r="E504" s="2">
        <f t="shared" si="28"/>
        <v>804928</v>
      </c>
      <c r="F504" s="6" t="str">
        <f t="shared" si="31"/>
        <v>BULLISH</v>
      </c>
      <c r="G504" s="6" t="str">
        <f t="shared" si="30"/>
        <v>NEUTRAL</v>
      </c>
      <c r="H504" s="6" t="str">
        <f t="shared" si="29"/>
        <v>CONFIRMED BULLISH</v>
      </c>
    </row>
    <row r="505" spans="1:8" ht="13.5" x14ac:dyDescent="0.25">
      <c r="A505" s="3">
        <f>TITRES_STAT!B508</f>
        <v>43039</v>
      </c>
      <c r="B505" s="6">
        <f>TITRES_STAT!C508</f>
        <v>1.82</v>
      </c>
      <c r="C505" s="6">
        <f>TITRES_STAT!D508</f>
        <v>1.82</v>
      </c>
      <c r="D505" s="6">
        <f>TITRES_STAT!E508</f>
        <v>75</v>
      </c>
      <c r="E505" s="2">
        <f t="shared" si="28"/>
        <v>804928</v>
      </c>
      <c r="F505" s="6" t="str">
        <f t="shared" si="31"/>
        <v>BULLISH</v>
      </c>
      <c r="G505" s="6" t="str">
        <f t="shared" si="30"/>
        <v>NEUTRAL</v>
      </c>
      <c r="H505" s="6" t="str">
        <f t="shared" si="29"/>
        <v>CONFIRMED BULLISH</v>
      </c>
    </row>
    <row r="506" spans="1:8" ht="13.5" x14ac:dyDescent="0.25">
      <c r="A506" s="3">
        <f>TITRES_STAT!B509</f>
        <v>43040</v>
      </c>
      <c r="B506" s="6">
        <f>TITRES_STAT!C509</f>
        <v>1.8</v>
      </c>
      <c r="C506" s="6">
        <f>TITRES_STAT!D509</f>
        <v>1.8</v>
      </c>
      <c r="D506" s="6">
        <f>TITRES_STAT!E509</f>
        <v>314</v>
      </c>
      <c r="E506" s="2">
        <f t="shared" si="28"/>
        <v>804614</v>
      </c>
      <c r="F506" s="6" t="str">
        <f t="shared" si="31"/>
        <v>BULLISH</v>
      </c>
      <c r="G506" s="6" t="str">
        <f t="shared" si="30"/>
        <v>STRONG</v>
      </c>
      <c r="H506" s="6" t="str">
        <f t="shared" si="29"/>
        <v>CONFIRMED BULLISH</v>
      </c>
    </row>
    <row r="507" spans="1:8" ht="13.5" x14ac:dyDescent="0.25">
      <c r="A507" s="3">
        <f>TITRES_STAT!B510</f>
        <v>43041</v>
      </c>
      <c r="B507" s="6">
        <f>TITRES_STAT!C510</f>
        <v>1.82</v>
      </c>
      <c r="C507" s="6">
        <f>TITRES_STAT!D510</f>
        <v>1.82</v>
      </c>
      <c r="D507" s="6">
        <f>TITRES_STAT!E510</f>
        <v>5838</v>
      </c>
      <c r="E507" s="2">
        <f t="shared" si="28"/>
        <v>810452</v>
      </c>
      <c r="F507" s="6" t="str">
        <f t="shared" si="31"/>
        <v>BULLISH</v>
      </c>
      <c r="G507" s="6" t="str">
        <f t="shared" si="30"/>
        <v>STRONG</v>
      </c>
      <c r="H507" s="6" t="str">
        <f t="shared" si="29"/>
        <v>CONFIRMED BULLISH</v>
      </c>
    </row>
    <row r="508" spans="1:8" ht="13.5" x14ac:dyDescent="0.25">
      <c r="A508" s="3">
        <f>TITRES_STAT!B511</f>
        <v>43042</v>
      </c>
      <c r="B508" s="6">
        <f>TITRES_STAT!C511</f>
        <v>1.81</v>
      </c>
      <c r="C508" s="6">
        <f>TITRES_STAT!D511</f>
        <v>1.81</v>
      </c>
      <c r="D508" s="6">
        <f>TITRES_STAT!E511</f>
        <v>10</v>
      </c>
      <c r="E508" s="2">
        <f t="shared" si="28"/>
        <v>810442</v>
      </c>
      <c r="F508" s="6" t="str">
        <f t="shared" si="31"/>
        <v>BULLISH</v>
      </c>
      <c r="G508" s="6" t="str">
        <f t="shared" si="30"/>
        <v>NEUTRAL</v>
      </c>
      <c r="H508" s="6" t="str">
        <f t="shared" si="29"/>
        <v>BULLISH DIVERGENCE</v>
      </c>
    </row>
    <row r="509" spans="1:8" ht="13.5" x14ac:dyDescent="0.25">
      <c r="A509" s="3">
        <f>TITRES_STAT!B512</f>
        <v>43045</v>
      </c>
      <c r="B509" s="6">
        <f>TITRES_STAT!C512</f>
        <v>1.81</v>
      </c>
      <c r="C509" s="6">
        <f>TITRES_STAT!D512</f>
        <v>1.81</v>
      </c>
      <c r="D509" s="6">
        <f>TITRES_STAT!E512</f>
        <v>0</v>
      </c>
      <c r="E509" s="2">
        <f t="shared" si="28"/>
        <v>810442</v>
      </c>
      <c r="F509" s="6" t="str">
        <f t="shared" si="31"/>
        <v>BULLISH</v>
      </c>
      <c r="G509" s="6" t="str">
        <f t="shared" si="30"/>
        <v>NEUTRAL</v>
      </c>
      <c r="H509" s="6" t="str">
        <f t="shared" si="29"/>
        <v>BULLISH DIVERGENCE</v>
      </c>
    </row>
    <row r="510" spans="1:8" ht="13.5" x14ac:dyDescent="0.25">
      <c r="A510" s="3">
        <f>TITRES_STAT!B513</f>
        <v>43046</v>
      </c>
      <c r="B510" s="6">
        <f>TITRES_STAT!C513</f>
        <v>1.81</v>
      </c>
      <c r="C510" s="6">
        <f>TITRES_STAT!D513</f>
        <v>1.81</v>
      </c>
      <c r="D510" s="6">
        <f>TITRES_STAT!E513</f>
        <v>3159</v>
      </c>
      <c r="E510" s="2">
        <f t="shared" si="28"/>
        <v>810442</v>
      </c>
      <c r="F510" s="6" t="str">
        <f t="shared" si="31"/>
        <v>BULLISH</v>
      </c>
      <c r="G510" s="6" t="str">
        <f t="shared" si="30"/>
        <v>NEUTRAL</v>
      </c>
      <c r="H510" s="6" t="str">
        <f t="shared" si="29"/>
        <v>BULLISH DIVERGENCE</v>
      </c>
    </row>
    <row r="511" spans="1:8" ht="13.5" x14ac:dyDescent="0.25">
      <c r="A511" s="3">
        <f>TITRES_STAT!B514</f>
        <v>43047</v>
      </c>
      <c r="B511" s="6">
        <f>TITRES_STAT!C514</f>
        <v>1.82</v>
      </c>
      <c r="C511" s="6">
        <f>TITRES_STAT!D514</f>
        <v>1.82</v>
      </c>
      <c r="D511" s="6">
        <f>TITRES_STAT!E514</f>
        <v>150</v>
      </c>
      <c r="E511" s="2">
        <f t="shared" si="28"/>
        <v>810592</v>
      </c>
      <c r="F511" s="6" t="str">
        <f t="shared" si="31"/>
        <v>BULLISH</v>
      </c>
      <c r="G511" s="6" t="str">
        <f t="shared" si="30"/>
        <v>NEUTRAL</v>
      </c>
      <c r="H511" s="6" t="str">
        <f t="shared" si="29"/>
        <v>CONFIRMED BULLISH</v>
      </c>
    </row>
    <row r="512" spans="1:8" ht="13.5" x14ac:dyDescent="0.25">
      <c r="A512" s="3">
        <f>TITRES_STAT!B515</f>
        <v>43048</v>
      </c>
      <c r="B512" s="6">
        <f>TITRES_STAT!C515</f>
        <v>1.83</v>
      </c>
      <c r="C512" s="6">
        <f>TITRES_STAT!D515</f>
        <v>1.83</v>
      </c>
      <c r="D512" s="6">
        <f>TITRES_STAT!E515</f>
        <v>18708</v>
      </c>
      <c r="E512" s="2">
        <f t="shared" si="28"/>
        <v>829300</v>
      </c>
      <c r="F512" s="6" t="str">
        <f t="shared" si="31"/>
        <v>BULLISH</v>
      </c>
      <c r="G512" s="6" t="str">
        <f t="shared" si="30"/>
        <v>STRONG</v>
      </c>
      <c r="H512" s="6" t="str">
        <f t="shared" si="29"/>
        <v>CONFIRMED BULLISH</v>
      </c>
    </row>
    <row r="513" spans="1:8" ht="13.5" x14ac:dyDescent="0.25">
      <c r="A513" s="3">
        <f>TITRES_STAT!B516</f>
        <v>43049</v>
      </c>
      <c r="B513" s="6">
        <f>TITRES_STAT!C516</f>
        <v>1.83</v>
      </c>
      <c r="C513" s="6">
        <f>TITRES_STAT!D516</f>
        <v>1.83</v>
      </c>
      <c r="D513" s="6">
        <f>TITRES_STAT!E516</f>
        <v>4500</v>
      </c>
      <c r="E513" s="2">
        <f t="shared" si="28"/>
        <v>829300</v>
      </c>
      <c r="F513" s="6" t="str">
        <f t="shared" si="31"/>
        <v>BULLISH</v>
      </c>
      <c r="G513" s="6" t="str">
        <f t="shared" si="30"/>
        <v>STRONG</v>
      </c>
      <c r="H513" s="6" t="str">
        <f t="shared" si="29"/>
        <v>CONFIRMED BULLISH</v>
      </c>
    </row>
    <row r="514" spans="1:8" ht="13.5" x14ac:dyDescent="0.25">
      <c r="A514" s="3">
        <f>TITRES_STAT!B517</f>
        <v>43052</v>
      </c>
      <c r="B514" s="6">
        <f>TITRES_STAT!C517</f>
        <v>1.82</v>
      </c>
      <c r="C514" s="6">
        <f>TITRES_STAT!D517</f>
        <v>1.82</v>
      </c>
      <c r="D514" s="6">
        <f>TITRES_STAT!E517</f>
        <v>7595</v>
      </c>
      <c r="E514" s="2">
        <f t="shared" si="28"/>
        <v>821705</v>
      </c>
      <c r="F514" s="6" t="str">
        <f t="shared" si="31"/>
        <v>BULLISH</v>
      </c>
      <c r="G514" s="6" t="str">
        <f t="shared" si="30"/>
        <v>NEUTRAL</v>
      </c>
      <c r="H514" s="6" t="str">
        <f t="shared" si="29"/>
        <v>CONFIRMED BULLISH</v>
      </c>
    </row>
    <row r="515" spans="1:8" ht="13.5" x14ac:dyDescent="0.25">
      <c r="A515" s="3">
        <f>TITRES_STAT!B518</f>
        <v>43053</v>
      </c>
      <c r="B515" s="6">
        <f>TITRES_STAT!C518</f>
        <v>1.87</v>
      </c>
      <c r="C515" s="6">
        <f>TITRES_STAT!D518</f>
        <v>1.87</v>
      </c>
      <c r="D515" s="6">
        <f>TITRES_STAT!E518</f>
        <v>4487</v>
      </c>
      <c r="E515" s="2">
        <f t="shared" si="28"/>
        <v>826192</v>
      </c>
      <c r="F515" s="6" t="str">
        <f t="shared" si="31"/>
        <v>BULLISH</v>
      </c>
      <c r="G515" s="6" t="str">
        <f t="shared" si="30"/>
        <v>NEUTRAL</v>
      </c>
      <c r="H515" s="6" t="str">
        <f t="shared" si="29"/>
        <v>CONFIRMED BULLISH</v>
      </c>
    </row>
    <row r="516" spans="1:8" ht="13.5" x14ac:dyDescent="0.25">
      <c r="A516" s="3">
        <f>TITRES_STAT!B519</f>
        <v>43054</v>
      </c>
      <c r="B516" s="6">
        <f>TITRES_STAT!C519</f>
        <v>1.82</v>
      </c>
      <c r="C516" s="6">
        <f>TITRES_STAT!D519</f>
        <v>1.82</v>
      </c>
      <c r="D516" s="6">
        <f>TITRES_STAT!E519</f>
        <v>2800</v>
      </c>
      <c r="E516" s="2">
        <f t="shared" ref="E516:E579" si="32">IF(B516&gt;B515, E515+D516, IF(B516&lt;B515, E515-D516, E515))</f>
        <v>823392</v>
      </c>
      <c r="F516" s="6" t="str">
        <f t="shared" si="31"/>
        <v>BULLISH</v>
      </c>
      <c r="G516" s="6" t="str">
        <f t="shared" si="30"/>
        <v>NEUTRAL</v>
      </c>
      <c r="H516" s="6" t="str">
        <f t="shared" si="29"/>
        <v>NEUTRAL</v>
      </c>
    </row>
    <row r="517" spans="1:8" ht="13.5" x14ac:dyDescent="0.25">
      <c r="A517" s="3">
        <f>TITRES_STAT!B520</f>
        <v>43055</v>
      </c>
      <c r="B517" s="6">
        <f>TITRES_STAT!C520</f>
        <v>1.82</v>
      </c>
      <c r="C517" s="6">
        <f>TITRES_STAT!D520</f>
        <v>1.82</v>
      </c>
      <c r="D517" s="6">
        <f>TITRES_STAT!E520</f>
        <v>1127</v>
      </c>
      <c r="E517" s="2">
        <f t="shared" si="32"/>
        <v>823392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CONFIRMED BEARISH</v>
      </c>
    </row>
    <row r="518" spans="1:8" ht="13.5" x14ac:dyDescent="0.25">
      <c r="A518" s="3">
        <f>TITRES_STAT!B521</f>
        <v>43056</v>
      </c>
      <c r="B518" s="6">
        <f>TITRES_STAT!C521</f>
        <v>1.82</v>
      </c>
      <c r="C518" s="6">
        <f>TITRES_STAT!D521</f>
        <v>1.82</v>
      </c>
      <c r="D518" s="6">
        <f>TITRES_STAT!E521</f>
        <v>540</v>
      </c>
      <c r="E518" s="2">
        <f t="shared" si="32"/>
        <v>823392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43059</v>
      </c>
      <c r="B519" s="6">
        <f>TITRES_STAT!C522</f>
        <v>1.82</v>
      </c>
      <c r="C519" s="6">
        <f>TITRES_STAT!D522</f>
        <v>1.82</v>
      </c>
      <c r="D519" s="6">
        <f>TITRES_STAT!E522</f>
        <v>774</v>
      </c>
      <c r="E519" s="2">
        <f t="shared" si="32"/>
        <v>823392</v>
      </c>
      <c r="F519" s="6" t="str">
        <f t="shared" si="31"/>
        <v>BULLISH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NEUTRAL</v>
      </c>
    </row>
    <row r="520" spans="1:8" ht="13.5" x14ac:dyDescent="0.25">
      <c r="A520" s="3">
        <f>TITRES_STAT!B523</f>
        <v>43060</v>
      </c>
      <c r="B520" s="6">
        <f>TITRES_STAT!C523</f>
        <v>1.82</v>
      </c>
      <c r="C520" s="6">
        <f>TITRES_STAT!D523</f>
        <v>1.82</v>
      </c>
      <c r="D520" s="6">
        <f>TITRES_STAT!E523</f>
        <v>495</v>
      </c>
      <c r="E520" s="2">
        <f t="shared" si="32"/>
        <v>823392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43061</v>
      </c>
      <c r="B521" s="6">
        <f>TITRES_STAT!C524</f>
        <v>1.82</v>
      </c>
      <c r="C521" s="6">
        <f>TITRES_STAT!D524</f>
        <v>1.82</v>
      </c>
      <c r="D521" s="6">
        <f>TITRES_STAT!E524</f>
        <v>15625</v>
      </c>
      <c r="E521" s="2">
        <f t="shared" si="32"/>
        <v>823392</v>
      </c>
      <c r="F521" s="6" t="str">
        <f t="shared" si="35"/>
        <v>NEUTRAL</v>
      </c>
      <c r="G521" s="6" t="str">
        <f t="shared" si="34"/>
        <v>NEUTRAL</v>
      </c>
      <c r="H521" s="6" t="str">
        <f t="shared" si="33"/>
        <v>NEUTRAL</v>
      </c>
    </row>
    <row r="522" spans="1:8" ht="13.5" x14ac:dyDescent="0.25">
      <c r="A522" s="3">
        <f>TITRES_STAT!B525</f>
        <v>43062</v>
      </c>
      <c r="B522" s="6">
        <f>TITRES_STAT!C525</f>
        <v>1.83</v>
      </c>
      <c r="C522" s="6">
        <f>TITRES_STAT!D525</f>
        <v>1.83</v>
      </c>
      <c r="D522" s="6">
        <f>TITRES_STAT!E525</f>
        <v>2840</v>
      </c>
      <c r="E522" s="2">
        <f t="shared" si="32"/>
        <v>826232</v>
      </c>
      <c r="F522" s="6" t="str">
        <f t="shared" si="35"/>
        <v>BULLISH</v>
      </c>
      <c r="G522" s="6" t="str">
        <f t="shared" si="34"/>
        <v>NEUTRAL</v>
      </c>
      <c r="H522" s="6" t="str">
        <f t="shared" si="33"/>
        <v>CONFIRMED BULLISH</v>
      </c>
    </row>
    <row r="523" spans="1:8" ht="13.5" x14ac:dyDescent="0.25">
      <c r="A523" s="3">
        <f>TITRES_STAT!B526</f>
        <v>43063</v>
      </c>
      <c r="B523" s="6">
        <f>TITRES_STAT!C526</f>
        <v>1.87</v>
      </c>
      <c r="C523" s="6">
        <f>TITRES_STAT!D526</f>
        <v>1.87</v>
      </c>
      <c r="D523" s="6">
        <f>TITRES_STAT!E526</f>
        <v>31952</v>
      </c>
      <c r="E523" s="2">
        <f t="shared" si="32"/>
        <v>858184</v>
      </c>
      <c r="F523" s="6" t="str">
        <f t="shared" si="35"/>
        <v>BULLISH</v>
      </c>
      <c r="G523" s="6" t="str">
        <f t="shared" si="34"/>
        <v>STRONG</v>
      </c>
      <c r="H523" s="6" t="str">
        <f t="shared" si="33"/>
        <v>CONFIRMED BULLISH</v>
      </c>
    </row>
    <row r="524" spans="1:8" ht="13.5" x14ac:dyDescent="0.25">
      <c r="A524" s="3">
        <f>TITRES_STAT!B527</f>
        <v>43066</v>
      </c>
      <c r="B524" s="6">
        <f>TITRES_STAT!C527</f>
        <v>1.92</v>
      </c>
      <c r="C524" s="6">
        <f>TITRES_STAT!D527</f>
        <v>1.92</v>
      </c>
      <c r="D524" s="6">
        <f>TITRES_STAT!E527</f>
        <v>7954</v>
      </c>
      <c r="E524" s="2">
        <f t="shared" si="32"/>
        <v>866138</v>
      </c>
      <c r="F524" s="6" t="str">
        <f t="shared" si="35"/>
        <v>BULLISH</v>
      </c>
      <c r="G524" s="6" t="str">
        <f t="shared" si="34"/>
        <v>STRONG</v>
      </c>
      <c r="H524" s="6" t="str">
        <f t="shared" si="33"/>
        <v>CONFIRMED BULLISH</v>
      </c>
    </row>
    <row r="525" spans="1:8" ht="13.5" x14ac:dyDescent="0.25">
      <c r="A525" s="3">
        <f>TITRES_STAT!B528</f>
        <v>43067</v>
      </c>
      <c r="B525" s="6">
        <f>TITRES_STAT!C528</f>
        <v>2.0299999999999998</v>
      </c>
      <c r="C525" s="6">
        <f>TITRES_STAT!D528</f>
        <v>2.0299999999999998</v>
      </c>
      <c r="D525" s="6">
        <f>TITRES_STAT!E528</f>
        <v>5173</v>
      </c>
      <c r="E525" s="2">
        <f t="shared" si="32"/>
        <v>871311</v>
      </c>
      <c r="F525" s="6" t="str">
        <f t="shared" si="35"/>
        <v>BULLISH</v>
      </c>
      <c r="G525" s="6" t="str">
        <f t="shared" si="34"/>
        <v>STRONG</v>
      </c>
      <c r="H525" s="6" t="str">
        <f t="shared" si="33"/>
        <v>CONFIRMED BULLISH</v>
      </c>
    </row>
    <row r="526" spans="1:8" ht="13.5" x14ac:dyDescent="0.25">
      <c r="A526" s="3">
        <f>TITRES_STAT!B529</f>
        <v>43068</v>
      </c>
      <c r="B526" s="6">
        <f>TITRES_STAT!C529</f>
        <v>2.09</v>
      </c>
      <c r="C526" s="6">
        <f>TITRES_STAT!D529</f>
        <v>2.09</v>
      </c>
      <c r="D526" s="6">
        <f>TITRES_STAT!E529</f>
        <v>2170</v>
      </c>
      <c r="E526" s="2">
        <f t="shared" si="32"/>
        <v>873481</v>
      </c>
      <c r="F526" s="6" t="str">
        <f t="shared" si="35"/>
        <v>BULLISH</v>
      </c>
      <c r="G526" s="6" t="str">
        <f t="shared" si="34"/>
        <v>STRONG</v>
      </c>
      <c r="H526" s="6" t="str">
        <f t="shared" si="33"/>
        <v>CONFIRMED BULLISH</v>
      </c>
    </row>
    <row r="527" spans="1:8" ht="13.5" x14ac:dyDescent="0.25">
      <c r="A527" s="3">
        <f>TITRES_STAT!B530</f>
        <v>43069</v>
      </c>
      <c r="B527" s="6">
        <f>TITRES_STAT!C530</f>
        <v>2.09</v>
      </c>
      <c r="C527" s="6">
        <f>TITRES_STAT!D530</f>
        <v>2.09</v>
      </c>
      <c r="D527" s="6">
        <f>TITRES_STAT!E530</f>
        <v>12499</v>
      </c>
      <c r="E527" s="2">
        <f t="shared" si="32"/>
        <v>873481</v>
      </c>
      <c r="F527" s="6" t="str">
        <f t="shared" si="35"/>
        <v>BULLISH</v>
      </c>
      <c r="G527" s="6" t="str">
        <f t="shared" si="34"/>
        <v>STRONG</v>
      </c>
      <c r="H527" s="6" t="str">
        <f t="shared" si="33"/>
        <v>CONFIRMED BULLISH</v>
      </c>
    </row>
    <row r="528" spans="1:8" ht="13.5" x14ac:dyDescent="0.25">
      <c r="A528" s="3">
        <f>TITRES_STAT!B531</f>
        <v>43073</v>
      </c>
      <c r="B528" s="6">
        <f>TITRES_STAT!C531</f>
        <v>2.15</v>
      </c>
      <c r="C528" s="6">
        <f>TITRES_STAT!D531</f>
        <v>2.15</v>
      </c>
      <c r="D528" s="6">
        <f>TITRES_STAT!E531</f>
        <v>6263</v>
      </c>
      <c r="E528" s="2">
        <f t="shared" si="32"/>
        <v>879744</v>
      </c>
      <c r="F528" s="6" t="str">
        <f t="shared" si="35"/>
        <v>BULLISH</v>
      </c>
      <c r="G528" s="6" t="str">
        <f t="shared" si="34"/>
        <v>STRONG</v>
      </c>
      <c r="H528" s="6" t="str">
        <f t="shared" si="33"/>
        <v>CONFIRMED BULLISH</v>
      </c>
    </row>
    <row r="529" spans="1:8" ht="13.5" x14ac:dyDescent="0.25">
      <c r="A529" s="3">
        <f>TITRES_STAT!B532</f>
        <v>43074</v>
      </c>
      <c r="B529" s="6">
        <f>TITRES_STAT!C532</f>
        <v>2.2799999999999998</v>
      </c>
      <c r="C529" s="6">
        <f>TITRES_STAT!D532</f>
        <v>2.2799999999999998</v>
      </c>
      <c r="D529" s="6">
        <f>TITRES_STAT!E532</f>
        <v>15856</v>
      </c>
      <c r="E529" s="2">
        <f t="shared" si="32"/>
        <v>895600</v>
      </c>
      <c r="F529" s="6" t="str">
        <f t="shared" si="35"/>
        <v>BULLISH</v>
      </c>
      <c r="G529" s="6" t="str">
        <f t="shared" si="34"/>
        <v>STRONG</v>
      </c>
      <c r="H529" s="6" t="str">
        <f t="shared" si="33"/>
        <v>CONFIRMED BULLISH</v>
      </c>
    </row>
    <row r="530" spans="1:8" ht="13.5" x14ac:dyDescent="0.25">
      <c r="A530" s="3">
        <f>TITRES_STAT!B533</f>
        <v>43075</v>
      </c>
      <c r="B530" s="6">
        <f>TITRES_STAT!C533</f>
        <v>2.38</v>
      </c>
      <c r="C530" s="6">
        <f>TITRES_STAT!D533</f>
        <v>2.38</v>
      </c>
      <c r="D530" s="6">
        <f>TITRES_STAT!E533</f>
        <v>0</v>
      </c>
      <c r="E530" s="2">
        <f t="shared" si="32"/>
        <v>895600</v>
      </c>
      <c r="F530" s="6" t="str">
        <f t="shared" si="35"/>
        <v>BULLISH</v>
      </c>
      <c r="G530" s="6" t="str">
        <f t="shared" si="34"/>
        <v>STRONG</v>
      </c>
      <c r="H530" s="6" t="str">
        <f t="shared" si="33"/>
        <v>CONFIRMED BULLISH</v>
      </c>
    </row>
    <row r="531" spans="1:8" ht="13.5" x14ac:dyDescent="0.25">
      <c r="A531" s="3">
        <f>TITRES_STAT!B534</f>
        <v>43076</v>
      </c>
      <c r="B531" s="6">
        <f>TITRES_STAT!C534</f>
        <v>2.52</v>
      </c>
      <c r="C531" s="6">
        <f>TITRES_STAT!D534</f>
        <v>2.52</v>
      </c>
      <c r="D531" s="6">
        <f>TITRES_STAT!E534</f>
        <v>68153</v>
      </c>
      <c r="E531" s="2">
        <f t="shared" si="32"/>
        <v>963753</v>
      </c>
      <c r="F531" s="6" t="str">
        <f t="shared" si="35"/>
        <v>BULLISH</v>
      </c>
      <c r="G531" s="6" t="str">
        <f t="shared" si="34"/>
        <v>STRONG</v>
      </c>
      <c r="H531" s="6" t="str">
        <f t="shared" si="33"/>
        <v>CONFIRMED BULLISH</v>
      </c>
    </row>
    <row r="532" spans="1:8" ht="13.5" x14ac:dyDescent="0.25">
      <c r="A532" s="3">
        <f>TITRES_STAT!B535</f>
        <v>43077</v>
      </c>
      <c r="B532" s="6">
        <f>TITRES_STAT!C535</f>
        <v>2.59</v>
      </c>
      <c r="C532" s="6">
        <f>TITRES_STAT!D535</f>
        <v>2.59</v>
      </c>
      <c r="D532" s="6">
        <f>TITRES_STAT!E535</f>
        <v>22200</v>
      </c>
      <c r="E532" s="2">
        <f t="shared" si="32"/>
        <v>985953</v>
      </c>
      <c r="F532" s="6" t="str">
        <f t="shared" si="35"/>
        <v>BULLISH</v>
      </c>
      <c r="G532" s="6" t="str">
        <f t="shared" si="34"/>
        <v>STRONG</v>
      </c>
      <c r="H532" s="6" t="str">
        <f t="shared" si="33"/>
        <v>CONFIRMED BULLISH</v>
      </c>
    </row>
    <row r="533" spans="1:8" ht="13.5" x14ac:dyDescent="0.25">
      <c r="A533" s="3">
        <f>TITRES_STAT!B536</f>
        <v>43080</v>
      </c>
      <c r="B533" s="6">
        <f>TITRES_STAT!C536</f>
        <v>2.7</v>
      </c>
      <c r="C533" s="6">
        <f>TITRES_STAT!D536</f>
        <v>2.7</v>
      </c>
      <c r="D533" s="6">
        <f>TITRES_STAT!E536</f>
        <v>0</v>
      </c>
      <c r="E533" s="2">
        <f t="shared" si="32"/>
        <v>985953</v>
      </c>
      <c r="F533" s="6" t="str">
        <f t="shared" si="35"/>
        <v>BULLISH</v>
      </c>
      <c r="G533" s="6" t="str">
        <f t="shared" si="34"/>
        <v>STRONG</v>
      </c>
      <c r="H533" s="6" t="str">
        <f t="shared" si="33"/>
        <v>CONFIRMED BULLISH</v>
      </c>
    </row>
    <row r="534" spans="1:8" ht="13.5" x14ac:dyDescent="0.25">
      <c r="A534" s="3">
        <f>TITRES_STAT!B537</f>
        <v>43081</v>
      </c>
      <c r="B534" s="6">
        <f>TITRES_STAT!C537</f>
        <v>2.85</v>
      </c>
      <c r="C534" s="6">
        <f>TITRES_STAT!D537</f>
        <v>2.85</v>
      </c>
      <c r="D534" s="6">
        <f>TITRES_STAT!E537</f>
        <v>201896</v>
      </c>
      <c r="E534" s="2">
        <f t="shared" si="32"/>
        <v>1187849</v>
      </c>
      <c r="F534" s="6" t="str">
        <f t="shared" si="35"/>
        <v>BULLISH</v>
      </c>
      <c r="G534" s="6" t="str">
        <f t="shared" si="34"/>
        <v>STRONG</v>
      </c>
      <c r="H534" s="6" t="str">
        <f t="shared" si="33"/>
        <v>CONFIRMED BULLISH</v>
      </c>
    </row>
    <row r="535" spans="1:8" ht="13.5" x14ac:dyDescent="0.25">
      <c r="A535" s="3">
        <f>TITRES_STAT!B538</f>
        <v>43082</v>
      </c>
      <c r="B535" s="6">
        <f>TITRES_STAT!C538</f>
        <v>2.68</v>
      </c>
      <c r="C535" s="6">
        <f>TITRES_STAT!D538</f>
        <v>2.68</v>
      </c>
      <c r="D535" s="6">
        <f>TITRES_STAT!E538</f>
        <v>268947</v>
      </c>
      <c r="E535" s="2">
        <f t="shared" si="32"/>
        <v>918902</v>
      </c>
      <c r="F535" s="6" t="str">
        <f t="shared" si="35"/>
        <v>BULLISH</v>
      </c>
      <c r="G535" s="6" t="str">
        <f t="shared" si="34"/>
        <v>STRONG</v>
      </c>
      <c r="H535" s="6" t="str">
        <f t="shared" si="33"/>
        <v>CONFIRMED BULLISH</v>
      </c>
    </row>
    <row r="536" spans="1:8" ht="13.5" x14ac:dyDescent="0.25">
      <c r="A536" s="3">
        <f>TITRES_STAT!B539</f>
        <v>43083</v>
      </c>
      <c r="B536" s="6">
        <f>TITRES_STAT!C539</f>
        <v>2.56</v>
      </c>
      <c r="C536" s="6">
        <f>TITRES_STAT!D539</f>
        <v>2.56</v>
      </c>
      <c r="D536" s="6">
        <f>TITRES_STAT!E539</f>
        <v>0</v>
      </c>
      <c r="E536" s="2">
        <f t="shared" si="32"/>
        <v>918902</v>
      </c>
      <c r="F536" s="6" t="str">
        <f t="shared" si="35"/>
        <v>BEARISH</v>
      </c>
      <c r="G536" s="6" t="str">
        <f t="shared" si="34"/>
        <v>WEAK</v>
      </c>
      <c r="H536" s="6" t="str">
        <f t="shared" si="33"/>
        <v>BEARISH DIVERGENCE</v>
      </c>
    </row>
    <row r="537" spans="1:8" ht="13.5" x14ac:dyDescent="0.25">
      <c r="A537" s="3">
        <f>TITRES_STAT!B540</f>
        <v>43084</v>
      </c>
      <c r="B537" s="6">
        <f>TITRES_STAT!C540</f>
        <v>2.41</v>
      </c>
      <c r="C537" s="6">
        <f>TITRES_STAT!D540</f>
        <v>2.41</v>
      </c>
      <c r="D537" s="6">
        <f>TITRES_STAT!E540</f>
        <v>40403</v>
      </c>
      <c r="E537" s="2">
        <f t="shared" si="32"/>
        <v>878499</v>
      </c>
      <c r="F537" s="6" t="str">
        <f t="shared" si="35"/>
        <v>BEARISH</v>
      </c>
      <c r="G537" s="6" t="str">
        <f t="shared" si="34"/>
        <v>WEAK</v>
      </c>
      <c r="H537" s="6" t="str">
        <f t="shared" si="33"/>
        <v>CONFIRMED BEARISH</v>
      </c>
    </row>
    <row r="538" spans="1:8" ht="13.5" x14ac:dyDescent="0.25">
      <c r="A538" s="3">
        <f>TITRES_STAT!B541</f>
        <v>43087</v>
      </c>
      <c r="B538" s="6">
        <f>TITRES_STAT!C541</f>
        <v>2.4500000000000002</v>
      </c>
      <c r="C538" s="6">
        <f>TITRES_STAT!D541</f>
        <v>2.4500000000000002</v>
      </c>
      <c r="D538" s="6">
        <f>TITRES_STAT!E541</f>
        <v>200</v>
      </c>
      <c r="E538" s="2">
        <f t="shared" si="32"/>
        <v>878699</v>
      </c>
      <c r="F538" s="6" t="str">
        <f t="shared" si="35"/>
        <v>BEARISH</v>
      </c>
      <c r="G538" s="6" t="str">
        <f t="shared" si="34"/>
        <v>WEAK</v>
      </c>
      <c r="H538" s="6" t="str">
        <f t="shared" si="33"/>
        <v>CONFIRMED BEARISH</v>
      </c>
    </row>
    <row r="539" spans="1:8" ht="13.5" x14ac:dyDescent="0.25">
      <c r="A539" s="3">
        <f>TITRES_STAT!B542</f>
        <v>43088</v>
      </c>
      <c r="B539" s="6">
        <f>TITRES_STAT!C542</f>
        <v>2.4</v>
      </c>
      <c r="C539" s="6">
        <f>TITRES_STAT!D542</f>
        <v>2.4</v>
      </c>
      <c r="D539" s="6">
        <f>TITRES_STAT!E542</f>
        <v>18166</v>
      </c>
      <c r="E539" s="2">
        <f t="shared" si="32"/>
        <v>860533</v>
      </c>
      <c r="F539" s="6" t="str">
        <f t="shared" si="35"/>
        <v>BEARISH</v>
      </c>
      <c r="G539" s="6" t="str">
        <f t="shared" si="34"/>
        <v>WEAK</v>
      </c>
      <c r="H539" s="6" t="str">
        <f t="shared" si="33"/>
        <v>CONFIRMED BEARISH</v>
      </c>
    </row>
    <row r="540" spans="1:8" ht="13.5" x14ac:dyDescent="0.25">
      <c r="A540" s="3">
        <f>TITRES_STAT!B543</f>
        <v>43089</v>
      </c>
      <c r="B540" s="6">
        <f>TITRES_STAT!C543</f>
        <v>2.4</v>
      </c>
      <c r="C540" s="6">
        <f>TITRES_STAT!D543</f>
        <v>2.4</v>
      </c>
      <c r="D540" s="6">
        <f>TITRES_STAT!E543</f>
        <v>13435</v>
      </c>
      <c r="E540" s="2">
        <f t="shared" si="32"/>
        <v>860533</v>
      </c>
      <c r="F540" s="6" t="str">
        <f t="shared" si="35"/>
        <v>BEARISH</v>
      </c>
      <c r="G540" s="6" t="str">
        <f t="shared" si="34"/>
        <v>WEAK</v>
      </c>
      <c r="H540" s="6" t="str">
        <f t="shared" si="33"/>
        <v>CONFIRMED BEARISH</v>
      </c>
    </row>
    <row r="541" spans="1:8" ht="13.5" x14ac:dyDescent="0.25">
      <c r="A541" s="3">
        <f>TITRES_STAT!B544</f>
        <v>43090</v>
      </c>
      <c r="B541" s="6">
        <f>TITRES_STAT!C544</f>
        <v>2.34</v>
      </c>
      <c r="C541" s="6">
        <f>TITRES_STAT!D544</f>
        <v>2.34</v>
      </c>
      <c r="D541" s="6">
        <f>TITRES_STAT!E544</f>
        <v>13550</v>
      </c>
      <c r="E541" s="2">
        <f t="shared" si="32"/>
        <v>846983</v>
      </c>
      <c r="F541" s="6" t="str">
        <f t="shared" si="35"/>
        <v>BEARISH</v>
      </c>
      <c r="G541" s="6" t="str">
        <f t="shared" si="34"/>
        <v>WEAK</v>
      </c>
      <c r="H541" s="6" t="str">
        <f t="shared" si="33"/>
        <v>CONFIRMED BEARISH</v>
      </c>
    </row>
    <row r="542" spans="1:8" ht="13.5" x14ac:dyDescent="0.25">
      <c r="A542" s="3">
        <f>TITRES_STAT!B545</f>
        <v>43091</v>
      </c>
      <c r="B542" s="6">
        <f>TITRES_STAT!C545</f>
        <v>2.3199999999999998</v>
      </c>
      <c r="C542" s="6">
        <f>TITRES_STAT!D545</f>
        <v>2.3199999999999998</v>
      </c>
      <c r="D542" s="6">
        <f>TITRES_STAT!E545</f>
        <v>3434</v>
      </c>
      <c r="E542" s="2">
        <f t="shared" si="32"/>
        <v>843549</v>
      </c>
      <c r="F542" s="6" t="str">
        <f t="shared" si="35"/>
        <v>BEARISH</v>
      </c>
      <c r="G542" s="6" t="str">
        <f t="shared" si="34"/>
        <v>WEAK</v>
      </c>
      <c r="H542" s="6" t="str">
        <f t="shared" si="33"/>
        <v>CONFIRMED BEARISH</v>
      </c>
    </row>
    <row r="543" spans="1:8" ht="13.5" x14ac:dyDescent="0.25">
      <c r="A543" s="3">
        <f>TITRES_STAT!B546</f>
        <v>43094</v>
      </c>
      <c r="B543" s="6">
        <f>TITRES_STAT!C546</f>
        <v>2.3199999999999998</v>
      </c>
      <c r="C543" s="6">
        <f>TITRES_STAT!D546</f>
        <v>2.3199999999999998</v>
      </c>
      <c r="D543" s="6">
        <f>TITRES_STAT!E546</f>
        <v>1304</v>
      </c>
      <c r="E543" s="2">
        <f t="shared" si="32"/>
        <v>843549</v>
      </c>
      <c r="F543" s="6" t="str">
        <f t="shared" si="35"/>
        <v>BEARISH</v>
      </c>
      <c r="G543" s="6" t="str">
        <f t="shared" si="34"/>
        <v>WEAK</v>
      </c>
      <c r="H543" s="6" t="str">
        <f t="shared" si="33"/>
        <v>CONFIRMED BEARISH</v>
      </c>
    </row>
    <row r="544" spans="1:8" ht="13.5" x14ac:dyDescent="0.25">
      <c r="A544" s="3">
        <f>TITRES_STAT!B547</f>
        <v>43095</v>
      </c>
      <c r="B544" s="6">
        <f>TITRES_STAT!C547</f>
        <v>2.2999999999999998</v>
      </c>
      <c r="C544" s="6">
        <f>TITRES_STAT!D547</f>
        <v>2.2999999999999998</v>
      </c>
      <c r="D544" s="6">
        <f>TITRES_STAT!E547</f>
        <v>2624</v>
      </c>
      <c r="E544" s="2">
        <f t="shared" si="32"/>
        <v>840925</v>
      </c>
      <c r="F544" s="6" t="str">
        <f t="shared" si="35"/>
        <v>BEARISH</v>
      </c>
      <c r="G544" s="6" t="str">
        <f t="shared" si="34"/>
        <v>WEAK</v>
      </c>
      <c r="H544" s="6" t="str">
        <f t="shared" si="33"/>
        <v>CONFIRMED BEARISH</v>
      </c>
    </row>
    <row r="545" spans="1:8" ht="13.5" x14ac:dyDescent="0.25">
      <c r="A545" s="3">
        <f>TITRES_STAT!B548</f>
        <v>43096</v>
      </c>
      <c r="B545" s="6">
        <f>TITRES_STAT!C548</f>
        <v>2.35</v>
      </c>
      <c r="C545" s="6">
        <f>TITRES_STAT!D548</f>
        <v>2.35</v>
      </c>
      <c r="D545" s="6">
        <f>TITRES_STAT!E548</f>
        <v>3903</v>
      </c>
      <c r="E545" s="2">
        <f t="shared" si="32"/>
        <v>844828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43097</v>
      </c>
      <c r="B546" s="6">
        <f>TITRES_STAT!C549</f>
        <v>2.36</v>
      </c>
      <c r="C546" s="6">
        <f>TITRES_STAT!D549</f>
        <v>2.36</v>
      </c>
      <c r="D546" s="6">
        <f>TITRES_STAT!E549</f>
        <v>4860</v>
      </c>
      <c r="E546" s="2">
        <f t="shared" si="32"/>
        <v>849688</v>
      </c>
      <c r="F546" s="6" t="str">
        <f t="shared" si="35"/>
        <v>BULLISH</v>
      </c>
      <c r="G546" s="6" t="str">
        <f t="shared" si="34"/>
        <v>NEUTRAL</v>
      </c>
      <c r="H546" s="6" t="str">
        <f t="shared" si="33"/>
        <v>CONFIRMED BULLISH</v>
      </c>
    </row>
    <row r="547" spans="1:8" ht="13.5" x14ac:dyDescent="0.25">
      <c r="A547" s="3">
        <f>TITRES_STAT!B550</f>
        <v>43098</v>
      </c>
      <c r="B547" s="6">
        <f>TITRES_STAT!C550</f>
        <v>2.38</v>
      </c>
      <c r="C547" s="6">
        <f>TITRES_STAT!D550</f>
        <v>2.38</v>
      </c>
      <c r="D547" s="6">
        <f>TITRES_STAT!E550</f>
        <v>3650</v>
      </c>
      <c r="E547" s="2">
        <f t="shared" si="32"/>
        <v>853338</v>
      </c>
      <c r="F547" s="6" t="str">
        <f t="shared" si="35"/>
        <v>BULLISH</v>
      </c>
      <c r="G547" s="6" t="str">
        <f t="shared" si="34"/>
        <v>NEUTRAL</v>
      </c>
      <c r="H547" s="6" t="str">
        <f t="shared" si="33"/>
        <v>CONFIRMED BULLISH</v>
      </c>
    </row>
    <row r="548" spans="1:8" ht="13.5" x14ac:dyDescent="0.25">
      <c r="A548" s="3">
        <f>TITRES_STAT!B551</f>
        <v>43102</v>
      </c>
      <c r="B548" s="6">
        <f>TITRES_STAT!C551</f>
        <v>2.35</v>
      </c>
      <c r="C548" s="6">
        <f>TITRES_STAT!D551</f>
        <v>2.35</v>
      </c>
      <c r="D548" s="6">
        <f>TITRES_STAT!E551</f>
        <v>5000</v>
      </c>
      <c r="E548" s="2">
        <f t="shared" si="32"/>
        <v>848338</v>
      </c>
      <c r="F548" s="6" t="str">
        <f t="shared" si="35"/>
        <v>BULLISH</v>
      </c>
      <c r="G548" s="6" t="str">
        <f t="shared" si="34"/>
        <v>NEUTRAL</v>
      </c>
      <c r="H548" s="6" t="str">
        <f t="shared" si="33"/>
        <v>CONFIRMED BULLISH</v>
      </c>
    </row>
    <row r="549" spans="1:8" ht="13.5" x14ac:dyDescent="0.25">
      <c r="A549" s="3">
        <f>TITRES_STAT!B552</f>
        <v>43103</v>
      </c>
      <c r="B549" s="6">
        <f>TITRES_STAT!C552</f>
        <v>2.35</v>
      </c>
      <c r="C549" s="6">
        <f>TITRES_STAT!D552</f>
        <v>2.35</v>
      </c>
      <c r="D549" s="6">
        <f>TITRES_STAT!E552</f>
        <v>1249</v>
      </c>
      <c r="E549" s="2">
        <f t="shared" si="32"/>
        <v>848338</v>
      </c>
      <c r="F549" s="6" t="str">
        <f t="shared" si="35"/>
        <v>BULLISH</v>
      </c>
      <c r="G549" s="6" t="str">
        <f t="shared" si="34"/>
        <v>NEUTRAL</v>
      </c>
      <c r="H549" s="6" t="str">
        <f t="shared" si="33"/>
        <v>CONFIRMED BULLISH</v>
      </c>
    </row>
    <row r="550" spans="1:8" ht="13.5" x14ac:dyDescent="0.25">
      <c r="A550" s="3">
        <f>TITRES_STAT!B553</f>
        <v>43104</v>
      </c>
      <c r="B550" s="6">
        <f>TITRES_STAT!C553</f>
        <v>2.46</v>
      </c>
      <c r="C550" s="6">
        <f>TITRES_STAT!D553</f>
        <v>2.46</v>
      </c>
      <c r="D550" s="6">
        <f>TITRES_STAT!E553</f>
        <v>9408</v>
      </c>
      <c r="E550" s="2">
        <f t="shared" si="32"/>
        <v>857746</v>
      </c>
      <c r="F550" s="6" t="str">
        <f t="shared" si="35"/>
        <v>BULLISH</v>
      </c>
      <c r="G550" s="6" t="str">
        <f t="shared" si="34"/>
        <v>NEUTRAL</v>
      </c>
      <c r="H550" s="6" t="str">
        <f t="shared" si="33"/>
        <v>CONFIRMED BULLISH</v>
      </c>
    </row>
    <row r="551" spans="1:8" ht="13.5" x14ac:dyDescent="0.25">
      <c r="A551" s="3">
        <f>TITRES_STAT!B554</f>
        <v>43105</v>
      </c>
      <c r="B551" s="6">
        <f>TITRES_STAT!C554</f>
        <v>2.6</v>
      </c>
      <c r="C551" s="6">
        <f>TITRES_STAT!D554</f>
        <v>2.6</v>
      </c>
      <c r="D551" s="6">
        <f>TITRES_STAT!E554</f>
        <v>9007</v>
      </c>
      <c r="E551" s="2">
        <f t="shared" si="32"/>
        <v>866753</v>
      </c>
      <c r="F551" s="6" t="str">
        <f t="shared" si="35"/>
        <v>BULLISH</v>
      </c>
      <c r="G551" s="6" t="str">
        <f t="shared" si="34"/>
        <v>STRONG</v>
      </c>
      <c r="H551" s="6" t="str">
        <f t="shared" si="33"/>
        <v>CONFIRMED BULLISH</v>
      </c>
    </row>
    <row r="552" spans="1:8" ht="13.5" x14ac:dyDescent="0.25">
      <c r="A552" s="3">
        <f>TITRES_STAT!B555</f>
        <v>43108</v>
      </c>
      <c r="B552" s="6">
        <f>TITRES_STAT!C555</f>
        <v>2.7</v>
      </c>
      <c r="C552" s="6">
        <f>TITRES_STAT!D555</f>
        <v>2.7</v>
      </c>
      <c r="D552" s="6">
        <f>TITRES_STAT!E555</f>
        <v>17242</v>
      </c>
      <c r="E552" s="2">
        <f t="shared" si="32"/>
        <v>883995</v>
      </c>
      <c r="F552" s="6" t="str">
        <f t="shared" si="35"/>
        <v>BULLISH</v>
      </c>
      <c r="G552" s="6" t="str">
        <f t="shared" si="34"/>
        <v>STRONG</v>
      </c>
      <c r="H552" s="6" t="str">
        <f t="shared" si="33"/>
        <v>CONFIRMED BULLISH</v>
      </c>
    </row>
    <row r="553" spans="1:8" ht="13.5" x14ac:dyDescent="0.25">
      <c r="A553" s="3">
        <f>TITRES_STAT!B556</f>
        <v>43109</v>
      </c>
      <c r="B553" s="6">
        <f>TITRES_STAT!C556</f>
        <v>2.59</v>
      </c>
      <c r="C553" s="6">
        <f>TITRES_STAT!D556</f>
        <v>2.59</v>
      </c>
      <c r="D553" s="6">
        <f>TITRES_STAT!E556</f>
        <v>15076</v>
      </c>
      <c r="E553" s="2">
        <f t="shared" si="32"/>
        <v>868919</v>
      </c>
      <c r="F553" s="6" t="str">
        <f t="shared" si="35"/>
        <v>BULLISH</v>
      </c>
      <c r="G553" s="6" t="str">
        <f t="shared" si="34"/>
        <v>STRONG</v>
      </c>
      <c r="H553" s="6" t="str">
        <f t="shared" si="33"/>
        <v>CONFIRMED BULLISH</v>
      </c>
    </row>
    <row r="554" spans="1:8" ht="13.5" x14ac:dyDescent="0.25">
      <c r="A554" s="3">
        <f>TITRES_STAT!B557</f>
        <v>43110</v>
      </c>
      <c r="B554" s="6">
        <f>TITRES_STAT!C557</f>
        <v>2.4900000000000002</v>
      </c>
      <c r="C554" s="6">
        <f>TITRES_STAT!D557</f>
        <v>2.4900000000000002</v>
      </c>
      <c r="D554" s="6">
        <f>TITRES_STAT!E557</f>
        <v>3567</v>
      </c>
      <c r="E554" s="2">
        <f t="shared" si="32"/>
        <v>865352</v>
      </c>
      <c r="F554" s="6" t="str">
        <f t="shared" si="35"/>
        <v>BULLISH</v>
      </c>
      <c r="G554" s="6" t="str">
        <f t="shared" si="34"/>
        <v>STRONG</v>
      </c>
      <c r="H554" s="6" t="str">
        <f t="shared" si="33"/>
        <v>CONFIRMED BULLISH</v>
      </c>
    </row>
    <row r="555" spans="1:8" ht="13.5" x14ac:dyDescent="0.25">
      <c r="A555" s="3">
        <f>TITRES_STAT!B558</f>
        <v>43111</v>
      </c>
      <c r="B555" s="6">
        <f>TITRES_STAT!C558</f>
        <v>2.5499999999999998</v>
      </c>
      <c r="C555" s="6">
        <f>TITRES_STAT!D558</f>
        <v>2.5499999999999998</v>
      </c>
      <c r="D555" s="6">
        <f>TITRES_STAT!E558</f>
        <v>2972</v>
      </c>
      <c r="E555" s="2">
        <f t="shared" si="32"/>
        <v>868324</v>
      </c>
      <c r="F555" s="6" t="str">
        <f t="shared" si="35"/>
        <v>BULLISH</v>
      </c>
      <c r="G555" s="6" t="str">
        <f t="shared" si="34"/>
        <v>NEUTRAL</v>
      </c>
      <c r="H555" s="6" t="str">
        <f t="shared" si="33"/>
        <v>CONFIRMED BULLISH</v>
      </c>
    </row>
    <row r="556" spans="1:8" ht="13.5" x14ac:dyDescent="0.25">
      <c r="A556" s="3">
        <f>TITRES_STAT!B559</f>
        <v>43112</v>
      </c>
      <c r="B556" s="6">
        <f>TITRES_STAT!C559</f>
        <v>2.5499999999999998</v>
      </c>
      <c r="C556" s="6">
        <f>TITRES_STAT!D559</f>
        <v>2.5499999999999998</v>
      </c>
      <c r="D556" s="6">
        <f>TITRES_STAT!E559</f>
        <v>2473</v>
      </c>
      <c r="E556" s="2">
        <f t="shared" si="32"/>
        <v>868324</v>
      </c>
      <c r="F556" s="6" t="str">
        <f t="shared" si="35"/>
        <v>BULLISH</v>
      </c>
      <c r="G556" s="6" t="str">
        <f t="shared" si="34"/>
        <v>NEUTRAL</v>
      </c>
      <c r="H556" s="6" t="str">
        <f t="shared" si="33"/>
        <v>BULLISH DIVERGENCE</v>
      </c>
    </row>
    <row r="557" spans="1:8" ht="13.5" x14ac:dyDescent="0.25">
      <c r="A557" s="3">
        <f>TITRES_STAT!B560</f>
        <v>43115</v>
      </c>
      <c r="B557" s="6">
        <f>TITRES_STAT!C560</f>
        <v>2.5</v>
      </c>
      <c r="C557" s="6">
        <f>TITRES_STAT!D560</f>
        <v>2.5</v>
      </c>
      <c r="D557" s="6">
        <f>TITRES_STAT!E560</f>
        <v>3253</v>
      </c>
      <c r="E557" s="2">
        <f t="shared" si="32"/>
        <v>865071</v>
      </c>
      <c r="F557" s="6" t="str">
        <f t="shared" si="35"/>
        <v>BEARISH</v>
      </c>
      <c r="G557" s="6" t="str">
        <f t="shared" si="34"/>
        <v>WEAK</v>
      </c>
      <c r="H557" s="6" t="str">
        <f t="shared" si="33"/>
        <v>CONFIRMED BEARISH</v>
      </c>
    </row>
    <row r="558" spans="1:8" ht="13.5" x14ac:dyDescent="0.25">
      <c r="A558" s="3">
        <f>TITRES_STAT!B561</f>
        <v>43116</v>
      </c>
      <c r="B558" s="6">
        <f>TITRES_STAT!C561</f>
        <v>2.5</v>
      </c>
      <c r="C558" s="6">
        <f>TITRES_STAT!D561</f>
        <v>2.5</v>
      </c>
      <c r="D558" s="6">
        <f>TITRES_STAT!E561</f>
        <v>1587</v>
      </c>
      <c r="E558" s="2">
        <f t="shared" si="32"/>
        <v>865071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CONFIRMED BEARISH</v>
      </c>
    </row>
    <row r="559" spans="1:8" ht="13.5" x14ac:dyDescent="0.25">
      <c r="A559" s="3">
        <f>TITRES_STAT!B562</f>
        <v>43117</v>
      </c>
      <c r="B559" s="6">
        <f>TITRES_STAT!C562</f>
        <v>2.46</v>
      </c>
      <c r="C559" s="6">
        <f>TITRES_STAT!D562</f>
        <v>2.46</v>
      </c>
      <c r="D559" s="6">
        <f>TITRES_STAT!E562</f>
        <v>8282</v>
      </c>
      <c r="E559" s="2">
        <f t="shared" si="32"/>
        <v>856789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43118</v>
      </c>
      <c r="B560" s="6">
        <f>TITRES_STAT!C563</f>
        <v>2.52</v>
      </c>
      <c r="C560" s="6">
        <f>TITRES_STAT!D563</f>
        <v>2.52</v>
      </c>
      <c r="D560" s="6">
        <f>TITRES_STAT!E563</f>
        <v>3011</v>
      </c>
      <c r="E560" s="2">
        <f t="shared" si="32"/>
        <v>859800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CONFIRMED BEARISH</v>
      </c>
    </row>
    <row r="561" spans="1:8" ht="13.5" x14ac:dyDescent="0.25">
      <c r="A561" s="3">
        <f>TITRES_STAT!B564</f>
        <v>43119</v>
      </c>
      <c r="B561" s="6">
        <f>TITRES_STAT!C564</f>
        <v>2.5</v>
      </c>
      <c r="C561" s="6">
        <f>TITRES_STAT!D564</f>
        <v>2.5</v>
      </c>
      <c r="D561" s="6">
        <f>TITRES_STAT!E564</f>
        <v>1477</v>
      </c>
      <c r="E561" s="2">
        <f t="shared" si="32"/>
        <v>858323</v>
      </c>
      <c r="F561" s="6" t="str">
        <f t="shared" si="35"/>
        <v>BEARISH</v>
      </c>
      <c r="G561" s="6" t="str">
        <f t="shared" si="34"/>
        <v>NEUTRAL</v>
      </c>
      <c r="H561" s="6" t="str">
        <f t="shared" si="33"/>
        <v>CONFIRMED BEARISH</v>
      </c>
    </row>
    <row r="562" spans="1:8" ht="13.5" x14ac:dyDescent="0.25">
      <c r="A562" s="3">
        <f>TITRES_STAT!B565</f>
        <v>43122</v>
      </c>
      <c r="B562" s="6">
        <f>TITRES_STAT!C565</f>
        <v>2.4500000000000002</v>
      </c>
      <c r="C562" s="6">
        <f>TITRES_STAT!D565</f>
        <v>2.4500000000000002</v>
      </c>
      <c r="D562" s="6">
        <f>TITRES_STAT!E565</f>
        <v>50</v>
      </c>
      <c r="E562" s="2">
        <f t="shared" si="32"/>
        <v>858273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CONFIRMED BEARISH</v>
      </c>
    </row>
    <row r="563" spans="1:8" ht="13.5" x14ac:dyDescent="0.25">
      <c r="A563" s="3">
        <f>TITRES_STAT!B566</f>
        <v>43123</v>
      </c>
      <c r="B563" s="6">
        <f>TITRES_STAT!C566</f>
        <v>2.4500000000000002</v>
      </c>
      <c r="C563" s="6">
        <f>TITRES_STAT!D566</f>
        <v>2.4500000000000002</v>
      </c>
      <c r="D563" s="6">
        <f>TITRES_STAT!E566</f>
        <v>9659</v>
      </c>
      <c r="E563" s="2">
        <f t="shared" si="32"/>
        <v>858273</v>
      </c>
      <c r="F563" s="6" t="str">
        <f t="shared" si="35"/>
        <v>BEARISH</v>
      </c>
      <c r="G563" s="6" t="str">
        <f t="shared" si="34"/>
        <v>NEUTRAL</v>
      </c>
      <c r="H563" s="6" t="str">
        <f t="shared" si="33"/>
        <v>CONFIRMED BEARISH</v>
      </c>
    </row>
    <row r="564" spans="1:8" ht="13.5" x14ac:dyDescent="0.25">
      <c r="A564" s="3">
        <f>TITRES_STAT!B567</f>
        <v>43124</v>
      </c>
      <c r="B564" s="6">
        <f>TITRES_STAT!C567</f>
        <v>2.4</v>
      </c>
      <c r="C564" s="6">
        <f>TITRES_STAT!D567</f>
        <v>2.4</v>
      </c>
      <c r="D564" s="6">
        <f>TITRES_STAT!E567</f>
        <v>6412</v>
      </c>
      <c r="E564" s="2">
        <f t="shared" si="32"/>
        <v>851861</v>
      </c>
      <c r="F564" s="6" t="str">
        <f t="shared" si="35"/>
        <v>BEARISH</v>
      </c>
      <c r="G564" s="6" t="str">
        <f t="shared" si="34"/>
        <v>NEUTRAL</v>
      </c>
      <c r="H564" s="6" t="str">
        <f t="shared" si="33"/>
        <v>CONFIRMED BEARISH</v>
      </c>
    </row>
    <row r="565" spans="1:8" ht="13.5" x14ac:dyDescent="0.25">
      <c r="A565" s="3">
        <f>TITRES_STAT!B568</f>
        <v>43125</v>
      </c>
      <c r="B565" s="6">
        <f>TITRES_STAT!C568</f>
        <v>2.4</v>
      </c>
      <c r="C565" s="6">
        <f>TITRES_STAT!D568</f>
        <v>2.4</v>
      </c>
      <c r="D565" s="6">
        <f>TITRES_STAT!E568</f>
        <v>300</v>
      </c>
      <c r="E565" s="2">
        <f t="shared" si="32"/>
        <v>851861</v>
      </c>
      <c r="F565" s="6" t="str">
        <f t="shared" si="35"/>
        <v>BEARISH</v>
      </c>
      <c r="G565" s="6" t="str">
        <f t="shared" si="34"/>
        <v>NEUTRAL</v>
      </c>
      <c r="H565" s="6" t="str">
        <f t="shared" si="33"/>
        <v>CONFIRMED BEARISH</v>
      </c>
    </row>
    <row r="566" spans="1:8" ht="13.5" x14ac:dyDescent="0.25">
      <c r="A566" s="3">
        <f>TITRES_STAT!B569</f>
        <v>43126</v>
      </c>
      <c r="B566" s="6">
        <f>TITRES_STAT!C569</f>
        <v>2.35</v>
      </c>
      <c r="C566" s="6">
        <f>TITRES_STAT!D569</f>
        <v>2.35</v>
      </c>
      <c r="D566" s="6">
        <f>TITRES_STAT!E569</f>
        <v>185</v>
      </c>
      <c r="E566" s="2">
        <f t="shared" si="32"/>
        <v>851676</v>
      </c>
      <c r="F566" s="6" t="str">
        <f t="shared" si="35"/>
        <v>BEARISH</v>
      </c>
      <c r="G566" s="6" t="str">
        <f t="shared" si="34"/>
        <v>NEUTRAL</v>
      </c>
      <c r="H566" s="6" t="str">
        <f t="shared" si="33"/>
        <v>CONFIRMED BEARISH</v>
      </c>
    </row>
    <row r="567" spans="1:8" ht="13.5" x14ac:dyDescent="0.25">
      <c r="A567" s="3">
        <f>TITRES_STAT!B570</f>
        <v>43129</v>
      </c>
      <c r="B567" s="6">
        <f>TITRES_STAT!C570</f>
        <v>2.31</v>
      </c>
      <c r="C567" s="6">
        <f>TITRES_STAT!D570</f>
        <v>2.31</v>
      </c>
      <c r="D567" s="6">
        <f>TITRES_STAT!E570</f>
        <v>5316</v>
      </c>
      <c r="E567" s="2">
        <f t="shared" si="32"/>
        <v>846360</v>
      </c>
      <c r="F567" s="6" t="str">
        <f t="shared" si="35"/>
        <v>BEARISH</v>
      </c>
      <c r="G567" s="6" t="str">
        <f t="shared" si="34"/>
        <v>NEUTRAL</v>
      </c>
      <c r="H567" s="6" t="str">
        <f t="shared" si="33"/>
        <v>CONFIRMED BEARISH</v>
      </c>
    </row>
    <row r="568" spans="1:8" ht="13.5" x14ac:dyDescent="0.25">
      <c r="A568" s="3">
        <f>TITRES_STAT!B571</f>
        <v>43130</v>
      </c>
      <c r="B568" s="6">
        <f>TITRES_STAT!C571</f>
        <v>2.2200000000000002</v>
      </c>
      <c r="C568" s="6">
        <f>TITRES_STAT!D571</f>
        <v>2.2200000000000002</v>
      </c>
      <c r="D568" s="6">
        <f>TITRES_STAT!E571</f>
        <v>4283</v>
      </c>
      <c r="E568" s="2">
        <f t="shared" si="32"/>
        <v>842077</v>
      </c>
      <c r="F568" s="6" t="str">
        <f t="shared" si="35"/>
        <v>BEARISH</v>
      </c>
      <c r="G568" s="6" t="str">
        <f t="shared" si="34"/>
        <v>NEUTRAL</v>
      </c>
      <c r="H568" s="6" t="str">
        <f t="shared" si="33"/>
        <v>CONFIRMED BEARISH</v>
      </c>
    </row>
    <row r="569" spans="1:8" ht="13.5" x14ac:dyDescent="0.25">
      <c r="A569" s="3">
        <f>TITRES_STAT!B572</f>
        <v>43131</v>
      </c>
      <c r="B569" s="6">
        <f>TITRES_STAT!C572</f>
        <v>2.2200000000000002</v>
      </c>
      <c r="C569" s="6">
        <f>TITRES_STAT!D572</f>
        <v>2.2200000000000002</v>
      </c>
      <c r="D569" s="6">
        <f>TITRES_STAT!E572</f>
        <v>2659</v>
      </c>
      <c r="E569" s="2">
        <f t="shared" si="32"/>
        <v>842077</v>
      </c>
      <c r="F569" s="6" t="str">
        <f t="shared" si="35"/>
        <v>BEARISH</v>
      </c>
      <c r="G569" s="6" t="str">
        <f t="shared" si="34"/>
        <v>NEUTRAL</v>
      </c>
      <c r="H569" s="6" t="str">
        <f t="shared" si="33"/>
        <v>CONFIRMED BEARISH</v>
      </c>
    </row>
    <row r="570" spans="1:8" ht="13.5" x14ac:dyDescent="0.25">
      <c r="A570" s="3">
        <f>TITRES_STAT!B573</f>
        <v>43132</v>
      </c>
      <c r="B570" s="6">
        <f>TITRES_STAT!C573</f>
        <v>2.2799999999999998</v>
      </c>
      <c r="C570" s="6">
        <f>TITRES_STAT!D573</f>
        <v>2.2799999999999998</v>
      </c>
      <c r="D570" s="6">
        <f>TITRES_STAT!E573</f>
        <v>3180</v>
      </c>
      <c r="E570" s="2">
        <f t="shared" si="32"/>
        <v>845257</v>
      </c>
      <c r="F570" s="6" t="str">
        <f t="shared" si="35"/>
        <v>BEARISH</v>
      </c>
      <c r="G570" s="6" t="str">
        <f t="shared" si="34"/>
        <v>NEUTRAL</v>
      </c>
      <c r="H570" s="6" t="str">
        <f t="shared" si="33"/>
        <v>CONFIRMED BEARISH</v>
      </c>
    </row>
    <row r="571" spans="1:8" ht="13.5" x14ac:dyDescent="0.25">
      <c r="A571" s="3">
        <f>TITRES_STAT!B574</f>
        <v>43133</v>
      </c>
      <c r="B571" s="6">
        <f>TITRES_STAT!C574</f>
        <v>2.34</v>
      </c>
      <c r="C571" s="6">
        <f>TITRES_STAT!D574</f>
        <v>2.34</v>
      </c>
      <c r="D571" s="6">
        <f>TITRES_STAT!E574</f>
        <v>950</v>
      </c>
      <c r="E571" s="2">
        <f t="shared" si="32"/>
        <v>846207</v>
      </c>
      <c r="F571" s="6" t="str">
        <f t="shared" si="35"/>
        <v>BEARISH</v>
      </c>
      <c r="G571" s="6" t="str">
        <f t="shared" si="34"/>
        <v>NEUTRAL</v>
      </c>
      <c r="H571" s="6" t="str">
        <f t="shared" si="33"/>
        <v>CONFIRMED BEARISH</v>
      </c>
    </row>
    <row r="572" spans="1:8" ht="13.5" x14ac:dyDescent="0.25">
      <c r="A572" s="3">
        <f>TITRES_STAT!B575</f>
        <v>43136</v>
      </c>
      <c r="B572" s="6">
        <f>TITRES_STAT!C575</f>
        <v>2.2799999999999998</v>
      </c>
      <c r="C572" s="6">
        <f>TITRES_STAT!D575</f>
        <v>2.2799999999999998</v>
      </c>
      <c r="D572" s="6">
        <f>TITRES_STAT!E575</f>
        <v>6000</v>
      </c>
      <c r="E572" s="2">
        <f t="shared" si="32"/>
        <v>840207</v>
      </c>
      <c r="F572" s="6" t="str">
        <f t="shared" si="35"/>
        <v>BEARISH</v>
      </c>
      <c r="G572" s="6" t="str">
        <f t="shared" si="34"/>
        <v>NEUTRAL</v>
      </c>
      <c r="H572" s="6" t="str">
        <f t="shared" si="33"/>
        <v>CONFIRMED BEARISH</v>
      </c>
    </row>
    <row r="573" spans="1:8" ht="13.5" x14ac:dyDescent="0.25">
      <c r="A573" s="3">
        <f>TITRES_STAT!B576</f>
        <v>43137</v>
      </c>
      <c r="B573" s="6">
        <f>TITRES_STAT!C576</f>
        <v>2.1800000000000002</v>
      </c>
      <c r="C573" s="6">
        <f>TITRES_STAT!D576</f>
        <v>2.1800000000000002</v>
      </c>
      <c r="D573" s="6">
        <f>TITRES_STAT!E576</f>
        <v>5955</v>
      </c>
      <c r="E573" s="2">
        <f t="shared" si="32"/>
        <v>834252</v>
      </c>
      <c r="F573" s="6" t="str">
        <f t="shared" si="35"/>
        <v>BEARISH</v>
      </c>
      <c r="G573" s="6" t="str">
        <f t="shared" si="34"/>
        <v>NEUTRAL</v>
      </c>
      <c r="H573" s="6" t="str">
        <f t="shared" si="33"/>
        <v>CONFIRMED BEARISH</v>
      </c>
    </row>
    <row r="574" spans="1:8" ht="13.5" x14ac:dyDescent="0.25">
      <c r="A574" s="3">
        <f>TITRES_STAT!B577</f>
        <v>43138</v>
      </c>
      <c r="B574" s="6">
        <f>TITRES_STAT!C577</f>
        <v>2.2200000000000002</v>
      </c>
      <c r="C574" s="6">
        <f>TITRES_STAT!D577</f>
        <v>2.2200000000000002</v>
      </c>
      <c r="D574" s="6">
        <f>TITRES_STAT!E577</f>
        <v>12070</v>
      </c>
      <c r="E574" s="2">
        <f t="shared" si="32"/>
        <v>846322</v>
      </c>
      <c r="F574" s="6" t="str">
        <f t="shared" si="35"/>
        <v>BULLISH</v>
      </c>
      <c r="G574" s="6" t="str">
        <f t="shared" si="34"/>
        <v>NEUTRAL</v>
      </c>
      <c r="H574" s="6" t="str">
        <f t="shared" si="33"/>
        <v>NEUTRAL</v>
      </c>
    </row>
    <row r="575" spans="1:8" ht="13.5" x14ac:dyDescent="0.25">
      <c r="A575" s="3">
        <f>TITRES_STAT!B578</f>
        <v>43139</v>
      </c>
      <c r="B575" s="6">
        <f>TITRES_STAT!C578</f>
        <v>2.27</v>
      </c>
      <c r="C575" s="6">
        <f>TITRES_STAT!D578</f>
        <v>2.27</v>
      </c>
      <c r="D575" s="6">
        <f>TITRES_STAT!E578</f>
        <v>355</v>
      </c>
      <c r="E575" s="2">
        <f t="shared" si="32"/>
        <v>846677</v>
      </c>
      <c r="F575" s="6" t="str">
        <f t="shared" si="35"/>
        <v>BULLISH</v>
      </c>
      <c r="G575" s="6" t="str">
        <f t="shared" si="34"/>
        <v>NEUTRAL</v>
      </c>
      <c r="H575" s="6" t="str">
        <f t="shared" si="33"/>
        <v>BULLISH DIVERGENCE</v>
      </c>
    </row>
    <row r="576" spans="1:8" ht="13.5" x14ac:dyDescent="0.25">
      <c r="A576" s="3">
        <f>TITRES_STAT!B579</f>
        <v>43140</v>
      </c>
      <c r="B576" s="6">
        <f>TITRES_STAT!C579</f>
        <v>2.29</v>
      </c>
      <c r="C576" s="6">
        <f>TITRES_STAT!D579</f>
        <v>2.29</v>
      </c>
      <c r="D576" s="6">
        <f>TITRES_STAT!E579</f>
        <v>535</v>
      </c>
      <c r="E576" s="2">
        <f t="shared" si="32"/>
        <v>847212</v>
      </c>
      <c r="F576" s="6" t="str">
        <f t="shared" si="35"/>
        <v>BULLISH</v>
      </c>
      <c r="G576" s="6" t="str">
        <f t="shared" si="34"/>
        <v>NEUTRAL</v>
      </c>
      <c r="H576" s="6" t="str">
        <f t="shared" si="33"/>
        <v>BULLISH DIVERGENCE</v>
      </c>
    </row>
    <row r="577" spans="1:8" ht="13.5" x14ac:dyDescent="0.25">
      <c r="A577" s="3">
        <f>TITRES_STAT!B580</f>
        <v>43143</v>
      </c>
      <c r="B577" s="6">
        <f>TITRES_STAT!C580</f>
        <v>2.2999999999999998</v>
      </c>
      <c r="C577" s="6">
        <f>TITRES_STAT!D580</f>
        <v>2.2999999999999998</v>
      </c>
      <c r="D577" s="6">
        <f>TITRES_STAT!E580</f>
        <v>1610</v>
      </c>
      <c r="E577" s="2">
        <f t="shared" si="32"/>
        <v>848822</v>
      </c>
      <c r="F577" s="6" t="str">
        <f t="shared" si="35"/>
        <v>BULLISH</v>
      </c>
      <c r="G577" s="6" t="str">
        <f t="shared" si="34"/>
        <v>NEUTRAL</v>
      </c>
      <c r="H577" s="6" t="str">
        <f t="shared" si="33"/>
        <v>CONFIRMED BULLISH</v>
      </c>
    </row>
    <row r="578" spans="1:8" ht="13.5" x14ac:dyDescent="0.25">
      <c r="A578" s="3">
        <f>TITRES_STAT!B581</f>
        <v>43144</v>
      </c>
      <c r="B578" s="6">
        <f>TITRES_STAT!C581</f>
        <v>2.33</v>
      </c>
      <c r="C578" s="6">
        <f>TITRES_STAT!D581</f>
        <v>2.33</v>
      </c>
      <c r="D578" s="6">
        <f>TITRES_STAT!E581</f>
        <v>11248</v>
      </c>
      <c r="E578" s="2">
        <f t="shared" si="32"/>
        <v>860070</v>
      </c>
      <c r="F578" s="6" t="str">
        <f t="shared" si="35"/>
        <v>BULLISH</v>
      </c>
      <c r="G578" s="6" t="str">
        <f t="shared" si="34"/>
        <v>STRONG</v>
      </c>
      <c r="H578" s="6" t="str">
        <f t="shared" si="33"/>
        <v>CONFIRMED BULLISH</v>
      </c>
    </row>
    <row r="579" spans="1:8" ht="13.5" x14ac:dyDescent="0.25">
      <c r="A579" s="3">
        <f>TITRES_STAT!B582</f>
        <v>43145</v>
      </c>
      <c r="B579" s="6">
        <f>TITRES_STAT!C582</f>
        <v>2.29</v>
      </c>
      <c r="C579" s="6">
        <f>TITRES_STAT!D582</f>
        <v>2.29</v>
      </c>
      <c r="D579" s="6">
        <f>TITRES_STAT!E582</f>
        <v>6214</v>
      </c>
      <c r="E579" s="2">
        <f t="shared" si="32"/>
        <v>853856</v>
      </c>
      <c r="F579" s="6" t="str">
        <f t="shared" si="35"/>
        <v>BULLISH</v>
      </c>
      <c r="G579" s="6" t="str">
        <f t="shared" si="34"/>
        <v>NEUTRAL</v>
      </c>
      <c r="H579" s="6" t="str">
        <f t="shared" si="33"/>
        <v>CONFIRMED BULLISH</v>
      </c>
    </row>
    <row r="580" spans="1:8" ht="13.5" x14ac:dyDescent="0.25">
      <c r="A580" s="3">
        <f>TITRES_STAT!B583</f>
        <v>43146</v>
      </c>
      <c r="B580" s="6">
        <f>TITRES_STAT!C583</f>
        <v>2.33</v>
      </c>
      <c r="C580" s="6">
        <f>TITRES_STAT!D583</f>
        <v>2.33</v>
      </c>
      <c r="D580" s="6">
        <f>TITRES_STAT!E583</f>
        <v>1979</v>
      </c>
      <c r="E580" s="2">
        <f t="shared" ref="E580:E643" si="36">IF(B580&gt;B579, E579+D580, IF(B580&lt;B579, E579-D580, E579))</f>
        <v>855835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CONFIRMED BULLISH</v>
      </c>
    </row>
    <row r="581" spans="1:8" ht="13.5" x14ac:dyDescent="0.25">
      <c r="A581" s="3">
        <f>TITRES_STAT!B584</f>
        <v>43147</v>
      </c>
      <c r="B581" s="6">
        <f>TITRES_STAT!C584</f>
        <v>2.33</v>
      </c>
      <c r="C581" s="6">
        <f>TITRES_STAT!D584</f>
        <v>2.33</v>
      </c>
      <c r="D581" s="6">
        <f>TITRES_STAT!E584</f>
        <v>138</v>
      </c>
      <c r="E581" s="2">
        <f t="shared" si="36"/>
        <v>855835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CONFIRMED BULLISH</v>
      </c>
    </row>
    <row r="582" spans="1:8" ht="13.5" x14ac:dyDescent="0.25">
      <c r="A582" s="3">
        <f>TITRES_STAT!B585</f>
        <v>43150</v>
      </c>
      <c r="B582" s="6">
        <f>TITRES_STAT!C585</f>
        <v>2.34</v>
      </c>
      <c r="C582" s="6">
        <f>TITRES_STAT!D585</f>
        <v>2.34</v>
      </c>
      <c r="D582" s="6">
        <f>TITRES_STAT!E585</f>
        <v>4155</v>
      </c>
      <c r="E582" s="2">
        <f t="shared" si="36"/>
        <v>859990</v>
      </c>
      <c r="F582" s="6" t="str">
        <f t="shared" si="35"/>
        <v>BULLISH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43151</v>
      </c>
      <c r="B583" s="6">
        <f>TITRES_STAT!C586</f>
        <v>2.34</v>
      </c>
      <c r="C583" s="6">
        <f>TITRES_STAT!D586</f>
        <v>2.34</v>
      </c>
      <c r="D583" s="6">
        <f>TITRES_STAT!E586</f>
        <v>0</v>
      </c>
      <c r="E583" s="2">
        <f t="shared" si="36"/>
        <v>859990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BEARISH DIVERGENCE</v>
      </c>
    </row>
    <row r="584" spans="1:8" ht="13.5" x14ac:dyDescent="0.25">
      <c r="A584" s="3">
        <f>TITRES_STAT!B587</f>
        <v>43152</v>
      </c>
      <c r="B584" s="6">
        <f>TITRES_STAT!C587</f>
        <v>2.34</v>
      </c>
      <c r="C584" s="6">
        <f>TITRES_STAT!D587</f>
        <v>2.34</v>
      </c>
      <c r="D584" s="6">
        <f>TITRES_STAT!E587</f>
        <v>0</v>
      </c>
      <c r="E584" s="2">
        <f t="shared" si="36"/>
        <v>859990</v>
      </c>
      <c r="F584" s="6" t="str">
        <f t="shared" ref="F584:F647" si="39">IF(E584&gt;E579,"BULLISH",IF(E584&lt;E579,"BEARISH","NEUTRAL"))</f>
        <v>BULLISH</v>
      </c>
      <c r="G584" s="6" t="str">
        <f t="shared" si="38"/>
        <v>NEUTRAL</v>
      </c>
      <c r="H584" s="6" t="str">
        <f t="shared" si="37"/>
        <v>CONFIRMED BULLISH</v>
      </c>
    </row>
    <row r="585" spans="1:8" ht="13.5" x14ac:dyDescent="0.25">
      <c r="A585" s="3">
        <f>TITRES_STAT!B588</f>
        <v>43153</v>
      </c>
      <c r="B585" s="6">
        <f>TITRES_STAT!C588</f>
        <v>2.36</v>
      </c>
      <c r="C585" s="6">
        <f>TITRES_STAT!D588</f>
        <v>2.36</v>
      </c>
      <c r="D585" s="6">
        <f>TITRES_STAT!E588</f>
        <v>640</v>
      </c>
      <c r="E585" s="2">
        <f t="shared" si="36"/>
        <v>860630</v>
      </c>
      <c r="F585" s="6" t="str">
        <f t="shared" si="39"/>
        <v>BULLISH</v>
      </c>
      <c r="G585" s="6" t="str">
        <f t="shared" si="38"/>
        <v>NEUTRAL</v>
      </c>
      <c r="H585" s="6" t="str">
        <f t="shared" si="37"/>
        <v>CONFIRMED BULLISH</v>
      </c>
    </row>
    <row r="586" spans="1:8" ht="13.5" x14ac:dyDescent="0.25">
      <c r="A586" s="3">
        <f>TITRES_STAT!B589</f>
        <v>43154</v>
      </c>
      <c r="B586" s="6">
        <f>TITRES_STAT!C589</f>
        <v>2.35</v>
      </c>
      <c r="C586" s="6">
        <f>TITRES_STAT!D589</f>
        <v>2.35</v>
      </c>
      <c r="D586" s="6">
        <f>TITRES_STAT!E589</f>
        <v>1040</v>
      </c>
      <c r="E586" s="2">
        <f t="shared" si="36"/>
        <v>859590</v>
      </c>
      <c r="F586" s="6" t="str">
        <f t="shared" si="39"/>
        <v>BULLISH</v>
      </c>
      <c r="G586" s="6" t="str">
        <f t="shared" si="38"/>
        <v>NEUTRAL</v>
      </c>
      <c r="H586" s="6" t="str">
        <f t="shared" si="37"/>
        <v>CONFIRMED BULLISH</v>
      </c>
    </row>
    <row r="587" spans="1:8" ht="13.5" x14ac:dyDescent="0.25">
      <c r="A587" s="3">
        <f>TITRES_STAT!B590</f>
        <v>43157</v>
      </c>
      <c r="B587" s="6">
        <f>TITRES_STAT!C590</f>
        <v>2.35</v>
      </c>
      <c r="C587" s="6">
        <f>TITRES_STAT!D590</f>
        <v>2.35</v>
      </c>
      <c r="D587" s="6">
        <f>TITRES_STAT!E590</f>
        <v>0</v>
      </c>
      <c r="E587" s="2">
        <f t="shared" si="36"/>
        <v>859590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BEARISH DIVERGENCE</v>
      </c>
    </row>
    <row r="588" spans="1:8" ht="13.5" x14ac:dyDescent="0.25">
      <c r="A588" s="3">
        <f>TITRES_STAT!B591</f>
        <v>43158</v>
      </c>
      <c r="B588" s="6">
        <f>TITRES_STAT!C591</f>
        <v>2.3199999999999998</v>
      </c>
      <c r="C588" s="6">
        <f>TITRES_STAT!D591</f>
        <v>2.3199999999999998</v>
      </c>
      <c r="D588" s="6">
        <f>TITRES_STAT!E591</f>
        <v>1106</v>
      </c>
      <c r="E588" s="2">
        <f t="shared" si="36"/>
        <v>858484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CONFIRMED BEARISH</v>
      </c>
    </row>
    <row r="589" spans="1:8" ht="13.5" x14ac:dyDescent="0.25">
      <c r="A589" s="3">
        <f>TITRES_STAT!B592</f>
        <v>43159</v>
      </c>
      <c r="B589" s="6">
        <f>TITRES_STAT!C592</f>
        <v>2.3199999999999998</v>
      </c>
      <c r="C589" s="6">
        <f>TITRES_STAT!D592</f>
        <v>2.3199999999999998</v>
      </c>
      <c r="D589" s="6">
        <f>TITRES_STAT!E592</f>
        <v>0</v>
      </c>
      <c r="E589" s="2">
        <f t="shared" si="36"/>
        <v>858484</v>
      </c>
      <c r="F589" s="6" t="str">
        <f t="shared" si="39"/>
        <v>BEARISH</v>
      </c>
      <c r="G589" s="6" t="str">
        <f t="shared" si="38"/>
        <v>NEUTRAL</v>
      </c>
      <c r="H589" s="6" t="str">
        <f t="shared" si="37"/>
        <v>CONFIRMED BEARISH</v>
      </c>
    </row>
    <row r="590" spans="1:8" ht="13.5" x14ac:dyDescent="0.25">
      <c r="A590" s="3">
        <f>TITRES_STAT!B593</f>
        <v>43160</v>
      </c>
      <c r="B590" s="6">
        <f>TITRES_STAT!C593</f>
        <v>2.2999999999999998</v>
      </c>
      <c r="C590" s="6">
        <f>TITRES_STAT!D593</f>
        <v>2.2999999999999998</v>
      </c>
      <c r="D590" s="6">
        <f>TITRES_STAT!E593</f>
        <v>636</v>
      </c>
      <c r="E590" s="2">
        <f t="shared" si="36"/>
        <v>857848</v>
      </c>
      <c r="F590" s="6" t="str">
        <f t="shared" si="39"/>
        <v>BEARISH</v>
      </c>
      <c r="G590" s="6" t="str">
        <f t="shared" si="38"/>
        <v>NEUTRAL</v>
      </c>
      <c r="H590" s="6" t="str">
        <f t="shared" si="37"/>
        <v>CONFIRMED BEARISH</v>
      </c>
    </row>
    <row r="591" spans="1:8" ht="13.5" x14ac:dyDescent="0.25">
      <c r="A591" s="3">
        <f>TITRES_STAT!B594</f>
        <v>43161</v>
      </c>
      <c r="B591" s="6">
        <f>TITRES_STAT!C594</f>
        <v>2.2999999999999998</v>
      </c>
      <c r="C591" s="6">
        <f>TITRES_STAT!D594</f>
        <v>2.2999999999999998</v>
      </c>
      <c r="D591" s="6">
        <f>TITRES_STAT!E594</f>
        <v>250</v>
      </c>
      <c r="E591" s="2">
        <f t="shared" si="36"/>
        <v>857848</v>
      </c>
      <c r="F591" s="6" t="str">
        <f t="shared" si="39"/>
        <v>BEARISH</v>
      </c>
      <c r="G591" s="6" t="str">
        <f t="shared" si="38"/>
        <v>NEUTRAL</v>
      </c>
      <c r="H591" s="6" t="str">
        <f t="shared" si="37"/>
        <v>CONFIRMED BEARISH</v>
      </c>
    </row>
    <row r="592" spans="1:8" ht="13.5" x14ac:dyDescent="0.25">
      <c r="A592" s="3">
        <f>TITRES_STAT!B595</f>
        <v>43164</v>
      </c>
      <c r="B592" s="6">
        <f>TITRES_STAT!C595</f>
        <v>2.35</v>
      </c>
      <c r="C592" s="6">
        <f>TITRES_STAT!D595</f>
        <v>2.35</v>
      </c>
      <c r="D592" s="6">
        <f>TITRES_STAT!E595</f>
        <v>105</v>
      </c>
      <c r="E592" s="2">
        <f t="shared" si="36"/>
        <v>857953</v>
      </c>
      <c r="F592" s="6" t="str">
        <f t="shared" si="39"/>
        <v>BEARISH</v>
      </c>
      <c r="G592" s="6" t="str">
        <f t="shared" si="38"/>
        <v>NEUTRAL</v>
      </c>
      <c r="H592" s="6" t="str">
        <f t="shared" si="37"/>
        <v>NEUTRAL</v>
      </c>
    </row>
    <row r="593" spans="1:8" ht="13.5" x14ac:dyDescent="0.25">
      <c r="A593" s="3">
        <f>TITRES_STAT!B596</f>
        <v>43165</v>
      </c>
      <c r="B593" s="6">
        <f>TITRES_STAT!C596</f>
        <v>2.35</v>
      </c>
      <c r="C593" s="6">
        <f>TITRES_STAT!D596</f>
        <v>2.35</v>
      </c>
      <c r="D593" s="6">
        <f>TITRES_STAT!E596</f>
        <v>0</v>
      </c>
      <c r="E593" s="2">
        <f t="shared" si="36"/>
        <v>857953</v>
      </c>
      <c r="F593" s="6" t="str">
        <f t="shared" si="39"/>
        <v>BEARISH</v>
      </c>
      <c r="G593" s="6" t="str">
        <f t="shared" si="38"/>
        <v>NEUTRAL</v>
      </c>
      <c r="H593" s="6" t="str">
        <f t="shared" si="37"/>
        <v>BEARISH DIVERGENCE</v>
      </c>
    </row>
    <row r="594" spans="1:8" ht="13.5" x14ac:dyDescent="0.25">
      <c r="A594" s="3">
        <f>TITRES_STAT!B597</f>
        <v>43166</v>
      </c>
      <c r="B594" s="6">
        <f>TITRES_STAT!C597</f>
        <v>2.35</v>
      </c>
      <c r="C594" s="6">
        <f>TITRES_STAT!D597</f>
        <v>2.35</v>
      </c>
      <c r="D594" s="6">
        <f>TITRES_STAT!E597</f>
        <v>1570</v>
      </c>
      <c r="E594" s="2">
        <f t="shared" si="36"/>
        <v>857953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BEARISH DIVERGENCE</v>
      </c>
    </row>
    <row r="595" spans="1:8" ht="13.5" x14ac:dyDescent="0.25">
      <c r="A595" s="3">
        <f>TITRES_STAT!B598</f>
        <v>43167</v>
      </c>
      <c r="B595" s="6">
        <f>TITRES_STAT!C598</f>
        <v>2.35</v>
      </c>
      <c r="C595" s="6">
        <f>TITRES_STAT!D598</f>
        <v>2.35</v>
      </c>
      <c r="D595" s="6">
        <f>TITRES_STAT!E598</f>
        <v>2060</v>
      </c>
      <c r="E595" s="2">
        <f t="shared" si="36"/>
        <v>857953</v>
      </c>
      <c r="F595" s="6" t="str">
        <f t="shared" si="39"/>
        <v>BULLISH</v>
      </c>
      <c r="G595" s="6" t="str">
        <f t="shared" si="38"/>
        <v>NEUTRAL</v>
      </c>
      <c r="H595" s="6" t="str">
        <f t="shared" si="37"/>
        <v>CONFIRMED BULLISH</v>
      </c>
    </row>
    <row r="596" spans="1:8" ht="13.5" x14ac:dyDescent="0.25">
      <c r="A596" s="3">
        <f>TITRES_STAT!B599</f>
        <v>43168</v>
      </c>
      <c r="B596" s="6">
        <f>TITRES_STAT!C599</f>
        <v>2.35</v>
      </c>
      <c r="C596" s="6">
        <f>TITRES_STAT!D599</f>
        <v>2.35</v>
      </c>
      <c r="D596" s="6">
        <f>TITRES_STAT!E599</f>
        <v>5050</v>
      </c>
      <c r="E596" s="2">
        <f t="shared" si="36"/>
        <v>857953</v>
      </c>
      <c r="F596" s="6" t="str">
        <f t="shared" si="39"/>
        <v>BULLISH</v>
      </c>
      <c r="G596" s="6" t="str">
        <f t="shared" si="38"/>
        <v>NEUTRAL</v>
      </c>
      <c r="H596" s="6" t="str">
        <f t="shared" si="37"/>
        <v>CONFIRMED BULLISH</v>
      </c>
    </row>
    <row r="597" spans="1:8" ht="13.5" x14ac:dyDescent="0.25">
      <c r="A597" s="3">
        <f>TITRES_STAT!B600</f>
        <v>43171</v>
      </c>
      <c r="B597" s="6">
        <f>TITRES_STAT!C600</f>
        <v>2.4</v>
      </c>
      <c r="C597" s="6">
        <f>TITRES_STAT!D600</f>
        <v>2.4</v>
      </c>
      <c r="D597" s="6">
        <f>TITRES_STAT!E600</f>
        <v>777</v>
      </c>
      <c r="E597" s="2">
        <f t="shared" si="36"/>
        <v>858730</v>
      </c>
      <c r="F597" s="6" t="str">
        <f t="shared" si="39"/>
        <v>BULLISH</v>
      </c>
      <c r="G597" s="6" t="str">
        <f t="shared" si="38"/>
        <v>NEUTRAL</v>
      </c>
      <c r="H597" s="6" t="str">
        <f t="shared" si="37"/>
        <v>CONFIRMED BULLISH</v>
      </c>
    </row>
    <row r="598" spans="1:8" ht="13.5" x14ac:dyDescent="0.25">
      <c r="A598" s="3">
        <f>TITRES_STAT!B601</f>
        <v>43172</v>
      </c>
      <c r="B598" s="6">
        <f>TITRES_STAT!C601</f>
        <v>2.4</v>
      </c>
      <c r="C598" s="6">
        <f>TITRES_STAT!D601</f>
        <v>2.4</v>
      </c>
      <c r="D598" s="6">
        <f>TITRES_STAT!E601</f>
        <v>0</v>
      </c>
      <c r="E598" s="2">
        <f t="shared" si="36"/>
        <v>858730</v>
      </c>
      <c r="F598" s="6" t="str">
        <f t="shared" si="39"/>
        <v>BULLISH</v>
      </c>
      <c r="G598" s="6" t="str">
        <f t="shared" si="38"/>
        <v>NEUTRAL</v>
      </c>
      <c r="H598" s="6" t="str">
        <f t="shared" si="37"/>
        <v>CONFIRMED BULLISH</v>
      </c>
    </row>
    <row r="599" spans="1:8" ht="13.5" x14ac:dyDescent="0.25">
      <c r="A599" s="3">
        <f>TITRES_STAT!B602</f>
        <v>43173</v>
      </c>
      <c r="B599" s="6">
        <f>TITRES_STAT!C602</f>
        <v>2.33</v>
      </c>
      <c r="C599" s="6">
        <f>TITRES_STAT!D602</f>
        <v>2.33</v>
      </c>
      <c r="D599" s="6">
        <f>TITRES_STAT!E602</f>
        <v>1496</v>
      </c>
      <c r="E599" s="2">
        <f t="shared" si="36"/>
        <v>857234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CONFIRMED BEARISH</v>
      </c>
    </row>
    <row r="600" spans="1:8" ht="13.5" x14ac:dyDescent="0.25">
      <c r="A600" s="3">
        <f>TITRES_STAT!B603</f>
        <v>43174</v>
      </c>
      <c r="B600" s="6">
        <f>TITRES_STAT!C603</f>
        <v>2.2999999999999998</v>
      </c>
      <c r="C600" s="6">
        <f>TITRES_STAT!D603</f>
        <v>2.2999999999999998</v>
      </c>
      <c r="D600" s="6">
        <f>TITRES_STAT!E603</f>
        <v>5135</v>
      </c>
      <c r="E600" s="2">
        <f t="shared" si="36"/>
        <v>852099</v>
      </c>
      <c r="F600" s="6" t="str">
        <f t="shared" si="39"/>
        <v>BEARISH</v>
      </c>
      <c r="G600" s="6" t="str">
        <f t="shared" si="38"/>
        <v>NEUTRAL</v>
      </c>
      <c r="H600" s="6" t="str">
        <f t="shared" si="37"/>
        <v>CONFIRMED BEARISH</v>
      </c>
    </row>
    <row r="601" spans="1:8" ht="13.5" x14ac:dyDescent="0.25">
      <c r="A601" s="3">
        <f>TITRES_STAT!B604</f>
        <v>43175</v>
      </c>
      <c r="B601" s="6">
        <f>TITRES_STAT!C604</f>
        <v>2.2999999999999998</v>
      </c>
      <c r="C601" s="6">
        <f>TITRES_STAT!D604</f>
        <v>2.2999999999999998</v>
      </c>
      <c r="D601" s="6">
        <f>TITRES_STAT!E604</f>
        <v>6508</v>
      </c>
      <c r="E601" s="2">
        <f t="shared" si="36"/>
        <v>852099</v>
      </c>
      <c r="F601" s="6" t="str">
        <f t="shared" si="39"/>
        <v>BEARISH</v>
      </c>
      <c r="G601" s="6" t="str">
        <f t="shared" si="38"/>
        <v>NEUTRAL</v>
      </c>
      <c r="H601" s="6" t="str">
        <f t="shared" si="37"/>
        <v>CONFIRMED BEARISH</v>
      </c>
    </row>
    <row r="602" spans="1:8" ht="13.5" x14ac:dyDescent="0.25">
      <c r="A602" s="3">
        <f>TITRES_STAT!B605</f>
        <v>43178</v>
      </c>
      <c r="B602" s="6">
        <f>TITRES_STAT!C605</f>
        <v>2.2999999999999998</v>
      </c>
      <c r="C602" s="6">
        <f>TITRES_STAT!D605</f>
        <v>2.2999999999999998</v>
      </c>
      <c r="D602" s="6">
        <f>TITRES_STAT!E605</f>
        <v>0</v>
      </c>
      <c r="E602" s="2">
        <f t="shared" si="36"/>
        <v>852099</v>
      </c>
      <c r="F602" s="6" t="str">
        <f t="shared" si="39"/>
        <v>BEARISH</v>
      </c>
      <c r="G602" s="6" t="str">
        <f t="shared" si="38"/>
        <v>NEUTRAL</v>
      </c>
      <c r="H602" s="6" t="str">
        <f t="shared" si="37"/>
        <v>CONFIRMED BEARISH</v>
      </c>
    </row>
    <row r="603" spans="1:8" ht="13.5" x14ac:dyDescent="0.25">
      <c r="A603" s="3">
        <f>TITRES_STAT!B606</f>
        <v>43180</v>
      </c>
      <c r="B603" s="6">
        <f>TITRES_STAT!C606</f>
        <v>2.2999999999999998</v>
      </c>
      <c r="C603" s="6">
        <f>TITRES_STAT!D606</f>
        <v>2.2999999999999998</v>
      </c>
      <c r="D603" s="6">
        <f>TITRES_STAT!E606</f>
        <v>0</v>
      </c>
      <c r="E603" s="2">
        <f t="shared" si="36"/>
        <v>852099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CONFIRMED BEARISH</v>
      </c>
    </row>
    <row r="604" spans="1:8" ht="13.5" x14ac:dyDescent="0.25">
      <c r="A604" s="3">
        <f>TITRES_STAT!B607</f>
        <v>43181</v>
      </c>
      <c r="B604" s="6">
        <f>TITRES_STAT!C607</f>
        <v>2.2999999999999998</v>
      </c>
      <c r="C604" s="6">
        <f>TITRES_STAT!D607</f>
        <v>2.2999999999999998</v>
      </c>
      <c r="D604" s="6">
        <f>TITRES_STAT!E607</f>
        <v>0</v>
      </c>
      <c r="E604" s="2">
        <f t="shared" si="36"/>
        <v>852099</v>
      </c>
      <c r="F604" s="6" t="str">
        <f t="shared" si="39"/>
        <v>BEARISH</v>
      </c>
      <c r="G604" s="6" t="str">
        <f t="shared" si="38"/>
        <v>NEUTRAL</v>
      </c>
      <c r="H604" s="6" t="str">
        <f t="shared" si="37"/>
        <v>CONFIRMED BEARISH</v>
      </c>
    </row>
    <row r="605" spans="1:8" ht="13.5" x14ac:dyDescent="0.25">
      <c r="A605" s="3">
        <f>TITRES_STAT!B608</f>
        <v>43182</v>
      </c>
      <c r="B605" s="6">
        <f>TITRES_STAT!C608</f>
        <v>2.2999999999999998</v>
      </c>
      <c r="C605" s="6">
        <f>TITRES_STAT!D608</f>
        <v>2.2999999999999998</v>
      </c>
      <c r="D605" s="6">
        <f>TITRES_STAT!E608</f>
        <v>0</v>
      </c>
      <c r="E605" s="2">
        <f t="shared" si="36"/>
        <v>852099</v>
      </c>
      <c r="F605" s="6" t="str">
        <f t="shared" si="39"/>
        <v>NEUTRAL</v>
      </c>
      <c r="G605" s="6" t="str">
        <f t="shared" si="38"/>
        <v>NEUTRAL</v>
      </c>
      <c r="H605" s="6" t="str">
        <f t="shared" si="37"/>
        <v>NEUTRAL</v>
      </c>
    </row>
    <row r="606" spans="1:8" ht="13.5" x14ac:dyDescent="0.25">
      <c r="A606" s="3">
        <f>TITRES_STAT!B609</f>
        <v>43185</v>
      </c>
      <c r="B606" s="6">
        <f>TITRES_STAT!C609</f>
        <v>2.2999999999999998</v>
      </c>
      <c r="C606" s="6">
        <f>TITRES_STAT!D609</f>
        <v>2.2999999999999998</v>
      </c>
      <c r="D606" s="6">
        <f>TITRES_STAT!E609</f>
        <v>0</v>
      </c>
      <c r="E606" s="2">
        <f t="shared" si="36"/>
        <v>852099</v>
      </c>
      <c r="F606" s="6" t="str">
        <f t="shared" si="39"/>
        <v>NEUTRAL</v>
      </c>
      <c r="G606" s="6" t="str">
        <f t="shared" si="38"/>
        <v>NEUTRAL</v>
      </c>
      <c r="H606" s="6" t="str">
        <f t="shared" si="37"/>
        <v>NEUTRAL</v>
      </c>
    </row>
    <row r="607" spans="1:8" ht="13.5" x14ac:dyDescent="0.25">
      <c r="A607" s="3">
        <f>TITRES_STAT!B610</f>
        <v>43186</v>
      </c>
      <c r="B607" s="6">
        <f>TITRES_STAT!C610</f>
        <v>2.2999999999999998</v>
      </c>
      <c r="C607" s="6">
        <f>TITRES_STAT!D610</f>
        <v>2.2999999999999998</v>
      </c>
      <c r="D607" s="6">
        <f>TITRES_STAT!E610</f>
        <v>0</v>
      </c>
      <c r="E607" s="2">
        <f t="shared" si="36"/>
        <v>852099</v>
      </c>
      <c r="F607" s="6" t="str">
        <f t="shared" si="39"/>
        <v>NEUTRAL</v>
      </c>
      <c r="G607" s="6" t="str">
        <f t="shared" si="38"/>
        <v>NEUTRAL</v>
      </c>
      <c r="H607" s="6" t="str">
        <f t="shared" si="37"/>
        <v>NEUTRAL</v>
      </c>
    </row>
    <row r="608" spans="1:8" ht="13.5" x14ac:dyDescent="0.25">
      <c r="A608" s="3">
        <f>TITRES_STAT!B611</f>
        <v>43187</v>
      </c>
      <c r="B608" s="6">
        <f>TITRES_STAT!C611</f>
        <v>2.2999999999999998</v>
      </c>
      <c r="C608" s="6">
        <f>TITRES_STAT!D611</f>
        <v>2.2999999999999998</v>
      </c>
      <c r="D608" s="6">
        <f>TITRES_STAT!E611</f>
        <v>0</v>
      </c>
      <c r="E608" s="2">
        <f t="shared" si="36"/>
        <v>852099</v>
      </c>
      <c r="F608" s="6" t="str">
        <f t="shared" si="39"/>
        <v>NEUTRAL</v>
      </c>
      <c r="G608" s="6" t="str">
        <f t="shared" si="38"/>
        <v>NEUTRAL</v>
      </c>
      <c r="H608" s="6" t="str">
        <f t="shared" si="37"/>
        <v>NEUTRAL</v>
      </c>
    </row>
    <row r="609" spans="1:8" ht="13.5" x14ac:dyDescent="0.25">
      <c r="A609" s="3">
        <f>TITRES_STAT!B612</f>
        <v>43188</v>
      </c>
      <c r="B609" s="6">
        <f>TITRES_STAT!C612</f>
        <v>2.2999999999999998</v>
      </c>
      <c r="C609" s="6">
        <f>TITRES_STAT!D612</f>
        <v>2.2999999999999998</v>
      </c>
      <c r="D609" s="6">
        <f>TITRES_STAT!E612</f>
        <v>0</v>
      </c>
      <c r="E609" s="2">
        <f t="shared" si="36"/>
        <v>852099</v>
      </c>
      <c r="F609" s="6" t="str">
        <f t="shared" si="39"/>
        <v>NEUTRAL</v>
      </c>
      <c r="G609" s="6" t="str">
        <f t="shared" si="38"/>
        <v>NEUTRAL</v>
      </c>
      <c r="H609" s="6" t="str">
        <f t="shared" si="37"/>
        <v>NEUTRAL</v>
      </c>
    </row>
    <row r="610" spans="1:8" ht="13.5" x14ac:dyDescent="0.25">
      <c r="A610" s="3">
        <f>TITRES_STAT!B613</f>
        <v>43189</v>
      </c>
      <c r="B610" s="6">
        <f>TITRES_STAT!C613</f>
        <v>2.2999999999999998</v>
      </c>
      <c r="C610" s="6">
        <f>TITRES_STAT!D613</f>
        <v>2.2999999999999998</v>
      </c>
      <c r="D610" s="6">
        <f>TITRES_STAT!E613</f>
        <v>0</v>
      </c>
      <c r="E610" s="2">
        <f t="shared" si="36"/>
        <v>852099</v>
      </c>
      <c r="F610" s="6" t="str">
        <f t="shared" si="39"/>
        <v>NEUTRAL</v>
      </c>
      <c r="G610" s="6" t="str">
        <f t="shared" si="38"/>
        <v>NEUTRAL</v>
      </c>
      <c r="H610" s="6" t="str">
        <f t="shared" si="37"/>
        <v>NEUTRAL</v>
      </c>
    </row>
    <row r="611" spans="1:8" ht="13.5" x14ac:dyDescent="0.25">
      <c r="A611" s="3">
        <f>TITRES_STAT!B614</f>
        <v>43192</v>
      </c>
      <c r="B611" s="6">
        <f>TITRES_STAT!C614</f>
        <v>2.2999999999999998</v>
      </c>
      <c r="C611" s="6">
        <f>TITRES_STAT!D614</f>
        <v>2.2999999999999998</v>
      </c>
      <c r="D611" s="6">
        <f>TITRES_STAT!E614</f>
        <v>0</v>
      </c>
      <c r="E611" s="2">
        <f t="shared" si="36"/>
        <v>852099</v>
      </c>
      <c r="F611" s="6" t="str">
        <f t="shared" si="39"/>
        <v>NEUTRAL</v>
      </c>
      <c r="G611" s="6" t="str">
        <f t="shared" si="38"/>
        <v>NEUTRAL</v>
      </c>
      <c r="H611" s="6" t="str">
        <f t="shared" si="37"/>
        <v>NEUTRAL</v>
      </c>
    </row>
    <row r="612" spans="1:8" ht="13.5" x14ac:dyDescent="0.25">
      <c r="A612" s="3">
        <f>TITRES_STAT!B615</f>
        <v>43193</v>
      </c>
      <c r="B612" s="6">
        <f>TITRES_STAT!C615</f>
        <v>2.2999999999999998</v>
      </c>
      <c r="C612" s="6">
        <f>TITRES_STAT!D615</f>
        <v>2.2999999999999998</v>
      </c>
      <c r="D612" s="6">
        <f>TITRES_STAT!E615</f>
        <v>0</v>
      </c>
      <c r="E612" s="2">
        <f t="shared" si="36"/>
        <v>852099</v>
      </c>
      <c r="F612" s="6" t="str">
        <f t="shared" si="39"/>
        <v>NEUTRAL</v>
      </c>
      <c r="G612" s="6" t="str">
        <f t="shared" si="38"/>
        <v>NEUTRAL</v>
      </c>
      <c r="H612" s="6" t="str">
        <f t="shared" si="37"/>
        <v>NEUTRAL</v>
      </c>
    </row>
    <row r="613" spans="1:8" ht="13.5" x14ac:dyDescent="0.25">
      <c r="A613" s="3">
        <f>TITRES_STAT!B616</f>
        <v>43194</v>
      </c>
      <c r="B613" s="6">
        <f>TITRES_STAT!C616</f>
        <v>2.2999999999999998</v>
      </c>
      <c r="C613" s="6">
        <f>TITRES_STAT!D616</f>
        <v>2.2999999999999998</v>
      </c>
      <c r="D613" s="6">
        <f>TITRES_STAT!E616</f>
        <v>0</v>
      </c>
      <c r="E613" s="2">
        <f t="shared" si="36"/>
        <v>852099</v>
      </c>
      <c r="F613" s="6" t="str">
        <f t="shared" si="39"/>
        <v>NEUTRAL</v>
      </c>
      <c r="G613" s="6" t="str">
        <f t="shared" si="38"/>
        <v>NEUTRAL</v>
      </c>
      <c r="H613" s="6" t="str">
        <f t="shared" si="37"/>
        <v>NEUTRAL</v>
      </c>
    </row>
    <row r="614" spans="1:8" ht="13.5" x14ac:dyDescent="0.25">
      <c r="A614" s="3">
        <f>TITRES_STAT!B617</f>
        <v>43195</v>
      </c>
      <c r="B614" s="6">
        <f>TITRES_STAT!C617</f>
        <v>2.2999999999999998</v>
      </c>
      <c r="C614" s="6">
        <f>TITRES_STAT!D617</f>
        <v>2.2999999999999998</v>
      </c>
      <c r="D614" s="6">
        <f>TITRES_STAT!E617</f>
        <v>0</v>
      </c>
      <c r="E614" s="2">
        <f t="shared" si="36"/>
        <v>852099</v>
      </c>
      <c r="F614" s="6" t="str">
        <f t="shared" si="39"/>
        <v>NEUTRAL</v>
      </c>
      <c r="G614" s="6" t="str">
        <f t="shared" si="38"/>
        <v>NEUTRAL</v>
      </c>
      <c r="H614" s="6" t="str">
        <f t="shared" si="37"/>
        <v>NEUTRAL</v>
      </c>
    </row>
    <row r="615" spans="1:8" ht="13.5" x14ac:dyDescent="0.25">
      <c r="A615" s="3">
        <f>TITRES_STAT!B618</f>
        <v>43196</v>
      </c>
      <c r="B615" s="6">
        <f>TITRES_STAT!C618</f>
        <v>2.2999999999999998</v>
      </c>
      <c r="C615" s="6">
        <f>TITRES_STAT!D618</f>
        <v>2.2999999999999998</v>
      </c>
      <c r="D615" s="6">
        <f>TITRES_STAT!E618</f>
        <v>0</v>
      </c>
      <c r="E615" s="2">
        <f t="shared" si="36"/>
        <v>852099</v>
      </c>
      <c r="F615" s="6" t="str">
        <f t="shared" si="39"/>
        <v>NEUTRAL</v>
      </c>
      <c r="G615" s="6" t="str">
        <f t="shared" si="38"/>
        <v>NEUTRAL</v>
      </c>
      <c r="H615" s="6" t="str">
        <f t="shared" si="37"/>
        <v>NEUTRAL</v>
      </c>
    </row>
    <row r="616" spans="1:8" ht="13.5" x14ac:dyDescent="0.25">
      <c r="A616" s="3">
        <f>TITRES_STAT!B619</f>
        <v>43200</v>
      </c>
      <c r="B616" s="6">
        <f>TITRES_STAT!C619</f>
        <v>2.2999999999999998</v>
      </c>
      <c r="C616" s="6">
        <f>TITRES_STAT!D619</f>
        <v>2.2999999999999998</v>
      </c>
      <c r="D616" s="6">
        <f>TITRES_STAT!E619</f>
        <v>0</v>
      </c>
      <c r="E616" s="2">
        <f t="shared" si="36"/>
        <v>852099</v>
      </c>
      <c r="F616" s="6" t="str">
        <f t="shared" si="39"/>
        <v>NEUTRAL</v>
      </c>
      <c r="G616" s="6" t="str">
        <f t="shared" si="38"/>
        <v>NEUTRAL</v>
      </c>
      <c r="H616" s="6" t="str">
        <f t="shared" si="37"/>
        <v>NEUTRAL</v>
      </c>
    </row>
    <row r="617" spans="1:8" ht="13.5" x14ac:dyDescent="0.25">
      <c r="A617" s="3">
        <f>TITRES_STAT!B620</f>
        <v>43201</v>
      </c>
      <c r="B617" s="6">
        <f>TITRES_STAT!C620</f>
        <v>2.2999999999999998</v>
      </c>
      <c r="C617" s="6">
        <f>TITRES_STAT!D620</f>
        <v>2.2999999999999998</v>
      </c>
      <c r="D617" s="6">
        <f>TITRES_STAT!E620</f>
        <v>0</v>
      </c>
      <c r="E617" s="2">
        <f t="shared" si="36"/>
        <v>852099</v>
      </c>
      <c r="F617" s="6" t="str">
        <f t="shared" si="39"/>
        <v>NEUTRAL</v>
      </c>
      <c r="G617" s="6" t="str">
        <f t="shared" si="38"/>
        <v>NEUTRAL</v>
      </c>
      <c r="H617" s="6" t="str">
        <f t="shared" si="37"/>
        <v>NEUTRAL</v>
      </c>
    </row>
    <row r="618" spans="1:8" ht="13.5" x14ac:dyDescent="0.25">
      <c r="A618" s="3">
        <f>TITRES_STAT!B621</f>
        <v>43202</v>
      </c>
      <c r="B618" s="6">
        <f>TITRES_STAT!C621</f>
        <v>2.2999999999999998</v>
      </c>
      <c r="C618" s="6">
        <f>TITRES_STAT!D621</f>
        <v>2.2999999999999998</v>
      </c>
      <c r="D618" s="6">
        <f>TITRES_STAT!E621</f>
        <v>0</v>
      </c>
      <c r="E618" s="2">
        <f t="shared" si="36"/>
        <v>852099</v>
      </c>
      <c r="F618" s="6" t="str">
        <f t="shared" si="39"/>
        <v>NEUTRAL</v>
      </c>
      <c r="G618" s="6" t="str">
        <f t="shared" si="38"/>
        <v>NEUTRAL</v>
      </c>
      <c r="H618" s="6" t="str">
        <f t="shared" si="37"/>
        <v>NEUTRAL</v>
      </c>
    </row>
    <row r="619" spans="1:8" ht="13.5" x14ac:dyDescent="0.25">
      <c r="A619" s="3">
        <f>TITRES_STAT!B622</f>
        <v>43203</v>
      </c>
      <c r="B619" s="6">
        <f>TITRES_STAT!C622</f>
        <v>2.2999999999999998</v>
      </c>
      <c r="C619" s="6">
        <f>TITRES_STAT!D622</f>
        <v>2.2999999999999998</v>
      </c>
      <c r="D619" s="6">
        <f>TITRES_STAT!E622</f>
        <v>0</v>
      </c>
      <c r="E619" s="2">
        <f t="shared" si="36"/>
        <v>852099</v>
      </c>
      <c r="F619" s="6" t="str">
        <f t="shared" si="39"/>
        <v>NEUTRAL</v>
      </c>
      <c r="G619" s="6" t="str">
        <f t="shared" si="38"/>
        <v>NEUTRAL</v>
      </c>
      <c r="H619" s="6" t="str">
        <f t="shared" si="37"/>
        <v>NEUTRAL</v>
      </c>
    </row>
    <row r="620" spans="1:8" ht="13.5" x14ac:dyDescent="0.25">
      <c r="A620" s="3">
        <f>TITRES_STAT!B623</f>
        <v>43206</v>
      </c>
      <c r="B620" s="6">
        <f>TITRES_STAT!C623</f>
        <v>2.2999999999999998</v>
      </c>
      <c r="C620" s="6">
        <f>TITRES_STAT!D623</f>
        <v>2.2999999999999998</v>
      </c>
      <c r="D620" s="6">
        <f>TITRES_STAT!E623</f>
        <v>0</v>
      </c>
      <c r="E620" s="2">
        <f t="shared" si="36"/>
        <v>852099</v>
      </c>
      <c r="F620" s="6" t="str">
        <f t="shared" si="39"/>
        <v>NEUTRAL</v>
      </c>
      <c r="G620" s="6" t="str">
        <f t="shared" si="38"/>
        <v>NEUTRAL</v>
      </c>
      <c r="H620" s="6" t="str">
        <f t="shared" si="37"/>
        <v>NEUTRAL</v>
      </c>
    </row>
    <row r="621" spans="1:8" ht="13.5" x14ac:dyDescent="0.25">
      <c r="A621" s="3">
        <f>TITRES_STAT!B624</f>
        <v>43207</v>
      </c>
      <c r="B621" s="6">
        <f>TITRES_STAT!C624</f>
        <v>2.2999999999999998</v>
      </c>
      <c r="C621" s="6">
        <f>TITRES_STAT!D624</f>
        <v>2.2999999999999998</v>
      </c>
      <c r="D621" s="6">
        <f>TITRES_STAT!E624</f>
        <v>0</v>
      </c>
      <c r="E621" s="2">
        <f t="shared" si="36"/>
        <v>852099</v>
      </c>
      <c r="F621" s="6" t="str">
        <f t="shared" si="39"/>
        <v>NEUTRAL</v>
      </c>
      <c r="G621" s="6" t="str">
        <f t="shared" si="38"/>
        <v>NEUTRAL</v>
      </c>
      <c r="H621" s="6" t="str">
        <f t="shared" si="37"/>
        <v>NEUTRAL</v>
      </c>
    </row>
    <row r="622" spans="1:8" ht="13.5" x14ac:dyDescent="0.25">
      <c r="A622" s="3">
        <f>TITRES_STAT!B625</f>
        <v>43208</v>
      </c>
      <c r="B622" s="6">
        <f>TITRES_STAT!C625</f>
        <v>2.2999999999999998</v>
      </c>
      <c r="C622" s="6">
        <f>TITRES_STAT!D625</f>
        <v>2.2999999999999998</v>
      </c>
      <c r="D622" s="6">
        <f>TITRES_STAT!E625</f>
        <v>0</v>
      </c>
      <c r="E622" s="2">
        <f t="shared" si="36"/>
        <v>852099</v>
      </c>
      <c r="F622" s="6" t="str">
        <f t="shared" si="39"/>
        <v>NEUTRAL</v>
      </c>
      <c r="G622" s="6" t="str">
        <f t="shared" si="38"/>
        <v>NEUTRAL</v>
      </c>
      <c r="H622" s="6" t="str">
        <f t="shared" si="37"/>
        <v>NEUTRAL</v>
      </c>
    </row>
    <row r="623" spans="1:8" ht="13.5" x14ac:dyDescent="0.25">
      <c r="A623" s="3">
        <f>TITRES_STAT!B626</f>
        <v>43209</v>
      </c>
      <c r="B623" s="6">
        <f>TITRES_STAT!C626</f>
        <v>2.2999999999999998</v>
      </c>
      <c r="C623" s="6">
        <f>TITRES_STAT!D626</f>
        <v>2.2999999999999998</v>
      </c>
      <c r="D623" s="6">
        <f>TITRES_STAT!E626</f>
        <v>0</v>
      </c>
      <c r="E623" s="2">
        <f t="shared" si="36"/>
        <v>852099</v>
      </c>
      <c r="F623" s="6" t="str">
        <f t="shared" si="39"/>
        <v>NEUTRAL</v>
      </c>
      <c r="G623" s="6" t="str">
        <f t="shared" si="38"/>
        <v>NEUTRAL</v>
      </c>
      <c r="H623" s="6" t="str">
        <f t="shared" si="37"/>
        <v>NEUTRAL</v>
      </c>
    </row>
    <row r="624" spans="1:8" ht="13.5" x14ac:dyDescent="0.25">
      <c r="A624" s="3">
        <f>TITRES_STAT!B627</f>
        <v>43210</v>
      </c>
      <c r="B624" s="6">
        <f>TITRES_STAT!C627</f>
        <v>2.2999999999999998</v>
      </c>
      <c r="C624" s="6">
        <f>TITRES_STAT!D627</f>
        <v>2.2999999999999998</v>
      </c>
      <c r="D624" s="6">
        <f>TITRES_STAT!E627</f>
        <v>0</v>
      </c>
      <c r="E624" s="2">
        <f t="shared" si="36"/>
        <v>852099</v>
      </c>
      <c r="F624" s="6" t="str">
        <f t="shared" si="39"/>
        <v>NEUTRAL</v>
      </c>
      <c r="G624" s="6" t="str">
        <f t="shared" si="38"/>
        <v>NEUTRAL</v>
      </c>
      <c r="H624" s="6" t="str">
        <f t="shared" si="37"/>
        <v>NEUTRAL</v>
      </c>
    </row>
    <row r="625" spans="1:8" ht="13.5" x14ac:dyDescent="0.25">
      <c r="A625" s="3">
        <f>TITRES_STAT!B628</f>
        <v>43213</v>
      </c>
      <c r="B625" s="6">
        <f>TITRES_STAT!C628</f>
        <v>2.2999999999999998</v>
      </c>
      <c r="C625" s="6">
        <f>TITRES_STAT!D628</f>
        <v>2.2999999999999998</v>
      </c>
      <c r="D625" s="6">
        <f>TITRES_STAT!E628</f>
        <v>0</v>
      </c>
      <c r="E625" s="2">
        <f t="shared" si="36"/>
        <v>852099</v>
      </c>
      <c r="F625" s="6" t="str">
        <f t="shared" si="39"/>
        <v>NEUTRAL</v>
      </c>
      <c r="G625" s="6" t="str">
        <f t="shared" si="38"/>
        <v>NEUTRAL</v>
      </c>
      <c r="H625" s="6" t="str">
        <f t="shared" si="37"/>
        <v>NEUTRAL</v>
      </c>
    </row>
    <row r="626" spans="1:8" ht="13.5" x14ac:dyDescent="0.25">
      <c r="A626" s="3">
        <f>TITRES_STAT!B629</f>
        <v>43214</v>
      </c>
      <c r="B626" s="6">
        <f>TITRES_STAT!C629</f>
        <v>2.2999999999999998</v>
      </c>
      <c r="C626" s="6">
        <f>TITRES_STAT!D629</f>
        <v>2.2999999999999998</v>
      </c>
      <c r="D626" s="6">
        <f>TITRES_STAT!E629</f>
        <v>0</v>
      </c>
      <c r="E626" s="2">
        <f t="shared" si="36"/>
        <v>852099</v>
      </c>
      <c r="F626" s="6" t="str">
        <f t="shared" si="39"/>
        <v>NEUTRAL</v>
      </c>
      <c r="G626" s="6" t="str">
        <f t="shared" si="38"/>
        <v>NEUTRAL</v>
      </c>
      <c r="H626" s="6" t="str">
        <f t="shared" si="37"/>
        <v>NEUTRAL</v>
      </c>
    </row>
    <row r="627" spans="1:8" ht="13.5" x14ac:dyDescent="0.25">
      <c r="A627" s="3">
        <f>TITRES_STAT!B630</f>
        <v>43215</v>
      </c>
      <c r="B627" s="6">
        <f>TITRES_STAT!C630</f>
        <v>2.2999999999999998</v>
      </c>
      <c r="C627" s="6">
        <f>TITRES_STAT!D630</f>
        <v>2.2999999999999998</v>
      </c>
      <c r="D627" s="6">
        <f>TITRES_STAT!E630</f>
        <v>0</v>
      </c>
      <c r="E627" s="2">
        <f t="shared" si="36"/>
        <v>852099</v>
      </c>
      <c r="F627" s="6" t="str">
        <f t="shared" si="39"/>
        <v>NEUTRAL</v>
      </c>
      <c r="G627" s="6" t="str">
        <f t="shared" si="38"/>
        <v>NEUTRAL</v>
      </c>
      <c r="H627" s="6" t="str">
        <f t="shared" si="37"/>
        <v>NEUTRAL</v>
      </c>
    </row>
    <row r="628" spans="1:8" ht="13.5" x14ac:dyDescent="0.25">
      <c r="A628" s="3">
        <f>TITRES_STAT!B631</f>
        <v>43216</v>
      </c>
      <c r="B628" s="6">
        <f>TITRES_STAT!C631</f>
        <v>2.2999999999999998</v>
      </c>
      <c r="C628" s="6">
        <f>TITRES_STAT!D631</f>
        <v>2.2999999999999998</v>
      </c>
      <c r="D628" s="6">
        <f>TITRES_STAT!E631</f>
        <v>0</v>
      </c>
      <c r="E628" s="2">
        <f t="shared" si="36"/>
        <v>852099</v>
      </c>
      <c r="F628" s="6" t="str">
        <f t="shared" si="39"/>
        <v>NEUTRAL</v>
      </c>
      <c r="G628" s="6" t="str">
        <f t="shared" si="38"/>
        <v>NEUTRAL</v>
      </c>
      <c r="H628" s="6" t="str">
        <f t="shared" si="37"/>
        <v>NEUTRAL</v>
      </c>
    </row>
    <row r="629" spans="1:8" ht="13.5" x14ac:dyDescent="0.25">
      <c r="A629" s="3">
        <f>TITRES_STAT!B632</f>
        <v>43217</v>
      </c>
      <c r="B629" s="6">
        <f>TITRES_STAT!C632</f>
        <v>2.2999999999999998</v>
      </c>
      <c r="C629" s="6">
        <f>TITRES_STAT!D632</f>
        <v>2.2999999999999998</v>
      </c>
      <c r="D629" s="6">
        <f>TITRES_STAT!E632</f>
        <v>0</v>
      </c>
      <c r="E629" s="2">
        <f t="shared" si="36"/>
        <v>852099</v>
      </c>
      <c r="F629" s="6" t="str">
        <f t="shared" si="39"/>
        <v>NEUTRAL</v>
      </c>
      <c r="G629" s="6" t="str">
        <f t="shared" si="38"/>
        <v>NEUTRAL</v>
      </c>
      <c r="H629" s="6" t="str">
        <f t="shared" si="37"/>
        <v>NEUTRAL</v>
      </c>
    </row>
    <row r="630" spans="1:8" ht="13.5" x14ac:dyDescent="0.25">
      <c r="A630" s="3">
        <f>TITRES_STAT!B633</f>
        <v>43220</v>
      </c>
      <c r="B630" s="6">
        <f>TITRES_STAT!C633</f>
        <v>2.2999999999999998</v>
      </c>
      <c r="C630" s="6">
        <f>TITRES_STAT!D633</f>
        <v>2.2999999999999998</v>
      </c>
      <c r="D630" s="6">
        <f>TITRES_STAT!E633</f>
        <v>0</v>
      </c>
      <c r="E630" s="2">
        <f t="shared" si="36"/>
        <v>852099</v>
      </c>
      <c r="F630" s="6" t="str">
        <f t="shared" si="39"/>
        <v>NEUTRAL</v>
      </c>
      <c r="G630" s="6" t="str">
        <f t="shared" si="38"/>
        <v>NEUTRAL</v>
      </c>
      <c r="H630" s="6" t="str">
        <f t="shared" si="37"/>
        <v>NEUTRAL</v>
      </c>
    </row>
    <row r="631" spans="1:8" ht="13.5" x14ac:dyDescent="0.25">
      <c r="A631" s="3">
        <f>TITRES_STAT!B634</f>
        <v>43222</v>
      </c>
      <c r="B631" s="6">
        <f>TITRES_STAT!C634</f>
        <v>2.2999999999999998</v>
      </c>
      <c r="C631" s="6">
        <f>TITRES_STAT!D634</f>
        <v>2.2999999999999998</v>
      </c>
      <c r="D631" s="6">
        <f>TITRES_STAT!E634</f>
        <v>0</v>
      </c>
      <c r="E631" s="2">
        <f t="shared" si="36"/>
        <v>852099</v>
      </c>
      <c r="F631" s="6" t="str">
        <f t="shared" si="39"/>
        <v>NEUTRAL</v>
      </c>
      <c r="G631" s="6" t="str">
        <f t="shared" si="38"/>
        <v>NEUTRAL</v>
      </c>
      <c r="H631" s="6" t="str">
        <f t="shared" si="37"/>
        <v>NEUTRAL</v>
      </c>
    </row>
    <row r="632" spans="1:8" ht="13.5" x14ac:dyDescent="0.25">
      <c r="A632" s="3">
        <f>TITRES_STAT!B635</f>
        <v>43223</v>
      </c>
      <c r="B632" s="6">
        <f>TITRES_STAT!C635</f>
        <v>2.2999999999999998</v>
      </c>
      <c r="C632" s="6">
        <f>TITRES_STAT!D635</f>
        <v>2.2999999999999998</v>
      </c>
      <c r="D632" s="6">
        <f>TITRES_STAT!E635</f>
        <v>0</v>
      </c>
      <c r="E632" s="2">
        <f t="shared" si="36"/>
        <v>852099</v>
      </c>
      <c r="F632" s="6" t="str">
        <f t="shared" si="39"/>
        <v>NEUTRAL</v>
      </c>
      <c r="G632" s="6" t="str">
        <f t="shared" si="38"/>
        <v>NEUTRAL</v>
      </c>
      <c r="H632" s="6" t="str">
        <f t="shared" si="37"/>
        <v>NEUTRAL</v>
      </c>
    </row>
    <row r="633" spans="1:8" ht="13.5" x14ac:dyDescent="0.25">
      <c r="A633" s="3">
        <f>TITRES_STAT!B636</f>
        <v>43224</v>
      </c>
      <c r="B633" s="6">
        <f>TITRES_STAT!C636</f>
        <v>2.2999999999999998</v>
      </c>
      <c r="C633" s="6">
        <f>TITRES_STAT!D636</f>
        <v>2.2999999999999998</v>
      </c>
      <c r="D633" s="6">
        <f>TITRES_STAT!E636</f>
        <v>0</v>
      </c>
      <c r="E633" s="2">
        <f t="shared" si="36"/>
        <v>852099</v>
      </c>
      <c r="F633" s="6" t="str">
        <f t="shared" si="39"/>
        <v>NEUTRAL</v>
      </c>
      <c r="G633" s="6" t="str">
        <f t="shared" si="38"/>
        <v>NEUTRAL</v>
      </c>
      <c r="H633" s="6" t="str">
        <f t="shared" si="37"/>
        <v>NEUTRAL</v>
      </c>
    </row>
    <row r="634" spans="1:8" ht="13.5" x14ac:dyDescent="0.25">
      <c r="A634" s="3">
        <f>TITRES_STAT!B637</f>
        <v>43227</v>
      </c>
      <c r="B634" s="6">
        <f>TITRES_STAT!C637</f>
        <v>2.2999999999999998</v>
      </c>
      <c r="C634" s="6">
        <f>TITRES_STAT!D637</f>
        <v>2.2999999999999998</v>
      </c>
      <c r="D634" s="6">
        <f>TITRES_STAT!E637</f>
        <v>0</v>
      </c>
      <c r="E634" s="2">
        <f t="shared" si="36"/>
        <v>852099</v>
      </c>
      <c r="F634" s="6" t="str">
        <f t="shared" si="39"/>
        <v>NEUTRAL</v>
      </c>
      <c r="G634" s="6" t="str">
        <f t="shared" si="38"/>
        <v>NEUTRAL</v>
      </c>
      <c r="H634" s="6" t="str">
        <f t="shared" si="37"/>
        <v>NEUTRAL</v>
      </c>
    </row>
    <row r="635" spans="1:8" ht="13.5" x14ac:dyDescent="0.25">
      <c r="A635" s="3">
        <f>TITRES_STAT!B638</f>
        <v>43228</v>
      </c>
      <c r="B635" s="6">
        <f>TITRES_STAT!C638</f>
        <v>2.2999999999999998</v>
      </c>
      <c r="C635" s="6">
        <f>TITRES_STAT!D638</f>
        <v>2.2999999999999998</v>
      </c>
      <c r="D635" s="6">
        <f>TITRES_STAT!E638</f>
        <v>0</v>
      </c>
      <c r="E635" s="2">
        <f t="shared" si="36"/>
        <v>852099</v>
      </c>
      <c r="F635" s="6" t="str">
        <f t="shared" si="39"/>
        <v>NEUTRAL</v>
      </c>
      <c r="G635" s="6" t="str">
        <f t="shared" si="38"/>
        <v>NEUTRAL</v>
      </c>
      <c r="H635" s="6" t="str">
        <f t="shared" si="37"/>
        <v>NEUTRAL</v>
      </c>
    </row>
    <row r="636" spans="1:8" ht="13.5" x14ac:dyDescent="0.25">
      <c r="A636" s="3">
        <f>TITRES_STAT!B639</f>
        <v>43229</v>
      </c>
      <c r="B636" s="6">
        <f>TITRES_STAT!C639</f>
        <v>2.2999999999999998</v>
      </c>
      <c r="C636" s="6">
        <f>TITRES_STAT!D639</f>
        <v>2.2999999999999998</v>
      </c>
      <c r="D636" s="6">
        <f>TITRES_STAT!E639</f>
        <v>0</v>
      </c>
      <c r="E636" s="2">
        <f t="shared" si="36"/>
        <v>852099</v>
      </c>
      <c r="F636" s="6" t="str">
        <f t="shared" si="39"/>
        <v>NEUTRAL</v>
      </c>
      <c r="G636" s="6" t="str">
        <f t="shared" si="38"/>
        <v>NEUTRAL</v>
      </c>
      <c r="H636" s="6" t="str">
        <f t="shared" si="37"/>
        <v>NEUTRAL</v>
      </c>
    </row>
    <row r="637" spans="1:8" ht="13.5" x14ac:dyDescent="0.25">
      <c r="A637" s="3">
        <f>TITRES_STAT!B640</f>
        <v>43230</v>
      </c>
      <c r="B637" s="6">
        <f>TITRES_STAT!C640</f>
        <v>2.2999999999999998</v>
      </c>
      <c r="C637" s="6">
        <f>TITRES_STAT!D640</f>
        <v>2.2999999999999998</v>
      </c>
      <c r="D637" s="6">
        <f>TITRES_STAT!E640</f>
        <v>0</v>
      </c>
      <c r="E637" s="2">
        <f t="shared" si="36"/>
        <v>852099</v>
      </c>
      <c r="F637" s="6" t="str">
        <f t="shared" si="39"/>
        <v>NEUTRAL</v>
      </c>
      <c r="G637" s="6" t="str">
        <f t="shared" si="38"/>
        <v>NEUTRAL</v>
      </c>
      <c r="H637" s="6" t="str">
        <f t="shared" si="37"/>
        <v>NEUTRAL</v>
      </c>
    </row>
    <row r="638" spans="1:8" ht="13.5" x14ac:dyDescent="0.25">
      <c r="A638" s="3">
        <f>TITRES_STAT!B641</f>
        <v>43231</v>
      </c>
      <c r="B638" s="6">
        <f>TITRES_STAT!C641</f>
        <v>2.2999999999999998</v>
      </c>
      <c r="C638" s="6">
        <f>TITRES_STAT!D641</f>
        <v>2.2999999999999998</v>
      </c>
      <c r="D638" s="6">
        <f>TITRES_STAT!E641</f>
        <v>0</v>
      </c>
      <c r="E638" s="2">
        <f t="shared" si="36"/>
        <v>852099</v>
      </c>
      <c r="F638" s="6" t="str">
        <f t="shared" si="39"/>
        <v>NEUTRAL</v>
      </c>
      <c r="G638" s="6" t="str">
        <f t="shared" si="38"/>
        <v>NEUTRAL</v>
      </c>
      <c r="H638" s="6" t="str">
        <f t="shared" si="37"/>
        <v>NEUTRAL</v>
      </c>
    </row>
    <row r="639" spans="1:8" ht="13.5" x14ac:dyDescent="0.25">
      <c r="A639" s="3">
        <f>TITRES_STAT!B642</f>
        <v>43234</v>
      </c>
      <c r="B639" s="6">
        <f>TITRES_STAT!C642</f>
        <v>2.2999999999999998</v>
      </c>
      <c r="C639" s="6">
        <f>TITRES_STAT!D642</f>
        <v>2.2999999999999998</v>
      </c>
      <c r="D639" s="6">
        <f>TITRES_STAT!E642</f>
        <v>0</v>
      </c>
      <c r="E639" s="2">
        <f t="shared" si="36"/>
        <v>852099</v>
      </c>
      <c r="F639" s="6" t="str">
        <f t="shared" si="39"/>
        <v>NEUTRAL</v>
      </c>
      <c r="G639" s="6" t="str">
        <f t="shared" si="38"/>
        <v>NEUTRAL</v>
      </c>
      <c r="H639" s="6" t="str">
        <f t="shared" si="37"/>
        <v>NEUTRAL</v>
      </c>
    </row>
    <row r="640" spans="1:8" ht="13.5" x14ac:dyDescent="0.25">
      <c r="A640" s="3">
        <f>TITRES_STAT!B643</f>
        <v>43235</v>
      </c>
      <c r="B640" s="6">
        <f>TITRES_STAT!C643</f>
        <v>2.2999999999999998</v>
      </c>
      <c r="C640" s="6">
        <f>TITRES_STAT!D643</f>
        <v>2.2999999999999998</v>
      </c>
      <c r="D640" s="6">
        <f>TITRES_STAT!E643</f>
        <v>0</v>
      </c>
      <c r="E640" s="2">
        <f t="shared" si="36"/>
        <v>852099</v>
      </c>
      <c r="F640" s="6" t="str">
        <f t="shared" si="39"/>
        <v>NEUTRAL</v>
      </c>
      <c r="G640" s="6" t="str">
        <f t="shared" si="38"/>
        <v>NEUTRAL</v>
      </c>
      <c r="H640" s="6" t="str">
        <f t="shared" si="37"/>
        <v>NEUTRAL</v>
      </c>
    </row>
    <row r="641" spans="1:8" ht="13.5" x14ac:dyDescent="0.25">
      <c r="A641" s="3">
        <f>TITRES_STAT!B644</f>
        <v>43236</v>
      </c>
      <c r="B641" s="6">
        <f>TITRES_STAT!C644</f>
        <v>2.2999999999999998</v>
      </c>
      <c r="C641" s="6">
        <f>TITRES_STAT!D644</f>
        <v>2.2999999999999998</v>
      </c>
      <c r="D641" s="6">
        <f>TITRES_STAT!E644</f>
        <v>0</v>
      </c>
      <c r="E641" s="2">
        <f t="shared" si="36"/>
        <v>852099</v>
      </c>
      <c r="F641" s="6" t="str">
        <f t="shared" si="39"/>
        <v>NEUTRAL</v>
      </c>
      <c r="G641" s="6" t="str">
        <f t="shared" si="38"/>
        <v>NEUTRAL</v>
      </c>
      <c r="H641" s="6" t="str">
        <f t="shared" si="37"/>
        <v>NEUTRAL</v>
      </c>
    </row>
    <row r="642" spans="1:8" ht="13.5" x14ac:dyDescent="0.25">
      <c r="A642" s="3">
        <f>TITRES_STAT!B645</f>
        <v>43237</v>
      </c>
      <c r="B642" s="6">
        <f>TITRES_STAT!C645</f>
        <v>2.2999999999999998</v>
      </c>
      <c r="C642" s="6">
        <f>TITRES_STAT!D645</f>
        <v>2.2999999999999998</v>
      </c>
      <c r="D642" s="6">
        <f>TITRES_STAT!E645</f>
        <v>0</v>
      </c>
      <c r="E642" s="2">
        <f t="shared" si="36"/>
        <v>852099</v>
      </c>
      <c r="F642" s="6" t="str">
        <f t="shared" si="39"/>
        <v>NEUTRAL</v>
      </c>
      <c r="G642" s="6" t="str">
        <f t="shared" si="38"/>
        <v>NEUTRAL</v>
      </c>
      <c r="H642" s="6" t="str">
        <f t="shared" si="37"/>
        <v>NEUTRAL</v>
      </c>
    </row>
    <row r="643" spans="1:8" ht="13.5" x14ac:dyDescent="0.25">
      <c r="A643" s="3">
        <f>TITRES_STAT!B646</f>
        <v>43238</v>
      </c>
      <c r="B643" s="6">
        <f>TITRES_STAT!C646</f>
        <v>2.2999999999999998</v>
      </c>
      <c r="C643" s="6">
        <f>TITRES_STAT!D646</f>
        <v>2.2999999999999998</v>
      </c>
      <c r="D643" s="6">
        <f>TITRES_STAT!E646</f>
        <v>0</v>
      </c>
      <c r="E643" s="2">
        <f t="shared" si="36"/>
        <v>852099</v>
      </c>
      <c r="F643" s="6" t="str">
        <f t="shared" si="39"/>
        <v>NEUTRAL</v>
      </c>
      <c r="G643" s="6" t="str">
        <f t="shared" si="38"/>
        <v>NEUTRAL</v>
      </c>
      <c r="H643" s="6" t="str">
        <f t="shared" si="37"/>
        <v>NEUTRAL</v>
      </c>
    </row>
    <row r="644" spans="1:8" ht="13.5" x14ac:dyDescent="0.25">
      <c r="A644" s="3">
        <f>TITRES_STAT!B647</f>
        <v>43241</v>
      </c>
      <c r="B644" s="6">
        <f>TITRES_STAT!C647</f>
        <v>2.2999999999999998</v>
      </c>
      <c r="C644" s="6">
        <f>TITRES_STAT!D647</f>
        <v>2.2999999999999998</v>
      </c>
      <c r="D644" s="6">
        <f>TITRES_STAT!E647</f>
        <v>0</v>
      </c>
      <c r="E644" s="2">
        <f t="shared" ref="E644:E707" si="40">IF(B644&gt;B643, E643+D644, IF(B644&lt;B643, E643-D644, E643))</f>
        <v>852099</v>
      </c>
      <c r="F644" s="6" t="str">
        <f t="shared" si="39"/>
        <v>NEUTRAL</v>
      </c>
      <c r="G644" s="6" t="str">
        <f t="shared" si="38"/>
        <v>NEUTRAL</v>
      </c>
      <c r="H644" s="6" t="str">
        <f t="shared" si="37"/>
        <v>NEUTRAL</v>
      </c>
    </row>
    <row r="645" spans="1:8" ht="13.5" x14ac:dyDescent="0.25">
      <c r="A645" s="3">
        <f>TITRES_STAT!B648</f>
        <v>43242</v>
      </c>
      <c r="B645" s="6">
        <f>TITRES_STAT!C648</f>
        <v>2.2999999999999998</v>
      </c>
      <c r="C645" s="6">
        <f>TITRES_STAT!D648</f>
        <v>2.2999999999999998</v>
      </c>
      <c r="D645" s="6">
        <f>TITRES_STAT!E648</f>
        <v>0</v>
      </c>
      <c r="E645" s="2">
        <f t="shared" si="40"/>
        <v>852099</v>
      </c>
      <c r="F645" s="6" t="str">
        <f t="shared" si="39"/>
        <v>NEUTRAL</v>
      </c>
      <c r="G645" s="6" t="str">
        <f t="shared" si="38"/>
        <v>NEUTRAL</v>
      </c>
      <c r="H645" s="6" t="str">
        <f t="shared" si="37"/>
        <v>NEUTRAL</v>
      </c>
    </row>
    <row r="646" spans="1:8" ht="13.5" x14ac:dyDescent="0.25">
      <c r="A646" s="3">
        <f>TITRES_STAT!B649</f>
        <v>43243</v>
      </c>
      <c r="B646" s="6">
        <f>TITRES_STAT!C649</f>
        <v>2.2999999999999998</v>
      </c>
      <c r="C646" s="6">
        <f>TITRES_STAT!D649</f>
        <v>2.2999999999999998</v>
      </c>
      <c r="D646" s="6">
        <f>TITRES_STAT!E649</f>
        <v>0</v>
      </c>
      <c r="E646" s="2">
        <f t="shared" si="40"/>
        <v>852099</v>
      </c>
      <c r="F646" s="6" t="str">
        <f t="shared" si="39"/>
        <v>NEUTRAL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43244</v>
      </c>
      <c r="B647" s="6">
        <f>TITRES_STAT!C650</f>
        <v>2.2999999999999998</v>
      </c>
      <c r="C647" s="6">
        <f>TITRES_STAT!D650</f>
        <v>2.2999999999999998</v>
      </c>
      <c r="D647" s="6">
        <f>TITRES_STAT!E650</f>
        <v>0</v>
      </c>
      <c r="E647" s="2">
        <f t="shared" si="40"/>
        <v>852099</v>
      </c>
      <c r="F647" s="6" t="str">
        <f t="shared" si="39"/>
        <v>NEUTRAL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NEUTRAL</v>
      </c>
    </row>
    <row r="648" spans="1:8" ht="13.5" x14ac:dyDescent="0.25">
      <c r="A648" s="3">
        <f>TITRES_STAT!B651</f>
        <v>43245</v>
      </c>
      <c r="B648" s="6">
        <f>TITRES_STAT!C651</f>
        <v>2.2999999999999998</v>
      </c>
      <c r="C648" s="6">
        <f>TITRES_STAT!D651</f>
        <v>2.2999999999999998</v>
      </c>
      <c r="D648" s="6">
        <f>TITRES_STAT!E651</f>
        <v>0</v>
      </c>
      <c r="E648" s="2">
        <f t="shared" si="40"/>
        <v>852099</v>
      </c>
      <c r="F648" s="6" t="str">
        <f t="shared" ref="F648:F711" si="43">IF(E648&gt;E643,"BULLISH",IF(E648&lt;E643,"BEARISH","NEUTRAL"))</f>
        <v>NEUTRAL</v>
      </c>
      <c r="G648" s="6" t="str">
        <f t="shared" si="42"/>
        <v>NEUTRAL</v>
      </c>
      <c r="H648" s="6" t="str">
        <f t="shared" si="41"/>
        <v>NEUTRAL</v>
      </c>
    </row>
    <row r="649" spans="1:8" ht="13.5" x14ac:dyDescent="0.25">
      <c r="A649" s="3">
        <f>TITRES_STAT!B652</f>
        <v>43248</v>
      </c>
      <c r="B649" s="6">
        <f>TITRES_STAT!C652</f>
        <v>2.2999999999999998</v>
      </c>
      <c r="C649" s="6">
        <f>TITRES_STAT!D652</f>
        <v>2.2999999999999998</v>
      </c>
      <c r="D649" s="6">
        <f>TITRES_STAT!E652</f>
        <v>0</v>
      </c>
      <c r="E649" s="2">
        <f t="shared" si="40"/>
        <v>852099</v>
      </c>
      <c r="F649" s="6" t="str">
        <f t="shared" si="43"/>
        <v>NEUTRAL</v>
      </c>
      <c r="G649" s="6" t="str">
        <f t="shared" si="42"/>
        <v>NEUTRAL</v>
      </c>
      <c r="H649" s="6" t="str">
        <f t="shared" si="41"/>
        <v>NEUTRAL</v>
      </c>
    </row>
    <row r="650" spans="1:8" ht="13.5" x14ac:dyDescent="0.25">
      <c r="A650" s="3">
        <f>TITRES_STAT!B653</f>
        <v>43249</v>
      </c>
      <c r="B650" s="6">
        <f>TITRES_STAT!C653</f>
        <v>2.2999999999999998</v>
      </c>
      <c r="C650" s="6">
        <f>TITRES_STAT!D653</f>
        <v>2.2999999999999998</v>
      </c>
      <c r="D650" s="6">
        <f>TITRES_STAT!E653</f>
        <v>0</v>
      </c>
      <c r="E650" s="2">
        <f t="shared" si="40"/>
        <v>852099</v>
      </c>
      <c r="F650" s="6" t="str">
        <f t="shared" si="43"/>
        <v>NEUTRAL</v>
      </c>
      <c r="G650" s="6" t="str">
        <f t="shared" si="42"/>
        <v>NEUTRAL</v>
      </c>
      <c r="H650" s="6" t="str">
        <f t="shared" si="41"/>
        <v>NEUTRAL</v>
      </c>
    </row>
    <row r="651" spans="1:8" ht="13.5" x14ac:dyDescent="0.25">
      <c r="A651" s="3">
        <f>TITRES_STAT!B654</f>
        <v>43250</v>
      </c>
      <c r="B651" s="6">
        <f>TITRES_STAT!C654</f>
        <v>2.2999999999999998</v>
      </c>
      <c r="C651" s="6">
        <f>TITRES_STAT!D654</f>
        <v>2.2999999999999998</v>
      </c>
      <c r="D651" s="6">
        <f>TITRES_STAT!E654</f>
        <v>0</v>
      </c>
      <c r="E651" s="2">
        <f t="shared" si="40"/>
        <v>852099</v>
      </c>
      <c r="F651" s="6" t="str">
        <f t="shared" si="43"/>
        <v>NEUTRAL</v>
      </c>
      <c r="G651" s="6" t="str">
        <f t="shared" si="42"/>
        <v>NEUTRAL</v>
      </c>
      <c r="H651" s="6" t="str">
        <f t="shared" si="41"/>
        <v>NEUTRAL</v>
      </c>
    </row>
    <row r="652" spans="1:8" ht="13.5" x14ac:dyDescent="0.25">
      <c r="A652" s="3">
        <f>TITRES_STAT!B655</f>
        <v>43251</v>
      </c>
      <c r="B652" s="6">
        <f>TITRES_STAT!C655</f>
        <v>2.2999999999999998</v>
      </c>
      <c r="C652" s="6">
        <f>TITRES_STAT!D655</f>
        <v>2.2999999999999998</v>
      </c>
      <c r="D652" s="6">
        <f>TITRES_STAT!E655</f>
        <v>0</v>
      </c>
      <c r="E652" s="2">
        <f t="shared" si="40"/>
        <v>852099</v>
      </c>
      <c r="F652" s="6" t="str">
        <f t="shared" si="43"/>
        <v>NEUTRAL</v>
      </c>
      <c r="G652" s="6" t="str">
        <f t="shared" si="42"/>
        <v>NEUTRAL</v>
      </c>
      <c r="H652" s="6" t="str">
        <f t="shared" si="41"/>
        <v>NEUTRAL</v>
      </c>
    </row>
    <row r="653" spans="1:8" ht="13.5" x14ac:dyDescent="0.25">
      <c r="A653" s="3">
        <f>TITRES_STAT!B656</f>
        <v>43252</v>
      </c>
      <c r="B653" s="6">
        <f>TITRES_STAT!C656</f>
        <v>2.2999999999999998</v>
      </c>
      <c r="C653" s="6">
        <f>TITRES_STAT!D656</f>
        <v>2.2999999999999998</v>
      </c>
      <c r="D653" s="6">
        <f>TITRES_STAT!E656</f>
        <v>0</v>
      </c>
      <c r="E653" s="2">
        <f t="shared" si="40"/>
        <v>852099</v>
      </c>
      <c r="F653" s="6" t="str">
        <f t="shared" si="43"/>
        <v>NEUTRAL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43255</v>
      </c>
      <c r="B654" s="6">
        <f>TITRES_STAT!C657</f>
        <v>2.2999999999999998</v>
      </c>
      <c r="C654" s="6">
        <f>TITRES_STAT!D657</f>
        <v>2.2999999999999998</v>
      </c>
      <c r="D654" s="6">
        <f>TITRES_STAT!E657</f>
        <v>0</v>
      </c>
      <c r="E654" s="2">
        <f t="shared" si="40"/>
        <v>852099</v>
      </c>
      <c r="F654" s="6" t="str">
        <f t="shared" si="43"/>
        <v>NEUTRAL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43256</v>
      </c>
      <c r="B655" s="6">
        <f>TITRES_STAT!C658</f>
        <v>2.2999999999999998</v>
      </c>
      <c r="C655" s="6">
        <f>TITRES_STAT!D658</f>
        <v>2.2999999999999998</v>
      </c>
      <c r="D655" s="6">
        <f>TITRES_STAT!E658</f>
        <v>0</v>
      </c>
      <c r="E655" s="2">
        <f t="shared" si="40"/>
        <v>852099</v>
      </c>
      <c r="F655" s="6" t="str">
        <f t="shared" si="43"/>
        <v>NEUTRAL</v>
      </c>
      <c r="G655" s="6" t="str">
        <f t="shared" si="42"/>
        <v>NEUTRAL</v>
      </c>
      <c r="H655" s="6" t="str">
        <f t="shared" si="41"/>
        <v>NEUTRAL</v>
      </c>
    </row>
    <row r="656" spans="1:8" ht="13.5" x14ac:dyDescent="0.25">
      <c r="A656" s="3">
        <f>TITRES_STAT!B659</f>
        <v>43257</v>
      </c>
      <c r="B656" s="6">
        <f>TITRES_STAT!C659</f>
        <v>2.2999999999999998</v>
      </c>
      <c r="C656" s="6">
        <f>TITRES_STAT!D659</f>
        <v>2.2999999999999998</v>
      </c>
      <c r="D656" s="6">
        <f>TITRES_STAT!E659</f>
        <v>0</v>
      </c>
      <c r="E656" s="2">
        <f t="shared" si="40"/>
        <v>852099</v>
      </c>
      <c r="F656" s="6" t="str">
        <f t="shared" si="43"/>
        <v>NEUTRAL</v>
      </c>
      <c r="G656" s="6" t="str">
        <f t="shared" si="42"/>
        <v>NEUTRAL</v>
      </c>
      <c r="H656" s="6" t="str">
        <f t="shared" si="41"/>
        <v>NEUTRAL</v>
      </c>
    </row>
    <row r="657" spans="1:8" ht="13.5" x14ac:dyDescent="0.25">
      <c r="A657" s="3">
        <f>TITRES_STAT!B660</f>
        <v>43258</v>
      </c>
      <c r="B657" s="6">
        <f>TITRES_STAT!C660</f>
        <v>2.2999999999999998</v>
      </c>
      <c r="C657" s="6">
        <f>TITRES_STAT!D660</f>
        <v>2.2999999999999998</v>
      </c>
      <c r="D657" s="6">
        <f>TITRES_STAT!E660</f>
        <v>0</v>
      </c>
      <c r="E657" s="2">
        <f t="shared" si="40"/>
        <v>852099</v>
      </c>
      <c r="F657" s="6" t="str">
        <f t="shared" si="43"/>
        <v>NEUTRAL</v>
      </c>
      <c r="G657" s="6" t="str">
        <f t="shared" si="42"/>
        <v>NEUTRAL</v>
      </c>
      <c r="H657" s="6" t="str">
        <f t="shared" si="41"/>
        <v>NEUTRAL</v>
      </c>
    </row>
    <row r="658" spans="1:8" ht="13.5" x14ac:dyDescent="0.25">
      <c r="A658" s="3">
        <f>TITRES_STAT!B661</f>
        <v>43259</v>
      </c>
      <c r="B658" s="6">
        <f>TITRES_STAT!C661</f>
        <v>2.2999999999999998</v>
      </c>
      <c r="C658" s="6">
        <f>TITRES_STAT!D661</f>
        <v>2.2999999999999998</v>
      </c>
      <c r="D658" s="6">
        <f>TITRES_STAT!E661</f>
        <v>0</v>
      </c>
      <c r="E658" s="2">
        <f t="shared" si="40"/>
        <v>852099</v>
      </c>
      <c r="F658" s="6" t="str">
        <f t="shared" si="43"/>
        <v>NEUTRAL</v>
      </c>
      <c r="G658" s="6" t="str">
        <f t="shared" si="42"/>
        <v>NEUTRAL</v>
      </c>
      <c r="H658" s="6" t="str">
        <f t="shared" si="41"/>
        <v>NEUTRAL</v>
      </c>
    </row>
    <row r="659" spans="1:8" ht="13.5" x14ac:dyDescent="0.25">
      <c r="A659" s="3">
        <f>TITRES_STAT!B662</f>
        <v>43262</v>
      </c>
      <c r="B659" s="6">
        <f>TITRES_STAT!C662</f>
        <v>2.2999999999999998</v>
      </c>
      <c r="C659" s="6">
        <f>TITRES_STAT!D662</f>
        <v>2.2999999999999998</v>
      </c>
      <c r="D659" s="6">
        <f>TITRES_STAT!E662</f>
        <v>0</v>
      </c>
      <c r="E659" s="2">
        <f t="shared" si="40"/>
        <v>852099</v>
      </c>
      <c r="F659" s="6" t="str">
        <f t="shared" si="43"/>
        <v>NEUTRAL</v>
      </c>
      <c r="G659" s="6" t="str">
        <f t="shared" si="42"/>
        <v>NEUTRAL</v>
      </c>
      <c r="H659" s="6" t="str">
        <f t="shared" si="41"/>
        <v>NEUTRAL</v>
      </c>
    </row>
    <row r="660" spans="1:8" ht="13.5" x14ac:dyDescent="0.25">
      <c r="A660" s="3">
        <f>TITRES_STAT!B663</f>
        <v>43263</v>
      </c>
      <c r="B660" s="6">
        <f>TITRES_STAT!C663</f>
        <v>2.2999999999999998</v>
      </c>
      <c r="C660" s="6">
        <f>TITRES_STAT!D663</f>
        <v>2.2999999999999998</v>
      </c>
      <c r="D660" s="6">
        <f>TITRES_STAT!E663</f>
        <v>0</v>
      </c>
      <c r="E660" s="2">
        <f t="shared" si="40"/>
        <v>852099</v>
      </c>
      <c r="F660" s="6" t="str">
        <f t="shared" si="43"/>
        <v>NEUTRAL</v>
      </c>
      <c r="G660" s="6" t="str">
        <f t="shared" si="42"/>
        <v>NEUTRAL</v>
      </c>
      <c r="H660" s="6" t="str">
        <f t="shared" si="41"/>
        <v>NEUTRAL</v>
      </c>
    </row>
    <row r="661" spans="1:8" ht="13.5" x14ac:dyDescent="0.25">
      <c r="A661" s="3">
        <f>TITRES_STAT!B664</f>
        <v>43264</v>
      </c>
      <c r="B661" s="6">
        <f>TITRES_STAT!C664</f>
        <v>2.2999999999999998</v>
      </c>
      <c r="C661" s="6">
        <f>TITRES_STAT!D664</f>
        <v>2.2999999999999998</v>
      </c>
      <c r="D661" s="6">
        <f>TITRES_STAT!E664</f>
        <v>0</v>
      </c>
      <c r="E661" s="2">
        <f t="shared" si="40"/>
        <v>852099</v>
      </c>
      <c r="F661" s="6" t="str">
        <f t="shared" si="43"/>
        <v>NEUTRAL</v>
      </c>
      <c r="G661" s="6" t="str">
        <f t="shared" si="42"/>
        <v>NEUTRAL</v>
      </c>
      <c r="H661" s="6" t="str">
        <f t="shared" si="41"/>
        <v>NEUTRAL</v>
      </c>
    </row>
    <row r="662" spans="1:8" ht="13.5" x14ac:dyDescent="0.25">
      <c r="A662" s="3">
        <f>TITRES_STAT!B665</f>
        <v>43265</v>
      </c>
      <c r="B662" s="6">
        <f>TITRES_STAT!C665</f>
        <v>2.2999999999999998</v>
      </c>
      <c r="C662" s="6">
        <f>TITRES_STAT!D665</f>
        <v>2.2999999999999998</v>
      </c>
      <c r="D662" s="6">
        <f>TITRES_STAT!E665</f>
        <v>0</v>
      </c>
      <c r="E662" s="2">
        <f t="shared" si="40"/>
        <v>852099</v>
      </c>
      <c r="F662" s="6" t="str">
        <f t="shared" si="43"/>
        <v>NEUTRAL</v>
      </c>
      <c r="G662" s="6" t="str">
        <f t="shared" si="42"/>
        <v>NEUTRAL</v>
      </c>
      <c r="H662" s="6" t="str">
        <f t="shared" si="41"/>
        <v>NEUTRAL</v>
      </c>
    </row>
    <row r="663" spans="1:8" ht="13.5" x14ac:dyDescent="0.25">
      <c r="A663" s="3">
        <f>TITRES_STAT!B666</f>
        <v>43269</v>
      </c>
      <c r="B663" s="6">
        <f>TITRES_STAT!C666</f>
        <v>2.2999999999999998</v>
      </c>
      <c r="C663" s="6">
        <f>TITRES_STAT!D666</f>
        <v>2.2999999999999998</v>
      </c>
      <c r="D663" s="6">
        <f>TITRES_STAT!E666</f>
        <v>0</v>
      </c>
      <c r="E663" s="2">
        <f t="shared" si="40"/>
        <v>852099</v>
      </c>
      <c r="F663" s="6" t="str">
        <f t="shared" si="43"/>
        <v>NEUTRAL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43270</v>
      </c>
      <c r="B664" s="6">
        <f>TITRES_STAT!C667</f>
        <v>2.2999999999999998</v>
      </c>
      <c r="C664" s="6">
        <f>TITRES_STAT!D667</f>
        <v>2.2999999999999998</v>
      </c>
      <c r="D664" s="6">
        <f>TITRES_STAT!E667</f>
        <v>0</v>
      </c>
      <c r="E664" s="2">
        <f t="shared" si="40"/>
        <v>852099</v>
      </c>
      <c r="F664" s="6" t="str">
        <f t="shared" si="43"/>
        <v>NEUTRAL</v>
      </c>
      <c r="G664" s="6" t="str">
        <f t="shared" si="42"/>
        <v>NEUTRAL</v>
      </c>
      <c r="H664" s="6" t="str">
        <f t="shared" si="41"/>
        <v>NEUTRAL</v>
      </c>
    </row>
    <row r="665" spans="1:8" ht="13.5" x14ac:dyDescent="0.25">
      <c r="A665" s="3">
        <f>TITRES_STAT!B668</f>
        <v>43271</v>
      </c>
      <c r="B665" s="6">
        <f>TITRES_STAT!C668</f>
        <v>2.2999999999999998</v>
      </c>
      <c r="C665" s="6">
        <f>TITRES_STAT!D668</f>
        <v>2.2999999999999998</v>
      </c>
      <c r="D665" s="6">
        <f>TITRES_STAT!E668</f>
        <v>0</v>
      </c>
      <c r="E665" s="2">
        <f t="shared" si="40"/>
        <v>852099</v>
      </c>
      <c r="F665" s="6" t="str">
        <f t="shared" si="43"/>
        <v>NEUTRAL</v>
      </c>
      <c r="G665" s="6" t="str">
        <f t="shared" si="42"/>
        <v>NEUTRAL</v>
      </c>
      <c r="H665" s="6" t="str">
        <f t="shared" si="41"/>
        <v>NEUTRAL</v>
      </c>
    </row>
    <row r="666" spans="1:8" ht="13.5" x14ac:dyDescent="0.25">
      <c r="A666" s="3">
        <f>TITRES_STAT!B669</f>
        <v>43272</v>
      </c>
      <c r="B666" s="6">
        <f>TITRES_STAT!C669</f>
        <v>2.2999999999999998</v>
      </c>
      <c r="C666" s="6">
        <f>TITRES_STAT!D669</f>
        <v>2.2999999999999998</v>
      </c>
      <c r="D666" s="6">
        <f>TITRES_STAT!E669</f>
        <v>0</v>
      </c>
      <c r="E666" s="2">
        <f t="shared" si="40"/>
        <v>852099</v>
      </c>
      <c r="F666" s="6" t="str">
        <f t="shared" si="43"/>
        <v>NEUTRAL</v>
      </c>
      <c r="G666" s="6" t="str">
        <f t="shared" si="42"/>
        <v>NEUTRAL</v>
      </c>
      <c r="H666" s="6" t="str">
        <f t="shared" si="41"/>
        <v>NEUTRAL</v>
      </c>
    </row>
    <row r="667" spans="1:8" ht="13.5" x14ac:dyDescent="0.25">
      <c r="A667" s="3">
        <f>TITRES_STAT!B670</f>
        <v>43273</v>
      </c>
      <c r="B667" s="6">
        <f>TITRES_STAT!C670</f>
        <v>2.2999999999999998</v>
      </c>
      <c r="C667" s="6">
        <f>TITRES_STAT!D670</f>
        <v>2.2999999999999998</v>
      </c>
      <c r="D667" s="6">
        <f>TITRES_STAT!E670</f>
        <v>0</v>
      </c>
      <c r="E667" s="2">
        <f t="shared" si="40"/>
        <v>852099</v>
      </c>
      <c r="F667" s="6" t="str">
        <f t="shared" si="43"/>
        <v>NEUTRAL</v>
      </c>
      <c r="G667" s="6" t="str">
        <f t="shared" si="42"/>
        <v>NEUTRAL</v>
      </c>
      <c r="H667" s="6" t="str">
        <f t="shared" si="41"/>
        <v>NEUTRAL</v>
      </c>
    </row>
    <row r="668" spans="1:8" ht="13.5" x14ac:dyDescent="0.25">
      <c r="A668" s="3">
        <f>TITRES_STAT!B671</f>
        <v>43276</v>
      </c>
      <c r="B668" s="6">
        <f>TITRES_STAT!C671</f>
        <v>2.16</v>
      </c>
      <c r="C668" s="6">
        <f>TITRES_STAT!D671</f>
        <v>2.16</v>
      </c>
      <c r="D668" s="6">
        <f>TITRES_STAT!E671</f>
        <v>6631</v>
      </c>
      <c r="E668" s="2">
        <f t="shared" si="40"/>
        <v>845468</v>
      </c>
      <c r="F668" s="6" t="str">
        <f t="shared" si="43"/>
        <v>BEARISH</v>
      </c>
      <c r="G668" s="6" t="str">
        <f t="shared" si="42"/>
        <v>NEUTRAL</v>
      </c>
      <c r="H668" s="6" t="str">
        <f t="shared" si="41"/>
        <v>CONFIRMED BEARISH</v>
      </c>
    </row>
    <row r="669" spans="1:8" ht="13.5" x14ac:dyDescent="0.25">
      <c r="A669" s="3">
        <f>TITRES_STAT!B672</f>
        <v>43277</v>
      </c>
      <c r="B669" s="6">
        <f>TITRES_STAT!C672</f>
        <v>2.1</v>
      </c>
      <c r="C669" s="6">
        <f>TITRES_STAT!D672</f>
        <v>2.1</v>
      </c>
      <c r="D669" s="6">
        <f>TITRES_STAT!E672</f>
        <v>7060</v>
      </c>
      <c r="E669" s="2">
        <f t="shared" si="40"/>
        <v>838408</v>
      </c>
      <c r="F669" s="6" t="str">
        <f t="shared" si="43"/>
        <v>BEARISH</v>
      </c>
      <c r="G669" s="6" t="str">
        <f t="shared" si="42"/>
        <v>NEUTRAL</v>
      </c>
      <c r="H669" s="6" t="str">
        <f t="shared" si="41"/>
        <v>CONFIRMED BEARISH</v>
      </c>
    </row>
    <row r="670" spans="1:8" ht="13.5" x14ac:dyDescent="0.25">
      <c r="A670" s="3">
        <f>TITRES_STAT!B673</f>
        <v>43278</v>
      </c>
      <c r="B670" s="6">
        <f>TITRES_STAT!C673</f>
        <v>2.1</v>
      </c>
      <c r="C670" s="6">
        <f>TITRES_STAT!D673</f>
        <v>2.1</v>
      </c>
      <c r="D670" s="6">
        <f>TITRES_STAT!E673</f>
        <v>18245</v>
      </c>
      <c r="E670" s="2">
        <f t="shared" si="40"/>
        <v>838408</v>
      </c>
      <c r="F670" s="6" t="str">
        <f t="shared" si="43"/>
        <v>BEARISH</v>
      </c>
      <c r="G670" s="6" t="str">
        <f t="shared" si="42"/>
        <v>NEUTRAL</v>
      </c>
      <c r="H670" s="6" t="str">
        <f t="shared" si="41"/>
        <v>CONFIRMED BEARISH</v>
      </c>
    </row>
    <row r="671" spans="1:8" ht="13.5" x14ac:dyDescent="0.25">
      <c r="A671" s="3">
        <f>TITRES_STAT!B674</f>
        <v>43279</v>
      </c>
      <c r="B671" s="6">
        <f>TITRES_STAT!C674</f>
        <v>2.16</v>
      </c>
      <c r="C671" s="6">
        <f>TITRES_STAT!D674</f>
        <v>2.16</v>
      </c>
      <c r="D671" s="6">
        <f>TITRES_STAT!E674</f>
        <v>3055</v>
      </c>
      <c r="E671" s="2">
        <f t="shared" si="40"/>
        <v>841463</v>
      </c>
      <c r="F671" s="6" t="str">
        <f t="shared" si="43"/>
        <v>BEARISH</v>
      </c>
      <c r="G671" s="6" t="str">
        <f t="shared" si="42"/>
        <v>NEUTRAL</v>
      </c>
      <c r="H671" s="6" t="str">
        <f t="shared" si="41"/>
        <v>CONFIRMED BEARISH</v>
      </c>
    </row>
    <row r="672" spans="1:8" ht="13.5" x14ac:dyDescent="0.25">
      <c r="A672" s="3">
        <f>TITRES_STAT!B675</f>
        <v>43280</v>
      </c>
      <c r="B672" s="6">
        <f>TITRES_STAT!C675</f>
        <v>2.16</v>
      </c>
      <c r="C672" s="6">
        <f>TITRES_STAT!D675</f>
        <v>2.16</v>
      </c>
      <c r="D672" s="6">
        <f>TITRES_STAT!E675</f>
        <v>51</v>
      </c>
      <c r="E672" s="2">
        <f t="shared" si="40"/>
        <v>841463</v>
      </c>
      <c r="F672" s="6" t="str">
        <f t="shared" si="43"/>
        <v>BEARISH</v>
      </c>
      <c r="G672" s="6" t="str">
        <f t="shared" si="42"/>
        <v>NEUTRAL</v>
      </c>
      <c r="H672" s="6" t="str">
        <f t="shared" si="41"/>
        <v>CONFIRMED BEARISH</v>
      </c>
    </row>
    <row r="673" spans="1:8" ht="13.5" x14ac:dyDescent="0.25">
      <c r="A673" s="3">
        <f>TITRES_STAT!B676</f>
        <v>43283</v>
      </c>
      <c r="B673" s="6">
        <f>TITRES_STAT!C676</f>
        <v>2.1</v>
      </c>
      <c r="C673" s="6">
        <f>TITRES_STAT!D676</f>
        <v>2.1</v>
      </c>
      <c r="D673" s="6">
        <f>TITRES_STAT!E676</f>
        <v>5103</v>
      </c>
      <c r="E673" s="2">
        <f t="shared" si="40"/>
        <v>836360</v>
      </c>
      <c r="F673" s="6" t="str">
        <f t="shared" si="43"/>
        <v>BEARISH</v>
      </c>
      <c r="G673" s="6" t="str">
        <f t="shared" si="42"/>
        <v>NEUTRAL</v>
      </c>
      <c r="H673" s="6" t="str">
        <f t="shared" si="41"/>
        <v>CONFIRMED BEARISH</v>
      </c>
    </row>
    <row r="674" spans="1:8" ht="13.5" x14ac:dyDescent="0.25">
      <c r="A674" s="3">
        <f>TITRES_STAT!B677</f>
        <v>43284</v>
      </c>
      <c r="B674" s="6">
        <f>TITRES_STAT!C677</f>
        <v>2.1</v>
      </c>
      <c r="C674" s="6">
        <f>TITRES_STAT!D677</f>
        <v>2.1</v>
      </c>
      <c r="D674" s="6">
        <f>TITRES_STAT!E677</f>
        <v>4432</v>
      </c>
      <c r="E674" s="2">
        <f t="shared" si="40"/>
        <v>836360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NEUTRAL</v>
      </c>
    </row>
    <row r="675" spans="1:8" ht="13.5" x14ac:dyDescent="0.25">
      <c r="A675" s="3">
        <f>TITRES_STAT!B678</f>
        <v>43285</v>
      </c>
      <c r="B675" s="6">
        <f>TITRES_STAT!C678</f>
        <v>2.11</v>
      </c>
      <c r="C675" s="6">
        <f>TITRES_STAT!D678</f>
        <v>2.11</v>
      </c>
      <c r="D675" s="6">
        <f>TITRES_STAT!E678</f>
        <v>1400</v>
      </c>
      <c r="E675" s="2">
        <f t="shared" si="40"/>
        <v>837760</v>
      </c>
      <c r="F675" s="6" t="str">
        <f t="shared" si="43"/>
        <v>BEARISH</v>
      </c>
      <c r="G675" s="6" t="str">
        <f t="shared" si="42"/>
        <v>NEUTRAL</v>
      </c>
      <c r="H675" s="6" t="str">
        <f t="shared" si="41"/>
        <v>BEARISH DIVERGENCE</v>
      </c>
    </row>
    <row r="676" spans="1:8" ht="13.5" x14ac:dyDescent="0.25">
      <c r="A676" s="3">
        <f>TITRES_STAT!B679</f>
        <v>43286</v>
      </c>
      <c r="B676" s="6">
        <f>TITRES_STAT!C679</f>
        <v>2.11</v>
      </c>
      <c r="C676" s="6">
        <f>TITRES_STAT!D679</f>
        <v>2.11</v>
      </c>
      <c r="D676" s="6">
        <f>TITRES_STAT!E679</f>
        <v>110</v>
      </c>
      <c r="E676" s="2">
        <f t="shared" si="40"/>
        <v>837760</v>
      </c>
      <c r="F676" s="6" t="str">
        <f t="shared" si="43"/>
        <v>BEARISH</v>
      </c>
      <c r="G676" s="6" t="str">
        <f t="shared" si="42"/>
        <v>NEUTRAL</v>
      </c>
      <c r="H676" s="6" t="str">
        <f t="shared" si="41"/>
        <v>CONFIRMED BEARISH</v>
      </c>
    </row>
    <row r="677" spans="1:8" ht="13.5" x14ac:dyDescent="0.25">
      <c r="A677" s="3">
        <f>TITRES_STAT!B680</f>
        <v>43287</v>
      </c>
      <c r="B677" s="6">
        <f>TITRES_STAT!C680</f>
        <v>2.11</v>
      </c>
      <c r="C677" s="6">
        <f>TITRES_STAT!D680</f>
        <v>2.11</v>
      </c>
      <c r="D677" s="6">
        <f>TITRES_STAT!E680</f>
        <v>0</v>
      </c>
      <c r="E677" s="2">
        <f t="shared" si="40"/>
        <v>837760</v>
      </c>
      <c r="F677" s="6" t="str">
        <f t="shared" si="43"/>
        <v>BEARISH</v>
      </c>
      <c r="G677" s="6" t="str">
        <f t="shared" si="42"/>
        <v>NEUTRAL</v>
      </c>
      <c r="H677" s="6" t="str">
        <f t="shared" si="41"/>
        <v>CONFIRMED BEARISH</v>
      </c>
    </row>
    <row r="678" spans="1:8" ht="13.5" x14ac:dyDescent="0.25">
      <c r="A678" s="3">
        <f>TITRES_STAT!B681</f>
        <v>43290</v>
      </c>
      <c r="B678" s="6">
        <f>TITRES_STAT!C681</f>
        <v>2.1800000000000002</v>
      </c>
      <c r="C678" s="6">
        <f>TITRES_STAT!D681</f>
        <v>2.1800000000000002</v>
      </c>
      <c r="D678" s="6">
        <f>TITRES_STAT!E681</f>
        <v>12033</v>
      </c>
      <c r="E678" s="2">
        <f t="shared" si="40"/>
        <v>849793</v>
      </c>
      <c r="F678" s="6" t="str">
        <f t="shared" si="43"/>
        <v>BULLISH</v>
      </c>
      <c r="G678" s="6" t="str">
        <f t="shared" si="42"/>
        <v>NEUTRAL</v>
      </c>
      <c r="H678" s="6" t="str">
        <f t="shared" si="41"/>
        <v>CONFIRMED BULLISH</v>
      </c>
    </row>
    <row r="679" spans="1:8" ht="13.5" x14ac:dyDescent="0.25">
      <c r="A679" s="3">
        <f>TITRES_STAT!B682</f>
        <v>43291</v>
      </c>
      <c r="B679" s="6">
        <f>TITRES_STAT!C682</f>
        <v>2.2000000000000002</v>
      </c>
      <c r="C679" s="6">
        <f>TITRES_STAT!D682</f>
        <v>2.2000000000000002</v>
      </c>
      <c r="D679" s="6">
        <f>TITRES_STAT!E682</f>
        <v>41</v>
      </c>
      <c r="E679" s="2">
        <f t="shared" si="40"/>
        <v>849834</v>
      </c>
      <c r="F679" s="6" t="str">
        <f t="shared" si="43"/>
        <v>BULLISH</v>
      </c>
      <c r="G679" s="6" t="str">
        <f t="shared" si="42"/>
        <v>NEUTRAL</v>
      </c>
      <c r="H679" s="6" t="str">
        <f t="shared" si="41"/>
        <v>CONFIRMED BULLISH</v>
      </c>
    </row>
    <row r="680" spans="1:8" ht="13.5" x14ac:dyDescent="0.25">
      <c r="A680" s="3">
        <f>TITRES_STAT!B683</f>
        <v>43292</v>
      </c>
      <c r="B680" s="6">
        <f>TITRES_STAT!C683</f>
        <v>2.11</v>
      </c>
      <c r="C680" s="6">
        <f>TITRES_STAT!D683</f>
        <v>2.11</v>
      </c>
      <c r="D680" s="6">
        <f>TITRES_STAT!E683</f>
        <v>1000</v>
      </c>
      <c r="E680" s="2">
        <f t="shared" si="40"/>
        <v>848834</v>
      </c>
      <c r="F680" s="6" t="str">
        <f t="shared" si="43"/>
        <v>BULLISH</v>
      </c>
      <c r="G680" s="6" t="str">
        <f t="shared" si="42"/>
        <v>NEUTRAL</v>
      </c>
      <c r="H680" s="6" t="str">
        <f t="shared" si="41"/>
        <v>NEUTRAL</v>
      </c>
    </row>
    <row r="681" spans="1:8" ht="13.5" x14ac:dyDescent="0.25">
      <c r="A681" s="3">
        <f>TITRES_STAT!B684</f>
        <v>43293</v>
      </c>
      <c r="B681" s="6">
        <f>TITRES_STAT!C684</f>
        <v>2.15</v>
      </c>
      <c r="C681" s="6">
        <f>TITRES_STAT!D684</f>
        <v>2.15</v>
      </c>
      <c r="D681" s="6">
        <f>TITRES_STAT!E684</f>
        <v>5001</v>
      </c>
      <c r="E681" s="2">
        <f t="shared" si="40"/>
        <v>853835</v>
      </c>
      <c r="F681" s="6" t="str">
        <f t="shared" si="43"/>
        <v>BULLISH</v>
      </c>
      <c r="G681" s="6" t="str">
        <f t="shared" si="42"/>
        <v>NEUTRAL</v>
      </c>
      <c r="H681" s="6" t="str">
        <f t="shared" si="41"/>
        <v>CONFIRMED BULLISH</v>
      </c>
    </row>
    <row r="682" spans="1:8" ht="13.5" x14ac:dyDescent="0.25">
      <c r="A682" s="3">
        <f>TITRES_STAT!B685</f>
        <v>43294</v>
      </c>
      <c r="B682" s="6">
        <f>TITRES_STAT!C685</f>
        <v>2.17</v>
      </c>
      <c r="C682" s="6">
        <f>TITRES_STAT!D685</f>
        <v>2.17</v>
      </c>
      <c r="D682" s="6">
        <f>TITRES_STAT!E685</f>
        <v>20</v>
      </c>
      <c r="E682" s="2">
        <f t="shared" si="40"/>
        <v>853855</v>
      </c>
      <c r="F682" s="6" t="str">
        <f t="shared" si="43"/>
        <v>BULLISH</v>
      </c>
      <c r="G682" s="6" t="str">
        <f t="shared" si="42"/>
        <v>NEUTRAL</v>
      </c>
      <c r="H682" s="6" t="str">
        <f t="shared" si="41"/>
        <v>CONFIRMED BULLISH</v>
      </c>
    </row>
    <row r="683" spans="1:8" ht="13.5" x14ac:dyDescent="0.25">
      <c r="A683" s="3">
        <f>TITRES_STAT!B686</f>
        <v>43297</v>
      </c>
      <c r="B683" s="6">
        <f>TITRES_STAT!C686</f>
        <v>2.17</v>
      </c>
      <c r="C683" s="6">
        <f>TITRES_STAT!D686</f>
        <v>2.17</v>
      </c>
      <c r="D683" s="6">
        <f>TITRES_STAT!E686</f>
        <v>12000</v>
      </c>
      <c r="E683" s="2">
        <f t="shared" si="40"/>
        <v>853855</v>
      </c>
      <c r="F683" s="6" t="str">
        <f t="shared" si="43"/>
        <v>BULLISH</v>
      </c>
      <c r="G683" s="6" t="str">
        <f t="shared" si="42"/>
        <v>NEUTRAL</v>
      </c>
      <c r="H683" s="6" t="str">
        <f t="shared" si="41"/>
        <v>BULLISH DIVERGENCE</v>
      </c>
    </row>
    <row r="684" spans="1:8" ht="13.5" x14ac:dyDescent="0.25">
      <c r="A684" s="3">
        <f>TITRES_STAT!B687</f>
        <v>43298</v>
      </c>
      <c r="B684" s="6">
        <f>TITRES_STAT!C687</f>
        <v>2.17</v>
      </c>
      <c r="C684" s="6">
        <f>TITRES_STAT!D687</f>
        <v>2.17</v>
      </c>
      <c r="D684" s="6">
        <f>TITRES_STAT!E687</f>
        <v>250</v>
      </c>
      <c r="E684" s="2">
        <f t="shared" si="40"/>
        <v>853855</v>
      </c>
      <c r="F684" s="6" t="str">
        <f t="shared" si="43"/>
        <v>BULLISH</v>
      </c>
      <c r="G684" s="6" t="str">
        <f t="shared" si="42"/>
        <v>NEUTRAL</v>
      </c>
      <c r="H684" s="6" t="str">
        <f t="shared" si="41"/>
        <v>BULLISH DIVERGENCE</v>
      </c>
    </row>
    <row r="685" spans="1:8" ht="13.5" x14ac:dyDescent="0.25">
      <c r="A685" s="3">
        <f>TITRES_STAT!B688</f>
        <v>43299</v>
      </c>
      <c r="B685" s="6">
        <f>TITRES_STAT!C688</f>
        <v>2.11</v>
      </c>
      <c r="C685" s="6">
        <f>TITRES_STAT!D688</f>
        <v>2.11</v>
      </c>
      <c r="D685" s="6">
        <f>TITRES_STAT!E688</f>
        <v>16696</v>
      </c>
      <c r="E685" s="2">
        <f t="shared" si="40"/>
        <v>837159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NEUTRAL</v>
      </c>
    </row>
    <row r="686" spans="1:8" ht="13.5" x14ac:dyDescent="0.25">
      <c r="A686" s="3">
        <f>TITRES_STAT!B689</f>
        <v>43300</v>
      </c>
      <c r="B686" s="6">
        <f>TITRES_STAT!C689</f>
        <v>2.11</v>
      </c>
      <c r="C686" s="6">
        <f>TITRES_STAT!D689</f>
        <v>2.11</v>
      </c>
      <c r="D686" s="6">
        <f>TITRES_STAT!E689</f>
        <v>0</v>
      </c>
      <c r="E686" s="2">
        <f t="shared" si="40"/>
        <v>837159</v>
      </c>
      <c r="F686" s="6" t="str">
        <f t="shared" si="43"/>
        <v>BEARISH</v>
      </c>
      <c r="G686" s="6" t="str">
        <f t="shared" si="42"/>
        <v>NEUTRAL</v>
      </c>
      <c r="H686" s="6" t="str">
        <f t="shared" si="41"/>
        <v>CONFIRMED BEARISH</v>
      </c>
    </row>
    <row r="687" spans="1:8" ht="13.5" x14ac:dyDescent="0.25">
      <c r="A687" s="3">
        <f>TITRES_STAT!B690</f>
        <v>43301</v>
      </c>
      <c r="B687" s="6">
        <f>TITRES_STAT!C690</f>
        <v>2.1</v>
      </c>
      <c r="C687" s="6">
        <f>TITRES_STAT!D690</f>
        <v>2.1</v>
      </c>
      <c r="D687" s="6">
        <f>TITRES_STAT!E690</f>
        <v>521</v>
      </c>
      <c r="E687" s="2">
        <f t="shared" si="40"/>
        <v>836638</v>
      </c>
      <c r="F687" s="6" t="str">
        <f t="shared" si="43"/>
        <v>BEARISH</v>
      </c>
      <c r="G687" s="6" t="str">
        <f t="shared" si="42"/>
        <v>WEAK</v>
      </c>
      <c r="H687" s="6" t="str">
        <f t="shared" si="41"/>
        <v>CONFIRMED BEARISH</v>
      </c>
    </row>
    <row r="688" spans="1:8" ht="13.5" x14ac:dyDescent="0.25">
      <c r="A688" s="3">
        <f>TITRES_STAT!B691</f>
        <v>43304</v>
      </c>
      <c r="B688" s="6">
        <f>TITRES_STAT!C691</f>
        <v>2.14</v>
      </c>
      <c r="C688" s="6">
        <f>TITRES_STAT!D691</f>
        <v>2.14</v>
      </c>
      <c r="D688" s="6">
        <f>TITRES_STAT!E691</f>
        <v>22051</v>
      </c>
      <c r="E688" s="2">
        <f t="shared" si="40"/>
        <v>858689</v>
      </c>
      <c r="F688" s="6" t="str">
        <f t="shared" si="43"/>
        <v>BULLISH</v>
      </c>
      <c r="G688" s="6" t="str">
        <f t="shared" si="42"/>
        <v>NEUTRAL</v>
      </c>
      <c r="H688" s="6" t="str">
        <f t="shared" si="41"/>
        <v>BULLISH DIVERGENCE</v>
      </c>
    </row>
    <row r="689" spans="1:8" ht="13.5" x14ac:dyDescent="0.25">
      <c r="A689" s="3">
        <f>TITRES_STAT!B692</f>
        <v>43305</v>
      </c>
      <c r="B689" s="6">
        <f>TITRES_STAT!C692</f>
        <v>2.12</v>
      </c>
      <c r="C689" s="6">
        <f>TITRES_STAT!D692</f>
        <v>2.12</v>
      </c>
      <c r="D689" s="6">
        <f>TITRES_STAT!E692</f>
        <v>750</v>
      </c>
      <c r="E689" s="2">
        <f t="shared" si="40"/>
        <v>857939</v>
      </c>
      <c r="F689" s="6" t="str">
        <f t="shared" si="43"/>
        <v>BULLISH</v>
      </c>
      <c r="G689" s="6" t="str">
        <f t="shared" si="42"/>
        <v>NEUTRAL</v>
      </c>
      <c r="H689" s="6" t="str">
        <f t="shared" si="41"/>
        <v>BULLISH DIVERGENCE</v>
      </c>
    </row>
    <row r="690" spans="1:8" ht="13.5" x14ac:dyDescent="0.25">
      <c r="A690" s="3">
        <f>TITRES_STAT!B693</f>
        <v>43307</v>
      </c>
      <c r="B690" s="6">
        <f>TITRES_STAT!C693</f>
        <v>2.12</v>
      </c>
      <c r="C690" s="6">
        <f>TITRES_STAT!D693</f>
        <v>2.12</v>
      </c>
      <c r="D690" s="6">
        <f>TITRES_STAT!E693</f>
        <v>870</v>
      </c>
      <c r="E690" s="2">
        <f t="shared" si="40"/>
        <v>857939</v>
      </c>
      <c r="F690" s="6" t="str">
        <f t="shared" si="43"/>
        <v>BULLISH</v>
      </c>
      <c r="G690" s="6" t="str">
        <f t="shared" si="42"/>
        <v>STRONG</v>
      </c>
      <c r="H690" s="6" t="str">
        <f t="shared" si="41"/>
        <v>CONFIRMED BULLISH</v>
      </c>
    </row>
    <row r="691" spans="1:8" ht="13.5" x14ac:dyDescent="0.25">
      <c r="A691" s="3">
        <f>TITRES_STAT!B694</f>
        <v>43308</v>
      </c>
      <c r="B691" s="6">
        <f>TITRES_STAT!C694</f>
        <v>2.15</v>
      </c>
      <c r="C691" s="6">
        <f>TITRES_STAT!D694</f>
        <v>2.15</v>
      </c>
      <c r="D691" s="6">
        <f>TITRES_STAT!E694</f>
        <v>1400</v>
      </c>
      <c r="E691" s="2">
        <f t="shared" si="40"/>
        <v>859339</v>
      </c>
      <c r="F691" s="6" t="str">
        <f t="shared" si="43"/>
        <v>BULLISH</v>
      </c>
      <c r="G691" s="6" t="str">
        <f t="shared" si="42"/>
        <v>STRONG</v>
      </c>
      <c r="H691" s="6" t="str">
        <f t="shared" si="41"/>
        <v>CONFIRMED BULLISH</v>
      </c>
    </row>
    <row r="692" spans="1:8" ht="13.5" x14ac:dyDescent="0.25">
      <c r="A692" s="3">
        <f>TITRES_STAT!B695</f>
        <v>43311</v>
      </c>
      <c r="B692" s="6">
        <f>TITRES_STAT!C695</f>
        <v>2.15</v>
      </c>
      <c r="C692" s="6">
        <f>TITRES_STAT!D695</f>
        <v>2.15</v>
      </c>
      <c r="D692" s="6">
        <f>TITRES_STAT!E695</f>
        <v>11081</v>
      </c>
      <c r="E692" s="2">
        <f t="shared" si="40"/>
        <v>859339</v>
      </c>
      <c r="F692" s="6" t="str">
        <f t="shared" si="43"/>
        <v>BULLISH</v>
      </c>
      <c r="G692" s="6" t="str">
        <f t="shared" si="42"/>
        <v>STRONG</v>
      </c>
      <c r="H692" s="6" t="str">
        <f t="shared" si="41"/>
        <v>CONFIRMED BULLISH</v>
      </c>
    </row>
    <row r="693" spans="1:8" ht="13.5" x14ac:dyDescent="0.25">
      <c r="A693" s="3">
        <f>TITRES_STAT!B696</f>
        <v>43312</v>
      </c>
      <c r="B693" s="6">
        <f>TITRES_STAT!C696</f>
        <v>2.12</v>
      </c>
      <c r="C693" s="6">
        <f>TITRES_STAT!D696</f>
        <v>2.12</v>
      </c>
      <c r="D693" s="6">
        <f>TITRES_STAT!E696</f>
        <v>15196</v>
      </c>
      <c r="E693" s="2">
        <f t="shared" si="40"/>
        <v>844143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CONFIRMED BEARISH</v>
      </c>
    </row>
    <row r="694" spans="1:8" ht="13.5" x14ac:dyDescent="0.25">
      <c r="A694" s="3">
        <f>TITRES_STAT!B697</f>
        <v>43313</v>
      </c>
      <c r="B694" s="6">
        <f>TITRES_STAT!C697</f>
        <v>2.12</v>
      </c>
      <c r="C694" s="6">
        <f>TITRES_STAT!D697</f>
        <v>2.12</v>
      </c>
      <c r="D694" s="6">
        <f>TITRES_STAT!E697</f>
        <v>1959</v>
      </c>
      <c r="E694" s="2">
        <f t="shared" si="40"/>
        <v>844143</v>
      </c>
      <c r="F694" s="6" t="str">
        <f t="shared" si="43"/>
        <v>BEARISH</v>
      </c>
      <c r="G694" s="6" t="str">
        <f t="shared" si="42"/>
        <v>NEUTRAL</v>
      </c>
      <c r="H694" s="6" t="str">
        <f t="shared" si="41"/>
        <v>NEUTRAL</v>
      </c>
    </row>
    <row r="695" spans="1:8" ht="13.5" x14ac:dyDescent="0.25">
      <c r="A695" s="3">
        <f>TITRES_STAT!B698</f>
        <v>43314</v>
      </c>
      <c r="B695" s="6">
        <f>TITRES_STAT!C698</f>
        <v>2.12</v>
      </c>
      <c r="C695" s="6">
        <f>TITRES_STAT!D698</f>
        <v>2.12</v>
      </c>
      <c r="D695" s="6">
        <f>TITRES_STAT!E698</f>
        <v>0</v>
      </c>
      <c r="E695" s="2">
        <f t="shared" si="40"/>
        <v>844143</v>
      </c>
      <c r="F695" s="6" t="str">
        <f t="shared" si="43"/>
        <v>BEARISH</v>
      </c>
      <c r="G695" s="6" t="str">
        <f t="shared" si="42"/>
        <v>NEUTRAL</v>
      </c>
      <c r="H695" s="6" t="str">
        <f t="shared" si="41"/>
        <v>NEUTRAL</v>
      </c>
    </row>
    <row r="696" spans="1:8" ht="13.5" x14ac:dyDescent="0.25">
      <c r="A696" s="3">
        <f>TITRES_STAT!B699</f>
        <v>43315</v>
      </c>
      <c r="B696" s="6">
        <f>TITRES_STAT!C699</f>
        <v>2.13</v>
      </c>
      <c r="C696" s="6">
        <f>TITRES_STAT!D699</f>
        <v>2.13</v>
      </c>
      <c r="D696" s="6">
        <f>TITRES_STAT!E699</f>
        <v>805</v>
      </c>
      <c r="E696" s="2">
        <f t="shared" si="40"/>
        <v>844948</v>
      </c>
      <c r="F696" s="6" t="str">
        <f t="shared" si="43"/>
        <v>BEARISH</v>
      </c>
      <c r="G696" s="6" t="str">
        <f t="shared" si="42"/>
        <v>NEUTRAL</v>
      </c>
      <c r="H696" s="6" t="str">
        <f t="shared" si="41"/>
        <v>CONFIRMED BEARISH</v>
      </c>
    </row>
    <row r="697" spans="1:8" ht="13.5" x14ac:dyDescent="0.25">
      <c r="A697" s="3">
        <f>TITRES_STAT!B700</f>
        <v>43318</v>
      </c>
      <c r="B697" s="6">
        <f>TITRES_STAT!C700</f>
        <v>2.15</v>
      </c>
      <c r="C697" s="6">
        <f>TITRES_STAT!D700</f>
        <v>2.15</v>
      </c>
      <c r="D697" s="6">
        <f>TITRES_STAT!E700</f>
        <v>951</v>
      </c>
      <c r="E697" s="2">
        <f t="shared" si="40"/>
        <v>845899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NEUTRAL</v>
      </c>
    </row>
    <row r="698" spans="1:8" ht="13.5" x14ac:dyDescent="0.25">
      <c r="A698" s="3">
        <f>TITRES_STAT!B701</f>
        <v>43319</v>
      </c>
      <c r="B698" s="6">
        <f>TITRES_STAT!C701</f>
        <v>2.13</v>
      </c>
      <c r="C698" s="6">
        <f>TITRES_STAT!D701</f>
        <v>2.13</v>
      </c>
      <c r="D698" s="6">
        <f>TITRES_STAT!E701</f>
        <v>1666</v>
      </c>
      <c r="E698" s="2">
        <f t="shared" si="40"/>
        <v>844233</v>
      </c>
      <c r="F698" s="6" t="str">
        <f t="shared" si="43"/>
        <v>BULLISH</v>
      </c>
      <c r="G698" s="6" t="str">
        <f t="shared" si="42"/>
        <v>NEUTRAL</v>
      </c>
      <c r="H698" s="6" t="str">
        <f t="shared" si="41"/>
        <v>CONFIRMED BULLISH</v>
      </c>
    </row>
    <row r="699" spans="1:8" ht="13.5" x14ac:dyDescent="0.25">
      <c r="A699" s="3">
        <f>TITRES_STAT!B702</f>
        <v>43320</v>
      </c>
      <c r="B699" s="6">
        <f>TITRES_STAT!C702</f>
        <v>2.15</v>
      </c>
      <c r="C699" s="6">
        <f>TITRES_STAT!D702</f>
        <v>2.15</v>
      </c>
      <c r="D699" s="6">
        <f>TITRES_STAT!E702</f>
        <v>1245</v>
      </c>
      <c r="E699" s="2">
        <f t="shared" si="40"/>
        <v>845478</v>
      </c>
      <c r="F699" s="6" t="str">
        <f t="shared" si="43"/>
        <v>BULLISH</v>
      </c>
      <c r="G699" s="6" t="str">
        <f t="shared" si="42"/>
        <v>NEUTRAL</v>
      </c>
      <c r="H699" s="6" t="str">
        <f t="shared" si="41"/>
        <v>CONFIRMED BULLISH</v>
      </c>
    </row>
    <row r="700" spans="1:8" ht="13.5" x14ac:dyDescent="0.25">
      <c r="A700" s="3">
        <f>TITRES_STAT!B703</f>
        <v>43321</v>
      </c>
      <c r="B700" s="6">
        <f>TITRES_STAT!C703</f>
        <v>2.16</v>
      </c>
      <c r="C700" s="6">
        <f>TITRES_STAT!D703</f>
        <v>2.16</v>
      </c>
      <c r="D700" s="6">
        <f>TITRES_STAT!E703</f>
        <v>350</v>
      </c>
      <c r="E700" s="2">
        <f t="shared" si="40"/>
        <v>845828</v>
      </c>
      <c r="F700" s="6" t="str">
        <f t="shared" si="43"/>
        <v>BULLISH</v>
      </c>
      <c r="G700" s="6" t="str">
        <f t="shared" si="42"/>
        <v>NEUTRAL</v>
      </c>
      <c r="H700" s="6" t="str">
        <f t="shared" si="41"/>
        <v>CONFIRMED BULLISH</v>
      </c>
    </row>
    <row r="701" spans="1:8" ht="13.5" x14ac:dyDescent="0.25">
      <c r="A701" s="3">
        <f>TITRES_STAT!B704</f>
        <v>43322</v>
      </c>
      <c r="B701" s="6">
        <f>TITRES_STAT!C704</f>
        <v>2.16</v>
      </c>
      <c r="C701" s="6">
        <f>TITRES_STAT!D704</f>
        <v>2.16</v>
      </c>
      <c r="D701" s="6">
        <f>TITRES_STAT!E704</f>
        <v>352</v>
      </c>
      <c r="E701" s="2">
        <f t="shared" si="40"/>
        <v>845828</v>
      </c>
      <c r="F701" s="6" t="str">
        <f t="shared" si="43"/>
        <v>BULLISH</v>
      </c>
      <c r="G701" s="6" t="str">
        <f t="shared" si="42"/>
        <v>NEUTRAL</v>
      </c>
      <c r="H701" s="6" t="str">
        <f t="shared" si="41"/>
        <v>CONFIRMED BULLISH</v>
      </c>
    </row>
    <row r="702" spans="1:8" ht="13.5" x14ac:dyDescent="0.25">
      <c r="A702" s="3">
        <f>TITRES_STAT!B705</f>
        <v>43326</v>
      </c>
      <c r="B702" s="6">
        <f>TITRES_STAT!C705</f>
        <v>2.13</v>
      </c>
      <c r="C702" s="6">
        <f>TITRES_STAT!D705</f>
        <v>2.13</v>
      </c>
      <c r="D702" s="6">
        <f>TITRES_STAT!E705</f>
        <v>2926</v>
      </c>
      <c r="E702" s="2">
        <f t="shared" si="40"/>
        <v>842902</v>
      </c>
      <c r="F702" s="6" t="str">
        <f t="shared" si="43"/>
        <v>BEARISH</v>
      </c>
      <c r="G702" s="6" t="str">
        <f t="shared" si="42"/>
        <v>NEUTRAL</v>
      </c>
      <c r="H702" s="6" t="str">
        <f t="shared" si="41"/>
        <v>CONFIRMED BEARISH</v>
      </c>
    </row>
    <row r="703" spans="1:8" ht="13.5" x14ac:dyDescent="0.25">
      <c r="A703" s="3">
        <f>TITRES_STAT!B706</f>
        <v>43327</v>
      </c>
      <c r="B703" s="6">
        <f>TITRES_STAT!C706</f>
        <v>2.15</v>
      </c>
      <c r="C703" s="6">
        <f>TITRES_STAT!D706</f>
        <v>2.15</v>
      </c>
      <c r="D703" s="6">
        <f>TITRES_STAT!E706</f>
        <v>1150</v>
      </c>
      <c r="E703" s="2">
        <f t="shared" si="40"/>
        <v>844052</v>
      </c>
      <c r="F703" s="6" t="str">
        <f t="shared" si="43"/>
        <v>BEARISH</v>
      </c>
      <c r="G703" s="6" t="str">
        <f t="shared" si="42"/>
        <v>NEUTRAL</v>
      </c>
      <c r="H703" s="6" t="str">
        <f t="shared" si="41"/>
        <v>BEARISH DIVERGENCE</v>
      </c>
    </row>
    <row r="704" spans="1:8" ht="13.5" x14ac:dyDescent="0.25">
      <c r="A704" s="3">
        <f>TITRES_STAT!B707</f>
        <v>43328</v>
      </c>
      <c r="B704" s="6">
        <f>TITRES_STAT!C707</f>
        <v>2.19</v>
      </c>
      <c r="C704" s="6">
        <f>TITRES_STAT!D707</f>
        <v>2.19</v>
      </c>
      <c r="D704" s="6">
        <f>TITRES_STAT!E707</f>
        <v>2019</v>
      </c>
      <c r="E704" s="2">
        <f t="shared" si="40"/>
        <v>846071</v>
      </c>
      <c r="F704" s="6" t="str">
        <f t="shared" si="43"/>
        <v>BULLISH</v>
      </c>
      <c r="G704" s="6" t="str">
        <f t="shared" si="42"/>
        <v>NEUTRAL</v>
      </c>
      <c r="H704" s="6" t="str">
        <f t="shared" si="41"/>
        <v>CONFIRMED BULLISH</v>
      </c>
    </row>
    <row r="705" spans="1:8" ht="13.5" x14ac:dyDescent="0.25">
      <c r="A705" s="3">
        <f>TITRES_STAT!B708</f>
        <v>43329</v>
      </c>
      <c r="B705" s="6">
        <f>TITRES_STAT!C708</f>
        <v>2.1800000000000002</v>
      </c>
      <c r="C705" s="6">
        <f>TITRES_STAT!D708</f>
        <v>2.1800000000000002</v>
      </c>
      <c r="D705" s="6">
        <f>TITRES_STAT!E708</f>
        <v>653</v>
      </c>
      <c r="E705" s="2">
        <f t="shared" si="40"/>
        <v>845418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BEARISH DIVERGENCE</v>
      </c>
    </row>
    <row r="706" spans="1:8" ht="13.5" x14ac:dyDescent="0.25">
      <c r="A706" s="3">
        <f>TITRES_STAT!B709</f>
        <v>43332</v>
      </c>
      <c r="B706" s="6">
        <f>TITRES_STAT!C709</f>
        <v>2.17</v>
      </c>
      <c r="C706" s="6">
        <f>TITRES_STAT!D709</f>
        <v>2.17</v>
      </c>
      <c r="D706" s="6">
        <f>TITRES_STAT!E709</f>
        <v>1909</v>
      </c>
      <c r="E706" s="2">
        <f t="shared" si="40"/>
        <v>843509</v>
      </c>
      <c r="F706" s="6" t="str">
        <f t="shared" si="43"/>
        <v>BEARISH</v>
      </c>
      <c r="G706" s="6" t="str">
        <f t="shared" si="42"/>
        <v>NEUTRAL</v>
      </c>
      <c r="H706" s="6" t="str">
        <f t="shared" si="41"/>
        <v>BEARISH DIVERGENCE</v>
      </c>
    </row>
    <row r="707" spans="1:8" ht="13.5" x14ac:dyDescent="0.25">
      <c r="A707" s="3">
        <f>TITRES_STAT!B710</f>
        <v>43335</v>
      </c>
      <c r="B707" s="6">
        <f>TITRES_STAT!C710</f>
        <v>2.13</v>
      </c>
      <c r="C707" s="6">
        <f>TITRES_STAT!D710</f>
        <v>2.13</v>
      </c>
      <c r="D707" s="6">
        <f>TITRES_STAT!E710</f>
        <v>1250</v>
      </c>
      <c r="E707" s="2">
        <f t="shared" si="40"/>
        <v>842259</v>
      </c>
      <c r="F707" s="6" t="str">
        <f t="shared" si="43"/>
        <v>BEARISH</v>
      </c>
      <c r="G707" s="6" t="str">
        <f t="shared" si="42"/>
        <v>NEUTRAL</v>
      </c>
      <c r="H707" s="6" t="str">
        <f t="shared" si="41"/>
        <v>NEUTRAL</v>
      </c>
    </row>
    <row r="708" spans="1:8" ht="13.5" x14ac:dyDescent="0.25">
      <c r="A708" s="3">
        <f>TITRES_STAT!B711</f>
        <v>43336</v>
      </c>
      <c r="B708" s="6">
        <f>TITRES_STAT!C711</f>
        <v>2.13</v>
      </c>
      <c r="C708" s="6">
        <f>TITRES_STAT!D711</f>
        <v>2.13</v>
      </c>
      <c r="D708" s="6">
        <f>TITRES_STAT!E711</f>
        <v>0</v>
      </c>
      <c r="E708" s="2">
        <f t="shared" ref="E708:E771" si="44">IF(B708&gt;B707, E707+D708, IF(B708&lt;B707, E707-D708, E707))</f>
        <v>842259</v>
      </c>
      <c r="F708" s="6" t="str">
        <f t="shared" si="43"/>
        <v>BEARISH</v>
      </c>
      <c r="G708" s="6" t="str">
        <f t="shared" si="42"/>
        <v>NEUTRAL</v>
      </c>
      <c r="H708" s="6" t="str">
        <f t="shared" si="41"/>
        <v>CONFIRMED BEARISH</v>
      </c>
    </row>
    <row r="709" spans="1:8" ht="13.5" x14ac:dyDescent="0.25">
      <c r="A709" s="3">
        <f>TITRES_STAT!B712</f>
        <v>43339</v>
      </c>
      <c r="B709" s="6">
        <f>TITRES_STAT!C712</f>
        <v>2.13</v>
      </c>
      <c r="C709" s="6">
        <f>TITRES_STAT!D712</f>
        <v>2.13</v>
      </c>
      <c r="D709" s="6">
        <f>TITRES_STAT!E712</f>
        <v>120</v>
      </c>
      <c r="E709" s="2">
        <f t="shared" si="44"/>
        <v>842259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CONFIRMED BEARISH</v>
      </c>
    </row>
    <row r="710" spans="1:8" ht="13.5" x14ac:dyDescent="0.25">
      <c r="A710" s="3">
        <f>TITRES_STAT!B713</f>
        <v>43340</v>
      </c>
      <c r="B710" s="6">
        <f>TITRES_STAT!C713</f>
        <v>2.13</v>
      </c>
      <c r="C710" s="6">
        <f>TITRES_STAT!D713</f>
        <v>2.13</v>
      </c>
      <c r="D710" s="6">
        <f>TITRES_STAT!E713</f>
        <v>888</v>
      </c>
      <c r="E710" s="2">
        <f t="shared" si="44"/>
        <v>842259</v>
      </c>
      <c r="F710" s="6" t="str">
        <f t="shared" si="43"/>
        <v>BEARISH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f>TITRES_STAT!B714</f>
        <v>43341</v>
      </c>
      <c r="B711" s="6">
        <f>TITRES_STAT!C714</f>
        <v>2.15</v>
      </c>
      <c r="C711" s="6">
        <f>TITRES_STAT!D714</f>
        <v>2.15</v>
      </c>
      <c r="D711" s="6">
        <f>TITRES_STAT!E714</f>
        <v>4410</v>
      </c>
      <c r="E711" s="2">
        <f t="shared" si="44"/>
        <v>846669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BULLISH DIVERGENCE</v>
      </c>
    </row>
    <row r="712" spans="1:8" ht="13.5" x14ac:dyDescent="0.25">
      <c r="A712" s="3">
        <f>TITRES_STAT!B715</f>
        <v>43342</v>
      </c>
      <c r="B712" s="6">
        <f>TITRES_STAT!C715</f>
        <v>2.13</v>
      </c>
      <c r="C712" s="6">
        <f>TITRES_STAT!D715</f>
        <v>2.13</v>
      </c>
      <c r="D712" s="6">
        <f>TITRES_STAT!E715</f>
        <v>4333</v>
      </c>
      <c r="E712" s="2">
        <f t="shared" si="44"/>
        <v>842336</v>
      </c>
      <c r="F712" s="6" t="str">
        <f t="shared" ref="F712:F775" si="47">IF(E712&gt;E707,"BULLISH",IF(E712&lt;E707,"BEARISH","NEUTRAL"))</f>
        <v>BULLISH</v>
      </c>
      <c r="G712" s="6" t="str">
        <f t="shared" si="46"/>
        <v>NEUTRAL</v>
      </c>
      <c r="H712" s="6" t="str">
        <f t="shared" si="45"/>
        <v>NEUTRAL</v>
      </c>
    </row>
    <row r="713" spans="1:8" ht="13.5" x14ac:dyDescent="0.25">
      <c r="A713" s="3">
        <f>TITRES_STAT!B716</f>
        <v>43343</v>
      </c>
      <c r="B713" s="6">
        <f>TITRES_STAT!C716</f>
        <v>2.13</v>
      </c>
      <c r="C713" s="6">
        <f>TITRES_STAT!D716</f>
        <v>2.13</v>
      </c>
      <c r="D713" s="6">
        <f>TITRES_STAT!E716</f>
        <v>1080</v>
      </c>
      <c r="E713" s="2">
        <f t="shared" si="44"/>
        <v>842336</v>
      </c>
      <c r="F713" s="6" t="str">
        <f t="shared" si="47"/>
        <v>BULLISH</v>
      </c>
      <c r="G713" s="6" t="str">
        <f t="shared" si="46"/>
        <v>NEUTRAL</v>
      </c>
      <c r="H713" s="6" t="str">
        <f t="shared" si="45"/>
        <v>NEUTRAL</v>
      </c>
    </row>
    <row r="714" spans="1:8" ht="13.5" x14ac:dyDescent="0.25">
      <c r="A714" s="3">
        <f>TITRES_STAT!B717</f>
        <v>43346</v>
      </c>
      <c r="B714" s="6">
        <f>TITRES_STAT!C717</f>
        <v>2.14</v>
      </c>
      <c r="C714" s="6">
        <f>TITRES_STAT!D717</f>
        <v>2.14</v>
      </c>
      <c r="D714" s="6">
        <f>TITRES_STAT!E717</f>
        <v>2776</v>
      </c>
      <c r="E714" s="2">
        <f t="shared" si="44"/>
        <v>845112</v>
      </c>
      <c r="F714" s="6" t="str">
        <f t="shared" si="47"/>
        <v>BULLISH</v>
      </c>
      <c r="G714" s="6" t="str">
        <f t="shared" si="46"/>
        <v>NEUTRAL</v>
      </c>
      <c r="H714" s="6" t="str">
        <f t="shared" si="45"/>
        <v>CONFIRMED BULLISH</v>
      </c>
    </row>
    <row r="715" spans="1:8" ht="13.5" x14ac:dyDescent="0.25">
      <c r="A715" s="3">
        <f>TITRES_STAT!B718</f>
        <v>43347</v>
      </c>
      <c r="B715" s="6">
        <f>TITRES_STAT!C718</f>
        <v>2.14</v>
      </c>
      <c r="C715" s="6">
        <f>TITRES_STAT!D718</f>
        <v>2.14</v>
      </c>
      <c r="D715" s="6">
        <f>TITRES_STAT!E718</f>
        <v>0</v>
      </c>
      <c r="E715" s="2">
        <f t="shared" si="44"/>
        <v>845112</v>
      </c>
      <c r="F715" s="6" t="str">
        <f t="shared" si="47"/>
        <v>BULLISH</v>
      </c>
      <c r="G715" s="6" t="str">
        <f t="shared" si="46"/>
        <v>NEUTRAL</v>
      </c>
      <c r="H715" s="6" t="str">
        <f t="shared" si="45"/>
        <v>CONFIRMED BULLISH</v>
      </c>
    </row>
    <row r="716" spans="1:8" ht="13.5" x14ac:dyDescent="0.25">
      <c r="A716" s="3">
        <f>TITRES_STAT!B719</f>
        <v>43348</v>
      </c>
      <c r="B716" s="6">
        <f>TITRES_STAT!C719</f>
        <v>2.13</v>
      </c>
      <c r="C716" s="6">
        <f>TITRES_STAT!D719</f>
        <v>2.13</v>
      </c>
      <c r="D716" s="6">
        <f>TITRES_STAT!E719</f>
        <v>10649</v>
      </c>
      <c r="E716" s="2">
        <f t="shared" si="44"/>
        <v>834463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CONFIRMED BEARISH</v>
      </c>
    </row>
    <row r="717" spans="1:8" ht="13.5" x14ac:dyDescent="0.25">
      <c r="A717" s="3">
        <f>TITRES_STAT!B720</f>
        <v>43349</v>
      </c>
      <c r="B717" s="6">
        <f>TITRES_STAT!C720</f>
        <v>2.13</v>
      </c>
      <c r="C717" s="6">
        <f>TITRES_STAT!D720</f>
        <v>2.13</v>
      </c>
      <c r="D717" s="6">
        <f>TITRES_STAT!E720</f>
        <v>0</v>
      </c>
      <c r="E717" s="2">
        <f t="shared" si="44"/>
        <v>834463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NEUTRAL</v>
      </c>
    </row>
    <row r="718" spans="1:8" ht="13.5" x14ac:dyDescent="0.25">
      <c r="A718" s="3">
        <f>TITRES_STAT!B721</f>
        <v>43350</v>
      </c>
      <c r="B718" s="6">
        <f>TITRES_STAT!C721</f>
        <v>2.13</v>
      </c>
      <c r="C718" s="6">
        <f>TITRES_STAT!D721</f>
        <v>2.13</v>
      </c>
      <c r="D718" s="6">
        <f>TITRES_STAT!E721</f>
        <v>0</v>
      </c>
      <c r="E718" s="2">
        <f t="shared" si="44"/>
        <v>834463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NEUTRAL</v>
      </c>
    </row>
    <row r="719" spans="1:8" ht="13.5" x14ac:dyDescent="0.25">
      <c r="A719" s="3">
        <f>TITRES_STAT!B722</f>
        <v>43353</v>
      </c>
      <c r="B719" s="6">
        <f>TITRES_STAT!C722</f>
        <v>2.16</v>
      </c>
      <c r="C719" s="6">
        <f>TITRES_STAT!D722</f>
        <v>2.16</v>
      </c>
      <c r="D719" s="6">
        <f>TITRES_STAT!E722</f>
        <v>5</v>
      </c>
      <c r="E719" s="2">
        <f t="shared" si="44"/>
        <v>834468</v>
      </c>
      <c r="F719" s="6" t="str">
        <f t="shared" si="47"/>
        <v>BEARISH</v>
      </c>
      <c r="G719" s="6" t="str">
        <f t="shared" si="46"/>
        <v>NEUTRAL</v>
      </c>
      <c r="H719" s="6" t="str">
        <f t="shared" si="45"/>
        <v>BEARISH DIVERGENCE</v>
      </c>
    </row>
    <row r="720" spans="1:8" ht="13.5" x14ac:dyDescent="0.25">
      <c r="A720" s="3">
        <f>TITRES_STAT!B723</f>
        <v>43355</v>
      </c>
      <c r="B720" s="6">
        <f>TITRES_STAT!C723</f>
        <v>2.16</v>
      </c>
      <c r="C720" s="6">
        <f>TITRES_STAT!D723</f>
        <v>2.16</v>
      </c>
      <c r="D720" s="6">
        <f>TITRES_STAT!E723</f>
        <v>0</v>
      </c>
      <c r="E720" s="2">
        <f t="shared" si="44"/>
        <v>834468</v>
      </c>
      <c r="F720" s="6" t="str">
        <f t="shared" si="47"/>
        <v>BEARISH</v>
      </c>
      <c r="G720" s="6" t="str">
        <f t="shared" si="46"/>
        <v>NEUTRAL</v>
      </c>
      <c r="H720" s="6" t="str">
        <f t="shared" si="45"/>
        <v>BEARISH DIVERGENCE</v>
      </c>
    </row>
    <row r="721" spans="1:8" ht="13.5" x14ac:dyDescent="0.25">
      <c r="A721" s="3">
        <f>TITRES_STAT!B724</f>
        <v>43356</v>
      </c>
      <c r="B721" s="6">
        <f>TITRES_STAT!C724</f>
        <v>2.13</v>
      </c>
      <c r="C721" s="6">
        <f>TITRES_STAT!D724</f>
        <v>2.13</v>
      </c>
      <c r="D721" s="6">
        <f>TITRES_STAT!E724</f>
        <v>11384</v>
      </c>
      <c r="E721" s="2">
        <f t="shared" si="44"/>
        <v>823084</v>
      </c>
      <c r="F721" s="6" t="str">
        <f t="shared" si="47"/>
        <v>BEARISH</v>
      </c>
      <c r="G721" s="6" t="str">
        <f t="shared" si="46"/>
        <v>NEUTRAL</v>
      </c>
      <c r="H721" s="6" t="str">
        <f t="shared" si="45"/>
        <v>NEUTRAL</v>
      </c>
    </row>
    <row r="722" spans="1:8" ht="13.5" x14ac:dyDescent="0.25">
      <c r="A722" s="3">
        <f>TITRES_STAT!B725</f>
        <v>43357</v>
      </c>
      <c r="B722" s="6">
        <f>TITRES_STAT!C725</f>
        <v>2.13</v>
      </c>
      <c r="C722" s="6">
        <f>TITRES_STAT!D725</f>
        <v>2.13</v>
      </c>
      <c r="D722" s="6">
        <f>TITRES_STAT!E725</f>
        <v>0</v>
      </c>
      <c r="E722" s="2">
        <f t="shared" si="44"/>
        <v>823084</v>
      </c>
      <c r="F722" s="6" t="str">
        <f t="shared" si="47"/>
        <v>BEARISH</v>
      </c>
      <c r="G722" s="6" t="str">
        <f t="shared" si="46"/>
        <v>NEUTRAL</v>
      </c>
      <c r="H722" s="6" t="str">
        <f t="shared" si="45"/>
        <v>NEUTRAL</v>
      </c>
    </row>
    <row r="723" spans="1:8" ht="13.5" x14ac:dyDescent="0.25">
      <c r="A723" s="3">
        <f>TITRES_STAT!B726</f>
        <v>43360</v>
      </c>
      <c r="B723" s="6">
        <f>TITRES_STAT!C726</f>
        <v>2.13</v>
      </c>
      <c r="C723" s="6">
        <f>TITRES_STAT!D726</f>
        <v>2.13</v>
      </c>
      <c r="D723" s="6">
        <f>TITRES_STAT!E726</f>
        <v>0</v>
      </c>
      <c r="E723" s="2">
        <f t="shared" si="44"/>
        <v>823084</v>
      </c>
      <c r="F723" s="6" t="str">
        <f t="shared" si="47"/>
        <v>BEARISH</v>
      </c>
      <c r="G723" s="6" t="str">
        <f t="shared" si="46"/>
        <v>NEUTRAL</v>
      </c>
      <c r="H723" s="6" t="str">
        <f t="shared" si="45"/>
        <v>NEUTRAL</v>
      </c>
    </row>
    <row r="724" spans="1:8" ht="13.5" x14ac:dyDescent="0.25">
      <c r="A724" s="3">
        <f>TITRES_STAT!B727</f>
        <v>43361</v>
      </c>
      <c r="B724" s="6">
        <f>TITRES_STAT!C727</f>
        <v>2.13</v>
      </c>
      <c r="C724" s="6">
        <f>TITRES_STAT!D727</f>
        <v>2.13</v>
      </c>
      <c r="D724" s="6">
        <f>TITRES_STAT!E727</f>
        <v>2571</v>
      </c>
      <c r="E724" s="2">
        <f t="shared" si="44"/>
        <v>823084</v>
      </c>
      <c r="F724" s="6" t="str">
        <f t="shared" si="47"/>
        <v>BEARISH</v>
      </c>
      <c r="G724" s="6" t="str">
        <f t="shared" si="46"/>
        <v>NEUTRAL</v>
      </c>
      <c r="H724" s="6" t="str">
        <f t="shared" si="45"/>
        <v>CONFIRMED BEARISH</v>
      </c>
    </row>
    <row r="725" spans="1:8" ht="13.5" x14ac:dyDescent="0.25">
      <c r="A725" s="3">
        <f>TITRES_STAT!B728</f>
        <v>43362</v>
      </c>
      <c r="B725" s="6">
        <f>TITRES_STAT!C728</f>
        <v>2.13</v>
      </c>
      <c r="C725" s="6">
        <f>TITRES_STAT!D728</f>
        <v>2.13</v>
      </c>
      <c r="D725" s="6">
        <f>TITRES_STAT!E728</f>
        <v>0</v>
      </c>
      <c r="E725" s="2">
        <f t="shared" si="44"/>
        <v>823084</v>
      </c>
      <c r="F725" s="6" t="str">
        <f t="shared" si="47"/>
        <v>BEARISH</v>
      </c>
      <c r="G725" s="6" t="str">
        <f t="shared" si="46"/>
        <v>NEUTRAL</v>
      </c>
      <c r="H725" s="6" t="str">
        <f t="shared" si="45"/>
        <v>CONFIRMED BEARISH</v>
      </c>
    </row>
    <row r="726" spans="1:8" ht="13.5" x14ac:dyDescent="0.25">
      <c r="A726" s="3">
        <f>TITRES_STAT!B729</f>
        <v>43363</v>
      </c>
      <c r="B726" s="6">
        <f>TITRES_STAT!C729</f>
        <v>2.15</v>
      </c>
      <c r="C726" s="6">
        <f>TITRES_STAT!D729</f>
        <v>2.15</v>
      </c>
      <c r="D726" s="6">
        <f>TITRES_STAT!E729</f>
        <v>100</v>
      </c>
      <c r="E726" s="2">
        <f t="shared" si="44"/>
        <v>823184</v>
      </c>
      <c r="F726" s="6" t="str">
        <f t="shared" si="47"/>
        <v>BULLISH</v>
      </c>
      <c r="G726" s="6" t="str">
        <f t="shared" si="46"/>
        <v>NEUTRAL</v>
      </c>
      <c r="H726" s="6" t="str">
        <f t="shared" si="45"/>
        <v>CONFIRMED BULLISH</v>
      </c>
    </row>
    <row r="727" spans="1:8" ht="13.5" x14ac:dyDescent="0.25">
      <c r="A727" s="3">
        <f>TITRES_STAT!B730</f>
        <v>43364</v>
      </c>
      <c r="B727" s="6">
        <f>TITRES_STAT!C730</f>
        <v>2.15</v>
      </c>
      <c r="C727" s="6">
        <f>TITRES_STAT!D730</f>
        <v>2.15</v>
      </c>
      <c r="D727" s="6">
        <f>TITRES_STAT!E730</f>
        <v>0</v>
      </c>
      <c r="E727" s="2">
        <f t="shared" si="44"/>
        <v>823184</v>
      </c>
      <c r="F727" s="6" t="str">
        <f t="shared" si="47"/>
        <v>BULLISH</v>
      </c>
      <c r="G727" s="6" t="str">
        <f t="shared" si="46"/>
        <v>NEUTRAL</v>
      </c>
      <c r="H727" s="6" t="str">
        <f t="shared" si="45"/>
        <v>CONFIRMED BULLISH</v>
      </c>
    </row>
    <row r="728" spans="1:8" ht="13.5" x14ac:dyDescent="0.25">
      <c r="A728" s="3">
        <f>TITRES_STAT!B731</f>
        <v>43367</v>
      </c>
      <c r="B728" s="6">
        <f>TITRES_STAT!C731</f>
        <v>2.13</v>
      </c>
      <c r="C728" s="6">
        <f>TITRES_STAT!D731</f>
        <v>2.13</v>
      </c>
      <c r="D728" s="6">
        <f>TITRES_STAT!E731</f>
        <v>1000</v>
      </c>
      <c r="E728" s="2">
        <f t="shared" si="44"/>
        <v>822184</v>
      </c>
      <c r="F728" s="6" t="str">
        <f t="shared" si="47"/>
        <v>BEARISH</v>
      </c>
      <c r="G728" s="6" t="str">
        <f t="shared" si="46"/>
        <v>NEUTRAL</v>
      </c>
      <c r="H728" s="6" t="str">
        <f t="shared" si="45"/>
        <v>NEUTRAL</v>
      </c>
    </row>
    <row r="729" spans="1:8" ht="13.5" x14ac:dyDescent="0.25">
      <c r="A729" s="3">
        <f>TITRES_STAT!B732</f>
        <v>43368</v>
      </c>
      <c r="B729" s="6">
        <f>TITRES_STAT!C732</f>
        <v>2.13</v>
      </c>
      <c r="C729" s="6">
        <f>TITRES_STAT!D732</f>
        <v>2.13</v>
      </c>
      <c r="D729" s="6">
        <f>TITRES_STAT!E732</f>
        <v>500</v>
      </c>
      <c r="E729" s="2">
        <f t="shared" si="44"/>
        <v>822184</v>
      </c>
      <c r="F729" s="6" t="str">
        <f t="shared" si="47"/>
        <v>BEARISH</v>
      </c>
      <c r="G729" s="6" t="str">
        <f t="shared" si="46"/>
        <v>NEUTRAL</v>
      </c>
      <c r="H729" s="6" t="str">
        <f t="shared" si="45"/>
        <v>NEUTRAL</v>
      </c>
    </row>
    <row r="730" spans="1:8" ht="13.5" x14ac:dyDescent="0.25">
      <c r="A730" s="3">
        <f>TITRES_STAT!B733</f>
        <v>43369</v>
      </c>
      <c r="B730" s="6">
        <f>TITRES_STAT!C733</f>
        <v>2.16</v>
      </c>
      <c r="C730" s="6">
        <f>TITRES_STAT!D733</f>
        <v>2.16</v>
      </c>
      <c r="D730" s="6">
        <f>TITRES_STAT!E733</f>
        <v>1811</v>
      </c>
      <c r="E730" s="2">
        <f t="shared" si="44"/>
        <v>823995</v>
      </c>
      <c r="F730" s="6" t="str">
        <f t="shared" si="47"/>
        <v>BULLISH</v>
      </c>
      <c r="G730" s="6" t="str">
        <f t="shared" si="46"/>
        <v>NEUTRAL</v>
      </c>
      <c r="H730" s="6" t="str">
        <f t="shared" si="45"/>
        <v>CONFIRMED BULLISH</v>
      </c>
    </row>
    <row r="731" spans="1:8" ht="13.5" x14ac:dyDescent="0.25">
      <c r="A731" s="3">
        <f>TITRES_STAT!B734</f>
        <v>43370</v>
      </c>
      <c r="B731" s="6">
        <f>TITRES_STAT!C734</f>
        <v>2.16</v>
      </c>
      <c r="C731" s="6">
        <f>TITRES_STAT!D734</f>
        <v>2.16</v>
      </c>
      <c r="D731" s="6">
        <f>TITRES_STAT!E734</f>
        <v>0</v>
      </c>
      <c r="E731" s="2">
        <f t="shared" si="44"/>
        <v>823995</v>
      </c>
      <c r="F731" s="6" t="str">
        <f t="shared" si="47"/>
        <v>BULLISH</v>
      </c>
      <c r="G731" s="6" t="str">
        <f t="shared" si="46"/>
        <v>NEUTRAL</v>
      </c>
      <c r="H731" s="6" t="str">
        <f t="shared" si="45"/>
        <v>CONFIRMED BULLISH</v>
      </c>
    </row>
    <row r="732" spans="1:8" ht="13.5" x14ac:dyDescent="0.25">
      <c r="A732" s="3">
        <f>TITRES_STAT!B735</f>
        <v>43371</v>
      </c>
      <c r="B732" s="6">
        <f>TITRES_STAT!C735</f>
        <v>2.13</v>
      </c>
      <c r="C732" s="6">
        <f>TITRES_STAT!D735</f>
        <v>2.13</v>
      </c>
      <c r="D732" s="6">
        <f>TITRES_STAT!E735</f>
        <v>5900</v>
      </c>
      <c r="E732" s="2">
        <f t="shared" si="44"/>
        <v>818095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43374</v>
      </c>
      <c r="B733" s="6">
        <f>TITRES_STAT!C736</f>
        <v>2.13</v>
      </c>
      <c r="C733" s="6">
        <f>TITRES_STAT!D736</f>
        <v>2.13</v>
      </c>
      <c r="D733" s="6">
        <f>TITRES_STAT!E736</f>
        <v>0</v>
      </c>
      <c r="E733" s="2">
        <f t="shared" si="44"/>
        <v>818095</v>
      </c>
      <c r="F733" s="6" t="str">
        <f t="shared" si="47"/>
        <v>BEARISH</v>
      </c>
      <c r="G733" s="6" t="str">
        <f t="shared" si="46"/>
        <v>NEUTRAL</v>
      </c>
      <c r="H733" s="6" t="str">
        <f t="shared" si="45"/>
        <v>NEUTRAL</v>
      </c>
    </row>
    <row r="734" spans="1:8" ht="13.5" x14ac:dyDescent="0.25">
      <c r="A734" s="3">
        <f>TITRES_STAT!B737</f>
        <v>43375</v>
      </c>
      <c r="B734" s="6">
        <f>TITRES_STAT!C737</f>
        <v>2.13</v>
      </c>
      <c r="C734" s="6">
        <f>TITRES_STAT!D737</f>
        <v>2.13</v>
      </c>
      <c r="D734" s="6">
        <f>TITRES_STAT!E737</f>
        <v>3800</v>
      </c>
      <c r="E734" s="2">
        <f t="shared" si="44"/>
        <v>818095</v>
      </c>
      <c r="F734" s="6" t="str">
        <f t="shared" si="47"/>
        <v>BEARISH</v>
      </c>
      <c r="G734" s="6" t="str">
        <f t="shared" si="46"/>
        <v>NEUTRAL</v>
      </c>
      <c r="H734" s="6" t="str">
        <f t="shared" si="45"/>
        <v>NEUTRAL</v>
      </c>
    </row>
    <row r="735" spans="1:8" ht="13.5" x14ac:dyDescent="0.25">
      <c r="A735" s="3">
        <f>TITRES_STAT!B738</f>
        <v>43376</v>
      </c>
      <c r="B735" s="6">
        <f>TITRES_STAT!C738</f>
        <v>2.13</v>
      </c>
      <c r="C735" s="6">
        <f>TITRES_STAT!D738</f>
        <v>2.13</v>
      </c>
      <c r="D735" s="6">
        <f>TITRES_STAT!E738</f>
        <v>1000</v>
      </c>
      <c r="E735" s="2">
        <f t="shared" si="44"/>
        <v>818095</v>
      </c>
      <c r="F735" s="6" t="str">
        <f t="shared" si="47"/>
        <v>BEARISH</v>
      </c>
      <c r="G735" s="6" t="str">
        <f t="shared" si="46"/>
        <v>NEUTRAL</v>
      </c>
      <c r="H735" s="6" t="str">
        <f t="shared" si="45"/>
        <v>CONFIRMED BEARISH</v>
      </c>
    </row>
    <row r="736" spans="1:8" ht="13.5" x14ac:dyDescent="0.25">
      <c r="A736" s="3">
        <f>TITRES_STAT!B739</f>
        <v>43377</v>
      </c>
      <c r="B736" s="6">
        <f>TITRES_STAT!C739</f>
        <v>2.1</v>
      </c>
      <c r="C736" s="6">
        <f>TITRES_STAT!D739</f>
        <v>2.1</v>
      </c>
      <c r="D736" s="6">
        <f>TITRES_STAT!E739</f>
        <v>6563</v>
      </c>
      <c r="E736" s="2">
        <f t="shared" si="44"/>
        <v>811532</v>
      </c>
      <c r="F736" s="6" t="str">
        <f t="shared" si="47"/>
        <v>BEARISH</v>
      </c>
      <c r="G736" s="6" t="str">
        <f t="shared" si="46"/>
        <v>NEUTRAL</v>
      </c>
      <c r="H736" s="6" t="str">
        <f t="shared" si="45"/>
        <v>CONFIRMED BEARISH</v>
      </c>
    </row>
    <row r="737" spans="1:8" ht="13.5" x14ac:dyDescent="0.25">
      <c r="A737" s="3">
        <f>TITRES_STAT!B740</f>
        <v>43378</v>
      </c>
      <c r="B737" s="6">
        <f>TITRES_STAT!C740</f>
        <v>2.1</v>
      </c>
      <c r="C737" s="6">
        <f>TITRES_STAT!D740</f>
        <v>2.1</v>
      </c>
      <c r="D737" s="6">
        <f>TITRES_STAT!E740</f>
        <v>0</v>
      </c>
      <c r="E737" s="2">
        <f t="shared" si="44"/>
        <v>811532</v>
      </c>
      <c r="F737" s="6" t="str">
        <f t="shared" si="47"/>
        <v>BEARISH</v>
      </c>
      <c r="G737" s="6" t="str">
        <f t="shared" si="46"/>
        <v>NEUTRAL</v>
      </c>
      <c r="H737" s="6" t="str">
        <f t="shared" si="45"/>
        <v>CONFIRMED BEARISH</v>
      </c>
    </row>
    <row r="738" spans="1:8" ht="13.5" x14ac:dyDescent="0.25">
      <c r="A738" s="3">
        <f>TITRES_STAT!B741</f>
        <v>43381</v>
      </c>
      <c r="B738" s="6">
        <f>TITRES_STAT!C741</f>
        <v>2.1</v>
      </c>
      <c r="C738" s="6">
        <f>TITRES_STAT!D741</f>
        <v>2.1</v>
      </c>
      <c r="D738" s="6">
        <f>TITRES_STAT!E741</f>
        <v>0</v>
      </c>
      <c r="E738" s="2">
        <f t="shared" si="44"/>
        <v>811532</v>
      </c>
      <c r="F738" s="6" t="str">
        <f t="shared" si="47"/>
        <v>BEARISH</v>
      </c>
      <c r="G738" s="6" t="str">
        <f t="shared" si="46"/>
        <v>NEUTRAL</v>
      </c>
      <c r="H738" s="6" t="str">
        <f t="shared" si="45"/>
        <v>CONFIRMED BEARISH</v>
      </c>
    </row>
    <row r="739" spans="1:8" ht="13.5" x14ac:dyDescent="0.25">
      <c r="A739" s="3">
        <f>TITRES_STAT!B742</f>
        <v>43382</v>
      </c>
      <c r="B739" s="6">
        <f>TITRES_STAT!C742</f>
        <v>2.04</v>
      </c>
      <c r="C739" s="6">
        <f>TITRES_STAT!D742</f>
        <v>2.04</v>
      </c>
      <c r="D739" s="6">
        <f>TITRES_STAT!E742</f>
        <v>300</v>
      </c>
      <c r="E739" s="2">
        <f t="shared" si="44"/>
        <v>811232</v>
      </c>
      <c r="F739" s="6" t="str">
        <f t="shared" si="47"/>
        <v>BEARISH</v>
      </c>
      <c r="G739" s="6" t="str">
        <f t="shared" si="46"/>
        <v>NEUTRAL</v>
      </c>
      <c r="H739" s="6" t="str">
        <f t="shared" si="45"/>
        <v>CONFIRMED BEARISH</v>
      </c>
    </row>
    <row r="740" spans="1:8" ht="13.5" x14ac:dyDescent="0.25">
      <c r="A740" s="3">
        <f>TITRES_STAT!B743</f>
        <v>43383</v>
      </c>
      <c r="B740" s="6">
        <f>TITRES_STAT!C743</f>
        <v>2.04</v>
      </c>
      <c r="C740" s="6">
        <f>TITRES_STAT!D743</f>
        <v>2.04</v>
      </c>
      <c r="D740" s="6">
        <f>TITRES_STAT!E743</f>
        <v>0</v>
      </c>
      <c r="E740" s="2">
        <f t="shared" si="44"/>
        <v>811232</v>
      </c>
      <c r="F740" s="6" t="str">
        <f t="shared" si="47"/>
        <v>BEARISH</v>
      </c>
      <c r="G740" s="6" t="str">
        <f t="shared" si="46"/>
        <v>NEUTRAL</v>
      </c>
      <c r="H740" s="6" t="str">
        <f t="shared" si="45"/>
        <v>CONFIRMED BEARISH</v>
      </c>
    </row>
    <row r="741" spans="1:8" ht="13.5" x14ac:dyDescent="0.25">
      <c r="A741" s="3">
        <f>TITRES_STAT!B744</f>
        <v>43384</v>
      </c>
      <c r="B741" s="6">
        <f>TITRES_STAT!C744</f>
        <v>2.04</v>
      </c>
      <c r="C741" s="6">
        <f>TITRES_STAT!D744</f>
        <v>2.04</v>
      </c>
      <c r="D741" s="6">
        <f>TITRES_STAT!E744</f>
        <v>2000</v>
      </c>
      <c r="E741" s="2">
        <f t="shared" si="44"/>
        <v>811232</v>
      </c>
      <c r="F741" s="6" t="str">
        <f t="shared" si="47"/>
        <v>BEARISH</v>
      </c>
      <c r="G741" s="6" t="str">
        <f t="shared" si="46"/>
        <v>NEUTRAL</v>
      </c>
      <c r="H741" s="6" t="str">
        <f t="shared" si="45"/>
        <v>CONFIRMED BEARISH</v>
      </c>
    </row>
    <row r="742" spans="1:8" ht="13.5" x14ac:dyDescent="0.25">
      <c r="A742" s="3">
        <f>TITRES_STAT!B745</f>
        <v>43385</v>
      </c>
      <c r="B742" s="6">
        <f>TITRES_STAT!C745</f>
        <v>2.04</v>
      </c>
      <c r="C742" s="6">
        <f>TITRES_STAT!D745</f>
        <v>2.04</v>
      </c>
      <c r="D742" s="6">
        <f>TITRES_STAT!E745</f>
        <v>0</v>
      </c>
      <c r="E742" s="2">
        <f t="shared" si="44"/>
        <v>811232</v>
      </c>
      <c r="F742" s="6" t="str">
        <f t="shared" si="47"/>
        <v>BEARISH</v>
      </c>
      <c r="G742" s="6" t="str">
        <f t="shared" si="46"/>
        <v>NEUTRAL</v>
      </c>
      <c r="H742" s="6" t="str">
        <f t="shared" si="45"/>
        <v>CONFIRMED BEARISH</v>
      </c>
    </row>
    <row r="743" spans="1:8" ht="13.5" x14ac:dyDescent="0.25">
      <c r="A743" s="3">
        <f>TITRES_STAT!B746</f>
        <v>43389</v>
      </c>
      <c r="B743" s="6">
        <f>TITRES_STAT!C746</f>
        <v>2.04</v>
      </c>
      <c r="C743" s="6">
        <f>TITRES_STAT!D746</f>
        <v>2.04</v>
      </c>
      <c r="D743" s="6">
        <f>TITRES_STAT!E746</f>
        <v>0</v>
      </c>
      <c r="E743" s="2">
        <f t="shared" si="44"/>
        <v>811232</v>
      </c>
      <c r="F743" s="6" t="str">
        <f t="shared" si="47"/>
        <v>BEARISH</v>
      </c>
      <c r="G743" s="6" t="str">
        <f t="shared" si="46"/>
        <v>NEUTRAL</v>
      </c>
      <c r="H743" s="6" t="str">
        <f t="shared" si="45"/>
        <v>CONFIRMED BEARISH</v>
      </c>
    </row>
    <row r="744" spans="1:8" ht="13.5" x14ac:dyDescent="0.25">
      <c r="A744" s="3">
        <f>TITRES_STAT!B747</f>
        <v>43390</v>
      </c>
      <c r="B744" s="6">
        <f>TITRES_STAT!C747</f>
        <v>1.95</v>
      </c>
      <c r="C744" s="6">
        <f>TITRES_STAT!D747</f>
        <v>1.95</v>
      </c>
      <c r="D744" s="6">
        <f>TITRES_STAT!E747</f>
        <v>628</v>
      </c>
      <c r="E744" s="2">
        <f t="shared" si="44"/>
        <v>810604</v>
      </c>
      <c r="F744" s="6" t="str">
        <f t="shared" si="47"/>
        <v>BEARISH</v>
      </c>
      <c r="G744" s="6" t="str">
        <f t="shared" si="46"/>
        <v>NEUTRAL</v>
      </c>
      <c r="H744" s="6" t="str">
        <f t="shared" si="45"/>
        <v>CONFIRMED BEARISH</v>
      </c>
    </row>
    <row r="745" spans="1:8" ht="13.5" x14ac:dyDescent="0.25">
      <c r="A745" s="3">
        <f>TITRES_STAT!B748</f>
        <v>43391</v>
      </c>
      <c r="B745" s="6">
        <f>TITRES_STAT!C748</f>
        <v>1.95</v>
      </c>
      <c r="C745" s="6">
        <f>TITRES_STAT!D748</f>
        <v>1.95</v>
      </c>
      <c r="D745" s="6">
        <f>TITRES_STAT!E748</f>
        <v>5</v>
      </c>
      <c r="E745" s="2">
        <f t="shared" si="44"/>
        <v>810604</v>
      </c>
      <c r="F745" s="6" t="str">
        <f t="shared" si="47"/>
        <v>BEARISH</v>
      </c>
      <c r="G745" s="6" t="str">
        <f t="shared" si="46"/>
        <v>NEUTRAL</v>
      </c>
      <c r="H745" s="6" t="str">
        <f t="shared" si="45"/>
        <v>CONFIRMED BEARISH</v>
      </c>
    </row>
    <row r="746" spans="1:8" ht="13.5" x14ac:dyDescent="0.25">
      <c r="A746" s="3">
        <f>TITRES_STAT!B749</f>
        <v>43392</v>
      </c>
      <c r="B746" s="6">
        <f>TITRES_STAT!C749</f>
        <v>1.99</v>
      </c>
      <c r="C746" s="6">
        <f>TITRES_STAT!D749</f>
        <v>1.99</v>
      </c>
      <c r="D746" s="6">
        <f>TITRES_STAT!E749</f>
        <v>608</v>
      </c>
      <c r="E746" s="2">
        <f t="shared" si="44"/>
        <v>811212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CONFIRMED BEARISH</v>
      </c>
    </row>
    <row r="747" spans="1:8" ht="13.5" x14ac:dyDescent="0.25">
      <c r="A747" s="3">
        <f>TITRES_STAT!B750</f>
        <v>43395</v>
      </c>
      <c r="B747" s="6">
        <f>TITRES_STAT!C750</f>
        <v>1.99</v>
      </c>
      <c r="C747" s="6">
        <f>TITRES_STAT!D750</f>
        <v>1.99</v>
      </c>
      <c r="D747" s="6">
        <f>TITRES_STAT!E750</f>
        <v>0</v>
      </c>
      <c r="E747" s="2">
        <f t="shared" si="44"/>
        <v>811212</v>
      </c>
      <c r="F747" s="6" t="str">
        <f t="shared" si="47"/>
        <v>BEARISH</v>
      </c>
      <c r="G747" s="6" t="str">
        <f t="shared" si="46"/>
        <v>NEUTRAL</v>
      </c>
      <c r="H747" s="6" t="str">
        <f t="shared" si="45"/>
        <v>CONFIRMED BEARISH</v>
      </c>
    </row>
    <row r="748" spans="1:8" ht="13.5" x14ac:dyDescent="0.25">
      <c r="A748" s="3">
        <f>TITRES_STAT!B751</f>
        <v>43396</v>
      </c>
      <c r="B748" s="6">
        <f>TITRES_STAT!C751</f>
        <v>1.91</v>
      </c>
      <c r="C748" s="6">
        <f>TITRES_STAT!D751</f>
        <v>1.91</v>
      </c>
      <c r="D748" s="6">
        <f>TITRES_STAT!E751</f>
        <v>0</v>
      </c>
      <c r="E748" s="2">
        <f t="shared" si="44"/>
        <v>811212</v>
      </c>
      <c r="F748" s="6" t="str">
        <f t="shared" si="47"/>
        <v>BEARISH</v>
      </c>
      <c r="G748" s="6" t="str">
        <f t="shared" si="46"/>
        <v>NEUTRAL</v>
      </c>
      <c r="H748" s="6" t="str">
        <f t="shared" si="45"/>
        <v>CONFIRMED BEARISH</v>
      </c>
    </row>
    <row r="749" spans="1:8" ht="13.5" x14ac:dyDescent="0.25">
      <c r="A749" s="3">
        <f>TITRES_STAT!B752</f>
        <v>43397</v>
      </c>
      <c r="B749" s="6">
        <f>TITRES_STAT!C752</f>
        <v>1.91</v>
      </c>
      <c r="C749" s="6">
        <f>TITRES_STAT!D752</f>
        <v>1.91</v>
      </c>
      <c r="D749" s="6">
        <f>TITRES_STAT!E752</f>
        <v>0</v>
      </c>
      <c r="E749" s="2">
        <f t="shared" si="44"/>
        <v>811212</v>
      </c>
      <c r="F749" s="6" t="str">
        <f t="shared" si="47"/>
        <v>BULLISH</v>
      </c>
      <c r="G749" s="6" t="str">
        <f t="shared" si="46"/>
        <v>NEUTRAL</v>
      </c>
      <c r="H749" s="6" t="str">
        <f t="shared" si="45"/>
        <v>BULLISH DIVERGENCE</v>
      </c>
    </row>
    <row r="750" spans="1:8" ht="13.5" x14ac:dyDescent="0.25">
      <c r="A750" s="3">
        <f>TITRES_STAT!B753</f>
        <v>43398</v>
      </c>
      <c r="B750" s="6">
        <f>TITRES_STAT!C753</f>
        <v>1.9</v>
      </c>
      <c r="C750" s="6">
        <f>TITRES_STAT!D753</f>
        <v>1.9</v>
      </c>
      <c r="D750" s="6">
        <f>TITRES_STAT!E753</f>
        <v>172</v>
      </c>
      <c r="E750" s="2">
        <f t="shared" si="44"/>
        <v>811040</v>
      </c>
      <c r="F750" s="6" t="str">
        <f t="shared" si="47"/>
        <v>BULLISH</v>
      </c>
      <c r="G750" s="6" t="str">
        <f t="shared" si="46"/>
        <v>NEUTRAL</v>
      </c>
      <c r="H750" s="6" t="str">
        <f t="shared" si="45"/>
        <v>BULLISH DIVERGENCE</v>
      </c>
    </row>
    <row r="751" spans="1:8" ht="13.5" x14ac:dyDescent="0.25">
      <c r="A751" s="3">
        <f>TITRES_STAT!B754</f>
        <v>43399</v>
      </c>
      <c r="B751" s="6">
        <f>TITRES_STAT!C754</f>
        <v>1.9</v>
      </c>
      <c r="C751" s="6">
        <f>TITRES_STAT!D754</f>
        <v>1.9</v>
      </c>
      <c r="D751" s="6">
        <f>TITRES_STAT!E754</f>
        <v>0</v>
      </c>
      <c r="E751" s="2">
        <f t="shared" si="44"/>
        <v>811040</v>
      </c>
      <c r="F751" s="6" t="str">
        <f t="shared" si="47"/>
        <v>BEARISH</v>
      </c>
      <c r="G751" s="6" t="str">
        <f t="shared" si="46"/>
        <v>NEUTRAL</v>
      </c>
      <c r="H751" s="6" t="str">
        <f t="shared" si="45"/>
        <v>CONFIRMED BEARISH</v>
      </c>
    </row>
    <row r="752" spans="1:8" ht="13.5" x14ac:dyDescent="0.25">
      <c r="A752" s="3">
        <f>TITRES_STAT!B755</f>
        <v>43402</v>
      </c>
      <c r="B752" s="6">
        <f>TITRES_STAT!C755</f>
        <v>1.9</v>
      </c>
      <c r="C752" s="6">
        <f>TITRES_STAT!D755</f>
        <v>1.9</v>
      </c>
      <c r="D752" s="6">
        <f>TITRES_STAT!E755</f>
        <v>0</v>
      </c>
      <c r="E752" s="2">
        <f t="shared" si="44"/>
        <v>811040</v>
      </c>
      <c r="F752" s="6" t="str">
        <f t="shared" si="47"/>
        <v>BEARISH</v>
      </c>
      <c r="G752" s="6" t="str">
        <f t="shared" si="46"/>
        <v>NEUTRAL</v>
      </c>
      <c r="H752" s="6" t="str">
        <f t="shared" si="45"/>
        <v>CONFIRMED BEARISH</v>
      </c>
    </row>
    <row r="753" spans="1:8" ht="13.5" x14ac:dyDescent="0.25">
      <c r="A753" s="3">
        <f>TITRES_STAT!B756</f>
        <v>43403</v>
      </c>
      <c r="B753" s="6">
        <f>TITRES_STAT!C756</f>
        <v>1.9</v>
      </c>
      <c r="C753" s="6">
        <f>TITRES_STAT!D756</f>
        <v>1.9</v>
      </c>
      <c r="D753" s="6">
        <f>TITRES_STAT!E756</f>
        <v>0</v>
      </c>
      <c r="E753" s="2">
        <f t="shared" si="44"/>
        <v>811040</v>
      </c>
      <c r="F753" s="6" t="str">
        <f t="shared" si="47"/>
        <v>BEARISH</v>
      </c>
      <c r="G753" s="6" t="str">
        <f t="shared" si="46"/>
        <v>NEUTRAL</v>
      </c>
      <c r="H753" s="6" t="str">
        <f t="shared" si="45"/>
        <v>CONFIRMED BEARISH</v>
      </c>
    </row>
    <row r="754" spans="1:8" ht="13.5" x14ac:dyDescent="0.25">
      <c r="A754" s="3">
        <f>TITRES_STAT!B757</f>
        <v>43404</v>
      </c>
      <c r="B754" s="6">
        <f>TITRES_STAT!C757</f>
        <v>1.89</v>
      </c>
      <c r="C754" s="6">
        <f>TITRES_STAT!D757</f>
        <v>1.89</v>
      </c>
      <c r="D754" s="6">
        <f>TITRES_STAT!E757</f>
        <v>5069</v>
      </c>
      <c r="E754" s="2">
        <f t="shared" si="44"/>
        <v>805971</v>
      </c>
      <c r="F754" s="6" t="str">
        <f t="shared" si="47"/>
        <v>BEARISH</v>
      </c>
      <c r="G754" s="6" t="str">
        <f t="shared" si="46"/>
        <v>NEUTRAL</v>
      </c>
      <c r="H754" s="6" t="str">
        <f t="shared" si="45"/>
        <v>CONFIRMED BEARISH</v>
      </c>
    </row>
    <row r="755" spans="1:8" ht="13.5" x14ac:dyDescent="0.25">
      <c r="A755" s="3">
        <f>TITRES_STAT!B758</f>
        <v>43405</v>
      </c>
      <c r="B755" s="6">
        <f>TITRES_STAT!C758</f>
        <v>1.89</v>
      </c>
      <c r="C755" s="6">
        <f>TITRES_STAT!D758</f>
        <v>1.89</v>
      </c>
      <c r="D755" s="6">
        <f>TITRES_STAT!E758</f>
        <v>0</v>
      </c>
      <c r="E755" s="2">
        <f t="shared" si="44"/>
        <v>805971</v>
      </c>
      <c r="F755" s="6" t="str">
        <f t="shared" si="47"/>
        <v>BEARISH</v>
      </c>
      <c r="G755" s="6" t="str">
        <f t="shared" si="46"/>
        <v>NEUTRAL</v>
      </c>
      <c r="H755" s="6" t="str">
        <f t="shared" si="45"/>
        <v>CONFIRMED BEARISH</v>
      </c>
    </row>
    <row r="756" spans="1:8" ht="13.5" x14ac:dyDescent="0.25">
      <c r="A756" s="3">
        <f>TITRES_STAT!B759</f>
        <v>43406</v>
      </c>
      <c r="B756" s="6">
        <f>TITRES_STAT!C759</f>
        <v>1.89</v>
      </c>
      <c r="C756" s="6">
        <f>TITRES_STAT!D759</f>
        <v>1.89</v>
      </c>
      <c r="D756" s="6">
        <f>TITRES_STAT!E759</f>
        <v>0</v>
      </c>
      <c r="E756" s="2">
        <f t="shared" si="44"/>
        <v>805971</v>
      </c>
      <c r="F756" s="6" t="str">
        <f t="shared" si="47"/>
        <v>BEARISH</v>
      </c>
      <c r="G756" s="6" t="str">
        <f t="shared" si="46"/>
        <v>NEUTRAL</v>
      </c>
      <c r="H756" s="6" t="str">
        <f t="shared" si="45"/>
        <v>CONFIRMED BEARISH</v>
      </c>
    </row>
    <row r="757" spans="1:8" ht="13.5" x14ac:dyDescent="0.25">
      <c r="A757" s="3">
        <f>TITRES_STAT!B760</f>
        <v>43409</v>
      </c>
      <c r="B757" s="6">
        <f>TITRES_STAT!C760</f>
        <v>1.89</v>
      </c>
      <c r="C757" s="6">
        <f>TITRES_STAT!D760</f>
        <v>1.89</v>
      </c>
      <c r="D757" s="6">
        <f>TITRES_STAT!E760</f>
        <v>18000</v>
      </c>
      <c r="E757" s="2">
        <f t="shared" si="44"/>
        <v>805971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CONFIRMED BEARISH</v>
      </c>
    </row>
    <row r="758" spans="1:8" ht="13.5" x14ac:dyDescent="0.25">
      <c r="A758" s="3">
        <f>TITRES_STAT!B761</f>
        <v>43410</v>
      </c>
      <c r="B758" s="6">
        <f>TITRES_STAT!C761</f>
        <v>1.89</v>
      </c>
      <c r="C758" s="6">
        <f>TITRES_STAT!D761</f>
        <v>1.89</v>
      </c>
      <c r="D758" s="6">
        <f>TITRES_STAT!E761</f>
        <v>0</v>
      </c>
      <c r="E758" s="2">
        <f t="shared" si="44"/>
        <v>805971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CONFIRMED BEARISH</v>
      </c>
    </row>
    <row r="759" spans="1:8" ht="13.5" x14ac:dyDescent="0.25">
      <c r="A759" s="3">
        <f>TITRES_STAT!B762</f>
        <v>43411</v>
      </c>
      <c r="B759" s="6">
        <f>TITRES_STAT!C762</f>
        <v>1.89</v>
      </c>
      <c r="C759" s="6">
        <f>TITRES_STAT!D762</f>
        <v>1.89</v>
      </c>
      <c r="D759" s="6">
        <f>TITRES_STAT!E762</f>
        <v>0</v>
      </c>
      <c r="E759" s="2">
        <f t="shared" si="44"/>
        <v>805971</v>
      </c>
      <c r="F759" s="6" t="str">
        <f t="shared" si="47"/>
        <v>NEUTRAL</v>
      </c>
      <c r="G759" s="6" t="str">
        <f t="shared" si="46"/>
        <v>NEUTRAL</v>
      </c>
      <c r="H759" s="6" t="str">
        <f t="shared" si="45"/>
        <v>NEUTRAL</v>
      </c>
    </row>
    <row r="760" spans="1:8" ht="13.5" x14ac:dyDescent="0.25">
      <c r="A760" s="3">
        <f>TITRES_STAT!B763</f>
        <v>43412</v>
      </c>
      <c r="B760" s="6">
        <f>TITRES_STAT!C763</f>
        <v>1.89</v>
      </c>
      <c r="C760" s="6">
        <f>TITRES_STAT!D763</f>
        <v>1.89</v>
      </c>
      <c r="D760" s="6">
        <f>TITRES_STAT!E763</f>
        <v>50</v>
      </c>
      <c r="E760" s="2">
        <f t="shared" si="44"/>
        <v>805971</v>
      </c>
      <c r="F760" s="6" t="str">
        <f t="shared" si="47"/>
        <v>NEUTRAL</v>
      </c>
      <c r="G760" s="6" t="str">
        <f t="shared" si="46"/>
        <v>NEUTRAL</v>
      </c>
      <c r="H760" s="6" t="str">
        <f t="shared" si="45"/>
        <v>NEUTRAL</v>
      </c>
    </row>
    <row r="761" spans="1:8" ht="13.5" x14ac:dyDescent="0.25">
      <c r="A761" s="3">
        <f>TITRES_STAT!B764</f>
        <v>43413</v>
      </c>
      <c r="B761" s="6">
        <f>TITRES_STAT!C764</f>
        <v>1.9</v>
      </c>
      <c r="C761" s="6">
        <f>TITRES_STAT!D764</f>
        <v>1.9</v>
      </c>
      <c r="D761" s="6">
        <f>TITRES_STAT!E764</f>
        <v>6695</v>
      </c>
      <c r="E761" s="2">
        <f t="shared" si="44"/>
        <v>812666</v>
      </c>
      <c r="F761" s="6" t="str">
        <f t="shared" si="47"/>
        <v>BULLISH</v>
      </c>
      <c r="G761" s="6" t="str">
        <f t="shared" si="46"/>
        <v>NEUTRAL</v>
      </c>
      <c r="H761" s="6" t="str">
        <f t="shared" si="45"/>
        <v>CONFIRMED BULLISH</v>
      </c>
    </row>
    <row r="762" spans="1:8" ht="13.5" x14ac:dyDescent="0.25">
      <c r="A762" s="3">
        <f>TITRES_STAT!B765</f>
        <v>43416</v>
      </c>
      <c r="B762" s="6">
        <f>TITRES_STAT!C765</f>
        <v>1.9</v>
      </c>
      <c r="C762" s="6">
        <f>TITRES_STAT!D765</f>
        <v>1.9</v>
      </c>
      <c r="D762" s="6">
        <f>TITRES_STAT!E765</f>
        <v>0</v>
      </c>
      <c r="E762" s="2">
        <f t="shared" si="44"/>
        <v>812666</v>
      </c>
      <c r="F762" s="6" t="str">
        <f t="shared" si="47"/>
        <v>BULLISH</v>
      </c>
      <c r="G762" s="6" t="str">
        <f t="shared" si="46"/>
        <v>NEUTRAL</v>
      </c>
      <c r="H762" s="6" t="str">
        <f t="shared" si="45"/>
        <v>CONFIRMED BULLISH</v>
      </c>
    </row>
    <row r="763" spans="1:8" ht="13.5" x14ac:dyDescent="0.25">
      <c r="A763" s="3">
        <f>TITRES_STAT!B766</f>
        <v>43417</v>
      </c>
      <c r="B763" s="6">
        <f>TITRES_STAT!C766</f>
        <v>1.87</v>
      </c>
      <c r="C763" s="6">
        <f>TITRES_STAT!D766</f>
        <v>1.87</v>
      </c>
      <c r="D763" s="6">
        <f>TITRES_STAT!E766</f>
        <v>1271</v>
      </c>
      <c r="E763" s="2">
        <f t="shared" si="44"/>
        <v>811395</v>
      </c>
      <c r="F763" s="6" t="str">
        <f t="shared" si="47"/>
        <v>BULLISH</v>
      </c>
      <c r="G763" s="6" t="str">
        <f t="shared" si="46"/>
        <v>NEUTRAL</v>
      </c>
      <c r="H763" s="6" t="str">
        <f t="shared" si="45"/>
        <v>BULLISH DIVERGENCE</v>
      </c>
    </row>
    <row r="764" spans="1:8" ht="13.5" x14ac:dyDescent="0.25">
      <c r="A764" s="3">
        <f>TITRES_STAT!B767</f>
        <v>43418</v>
      </c>
      <c r="B764" s="6">
        <f>TITRES_STAT!C767</f>
        <v>1.87</v>
      </c>
      <c r="C764" s="6">
        <f>TITRES_STAT!D767</f>
        <v>1.87</v>
      </c>
      <c r="D764" s="6">
        <f>TITRES_STAT!E767</f>
        <v>0</v>
      </c>
      <c r="E764" s="2">
        <f t="shared" si="44"/>
        <v>811395</v>
      </c>
      <c r="F764" s="6" t="str">
        <f t="shared" si="47"/>
        <v>BULLISH</v>
      </c>
      <c r="G764" s="6" t="str">
        <f t="shared" si="46"/>
        <v>NEUTRAL</v>
      </c>
      <c r="H764" s="6" t="str">
        <f t="shared" si="45"/>
        <v>BULLISH DIVERGENCE</v>
      </c>
    </row>
    <row r="765" spans="1:8" ht="13.5" x14ac:dyDescent="0.25">
      <c r="A765" s="3">
        <f>TITRES_STAT!B768</f>
        <v>43419</v>
      </c>
      <c r="B765" s="6">
        <f>TITRES_STAT!C768</f>
        <v>1.91</v>
      </c>
      <c r="C765" s="6">
        <f>TITRES_STAT!D768</f>
        <v>1.91</v>
      </c>
      <c r="D765" s="6">
        <f>TITRES_STAT!E768</f>
        <v>2</v>
      </c>
      <c r="E765" s="2">
        <f t="shared" si="44"/>
        <v>811397</v>
      </c>
      <c r="F765" s="6" t="str">
        <f t="shared" si="47"/>
        <v>BULLISH</v>
      </c>
      <c r="G765" s="6" t="str">
        <f t="shared" si="46"/>
        <v>NEUTRAL</v>
      </c>
      <c r="H765" s="6" t="str">
        <f t="shared" si="45"/>
        <v>CONFIRMED BULLISH</v>
      </c>
    </row>
    <row r="766" spans="1:8" ht="13.5" x14ac:dyDescent="0.25">
      <c r="A766" s="3">
        <f>TITRES_STAT!B769</f>
        <v>43420</v>
      </c>
      <c r="B766" s="6">
        <f>TITRES_STAT!C769</f>
        <v>1.93</v>
      </c>
      <c r="C766" s="6">
        <f>TITRES_STAT!D769</f>
        <v>1.93</v>
      </c>
      <c r="D766" s="6">
        <f>TITRES_STAT!E769</f>
        <v>100</v>
      </c>
      <c r="E766" s="2">
        <f t="shared" si="44"/>
        <v>811497</v>
      </c>
      <c r="F766" s="6" t="str">
        <f t="shared" si="47"/>
        <v>BEARISH</v>
      </c>
      <c r="G766" s="6" t="str">
        <f t="shared" si="46"/>
        <v>NEUTRAL</v>
      </c>
      <c r="H766" s="6" t="str">
        <f t="shared" si="45"/>
        <v>BEARISH DIVERGENCE</v>
      </c>
    </row>
    <row r="767" spans="1:8" ht="13.5" x14ac:dyDescent="0.25">
      <c r="A767" s="3">
        <f>TITRES_STAT!B770</f>
        <v>43423</v>
      </c>
      <c r="B767" s="6">
        <f>TITRES_STAT!C770</f>
        <v>1.92</v>
      </c>
      <c r="C767" s="6">
        <f>TITRES_STAT!D770</f>
        <v>1.92</v>
      </c>
      <c r="D767" s="6">
        <f>TITRES_STAT!E770</f>
        <v>801</v>
      </c>
      <c r="E767" s="2">
        <f t="shared" si="44"/>
        <v>810696</v>
      </c>
      <c r="F767" s="6" t="str">
        <f t="shared" si="47"/>
        <v>BEARISH</v>
      </c>
      <c r="G767" s="6" t="str">
        <f t="shared" si="46"/>
        <v>NEUTRAL</v>
      </c>
      <c r="H767" s="6" t="str">
        <f t="shared" si="45"/>
        <v>BEARISH DIVERGENCE</v>
      </c>
    </row>
    <row r="768" spans="1:8" ht="13.5" x14ac:dyDescent="0.25">
      <c r="A768" s="3">
        <f>TITRES_STAT!B771</f>
        <v>43425</v>
      </c>
      <c r="B768" s="6">
        <f>TITRES_STAT!C771</f>
        <v>1.93</v>
      </c>
      <c r="C768" s="6">
        <f>TITRES_STAT!D771</f>
        <v>1.93</v>
      </c>
      <c r="D768" s="6">
        <f>TITRES_STAT!E771</f>
        <v>1</v>
      </c>
      <c r="E768" s="2">
        <f t="shared" si="44"/>
        <v>810697</v>
      </c>
      <c r="F768" s="6" t="str">
        <f t="shared" si="47"/>
        <v>BEARISH</v>
      </c>
      <c r="G768" s="6" t="str">
        <f t="shared" si="46"/>
        <v>NEUTRAL</v>
      </c>
      <c r="H768" s="6" t="str">
        <f t="shared" si="45"/>
        <v>BEARISH DIVERGENCE</v>
      </c>
    </row>
    <row r="769" spans="1:8" ht="13.5" x14ac:dyDescent="0.25">
      <c r="A769" s="3">
        <f>TITRES_STAT!B772</f>
        <v>43426</v>
      </c>
      <c r="B769" s="6">
        <f>TITRES_STAT!C772</f>
        <v>1.93</v>
      </c>
      <c r="C769" s="6">
        <f>TITRES_STAT!D772</f>
        <v>1.93</v>
      </c>
      <c r="D769" s="6">
        <f>TITRES_STAT!E772</f>
        <v>0</v>
      </c>
      <c r="E769" s="2">
        <f t="shared" si="44"/>
        <v>810697</v>
      </c>
      <c r="F769" s="6" t="str">
        <f t="shared" si="47"/>
        <v>BEARISH</v>
      </c>
      <c r="G769" s="6" t="str">
        <f t="shared" si="46"/>
        <v>NEUTRAL</v>
      </c>
      <c r="H769" s="6" t="str">
        <f t="shared" si="45"/>
        <v>BEARISH DIVERGENCE</v>
      </c>
    </row>
    <row r="770" spans="1:8" ht="13.5" x14ac:dyDescent="0.25">
      <c r="A770" s="3">
        <f>TITRES_STAT!B773</f>
        <v>43427</v>
      </c>
      <c r="B770" s="6">
        <f>TITRES_STAT!C773</f>
        <v>1.93</v>
      </c>
      <c r="C770" s="6">
        <f>TITRES_STAT!D773</f>
        <v>1.93</v>
      </c>
      <c r="D770" s="6">
        <f>TITRES_STAT!E773</f>
        <v>0</v>
      </c>
      <c r="E770" s="2">
        <f t="shared" si="44"/>
        <v>810697</v>
      </c>
      <c r="F770" s="6" t="str">
        <f t="shared" si="47"/>
        <v>BEARISH</v>
      </c>
      <c r="G770" s="6" t="str">
        <f t="shared" si="46"/>
        <v>NEUTRAL</v>
      </c>
      <c r="H770" s="6" t="str">
        <f t="shared" si="45"/>
        <v>BEARISH DIVERGENCE</v>
      </c>
    </row>
    <row r="771" spans="1:8" ht="13.5" x14ac:dyDescent="0.25">
      <c r="A771" s="3">
        <f>TITRES_STAT!B774</f>
        <v>43430</v>
      </c>
      <c r="B771" s="6">
        <f>TITRES_STAT!C774</f>
        <v>1.88</v>
      </c>
      <c r="C771" s="6">
        <f>TITRES_STAT!D774</f>
        <v>1.88</v>
      </c>
      <c r="D771" s="6">
        <f>TITRES_STAT!E774</f>
        <v>2806</v>
      </c>
      <c r="E771" s="2">
        <f t="shared" si="44"/>
        <v>807891</v>
      </c>
      <c r="F771" s="6" t="str">
        <f t="shared" si="47"/>
        <v>BEARISH</v>
      </c>
      <c r="G771" s="6" t="str">
        <f t="shared" si="46"/>
        <v>NEUTRAL</v>
      </c>
      <c r="H771" s="6" t="str">
        <f t="shared" si="45"/>
        <v>CONFIRMED BEARISH</v>
      </c>
    </row>
    <row r="772" spans="1:8" ht="13.5" x14ac:dyDescent="0.25">
      <c r="A772" s="3">
        <f>TITRES_STAT!B775</f>
        <v>43431</v>
      </c>
      <c r="B772" s="6">
        <f>TITRES_STAT!C775</f>
        <v>1.88</v>
      </c>
      <c r="C772" s="6">
        <f>TITRES_STAT!D775</f>
        <v>1.88</v>
      </c>
      <c r="D772" s="6">
        <f>TITRES_STAT!E775</f>
        <v>0</v>
      </c>
      <c r="E772" s="2">
        <f t="shared" ref="E772:E835" si="48">IF(B772&gt;B771, E771+D772, IF(B772&lt;B771, E771-D772, E771))</f>
        <v>807891</v>
      </c>
      <c r="F772" s="6" t="str">
        <f t="shared" si="47"/>
        <v>BEARISH</v>
      </c>
      <c r="G772" s="6" t="str">
        <f t="shared" si="46"/>
        <v>NEUTRAL</v>
      </c>
      <c r="H772" s="6" t="str">
        <f t="shared" si="45"/>
        <v>CONFIRMED BEARISH</v>
      </c>
    </row>
    <row r="773" spans="1:8" ht="13.5" x14ac:dyDescent="0.25">
      <c r="A773" s="3">
        <f>TITRES_STAT!B776</f>
        <v>43432</v>
      </c>
      <c r="B773" s="6">
        <f>TITRES_STAT!C776</f>
        <v>1.89</v>
      </c>
      <c r="C773" s="6">
        <f>TITRES_STAT!D776</f>
        <v>1.89</v>
      </c>
      <c r="D773" s="6">
        <f>TITRES_STAT!E776</f>
        <v>1</v>
      </c>
      <c r="E773" s="2">
        <f t="shared" si="48"/>
        <v>807892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CONFIRMED BEARISH</v>
      </c>
    </row>
    <row r="774" spans="1:8" ht="13.5" x14ac:dyDescent="0.25">
      <c r="A774" s="3">
        <f>TITRES_STAT!B777</f>
        <v>43433</v>
      </c>
      <c r="B774" s="6">
        <f>TITRES_STAT!C777</f>
        <v>1.88</v>
      </c>
      <c r="C774" s="6">
        <f>TITRES_STAT!D777</f>
        <v>1.88</v>
      </c>
      <c r="D774" s="6">
        <f>TITRES_STAT!E777</f>
        <v>206</v>
      </c>
      <c r="E774" s="2">
        <f t="shared" si="48"/>
        <v>807686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43434</v>
      </c>
      <c r="B775" s="6">
        <f>TITRES_STAT!C778</f>
        <v>1.89</v>
      </c>
      <c r="C775" s="6">
        <f>TITRES_STAT!D778</f>
        <v>1.89</v>
      </c>
      <c r="D775" s="6">
        <f>TITRES_STAT!E778</f>
        <v>2901</v>
      </c>
      <c r="E775" s="2">
        <f t="shared" si="48"/>
        <v>810587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BEARISH</v>
      </c>
    </row>
    <row r="776" spans="1:8" ht="13.5" x14ac:dyDescent="0.25">
      <c r="A776" s="3">
        <f>TITRES_STAT!B779</f>
        <v>43437</v>
      </c>
      <c r="B776" s="6">
        <f>TITRES_STAT!C779</f>
        <v>1.89</v>
      </c>
      <c r="C776" s="6">
        <f>TITRES_STAT!D779</f>
        <v>1.89</v>
      </c>
      <c r="D776" s="6">
        <f>TITRES_STAT!E779</f>
        <v>0</v>
      </c>
      <c r="E776" s="2">
        <f t="shared" si="48"/>
        <v>810587</v>
      </c>
      <c r="F776" s="6" t="str">
        <f t="shared" ref="F776:F839" si="51">IF(E776&gt;E771,"BULLISH",IF(E776&lt;E771,"BEARISH","NEUTRAL"))</f>
        <v>BULLISH</v>
      </c>
      <c r="G776" s="6" t="str">
        <f t="shared" si="50"/>
        <v>NEUTRAL</v>
      </c>
      <c r="H776" s="6" t="str">
        <f t="shared" si="49"/>
        <v>CONFIRMED BULLISH</v>
      </c>
    </row>
    <row r="777" spans="1:8" ht="13.5" x14ac:dyDescent="0.25">
      <c r="A777" s="3">
        <f>TITRES_STAT!B780</f>
        <v>43438</v>
      </c>
      <c r="B777" s="6">
        <f>TITRES_STAT!C780</f>
        <v>1.92</v>
      </c>
      <c r="C777" s="6">
        <f>TITRES_STAT!D780</f>
        <v>1.92</v>
      </c>
      <c r="D777" s="6">
        <f>TITRES_STAT!E780</f>
        <v>1920</v>
      </c>
      <c r="E777" s="2">
        <f t="shared" si="48"/>
        <v>812507</v>
      </c>
      <c r="F777" s="6" t="str">
        <f t="shared" si="51"/>
        <v>BULLISH</v>
      </c>
      <c r="G777" s="6" t="str">
        <f t="shared" si="50"/>
        <v>NEUTRAL</v>
      </c>
      <c r="H777" s="6" t="str">
        <f t="shared" si="49"/>
        <v>CONFIRMED BULLISH</v>
      </c>
    </row>
    <row r="778" spans="1:8" ht="13.5" x14ac:dyDescent="0.25">
      <c r="A778" s="3">
        <f>TITRES_STAT!B781</f>
        <v>43439</v>
      </c>
      <c r="B778" s="6">
        <f>TITRES_STAT!C781</f>
        <v>1.92</v>
      </c>
      <c r="C778" s="6">
        <f>TITRES_STAT!D781</f>
        <v>1.92</v>
      </c>
      <c r="D778" s="6">
        <f>TITRES_STAT!E781</f>
        <v>0</v>
      </c>
      <c r="E778" s="2">
        <f t="shared" si="48"/>
        <v>812507</v>
      </c>
      <c r="F778" s="6" t="str">
        <f t="shared" si="51"/>
        <v>BULLISH</v>
      </c>
      <c r="G778" s="6" t="str">
        <f t="shared" si="50"/>
        <v>NEUTRAL</v>
      </c>
      <c r="H778" s="6" t="str">
        <f t="shared" si="49"/>
        <v>CONFIRMED BULLISH</v>
      </c>
    </row>
    <row r="779" spans="1:8" ht="13.5" x14ac:dyDescent="0.25">
      <c r="A779" s="3">
        <f>TITRES_STAT!B782</f>
        <v>43440</v>
      </c>
      <c r="B779" s="6">
        <f>TITRES_STAT!C782</f>
        <v>1.92</v>
      </c>
      <c r="C779" s="6">
        <f>TITRES_STAT!D782</f>
        <v>1.92</v>
      </c>
      <c r="D779" s="6">
        <f>TITRES_STAT!E782</f>
        <v>0</v>
      </c>
      <c r="E779" s="2">
        <f t="shared" si="48"/>
        <v>812507</v>
      </c>
      <c r="F779" s="6" t="str">
        <f t="shared" si="51"/>
        <v>BULLISH</v>
      </c>
      <c r="G779" s="6" t="str">
        <f t="shared" si="50"/>
        <v>NEUTRAL</v>
      </c>
      <c r="H779" s="6" t="str">
        <f t="shared" si="49"/>
        <v>CONFIRMED BULLISH</v>
      </c>
    </row>
    <row r="780" spans="1:8" ht="13.5" x14ac:dyDescent="0.25">
      <c r="A780" s="3">
        <f>TITRES_STAT!B783</f>
        <v>43441</v>
      </c>
      <c r="B780" s="6">
        <f>TITRES_STAT!C783</f>
        <v>1.92</v>
      </c>
      <c r="C780" s="6">
        <f>TITRES_STAT!D783</f>
        <v>1.92</v>
      </c>
      <c r="D780" s="6">
        <f>TITRES_STAT!E783</f>
        <v>0</v>
      </c>
      <c r="E780" s="2">
        <f t="shared" si="48"/>
        <v>812507</v>
      </c>
      <c r="F780" s="6" t="str">
        <f t="shared" si="51"/>
        <v>BULLISH</v>
      </c>
      <c r="G780" s="6" t="str">
        <f t="shared" si="50"/>
        <v>NEUTRAL</v>
      </c>
      <c r="H780" s="6" t="str">
        <f t="shared" si="49"/>
        <v>CONFIRMED BULLISH</v>
      </c>
    </row>
    <row r="781" spans="1:8" ht="13.5" x14ac:dyDescent="0.25">
      <c r="A781" s="3">
        <f>TITRES_STAT!B784</f>
        <v>43444</v>
      </c>
      <c r="B781" s="6">
        <f>TITRES_STAT!C784</f>
        <v>1.92</v>
      </c>
      <c r="C781" s="6">
        <f>TITRES_STAT!D784</f>
        <v>1.92</v>
      </c>
      <c r="D781" s="6">
        <f>TITRES_STAT!E784</f>
        <v>0</v>
      </c>
      <c r="E781" s="2">
        <f t="shared" si="48"/>
        <v>812507</v>
      </c>
      <c r="F781" s="6" t="str">
        <f t="shared" si="51"/>
        <v>BULLISH</v>
      </c>
      <c r="G781" s="6" t="str">
        <f t="shared" si="50"/>
        <v>NEUTRAL</v>
      </c>
      <c r="H781" s="6" t="str">
        <f t="shared" si="49"/>
        <v>CONFIRMED BULLISH</v>
      </c>
    </row>
    <row r="782" spans="1:8" ht="13.5" x14ac:dyDescent="0.25">
      <c r="A782" s="3">
        <f>TITRES_STAT!B785</f>
        <v>43445</v>
      </c>
      <c r="B782" s="6">
        <f>TITRES_STAT!C785</f>
        <v>1.91</v>
      </c>
      <c r="C782" s="6">
        <f>TITRES_STAT!D785</f>
        <v>1.91</v>
      </c>
      <c r="D782" s="6">
        <f>TITRES_STAT!E785</f>
        <v>15</v>
      </c>
      <c r="E782" s="2">
        <f t="shared" si="48"/>
        <v>812492</v>
      </c>
      <c r="F782" s="6" t="str">
        <f t="shared" si="51"/>
        <v>BEARISH</v>
      </c>
      <c r="G782" s="6" t="str">
        <f t="shared" si="50"/>
        <v>NEUTRAL</v>
      </c>
      <c r="H782" s="6" t="str">
        <f t="shared" si="49"/>
        <v>CONFIRMED BEARISH</v>
      </c>
    </row>
    <row r="783" spans="1:8" ht="13.5" x14ac:dyDescent="0.25">
      <c r="A783" s="3">
        <f>TITRES_STAT!B786</f>
        <v>43446</v>
      </c>
      <c r="B783" s="6">
        <f>TITRES_STAT!C786</f>
        <v>1.91</v>
      </c>
      <c r="C783" s="6">
        <f>TITRES_STAT!D786</f>
        <v>1.91</v>
      </c>
      <c r="D783" s="6">
        <f>TITRES_STAT!E786</f>
        <v>3552</v>
      </c>
      <c r="E783" s="2">
        <f t="shared" si="48"/>
        <v>812492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43447</v>
      </c>
      <c r="B784" s="6">
        <f>TITRES_STAT!C787</f>
        <v>1.9</v>
      </c>
      <c r="C784" s="6">
        <f>TITRES_STAT!D787</f>
        <v>1.9</v>
      </c>
      <c r="D784" s="6">
        <f>TITRES_STAT!E787</f>
        <v>116</v>
      </c>
      <c r="E784" s="2">
        <f t="shared" si="48"/>
        <v>812376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CONFIRMED BEARISH</v>
      </c>
    </row>
    <row r="785" spans="1:8" ht="13.5" x14ac:dyDescent="0.25">
      <c r="A785" s="3">
        <f>TITRES_STAT!B788</f>
        <v>43448</v>
      </c>
      <c r="B785" s="6">
        <f>TITRES_STAT!C788</f>
        <v>1.89</v>
      </c>
      <c r="C785" s="6">
        <f>TITRES_STAT!D788</f>
        <v>1.89</v>
      </c>
      <c r="D785" s="6">
        <f>TITRES_STAT!E788</f>
        <v>19719</v>
      </c>
      <c r="E785" s="2">
        <f t="shared" si="48"/>
        <v>792657</v>
      </c>
      <c r="F785" s="6" t="str">
        <f t="shared" si="51"/>
        <v>BEARISH</v>
      </c>
      <c r="G785" s="6" t="str">
        <f t="shared" si="50"/>
        <v>WEAK</v>
      </c>
      <c r="H785" s="6" t="str">
        <f t="shared" si="49"/>
        <v>CONFIRMED BEARISH</v>
      </c>
    </row>
    <row r="786" spans="1:8" ht="13.5" x14ac:dyDescent="0.25">
      <c r="A786" s="3">
        <f>TITRES_STAT!B789</f>
        <v>43451</v>
      </c>
      <c r="B786" s="6">
        <f>TITRES_STAT!C789</f>
        <v>1.88</v>
      </c>
      <c r="C786" s="6">
        <f>TITRES_STAT!D789</f>
        <v>1.88</v>
      </c>
      <c r="D786" s="6">
        <f>TITRES_STAT!E789</f>
        <v>299</v>
      </c>
      <c r="E786" s="2">
        <f t="shared" si="48"/>
        <v>792358</v>
      </c>
      <c r="F786" s="6" t="str">
        <f t="shared" si="51"/>
        <v>BEARISH</v>
      </c>
      <c r="G786" s="6" t="str">
        <f t="shared" si="50"/>
        <v>WEAK</v>
      </c>
      <c r="H786" s="6" t="str">
        <f t="shared" si="49"/>
        <v>CONFIRMED BEARISH</v>
      </c>
    </row>
    <row r="787" spans="1:8" ht="13.5" x14ac:dyDescent="0.25">
      <c r="A787" s="3">
        <f>TITRES_STAT!B790</f>
        <v>43452</v>
      </c>
      <c r="B787" s="6">
        <f>TITRES_STAT!C790</f>
        <v>1.88</v>
      </c>
      <c r="C787" s="6">
        <f>TITRES_STAT!D790</f>
        <v>1.88</v>
      </c>
      <c r="D787" s="6">
        <f>TITRES_STAT!E790</f>
        <v>0</v>
      </c>
      <c r="E787" s="2">
        <f t="shared" si="48"/>
        <v>792358</v>
      </c>
      <c r="F787" s="6" t="str">
        <f t="shared" si="51"/>
        <v>BEARISH</v>
      </c>
      <c r="G787" s="6" t="str">
        <f t="shared" si="50"/>
        <v>WEAK</v>
      </c>
      <c r="H787" s="6" t="str">
        <f t="shared" si="49"/>
        <v>CONFIRMED BEARISH</v>
      </c>
    </row>
    <row r="788" spans="1:8" ht="13.5" x14ac:dyDescent="0.25">
      <c r="A788" s="3">
        <f>TITRES_STAT!B791</f>
        <v>43453</v>
      </c>
      <c r="B788" s="6">
        <f>TITRES_STAT!C791</f>
        <v>1.89</v>
      </c>
      <c r="C788" s="6">
        <f>TITRES_STAT!D791</f>
        <v>1.89</v>
      </c>
      <c r="D788" s="6">
        <f>TITRES_STAT!E791</f>
        <v>117</v>
      </c>
      <c r="E788" s="2">
        <f t="shared" si="48"/>
        <v>792475</v>
      </c>
      <c r="F788" s="6" t="str">
        <f t="shared" si="51"/>
        <v>BEARISH</v>
      </c>
      <c r="G788" s="6" t="str">
        <f t="shared" si="50"/>
        <v>WEAK</v>
      </c>
      <c r="H788" s="6" t="str">
        <f t="shared" si="49"/>
        <v>CONFIRMED BEARISH</v>
      </c>
    </row>
    <row r="789" spans="1:8" ht="13.5" x14ac:dyDescent="0.25">
      <c r="A789" s="3">
        <f>TITRES_STAT!B792</f>
        <v>43454</v>
      </c>
      <c r="B789" s="6">
        <f>TITRES_STAT!C792</f>
        <v>1.84</v>
      </c>
      <c r="C789" s="6">
        <f>TITRES_STAT!D792</f>
        <v>1.84</v>
      </c>
      <c r="D789" s="6">
        <f>TITRES_STAT!E792</f>
        <v>4250</v>
      </c>
      <c r="E789" s="2">
        <f t="shared" si="48"/>
        <v>788225</v>
      </c>
      <c r="F789" s="6" t="str">
        <f t="shared" si="51"/>
        <v>BEARISH</v>
      </c>
      <c r="G789" s="6" t="str">
        <f t="shared" si="50"/>
        <v>WEAK</v>
      </c>
      <c r="H789" s="6" t="str">
        <f t="shared" si="49"/>
        <v>CONFIRMED BEARISH</v>
      </c>
    </row>
    <row r="790" spans="1:8" ht="13.5" x14ac:dyDescent="0.25">
      <c r="A790" s="3">
        <f>TITRES_STAT!B793</f>
        <v>43455</v>
      </c>
      <c r="B790" s="6">
        <f>TITRES_STAT!C793</f>
        <v>1.84</v>
      </c>
      <c r="C790" s="6">
        <f>TITRES_STAT!D793</f>
        <v>1.84</v>
      </c>
      <c r="D790" s="6">
        <f>TITRES_STAT!E793</f>
        <v>6749</v>
      </c>
      <c r="E790" s="2">
        <f t="shared" si="48"/>
        <v>788225</v>
      </c>
      <c r="F790" s="6" t="str">
        <f t="shared" si="51"/>
        <v>BEARISH</v>
      </c>
      <c r="G790" s="6" t="str">
        <f t="shared" si="50"/>
        <v>NEUTRAL</v>
      </c>
      <c r="H790" s="6" t="str">
        <f t="shared" si="49"/>
        <v>CONFIRMED BEARISH</v>
      </c>
    </row>
    <row r="791" spans="1:8" ht="13.5" x14ac:dyDescent="0.25">
      <c r="A791" s="3">
        <f>TITRES_STAT!B794</f>
        <v>43458</v>
      </c>
      <c r="B791" s="6">
        <f>TITRES_STAT!C794</f>
        <v>1.83</v>
      </c>
      <c r="C791" s="6">
        <f>TITRES_STAT!D794</f>
        <v>1.83</v>
      </c>
      <c r="D791" s="6">
        <f>TITRES_STAT!E794</f>
        <v>11500</v>
      </c>
      <c r="E791" s="2">
        <f t="shared" si="48"/>
        <v>776725</v>
      </c>
      <c r="F791" s="6" t="str">
        <f t="shared" si="51"/>
        <v>BEARISH</v>
      </c>
      <c r="G791" s="6" t="str">
        <f t="shared" si="50"/>
        <v>NEUTRAL</v>
      </c>
      <c r="H791" s="6" t="str">
        <f t="shared" si="49"/>
        <v>CONFIRMED BEARISH</v>
      </c>
    </row>
    <row r="792" spans="1:8" ht="13.5" x14ac:dyDescent="0.25">
      <c r="A792" s="3">
        <f>TITRES_STAT!B795</f>
        <v>43459</v>
      </c>
      <c r="B792" s="6">
        <f>TITRES_STAT!C795</f>
        <v>1.85</v>
      </c>
      <c r="C792" s="6">
        <f>TITRES_STAT!D795</f>
        <v>1.85</v>
      </c>
      <c r="D792" s="6">
        <f>TITRES_STAT!E795</f>
        <v>0</v>
      </c>
      <c r="E792" s="2">
        <f t="shared" si="48"/>
        <v>776725</v>
      </c>
      <c r="F792" s="6" t="str">
        <f t="shared" si="51"/>
        <v>BEARISH</v>
      </c>
      <c r="G792" s="6" t="str">
        <f t="shared" si="50"/>
        <v>NEUTRAL</v>
      </c>
      <c r="H792" s="6" t="str">
        <f t="shared" si="49"/>
        <v>CONFIRMED BEARISH</v>
      </c>
    </row>
    <row r="793" spans="1:8" ht="13.5" x14ac:dyDescent="0.25">
      <c r="A793" s="3">
        <f>TITRES_STAT!B796</f>
        <v>43460</v>
      </c>
      <c r="B793" s="6">
        <f>TITRES_STAT!C796</f>
        <v>1.86</v>
      </c>
      <c r="C793" s="6">
        <f>TITRES_STAT!D796</f>
        <v>1.86</v>
      </c>
      <c r="D793" s="6">
        <f>TITRES_STAT!E796</f>
        <v>1</v>
      </c>
      <c r="E793" s="2">
        <f t="shared" si="48"/>
        <v>776726</v>
      </c>
      <c r="F793" s="6" t="str">
        <f t="shared" si="51"/>
        <v>BEARISH</v>
      </c>
      <c r="G793" s="6" t="str">
        <f t="shared" si="50"/>
        <v>NEUTRAL</v>
      </c>
      <c r="H793" s="6" t="str">
        <f t="shared" si="49"/>
        <v>CONFIRMED BEARISH</v>
      </c>
    </row>
    <row r="794" spans="1:8" ht="13.5" x14ac:dyDescent="0.25">
      <c r="A794" s="3">
        <f>TITRES_STAT!B797</f>
        <v>43461</v>
      </c>
      <c r="B794" s="6">
        <f>TITRES_STAT!C797</f>
        <v>1.89</v>
      </c>
      <c r="C794" s="6">
        <f>TITRES_STAT!D797</f>
        <v>1.89</v>
      </c>
      <c r="D794" s="6">
        <f>TITRES_STAT!E797</f>
        <v>11</v>
      </c>
      <c r="E794" s="2">
        <f t="shared" si="48"/>
        <v>776737</v>
      </c>
      <c r="F794" s="6" t="str">
        <f t="shared" si="51"/>
        <v>BEARISH</v>
      </c>
      <c r="G794" s="6" t="str">
        <f t="shared" si="50"/>
        <v>NEUTRAL</v>
      </c>
      <c r="H794" s="6" t="str">
        <f t="shared" si="49"/>
        <v>BEARISH DIVERGENCE</v>
      </c>
    </row>
    <row r="795" spans="1:8" ht="13.5" x14ac:dyDescent="0.25">
      <c r="A795" s="3">
        <f>TITRES_STAT!B798</f>
        <v>43462</v>
      </c>
      <c r="B795" s="6">
        <f>TITRES_STAT!C798</f>
        <v>1.93</v>
      </c>
      <c r="C795" s="6">
        <f>TITRES_STAT!D798</f>
        <v>1.93</v>
      </c>
      <c r="D795" s="6">
        <f>TITRES_STAT!E798</f>
        <v>10</v>
      </c>
      <c r="E795" s="2">
        <f t="shared" si="48"/>
        <v>776747</v>
      </c>
      <c r="F795" s="6" t="str">
        <f t="shared" si="51"/>
        <v>BEARISH</v>
      </c>
      <c r="G795" s="6" t="str">
        <f t="shared" si="50"/>
        <v>NEUTRAL</v>
      </c>
      <c r="H795" s="6" t="str">
        <f t="shared" si="49"/>
        <v>BEARISH DIVERGENCE</v>
      </c>
    </row>
    <row r="796" spans="1:8" ht="13.5" x14ac:dyDescent="0.25">
      <c r="A796" s="3">
        <f>TITRES_STAT!B799</f>
        <v>43465</v>
      </c>
      <c r="B796" s="6">
        <f>TITRES_STAT!C799</f>
        <v>1.93</v>
      </c>
      <c r="C796" s="6">
        <f>TITRES_STAT!D799</f>
        <v>1.93</v>
      </c>
      <c r="D796" s="6">
        <f>TITRES_STAT!E799</f>
        <v>73</v>
      </c>
      <c r="E796" s="2">
        <f t="shared" si="48"/>
        <v>776747</v>
      </c>
      <c r="F796" s="6" t="str">
        <f t="shared" si="51"/>
        <v>BULLISH</v>
      </c>
      <c r="G796" s="6" t="str">
        <f t="shared" si="50"/>
        <v>NEUTRAL</v>
      </c>
      <c r="H796" s="6" t="str">
        <f t="shared" si="49"/>
        <v>CONFIRMED BULLISH</v>
      </c>
    </row>
    <row r="797" spans="1:8" ht="13.5" x14ac:dyDescent="0.25">
      <c r="A797" s="3">
        <f>TITRES_STAT!B800</f>
        <v>43467</v>
      </c>
      <c r="B797" s="6">
        <f>TITRES_STAT!C800</f>
        <v>1.85</v>
      </c>
      <c r="C797" s="6">
        <f>TITRES_STAT!D800</f>
        <v>1.85</v>
      </c>
      <c r="D797" s="6">
        <f>TITRES_STAT!E800</f>
        <v>143</v>
      </c>
      <c r="E797" s="2">
        <f t="shared" si="48"/>
        <v>776604</v>
      </c>
      <c r="F797" s="6" t="str">
        <f t="shared" si="51"/>
        <v>BEARISH</v>
      </c>
      <c r="G797" s="6" t="str">
        <f t="shared" si="50"/>
        <v>NEUTRAL</v>
      </c>
      <c r="H797" s="6" t="str">
        <f t="shared" si="49"/>
        <v>NEUTRAL</v>
      </c>
    </row>
    <row r="798" spans="1:8" ht="13.5" x14ac:dyDescent="0.25">
      <c r="A798" s="3">
        <f>TITRES_STAT!B801</f>
        <v>43468</v>
      </c>
      <c r="B798" s="6">
        <f>TITRES_STAT!C801</f>
        <v>1.77</v>
      </c>
      <c r="C798" s="6">
        <f>TITRES_STAT!D801</f>
        <v>1.77</v>
      </c>
      <c r="D798" s="6">
        <f>TITRES_STAT!E801</f>
        <v>719</v>
      </c>
      <c r="E798" s="2">
        <f t="shared" si="48"/>
        <v>775885</v>
      </c>
      <c r="F798" s="6" t="str">
        <f t="shared" si="51"/>
        <v>BEARISH</v>
      </c>
      <c r="G798" s="6" t="str">
        <f t="shared" si="50"/>
        <v>NEUTRAL</v>
      </c>
      <c r="H798" s="6" t="str">
        <f t="shared" si="49"/>
        <v>CONFIRMED BEARISH</v>
      </c>
    </row>
    <row r="799" spans="1:8" ht="13.5" x14ac:dyDescent="0.25">
      <c r="A799" s="3">
        <f>TITRES_STAT!B802</f>
        <v>43469</v>
      </c>
      <c r="B799" s="6">
        <f>TITRES_STAT!C802</f>
        <v>1.78</v>
      </c>
      <c r="C799" s="6">
        <f>TITRES_STAT!D802</f>
        <v>1.78</v>
      </c>
      <c r="D799" s="6">
        <f>TITRES_STAT!E802</f>
        <v>100</v>
      </c>
      <c r="E799" s="2">
        <f t="shared" si="48"/>
        <v>775985</v>
      </c>
      <c r="F799" s="6" t="str">
        <f t="shared" si="51"/>
        <v>BEARISH</v>
      </c>
      <c r="G799" s="6" t="str">
        <f t="shared" si="50"/>
        <v>NEUTRAL</v>
      </c>
      <c r="H799" s="6" t="str">
        <f t="shared" si="49"/>
        <v>CONFIRMED BEARISH</v>
      </c>
    </row>
    <row r="800" spans="1:8" ht="13.5" x14ac:dyDescent="0.25">
      <c r="A800" s="3">
        <f>TITRES_STAT!B803</f>
        <v>43472</v>
      </c>
      <c r="B800" s="6">
        <f>TITRES_STAT!C803</f>
        <v>1.78</v>
      </c>
      <c r="C800" s="6">
        <f>TITRES_STAT!D803</f>
        <v>1.78</v>
      </c>
      <c r="D800" s="6">
        <f>TITRES_STAT!E803</f>
        <v>0</v>
      </c>
      <c r="E800" s="2">
        <f t="shared" si="48"/>
        <v>775985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CONFIRMED BEARISH</v>
      </c>
    </row>
    <row r="801" spans="1:8" ht="13.5" x14ac:dyDescent="0.25">
      <c r="A801" s="3">
        <f>TITRES_STAT!B804</f>
        <v>43473</v>
      </c>
      <c r="B801" s="6">
        <f>TITRES_STAT!C804</f>
        <v>1.78</v>
      </c>
      <c r="C801" s="6">
        <f>TITRES_STAT!D804</f>
        <v>1.78</v>
      </c>
      <c r="D801" s="6">
        <f>TITRES_STAT!E804</f>
        <v>801</v>
      </c>
      <c r="E801" s="2">
        <f t="shared" si="48"/>
        <v>775985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CONFIRMED BEARISH</v>
      </c>
    </row>
    <row r="802" spans="1:8" ht="13.5" x14ac:dyDescent="0.25">
      <c r="A802" s="3">
        <f>TITRES_STAT!B805</f>
        <v>43474</v>
      </c>
      <c r="B802" s="6">
        <f>TITRES_STAT!C805</f>
        <v>1.81</v>
      </c>
      <c r="C802" s="6">
        <f>TITRES_STAT!D805</f>
        <v>1.81</v>
      </c>
      <c r="D802" s="6">
        <f>TITRES_STAT!E805</f>
        <v>221</v>
      </c>
      <c r="E802" s="2">
        <f t="shared" si="48"/>
        <v>776206</v>
      </c>
      <c r="F802" s="6" t="str">
        <f t="shared" si="51"/>
        <v>BEARISH</v>
      </c>
      <c r="G802" s="6" t="str">
        <f t="shared" si="50"/>
        <v>NEUTRAL</v>
      </c>
      <c r="H802" s="6" t="str">
        <f t="shared" si="49"/>
        <v>CONFIRMED BEARISH</v>
      </c>
    </row>
    <row r="803" spans="1:8" ht="13.5" x14ac:dyDescent="0.25">
      <c r="A803" s="3">
        <f>TITRES_STAT!B806</f>
        <v>43475</v>
      </c>
      <c r="B803" s="6">
        <f>TITRES_STAT!C806</f>
        <v>1.81</v>
      </c>
      <c r="C803" s="6">
        <f>TITRES_STAT!D806</f>
        <v>1.81</v>
      </c>
      <c r="D803" s="6">
        <f>TITRES_STAT!E806</f>
        <v>115</v>
      </c>
      <c r="E803" s="2">
        <f t="shared" si="48"/>
        <v>776206</v>
      </c>
      <c r="F803" s="6" t="str">
        <f t="shared" si="51"/>
        <v>BULLISH</v>
      </c>
      <c r="G803" s="6" t="str">
        <f t="shared" si="50"/>
        <v>NEUTRAL</v>
      </c>
      <c r="H803" s="6" t="str">
        <f t="shared" si="49"/>
        <v>CONFIRMED BULLISH</v>
      </c>
    </row>
    <row r="804" spans="1:8" ht="13.5" x14ac:dyDescent="0.25">
      <c r="A804" s="3">
        <f>TITRES_STAT!B807</f>
        <v>43476</v>
      </c>
      <c r="B804" s="6">
        <f>TITRES_STAT!C807</f>
        <v>1.78</v>
      </c>
      <c r="C804" s="6">
        <f>TITRES_STAT!D807</f>
        <v>1.78</v>
      </c>
      <c r="D804" s="6">
        <f>TITRES_STAT!E807</f>
        <v>9946</v>
      </c>
      <c r="E804" s="2">
        <f t="shared" si="48"/>
        <v>766260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NEUTRAL</v>
      </c>
    </row>
    <row r="805" spans="1:8" ht="13.5" x14ac:dyDescent="0.25">
      <c r="A805" s="3">
        <f>TITRES_STAT!B808</f>
        <v>43480</v>
      </c>
      <c r="B805" s="6">
        <f>TITRES_STAT!C808</f>
        <v>1.81</v>
      </c>
      <c r="C805" s="6">
        <f>TITRES_STAT!D808</f>
        <v>1.81</v>
      </c>
      <c r="D805" s="6">
        <f>TITRES_STAT!E808</f>
        <v>400</v>
      </c>
      <c r="E805" s="2">
        <f t="shared" si="48"/>
        <v>766660</v>
      </c>
      <c r="F805" s="6" t="str">
        <f t="shared" si="51"/>
        <v>BEARISH</v>
      </c>
      <c r="G805" s="6" t="str">
        <f t="shared" si="50"/>
        <v>NEUTRAL</v>
      </c>
      <c r="H805" s="6" t="str">
        <f t="shared" si="49"/>
        <v>BEARISH DIVERGENCE</v>
      </c>
    </row>
    <row r="806" spans="1:8" ht="13.5" x14ac:dyDescent="0.25">
      <c r="A806" s="3">
        <f>TITRES_STAT!B809</f>
        <v>43481</v>
      </c>
      <c r="B806" s="6">
        <f>TITRES_STAT!C809</f>
        <v>1.77</v>
      </c>
      <c r="C806" s="6">
        <f>TITRES_STAT!D809</f>
        <v>1.77</v>
      </c>
      <c r="D806" s="6">
        <f>TITRES_STAT!E809</f>
        <v>2600</v>
      </c>
      <c r="E806" s="2">
        <f t="shared" si="48"/>
        <v>764060</v>
      </c>
      <c r="F806" s="6" t="str">
        <f t="shared" si="51"/>
        <v>BEARISH</v>
      </c>
      <c r="G806" s="6" t="str">
        <f t="shared" si="50"/>
        <v>NEUTRAL</v>
      </c>
      <c r="H806" s="6" t="str">
        <f t="shared" si="49"/>
        <v>CONFIRMED BEARISH</v>
      </c>
    </row>
    <row r="807" spans="1:8" ht="13.5" x14ac:dyDescent="0.25">
      <c r="A807" s="3">
        <f>TITRES_STAT!B810</f>
        <v>43482</v>
      </c>
      <c r="B807" s="6">
        <f>TITRES_STAT!C810</f>
        <v>1.77</v>
      </c>
      <c r="C807" s="6">
        <f>TITRES_STAT!D810</f>
        <v>1.77</v>
      </c>
      <c r="D807" s="6">
        <f>TITRES_STAT!E810</f>
        <v>0</v>
      </c>
      <c r="E807" s="2">
        <f t="shared" si="48"/>
        <v>764060</v>
      </c>
      <c r="F807" s="6" t="str">
        <f t="shared" si="51"/>
        <v>BEARISH</v>
      </c>
      <c r="G807" s="6" t="str">
        <f t="shared" si="50"/>
        <v>NEUTRAL</v>
      </c>
      <c r="H807" s="6" t="str">
        <f t="shared" si="49"/>
        <v>CONFIRMED BEARISH</v>
      </c>
    </row>
    <row r="808" spans="1:8" ht="13.5" x14ac:dyDescent="0.25">
      <c r="A808" s="3">
        <f>TITRES_STAT!B811</f>
        <v>43483</v>
      </c>
      <c r="B808" s="6">
        <f>TITRES_STAT!C811</f>
        <v>1.81</v>
      </c>
      <c r="C808" s="6">
        <f>TITRES_STAT!D811</f>
        <v>1.81</v>
      </c>
      <c r="D808" s="6">
        <f>TITRES_STAT!E811</f>
        <v>1</v>
      </c>
      <c r="E808" s="2">
        <f t="shared" si="48"/>
        <v>764061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NEUTRAL</v>
      </c>
    </row>
    <row r="809" spans="1:8" ht="13.5" x14ac:dyDescent="0.25">
      <c r="A809" s="3">
        <f>TITRES_STAT!B812</f>
        <v>43486</v>
      </c>
      <c r="B809" s="6">
        <f>TITRES_STAT!C812</f>
        <v>1.78</v>
      </c>
      <c r="C809" s="6">
        <f>TITRES_STAT!D812</f>
        <v>1.78</v>
      </c>
      <c r="D809" s="6">
        <f>TITRES_STAT!E812</f>
        <v>2001</v>
      </c>
      <c r="E809" s="2">
        <f t="shared" si="48"/>
        <v>762060</v>
      </c>
      <c r="F809" s="6" t="str">
        <f t="shared" si="51"/>
        <v>BEARISH</v>
      </c>
      <c r="G809" s="6" t="str">
        <f t="shared" si="50"/>
        <v>NEUTRAL</v>
      </c>
      <c r="H809" s="6" t="str">
        <f t="shared" si="49"/>
        <v>NEUTRAL</v>
      </c>
    </row>
    <row r="810" spans="1:8" ht="13.5" x14ac:dyDescent="0.25">
      <c r="A810" s="3">
        <f>TITRES_STAT!B813</f>
        <v>43487</v>
      </c>
      <c r="B810" s="6">
        <f>TITRES_STAT!C813</f>
        <v>1.77</v>
      </c>
      <c r="C810" s="6">
        <f>TITRES_STAT!D813</f>
        <v>1.77</v>
      </c>
      <c r="D810" s="6">
        <f>TITRES_STAT!E813</f>
        <v>50</v>
      </c>
      <c r="E810" s="2">
        <f t="shared" si="48"/>
        <v>762010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CONFIRMED BEARISH</v>
      </c>
    </row>
    <row r="811" spans="1:8" ht="13.5" x14ac:dyDescent="0.25">
      <c r="A811" s="3">
        <f>TITRES_STAT!B814</f>
        <v>43488</v>
      </c>
      <c r="B811" s="6">
        <f>TITRES_STAT!C814</f>
        <v>1.77</v>
      </c>
      <c r="C811" s="6">
        <f>TITRES_STAT!D814</f>
        <v>1.77</v>
      </c>
      <c r="D811" s="6">
        <f>TITRES_STAT!E814</f>
        <v>2155</v>
      </c>
      <c r="E811" s="2">
        <f t="shared" si="48"/>
        <v>762010</v>
      </c>
      <c r="F811" s="6" t="str">
        <f t="shared" si="51"/>
        <v>BEARISH</v>
      </c>
      <c r="G811" s="6" t="str">
        <f t="shared" si="50"/>
        <v>NEUTRAL</v>
      </c>
      <c r="H811" s="6" t="str">
        <f t="shared" si="49"/>
        <v>NEUTRAL</v>
      </c>
    </row>
    <row r="812" spans="1:8" ht="13.5" x14ac:dyDescent="0.25">
      <c r="A812" s="3">
        <f>TITRES_STAT!B815</f>
        <v>43489</v>
      </c>
      <c r="B812" s="6">
        <f>TITRES_STAT!C815</f>
        <v>1.75</v>
      </c>
      <c r="C812" s="6">
        <f>TITRES_STAT!D815</f>
        <v>1.75</v>
      </c>
      <c r="D812" s="6">
        <f>TITRES_STAT!E815</f>
        <v>2150</v>
      </c>
      <c r="E812" s="2">
        <f t="shared" si="48"/>
        <v>759860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43490</v>
      </c>
      <c r="B813" s="6">
        <f>TITRES_STAT!C816</f>
        <v>1.81</v>
      </c>
      <c r="C813" s="6">
        <f>TITRES_STAT!D816</f>
        <v>1.81</v>
      </c>
      <c r="D813" s="6">
        <f>TITRES_STAT!E816</f>
        <v>2117</v>
      </c>
      <c r="E813" s="2">
        <f t="shared" si="48"/>
        <v>761977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NEUTRAL</v>
      </c>
    </row>
    <row r="814" spans="1:8" ht="13.5" x14ac:dyDescent="0.25">
      <c r="A814" s="3">
        <f>TITRES_STAT!B817</f>
        <v>43493</v>
      </c>
      <c r="B814" s="6">
        <f>TITRES_STAT!C817</f>
        <v>1.81</v>
      </c>
      <c r="C814" s="6">
        <f>TITRES_STAT!D817</f>
        <v>1.81</v>
      </c>
      <c r="D814" s="6">
        <f>TITRES_STAT!E817</f>
        <v>0</v>
      </c>
      <c r="E814" s="2">
        <f t="shared" si="48"/>
        <v>761977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BEARISH DIVERGENCE</v>
      </c>
    </row>
    <row r="815" spans="1:8" ht="13.5" x14ac:dyDescent="0.25">
      <c r="A815" s="3">
        <f>TITRES_STAT!B818</f>
        <v>43494</v>
      </c>
      <c r="B815" s="6">
        <f>TITRES_STAT!C818</f>
        <v>1.81</v>
      </c>
      <c r="C815" s="6">
        <f>TITRES_STAT!D818</f>
        <v>1.81</v>
      </c>
      <c r="D815" s="6">
        <f>TITRES_STAT!E818</f>
        <v>0</v>
      </c>
      <c r="E815" s="2">
        <f t="shared" si="48"/>
        <v>761977</v>
      </c>
      <c r="F815" s="6" t="str">
        <f t="shared" si="51"/>
        <v>BEARISH</v>
      </c>
      <c r="G815" s="6" t="str">
        <f t="shared" si="50"/>
        <v>NEUTRAL</v>
      </c>
      <c r="H815" s="6" t="str">
        <f t="shared" si="49"/>
        <v>BEARISH DIVERGENCE</v>
      </c>
    </row>
    <row r="816" spans="1:8" ht="13.5" x14ac:dyDescent="0.25">
      <c r="A816" s="3">
        <f>TITRES_STAT!B819</f>
        <v>43495</v>
      </c>
      <c r="B816" s="6">
        <f>TITRES_STAT!C819</f>
        <v>1.81</v>
      </c>
      <c r="C816" s="6">
        <f>TITRES_STAT!D819</f>
        <v>1.81</v>
      </c>
      <c r="D816" s="6">
        <f>TITRES_STAT!E819</f>
        <v>0</v>
      </c>
      <c r="E816" s="2">
        <f t="shared" si="48"/>
        <v>761977</v>
      </c>
      <c r="F816" s="6" t="str">
        <f t="shared" si="51"/>
        <v>BEARISH</v>
      </c>
      <c r="G816" s="6" t="str">
        <f t="shared" si="50"/>
        <v>NEUTRAL</v>
      </c>
      <c r="H816" s="6" t="str">
        <f t="shared" si="49"/>
        <v>BEARISH DIVERGENCE</v>
      </c>
    </row>
    <row r="817" spans="1:8" ht="13.5" x14ac:dyDescent="0.25">
      <c r="A817" s="3">
        <f>TITRES_STAT!B820</f>
        <v>43496</v>
      </c>
      <c r="B817" s="6">
        <f>TITRES_STAT!C820</f>
        <v>1.81</v>
      </c>
      <c r="C817" s="6">
        <f>TITRES_STAT!D820</f>
        <v>1.81</v>
      </c>
      <c r="D817" s="6">
        <f>TITRES_STAT!E820</f>
        <v>0</v>
      </c>
      <c r="E817" s="2">
        <f t="shared" si="48"/>
        <v>761977</v>
      </c>
      <c r="F817" s="6" t="str">
        <f t="shared" si="51"/>
        <v>BULLISH</v>
      </c>
      <c r="G817" s="6" t="str">
        <f t="shared" si="50"/>
        <v>NEUTRAL</v>
      </c>
      <c r="H817" s="6" t="str">
        <f t="shared" si="49"/>
        <v>CONFIRMED BULLISH</v>
      </c>
    </row>
    <row r="818" spans="1:8" ht="13.5" x14ac:dyDescent="0.25">
      <c r="A818" s="3">
        <f>TITRES_STAT!B821</f>
        <v>43497</v>
      </c>
      <c r="B818" s="6">
        <f>TITRES_STAT!C821</f>
        <v>1.73</v>
      </c>
      <c r="C818" s="6">
        <f>TITRES_STAT!D821</f>
        <v>1.73</v>
      </c>
      <c r="D818" s="6">
        <f>TITRES_STAT!E821</f>
        <v>0</v>
      </c>
      <c r="E818" s="2">
        <f t="shared" si="48"/>
        <v>761977</v>
      </c>
      <c r="F818" s="6" t="str">
        <f t="shared" si="51"/>
        <v>NEUTRAL</v>
      </c>
      <c r="G818" s="6" t="str">
        <f t="shared" si="50"/>
        <v>NEUTRAL</v>
      </c>
      <c r="H818" s="6" t="str">
        <f t="shared" si="49"/>
        <v>NEUTRAL</v>
      </c>
    </row>
    <row r="819" spans="1:8" ht="13.5" x14ac:dyDescent="0.25">
      <c r="A819" s="3">
        <f>TITRES_STAT!B822</f>
        <v>43500</v>
      </c>
      <c r="B819" s="6">
        <f>TITRES_STAT!C822</f>
        <v>1.73</v>
      </c>
      <c r="C819" s="6">
        <f>TITRES_STAT!D822</f>
        <v>1.73</v>
      </c>
      <c r="D819" s="6">
        <f>TITRES_STAT!E822</f>
        <v>4086</v>
      </c>
      <c r="E819" s="2">
        <f t="shared" si="48"/>
        <v>761977</v>
      </c>
      <c r="F819" s="6" t="str">
        <f t="shared" si="51"/>
        <v>NEUTRAL</v>
      </c>
      <c r="G819" s="6" t="str">
        <f t="shared" si="50"/>
        <v>NEUTRAL</v>
      </c>
      <c r="H819" s="6" t="str">
        <f t="shared" si="49"/>
        <v>NEUTRAL</v>
      </c>
    </row>
    <row r="820" spans="1:8" ht="13.5" x14ac:dyDescent="0.25">
      <c r="A820" s="3">
        <f>TITRES_STAT!B823</f>
        <v>43501</v>
      </c>
      <c r="B820" s="6">
        <f>TITRES_STAT!C823</f>
        <v>1.73</v>
      </c>
      <c r="C820" s="6">
        <f>TITRES_STAT!D823</f>
        <v>1.73</v>
      </c>
      <c r="D820" s="6">
        <f>TITRES_STAT!E823</f>
        <v>0</v>
      </c>
      <c r="E820" s="2">
        <f t="shared" si="48"/>
        <v>761977</v>
      </c>
      <c r="F820" s="6" t="str">
        <f t="shared" si="51"/>
        <v>NEUTRAL</v>
      </c>
      <c r="G820" s="6" t="str">
        <f t="shared" si="50"/>
        <v>NEUTRAL</v>
      </c>
      <c r="H820" s="6" t="str">
        <f t="shared" si="49"/>
        <v>NEUTRAL</v>
      </c>
    </row>
    <row r="821" spans="1:8" ht="13.5" x14ac:dyDescent="0.25">
      <c r="A821" s="3">
        <f>TITRES_STAT!B824</f>
        <v>43502</v>
      </c>
      <c r="B821" s="6">
        <f>TITRES_STAT!C824</f>
        <v>1.73</v>
      </c>
      <c r="C821" s="6">
        <f>TITRES_STAT!D824</f>
        <v>1.73</v>
      </c>
      <c r="D821" s="6">
        <f>TITRES_STAT!E824</f>
        <v>0</v>
      </c>
      <c r="E821" s="2">
        <f t="shared" si="48"/>
        <v>761977</v>
      </c>
      <c r="F821" s="6" t="str">
        <f t="shared" si="51"/>
        <v>NEUTRAL</v>
      </c>
      <c r="G821" s="6" t="str">
        <f t="shared" si="50"/>
        <v>NEUTRAL</v>
      </c>
      <c r="H821" s="6" t="str">
        <f t="shared" si="49"/>
        <v>NEUTRAL</v>
      </c>
    </row>
    <row r="822" spans="1:8" ht="13.5" x14ac:dyDescent="0.25">
      <c r="A822" s="3">
        <f>TITRES_STAT!B825</f>
        <v>43503</v>
      </c>
      <c r="B822" s="6">
        <f>TITRES_STAT!C825</f>
        <v>1.68</v>
      </c>
      <c r="C822" s="6">
        <f>TITRES_STAT!D825</f>
        <v>1.68</v>
      </c>
      <c r="D822" s="6">
        <f>TITRES_STAT!E825</f>
        <v>200</v>
      </c>
      <c r="E822" s="2">
        <f t="shared" si="48"/>
        <v>761777</v>
      </c>
      <c r="F822" s="6" t="str">
        <f t="shared" si="51"/>
        <v>BEARISH</v>
      </c>
      <c r="G822" s="6" t="str">
        <f t="shared" si="50"/>
        <v>NEUTRAL</v>
      </c>
      <c r="H822" s="6" t="str">
        <f t="shared" si="49"/>
        <v>CONFIRMED BEARISH</v>
      </c>
    </row>
    <row r="823" spans="1:8" ht="13.5" x14ac:dyDescent="0.25">
      <c r="A823" s="3">
        <f>TITRES_STAT!B826</f>
        <v>43504</v>
      </c>
      <c r="B823" s="6">
        <f>TITRES_STAT!C826</f>
        <v>1.68</v>
      </c>
      <c r="C823" s="6">
        <f>TITRES_STAT!D826</f>
        <v>1.68</v>
      </c>
      <c r="D823" s="6">
        <f>TITRES_STAT!E826</f>
        <v>77</v>
      </c>
      <c r="E823" s="2">
        <f t="shared" si="48"/>
        <v>761777</v>
      </c>
      <c r="F823" s="6" t="str">
        <f t="shared" si="51"/>
        <v>BEARISH</v>
      </c>
      <c r="G823" s="6" t="str">
        <f t="shared" si="50"/>
        <v>NEUTRAL</v>
      </c>
      <c r="H823" s="6" t="str">
        <f t="shared" si="49"/>
        <v>CONFIRMED BEARISH</v>
      </c>
    </row>
    <row r="824" spans="1:8" ht="13.5" x14ac:dyDescent="0.25">
      <c r="A824" s="3">
        <f>TITRES_STAT!B827</f>
        <v>43507</v>
      </c>
      <c r="B824" s="6">
        <f>TITRES_STAT!C827</f>
        <v>1.68</v>
      </c>
      <c r="C824" s="6">
        <f>TITRES_STAT!D827</f>
        <v>1.68</v>
      </c>
      <c r="D824" s="6">
        <f>TITRES_STAT!E827</f>
        <v>2</v>
      </c>
      <c r="E824" s="2">
        <f t="shared" si="48"/>
        <v>761777</v>
      </c>
      <c r="F824" s="6" t="str">
        <f t="shared" si="51"/>
        <v>BEARISH</v>
      </c>
      <c r="G824" s="6" t="str">
        <f t="shared" si="50"/>
        <v>NEUTRAL</v>
      </c>
      <c r="H824" s="6" t="str">
        <f t="shared" si="49"/>
        <v>CONFIRMED BEARISH</v>
      </c>
    </row>
    <row r="825" spans="1:8" ht="13.5" x14ac:dyDescent="0.25">
      <c r="A825" s="3">
        <f>TITRES_STAT!B828</f>
        <v>43508</v>
      </c>
      <c r="B825" s="6">
        <f>TITRES_STAT!C828</f>
        <v>1.68</v>
      </c>
      <c r="C825" s="6">
        <f>TITRES_STAT!D828</f>
        <v>1.68</v>
      </c>
      <c r="D825" s="6">
        <f>TITRES_STAT!E828</f>
        <v>3951</v>
      </c>
      <c r="E825" s="2">
        <f t="shared" si="48"/>
        <v>761777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CONFIRMED BEARISH</v>
      </c>
    </row>
    <row r="826" spans="1:8" ht="13.5" x14ac:dyDescent="0.25">
      <c r="A826" s="3">
        <f>TITRES_STAT!B829</f>
        <v>43509</v>
      </c>
      <c r="B826" s="6">
        <f>TITRES_STAT!C829</f>
        <v>1.68</v>
      </c>
      <c r="C826" s="6">
        <f>TITRES_STAT!D829</f>
        <v>1.68</v>
      </c>
      <c r="D826" s="6">
        <f>TITRES_STAT!E829</f>
        <v>3020</v>
      </c>
      <c r="E826" s="2">
        <f t="shared" si="48"/>
        <v>761777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CONFIRMED BEARISH</v>
      </c>
    </row>
    <row r="827" spans="1:8" ht="13.5" x14ac:dyDescent="0.25">
      <c r="A827" s="3">
        <f>TITRES_STAT!B830</f>
        <v>43510</v>
      </c>
      <c r="B827" s="6">
        <f>TITRES_STAT!C830</f>
        <v>1.75</v>
      </c>
      <c r="C827" s="6">
        <f>TITRES_STAT!D830</f>
        <v>1.75</v>
      </c>
      <c r="D827" s="6">
        <f>TITRES_STAT!E830</f>
        <v>4400</v>
      </c>
      <c r="E827" s="2">
        <f t="shared" si="48"/>
        <v>766177</v>
      </c>
      <c r="F827" s="6" t="str">
        <f t="shared" si="51"/>
        <v>BULLISH</v>
      </c>
      <c r="G827" s="6" t="str">
        <f t="shared" si="50"/>
        <v>NEUTRAL</v>
      </c>
      <c r="H827" s="6" t="str">
        <f t="shared" si="49"/>
        <v>CONFIRMED BULLISH</v>
      </c>
    </row>
    <row r="828" spans="1:8" ht="13.5" x14ac:dyDescent="0.25">
      <c r="A828" s="3">
        <f>TITRES_STAT!B831</f>
        <v>43511</v>
      </c>
      <c r="B828" s="6">
        <f>TITRES_STAT!C831</f>
        <v>1.7</v>
      </c>
      <c r="C828" s="6">
        <f>TITRES_STAT!D831</f>
        <v>1.7</v>
      </c>
      <c r="D828" s="6">
        <f>TITRES_STAT!E831</f>
        <v>620</v>
      </c>
      <c r="E828" s="2">
        <f t="shared" si="48"/>
        <v>765557</v>
      </c>
      <c r="F828" s="6" t="str">
        <f t="shared" si="51"/>
        <v>BULLISH</v>
      </c>
      <c r="G828" s="6" t="str">
        <f t="shared" si="50"/>
        <v>NEUTRAL</v>
      </c>
      <c r="H828" s="6" t="str">
        <f t="shared" si="49"/>
        <v>CONFIRMED BULLISH</v>
      </c>
    </row>
    <row r="829" spans="1:8" ht="13.5" x14ac:dyDescent="0.25">
      <c r="A829" s="3">
        <f>TITRES_STAT!B832</f>
        <v>43514</v>
      </c>
      <c r="B829" s="6">
        <f>TITRES_STAT!C832</f>
        <v>1.69</v>
      </c>
      <c r="C829" s="6">
        <f>TITRES_STAT!D832</f>
        <v>1.69</v>
      </c>
      <c r="D829" s="6">
        <f>TITRES_STAT!E832</f>
        <v>1451</v>
      </c>
      <c r="E829" s="2">
        <f t="shared" si="48"/>
        <v>764106</v>
      </c>
      <c r="F829" s="6" t="str">
        <f t="shared" si="51"/>
        <v>BULLISH</v>
      </c>
      <c r="G829" s="6" t="str">
        <f t="shared" si="50"/>
        <v>NEUTRAL</v>
      </c>
      <c r="H829" s="6" t="str">
        <f t="shared" si="49"/>
        <v>CONFIRMED BULLISH</v>
      </c>
    </row>
    <row r="830" spans="1:8" ht="13.5" x14ac:dyDescent="0.25">
      <c r="A830" s="3">
        <f>TITRES_STAT!B833</f>
        <v>43515</v>
      </c>
      <c r="B830" s="6">
        <f>TITRES_STAT!C833</f>
        <v>1.69</v>
      </c>
      <c r="C830" s="6">
        <f>TITRES_STAT!D833</f>
        <v>1.69</v>
      </c>
      <c r="D830" s="6">
        <f>TITRES_STAT!E833</f>
        <v>1091</v>
      </c>
      <c r="E830" s="2">
        <f t="shared" si="48"/>
        <v>764106</v>
      </c>
      <c r="F830" s="6" t="str">
        <f t="shared" si="51"/>
        <v>BULLISH</v>
      </c>
      <c r="G830" s="6" t="str">
        <f t="shared" si="50"/>
        <v>NEUTRAL</v>
      </c>
      <c r="H830" s="6" t="str">
        <f t="shared" si="49"/>
        <v>CONFIRMED BULLISH</v>
      </c>
    </row>
    <row r="831" spans="1:8" ht="13.5" x14ac:dyDescent="0.25">
      <c r="A831" s="3">
        <f>TITRES_STAT!B834</f>
        <v>43516</v>
      </c>
      <c r="B831" s="6">
        <f>TITRES_STAT!C834</f>
        <v>1.69</v>
      </c>
      <c r="C831" s="6">
        <f>TITRES_STAT!D834</f>
        <v>1.69</v>
      </c>
      <c r="D831" s="6">
        <f>TITRES_STAT!E834</f>
        <v>6223</v>
      </c>
      <c r="E831" s="2">
        <f t="shared" si="48"/>
        <v>764106</v>
      </c>
      <c r="F831" s="6" t="str">
        <f t="shared" si="51"/>
        <v>BULLISH</v>
      </c>
      <c r="G831" s="6" t="str">
        <f t="shared" si="50"/>
        <v>NEUTRAL</v>
      </c>
      <c r="H831" s="6" t="str">
        <f t="shared" si="49"/>
        <v>CONFIRMED BULLISH</v>
      </c>
    </row>
    <row r="832" spans="1:8" ht="13.5" x14ac:dyDescent="0.25">
      <c r="A832" s="3">
        <f>TITRES_STAT!B835</f>
        <v>43517</v>
      </c>
      <c r="B832" s="6">
        <f>TITRES_STAT!C835</f>
        <v>1.65</v>
      </c>
      <c r="C832" s="6">
        <f>TITRES_STAT!D835</f>
        <v>1.65</v>
      </c>
      <c r="D832" s="6">
        <f>TITRES_STAT!E835</f>
        <v>1666</v>
      </c>
      <c r="E832" s="2">
        <f t="shared" si="48"/>
        <v>762440</v>
      </c>
      <c r="F832" s="6" t="str">
        <f t="shared" si="51"/>
        <v>BEARISH</v>
      </c>
      <c r="G832" s="6" t="str">
        <f t="shared" si="50"/>
        <v>NEUTRAL</v>
      </c>
      <c r="H832" s="6" t="str">
        <f t="shared" si="49"/>
        <v>CONFIRMED BEARISH</v>
      </c>
    </row>
    <row r="833" spans="1:8" ht="13.5" x14ac:dyDescent="0.25">
      <c r="A833" s="3">
        <f>TITRES_STAT!B836</f>
        <v>43518</v>
      </c>
      <c r="B833" s="6">
        <f>TITRES_STAT!C836</f>
        <v>1.65</v>
      </c>
      <c r="C833" s="6">
        <f>TITRES_STAT!D836</f>
        <v>1.65</v>
      </c>
      <c r="D833" s="6">
        <f>TITRES_STAT!E836</f>
        <v>0</v>
      </c>
      <c r="E833" s="2">
        <f t="shared" si="48"/>
        <v>762440</v>
      </c>
      <c r="F833" s="6" t="str">
        <f t="shared" si="51"/>
        <v>BEARISH</v>
      </c>
      <c r="G833" s="6" t="str">
        <f t="shared" si="50"/>
        <v>NEUTRAL</v>
      </c>
      <c r="H833" s="6" t="str">
        <f t="shared" si="49"/>
        <v>CONFIRMED BEARISH</v>
      </c>
    </row>
    <row r="834" spans="1:8" ht="13.5" x14ac:dyDescent="0.25">
      <c r="A834" s="3">
        <f>TITRES_STAT!B837</f>
        <v>43521</v>
      </c>
      <c r="B834" s="6">
        <f>TITRES_STAT!C837</f>
        <v>1.65</v>
      </c>
      <c r="C834" s="6">
        <f>TITRES_STAT!D837</f>
        <v>1.65</v>
      </c>
      <c r="D834" s="6">
        <f>TITRES_STAT!E837</f>
        <v>0</v>
      </c>
      <c r="E834" s="2">
        <f t="shared" si="48"/>
        <v>762440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CONFIRMED BEARISH</v>
      </c>
    </row>
    <row r="835" spans="1:8" ht="13.5" x14ac:dyDescent="0.25">
      <c r="A835" s="3">
        <f>TITRES_STAT!B838</f>
        <v>43522</v>
      </c>
      <c r="B835" s="6">
        <f>TITRES_STAT!C838</f>
        <v>1.65</v>
      </c>
      <c r="C835" s="6">
        <f>TITRES_STAT!D838</f>
        <v>1.65</v>
      </c>
      <c r="D835" s="6">
        <f>TITRES_STAT!E838</f>
        <v>1401</v>
      </c>
      <c r="E835" s="2">
        <f t="shared" si="48"/>
        <v>762440</v>
      </c>
      <c r="F835" s="6" t="str">
        <f t="shared" si="51"/>
        <v>BEARISH</v>
      </c>
      <c r="G835" s="6" t="str">
        <f t="shared" si="50"/>
        <v>NEUTRAL</v>
      </c>
      <c r="H835" s="6" t="str">
        <f t="shared" si="49"/>
        <v>CONFIRMED BEARISH</v>
      </c>
    </row>
    <row r="836" spans="1:8" ht="13.5" x14ac:dyDescent="0.25">
      <c r="A836" s="3">
        <f>TITRES_STAT!B839</f>
        <v>43523</v>
      </c>
      <c r="B836" s="6">
        <f>TITRES_STAT!C839</f>
        <v>1.69</v>
      </c>
      <c r="C836" s="6">
        <f>TITRES_STAT!D839</f>
        <v>1.69</v>
      </c>
      <c r="D836" s="6">
        <f>TITRES_STAT!E839</f>
        <v>5001</v>
      </c>
      <c r="E836" s="2">
        <f t="shared" ref="E836:E899" si="52">IF(B836&gt;B835, E835+D836, IF(B836&lt;B835, E835-D836, E835))</f>
        <v>767441</v>
      </c>
      <c r="F836" s="6" t="str">
        <f t="shared" si="51"/>
        <v>BULLISH</v>
      </c>
      <c r="G836" s="6" t="str">
        <f t="shared" si="50"/>
        <v>NEUTRAL</v>
      </c>
      <c r="H836" s="6" t="str">
        <f t="shared" si="49"/>
        <v>NEUTRAL</v>
      </c>
    </row>
    <row r="837" spans="1:8" ht="13.5" x14ac:dyDescent="0.25">
      <c r="A837" s="3">
        <f>TITRES_STAT!B840</f>
        <v>43524</v>
      </c>
      <c r="B837" s="6">
        <f>TITRES_STAT!C840</f>
        <v>1.65</v>
      </c>
      <c r="C837" s="6">
        <f>TITRES_STAT!D840</f>
        <v>1.65</v>
      </c>
      <c r="D837" s="6">
        <f>TITRES_STAT!E840</f>
        <v>8752</v>
      </c>
      <c r="E837" s="2">
        <f t="shared" si="52"/>
        <v>758689</v>
      </c>
      <c r="F837" s="6" t="str">
        <f t="shared" si="51"/>
        <v>BEARISH</v>
      </c>
      <c r="G837" s="6" t="str">
        <f t="shared" si="50"/>
        <v>NEUTRAL</v>
      </c>
      <c r="H837" s="6" t="str">
        <f t="shared" si="49"/>
        <v>NEUTRAL</v>
      </c>
    </row>
    <row r="838" spans="1:8" ht="13.5" x14ac:dyDescent="0.25">
      <c r="A838" s="3">
        <f>TITRES_STAT!B841</f>
        <v>43525</v>
      </c>
      <c r="B838" s="6">
        <f>TITRES_STAT!C841</f>
        <v>1.65</v>
      </c>
      <c r="C838" s="6">
        <f>TITRES_STAT!D841</f>
        <v>1.65</v>
      </c>
      <c r="D838" s="6">
        <f>TITRES_STAT!E841</f>
        <v>2013</v>
      </c>
      <c r="E838" s="2">
        <f t="shared" si="52"/>
        <v>758689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43528</v>
      </c>
      <c r="B839" s="6">
        <f>TITRES_STAT!C842</f>
        <v>1.61</v>
      </c>
      <c r="C839" s="6">
        <f>TITRES_STAT!D842</f>
        <v>1.61</v>
      </c>
      <c r="D839" s="6">
        <f>TITRES_STAT!E842</f>
        <v>30</v>
      </c>
      <c r="E839" s="2">
        <f t="shared" si="52"/>
        <v>758659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BEARISH</v>
      </c>
    </row>
    <row r="840" spans="1:8" ht="13.5" x14ac:dyDescent="0.25">
      <c r="A840" s="3">
        <f>TITRES_STAT!B843</f>
        <v>43529</v>
      </c>
      <c r="B840" s="6">
        <f>TITRES_STAT!C843</f>
        <v>1.61</v>
      </c>
      <c r="C840" s="6">
        <f>TITRES_STAT!D843</f>
        <v>1.61</v>
      </c>
      <c r="D840" s="6">
        <f>TITRES_STAT!E843</f>
        <v>12102</v>
      </c>
      <c r="E840" s="2">
        <f t="shared" si="52"/>
        <v>758659</v>
      </c>
      <c r="F840" s="6" t="str">
        <f t="shared" ref="F840:F903" si="55">IF(E840&gt;E835,"BULLISH",IF(E840&lt;E835,"BEARISH","NEUTRAL"))</f>
        <v>BEARISH</v>
      </c>
      <c r="G840" s="6" t="str">
        <f t="shared" si="54"/>
        <v>NEUTRAL</v>
      </c>
      <c r="H840" s="6" t="str">
        <f t="shared" si="53"/>
        <v>CONFIRMED BEARISH</v>
      </c>
    </row>
    <row r="841" spans="1:8" ht="13.5" x14ac:dyDescent="0.25">
      <c r="A841" s="3">
        <f>TITRES_STAT!B844</f>
        <v>43530</v>
      </c>
      <c r="B841" s="6">
        <f>TITRES_STAT!C844</f>
        <v>1.61</v>
      </c>
      <c r="C841" s="6">
        <f>TITRES_STAT!D844</f>
        <v>1.61</v>
      </c>
      <c r="D841" s="6">
        <f>TITRES_STAT!E844</f>
        <v>3024</v>
      </c>
      <c r="E841" s="2">
        <f t="shared" si="52"/>
        <v>758659</v>
      </c>
      <c r="F841" s="6" t="str">
        <f t="shared" si="55"/>
        <v>BEARISH</v>
      </c>
      <c r="G841" s="6" t="str">
        <f t="shared" si="54"/>
        <v>NEUTRAL</v>
      </c>
      <c r="H841" s="6" t="str">
        <f t="shared" si="53"/>
        <v>CONFIRMED BEARISH</v>
      </c>
    </row>
    <row r="842" spans="1:8" ht="13.5" x14ac:dyDescent="0.25">
      <c r="A842" s="3">
        <f>TITRES_STAT!B845</f>
        <v>43531</v>
      </c>
      <c r="B842" s="6">
        <f>TITRES_STAT!C845</f>
        <v>1.61</v>
      </c>
      <c r="C842" s="6">
        <f>TITRES_STAT!D845</f>
        <v>1.61</v>
      </c>
      <c r="D842" s="6">
        <f>TITRES_STAT!E845</f>
        <v>0</v>
      </c>
      <c r="E842" s="2">
        <f t="shared" si="52"/>
        <v>758659</v>
      </c>
      <c r="F842" s="6" t="str">
        <f t="shared" si="55"/>
        <v>BEARISH</v>
      </c>
      <c r="G842" s="6" t="str">
        <f t="shared" si="54"/>
        <v>NEUTRAL</v>
      </c>
      <c r="H842" s="6" t="str">
        <f t="shared" si="53"/>
        <v>CONFIRMED BEARISH</v>
      </c>
    </row>
    <row r="843" spans="1:8" ht="13.5" x14ac:dyDescent="0.25">
      <c r="A843" s="3">
        <f>TITRES_STAT!B846</f>
        <v>43532</v>
      </c>
      <c r="B843" s="6">
        <f>TITRES_STAT!C846</f>
        <v>1.61</v>
      </c>
      <c r="C843" s="6">
        <f>TITRES_STAT!D846</f>
        <v>1.61</v>
      </c>
      <c r="D843" s="6">
        <f>TITRES_STAT!E846</f>
        <v>6477</v>
      </c>
      <c r="E843" s="2">
        <f t="shared" si="52"/>
        <v>758659</v>
      </c>
      <c r="F843" s="6" t="str">
        <f t="shared" si="55"/>
        <v>BEARISH</v>
      </c>
      <c r="G843" s="6" t="str">
        <f t="shared" si="54"/>
        <v>NEUTRAL</v>
      </c>
      <c r="H843" s="6" t="str">
        <f t="shared" si="53"/>
        <v>CONFIRMED BEARISH</v>
      </c>
    </row>
    <row r="844" spans="1:8" ht="13.5" x14ac:dyDescent="0.25">
      <c r="A844" s="3">
        <f>TITRES_STAT!B847</f>
        <v>43535</v>
      </c>
      <c r="B844" s="6">
        <f>TITRES_STAT!C847</f>
        <v>1.61</v>
      </c>
      <c r="C844" s="6">
        <f>TITRES_STAT!D847</f>
        <v>1.61</v>
      </c>
      <c r="D844" s="6">
        <f>TITRES_STAT!E847</f>
        <v>0</v>
      </c>
      <c r="E844" s="2">
        <f t="shared" si="52"/>
        <v>758659</v>
      </c>
      <c r="F844" s="6" t="str">
        <f t="shared" si="55"/>
        <v>NEUTRAL</v>
      </c>
      <c r="G844" s="6" t="str">
        <f t="shared" si="54"/>
        <v>NEUTRAL</v>
      </c>
      <c r="H844" s="6" t="str">
        <f t="shared" si="53"/>
        <v>NEUTRAL</v>
      </c>
    </row>
    <row r="845" spans="1:8" ht="13.5" x14ac:dyDescent="0.25">
      <c r="A845" s="3">
        <f>TITRES_STAT!B848</f>
        <v>43536</v>
      </c>
      <c r="B845" s="6">
        <f>TITRES_STAT!C848</f>
        <v>1.61</v>
      </c>
      <c r="C845" s="6">
        <f>TITRES_STAT!D848</f>
        <v>1.61</v>
      </c>
      <c r="D845" s="6">
        <f>TITRES_STAT!E848</f>
        <v>0</v>
      </c>
      <c r="E845" s="2">
        <f t="shared" si="52"/>
        <v>758659</v>
      </c>
      <c r="F845" s="6" t="str">
        <f t="shared" si="55"/>
        <v>NEUTRAL</v>
      </c>
      <c r="G845" s="6" t="str">
        <f t="shared" si="54"/>
        <v>NEUTRAL</v>
      </c>
      <c r="H845" s="6" t="str">
        <f t="shared" si="53"/>
        <v>NEUTRAL</v>
      </c>
    </row>
    <row r="846" spans="1:8" ht="13.5" x14ac:dyDescent="0.25">
      <c r="A846" s="3">
        <f>TITRES_STAT!B849</f>
        <v>43537</v>
      </c>
      <c r="B846" s="6">
        <f>TITRES_STAT!C849</f>
        <v>1.61</v>
      </c>
      <c r="C846" s="6">
        <f>TITRES_STAT!D849</f>
        <v>1.61</v>
      </c>
      <c r="D846" s="6">
        <f>TITRES_STAT!E849</f>
        <v>0</v>
      </c>
      <c r="E846" s="2">
        <f t="shared" si="52"/>
        <v>758659</v>
      </c>
      <c r="F846" s="6" t="str">
        <f t="shared" si="55"/>
        <v>NEUTRAL</v>
      </c>
      <c r="G846" s="6" t="str">
        <f t="shared" si="54"/>
        <v>NEUTRAL</v>
      </c>
      <c r="H846" s="6" t="str">
        <f t="shared" si="53"/>
        <v>NEUTRAL</v>
      </c>
    </row>
    <row r="847" spans="1:8" ht="13.5" x14ac:dyDescent="0.25">
      <c r="A847" s="3">
        <f>TITRES_STAT!B850</f>
        <v>43538</v>
      </c>
      <c r="B847" s="6">
        <f>TITRES_STAT!C850</f>
        <v>1.61</v>
      </c>
      <c r="C847" s="6">
        <f>TITRES_STAT!D850</f>
        <v>1.61</v>
      </c>
      <c r="D847" s="6">
        <f>TITRES_STAT!E850</f>
        <v>5000</v>
      </c>
      <c r="E847" s="2">
        <f t="shared" si="52"/>
        <v>758659</v>
      </c>
      <c r="F847" s="6" t="str">
        <f t="shared" si="55"/>
        <v>NEUTRAL</v>
      </c>
      <c r="G847" s="6" t="str">
        <f t="shared" si="54"/>
        <v>NEUTRAL</v>
      </c>
      <c r="H847" s="6" t="str">
        <f t="shared" si="53"/>
        <v>NEUTRAL</v>
      </c>
    </row>
    <row r="848" spans="1:8" ht="13.5" x14ac:dyDescent="0.25">
      <c r="A848" s="3">
        <f>TITRES_STAT!B851</f>
        <v>43539</v>
      </c>
      <c r="B848" s="6">
        <f>TITRES_STAT!C851</f>
        <v>1.61</v>
      </c>
      <c r="C848" s="6">
        <f>TITRES_STAT!D851</f>
        <v>1.61</v>
      </c>
      <c r="D848" s="6">
        <f>TITRES_STAT!E851</f>
        <v>0</v>
      </c>
      <c r="E848" s="2">
        <f t="shared" si="52"/>
        <v>758659</v>
      </c>
      <c r="F848" s="6" t="str">
        <f t="shared" si="55"/>
        <v>NEUTRAL</v>
      </c>
      <c r="G848" s="6" t="str">
        <f t="shared" si="54"/>
        <v>NEUTRAL</v>
      </c>
      <c r="H848" s="6" t="str">
        <f t="shared" si="53"/>
        <v>NEUTRAL</v>
      </c>
    </row>
    <row r="849" spans="1:8" ht="13.5" x14ac:dyDescent="0.25">
      <c r="A849" s="3">
        <f>TITRES_STAT!B852</f>
        <v>43542</v>
      </c>
      <c r="B849" s="6">
        <f>TITRES_STAT!C852</f>
        <v>1.61</v>
      </c>
      <c r="C849" s="6">
        <f>TITRES_STAT!D852</f>
        <v>1.61</v>
      </c>
      <c r="D849" s="6">
        <f>TITRES_STAT!E852</f>
        <v>0</v>
      </c>
      <c r="E849" s="2">
        <f t="shared" si="52"/>
        <v>758659</v>
      </c>
      <c r="F849" s="6" t="str">
        <f t="shared" si="55"/>
        <v>NEUTRAL</v>
      </c>
      <c r="G849" s="6" t="str">
        <f t="shared" si="54"/>
        <v>NEUTRAL</v>
      </c>
      <c r="H849" s="6" t="str">
        <f t="shared" si="53"/>
        <v>NEUTRAL</v>
      </c>
    </row>
    <row r="850" spans="1:8" ht="13.5" x14ac:dyDescent="0.25">
      <c r="A850" s="3">
        <f>TITRES_STAT!B853</f>
        <v>43543</v>
      </c>
      <c r="B850" s="6">
        <f>TITRES_STAT!C853</f>
        <v>1.61</v>
      </c>
      <c r="C850" s="6">
        <f>TITRES_STAT!D853</f>
        <v>1.61</v>
      </c>
      <c r="D850" s="6">
        <f>TITRES_STAT!E853</f>
        <v>4687</v>
      </c>
      <c r="E850" s="2">
        <f t="shared" si="52"/>
        <v>758659</v>
      </c>
      <c r="F850" s="6" t="str">
        <f t="shared" si="55"/>
        <v>NEUTRAL</v>
      </c>
      <c r="G850" s="6" t="str">
        <f t="shared" si="54"/>
        <v>NEUTRAL</v>
      </c>
      <c r="H850" s="6" t="str">
        <f t="shared" si="53"/>
        <v>NEUTRAL</v>
      </c>
    </row>
    <row r="851" spans="1:8" ht="13.5" x14ac:dyDescent="0.25">
      <c r="A851" s="3">
        <f>TITRES_STAT!B854</f>
        <v>43545</v>
      </c>
      <c r="B851" s="6">
        <f>TITRES_STAT!C854</f>
        <v>1.61</v>
      </c>
      <c r="C851" s="6">
        <f>TITRES_STAT!D854</f>
        <v>1.61</v>
      </c>
      <c r="D851" s="6">
        <f>TITRES_STAT!E854</f>
        <v>0</v>
      </c>
      <c r="E851" s="2">
        <f t="shared" si="52"/>
        <v>758659</v>
      </c>
      <c r="F851" s="6" t="str">
        <f t="shared" si="55"/>
        <v>NEUTRAL</v>
      </c>
      <c r="G851" s="6" t="str">
        <f t="shared" si="54"/>
        <v>NEUTRAL</v>
      </c>
      <c r="H851" s="6" t="str">
        <f t="shared" si="53"/>
        <v>NEUTRAL</v>
      </c>
    </row>
    <row r="852" spans="1:8" ht="13.5" x14ac:dyDescent="0.25">
      <c r="A852" s="3">
        <f>TITRES_STAT!B855</f>
        <v>43546</v>
      </c>
      <c r="B852" s="6">
        <f>TITRES_STAT!C855</f>
        <v>1.63</v>
      </c>
      <c r="C852" s="6">
        <f>TITRES_STAT!D855</f>
        <v>1.63</v>
      </c>
      <c r="D852" s="6">
        <f>TITRES_STAT!E855</f>
        <v>260</v>
      </c>
      <c r="E852" s="2">
        <f t="shared" si="52"/>
        <v>758919</v>
      </c>
      <c r="F852" s="6" t="str">
        <f t="shared" si="55"/>
        <v>BULLISH</v>
      </c>
      <c r="G852" s="6" t="str">
        <f t="shared" si="54"/>
        <v>NEUTRAL</v>
      </c>
      <c r="H852" s="6" t="str">
        <f t="shared" si="53"/>
        <v>CONFIRMED BULLISH</v>
      </c>
    </row>
    <row r="853" spans="1:8" ht="13.5" x14ac:dyDescent="0.25">
      <c r="A853" s="3">
        <f>TITRES_STAT!B856</f>
        <v>43549</v>
      </c>
      <c r="B853" s="6">
        <f>TITRES_STAT!C856</f>
        <v>1.63</v>
      </c>
      <c r="C853" s="6">
        <f>TITRES_STAT!D856</f>
        <v>1.63</v>
      </c>
      <c r="D853" s="6">
        <f>TITRES_STAT!E856</f>
        <v>0</v>
      </c>
      <c r="E853" s="2">
        <f t="shared" si="52"/>
        <v>758919</v>
      </c>
      <c r="F853" s="6" t="str">
        <f t="shared" si="55"/>
        <v>BULLISH</v>
      </c>
      <c r="G853" s="6" t="str">
        <f t="shared" si="54"/>
        <v>NEUTRAL</v>
      </c>
      <c r="H853" s="6" t="str">
        <f t="shared" si="53"/>
        <v>CONFIRMED BULLISH</v>
      </c>
    </row>
    <row r="854" spans="1:8" ht="13.5" x14ac:dyDescent="0.25">
      <c r="A854" s="3">
        <f>TITRES_STAT!B857</f>
        <v>43550</v>
      </c>
      <c r="B854" s="6">
        <f>TITRES_STAT!C857</f>
        <v>1.61</v>
      </c>
      <c r="C854" s="6">
        <f>TITRES_STAT!D857</f>
        <v>1.61</v>
      </c>
      <c r="D854" s="6">
        <f>TITRES_STAT!E857</f>
        <v>52339</v>
      </c>
      <c r="E854" s="2">
        <f t="shared" si="52"/>
        <v>706580</v>
      </c>
      <c r="F854" s="6" t="str">
        <f t="shared" si="55"/>
        <v>BEARISH</v>
      </c>
      <c r="G854" s="6" t="str">
        <f t="shared" si="54"/>
        <v>WEAK</v>
      </c>
      <c r="H854" s="6" t="str">
        <f t="shared" si="53"/>
        <v>NEUTRAL</v>
      </c>
    </row>
    <row r="855" spans="1:8" ht="13.5" x14ac:dyDescent="0.25">
      <c r="A855" s="3">
        <f>TITRES_STAT!B858</f>
        <v>43551</v>
      </c>
      <c r="B855" s="6">
        <f>TITRES_STAT!C858</f>
        <v>1.64</v>
      </c>
      <c r="C855" s="6">
        <f>TITRES_STAT!D858</f>
        <v>1.64</v>
      </c>
      <c r="D855" s="6">
        <f>TITRES_STAT!E858</f>
        <v>5000</v>
      </c>
      <c r="E855" s="2">
        <f t="shared" si="52"/>
        <v>711580</v>
      </c>
      <c r="F855" s="6" t="str">
        <f t="shared" si="55"/>
        <v>BEARISH</v>
      </c>
      <c r="G855" s="6" t="str">
        <f t="shared" si="54"/>
        <v>WEAK</v>
      </c>
      <c r="H855" s="6" t="str">
        <f t="shared" si="53"/>
        <v>BEARISH DIVERGENCE</v>
      </c>
    </row>
    <row r="856" spans="1:8" ht="13.5" x14ac:dyDescent="0.25">
      <c r="A856" s="3">
        <f>TITRES_STAT!B859</f>
        <v>43552</v>
      </c>
      <c r="B856" s="6">
        <f>TITRES_STAT!C859</f>
        <v>1.64</v>
      </c>
      <c r="C856" s="6">
        <f>TITRES_STAT!D859</f>
        <v>1.64</v>
      </c>
      <c r="D856" s="6">
        <f>TITRES_STAT!E859</f>
        <v>211</v>
      </c>
      <c r="E856" s="2">
        <f t="shared" si="52"/>
        <v>711580</v>
      </c>
      <c r="F856" s="6" t="str">
        <f t="shared" si="55"/>
        <v>BEARISH</v>
      </c>
      <c r="G856" s="6" t="str">
        <f t="shared" si="54"/>
        <v>WEAK</v>
      </c>
      <c r="H856" s="6" t="str">
        <f t="shared" si="53"/>
        <v>BEARISH DIVERGENCE</v>
      </c>
    </row>
    <row r="857" spans="1:8" ht="13.5" x14ac:dyDescent="0.25">
      <c r="A857" s="3">
        <f>TITRES_STAT!B860</f>
        <v>43553</v>
      </c>
      <c r="B857" s="6">
        <f>TITRES_STAT!C860</f>
        <v>1.63</v>
      </c>
      <c r="C857" s="6">
        <f>TITRES_STAT!D860</f>
        <v>1.63</v>
      </c>
      <c r="D857" s="6">
        <f>TITRES_STAT!E860</f>
        <v>500</v>
      </c>
      <c r="E857" s="2">
        <f t="shared" si="52"/>
        <v>711080</v>
      </c>
      <c r="F857" s="6" t="str">
        <f t="shared" si="55"/>
        <v>BEARISH</v>
      </c>
      <c r="G857" s="6" t="str">
        <f t="shared" si="54"/>
        <v>WEAK</v>
      </c>
      <c r="H857" s="6" t="str">
        <f t="shared" si="53"/>
        <v>NEUTRAL</v>
      </c>
    </row>
    <row r="858" spans="1:8" ht="13.5" x14ac:dyDescent="0.25">
      <c r="A858" s="3">
        <f>TITRES_STAT!B861</f>
        <v>43556</v>
      </c>
      <c r="B858" s="6">
        <f>TITRES_STAT!C861</f>
        <v>1.63</v>
      </c>
      <c r="C858" s="6">
        <f>TITRES_STAT!D861</f>
        <v>1.63</v>
      </c>
      <c r="D858" s="6">
        <f>TITRES_STAT!E861</f>
        <v>25000</v>
      </c>
      <c r="E858" s="2">
        <f t="shared" si="52"/>
        <v>711080</v>
      </c>
      <c r="F858" s="6" t="str">
        <f t="shared" si="55"/>
        <v>BEARISH</v>
      </c>
      <c r="G858" s="6" t="str">
        <f t="shared" si="54"/>
        <v>WEAK</v>
      </c>
      <c r="H858" s="6" t="str">
        <f t="shared" si="53"/>
        <v>NEUTRAL</v>
      </c>
    </row>
    <row r="859" spans="1:8" ht="13.5" x14ac:dyDescent="0.25">
      <c r="A859" s="3">
        <f>TITRES_STAT!B862</f>
        <v>43557</v>
      </c>
      <c r="B859" s="6">
        <f>TITRES_STAT!C862</f>
        <v>1.63</v>
      </c>
      <c r="C859" s="6">
        <f>TITRES_STAT!D862</f>
        <v>1.63</v>
      </c>
      <c r="D859" s="6">
        <f>TITRES_STAT!E862</f>
        <v>30000</v>
      </c>
      <c r="E859" s="2">
        <f t="shared" si="52"/>
        <v>711080</v>
      </c>
      <c r="F859" s="6" t="str">
        <f t="shared" si="55"/>
        <v>BULLISH</v>
      </c>
      <c r="G859" s="6" t="str">
        <f t="shared" si="54"/>
        <v>NEUTRAL</v>
      </c>
      <c r="H859" s="6" t="str">
        <f t="shared" si="53"/>
        <v>CONFIRMED BULLISH</v>
      </c>
    </row>
    <row r="860" spans="1:8" ht="13.5" x14ac:dyDescent="0.25">
      <c r="A860" s="3">
        <f>TITRES_STAT!B863</f>
        <v>43558</v>
      </c>
      <c r="B860" s="6">
        <f>TITRES_STAT!C863</f>
        <v>1.63</v>
      </c>
      <c r="C860" s="6">
        <f>TITRES_STAT!D863</f>
        <v>1.63</v>
      </c>
      <c r="D860" s="6">
        <f>TITRES_STAT!E863</f>
        <v>0</v>
      </c>
      <c r="E860" s="2">
        <f t="shared" si="52"/>
        <v>711080</v>
      </c>
      <c r="F860" s="6" t="str">
        <f t="shared" si="55"/>
        <v>BEARISH</v>
      </c>
      <c r="G860" s="6" t="str">
        <f t="shared" si="54"/>
        <v>NEUTRAL</v>
      </c>
      <c r="H860" s="6" t="str">
        <f t="shared" si="53"/>
        <v>CONFIRMED BEARISH</v>
      </c>
    </row>
    <row r="861" spans="1:8" ht="13.5" x14ac:dyDescent="0.25">
      <c r="A861" s="3">
        <f>TITRES_STAT!B864</f>
        <v>43559</v>
      </c>
      <c r="B861" s="6">
        <f>TITRES_STAT!C864</f>
        <v>1.63</v>
      </c>
      <c r="C861" s="6">
        <f>TITRES_STAT!D864</f>
        <v>1.63</v>
      </c>
      <c r="D861" s="6">
        <f>TITRES_STAT!E864</f>
        <v>0</v>
      </c>
      <c r="E861" s="2">
        <f t="shared" si="52"/>
        <v>711080</v>
      </c>
      <c r="F861" s="6" t="str">
        <f t="shared" si="55"/>
        <v>BEARISH</v>
      </c>
      <c r="G861" s="6" t="str">
        <f t="shared" si="54"/>
        <v>NEUTRAL</v>
      </c>
      <c r="H861" s="6" t="str">
        <f t="shared" si="53"/>
        <v>CONFIRMED BEARISH</v>
      </c>
    </row>
    <row r="862" spans="1:8" ht="13.5" x14ac:dyDescent="0.25">
      <c r="A862" s="3">
        <f>TITRES_STAT!B865</f>
        <v>43560</v>
      </c>
      <c r="B862" s="6">
        <f>TITRES_STAT!C865</f>
        <v>1.61</v>
      </c>
      <c r="C862" s="6">
        <f>TITRES_STAT!D865</f>
        <v>1.61</v>
      </c>
      <c r="D862" s="6">
        <f>TITRES_STAT!E865</f>
        <v>2000</v>
      </c>
      <c r="E862" s="2">
        <f t="shared" si="52"/>
        <v>709080</v>
      </c>
      <c r="F862" s="6" t="str">
        <f t="shared" si="55"/>
        <v>BEARISH</v>
      </c>
      <c r="G862" s="6" t="str">
        <f t="shared" si="54"/>
        <v>NEUTRAL</v>
      </c>
      <c r="H862" s="6" t="str">
        <f t="shared" si="53"/>
        <v>CONFIRMED BEARISH</v>
      </c>
    </row>
    <row r="863" spans="1:8" ht="13.5" x14ac:dyDescent="0.25">
      <c r="A863" s="3">
        <f>TITRES_STAT!B866</f>
        <v>43563</v>
      </c>
      <c r="B863" s="6">
        <f>TITRES_STAT!C866</f>
        <v>1.61</v>
      </c>
      <c r="C863" s="6">
        <f>TITRES_STAT!D866</f>
        <v>1.61</v>
      </c>
      <c r="D863" s="6">
        <f>TITRES_STAT!E866</f>
        <v>0</v>
      </c>
      <c r="E863" s="2">
        <f t="shared" si="52"/>
        <v>709080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CONFIRMED BEARISH</v>
      </c>
    </row>
    <row r="864" spans="1:8" ht="13.5" x14ac:dyDescent="0.25">
      <c r="A864" s="3">
        <f>TITRES_STAT!B867</f>
        <v>43565</v>
      </c>
      <c r="B864" s="6">
        <f>TITRES_STAT!C867</f>
        <v>1.64</v>
      </c>
      <c r="C864" s="6">
        <f>TITRES_STAT!D867</f>
        <v>1.64</v>
      </c>
      <c r="D864" s="6">
        <f>TITRES_STAT!E867</f>
        <v>1000</v>
      </c>
      <c r="E864" s="2">
        <f t="shared" si="52"/>
        <v>710080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BEARISH DIVERGENCE</v>
      </c>
    </row>
    <row r="865" spans="1:8" ht="13.5" x14ac:dyDescent="0.25">
      <c r="A865" s="3">
        <f>TITRES_STAT!B868</f>
        <v>43566</v>
      </c>
      <c r="B865" s="6">
        <f>TITRES_STAT!C868</f>
        <v>1.64</v>
      </c>
      <c r="C865" s="6">
        <f>TITRES_STAT!D868</f>
        <v>1.64</v>
      </c>
      <c r="D865" s="6">
        <f>TITRES_STAT!E868</f>
        <v>0</v>
      </c>
      <c r="E865" s="2">
        <f t="shared" si="52"/>
        <v>710080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BEARISH DIVERGENCE</v>
      </c>
    </row>
    <row r="866" spans="1:8" ht="13.5" x14ac:dyDescent="0.25">
      <c r="A866" s="3">
        <f>TITRES_STAT!B869</f>
        <v>43567</v>
      </c>
      <c r="B866" s="6">
        <f>TITRES_STAT!C869</f>
        <v>1.62</v>
      </c>
      <c r="C866" s="6">
        <f>TITRES_STAT!D869</f>
        <v>1.62</v>
      </c>
      <c r="D866" s="6">
        <f>TITRES_STAT!E869</f>
        <v>5200</v>
      </c>
      <c r="E866" s="2">
        <f t="shared" si="52"/>
        <v>704880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CONFIRMED BEARISH</v>
      </c>
    </row>
    <row r="867" spans="1:8" ht="13.5" x14ac:dyDescent="0.25">
      <c r="A867" s="3">
        <f>TITRES_STAT!B870</f>
        <v>43570</v>
      </c>
      <c r="B867" s="6">
        <f>TITRES_STAT!C870</f>
        <v>1.62</v>
      </c>
      <c r="C867" s="6">
        <f>TITRES_STAT!D870</f>
        <v>1.62</v>
      </c>
      <c r="D867" s="6">
        <f>TITRES_STAT!E870</f>
        <v>0</v>
      </c>
      <c r="E867" s="2">
        <f t="shared" si="52"/>
        <v>704880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BEARISH DIVERGENCE</v>
      </c>
    </row>
    <row r="868" spans="1:8" ht="13.5" x14ac:dyDescent="0.25">
      <c r="A868" s="3">
        <f>TITRES_STAT!B871</f>
        <v>43571</v>
      </c>
      <c r="B868" s="6">
        <f>TITRES_STAT!C871</f>
        <v>1.61</v>
      </c>
      <c r="C868" s="6">
        <f>TITRES_STAT!D871</f>
        <v>1.61</v>
      </c>
      <c r="D868" s="6">
        <f>TITRES_STAT!E871</f>
        <v>12283</v>
      </c>
      <c r="E868" s="2">
        <f t="shared" si="52"/>
        <v>692597</v>
      </c>
      <c r="F868" s="6" t="str">
        <f t="shared" si="55"/>
        <v>BEARISH</v>
      </c>
      <c r="G868" s="6" t="str">
        <f t="shared" si="54"/>
        <v>WEAK</v>
      </c>
      <c r="H868" s="6" t="str">
        <f t="shared" si="53"/>
        <v>NEUTRAL</v>
      </c>
    </row>
    <row r="869" spans="1:8" ht="13.5" x14ac:dyDescent="0.25">
      <c r="A869" s="3">
        <f>TITRES_STAT!B872</f>
        <v>43572</v>
      </c>
      <c r="B869" s="6">
        <f>TITRES_STAT!C872</f>
        <v>1.61</v>
      </c>
      <c r="C869" s="6">
        <f>TITRES_STAT!D872</f>
        <v>1.61</v>
      </c>
      <c r="D869" s="6">
        <f>TITRES_STAT!E872</f>
        <v>4546</v>
      </c>
      <c r="E869" s="2">
        <f t="shared" si="52"/>
        <v>692597</v>
      </c>
      <c r="F869" s="6" t="str">
        <f t="shared" si="55"/>
        <v>BEARISH</v>
      </c>
      <c r="G869" s="6" t="str">
        <f t="shared" si="54"/>
        <v>WEAK</v>
      </c>
      <c r="H869" s="6" t="str">
        <f t="shared" si="53"/>
        <v>CONFIRMED BEARISH</v>
      </c>
    </row>
    <row r="870" spans="1:8" ht="13.5" x14ac:dyDescent="0.25">
      <c r="A870" s="3">
        <f>TITRES_STAT!B873</f>
        <v>43573</v>
      </c>
      <c r="B870" s="6">
        <f>TITRES_STAT!C873</f>
        <v>1.59</v>
      </c>
      <c r="C870" s="6">
        <f>TITRES_STAT!D873</f>
        <v>1.59</v>
      </c>
      <c r="D870" s="6">
        <f>TITRES_STAT!E873</f>
        <v>42057</v>
      </c>
      <c r="E870" s="2">
        <f t="shared" si="52"/>
        <v>650540</v>
      </c>
      <c r="F870" s="6" t="str">
        <f t="shared" si="55"/>
        <v>BEARISH</v>
      </c>
      <c r="G870" s="6" t="str">
        <f t="shared" si="54"/>
        <v>WEAK</v>
      </c>
      <c r="H870" s="6" t="str">
        <f t="shared" si="53"/>
        <v>CONFIRMED BEARISH</v>
      </c>
    </row>
    <row r="871" spans="1:8" ht="13.5" x14ac:dyDescent="0.25">
      <c r="A871" s="3">
        <f>TITRES_STAT!B874</f>
        <v>43574</v>
      </c>
      <c r="B871" s="6">
        <f>TITRES_STAT!C874</f>
        <v>1.59</v>
      </c>
      <c r="C871" s="6">
        <f>TITRES_STAT!D874</f>
        <v>1.59</v>
      </c>
      <c r="D871" s="6">
        <f>TITRES_STAT!E874</f>
        <v>0</v>
      </c>
      <c r="E871" s="2">
        <f t="shared" si="52"/>
        <v>650540</v>
      </c>
      <c r="F871" s="6" t="str">
        <f t="shared" si="55"/>
        <v>BEARISH</v>
      </c>
      <c r="G871" s="6" t="str">
        <f t="shared" si="54"/>
        <v>WEAK</v>
      </c>
      <c r="H871" s="6" t="str">
        <f t="shared" si="53"/>
        <v>CONFIRMED BEARISH</v>
      </c>
    </row>
    <row r="872" spans="1:8" ht="13.5" x14ac:dyDescent="0.25">
      <c r="A872" s="3">
        <f>TITRES_STAT!B875</f>
        <v>43577</v>
      </c>
      <c r="B872" s="6">
        <f>TITRES_STAT!C875</f>
        <v>1.59</v>
      </c>
      <c r="C872" s="6">
        <f>TITRES_STAT!D875</f>
        <v>1.59</v>
      </c>
      <c r="D872" s="6">
        <f>TITRES_STAT!E875</f>
        <v>7500</v>
      </c>
      <c r="E872" s="2">
        <f t="shared" si="52"/>
        <v>650540</v>
      </c>
      <c r="F872" s="6" t="str">
        <f t="shared" si="55"/>
        <v>BEARISH</v>
      </c>
      <c r="G872" s="6" t="str">
        <f t="shared" si="54"/>
        <v>WEAK</v>
      </c>
      <c r="H872" s="6" t="str">
        <f t="shared" si="53"/>
        <v>CONFIRMED BEARISH</v>
      </c>
    </row>
    <row r="873" spans="1:8" ht="13.5" x14ac:dyDescent="0.25">
      <c r="A873" s="3">
        <f>TITRES_STAT!B876</f>
        <v>43578</v>
      </c>
      <c r="B873" s="6">
        <f>TITRES_STAT!C876</f>
        <v>1.57</v>
      </c>
      <c r="C873" s="6">
        <f>TITRES_STAT!D876</f>
        <v>1.57</v>
      </c>
      <c r="D873" s="6">
        <f>TITRES_STAT!E876</f>
        <v>11390</v>
      </c>
      <c r="E873" s="2">
        <f t="shared" si="52"/>
        <v>639150</v>
      </c>
      <c r="F873" s="6" t="str">
        <f t="shared" si="55"/>
        <v>BEARISH</v>
      </c>
      <c r="G873" s="6" t="str">
        <f t="shared" si="54"/>
        <v>WEAK</v>
      </c>
      <c r="H873" s="6" t="str">
        <f t="shared" si="53"/>
        <v>CONFIRMED BEARISH</v>
      </c>
    </row>
    <row r="874" spans="1:8" ht="13.5" x14ac:dyDescent="0.25">
      <c r="A874" s="3">
        <f>TITRES_STAT!B877</f>
        <v>43579</v>
      </c>
      <c r="B874" s="6">
        <f>TITRES_STAT!C877</f>
        <v>1.57</v>
      </c>
      <c r="C874" s="6">
        <f>TITRES_STAT!D877</f>
        <v>1.57</v>
      </c>
      <c r="D874" s="6">
        <f>TITRES_STAT!E877</f>
        <v>1020</v>
      </c>
      <c r="E874" s="2">
        <f t="shared" si="52"/>
        <v>639150</v>
      </c>
      <c r="F874" s="6" t="str">
        <f t="shared" si="55"/>
        <v>BEARISH</v>
      </c>
      <c r="G874" s="6" t="str">
        <f t="shared" si="54"/>
        <v>WEAK</v>
      </c>
      <c r="H874" s="6" t="str">
        <f t="shared" si="53"/>
        <v>CONFIRMED BEARISH</v>
      </c>
    </row>
    <row r="875" spans="1:8" ht="13.5" x14ac:dyDescent="0.25">
      <c r="A875" s="3">
        <f>TITRES_STAT!B878</f>
        <v>43580</v>
      </c>
      <c r="B875" s="6">
        <f>TITRES_STAT!C878</f>
        <v>1.59</v>
      </c>
      <c r="C875" s="6">
        <f>TITRES_STAT!D878</f>
        <v>1.59</v>
      </c>
      <c r="D875" s="6">
        <f>TITRES_STAT!E878</f>
        <v>740</v>
      </c>
      <c r="E875" s="2">
        <f t="shared" si="52"/>
        <v>639890</v>
      </c>
      <c r="F875" s="6" t="str">
        <f t="shared" si="55"/>
        <v>BEARISH</v>
      </c>
      <c r="G875" s="6" t="str">
        <f t="shared" si="54"/>
        <v>NEUTRAL</v>
      </c>
      <c r="H875" s="6" t="str">
        <f t="shared" si="53"/>
        <v>NEUTRAL</v>
      </c>
    </row>
    <row r="876" spans="1:8" ht="13.5" x14ac:dyDescent="0.25">
      <c r="A876" s="3">
        <f>TITRES_STAT!B879</f>
        <v>43581</v>
      </c>
      <c r="B876" s="6">
        <f>TITRES_STAT!C879</f>
        <v>1.59</v>
      </c>
      <c r="C876" s="6">
        <f>TITRES_STAT!D879</f>
        <v>1.59</v>
      </c>
      <c r="D876" s="6">
        <f>TITRES_STAT!E879</f>
        <v>0</v>
      </c>
      <c r="E876" s="2">
        <f t="shared" si="52"/>
        <v>639890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NEUTRAL</v>
      </c>
    </row>
    <row r="877" spans="1:8" ht="13.5" x14ac:dyDescent="0.25">
      <c r="A877" s="3">
        <f>TITRES_STAT!B880</f>
        <v>43584</v>
      </c>
      <c r="B877" s="6">
        <f>TITRES_STAT!C880</f>
        <v>1.59</v>
      </c>
      <c r="C877" s="6">
        <f>TITRES_STAT!D880</f>
        <v>1.59</v>
      </c>
      <c r="D877" s="6">
        <f>TITRES_STAT!E880</f>
        <v>0</v>
      </c>
      <c r="E877" s="2">
        <f t="shared" si="52"/>
        <v>639890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NEUTRAL</v>
      </c>
    </row>
    <row r="878" spans="1:8" ht="13.5" x14ac:dyDescent="0.25">
      <c r="A878" s="3">
        <f>TITRES_STAT!B881</f>
        <v>43585</v>
      </c>
      <c r="B878" s="6">
        <f>TITRES_STAT!C881</f>
        <v>1.59</v>
      </c>
      <c r="C878" s="6">
        <f>TITRES_STAT!D881</f>
        <v>1.59</v>
      </c>
      <c r="D878" s="6">
        <f>TITRES_STAT!E881</f>
        <v>0</v>
      </c>
      <c r="E878" s="2">
        <f t="shared" si="52"/>
        <v>639890</v>
      </c>
      <c r="F878" s="6" t="str">
        <f t="shared" si="55"/>
        <v>BULLISH</v>
      </c>
      <c r="G878" s="6" t="str">
        <f t="shared" si="54"/>
        <v>NEUTRAL</v>
      </c>
      <c r="H878" s="6" t="str">
        <f t="shared" si="53"/>
        <v>CONFIRMED BULLISH</v>
      </c>
    </row>
    <row r="879" spans="1:8" ht="13.5" x14ac:dyDescent="0.25">
      <c r="A879" s="3">
        <f>TITRES_STAT!B882</f>
        <v>43587</v>
      </c>
      <c r="B879" s="6">
        <f>TITRES_STAT!C882</f>
        <v>1.56</v>
      </c>
      <c r="C879" s="6">
        <f>TITRES_STAT!D882</f>
        <v>1.56</v>
      </c>
      <c r="D879" s="6">
        <f>TITRES_STAT!E882</f>
        <v>2200</v>
      </c>
      <c r="E879" s="2">
        <f t="shared" si="52"/>
        <v>637690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43588</v>
      </c>
      <c r="B880" s="6">
        <f>TITRES_STAT!C883</f>
        <v>1.56</v>
      </c>
      <c r="C880" s="6">
        <f>TITRES_STAT!D883</f>
        <v>1.56</v>
      </c>
      <c r="D880" s="6">
        <f>TITRES_STAT!E883</f>
        <v>500</v>
      </c>
      <c r="E880" s="2">
        <f t="shared" si="52"/>
        <v>637690</v>
      </c>
      <c r="F880" s="6" t="str">
        <f t="shared" si="55"/>
        <v>BEARISH</v>
      </c>
      <c r="G880" s="6" t="str">
        <f t="shared" si="54"/>
        <v>NEUTRAL</v>
      </c>
      <c r="H880" s="6" t="str">
        <f t="shared" si="53"/>
        <v>CONFIRMED BEARISH</v>
      </c>
    </row>
    <row r="881" spans="1:8" ht="13.5" x14ac:dyDescent="0.25">
      <c r="A881" s="3">
        <f>TITRES_STAT!B884</f>
        <v>43591</v>
      </c>
      <c r="B881" s="6">
        <f>TITRES_STAT!C884</f>
        <v>1.56</v>
      </c>
      <c r="C881" s="6">
        <f>TITRES_STAT!D884</f>
        <v>1.56</v>
      </c>
      <c r="D881" s="6">
        <f>TITRES_STAT!E884</f>
        <v>0</v>
      </c>
      <c r="E881" s="2">
        <f t="shared" si="52"/>
        <v>637690</v>
      </c>
      <c r="F881" s="6" t="str">
        <f t="shared" si="55"/>
        <v>BEARISH</v>
      </c>
      <c r="G881" s="6" t="str">
        <f t="shared" si="54"/>
        <v>NEUTRAL</v>
      </c>
      <c r="H881" s="6" t="str">
        <f t="shared" si="53"/>
        <v>CONFIRMED BEARISH</v>
      </c>
    </row>
    <row r="882" spans="1:8" ht="13.5" x14ac:dyDescent="0.25">
      <c r="A882" s="3">
        <f>TITRES_STAT!B885</f>
        <v>43592</v>
      </c>
      <c r="B882" s="6">
        <f>TITRES_STAT!C885</f>
        <v>1.56</v>
      </c>
      <c r="C882" s="6">
        <f>TITRES_STAT!D885</f>
        <v>1.56</v>
      </c>
      <c r="D882" s="6">
        <f>TITRES_STAT!E885</f>
        <v>0</v>
      </c>
      <c r="E882" s="2">
        <f t="shared" si="52"/>
        <v>637690</v>
      </c>
      <c r="F882" s="6" t="str">
        <f t="shared" si="55"/>
        <v>BEARISH</v>
      </c>
      <c r="G882" s="6" t="str">
        <f t="shared" si="54"/>
        <v>NEUTRAL</v>
      </c>
      <c r="H882" s="6" t="str">
        <f t="shared" si="53"/>
        <v>CONFIRMED BEARISH</v>
      </c>
    </row>
    <row r="883" spans="1:8" ht="13.5" x14ac:dyDescent="0.25">
      <c r="A883" s="3">
        <f>TITRES_STAT!B886</f>
        <v>43593</v>
      </c>
      <c r="B883" s="6">
        <f>TITRES_STAT!C886</f>
        <v>1.56</v>
      </c>
      <c r="C883" s="6">
        <f>TITRES_STAT!D886</f>
        <v>1.56</v>
      </c>
      <c r="D883" s="6">
        <f>TITRES_STAT!E886</f>
        <v>0</v>
      </c>
      <c r="E883" s="2">
        <f t="shared" si="52"/>
        <v>637690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CONFIRMED BEARISH</v>
      </c>
    </row>
    <row r="884" spans="1:8" ht="13.5" x14ac:dyDescent="0.25">
      <c r="A884" s="3">
        <f>TITRES_STAT!B887</f>
        <v>43594</v>
      </c>
      <c r="B884" s="6">
        <f>TITRES_STAT!C887</f>
        <v>1.56</v>
      </c>
      <c r="C884" s="6">
        <f>TITRES_STAT!D887</f>
        <v>1.56</v>
      </c>
      <c r="D884" s="6">
        <f>TITRES_STAT!E887</f>
        <v>1550</v>
      </c>
      <c r="E884" s="2">
        <f t="shared" si="52"/>
        <v>637690</v>
      </c>
      <c r="F884" s="6" t="str">
        <f t="shared" si="55"/>
        <v>NEUTRAL</v>
      </c>
      <c r="G884" s="6" t="str">
        <f t="shared" si="54"/>
        <v>NEUTRAL</v>
      </c>
      <c r="H884" s="6" t="str">
        <f t="shared" si="53"/>
        <v>NEUTRAL</v>
      </c>
    </row>
    <row r="885" spans="1:8" ht="13.5" x14ac:dyDescent="0.25">
      <c r="A885" s="3">
        <f>TITRES_STAT!B888</f>
        <v>43595</v>
      </c>
      <c r="B885" s="6">
        <f>TITRES_STAT!C888</f>
        <v>1.56</v>
      </c>
      <c r="C885" s="6">
        <f>TITRES_STAT!D888</f>
        <v>1.56</v>
      </c>
      <c r="D885" s="6">
        <f>TITRES_STAT!E888</f>
        <v>0</v>
      </c>
      <c r="E885" s="2">
        <f t="shared" si="52"/>
        <v>637690</v>
      </c>
      <c r="F885" s="6" t="str">
        <f t="shared" si="55"/>
        <v>NEUTRAL</v>
      </c>
      <c r="G885" s="6" t="str">
        <f t="shared" si="54"/>
        <v>NEUTRAL</v>
      </c>
      <c r="H885" s="6" t="str">
        <f t="shared" si="53"/>
        <v>NEUTRAL</v>
      </c>
    </row>
    <row r="886" spans="1:8" ht="13.5" x14ac:dyDescent="0.25">
      <c r="A886" s="3">
        <f>TITRES_STAT!B889</f>
        <v>43598</v>
      </c>
      <c r="B886" s="6">
        <f>TITRES_STAT!C889</f>
        <v>1.56</v>
      </c>
      <c r="C886" s="6">
        <f>TITRES_STAT!D889</f>
        <v>1.56</v>
      </c>
      <c r="D886" s="6">
        <f>TITRES_STAT!E889</f>
        <v>0</v>
      </c>
      <c r="E886" s="2">
        <f t="shared" si="52"/>
        <v>637690</v>
      </c>
      <c r="F886" s="6" t="str">
        <f t="shared" si="55"/>
        <v>NEUTRAL</v>
      </c>
      <c r="G886" s="6" t="str">
        <f t="shared" si="54"/>
        <v>NEUTRAL</v>
      </c>
      <c r="H886" s="6" t="str">
        <f t="shared" si="53"/>
        <v>NEUTRAL</v>
      </c>
    </row>
    <row r="887" spans="1:8" ht="13.5" x14ac:dyDescent="0.25">
      <c r="A887" s="3">
        <f>TITRES_STAT!B890</f>
        <v>43599</v>
      </c>
      <c r="B887" s="6">
        <f>TITRES_STAT!C890</f>
        <v>1.56</v>
      </c>
      <c r="C887" s="6">
        <f>TITRES_STAT!D890</f>
        <v>1.56</v>
      </c>
      <c r="D887" s="6">
        <f>TITRES_STAT!E890</f>
        <v>0</v>
      </c>
      <c r="E887" s="2">
        <f t="shared" si="52"/>
        <v>637690</v>
      </c>
      <c r="F887" s="6" t="str">
        <f t="shared" si="55"/>
        <v>NEUTRAL</v>
      </c>
      <c r="G887" s="6" t="str">
        <f t="shared" si="54"/>
        <v>NEUTRAL</v>
      </c>
      <c r="H887" s="6" t="str">
        <f t="shared" si="53"/>
        <v>NEUTRAL</v>
      </c>
    </row>
    <row r="888" spans="1:8" ht="13.5" x14ac:dyDescent="0.25">
      <c r="A888" s="3">
        <f>TITRES_STAT!B891</f>
        <v>43600</v>
      </c>
      <c r="B888" s="6">
        <f>TITRES_STAT!C891</f>
        <v>1.56</v>
      </c>
      <c r="C888" s="6">
        <f>TITRES_STAT!D891</f>
        <v>1.56</v>
      </c>
      <c r="D888" s="6">
        <f>TITRES_STAT!E891</f>
        <v>0</v>
      </c>
      <c r="E888" s="2">
        <f t="shared" si="52"/>
        <v>637690</v>
      </c>
      <c r="F888" s="6" t="str">
        <f t="shared" si="55"/>
        <v>NEUTRAL</v>
      </c>
      <c r="G888" s="6" t="str">
        <f t="shared" si="54"/>
        <v>NEUTRAL</v>
      </c>
      <c r="H888" s="6" t="str">
        <f t="shared" si="53"/>
        <v>NEUTRAL</v>
      </c>
    </row>
    <row r="889" spans="1:8" ht="13.5" x14ac:dyDescent="0.25">
      <c r="A889" s="3">
        <f>TITRES_STAT!B892</f>
        <v>43601</v>
      </c>
      <c r="B889" s="6">
        <f>TITRES_STAT!C892</f>
        <v>1.56</v>
      </c>
      <c r="C889" s="6">
        <f>TITRES_STAT!D892</f>
        <v>1.56</v>
      </c>
      <c r="D889" s="6">
        <f>TITRES_STAT!E892</f>
        <v>0</v>
      </c>
      <c r="E889" s="2">
        <f t="shared" si="52"/>
        <v>637690</v>
      </c>
      <c r="F889" s="6" t="str">
        <f t="shared" si="55"/>
        <v>NEUTRAL</v>
      </c>
      <c r="G889" s="6" t="str">
        <f t="shared" si="54"/>
        <v>NEUTRAL</v>
      </c>
      <c r="H889" s="6" t="str">
        <f t="shared" si="53"/>
        <v>NEUTRAL</v>
      </c>
    </row>
    <row r="890" spans="1:8" ht="13.5" x14ac:dyDescent="0.25">
      <c r="A890" s="3">
        <f>TITRES_STAT!B893</f>
        <v>43602</v>
      </c>
      <c r="B890" s="6">
        <f>TITRES_STAT!C893</f>
        <v>1.56</v>
      </c>
      <c r="C890" s="6">
        <f>TITRES_STAT!D893</f>
        <v>1.56</v>
      </c>
      <c r="D890" s="6">
        <f>TITRES_STAT!E893</f>
        <v>0</v>
      </c>
      <c r="E890" s="2">
        <f t="shared" si="52"/>
        <v>637690</v>
      </c>
      <c r="F890" s="6" t="str">
        <f t="shared" si="55"/>
        <v>NEUTRAL</v>
      </c>
      <c r="G890" s="6" t="str">
        <f t="shared" si="54"/>
        <v>NEUTRAL</v>
      </c>
      <c r="H890" s="6" t="str">
        <f t="shared" si="53"/>
        <v>NEUTRAL</v>
      </c>
    </row>
    <row r="891" spans="1:8" ht="13.5" x14ac:dyDescent="0.25">
      <c r="A891" s="3">
        <f>TITRES_STAT!B894</f>
        <v>43605</v>
      </c>
      <c r="B891" s="6">
        <f>TITRES_STAT!C894</f>
        <v>1.56</v>
      </c>
      <c r="C891" s="6">
        <f>TITRES_STAT!D894</f>
        <v>1.56</v>
      </c>
      <c r="D891" s="6">
        <f>TITRES_STAT!E894</f>
        <v>0</v>
      </c>
      <c r="E891" s="2">
        <f t="shared" si="52"/>
        <v>637690</v>
      </c>
      <c r="F891" s="6" t="str">
        <f t="shared" si="55"/>
        <v>NEUTRAL</v>
      </c>
      <c r="G891" s="6" t="str">
        <f t="shared" si="54"/>
        <v>NEUTRAL</v>
      </c>
      <c r="H891" s="6" t="str">
        <f t="shared" si="53"/>
        <v>NEUTRAL</v>
      </c>
    </row>
    <row r="892" spans="1:8" ht="13.5" x14ac:dyDescent="0.25">
      <c r="A892" s="3">
        <f>TITRES_STAT!B895</f>
        <v>43606</v>
      </c>
      <c r="B892" s="6">
        <f>TITRES_STAT!C895</f>
        <v>1.56</v>
      </c>
      <c r="C892" s="6">
        <f>TITRES_STAT!D895</f>
        <v>1.56</v>
      </c>
      <c r="D892" s="6">
        <f>TITRES_STAT!E895</f>
        <v>0</v>
      </c>
      <c r="E892" s="2">
        <f t="shared" si="52"/>
        <v>637690</v>
      </c>
      <c r="F892" s="6" t="str">
        <f t="shared" si="55"/>
        <v>NEUTRAL</v>
      </c>
      <c r="G892" s="6" t="str">
        <f t="shared" si="54"/>
        <v>NEUTRAL</v>
      </c>
      <c r="H892" s="6" t="str">
        <f t="shared" si="53"/>
        <v>NEUTRAL</v>
      </c>
    </row>
    <row r="893" spans="1:8" ht="13.5" x14ac:dyDescent="0.25">
      <c r="A893" s="3">
        <f>TITRES_STAT!B896</f>
        <v>43607</v>
      </c>
      <c r="B893" s="6">
        <f>TITRES_STAT!C896</f>
        <v>1.56</v>
      </c>
      <c r="C893" s="6">
        <f>TITRES_STAT!D896</f>
        <v>1.56</v>
      </c>
      <c r="D893" s="6">
        <f>TITRES_STAT!E896</f>
        <v>0</v>
      </c>
      <c r="E893" s="2">
        <f t="shared" si="52"/>
        <v>637690</v>
      </c>
      <c r="F893" s="6" t="str">
        <f t="shared" si="55"/>
        <v>NEUTRAL</v>
      </c>
      <c r="G893" s="6" t="str">
        <f t="shared" si="54"/>
        <v>NEUTRAL</v>
      </c>
      <c r="H893" s="6" t="str">
        <f t="shared" si="53"/>
        <v>NEUTRAL</v>
      </c>
    </row>
    <row r="894" spans="1:8" ht="13.5" x14ac:dyDescent="0.25">
      <c r="A894" s="3">
        <f>TITRES_STAT!B897</f>
        <v>43608</v>
      </c>
      <c r="B894" s="6">
        <f>TITRES_STAT!C897</f>
        <v>1.56</v>
      </c>
      <c r="C894" s="6">
        <f>TITRES_STAT!D897</f>
        <v>1.56</v>
      </c>
      <c r="D894" s="6">
        <f>TITRES_STAT!E897</f>
        <v>0</v>
      </c>
      <c r="E894" s="2">
        <f t="shared" si="52"/>
        <v>637690</v>
      </c>
      <c r="F894" s="6" t="str">
        <f t="shared" si="55"/>
        <v>NEUTRAL</v>
      </c>
      <c r="G894" s="6" t="str">
        <f t="shared" si="54"/>
        <v>NEUTRAL</v>
      </c>
      <c r="H894" s="6" t="str">
        <f t="shared" si="53"/>
        <v>NEUTRAL</v>
      </c>
    </row>
    <row r="895" spans="1:8" ht="13.5" x14ac:dyDescent="0.25">
      <c r="A895" s="3">
        <f>TITRES_STAT!B898</f>
        <v>43609</v>
      </c>
      <c r="B895" s="6">
        <f>TITRES_STAT!C898</f>
        <v>1.56</v>
      </c>
      <c r="C895" s="6">
        <f>TITRES_STAT!D898</f>
        <v>1.56</v>
      </c>
      <c r="D895" s="6">
        <f>TITRES_STAT!E898</f>
        <v>0</v>
      </c>
      <c r="E895" s="2">
        <f t="shared" si="52"/>
        <v>637690</v>
      </c>
      <c r="F895" s="6" t="str">
        <f t="shared" si="55"/>
        <v>NEUTRAL</v>
      </c>
      <c r="G895" s="6" t="str">
        <f t="shared" si="54"/>
        <v>NEUTRAL</v>
      </c>
      <c r="H895" s="6" t="str">
        <f t="shared" si="53"/>
        <v>NEUTRAL</v>
      </c>
    </row>
    <row r="896" spans="1:8" ht="13.5" x14ac:dyDescent="0.25">
      <c r="A896" s="3">
        <f>TITRES_STAT!B899</f>
        <v>43612</v>
      </c>
      <c r="B896" s="6">
        <f>TITRES_STAT!C899</f>
        <v>1.6</v>
      </c>
      <c r="C896" s="6">
        <f>TITRES_STAT!D899</f>
        <v>1.6</v>
      </c>
      <c r="D896" s="6">
        <f>TITRES_STAT!E899</f>
        <v>1</v>
      </c>
      <c r="E896" s="2">
        <f t="shared" si="52"/>
        <v>637691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43613</v>
      </c>
      <c r="B897" s="6">
        <f>TITRES_STAT!C900</f>
        <v>1.64</v>
      </c>
      <c r="C897" s="6">
        <f>TITRES_STAT!D900</f>
        <v>1.64</v>
      </c>
      <c r="D897" s="6">
        <f>TITRES_STAT!E900</f>
        <v>1</v>
      </c>
      <c r="E897" s="2">
        <f t="shared" si="52"/>
        <v>637692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43614</v>
      </c>
      <c r="B898" s="6">
        <f>TITRES_STAT!C901</f>
        <v>1.64</v>
      </c>
      <c r="C898" s="6">
        <f>TITRES_STAT!D901</f>
        <v>1.64</v>
      </c>
      <c r="D898" s="6">
        <f>TITRES_STAT!E901</f>
        <v>2</v>
      </c>
      <c r="E898" s="2">
        <f t="shared" si="52"/>
        <v>637692</v>
      </c>
      <c r="F898" s="6" t="str">
        <f t="shared" si="55"/>
        <v>BULLISH</v>
      </c>
      <c r="G898" s="6" t="str">
        <f t="shared" si="54"/>
        <v>NEUTRAL</v>
      </c>
      <c r="H898" s="6" t="str">
        <f t="shared" si="53"/>
        <v>CONFIRMED BULLISH</v>
      </c>
    </row>
    <row r="899" spans="1:8" ht="13.5" x14ac:dyDescent="0.25">
      <c r="A899" s="3">
        <f>TITRES_STAT!B902</f>
        <v>43615</v>
      </c>
      <c r="B899" s="6">
        <f>TITRES_STAT!C902</f>
        <v>1.64</v>
      </c>
      <c r="C899" s="6">
        <f>TITRES_STAT!D902</f>
        <v>1.64</v>
      </c>
      <c r="D899" s="6">
        <f>TITRES_STAT!E902</f>
        <v>0</v>
      </c>
      <c r="E899" s="2">
        <f t="shared" si="52"/>
        <v>637692</v>
      </c>
      <c r="F899" s="6" t="str">
        <f t="shared" si="55"/>
        <v>BULLISH</v>
      </c>
      <c r="G899" s="6" t="str">
        <f t="shared" si="54"/>
        <v>NEUTRAL</v>
      </c>
      <c r="H899" s="6" t="str">
        <f t="shared" si="53"/>
        <v>CONFIRMED BULLISH</v>
      </c>
    </row>
    <row r="900" spans="1:8" ht="13.5" x14ac:dyDescent="0.25">
      <c r="A900" s="3">
        <f>TITRES_STAT!B903</f>
        <v>43616</v>
      </c>
      <c r="B900" s="6">
        <f>TITRES_STAT!C903</f>
        <v>1.68</v>
      </c>
      <c r="C900" s="6">
        <f>TITRES_STAT!D903</f>
        <v>1.68</v>
      </c>
      <c r="D900" s="6">
        <f>TITRES_STAT!E903</f>
        <v>1</v>
      </c>
      <c r="E900" s="2">
        <f t="shared" ref="E900:E963" si="56">IF(B900&gt;B899, E899+D900, IF(B900&lt;B899, E899-D900, E899))</f>
        <v>637693</v>
      </c>
      <c r="F900" s="6" t="str">
        <f t="shared" si="55"/>
        <v>BULLISH</v>
      </c>
      <c r="G900" s="6" t="str">
        <f t="shared" si="54"/>
        <v>NEUTRAL</v>
      </c>
      <c r="H900" s="6" t="str">
        <f t="shared" si="53"/>
        <v>CONFIRMED BULLISH</v>
      </c>
    </row>
    <row r="901" spans="1:8" ht="13.5" x14ac:dyDescent="0.25">
      <c r="A901" s="3">
        <f>TITRES_STAT!B904</f>
        <v>43619</v>
      </c>
      <c r="B901" s="6">
        <f>TITRES_STAT!C904</f>
        <v>1.73</v>
      </c>
      <c r="C901" s="6">
        <f>TITRES_STAT!D904</f>
        <v>1.73</v>
      </c>
      <c r="D901" s="6">
        <f>TITRES_STAT!E904</f>
        <v>1</v>
      </c>
      <c r="E901" s="2">
        <f t="shared" si="56"/>
        <v>637694</v>
      </c>
      <c r="F901" s="6" t="str">
        <f t="shared" si="55"/>
        <v>BULLISH</v>
      </c>
      <c r="G901" s="6" t="str">
        <f t="shared" si="54"/>
        <v>NEUTRAL</v>
      </c>
      <c r="H901" s="6" t="str">
        <f t="shared" si="53"/>
        <v>CONFIRMED BULLISH</v>
      </c>
    </row>
    <row r="902" spans="1:8" ht="13.5" x14ac:dyDescent="0.25">
      <c r="A902" s="3">
        <f>TITRES_STAT!B905</f>
        <v>43623</v>
      </c>
      <c r="B902" s="6">
        <f>TITRES_STAT!C905</f>
        <v>1.78</v>
      </c>
      <c r="C902" s="6">
        <f>TITRES_STAT!D905</f>
        <v>1.78</v>
      </c>
      <c r="D902" s="6">
        <f>TITRES_STAT!E905</f>
        <v>1</v>
      </c>
      <c r="E902" s="2">
        <f t="shared" si="56"/>
        <v>637695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43626</v>
      </c>
      <c r="B903" s="6">
        <f>TITRES_STAT!C906</f>
        <v>1.83</v>
      </c>
      <c r="C903" s="6">
        <f>TITRES_STAT!D906</f>
        <v>1.83</v>
      </c>
      <c r="D903" s="6">
        <f>TITRES_STAT!E906</f>
        <v>1</v>
      </c>
      <c r="E903" s="2">
        <f t="shared" si="56"/>
        <v>637696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BULLISH</v>
      </c>
    </row>
    <row r="904" spans="1:8" ht="13.5" x14ac:dyDescent="0.25">
      <c r="A904" s="3">
        <f>TITRES_STAT!B907</f>
        <v>43627</v>
      </c>
      <c r="B904" s="6">
        <f>TITRES_STAT!C907</f>
        <v>1.88</v>
      </c>
      <c r="C904" s="6">
        <f>TITRES_STAT!D907</f>
        <v>1.88</v>
      </c>
      <c r="D904" s="6">
        <f>TITRES_STAT!E907</f>
        <v>1</v>
      </c>
      <c r="E904" s="2">
        <f t="shared" si="56"/>
        <v>637697</v>
      </c>
      <c r="F904" s="6" t="str">
        <f t="shared" ref="F904:F967" si="59">IF(E904&gt;E899,"BULLISH",IF(E904&lt;E899,"BEARISH","NEUTRAL"))</f>
        <v>BULLISH</v>
      </c>
      <c r="G904" s="6" t="str">
        <f t="shared" si="58"/>
        <v>NEUTRAL</v>
      </c>
      <c r="H904" s="6" t="str">
        <f t="shared" si="57"/>
        <v>CONFIRMED BULLISH</v>
      </c>
    </row>
    <row r="905" spans="1:8" ht="13.5" x14ac:dyDescent="0.25">
      <c r="A905" s="3">
        <f>TITRES_STAT!B908</f>
        <v>43628</v>
      </c>
      <c r="B905" s="6">
        <f>TITRES_STAT!C908</f>
        <v>1.88</v>
      </c>
      <c r="C905" s="6">
        <f>TITRES_STAT!D908</f>
        <v>1.88</v>
      </c>
      <c r="D905" s="6">
        <f>TITRES_STAT!E908</f>
        <v>0</v>
      </c>
      <c r="E905" s="2">
        <f t="shared" si="56"/>
        <v>637697</v>
      </c>
      <c r="F905" s="6" t="str">
        <f t="shared" si="59"/>
        <v>BULLISH</v>
      </c>
      <c r="G905" s="6" t="str">
        <f t="shared" si="58"/>
        <v>NEUTRAL</v>
      </c>
      <c r="H905" s="6" t="str">
        <f t="shared" si="57"/>
        <v>CONFIRMED BULLISH</v>
      </c>
    </row>
    <row r="906" spans="1:8" ht="13.5" x14ac:dyDescent="0.25">
      <c r="A906" s="3">
        <f>TITRES_STAT!B909</f>
        <v>43629</v>
      </c>
      <c r="B906" s="6">
        <f>TITRES_STAT!C909</f>
        <v>1.88</v>
      </c>
      <c r="C906" s="6">
        <f>TITRES_STAT!D909</f>
        <v>1.88</v>
      </c>
      <c r="D906" s="6">
        <f>TITRES_STAT!E909</f>
        <v>0</v>
      </c>
      <c r="E906" s="2">
        <f t="shared" si="56"/>
        <v>637697</v>
      </c>
      <c r="F906" s="6" t="str">
        <f t="shared" si="59"/>
        <v>BULLISH</v>
      </c>
      <c r="G906" s="6" t="str">
        <f t="shared" si="58"/>
        <v>NEUTRAL</v>
      </c>
      <c r="H906" s="6" t="str">
        <f t="shared" si="57"/>
        <v>CONFIRMED BULLISH</v>
      </c>
    </row>
    <row r="907" spans="1:8" ht="13.5" x14ac:dyDescent="0.25">
      <c r="A907" s="3">
        <f>TITRES_STAT!B910</f>
        <v>43630</v>
      </c>
      <c r="B907" s="6">
        <f>TITRES_STAT!C910</f>
        <v>1.88</v>
      </c>
      <c r="C907" s="6">
        <f>TITRES_STAT!D910</f>
        <v>1.88</v>
      </c>
      <c r="D907" s="6">
        <f>TITRES_STAT!E910</f>
        <v>0</v>
      </c>
      <c r="E907" s="2">
        <f t="shared" si="56"/>
        <v>637697</v>
      </c>
      <c r="F907" s="6" t="str">
        <f t="shared" si="59"/>
        <v>BULLISH</v>
      </c>
      <c r="G907" s="6" t="str">
        <f t="shared" si="58"/>
        <v>NEUTRAL</v>
      </c>
      <c r="H907" s="6" t="str">
        <f t="shared" si="57"/>
        <v>CONFIRMED BULLISH</v>
      </c>
    </row>
    <row r="908" spans="1:8" ht="13.5" x14ac:dyDescent="0.25">
      <c r="A908" s="3">
        <f>TITRES_STAT!B911</f>
        <v>43633</v>
      </c>
      <c r="B908" s="6">
        <f>TITRES_STAT!C911</f>
        <v>1.88</v>
      </c>
      <c r="C908" s="6">
        <f>TITRES_STAT!D911</f>
        <v>1.88</v>
      </c>
      <c r="D908" s="6">
        <f>TITRES_STAT!E911</f>
        <v>0</v>
      </c>
      <c r="E908" s="2">
        <f t="shared" si="56"/>
        <v>637697</v>
      </c>
      <c r="F908" s="6" t="str">
        <f t="shared" si="59"/>
        <v>BULLISH</v>
      </c>
      <c r="G908" s="6" t="str">
        <f t="shared" si="58"/>
        <v>NEUTRAL</v>
      </c>
      <c r="H908" s="6" t="str">
        <f t="shared" si="57"/>
        <v>CONFIRMED BULLISH</v>
      </c>
    </row>
    <row r="909" spans="1:8" ht="13.5" x14ac:dyDescent="0.25">
      <c r="A909" s="3">
        <f>TITRES_STAT!B912</f>
        <v>43634</v>
      </c>
      <c r="B909" s="6">
        <f>TITRES_STAT!C912</f>
        <v>1.88</v>
      </c>
      <c r="C909" s="6">
        <f>TITRES_STAT!D912</f>
        <v>1.88</v>
      </c>
      <c r="D909" s="6">
        <f>TITRES_STAT!E912</f>
        <v>0</v>
      </c>
      <c r="E909" s="2">
        <f t="shared" si="56"/>
        <v>637697</v>
      </c>
      <c r="F909" s="6" t="str">
        <f t="shared" si="59"/>
        <v>NEUTRAL</v>
      </c>
      <c r="G909" s="6" t="str">
        <f t="shared" si="58"/>
        <v>NEUTRAL</v>
      </c>
      <c r="H909" s="6" t="str">
        <f t="shared" si="57"/>
        <v>NEUTRAL</v>
      </c>
    </row>
    <row r="910" spans="1:8" ht="13.5" x14ac:dyDescent="0.25">
      <c r="A910" s="3">
        <f>TITRES_STAT!B913</f>
        <v>43635</v>
      </c>
      <c r="B910" s="6">
        <f>TITRES_STAT!C913</f>
        <v>1.8</v>
      </c>
      <c r="C910" s="6">
        <f>TITRES_STAT!D913</f>
        <v>1.8</v>
      </c>
      <c r="D910" s="6">
        <f>TITRES_STAT!E913</f>
        <v>0</v>
      </c>
      <c r="E910" s="2">
        <f t="shared" si="56"/>
        <v>637697</v>
      </c>
      <c r="F910" s="6" t="str">
        <f t="shared" si="59"/>
        <v>NEUTRAL</v>
      </c>
      <c r="G910" s="6" t="str">
        <f t="shared" si="58"/>
        <v>NEUTRAL</v>
      </c>
      <c r="H910" s="6" t="str">
        <f t="shared" si="57"/>
        <v>NEUTRAL</v>
      </c>
    </row>
    <row r="911" spans="1:8" ht="13.5" x14ac:dyDescent="0.25">
      <c r="A911" s="3">
        <f>TITRES_STAT!B914</f>
        <v>43636</v>
      </c>
      <c r="B911" s="6">
        <f>TITRES_STAT!C914</f>
        <v>1.72</v>
      </c>
      <c r="C911" s="6">
        <f>TITRES_STAT!D914</f>
        <v>1.72</v>
      </c>
      <c r="D911" s="6">
        <f>TITRES_STAT!E914</f>
        <v>0</v>
      </c>
      <c r="E911" s="2">
        <f t="shared" si="56"/>
        <v>637697</v>
      </c>
      <c r="F911" s="6" t="str">
        <f t="shared" si="59"/>
        <v>NEUTRAL</v>
      </c>
      <c r="G911" s="6" t="str">
        <f t="shared" si="58"/>
        <v>NEUTRAL</v>
      </c>
      <c r="H911" s="6" t="str">
        <f t="shared" si="57"/>
        <v>NEUTRAL</v>
      </c>
    </row>
    <row r="912" spans="1:8" ht="13.5" x14ac:dyDescent="0.25">
      <c r="A912" s="3">
        <f>TITRES_STAT!B915</f>
        <v>43637</v>
      </c>
      <c r="B912" s="6">
        <f>TITRES_STAT!C915</f>
        <v>1.65</v>
      </c>
      <c r="C912" s="6">
        <f>TITRES_STAT!D915</f>
        <v>1.65</v>
      </c>
      <c r="D912" s="6">
        <f>TITRES_STAT!E915</f>
        <v>0</v>
      </c>
      <c r="E912" s="2">
        <f t="shared" si="56"/>
        <v>637697</v>
      </c>
      <c r="F912" s="6" t="str">
        <f t="shared" si="59"/>
        <v>NEUTRAL</v>
      </c>
      <c r="G912" s="6" t="str">
        <f t="shared" si="58"/>
        <v>NEUTRAL</v>
      </c>
      <c r="H912" s="6" t="str">
        <f t="shared" si="57"/>
        <v>NEUTRAL</v>
      </c>
    </row>
    <row r="913" spans="1:8" ht="13.5" x14ac:dyDescent="0.25">
      <c r="A913" s="3">
        <f>TITRES_STAT!B916</f>
        <v>43640</v>
      </c>
      <c r="B913" s="6">
        <f>TITRES_STAT!C916</f>
        <v>1.65</v>
      </c>
      <c r="C913" s="6">
        <f>TITRES_STAT!D916</f>
        <v>1.65</v>
      </c>
      <c r="D913" s="6">
        <f>TITRES_STAT!E916</f>
        <v>0</v>
      </c>
      <c r="E913" s="2">
        <f t="shared" si="56"/>
        <v>637697</v>
      </c>
      <c r="F913" s="6" t="str">
        <f t="shared" si="59"/>
        <v>NEUTRAL</v>
      </c>
      <c r="G913" s="6" t="str">
        <f t="shared" si="58"/>
        <v>NEUTRAL</v>
      </c>
      <c r="H913" s="6" t="str">
        <f t="shared" si="57"/>
        <v>NEUTRAL</v>
      </c>
    </row>
    <row r="914" spans="1:8" ht="13.5" x14ac:dyDescent="0.25">
      <c r="A914" s="3">
        <f>TITRES_STAT!B917</f>
        <v>43641</v>
      </c>
      <c r="B914" s="6">
        <f>TITRES_STAT!C917</f>
        <v>1.65</v>
      </c>
      <c r="C914" s="6">
        <f>TITRES_STAT!D917</f>
        <v>1.65</v>
      </c>
      <c r="D914" s="6">
        <f>TITRES_STAT!E917</f>
        <v>0</v>
      </c>
      <c r="E914" s="2">
        <f t="shared" si="56"/>
        <v>637697</v>
      </c>
      <c r="F914" s="6" t="str">
        <f t="shared" si="59"/>
        <v>NEUTRAL</v>
      </c>
      <c r="G914" s="6" t="str">
        <f t="shared" si="58"/>
        <v>NEUTRAL</v>
      </c>
      <c r="H914" s="6" t="str">
        <f t="shared" si="57"/>
        <v>NEUTRAL</v>
      </c>
    </row>
    <row r="915" spans="1:8" ht="13.5" x14ac:dyDescent="0.25">
      <c r="A915" s="3">
        <f>TITRES_STAT!B918</f>
        <v>43642</v>
      </c>
      <c r="B915" s="6">
        <f>TITRES_STAT!C918</f>
        <v>1.65</v>
      </c>
      <c r="C915" s="6">
        <f>TITRES_STAT!D918</f>
        <v>1.65</v>
      </c>
      <c r="D915" s="6">
        <f>TITRES_STAT!E918</f>
        <v>0</v>
      </c>
      <c r="E915" s="2">
        <f t="shared" si="56"/>
        <v>637697</v>
      </c>
      <c r="F915" s="6" t="str">
        <f t="shared" si="59"/>
        <v>NEUTRAL</v>
      </c>
      <c r="G915" s="6" t="str">
        <f t="shared" si="58"/>
        <v>NEUTRAL</v>
      </c>
      <c r="H915" s="6" t="str">
        <f t="shared" si="57"/>
        <v>NEUTRAL</v>
      </c>
    </row>
    <row r="916" spans="1:8" ht="13.5" x14ac:dyDescent="0.25">
      <c r="A916" s="3">
        <f>TITRES_STAT!B919</f>
        <v>43643</v>
      </c>
      <c r="B916" s="6">
        <f>TITRES_STAT!C919</f>
        <v>1.65</v>
      </c>
      <c r="C916" s="6">
        <f>TITRES_STAT!D919</f>
        <v>1.65</v>
      </c>
      <c r="D916" s="6">
        <f>TITRES_STAT!E919</f>
        <v>0</v>
      </c>
      <c r="E916" s="2">
        <f t="shared" si="56"/>
        <v>637697</v>
      </c>
      <c r="F916" s="6" t="str">
        <f t="shared" si="59"/>
        <v>NEUTRAL</v>
      </c>
      <c r="G916" s="6" t="str">
        <f t="shared" si="58"/>
        <v>NEUTRAL</v>
      </c>
      <c r="H916" s="6" t="str">
        <f t="shared" si="57"/>
        <v>NEUTRAL</v>
      </c>
    </row>
    <row r="917" spans="1:8" ht="13.5" x14ac:dyDescent="0.25">
      <c r="A917" s="3">
        <f>TITRES_STAT!B920</f>
        <v>43644</v>
      </c>
      <c r="B917" s="6">
        <f>TITRES_STAT!C920</f>
        <v>1.58</v>
      </c>
      <c r="C917" s="6">
        <f>TITRES_STAT!D920</f>
        <v>1.58</v>
      </c>
      <c r="D917" s="6">
        <f>TITRES_STAT!E920</f>
        <v>230</v>
      </c>
      <c r="E917" s="2">
        <f t="shared" si="56"/>
        <v>637467</v>
      </c>
      <c r="F917" s="6" t="str">
        <f t="shared" si="59"/>
        <v>BEARISH</v>
      </c>
      <c r="G917" s="6" t="str">
        <f t="shared" si="58"/>
        <v>NEUTRAL</v>
      </c>
      <c r="H917" s="6" t="str">
        <f t="shared" si="57"/>
        <v>CONFIRMED BEARISH</v>
      </c>
    </row>
    <row r="918" spans="1:8" ht="13.5" x14ac:dyDescent="0.25">
      <c r="A918" s="3">
        <f>TITRES_STAT!B921</f>
        <v>43647</v>
      </c>
      <c r="B918" s="6">
        <f>TITRES_STAT!C921</f>
        <v>1.58</v>
      </c>
      <c r="C918" s="6">
        <f>TITRES_STAT!D921</f>
        <v>1.58</v>
      </c>
      <c r="D918" s="6">
        <f>TITRES_STAT!E921</f>
        <v>0</v>
      </c>
      <c r="E918" s="2">
        <f t="shared" si="56"/>
        <v>637467</v>
      </c>
      <c r="F918" s="6" t="str">
        <f t="shared" si="59"/>
        <v>BEARISH</v>
      </c>
      <c r="G918" s="6" t="str">
        <f t="shared" si="58"/>
        <v>NEUTRAL</v>
      </c>
      <c r="H918" s="6" t="str">
        <f t="shared" si="57"/>
        <v>CONFIRMED BEARISH</v>
      </c>
    </row>
    <row r="919" spans="1:8" ht="13.5" x14ac:dyDescent="0.25">
      <c r="A919" s="3">
        <f>TITRES_STAT!B922</f>
        <v>43648</v>
      </c>
      <c r="B919" s="6">
        <f>TITRES_STAT!C922</f>
        <v>1.58</v>
      </c>
      <c r="C919" s="6">
        <f>TITRES_STAT!D922</f>
        <v>1.58</v>
      </c>
      <c r="D919" s="6">
        <f>TITRES_STAT!E922</f>
        <v>0</v>
      </c>
      <c r="E919" s="2">
        <f t="shared" si="56"/>
        <v>637467</v>
      </c>
      <c r="F919" s="6" t="str">
        <f t="shared" si="59"/>
        <v>BEARISH</v>
      </c>
      <c r="G919" s="6" t="str">
        <f t="shared" si="58"/>
        <v>NEUTRAL</v>
      </c>
      <c r="H919" s="6" t="str">
        <f t="shared" si="57"/>
        <v>CONFIRMED BEARISH</v>
      </c>
    </row>
    <row r="920" spans="1:8" ht="13.5" x14ac:dyDescent="0.25">
      <c r="A920" s="3">
        <f>TITRES_STAT!B923</f>
        <v>43649</v>
      </c>
      <c r="B920" s="6">
        <f>TITRES_STAT!C923</f>
        <v>1.58</v>
      </c>
      <c r="C920" s="6">
        <f>TITRES_STAT!D923</f>
        <v>1.58</v>
      </c>
      <c r="D920" s="6">
        <f>TITRES_STAT!E923</f>
        <v>0</v>
      </c>
      <c r="E920" s="2">
        <f t="shared" si="56"/>
        <v>637467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CONFIRMED BEARISH</v>
      </c>
    </row>
    <row r="921" spans="1:8" ht="13.5" x14ac:dyDescent="0.25">
      <c r="A921" s="3">
        <f>TITRES_STAT!B924</f>
        <v>43650</v>
      </c>
      <c r="B921" s="6">
        <f>TITRES_STAT!C924</f>
        <v>1.58</v>
      </c>
      <c r="C921" s="6">
        <f>TITRES_STAT!D924</f>
        <v>1.58</v>
      </c>
      <c r="D921" s="6">
        <f>TITRES_STAT!E924</f>
        <v>0</v>
      </c>
      <c r="E921" s="2">
        <f t="shared" si="56"/>
        <v>637467</v>
      </c>
      <c r="F921" s="6" t="str">
        <f t="shared" si="59"/>
        <v>BEARISH</v>
      </c>
      <c r="G921" s="6" t="str">
        <f t="shared" si="58"/>
        <v>NEUTRAL</v>
      </c>
      <c r="H921" s="6" t="str">
        <f t="shared" si="57"/>
        <v>CONFIRMED BEARISH</v>
      </c>
    </row>
    <row r="922" spans="1:8" ht="13.5" x14ac:dyDescent="0.25">
      <c r="A922" s="3">
        <f>TITRES_STAT!B925</f>
        <v>43651</v>
      </c>
      <c r="B922" s="6">
        <f>TITRES_STAT!C925</f>
        <v>1.58</v>
      </c>
      <c r="C922" s="6">
        <f>TITRES_STAT!D925</f>
        <v>1.58</v>
      </c>
      <c r="D922" s="6">
        <f>TITRES_STAT!E925</f>
        <v>0</v>
      </c>
      <c r="E922" s="2">
        <f t="shared" si="56"/>
        <v>637467</v>
      </c>
      <c r="F922" s="6" t="str">
        <f t="shared" si="59"/>
        <v>NEUTRAL</v>
      </c>
      <c r="G922" s="6" t="str">
        <f t="shared" si="58"/>
        <v>NEUTRAL</v>
      </c>
      <c r="H922" s="6" t="str">
        <f t="shared" si="57"/>
        <v>NEUTRAL</v>
      </c>
    </row>
    <row r="923" spans="1:8" ht="13.5" x14ac:dyDescent="0.25">
      <c r="A923" s="3">
        <f>TITRES_STAT!B926</f>
        <v>43654</v>
      </c>
      <c r="B923" s="6">
        <f>TITRES_STAT!C926</f>
        <v>1.54</v>
      </c>
      <c r="C923" s="6">
        <f>TITRES_STAT!D926</f>
        <v>1.54</v>
      </c>
      <c r="D923" s="6">
        <f>TITRES_STAT!E926</f>
        <v>1000</v>
      </c>
      <c r="E923" s="2">
        <f t="shared" si="56"/>
        <v>636467</v>
      </c>
      <c r="F923" s="6" t="str">
        <f t="shared" si="59"/>
        <v>BEARISH</v>
      </c>
      <c r="G923" s="6" t="str">
        <f t="shared" si="58"/>
        <v>NEUTRAL</v>
      </c>
      <c r="H923" s="6" t="str">
        <f t="shared" si="57"/>
        <v>CONFIRMED BEARISH</v>
      </c>
    </row>
    <row r="924" spans="1:8" ht="13.5" x14ac:dyDescent="0.25">
      <c r="A924" s="3">
        <f>TITRES_STAT!B927</f>
        <v>43655</v>
      </c>
      <c r="B924" s="6">
        <f>TITRES_STAT!C927</f>
        <v>1.54</v>
      </c>
      <c r="C924" s="6">
        <f>TITRES_STAT!D927</f>
        <v>1.54</v>
      </c>
      <c r="D924" s="6">
        <f>TITRES_STAT!E927</f>
        <v>0</v>
      </c>
      <c r="E924" s="2">
        <f t="shared" si="56"/>
        <v>636467</v>
      </c>
      <c r="F924" s="6" t="str">
        <f t="shared" si="59"/>
        <v>BEARISH</v>
      </c>
      <c r="G924" s="6" t="str">
        <f t="shared" si="58"/>
        <v>NEUTRAL</v>
      </c>
      <c r="H924" s="6" t="str">
        <f t="shared" si="57"/>
        <v>CONFIRMED BEARISH</v>
      </c>
    </row>
    <row r="925" spans="1:8" ht="13.5" x14ac:dyDescent="0.25">
      <c r="A925" s="3">
        <f>TITRES_STAT!B928</f>
        <v>43656</v>
      </c>
      <c r="B925" s="6">
        <f>TITRES_STAT!C928</f>
        <v>1.54</v>
      </c>
      <c r="C925" s="6">
        <f>TITRES_STAT!D928</f>
        <v>1.54</v>
      </c>
      <c r="D925" s="6">
        <f>TITRES_STAT!E928</f>
        <v>120</v>
      </c>
      <c r="E925" s="2">
        <f t="shared" si="56"/>
        <v>636467</v>
      </c>
      <c r="F925" s="6" t="str">
        <f t="shared" si="59"/>
        <v>BEARISH</v>
      </c>
      <c r="G925" s="6" t="str">
        <f t="shared" si="58"/>
        <v>NEUTRAL</v>
      </c>
      <c r="H925" s="6" t="str">
        <f t="shared" si="57"/>
        <v>CONFIRMED BEARISH</v>
      </c>
    </row>
    <row r="926" spans="1:8" ht="13.5" x14ac:dyDescent="0.25">
      <c r="A926" s="3">
        <f>TITRES_STAT!B929</f>
        <v>43657</v>
      </c>
      <c r="B926" s="6">
        <f>TITRES_STAT!C929</f>
        <v>1.54</v>
      </c>
      <c r="C926" s="6">
        <f>TITRES_STAT!D929</f>
        <v>1.54</v>
      </c>
      <c r="D926" s="6">
        <f>TITRES_STAT!E929</f>
        <v>0</v>
      </c>
      <c r="E926" s="2">
        <f t="shared" si="56"/>
        <v>636467</v>
      </c>
      <c r="F926" s="6" t="str">
        <f t="shared" si="59"/>
        <v>BEARISH</v>
      </c>
      <c r="G926" s="6" t="str">
        <f t="shared" si="58"/>
        <v>NEUTRAL</v>
      </c>
      <c r="H926" s="6" t="str">
        <f t="shared" si="57"/>
        <v>CONFIRMED BEARISH</v>
      </c>
    </row>
    <row r="927" spans="1:8" ht="13.5" x14ac:dyDescent="0.25">
      <c r="A927" s="3">
        <f>TITRES_STAT!B930</f>
        <v>43658</v>
      </c>
      <c r="B927" s="6">
        <f>TITRES_STAT!C930</f>
        <v>1.54</v>
      </c>
      <c r="C927" s="6">
        <f>TITRES_STAT!D930</f>
        <v>1.54</v>
      </c>
      <c r="D927" s="6">
        <f>TITRES_STAT!E930</f>
        <v>0</v>
      </c>
      <c r="E927" s="2">
        <f t="shared" si="56"/>
        <v>636467</v>
      </c>
      <c r="F927" s="6" t="str">
        <f t="shared" si="59"/>
        <v>BEARISH</v>
      </c>
      <c r="G927" s="6" t="str">
        <f t="shared" si="58"/>
        <v>NEUTRAL</v>
      </c>
      <c r="H927" s="6" t="str">
        <f t="shared" si="57"/>
        <v>CONFIRMED BEARISH</v>
      </c>
    </row>
    <row r="928" spans="1:8" ht="13.5" x14ac:dyDescent="0.25">
      <c r="A928" s="3">
        <f>TITRES_STAT!B931</f>
        <v>43661</v>
      </c>
      <c r="B928" s="6">
        <f>TITRES_STAT!C931</f>
        <v>1.54</v>
      </c>
      <c r="C928" s="6">
        <f>TITRES_STAT!D931</f>
        <v>1.54</v>
      </c>
      <c r="D928" s="6">
        <f>TITRES_STAT!E931</f>
        <v>0</v>
      </c>
      <c r="E928" s="2">
        <f t="shared" si="56"/>
        <v>636467</v>
      </c>
      <c r="F928" s="6" t="str">
        <f t="shared" si="59"/>
        <v>NEUTRAL</v>
      </c>
      <c r="G928" s="6" t="str">
        <f t="shared" si="58"/>
        <v>NEUTRAL</v>
      </c>
      <c r="H928" s="6" t="str">
        <f t="shared" si="57"/>
        <v>NEUTRAL</v>
      </c>
    </row>
    <row r="929" spans="1:8" ht="13.5" x14ac:dyDescent="0.25">
      <c r="A929" s="3">
        <f>TITRES_STAT!B932</f>
        <v>43662</v>
      </c>
      <c r="B929" s="6">
        <f>TITRES_STAT!C932</f>
        <v>1.54</v>
      </c>
      <c r="C929" s="6">
        <f>TITRES_STAT!D932</f>
        <v>1.54</v>
      </c>
      <c r="D929" s="6">
        <f>TITRES_STAT!E932</f>
        <v>0</v>
      </c>
      <c r="E929" s="2">
        <f t="shared" si="56"/>
        <v>636467</v>
      </c>
      <c r="F929" s="6" t="str">
        <f t="shared" si="59"/>
        <v>NEUTRAL</v>
      </c>
      <c r="G929" s="6" t="str">
        <f t="shared" si="58"/>
        <v>NEUTRAL</v>
      </c>
      <c r="H929" s="6" t="str">
        <f t="shared" si="57"/>
        <v>NEUTRAL</v>
      </c>
    </row>
    <row r="930" spans="1:8" ht="13.5" x14ac:dyDescent="0.25">
      <c r="A930" s="3">
        <f>TITRES_STAT!B933</f>
        <v>43663</v>
      </c>
      <c r="B930" s="6">
        <f>TITRES_STAT!C933</f>
        <v>1.5</v>
      </c>
      <c r="C930" s="6">
        <f>TITRES_STAT!D933</f>
        <v>1.5</v>
      </c>
      <c r="D930" s="6">
        <f>TITRES_STAT!E933</f>
        <v>625</v>
      </c>
      <c r="E930" s="2">
        <f t="shared" si="56"/>
        <v>635842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43664</v>
      </c>
      <c r="B931" s="6">
        <f>TITRES_STAT!C934</f>
        <v>1.5</v>
      </c>
      <c r="C931" s="6">
        <f>TITRES_STAT!D934</f>
        <v>1.5</v>
      </c>
      <c r="D931" s="6">
        <f>TITRES_STAT!E934</f>
        <v>10</v>
      </c>
      <c r="E931" s="2">
        <f t="shared" si="56"/>
        <v>635842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43665</v>
      </c>
      <c r="B932" s="6">
        <f>TITRES_STAT!C935</f>
        <v>1.5</v>
      </c>
      <c r="C932" s="6">
        <f>TITRES_STAT!D935</f>
        <v>1.5</v>
      </c>
      <c r="D932" s="6">
        <f>TITRES_STAT!E935</f>
        <v>52</v>
      </c>
      <c r="E932" s="2">
        <f t="shared" si="56"/>
        <v>635842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43668</v>
      </c>
      <c r="B933" s="6">
        <f>TITRES_STAT!C936</f>
        <v>1.5</v>
      </c>
      <c r="C933" s="6">
        <f>TITRES_STAT!D936</f>
        <v>1.5</v>
      </c>
      <c r="D933" s="6">
        <f>TITRES_STAT!E936</f>
        <v>0</v>
      </c>
      <c r="E933" s="2">
        <f t="shared" si="56"/>
        <v>635842</v>
      </c>
      <c r="F933" s="6" t="str">
        <f t="shared" si="59"/>
        <v>BEARISH</v>
      </c>
      <c r="G933" s="6" t="str">
        <f t="shared" si="58"/>
        <v>NEUTRAL</v>
      </c>
      <c r="H933" s="6" t="str">
        <f t="shared" si="57"/>
        <v>CONFIRMED BEARISH</v>
      </c>
    </row>
    <row r="934" spans="1:8" ht="13.5" x14ac:dyDescent="0.25">
      <c r="A934" s="3">
        <f>TITRES_STAT!B937</f>
        <v>43669</v>
      </c>
      <c r="B934" s="6">
        <f>TITRES_STAT!C937</f>
        <v>1.5</v>
      </c>
      <c r="C934" s="6">
        <f>TITRES_STAT!D937</f>
        <v>1.5</v>
      </c>
      <c r="D934" s="6">
        <f>TITRES_STAT!E937</f>
        <v>0</v>
      </c>
      <c r="E934" s="2">
        <f t="shared" si="56"/>
        <v>635842</v>
      </c>
      <c r="F934" s="6" t="str">
        <f t="shared" si="59"/>
        <v>BEARISH</v>
      </c>
      <c r="G934" s="6" t="str">
        <f t="shared" si="58"/>
        <v>NEUTRAL</v>
      </c>
      <c r="H934" s="6" t="str">
        <f t="shared" si="57"/>
        <v>CONFIRMED BEARISH</v>
      </c>
    </row>
    <row r="935" spans="1:8" ht="13.5" x14ac:dyDescent="0.25">
      <c r="A935" s="3">
        <f>TITRES_STAT!B938</f>
        <v>43670</v>
      </c>
      <c r="B935" s="6">
        <f>TITRES_STAT!C938</f>
        <v>1.54</v>
      </c>
      <c r="C935" s="6">
        <f>TITRES_STAT!D938</f>
        <v>1.54</v>
      </c>
      <c r="D935" s="6">
        <f>TITRES_STAT!E938</f>
        <v>0</v>
      </c>
      <c r="E935" s="2">
        <f t="shared" si="56"/>
        <v>635842</v>
      </c>
      <c r="F935" s="6" t="str">
        <f t="shared" si="59"/>
        <v>NEUTRAL</v>
      </c>
      <c r="G935" s="6" t="str">
        <f t="shared" si="58"/>
        <v>NEUTRAL</v>
      </c>
      <c r="H935" s="6" t="str">
        <f t="shared" si="57"/>
        <v>NEUTRAL</v>
      </c>
    </row>
    <row r="936" spans="1:8" ht="13.5" x14ac:dyDescent="0.25">
      <c r="A936" s="3">
        <f>TITRES_STAT!B939</f>
        <v>43672</v>
      </c>
      <c r="B936" s="6">
        <f>TITRES_STAT!C939</f>
        <v>1.57</v>
      </c>
      <c r="C936" s="6">
        <f>TITRES_STAT!D939</f>
        <v>1.57</v>
      </c>
      <c r="D936" s="6">
        <f>TITRES_STAT!E939</f>
        <v>10</v>
      </c>
      <c r="E936" s="2">
        <f t="shared" si="56"/>
        <v>635852</v>
      </c>
      <c r="F936" s="6" t="str">
        <f t="shared" si="59"/>
        <v>BULLISH</v>
      </c>
      <c r="G936" s="6" t="str">
        <f t="shared" si="58"/>
        <v>NEUTRAL</v>
      </c>
      <c r="H936" s="6" t="str">
        <f t="shared" si="57"/>
        <v>CONFIRMED BULLISH</v>
      </c>
    </row>
    <row r="937" spans="1:8" ht="13.5" x14ac:dyDescent="0.25">
      <c r="A937" s="3">
        <f>TITRES_STAT!B940</f>
        <v>43675</v>
      </c>
      <c r="B937" s="6">
        <f>TITRES_STAT!C940</f>
        <v>1.57</v>
      </c>
      <c r="C937" s="6">
        <f>TITRES_STAT!D940</f>
        <v>1.57</v>
      </c>
      <c r="D937" s="6">
        <f>TITRES_STAT!E940</f>
        <v>0</v>
      </c>
      <c r="E937" s="2">
        <f t="shared" si="56"/>
        <v>635852</v>
      </c>
      <c r="F937" s="6" t="str">
        <f t="shared" si="59"/>
        <v>BULLISH</v>
      </c>
      <c r="G937" s="6" t="str">
        <f t="shared" si="58"/>
        <v>NEUTRAL</v>
      </c>
      <c r="H937" s="6" t="str">
        <f t="shared" si="57"/>
        <v>CONFIRMED BULLISH</v>
      </c>
    </row>
    <row r="938" spans="1:8" ht="13.5" x14ac:dyDescent="0.25">
      <c r="A938" s="3">
        <f>TITRES_STAT!B941</f>
        <v>43676</v>
      </c>
      <c r="B938" s="6">
        <f>TITRES_STAT!C941</f>
        <v>1.57</v>
      </c>
      <c r="C938" s="6">
        <f>TITRES_STAT!D941</f>
        <v>1.57</v>
      </c>
      <c r="D938" s="6">
        <f>TITRES_STAT!E941</f>
        <v>0</v>
      </c>
      <c r="E938" s="2">
        <f t="shared" si="56"/>
        <v>635852</v>
      </c>
      <c r="F938" s="6" t="str">
        <f t="shared" si="59"/>
        <v>BULLISH</v>
      </c>
      <c r="G938" s="6" t="str">
        <f t="shared" si="58"/>
        <v>NEUTRAL</v>
      </c>
      <c r="H938" s="6" t="str">
        <f t="shared" si="57"/>
        <v>CONFIRMED BULLISH</v>
      </c>
    </row>
    <row r="939" spans="1:8" ht="13.5" x14ac:dyDescent="0.25">
      <c r="A939" s="3">
        <f>TITRES_STAT!B942</f>
        <v>43677</v>
      </c>
      <c r="B939" s="6">
        <f>TITRES_STAT!C942</f>
        <v>1.57</v>
      </c>
      <c r="C939" s="6">
        <f>TITRES_STAT!D942</f>
        <v>1.57</v>
      </c>
      <c r="D939" s="6">
        <f>TITRES_STAT!E942</f>
        <v>0</v>
      </c>
      <c r="E939" s="2">
        <f t="shared" si="56"/>
        <v>635852</v>
      </c>
      <c r="F939" s="6" t="str">
        <f t="shared" si="59"/>
        <v>BULLISH</v>
      </c>
      <c r="G939" s="6" t="str">
        <f t="shared" si="58"/>
        <v>NEUTRAL</v>
      </c>
      <c r="H939" s="6" t="str">
        <f t="shared" si="57"/>
        <v>CONFIRMED BULLISH</v>
      </c>
    </row>
    <row r="940" spans="1:8" ht="13.5" x14ac:dyDescent="0.25">
      <c r="A940" s="3">
        <f>TITRES_STAT!B943</f>
        <v>43678</v>
      </c>
      <c r="B940" s="6">
        <f>TITRES_STAT!C943</f>
        <v>1.57</v>
      </c>
      <c r="C940" s="6">
        <f>TITRES_STAT!D943</f>
        <v>1.57</v>
      </c>
      <c r="D940" s="6">
        <f>TITRES_STAT!E943</f>
        <v>0</v>
      </c>
      <c r="E940" s="2">
        <f t="shared" si="56"/>
        <v>635852</v>
      </c>
      <c r="F940" s="6" t="str">
        <f t="shared" si="59"/>
        <v>BULLISH</v>
      </c>
      <c r="G940" s="6" t="str">
        <f t="shared" si="58"/>
        <v>NEUTRAL</v>
      </c>
      <c r="H940" s="6" t="str">
        <f t="shared" si="57"/>
        <v>CONFIRMED BULLISH</v>
      </c>
    </row>
    <row r="941" spans="1:8" ht="13.5" x14ac:dyDescent="0.25">
      <c r="A941" s="3">
        <f>TITRES_STAT!B944</f>
        <v>43679</v>
      </c>
      <c r="B941" s="6">
        <f>TITRES_STAT!C944</f>
        <v>1.57</v>
      </c>
      <c r="C941" s="6">
        <f>TITRES_STAT!D944</f>
        <v>1.57</v>
      </c>
      <c r="D941" s="6">
        <f>TITRES_STAT!E944</f>
        <v>0</v>
      </c>
      <c r="E941" s="2">
        <f t="shared" si="56"/>
        <v>635852</v>
      </c>
      <c r="F941" s="6" t="str">
        <f t="shared" si="59"/>
        <v>NEUTRAL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43682</v>
      </c>
      <c r="B942" s="6">
        <f>TITRES_STAT!C945</f>
        <v>1.57</v>
      </c>
      <c r="C942" s="6">
        <f>TITRES_STAT!D945</f>
        <v>1.57</v>
      </c>
      <c r="D942" s="6">
        <f>TITRES_STAT!E945</f>
        <v>0</v>
      </c>
      <c r="E942" s="2">
        <f t="shared" si="56"/>
        <v>635852</v>
      </c>
      <c r="F942" s="6" t="str">
        <f t="shared" si="59"/>
        <v>NEUTRAL</v>
      </c>
      <c r="G942" s="6" t="str">
        <f t="shared" si="58"/>
        <v>NEUTRAL</v>
      </c>
      <c r="H942" s="6" t="str">
        <f t="shared" si="57"/>
        <v>NEUTRAL</v>
      </c>
    </row>
    <row r="943" spans="1:8" ht="13.5" x14ac:dyDescent="0.25">
      <c r="A943" s="3">
        <f>TITRES_STAT!B946</f>
        <v>43683</v>
      </c>
      <c r="B943" s="6">
        <f>TITRES_STAT!C946</f>
        <v>1.53</v>
      </c>
      <c r="C943" s="6">
        <f>TITRES_STAT!D946</f>
        <v>1.53</v>
      </c>
      <c r="D943" s="6">
        <f>TITRES_STAT!E946</f>
        <v>0</v>
      </c>
      <c r="E943" s="2">
        <f t="shared" si="56"/>
        <v>635852</v>
      </c>
      <c r="F943" s="6" t="str">
        <f t="shared" si="59"/>
        <v>NEUTRAL</v>
      </c>
      <c r="G943" s="6" t="str">
        <f t="shared" si="58"/>
        <v>NEUTRAL</v>
      </c>
      <c r="H943" s="6" t="str">
        <f t="shared" si="57"/>
        <v>NEUTRAL</v>
      </c>
    </row>
    <row r="944" spans="1:8" ht="13.5" x14ac:dyDescent="0.25">
      <c r="A944" s="3">
        <f>TITRES_STAT!B947</f>
        <v>43684</v>
      </c>
      <c r="B944" s="6">
        <f>TITRES_STAT!C947</f>
        <v>1.5</v>
      </c>
      <c r="C944" s="6">
        <f>TITRES_STAT!D947</f>
        <v>1.5</v>
      </c>
      <c r="D944" s="6">
        <f>TITRES_STAT!E947</f>
        <v>360</v>
      </c>
      <c r="E944" s="2">
        <f t="shared" si="56"/>
        <v>635492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43685</v>
      </c>
      <c r="B945" s="6">
        <f>TITRES_STAT!C948</f>
        <v>1.51</v>
      </c>
      <c r="C945" s="6">
        <f>TITRES_STAT!D948</f>
        <v>1.51</v>
      </c>
      <c r="D945" s="6">
        <f>TITRES_STAT!E948</f>
        <v>750</v>
      </c>
      <c r="E945" s="2">
        <f t="shared" si="56"/>
        <v>636242</v>
      </c>
      <c r="F945" s="6" t="str">
        <f t="shared" si="59"/>
        <v>BULLISH</v>
      </c>
      <c r="G945" s="6" t="str">
        <f t="shared" si="58"/>
        <v>NEUTRAL</v>
      </c>
      <c r="H945" s="6" t="str">
        <f t="shared" si="57"/>
        <v>BULLISH DIVERGENCE</v>
      </c>
    </row>
    <row r="946" spans="1:8" ht="13.5" x14ac:dyDescent="0.25">
      <c r="A946" s="3">
        <f>TITRES_STAT!B949</f>
        <v>43686</v>
      </c>
      <c r="B946" s="6">
        <f>TITRES_STAT!C949</f>
        <v>1.51</v>
      </c>
      <c r="C946" s="6">
        <f>TITRES_STAT!D949</f>
        <v>1.51</v>
      </c>
      <c r="D946" s="6">
        <f>TITRES_STAT!E949</f>
        <v>1121</v>
      </c>
      <c r="E946" s="2">
        <f t="shared" si="56"/>
        <v>636242</v>
      </c>
      <c r="F946" s="6" t="str">
        <f t="shared" si="59"/>
        <v>BULLISH</v>
      </c>
      <c r="G946" s="6" t="str">
        <f t="shared" si="58"/>
        <v>NEUTRAL</v>
      </c>
      <c r="H946" s="6" t="str">
        <f t="shared" si="57"/>
        <v>BULLISH DIVERGENCE</v>
      </c>
    </row>
    <row r="947" spans="1:8" ht="13.5" x14ac:dyDescent="0.25">
      <c r="A947" s="3">
        <f>TITRES_STAT!B950</f>
        <v>43691</v>
      </c>
      <c r="B947" s="6">
        <f>TITRES_STAT!C950</f>
        <v>1.51</v>
      </c>
      <c r="C947" s="6">
        <f>TITRES_STAT!D950</f>
        <v>1.51</v>
      </c>
      <c r="D947" s="6">
        <f>TITRES_STAT!E950</f>
        <v>20</v>
      </c>
      <c r="E947" s="2">
        <f t="shared" si="56"/>
        <v>636242</v>
      </c>
      <c r="F947" s="6" t="str">
        <f t="shared" si="59"/>
        <v>BULLISH</v>
      </c>
      <c r="G947" s="6" t="str">
        <f t="shared" si="58"/>
        <v>NEUTRAL</v>
      </c>
      <c r="H947" s="6" t="str">
        <f t="shared" si="57"/>
        <v>BULLISH DIVERGENCE</v>
      </c>
    </row>
    <row r="948" spans="1:8" ht="13.5" x14ac:dyDescent="0.25">
      <c r="A948" s="3">
        <f>TITRES_STAT!B951</f>
        <v>43692</v>
      </c>
      <c r="B948" s="6">
        <f>TITRES_STAT!C951</f>
        <v>1.51</v>
      </c>
      <c r="C948" s="6">
        <f>TITRES_STAT!D951</f>
        <v>1.51</v>
      </c>
      <c r="D948" s="6">
        <f>TITRES_STAT!E951</f>
        <v>0</v>
      </c>
      <c r="E948" s="2">
        <f t="shared" si="56"/>
        <v>636242</v>
      </c>
      <c r="F948" s="6" t="str">
        <f t="shared" si="59"/>
        <v>BULLISH</v>
      </c>
      <c r="G948" s="6" t="str">
        <f t="shared" si="58"/>
        <v>NEUTRAL</v>
      </c>
      <c r="H948" s="6" t="str">
        <f t="shared" si="57"/>
        <v>BULLISH DIVERGENCE</v>
      </c>
    </row>
    <row r="949" spans="1:8" ht="13.5" x14ac:dyDescent="0.25">
      <c r="A949" s="3">
        <f>TITRES_STAT!B952</f>
        <v>43693</v>
      </c>
      <c r="B949" s="6">
        <f>TITRES_STAT!C952</f>
        <v>1.51</v>
      </c>
      <c r="C949" s="6">
        <f>TITRES_STAT!D952</f>
        <v>1.51</v>
      </c>
      <c r="D949" s="6">
        <f>TITRES_STAT!E952</f>
        <v>0</v>
      </c>
      <c r="E949" s="2">
        <f t="shared" si="56"/>
        <v>636242</v>
      </c>
      <c r="F949" s="6" t="str">
        <f t="shared" si="59"/>
        <v>BULLISH</v>
      </c>
      <c r="G949" s="6" t="str">
        <f t="shared" si="58"/>
        <v>NEUTRAL</v>
      </c>
      <c r="H949" s="6" t="str">
        <f t="shared" si="57"/>
        <v>CONFIRMED BULLISH</v>
      </c>
    </row>
    <row r="950" spans="1:8" ht="13.5" x14ac:dyDescent="0.25">
      <c r="A950" s="3">
        <f>TITRES_STAT!B953</f>
        <v>43696</v>
      </c>
      <c r="B950" s="6">
        <f>TITRES_STAT!C953</f>
        <v>1.51</v>
      </c>
      <c r="C950" s="6">
        <f>TITRES_STAT!D953</f>
        <v>1.51</v>
      </c>
      <c r="D950" s="6">
        <f>TITRES_STAT!E953</f>
        <v>0</v>
      </c>
      <c r="E950" s="2">
        <f t="shared" si="56"/>
        <v>636242</v>
      </c>
      <c r="F950" s="6" t="str">
        <f t="shared" si="59"/>
        <v>NEUTRAL</v>
      </c>
      <c r="G950" s="6" t="str">
        <f t="shared" si="58"/>
        <v>NEUTRAL</v>
      </c>
      <c r="H950" s="6" t="str">
        <f t="shared" si="57"/>
        <v>NEUTRAL</v>
      </c>
    </row>
    <row r="951" spans="1:8" ht="13.5" x14ac:dyDescent="0.25">
      <c r="A951" s="3">
        <f>TITRES_STAT!B954</f>
        <v>43697</v>
      </c>
      <c r="B951" s="6">
        <f>TITRES_STAT!C954</f>
        <v>1.51</v>
      </c>
      <c r="C951" s="6">
        <f>TITRES_STAT!D954</f>
        <v>1.51</v>
      </c>
      <c r="D951" s="6">
        <f>TITRES_STAT!E954</f>
        <v>0</v>
      </c>
      <c r="E951" s="2">
        <f t="shared" si="56"/>
        <v>636242</v>
      </c>
      <c r="F951" s="6" t="str">
        <f t="shared" si="59"/>
        <v>NEUTRAL</v>
      </c>
      <c r="G951" s="6" t="str">
        <f t="shared" si="58"/>
        <v>NEUTRAL</v>
      </c>
      <c r="H951" s="6" t="str">
        <f t="shared" si="57"/>
        <v>NEUTRAL</v>
      </c>
    </row>
    <row r="952" spans="1:8" ht="13.5" x14ac:dyDescent="0.25">
      <c r="A952" s="3">
        <f>TITRES_STAT!B955</f>
        <v>43698</v>
      </c>
      <c r="B952" s="6">
        <f>TITRES_STAT!C955</f>
        <v>1.51</v>
      </c>
      <c r="C952" s="6">
        <f>TITRES_STAT!D955</f>
        <v>1.51</v>
      </c>
      <c r="D952" s="6">
        <f>TITRES_STAT!E955</f>
        <v>0</v>
      </c>
      <c r="E952" s="2">
        <f t="shared" si="56"/>
        <v>636242</v>
      </c>
      <c r="F952" s="6" t="str">
        <f t="shared" si="59"/>
        <v>NEUTRAL</v>
      </c>
      <c r="G952" s="6" t="str">
        <f t="shared" si="58"/>
        <v>NEUTRAL</v>
      </c>
      <c r="H952" s="6" t="str">
        <f t="shared" si="57"/>
        <v>NEUTRAL</v>
      </c>
    </row>
    <row r="953" spans="1:8" ht="13.5" x14ac:dyDescent="0.25">
      <c r="A953" s="3">
        <f>TITRES_STAT!B956</f>
        <v>43699</v>
      </c>
      <c r="B953" s="6">
        <f>TITRES_STAT!C956</f>
        <v>1.54</v>
      </c>
      <c r="C953" s="6">
        <f>TITRES_STAT!D956</f>
        <v>1.54</v>
      </c>
      <c r="D953" s="6">
        <f>TITRES_STAT!E956</f>
        <v>150</v>
      </c>
      <c r="E953" s="2">
        <f t="shared" si="56"/>
        <v>636392</v>
      </c>
      <c r="F953" s="6" t="str">
        <f t="shared" si="59"/>
        <v>BULLISH</v>
      </c>
      <c r="G953" s="6" t="str">
        <f t="shared" si="58"/>
        <v>NEUTRAL</v>
      </c>
      <c r="H953" s="6" t="str">
        <f t="shared" si="57"/>
        <v>CONFIRMED BULLISH</v>
      </c>
    </row>
    <row r="954" spans="1:8" ht="13.5" x14ac:dyDescent="0.25">
      <c r="A954" s="3">
        <f>TITRES_STAT!B957</f>
        <v>43700</v>
      </c>
      <c r="B954" s="6">
        <f>TITRES_STAT!C957</f>
        <v>1.54</v>
      </c>
      <c r="C954" s="6">
        <f>TITRES_STAT!D957</f>
        <v>1.54</v>
      </c>
      <c r="D954" s="6">
        <f>TITRES_STAT!E957</f>
        <v>0</v>
      </c>
      <c r="E954" s="2">
        <f t="shared" si="56"/>
        <v>636392</v>
      </c>
      <c r="F954" s="6" t="str">
        <f t="shared" si="59"/>
        <v>BULLISH</v>
      </c>
      <c r="G954" s="6" t="str">
        <f t="shared" si="58"/>
        <v>NEUTRAL</v>
      </c>
      <c r="H954" s="6" t="str">
        <f t="shared" si="57"/>
        <v>CONFIRMED BULLISH</v>
      </c>
    </row>
    <row r="955" spans="1:8" ht="13.5" x14ac:dyDescent="0.25">
      <c r="A955" s="3">
        <f>TITRES_STAT!B958</f>
        <v>43703</v>
      </c>
      <c r="B955" s="6">
        <f>TITRES_STAT!C958</f>
        <v>1.54</v>
      </c>
      <c r="C955" s="6">
        <f>TITRES_STAT!D958</f>
        <v>1.54</v>
      </c>
      <c r="D955" s="6">
        <f>TITRES_STAT!E958</f>
        <v>0</v>
      </c>
      <c r="E955" s="2">
        <f t="shared" si="56"/>
        <v>636392</v>
      </c>
      <c r="F955" s="6" t="str">
        <f t="shared" si="59"/>
        <v>BULLISH</v>
      </c>
      <c r="G955" s="6" t="str">
        <f t="shared" si="58"/>
        <v>NEUTRAL</v>
      </c>
      <c r="H955" s="6" t="str">
        <f t="shared" si="57"/>
        <v>CONFIRMED BULLISH</v>
      </c>
    </row>
    <row r="956" spans="1:8" ht="13.5" x14ac:dyDescent="0.25">
      <c r="A956" s="3">
        <f>TITRES_STAT!B959</f>
        <v>43704</v>
      </c>
      <c r="B956" s="6">
        <f>TITRES_STAT!C959</f>
        <v>1.54</v>
      </c>
      <c r="C956" s="6">
        <f>TITRES_STAT!D959</f>
        <v>1.54</v>
      </c>
      <c r="D956" s="6">
        <f>TITRES_STAT!E959</f>
        <v>0</v>
      </c>
      <c r="E956" s="2">
        <f t="shared" si="56"/>
        <v>636392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CONFIRMED BULLISH</v>
      </c>
    </row>
    <row r="957" spans="1:8" ht="13.5" x14ac:dyDescent="0.25">
      <c r="A957" s="3">
        <f>TITRES_STAT!B960</f>
        <v>43705</v>
      </c>
      <c r="B957" s="6">
        <f>TITRES_STAT!C960</f>
        <v>1.54</v>
      </c>
      <c r="C957" s="6">
        <f>TITRES_STAT!D960</f>
        <v>1.54</v>
      </c>
      <c r="D957" s="6">
        <f>TITRES_STAT!E960</f>
        <v>0</v>
      </c>
      <c r="E957" s="2">
        <f t="shared" si="56"/>
        <v>636392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CONFIRMED BULLISH</v>
      </c>
    </row>
    <row r="958" spans="1:8" ht="13.5" x14ac:dyDescent="0.25">
      <c r="A958" s="3">
        <f>TITRES_STAT!B961</f>
        <v>43706</v>
      </c>
      <c r="B958" s="6">
        <f>TITRES_STAT!C961</f>
        <v>1.54</v>
      </c>
      <c r="C958" s="6">
        <f>TITRES_STAT!D961</f>
        <v>1.54</v>
      </c>
      <c r="D958" s="6">
        <f>TITRES_STAT!E961</f>
        <v>0</v>
      </c>
      <c r="E958" s="2">
        <f t="shared" si="56"/>
        <v>636392</v>
      </c>
      <c r="F958" s="6" t="str">
        <f t="shared" si="59"/>
        <v>NEUTRAL</v>
      </c>
      <c r="G958" s="6" t="str">
        <f t="shared" si="58"/>
        <v>NEUTRAL</v>
      </c>
      <c r="H958" s="6" t="str">
        <f t="shared" si="57"/>
        <v>NEUTRAL</v>
      </c>
    </row>
    <row r="959" spans="1:8" ht="13.5" x14ac:dyDescent="0.25">
      <c r="A959" s="3">
        <f>TITRES_STAT!B962</f>
        <v>43707</v>
      </c>
      <c r="B959" s="6">
        <f>TITRES_STAT!C962</f>
        <v>1.54</v>
      </c>
      <c r="C959" s="6">
        <f>TITRES_STAT!D962</f>
        <v>1.54</v>
      </c>
      <c r="D959" s="6">
        <f>TITRES_STAT!E962</f>
        <v>0</v>
      </c>
      <c r="E959" s="2">
        <f t="shared" si="56"/>
        <v>636392</v>
      </c>
      <c r="F959" s="6" t="str">
        <f t="shared" si="59"/>
        <v>NEUTRAL</v>
      </c>
      <c r="G959" s="6" t="str">
        <f t="shared" si="58"/>
        <v>NEUTRAL</v>
      </c>
      <c r="H959" s="6" t="str">
        <f t="shared" si="57"/>
        <v>NEUTRAL</v>
      </c>
    </row>
    <row r="960" spans="1:8" ht="13.5" x14ac:dyDescent="0.25">
      <c r="A960" s="3">
        <f>TITRES_STAT!B963</f>
        <v>43710</v>
      </c>
      <c r="B960" s="6">
        <f>TITRES_STAT!C963</f>
        <v>1.54</v>
      </c>
      <c r="C960" s="6">
        <f>TITRES_STAT!D963</f>
        <v>1.54</v>
      </c>
      <c r="D960" s="6">
        <f>TITRES_STAT!E963</f>
        <v>0</v>
      </c>
      <c r="E960" s="2">
        <f t="shared" si="56"/>
        <v>636392</v>
      </c>
      <c r="F960" s="6" t="str">
        <f t="shared" si="59"/>
        <v>NEUTRAL</v>
      </c>
      <c r="G960" s="6" t="str">
        <f t="shared" si="58"/>
        <v>NEUTRAL</v>
      </c>
      <c r="H960" s="6" t="str">
        <f t="shared" si="57"/>
        <v>NEUTRAL</v>
      </c>
    </row>
    <row r="961" spans="1:8" ht="13.5" x14ac:dyDescent="0.25">
      <c r="A961" s="3">
        <f>TITRES_STAT!B964</f>
        <v>43711</v>
      </c>
      <c r="B961" s="6">
        <f>TITRES_STAT!C964</f>
        <v>1.54</v>
      </c>
      <c r="C961" s="6">
        <f>TITRES_STAT!D964</f>
        <v>1.54</v>
      </c>
      <c r="D961" s="6">
        <f>TITRES_STAT!E964</f>
        <v>0</v>
      </c>
      <c r="E961" s="2">
        <f t="shared" si="56"/>
        <v>636392</v>
      </c>
      <c r="F961" s="6" t="str">
        <f t="shared" si="59"/>
        <v>NEUTRAL</v>
      </c>
      <c r="G961" s="6" t="str">
        <f t="shared" si="58"/>
        <v>NEUTRAL</v>
      </c>
      <c r="H961" s="6" t="str">
        <f t="shared" si="57"/>
        <v>NEUTRAL</v>
      </c>
    </row>
    <row r="962" spans="1:8" ht="13.5" x14ac:dyDescent="0.25">
      <c r="A962" s="3">
        <f>TITRES_STAT!B965</f>
        <v>43712</v>
      </c>
      <c r="B962" s="6">
        <f>TITRES_STAT!C965</f>
        <v>1.54</v>
      </c>
      <c r="C962" s="6">
        <f>TITRES_STAT!D965</f>
        <v>1.54</v>
      </c>
      <c r="D962" s="6">
        <f>TITRES_STAT!E965</f>
        <v>0</v>
      </c>
      <c r="E962" s="2">
        <f t="shared" si="56"/>
        <v>636392</v>
      </c>
      <c r="F962" s="6" t="str">
        <f t="shared" si="59"/>
        <v>NEUTRAL</v>
      </c>
      <c r="G962" s="6" t="str">
        <f t="shared" si="58"/>
        <v>NEUTRAL</v>
      </c>
      <c r="H962" s="6" t="str">
        <f t="shared" si="57"/>
        <v>NEUTRAL</v>
      </c>
    </row>
    <row r="963" spans="1:8" ht="13.5" x14ac:dyDescent="0.25">
      <c r="A963" s="3">
        <f>TITRES_STAT!B966</f>
        <v>43713</v>
      </c>
      <c r="B963" s="6">
        <f>TITRES_STAT!C966</f>
        <v>1.54</v>
      </c>
      <c r="C963" s="6">
        <f>TITRES_STAT!D966</f>
        <v>1.54</v>
      </c>
      <c r="D963" s="6">
        <f>TITRES_STAT!E966</f>
        <v>0</v>
      </c>
      <c r="E963" s="2">
        <f t="shared" si="56"/>
        <v>636392</v>
      </c>
      <c r="F963" s="6" t="str">
        <f t="shared" si="59"/>
        <v>NEUTRAL</v>
      </c>
      <c r="G963" s="6" t="str">
        <f t="shared" si="58"/>
        <v>NEUTRAL</v>
      </c>
      <c r="H963" s="6" t="str">
        <f t="shared" si="57"/>
        <v>NEUTRAL</v>
      </c>
    </row>
    <row r="964" spans="1:8" ht="13.5" x14ac:dyDescent="0.25">
      <c r="A964" s="3">
        <f>TITRES_STAT!B967</f>
        <v>43714</v>
      </c>
      <c r="B964" s="6">
        <f>TITRES_STAT!C967</f>
        <v>1.5</v>
      </c>
      <c r="C964" s="6">
        <f>TITRES_STAT!D967</f>
        <v>1.5</v>
      </c>
      <c r="D964" s="6">
        <f>TITRES_STAT!E967</f>
        <v>1600</v>
      </c>
      <c r="E964" s="2">
        <f t="shared" ref="E964:E1027" si="60">IF(B964&gt;B963, E963+D964, IF(B964&lt;B963, E963-D964, E963))</f>
        <v>634792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43717</v>
      </c>
      <c r="B965" s="6">
        <f>TITRES_STAT!C968</f>
        <v>1.5</v>
      </c>
      <c r="C965" s="6">
        <f>TITRES_STAT!D968</f>
        <v>1.5</v>
      </c>
      <c r="D965" s="6">
        <f>TITRES_STAT!E968</f>
        <v>0</v>
      </c>
      <c r="E965" s="2">
        <f t="shared" si="60"/>
        <v>634792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43718</v>
      </c>
      <c r="B966" s="6">
        <f>TITRES_STAT!C969</f>
        <v>1.5</v>
      </c>
      <c r="C966" s="6">
        <f>TITRES_STAT!D969</f>
        <v>1.5</v>
      </c>
      <c r="D966" s="6">
        <f>TITRES_STAT!E969</f>
        <v>0</v>
      </c>
      <c r="E966" s="2">
        <f t="shared" si="60"/>
        <v>634792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43719</v>
      </c>
      <c r="B967" s="6">
        <f>TITRES_STAT!C970</f>
        <v>1.5</v>
      </c>
      <c r="C967" s="6">
        <f>TITRES_STAT!D970</f>
        <v>1.5</v>
      </c>
      <c r="D967" s="6">
        <f>TITRES_STAT!E970</f>
        <v>0</v>
      </c>
      <c r="E967" s="2">
        <f t="shared" si="60"/>
        <v>634792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43720</v>
      </c>
      <c r="B968" s="6">
        <f>TITRES_STAT!C971</f>
        <v>1.5</v>
      </c>
      <c r="C968" s="6">
        <f>TITRES_STAT!D971</f>
        <v>1.5</v>
      </c>
      <c r="D968" s="6">
        <f>TITRES_STAT!E971</f>
        <v>0</v>
      </c>
      <c r="E968" s="2">
        <f t="shared" si="60"/>
        <v>634792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CONFIRMED BEARISH</v>
      </c>
    </row>
    <row r="969" spans="1:8" ht="13.5" x14ac:dyDescent="0.25">
      <c r="A969" s="3">
        <f>TITRES_STAT!B972</f>
        <v>43721</v>
      </c>
      <c r="B969" s="6">
        <f>TITRES_STAT!C972</f>
        <v>1.5</v>
      </c>
      <c r="C969" s="6">
        <f>TITRES_STAT!D972</f>
        <v>1.5</v>
      </c>
      <c r="D969" s="6">
        <f>TITRES_STAT!E972</f>
        <v>0</v>
      </c>
      <c r="E969" s="2">
        <f t="shared" si="60"/>
        <v>634792</v>
      </c>
      <c r="F969" s="6" t="str">
        <f t="shared" si="63"/>
        <v>NEUTRAL</v>
      </c>
      <c r="G969" s="6" t="str">
        <f t="shared" si="62"/>
        <v>NEUTRAL</v>
      </c>
      <c r="H969" s="6" t="str">
        <f t="shared" si="61"/>
        <v>NEUTRAL</v>
      </c>
    </row>
    <row r="970" spans="1:8" ht="13.5" x14ac:dyDescent="0.25">
      <c r="A970" s="3">
        <f>TITRES_STAT!B973</f>
        <v>43724</v>
      </c>
      <c r="B970" s="6">
        <f>TITRES_STAT!C973</f>
        <v>1.5</v>
      </c>
      <c r="C970" s="6">
        <f>TITRES_STAT!D973</f>
        <v>1.5</v>
      </c>
      <c r="D970" s="6">
        <f>TITRES_STAT!E973</f>
        <v>0</v>
      </c>
      <c r="E970" s="2">
        <f t="shared" si="60"/>
        <v>634792</v>
      </c>
      <c r="F970" s="6" t="str">
        <f t="shared" si="63"/>
        <v>NEUTRAL</v>
      </c>
      <c r="G970" s="6" t="str">
        <f t="shared" si="62"/>
        <v>NEUTRAL</v>
      </c>
      <c r="H970" s="6" t="str">
        <f t="shared" si="61"/>
        <v>NEUTRAL</v>
      </c>
    </row>
    <row r="971" spans="1:8" ht="13.5" x14ac:dyDescent="0.25">
      <c r="A971" s="3">
        <f>TITRES_STAT!B974</f>
        <v>43725</v>
      </c>
      <c r="B971" s="6">
        <f>TITRES_STAT!C974</f>
        <v>1.5</v>
      </c>
      <c r="C971" s="6">
        <f>TITRES_STAT!D974</f>
        <v>1.5</v>
      </c>
      <c r="D971" s="6">
        <f>TITRES_STAT!E974</f>
        <v>0</v>
      </c>
      <c r="E971" s="2">
        <f t="shared" si="60"/>
        <v>634792</v>
      </c>
      <c r="F971" s="6" t="str">
        <f t="shared" si="63"/>
        <v>NEUTRAL</v>
      </c>
      <c r="G971" s="6" t="str">
        <f t="shared" si="62"/>
        <v>NEUTRAL</v>
      </c>
      <c r="H971" s="6" t="str">
        <f t="shared" si="61"/>
        <v>NEUTRAL</v>
      </c>
    </row>
    <row r="972" spans="1:8" ht="13.5" x14ac:dyDescent="0.25">
      <c r="A972" s="3">
        <f>TITRES_STAT!B975</f>
        <v>43726</v>
      </c>
      <c r="B972" s="6">
        <f>TITRES_STAT!C975</f>
        <v>1.5</v>
      </c>
      <c r="C972" s="6">
        <f>TITRES_STAT!D975</f>
        <v>1.5</v>
      </c>
      <c r="D972" s="6">
        <f>TITRES_STAT!E975</f>
        <v>0</v>
      </c>
      <c r="E972" s="2">
        <f t="shared" si="60"/>
        <v>634792</v>
      </c>
      <c r="F972" s="6" t="str">
        <f t="shared" si="63"/>
        <v>NEUTRAL</v>
      </c>
      <c r="G972" s="6" t="str">
        <f t="shared" si="62"/>
        <v>NEUTRAL</v>
      </c>
      <c r="H972" s="6" t="str">
        <f t="shared" si="61"/>
        <v>NEUTRAL</v>
      </c>
    </row>
    <row r="973" spans="1:8" ht="13.5" x14ac:dyDescent="0.25">
      <c r="A973" s="3">
        <f>TITRES_STAT!B976</f>
        <v>43727</v>
      </c>
      <c r="B973" s="6">
        <f>TITRES_STAT!C976</f>
        <v>1.5</v>
      </c>
      <c r="C973" s="6">
        <f>TITRES_STAT!D976</f>
        <v>1.5</v>
      </c>
      <c r="D973" s="6">
        <f>TITRES_STAT!E976</f>
        <v>0</v>
      </c>
      <c r="E973" s="2">
        <f t="shared" si="60"/>
        <v>634792</v>
      </c>
      <c r="F973" s="6" t="str">
        <f t="shared" si="63"/>
        <v>NEUTRAL</v>
      </c>
      <c r="G973" s="6" t="str">
        <f t="shared" si="62"/>
        <v>NEUTRAL</v>
      </c>
      <c r="H973" s="6" t="str">
        <f t="shared" si="61"/>
        <v>NEUTRAL</v>
      </c>
    </row>
    <row r="974" spans="1:8" ht="13.5" x14ac:dyDescent="0.25">
      <c r="A974" s="3">
        <f>TITRES_STAT!B977</f>
        <v>43728</v>
      </c>
      <c r="B974" s="6">
        <f>TITRES_STAT!C977</f>
        <v>1.5</v>
      </c>
      <c r="C974" s="6">
        <f>TITRES_STAT!D977</f>
        <v>1.5</v>
      </c>
      <c r="D974" s="6">
        <f>TITRES_STAT!E977</f>
        <v>200</v>
      </c>
      <c r="E974" s="2">
        <f t="shared" si="60"/>
        <v>634792</v>
      </c>
      <c r="F974" s="6" t="str">
        <f t="shared" si="63"/>
        <v>NEUTRAL</v>
      </c>
      <c r="G974" s="6" t="str">
        <f t="shared" si="62"/>
        <v>NEUTRAL</v>
      </c>
      <c r="H974" s="6" t="str">
        <f t="shared" si="61"/>
        <v>NEUTRAL</v>
      </c>
    </row>
    <row r="975" spans="1:8" ht="13.5" x14ac:dyDescent="0.25">
      <c r="A975" s="3">
        <f>TITRES_STAT!B978</f>
        <v>43731</v>
      </c>
      <c r="B975" s="6">
        <f>TITRES_STAT!C978</f>
        <v>1.5</v>
      </c>
      <c r="C975" s="6">
        <f>TITRES_STAT!D978</f>
        <v>1.5</v>
      </c>
      <c r="D975" s="6">
        <f>TITRES_STAT!E978</f>
        <v>0</v>
      </c>
      <c r="E975" s="2">
        <f t="shared" si="60"/>
        <v>634792</v>
      </c>
      <c r="F975" s="6" t="str">
        <f t="shared" si="63"/>
        <v>NEUTRAL</v>
      </c>
      <c r="G975" s="6" t="str">
        <f t="shared" si="62"/>
        <v>NEUTRAL</v>
      </c>
      <c r="H975" s="6" t="str">
        <f t="shared" si="61"/>
        <v>NEUTRAL</v>
      </c>
    </row>
    <row r="976" spans="1:8" ht="13.5" x14ac:dyDescent="0.25">
      <c r="A976" s="3">
        <f>TITRES_STAT!B979</f>
        <v>43732</v>
      </c>
      <c r="B976" s="6">
        <f>TITRES_STAT!C979</f>
        <v>1.5</v>
      </c>
      <c r="C976" s="6">
        <f>TITRES_STAT!D979</f>
        <v>1.5</v>
      </c>
      <c r="D976" s="6">
        <f>TITRES_STAT!E979</f>
        <v>0</v>
      </c>
      <c r="E976" s="2">
        <f t="shared" si="60"/>
        <v>634792</v>
      </c>
      <c r="F976" s="6" t="str">
        <f t="shared" si="63"/>
        <v>NEUTRAL</v>
      </c>
      <c r="G976" s="6" t="str">
        <f t="shared" si="62"/>
        <v>NEUTRAL</v>
      </c>
      <c r="H976" s="6" t="str">
        <f t="shared" si="61"/>
        <v>NEUTRAL</v>
      </c>
    </row>
    <row r="977" spans="1:8" ht="13.5" x14ac:dyDescent="0.25">
      <c r="A977" s="3">
        <f>TITRES_STAT!B980</f>
        <v>43733</v>
      </c>
      <c r="B977" s="6">
        <f>TITRES_STAT!C980</f>
        <v>1.5</v>
      </c>
      <c r="C977" s="6">
        <f>TITRES_STAT!D980</f>
        <v>1.5</v>
      </c>
      <c r="D977" s="6">
        <f>TITRES_STAT!E980</f>
        <v>0</v>
      </c>
      <c r="E977" s="2">
        <f t="shared" si="60"/>
        <v>634792</v>
      </c>
      <c r="F977" s="6" t="str">
        <f t="shared" si="63"/>
        <v>NEUTRAL</v>
      </c>
      <c r="G977" s="6" t="str">
        <f t="shared" si="62"/>
        <v>NEUTRAL</v>
      </c>
      <c r="H977" s="6" t="str">
        <f t="shared" si="61"/>
        <v>NEUTRAL</v>
      </c>
    </row>
    <row r="978" spans="1:8" ht="13.5" x14ac:dyDescent="0.25">
      <c r="A978" s="3">
        <f>TITRES_STAT!B981</f>
        <v>43734</v>
      </c>
      <c r="B978" s="6">
        <f>TITRES_STAT!C981</f>
        <v>1.5</v>
      </c>
      <c r="C978" s="6">
        <f>TITRES_STAT!D981</f>
        <v>1.5</v>
      </c>
      <c r="D978" s="6">
        <f>TITRES_STAT!E981</f>
        <v>11</v>
      </c>
      <c r="E978" s="2">
        <f t="shared" si="60"/>
        <v>634792</v>
      </c>
      <c r="F978" s="6" t="str">
        <f t="shared" si="63"/>
        <v>NEUTRAL</v>
      </c>
      <c r="G978" s="6" t="str">
        <f t="shared" si="62"/>
        <v>NEUTRAL</v>
      </c>
      <c r="H978" s="6" t="str">
        <f t="shared" si="61"/>
        <v>NEUTRAL</v>
      </c>
    </row>
    <row r="979" spans="1:8" ht="13.5" x14ac:dyDescent="0.25">
      <c r="A979" s="3">
        <f>TITRES_STAT!B982</f>
        <v>43735</v>
      </c>
      <c r="B979" s="6">
        <f>TITRES_STAT!C982</f>
        <v>1.5</v>
      </c>
      <c r="C979" s="6">
        <f>TITRES_STAT!D982</f>
        <v>1.5</v>
      </c>
      <c r="D979" s="6">
        <f>TITRES_STAT!E982</f>
        <v>0</v>
      </c>
      <c r="E979" s="2">
        <f t="shared" si="60"/>
        <v>634792</v>
      </c>
      <c r="F979" s="6" t="str">
        <f t="shared" si="63"/>
        <v>NEUTRAL</v>
      </c>
      <c r="G979" s="6" t="str">
        <f t="shared" si="62"/>
        <v>NEUTRAL</v>
      </c>
      <c r="H979" s="6" t="str">
        <f t="shared" si="61"/>
        <v>NEUTRAL</v>
      </c>
    </row>
    <row r="980" spans="1:8" ht="13.5" x14ac:dyDescent="0.25">
      <c r="A980" s="3">
        <f>TITRES_STAT!B983</f>
        <v>43738</v>
      </c>
      <c r="B980" s="6">
        <f>TITRES_STAT!C983</f>
        <v>1.5</v>
      </c>
      <c r="C980" s="6">
        <f>TITRES_STAT!D983</f>
        <v>1.5</v>
      </c>
      <c r="D980" s="6">
        <f>TITRES_STAT!E983</f>
        <v>0</v>
      </c>
      <c r="E980" s="2">
        <f t="shared" si="60"/>
        <v>634792</v>
      </c>
      <c r="F980" s="6" t="str">
        <f t="shared" si="63"/>
        <v>NEUTRAL</v>
      </c>
      <c r="G980" s="6" t="str">
        <f t="shared" si="62"/>
        <v>NEUTRAL</v>
      </c>
      <c r="H980" s="6" t="str">
        <f t="shared" si="61"/>
        <v>NEUTRAL</v>
      </c>
    </row>
    <row r="981" spans="1:8" ht="13.5" x14ac:dyDescent="0.25">
      <c r="A981" s="3">
        <f>TITRES_STAT!B984</f>
        <v>43739</v>
      </c>
      <c r="B981" s="6">
        <f>TITRES_STAT!C984</f>
        <v>1.5</v>
      </c>
      <c r="C981" s="6">
        <f>TITRES_STAT!D984</f>
        <v>1.5</v>
      </c>
      <c r="D981" s="6">
        <f>TITRES_STAT!E984</f>
        <v>0</v>
      </c>
      <c r="E981" s="2">
        <f t="shared" si="60"/>
        <v>634792</v>
      </c>
      <c r="F981" s="6" t="str">
        <f t="shared" si="63"/>
        <v>NEUTRAL</v>
      </c>
      <c r="G981" s="6" t="str">
        <f t="shared" si="62"/>
        <v>NEUTRAL</v>
      </c>
      <c r="H981" s="6" t="str">
        <f t="shared" si="61"/>
        <v>NEUTRAL</v>
      </c>
    </row>
    <row r="982" spans="1:8" ht="13.5" x14ac:dyDescent="0.25">
      <c r="A982" s="3">
        <f>TITRES_STAT!B985</f>
        <v>43740</v>
      </c>
      <c r="B982" s="6">
        <f>TITRES_STAT!C985</f>
        <v>1.5</v>
      </c>
      <c r="C982" s="6">
        <f>TITRES_STAT!D985</f>
        <v>1.5</v>
      </c>
      <c r="D982" s="6">
        <f>TITRES_STAT!E985</f>
        <v>0</v>
      </c>
      <c r="E982" s="2">
        <f t="shared" si="60"/>
        <v>634792</v>
      </c>
      <c r="F982" s="6" t="str">
        <f t="shared" si="63"/>
        <v>NEUTRAL</v>
      </c>
      <c r="G982" s="6" t="str">
        <f t="shared" si="62"/>
        <v>NEUTRAL</v>
      </c>
      <c r="H982" s="6" t="str">
        <f t="shared" si="61"/>
        <v>NEUTRAL</v>
      </c>
    </row>
    <row r="983" spans="1:8" ht="13.5" x14ac:dyDescent="0.25">
      <c r="A983" s="3">
        <f>TITRES_STAT!B986</f>
        <v>43741</v>
      </c>
      <c r="B983" s="6">
        <f>TITRES_STAT!C986</f>
        <v>1.5</v>
      </c>
      <c r="C983" s="6">
        <f>TITRES_STAT!D986</f>
        <v>1.5</v>
      </c>
      <c r="D983" s="6">
        <f>TITRES_STAT!E986</f>
        <v>0</v>
      </c>
      <c r="E983" s="2">
        <f t="shared" si="60"/>
        <v>634792</v>
      </c>
      <c r="F983" s="6" t="str">
        <f t="shared" si="63"/>
        <v>NEUTRAL</v>
      </c>
      <c r="G983" s="6" t="str">
        <f t="shared" si="62"/>
        <v>NEUTRAL</v>
      </c>
      <c r="H983" s="6" t="str">
        <f t="shared" si="61"/>
        <v>NEUTRAL</v>
      </c>
    </row>
    <row r="984" spans="1:8" ht="13.5" x14ac:dyDescent="0.25">
      <c r="A984" s="3">
        <f>TITRES_STAT!B987</f>
        <v>43742</v>
      </c>
      <c r="B984" s="6">
        <f>TITRES_STAT!C987</f>
        <v>1.5</v>
      </c>
      <c r="C984" s="6">
        <f>TITRES_STAT!D987</f>
        <v>1.5</v>
      </c>
      <c r="D984" s="6">
        <f>TITRES_STAT!E987</f>
        <v>0</v>
      </c>
      <c r="E984" s="2">
        <f t="shared" si="60"/>
        <v>634792</v>
      </c>
      <c r="F984" s="6" t="str">
        <f t="shared" si="63"/>
        <v>NEUTRAL</v>
      </c>
      <c r="G984" s="6" t="str">
        <f t="shared" si="62"/>
        <v>NEUTRAL</v>
      </c>
      <c r="H984" s="6" t="str">
        <f t="shared" si="61"/>
        <v>NEUTRAL</v>
      </c>
    </row>
    <row r="985" spans="1:8" ht="13.5" x14ac:dyDescent="0.25">
      <c r="A985" s="3">
        <f>TITRES_STAT!B988</f>
        <v>43745</v>
      </c>
      <c r="B985" s="6">
        <f>TITRES_STAT!C988</f>
        <v>1.5</v>
      </c>
      <c r="C985" s="6">
        <f>TITRES_STAT!D988</f>
        <v>1.5</v>
      </c>
      <c r="D985" s="6">
        <f>TITRES_STAT!E988</f>
        <v>0</v>
      </c>
      <c r="E985" s="2">
        <f t="shared" si="60"/>
        <v>634792</v>
      </c>
      <c r="F985" s="6" t="str">
        <f t="shared" si="63"/>
        <v>NEUTRAL</v>
      </c>
      <c r="G985" s="6" t="str">
        <f t="shared" si="62"/>
        <v>NEUTRAL</v>
      </c>
      <c r="H985" s="6" t="str">
        <f t="shared" si="61"/>
        <v>NEUTRAL</v>
      </c>
    </row>
    <row r="986" spans="1:8" ht="13.5" x14ac:dyDescent="0.25">
      <c r="A986" s="3">
        <f>TITRES_STAT!B989</f>
        <v>43746</v>
      </c>
      <c r="B986" s="6">
        <f>TITRES_STAT!C989</f>
        <v>1.5</v>
      </c>
      <c r="C986" s="6">
        <f>TITRES_STAT!D989</f>
        <v>1.5</v>
      </c>
      <c r="D986" s="6">
        <f>TITRES_STAT!E989</f>
        <v>0</v>
      </c>
      <c r="E986" s="2">
        <f t="shared" si="60"/>
        <v>634792</v>
      </c>
      <c r="F986" s="6" t="str">
        <f t="shared" si="63"/>
        <v>NEUTRAL</v>
      </c>
      <c r="G986" s="6" t="str">
        <f t="shared" si="62"/>
        <v>NEUTRAL</v>
      </c>
      <c r="H986" s="6" t="str">
        <f t="shared" si="61"/>
        <v>NEUTRAL</v>
      </c>
    </row>
    <row r="987" spans="1:8" ht="13.5" x14ac:dyDescent="0.25">
      <c r="A987" s="3">
        <f>TITRES_STAT!B990</f>
        <v>43747</v>
      </c>
      <c r="B987" s="6">
        <f>TITRES_STAT!C990</f>
        <v>1.5</v>
      </c>
      <c r="C987" s="6">
        <f>TITRES_STAT!D990</f>
        <v>1.5</v>
      </c>
      <c r="D987" s="6">
        <f>TITRES_STAT!E990</f>
        <v>0</v>
      </c>
      <c r="E987" s="2">
        <f t="shared" si="60"/>
        <v>634792</v>
      </c>
      <c r="F987" s="6" t="str">
        <f t="shared" si="63"/>
        <v>NEUTRAL</v>
      </c>
      <c r="G987" s="6" t="str">
        <f t="shared" si="62"/>
        <v>NEUTRAL</v>
      </c>
      <c r="H987" s="6" t="str">
        <f t="shared" si="61"/>
        <v>NEUTRAL</v>
      </c>
    </row>
    <row r="988" spans="1:8" ht="13.5" x14ac:dyDescent="0.25">
      <c r="A988" s="3">
        <f>TITRES_STAT!B991</f>
        <v>43748</v>
      </c>
      <c r="B988" s="6">
        <f>TITRES_STAT!C991</f>
        <v>1.5</v>
      </c>
      <c r="C988" s="6">
        <f>TITRES_STAT!D991</f>
        <v>1.5</v>
      </c>
      <c r="D988" s="6">
        <f>TITRES_STAT!E991</f>
        <v>0</v>
      </c>
      <c r="E988" s="2">
        <f t="shared" si="60"/>
        <v>634792</v>
      </c>
      <c r="F988" s="6" t="str">
        <f t="shared" si="63"/>
        <v>NEUTRAL</v>
      </c>
      <c r="G988" s="6" t="str">
        <f t="shared" si="62"/>
        <v>NEUTRAL</v>
      </c>
      <c r="H988" s="6" t="str">
        <f t="shared" si="61"/>
        <v>NEUTRAL</v>
      </c>
    </row>
    <row r="989" spans="1:8" ht="13.5" x14ac:dyDescent="0.25">
      <c r="A989" s="3">
        <f>TITRES_STAT!B992</f>
        <v>43749</v>
      </c>
      <c r="B989" s="6">
        <f>TITRES_STAT!C992</f>
        <v>1.5</v>
      </c>
      <c r="C989" s="6">
        <f>TITRES_STAT!D992</f>
        <v>1.5</v>
      </c>
      <c r="D989" s="6">
        <f>TITRES_STAT!E992</f>
        <v>0</v>
      </c>
      <c r="E989" s="2">
        <f t="shared" si="60"/>
        <v>634792</v>
      </c>
      <c r="F989" s="6" t="str">
        <f t="shared" si="63"/>
        <v>NEUTRAL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43752</v>
      </c>
      <c r="B990" s="6">
        <f>TITRES_STAT!C993</f>
        <v>1.5</v>
      </c>
      <c r="C990" s="6">
        <f>TITRES_STAT!D993</f>
        <v>1.5</v>
      </c>
      <c r="D990" s="6">
        <f>TITRES_STAT!E993</f>
        <v>0</v>
      </c>
      <c r="E990" s="2">
        <f t="shared" si="60"/>
        <v>634792</v>
      </c>
      <c r="F990" s="6" t="str">
        <f t="shared" si="63"/>
        <v>NEUTRAL</v>
      </c>
      <c r="G990" s="6" t="str">
        <f t="shared" si="62"/>
        <v>NEUTRAL</v>
      </c>
      <c r="H990" s="6" t="str">
        <f t="shared" si="61"/>
        <v>NEUTRAL</v>
      </c>
    </row>
    <row r="991" spans="1:8" ht="13.5" x14ac:dyDescent="0.25">
      <c r="A991" s="3">
        <f>TITRES_STAT!B994</f>
        <v>43754</v>
      </c>
      <c r="B991" s="6">
        <f>TITRES_STAT!C994</f>
        <v>1.5</v>
      </c>
      <c r="C991" s="6">
        <f>TITRES_STAT!D994</f>
        <v>1.5</v>
      </c>
      <c r="D991" s="6">
        <f>TITRES_STAT!E994</f>
        <v>0</v>
      </c>
      <c r="E991" s="2">
        <f t="shared" si="60"/>
        <v>634792</v>
      </c>
      <c r="F991" s="6" t="str">
        <f t="shared" si="63"/>
        <v>NEUTRAL</v>
      </c>
      <c r="G991" s="6" t="str">
        <f t="shared" si="62"/>
        <v>NEUTRAL</v>
      </c>
      <c r="H991" s="6" t="str">
        <f t="shared" si="61"/>
        <v>NEUTRAL</v>
      </c>
    </row>
    <row r="992" spans="1:8" ht="13.5" x14ac:dyDescent="0.25">
      <c r="A992" s="3">
        <f>TITRES_STAT!B995</f>
        <v>43755</v>
      </c>
      <c r="B992" s="6">
        <f>TITRES_STAT!C995</f>
        <v>1.5</v>
      </c>
      <c r="C992" s="6">
        <f>TITRES_STAT!D995</f>
        <v>1.5</v>
      </c>
      <c r="D992" s="6">
        <f>TITRES_STAT!E995</f>
        <v>0</v>
      </c>
      <c r="E992" s="2">
        <f t="shared" si="60"/>
        <v>634792</v>
      </c>
      <c r="F992" s="6" t="str">
        <f t="shared" si="63"/>
        <v>NEUTRAL</v>
      </c>
      <c r="G992" s="6" t="str">
        <f t="shared" si="62"/>
        <v>NEUTRAL</v>
      </c>
      <c r="H992" s="6" t="str">
        <f t="shared" si="61"/>
        <v>NEUTRAL</v>
      </c>
    </row>
    <row r="993" spans="1:8" ht="13.5" x14ac:dyDescent="0.25">
      <c r="A993" s="3">
        <f>TITRES_STAT!B996</f>
        <v>43756</v>
      </c>
      <c r="B993" s="6">
        <f>TITRES_STAT!C996</f>
        <v>1.5</v>
      </c>
      <c r="C993" s="6">
        <f>TITRES_STAT!D996</f>
        <v>1.5</v>
      </c>
      <c r="D993" s="6">
        <f>TITRES_STAT!E996</f>
        <v>0</v>
      </c>
      <c r="E993" s="2">
        <f t="shared" si="60"/>
        <v>634792</v>
      </c>
      <c r="F993" s="6" t="str">
        <f t="shared" si="63"/>
        <v>NEUTRAL</v>
      </c>
      <c r="G993" s="6" t="str">
        <f t="shared" si="62"/>
        <v>NEUTRAL</v>
      </c>
      <c r="H993" s="6" t="str">
        <f t="shared" si="61"/>
        <v>NEUTRAL</v>
      </c>
    </row>
    <row r="994" spans="1:8" ht="13.5" x14ac:dyDescent="0.25">
      <c r="A994" s="3">
        <f>TITRES_STAT!B997</f>
        <v>43759</v>
      </c>
      <c r="B994" s="6">
        <f>TITRES_STAT!C997</f>
        <v>1.44</v>
      </c>
      <c r="C994" s="6">
        <f>TITRES_STAT!D997</f>
        <v>1.44</v>
      </c>
      <c r="D994" s="6">
        <f>TITRES_STAT!E997</f>
        <v>0</v>
      </c>
      <c r="E994" s="2">
        <f t="shared" si="60"/>
        <v>634792</v>
      </c>
      <c r="F994" s="6" t="str">
        <f t="shared" si="63"/>
        <v>NEUTRAL</v>
      </c>
      <c r="G994" s="6" t="str">
        <f t="shared" si="62"/>
        <v>NEUTRAL</v>
      </c>
      <c r="H994" s="6" t="str">
        <f t="shared" si="61"/>
        <v>NEUTRAL</v>
      </c>
    </row>
    <row r="995" spans="1:8" ht="13.5" x14ac:dyDescent="0.25">
      <c r="A995" s="3">
        <f>TITRES_STAT!B998</f>
        <v>43760</v>
      </c>
      <c r="B995" s="6">
        <f>TITRES_STAT!C998</f>
        <v>1.43</v>
      </c>
      <c r="C995" s="6">
        <f>TITRES_STAT!D998</f>
        <v>1.43</v>
      </c>
      <c r="D995" s="6">
        <f>TITRES_STAT!E998</f>
        <v>560</v>
      </c>
      <c r="E995" s="2">
        <f t="shared" si="60"/>
        <v>634232</v>
      </c>
      <c r="F995" s="6" t="str">
        <f t="shared" si="63"/>
        <v>BEARISH</v>
      </c>
      <c r="G995" s="6" t="str">
        <f t="shared" si="62"/>
        <v>NEUTRAL</v>
      </c>
      <c r="H995" s="6" t="str">
        <f t="shared" si="61"/>
        <v>CONFIRMED BEARISH</v>
      </c>
    </row>
    <row r="996" spans="1:8" ht="13.5" x14ac:dyDescent="0.25">
      <c r="A996" s="3">
        <f>TITRES_STAT!B999</f>
        <v>43761</v>
      </c>
      <c r="B996" s="6">
        <f>TITRES_STAT!C999</f>
        <v>1.42</v>
      </c>
      <c r="C996" s="6">
        <f>TITRES_STAT!D999</f>
        <v>1.42</v>
      </c>
      <c r="D996" s="6">
        <f>TITRES_STAT!E999</f>
        <v>2085</v>
      </c>
      <c r="E996" s="2">
        <f t="shared" si="60"/>
        <v>632147</v>
      </c>
      <c r="F996" s="6" t="str">
        <f t="shared" si="63"/>
        <v>BEARISH</v>
      </c>
      <c r="G996" s="6" t="str">
        <f t="shared" si="62"/>
        <v>NEUTRAL</v>
      </c>
      <c r="H996" s="6" t="str">
        <f t="shared" si="61"/>
        <v>CONFIRMED BEARISH</v>
      </c>
    </row>
    <row r="997" spans="1:8" ht="13.5" x14ac:dyDescent="0.25">
      <c r="A997" s="3">
        <f>TITRES_STAT!B1000</f>
        <v>43762</v>
      </c>
      <c r="B997" s="6">
        <f>TITRES_STAT!C1000</f>
        <v>1.5</v>
      </c>
      <c r="C997" s="6">
        <f>TITRES_STAT!D1000</f>
        <v>1.5</v>
      </c>
      <c r="D997" s="6">
        <f>TITRES_STAT!E1000</f>
        <v>9409</v>
      </c>
      <c r="E997" s="2">
        <f t="shared" si="60"/>
        <v>641556</v>
      </c>
      <c r="F997" s="6" t="str">
        <f t="shared" si="63"/>
        <v>BULLISH</v>
      </c>
      <c r="G997" s="6" t="str">
        <f t="shared" si="62"/>
        <v>NEUTRAL</v>
      </c>
      <c r="H997" s="6" t="str">
        <f t="shared" si="61"/>
        <v>NEUTRAL</v>
      </c>
    </row>
    <row r="998" spans="1:8" ht="13.5" x14ac:dyDescent="0.25">
      <c r="A998" s="3">
        <f>TITRES_STAT!B1001</f>
        <v>43763</v>
      </c>
      <c r="B998" s="6">
        <f>TITRES_STAT!C1001</f>
        <v>1.56</v>
      </c>
      <c r="C998" s="6">
        <f>TITRES_STAT!D1001</f>
        <v>1.56</v>
      </c>
      <c r="D998" s="6">
        <f>TITRES_STAT!E1001</f>
        <v>0</v>
      </c>
      <c r="E998" s="2">
        <f t="shared" si="60"/>
        <v>641556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CONFIRMED BULLISH</v>
      </c>
    </row>
    <row r="999" spans="1:8" ht="13.5" x14ac:dyDescent="0.25">
      <c r="A999" s="3">
        <f>TITRES_STAT!B1002</f>
        <v>43766</v>
      </c>
      <c r="B999" s="6">
        <f>TITRES_STAT!C1002</f>
        <v>1.63</v>
      </c>
      <c r="C999" s="6">
        <f>TITRES_STAT!D1002</f>
        <v>1.63</v>
      </c>
      <c r="D999" s="6">
        <f>TITRES_STAT!E1002</f>
        <v>904</v>
      </c>
      <c r="E999" s="2">
        <f t="shared" si="60"/>
        <v>642460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CONFIRMED BULLISH</v>
      </c>
    </row>
    <row r="1000" spans="1:8" ht="13.5" x14ac:dyDescent="0.25">
      <c r="A1000" s="3">
        <f>TITRES_STAT!B1003</f>
        <v>43767</v>
      </c>
      <c r="B1000" s="6">
        <f>TITRES_STAT!C1003</f>
        <v>1.72</v>
      </c>
      <c r="C1000" s="6">
        <f>TITRES_STAT!D1003</f>
        <v>1.72</v>
      </c>
      <c r="D1000" s="6">
        <f>TITRES_STAT!E1003</f>
        <v>6713</v>
      </c>
      <c r="E1000" s="2">
        <f t="shared" si="60"/>
        <v>649173</v>
      </c>
      <c r="F1000" s="6" t="str">
        <f t="shared" si="63"/>
        <v>BULLISH</v>
      </c>
      <c r="G1000" s="6" t="str">
        <f t="shared" si="62"/>
        <v>STRONG</v>
      </c>
      <c r="H1000" s="6" t="str">
        <f t="shared" si="61"/>
        <v>CONFIRMED BULLISH</v>
      </c>
    </row>
    <row r="1001" spans="1:8" ht="13.5" x14ac:dyDescent="0.25">
      <c r="A1001" s="3">
        <f>TITRES_STAT!B1004</f>
        <v>43768</v>
      </c>
      <c r="B1001" s="6">
        <f>TITRES_STAT!C1004</f>
        <v>1.7</v>
      </c>
      <c r="C1001" s="6">
        <f>TITRES_STAT!D1004</f>
        <v>1.7</v>
      </c>
      <c r="D1001" s="6">
        <f>TITRES_STAT!E1004</f>
        <v>1</v>
      </c>
      <c r="E1001" s="2">
        <f t="shared" si="60"/>
        <v>649172</v>
      </c>
      <c r="F1001" s="6" t="str">
        <f t="shared" si="63"/>
        <v>BULLISH</v>
      </c>
      <c r="G1001" s="6" t="str">
        <f t="shared" si="62"/>
        <v>STRONG</v>
      </c>
      <c r="H1001" s="6" t="str">
        <f t="shared" si="61"/>
        <v>CONFIRMED BULLISH</v>
      </c>
    </row>
    <row r="1002" spans="1:8" ht="13.5" x14ac:dyDescent="0.25">
      <c r="A1002" s="3">
        <f>TITRES_STAT!B1005</f>
        <v>43769</v>
      </c>
      <c r="B1002" s="6">
        <f>TITRES_STAT!C1005</f>
        <v>1.8</v>
      </c>
      <c r="C1002" s="6">
        <f>TITRES_STAT!D1005</f>
        <v>1.8</v>
      </c>
      <c r="D1002" s="6">
        <f>TITRES_STAT!E1005</f>
        <v>2</v>
      </c>
      <c r="E1002" s="2">
        <f t="shared" si="60"/>
        <v>649174</v>
      </c>
      <c r="F1002" s="6" t="str">
        <f t="shared" si="63"/>
        <v>BULLISH</v>
      </c>
      <c r="G1002" s="6" t="str">
        <f t="shared" si="62"/>
        <v>NEUTRAL</v>
      </c>
      <c r="H1002" s="6" t="str">
        <f t="shared" si="61"/>
        <v>CONFIRMED BULLISH</v>
      </c>
    </row>
    <row r="1003" spans="1:8" ht="13.5" x14ac:dyDescent="0.25">
      <c r="A1003" s="3">
        <f>TITRES_STAT!B1006</f>
        <v>43770</v>
      </c>
      <c r="B1003" s="6">
        <f>TITRES_STAT!C1006</f>
        <v>1.77</v>
      </c>
      <c r="C1003" s="6">
        <f>TITRES_STAT!D1006</f>
        <v>1.77</v>
      </c>
      <c r="D1003" s="6">
        <f>TITRES_STAT!E1006</f>
        <v>7</v>
      </c>
      <c r="E1003" s="2">
        <f t="shared" si="60"/>
        <v>649167</v>
      </c>
      <c r="F1003" s="6" t="str">
        <f t="shared" si="63"/>
        <v>BULLISH</v>
      </c>
      <c r="G1003" s="6" t="str">
        <f t="shared" si="62"/>
        <v>NEUTRAL</v>
      </c>
      <c r="H1003" s="6" t="str">
        <f t="shared" si="61"/>
        <v>CONFIRMED BULLISH</v>
      </c>
    </row>
    <row r="1004" spans="1:8" ht="13.5" x14ac:dyDescent="0.25">
      <c r="A1004" s="3">
        <f>TITRES_STAT!B1007</f>
        <v>43773</v>
      </c>
      <c r="B1004" s="6">
        <f>TITRES_STAT!C1007</f>
        <v>1.67</v>
      </c>
      <c r="C1004" s="6">
        <f>TITRES_STAT!D1007</f>
        <v>1.67</v>
      </c>
      <c r="D1004" s="6">
        <f>TITRES_STAT!E1007</f>
        <v>70</v>
      </c>
      <c r="E1004" s="2">
        <f t="shared" si="60"/>
        <v>649097</v>
      </c>
      <c r="F1004" s="6" t="str">
        <f t="shared" si="63"/>
        <v>BULLISH</v>
      </c>
      <c r="G1004" s="6" t="str">
        <f t="shared" si="62"/>
        <v>NEUTRAL</v>
      </c>
      <c r="H1004" s="6" t="str">
        <f t="shared" si="61"/>
        <v>CONFIRMED BULLISH</v>
      </c>
    </row>
    <row r="1005" spans="1:8" ht="13.5" x14ac:dyDescent="0.25">
      <c r="A1005" s="3">
        <f>TITRES_STAT!B1008</f>
        <v>43774</v>
      </c>
      <c r="B1005" s="6">
        <f>TITRES_STAT!C1008</f>
        <v>1.66</v>
      </c>
      <c r="C1005" s="6">
        <f>TITRES_STAT!D1008</f>
        <v>1.66</v>
      </c>
      <c r="D1005" s="6">
        <f>TITRES_STAT!E1008</f>
        <v>1200</v>
      </c>
      <c r="E1005" s="2">
        <f t="shared" si="60"/>
        <v>647897</v>
      </c>
      <c r="F1005" s="6" t="str">
        <f t="shared" si="63"/>
        <v>BEARISH</v>
      </c>
      <c r="G1005" s="6" t="str">
        <f t="shared" si="62"/>
        <v>NEUTRAL</v>
      </c>
      <c r="H1005" s="6" t="str">
        <f t="shared" si="61"/>
        <v>CONFIRMED BEARISH</v>
      </c>
    </row>
    <row r="1006" spans="1:8" ht="13.5" x14ac:dyDescent="0.25">
      <c r="A1006" s="3">
        <f>TITRES_STAT!B1009</f>
        <v>43775</v>
      </c>
      <c r="B1006" s="6">
        <f>TITRES_STAT!C1009</f>
        <v>1.7</v>
      </c>
      <c r="C1006" s="6">
        <f>TITRES_STAT!D1009</f>
        <v>1.7</v>
      </c>
      <c r="D1006" s="6">
        <f>TITRES_STAT!E1009</f>
        <v>105</v>
      </c>
      <c r="E1006" s="2">
        <f t="shared" si="60"/>
        <v>648002</v>
      </c>
      <c r="F1006" s="6" t="str">
        <f t="shared" si="63"/>
        <v>BEARISH</v>
      </c>
      <c r="G1006" s="6" t="str">
        <f t="shared" si="62"/>
        <v>NEUTRAL</v>
      </c>
      <c r="H1006" s="6" t="str">
        <f t="shared" si="61"/>
        <v>NEUTRAL</v>
      </c>
    </row>
    <row r="1007" spans="1:8" ht="13.5" x14ac:dyDescent="0.25">
      <c r="A1007" s="3">
        <f>TITRES_STAT!B1010</f>
        <v>43776</v>
      </c>
      <c r="B1007" s="6">
        <f>TITRES_STAT!C1010</f>
        <v>1.75</v>
      </c>
      <c r="C1007" s="6">
        <f>TITRES_STAT!D1010</f>
        <v>1.75</v>
      </c>
      <c r="D1007" s="6">
        <f>TITRES_STAT!E1010</f>
        <v>4645</v>
      </c>
      <c r="E1007" s="2">
        <f t="shared" si="60"/>
        <v>652647</v>
      </c>
      <c r="F1007" s="6" t="str">
        <f t="shared" si="63"/>
        <v>BULLISH</v>
      </c>
      <c r="G1007" s="6" t="str">
        <f t="shared" si="62"/>
        <v>NEUTRAL</v>
      </c>
      <c r="H1007" s="6" t="str">
        <f t="shared" si="61"/>
        <v>BULLISH DIVERGENCE</v>
      </c>
    </row>
    <row r="1008" spans="1:8" ht="13.5" x14ac:dyDescent="0.25">
      <c r="A1008" s="3">
        <f>TITRES_STAT!B1011</f>
        <v>43777</v>
      </c>
      <c r="B1008" s="6">
        <f>TITRES_STAT!C1011</f>
        <v>1.74</v>
      </c>
      <c r="C1008" s="6">
        <f>TITRES_STAT!D1011</f>
        <v>1.74</v>
      </c>
      <c r="D1008" s="6">
        <f>TITRES_STAT!E1011</f>
        <v>1088</v>
      </c>
      <c r="E1008" s="2">
        <f t="shared" si="60"/>
        <v>651559</v>
      </c>
      <c r="F1008" s="6" t="str">
        <f t="shared" si="63"/>
        <v>BULLISH</v>
      </c>
      <c r="G1008" s="6" t="str">
        <f t="shared" si="62"/>
        <v>NEUTRAL</v>
      </c>
      <c r="H1008" s="6" t="str">
        <f t="shared" si="61"/>
        <v>BULLISH DIVERGENCE</v>
      </c>
    </row>
    <row r="1009" spans="1:8" ht="13.5" x14ac:dyDescent="0.25">
      <c r="A1009" s="3">
        <f>TITRES_STAT!B1012</f>
        <v>43780</v>
      </c>
      <c r="B1009" s="6">
        <f>TITRES_STAT!C1012</f>
        <v>1.75</v>
      </c>
      <c r="C1009" s="6">
        <f>TITRES_STAT!D1012</f>
        <v>1.75</v>
      </c>
      <c r="D1009" s="6">
        <f>TITRES_STAT!E1012</f>
        <v>2000</v>
      </c>
      <c r="E1009" s="2">
        <f t="shared" si="60"/>
        <v>653559</v>
      </c>
      <c r="F1009" s="6" t="str">
        <f t="shared" si="63"/>
        <v>BULLISH</v>
      </c>
      <c r="G1009" s="6" t="str">
        <f t="shared" si="62"/>
        <v>NEUTRAL</v>
      </c>
      <c r="H1009" s="6" t="str">
        <f t="shared" si="61"/>
        <v>CONFIRMED BULLISH</v>
      </c>
    </row>
    <row r="1010" spans="1:8" ht="13.5" x14ac:dyDescent="0.25">
      <c r="A1010" s="3">
        <f>TITRES_STAT!B1013</f>
        <v>43781</v>
      </c>
      <c r="B1010" s="6">
        <f>TITRES_STAT!C1013</f>
        <v>1.75</v>
      </c>
      <c r="C1010" s="6">
        <f>TITRES_STAT!D1013</f>
        <v>1.75</v>
      </c>
      <c r="D1010" s="6">
        <f>TITRES_STAT!E1013</f>
        <v>0</v>
      </c>
      <c r="E1010" s="2">
        <f t="shared" si="60"/>
        <v>653559</v>
      </c>
      <c r="F1010" s="6" t="str">
        <f t="shared" si="63"/>
        <v>BULLISH</v>
      </c>
      <c r="G1010" s="6" t="str">
        <f t="shared" si="62"/>
        <v>NEUTRAL</v>
      </c>
      <c r="H1010" s="6" t="str">
        <f t="shared" si="61"/>
        <v>CONFIRMED BULLISH</v>
      </c>
    </row>
    <row r="1011" spans="1:8" ht="13.5" x14ac:dyDescent="0.25">
      <c r="A1011" s="3">
        <f>TITRES_STAT!B1014</f>
        <v>43782</v>
      </c>
      <c r="B1011" s="6">
        <f>TITRES_STAT!C1014</f>
        <v>1.75</v>
      </c>
      <c r="C1011" s="6">
        <f>TITRES_STAT!D1014</f>
        <v>1.75</v>
      </c>
      <c r="D1011" s="6">
        <f>TITRES_STAT!E1014</f>
        <v>0</v>
      </c>
      <c r="E1011" s="2">
        <f t="shared" si="60"/>
        <v>653559</v>
      </c>
      <c r="F1011" s="6" t="str">
        <f t="shared" si="63"/>
        <v>BULLISH</v>
      </c>
      <c r="G1011" s="6" t="str">
        <f t="shared" si="62"/>
        <v>NEUTRAL</v>
      </c>
      <c r="H1011" s="6" t="str">
        <f t="shared" si="61"/>
        <v>CONFIRMED BULLISH</v>
      </c>
    </row>
    <row r="1012" spans="1:8" ht="13.5" x14ac:dyDescent="0.25">
      <c r="A1012" s="3">
        <f>TITRES_STAT!B1015</f>
        <v>43783</v>
      </c>
      <c r="B1012" s="6">
        <f>TITRES_STAT!C1015</f>
        <v>1.7</v>
      </c>
      <c r="C1012" s="6">
        <f>TITRES_STAT!D1015</f>
        <v>1.7</v>
      </c>
      <c r="D1012" s="6">
        <f>TITRES_STAT!E1015</f>
        <v>1</v>
      </c>
      <c r="E1012" s="2">
        <f t="shared" si="60"/>
        <v>653558</v>
      </c>
      <c r="F1012" s="6" t="str">
        <f t="shared" si="63"/>
        <v>BULLISH</v>
      </c>
      <c r="G1012" s="6" t="str">
        <f t="shared" si="62"/>
        <v>NEUTRAL</v>
      </c>
      <c r="H1012" s="6" t="str">
        <f t="shared" si="61"/>
        <v>BULLISH DIVERGENCE</v>
      </c>
    </row>
    <row r="1013" spans="1:8" ht="13.5" x14ac:dyDescent="0.25">
      <c r="A1013" s="3">
        <f>TITRES_STAT!B1016</f>
        <v>43784</v>
      </c>
      <c r="B1013" s="6">
        <f>TITRES_STAT!C1016</f>
        <v>1.7</v>
      </c>
      <c r="C1013" s="6">
        <f>TITRES_STAT!D1016</f>
        <v>1.7</v>
      </c>
      <c r="D1013" s="6">
        <f>TITRES_STAT!E1016</f>
        <v>0</v>
      </c>
      <c r="E1013" s="2">
        <f t="shared" si="60"/>
        <v>653558</v>
      </c>
      <c r="F1013" s="6" t="str">
        <f t="shared" si="63"/>
        <v>BULLISH</v>
      </c>
      <c r="G1013" s="6" t="str">
        <f t="shared" si="62"/>
        <v>NEUTRAL</v>
      </c>
      <c r="H1013" s="6" t="str">
        <f t="shared" si="61"/>
        <v>BULLISH DIVERGENCE</v>
      </c>
    </row>
    <row r="1014" spans="1:8" ht="13.5" x14ac:dyDescent="0.25">
      <c r="A1014" s="3">
        <f>TITRES_STAT!B1017</f>
        <v>43787</v>
      </c>
      <c r="B1014" s="6">
        <f>TITRES_STAT!C1017</f>
        <v>1.7</v>
      </c>
      <c r="C1014" s="6">
        <f>TITRES_STAT!D1017</f>
        <v>1.7</v>
      </c>
      <c r="D1014" s="6">
        <f>TITRES_STAT!E1017</f>
        <v>0</v>
      </c>
      <c r="E1014" s="2">
        <f t="shared" si="60"/>
        <v>653558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43788</v>
      </c>
      <c r="B1015" s="6">
        <f>TITRES_STAT!C1018</f>
        <v>1.7</v>
      </c>
      <c r="C1015" s="6">
        <f>TITRES_STAT!D1018</f>
        <v>1.7</v>
      </c>
      <c r="D1015" s="6">
        <f>TITRES_STAT!E1018</f>
        <v>500</v>
      </c>
      <c r="E1015" s="2">
        <f t="shared" si="60"/>
        <v>653558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CONFIRMED BEARISH</v>
      </c>
    </row>
    <row r="1016" spans="1:8" ht="13.5" x14ac:dyDescent="0.25">
      <c r="A1016" s="3">
        <f>TITRES_STAT!B1019</f>
        <v>43789</v>
      </c>
      <c r="B1016" s="6">
        <f>TITRES_STAT!C1019</f>
        <v>1.7</v>
      </c>
      <c r="C1016" s="6">
        <f>TITRES_STAT!D1019</f>
        <v>1.7</v>
      </c>
      <c r="D1016" s="6">
        <f>TITRES_STAT!E1019</f>
        <v>504</v>
      </c>
      <c r="E1016" s="2">
        <f t="shared" si="60"/>
        <v>653558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CONFIRMED BEARISH</v>
      </c>
    </row>
    <row r="1017" spans="1:8" ht="13.5" x14ac:dyDescent="0.25">
      <c r="A1017" s="3">
        <f>TITRES_STAT!B1020</f>
        <v>43790</v>
      </c>
      <c r="B1017" s="6">
        <f>TITRES_STAT!C1020</f>
        <v>1.75</v>
      </c>
      <c r="C1017" s="6">
        <f>TITRES_STAT!D1020</f>
        <v>1.75</v>
      </c>
      <c r="D1017" s="6">
        <f>TITRES_STAT!E1020</f>
        <v>1</v>
      </c>
      <c r="E1017" s="2">
        <f t="shared" si="60"/>
        <v>653559</v>
      </c>
      <c r="F1017" s="6" t="str">
        <f t="shared" si="63"/>
        <v>BULLISH</v>
      </c>
      <c r="G1017" s="6" t="str">
        <f t="shared" si="62"/>
        <v>NEUTRAL</v>
      </c>
      <c r="H1017" s="6" t="str">
        <f t="shared" si="61"/>
        <v>CONFIRMED BULLISH</v>
      </c>
    </row>
    <row r="1018" spans="1:8" ht="13.5" x14ac:dyDescent="0.25">
      <c r="A1018" s="3">
        <f>TITRES_STAT!B1021</f>
        <v>43791</v>
      </c>
      <c r="B1018" s="6">
        <f>TITRES_STAT!C1021</f>
        <v>1.75</v>
      </c>
      <c r="C1018" s="6">
        <f>TITRES_STAT!D1021</f>
        <v>1.75</v>
      </c>
      <c r="D1018" s="6">
        <f>TITRES_STAT!E1021</f>
        <v>0</v>
      </c>
      <c r="E1018" s="2">
        <f t="shared" si="60"/>
        <v>653559</v>
      </c>
      <c r="F1018" s="6" t="str">
        <f t="shared" si="63"/>
        <v>BULLISH</v>
      </c>
      <c r="G1018" s="6" t="str">
        <f t="shared" si="62"/>
        <v>NEUTRAL</v>
      </c>
      <c r="H1018" s="6" t="str">
        <f t="shared" si="61"/>
        <v>CONFIRMED BULLISH</v>
      </c>
    </row>
    <row r="1019" spans="1:8" ht="13.5" x14ac:dyDescent="0.25">
      <c r="A1019" s="3">
        <f>TITRES_STAT!B1022</f>
        <v>43794</v>
      </c>
      <c r="B1019" s="6">
        <f>TITRES_STAT!C1022</f>
        <v>1.76</v>
      </c>
      <c r="C1019" s="6">
        <f>TITRES_STAT!D1022</f>
        <v>1.76</v>
      </c>
      <c r="D1019" s="6">
        <f>TITRES_STAT!E1022</f>
        <v>524</v>
      </c>
      <c r="E1019" s="2">
        <f t="shared" si="60"/>
        <v>654083</v>
      </c>
      <c r="F1019" s="6" t="str">
        <f t="shared" si="63"/>
        <v>BULLISH</v>
      </c>
      <c r="G1019" s="6" t="str">
        <f t="shared" si="62"/>
        <v>NEUTRAL</v>
      </c>
      <c r="H1019" s="6" t="str">
        <f t="shared" si="61"/>
        <v>CONFIRMED BULLISH</v>
      </c>
    </row>
    <row r="1020" spans="1:8" ht="13.5" x14ac:dyDescent="0.25">
      <c r="A1020" s="3">
        <f>TITRES_STAT!B1023</f>
        <v>43795</v>
      </c>
      <c r="B1020" s="6">
        <f>TITRES_STAT!C1023</f>
        <v>1.76</v>
      </c>
      <c r="C1020" s="6">
        <f>TITRES_STAT!D1023</f>
        <v>1.76</v>
      </c>
      <c r="D1020" s="6">
        <f>TITRES_STAT!E1023</f>
        <v>2048</v>
      </c>
      <c r="E1020" s="2">
        <f t="shared" si="60"/>
        <v>654083</v>
      </c>
      <c r="F1020" s="6" t="str">
        <f t="shared" si="63"/>
        <v>BULLISH</v>
      </c>
      <c r="G1020" s="6" t="str">
        <f t="shared" si="62"/>
        <v>NEUTRAL</v>
      </c>
      <c r="H1020" s="6" t="str">
        <f t="shared" si="61"/>
        <v>CONFIRMED BULLISH</v>
      </c>
    </row>
    <row r="1021" spans="1:8" ht="13.5" x14ac:dyDescent="0.25">
      <c r="A1021" s="3">
        <f>TITRES_STAT!B1024</f>
        <v>43796</v>
      </c>
      <c r="B1021" s="6">
        <f>TITRES_STAT!C1024</f>
        <v>1.81</v>
      </c>
      <c r="C1021" s="6">
        <f>TITRES_STAT!D1024</f>
        <v>1.81</v>
      </c>
      <c r="D1021" s="6">
        <f>TITRES_STAT!E1024</f>
        <v>10146</v>
      </c>
      <c r="E1021" s="2">
        <f t="shared" si="60"/>
        <v>664229</v>
      </c>
      <c r="F1021" s="6" t="str">
        <f t="shared" si="63"/>
        <v>BULLISH</v>
      </c>
      <c r="G1021" s="6" t="str">
        <f t="shared" si="62"/>
        <v>NEUTRAL</v>
      </c>
      <c r="H1021" s="6" t="str">
        <f t="shared" si="61"/>
        <v>CONFIRMED BULLISH</v>
      </c>
    </row>
    <row r="1022" spans="1:8" ht="13.5" x14ac:dyDescent="0.25">
      <c r="A1022" s="3">
        <f>TITRES_STAT!B1025</f>
        <v>43797</v>
      </c>
      <c r="B1022" s="6">
        <f>TITRES_STAT!C1025</f>
        <v>1.81</v>
      </c>
      <c r="C1022" s="6">
        <f>TITRES_STAT!D1025</f>
        <v>1.81</v>
      </c>
      <c r="D1022" s="6">
        <f>TITRES_STAT!E1025</f>
        <v>12500</v>
      </c>
      <c r="E1022" s="2">
        <f t="shared" si="60"/>
        <v>664229</v>
      </c>
      <c r="F1022" s="6" t="str">
        <f t="shared" si="63"/>
        <v>BULLISH</v>
      </c>
      <c r="G1022" s="6" t="str">
        <f t="shared" si="62"/>
        <v>NEUTRAL</v>
      </c>
      <c r="H1022" s="6" t="str">
        <f t="shared" si="61"/>
        <v>CONFIRMED BULLISH</v>
      </c>
    </row>
    <row r="1023" spans="1:8" ht="13.5" x14ac:dyDescent="0.25">
      <c r="A1023" s="3">
        <f>TITRES_STAT!B1026</f>
        <v>43798</v>
      </c>
      <c r="B1023" s="6">
        <f>TITRES_STAT!C1026</f>
        <v>1.81</v>
      </c>
      <c r="C1023" s="6">
        <f>TITRES_STAT!D1026</f>
        <v>1.81</v>
      </c>
      <c r="D1023" s="6">
        <f>TITRES_STAT!E1026</f>
        <v>0</v>
      </c>
      <c r="E1023" s="2">
        <f t="shared" si="60"/>
        <v>664229</v>
      </c>
      <c r="F1023" s="6" t="str">
        <f t="shared" si="63"/>
        <v>BULLISH</v>
      </c>
      <c r="G1023" s="6" t="str">
        <f t="shared" si="62"/>
        <v>NEUTRAL</v>
      </c>
      <c r="H1023" s="6" t="str">
        <f t="shared" si="61"/>
        <v>CONFIRMED BULLISH</v>
      </c>
    </row>
    <row r="1024" spans="1:8" ht="13.5" x14ac:dyDescent="0.25">
      <c r="A1024" s="3">
        <f>TITRES_STAT!B1027</f>
        <v>43801</v>
      </c>
      <c r="B1024" s="6">
        <f>TITRES_STAT!C1027</f>
        <v>1.81</v>
      </c>
      <c r="C1024" s="6">
        <f>TITRES_STAT!D1027</f>
        <v>1.81</v>
      </c>
      <c r="D1024" s="6">
        <f>TITRES_STAT!E1027</f>
        <v>1000</v>
      </c>
      <c r="E1024" s="2">
        <f t="shared" si="60"/>
        <v>664229</v>
      </c>
      <c r="F1024" s="6" t="str">
        <f t="shared" si="63"/>
        <v>BULLISH</v>
      </c>
      <c r="G1024" s="6" t="str">
        <f t="shared" si="62"/>
        <v>NEUTRAL</v>
      </c>
      <c r="H1024" s="6" t="str">
        <f t="shared" si="61"/>
        <v>CONFIRMED BULLISH</v>
      </c>
    </row>
    <row r="1025" spans="1:8" ht="13.5" x14ac:dyDescent="0.25">
      <c r="A1025" s="3">
        <f>TITRES_STAT!B1028</f>
        <v>43802</v>
      </c>
      <c r="B1025" s="6">
        <f>TITRES_STAT!C1028</f>
        <v>1.86</v>
      </c>
      <c r="C1025" s="6">
        <f>TITRES_STAT!D1028</f>
        <v>1.86</v>
      </c>
      <c r="D1025" s="6">
        <f>TITRES_STAT!E1028</f>
        <v>102</v>
      </c>
      <c r="E1025" s="2">
        <f t="shared" si="60"/>
        <v>664331</v>
      </c>
      <c r="F1025" s="6" t="str">
        <f t="shared" si="63"/>
        <v>BULLISH</v>
      </c>
      <c r="G1025" s="6" t="str">
        <f t="shared" si="62"/>
        <v>NEUTRAL</v>
      </c>
      <c r="H1025" s="6" t="str">
        <f t="shared" si="61"/>
        <v>CONFIRMED BULLISH</v>
      </c>
    </row>
    <row r="1026" spans="1:8" ht="13.5" x14ac:dyDescent="0.25">
      <c r="A1026" s="3">
        <f>TITRES_STAT!B1029</f>
        <v>43803</v>
      </c>
      <c r="B1026" s="6">
        <f>TITRES_STAT!C1029</f>
        <v>1.81</v>
      </c>
      <c r="C1026" s="6">
        <f>TITRES_STAT!D1029</f>
        <v>1.81</v>
      </c>
      <c r="D1026" s="6">
        <f>TITRES_STAT!E1029</f>
        <v>1300</v>
      </c>
      <c r="E1026" s="2">
        <f t="shared" si="60"/>
        <v>663031</v>
      </c>
      <c r="F1026" s="6" t="str">
        <f t="shared" si="63"/>
        <v>BEARISH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43804</v>
      </c>
      <c r="B1027" s="6">
        <f>TITRES_STAT!C1030</f>
        <v>1.81</v>
      </c>
      <c r="C1027" s="6">
        <f>TITRES_STAT!D1030</f>
        <v>1.81</v>
      </c>
      <c r="D1027" s="6">
        <f>TITRES_STAT!E1030</f>
        <v>0</v>
      </c>
      <c r="E1027" s="2">
        <f t="shared" si="60"/>
        <v>663031</v>
      </c>
      <c r="F1027" s="6" t="str">
        <f t="shared" si="63"/>
        <v>BEARISH</v>
      </c>
      <c r="G1027" s="6" t="str">
        <f t="shared" si="62"/>
        <v>NEUTRAL</v>
      </c>
      <c r="H1027" s="6" t="str">
        <f t="shared" si="61"/>
        <v>NEUTRAL</v>
      </c>
    </row>
    <row r="1028" spans="1:8" ht="13.5" x14ac:dyDescent="0.25">
      <c r="A1028" s="3">
        <f>TITRES_STAT!B1031</f>
        <v>43805</v>
      </c>
      <c r="B1028" s="6">
        <f>TITRES_STAT!C1031</f>
        <v>1.81</v>
      </c>
      <c r="C1028" s="6">
        <f>TITRES_STAT!D1031</f>
        <v>1.81</v>
      </c>
      <c r="D1028" s="6">
        <f>TITRES_STAT!E1031</f>
        <v>726</v>
      </c>
      <c r="E1028" s="2">
        <f t="shared" ref="E1028:E1091" si="64">IF(B1028&gt;B1027, E1027+D1028, IF(B1028&lt;B1027, E1027-D1028, E1027))</f>
        <v>663031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NEUTRAL</v>
      </c>
    </row>
    <row r="1029" spans="1:8" ht="13.5" x14ac:dyDescent="0.25">
      <c r="A1029" s="3">
        <f>TITRES_STAT!B1032</f>
        <v>43808</v>
      </c>
      <c r="B1029" s="6">
        <f>TITRES_STAT!C1032</f>
        <v>1.81</v>
      </c>
      <c r="C1029" s="6">
        <f>TITRES_STAT!D1032</f>
        <v>1.81</v>
      </c>
      <c r="D1029" s="6">
        <f>TITRES_STAT!E1032</f>
        <v>294</v>
      </c>
      <c r="E1029" s="2">
        <f t="shared" si="64"/>
        <v>663031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NEUTRAL</v>
      </c>
    </row>
    <row r="1030" spans="1:8" ht="13.5" x14ac:dyDescent="0.25">
      <c r="A1030" s="3">
        <f>TITRES_STAT!B1033</f>
        <v>43809</v>
      </c>
      <c r="B1030" s="6">
        <f>TITRES_STAT!C1033</f>
        <v>1.81</v>
      </c>
      <c r="C1030" s="6">
        <f>TITRES_STAT!D1033</f>
        <v>1.81</v>
      </c>
      <c r="D1030" s="6">
        <f>TITRES_STAT!E1033</f>
        <v>904</v>
      </c>
      <c r="E1030" s="2">
        <f t="shared" si="64"/>
        <v>663031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43810</v>
      </c>
      <c r="B1031" s="6">
        <f>TITRES_STAT!C1034</f>
        <v>1.81</v>
      </c>
      <c r="C1031" s="6">
        <f>TITRES_STAT!D1034</f>
        <v>1.81</v>
      </c>
      <c r="D1031" s="6">
        <f>TITRES_STAT!E1034</f>
        <v>3219</v>
      </c>
      <c r="E1031" s="2">
        <f t="shared" si="64"/>
        <v>663031</v>
      </c>
      <c r="F1031" s="6" t="str">
        <f t="shared" si="63"/>
        <v>NEUTRAL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NEUTRAL</v>
      </c>
    </row>
    <row r="1032" spans="1:8" ht="13.5" x14ac:dyDescent="0.25">
      <c r="A1032" s="3">
        <f>TITRES_STAT!B1035</f>
        <v>43811</v>
      </c>
      <c r="B1032" s="6">
        <f>TITRES_STAT!C1035</f>
        <v>1.85</v>
      </c>
      <c r="C1032" s="6">
        <f>TITRES_STAT!D1035</f>
        <v>1.85</v>
      </c>
      <c r="D1032" s="6">
        <f>TITRES_STAT!E1035</f>
        <v>471</v>
      </c>
      <c r="E1032" s="2">
        <f t="shared" si="64"/>
        <v>663502</v>
      </c>
      <c r="F1032" s="6" t="str">
        <f t="shared" ref="F1032:F1095" si="67">IF(E1032&gt;E1027,"BULLISH",IF(E1032&lt;E1027,"BEARISH","NEUTRAL"))</f>
        <v>BULLISH</v>
      </c>
      <c r="G1032" s="6" t="str">
        <f t="shared" si="66"/>
        <v>NEUTRAL</v>
      </c>
      <c r="H1032" s="6" t="str">
        <f t="shared" si="65"/>
        <v>CONFIRMED BULLISH</v>
      </c>
    </row>
    <row r="1033" spans="1:8" ht="13.5" x14ac:dyDescent="0.25">
      <c r="A1033" s="3">
        <f>TITRES_STAT!B1036</f>
        <v>43812</v>
      </c>
      <c r="B1033" s="6">
        <f>TITRES_STAT!C1036</f>
        <v>1.81</v>
      </c>
      <c r="C1033" s="6">
        <f>TITRES_STAT!D1036</f>
        <v>1.81</v>
      </c>
      <c r="D1033" s="6">
        <f>TITRES_STAT!E1036</f>
        <v>2000</v>
      </c>
      <c r="E1033" s="2">
        <f t="shared" si="64"/>
        <v>661502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NEUTRAL</v>
      </c>
    </row>
    <row r="1034" spans="1:8" ht="13.5" x14ac:dyDescent="0.25">
      <c r="A1034" s="3">
        <f>TITRES_STAT!B1037</f>
        <v>43815</v>
      </c>
      <c r="B1034" s="6">
        <f>TITRES_STAT!C1037</f>
        <v>1.81</v>
      </c>
      <c r="C1034" s="6">
        <f>TITRES_STAT!D1037</f>
        <v>1.81</v>
      </c>
      <c r="D1034" s="6">
        <f>TITRES_STAT!E1037</f>
        <v>1000</v>
      </c>
      <c r="E1034" s="2">
        <f t="shared" si="64"/>
        <v>661502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NEUTRAL</v>
      </c>
    </row>
    <row r="1035" spans="1:8" ht="13.5" x14ac:dyDescent="0.25">
      <c r="A1035" s="3">
        <f>TITRES_STAT!B1038</f>
        <v>43816</v>
      </c>
      <c r="B1035" s="6">
        <f>TITRES_STAT!C1038</f>
        <v>1.81</v>
      </c>
      <c r="C1035" s="6">
        <f>TITRES_STAT!D1038</f>
        <v>1.81</v>
      </c>
      <c r="D1035" s="6">
        <f>TITRES_STAT!E1038</f>
        <v>375</v>
      </c>
      <c r="E1035" s="2">
        <f t="shared" si="64"/>
        <v>661502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NEUTRAL</v>
      </c>
    </row>
    <row r="1036" spans="1:8" ht="13.5" x14ac:dyDescent="0.25">
      <c r="A1036" s="3">
        <f>TITRES_STAT!B1039</f>
        <v>43817</v>
      </c>
      <c r="B1036" s="6">
        <f>TITRES_STAT!C1039</f>
        <v>1.81</v>
      </c>
      <c r="C1036" s="6">
        <f>TITRES_STAT!D1039</f>
        <v>1.81</v>
      </c>
      <c r="D1036" s="6">
        <f>TITRES_STAT!E1039</f>
        <v>1000</v>
      </c>
      <c r="E1036" s="2">
        <f t="shared" si="64"/>
        <v>661502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NEUTRAL</v>
      </c>
    </row>
    <row r="1037" spans="1:8" ht="13.5" x14ac:dyDescent="0.25">
      <c r="A1037" s="3">
        <f>TITRES_STAT!B1040</f>
        <v>43818</v>
      </c>
      <c r="B1037" s="6">
        <f>TITRES_STAT!C1040</f>
        <v>1.86</v>
      </c>
      <c r="C1037" s="6">
        <f>TITRES_STAT!D1040</f>
        <v>1.86</v>
      </c>
      <c r="D1037" s="6">
        <f>TITRES_STAT!E1040</f>
        <v>10079</v>
      </c>
      <c r="E1037" s="2">
        <f t="shared" si="64"/>
        <v>671581</v>
      </c>
      <c r="F1037" s="6" t="str">
        <f t="shared" si="67"/>
        <v>BULLISH</v>
      </c>
      <c r="G1037" s="6" t="str">
        <f t="shared" si="66"/>
        <v>NEUTRAL</v>
      </c>
      <c r="H1037" s="6" t="str">
        <f t="shared" si="65"/>
        <v>CONFIRMED BULLISH</v>
      </c>
    </row>
    <row r="1038" spans="1:8" ht="13.5" x14ac:dyDescent="0.25">
      <c r="A1038" s="3">
        <f>TITRES_STAT!B1041</f>
        <v>43819</v>
      </c>
      <c r="B1038" s="6">
        <f>TITRES_STAT!C1041</f>
        <v>1.88</v>
      </c>
      <c r="C1038" s="6">
        <f>TITRES_STAT!D1041</f>
        <v>1.88</v>
      </c>
      <c r="D1038" s="6">
        <f>TITRES_STAT!E1041</f>
        <v>21314</v>
      </c>
      <c r="E1038" s="2">
        <f t="shared" si="64"/>
        <v>692895</v>
      </c>
      <c r="F1038" s="6" t="str">
        <f t="shared" si="67"/>
        <v>BULLISH</v>
      </c>
      <c r="G1038" s="6" t="str">
        <f t="shared" si="66"/>
        <v>STRONG</v>
      </c>
      <c r="H1038" s="6" t="str">
        <f t="shared" si="65"/>
        <v>CONFIRMED BULLISH</v>
      </c>
    </row>
    <row r="1039" spans="1:8" ht="13.5" x14ac:dyDescent="0.25">
      <c r="A1039" s="3">
        <f>TITRES_STAT!B1042</f>
        <v>43822</v>
      </c>
      <c r="B1039" s="6">
        <f>TITRES_STAT!C1042</f>
        <v>1.96</v>
      </c>
      <c r="C1039" s="6">
        <f>TITRES_STAT!D1042</f>
        <v>1.96</v>
      </c>
      <c r="D1039" s="6">
        <f>TITRES_STAT!E1042</f>
        <v>1406</v>
      </c>
      <c r="E1039" s="2">
        <f t="shared" si="64"/>
        <v>694301</v>
      </c>
      <c r="F1039" s="6" t="str">
        <f t="shared" si="67"/>
        <v>BULLISH</v>
      </c>
      <c r="G1039" s="6" t="str">
        <f t="shared" si="66"/>
        <v>STRONG</v>
      </c>
      <c r="H1039" s="6" t="str">
        <f t="shared" si="65"/>
        <v>CONFIRMED BULLISH</v>
      </c>
    </row>
    <row r="1040" spans="1:8" ht="13.5" x14ac:dyDescent="0.25">
      <c r="A1040" s="3">
        <f>TITRES_STAT!B1043</f>
        <v>43823</v>
      </c>
      <c r="B1040" s="6">
        <f>TITRES_STAT!C1043</f>
        <v>2.04</v>
      </c>
      <c r="C1040" s="6">
        <f>TITRES_STAT!D1043</f>
        <v>2.04</v>
      </c>
      <c r="D1040" s="6">
        <f>TITRES_STAT!E1043</f>
        <v>10386</v>
      </c>
      <c r="E1040" s="2">
        <f t="shared" si="64"/>
        <v>704687</v>
      </c>
      <c r="F1040" s="6" t="str">
        <f t="shared" si="67"/>
        <v>BULLISH</v>
      </c>
      <c r="G1040" s="6" t="str">
        <f t="shared" si="66"/>
        <v>STRONG</v>
      </c>
      <c r="H1040" s="6" t="str">
        <f t="shared" si="65"/>
        <v>CONFIRMED BULLISH</v>
      </c>
    </row>
    <row r="1041" spans="1:8" ht="13.5" x14ac:dyDescent="0.25">
      <c r="A1041" s="3">
        <f>TITRES_STAT!B1044</f>
        <v>43824</v>
      </c>
      <c r="B1041" s="6">
        <f>TITRES_STAT!C1044</f>
        <v>2.12</v>
      </c>
      <c r="C1041" s="6">
        <f>TITRES_STAT!D1044</f>
        <v>2.12</v>
      </c>
      <c r="D1041" s="6">
        <f>TITRES_STAT!E1044</f>
        <v>1451</v>
      </c>
      <c r="E1041" s="2">
        <f t="shared" si="64"/>
        <v>706138</v>
      </c>
      <c r="F1041" s="6" t="str">
        <f t="shared" si="67"/>
        <v>BULLISH</v>
      </c>
      <c r="G1041" s="6" t="str">
        <f t="shared" si="66"/>
        <v>STRONG</v>
      </c>
      <c r="H1041" s="6" t="str">
        <f t="shared" si="65"/>
        <v>CONFIRMED BULLISH</v>
      </c>
    </row>
    <row r="1042" spans="1:8" ht="13.5" x14ac:dyDescent="0.25">
      <c r="A1042" s="3">
        <f>TITRES_STAT!B1045</f>
        <v>43825</v>
      </c>
      <c r="B1042" s="6">
        <f>TITRES_STAT!C1045</f>
        <v>2.06</v>
      </c>
      <c r="C1042" s="6">
        <f>TITRES_STAT!D1045</f>
        <v>2.06</v>
      </c>
      <c r="D1042" s="6">
        <f>TITRES_STAT!E1045</f>
        <v>3254</v>
      </c>
      <c r="E1042" s="2">
        <f t="shared" si="64"/>
        <v>702884</v>
      </c>
      <c r="F1042" s="6" t="str">
        <f t="shared" si="67"/>
        <v>BULLISH</v>
      </c>
      <c r="G1042" s="6" t="str">
        <f t="shared" si="66"/>
        <v>STRONG</v>
      </c>
      <c r="H1042" s="6" t="str">
        <f t="shared" si="65"/>
        <v>CONFIRMED BULLISH</v>
      </c>
    </row>
    <row r="1043" spans="1:8" ht="13.5" x14ac:dyDescent="0.25">
      <c r="A1043" s="3">
        <f>TITRES_STAT!B1046</f>
        <v>43826</v>
      </c>
      <c r="B1043" s="6">
        <f>TITRES_STAT!C1046</f>
        <v>2.06</v>
      </c>
      <c r="C1043" s="6">
        <f>TITRES_STAT!D1046</f>
        <v>2.06</v>
      </c>
      <c r="D1043" s="6">
        <f>TITRES_STAT!E1046</f>
        <v>2058</v>
      </c>
      <c r="E1043" s="2">
        <f t="shared" si="64"/>
        <v>702884</v>
      </c>
      <c r="F1043" s="6" t="str">
        <f t="shared" si="67"/>
        <v>BULLISH</v>
      </c>
      <c r="G1043" s="6" t="str">
        <f t="shared" si="66"/>
        <v>NEUTRAL</v>
      </c>
      <c r="H1043" s="6" t="str">
        <f t="shared" si="65"/>
        <v>CONFIRMED BULLISH</v>
      </c>
    </row>
    <row r="1044" spans="1:8" ht="13.5" x14ac:dyDescent="0.25">
      <c r="A1044" s="3">
        <f>TITRES_STAT!B1047</f>
        <v>43829</v>
      </c>
      <c r="B1044" s="6">
        <f>TITRES_STAT!C1047</f>
        <v>2.12</v>
      </c>
      <c r="C1044" s="6">
        <f>TITRES_STAT!D1047</f>
        <v>2.12</v>
      </c>
      <c r="D1044" s="6">
        <f>TITRES_STAT!E1047</f>
        <v>12190</v>
      </c>
      <c r="E1044" s="2">
        <f t="shared" si="64"/>
        <v>715074</v>
      </c>
      <c r="F1044" s="6" t="str">
        <f t="shared" si="67"/>
        <v>BULLISH</v>
      </c>
      <c r="G1044" s="6" t="str">
        <f t="shared" si="66"/>
        <v>STRONG</v>
      </c>
      <c r="H1044" s="6" t="str">
        <f t="shared" si="65"/>
        <v>CONFIRMED BULLISH</v>
      </c>
    </row>
    <row r="1045" spans="1:8" ht="13.5" x14ac:dyDescent="0.25">
      <c r="A1045" s="3">
        <f>TITRES_STAT!B1048</f>
        <v>43830</v>
      </c>
      <c r="B1045" s="6">
        <f>TITRES_STAT!C1048</f>
        <v>2.15</v>
      </c>
      <c r="C1045" s="6">
        <f>TITRES_STAT!D1048</f>
        <v>2.15</v>
      </c>
      <c r="D1045" s="6">
        <f>TITRES_STAT!E1048</f>
        <v>828</v>
      </c>
      <c r="E1045" s="2">
        <f t="shared" si="64"/>
        <v>715902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CONFIRMED BULLISH</v>
      </c>
    </row>
    <row r="1046" spans="1:8" ht="13.5" x14ac:dyDescent="0.25">
      <c r="A1046" s="3">
        <f>TITRES_STAT!B1049</f>
        <v>43832</v>
      </c>
      <c r="B1046" s="6">
        <f>TITRES_STAT!C1049</f>
        <v>2.15</v>
      </c>
      <c r="C1046" s="6">
        <f>TITRES_STAT!D1049</f>
        <v>2.15</v>
      </c>
      <c r="D1046" s="6">
        <f>TITRES_STAT!E1049</f>
        <v>561</v>
      </c>
      <c r="E1046" s="2">
        <f t="shared" si="64"/>
        <v>715902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CONFIRMED BULLISH</v>
      </c>
    </row>
    <row r="1047" spans="1:8" ht="13.5" x14ac:dyDescent="0.25">
      <c r="A1047" s="3">
        <f>TITRES_STAT!B1050</f>
        <v>43833</v>
      </c>
      <c r="B1047" s="6">
        <f>TITRES_STAT!C1050</f>
        <v>2.2000000000000002</v>
      </c>
      <c r="C1047" s="6">
        <f>TITRES_STAT!D1050</f>
        <v>2.2000000000000002</v>
      </c>
      <c r="D1047" s="6">
        <f>TITRES_STAT!E1050</f>
        <v>2</v>
      </c>
      <c r="E1047" s="2">
        <f t="shared" si="64"/>
        <v>715904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CONFIRMED BULLISH</v>
      </c>
    </row>
    <row r="1048" spans="1:8" ht="13.5" x14ac:dyDescent="0.25">
      <c r="A1048" s="3">
        <f>TITRES_STAT!B1051</f>
        <v>43836</v>
      </c>
      <c r="B1048" s="6">
        <f>TITRES_STAT!C1051</f>
        <v>2.2000000000000002</v>
      </c>
      <c r="C1048" s="6">
        <f>TITRES_STAT!D1051</f>
        <v>2.2000000000000002</v>
      </c>
      <c r="D1048" s="6">
        <f>TITRES_STAT!E1051</f>
        <v>1</v>
      </c>
      <c r="E1048" s="2">
        <f t="shared" si="64"/>
        <v>715904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43837</v>
      </c>
      <c r="B1049" s="6">
        <f>TITRES_STAT!C1052</f>
        <v>2.2000000000000002</v>
      </c>
      <c r="C1049" s="6">
        <f>TITRES_STAT!D1052</f>
        <v>2.2000000000000002</v>
      </c>
      <c r="D1049" s="6">
        <f>TITRES_STAT!E1052</f>
        <v>70</v>
      </c>
      <c r="E1049" s="2">
        <f t="shared" si="64"/>
        <v>715904</v>
      </c>
      <c r="F1049" s="6" t="str">
        <f t="shared" si="67"/>
        <v>BULLISH</v>
      </c>
      <c r="G1049" s="6" t="str">
        <f t="shared" si="66"/>
        <v>NEUTRAL</v>
      </c>
      <c r="H1049" s="6" t="str">
        <f t="shared" si="65"/>
        <v>CONFIRMED BULLISH</v>
      </c>
    </row>
    <row r="1050" spans="1:8" ht="13.5" x14ac:dyDescent="0.25">
      <c r="A1050" s="3">
        <f>TITRES_STAT!B1053</f>
        <v>43838</v>
      </c>
      <c r="B1050" s="6">
        <f>TITRES_STAT!C1053</f>
        <v>2.14</v>
      </c>
      <c r="C1050" s="6">
        <f>TITRES_STAT!D1053</f>
        <v>2.14</v>
      </c>
      <c r="D1050" s="6">
        <f>TITRES_STAT!E1053</f>
        <v>1045</v>
      </c>
      <c r="E1050" s="2">
        <f t="shared" si="64"/>
        <v>714859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CONFIRMED BEARISH</v>
      </c>
    </row>
    <row r="1051" spans="1:8" ht="13.5" x14ac:dyDescent="0.25">
      <c r="A1051" s="3">
        <f>TITRES_STAT!B1054</f>
        <v>43839</v>
      </c>
      <c r="B1051" s="6">
        <f>TITRES_STAT!C1054</f>
        <v>2.09</v>
      </c>
      <c r="C1051" s="6">
        <f>TITRES_STAT!D1054</f>
        <v>2.09</v>
      </c>
      <c r="D1051" s="6">
        <f>TITRES_STAT!E1054</f>
        <v>6177</v>
      </c>
      <c r="E1051" s="2">
        <f t="shared" si="64"/>
        <v>708682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43840</v>
      </c>
      <c r="B1052" s="6">
        <f>TITRES_STAT!C1055</f>
        <v>2.09</v>
      </c>
      <c r="C1052" s="6">
        <f>TITRES_STAT!D1055</f>
        <v>2.09</v>
      </c>
      <c r="D1052" s="6">
        <f>TITRES_STAT!E1055</f>
        <v>26</v>
      </c>
      <c r="E1052" s="2">
        <f t="shared" si="64"/>
        <v>708682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CONFIRMED BEARISH</v>
      </c>
    </row>
    <row r="1053" spans="1:8" ht="13.5" x14ac:dyDescent="0.25">
      <c r="A1053" s="3">
        <f>TITRES_STAT!B1056</f>
        <v>43843</v>
      </c>
      <c r="B1053" s="6">
        <f>TITRES_STAT!C1056</f>
        <v>2.09</v>
      </c>
      <c r="C1053" s="6">
        <f>TITRES_STAT!D1056</f>
        <v>2.09</v>
      </c>
      <c r="D1053" s="6">
        <f>TITRES_STAT!E1056</f>
        <v>610</v>
      </c>
      <c r="E1053" s="2">
        <f t="shared" si="64"/>
        <v>708682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43845</v>
      </c>
      <c r="B1054" s="6">
        <f>TITRES_STAT!C1057</f>
        <v>2.09</v>
      </c>
      <c r="C1054" s="6">
        <f>TITRES_STAT!D1057</f>
        <v>2.09</v>
      </c>
      <c r="D1054" s="6">
        <f>TITRES_STAT!E1057</f>
        <v>624</v>
      </c>
      <c r="E1054" s="2">
        <f t="shared" si="64"/>
        <v>708682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43846</v>
      </c>
      <c r="B1055" s="6">
        <f>TITRES_STAT!C1058</f>
        <v>2.09</v>
      </c>
      <c r="C1055" s="6">
        <f>TITRES_STAT!D1058</f>
        <v>2.09</v>
      </c>
      <c r="D1055" s="6">
        <f>TITRES_STAT!E1058</f>
        <v>1150</v>
      </c>
      <c r="E1055" s="2">
        <f t="shared" si="64"/>
        <v>708682</v>
      </c>
      <c r="F1055" s="6" t="str">
        <f t="shared" si="67"/>
        <v>BEARISH</v>
      </c>
      <c r="G1055" s="6" t="str">
        <f t="shared" si="66"/>
        <v>NEUTRAL</v>
      </c>
      <c r="H1055" s="6" t="str">
        <f t="shared" si="65"/>
        <v>CONFIRMED BEARISH</v>
      </c>
    </row>
    <row r="1056" spans="1:8" ht="13.5" x14ac:dyDescent="0.25">
      <c r="A1056" s="3">
        <f>TITRES_STAT!B1059</f>
        <v>43847</v>
      </c>
      <c r="B1056" s="6">
        <f>TITRES_STAT!C1059</f>
        <v>2.09</v>
      </c>
      <c r="C1056" s="6">
        <f>TITRES_STAT!D1059</f>
        <v>2.09</v>
      </c>
      <c r="D1056" s="6">
        <f>TITRES_STAT!E1059</f>
        <v>150</v>
      </c>
      <c r="E1056" s="2">
        <f t="shared" si="64"/>
        <v>708682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43850</v>
      </c>
      <c r="B1057" s="6">
        <f>TITRES_STAT!C1060</f>
        <v>2.09</v>
      </c>
      <c r="C1057" s="6">
        <f>TITRES_STAT!D1060</f>
        <v>2.09</v>
      </c>
      <c r="D1057" s="6">
        <f>TITRES_STAT!E1060</f>
        <v>0</v>
      </c>
      <c r="E1057" s="2">
        <f t="shared" si="64"/>
        <v>708682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43851</v>
      </c>
      <c r="B1058" s="6">
        <f>TITRES_STAT!C1061</f>
        <v>2.09</v>
      </c>
      <c r="C1058" s="6">
        <f>TITRES_STAT!D1061</f>
        <v>2.09</v>
      </c>
      <c r="D1058" s="6">
        <f>TITRES_STAT!E1061</f>
        <v>1666</v>
      </c>
      <c r="E1058" s="2">
        <f t="shared" si="64"/>
        <v>708682</v>
      </c>
      <c r="F1058" s="6" t="str">
        <f t="shared" si="67"/>
        <v>NEUTRAL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43852</v>
      </c>
      <c r="B1059" s="6">
        <f>TITRES_STAT!C1062</f>
        <v>2.09</v>
      </c>
      <c r="C1059" s="6">
        <f>TITRES_STAT!D1062</f>
        <v>2.09</v>
      </c>
      <c r="D1059" s="6">
        <f>TITRES_STAT!E1062</f>
        <v>251</v>
      </c>
      <c r="E1059" s="2">
        <f t="shared" si="64"/>
        <v>708682</v>
      </c>
      <c r="F1059" s="6" t="str">
        <f t="shared" si="67"/>
        <v>NEUTRAL</v>
      </c>
      <c r="G1059" s="6" t="str">
        <f t="shared" si="66"/>
        <v>NEUTRAL</v>
      </c>
      <c r="H1059" s="6" t="str">
        <f t="shared" si="65"/>
        <v>NEUTRAL</v>
      </c>
    </row>
    <row r="1060" spans="1:8" ht="13.5" x14ac:dyDescent="0.25">
      <c r="A1060" s="3">
        <f>TITRES_STAT!B1063</f>
        <v>43853</v>
      </c>
      <c r="B1060" s="6">
        <f>TITRES_STAT!C1063</f>
        <v>2.09</v>
      </c>
      <c r="C1060" s="6">
        <f>TITRES_STAT!D1063</f>
        <v>2.09</v>
      </c>
      <c r="D1060" s="6">
        <f>TITRES_STAT!E1063</f>
        <v>0</v>
      </c>
      <c r="E1060" s="2">
        <f t="shared" si="64"/>
        <v>708682</v>
      </c>
      <c r="F1060" s="6" t="str">
        <f t="shared" si="67"/>
        <v>NEUTRAL</v>
      </c>
      <c r="G1060" s="6" t="str">
        <f t="shared" si="66"/>
        <v>NEUTRAL</v>
      </c>
      <c r="H1060" s="6" t="str">
        <f t="shared" si="65"/>
        <v>NEUTRAL</v>
      </c>
    </row>
    <row r="1061" spans="1:8" ht="13.5" x14ac:dyDescent="0.25">
      <c r="A1061" s="3">
        <f>TITRES_STAT!B1064</f>
        <v>43854</v>
      </c>
      <c r="B1061" s="6">
        <f>TITRES_STAT!C1064</f>
        <v>2.09</v>
      </c>
      <c r="C1061" s="6">
        <f>TITRES_STAT!D1064</f>
        <v>2.09</v>
      </c>
      <c r="D1061" s="6">
        <f>TITRES_STAT!E1064</f>
        <v>200</v>
      </c>
      <c r="E1061" s="2">
        <f t="shared" si="64"/>
        <v>708682</v>
      </c>
      <c r="F1061" s="6" t="str">
        <f t="shared" si="67"/>
        <v>NEUTRAL</v>
      </c>
      <c r="G1061" s="6" t="str">
        <f t="shared" si="66"/>
        <v>NEUTRAL</v>
      </c>
      <c r="H1061" s="6" t="str">
        <f t="shared" si="65"/>
        <v>NEUTRAL</v>
      </c>
    </row>
    <row r="1062" spans="1:8" ht="13.5" x14ac:dyDescent="0.25">
      <c r="A1062" s="3">
        <f>TITRES_STAT!B1065</f>
        <v>43857</v>
      </c>
      <c r="B1062" s="6">
        <f>TITRES_STAT!C1065</f>
        <v>2.15</v>
      </c>
      <c r="C1062" s="6">
        <f>TITRES_STAT!D1065</f>
        <v>2.15</v>
      </c>
      <c r="D1062" s="6">
        <f>TITRES_STAT!E1065</f>
        <v>1</v>
      </c>
      <c r="E1062" s="2">
        <f t="shared" si="64"/>
        <v>708683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CONFIRMED BULLISH</v>
      </c>
    </row>
    <row r="1063" spans="1:8" ht="13.5" x14ac:dyDescent="0.25">
      <c r="A1063" s="3">
        <f>TITRES_STAT!B1066</f>
        <v>43858</v>
      </c>
      <c r="B1063" s="6">
        <f>TITRES_STAT!C1066</f>
        <v>2.15</v>
      </c>
      <c r="C1063" s="6">
        <f>TITRES_STAT!D1066</f>
        <v>2.15</v>
      </c>
      <c r="D1063" s="6">
        <f>TITRES_STAT!E1066</f>
        <v>0</v>
      </c>
      <c r="E1063" s="2">
        <f t="shared" si="64"/>
        <v>708683</v>
      </c>
      <c r="F1063" s="6" t="str">
        <f t="shared" si="67"/>
        <v>BULLISH</v>
      </c>
      <c r="G1063" s="6" t="str">
        <f t="shared" si="66"/>
        <v>NEUTRAL</v>
      </c>
      <c r="H1063" s="6" t="str">
        <f t="shared" si="65"/>
        <v>CONFIRMED BULLISH</v>
      </c>
    </row>
    <row r="1064" spans="1:8" ht="13.5" x14ac:dyDescent="0.25">
      <c r="A1064" s="3">
        <f>TITRES_STAT!B1067</f>
        <v>43859</v>
      </c>
      <c r="B1064" s="6">
        <f>TITRES_STAT!C1067</f>
        <v>2.09</v>
      </c>
      <c r="C1064" s="6">
        <f>TITRES_STAT!D1067</f>
        <v>2.09</v>
      </c>
      <c r="D1064" s="6">
        <f>TITRES_STAT!E1067</f>
        <v>26</v>
      </c>
      <c r="E1064" s="2">
        <f t="shared" si="64"/>
        <v>708657</v>
      </c>
      <c r="F1064" s="6" t="str">
        <f t="shared" si="67"/>
        <v>BEARISH</v>
      </c>
      <c r="G1064" s="6" t="str">
        <f t="shared" si="66"/>
        <v>NEUTRAL</v>
      </c>
      <c r="H1064" s="6" t="str">
        <f t="shared" si="65"/>
        <v>NEUTRAL</v>
      </c>
    </row>
    <row r="1065" spans="1:8" ht="13.5" x14ac:dyDescent="0.25">
      <c r="A1065" s="3">
        <f>TITRES_STAT!B1068</f>
        <v>43860</v>
      </c>
      <c r="B1065" s="6">
        <f>TITRES_STAT!C1068</f>
        <v>2.09</v>
      </c>
      <c r="C1065" s="6">
        <f>TITRES_STAT!D1068</f>
        <v>2.09</v>
      </c>
      <c r="D1065" s="6">
        <f>TITRES_STAT!E1068</f>
        <v>0</v>
      </c>
      <c r="E1065" s="2">
        <f t="shared" si="64"/>
        <v>708657</v>
      </c>
      <c r="F1065" s="6" t="str">
        <f t="shared" si="67"/>
        <v>BEARISH</v>
      </c>
      <c r="G1065" s="6" t="str">
        <f t="shared" si="66"/>
        <v>NEUTRAL</v>
      </c>
      <c r="H1065" s="6" t="str">
        <f t="shared" si="65"/>
        <v>NEUTRAL</v>
      </c>
    </row>
    <row r="1066" spans="1:8" ht="13.5" x14ac:dyDescent="0.25">
      <c r="A1066" s="3">
        <f>TITRES_STAT!B1069</f>
        <v>43861</v>
      </c>
      <c r="B1066" s="6">
        <f>TITRES_STAT!C1069</f>
        <v>2.09</v>
      </c>
      <c r="C1066" s="6">
        <f>TITRES_STAT!D1069</f>
        <v>2.09</v>
      </c>
      <c r="D1066" s="6">
        <f>TITRES_STAT!E1069</f>
        <v>4120</v>
      </c>
      <c r="E1066" s="2">
        <f t="shared" si="64"/>
        <v>708657</v>
      </c>
      <c r="F1066" s="6" t="str">
        <f t="shared" si="67"/>
        <v>BEARISH</v>
      </c>
      <c r="G1066" s="6" t="str">
        <f t="shared" si="66"/>
        <v>NEUTRAL</v>
      </c>
      <c r="H1066" s="6" t="str">
        <f t="shared" si="65"/>
        <v>NEUTRAL</v>
      </c>
    </row>
    <row r="1067" spans="1:8" ht="13.5" x14ac:dyDescent="0.25">
      <c r="A1067" s="3">
        <f>TITRES_STAT!B1070</f>
        <v>43864</v>
      </c>
      <c r="B1067" s="6">
        <f>TITRES_STAT!C1070</f>
        <v>2.09</v>
      </c>
      <c r="C1067" s="6">
        <f>TITRES_STAT!D1070</f>
        <v>2.09</v>
      </c>
      <c r="D1067" s="6">
        <f>TITRES_STAT!E1070</f>
        <v>4120</v>
      </c>
      <c r="E1067" s="2">
        <f t="shared" si="64"/>
        <v>708657</v>
      </c>
      <c r="F1067" s="6" t="str">
        <f t="shared" si="67"/>
        <v>BEARISH</v>
      </c>
      <c r="G1067" s="6" t="str">
        <f t="shared" si="66"/>
        <v>NEUTRAL</v>
      </c>
      <c r="H1067" s="6" t="str">
        <f t="shared" si="65"/>
        <v>CONFIRMED BEARISH</v>
      </c>
    </row>
    <row r="1068" spans="1:8" ht="13.5" x14ac:dyDescent="0.25">
      <c r="A1068" s="3">
        <f>TITRES_STAT!B1071</f>
        <v>43865</v>
      </c>
      <c r="B1068" s="6">
        <f>TITRES_STAT!C1071</f>
        <v>2.1</v>
      </c>
      <c r="C1068" s="6">
        <f>TITRES_STAT!D1071</f>
        <v>2.1</v>
      </c>
      <c r="D1068" s="6">
        <f>TITRES_STAT!E1071</f>
        <v>432</v>
      </c>
      <c r="E1068" s="2">
        <f t="shared" si="64"/>
        <v>709089</v>
      </c>
      <c r="F1068" s="6" t="str">
        <f t="shared" si="67"/>
        <v>BULLISH</v>
      </c>
      <c r="G1068" s="6" t="str">
        <f t="shared" si="66"/>
        <v>NEUTRAL</v>
      </c>
      <c r="H1068" s="6" t="str">
        <f t="shared" si="65"/>
        <v>BULLISH DIVERGENCE</v>
      </c>
    </row>
    <row r="1069" spans="1:8" ht="13.5" x14ac:dyDescent="0.25">
      <c r="A1069" s="3">
        <f>TITRES_STAT!B1072</f>
        <v>43866</v>
      </c>
      <c r="B1069" s="6">
        <f>TITRES_STAT!C1072</f>
        <v>2.15</v>
      </c>
      <c r="C1069" s="6">
        <f>TITRES_STAT!D1072</f>
        <v>2.15</v>
      </c>
      <c r="D1069" s="6">
        <f>TITRES_STAT!E1072</f>
        <v>1431</v>
      </c>
      <c r="E1069" s="2">
        <f t="shared" si="64"/>
        <v>710520</v>
      </c>
      <c r="F1069" s="6" t="str">
        <f t="shared" si="67"/>
        <v>BULLISH</v>
      </c>
      <c r="G1069" s="6" t="str">
        <f t="shared" si="66"/>
        <v>NEUTRAL</v>
      </c>
      <c r="H1069" s="6" t="str">
        <f t="shared" si="65"/>
        <v>CONFIRMED BULLISH</v>
      </c>
    </row>
    <row r="1070" spans="1:8" ht="13.5" x14ac:dyDescent="0.25">
      <c r="A1070" s="3">
        <f>TITRES_STAT!B1073</f>
        <v>43867</v>
      </c>
      <c r="B1070" s="6">
        <f>TITRES_STAT!C1073</f>
        <v>2.15</v>
      </c>
      <c r="C1070" s="6">
        <f>TITRES_STAT!D1073</f>
        <v>2.15</v>
      </c>
      <c r="D1070" s="6">
        <f>TITRES_STAT!E1073</f>
        <v>1060</v>
      </c>
      <c r="E1070" s="2">
        <f t="shared" si="64"/>
        <v>710520</v>
      </c>
      <c r="F1070" s="6" t="str">
        <f t="shared" si="67"/>
        <v>BULLISH</v>
      </c>
      <c r="G1070" s="6" t="str">
        <f t="shared" si="66"/>
        <v>NEUTRAL</v>
      </c>
      <c r="H1070" s="6" t="str">
        <f t="shared" si="65"/>
        <v>CONFIRMED BULLISH</v>
      </c>
    </row>
    <row r="1071" spans="1:8" ht="13.5" x14ac:dyDescent="0.25">
      <c r="A1071" s="3">
        <f>TITRES_STAT!B1074</f>
        <v>43868</v>
      </c>
      <c r="B1071" s="6">
        <f>TITRES_STAT!C1074</f>
        <v>2.15</v>
      </c>
      <c r="C1071" s="6">
        <f>TITRES_STAT!D1074</f>
        <v>2.15</v>
      </c>
      <c r="D1071" s="6">
        <f>TITRES_STAT!E1074</f>
        <v>0</v>
      </c>
      <c r="E1071" s="2">
        <f t="shared" si="64"/>
        <v>710520</v>
      </c>
      <c r="F1071" s="6" t="str">
        <f t="shared" si="67"/>
        <v>BULLISH</v>
      </c>
      <c r="G1071" s="6" t="str">
        <f t="shared" si="66"/>
        <v>NEUTRAL</v>
      </c>
      <c r="H1071" s="6" t="str">
        <f t="shared" si="65"/>
        <v>CONFIRMED BULLISH</v>
      </c>
    </row>
    <row r="1072" spans="1:8" ht="13.5" x14ac:dyDescent="0.25">
      <c r="A1072" s="3">
        <f>TITRES_STAT!B1075</f>
        <v>43871</v>
      </c>
      <c r="B1072" s="6">
        <f>TITRES_STAT!C1075</f>
        <v>2.09</v>
      </c>
      <c r="C1072" s="6">
        <f>TITRES_STAT!D1075</f>
        <v>2.09</v>
      </c>
      <c r="D1072" s="6">
        <f>TITRES_STAT!E1075</f>
        <v>3000</v>
      </c>
      <c r="E1072" s="2">
        <f t="shared" si="64"/>
        <v>707520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NEUTRAL</v>
      </c>
    </row>
    <row r="1073" spans="1:8" ht="13.5" x14ac:dyDescent="0.25">
      <c r="A1073" s="3">
        <f>TITRES_STAT!B1076</f>
        <v>43872</v>
      </c>
      <c r="B1073" s="6">
        <f>TITRES_STAT!C1076</f>
        <v>2.09</v>
      </c>
      <c r="C1073" s="6">
        <f>TITRES_STAT!D1076</f>
        <v>2.09</v>
      </c>
      <c r="D1073" s="6">
        <f>TITRES_STAT!E1076</f>
        <v>7781</v>
      </c>
      <c r="E1073" s="2">
        <f t="shared" si="64"/>
        <v>707520</v>
      </c>
      <c r="F1073" s="6" t="str">
        <f t="shared" si="67"/>
        <v>BEARISH</v>
      </c>
      <c r="G1073" s="6" t="str">
        <f t="shared" si="66"/>
        <v>NEUTRAL</v>
      </c>
      <c r="H1073" s="6" t="str">
        <f t="shared" si="65"/>
        <v>CONFIRMED BEARISH</v>
      </c>
    </row>
    <row r="1074" spans="1:8" ht="13.5" x14ac:dyDescent="0.25">
      <c r="A1074" s="3">
        <f>TITRES_STAT!B1077</f>
        <v>43873</v>
      </c>
      <c r="B1074" s="6">
        <f>TITRES_STAT!C1077</f>
        <v>2.09</v>
      </c>
      <c r="C1074" s="6">
        <f>TITRES_STAT!D1077</f>
        <v>2.09</v>
      </c>
      <c r="D1074" s="6">
        <f>TITRES_STAT!E1077</f>
        <v>12417</v>
      </c>
      <c r="E1074" s="2">
        <f t="shared" si="64"/>
        <v>707520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CONFIRMED BEARISH</v>
      </c>
    </row>
    <row r="1075" spans="1:8" ht="13.5" x14ac:dyDescent="0.25">
      <c r="A1075" s="3">
        <f>TITRES_STAT!B1078</f>
        <v>43874</v>
      </c>
      <c r="B1075" s="6">
        <f>TITRES_STAT!C1078</f>
        <v>2.15</v>
      </c>
      <c r="C1075" s="6">
        <f>TITRES_STAT!D1078</f>
        <v>2.15</v>
      </c>
      <c r="D1075" s="6">
        <f>TITRES_STAT!E1078</f>
        <v>630</v>
      </c>
      <c r="E1075" s="2">
        <f t="shared" si="64"/>
        <v>708150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NEUTRAL</v>
      </c>
    </row>
    <row r="1076" spans="1:8" ht="13.5" x14ac:dyDescent="0.25">
      <c r="A1076" s="3">
        <f>TITRES_STAT!B1079</f>
        <v>43875</v>
      </c>
      <c r="B1076" s="6">
        <f>TITRES_STAT!C1079</f>
        <v>2.15</v>
      </c>
      <c r="C1076" s="6">
        <f>TITRES_STAT!D1079</f>
        <v>2.15</v>
      </c>
      <c r="D1076" s="6">
        <f>TITRES_STAT!E1079</f>
        <v>287</v>
      </c>
      <c r="E1076" s="2">
        <f t="shared" si="64"/>
        <v>708150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NEUTRAL</v>
      </c>
    </row>
    <row r="1077" spans="1:8" ht="13.5" x14ac:dyDescent="0.25">
      <c r="A1077" s="3">
        <f>TITRES_STAT!B1080</f>
        <v>43878</v>
      </c>
      <c r="B1077" s="6">
        <f>TITRES_STAT!C1080</f>
        <v>2.15</v>
      </c>
      <c r="C1077" s="6">
        <f>TITRES_STAT!D1080</f>
        <v>2.15</v>
      </c>
      <c r="D1077" s="6">
        <f>TITRES_STAT!E1080</f>
        <v>0</v>
      </c>
      <c r="E1077" s="2">
        <f t="shared" si="64"/>
        <v>708150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CONFIRMED BULLISH</v>
      </c>
    </row>
    <row r="1078" spans="1:8" ht="13.5" x14ac:dyDescent="0.25">
      <c r="A1078" s="3">
        <f>TITRES_STAT!B1081</f>
        <v>43879</v>
      </c>
      <c r="B1078" s="6">
        <f>TITRES_STAT!C1081</f>
        <v>2.15</v>
      </c>
      <c r="C1078" s="6">
        <f>TITRES_STAT!D1081</f>
        <v>2.15</v>
      </c>
      <c r="D1078" s="6">
        <f>TITRES_STAT!E1081</f>
        <v>0</v>
      </c>
      <c r="E1078" s="2">
        <f t="shared" si="64"/>
        <v>708150</v>
      </c>
      <c r="F1078" s="6" t="str">
        <f t="shared" si="67"/>
        <v>BULLISH</v>
      </c>
      <c r="G1078" s="6" t="str">
        <f t="shared" si="66"/>
        <v>NEUTRAL</v>
      </c>
      <c r="H1078" s="6" t="str">
        <f t="shared" si="65"/>
        <v>CONFIRMED BULLISH</v>
      </c>
    </row>
    <row r="1079" spans="1:8" ht="13.5" x14ac:dyDescent="0.25">
      <c r="A1079" s="3">
        <f>TITRES_STAT!B1082</f>
        <v>43880</v>
      </c>
      <c r="B1079" s="6">
        <f>TITRES_STAT!C1082</f>
        <v>2.15</v>
      </c>
      <c r="C1079" s="6">
        <f>TITRES_STAT!D1082</f>
        <v>2.15</v>
      </c>
      <c r="D1079" s="6">
        <f>TITRES_STAT!E1082</f>
        <v>0</v>
      </c>
      <c r="E1079" s="2">
        <f t="shared" si="64"/>
        <v>708150</v>
      </c>
      <c r="F1079" s="6" t="str">
        <f t="shared" si="67"/>
        <v>BULLISH</v>
      </c>
      <c r="G1079" s="6" t="str">
        <f t="shared" si="66"/>
        <v>NEUTRAL</v>
      </c>
      <c r="H1079" s="6" t="str">
        <f t="shared" si="65"/>
        <v>CONFIRMED BULLISH</v>
      </c>
    </row>
    <row r="1080" spans="1:8" ht="13.5" x14ac:dyDescent="0.25">
      <c r="A1080" s="3">
        <f>TITRES_STAT!B1083</f>
        <v>43881</v>
      </c>
      <c r="B1080" s="6">
        <f>TITRES_STAT!C1083</f>
        <v>2.14</v>
      </c>
      <c r="C1080" s="6">
        <f>TITRES_STAT!D1083</f>
        <v>2.14</v>
      </c>
      <c r="D1080" s="6">
        <f>TITRES_STAT!E1083</f>
        <v>1450</v>
      </c>
      <c r="E1080" s="2">
        <f t="shared" si="64"/>
        <v>706700</v>
      </c>
      <c r="F1080" s="6" t="str">
        <f t="shared" si="67"/>
        <v>BEARISH</v>
      </c>
      <c r="G1080" s="6" t="str">
        <f t="shared" si="66"/>
        <v>NEUTRAL</v>
      </c>
      <c r="H1080" s="6" t="str">
        <f t="shared" si="65"/>
        <v>CONFIRMED BEARISH</v>
      </c>
    </row>
    <row r="1081" spans="1:8" ht="13.5" x14ac:dyDescent="0.25">
      <c r="A1081" s="3">
        <f>TITRES_STAT!B1084</f>
        <v>43882</v>
      </c>
      <c r="B1081" s="6">
        <f>TITRES_STAT!C1084</f>
        <v>2.09</v>
      </c>
      <c r="C1081" s="6">
        <f>TITRES_STAT!D1084</f>
        <v>2.09</v>
      </c>
      <c r="D1081" s="6">
        <f>TITRES_STAT!E1084</f>
        <v>10000</v>
      </c>
      <c r="E1081" s="2">
        <f t="shared" si="64"/>
        <v>696700</v>
      </c>
      <c r="F1081" s="6" t="str">
        <f t="shared" si="67"/>
        <v>BEARISH</v>
      </c>
      <c r="G1081" s="6" t="str">
        <f t="shared" si="66"/>
        <v>NEUTRAL</v>
      </c>
      <c r="H1081" s="6" t="str">
        <f t="shared" si="65"/>
        <v>CONFIRMED BEARISH</v>
      </c>
    </row>
    <row r="1082" spans="1:8" ht="13.5" x14ac:dyDescent="0.25">
      <c r="A1082" s="3">
        <f>TITRES_STAT!B1085</f>
        <v>43885</v>
      </c>
      <c r="B1082" s="6">
        <f>TITRES_STAT!C1085</f>
        <v>2.09</v>
      </c>
      <c r="C1082" s="6">
        <f>TITRES_STAT!D1085</f>
        <v>2.09</v>
      </c>
      <c r="D1082" s="6">
        <f>TITRES_STAT!E1085</f>
        <v>427</v>
      </c>
      <c r="E1082" s="2">
        <f t="shared" si="64"/>
        <v>696700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CONFIRMED BEARISH</v>
      </c>
    </row>
    <row r="1083" spans="1:8" ht="13.5" x14ac:dyDescent="0.25">
      <c r="A1083" s="3">
        <f>TITRES_STAT!B1086</f>
        <v>43886</v>
      </c>
      <c r="B1083" s="6">
        <f>TITRES_STAT!C1086</f>
        <v>2.15</v>
      </c>
      <c r="C1083" s="6">
        <f>TITRES_STAT!D1086</f>
        <v>2.15</v>
      </c>
      <c r="D1083" s="6">
        <f>TITRES_STAT!E1086</f>
        <v>4</v>
      </c>
      <c r="E1083" s="2">
        <f t="shared" si="64"/>
        <v>696704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NEUTRAL</v>
      </c>
    </row>
    <row r="1084" spans="1:8" ht="13.5" x14ac:dyDescent="0.25">
      <c r="A1084" s="3">
        <f>TITRES_STAT!B1087</f>
        <v>43887</v>
      </c>
      <c r="B1084" s="6">
        <f>TITRES_STAT!C1087</f>
        <v>2.15</v>
      </c>
      <c r="C1084" s="6">
        <f>TITRES_STAT!D1087</f>
        <v>2.15</v>
      </c>
      <c r="D1084" s="6">
        <f>TITRES_STAT!E1087</f>
        <v>0</v>
      </c>
      <c r="E1084" s="2">
        <f t="shared" si="64"/>
        <v>696704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NEUTRAL</v>
      </c>
    </row>
    <row r="1085" spans="1:8" ht="13.5" x14ac:dyDescent="0.25">
      <c r="A1085" s="3">
        <f>TITRES_STAT!B1088</f>
        <v>43888</v>
      </c>
      <c r="B1085" s="6">
        <f>TITRES_STAT!C1088</f>
        <v>2.15</v>
      </c>
      <c r="C1085" s="6">
        <f>TITRES_STAT!D1088</f>
        <v>2.15</v>
      </c>
      <c r="D1085" s="6">
        <f>TITRES_STAT!E1088</f>
        <v>8</v>
      </c>
      <c r="E1085" s="2">
        <f t="shared" si="64"/>
        <v>696704</v>
      </c>
      <c r="F1085" s="6" t="str">
        <f t="shared" si="67"/>
        <v>BEARISH</v>
      </c>
      <c r="G1085" s="6" t="str">
        <f t="shared" si="66"/>
        <v>NEUTRAL</v>
      </c>
      <c r="H1085" s="6" t="str">
        <f t="shared" si="65"/>
        <v>BEARISH DIVERGENCE</v>
      </c>
    </row>
    <row r="1086" spans="1:8" ht="13.5" x14ac:dyDescent="0.25">
      <c r="A1086" s="3">
        <f>TITRES_STAT!B1089</f>
        <v>43889</v>
      </c>
      <c r="B1086" s="6">
        <f>TITRES_STAT!C1089</f>
        <v>2.15</v>
      </c>
      <c r="C1086" s="6">
        <f>TITRES_STAT!D1089</f>
        <v>2.15</v>
      </c>
      <c r="D1086" s="6">
        <f>TITRES_STAT!E1089</f>
        <v>0</v>
      </c>
      <c r="E1086" s="2">
        <f t="shared" si="64"/>
        <v>696704</v>
      </c>
      <c r="F1086" s="6" t="str">
        <f t="shared" si="67"/>
        <v>BULLISH</v>
      </c>
      <c r="G1086" s="6" t="str">
        <f t="shared" si="66"/>
        <v>NEUTRAL</v>
      </c>
      <c r="H1086" s="6" t="str">
        <f t="shared" si="65"/>
        <v>CONFIRMED BULLISH</v>
      </c>
    </row>
    <row r="1087" spans="1:8" ht="13.5" x14ac:dyDescent="0.25">
      <c r="A1087" s="3">
        <f>TITRES_STAT!B1090</f>
        <v>43892</v>
      </c>
      <c r="B1087" s="6">
        <f>TITRES_STAT!C1090</f>
        <v>2.15</v>
      </c>
      <c r="C1087" s="6">
        <f>TITRES_STAT!D1090</f>
        <v>2.15</v>
      </c>
      <c r="D1087" s="6">
        <f>TITRES_STAT!E1090</f>
        <v>0</v>
      </c>
      <c r="E1087" s="2">
        <f t="shared" si="64"/>
        <v>696704</v>
      </c>
      <c r="F1087" s="6" t="str">
        <f t="shared" si="67"/>
        <v>BULLISH</v>
      </c>
      <c r="G1087" s="6" t="str">
        <f t="shared" si="66"/>
        <v>NEUTRAL</v>
      </c>
      <c r="H1087" s="6" t="str">
        <f t="shared" si="65"/>
        <v>CONFIRMED BULLISH</v>
      </c>
    </row>
    <row r="1088" spans="1:8" ht="13.5" x14ac:dyDescent="0.25">
      <c r="A1088" s="3">
        <f>TITRES_STAT!B1091</f>
        <v>43893</v>
      </c>
      <c r="B1088" s="6">
        <f>TITRES_STAT!C1091</f>
        <v>2.09</v>
      </c>
      <c r="C1088" s="6">
        <f>TITRES_STAT!D1091</f>
        <v>2.09</v>
      </c>
      <c r="D1088" s="6">
        <f>TITRES_STAT!E1091</f>
        <v>7350</v>
      </c>
      <c r="E1088" s="2">
        <f t="shared" si="64"/>
        <v>689354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43894</v>
      </c>
      <c r="B1089" s="6">
        <f>TITRES_STAT!C1092</f>
        <v>2.09</v>
      </c>
      <c r="C1089" s="6">
        <f>TITRES_STAT!D1092</f>
        <v>2.09</v>
      </c>
      <c r="D1089" s="6">
        <f>TITRES_STAT!E1092</f>
        <v>15</v>
      </c>
      <c r="E1089" s="2">
        <f t="shared" si="64"/>
        <v>689354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43895</v>
      </c>
      <c r="B1090" s="6">
        <f>TITRES_STAT!C1093</f>
        <v>2.09</v>
      </c>
      <c r="C1090" s="6">
        <f>TITRES_STAT!D1093</f>
        <v>2.09</v>
      </c>
      <c r="D1090" s="6">
        <f>TITRES_STAT!E1093</f>
        <v>0</v>
      </c>
      <c r="E1090" s="2">
        <f t="shared" si="64"/>
        <v>689354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43896</v>
      </c>
      <c r="B1091" s="6">
        <f>TITRES_STAT!C1094</f>
        <v>2.09</v>
      </c>
      <c r="C1091" s="6">
        <f>TITRES_STAT!D1094</f>
        <v>2.09</v>
      </c>
      <c r="D1091" s="6">
        <f>TITRES_STAT!E1094</f>
        <v>15</v>
      </c>
      <c r="E1091" s="2">
        <f t="shared" si="64"/>
        <v>689354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CONFIRMED BEARISH</v>
      </c>
    </row>
    <row r="1092" spans="1:8" ht="13.5" x14ac:dyDescent="0.25">
      <c r="A1092" s="3">
        <f>TITRES_STAT!B1095</f>
        <v>43899</v>
      </c>
      <c r="B1092" s="6">
        <f>TITRES_STAT!C1095</f>
        <v>2.09</v>
      </c>
      <c r="C1092" s="6">
        <f>TITRES_STAT!D1095</f>
        <v>2.09</v>
      </c>
      <c r="D1092" s="6">
        <f>TITRES_STAT!E1095</f>
        <v>0</v>
      </c>
      <c r="E1092" s="2">
        <f t="shared" ref="E1092:E1155" si="68">IF(B1092&gt;B1091, E1091+D1092, IF(B1092&lt;B1091, E1091-D1092, E1091))</f>
        <v>689354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CONFIRMED BEARISH</v>
      </c>
    </row>
    <row r="1093" spans="1:8" ht="13.5" x14ac:dyDescent="0.25">
      <c r="A1093" s="3">
        <f>TITRES_STAT!B1096</f>
        <v>43900</v>
      </c>
      <c r="B1093" s="6">
        <f>TITRES_STAT!C1096</f>
        <v>2.09</v>
      </c>
      <c r="C1093" s="6">
        <f>TITRES_STAT!D1096</f>
        <v>2.09</v>
      </c>
      <c r="D1093" s="6">
        <f>TITRES_STAT!E1096</f>
        <v>5999</v>
      </c>
      <c r="E1093" s="2">
        <f t="shared" si="68"/>
        <v>689354</v>
      </c>
      <c r="F1093" s="6" t="str">
        <f t="shared" si="67"/>
        <v>NEUTRAL</v>
      </c>
      <c r="G1093" s="6" t="str">
        <f t="shared" si="66"/>
        <v>NEUTRAL</v>
      </c>
      <c r="H1093" s="6" t="str">
        <f t="shared" si="65"/>
        <v>NEUTRAL</v>
      </c>
    </row>
    <row r="1094" spans="1:8" ht="13.5" x14ac:dyDescent="0.25">
      <c r="A1094" s="3">
        <f>TITRES_STAT!B1097</f>
        <v>43901</v>
      </c>
      <c r="B1094" s="6">
        <f>TITRES_STAT!C1097</f>
        <v>2.09</v>
      </c>
      <c r="C1094" s="6">
        <f>TITRES_STAT!D1097</f>
        <v>2.09</v>
      </c>
      <c r="D1094" s="6">
        <f>TITRES_STAT!E1097</f>
        <v>25</v>
      </c>
      <c r="E1094" s="2">
        <f t="shared" si="68"/>
        <v>689354</v>
      </c>
      <c r="F1094" s="6" t="str">
        <f t="shared" si="67"/>
        <v>NEUTRAL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43902</v>
      </c>
      <c r="B1095" s="6">
        <f>TITRES_STAT!C1098</f>
        <v>2.09</v>
      </c>
      <c r="C1095" s="6">
        <f>TITRES_STAT!D1098</f>
        <v>2.09</v>
      </c>
      <c r="D1095" s="6">
        <f>TITRES_STAT!E1098</f>
        <v>0</v>
      </c>
      <c r="E1095" s="2">
        <f t="shared" si="68"/>
        <v>689354</v>
      </c>
      <c r="F1095" s="6" t="str">
        <f t="shared" si="67"/>
        <v>NEUTRAL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NEUTRAL</v>
      </c>
    </row>
    <row r="1096" spans="1:8" ht="13.5" x14ac:dyDescent="0.25">
      <c r="A1096" s="3">
        <f>TITRES_STAT!B1099</f>
        <v>43903</v>
      </c>
      <c r="B1096" s="6">
        <f>TITRES_STAT!C1099</f>
        <v>2.09</v>
      </c>
      <c r="C1096" s="6">
        <f>TITRES_STAT!D1099</f>
        <v>2.09</v>
      </c>
      <c r="D1096" s="6">
        <f>TITRES_STAT!E1099</f>
        <v>2000</v>
      </c>
      <c r="E1096" s="2">
        <f t="shared" si="68"/>
        <v>689354</v>
      </c>
      <c r="F1096" s="6" t="str">
        <f t="shared" ref="F1096:F1159" si="71">IF(E1096&gt;E1091,"BULLISH",IF(E1096&lt;E1091,"BEARISH","NEUTRAL"))</f>
        <v>NEUTRAL</v>
      </c>
      <c r="G1096" s="6" t="str">
        <f t="shared" si="70"/>
        <v>NEUTRAL</v>
      </c>
      <c r="H1096" s="6" t="str">
        <f t="shared" si="69"/>
        <v>NEUTRAL</v>
      </c>
    </row>
    <row r="1097" spans="1:8" ht="13.5" x14ac:dyDescent="0.25">
      <c r="A1097" s="3">
        <f>TITRES_STAT!B1100</f>
        <v>43906</v>
      </c>
      <c r="B1097" s="6">
        <f>TITRES_STAT!C1100</f>
        <v>2.09</v>
      </c>
      <c r="C1097" s="6">
        <f>TITRES_STAT!D1100</f>
        <v>2.09</v>
      </c>
      <c r="D1097" s="6">
        <f>TITRES_STAT!E1100</f>
        <v>7000</v>
      </c>
      <c r="E1097" s="2">
        <f t="shared" si="68"/>
        <v>689354</v>
      </c>
      <c r="F1097" s="6" t="str">
        <f t="shared" si="71"/>
        <v>NEUTRAL</v>
      </c>
      <c r="G1097" s="6" t="str">
        <f t="shared" si="70"/>
        <v>NEUTRAL</v>
      </c>
      <c r="H1097" s="6" t="str">
        <f t="shared" si="69"/>
        <v>NEUTRAL</v>
      </c>
    </row>
    <row r="1098" spans="1:8" ht="13.5" x14ac:dyDescent="0.25">
      <c r="A1098" s="3">
        <f>TITRES_STAT!B1101</f>
        <v>43907</v>
      </c>
      <c r="B1098" s="6">
        <f>TITRES_STAT!C1101</f>
        <v>2.09</v>
      </c>
      <c r="C1098" s="6">
        <f>TITRES_STAT!D1101</f>
        <v>2.09</v>
      </c>
      <c r="D1098" s="6">
        <f>TITRES_STAT!E1101</f>
        <v>7946</v>
      </c>
      <c r="E1098" s="2">
        <f t="shared" si="68"/>
        <v>689354</v>
      </c>
      <c r="F1098" s="6" t="str">
        <f t="shared" si="71"/>
        <v>NEUTRAL</v>
      </c>
      <c r="G1098" s="6" t="str">
        <f t="shared" si="70"/>
        <v>NEUTRAL</v>
      </c>
      <c r="H1098" s="6" t="str">
        <f t="shared" si="69"/>
        <v>NEUTRAL</v>
      </c>
    </row>
    <row r="1099" spans="1:8" ht="13.5" x14ac:dyDescent="0.25">
      <c r="A1099" s="3">
        <f>TITRES_STAT!B1102</f>
        <v>43908</v>
      </c>
      <c r="B1099" s="6">
        <f>TITRES_STAT!C1102</f>
        <v>2.09</v>
      </c>
      <c r="C1099" s="6">
        <f>TITRES_STAT!D1102</f>
        <v>2.09</v>
      </c>
      <c r="D1099" s="6">
        <f>TITRES_STAT!E1102</f>
        <v>0</v>
      </c>
      <c r="E1099" s="2">
        <f t="shared" si="68"/>
        <v>689354</v>
      </c>
      <c r="F1099" s="6" t="str">
        <f t="shared" si="71"/>
        <v>NEUTRAL</v>
      </c>
      <c r="G1099" s="6" t="str">
        <f t="shared" si="70"/>
        <v>NEUTRAL</v>
      </c>
      <c r="H1099" s="6" t="str">
        <f t="shared" si="69"/>
        <v>NEUTRAL</v>
      </c>
    </row>
    <row r="1100" spans="1:8" ht="13.5" x14ac:dyDescent="0.25">
      <c r="A1100" s="3">
        <f>TITRES_STAT!B1103</f>
        <v>43909</v>
      </c>
      <c r="B1100" s="6">
        <f>TITRES_STAT!C1103</f>
        <v>2.09</v>
      </c>
      <c r="C1100" s="6">
        <f>TITRES_STAT!D1103</f>
        <v>2.09</v>
      </c>
      <c r="D1100" s="6">
        <f>TITRES_STAT!E1103</f>
        <v>0</v>
      </c>
      <c r="E1100" s="2">
        <f t="shared" si="68"/>
        <v>689354</v>
      </c>
      <c r="F1100" s="6" t="str">
        <f t="shared" si="71"/>
        <v>NEUTRAL</v>
      </c>
      <c r="G1100" s="6" t="str">
        <f t="shared" si="70"/>
        <v>NEUTRAL</v>
      </c>
      <c r="H1100" s="6" t="str">
        <f t="shared" si="69"/>
        <v>NEUTRAL</v>
      </c>
    </row>
    <row r="1101" spans="1:8" ht="13.5" x14ac:dyDescent="0.25">
      <c r="A1101" s="3">
        <f>TITRES_STAT!B1104</f>
        <v>43913</v>
      </c>
      <c r="B1101" s="6">
        <f>TITRES_STAT!C1104</f>
        <v>2.09</v>
      </c>
      <c r="C1101" s="6">
        <f>TITRES_STAT!D1104</f>
        <v>2.09</v>
      </c>
      <c r="D1101" s="6">
        <f>TITRES_STAT!E1104</f>
        <v>0</v>
      </c>
      <c r="E1101" s="2">
        <f t="shared" si="68"/>
        <v>689354</v>
      </c>
      <c r="F1101" s="6" t="str">
        <f t="shared" si="71"/>
        <v>NEUTRAL</v>
      </c>
      <c r="G1101" s="6" t="str">
        <f t="shared" si="70"/>
        <v>NEUTRAL</v>
      </c>
      <c r="H1101" s="6" t="str">
        <f t="shared" si="69"/>
        <v>NEUTRAL</v>
      </c>
    </row>
    <row r="1102" spans="1:8" ht="13.5" x14ac:dyDescent="0.25">
      <c r="A1102" s="3">
        <f>TITRES_STAT!B1105</f>
        <v>43914</v>
      </c>
      <c r="B1102" s="6">
        <f>TITRES_STAT!C1105</f>
        <v>2.09</v>
      </c>
      <c r="C1102" s="6">
        <f>TITRES_STAT!D1105</f>
        <v>2.09</v>
      </c>
      <c r="D1102" s="6">
        <f>TITRES_STAT!E1105</f>
        <v>0</v>
      </c>
      <c r="E1102" s="2">
        <f t="shared" si="68"/>
        <v>689354</v>
      </c>
      <c r="F1102" s="6" t="str">
        <f t="shared" si="71"/>
        <v>NEUTRAL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43915</v>
      </c>
      <c r="B1103" s="6">
        <f>TITRES_STAT!C1106</f>
        <v>2.04</v>
      </c>
      <c r="C1103" s="6">
        <f>TITRES_STAT!D1106</f>
        <v>2.04</v>
      </c>
      <c r="D1103" s="6">
        <f>TITRES_STAT!E1106</f>
        <v>2535</v>
      </c>
      <c r="E1103" s="2">
        <f t="shared" si="68"/>
        <v>686819</v>
      </c>
      <c r="F1103" s="6" t="str">
        <f t="shared" si="71"/>
        <v>BEARISH</v>
      </c>
      <c r="G1103" s="6" t="str">
        <f t="shared" si="70"/>
        <v>NEUTRAL</v>
      </c>
      <c r="H1103" s="6" t="str">
        <f t="shared" si="69"/>
        <v>CONFIRMED BEARISH</v>
      </c>
    </row>
    <row r="1104" spans="1:8" ht="13.5" x14ac:dyDescent="0.25">
      <c r="A1104" s="3">
        <f>TITRES_STAT!B1107</f>
        <v>43916</v>
      </c>
      <c r="B1104" s="6">
        <f>TITRES_STAT!C1107</f>
        <v>2.04</v>
      </c>
      <c r="C1104" s="6">
        <f>TITRES_STAT!D1107</f>
        <v>2.04</v>
      </c>
      <c r="D1104" s="6">
        <f>TITRES_STAT!E1107</f>
        <v>0</v>
      </c>
      <c r="E1104" s="2">
        <f t="shared" si="68"/>
        <v>686819</v>
      </c>
      <c r="F1104" s="6" t="str">
        <f t="shared" si="71"/>
        <v>BEARISH</v>
      </c>
      <c r="G1104" s="6" t="str">
        <f t="shared" si="70"/>
        <v>NEUTRAL</v>
      </c>
      <c r="H1104" s="6" t="str">
        <f t="shared" si="69"/>
        <v>CONFIRMED BEARISH</v>
      </c>
    </row>
    <row r="1105" spans="1:8" ht="13.5" x14ac:dyDescent="0.25">
      <c r="A1105" s="3">
        <f>TITRES_STAT!B1108</f>
        <v>43917</v>
      </c>
      <c r="B1105" s="6">
        <f>TITRES_STAT!C1108</f>
        <v>2.04</v>
      </c>
      <c r="C1105" s="6">
        <f>TITRES_STAT!D1108</f>
        <v>2.04</v>
      </c>
      <c r="D1105" s="6">
        <f>TITRES_STAT!E1108</f>
        <v>0</v>
      </c>
      <c r="E1105" s="2">
        <f t="shared" si="68"/>
        <v>686819</v>
      </c>
      <c r="F1105" s="6" t="str">
        <f t="shared" si="71"/>
        <v>BEARISH</v>
      </c>
      <c r="G1105" s="6" t="str">
        <f t="shared" si="70"/>
        <v>NEUTRAL</v>
      </c>
      <c r="H1105" s="6" t="str">
        <f t="shared" si="69"/>
        <v>CONFIRMED BEARISH</v>
      </c>
    </row>
    <row r="1106" spans="1:8" ht="13.5" x14ac:dyDescent="0.25">
      <c r="A1106" s="3">
        <f>TITRES_STAT!B1109</f>
        <v>43920</v>
      </c>
      <c r="B1106" s="6">
        <f>TITRES_STAT!C1109</f>
        <v>2.04</v>
      </c>
      <c r="C1106" s="6">
        <f>TITRES_STAT!D1109</f>
        <v>2.04</v>
      </c>
      <c r="D1106" s="6">
        <f>TITRES_STAT!E1109</f>
        <v>0</v>
      </c>
      <c r="E1106" s="2">
        <f t="shared" si="68"/>
        <v>686819</v>
      </c>
      <c r="F1106" s="6" t="str">
        <f t="shared" si="71"/>
        <v>BEARISH</v>
      </c>
      <c r="G1106" s="6" t="str">
        <f t="shared" si="70"/>
        <v>NEUTRAL</v>
      </c>
      <c r="H1106" s="6" t="str">
        <f t="shared" si="69"/>
        <v>CONFIRMED BEARISH</v>
      </c>
    </row>
    <row r="1107" spans="1:8" ht="13.5" x14ac:dyDescent="0.25">
      <c r="A1107" s="3">
        <f>TITRES_STAT!B1110</f>
        <v>43921</v>
      </c>
      <c r="B1107" s="6">
        <f>TITRES_STAT!C1110</f>
        <v>2.04</v>
      </c>
      <c r="C1107" s="6">
        <f>TITRES_STAT!D1110</f>
        <v>2.04</v>
      </c>
      <c r="D1107" s="6">
        <f>TITRES_STAT!E1110</f>
        <v>0</v>
      </c>
      <c r="E1107" s="2">
        <f t="shared" si="68"/>
        <v>686819</v>
      </c>
      <c r="F1107" s="6" t="str">
        <f t="shared" si="71"/>
        <v>BEARISH</v>
      </c>
      <c r="G1107" s="6" t="str">
        <f t="shared" si="70"/>
        <v>NEUTRAL</v>
      </c>
      <c r="H1107" s="6" t="str">
        <f t="shared" si="69"/>
        <v>CONFIRMED BEARISH</v>
      </c>
    </row>
    <row r="1108" spans="1:8" ht="13.5" x14ac:dyDescent="0.25">
      <c r="A1108" s="3">
        <f>TITRES_STAT!B1111</f>
        <v>43922</v>
      </c>
      <c r="B1108" s="6">
        <f>TITRES_STAT!C1111</f>
        <v>2.04</v>
      </c>
      <c r="C1108" s="6">
        <f>TITRES_STAT!D1111</f>
        <v>2.04</v>
      </c>
      <c r="D1108" s="6">
        <f>TITRES_STAT!E1111</f>
        <v>0</v>
      </c>
      <c r="E1108" s="2">
        <f t="shared" si="68"/>
        <v>686819</v>
      </c>
      <c r="F1108" s="6" t="str">
        <f t="shared" si="71"/>
        <v>NEUTRAL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43923</v>
      </c>
      <c r="B1109" s="6">
        <f>TITRES_STAT!C1112</f>
        <v>1.98</v>
      </c>
      <c r="C1109" s="6">
        <f>TITRES_STAT!D1112</f>
        <v>1.98</v>
      </c>
      <c r="D1109" s="6">
        <f>TITRES_STAT!E1112</f>
        <v>390</v>
      </c>
      <c r="E1109" s="2">
        <f t="shared" si="68"/>
        <v>686429</v>
      </c>
      <c r="F1109" s="6" t="str">
        <f t="shared" si="71"/>
        <v>BEARISH</v>
      </c>
      <c r="G1109" s="6" t="str">
        <f t="shared" si="70"/>
        <v>NEUTRAL</v>
      </c>
      <c r="H1109" s="6" t="str">
        <f t="shared" si="69"/>
        <v>CONFIRMED BEARISH</v>
      </c>
    </row>
    <row r="1110" spans="1:8" ht="13.5" x14ac:dyDescent="0.25">
      <c r="A1110" s="3">
        <f>TITRES_STAT!B1113</f>
        <v>43924</v>
      </c>
      <c r="B1110" s="6">
        <f>TITRES_STAT!C1113</f>
        <v>1.98</v>
      </c>
      <c r="C1110" s="6">
        <f>TITRES_STAT!D1113</f>
        <v>1.98</v>
      </c>
      <c r="D1110" s="6">
        <f>TITRES_STAT!E1113</f>
        <v>0</v>
      </c>
      <c r="E1110" s="2">
        <f t="shared" si="68"/>
        <v>686429</v>
      </c>
      <c r="F1110" s="6" t="str">
        <f t="shared" si="71"/>
        <v>BEARISH</v>
      </c>
      <c r="G1110" s="6" t="str">
        <f t="shared" si="70"/>
        <v>NEUTRAL</v>
      </c>
      <c r="H1110" s="6" t="str">
        <f t="shared" si="69"/>
        <v>CONFIRMED BEARISH</v>
      </c>
    </row>
    <row r="1111" spans="1:8" ht="13.5" x14ac:dyDescent="0.25">
      <c r="A1111" s="3">
        <f>TITRES_STAT!B1114</f>
        <v>43927</v>
      </c>
      <c r="B1111" s="6">
        <f>TITRES_STAT!C1114</f>
        <v>1.98</v>
      </c>
      <c r="C1111" s="6">
        <f>TITRES_STAT!D1114</f>
        <v>1.98</v>
      </c>
      <c r="D1111" s="6">
        <f>TITRES_STAT!E1114</f>
        <v>25</v>
      </c>
      <c r="E1111" s="2">
        <f t="shared" si="68"/>
        <v>686429</v>
      </c>
      <c r="F1111" s="6" t="str">
        <f t="shared" si="71"/>
        <v>BEARISH</v>
      </c>
      <c r="G1111" s="6" t="str">
        <f t="shared" si="70"/>
        <v>NEUTRAL</v>
      </c>
      <c r="H1111" s="6" t="str">
        <f t="shared" si="69"/>
        <v>CONFIRMED BEARISH</v>
      </c>
    </row>
    <row r="1112" spans="1:8" ht="13.5" x14ac:dyDescent="0.25">
      <c r="A1112" s="3">
        <f>TITRES_STAT!B1115</f>
        <v>43928</v>
      </c>
      <c r="B1112" s="6">
        <f>TITRES_STAT!C1115</f>
        <v>1.98</v>
      </c>
      <c r="C1112" s="6">
        <f>TITRES_STAT!D1115</f>
        <v>1.98</v>
      </c>
      <c r="D1112" s="6">
        <f>TITRES_STAT!E1115</f>
        <v>0</v>
      </c>
      <c r="E1112" s="2">
        <f t="shared" si="68"/>
        <v>686429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CONFIRMED BEARISH</v>
      </c>
    </row>
    <row r="1113" spans="1:8" ht="13.5" x14ac:dyDescent="0.25">
      <c r="A1113" s="3">
        <f>TITRES_STAT!B1116</f>
        <v>43929</v>
      </c>
      <c r="B1113" s="6">
        <f>TITRES_STAT!C1116</f>
        <v>1.98</v>
      </c>
      <c r="C1113" s="6">
        <f>TITRES_STAT!D1116</f>
        <v>1.98</v>
      </c>
      <c r="D1113" s="6">
        <f>TITRES_STAT!E1116</f>
        <v>0</v>
      </c>
      <c r="E1113" s="2">
        <f t="shared" si="68"/>
        <v>686429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43934</v>
      </c>
      <c r="B1114" s="6">
        <f>TITRES_STAT!C1117</f>
        <v>1.98</v>
      </c>
      <c r="C1114" s="6">
        <f>TITRES_STAT!D1117</f>
        <v>1.98</v>
      </c>
      <c r="D1114" s="6">
        <f>TITRES_STAT!E1117</f>
        <v>0</v>
      </c>
      <c r="E1114" s="2">
        <f t="shared" si="68"/>
        <v>686429</v>
      </c>
      <c r="F1114" s="6" t="str">
        <f t="shared" si="71"/>
        <v>NEUTRAL</v>
      </c>
      <c r="G1114" s="6" t="str">
        <f t="shared" si="70"/>
        <v>NEUTRAL</v>
      </c>
      <c r="H1114" s="6" t="str">
        <f t="shared" si="69"/>
        <v>NEUTRAL</v>
      </c>
    </row>
    <row r="1115" spans="1:8" ht="13.5" x14ac:dyDescent="0.25">
      <c r="A1115" s="3">
        <f>TITRES_STAT!B1118</f>
        <v>43935</v>
      </c>
      <c r="B1115" s="6">
        <f>TITRES_STAT!C1118</f>
        <v>1.98</v>
      </c>
      <c r="C1115" s="6">
        <f>TITRES_STAT!D1118</f>
        <v>1.98</v>
      </c>
      <c r="D1115" s="6">
        <f>TITRES_STAT!E1118</f>
        <v>0</v>
      </c>
      <c r="E1115" s="2">
        <f t="shared" si="68"/>
        <v>686429</v>
      </c>
      <c r="F1115" s="6" t="str">
        <f t="shared" si="71"/>
        <v>NEUTRAL</v>
      </c>
      <c r="G1115" s="6" t="str">
        <f t="shared" si="70"/>
        <v>NEUTRAL</v>
      </c>
      <c r="H1115" s="6" t="str">
        <f t="shared" si="69"/>
        <v>NEUTRAL</v>
      </c>
    </row>
    <row r="1116" spans="1:8" ht="13.5" x14ac:dyDescent="0.25">
      <c r="A1116" s="3">
        <f>TITRES_STAT!B1119</f>
        <v>43936</v>
      </c>
      <c r="B1116" s="6">
        <f>TITRES_STAT!C1119</f>
        <v>2.02</v>
      </c>
      <c r="C1116" s="6">
        <f>TITRES_STAT!D1119</f>
        <v>2.02</v>
      </c>
      <c r="D1116" s="6">
        <f>TITRES_STAT!E1119</f>
        <v>800</v>
      </c>
      <c r="E1116" s="2">
        <f t="shared" si="68"/>
        <v>687229</v>
      </c>
      <c r="F1116" s="6" t="str">
        <f t="shared" si="71"/>
        <v>BULLISH</v>
      </c>
      <c r="G1116" s="6" t="str">
        <f t="shared" si="70"/>
        <v>NEUTRAL</v>
      </c>
      <c r="H1116" s="6" t="str">
        <f t="shared" si="69"/>
        <v>CONFIRMED BULLISH</v>
      </c>
    </row>
    <row r="1117" spans="1:8" ht="13.5" x14ac:dyDescent="0.25">
      <c r="A1117" s="3">
        <f>TITRES_STAT!B1120</f>
        <v>43937</v>
      </c>
      <c r="B1117" s="6">
        <f>TITRES_STAT!C1120</f>
        <v>2.08</v>
      </c>
      <c r="C1117" s="6">
        <f>TITRES_STAT!D1120</f>
        <v>2.08</v>
      </c>
      <c r="D1117" s="6">
        <f>TITRES_STAT!E1120</f>
        <v>1</v>
      </c>
      <c r="E1117" s="2">
        <f t="shared" si="68"/>
        <v>687230</v>
      </c>
      <c r="F1117" s="6" t="str">
        <f t="shared" si="71"/>
        <v>BULLISH</v>
      </c>
      <c r="G1117" s="6" t="str">
        <f t="shared" si="70"/>
        <v>NEUTRAL</v>
      </c>
      <c r="H1117" s="6" t="str">
        <f t="shared" si="69"/>
        <v>CONFIRMED BULLISH</v>
      </c>
    </row>
    <row r="1118" spans="1:8" ht="13.5" x14ac:dyDescent="0.25">
      <c r="A1118" s="3">
        <f>TITRES_STAT!B1121</f>
        <v>43938</v>
      </c>
      <c r="B1118" s="6">
        <f>TITRES_STAT!C1121</f>
        <v>2.0299999999999998</v>
      </c>
      <c r="C1118" s="6">
        <f>TITRES_STAT!D1121</f>
        <v>2.0299999999999998</v>
      </c>
      <c r="D1118" s="6">
        <f>TITRES_STAT!E1121</f>
        <v>401</v>
      </c>
      <c r="E1118" s="2">
        <f t="shared" si="68"/>
        <v>686829</v>
      </c>
      <c r="F1118" s="6" t="str">
        <f t="shared" si="71"/>
        <v>BULLISH</v>
      </c>
      <c r="G1118" s="6" t="str">
        <f t="shared" si="70"/>
        <v>NEUTRAL</v>
      </c>
      <c r="H1118" s="6" t="str">
        <f t="shared" si="69"/>
        <v>CONFIRMED BULLISH</v>
      </c>
    </row>
    <row r="1119" spans="1:8" ht="13.5" x14ac:dyDescent="0.25">
      <c r="A1119" s="3">
        <f>TITRES_STAT!B1122</f>
        <v>43941</v>
      </c>
      <c r="B1119" s="6">
        <f>TITRES_STAT!C1122</f>
        <v>2.0299999999999998</v>
      </c>
      <c r="C1119" s="6">
        <f>TITRES_STAT!D1122</f>
        <v>2.0299999999999998</v>
      </c>
      <c r="D1119" s="6">
        <f>TITRES_STAT!E1122</f>
        <v>25</v>
      </c>
      <c r="E1119" s="2">
        <f t="shared" si="68"/>
        <v>686829</v>
      </c>
      <c r="F1119" s="6" t="str">
        <f t="shared" si="71"/>
        <v>BULLISH</v>
      </c>
      <c r="G1119" s="6" t="str">
        <f t="shared" si="70"/>
        <v>NEUTRAL</v>
      </c>
      <c r="H1119" s="6" t="str">
        <f t="shared" si="69"/>
        <v>CONFIRMED BULLISH</v>
      </c>
    </row>
    <row r="1120" spans="1:8" ht="13.5" x14ac:dyDescent="0.25">
      <c r="A1120" s="3">
        <f>TITRES_STAT!B1123</f>
        <v>43942</v>
      </c>
      <c r="B1120" s="6">
        <f>TITRES_STAT!C1123</f>
        <v>2.0299999999999998</v>
      </c>
      <c r="C1120" s="6">
        <f>TITRES_STAT!D1123</f>
        <v>2.0299999999999998</v>
      </c>
      <c r="D1120" s="6">
        <f>TITRES_STAT!E1123</f>
        <v>1027</v>
      </c>
      <c r="E1120" s="2">
        <f t="shared" si="68"/>
        <v>686829</v>
      </c>
      <c r="F1120" s="6" t="str">
        <f t="shared" si="71"/>
        <v>BULLISH</v>
      </c>
      <c r="G1120" s="6" t="str">
        <f t="shared" si="70"/>
        <v>NEUTRAL</v>
      </c>
      <c r="H1120" s="6" t="str">
        <f t="shared" si="69"/>
        <v>CONFIRMED BULLISH</v>
      </c>
    </row>
    <row r="1121" spans="1:8" ht="13.5" x14ac:dyDescent="0.25">
      <c r="A1121" s="3">
        <f>TITRES_STAT!B1124</f>
        <v>43943</v>
      </c>
      <c r="B1121" s="6">
        <f>TITRES_STAT!C1124</f>
        <v>2.09</v>
      </c>
      <c r="C1121" s="6">
        <f>TITRES_STAT!D1124</f>
        <v>2.09</v>
      </c>
      <c r="D1121" s="6">
        <f>TITRES_STAT!E1124</f>
        <v>7886</v>
      </c>
      <c r="E1121" s="2">
        <f t="shared" si="68"/>
        <v>694715</v>
      </c>
      <c r="F1121" s="6" t="str">
        <f t="shared" si="71"/>
        <v>BULLISH</v>
      </c>
      <c r="G1121" s="6" t="str">
        <f t="shared" si="70"/>
        <v>NEUTRAL</v>
      </c>
      <c r="H1121" s="6" t="str">
        <f t="shared" si="69"/>
        <v>CONFIRMED BULLISH</v>
      </c>
    </row>
    <row r="1122" spans="1:8" ht="13.5" x14ac:dyDescent="0.25">
      <c r="A1122" s="3">
        <f>TITRES_STAT!B1125</f>
        <v>43944</v>
      </c>
      <c r="B1122" s="6">
        <f>TITRES_STAT!C1125</f>
        <v>2.09</v>
      </c>
      <c r="C1122" s="6">
        <f>TITRES_STAT!D1125</f>
        <v>2.09</v>
      </c>
      <c r="D1122" s="6">
        <f>TITRES_STAT!E1125</f>
        <v>0</v>
      </c>
      <c r="E1122" s="2">
        <f t="shared" si="68"/>
        <v>694715</v>
      </c>
      <c r="F1122" s="6" t="str">
        <f t="shared" si="71"/>
        <v>BULLISH</v>
      </c>
      <c r="G1122" s="6" t="str">
        <f t="shared" si="70"/>
        <v>NEUTRAL</v>
      </c>
      <c r="H1122" s="6" t="str">
        <f t="shared" si="69"/>
        <v>CONFIRMED BULLISH</v>
      </c>
    </row>
    <row r="1123" spans="1:8" ht="13.5" x14ac:dyDescent="0.25">
      <c r="A1123" s="3">
        <f>TITRES_STAT!B1126</f>
        <v>43945</v>
      </c>
      <c r="B1123" s="6">
        <f>TITRES_STAT!C1126</f>
        <v>2.09</v>
      </c>
      <c r="C1123" s="6">
        <f>TITRES_STAT!D1126</f>
        <v>2.09</v>
      </c>
      <c r="D1123" s="6">
        <f>TITRES_STAT!E1126</f>
        <v>0</v>
      </c>
      <c r="E1123" s="2">
        <f t="shared" si="68"/>
        <v>694715</v>
      </c>
      <c r="F1123" s="6" t="str">
        <f t="shared" si="71"/>
        <v>BULLISH</v>
      </c>
      <c r="G1123" s="6" t="str">
        <f t="shared" si="70"/>
        <v>NEUTRAL</v>
      </c>
      <c r="H1123" s="6" t="str">
        <f t="shared" si="69"/>
        <v>CONFIRMED BULLISH</v>
      </c>
    </row>
    <row r="1124" spans="1:8" ht="13.5" x14ac:dyDescent="0.25">
      <c r="A1124" s="3">
        <f>TITRES_STAT!B1127</f>
        <v>43948</v>
      </c>
      <c r="B1124" s="6">
        <f>TITRES_STAT!C1127</f>
        <v>2.09</v>
      </c>
      <c r="C1124" s="6">
        <f>TITRES_STAT!D1127</f>
        <v>2.09</v>
      </c>
      <c r="D1124" s="6">
        <f>TITRES_STAT!E1127</f>
        <v>0</v>
      </c>
      <c r="E1124" s="2">
        <f t="shared" si="68"/>
        <v>694715</v>
      </c>
      <c r="F1124" s="6" t="str">
        <f t="shared" si="71"/>
        <v>BULLISH</v>
      </c>
      <c r="G1124" s="6" t="str">
        <f t="shared" si="70"/>
        <v>NEUTRAL</v>
      </c>
      <c r="H1124" s="6" t="str">
        <f t="shared" si="69"/>
        <v>CONFIRMED BULLISH</v>
      </c>
    </row>
    <row r="1125" spans="1:8" ht="13.5" x14ac:dyDescent="0.25">
      <c r="A1125" s="3">
        <f>TITRES_STAT!B1128</f>
        <v>43949</v>
      </c>
      <c r="B1125" s="6">
        <f>TITRES_STAT!C1128</f>
        <v>2.0299999999999998</v>
      </c>
      <c r="C1125" s="6">
        <f>TITRES_STAT!D1128</f>
        <v>2.0299999999999998</v>
      </c>
      <c r="D1125" s="6">
        <f>TITRES_STAT!E1128</f>
        <v>104</v>
      </c>
      <c r="E1125" s="2">
        <f t="shared" si="68"/>
        <v>694611</v>
      </c>
      <c r="F1125" s="6" t="str">
        <f t="shared" si="71"/>
        <v>BULLISH</v>
      </c>
      <c r="G1125" s="6" t="str">
        <f t="shared" si="70"/>
        <v>NEUTRAL</v>
      </c>
      <c r="H1125" s="6" t="str">
        <f t="shared" si="69"/>
        <v>NEUTRAL</v>
      </c>
    </row>
    <row r="1126" spans="1:8" ht="13.5" x14ac:dyDescent="0.25">
      <c r="A1126" s="3">
        <f>TITRES_STAT!B1129</f>
        <v>43950</v>
      </c>
      <c r="B1126" s="6">
        <f>TITRES_STAT!C1129</f>
        <v>2.0299999999999998</v>
      </c>
      <c r="C1126" s="6">
        <f>TITRES_STAT!D1129</f>
        <v>2.0299999999999998</v>
      </c>
      <c r="D1126" s="6">
        <f>TITRES_STAT!E1129</f>
        <v>360</v>
      </c>
      <c r="E1126" s="2">
        <f t="shared" si="68"/>
        <v>694611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CONFIRMED BEARISH</v>
      </c>
    </row>
    <row r="1127" spans="1:8" ht="13.5" x14ac:dyDescent="0.25">
      <c r="A1127" s="3">
        <f>TITRES_STAT!B1130</f>
        <v>43951</v>
      </c>
      <c r="B1127" s="6">
        <f>TITRES_STAT!C1130</f>
        <v>2.0299999999999998</v>
      </c>
      <c r="C1127" s="6">
        <f>TITRES_STAT!D1130</f>
        <v>2.0299999999999998</v>
      </c>
      <c r="D1127" s="6">
        <f>TITRES_STAT!E1130</f>
        <v>25</v>
      </c>
      <c r="E1127" s="2">
        <f t="shared" si="68"/>
        <v>694611</v>
      </c>
      <c r="F1127" s="6" t="str">
        <f t="shared" si="71"/>
        <v>BEARISH</v>
      </c>
      <c r="G1127" s="6" t="str">
        <f t="shared" si="70"/>
        <v>NEUTRAL</v>
      </c>
      <c r="H1127" s="6" t="str">
        <f t="shared" si="69"/>
        <v>CONFIRMED BEARISH</v>
      </c>
    </row>
    <row r="1128" spans="1:8" ht="13.5" x14ac:dyDescent="0.25">
      <c r="A1128" s="3">
        <f>TITRES_STAT!B1131</f>
        <v>43955</v>
      </c>
      <c r="B1128" s="6">
        <f>TITRES_STAT!C1131</f>
        <v>2.0299999999999998</v>
      </c>
      <c r="C1128" s="6">
        <f>TITRES_STAT!D1131</f>
        <v>2.0299999999999998</v>
      </c>
      <c r="D1128" s="6">
        <f>TITRES_STAT!E1131</f>
        <v>470</v>
      </c>
      <c r="E1128" s="2">
        <f t="shared" si="68"/>
        <v>694611</v>
      </c>
      <c r="F1128" s="6" t="str">
        <f t="shared" si="71"/>
        <v>BEARISH</v>
      </c>
      <c r="G1128" s="6" t="str">
        <f t="shared" si="70"/>
        <v>NEUTRAL</v>
      </c>
      <c r="H1128" s="6" t="str">
        <f t="shared" si="69"/>
        <v>CONFIRMED BEARISH</v>
      </c>
    </row>
    <row r="1129" spans="1:8" ht="13.5" x14ac:dyDescent="0.25">
      <c r="A1129" s="3">
        <f>TITRES_STAT!B1132</f>
        <v>43956</v>
      </c>
      <c r="B1129" s="6">
        <f>TITRES_STAT!C1132</f>
        <v>2.0299999999999998</v>
      </c>
      <c r="C1129" s="6">
        <f>TITRES_STAT!D1132</f>
        <v>2.0299999999999998</v>
      </c>
      <c r="D1129" s="6">
        <f>TITRES_STAT!E1132</f>
        <v>500</v>
      </c>
      <c r="E1129" s="2">
        <f t="shared" si="68"/>
        <v>694611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43957</v>
      </c>
      <c r="B1130" s="6">
        <f>TITRES_STAT!C1133</f>
        <v>2.0299999999999998</v>
      </c>
      <c r="C1130" s="6">
        <f>TITRES_STAT!D1133</f>
        <v>2.0299999999999998</v>
      </c>
      <c r="D1130" s="6">
        <f>TITRES_STAT!E1133</f>
        <v>0</v>
      </c>
      <c r="E1130" s="2">
        <f t="shared" si="68"/>
        <v>694611</v>
      </c>
      <c r="F1130" s="6" t="str">
        <f t="shared" si="71"/>
        <v>NEUTRAL</v>
      </c>
      <c r="G1130" s="6" t="str">
        <f t="shared" si="70"/>
        <v>NEUTRAL</v>
      </c>
      <c r="H1130" s="6" t="str">
        <f t="shared" si="69"/>
        <v>NEUTRAL</v>
      </c>
    </row>
    <row r="1131" spans="1:8" ht="13.5" x14ac:dyDescent="0.25">
      <c r="A1131" s="3">
        <f>TITRES_STAT!B1134</f>
        <v>43958</v>
      </c>
      <c r="B1131" s="6">
        <f>TITRES_STAT!C1134</f>
        <v>2.0299999999999998</v>
      </c>
      <c r="C1131" s="6">
        <f>TITRES_STAT!D1134</f>
        <v>2.0299999999999998</v>
      </c>
      <c r="D1131" s="6">
        <f>TITRES_STAT!E1134</f>
        <v>15</v>
      </c>
      <c r="E1131" s="2">
        <f t="shared" si="68"/>
        <v>694611</v>
      </c>
      <c r="F1131" s="6" t="str">
        <f t="shared" si="71"/>
        <v>NEUTRAL</v>
      </c>
      <c r="G1131" s="6" t="str">
        <f t="shared" si="70"/>
        <v>NEUTRAL</v>
      </c>
      <c r="H1131" s="6" t="str">
        <f t="shared" si="69"/>
        <v>NEUTRAL</v>
      </c>
    </row>
    <row r="1132" spans="1:8" ht="13.5" x14ac:dyDescent="0.25">
      <c r="A1132" s="3">
        <f>TITRES_STAT!B1135</f>
        <v>43959</v>
      </c>
      <c r="B1132" s="6">
        <f>TITRES_STAT!C1135</f>
        <v>2.09</v>
      </c>
      <c r="C1132" s="6">
        <f>TITRES_STAT!D1135</f>
        <v>2.09</v>
      </c>
      <c r="D1132" s="6">
        <f>TITRES_STAT!E1135</f>
        <v>2000</v>
      </c>
      <c r="E1132" s="2">
        <f t="shared" si="68"/>
        <v>696611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43962</v>
      </c>
      <c r="B1133" s="6">
        <f>TITRES_STAT!C1136</f>
        <v>2.09</v>
      </c>
      <c r="C1133" s="6">
        <f>TITRES_STAT!D1136</f>
        <v>2.09</v>
      </c>
      <c r="D1133" s="6">
        <f>TITRES_STAT!E1136</f>
        <v>0</v>
      </c>
      <c r="E1133" s="2">
        <f t="shared" si="68"/>
        <v>696611</v>
      </c>
      <c r="F1133" s="6" t="str">
        <f t="shared" si="71"/>
        <v>BULLISH</v>
      </c>
      <c r="G1133" s="6" t="str">
        <f t="shared" si="70"/>
        <v>NEUTRAL</v>
      </c>
      <c r="H1133" s="6" t="str">
        <f t="shared" si="69"/>
        <v>CONFIRMED BULLISH</v>
      </c>
    </row>
    <row r="1134" spans="1:8" ht="13.5" x14ac:dyDescent="0.25">
      <c r="A1134" s="3">
        <f>TITRES_STAT!B1137</f>
        <v>43963</v>
      </c>
      <c r="B1134" s="6">
        <f>TITRES_STAT!C1137</f>
        <v>2.09</v>
      </c>
      <c r="C1134" s="6">
        <f>TITRES_STAT!D1137</f>
        <v>2.09</v>
      </c>
      <c r="D1134" s="6">
        <f>TITRES_STAT!E1137</f>
        <v>0</v>
      </c>
      <c r="E1134" s="2">
        <f t="shared" si="68"/>
        <v>696611</v>
      </c>
      <c r="F1134" s="6" t="str">
        <f t="shared" si="71"/>
        <v>BULLISH</v>
      </c>
      <c r="G1134" s="6" t="str">
        <f t="shared" si="70"/>
        <v>NEUTRAL</v>
      </c>
      <c r="H1134" s="6" t="str">
        <f t="shared" si="69"/>
        <v>CONFIRMED BULLISH</v>
      </c>
    </row>
    <row r="1135" spans="1:8" ht="13.5" x14ac:dyDescent="0.25">
      <c r="A1135" s="3">
        <f>TITRES_STAT!B1138</f>
        <v>43964</v>
      </c>
      <c r="B1135" s="6">
        <f>TITRES_STAT!C1138</f>
        <v>2.09</v>
      </c>
      <c r="C1135" s="6">
        <f>TITRES_STAT!D1138</f>
        <v>2.09</v>
      </c>
      <c r="D1135" s="6">
        <f>TITRES_STAT!E1138</f>
        <v>0</v>
      </c>
      <c r="E1135" s="2">
        <f t="shared" si="68"/>
        <v>696611</v>
      </c>
      <c r="F1135" s="6" t="str">
        <f t="shared" si="71"/>
        <v>BULLISH</v>
      </c>
      <c r="G1135" s="6" t="str">
        <f t="shared" si="70"/>
        <v>NEUTRAL</v>
      </c>
      <c r="H1135" s="6" t="str">
        <f t="shared" si="69"/>
        <v>CONFIRMED BULLISH</v>
      </c>
    </row>
    <row r="1136" spans="1:8" ht="13.5" x14ac:dyDescent="0.25">
      <c r="A1136" s="3">
        <f>TITRES_STAT!B1139</f>
        <v>43965</v>
      </c>
      <c r="B1136" s="6">
        <f>TITRES_STAT!C1139</f>
        <v>2.15</v>
      </c>
      <c r="C1136" s="6">
        <f>TITRES_STAT!D1139</f>
        <v>2.15</v>
      </c>
      <c r="D1136" s="6">
        <f>TITRES_STAT!E1139</f>
        <v>1919</v>
      </c>
      <c r="E1136" s="2">
        <f t="shared" si="68"/>
        <v>698530</v>
      </c>
      <c r="F1136" s="6" t="str">
        <f t="shared" si="71"/>
        <v>BULLISH</v>
      </c>
      <c r="G1136" s="6" t="str">
        <f t="shared" si="70"/>
        <v>NEUTRAL</v>
      </c>
      <c r="H1136" s="6" t="str">
        <f t="shared" si="69"/>
        <v>CONFIRMED BULLISH</v>
      </c>
    </row>
    <row r="1137" spans="1:8" ht="13.5" x14ac:dyDescent="0.25">
      <c r="A1137" s="3">
        <f>TITRES_STAT!B1140</f>
        <v>43966</v>
      </c>
      <c r="B1137" s="6">
        <f>TITRES_STAT!C1140</f>
        <v>2.15</v>
      </c>
      <c r="C1137" s="6">
        <f>TITRES_STAT!D1140</f>
        <v>2.15</v>
      </c>
      <c r="D1137" s="6">
        <f>TITRES_STAT!E1140</f>
        <v>1100</v>
      </c>
      <c r="E1137" s="2">
        <f t="shared" si="68"/>
        <v>698530</v>
      </c>
      <c r="F1137" s="6" t="str">
        <f t="shared" si="71"/>
        <v>BULLISH</v>
      </c>
      <c r="G1137" s="6" t="str">
        <f t="shared" si="70"/>
        <v>NEUTRAL</v>
      </c>
      <c r="H1137" s="6" t="str">
        <f t="shared" si="69"/>
        <v>CONFIRMED BULLISH</v>
      </c>
    </row>
    <row r="1138" spans="1:8" ht="13.5" x14ac:dyDescent="0.25">
      <c r="A1138" s="3">
        <f>TITRES_STAT!B1141</f>
        <v>43969</v>
      </c>
      <c r="B1138" s="6">
        <f>TITRES_STAT!C1141</f>
        <v>2.15</v>
      </c>
      <c r="C1138" s="6">
        <f>TITRES_STAT!D1141</f>
        <v>2.15</v>
      </c>
      <c r="D1138" s="6">
        <f>TITRES_STAT!E1141</f>
        <v>0</v>
      </c>
      <c r="E1138" s="2">
        <f t="shared" si="68"/>
        <v>698530</v>
      </c>
      <c r="F1138" s="6" t="str">
        <f t="shared" si="71"/>
        <v>BULLISH</v>
      </c>
      <c r="G1138" s="6" t="str">
        <f t="shared" si="70"/>
        <v>NEUTRAL</v>
      </c>
      <c r="H1138" s="6" t="str">
        <f t="shared" si="69"/>
        <v>CONFIRMED BULLISH</v>
      </c>
    </row>
    <row r="1139" spans="1:8" ht="13.5" x14ac:dyDescent="0.25">
      <c r="A1139" s="3">
        <f>TITRES_STAT!B1142</f>
        <v>43970</v>
      </c>
      <c r="B1139" s="6">
        <f>TITRES_STAT!C1142</f>
        <v>2.15</v>
      </c>
      <c r="C1139" s="6">
        <f>TITRES_STAT!D1142</f>
        <v>2.15</v>
      </c>
      <c r="D1139" s="6">
        <f>TITRES_STAT!E1142</f>
        <v>0</v>
      </c>
      <c r="E1139" s="2">
        <f t="shared" si="68"/>
        <v>698530</v>
      </c>
      <c r="F1139" s="6" t="str">
        <f t="shared" si="71"/>
        <v>BULLISH</v>
      </c>
      <c r="G1139" s="6" t="str">
        <f t="shared" si="70"/>
        <v>NEUTRAL</v>
      </c>
      <c r="H1139" s="6" t="str">
        <f t="shared" si="69"/>
        <v>CONFIRMED BULLISH</v>
      </c>
    </row>
    <row r="1140" spans="1:8" ht="13.5" x14ac:dyDescent="0.25">
      <c r="A1140" s="3">
        <f>TITRES_STAT!B1143</f>
        <v>43971</v>
      </c>
      <c r="B1140" s="6">
        <f>TITRES_STAT!C1143</f>
        <v>2.15</v>
      </c>
      <c r="C1140" s="6">
        <f>TITRES_STAT!D1143</f>
        <v>2.15</v>
      </c>
      <c r="D1140" s="6">
        <f>TITRES_STAT!E1143</f>
        <v>0</v>
      </c>
      <c r="E1140" s="2">
        <f t="shared" si="68"/>
        <v>698530</v>
      </c>
      <c r="F1140" s="6" t="str">
        <f t="shared" si="71"/>
        <v>BULLISH</v>
      </c>
      <c r="G1140" s="6" t="str">
        <f t="shared" si="70"/>
        <v>NEUTRAL</v>
      </c>
      <c r="H1140" s="6" t="str">
        <f t="shared" si="69"/>
        <v>CONFIRMED BULLISH</v>
      </c>
    </row>
    <row r="1141" spans="1:8" ht="13.5" x14ac:dyDescent="0.25">
      <c r="A1141" s="3">
        <f>TITRES_STAT!B1144</f>
        <v>43972</v>
      </c>
      <c r="B1141" s="6">
        <f>TITRES_STAT!C1144</f>
        <v>2.15</v>
      </c>
      <c r="C1141" s="6">
        <f>TITRES_STAT!D1144</f>
        <v>2.15</v>
      </c>
      <c r="D1141" s="6">
        <f>TITRES_STAT!E1144</f>
        <v>0</v>
      </c>
      <c r="E1141" s="2">
        <f t="shared" si="68"/>
        <v>698530</v>
      </c>
      <c r="F1141" s="6" t="str">
        <f t="shared" si="71"/>
        <v>NEUTRAL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43973</v>
      </c>
      <c r="B1142" s="6">
        <f>TITRES_STAT!C1145</f>
        <v>2.15</v>
      </c>
      <c r="C1142" s="6">
        <f>TITRES_STAT!D1145</f>
        <v>2.15</v>
      </c>
      <c r="D1142" s="6">
        <f>TITRES_STAT!E1145</f>
        <v>0</v>
      </c>
      <c r="E1142" s="2">
        <f t="shared" si="68"/>
        <v>698530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43977</v>
      </c>
      <c r="B1143" s="6">
        <f>TITRES_STAT!C1146</f>
        <v>2.15</v>
      </c>
      <c r="C1143" s="6">
        <f>TITRES_STAT!D1146</f>
        <v>2.15</v>
      </c>
      <c r="D1143" s="6">
        <f>TITRES_STAT!E1146</f>
        <v>0</v>
      </c>
      <c r="E1143" s="2">
        <f t="shared" si="68"/>
        <v>698530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43978</v>
      </c>
      <c r="B1144" s="6">
        <f>TITRES_STAT!C1147</f>
        <v>2.15</v>
      </c>
      <c r="C1144" s="6">
        <f>TITRES_STAT!D1147</f>
        <v>2.15</v>
      </c>
      <c r="D1144" s="6">
        <f>TITRES_STAT!E1147</f>
        <v>0</v>
      </c>
      <c r="E1144" s="2">
        <f t="shared" si="68"/>
        <v>698530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43979</v>
      </c>
      <c r="B1145" s="6">
        <f>TITRES_STAT!C1148</f>
        <v>2.15</v>
      </c>
      <c r="C1145" s="6">
        <f>TITRES_STAT!D1148</f>
        <v>2.15</v>
      </c>
      <c r="D1145" s="6">
        <f>TITRES_STAT!E1148</f>
        <v>135</v>
      </c>
      <c r="E1145" s="2">
        <f t="shared" si="68"/>
        <v>698530</v>
      </c>
      <c r="F1145" s="6" t="str">
        <f t="shared" si="71"/>
        <v>NEUTRAL</v>
      </c>
      <c r="G1145" s="6" t="str">
        <f t="shared" si="70"/>
        <v>NEUTRAL</v>
      </c>
      <c r="H1145" s="6" t="str">
        <f t="shared" si="69"/>
        <v>NEUTRAL</v>
      </c>
    </row>
    <row r="1146" spans="1:8" ht="13.5" x14ac:dyDescent="0.25">
      <c r="A1146" s="3">
        <f>TITRES_STAT!B1149</f>
        <v>43980</v>
      </c>
      <c r="B1146" s="6">
        <f>TITRES_STAT!C1149</f>
        <v>2.15</v>
      </c>
      <c r="C1146" s="6">
        <f>TITRES_STAT!D1149</f>
        <v>2.15</v>
      </c>
      <c r="D1146" s="6">
        <f>TITRES_STAT!E1149</f>
        <v>0</v>
      </c>
      <c r="E1146" s="2">
        <f t="shared" si="68"/>
        <v>698530</v>
      </c>
      <c r="F1146" s="6" t="str">
        <f t="shared" si="71"/>
        <v>NEUTRAL</v>
      </c>
      <c r="G1146" s="6" t="str">
        <f t="shared" si="70"/>
        <v>NEUTRAL</v>
      </c>
      <c r="H1146" s="6" t="str">
        <f t="shared" si="69"/>
        <v>NEUTRAL</v>
      </c>
    </row>
    <row r="1147" spans="1:8" ht="13.5" x14ac:dyDescent="0.25">
      <c r="A1147" s="3">
        <f>TITRES_STAT!B1150</f>
        <v>43983</v>
      </c>
      <c r="B1147" s="6">
        <f>TITRES_STAT!C1150</f>
        <v>2.15</v>
      </c>
      <c r="C1147" s="6">
        <f>TITRES_STAT!D1150</f>
        <v>2.15</v>
      </c>
      <c r="D1147" s="6">
        <f>TITRES_STAT!E1150</f>
        <v>0</v>
      </c>
      <c r="E1147" s="2">
        <f t="shared" si="68"/>
        <v>698530</v>
      </c>
      <c r="F1147" s="6" t="str">
        <f t="shared" si="71"/>
        <v>NEUTRAL</v>
      </c>
      <c r="G1147" s="6" t="str">
        <f t="shared" si="70"/>
        <v>NEUTRAL</v>
      </c>
      <c r="H1147" s="6" t="str">
        <f t="shared" si="69"/>
        <v>NEUTRAL</v>
      </c>
    </row>
    <row r="1148" spans="1:8" ht="13.5" x14ac:dyDescent="0.25">
      <c r="A1148" s="3">
        <f>TITRES_STAT!B1151</f>
        <v>43984</v>
      </c>
      <c r="B1148" s="6">
        <f>TITRES_STAT!C1151</f>
        <v>2.15</v>
      </c>
      <c r="C1148" s="6">
        <f>TITRES_STAT!D1151</f>
        <v>2.15</v>
      </c>
      <c r="D1148" s="6">
        <f>TITRES_STAT!E1151</f>
        <v>555</v>
      </c>
      <c r="E1148" s="2">
        <f t="shared" si="68"/>
        <v>698530</v>
      </c>
      <c r="F1148" s="6" t="str">
        <f t="shared" si="71"/>
        <v>NEUTRAL</v>
      </c>
      <c r="G1148" s="6" t="str">
        <f t="shared" si="70"/>
        <v>NEUTRAL</v>
      </c>
      <c r="H1148" s="6" t="str">
        <f t="shared" si="69"/>
        <v>NEUTRAL</v>
      </c>
    </row>
    <row r="1149" spans="1:8" ht="13.5" x14ac:dyDescent="0.25">
      <c r="A1149" s="3">
        <f>TITRES_STAT!B1152</f>
        <v>43985</v>
      </c>
      <c r="B1149" s="6">
        <f>TITRES_STAT!C1152</f>
        <v>2.15</v>
      </c>
      <c r="C1149" s="6">
        <f>TITRES_STAT!D1152</f>
        <v>2.15</v>
      </c>
      <c r="D1149" s="6">
        <f>TITRES_STAT!E1152</f>
        <v>0</v>
      </c>
      <c r="E1149" s="2">
        <f t="shared" si="68"/>
        <v>698530</v>
      </c>
      <c r="F1149" s="6" t="str">
        <f t="shared" si="71"/>
        <v>NEUTRAL</v>
      </c>
      <c r="G1149" s="6" t="str">
        <f t="shared" si="70"/>
        <v>NEUTRAL</v>
      </c>
      <c r="H1149" s="6" t="str">
        <f t="shared" si="69"/>
        <v>NEUTRAL</v>
      </c>
    </row>
    <row r="1150" spans="1:8" ht="13.5" x14ac:dyDescent="0.25">
      <c r="A1150" s="3">
        <f>TITRES_STAT!B1153</f>
        <v>43986</v>
      </c>
      <c r="B1150" s="6">
        <f>TITRES_STAT!C1153</f>
        <v>2.15</v>
      </c>
      <c r="C1150" s="6">
        <f>TITRES_STAT!D1153</f>
        <v>2.15</v>
      </c>
      <c r="D1150" s="6">
        <f>TITRES_STAT!E1153</f>
        <v>610</v>
      </c>
      <c r="E1150" s="2">
        <f t="shared" si="68"/>
        <v>698530</v>
      </c>
      <c r="F1150" s="6" t="str">
        <f t="shared" si="71"/>
        <v>NEUTRAL</v>
      </c>
      <c r="G1150" s="6" t="str">
        <f t="shared" si="70"/>
        <v>NEUTRAL</v>
      </c>
      <c r="H1150" s="6" t="str">
        <f t="shared" si="69"/>
        <v>NEUTRAL</v>
      </c>
    </row>
    <row r="1151" spans="1:8" ht="13.5" x14ac:dyDescent="0.25">
      <c r="A1151" s="3">
        <f>TITRES_STAT!B1154</f>
        <v>43987</v>
      </c>
      <c r="B1151" s="6">
        <f>TITRES_STAT!C1154</f>
        <v>2.15</v>
      </c>
      <c r="C1151" s="6">
        <f>TITRES_STAT!D1154</f>
        <v>2.15</v>
      </c>
      <c r="D1151" s="6">
        <f>TITRES_STAT!E1154</f>
        <v>0</v>
      </c>
      <c r="E1151" s="2">
        <f t="shared" si="68"/>
        <v>698530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43990</v>
      </c>
      <c r="B1152" s="6">
        <f>TITRES_STAT!C1155</f>
        <v>2.16</v>
      </c>
      <c r="C1152" s="6">
        <f>TITRES_STAT!D1155</f>
        <v>2.16</v>
      </c>
      <c r="D1152" s="6">
        <f>TITRES_STAT!E1155</f>
        <v>1515</v>
      </c>
      <c r="E1152" s="2">
        <f t="shared" si="68"/>
        <v>700045</v>
      </c>
      <c r="F1152" s="6" t="str">
        <f t="shared" si="71"/>
        <v>BULLISH</v>
      </c>
      <c r="G1152" s="6" t="str">
        <f t="shared" si="70"/>
        <v>NEUTRAL</v>
      </c>
      <c r="H1152" s="6" t="str">
        <f t="shared" si="69"/>
        <v>CONFIRMED BULLISH</v>
      </c>
    </row>
    <row r="1153" spans="1:8" ht="13.5" x14ac:dyDescent="0.25">
      <c r="A1153" s="3">
        <f>TITRES_STAT!B1156</f>
        <v>43991</v>
      </c>
      <c r="B1153" s="6">
        <f>TITRES_STAT!C1156</f>
        <v>2.16</v>
      </c>
      <c r="C1153" s="6">
        <f>TITRES_STAT!D1156</f>
        <v>2.16</v>
      </c>
      <c r="D1153" s="6">
        <f>TITRES_STAT!E1156</f>
        <v>185</v>
      </c>
      <c r="E1153" s="2">
        <f t="shared" si="68"/>
        <v>700045</v>
      </c>
      <c r="F1153" s="6" t="str">
        <f t="shared" si="71"/>
        <v>BULLISH</v>
      </c>
      <c r="G1153" s="6" t="str">
        <f t="shared" si="70"/>
        <v>NEUTRAL</v>
      </c>
      <c r="H1153" s="6" t="str">
        <f t="shared" si="69"/>
        <v>CONFIRMED BULLISH</v>
      </c>
    </row>
    <row r="1154" spans="1:8" ht="13.5" x14ac:dyDescent="0.25">
      <c r="A1154" s="3">
        <f>TITRES_STAT!B1157</f>
        <v>43992</v>
      </c>
      <c r="B1154" s="6">
        <f>TITRES_STAT!C1157</f>
        <v>2.16</v>
      </c>
      <c r="C1154" s="6">
        <f>TITRES_STAT!D1157</f>
        <v>2.16</v>
      </c>
      <c r="D1154" s="6">
        <f>TITRES_STAT!E1157</f>
        <v>0</v>
      </c>
      <c r="E1154" s="2">
        <f t="shared" si="68"/>
        <v>700045</v>
      </c>
      <c r="F1154" s="6" t="str">
        <f t="shared" si="71"/>
        <v>BULLISH</v>
      </c>
      <c r="G1154" s="6" t="str">
        <f t="shared" si="70"/>
        <v>NEUTRAL</v>
      </c>
      <c r="H1154" s="6" t="str">
        <f t="shared" si="69"/>
        <v>CONFIRMED BULLISH</v>
      </c>
    </row>
    <row r="1155" spans="1:8" ht="13.5" x14ac:dyDescent="0.25">
      <c r="A1155" s="3">
        <f>TITRES_STAT!B1158</f>
        <v>43993</v>
      </c>
      <c r="B1155" s="6">
        <f>TITRES_STAT!C1158</f>
        <v>2.16</v>
      </c>
      <c r="C1155" s="6">
        <f>TITRES_STAT!D1158</f>
        <v>2.16</v>
      </c>
      <c r="D1155" s="6">
        <f>TITRES_STAT!E1158</f>
        <v>270</v>
      </c>
      <c r="E1155" s="2">
        <f t="shared" si="68"/>
        <v>700045</v>
      </c>
      <c r="F1155" s="6" t="str">
        <f t="shared" si="71"/>
        <v>BULLISH</v>
      </c>
      <c r="G1155" s="6" t="str">
        <f t="shared" si="70"/>
        <v>NEUTRAL</v>
      </c>
      <c r="H1155" s="6" t="str">
        <f t="shared" si="69"/>
        <v>CONFIRMED BULLISH</v>
      </c>
    </row>
    <row r="1156" spans="1:8" ht="13.5" x14ac:dyDescent="0.25">
      <c r="A1156" s="3">
        <f>TITRES_STAT!B1159</f>
        <v>43994</v>
      </c>
      <c r="B1156" s="6">
        <f>TITRES_STAT!C1159</f>
        <v>2.16</v>
      </c>
      <c r="C1156" s="6">
        <f>TITRES_STAT!D1159</f>
        <v>2.16</v>
      </c>
      <c r="D1156" s="6">
        <f>TITRES_STAT!E1159</f>
        <v>0</v>
      </c>
      <c r="E1156" s="2">
        <f t="shared" ref="E1156:E1219" si="72">IF(B1156&gt;B1155, E1155+D1156, IF(B1156&lt;B1155, E1155-D1156, E1155))</f>
        <v>700045</v>
      </c>
      <c r="F1156" s="6" t="str">
        <f t="shared" si="71"/>
        <v>BULLISH</v>
      </c>
      <c r="G1156" s="6" t="str">
        <f t="shared" si="70"/>
        <v>NEUTRAL</v>
      </c>
      <c r="H1156" s="6" t="str">
        <f t="shared" si="69"/>
        <v>CONFIRMED BULLISH</v>
      </c>
    </row>
    <row r="1157" spans="1:8" ht="13.5" x14ac:dyDescent="0.25">
      <c r="A1157" s="3">
        <f>TITRES_STAT!B1160</f>
        <v>43997</v>
      </c>
      <c r="B1157" s="6">
        <f>TITRES_STAT!C1160</f>
        <v>2.16</v>
      </c>
      <c r="C1157" s="6">
        <f>TITRES_STAT!D1160</f>
        <v>2.16</v>
      </c>
      <c r="D1157" s="6">
        <f>TITRES_STAT!E1160</f>
        <v>544</v>
      </c>
      <c r="E1157" s="2">
        <f t="shared" si="72"/>
        <v>700045</v>
      </c>
      <c r="F1157" s="6" t="str">
        <f t="shared" si="71"/>
        <v>NEUTRAL</v>
      </c>
      <c r="G1157" s="6" t="str">
        <f t="shared" si="70"/>
        <v>NEUTRAL</v>
      </c>
      <c r="H1157" s="6" t="str">
        <f t="shared" si="69"/>
        <v>NEUTRAL</v>
      </c>
    </row>
    <row r="1158" spans="1:8" ht="13.5" x14ac:dyDescent="0.25">
      <c r="A1158" s="3">
        <f>TITRES_STAT!B1161</f>
        <v>43998</v>
      </c>
      <c r="B1158" s="6">
        <f>TITRES_STAT!C1161</f>
        <v>2.16</v>
      </c>
      <c r="C1158" s="6">
        <f>TITRES_STAT!D1161</f>
        <v>2.16</v>
      </c>
      <c r="D1158" s="6">
        <f>TITRES_STAT!E1161</f>
        <v>738</v>
      </c>
      <c r="E1158" s="2">
        <f t="shared" si="72"/>
        <v>700045</v>
      </c>
      <c r="F1158" s="6" t="str">
        <f t="shared" si="71"/>
        <v>NEUTRAL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43999</v>
      </c>
      <c r="B1159" s="6">
        <f>TITRES_STAT!C1162</f>
        <v>2.16</v>
      </c>
      <c r="C1159" s="6">
        <f>TITRES_STAT!D1162</f>
        <v>2.16</v>
      </c>
      <c r="D1159" s="6">
        <f>TITRES_STAT!E1162</f>
        <v>0</v>
      </c>
      <c r="E1159" s="2">
        <f t="shared" si="72"/>
        <v>700045</v>
      </c>
      <c r="F1159" s="6" t="str">
        <f t="shared" si="71"/>
        <v>NEUTRAL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NEUTRAL</v>
      </c>
    </row>
    <row r="1160" spans="1:8" ht="13.5" x14ac:dyDescent="0.25">
      <c r="A1160" s="3">
        <f>TITRES_STAT!B1163</f>
        <v>44000</v>
      </c>
      <c r="B1160" s="6">
        <f>TITRES_STAT!C1163</f>
        <v>2.16</v>
      </c>
      <c r="C1160" s="6">
        <f>TITRES_STAT!D1163</f>
        <v>2.16</v>
      </c>
      <c r="D1160" s="6">
        <f>TITRES_STAT!E1163</f>
        <v>0</v>
      </c>
      <c r="E1160" s="2">
        <f t="shared" si="72"/>
        <v>700045</v>
      </c>
      <c r="F1160" s="6" t="str">
        <f t="shared" ref="F1160:F1223" si="75">IF(E1160&gt;E1155,"BULLISH",IF(E1160&lt;E1155,"BEARISH","NEUTRAL"))</f>
        <v>NEUTRAL</v>
      </c>
      <c r="G1160" s="6" t="str">
        <f t="shared" si="74"/>
        <v>NEUTRAL</v>
      </c>
      <c r="H1160" s="6" t="str">
        <f t="shared" si="73"/>
        <v>NEUTRAL</v>
      </c>
    </row>
    <row r="1161" spans="1:8" ht="13.5" x14ac:dyDescent="0.25">
      <c r="A1161" s="3">
        <f>TITRES_STAT!B1164</f>
        <v>44001</v>
      </c>
      <c r="B1161" s="6">
        <f>TITRES_STAT!C1164</f>
        <v>2.16</v>
      </c>
      <c r="C1161" s="6">
        <f>TITRES_STAT!D1164</f>
        <v>2.16</v>
      </c>
      <c r="D1161" s="6">
        <f>TITRES_STAT!E1164</f>
        <v>150</v>
      </c>
      <c r="E1161" s="2">
        <f t="shared" si="72"/>
        <v>700045</v>
      </c>
      <c r="F1161" s="6" t="str">
        <f t="shared" si="75"/>
        <v>NEUTRAL</v>
      </c>
      <c r="G1161" s="6" t="str">
        <f t="shared" si="74"/>
        <v>NEUTRAL</v>
      </c>
      <c r="H1161" s="6" t="str">
        <f t="shared" si="73"/>
        <v>NEUTRAL</v>
      </c>
    </row>
    <row r="1162" spans="1:8" ht="13.5" x14ac:dyDescent="0.25">
      <c r="A1162" s="3">
        <f>TITRES_STAT!B1165</f>
        <v>44004</v>
      </c>
      <c r="B1162" s="6">
        <f>TITRES_STAT!C1165</f>
        <v>2.16</v>
      </c>
      <c r="C1162" s="6">
        <f>TITRES_STAT!D1165</f>
        <v>2.16</v>
      </c>
      <c r="D1162" s="6">
        <f>TITRES_STAT!E1165</f>
        <v>0</v>
      </c>
      <c r="E1162" s="2">
        <f t="shared" si="72"/>
        <v>700045</v>
      </c>
      <c r="F1162" s="6" t="str">
        <f t="shared" si="75"/>
        <v>NEUTRAL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44005</v>
      </c>
      <c r="B1163" s="6">
        <f>TITRES_STAT!C1166</f>
        <v>2.1</v>
      </c>
      <c r="C1163" s="6">
        <f>TITRES_STAT!D1166</f>
        <v>2.1</v>
      </c>
      <c r="D1163" s="6">
        <f>TITRES_STAT!E1166</f>
        <v>2000</v>
      </c>
      <c r="E1163" s="2">
        <f t="shared" si="72"/>
        <v>698045</v>
      </c>
      <c r="F1163" s="6" t="str">
        <f t="shared" si="75"/>
        <v>BEARISH</v>
      </c>
      <c r="G1163" s="6" t="str">
        <f t="shared" si="74"/>
        <v>NEUTRAL</v>
      </c>
      <c r="H1163" s="6" t="str">
        <f t="shared" si="73"/>
        <v>CONFIRMED BEARISH</v>
      </c>
    </row>
    <row r="1164" spans="1:8" ht="13.5" x14ac:dyDescent="0.25">
      <c r="A1164" s="3">
        <f>TITRES_STAT!B1167</f>
        <v>44006</v>
      </c>
      <c r="B1164" s="6">
        <f>TITRES_STAT!C1167</f>
        <v>2.1</v>
      </c>
      <c r="C1164" s="6">
        <f>TITRES_STAT!D1167</f>
        <v>2.1</v>
      </c>
      <c r="D1164" s="6">
        <f>TITRES_STAT!E1167</f>
        <v>8730</v>
      </c>
      <c r="E1164" s="2">
        <f t="shared" si="72"/>
        <v>698045</v>
      </c>
      <c r="F1164" s="6" t="str">
        <f t="shared" si="75"/>
        <v>BEARISH</v>
      </c>
      <c r="G1164" s="6" t="str">
        <f t="shared" si="74"/>
        <v>NEUTRAL</v>
      </c>
      <c r="H1164" s="6" t="str">
        <f t="shared" si="73"/>
        <v>CONFIRMED BEARISH</v>
      </c>
    </row>
    <row r="1165" spans="1:8" ht="13.5" x14ac:dyDescent="0.25">
      <c r="A1165" s="3">
        <f>TITRES_STAT!B1168</f>
        <v>44007</v>
      </c>
      <c r="B1165" s="6">
        <f>TITRES_STAT!C1168</f>
        <v>2.1</v>
      </c>
      <c r="C1165" s="6">
        <f>TITRES_STAT!D1168</f>
        <v>2.1</v>
      </c>
      <c r="D1165" s="6">
        <f>TITRES_STAT!E1168</f>
        <v>356</v>
      </c>
      <c r="E1165" s="2">
        <f t="shared" si="72"/>
        <v>698045</v>
      </c>
      <c r="F1165" s="6" t="str">
        <f t="shared" si="75"/>
        <v>BEARISH</v>
      </c>
      <c r="G1165" s="6" t="str">
        <f t="shared" si="74"/>
        <v>NEUTRAL</v>
      </c>
      <c r="H1165" s="6" t="str">
        <f t="shared" si="73"/>
        <v>CONFIRMED BEARISH</v>
      </c>
    </row>
    <row r="1166" spans="1:8" ht="13.5" x14ac:dyDescent="0.25">
      <c r="A1166" s="3">
        <f>TITRES_STAT!B1169</f>
        <v>44008</v>
      </c>
      <c r="B1166" s="6">
        <f>TITRES_STAT!C1169</f>
        <v>2.1</v>
      </c>
      <c r="C1166" s="6">
        <f>TITRES_STAT!D1169</f>
        <v>2.1</v>
      </c>
      <c r="D1166" s="6">
        <f>TITRES_STAT!E1169</f>
        <v>0</v>
      </c>
      <c r="E1166" s="2">
        <f t="shared" si="72"/>
        <v>698045</v>
      </c>
      <c r="F1166" s="6" t="str">
        <f t="shared" si="75"/>
        <v>BEARISH</v>
      </c>
      <c r="G1166" s="6" t="str">
        <f t="shared" si="74"/>
        <v>NEUTRAL</v>
      </c>
      <c r="H1166" s="6" t="str">
        <f t="shared" si="73"/>
        <v>CONFIRMED BEARISH</v>
      </c>
    </row>
    <row r="1167" spans="1:8" ht="13.5" x14ac:dyDescent="0.25">
      <c r="A1167" s="3">
        <f>TITRES_STAT!B1170</f>
        <v>44011</v>
      </c>
      <c r="B1167" s="6">
        <f>TITRES_STAT!C1170</f>
        <v>2.1</v>
      </c>
      <c r="C1167" s="6">
        <f>TITRES_STAT!D1170</f>
        <v>2.1</v>
      </c>
      <c r="D1167" s="6">
        <f>TITRES_STAT!E1170</f>
        <v>200</v>
      </c>
      <c r="E1167" s="2">
        <f t="shared" si="72"/>
        <v>698045</v>
      </c>
      <c r="F1167" s="6" t="str">
        <f t="shared" si="75"/>
        <v>BEARISH</v>
      </c>
      <c r="G1167" s="6" t="str">
        <f t="shared" si="74"/>
        <v>NEUTRAL</v>
      </c>
      <c r="H1167" s="6" t="str">
        <f t="shared" si="73"/>
        <v>CONFIRMED BEARISH</v>
      </c>
    </row>
    <row r="1168" spans="1:8" ht="13.5" x14ac:dyDescent="0.25">
      <c r="A1168" s="3">
        <f>TITRES_STAT!B1171</f>
        <v>44012</v>
      </c>
      <c r="B1168" s="6">
        <f>TITRES_STAT!C1171</f>
        <v>2.17</v>
      </c>
      <c r="C1168" s="6">
        <f>TITRES_STAT!D1171</f>
        <v>2.17</v>
      </c>
      <c r="D1168" s="6">
        <f>TITRES_STAT!E1171</f>
        <v>4060</v>
      </c>
      <c r="E1168" s="2">
        <f t="shared" si="72"/>
        <v>702105</v>
      </c>
      <c r="F1168" s="6" t="str">
        <f t="shared" si="75"/>
        <v>BULLISH</v>
      </c>
      <c r="G1168" s="6" t="str">
        <f t="shared" si="74"/>
        <v>NEUTRAL</v>
      </c>
      <c r="H1168" s="6" t="str">
        <f t="shared" si="73"/>
        <v>CONFIRMED BULLISH</v>
      </c>
    </row>
    <row r="1169" spans="1:8" ht="13.5" x14ac:dyDescent="0.25">
      <c r="A1169" s="3">
        <f>TITRES_STAT!B1172</f>
        <v>44013</v>
      </c>
      <c r="B1169" s="6">
        <f>TITRES_STAT!C1172</f>
        <v>2.17</v>
      </c>
      <c r="C1169" s="6">
        <f>TITRES_STAT!D1172</f>
        <v>2.17</v>
      </c>
      <c r="D1169" s="6">
        <f>TITRES_STAT!E1172</f>
        <v>10</v>
      </c>
      <c r="E1169" s="2">
        <f t="shared" si="72"/>
        <v>702105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44014</v>
      </c>
      <c r="B1170" s="6">
        <f>TITRES_STAT!C1173</f>
        <v>2.17</v>
      </c>
      <c r="C1170" s="6">
        <f>TITRES_STAT!D1173</f>
        <v>2.17</v>
      </c>
      <c r="D1170" s="6">
        <f>TITRES_STAT!E1173</f>
        <v>0</v>
      </c>
      <c r="E1170" s="2">
        <f t="shared" si="72"/>
        <v>702105</v>
      </c>
      <c r="F1170" s="6" t="str">
        <f t="shared" si="75"/>
        <v>BULLISH</v>
      </c>
      <c r="G1170" s="6" t="str">
        <f t="shared" si="74"/>
        <v>NEUTRAL</v>
      </c>
      <c r="H1170" s="6" t="str">
        <f t="shared" si="73"/>
        <v>CONFIRMED BULLISH</v>
      </c>
    </row>
    <row r="1171" spans="1:8" ht="13.5" x14ac:dyDescent="0.25">
      <c r="A1171" s="3">
        <f>TITRES_STAT!B1174</f>
        <v>44015</v>
      </c>
      <c r="B1171" s="6">
        <f>TITRES_STAT!C1174</f>
        <v>2.21</v>
      </c>
      <c r="C1171" s="6">
        <f>TITRES_STAT!D1174</f>
        <v>2.21</v>
      </c>
      <c r="D1171" s="6">
        <f>TITRES_STAT!E1174</f>
        <v>653</v>
      </c>
      <c r="E1171" s="2">
        <f t="shared" si="72"/>
        <v>702758</v>
      </c>
      <c r="F1171" s="6" t="str">
        <f t="shared" si="75"/>
        <v>BULLISH</v>
      </c>
      <c r="G1171" s="6" t="str">
        <f t="shared" si="74"/>
        <v>NEUTRAL</v>
      </c>
      <c r="H1171" s="6" t="str">
        <f t="shared" si="73"/>
        <v>CONFIRMED BULLISH</v>
      </c>
    </row>
    <row r="1172" spans="1:8" ht="13.5" x14ac:dyDescent="0.25">
      <c r="A1172" s="3">
        <f>TITRES_STAT!B1175</f>
        <v>44018</v>
      </c>
      <c r="B1172" s="6">
        <f>TITRES_STAT!C1175</f>
        <v>2.23</v>
      </c>
      <c r="C1172" s="6">
        <f>TITRES_STAT!D1175</f>
        <v>2.23</v>
      </c>
      <c r="D1172" s="6">
        <f>TITRES_STAT!E1175</f>
        <v>5508</v>
      </c>
      <c r="E1172" s="2">
        <f t="shared" si="72"/>
        <v>708266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CONFIRMED BULLISH</v>
      </c>
    </row>
    <row r="1173" spans="1:8" ht="13.5" x14ac:dyDescent="0.25">
      <c r="A1173" s="3">
        <f>TITRES_STAT!B1176</f>
        <v>44019</v>
      </c>
      <c r="B1173" s="6">
        <f>TITRES_STAT!C1176</f>
        <v>2.23</v>
      </c>
      <c r="C1173" s="6">
        <f>TITRES_STAT!D1176</f>
        <v>2.23</v>
      </c>
      <c r="D1173" s="6">
        <f>TITRES_STAT!E1176</f>
        <v>0</v>
      </c>
      <c r="E1173" s="2">
        <f t="shared" si="72"/>
        <v>708266</v>
      </c>
      <c r="F1173" s="6" t="str">
        <f t="shared" si="75"/>
        <v>BULLISH</v>
      </c>
      <c r="G1173" s="6" t="str">
        <f t="shared" si="74"/>
        <v>NEUTRAL</v>
      </c>
      <c r="H1173" s="6" t="str">
        <f t="shared" si="73"/>
        <v>CONFIRMED BULLISH</v>
      </c>
    </row>
    <row r="1174" spans="1:8" ht="13.5" x14ac:dyDescent="0.25">
      <c r="A1174" s="3">
        <f>TITRES_STAT!B1177</f>
        <v>44020</v>
      </c>
      <c r="B1174" s="6">
        <f>TITRES_STAT!C1177</f>
        <v>2.23</v>
      </c>
      <c r="C1174" s="6">
        <f>TITRES_STAT!D1177</f>
        <v>2.23</v>
      </c>
      <c r="D1174" s="6">
        <f>TITRES_STAT!E1177</f>
        <v>0</v>
      </c>
      <c r="E1174" s="2">
        <f t="shared" si="72"/>
        <v>708266</v>
      </c>
      <c r="F1174" s="6" t="str">
        <f t="shared" si="75"/>
        <v>BULLISH</v>
      </c>
      <c r="G1174" s="6" t="str">
        <f t="shared" si="74"/>
        <v>NEUTRAL</v>
      </c>
      <c r="H1174" s="6" t="str">
        <f t="shared" si="73"/>
        <v>CONFIRMED BULLISH</v>
      </c>
    </row>
    <row r="1175" spans="1:8" ht="13.5" x14ac:dyDescent="0.25">
      <c r="A1175" s="3">
        <f>TITRES_STAT!B1178</f>
        <v>44021</v>
      </c>
      <c r="B1175" s="6">
        <f>TITRES_STAT!C1178</f>
        <v>2.23</v>
      </c>
      <c r="C1175" s="6">
        <f>TITRES_STAT!D1178</f>
        <v>2.23</v>
      </c>
      <c r="D1175" s="6">
        <f>TITRES_STAT!E1178</f>
        <v>100</v>
      </c>
      <c r="E1175" s="2">
        <f t="shared" si="72"/>
        <v>708266</v>
      </c>
      <c r="F1175" s="6" t="str">
        <f t="shared" si="75"/>
        <v>BULLISH</v>
      </c>
      <c r="G1175" s="6" t="str">
        <f t="shared" si="74"/>
        <v>NEUTRAL</v>
      </c>
      <c r="H1175" s="6" t="str">
        <f t="shared" si="73"/>
        <v>CONFIRMED BULLISH</v>
      </c>
    </row>
    <row r="1176" spans="1:8" ht="13.5" x14ac:dyDescent="0.25">
      <c r="A1176" s="3">
        <f>TITRES_STAT!B1179</f>
        <v>44022</v>
      </c>
      <c r="B1176" s="6">
        <f>TITRES_STAT!C1179</f>
        <v>2.23</v>
      </c>
      <c r="C1176" s="6">
        <f>TITRES_STAT!D1179</f>
        <v>2.23</v>
      </c>
      <c r="D1176" s="6">
        <f>TITRES_STAT!E1179</f>
        <v>5318</v>
      </c>
      <c r="E1176" s="2">
        <f t="shared" si="72"/>
        <v>708266</v>
      </c>
      <c r="F1176" s="6" t="str">
        <f t="shared" si="75"/>
        <v>BULLISH</v>
      </c>
      <c r="G1176" s="6" t="str">
        <f t="shared" si="74"/>
        <v>NEUTRAL</v>
      </c>
      <c r="H1176" s="6" t="str">
        <f t="shared" si="73"/>
        <v>CONFIRMED BULLISH</v>
      </c>
    </row>
    <row r="1177" spans="1:8" ht="13.5" x14ac:dyDescent="0.25">
      <c r="A1177" s="3">
        <f>TITRES_STAT!B1180</f>
        <v>44025</v>
      </c>
      <c r="B1177" s="6">
        <f>TITRES_STAT!C1180</f>
        <v>2.23</v>
      </c>
      <c r="C1177" s="6">
        <f>TITRES_STAT!D1180</f>
        <v>2.23</v>
      </c>
      <c r="D1177" s="6">
        <f>TITRES_STAT!E1180</f>
        <v>0</v>
      </c>
      <c r="E1177" s="2">
        <f t="shared" si="72"/>
        <v>708266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44026</v>
      </c>
      <c r="B1178" s="6">
        <f>TITRES_STAT!C1181</f>
        <v>2.23</v>
      </c>
      <c r="C1178" s="6">
        <f>TITRES_STAT!D1181</f>
        <v>2.23</v>
      </c>
      <c r="D1178" s="6">
        <f>TITRES_STAT!E1181</f>
        <v>657</v>
      </c>
      <c r="E1178" s="2">
        <f t="shared" si="72"/>
        <v>708266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44027</v>
      </c>
      <c r="B1179" s="6">
        <f>TITRES_STAT!C1182</f>
        <v>2.23</v>
      </c>
      <c r="C1179" s="6">
        <f>TITRES_STAT!D1182</f>
        <v>2.23</v>
      </c>
      <c r="D1179" s="6">
        <f>TITRES_STAT!E1182</f>
        <v>0</v>
      </c>
      <c r="E1179" s="2">
        <f t="shared" si="72"/>
        <v>708266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44028</v>
      </c>
      <c r="B1180" s="6">
        <f>TITRES_STAT!C1183</f>
        <v>2.23</v>
      </c>
      <c r="C1180" s="6">
        <f>TITRES_STAT!D1183</f>
        <v>2.23</v>
      </c>
      <c r="D1180" s="6">
        <f>TITRES_STAT!E1183</f>
        <v>700</v>
      </c>
      <c r="E1180" s="2">
        <f t="shared" si="72"/>
        <v>708266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44029</v>
      </c>
      <c r="B1181" s="6">
        <f>TITRES_STAT!C1184</f>
        <v>2.23</v>
      </c>
      <c r="C1181" s="6">
        <f>TITRES_STAT!D1184</f>
        <v>2.23</v>
      </c>
      <c r="D1181" s="6">
        <f>TITRES_STAT!E1184</f>
        <v>15000</v>
      </c>
      <c r="E1181" s="2">
        <f t="shared" si="72"/>
        <v>708266</v>
      </c>
      <c r="F1181" s="6" t="str">
        <f t="shared" si="75"/>
        <v>NEUTRAL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44032</v>
      </c>
      <c r="B1182" s="6">
        <f>TITRES_STAT!C1185</f>
        <v>2.23</v>
      </c>
      <c r="C1182" s="6">
        <f>TITRES_STAT!D1185</f>
        <v>2.23</v>
      </c>
      <c r="D1182" s="6">
        <f>TITRES_STAT!E1185</f>
        <v>9415</v>
      </c>
      <c r="E1182" s="2">
        <f t="shared" si="72"/>
        <v>708266</v>
      </c>
      <c r="F1182" s="6" t="str">
        <f t="shared" si="75"/>
        <v>NEUTRAL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44033</v>
      </c>
      <c r="B1183" s="6">
        <f>TITRES_STAT!C1186</f>
        <v>2.23</v>
      </c>
      <c r="C1183" s="6">
        <f>TITRES_STAT!D1186</f>
        <v>2.23</v>
      </c>
      <c r="D1183" s="6">
        <f>TITRES_STAT!E1186</f>
        <v>0</v>
      </c>
      <c r="E1183" s="2">
        <f t="shared" si="72"/>
        <v>708266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44034</v>
      </c>
      <c r="B1184" s="6">
        <f>TITRES_STAT!C1187</f>
        <v>2.23</v>
      </c>
      <c r="C1184" s="6">
        <f>TITRES_STAT!D1187</f>
        <v>2.23</v>
      </c>
      <c r="D1184" s="6">
        <f>TITRES_STAT!E1187</f>
        <v>450</v>
      </c>
      <c r="E1184" s="2">
        <f t="shared" si="72"/>
        <v>708266</v>
      </c>
      <c r="F1184" s="6" t="str">
        <f t="shared" si="75"/>
        <v>NEUTRAL</v>
      </c>
      <c r="G1184" s="6" t="str">
        <f t="shared" si="74"/>
        <v>NEUTRAL</v>
      </c>
      <c r="H1184" s="6" t="str">
        <f t="shared" si="73"/>
        <v>NEUTRAL</v>
      </c>
    </row>
    <row r="1185" spans="1:8" ht="13.5" x14ac:dyDescent="0.25">
      <c r="A1185" s="3">
        <f>TITRES_STAT!B1188</f>
        <v>44035</v>
      </c>
      <c r="B1185" s="6">
        <f>TITRES_STAT!C1188</f>
        <v>2.23</v>
      </c>
      <c r="C1185" s="6">
        <f>TITRES_STAT!D1188</f>
        <v>2.23</v>
      </c>
      <c r="D1185" s="6">
        <f>TITRES_STAT!E1188</f>
        <v>225</v>
      </c>
      <c r="E1185" s="2">
        <f t="shared" si="72"/>
        <v>708266</v>
      </c>
      <c r="F1185" s="6" t="str">
        <f t="shared" si="75"/>
        <v>NEUTRAL</v>
      </c>
      <c r="G1185" s="6" t="str">
        <f t="shared" si="74"/>
        <v>NEUTRAL</v>
      </c>
      <c r="H1185" s="6" t="str">
        <f t="shared" si="73"/>
        <v>NEUTRAL</v>
      </c>
    </row>
    <row r="1186" spans="1:8" ht="13.5" x14ac:dyDescent="0.25">
      <c r="A1186" s="3">
        <f>TITRES_STAT!B1189</f>
        <v>44036</v>
      </c>
      <c r="B1186" s="6">
        <f>TITRES_STAT!C1189</f>
        <v>2.33</v>
      </c>
      <c r="C1186" s="6">
        <f>TITRES_STAT!D1189</f>
        <v>2.33</v>
      </c>
      <c r="D1186" s="6">
        <f>TITRES_STAT!E1189</f>
        <v>0</v>
      </c>
      <c r="E1186" s="2">
        <f t="shared" si="72"/>
        <v>708266</v>
      </c>
      <c r="F1186" s="6" t="str">
        <f t="shared" si="75"/>
        <v>NEUTRAL</v>
      </c>
      <c r="G1186" s="6" t="str">
        <f t="shared" si="74"/>
        <v>NEUTRAL</v>
      </c>
      <c r="H1186" s="6" t="str">
        <f t="shared" si="73"/>
        <v>NEUTRAL</v>
      </c>
    </row>
    <row r="1187" spans="1:8" ht="13.5" x14ac:dyDescent="0.25">
      <c r="A1187" s="3">
        <f>TITRES_STAT!B1190</f>
        <v>44039</v>
      </c>
      <c r="B1187" s="6">
        <f>TITRES_STAT!C1190</f>
        <v>2.39</v>
      </c>
      <c r="C1187" s="6">
        <f>TITRES_STAT!D1190</f>
        <v>2.39</v>
      </c>
      <c r="D1187" s="6">
        <f>TITRES_STAT!E1190</f>
        <v>86</v>
      </c>
      <c r="E1187" s="2">
        <f t="shared" si="72"/>
        <v>708352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CONFIRMED BULLISH</v>
      </c>
    </row>
    <row r="1188" spans="1:8" ht="13.5" x14ac:dyDescent="0.25">
      <c r="A1188" s="3">
        <f>TITRES_STAT!B1191</f>
        <v>44040</v>
      </c>
      <c r="B1188" s="6">
        <f>TITRES_STAT!C1191</f>
        <v>2.39</v>
      </c>
      <c r="C1188" s="6">
        <f>TITRES_STAT!D1191</f>
        <v>2.39</v>
      </c>
      <c r="D1188" s="6">
        <f>TITRES_STAT!E1191</f>
        <v>0</v>
      </c>
      <c r="E1188" s="2">
        <f t="shared" si="72"/>
        <v>708352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CONFIRMED BULLISH</v>
      </c>
    </row>
    <row r="1189" spans="1:8" ht="13.5" x14ac:dyDescent="0.25">
      <c r="A1189" s="3">
        <f>TITRES_STAT!B1192</f>
        <v>44041</v>
      </c>
      <c r="B1189" s="6">
        <f>TITRES_STAT!C1192</f>
        <v>2.39</v>
      </c>
      <c r="C1189" s="6">
        <f>TITRES_STAT!D1192</f>
        <v>2.39</v>
      </c>
      <c r="D1189" s="6">
        <f>TITRES_STAT!E1192</f>
        <v>0</v>
      </c>
      <c r="E1189" s="2">
        <f t="shared" si="72"/>
        <v>708352</v>
      </c>
      <c r="F1189" s="6" t="str">
        <f t="shared" si="75"/>
        <v>BULLISH</v>
      </c>
      <c r="G1189" s="6" t="str">
        <f t="shared" si="74"/>
        <v>NEUTRAL</v>
      </c>
      <c r="H1189" s="6" t="str">
        <f t="shared" si="73"/>
        <v>CONFIRMED BULLISH</v>
      </c>
    </row>
    <row r="1190" spans="1:8" ht="13.5" x14ac:dyDescent="0.25">
      <c r="A1190" s="3">
        <f>TITRES_STAT!B1193</f>
        <v>44042</v>
      </c>
      <c r="B1190" s="6">
        <f>TITRES_STAT!C1193</f>
        <v>2.39</v>
      </c>
      <c r="C1190" s="6">
        <f>TITRES_STAT!D1193</f>
        <v>2.39</v>
      </c>
      <c r="D1190" s="6">
        <f>TITRES_STAT!E1193</f>
        <v>0</v>
      </c>
      <c r="E1190" s="2">
        <f t="shared" si="72"/>
        <v>708352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44046</v>
      </c>
      <c r="B1191" s="6">
        <f>TITRES_STAT!C1194</f>
        <v>2.39</v>
      </c>
      <c r="C1191" s="6">
        <f>TITRES_STAT!D1194</f>
        <v>2.39</v>
      </c>
      <c r="D1191" s="6">
        <f>TITRES_STAT!E1194</f>
        <v>0</v>
      </c>
      <c r="E1191" s="2">
        <f t="shared" si="72"/>
        <v>708352</v>
      </c>
      <c r="F1191" s="6" t="str">
        <f t="shared" si="75"/>
        <v>BULLISH</v>
      </c>
      <c r="G1191" s="6" t="str">
        <f t="shared" si="74"/>
        <v>NEUTRAL</v>
      </c>
      <c r="H1191" s="6" t="str">
        <f t="shared" si="73"/>
        <v>CONFIRMED BULLISH</v>
      </c>
    </row>
    <row r="1192" spans="1:8" ht="13.5" x14ac:dyDescent="0.25">
      <c r="A1192" s="3">
        <f>TITRES_STAT!B1195</f>
        <v>44047</v>
      </c>
      <c r="B1192" s="6">
        <f>TITRES_STAT!C1195</f>
        <v>2.39</v>
      </c>
      <c r="C1192" s="6">
        <f>TITRES_STAT!D1195</f>
        <v>2.39</v>
      </c>
      <c r="D1192" s="6">
        <f>TITRES_STAT!E1195</f>
        <v>0</v>
      </c>
      <c r="E1192" s="2">
        <f t="shared" si="72"/>
        <v>708352</v>
      </c>
      <c r="F1192" s="6" t="str">
        <f t="shared" si="75"/>
        <v>NEUTRAL</v>
      </c>
      <c r="G1192" s="6" t="str">
        <f t="shared" si="74"/>
        <v>NEUTRAL</v>
      </c>
      <c r="H1192" s="6" t="str">
        <f t="shared" si="73"/>
        <v>NEUTRAL</v>
      </c>
    </row>
    <row r="1193" spans="1:8" ht="13.5" x14ac:dyDescent="0.25">
      <c r="A1193" s="3">
        <f>TITRES_STAT!B1196</f>
        <v>44048</v>
      </c>
      <c r="B1193" s="6">
        <f>TITRES_STAT!C1196</f>
        <v>2.2999999999999998</v>
      </c>
      <c r="C1193" s="6">
        <f>TITRES_STAT!D1196</f>
        <v>2.2999999999999998</v>
      </c>
      <c r="D1193" s="6">
        <f>TITRES_STAT!E1196</f>
        <v>2400</v>
      </c>
      <c r="E1193" s="2">
        <f t="shared" si="72"/>
        <v>705952</v>
      </c>
      <c r="F1193" s="6" t="str">
        <f t="shared" si="75"/>
        <v>BEARISH</v>
      </c>
      <c r="G1193" s="6" t="str">
        <f t="shared" si="74"/>
        <v>NEUTRAL</v>
      </c>
      <c r="H1193" s="6" t="str">
        <f t="shared" si="73"/>
        <v>CONFIRMED BEARISH</v>
      </c>
    </row>
    <row r="1194" spans="1:8" ht="13.5" x14ac:dyDescent="0.25">
      <c r="A1194" s="3">
        <f>TITRES_STAT!B1197</f>
        <v>44049</v>
      </c>
      <c r="B1194" s="6">
        <f>TITRES_STAT!C1197</f>
        <v>2.2999999999999998</v>
      </c>
      <c r="C1194" s="6">
        <f>TITRES_STAT!D1197</f>
        <v>2.2999999999999998</v>
      </c>
      <c r="D1194" s="6">
        <f>TITRES_STAT!E1197</f>
        <v>100</v>
      </c>
      <c r="E1194" s="2">
        <f t="shared" si="72"/>
        <v>705952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44050</v>
      </c>
      <c r="B1195" s="6">
        <f>TITRES_STAT!C1198</f>
        <v>2.2999999999999998</v>
      </c>
      <c r="C1195" s="6">
        <f>TITRES_STAT!D1198</f>
        <v>2.2999999999999998</v>
      </c>
      <c r="D1195" s="6">
        <f>TITRES_STAT!E1198</f>
        <v>0</v>
      </c>
      <c r="E1195" s="2">
        <f t="shared" si="72"/>
        <v>705952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44053</v>
      </c>
      <c r="B1196" s="6">
        <f>TITRES_STAT!C1199</f>
        <v>2.2999999999999998</v>
      </c>
      <c r="C1196" s="6">
        <f>TITRES_STAT!D1199</f>
        <v>2.2999999999999998</v>
      </c>
      <c r="D1196" s="6">
        <f>TITRES_STAT!E1199</f>
        <v>0</v>
      </c>
      <c r="E1196" s="2">
        <f t="shared" si="72"/>
        <v>705952</v>
      </c>
      <c r="F1196" s="6" t="str">
        <f t="shared" si="75"/>
        <v>BEARISH</v>
      </c>
      <c r="G1196" s="6" t="str">
        <f t="shared" si="74"/>
        <v>NEUTRAL</v>
      </c>
      <c r="H1196" s="6" t="str">
        <f t="shared" si="73"/>
        <v>CONFIRMED BEARISH</v>
      </c>
    </row>
    <row r="1197" spans="1:8" ht="13.5" x14ac:dyDescent="0.25">
      <c r="A1197" s="3">
        <f>TITRES_STAT!B1200</f>
        <v>44054</v>
      </c>
      <c r="B1197" s="6">
        <f>TITRES_STAT!C1200</f>
        <v>2.2999999999999998</v>
      </c>
      <c r="C1197" s="6">
        <f>TITRES_STAT!D1200</f>
        <v>2.2999999999999998</v>
      </c>
      <c r="D1197" s="6">
        <f>TITRES_STAT!E1200</f>
        <v>0</v>
      </c>
      <c r="E1197" s="2">
        <f t="shared" si="72"/>
        <v>705952</v>
      </c>
      <c r="F1197" s="6" t="str">
        <f t="shared" si="75"/>
        <v>BEARISH</v>
      </c>
      <c r="G1197" s="6" t="str">
        <f t="shared" si="74"/>
        <v>NEUTRAL</v>
      </c>
      <c r="H1197" s="6" t="str">
        <f t="shared" si="73"/>
        <v>CONFIRMED BEARISH</v>
      </c>
    </row>
    <row r="1198" spans="1:8" ht="13.5" x14ac:dyDescent="0.25">
      <c r="A1198" s="3">
        <f>TITRES_STAT!B1201</f>
        <v>44055</v>
      </c>
      <c r="B1198" s="6">
        <f>TITRES_STAT!C1201</f>
        <v>2.31</v>
      </c>
      <c r="C1198" s="6">
        <f>TITRES_STAT!D1201</f>
        <v>2.31</v>
      </c>
      <c r="D1198" s="6">
        <f>TITRES_STAT!E1201</f>
        <v>900</v>
      </c>
      <c r="E1198" s="2">
        <f t="shared" si="72"/>
        <v>706852</v>
      </c>
      <c r="F1198" s="6" t="str">
        <f t="shared" si="75"/>
        <v>BULLISH</v>
      </c>
      <c r="G1198" s="6" t="str">
        <f t="shared" si="74"/>
        <v>NEUTRAL</v>
      </c>
      <c r="H1198" s="6" t="str">
        <f t="shared" si="73"/>
        <v>CONFIRMED BULLISH</v>
      </c>
    </row>
    <row r="1199" spans="1:8" ht="13.5" x14ac:dyDescent="0.25">
      <c r="A1199" s="3">
        <f>TITRES_STAT!B1202</f>
        <v>44057</v>
      </c>
      <c r="B1199" s="6">
        <f>TITRES_STAT!C1202</f>
        <v>2.31</v>
      </c>
      <c r="C1199" s="6">
        <f>TITRES_STAT!D1202</f>
        <v>2.31</v>
      </c>
      <c r="D1199" s="6">
        <f>TITRES_STAT!E1202</f>
        <v>0</v>
      </c>
      <c r="E1199" s="2">
        <f t="shared" si="72"/>
        <v>706852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CONFIRMED BULLISH</v>
      </c>
    </row>
    <row r="1200" spans="1:8" ht="13.5" x14ac:dyDescent="0.25">
      <c r="A1200" s="3">
        <f>TITRES_STAT!B1203</f>
        <v>44060</v>
      </c>
      <c r="B1200" s="6">
        <f>TITRES_STAT!C1203</f>
        <v>2.31</v>
      </c>
      <c r="C1200" s="6">
        <f>TITRES_STAT!D1203</f>
        <v>2.31</v>
      </c>
      <c r="D1200" s="6">
        <f>TITRES_STAT!E1203</f>
        <v>0</v>
      </c>
      <c r="E1200" s="2">
        <f t="shared" si="72"/>
        <v>706852</v>
      </c>
      <c r="F1200" s="6" t="str">
        <f t="shared" si="75"/>
        <v>BULLISH</v>
      </c>
      <c r="G1200" s="6" t="str">
        <f t="shared" si="74"/>
        <v>NEUTRAL</v>
      </c>
      <c r="H1200" s="6" t="str">
        <f t="shared" si="73"/>
        <v>CONFIRMED BULLISH</v>
      </c>
    </row>
    <row r="1201" spans="1:8" ht="13.5" x14ac:dyDescent="0.25">
      <c r="A1201" s="3">
        <f>TITRES_STAT!B1204</f>
        <v>44061</v>
      </c>
      <c r="B1201" s="6">
        <f>TITRES_STAT!C1204</f>
        <v>2.31</v>
      </c>
      <c r="C1201" s="6">
        <f>TITRES_STAT!D1204</f>
        <v>2.31</v>
      </c>
      <c r="D1201" s="6">
        <f>TITRES_STAT!E1204</f>
        <v>0</v>
      </c>
      <c r="E1201" s="2">
        <f t="shared" si="72"/>
        <v>706852</v>
      </c>
      <c r="F1201" s="6" t="str">
        <f t="shared" si="75"/>
        <v>BULLISH</v>
      </c>
      <c r="G1201" s="6" t="str">
        <f t="shared" si="74"/>
        <v>NEUTRAL</v>
      </c>
      <c r="H1201" s="6" t="str">
        <f t="shared" si="73"/>
        <v>CONFIRMED BULLISH</v>
      </c>
    </row>
    <row r="1202" spans="1:8" ht="13.5" x14ac:dyDescent="0.25">
      <c r="A1202" s="3">
        <f>TITRES_STAT!B1205</f>
        <v>44062</v>
      </c>
      <c r="B1202" s="6">
        <f>TITRES_STAT!C1205</f>
        <v>2.31</v>
      </c>
      <c r="C1202" s="6">
        <f>TITRES_STAT!D1205</f>
        <v>2.31</v>
      </c>
      <c r="D1202" s="6">
        <f>TITRES_STAT!E1205</f>
        <v>1</v>
      </c>
      <c r="E1202" s="2">
        <f t="shared" si="72"/>
        <v>706852</v>
      </c>
      <c r="F1202" s="6" t="str">
        <f t="shared" si="75"/>
        <v>BULLISH</v>
      </c>
      <c r="G1202" s="6" t="str">
        <f t="shared" si="74"/>
        <v>NEUTRAL</v>
      </c>
      <c r="H1202" s="6" t="str">
        <f t="shared" si="73"/>
        <v>CONFIRMED BULLISH</v>
      </c>
    </row>
    <row r="1203" spans="1:8" ht="13.5" x14ac:dyDescent="0.25">
      <c r="A1203" s="3">
        <f>TITRES_STAT!B1206</f>
        <v>44064</v>
      </c>
      <c r="B1203" s="6">
        <f>TITRES_STAT!C1206</f>
        <v>2.31</v>
      </c>
      <c r="C1203" s="6">
        <f>TITRES_STAT!D1206</f>
        <v>2.31</v>
      </c>
      <c r="D1203" s="6">
        <f>TITRES_STAT!E1206</f>
        <v>0</v>
      </c>
      <c r="E1203" s="2">
        <f t="shared" si="72"/>
        <v>706852</v>
      </c>
      <c r="F1203" s="6" t="str">
        <f t="shared" si="75"/>
        <v>NEUTRAL</v>
      </c>
      <c r="G1203" s="6" t="str">
        <f t="shared" si="74"/>
        <v>NEUTRAL</v>
      </c>
      <c r="H1203" s="6" t="str">
        <f t="shared" si="73"/>
        <v>NEUTRAL</v>
      </c>
    </row>
    <row r="1204" spans="1:8" ht="13.5" x14ac:dyDescent="0.25">
      <c r="A1204" s="3">
        <f>TITRES_STAT!B1207</f>
        <v>44067</v>
      </c>
      <c r="B1204" s="6">
        <f>TITRES_STAT!C1207</f>
        <v>2.25</v>
      </c>
      <c r="C1204" s="6">
        <f>TITRES_STAT!D1207</f>
        <v>2.25</v>
      </c>
      <c r="D1204" s="6">
        <f>TITRES_STAT!E1207</f>
        <v>29</v>
      </c>
      <c r="E1204" s="2">
        <f t="shared" si="72"/>
        <v>706823</v>
      </c>
      <c r="F1204" s="6" t="str">
        <f t="shared" si="75"/>
        <v>BEARISH</v>
      </c>
      <c r="G1204" s="6" t="str">
        <f t="shared" si="74"/>
        <v>NEUTRAL</v>
      </c>
      <c r="H1204" s="6" t="str">
        <f t="shared" si="73"/>
        <v>CONFIRMED BEARISH</v>
      </c>
    </row>
    <row r="1205" spans="1:8" ht="13.5" x14ac:dyDescent="0.25">
      <c r="A1205" s="3">
        <f>TITRES_STAT!B1208</f>
        <v>44068</v>
      </c>
      <c r="B1205" s="6">
        <f>TITRES_STAT!C1208</f>
        <v>2.25</v>
      </c>
      <c r="C1205" s="6">
        <f>TITRES_STAT!D1208</f>
        <v>2.25</v>
      </c>
      <c r="D1205" s="6">
        <f>TITRES_STAT!E1208</f>
        <v>0</v>
      </c>
      <c r="E1205" s="2">
        <f t="shared" si="72"/>
        <v>706823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44069</v>
      </c>
      <c r="B1206" s="6">
        <f>TITRES_STAT!C1209</f>
        <v>2.25</v>
      </c>
      <c r="C1206" s="6">
        <f>TITRES_STAT!D1209</f>
        <v>2.25</v>
      </c>
      <c r="D1206" s="6">
        <f>TITRES_STAT!E1209</f>
        <v>0</v>
      </c>
      <c r="E1206" s="2">
        <f t="shared" si="72"/>
        <v>706823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44070</v>
      </c>
      <c r="B1207" s="6">
        <f>TITRES_STAT!C1210</f>
        <v>2.25</v>
      </c>
      <c r="C1207" s="6">
        <f>TITRES_STAT!D1210</f>
        <v>2.25</v>
      </c>
      <c r="D1207" s="6">
        <f>TITRES_STAT!E1210</f>
        <v>0</v>
      </c>
      <c r="E1207" s="2">
        <f t="shared" si="72"/>
        <v>706823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44071</v>
      </c>
      <c r="B1208" s="6">
        <f>TITRES_STAT!C1211</f>
        <v>2.19</v>
      </c>
      <c r="C1208" s="6">
        <f>TITRES_STAT!D1211</f>
        <v>2.19</v>
      </c>
      <c r="D1208" s="6">
        <f>TITRES_STAT!E1211</f>
        <v>100</v>
      </c>
      <c r="E1208" s="2">
        <f t="shared" si="72"/>
        <v>706723</v>
      </c>
      <c r="F1208" s="6" t="str">
        <f t="shared" si="75"/>
        <v>BEARISH</v>
      </c>
      <c r="G1208" s="6" t="str">
        <f t="shared" si="74"/>
        <v>NEUTRAL</v>
      </c>
      <c r="H1208" s="6" t="str">
        <f t="shared" si="73"/>
        <v>CONFIRMED BEARISH</v>
      </c>
    </row>
    <row r="1209" spans="1:8" ht="13.5" x14ac:dyDescent="0.25">
      <c r="A1209" s="3">
        <f>TITRES_STAT!B1212</f>
        <v>44074</v>
      </c>
      <c r="B1209" s="6">
        <f>TITRES_STAT!C1212</f>
        <v>2.19</v>
      </c>
      <c r="C1209" s="6">
        <f>TITRES_STAT!D1212</f>
        <v>2.19</v>
      </c>
      <c r="D1209" s="6">
        <f>TITRES_STAT!E1212</f>
        <v>0</v>
      </c>
      <c r="E1209" s="2">
        <f t="shared" si="72"/>
        <v>706723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CONFIRMED BEARISH</v>
      </c>
    </row>
    <row r="1210" spans="1:8" ht="13.5" x14ac:dyDescent="0.25">
      <c r="A1210" s="3">
        <f>TITRES_STAT!B1213</f>
        <v>44075</v>
      </c>
      <c r="B1210" s="6">
        <f>TITRES_STAT!C1213</f>
        <v>2.19</v>
      </c>
      <c r="C1210" s="6">
        <f>TITRES_STAT!D1213</f>
        <v>2.19</v>
      </c>
      <c r="D1210" s="6">
        <f>TITRES_STAT!E1213</f>
        <v>0</v>
      </c>
      <c r="E1210" s="2">
        <f t="shared" si="72"/>
        <v>706723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CONFIRMED BEARISH</v>
      </c>
    </row>
    <row r="1211" spans="1:8" ht="13.5" x14ac:dyDescent="0.25">
      <c r="A1211" s="3">
        <f>TITRES_STAT!B1214</f>
        <v>44076</v>
      </c>
      <c r="B1211" s="6">
        <f>TITRES_STAT!C1214</f>
        <v>2.2400000000000002</v>
      </c>
      <c r="C1211" s="6">
        <f>TITRES_STAT!D1214</f>
        <v>2.2400000000000002</v>
      </c>
      <c r="D1211" s="6">
        <f>TITRES_STAT!E1214</f>
        <v>10</v>
      </c>
      <c r="E1211" s="2">
        <f t="shared" si="72"/>
        <v>706733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CONFIRMED BEARISH</v>
      </c>
    </row>
    <row r="1212" spans="1:8" ht="13.5" x14ac:dyDescent="0.25">
      <c r="A1212" s="3">
        <f>TITRES_STAT!B1215</f>
        <v>44077</v>
      </c>
      <c r="B1212" s="6">
        <f>TITRES_STAT!C1215</f>
        <v>2.14</v>
      </c>
      <c r="C1212" s="6">
        <f>TITRES_STAT!D1215</f>
        <v>2.14</v>
      </c>
      <c r="D1212" s="6">
        <f>TITRES_STAT!E1215</f>
        <v>0</v>
      </c>
      <c r="E1212" s="2">
        <f t="shared" si="72"/>
        <v>706733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CONFIRMED BEARISH</v>
      </c>
    </row>
    <row r="1213" spans="1:8" ht="13.5" x14ac:dyDescent="0.25">
      <c r="A1213" s="3">
        <f>TITRES_STAT!B1216</f>
        <v>44078</v>
      </c>
      <c r="B1213" s="6">
        <f>TITRES_STAT!C1216</f>
        <v>2.06</v>
      </c>
      <c r="C1213" s="6">
        <f>TITRES_STAT!D1216</f>
        <v>2.06</v>
      </c>
      <c r="D1213" s="6">
        <f>TITRES_STAT!E1216</f>
        <v>6610</v>
      </c>
      <c r="E1213" s="2">
        <f t="shared" si="72"/>
        <v>700123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CONFIRMED BEARISH</v>
      </c>
    </row>
    <row r="1214" spans="1:8" ht="13.5" x14ac:dyDescent="0.25">
      <c r="A1214" s="3">
        <f>TITRES_STAT!B1217</f>
        <v>44081</v>
      </c>
      <c r="B1214" s="6">
        <f>TITRES_STAT!C1217</f>
        <v>2.06</v>
      </c>
      <c r="C1214" s="6">
        <f>TITRES_STAT!D1217</f>
        <v>2.06</v>
      </c>
      <c r="D1214" s="6">
        <f>TITRES_STAT!E1217</f>
        <v>0</v>
      </c>
      <c r="E1214" s="2">
        <f t="shared" si="72"/>
        <v>700123</v>
      </c>
      <c r="F1214" s="6" t="str">
        <f t="shared" si="75"/>
        <v>BEARISH</v>
      </c>
      <c r="G1214" s="6" t="str">
        <f t="shared" si="74"/>
        <v>NEUTRAL</v>
      </c>
      <c r="H1214" s="6" t="str">
        <f t="shared" si="73"/>
        <v>CONFIRMED BEARISH</v>
      </c>
    </row>
    <row r="1215" spans="1:8" ht="13.5" x14ac:dyDescent="0.25">
      <c r="A1215" s="3">
        <f>TITRES_STAT!B1218</f>
        <v>44082</v>
      </c>
      <c r="B1215" s="6">
        <f>TITRES_STAT!C1218</f>
        <v>2.06</v>
      </c>
      <c r="C1215" s="6">
        <f>TITRES_STAT!D1218</f>
        <v>2.06</v>
      </c>
      <c r="D1215" s="6">
        <f>TITRES_STAT!E1218</f>
        <v>0</v>
      </c>
      <c r="E1215" s="2">
        <f t="shared" si="72"/>
        <v>700123</v>
      </c>
      <c r="F1215" s="6" t="str">
        <f t="shared" si="75"/>
        <v>BEARISH</v>
      </c>
      <c r="G1215" s="6" t="str">
        <f t="shared" si="74"/>
        <v>NEUTRAL</v>
      </c>
      <c r="H1215" s="6" t="str">
        <f t="shared" si="73"/>
        <v>CONFIRMED BEARISH</v>
      </c>
    </row>
    <row r="1216" spans="1:8" ht="13.5" x14ac:dyDescent="0.25">
      <c r="A1216" s="3">
        <f>TITRES_STAT!B1219</f>
        <v>44083</v>
      </c>
      <c r="B1216" s="6">
        <f>TITRES_STAT!C1219</f>
        <v>2</v>
      </c>
      <c r="C1216" s="6">
        <f>TITRES_STAT!D1219</f>
        <v>2</v>
      </c>
      <c r="D1216" s="6">
        <f>TITRES_STAT!E1219</f>
        <v>2050</v>
      </c>
      <c r="E1216" s="2">
        <f t="shared" si="72"/>
        <v>698073</v>
      </c>
      <c r="F1216" s="6" t="str">
        <f t="shared" si="75"/>
        <v>BEARISH</v>
      </c>
      <c r="G1216" s="6" t="str">
        <f t="shared" si="74"/>
        <v>NEUTRAL</v>
      </c>
      <c r="H1216" s="6" t="str">
        <f t="shared" si="73"/>
        <v>CONFIRMED BEARISH</v>
      </c>
    </row>
    <row r="1217" spans="1:8" ht="13.5" x14ac:dyDescent="0.25">
      <c r="A1217" s="3">
        <f>TITRES_STAT!B1220</f>
        <v>44084</v>
      </c>
      <c r="B1217" s="6">
        <f>TITRES_STAT!C1220</f>
        <v>2</v>
      </c>
      <c r="C1217" s="6">
        <f>TITRES_STAT!D1220</f>
        <v>2</v>
      </c>
      <c r="D1217" s="6">
        <f>TITRES_STAT!E1220</f>
        <v>0</v>
      </c>
      <c r="E1217" s="2">
        <f t="shared" si="72"/>
        <v>698073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CONFIRMED BEARISH</v>
      </c>
    </row>
    <row r="1218" spans="1:8" ht="13.5" x14ac:dyDescent="0.25">
      <c r="A1218" s="3">
        <f>TITRES_STAT!B1221</f>
        <v>44085</v>
      </c>
      <c r="B1218" s="6">
        <f>TITRES_STAT!C1221</f>
        <v>2.0099999999999998</v>
      </c>
      <c r="C1218" s="6">
        <f>TITRES_STAT!D1221</f>
        <v>2.0099999999999998</v>
      </c>
      <c r="D1218" s="6">
        <f>TITRES_STAT!E1221</f>
        <v>1225</v>
      </c>
      <c r="E1218" s="2">
        <f t="shared" si="72"/>
        <v>699298</v>
      </c>
      <c r="F1218" s="6" t="str">
        <f t="shared" si="75"/>
        <v>BEARISH</v>
      </c>
      <c r="G1218" s="6" t="str">
        <f t="shared" si="74"/>
        <v>NEUTRAL</v>
      </c>
      <c r="H1218" s="6" t="str">
        <f t="shared" si="73"/>
        <v>CONFIRMED BEARISH</v>
      </c>
    </row>
    <row r="1219" spans="1:8" ht="13.5" x14ac:dyDescent="0.25">
      <c r="A1219" s="3">
        <f>TITRES_STAT!B1222</f>
        <v>44088</v>
      </c>
      <c r="B1219" s="6">
        <f>TITRES_STAT!C1222</f>
        <v>2</v>
      </c>
      <c r="C1219" s="6">
        <f>TITRES_STAT!D1222</f>
        <v>2</v>
      </c>
      <c r="D1219" s="6">
        <f>TITRES_STAT!E1222</f>
        <v>900</v>
      </c>
      <c r="E1219" s="2">
        <f t="shared" si="72"/>
        <v>698398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CONFIRMED BEARISH</v>
      </c>
    </row>
    <row r="1220" spans="1:8" ht="13.5" x14ac:dyDescent="0.25">
      <c r="A1220" s="3">
        <f>TITRES_STAT!B1223</f>
        <v>44089</v>
      </c>
      <c r="B1220" s="6">
        <f>TITRES_STAT!C1223</f>
        <v>2</v>
      </c>
      <c r="C1220" s="6">
        <f>TITRES_STAT!D1223</f>
        <v>2</v>
      </c>
      <c r="D1220" s="6">
        <f>TITRES_STAT!E1223</f>
        <v>0</v>
      </c>
      <c r="E1220" s="2">
        <f t="shared" ref="E1220:E1283" si="76">IF(B1220&gt;B1219, E1219+D1220, IF(B1220&lt;B1219, E1219-D1220, E1219))</f>
        <v>698398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CONFIRMED BEARISH</v>
      </c>
    </row>
    <row r="1221" spans="1:8" ht="13.5" x14ac:dyDescent="0.25">
      <c r="A1221" s="3">
        <f>TITRES_STAT!B1224</f>
        <v>44090</v>
      </c>
      <c r="B1221" s="6">
        <f>TITRES_STAT!C1224</f>
        <v>2</v>
      </c>
      <c r="C1221" s="6">
        <f>TITRES_STAT!D1224</f>
        <v>2</v>
      </c>
      <c r="D1221" s="6">
        <f>TITRES_STAT!E1224</f>
        <v>0</v>
      </c>
      <c r="E1221" s="2">
        <f t="shared" si="76"/>
        <v>698398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NEUTRAL</v>
      </c>
    </row>
    <row r="1222" spans="1:8" ht="13.5" x14ac:dyDescent="0.25">
      <c r="A1222" s="3">
        <f>TITRES_STAT!B1225</f>
        <v>44091</v>
      </c>
      <c r="B1222" s="6">
        <f>TITRES_STAT!C1225</f>
        <v>2</v>
      </c>
      <c r="C1222" s="6">
        <f>TITRES_STAT!D1225</f>
        <v>2</v>
      </c>
      <c r="D1222" s="6">
        <f>TITRES_STAT!E1225</f>
        <v>2000</v>
      </c>
      <c r="E1222" s="2">
        <f t="shared" si="76"/>
        <v>698398</v>
      </c>
      <c r="F1222" s="6" t="str">
        <f t="shared" si="75"/>
        <v>BULLISH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44092</v>
      </c>
      <c r="B1223" s="6">
        <f>TITRES_STAT!C1226</f>
        <v>2</v>
      </c>
      <c r="C1223" s="6">
        <f>TITRES_STAT!D1226</f>
        <v>2</v>
      </c>
      <c r="D1223" s="6">
        <f>TITRES_STAT!E1226</f>
        <v>10</v>
      </c>
      <c r="E1223" s="2">
        <f t="shared" si="76"/>
        <v>698398</v>
      </c>
      <c r="F1223" s="6" t="str">
        <f t="shared" si="75"/>
        <v>BEARISH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BEARISH</v>
      </c>
    </row>
    <row r="1224" spans="1:8" ht="13.5" x14ac:dyDescent="0.25">
      <c r="A1224" s="3">
        <f>TITRES_STAT!B1227</f>
        <v>44095</v>
      </c>
      <c r="B1224" s="6">
        <f>TITRES_STAT!C1227</f>
        <v>2</v>
      </c>
      <c r="C1224" s="6">
        <f>TITRES_STAT!D1227</f>
        <v>2</v>
      </c>
      <c r="D1224" s="6">
        <f>TITRES_STAT!E1227</f>
        <v>0</v>
      </c>
      <c r="E1224" s="2">
        <f t="shared" si="76"/>
        <v>698398</v>
      </c>
      <c r="F1224" s="6" t="str">
        <f t="shared" ref="F1224:F1287" si="79">IF(E1224&gt;E1219,"BULLISH",IF(E1224&lt;E1219,"BEARISH","NEUTRAL"))</f>
        <v>NEUTRAL</v>
      </c>
      <c r="G1224" s="6" t="str">
        <f t="shared" si="78"/>
        <v>NEUTRAL</v>
      </c>
      <c r="H1224" s="6" t="str">
        <f t="shared" si="77"/>
        <v>NEUTRAL</v>
      </c>
    </row>
    <row r="1225" spans="1:8" ht="13.5" x14ac:dyDescent="0.25">
      <c r="A1225" s="3">
        <f>TITRES_STAT!B1228</f>
        <v>44096</v>
      </c>
      <c r="B1225" s="6">
        <f>TITRES_STAT!C1228</f>
        <v>2</v>
      </c>
      <c r="C1225" s="6">
        <f>TITRES_STAT!D1228</f>
        <v>2</v>
      </c>
      <c r="D1225" s="6">
        <f>TITRES_STAT!E1228</f>
        <v>0</v>
      </c>
      <c r="E1225" s="2">
        <f t="shared" si="76"/>
        <v>698398</v>
      </c>
      <c r="F1225" s="6" t="str">
        <f t="shared" si="79"/>
        <v>NEUTRAL</v>
      </c>
      <c r="G1225" s="6" t="str">
        <f t="shared" si="78"/>
        <v>NEUTRAL</v>
      </c>
      <c r="H1225" s="6" t="str">
        <f t="shared" si="77"/>
        <v>NEUTRAL</v>
      </c>
    </row>
    <row r="1226" spans="1:8" ht="13.5" x14ac:dyDescent="0.25">
      <c r="A1226" s="3">
        <f>TITRES_STAT!B1229</f>
        <v>44097</v>
      </c>
      <c r="B1226" s="6">
        <f>TITRES_STAT!C1229</f>
        <v>2</v>
      </c>
      <c r="C1226" s="6">
        <f>TITRES_STAT!D1229</f>
        <v>2</v>
      </c>
      <c r="D1226" s="6">
        <f>TITRES_STAT!E1229</f>
        <v>0</v>
      </c>
      <c r="E1226" s="2">
        <f t="shared" si="76"/>
        <v>698398</v>
      </c>
      <c r="F1226" s="6" t="str">
        <f t="shared" si="79"/>
        <v>NEUTRAL</v>
      </c>
      <c r="G1226" s="6" t="str">
        <f t="shared" si="78"/>
        <v>NEUTRAL</v>
      </c>
      <c r="H1226" s="6" t="str">
        <f t="shared" si="77"/>
        <v>NEUTRAL</v>
      </c>
    </row>
    <row r="1227" spans="1:8" ht="13.5" x14ac:dyDescent="0.25">
      <c r="A1227" s="3">
        <f>TITRES_STAT!B1230</f>
        <v>44098</v>
      </c>
      <c r="B1227" s="6">
        <f>TITRES_STAT!C1230</f>
        <v>1.95</v>
      </c>
      <c r="C1227" s="6">
        <f>TITRES_STAT!D1230</f>
        <v>1.95</v>
      </c>
      <c r="D1227" s="6">
        <f>TITRES_STAT!E1230</f>
        <v>1376</v>
      </c>
      <c r="E1227" s="2">
        <f t="shared" si="76"/>
        <v>697022</v>
      </c>
      <c r="F1227" s="6" t="str">
        <f t="shared" si="79"/>
        <v>BEARISH</v>
      </c>
      <c r="G1227" s="6" t="str">
        <f t="shared" si="78"/>
        <v>NEUTRAL</v>
      </c>
      <c r="H1227" s="6" t="str">
        <f t="shared" si="77"/>
        <v>CONFIRMED BEARISH</v>
      </c>
    </row>
    <row r="1228" spans="1:8" ht="13.5" x14ac:dyDescent="0.25">
      <c r="A1228" s="3">
        <f>TITRES_STAT!B1231</f>
        <v>44099</v>
      </c>
      <c r="B1228" s="6">
        <f>TITRES_STAT!C1231</f>
        <v>1.95</v>
      </c>
      <c r="C1228" s="6">
        <f>TITRES_STAT!D1231</f>
        <v>1.95</v>
      </c>
      <c r="D1228" s="6">
        <f>TITRES_STAT!E1231</f>
        <v>15</v>
      </c>
      <c r="E1228" s="2">
        <f t="shared" si="76"/>
        <v>697022</v>
      </c>
      <c r="F1228" s="6" t="str">
        <f t="shared" si="79"/>
        <v>BEARISH</v>
      </c>
      <c r="G1228" s="6" t="str">
        <f t="shared" si="78"/>
        <v>NEUTRAL</v>
      </c>
      <c r="H1228" s="6" t="str">
        <f t="shared" si="77"/>
        <v>CONFIRMED BEARISH</v>
      </c>
    </row>
    <row r="1229" spans="1:8" ht="13.5" x14ac:dyDescent="0.25">
      <c r="A1229" s="3">
        <f>TITRES_STAT!B1232</f>
        <v>44102</v>
      </c>
      <c r="B1229" s="6">
        <f>TITRES_STAT!C1232</f>
        <v>1.95</v>
      </c>
      <c r="C1229" s="6">
        <f>TITRES_STAT!D1232</f>
        <v>1.95</v>
      </c>
      <c r="D1229" s="6">
        <f>TITRES_STAT!E1232</f>
        <v>0</v>
      </c>
      <c r="E1229" s="2">
        <f t="shared" si="76"/>
        <v>697022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CONFIRMED BEARISH</v>
      </c>
    </row>
    <row r="1230" spans="1:8" ht="13.5" x14ac:dyDescent="0.25">
      <c r="A1230" s="3">
        <f>TITRES_STAT!B1233</f>
        <v>44103</v>
      </c>
      <c r="B1230" s="6">
        <f>TITRES_STAT!C1233</f>
        <v>2.0299999999999998</v>
      </c>
      <c r="C1230" s="6">
        <f>TITRES_STAT!D1233</f>
        <v>2.0299999999999998</v>
      </c>
      <c r="D1230" s="6">
        <f>TITRES_STAT!E1233</f>
        <v>85148</v>
      </c>
      <c r="E1230" s="2">
        <f t="shared" si="76"/>
        <v>782170</v>
      </c>
      <c r="F1230" s="6" t="str">
        <f t="shared" si="79"/>
        <v>BULLISH</v>
      </c>
      <c r="G1230" s="6" t="str">
        <f t="shared" si="78"/>
        <v>STRONG</v>
      </c>
      <c r="H1230" s="6" t="str">
        <f t="shared" si="77"/>
        <v>CONFIRMED BULLISH</v>
      </c>
    </row>
    <row r="1231" spans="1:8" ht="13.5" x14ac:dyDescent="0.25">
      <c r="A1231" s="3">
        <f>TITRES_STAT!B1234</f>
        <v>44104</v>
      </c>
      <c r="B1231" s="6">
        <f>TITRES_STAT!C1234</f>
        <v>2.08</v>
      </c>
      <c r="C1231" s="6">
        <f>TITRES_STAT!D1234</f>
        <v>2.08</v>
      </c>
      <c r="D1231" s="6">
        <f>TITRES_STAT!E1234</f>
        <v>687</v>
      </c>
      <c r="E1231" s="2">
        <f t="shared" si="76"/>
        <v>782857</v>
      </c>
      <c r="F1231" s="6" t="str">
        <f t="shared" si="79"/>
        <v>BULLISH</v>
      </c>
      <c r="G1231" s="6" t="str">
        <f t="shared" si="78"/>
        <v>STRONG</v>
      </c>
      <c r="H1231" s="6" t="str">
        <f t="shared" si="77"/>
        <v>CONFIRMED BULLISH</v>
      </c>
    </row>
    <row r="1232" spans="1:8" ht="13.5" x14ac:dyDescent="0.25">
      <c r="A1232" s="3">
        <f>TITRES_STAT!B1235</f>
        <v>44105</v>
      </c>
      <c r="B1232" s="6">
        <f>TITRES_STAT!C1235</f>
        <v>2.04</v>
      </c>
      <c r="C1232" s="6">
        <f>TITRES_STAT!D1235</f>
        <v>2.04</v>
      </c>
      <c r="D1232" s="6">
        <f>TITRES_STAT!E1235</f>
        <v>720</v>
      </c>
      <c r="E1232" s="2">
        <f t="shared" si="76"/>
        <v>782137</v>
      </c>
      <c r="F1232" s="6" t="str">
        <f t="shared" si="79"/>
        <v>BULLISH</v>
      </c>
      <c r="G1232" s="6" t="str">
        <f t="shared" si="78"/>
        <v>STRONG</v>
      </c>
      <c r="H1232" s="6" t="str">
        <f t="shared" si="77"/>
        <v>CONFIRMED BULLISH</v>
      </c>
    </row>
    <row r="1233" spans="1:8" ht="13.5" x14ac:dyDescent="0.25">
      <c r="A1233" s="3">
        <f>TITRES_STAT!B1236</f>
        <v>44106</v>
      </c>
      <c r="B1233" s="6">
        <f>TITRES_STAT!C1236</f>
        <v>2.1</v>
      </c>
      <c r="C1233" s="6">
        <f>TITRES_STAT!D1236</f>
        <v>2.1</v>
      </c>
      <c r="D1233" s="6">
        <f>TITRES_STAT!E1236</f>
        <v>3000</v>
      </c>
      <c r="E1233" s="2">
        <f t="shared" si="76"/>
        <v>785137</v>
      </c>
      <c r="F1233" s="6" t="str">
        <f t="shared" si="79"/>
        <v>BULLISH</v>
      </c>
      <c r="G1233" s="6" t="str">
        <f t="shared" si="78"/>
        <v>STRONG</v>
      </c>
      <c r="H1233" s="6" t="str">
        <f t="shared" si="77"/>
        <v>CONFIRMED BULLISH</v>
      </c>
    </row>
    <row r="1234" spans="1:8" ht="13.5" x14ac:dyDescent="0.25">
      <c r="A1234" s="3">
        <f>TITRES_STAT!B1237</f>
        <v>44109</v>
      </c>
      <c r="B1234" s="6">
        <f>TITRES_STAT!C1237</f>
        <v>2.1</v>
      </c>
      <c r="C1234" s="6">
        <f>TITRES_STAT!D1237</f>
        <v>2.1</v>
      </c>
      <c r="D1234" s="6">
        <f>TITRES_STAT!E1237</f>
        <v>257</v>
      </c>
      <c r="E1234" s="2">
        <f t="shared" si="76"/>
        <v>785137</v>
      </c>
      <c r="F1234" s="6" t="str">
        <f t="shared" si="79"/>
        <v>BULLISH</v>
      </c>
      <c r="G1234" s="6" t="str">
        <f t="shared" si="78"/>
        <v>STRONG</v>
      </c>
      <c r="H1234" s="6" t="str">
        <f t="shared" si="77"/>
        <v>CONFIRMED BULLISH</v>
      </c>
    </row>
    <row r="1235" spans="1:8" ht="13.5" x14ac:dyDescent="0.25">
      <c r="A1235" s="3">
        <f>TITRES_STAT!B1238</f>
        <v>44110</v>
      </c>
      <c r="B1235" s="6">
        <f>TITRES_STAT!C1238</f>
        <v>2.1</v>
      </c>
      <c r="C1235" s="6">
        <f>TITRES_STAT!D1238</f>
        <v>2.1</v>
      </c>
      <c r="D1235" s="6">
        <f>TITRES_STAT!E1238</f>
        <v>0</v>
      </c>
      <c r="E1235" s="2">
        <f t="shared" si="76"/>
        <v>785137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CONFIRMED BULLISH</v>
      </c>
    </row>
    <row r="1236" spans="1:8" ht="13.5" x14ac:dyDescent="0.25">
      <c r="A1236" s="3">
        <f>TITRES_STAT!B1239</f>
        <v>44111</v>
      </c>
      <c r="B1236" s="6">
        <f>TITRES_STAT!C1239</f>
        <v>2.12</v>
      </c>
      <c r="C1236" s="6">
        <f>TITRES_STAT!D1239</f>
        <v>2.12</v>
      </c>
      <c r="D1236" s="6">
        <f>TITRES_STAT!E1239</f>
        <v>545</v>
      </c>
      <c r="E1236" s="2">
        <f t="shared" si="76"/>
        <v>785682</v>
      </c>
      <c r="F1236" s="6" t="str">
        <f t="shared" si="79"/>
        <v>BULLISH</v>
      </c>
      <c r="G1236" s="6" t="str">
        <f t="shared" si="78"/>
        <v>NEUTRAL</v>
      </c>
      <c r="H1236" s="6" t="str">
        <f t="shared" si="77"/>
        <v>CONFIRMED BULLISH</v>
      </c>
    </row>
    <row r="1237" spans="1:8" ht="13.5" x14ac:dyDescent="0.25">
      <c r="A1237" s="3">
        <f>TITRES_STAT!B1240</f>
        <v>44112</v>
      </c>
      <c r="B1237" s="6">
        <f>TITRES_STAT!C1240</f>
        <v>2.16</v>
      </c>
      <c r="C1237" s="6">
        <f>TITRES_STAT!D1240</f>
        <v>2.16</v>
      </c>
      <c r="D1237" s="6">
        <f>TITRES_STAT!E1240</f>
        <v>125</v>
      </c>
      <c r="E1237" s="2">
        <f t="shared" si="76"/>
        <v>785807</v>
      </c>
      <c r="F1237" s="6" t="str">
        <f t="shared" si="79"/>
        <v>BULLISH</v>
      </c>
      <c r="G1237" s="6" t="str">
        <f t="shared" si="78"/>
        <v>NEUTRAL</v>
      </c>
      <c r="H1237" s="6" t="str">
        <f t="shared" si="77"/>
        <v>CONFIRMED BULLISH</v>
      </c>
    </row>
    <row r="1238" spans="1:8" ht="13.5" x14ac:dyDescent="0.25">
      <c r="A1238" s="3">
        <f>TITRES_STAT!B1241</f>
        <v>44113</v>
      </c>
      <c r="B1238" s="6">
        <f>TITRES_STAT!C1241</f>
        <v>2.17</v>
      </c>
      <c r="C1238" s="6">
        <f>TITRES_STAT!D1241</f>
        <v>2.17</v>
      </c>
      <c r="D1238" s="6">
        <f>TITRES_STAT!E1241</f>
        <v>2747</v>
      </c>
      <c r="E1238" s="2">
        <f t="shared" si="76"/>
        <v>788554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CONFIRMED BULLISH</v>
      </c>
    </row>
    <row r="1239" spans="1:8" ht="13.5" x14ac:dyDescent="0.25">
      <c r="A1239" s="3">
        <f>TITRES_STAT!B1242</f>
        <v>44116</v>
      </c>
      <c r="B1239" s="6">
        <f>TITRES_STAT!C1242</f>
        <v>2.17</v>
      </c>
      <c r="C1239" s="6">
        <f>TITRES_STAT!D1242</f>
        <v>2.17</v>
      </c>
      <c r="D1239" s="6">
        <f>TITRES_STAT!E1242</f>
        <v>0</v>
      </c>
      <c r="E1239" s="2">
        <f t="shared" si="76"/>
        <v>788554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CONFIRMED BULLISH</v>
      </c>
    </row>
    <row r="1240" spans="1:8" ht="13.5" x14ac:dyDescent="0.25">
      <c r="A1240" s="3">
        <f>TITRES_STAT!B1243</f>
        <v>44117</v>
      </c>
      <c r="B1240" s="6">
        <f>TITRES_STAT!C1243</f>
        <v>2.2599999999999998</v>
      </c>
      <c r="C1240" s="6">
        <f>TITRES_STAT!D1243</f>
        <v>2.2599999999999998</v>
      </c>
      <c r="D1240" s="6">
        <f>TITRES_STAT!E1243</f>
        <v>0</v>
      </c>
      <c r="E1240" s="2">
        <f t="shared" si="76"/>
        <v>788554</v>
      </c>
      <c r="F1240" s="6" t="str">
        <f t="shared" si="79"/>
        <v>BULLISH</v>
      </c>
      <c r="G1240" s="6" t="str">
        <f t="shared" si="78"/>
        <v>NEUTRAL</v>
      </c>
      <c r="H1240" s="6" t="str">
        <f t="shared" si="77"/>
        <v>CONFIRMED BULLISH</v>
      </c>
    </row>
    <row r="1241" spans="1:8" ht="13.5" x14ac:dyDescent="0.25">
      <c r="A1241" s="3">
        <f>TITRES_STAT!B1244</f>
        <v>44118</v>
      </c>
      <c r="B1241" s="6">
        <f>TITRES_STAT!C1244</f>
        <v>2.2599999999999998</v>
      </c>
      <c r="C1241" s="6">
        <f>TITRES_STAT!D1244</f>
        <v>2.2599999999999998</v>
      </c>
      <c r="D1241" s="6">
        <f>TITRES_STAT!E1244</f>
        <v>1440</v>
      </c>
      <c r="E1241" s="2">
        <f t="shared" si="76"/>
        <v>788554</v>
      </c>
      <c r="F1241" s="6" t="str">
        <f t="shared" si="79"/>
        <v>BULLISH</v>
      </c>
      <c r="G1241" s="6" t="str">
        <f t="shared" si="78"/>
        <v>NEUTRAL</v>
      </c>
      <c r="H1241" s="6" t="str">
        <f t="shared" si="77"/>
        <v>CONFIRMED BULLISH</v>
      </c>
    </row>
    <row r="1242" spans="1:8" ht="13.5" x14ac:dyDescent="0.25">
      <c r="A1242" s="3">
        <f>TITRES_STAT!B1245</f>
        <v>44120</v>
      </c>
      <c r="B1242" s="6">
        <f>TITRES_STAT!C1245</f>
        <v>2.2599999999999998</v>
      </c>
      <c r="C1242" s="6">
        <f>TITRES_STAT!D1245</f>
        <v>2.2599999999999998</v>
      </c>
      <c r="D1242" s="6">
        <f>TITRES_STAT!E1245</f>
        <v>0</v>
      </c>
      <c r="E1242" s="2">
        <f t="shared" si="76"/>
        <v>788554</v>
      </c>
      <c r="F1242" s="6" t="str">
        <f t="shared" si="79"/>
        <v>BULLISH</v>
      </c>
      <c r="G1242" s="6" t="str">
        <f t="shared" si="78"/>
        <v>NEUTRAL</v>
      </c>
      <c r="H1242" s="6" t="str">
        <f t="shared" si="77"/>
        <v>CONFIRMED BULLISH</v>
      </c>
    </row>
    <row r="1243" spans="1:8" ht="13.5" x14ac:dyDescent="0.25">
      <c r="A1243" s="3">
        <f>TITRES_STAT!B1246</f>
        <v>44123</v>
      </c>
      <c r="B1243" s="6">
        <f>TITRES_STAT!C1246</f>
        <v>2.2599999999999998</v>
      </c>
      <c r="C1243" s="6">
        <f>TITRES_STAT!D1246</f>
        <v>2.2599999999999998</v>
      </c>
      <c r="D1243" s="6">
        <f>TITRES_STAT!E1246</f>
        <v>0</v>
      </c>
      <c r="E1243" s="2">
        <f t="shared" si="76"/>
        <v>788554</v>
      </c>
      <c r="F1243" s="6" t="str">
        <f t="shared" si="79"/>
        <v>NEUTRAL</v>
      </c>
      <c r="G1243" s="6" t="str">
        <f t="shared" si="78"/>
        <v>NEUTRAL</v>
      </c>
      <c r="H1243" s="6" t="str">
        <f t="shared" si="77"/>
        <v>NEUTRAL</v>
      </c>
    </row>
    <row r="1244" spans="1:8" ht="13.5" x14ac:dyDescent="0.25">
      <c r="A1244" s="3">
        <f>TITRES_STAT!B1247</f>
        <v>44124</v>
      </c>
      <c r="B1244" s="6">
        <f>TITRES_STAT!C1247</f>
        <v>2.2000000000000002</v>
      </c>
      <c r="C1244" s="6">
        <f>TITRES_STAT!D1247</f>
        <v>2.2000000000000002</v>
      </c>
      <c r="D1244" s="6">
        <f>TITRES_STAT!E1247</f>
        <v>655</v>
      </c>
      <c r="E1244" s="2">
        <f t="shared" si="76"/>
        <v>787899</v>
      </c>
      <c r="F1244" s="6" t="str">
        <f t="shared" si="79"/>
        <v>BEARISH</v>
      </c>
      <c r="G1244" s="6" t="str">
        <f t="shared" si="78"/>
        <v>NEUTRAL</v>
      </c>
      <c r="H1244" s="6" t="str">
        <f t="shared" si="77"/>
        <v>BEARISH DIVERGENCE</v>
      </c>
    </row>
    <row r="1245" spans="1:8" ht="13.5" x14ac:dyDescent="0.25">
      <c r="A1245" s="3">
        <f>TITRES_STAT!B1248</f>
        <v>44125</v>
      </c>
      <c r="B1245" s="6">
        <f>TITRES_STAT!C1248</f>
        <v>2.14</v>
      </c>
      <c r="C1245" s="6">
        <f>TITRES_STAT!D1248</f>
        <v>2.14</v>
      </c>
      <c r="D1245" s="6">
        <f>TITRES_STAT!E1248</f>
        <v>8200</v>
      </c>
      <c r="E1245" s="2">
        <f t="shared" si="76"/>
        <v>779699</v>
      </c>
      <c r="F1245" s="6" t="str">
        <f t="shared" si="79"/>
        <v>BEARISH</v>
      </c>
      <c r="G1245" s="6" t="str">
        <f t="shared" si="78"/>
        <v>NEUTRAL</v>
      </c>
      <c r="H1245" s="6" t="str">
        <f t="shared" si="77"/>
        <v>CONFIRMED BEARISH</v>
      </c>
    </row>
    <row r="1246" spans="1:8" ht="13.5" x14ac:dyDescent="0.25">
      <c r="A1246" s="3">
        <f>TITRES_STAT!B1249</f>
        <v>44126</v>
      </c>
      <c r="B1246" s="6">
        <f>TITRES_STAT!C1249</f>
        <v>2.2000000000000002</v>
      </c>
      <c r="C1246" s="6">
        <f>TITRES_STAT!D1249</f>
        <v>2.2000000000000002</v>
      </c>
      <c r="D1246" s="6">
        <f>TITRES_STAT!E1249</f>
        <v>132</v>
      </c>
      <c r="E1246" s="2">
        <f t="shared" si="76"/>
        <v>779831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CONFIRMED BEARISH</v>
      </c>
    </row>
    <row r="1247" spans="1:8" ht="13.5" x14ac:dyDescent="0.25">
      <c r="A1247" s="3">
        <f>TITRES_STAT!B1250</f>
        <v>44127</v>
      </c>
      <c r="B1247" s="6">
        <f>TITRES_STAT!C1250</f>
        <v>2.2000000000000002</v>
      </c>
      <c r="C1247" s="6">
        <f>TITRES_STAT!D1250</f>
        <v>2.2000000000000002</v>
      </c>
      <c r="D1247" s="6">
        <f>TITRES_STAT!E1250</f>
        <v>0</v>
      </c>
      <c r="E1247" s="2">
        <f t="shared" si="76"/>
        <v>779831</v>
      </c>
      <c r="F1247" s="6" t="str">
        <f t="shared" si="79"/>
        <v>BEARISH</v>
      </c>
      <c r="G1247" s="6" t="str">
        <f t="shared" si="78"/>
        <v>NEUTRAL</v>
      </c>
      <c r="H1247" s="6" t="str">
        <f t="shared" si="77"/>
        <v>CONFIRMED BEARISH</v>
      </c>
    </row>
    <row r="1248" spans="1:8" ht="13.5" x14ac:dyDescent="0.25">
      <c r="A1248" s="3">
        <f>TITRES_STAT!B1251</f>
        <v>44130</v>
      </c>
      <c r="B1248" s="6">
        <f>TITRES_STAT!C1251</f>
        <v>2.2000000000000002</v>
      </c>
      <c r="C1248" s="6">
        <f>TITRES_STAT!D1251</f>
        <v>2.2000000000000002</v>
      </c>
      <c r="D1248" s="6">
        <f>TITRES_STAT!E1251</f>
        <v>0</v>
      </c>
      <c r="E1248" s="2">
        <f t="shared" si="76"/>
        <v>779831</v>
      </c>
      <c r="F1248" s="6" t="str">
        <f t="shared" si="79"/>
        <v>BEARISH</v>
      </c>
      <c r="G1248" s="6" t="str">
        <f t="shared" si="78"/>
        <v>NEUTRAL</v>
      </c>
      <c r="H1248" s="6" t="str">
        <f t="shared" si="77"/>
        <v>CONFIRMED BEARISH</v>
      </c>
    </row>
    <row r="1249" spans="1:8" ht="13.5" x14ac:dyDescent="0.25">
      <c r="A1249" s="3">
        <f>TITRES_STAT!B1252</f>
        <v>44131</v>
      </c>
      <c r="B1249" s="6">
        <f>TITRES_STAT!C1252</f>
        <v>2.2000000000000002</v>
      </c>
      <c r="C1249" s="6">
        <f>TITRES_STAT!D1252</f>
        <v>2.2000000000000002</v>
      </c>
      <c r="D1249" s="6">
        <f>TITRES_STAT!E1252</f>
        <v>0</v>
      </c>
      <c r="E1249" s="2">
        <f t="shared" si="76"/>
        <v>779831</v>
      </c>
      <c r="F1249" s="6" t="str">
        <f t="shared" si="79"/>
        <v>BEARISH</v>
      </c>
      <c r="G1249" s="6" t="str">
        <f t="shared" si="78"/>
        <v>NEUTRAL</v>
      </c>
      <c r="H1249" s="6" t="str">
        <f t="shared" si="77"/>
        <v>NEUTRAL</v>
      </c>
    </row>
    <row r="1250" spans="1:8" ht="13.5" x14ac:dyDescent="0.25">
      <c r="A1250" s="3">
        <f>TITRES_STAT!B1253</f>
        <v>44132</v>
      </c>
      <c r="B1250" s="6">
        <f>TITRES_STAT!C1253</f>
        <v>2.11</v>
      </c>
      <c r="C1250" s="6">
        <f>TITRES_STAT!D1253</f>
        <v>2.11</v>
      </c>
      <c r="D1250" s="6">
        <f>TITRES_STAT!E1253</f>
        <v>151</v>
      </c>
      <c r="E1250" s="2">
        <f t="shared" si="76"/>
        <v>779680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44134</v>
      </c>
      <c r="B1251" s="6">
        <f>TITRES_STAT!C1254</f>
        <v>2.11</v>
      </c>
      <c r="C1251" s="6">
        <f>TITRES_STAT!D1254</f>
        <v>2.11</v>
      </c>
      <c r="D1251" s="6">
        <f>TITRES_STAT!E1254</f>
        <v>0</v>
      </c>
      <c r="E1251" s="2">
        <f t="shared" si="76"/>
        <v>779680</v>
      </c>
      <c r="F1251" s="6" t="str">
        <f t="shared" si="79"/>
        <v>BEARISH</v>
      </c>
      <c r="G1251" s="6" t="str">
        <f t="shared" si="78"/>
        <v>NEUTRAL</v>
      </c>
      <c r="H1251" s="6" t="str">
        <f t="shared" si="77"/>
        <v>CONFIRMED BEARISH</v>
      </c>
    </row>
    <row r="1252" spans="1:8" ht="13.5" x14ac:dyDescent="0.25">
      <c r="A1252" s="3">
        <f>TITRES_STAT!B1255</f>
        <v>44137</v>
      </c>
      <c r="B1252" s="6">
        <f>TITRES_STAT!C1255</f>
        <v>2.0499999999999998</v>
      </c>
      <c r="C1252" s="6">
        <f>TITRES_STAT!D1255</f>
        <v>2.0499999999999998</v>
      </c>
      <c r="D1252" s="6">
        <f>TITRES_STAT!E1255</f>
        <v>304</v>
      </c>
      <c r="E1252" s="2">
        <f t="shared" si="76"/>
        <v>779376</v>
      </c>
      <c r="F1252" s="6" t="str">
        <f t="shared" si="79"/>
        <v>BEARISH</v>
      </c>
      <c r="G1252" s="6" t="str">
        <f t="shared" si="78"/>
        <v>NEUTRAL</v>
      </c>
      <c r="H1252" s="6" t="str">
        <f t="shared" si="77"/>
        <v>CONFIRMED BEARISH</v>
      </c>
    </row>
    <row r="1253" spans="1:8" ht="13.5" x14ac:dyDescent="0.25">
      <c r="A1253" s="3">
        <f>TITRES_STAT!B1256</f>
        <v>44138</v>
      </c>
      <c r="B1253" s="6">
        <f>TITRES_STAT!C1256</f>
        <v>2.0499999999999998</v>
      </c>
      <c r="C1253" s="6">
        <f>TITRES_STAT!D1256</f>
        <v>2.0499999999999998</v>
      </c>
      <c r="D1253" s="6">
        <f>TITRES_STAT!E1256</f>
        <v>280</v>
      </c>
      <c r="E1253" s="2">
        <f t="shared" si="76"/>
        <v>779376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CONFIRMED BEARISH</v>
      </c>
    </row>
    <row r="1254" spans="1:8" ht="13.5" x14ac:dyDescent="0.25">
      <c r="A1254" s="3">
        <f>TITRES_STAT!B1257</f>
        <v>44139</v>
      </c>
      <c r="B1254" s="6">
        <f>TITRES_STAT!C1257</f>
        <v>2.0499999999999998</v>
      </c>
      <c r="C1254" s="6">
        <f>TITRES_STAT!D1257</f>
        <v>2.0499999999999998</v>
      </c>
      <c r="D1254" s="6">
        <f>TITRES_STAT!E1257</f>
        <v>0</v>
      </c>
      <c r="E1254" s="2">
        <f t="shared" si="76"/>
        <v>779376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44140</v>
      </c>
      <c r="B1255" s="6">
        <f>TITRES_STAT!C1258</f>
        <v>2.17</v>
      </c>
      <c r="C1255" s="6">
        <f>TITRES_STAT!D1258</f>
        <v>2.17</v>
      </c>
      <c r="D1255" s="6">
        <f>TITRES_STAT!E1258</f>
        <v>134</v>
      </c>
      <c r="E1255" s="2">
        <f t="shared" si="76"/>
        <v>779510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BEARISH DIVERGENCE</v>
      </c>
    </row>
    <row r="1256" spans="1:8" ht="13.5" x14ac:dyDescent="0.25">
      <c r="A1256" s="3">
        <f>TITRES_STAT!B1259</f>
        <v>44141</v>
      </c>
      <c r="B1256" s="6">
        <f>TITRES_STAT!C1259</f>
        <v>2.2000000000000002</v>
      </c>
      <c r="C1256" s="6">
        <f>TITRES_STAT!D1259</f>
        <v>2.2000000000000002</v>
      </c>
      <c r="D1256" s="6">
        <f>TITRES_STAT!E1259</f>
        <v>1</v>
      </c>
      <c r="E1256" s="2">
        <f t="shared" si="76"/>
        <v>779511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BEARISH DIVERGENCE</v>
      </c>
    </row>
    <row r="1257" spans="1:8" ht="13.5" x14ac:dyDescent="0.25">
      <c r="A1257" s="3">
        <f>TITRES_STAT!B1260</f>
        <v>44144</v>
      </c>
      <c r="B1257" s="6">
        <f>TITRES_STAT!C1260</f>
        <v>2.2000000000000002</v>
      </c>
      <c r="C1257" s="6">
        <f>TITRES_STAT!D1260</f>
        <v>2.2000000000000002</v>
      </c>
      <c r="D1257" s="6">
        <f>TITRES_STAT!E1260</f>
        <v>380</v>
      </c>
      <c r="E1257" s="2">
        <f t="shared" si="76"/>
        <v>779511</v>
      </c>
      <c r="F1257" s="6" t="str">
        <f t="shared" si="79"/>
        <v>BULLISH</v>
      </c>
      <c r="G1257" s="6" t="str">
        <f t="shared" si="78"/>
        <v>NEUTRAL</v>
      </c>
      <c r="H1257" s="6" t="str">
        <f t="shared" si="77"/>
        <v>CONFIRMED BULLISH</v>
      </c>
    </row>
    <row r="1258" spans="1:8" ht="13.5" x14ac:dyDescent="0.25">
      <c r="A1258" s="3">
        <f>TITRES_STAT!B1261</f>
        <v>44145</v>
      </c>
      <c r="B1258" s="6">
        <f>TITRES_STAT!C1261</f>
        <v>2.25</v>
      </c>
      <c r="C1258" s="6">
        <f>TITRES_STAT!D1261</f>
        <v>2.25</v>
      </c>
      <c r="D1258" s="6">
        <f>TITRES_STAT!E1261</f>
        <v>162</v>
      </c>
      <c r="E1258" s="2">
        <f t="shared" si="76"/>
        <v>779673</v>
      </c>
      <c r="F1258" s="6" t="str">
        <f t="shared" si="79"/>
        <v>BULLISH</v>
      </c>
      <c r="G1258" s="6" t="str">
        <f t="shared" si="78"/>
        <v>NEUTRAL</v>
      </c>
      <c r="H1258" s="6" t="str">
        <f t="shared" si="77"/>
        <v>CONFIRMED BULLISH</v>
      </c>
    </row>
    <row r="1259" spans="1:8" ht="13.5" x14ac:dyDescent="0.25">
      <c r="A1259" s="3">
        <f>TITRES_STAT!B1262</f>
        <v>44146</v>
      </c>
      <c r="B1259" s="6">
        <f>TITRES_STAT!C1262</f>
        <v>2.25</v>
      </c>
      <c r="C1259" s="6">
        <f>TITRES_STAT!D1262</f>
        <v>2.25</v>
      </c>
      <c r="D1259" s="6">
        <f>TITRES_STAT!E1262</f>
        <v>35</v>
      </c>
      <c r="E1259" s="2">
        <f t="shared" si="76"/>
        <v>779673</v>
      </c>
      <c r="F1259" s="6" t="str">
        <f t="shared" si="79"/>
        <v>BULLISH</v>
      </c>
      <c r="G1259" s="6" t="str">
        <f t="shared" si="78"/>
        <v>NEUTRAL</v>
      </c>
      <c r="H1259" s="6" t="str">
        <f t="shared" si="77"/>
        <v>CONFIRMED BULLISH</v>
      </c>
    </row>
    <row r="1260" spans="1:8" ht="13.5" x14ac:dyDescent="0.25">
      <c r="A1260" s="3">
        <f>TITRES_STAT!B1263</f>
        <v>44147</v>
      </c>
      <c r="B1260" s="6">
        <f>TITRES_STAT!C1263</f>
        <v>2.2999999999999998</v>
      </c>
      <c r="C1260" s="6">
        <f>TITRES_STAT!D1263</f>
        <v>2.2999999999999998</v>
      </c>
      <c r="D1260" s="6">
        <f>TITRES_STAT!E1263</f>
        <v>65</v>
      </c>
      <c r="E1260" s="2">
        <f t="shared" si="76"/>
        <v>779738</v>
      </c>
      <c r="F1260" s="6" t="str">
        <f t="shared" si="79"/>
        <v>BULLISH</v>
      </c>
      <c r="G1260" s="6" t="str">
        <f t="shared" si="78"/>
        <v>NEUTRAL</v>
      </c>
      <c r="H1260" s="6" t="str">
        <f t="shared" si="77"/>
        <v>CONFIRMED BULLISH</v>
      </c>
    </row>
    <row r="1261" spans="1:8" ht="13.5" x14ac:dyDescent="0.25">
      <c r="A1261" s="3">
        <f>TITRES_STAT!B1264</f>
        <v>44148</v>
      </c>
      <c r="B1261" s="6">
        <f>TITRES_STAT!C1264</f>
        <v>2.36</v>
      </c>
      <c r="C1261" s="6">
        <f>TITRES_STAT!D1264</f>
        <v>2.36</v>
      </c>
      <c r="D1261" s="6">
        <f>TITRES_STAT!E1264</f>
        <v>1</v>
      </c>
      <c r="E1261" s="2">
        <f t="shared" si="76"/>
        <v>779739</v>
      </c>
      <c r="F1261" s="6" t="str">
        <f t="shared" si="79"/>
        <v>BULLISH</v>
      </c>
      <c r="G1261" s="6" t="str">
        <f t="shared" si="78"/>
        <v>NEUTRAL</v>
      </c>
      <c r="H1261" s="6" t="str">
        <f t="shared" si="77"/>
        <v>CONFIRMED BULLISH</v>
      </c>
    </row>
    <row r="1262" spans="1:8" ht="13.5" x14ac:dyDescent="0.25">
      <c r="A1262" s="3">
        <f>TITRES_STAT!B1265</f>
        <v>44151</v>
      </c>
      <c r="B1262" s="6">
        <f>TITRES_STAT!C1265</f>
        <v>2.4</v>
      </c>
      <c r="C1262" s="6">
        <f>TITRES_STAT!D1265</f>
        <v>2.4</v>
      </c>
      <c r="D1262" s="6">
        <f>TITRES_STAT!E1265</f>
        <v>1</v>
      </c>
      <c r="E1262" s="2">
        <f t="shared" si="76"/>
        <v>779740</v>
      </c>
      <c r="F1262" s="6" t="str">
        <f t="shared" si="79"/>
        <v>BULLISH</v>
      </c>
      <c r="G1262" s="6" t="str">
        <f t="shared" si="78"/>
        <v>NEUTRAL</v>
      </c>
      <c r="H1262" s="6" t="str">
        <f t="shared" si="77"/>
        <v>CONFIRMED BULLISH</v>
      </c>
    </row>
    <row r="1263" spans="1:8" ht="13.5" x14ac:dyDescent="0.25">
      <c r="A1263" s="3">
        <f>TITRES_STAT!B1266</f>
        <v>44152</v>
      </c>
      <c r="B1263" s="6">
        <f>TITRES_STAT!C1266</f>
        <v>2.35</v>
      </c>
      <c r="C1263" s="6">
        <f>TITRES_STAT!D1266</f>
        <v>2.35</v>
      </c>
      <c r="D1263" s="6">
        <f>TITRES_STAT!E1266</f>
        <v>92</v>
      </c>
      <c r="E1263" s="2">
        <f t="shared" si="76"/>
        <v>779648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BEARISH DIVERGENCE</v>
      </c>
    </row>
    <row r="1264" spans="1:8" ht="13.5" x14ac:dyDescent="0.25">
      <c r="A1264" s="3">
        <f>TITRES_STAT!B1267</f>
        <v>44153</v>
      </c>
      <c r="B1264" s="6">
        <f>TITRES_STAT!C1267</f>
        <v>2.35</v>
      </c>
      <c r="C1264" s="6">
        <f>TITRES_STAT!D1267</f>
        <v>2.35</v>
      </c>
      <c r="D1264" s="6">
        <f>TITRES_STAT!E1267</f>
        <v>571</v>
      </c>
      <c r="E1264" s="2">
        <f t="shared" si="76"/>
        <v>779648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BEARISH DIVERGENCE</v>
      </c>
    </row>
    <row r="1265" spans="1:8" ht="13.5" x14ac:dyDescent="0.25">
      <c r="A1265" s="3">
        <f>TITRES_STAT!B1268</f>
        <v>44154</v>
      </c>
      <c r="B1265" s="6">
        <f>TITRES_STAT!C1268</f>
        <v>2.35</v>
      </c>
      <c r="C1265" s="6">
        <f>TITRES_STAT!D1268</f>
        <v>2.35</v>
      </c>
      <c r="D1265" s="6">
        <f>TITRES_STAT!E1268</f>
        <v>393</v>
      </c>
      <c r="E1265" s="2">
        <f t="shared" si="76"/>
        <v>779648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BEARISH DIVERGENCE</v>
      </c>
    </row>
    <row r="1266" spans="1:8" ht="13.5" x14ac:dyDescent="0.25">
      <c r="A1266" s="3">
        <f>TITRES_STAT!B1269</f>
        <v>44155</v>
      </c>
      <c r="B1266" s="6">
        <f>TITRES_STAT!C1269</f>
        <v>2.35</v>
      </c>
      <c r="C1266" s="6">
        <f>TITRES_STAT!D1269</f>
        <v>2.35</v>
      </c>
      <c r="D1266" s="6">
        <f>TITRES_STAT!E1269</f>
        <v>0</v>
      </c>
      <c r="E1266" s="2">
        <f t="shared" si="76"/>
        <v>779648</v>
      </c>
      <c r="F1266" s="6" t="str">
        <f t="shared" si="79"/>
        <v>BEARISH</v>
      </c>
      <c r="G1266" s="6" t="str">
        <f t="shared" si="78"/>
        <v>NEUTRAL</v>
      </c>
      <c r="H1266" s="6" t="str">
        <f t="shared" si="77"/>
        <v>CONFIRMED BEARISH</v>
      </c>
    </row>
    <row r="1267" spans="1:8" ht="13.5" x14ac:dyDescent="0.25">
      <c r="A1267" s="3">
        <f>TITRES_STAT!B1270</f>
        <v>44158</v>
      </c>
      <c r="B1267" s="6">
        <f>TITRES_STAT!C1270</f>
        <v>2.35</v>
      </c>
      <c r="C1267" s="6">
        <f>TITRES_STAT!D1270</f>
        <v>2.35</v>
      </c>
      <c r="D1267" s="6">
        <f>TITRES_STAT!E1270</f>
        <v>135</v>
      </c>
      <c r="E1267" s="2">
        <f t="shared" si="76"/>
        <v>779648</v>
      </c>
      <c r="F1267" s="6" t="str">
        <f t="shared" si="79"/>
        <v>BEARISH</v>
      </c>
      <c r="G1267" s="6" t="str">
        <f t="shared" si="78"/>
        <v>NEUTRAL</v>
      </c>
      <c r="H1267" s="6" t="str">
        <f t="shared" si="77"/>
        <v>CONFIRMED BEARISH</v>
      </c>
    </row>
    <row r="1268" spans="1:8" ht="13.5" x14ac:dyDescent="0.25">
      <c r="A1268" s="3">
        <f>TITRES_STAT!B1271</f>
        <v>44159</v>
      </c>
      <c r="B1268" s="6">
        <f>TITRES_STAT!C1271</f>
        <v>2.44</v>
      </c>
      <c r="C1268" s="6">
        <f>TITRES_STAT!D1271</f>
        <v>2.44</v>
      </c>
      <c r="D1268" s="6">
        <f>TITRES_STAT!E1271</f>
        <v>601</v>
      </c>
      <c r="E1268" s="2">
        <f t="shared" si="76"/>
        <v>780249</v>
      </c>
      <c r="F1268" s="6" t="str">
        <f t="shared" si="79"/>
        <v>BULLISH</v>
      </c>
      <c r="G1268" s="6" t="str">
        <f t="shared" si="78"/>
        <v>NEUTRAL</v>
      </c>
      <c r="H1268" s="6" t="str">
        <f t="shared" si="77"/>
        <v>CONFIRMED BULLISH</v>
      </c>
    </row>
    <row r="1269" spans="1:8" ht="13.5" x14ac:dyDescent="0.25">
      <c r="A1269" s="3">
        <f>TITRES_STAT!B1272</f>
        <v>44160</v>
      </c>
      <c r="B1269" s="6">
        <f>TITRES_STAT!C1272</f>
        <v>2.44</v>
      </c>
      <c r="C1269" s="6">
        <f>TITRES_STAT!D1272</f>
        <v>2.44</v>
      </c>
      <c r="D1269" s="6">
        <f>TITRES_STAT!E1272</f>
        <v>0</v>
      </c>
      <c r="E1269" s="2">
        <f t="shared" si="76"/>
        <v>780249</v>
      </c>
      <c r="F1269" s="6" t="str">
        <f t="shared" si="79"/>
        <v>BULLISH</v>
      </c>
      <c r="G1269" s="6" t="str">
        <f t="shared" si="78"/>
        <v>NEUTRAL</v>
      </c>
      <c r="H1269" s="6" t="str">
        <f t="shared" si="77"/>
        <v>CONFIRMED BULLISH</v>
      </c>
    </row>
    <row r="1270" spans="1:8" ht="13.5" x14ac:dyDescent="0.25">
      <c r="A1270" s="3">
        <f>TITRES_STAT!B1273</f>
        <v>44161</v>
      </c>
      <c r="B1270" s="6">
        <f>TITRES_STAT!C1273</f>
        <v>2.44</v>
      </c>
      <c r="C1270" s="6">
        <f>TITRES_STAT!D1273</f>
        <v>2.44</v>
      </c>
      <c r="D1270" s="6">
        <f>TITRES_STAT!E1273</f>
        <v>0</v>
      </c>
      <c r="E1270" s="2">
        <f t="shared" si="76"/>
        <v>780249</v>
      </c>
      <c r="F1270" s="6" t="str">
        <f t="shared" si="79"/>
        <v>BULLISH</v>
      </c>
      <c r="G1270" s="6" t="str">
        <f t="shared" si="78"/>
        <v>NEUTRAL</v>
      </c>
      <c r="H1270" s="6" t="str">
        <f t="shared" si="77"/>
        <v>CONFIRMED BULLISH</v>
      </c>
    </row>
    <row r="1271" spans="1:8" ht="13.5" x14ac:dyDescent="0.25">
      <c r="A1271" s="3">
        <f>TITRES_STAT!B1274</f>
        <v>44162</v>
      </c>
      <c r="B1271" s="6">
        <f>TITRES_STAT!C1274</f>
        <v>2.44</v>
      </c>
      <c r="C1271" s="6">
        <f>TITRES_STAT!D1274</f>
        <v>2.44</v>
      </c>
      <c r="D1271" s="6">
        <f>TITRES_STAT!E1274</f>
        <v>0</v>
      </c>
      <c r="E1271" s="2">
        <f t="shared" si="76"/>
        <v>780249</v>
      </c>
      <c r="F1271" s="6" t="str">
        <f t="shared" si="79"/>
        <v>BULLISH</v>
      </c>
      <c r="G1271" s="6" t="str">
        <f t="shared" si="78"/>
        <v>NEUTRAL</v>
      </c>
      <c r="H1271" s="6" t="str">
        <f t="shared" si="77"/>
        <v>CONFIRMED BULLISH</v>
      </c>
    </row>
    <row r="1272" spans="1:8" ht="13.5" x14ac:dyDescent="0.25">
      <c r="A1272" s="3">
        <f>TITRES_STAT!B1275</f>
        <v>44165</v>
      </c>
      <c r="B1272" s="6">
        <f>TITRES_STAT!C1275</f>
        <v>2.44</v>
      </c>
      <c r="C1272" s="6">
        <f>TITRES_STAT!D1275</f>
        <v>2.44</v>
      </c>
      <c r="D1272" s="6">
        <f>TITRES_STAT!E1275</f>
        <v>0</v>
      </c>
      <c r="E1272" s="2">
        <f t="shared" si="76"/>
        <v>780249</v>
      </c>
      <c r="F1272" s="6" t="str">
        <f t="shared" si="79"/>
        <v>BULLISH</v>
      </c>
      <c r="G1272" s="6" t="str">
        <f t="shared" si="78"/>
        <v>NEUTRAL</v>
      </c>
      <c r="H1272" s="6" t="str">
        <f t="shared" si="77"/>
        <v>CONFIRMED BULLISH</v>
      </c>
    </row>
    <row r="1273" spans="1:8" ht="13.5" x14ac:dyDescent="0.25">
      <c r="A1273" s="3">
        <f>TITRES_STAT!B1276</f>
        <v>44166</v>
      </c>
      <c r="B1273" s="6">
        <f>TITRES_STAT!C1276</f>
        <v>2.5099999999999998</v>
      </c>
      <c r="C1273" s="6">
        <f>TITRES_STAT!D1276</f>
        <v>2.5099999999999998</v>
      </c>
      <c r="D1273" s="6">
        <f>TITRES_STAT!E1276</f>
        <v>1</v>
      </c>
      <c r="E1273" s="2">
        <f t="shared" si="76"/>
        <v>780250</v>
      </c>
      <c r="F1273" s="6" t="str">
        <f t="shared" si="79"/>
        <v>BULLISH</v>
      </c>
      <c r="G1273" s="6" t="str">
        <f t="shared" si="78"/>
        <v>NEUTRAL</v>
      </c>
      <c r="H1273" s="6" t="str">
        <f t="shared" si="77"/>
        <v>CONFIRMED BULLISH</v>
      </c>
    </row>
    <row r="1274" spans="1:8" ht="13.5" x14ac:dyDescent="0.25">
      <c r="A1274" s="3">
        <f>TITRES_STAT!B1277</f>
        <v>44167</v>
      </c>
      <c r="B1274" s="6">
        <f>TITRES_STAT!C1277</f>
        <v>2.5099999999999998</v>
      </c>
      <c r="C1274" s="6">
        <f>TITRES_STAT!D1277</f>
        <v>2.5099999999999998</v>
      </c>
      <c r="D1274" s="6">
        <f>TITRES_STAT!E1277</f>
        <v>391</v>
      </c>
      <c r="E1274" s="2">
        <f t="shared" si="76"/>
        <v>780250</v>
      </c>
      <c r="F1274" s="6" t="str">
        <f t="shared" si="79"/>
        <v>BULLISH</v>
      </c>
      <c r="G1274" s="6" t="str">
        <f t="shared" si="78"/>
        <v>NEUTRAL</v>
      </c>
      <c r="H1274" s="6" t="str">
        <f t="shared" si="77"/>
        <v>CONFIRMED BULLISH</v>
      </c>
    </row>
    <row r="1275" spans="1:8" ht="13.5" x14ac:dyDescent="0.25">
      <c r="A1275" s="3">
        <f>TITRES_STAT!B1278</f>
        <v>44168</v>
      </c>
      <c r="B1275" s="6">
        <f>TITRES_STAT!C1278</f>
        <v>2.58</v>
      </c>
      <c r="C1275" s="6">
        <f>TITRES_STAT!D1278</f>
        <v>2.58</v>
      </c>
      <c r="D1275" s="6">
        <f>TITRES_STAT!E1278</f>
        <v>1000</v>
      </c>
      <c r="E1275" s="2">
        <f t="shared" si="76"/>
        <v>781250</v>
      </c>
      <c r="F1275" s="6" t="str">
        <f t="shared" si="79"/>
        <v>BULLISH</v>
      </c>
      <c r="G1275" s="6" t="str">
        <f t="shared" si="78"/>
        <v>NEUTRAL</v>
      </c>
      <c r="H1275" s="6" t="str">
        <f t="shared" si="77"/>
        <v>CONFIRMED BULLISH</v>
      </c>
    </row>
    <row r="1276" spans="1:8" ht="13.5" x14ac:dyDescent="0.25">
      <c r="A1276" s="3">
        <f>TITRES_STAT!B1279</f>
        <v>44169</v>
      </c>
      <c r="B1276" s="6">
        <f>TITRES_STAT!C1279</f>
        <v>2.54</v>
      </c>
      <c r="C1276" s="6">
        <f>TITRES_STAT!D1279</f>
        <v>2.54</v>
      </c>
      <c r="D1276" s="6">
        <f>TITRES_STAT!E1279</f>
        <v>403</v>
      </c>
      <c r="E1276" s="2">
        <f t="shared" si="76"/>
        <v>780847</v>
      </c>
      <c r="F1276" s="6" t="str">
        <f t="shared" si="79"/>
        <v>BULLISH</v>
      </c>
      <c r="G1276" s="6" t="str">
        <f t="shared" si="78"/>
        <v>NEUTRAL</v>
      </c>
      <c r="H1276" s="6" t="str">
        <f t="shared" si="77"/>
        <v>CONFIRMED BULLISH</v>
      </c>
    </row>
    <row r="1277" spans="1:8" ht="13.5" x14ac:dyDescent="0.25">
      <c r="A1277" s="3">
        <f>TITRES_STAT!B1280</f>
        <v>44172</v>
      </c>
      <c r="B1277" s="6">
        <f>TITRES_STAT!C1280</f>
        <v>2.54</v>
      </c>
      <c r="C1277" s="6">
        <f>TITRES_STAT!D1280</f>
        <v>2.54</v>
      </c>
      <c r="D1277" s="6">
        <f>TITRES_STAT!E1280</f>
        <v>100</v>
      </c>
      <c r="E1277" s="2">
        <f t="shared" si="76"/>
        <v>780847</v>
      </c>
      <c r="F1277" s="6" t="str">
        <f t="shared" si="79"/>
        <v>BULLISH</v>
      </c>
      <c r="G1277" s="6" t="str">
        <f t="shared" si="78"/>
        <v>NEUTRAL</v>
      </c>
      <c r="H1277" s="6" t="str">
        <f t="shared" si="77"/>
        <v>CONFIRMED BULLISH</v>
      </c>
    </row>
    <row r="1278" spans="1:8" ht="13.5" x14ac:dyDescent="0.25">
      <c r="A1278" s="3">
        <f>TITRES_STAT!B1281</f>
        <v>44173</v>
      </c>
      <c r="B1278" s="6">
        <f>TITRES_STAT!C1281</f>
        <v>2.4300000000000002</v>
      </c>
      <c r="C1278" s="6">
        <f>TITRES_STAT!D1281</f>
        <v>2.4300000000000002</v>
      </c>
      <c r="D1278" s="6">
        <f>TITRES_STAT!E1281</f>
        <v>51</v>
      </c>
      <c r="E1278" s="2">
        <f t="shared" si="76"/>
        <v>780796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BULLISH DIVERGENCE</v>
      </c>
    </row>
    <row r="1279" spans="1:8" ht="13.5" x14ac:dyDescent="0.25">
      <c r="A1279" s="3">
        <f>TITRES_STAT!B1282</f>
        <v>44174</v>
      </c>
      <c r="B1279" s="6">
        <f>TITRES_STAT!C1282</f>
        <v>2.41</v>
      </c>
      <c r="C1279" s="6">
        <f>TITRES_STAT!D1282</f>
        <v>2.41</v>
      </c>
      <c r="D1279" s="6">
        <f>TITRES_STAT!E1282</f>
        <v>77</v>
      </c>
      <c r="E1279" s="2">
        <f t="shared" si="76"/>
        <v>780719</v>
      </c>
      <c r="F1279" s="6" t="str">
        <f t="shared" si="79"/>
        <v>BULLISH</v>
      </c>
      <c r="G1279" s="6" t="str">
        <f t="shared" si="78"/>
        <v>NEUTRAL</v>
      </c>
      <c r="H1279" s="6" t="str">
        <f t="shared" si="77"/>
        <v>BULLISH DIVERGENCE</v>
      </c>
    </row>
    <row r="1280" spans="1:8" ht="13.5" x14ac:dyDescent="0.25">
      <c r="A1280" s="3">
        <f>TITRES_STAT!B1283</f>
        <v>44175</v>
      </c>
      <c r="B1280" s="6">
        <f>TITRES_STAT!C1283</f>
        <v>2.31</v>
      </c>
      <c r="C1280" s="6">
        <f>TITRES_STAT!D1283</f>
        <v>2.31</v>
      </c>
      <c r="D1280" s="6">
        <f>TITRES_STAT!E1283</f>
        <v>138</v>
      </c>
      <c r="E1280" s="2">
        <f t="shared" si="76"/>
        <v>780581</v>
      </c>
      <c r="F1280" s="6" t="str">
        <f t="shared" si="79"/>
        <v>BEARISH</v>
      </c>
      <c r="G1280" s="6" t="str">
        <f t="shared" si="78"/>
        <v>NEUTRAL</v>
      </c>
      <c r="H1280" s="6" t="str">
        <f t="shared" si="77"/>
        <v>CONFIRMED BEARISH</v>
      </c>
    </row>
    <row r="1281" spans="1:8" ht="13.5" x14ac:dyDescent="0.25">
      <c r="A1281" s="3">
        <f>TITRES_STAT!B1284</f>
        <v>44176</v>
      </c>
      <c r="B1281" s="6">
        <f>TITRES_STAT!C1284</f>
        <v>2.31</v>
      </c>
      <c r="C1281" s="6">
        <f>TITRES_STAT!D1284</f>
        <v>2.31</v>
      </c>
      <c r="D1281" s="6">
        <f>TITRES_STAT!E1284</f>
        <v>149</v>
      </c>
      <c r="E1281" s="2">
        <f t="shared" si="76"/>
        <v>780581</v>
      </c>
      <c r="F1281" s="6" t="str">
        <f t="shared" si="79"/>
        <v>BEARISH</v>
      </c>
      <c r="G1281" s="6" t="str">
        <f t="shared" si="78"/>
        <v>NEUTRAL</v>
      </c>
      <c r="H1281" s="6" t="str">
        <f t="shared" si="77"/>
        <v>CONFIRMED BEARISH</v>
      </c>
    </row>
    <row r="1282" spans="1:8" ht="13.5" x14ac:dyDescent="0.25">
      <c r="A1282" s="3">
        <f>TITRES_STAT!B1285</f>
        <v>44179</v>
      </c>
      <c r="B1282" s="6">
        <f>TITRES_STAT!C1285</f>
        <v>2.37</v>
      </c>
      <c r="C1282" s="6">
        <f>TITRES_STAT!D1285</f>
        <v>2.37</v>
      </c>
      <c r="D1282" s="6">
        <f>TITRES_STAT!E1285</f>
        <v>59</v>
      </c>
      <c r="E1282" s="2">
        <f t="shared" si="76"/>
        <v>780640</v>
      </c>
      <c r="F1282" s="6" t="str">
        <f t="shared" si="79"/>
        <v>BEARISH</v>
      </c>
      <c r="G1282" s="6" t="str">
        <f t="shared" si="78"/>
        <v>NEUTRAL</v>
      </c>
      <c r="H1282" s="6" t="str">
        <f t="shared" si="77"/>
        <v>CONFIRMED BEARISH</v>
      </c>
    </row>
    <row r="1283" spans="1:8" ht="13.5" x14ac:dyDescent="0.25">
      <c r="A1283" s="3">
        <f>TITRES_STAT!B1286</f>
        <v>44180</v>
      </c>
      <c r="B1283" s="6">
        <f>TITRES_STAT!C1286</f>
        <v>2.37</v>
      </c>
      <c r="C1283" s="6">
        <f>TITRES_STAT!D1286</f>
        <v>2.37</v>
      </c>
      <c r="D1283" s="6">
        <f>TITRES_STAT!E1286</f>
        <v>0</v>
      </c>
      <c r="E1283" s="2">
        <f t="shared" si="76"/>
        <v>780640</v>
      </c>
      <c r="F1283" s="6" t="str">
        <f t="shared" si="79"/>
        <v>BEARISH</v>
      </c>
      <c r="G1283" s="6" t="str">
        <f t="shared" si="78"/>
        <v>NEUTRAL</v>
      </c>
      <c r="H1283" s="6" t="str">
        <f t="shared" si="77"/>
        <v>CONFIRMED BEARISH</v>
      </c>
    </row>
    <row r="1284" spans="1:8" ht="13.5" x14ac:dyDescent="0.25">
      <c r="A1284" s="3">
        <f>TITRES_STAT!B1287</f>
        <v>44181</v>
      </c>
      <c r="B1284" s="6">
        <f>TITRES_STAT!C1287</f>
        <v>2.37</v>
      </c>
      <c r="C1284" s="6">
        <f>TITRES_STAT!D1287</f>
        <v>2.37</v>
      </c>
      <c r="D1284" s="6">
        <f>TITRES_STAT!E1287</f>
        <v>0</v>
      </c>
      <c r="E1284" s="2">
        <f t="shared" ref="E1284:E1347" si="80">IF(B1284&gt;B1283, E1283+D1284, IF(B1284&lt;B1283, E1283-D1284, E1283))</f>
        <v>780640</v>
      </c>
      <c r="F1284" s="6" t="str">
        <f t="shared" si="79"/>
        <v>BEARISH</v>
      </c>
      <c r="G1284" s="6" t="str">
        <f t="shared" si="78"/>
        <v>NEUTRAL</v>
      </c>
      <c r="H1284" s="6" t="str">
        <f t="shared" si="77"/>
        <v>CONFIRMED BEARISH</v>
      </c>
    </row>
    <row r="1285" spans="1:8" ht="13.5" x14ac:dyDescent="0.25">
      <c r="A1285" s="3">
        <f>TITRES_STAT!B1288</f>
        <v>44182</v>
      </c>
      <c r="B1285" s="6">
        <f>TITRES_STAT!C1288</f>
        <v>2.37</v>
      </c>
      <c r="C1285" s="6">
        <f>TITRES_STAT!D1288</f>
        <v>2.37</v>
      </c>
      <c r="D1285" s="6">
        <f>TITRES_STAT!E1288</f>
        <v>0</v>
      </c>
      <c r="E1285" s="2">
        <f t="shared" si="80"/>
        <v>780640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CONFIRMED BULLISH</v>
      </c>
    </row>
    <row r="1286" spans="1:8" ht="13.5" x14ac:dyDescent="0.25">
      <c r="A1286" s="3">
        <f>TITRES_STAT!B1289</f>
        <v>44183</v>
      </c>
      <c r="B1286" s="6">
        <f>TITRES_STAT!C1289</f>
        <v>2.36</v>
      </c>
      <c r="C1286" s="6">
        <f>TITRES_STAT!D1289</f>
        <v>2.36</v>
      </c>
      <c r="D1286" s="6">
        <f>TITRES_STAT!E1289</f>
        <v>34680</v>
      </c>
      <c r="E1286" s="2">
        <f t="shared" si="80"/>
        <v>745960</v>
      </c>
      <c r="F1286" s="6" t="str">
        <f t="shared" si="79"/>
        <v>BEARISH</v>
      </c>
      <c r="G1286" s="6" t="str">
        <f t="shared" si="78"/>
        <v>WEAK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BEARISH DIVERGENCE</v>
      </c>
    </row>
    <row r="1287" spans="1:8" ht="13.5" x14ac:dyDescent="0.25">
      <c r="A1287" s="3">
        <f>TITRES_STAT!B1290</f>
        <v>44186</v>
      </c>
      <c r="B1287" s="6">
        <f>TITRES_STAT!C1290</f>
        <v>2.36</v>
      </c>
      <c r="C1287" s="6">
        <f>TITRES_STAT!D1290</f>
        <v>2.36</v>
      </c>
      <c r="D1287" s="6">
        <f>TITRES_STAT!E1290</f>
        <v>377861</v>
      </c>
      <c r="E1287" s="2">
        <f t="shared" si="80"/>
        <v>745960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WEAK</v>
      </c>
      <c r="H1287" s="6" t="str">
        <f t="shared" si="81"/>
        <v>CONFIRMED BEARISH</v>
      </c>
    </row>
    <row r="1288" spans="1:8" ht="13.5" x14ac:dyDescent="0.25">
      <c r="A1288" s="3">
        <f>TITRES_STAT!B1291</f>
        <v>44187</v>
      </c>
      <c r="B1288" s="6">
        <f>TITRES_STAT!C1291</f>
        <v>2.36</v>
      </c>
      <c r="C1288" s="6">
        <f>TITRES_STAT!D1291</f>
        <v>2.36</v>
      </c>
      <c r="D1288" s="6">
        <f>TITRES_STAT!E1291</f>
        <v>17390</v>
      </c>
      <c r="E1288" s="2">
        <f t="shared" si="80"/>
        <v>745960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WEAK</v>
      </c>
      <c r="H1288" s="6" t="str">
        <f t="shared" si="81"/>
        <v>CONFIRMED BEARISH</v>
      </c>
    </row>
    <row r="1289" spans="1:8" ht="13.5" x14ac:dyDescent="0.25">
      <c r="A1289" s="3">
        <f>TITRES_STAT!B1292</f>
        <v>44188</v>
      </c>
      <c r="B1289" s="6">
        <f>TITRES_STAT!C1292</f>
        <v>2.36</v>
      </c>
      <c r="C1289" s="6">
        <f>TITRES_STAT!D1292</f>
        <v>2.36</v>
      </c>
      <c r="D1289" s="6">
        <f>TITRES_STAT!E1292</f>
        <v>493586</v>
      </c>
      <c r="E1289" s="2">
        <f t="shared" si="80"/>
        <v>745960</v>
      </c>
      <c r="F1289" s="6" t="str">
        <f t="shared" si="83"/>
        <v>BEARISH</v>
      </c>
      <c r="G1289" s="6" t="str">
        <f t="shared" si="82"/>
        <v>WEAK</v>
      </c>
      <c r="H1289" s="6" t="str">
        <f t="shared" si="81"/>
        <v>CONFIRMED BEARISH</v>
      </c>
    </row>
    <row r="1290" spans="1:8" ht="13.5" x14ac:dyDescent="0.25">
      <c r="A1290" s="3">
        <f>TITRES_STAT!B1293</f>
        <v>44189</v>
      </c>
      <c r="B1290" s="6">
        <f>TITRES_STAT!C1293</f>
        <v>2.36</v>
      </c>
      <c r="C1290" s="6">
        <f>TITRES_STAT!D1293</f>
        <v>2.36</v>
      </c>
      <c r="D1290" s="6">
        <f>TITRES_STAT!E1293</f>
        <v>258747</v>
      </c>
      <c r="E1290" s="2">
        <f t="shared" si="80"/>
        <v>745960</v>
      </c>
      <c r="F1290" s="6" t="str">
        <f t="shared" si="83"/>
        <v>BEARISH</v>
      </c>
      <c r="G1290" s="6" t="str">
        <f t="shared" si="82"/>
        <v>WEAK</v>
      </c>
      <c r="H1290" s="6" t="str">
        <f t="shared" si="81"/>
        <v>CONFIRMED BEARISH</v>
      </c>
    </row>
    <row r="1291" spans="1:8" ht="13.5" x14ac:dyDescent="0.25">
      <c r="A1291" s="3">
        <f>TITRES_STAT!B1294</f>
        <v>44190</v>
      </c>
      <c r="B1291" s="6">
        <f>TITRES_STAT!C1294</f>
        <v>2.36</v>
      </c>
      <c r="C1291" s="6">
        <f>TITRES_STAT!D1294</f>
        <v>2.36</v>
      </c>
      <c r="D1291" s="6">
        <f>TITRES_STAT!E1294</f>
        <v>675265</v>
      </c>
      <c r="E1291" s="2">
        <f t="shared" si="80"/>
        <v>745960</v>
      </c>
      <c r="F1291" s="6" t="str">
        <f t="shared" si="83"/>
        <v>NEUTRAL</v>
      </c>
      <c r="G1291" s="6" t="str">
        <f t="shared" si="82"/>
        <v>NEUTRAL</v>
      </c>
      <c r="H1291" s="6" t="str">
        <f t="shared" si="81"/>
        <v>NEUTRAL</v>
      </c>
    </row>
    <row r="1292" spans="1:8" ht="13.5" x14ac:dyDescent="0.25">
      <c r="A1292" s="3">
        <f>TITRES_STAT!B1295</f>
        <v>44193</v>
      </c>
      <c r="B1292" s="6">
        <f>TITRES_STAT!C1295</f>
        <v>2.36</v>
      </c>
      <c r="C1292" s="6">
        <f>TITRES_STAT!D1295</f>
        <v>2.36</v>
      </c>
      <c r="D1292" s="6">
        <f>TITRES_STAT!E1295</f>
        <v>104626</v>
      </c>
      <c r="E1292" s="2">
        <f t="shared" si="80"/>
        <v>745960</v>
      </c>
      <c r="F1292" s="6" t="str">
        <f t="shared" si="83"/>
        <v>NEUTRAL</v>
      </c>
      <c r="G1292" s="6" t="str">
        <f t="shared" si="82"/>
        <v>NEUTRAL</v>
      </c>
      <c r="H1292" s="6" t="str">
        <f t="shared" si="81"/>
        <v>NEUTRAL</v>
      </c>
    </row>
    <row r="1293" spans="1:8" ht="13.5" x14ac:dyDescent="0.25">
      <c r="A1293" s="3">
        <f>TITRES_STAT!B1296</f>
        <v>44194</v>
      </c>
      <c r="B1293" s="6">
        <f>TITRES_STAT!C1296</f>
        <v>2.36</v>
      </c>
      <c r="C1293" s="6">
        <f>TITRES_STAT!D1296</f>
        <v>2.36</v>
      </c>
      <c r="D1293" s="6">
        <f>TITRES_STAT!E1296</f>
        <v>2975239</v>
      </c>
      <c r="E1293" s="2">
        <f t="shared" si="80"/>
        <v>745960</v>
      </c>
      <c r="F1293" s="6" t="str">
        <f t="shared" si="83"/>
        <v>NEUTRAL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44195</v>
      </c>
      <c r="B1294" s="6">
        <f>TITRES_STAT!C1297</f>
        <v>2.36</v>
      </c>
      <c r="C1294" s="6">
        <f>TITRES_STAT!D1297</f>
        <v>2.36</v>
      </c>
      <c r="D1294" s="6">
        <f>TITRES_STAT!E1297</f>
        <v>180</v>
      </c>
      <c r="E1294" s="2">
        <f t="shared" si="80"/>
        <v>745960</v>
      </c>
      <c r="F1294" s="6" t="str">
        <f t="shared" si="83"/>
        <v>NEUTRAL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44196</v>
      </c>
      <c r="B1295" s="6">
        <f>TITRES_STAT!C1298</f>
        <v>2.36</v>
      </c>
      <c r="C1295" s="6">
        <f>TITRES_STAT!D1298</f>
        <v>2.36</v>
      </c>
      <c r="D1295" s="6">
        <f>TITRES_STAT!E1298</f>
        <v>2435</v>
      </c>
      <c r="E1295" s="2">
        <f t="shared" si="80"/>
        <v>745960</v>
      </c>
      <c r="F1295" s="6" t="str">
        <f t="shared" si="83"/>
        <v>NEUTRAL</v>
      </c>
      <c r="G1295" s="6" t="str">
        <f t="shared" si="82"/>
        <v>NEUTRAL</v>
      </c>
      <c r="H1295" s="6" t="str">
        <f t="shared" si="81"/>
        <v>NEUTRAL</v>
      </c>
    </row>
    <row r="1296" spans="1:8" ht="13.5" x14ac:dyDescent="0.25">
      <c r="A1296" s="3">
        <f>TITRES_STAT!B1299</f>
        <v>44200</v>
      </c>
      <c r="B1296" s="6">
        <f>TITRES_STAT!C1299</f>
        <v>2.36</v>
      </c>
      <c r="C1296" s="6">
        <f>TITRES_STAT!D1299</f>
        <v>2.36</v>
      </c>
      <c r="D1296" s="6">
        <f>TITRES_STAT!E1299</f>
        <v>70534</v>
      </c>
      <c r="E1296" s="2">
        <f t="shared" si="80"/>
        <v>745960</v>
      </c>
      <c r="F1296" s="6" t="str">
        <f t="shared" si="83"/>
        <v>NEUTRAL</v>
      </c>
      <c r="G1296" s="6" t="str">
        <f t="shared" si="82"/>
        <v>NEUTRAL</v>
      </c>
      <c r="H1296" s="6" t="str">
        <f t="shared" si="81"/>
        <v>NEUTRAL</v>
      </c>
    </row>
    <row r="1297" spans="1:8" ht="13.5" x14ac:dyDescent="0.25">
      <c r="A1297" s="3">
        <f>TITRES_STAT!B1300</f>
        <v>44201</v>
      </c>
      <c r="B1297" s="6">
        <f>TITRES_STAT!C1300</f>
        <v>2.36</v>
      </c>
      <c r="C1297" s="6">
        <f>TITRES_STAT!D1300</f>
        <v>2.36</v>
      </c>
      <c r="D1297" s="6">
        <f>TITRES_STAT!E1300</f>
        <v>71052</v>
      </c>
      <c r="E1297" s="2">
        <f t="shared" si="80"/>
        <v>745960</v>
      </c>
      <c r="F1297" s="6" t="str">
        <f t="shared" si="83"/>
        <v>NEUTRAL</v>
      </c>
      <c r="G1297" s="6" t="str">
        <f t="shared" si="82"/>
        <v>NEUTRAL</v>
      </c>
      <c r="H1297" s="6" t="str">
        <f t="shared" si="81"/>
        <v>NEUTRAL</v>
      </c>
    </row>
    <row r="1298" spans="1:8" ht="13.5" x14ac:dyDescent="0.25">
      <c r="A1298" s="3">
        <f>TITRES_STAT!B1301</f>
        <v>44202</v>
      </c>
      <c r="B1298" s="6">
        <f>TITRES_STAT!C1301</f>
        <v>2.36</v>
      </c>
      <c r="C1298" s="6">
        <f>TITRES_STAT!D1301</f>
        <v>2.36</v>
      </c>
      <c r="D1298" s="6">
        <f>TITRES_STAT!E1301</f>
        <v>18270</v>
      </c>
      <c r="E1298" s="2">
        <f t="shared" si="80"/>
        <v>745960</v>
      </c>
      <c r="F1298" s="6" t="str">
        <f t="shared" si="83"/>
        <v>NEUTRAL</v>
      </c>
      <c r="G1298" s="6" t="str">
        <f t="shared" si="82"/>
        <v>NEUTRAL</v>
      </c>
      <c r="H1298" s="6" t="str">
        <f t="shared" si="81"/>
        <v>NEUTRAL</v>
      </c>
    </row>
    <row r="1299" spans="1:8" ht="13.5" x14ac:dyDescent="0.25">
      <c r="A1299" s="3">
        <f>TITRES_STAT!B1302</f>
        <v>44203</v>
      </c>
      <c r="B1299" s="6">
        <f>TITRES_STAT!C1302</f>
        <v>2.36</v>
      </c>
      <c r="C1299" s="6">
        <f>TITRES_STAT!D1302</f>
        <v>2.36</v>
      </c>
      <c r="D1299" s="6">
        <f>TITRES_STAT!E1302</f>
        <v>13419</v>
      </c>
      <c r="E1299" s="2">
        <f t="shared" si="80"/>
        <v>745960</v>
      </c>
      <c r="F1299" s="6" t="str">
        <f t="shared" si="83"/>
        <v>NEUTRAL</v>
      </c>
      <c r="G1299" s="6" t="str">
        <f t="shared" si="82"/>
        <v>NEUTRAL</v>
      </c>
      <c r="H1299" s="6" t="str">
        <f t="shared" si="81"/>
        <v>NEUTRAL</v>
      </c>
    </row>
    <row r="1300" spans="1:8" ht="13.5" x14ac:dyDescent="0.25">
      <c r="A1300" s="3">
        <f>TITRES_STAT!B1303</f>
        <v>44204</v>
      </c>
      <c r="B1300" s="6">
        <f>TITRES_STAT!C1303</f>
        <v>2.36</v>
      </c>
      <c r="C1300" s="6">
        <f>TITRES_STAT!D1303</f>
        <v>2.36</v>
      </c>
      <c r="D1300" s="6">
        <f>TITRES_STAT!E1303</f>
        <v>32033</v>
      </c>
      <c r="E1300" s="2">
        <f t="shared" si="80"/>
        <v>745960</v>
      </c>
      <c r="F1300" s="6" t="str">
        <f t="shared" si="83"/>
        <v>NEUTRAL</v>
      </c>
      <c r="G1300" s="6" t="str">
        <f t="shared" si="82"/>
        <v>NEUTRAL</v>
      </c>
      <c r="H1300" s="6" t="str">
        <f t="shared" si="81"/>
        <v>NEUTRAL</v>
      </c>
    </row>
    <row r="1301" spans="1:8" ht="13.5" x14ac:dyDescent="0.25">
      <c r="A1301" s="3">
        <f>TITRES_STAT!B1304</f>
        <v>44207</v>
      </c>
      <c r="B1301" s="6">
        <f>TITRES_STAT!C1304</f>
        <v>2.36</v>
      </c>
      <c r="C1301" s="6">
        <f>TITRES_STAT!D1304</f>
        <v>2.36</v>
      </c>
      <c r="D1301" s="6">
        <f>TITRES_STAT!E1304</f>
        <v>0</v>
      </c>
      <c r="E1301" s="2">
        <f t="shared" si="80"/>
        <v>745960</v>
      </c>
      <c r="F1301" s="6" t="str">
        <f t="shared" si="83"/>
        <v>NEUTRAL</v>
      </c>
      <c r="G1301" s="6" t="str">
        <f t="shared" si="82"/>
        <v>NEUTRAL</v>
      </c>
      <c r="H1301" s="6" t="str">
        <f t="shared" si="81"/>
        <v>NEUTRAL</v>
      </c>
    </row>
    <row r="1302" spans="1:8" ht="13.5" x14ac:dyDescent="0.25">
      <c r="A1302" s="3">
        <f>TITRES_STAT!B1305</f>
        <v>44208</v>
      </c>
      <c r="B1302" s="6">
        <f>TITRES_STAT!C1305</f>
        <v>2.36</v>
      </c>
      <c r="C1302" s="6">
        <f>TITRES_STAT!D1305</f>
        <v>2.36</v>
      </c>
      <c r="D1302" s="6">
        <f>TITRES_STAT!E1305</f>
        <v>0</v>
      </c>
      <c r="E1302" s="2">
        <f t="shared" si="80"/>
        <v>745960</v>
      </c>
      <c r="F1302" s="6" t="str">
        <f t="shared" si="83"/>
        <v>NEUTRAL</v>
      </c>
      <c r="G1302" s="6" t="str">
        <f t="shared" si="82"/>
        <v>NEUTRAL</v>
      </c>
      <c r="H1302" s="6" t="str">
        <f t="shared" si="81"/>
        <v>NEUTRAL</v>
      </c>
    </row>
    <row r="1303" spans="1:8" ht="13.5" x14ac:dyDescent="0.25">
      <c r="A1303" s="3">
        <f>TITRES_STAT!B1306</f>
        <v>44209</v>
      </c>
      <c r="B1303" s="6">
        <f>TITRES_STAT!C1306</f>
        <v>2.2599999999999998</v>
      </c>
      <c r="C1303" s="6">
        <f>TITRES_STAT!D1306</f>
        <v>2.2599999999999998</v>
      </c>
      <c r="D1303" s="6">
        <f>TITRES_STAT!E1306</f>
        <v>0</v>
      </c>
      <c r="E1303" s="2">
        <f t="shared" si="80"/>
        <v>745960</v>
      </c>
      <c r="F1303" s="6" t="str">
        <f t="shared" si="83"/>
        <v>NEUTRAL</v>
      </c>
      <c r="G1303" s="6" t="str">
        <f t="shared" si="82"/>
        <v>NEUTRAL</v>
      </c>
      <c r="H1303" s="6" t="str">
        <f t="shared" si="81"/>
        <v>NEUTRAL</v>
      </c>
    </row>
    <row r="1304" spans="1:8" ht="13.5" x14ac:dyDescent="0.25">
      <c r="A1304" s="3">
        <f>TITRES_STAT!B1307</f>
        <v>44211</v>
      </c>
      <c r="B1304" s="6">
        <f>TITRES_STAT!C1307</f>
        <v>2.2599999999999998</v>
      </c>
      <c r="C1304" s="6">
        <f>TITRES_STAT!D1307</f>
        <v>2.2599999999999998</v>
      </c>
      <c r="D1304" s="6">
        <f>TITRES_STAT!E1307</f>
        <v>0</v>
      </c>
      <c r="E1304" s="2">
        <f t="shared" si="80"/>
        <v>745960</v>
      </c>
      <c r="F1304" s="6" t="str">
        <f t="shared" si="83"/>
        <v>NEUTRAL</v>
      </c>
      <c r="G1304" s="6" t="str">
        <f t="shared" si="82"/>
        <v>NEUTRAL</v>
      </c>
      <c r="H1304" s="6" t="str">
        <f t="shared" si="81"/>
        <v>NEUTRAL</v>
      </c>
    </row>
    <row r="1305" spans="1:8" ht="13.5" x14ac:dyDescent="0.25">
      <c r="A1305" s="3">
        <f>TITRES_STAT!B1308</f>
        <v>44214</v>
      </c>
      <c r="B1305" s="6">
        <f>TITRES_STAT!C1308</f>
        <v>2.17</v>
      </c>
      <c r="C1305" s="6">
        <f>TITRES_STAT!D1308</f>
        <v>2.17</v>
      </c>
      <c r="D1305" s="6">
        <f>TITRES_STAT!E1308</f>
        <v>770011</v>
      </c>
      <c r="E1305" s="2">
        <f t="shared" si="80"/>
        <v>-24051</v>
      </c>
      <c r="F1305" s="6" t="str">
        <f t="shared" si="83"/>
        <v>BEARISH</v>
      </c>
      <c r="G1305" s="6" t="str">
        <f t="shared" si="82"/>
        <v>WEAK</v>
      </c>
      <c r="H1305" s="6" t="str">
        <f t="shared" si="81"/>
        <v>CONFIRMED BEARISH</v>
      </c>
    </row>
    <row r="1306" spans="1:8" ht="13.5" x14ac:dyDescent="0.25">
      <c r="A1306" s="3">
        <f>TITRES_STAT!B1309</f>
        <v>44215</v>
      </c>
      <c r="B1306" s="6">
        <f>TITRES_STAT!C1309</f>
        <v>2.17</v>
      </c>
      <c r="C1306" s="6">
        <f>TITRES_STAT!D1309</f>
        <v>2.17</v>
      </c>
      <c r="D1306" s="6">
        <f>TITRES_STAT!E1309</f>
        <v>0</v>
      </c>
      <c r="E1306" s="2">
        <f t="shared" si="80"/>
        <v>-24051</v>
      </c>
      <c r="F1306" s="6" t="str">
        <f t="shared" si="83"/>
        <v>BEARISH</v>
      </c>
      <c r="G1306" s="6" t="str">
        <f t="shared" si="82"/>
        <v>WEAK</v>
      </c>
      <c r="H1306" s="6" t="str">
        <f t="shared" si="81"/>
        <v>CONFIRMED BEARISH</v>
      </c>
    </row>
    <row r="1307" spans="1:8" ht="13.5" x14ac:dyDescent="0.25">
      <c r="A1307" s="3">
        <f>TITRES_STAT!B1310</f>
        <v>44216</v>
      </c>
      <c r="B1307" s="6">
        <f>TITRES_STAT!C1310</f>
        <v>2.17</v>
      </c>
      <c r="C1307" s="6">
        <f>TITRES_STAT!D1310</f>
        <v>2.17</v>
      </c>
      <c r="D1307" s="6">
        <f>TITRES_STAT!E1310</f>
        <v>0</v>
      </c>
      <c r="E1307" s="2">
        <f t="shared" si="80"/>
        <v>-24051</v>
      </c>
      <c r="F1307" s="6" t="str">
        <f t="shared" si="83"/>
        <v>BEARISH</v>
      </c>
      <c r="G1307" s="6" t="str">
        <f t="shared" si="82"/>
        <v>WEAK</v>
      </c>
      <c r="H1307" s="6" t="str">
        <f t="shared" si="81"/>
        <v>CONFIRMED BEARISH</v>
      </c>
    </row>
    <row r="1308" spans="1:8" ht="13.5" x14ac:dyDescent="0.25">
      <c r="A1308" s="3">
        <f>TITRES_STAT!B1311</f>
        <v>44217</v>
      </c>
      <c r="B1308" s="6">
        <f>TITRES_STAT!C1311</f>
        <v>2.29</v>
      </c>
      <c r="C1308" s="6">
        <f>TITRES_STAT!D1311</f>
        <v>2.29</v>
      </c>
      <c r="D1308" s="6">
        <f>TITRES_STAT!E1311</f>
        <v>2</v>
      </c>
      <c r="E1308" s="2">
        <f t="shared" si="80"/>
        <v>-24049</v>
      </c>
      <c r="F1308" s="6" t="str">
        <f t="shared" si="83"/>
        <v>BEARISH</v>
      </c>
      <c r="G1308" s="6" t="str">
        <f t="shared" si="82"/>
        <v>WEAK</v>
      </c>
      <c r="H1308" s="6" t="str">
        <f t="shared" si="81"/>
        <v>BEARISH DIVERGENCE</v>
      </c>
    </row>
    <row r="1309" spans="1:8" ht="13.5" x14ac:dyDescent="0.25">
      <c r="A1309" s="3">
        <f>TITRES_STAT!B1312</f>
        <v>44218</v>
      </c>
      <c r="B1309" s="6">
        <f>TITRES_STAT!C1312</f>
        <v>2.35</v>
      </c>
      <c r="C1309" s="6">
        <f>TITRES_STAT!D1312</f>
        <v>2.35</v>
      </c>
      <c r="D1309" s="6">
        <f>TITRES_STAT!E1312</f>
        <v>10</v>
      </c>
      <c r="E1309" s="2">
        <f t="shared" si="80"/>
        <v>-24039</v>
      </c>
      <c r="F1309" s="6" t="str">
        <f t="shared" si="83"/>
        <v>BEARISH</v>
      </c>
      <c r="G1309" s="6" t="str">
        <f t="shared" si="82"/>
        <v>WEAK</v>
      </c>
      <c r="H1309" s="6" t="str">
        <f t="shared" si="81"/>
        <v>BEARISH DIVERGENCE</v>
      </c>
    </row>
    <row r="1310" spans="1:8" ht="13.5" x14ac:dyDescent="0.25">
      <c r="A1310" s="3">
        <f>TITRES_STAT!B1313</f>
        <v>44221</v>
      </c>
      <c r="B1310" s="6">
        <f>TITRES_STAT!C1313</f>
        <v>2.35</v>
      </c>
      <c r="C1310" s="6">
        <f>TITRES_STAT!D1313</f>
        <v>2.35</v>
      </c>
      <c r="D1310" s="6">
        <f>TITRES_STAT!E1313</f>
        <v>0</v>
      </c>
      <c r="E1310" s="2">
        <f t="shared" si="80"/>
        <v>-24039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44222</v>
      </c>
      <c r="B1311" s="6">
        <f>TITRES_STAT!C1314</f>
        <v>2.25</v>
      </c>
      <c r="C1311" s="6">
        <f>TITRES_STAT!D1314</f>
        <v>2.25</v>
      </c>
      <c r="D1311" s="6">
        <f>TITRES_STAT!E1314</f>
        <v>7</v>
      </c>
      <c r="E1311" s="2">
        <f t="shared" si="80"/>
        <v>-24046</v>
      </c>
      <c r="F1311" s="6" t="str">
        <f t="shared" si="83"/>
        <v>BULLISH</v>
      </c>
      <c r="G1311" s="6" t="str">
        <f t="shared" si="82"/>
        <v>NEUTRAL</v>
      </c>
      <c r="H1311" s="6" t="str">
        <f t="shared" si="81"/>
        <v>CONFIRMED BULLISH</v>
      </c>
    </row>
    <row r="1312" spans="1:8" ht="13.5" x14ac:dyDescent="0.25">
      <c r="A1312" s="3">
        <f>TITRES_STAT!B1315</f>
        <v>44223</v>
      </c>
      <c r="B1312" s="6">
        <f>TITRES_STAT!C1315</f>
        <v>2.31</v>
      </c>
      <c r="C1312" s="6">
        <f>TITRES_STAT!D1315</f>
        <v>2.31</v>
      </c>
      <c r="D1312" s="6">
        <f>TITRES_STAT!E1315</f>
        <v>1</v>
      </c>
      <c r="E1312" s="2">
        <f t="shared" si="80"/>
        <v>-24045</v>
      </c>
      <c r="F1312" s="6" t="str">
        <f t="shared" si="83"/>
        <v>BULLISH</v>
      </c>
      <c r="G1312" s="6" t="str">
        <f t="shared" si="82"/>
        <v>NEUTRAL</v>
      </c>
      <c r="H1312" s="6" t="str">
        <f t="shared" si="81"/>
        <v>CONFIRMED BULLISH</v>
      </c>
    </row>
    <row r="1313" spans="1:8" ht="13.5" x14ac:dyDescent="0.25">
      <c r="A1313" s="3">
        <f>TITRES_STAT!B1316</f>
        <v>44224</v>
      </c>
      <c r="B1313" s="6">
        <f>TITRES_STAT!C1316</f>
        <v>2.31</v>
      </c>
      <c r="C1313" s="6">
        <f>TITRES_STAT!D1316</f>
        <v>2.31</v>
      </c>
      <c r="D1313" s="6">
        <f>TITRES_STAT!E1316</f>
        <v>0</v>
      </c>
      <c r="E1313" s="2">
        <f t="shared" si="80"/>
        <v>-24045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CONFIRMED BULLISH</v>
      </c>
    </row>
    <row r="1314" spans="1:8" ht="13.5" x14ac:dyDescent="0.25">
      <c r="A1314" s="3">
        <f>TITRES_STAT!B1317</f>
        <v>44225</v>
      </c>
      <c r="B1314" s="6">
        <f>TITRES_STAT!C1317</f>
        <v>2.31</v>
      </c>
      <c r="C1314" s="6">
        <f>TITRES_STAT!D1317</f>
        <v>2.31</v>
      </c>
      <c r="D1314" s="6">
        <f>TITRES_STAT!E1317</f>
        <v>0</v>
      </c>
      <c r="E1314" s="2">
        <f t="shared" si="80"/>
        <v>-24045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CONFIRMED BEARISH</v>
      </c>
    </row>
    <row r="1315" spans="1:8" ht="13.5" x14ac:dyDescent="0.25">
      <c r="A1315" s="3">
        <f>TITRES_STAT!B1318</f>
        <v>44228</v>
      </c>
      <c r="B1315" s="6">
        <f>TITRES_STAT!C1318</f>
        <v>2.31</v>
      </c>
      <c r="C1315" s="6">
        <f>TITRES_STAT!D1318</f>
        <v>2.31</v>
      </c>
      <c r="D1315" s="6">
        <f>TITRES_STAT!E1318</f>
        <v>0</v>
      </c>
      <c r="E1315" s="2">
        <f t="shared" si="80"/>
        <v>-24045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44229</v>
      </c>
      <c r="B1316" s="6">
        <f>TITRES_STAT!C1319</f>
        <v>2.31</v>
      </c>
      <c r="C1316" s="6">
        <f>TITRES_STAT!D1319</f>
        <v>2.31</v>
      </c>
      <c r="D1316" s="6">
        <f>TITRES_STAT!E1319</f>
        <v>0</v>
      </c>
      <c r="E1316" s="2">
        <f t="shared" si="80"/>
        <v>-24045</v>
      </c>
      <c r="F1316" s="6" t="str">
        <f t="shared" si="83"/>
        <v>BULLISH</v>
      </c>
      <c r="G1316" s="6" t="str">
        <f t="shared" si="82"/>
        <v>NEUTRAL</v>
      </c>
      <c r="H1316" s="6" t="str">
        <f t="shared" si="81"/>
        <v>CONFIRMED BULLISH</v>
      </c>
    </row>
    <row r="1317" spans="1:8" ht="13.5" x14ac:dyDescent="0.25">
      <c r="A1317" s="3">
        <f>TITRES_STAT!B1320</f>
        <v>44230</v>
      </c>
      <c r="B1317" s="6">
        <f>TITRES_STAT!C1320</f>
        <v>2.31</v>
      </c>
      <c r="C1317" s="6">
        <f>TITRES_STAT!D1320</f>
        <v>2.31</v>
      </c>
      <c r="D1317" s="6">
        <f>TITRES_STAT!E1320</f>
        <v>0</v>
      </c>
      <c r="E1317" s="2">
        <f t="shared" si="80"/>
        <v>-24045</v>
      </c>
      <c r="F1317" s="6" t="str">
        <f t="shared" si="83"/>
        <v>NEUTRAL</v>
      </c>
      <c r="G1317" s="6" t="str">
        <f t="shared" si="82"/>
        <v>NEUTRAL</v>
      </c>
      <c r="H1317" s="6" t="str">
        <f t="shared" si="81"/>
        <v>NEUTRAL</v>
      </c>
    </row>
    <row r="1318" spans="1:8" ht="13.5" x14ac:dyDescent="0.25">
      <c r="A1318" s="3">
        <f>TITRES_STAT!B1321</f>
        <v>44231</v>
      </c>
      <c r="B1318" s="6">
        <f>TITRES_STAT!C1321</f>
        <v>2.31</v>
      </c>
      <c r="C1318" s="6">
        <f>TITRES_STAT!D1321</f>
        <v>2.31</v>
      </c>
      <c r="D1318" s="6">
        <f>TITRES_STAT!E1321</f>
        <v>0</v>
      </c>
      <c r="E1318" s="2">
        <f t="shared" si="80"/>
        <v>-24045</v>
      </c>
      <c r="F1318" s="6" t="str">
        <f t="shared" si="83"/>
        <v>NEUTRAL</v>
      </c>
      <c r="G1318" s="6" t="str">
        <f t="shared" si="82"/>
        <v>NEUTRAL</v>
      </c>
      <c r="H1318" s="6" t="str">
        <f t="shared" si="81"/>
        <v>NEUTRAL</v>
      </c>
    </row>
    <row r="1319" spans="1:8" ht="13.5" x14ac:dyDescent="0.25">
      <c r="A1319" s="3">
        <f>TITRES_STAT!B1322</f>
        <v>44232</v>
      </c>
      <c r="B1319" s="6">
        <f>TITRES_STAT!C1322</f>
        <v>2.31</v>
      </c>
      <c r="C1319" s="6">
        <f>TITRES_STAT!D1322</f>
        <v>2.31</v>
      </c>
      <c r="D1319" s="6">
        <f>TITRES_STAT!E1322</f>
        <v>0</v>
      </c>
      <c r="E1319" s="2">
        <f t="shared" si="80"/>
        <v>-24045</v>
      </c>
      <c r="F1319" s="6" t="str">
        <f t="shared" si="83"/>
        <v>NEUTRAL</v>
      </c>
      <c r="G1319" s="6" t="str">
        <f t="shared" si="82"/>
        <v>NEUTRAL</v>
      </c>
      <c r="H1319" s="6" t="str">
        <f t="shared" si="81"/>
        <v>NEUTRAL</v>
      </c>
    </row>
    <row r="1320" spans="1:8" ht="13.5" x14ac:dyDescent="0.25">
      <c r="A1320" s="3">
        <f>TITRES_STAT!B1323</f>
        <v>44235</v>
      </c>
      <c r="B1320" s="6">
        <f>TITRES_STAT!C1323</f>
        <v>2.31</v>
      </c>
      <c r="C1320" s="6">
        <f>TITRES_STAT!D1323</f>
        <v>2.31</v>
      </c>
      <c r="D1320" s="6">
        <f>TITRES_STAT!E1323</f>
        <v>0</v>
      </c>
      <c r="E1320" s="2">
        <f t="shared" si="80"/>
        <v>-24045</v>
      </c>
      <c r="F1320" s="6" t="str">
        <f t="shared" si="83"/>
        <v>NEUTRAL</v>
      </c>
      <c r="G1320" s="6" t="str">
        <f t="shared" si="82"/>
        <v>NEUTRAL</v>
      </c>
      <c r="H1320" s="6" t="str">
        <f t="shared" si="81"/>
        <v>NEUTRAL</v>
      </c>
    </row>
    <row r="1321" spans="1:8" ht="13.5" x14ac:dyDescent="0.25">
      <c r="A1321" s="3">
        <f>TITRES_STAT!B1324</f>
        <v>44236</v>
      </c>
      <c r="B1321" s="6">
        <f>TITRES_STAT!C1324</f>
        <v>2.21</v>
      </c>
      <c r="C1321" s="6">
        <f>TITRES_STAT!D1324</f>
        <v>2.21</v>
      </c>
      <c r="D1321" s="6">
        <f>TITRES_STAT!E1324</f>
        <v>0</v>
      </c>
      <c r="E1321" s="2">
        <f t="shared" si="80"/>
        <v>-24045</v>
      </c>
      <c r="F1321" s="6" t="str">
        <f t="shared" si="83"/>
        <v>NEUTRAL</v>
      </c>
      <c r="G1321" s="6" t="str">
        <f t="shared" si="82"/>
        <v>NEUTRAL</v>
      </c>
      <c r="H1321" s="6" t="str">
        <f t="shared" si="81"/>
        <v>NEUTRAL</v>
      </c>
    </row>
    <row r="1322" spans="1:8" ht="13.5" x14ac:dyDescent="0.25">
      <c r="A1322" s="3">
        <f>TITRES_STAT!B1325</f>
        <v>44237</v>
      </c>
      <c r="B1322" s="6">
        <f>TITRES_STAT!C1325</f>
        <v>2.21</v>
      </c>
      <c r="C1322" s="6">
        <f>TITRES_STAT!D1325</f>
        <v>2.21</v>
      </c>
      <c r="D1322" s="6">
        <f>TITRES_STAT!E1325</f>
        <v>0</v>
      </c>
      <c r="E1322" s="2">
        <f t="shared" si="80"/>
        <v>-24045</v>
      </c>
      <c r="F1322" s="6" t="str">
        <f t="shared" si="83"/>
        <v>NEUTRAL</v>
      </c>
      <c r="G1322" s="6" t="str">
        <f t="shared" si="82"/>
        <v>NEUTRAL</v>
      </c>
      <c r="H1322" s="6" t="str">
        <f t="shared" si="81"/>
        <v>NEUTRAL</v>
      </c>
    </row>
    <row r="1323" spans="1:8" ht="13.5" x14ac:dyDescent="0.25">
      <c r="A1323" s="3">
        <f>TITRES_STAT!B1326</f>
        <v>44238</v>
      </c>
      <c r="B1323" s="6">
        <f>TITRES_STAT!C1326</f>
        <v>2.21</v>
      </c>
      <c r="C1323" s="6">
        <f>TITRES_STAT!D1326</f>
        <v>2.21</v>
      </c>
      <c r="D1323" s="6">
        <f>TITRES_STAT!E1326</f>
        <v>0</v>
      </c>
      <c r="E1323" s="2">
        <f t="shared" si="80"/>
        <v>-24045</v>
      </c>
      <c r="F1323" s="6" t="str">
        <f t="shared" si="83"/>
        <v>NEUTRAL</v>
      </c>
      <c r="G1323" s="6" t="str">
        <f t="shared" si="82"/>
        <v>NEUTRAL</v>
      </c>
      <c r="H1323" s="6" t="str">
        <f t="shared" si="81"/>
        <v>NEUTRAL</v>
      </c>
    </row>
    <row r="1324" spans="1:8" ht="13.5" x14ac:dyDescent="0.25">
      <c r="A1324" s="3">
        <f>TITRES_STAT!B1327</f>
        <v>44239</v>
      </c>
      <c r="B1324" s="6">
        <f>TITRES_STAT!C1327</f>
        <v>2.21</v>
      </c>
      <c r="C1324" s="6">
        <f>TITRES_STAT!D1327</f>
        <v>2.21</v>
      </c>
      <c r="D1324" s="6">
        <f>TITRES_STAT!E1327</f>
        <v>0</v>
      </c>
      <c r="E1324" s="2">
        <f t="shared" si="80"/>
        <v>-24045</v>
      </c>
      <c r="F1324" s="6" t="str">
        <f t="shared" si="83"/>
        <v>NEUTRAL</v>
      </c>
      <c r="G1324" s="6" t="str">
        <f t="shared" si="82"/>
        <v>NEUTRAL</v>
      </c>
      <c r="H1324" s="6" t="str">
        <f t="shared" si="81"/>
        <v>NEUTRAL</v>
      </c>
    </row>
    <row r="1325" spans="1:8" ht="13.5" x14ac:dyDescent="0.25">
      <c r="A1325" s="3">
        <f>TITRES_STAT!B1328</f>
        <v>44242</v>
      </c>
      <c r="B1325" s="6">
        <f>TITRES_STAT!C1328</f>
        <v>2.12</v>
      </c>
      <c r="C1325" s="6">
        <f>TITRES_STAT!D1328</f>
        <v>2.12</v>
      </c>
      <c r="D1325" s="6">
        <f>TITRES_STAT!E1328</f>
        <v>7</v>
      </c>
      <c r="E1325" s="2">
        <f t="shared" si="80"/>
        <v>-24052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CONFIRMED BEARISH</v>
      </c>
    </row>
    <row r="1326" spans="1:8" ht="13.5" x14ac:dyDescent="0.25">
      <c r="A1326" s="3">
        <f>TITRES_STAT!B1329</f>
        <v>44243</v>
      </c>
      <c r="B1326" s="6">
        <f>TITRES_STAT!C1329</f>
        <v>2.12</v>
      </c>
      <c r="C1326" s="6">
        <f>TITRES_STAT!D1329</f>
        <v>2.12</v>
      </c>
      <c r="D1326" s="6">
        <f>TITRES_STAT!E1329</f>
        <v>0</v>
      </c>
      <c r="E1326" s="2">
        <f t="shared" si="80"/>
        <v>-24052</v>
      </c>
      <c r="F1326" s="6" t="str">
        <f t="shared" si="83"/>
        <v>BEARISH</v>
      </c>
      <c r="G1326" s="6" t="str">
        <f t="shared" si="82"/>
        <v>NEUTRAL</v>
      </c>
      <c r="H1326" s="6" t="str">
        <f t="shared" si="81"/>
        <v>CONFIRMED BEARISH</v>
      </c>
    </row>
    <row r="1327" spans="1:8" ht="13.5" x14ac:dyDescent="0.25">
      <c r="A1327" s="3">
        <f>TITRES_STAT!B1330</f>
        <v>44244</v>
      </c>
      <c r="B1327" s="6">
        <f>TITRES_STAT!C1330</f>
        <v>2.12</v>
      </c>
      <c r="C1327" s="6">
        <f>TITRES_STAT!D1330</f>
        <v>2.12</v>
      </c>
      <c r="D1327" s="6">
        <f>TITRES_STAT!E1330</f>
        <v>0</v>
      </c>
      <c r="E1327" s="2">
        <f t="shared" si="80"/>
        <v>-24052</v>
      </c>
      <c r="F1327" s="6" t="str">
        <f t="shared" si="83"/>
        <v>BEARISH</v>
      </c>
      <c r="G1327" s="6" t="str">
        <f t="shared" si="82"/>
        <v>NEUTRAL</v>
      </c>
      <c r="H1327" s="6" t="str">
        <f t="shared" si="81"/>
        <v>CONFIRMED BEARISH</v>
      </c>
    </row>
    <row r="1328" spans="1:8" ht="13.5" x14ac:dyDescent="0.25">
      <c r="A1328" s="3">
        <f>TITRES_STAT!B1331</f>
        <v>44245</v>
      </c>
      <c r="B1328" s="6">
        <f>TITRES_STAT!C1331</f>
        <v>2.1800000000000002</v>
      </c>
      <c r="C1328" s="6">
        <f>TITRES_STAT!D1331</f>
        <v>2.1800000000000002</v>
      </c>
      <c r="D1328" s="6">
        <f>TITRES_STAT!E1331</f>
        <v>1</v>
      </c>
      <c r="E1328" s="2">
        <f t="shared" si="80"/>
        <v>-24051</v>
      </c>
      <c r="F1328" s="6" t="str">
        <f t="shared" si="83"/>
        <v>BEARISH</v>
      </c>
      <c r="G1328" s="6" t="str">
        <f t="shared" si="82"/>
        <v>NEUTRAL</v>
      </c>
      <c r="H1328" s="6" t="str">
        <f t="shared" si="81"/>
        <v>CONFIRMED BEARISH</v>
      </c>
    </row>
    <row r="1329" spans="1:8" ht="13.5" x14ac:dyDescent="0.25">
      <c r="A1329" s="3">
        <f>TITRES_STAT!B1332</f>
        <v>44246</v>
      </c>
      <c r="B1329" s="6">
        <f>TITRES_STAT!C1332</f>
        <v>2.1800000000000002</v>
      </c>
      <c r="C1329" s="6">
        <f>TITRES_STAT!D1332</f>
        <v>2.1800000000000002</v>
      </c>
      <c r="D1329" s="6">
        <f>TITRES_STAT!E1332</f>
        <v>0</v>
      </c>
      <c r="E1329" s="2">
        <f t="shared" si="80"/>
        <v>-24051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CONFIRMED BEARISH</v>
      </c>
    </row>
    <row r="1330" spans="1:8" ht="13.5" x14ac:dyDescent="0.25">
      <c r="A1330" s="3">
        <f>TITRES_STAT!B1333</f>
        <v>44249</v>
      </c>
      <c r="B1330" s="6">
        <f>TITRES_STAT!C1333</f>
        <v>2.1800000000000002</v>
      </c>
      <c r="C1330" s="6">
        <f>TITRES_STAT!D1333</f>
        <v>2.1800000000000002</v>
      </c>
      <c r="D1330" s="6">
        <f>TITRES_STAT!E1333</f>
        <v>0</v>
      </c>
      <c r="E1330" s="2">
        <f t="shared" si="80"/>
        <v>-24051</v>
      </c>
      <c r="F1330" s="6" t="str">
        <f t="shared" si="83"/>
        <v>BULLISH</v>
      </c>
      <c r="G1330" s="6" t="str">
        <f t="shared" si="82"/>
        <v>NEUTRAL</v>
      </c>
      <c r="H1330" s="6" t="str">
        <f t="shared" si="81"/>
        <v>CONFIRMED BULLISH</v>
      </c>
    </row>
    <row r="1331" spans="1:8" ht="13.5" x14ac:dyDescent="0.25">
      <c r="A1331" s="3">
        <f>TITRES_STAT!B1334</f>
        <v>44250</v>
      </c>
      <c r="B1331" s="6">
        <f>TITRES_STAT!C1334</f>
        <v>2.1800000000000002</v>
      </c>
      <c r="C1331" s="6">
        <f>TITRES_STAT!D1334</f>
        <v>2.1800000000000002</v>
      </c>
      <c r="D1331" s="6">
        <f>TITRES_STAT!E1334</f>
        <v>0</v>
      </c>
      <c r="E1331" s="2">
        <f t="shared" si="80"/>
        <v>-24051</v>
      </c>
      <c r="F1331" s="6" t="str">
        <f t="shared" si="83"/>
        <v>BULLISH</v>
      </c>
      <c r="G1331" s="6" t="str">
        <f t="shared" si="82"/>
        <v>NEUTRAL</v>
      </c>
      <c r="H1331" s="6" t="str">
        <f t="shared" si="81"/>
        <v>CONFIRMED BULLISH</v>
      </c>
    </row>
    <row r="1332" spans="1:8" ht="13.5" x14ac:dyDescent="0.25">
      <c r="A1332" s="3">
        <f>TITRES_STAT!B1335</f>
        <v>44251</v>
      </c>
      <c r="B1332" s="6">
        <f>TITRES_STAT!C1335</f>
        <v>2.1800000000000002</v>
      </c>
      <c r="C1332" s="6">
        <f>TITRES_STAT!D1335</f>
        <v>2.1800000000000002</v>
      </c>
      <c r="D1332" s="6">
        <f>TITRES_STAT!E1335</f>
        <v>0</v>
      </c>
      <c r="E1332" s="2">
        <f t="shared" si="80"/>
        <v>-24051</v>
      </c>
      <c r="F1332" s="6" t="str">
        <f t="shared" si="83"/>
        <v>BULLISH</v>
      </c>
      <c r="G1332" s="6" t="str">
        <f t="shared" si="82"/>
        <v>NEUTRAL</v>
      </c>
      <c r="H1332" s="6" t="str">
        <f t="shared" si="81"/>
        <v>CONFIRMED BULLISH</v>
      </c>
    </row>
    <row r="1333" spans="1:8" ht="13.5" x14ac:dyDescent="0.25">
      <c r="A1333" s="3">
        <f>TITRES_STAT!B1336</f>
        <v>44252</v>
      </c>
      <c r="B1333" s="6">
        <f>TITRES_STAT!C1336</f>
        <v>2.1800000000000002</v>
      </c>
      <c r="C1333" s="6">
        <f>TITRES_STAT!D1336</f>
        <v>2.1800000000000002</v>
      </c>
      <c r="D1333" s="6">
        <f>TITRES_STAT!E1336</f>
        <v>0</v>
      </c>
      <c r="E1333" s="2">
        <f t="shared" si="80"/>
        <v>-24051</v>
      </c>
      <c r="F1333" s="6" t="str">
        <f t="shared" si="83"/>
        <v>NEUTRAL</v>
      </c>
      <c r="G1333" s="6" t="str">
        <f t="shared" si="82"/>
        <v>NEUTRAL</v>
      </c>
      <c r="H1333" s="6" t="str">
        <f t="shared" si="81"/>
        <v>NEUTRAL</v>
      </c>
    </row>
    <row r="1334" spans="1:8" ht="13.5" x14ac:dyDescent="0.25">
      <c r="A1334" s="3">
        <f>TITRES_STAT!B1337</f>
        <v>44253</v>
      </c>
      <c r="B1334" s="6">
        <f>TITRES_STAT!C1337</f>
        <v>2.1800000000000002</v>
      </c>
      <c r="C1334" s="6">
        <f>TITRES_STAT!D1337</f>
        <v>2.1800000000000002</v>
      </c>
      <c r="D1334" s="6">
        <f>TITRES_STAT!E1337</f>
        <v>324</v>
      </c>
      <c r="E1334" s="2">
        <f t="shared" si="80"/>
        <v>-24051</v>
      </c>
      <c r="F1334" s="6" t="str">
        <f t="shared" si="83"/>
        <v>NEUTRAL</v>
      </c>
      <c r="G1334" s="6" t="str">
        <f t="shared" si="82"/>
        <v>NEUTRAL</v>
      </c>
      <c r="H1334" s="6" t="str">
        <f t="shared" si="81"/>
        <v>NEUTRAL</v>
      </c>
    </row>
    <row r="1335" spans="1:8" ht="13.5" x14ac:dyDescent="0.25">
      <c r="A1335" s="3">
        <f>TITRES_STAT!B1338</f>
        <v>44256</v>
      </c>
      <c r="B1335" s="6">
        <f>TITRES_STAT!C1338</f>
        <v>2.1800000000000002</v>
      </c>
      <c r="C1335" s="6">
        <f>TITRES_STAT!D1338</f>
        <v>2.1800000000000002</v>
      </c>
      <c r="D1335" s="6">
        <f>TITRES_STAT!E1338</f>
        <v>0</v>
      </c>
      <c r="E1335" s="2">
        <f t="shared" si="80"/>
        <v>-24051</v>
      </c>
      <c r="F1335" s="6" t="str">
        <f t="shared" si="83"/>
        <v>NEUTRAL</v>
      </c>
      <c r="G1335" s="6" t="str">
        <f t="shared" si="82"/>
        <v>NEUTRAL</v>
      </c>
      <c r="H1335" s="6" t="str">
        <f t="shared" si="81"/>
        <v>NEUTRAL</v>
      </c>
    </row>
    <row r="1336" spans="1:8" ht="13.5" x14ac:dyDescent="0.25">
      <c r="A1336" s="3">
        <f>TITRES_STAT!B1339</f>
        <v>44257</v>
      </c>
      <c r="B1336" s="6">
        <f>TITRES_STAT!C1339</f>
        <v>2.2999999999999998</v>
      </c>
      <c r="C1336" s="6">
        <f>TITRES_STAT!D1339</f>
        <v>2.2999999999999998</v>
      </c>
      <c r="D1336" s="6">
        <f>TITRES_STAT!E1339</f>
        <v>11</v>
      </c>
      <c r="E1336" s="2">
        <f t="shared" si="80"/>
        <v>-24040</v>
      </c>
      <c r="F1336" s="6" t="str">
        <f t="shared" si="83"/>
        <v>BULLISH</v>
      </c>
      <c r="G1336" s="6" t="str">
        <f t="shared" si="82"/>
        <v>NEUTRAL</v>
      </c>
      <c r="H1336" s="6" t="str">
        <f t="shared" si="81"/>
        <v>CONFIRMED BULLISH</v>
      </c>
    </row>
    <row r="1337" spans="1:8" ht="13.5" x14ac:dyDescent="0.25">
      <c r="A1337" s="3">
        <f>TITRES_STAT!B1340</f>
        <v>44258</v>
      </c>
      <c r="B1337" s="6">
        <f>TITRES_STAT!C1340</f>
        <v>2.2999999999999998</v>
      </c>
      <c r="C1337" s="6">
        <f>TITRES_STAT!D1340</f>
        <v>2.2999999999999998</v>
      </c>
      <c r="D1337" s="6">
        <f>TITRES_STAT!E1340</f>
        <v>3024</v>
      </c>
      <c r="E1337" s="2">
        <f t="shared" si="80"/>
        <v>-24040</v>
      </c>
      <c r="F1337" s="6" t="str">
        <f t="shared" si="83"/>
        <v>BULLISH</v>
      </c>
      <c r="G1337" s="6" t="str">
        <f t="shared" si="82"/>
        <v>NEUTRAL</v>
      </c>
      <c r="H1337" s="6" t="str">
        <f t="shared" si="81"/>
        <v>CONFIRMED BULLISH</v>
      </c>
    </row>
    <row r="1338" spans="1:8" ht="13.5" x14ac:dyDescent="0.25">
      <c r="A1338" s="3">
        <f>TITRES_STAT!B1341</f>
        <v>44259</v>
      </c>
      <c r="B1338" s="6">
        <f>TITRES_STAT!C1341</f>
        <v>2.2000000000000002</v>
      </c>
      <c r="C1338" s="6">
        <f>TITRES_STAT!D1341</f>
        <v>2.2000000000000002</v>
      </c>
      <c r="D1338" s="6">
        <f>TITRES_STAT!E1341</f>
        <v>433</v>
      </c>
      <c r="E1338" s="2">
        <f t="shared" si="80"/>
        <v>-24473</v>
      </c>
      <c r="F1338" s="6" t="str">
        <f t="shared" si="83"/>
        <v>BEARISH</v>
      </c>
      <c r="G1338" s="6" t="str">
        <f t="shared" si="82"/>
        <v>NEUTRAL</v>
      </c>
      <c r="H1338" s="6" t="str">
        <f t="shared" si="81"/>
        <v>BEARISH DIVERGENCE</v>
      </c>
    </row>
    <row r="1339" spans="1:8" ht="13.5" x14ac:dyDescent="0.25">
      <c r="A1339" s="3">
        <f>TITRES_STAT!B1342</f>
        <v>44260</v>
      </c>
      <c r="B1339" s="6">
        <f>TITRES_STAT!C1342</f>
        <v>2.29</v>
      </c>
      <c r="C1339" s="6">
        <f>TITRES_STAT!D1342</f>
        <v>2.29</v>
      </c>
      <c r="D1339" s="6">
        <f>TITRES_STAT!E1342</f>
        <v>5</v>
      </c>
      <c r="E1339" s="2">
        <f t="shared" si="80"/>
        <v>-24468</v>
      </c>
      <c r="F1339" s="6" t="str">
        <f t="shared" si="83"/>
        <v>BEARISH</v>
      </c>
      <c r="G1339" s="6" t="str">
        <f t="shared" si="82"/>
        <v>NEUTRAL</v>
      </c>
      <c r="H1339" s="6" t="str">
        <f t="shared" si="81"/>
        <v>BEARISH DIVERGENCE</v>
      </c>
    </row>
    <row r="1340" spans="1:8" ht="13.5" x14ac:dyDescent="0.25">
      <c r="A1340" s="3">
        <f>TITRES_STAT!B1343</f>
        <v>44263</v>
      </c>
      <c r="B1340" s="6">
        <f>TITRES_STAT!C1343</f>
        <v>2.29</v>
      </c>
      <c r="C1340" s="6">
        <f>TITRES_STAT!D1343</f>
        <v>2.29</v>
      </c>
      <c r="D1340" s="6">
        <f>TITRES_STAT!E1343</f>
        <v>226</v>
      </c>
      <c r="E1340" s="2">
        <f t="shared" si="80"/>
        <v>-24468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BEARISH DIVERGENCE</v>
      </c>
    </row>
    <row r="1341" spans="1:8" ht="13.5" x14ac:dyDescent="0.25">
      <c r="A1341" s="3">
        <f>TITRES_STAT!B1344</f>
        <v>44264</v>
      </c>
      <c r="B1341" s="6">
        <f>TITRES_STAT!C1344</f>
        <v>2.29</v>
      </c>
      <c r="C1341" s="6">
        <f>TITRES_STAT!D1344</f>
        <v>2.29</v>
      </c>
      <c r="D1341" s="6">
        <f>TITRES_STAT!E1344</f>
        <v>0</v>
      </c>
      <c r="E1341" s="2">
        <f t="shared" si="80"/>
        <v>-24468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CONFIRMED BEARISH</v>
      </c>
    </row>
    <row r="1342" spans="1:8" ht="13.5" x14ac:dyDescent="0.25">
      <c r="A1342" s="3">
        <f>TITRES_STAT!B1345</f>
        <v>44265</v>
      </c>
      <c r="B1342" s="6">
        <f>TITRES_STAT!C1345</f>
        <v>2.25</v>
      </c>
      <c r="C1342" s="6">
        <f>TITRES_STAT!D1345</f>
        <v>2.25</v>
      </c>
      <c r="D1342" s="6">
        <f>TITRES_STAT!E1345</f>
        <v>5</v>
      </c>
      <c r="E1342" s="2">
        <f t="shared" si="80"/>
        <v>-24473</v>
      </c>
      <c r="F1342" s="6" t="str">
        <f t="shared" si="83"/>
        <v>BEARISH</v>
      </c>
      <c r="G1342" s="6" t="str">
        <f t="shared" si="82"/>
        <v>NEUTRAL</v>
      </c>
      <c r="H1342" s="6" t="str">
        <f t="shared" si="81"/>
        <v>CONFIRMED BEARISH</v>
      </c>
    </row>
    <row r="1343" spans="1:8" ht="13.5" x14ac:dyDescent="0.25">
      <c r="A1343" s="3">
        <f>TITRES_STAT!B1346</f>
        <v>44266</v>
      </c>
      <c r="B1343" s="6">
        <f>TITRES_STAT!C1346</f>
        <v>2.31</v>
      </c>
      <c r="C1343" s="6">
        <f>TITRES_STAT!D1346</f>
        <v>2.31</v>
      </c>
      <c r="D1343" s="6">
        <f>TITRES_STAT!E1346</f>
        <v>220</v>
      </c>
      <c r="E1343" s="2">
        <f t="shared" si="80"/>
        <v>-24253</v>
      </c>
      <c r="F1343" s="6" t="str">
        <f t="shared" si="83"/>
        <v>BULLISH</v>
      </c>
      <c r="G1343" s="6" t="str">
        <f t="shared" si="82"/>
        <v>NEUTRAL</v>
      </c>
      <c r="H1343" s="6" t="str">
        <f t="shared" si="81"/>
        <v>CONFIRMED BULLISH</v>
      </c>
    </row>
    <row r="1344" spans="1:8" ht="13.5" x14ac:dyDescent="0.25">
      <c r="A1344" s="3">
        <f>TITRES_STAT!B1347</f>
        <v>44267</v>
      </c>
      <c r="B1344" s="6">
        <f>TITRES_STAT!C1347</f>
        <v>2.25</v>
      </c>
      <c r="C1344" s="6">
        <f>TITRES_STAT!D1347</f>
        <v>2.25</v>
      </c>
      <c r="D1344" s="6">
        <f>TITRES_STAT!E1347</f>
        <v>2</v>
      </c>
      <c r="E1344" s="2">
        <f t="shared" si="80"/>
        <v>-24255</v>
      </c>
      <c r="F1344" s="6" t="str">
        <f t="shared" si="83"/>
        <v>BULLISH</v>
      </c>
      <c r="G1344" s="6" t="str">
        <f t="shared" si="82"/>
        <v>NEUTRAL</v>
      </c>
      <c r="H1344" s="6" t="str">
        <f t="shared" si="81"/>
        <v>BULLISH DIVERGENCE</v>
      </c>
    </row>
    <row r="1345" spans="1:8" ht="13.5" x14ac:dyDescent="0.25">
      <c r="A1345" s="3">
        <f>TITRES_STAT!B1348</f>
        <v>44270</v>
      </c>
      <c r="B1345" s="6">
        <f>TITRES_STAT!C1348</f>
        <v>2.25</v>
      </c>
      <c r="C1345" s="6">
        <f>TITRES_STAT!D1348</f>
        <v>2.25</v>
      </c>
      <c r="D1345" s="6">
        <f>TITRES_STAT!E1348</f>
        <v>7</v>
      </c>
      <c r="E1345" s="2">
        <f t="shared" si="80"/>
        <v>-24255</v>
      </c>
      <c r="F1345" s="6" t="str">
        <f t="shared" si="83"/>
        <v>BULLISH</v>
      </c>
      <c r="G1345" s="6" t="str">
        <f t="shared" si="82"/>
        <v>NEUTRAL</v>
      </c>
      <c r="H1345" s="6" t="str">
        <f t="shared" si="81"/>
        <v>BULLISH DIVERGENCE</v>
      </c>
    </row>
    <row r="1346" spans="1:8" ht="13.5" x14ac:dyDescent="0.25">
      <c r="A1346" s="3">
        <f>TITRES_STAT!B1349</f>
        <v>44271</v>
      </c>
      <c r="B1346" s="6">
        <f>TITRES_STAT!C1349</f>
        <v>2.25</v>
      </c>
      <c r="C1346" s="6">
        <f>TITRES_STAT!D1349</f>
        <v>2.25</v>
      </c>
      <c r="D1346" s="6">
        <f>TITRES_STAT!E1349</f>
        <v>65</v>
      </c>
      <c r="E1346" s="2">
        <f t="shared" si="80"/>
        <v>-24255</v>
      </c>
      <c r="F1346" s="6" t="str">
        <f t="shared" si="83"/>
        <v>BULLISH</v>
      </c>
      <c r="G1346" s="6" t="str">
        <f t="shared" si="82"/>
        <v>NEUTRAL</v>
      </c>
      <c r="H1346" s="6" t="str">
        <f t="shared" si="81"/>
        <v>BULLISH DIVERGENCE</v>
      </c>
    </row>
    <row r="1347" spans="1:8" ht="13.5" x14ac:dyDescent="0.25">
      <c r="A1347" s="3">
        <f>TITRES_STAT!B1350</f>
        <v>44272</v>
      </c>
      <c r="B1347" s="6">
        <f>TITRES_STAT!C1350</f>
        <v>2.35</v>
      </c>
      <c r="C1347" s="6">
        <f>TITRES_STAT!D1350</f>
        <v>2.35</v>
      </c>
      <c r="D1347" s="6">
        <f>TITRES_STAT!E1350</f>
        <v>1303</v>
      </c>
      <c r="E1347" s="2">
        <f t="shared" si="80"/>
        <v>-22952</v>
      </c>
      <c r="F1347" s="6" t="str">
        <f t="shared" si="83"/>
        <v>BULLISH</v>
      </c>
      <c r="G1347" s="6" t="str">
        <f t="shared" si="82"/>
        <v>WEAK</v>
      </c>
      <c r="H1347" s="6" t="str">
        <f t="shared" si="81"/>
        <v>CONFIRMED BULLISH</v>
      </c>
    </row>
    <row r="1348" spans="1:8" ht="13.5" x14ac:dyDescent="0.25">
      <c r="A1348" s="3">
        <f>TITRES_STAT!B1351</f>
        <v>44273</v>
      </c>
      <c r="B1348" s="6">
        <f>TITRES_STAT!C1351</f>
        <v>2.36</v>
      </c>
      <c r="C1348" s="6">
        <f>TITRES_STAT!D1351</f>
        <v>2.36</v>
      </c>
      <c r="D1348" s="6">
        <f>TITRES_STAT!E1351</f>
        <v>1024</v>
      </c>
      <c r="E1348" s="2">
        <f t="shared" ref="E1348:E1411" si="84">IF(B1348&gt;B1347, E1347+D1348, IF(B1348&lt;B1347, E1347-D1348, E1347))</f>
        <v>-21928</v>
      </c>
      <c r="F1348" s="6" t="str">
        <f t="shared" si="83"/>
        <v>BULLISH</v>
      </c>
      <c r="G1348" s="6" t="str">
        <f t="shared" si="82"/>
        <v>WEAK</v>
      </c>
      <c r="H1348" s="6" t="str">
        <f t="shared" si="81"/>
        <v>CONFIRMED BULLISH</v>
      </c>
    </row>
    <row r="1349" spans="1:8" ht="13.5" x14ac:dyDescent="0.25">
      <c r="A1349" s="3">
        <f>TITRES_STAT!B1352</f>
        <v>44274</v>
      </c>
      <c r="B1349" s="6">
        <f>TITRES_STAT!C1352</f>
        <v>2.44</v>
      </c>
      <c r="C1349" s="6">
        <f>TITRES_STAT!D1352</f>
        <v>2.44</v>
      </c>
      <c r="D1349" s="6">
        <f>TITRES_STAT!E1352</f>
        <v>3062</v>
      </c>
      <c r="E1349" s="2">
        <f t="shared" si="84"/>
        <v>-18866</v>
      </c>
      <c r="F1349" s="6" t="str">
        <f t="shared" si="83"/>
        <v>BULLISH</v>
      </c>
      <c r="G1349" s="6" t="str">
        <f t="shared" si="82"/>
        <v>WEAK</v>
      </c>
      <c r="H1349" s="6" t="str">
        <f t="shared" si="81"/>
        <v>CONFIRMED BULLISH</v>
      </c>
    </row>
    <row r="1350" spans="1:8" ht="13.5" x14ac:dyDescent="0.25">
      <c r="A1350" s="3">
        <f>TITRES_STAT!B1353</f>
        <v>44277</v>
      </c>
      <c r="B1350" s="6">
        <f>TITRES_STAT!C1353</f>
        <v>2.5099999999999998</v>
      </c>
      <c r="C1350" s="6">
        <f>TITRES_STAT!D1353</f>
        <v>2.5099999999999998</v>
      </c>
      <c r="D1350" s="6">
        <f>TITRES_STAT!E1353</f>
        <v>19</v>
      </c>
      <c r="E1350" s="2">
        <f t="shared" si="84"/>
        <v>-18847</v>
      </c>
      <c r="F1350" s="6" t="str">
        <f t="shared" si="83"/>
        <v>BULLISH</v>
      </c>
      <c r="G1350" s="6" t="str">
        <f t="shared" si="82"/>
        <v>WEAK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44278</v>
      </c>
      <c r="B1351" s="6">
        <f>TITRES_STAT!C1354</f>
        <v>2.62</v>
      </c>
      <c r="C1351" s="6">
        <f>TITRES_STAT!D1354</f>
        <v>2.62</v>
      </c>
      <c r="D1351" s="6">
        <f>TITRES_STAT!E1354</f>
        <v>1250</v>
      </c>
      <c r="E1351" s="2">
        <f t="shared" si="84"/>
        <v>-17597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WEAK</v>
      </c>
      <c r="H1351" s="6" t="str">
        <f t="shared" si="85"/>
        <v>CONFIRMED BULLISH</v>
      </c>
    </row>
    <row r="1352" spans="1:8" ht="13.5" x14ac:dyDescent="0.25">
      <c r="A1352" s="3">
        <f>TITRES_STAT!B1355</f>
        <v>44279</v>
      </c>
      <c r="B1352" s="6">
        <f>TITRES_STAT!C1355</f>
        <v>2.7</v>
      </c>
      <c r="C1352" s="6">
        <f>TITRES_STAT!D1355</f>
        <v>2.7</v>
      </c>
      <c r="D1352" s="6">
        <f>TITRES_STAT!E1355</f>
        <v>1212</v>
      </c>
      <c r="E1352" s="2">
        <f t="shared" si="84"/>
        <v>-16385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WEAK</v>
      </c>
      <c r="H1352" s="6" t="str">
        <f t="shared" si="85"/>
        <v>CONFIRMED BULLISH</v>
      </c>
    </row>
    <row r="1353" spans="1:8" ht="13.5" x14ac:dyDescent="0.25">
      <c r="A1353" s="3">
        <f>TITRES_STAT!B1356</f>
        <v>44280</v>
      </c>
      <c r="B1353" s="6">
        <f>TITRES_STAT!C1356</f>
        <v>2.8</v>
      </c>
      <c r="C1353" s="6">
        <f>TITRES_STAT!D1356</f>
        <v>2.8</v>
      </c>
      <c r="D1353" s="6">
        <f>TITRES_STAT!E1356</f>
        <v>1878</v>
      </c>
      <c r="E1353" s="2">
        <f t="shared" si="84"/>
        <v>-14507</v>
      </c>
      <c r="F1353" s="6" t="str">
        <f t="shared" si="87"/>
        <v>BULLISH</v>
      </c>
      <c r="G1353" s="6" t="str">
        <f t="shared" si="86"/>
        <v>WEAK</v>
      </c>
      <c r="H1353" s="6" t="str">
        <f t="shared" si="85"/>
        <v>CONFIRMED BULLISH</v>
      </c>
    </row>
    <row r="1354" spans="1:8" ht="13.5" x14ac:dyDescent="0.25">
      <c r="A1354" s="3">
        <f>TITRES_STAT!B1357</f>
        <v>44281</v>
      </c>
      <c r="B1354" s="6">
        <f>TITRES_STAT!C1357</f>
        <v>2.7</v>
      </c>
      <c r="C1354" s="6">
        <f>TITRES_STAT!D1357</f>
        <v>2.7</v>
      </c>
      <c r="D1354" s="6">
        <f>TITRES_STAT!E1357</f>
        <v>3553</v>
      </c>
      <c r="E1354" s="2">
        <f t="shared" si="84"/>
        <v>-18060</v>
      </c>
      <c r="F1354" s="6" t="str">
        <f t="shared" si="87"/>
        <v>BULLISH</v>
      </c>
      <c r="G1354" s="6" t="str">
        <f t="shared" si="86"/>
        <v>WEAK</v>
      </c>
      <c r="H1354" s="6" t="str">
        <f t="shared" si="85"/>
        <v>CONFIRMED BULLISH</v>
      </c>
    </row>
    <row r="1355" spans="1:8" ht="13.5" x14ac:dyDescent="0.25">
      <c r="A1355" s="3">
        <f>TITRES_STAT!B1358</f>
        <v>44284</v>
      </c>
      <c r="B1355" s="6">
        <f>TITRES_STAT!C1358</f>
        <v>2.7</v>
      </c>
      <c r="C1355" s="6">
        <f>TITRES_STAT!D1358</f>
        <v>2.7</v>
      </c>
      <c r="D1355" s="6">
        <f>TITRES_STAT!E1358</f>
        <v>10351</v>
      </c>
      <c r="E1355" s="2">
        <f t="shared" si="84"/>
        <v>-18060</v>
      </c>
      <c r="F1355" s="6" t="str">
        <f t="shared" si="87"/>
        <v>BULLISH</v>
      </c>
      <c r="G1355" s="6" t="str">
        <f t="shared" si="86"/>
        <v>WEAK</v>
      </c>
      <c r="H1355" s="6" t="str">
        <f t="shared" si="85"/>
        <v>CONFIRMED BULLISH</v>
      </c>
    </row>
    <row r="1356" spans="1:8" ht="13.5" x14ac:dyDescent="0.25">
      <c r="A1356" s="3">
        <f>TITRES_STAT!B1359</f>
        <v>44285</v>
      </c>
      <c r="B1356" s="6">
        <f>TITRES_STAT!C1359</f>
        <v>2.68</v>
      </c>
      <c r="C1356" s="6">
        <f>TITRES_STAT!D1359</f>
        <v>2.68</v>
      </c>
      <c r="D1356" s="6">
        <f>TITRES_STAT!E1359</f>
        <v>2000</v>
      </c>
      <c r="E1356" s="2">
        <f t="shared" si="84"/>
        <v>-20060</v>
      </c>
      <c r="F1356" s="6" t="str">
        <f t="shared" si="87"/>
        <v>BEARISH</v>
      </c>
      <c r="G1356" s="6" t="str">
        <f t="shared" si="86"/>
        <v>STRONG</v>
      </c>
      <c r="H1356" s="6" t="str">
        <f t="shared" si="85"/>
        <v>BEARISH DIVERGENCE</v>
      </c>
    </row>
    <row r="1357" spans="1:8" ht="13.5" x14ac:dyDescent="0.25">
      <c r="A1357" s="3">
        <f>TITRES_STAT!B1360</f>
        <v>44286</v>
      </c>
      <c r="B1357" s="6">
        <f>TITRES_STAT!C1360</f>
        <v>2.63</v>
      </c>
      <c r="C1357" s="6">
        <f>TITRES_STAT!D1360</f>
        <v>2.63</v>
      </c>
      <c r="D1357" s="6">
        <f>TITRES_STAT!E1360</f>
        <v>31</v>
      </c>
      <c r="E1357" s="2">
        <f t="shared" si="84"/>
        <v>-20091</v>
      </c>
      <c r="F1357" s="6" t="str">
        <f t="shared" si="87"/>
        <v>BEARISH</v>
      </c>
      <c r="G1357" s="6" t="str">
        <f t="shared" si="86"/>
        <v>STRONG</v>
      </c>
      <c r="H1357" s="6" t="str">
        <f t="shared" si="85"/>
        <v>CONFIRMED BEARISH</v>
      </c>
    </row>
    <row r="1358" spans="1:8" ht="13.5" x14ac:dyDescent="0.25">
      <c r="A1358" s="3">
        <f>TITRES_STAT!B1361</f>
        <v>44287</v>
      </c>
      <c r="B1358" s="6">
        <f>TITRES_STAT!C1361</f>
        <v>2.63</v>
      </c>
      <c r="C1358" s="6">
        <f>TITRES_STAT!D1361</f>
        <v>2.63</v>
      </c>
      <c r="D1358" s="6">
        <f>TITRES_STAT!E1361</f>
        <v>0</v>
      </c>
      <c r="E1358" s="2">
        <f t="shared" si="84"/>
        <v>-20091</v>
      </c>
      <c r="F1358" s="6" t="str">
        <f t="shared" si="87"/>
        <v>BEARISH</v>
      </c>
      <c r="G1358" s="6" t="str">
        <f t="shared" si="86"/>
        <v>STRONG</v>
      </c>
      <c r="H1358" s="6" t="str">
        <f t="shared" si="85"/>
        <v>CONFIRMED BEARISH</v>
      </c>
    </row>
    <row r="1359" spans="1:8" ht="13.5" x14ac:dyDescent="0.25">
      <c r="A1359" s="3">
        <f>TITRES_STAT!B1362</f>
        <v>44288</v>
      </c>
      <c r="B1359" s="6">
        <f>TITRES_STAT!C1362</f>
        <v>2.62</v>
      </c>
      <c r="C1359" s="6">
        <f>TITRES_STAT!D1362</f>
        <v>2.62</v>
      </c>
      <c r="D1359" s="6">
        <f>TITRES_STAT!E1362</f>
        <v>1</v>
      </c>
      <c r="E1359" s="2">
        <f t="shared" si="84"/>
        <v>-20092</v>
      </c>
      <c r="F1359" s="6" t="str">
        <f t="shared" si="87"/>
        <v>BEARISH</v>
      </c>
      <c r="G1359" s="6" t="str">
        <f t="shared" si="86"/>
        <v>STRONG</v>
      </c>
      <c r="H1359" s="6" t="str">
        <f t="shared" si="85"/>
        <v>CONFIRMED BEARISH</v>
      </c>
    </row>
    <row r="1360" spans="1:8" ht="13.5" x14ac:dyDescent="0.25">
      <c r="A1360" s="3">
        <f>TITRES_STAT!B1363</f>
        <v>44291</v>
      </c>
      <c r="B1360" s="6">
        <f>TITRES_STAT!C1363</f>
        <v>2.6</v>
      </c>
      <c r="C1360" s="6">
        <f>TITRES_STAT!D1363</f>
        <v>2.6</v>
      </c>
      <c r="D1360" s="6">
        <f>TITRES_STAT!E1363</f>
        <v>5</v>
      </c>
      <c r="E1360" s="2">
        <f t="shared" si="84"/>
        <v>-20097</v>
      </c>
      <c r="F1360" s="6" t="str">
        <f t="shared" si="87"/>
        <v>BEARISH</v>
      </c>
      <c r="G1360" s="6" t="str">
        <f t="shared" si="86"/>
        <v>STRONG</v>
      </c>
      <c r="H1360" s="6" t="str">
        <f t="shared" si="85"/>
        <v>CONFIRMED BEARISH</v>
      </c>
    </row>
    <row r="1361" spans="1:8" ht="13.5" x14ac:dyDescent="0.25">
      <c r="A1361" s="3">
        <f>TITRES_STAT!B1364</f>
        <v>44292</v>
      </c>
      <c r="B1361" s="6">
        <f>TITRES_STAT!C1364</f>
        <v>2.5299999999999998</v>
      </c>
      <c r="C1361" s="6">
        <f>TITRES_STAT!D1364</f>
        <v>2.5299999999999998</v>
      </c>
      <c r="D1361" s="6">
        <f>TITRES_STAT!E1364</f>
        <v>0</v>
      </c>
      <c r="E1361" s="2">
        <f t="shared" si="84"/>
        <v>-20097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44293</v>
      </c>
      <c r="B1362" s="6">
        <f>TITRES_STAT!C1365</f>
        <v>2.46</v>
      </c>
      <c r="C1362" s="6">
        <f>TITRES_STAT!D1365</f>
        <v>2.46</v>
      </c>
      <c r="D1362" s="6">
        <f>TITRES_STAT!E1365</f>
        <v>0</v>
      </c>
      <c r="E1362" s="2">
        <f t="shared" si="84"/>
        <v>-20097</v>
      </c>
      <c r="F1362" s="6" t="str">
        <f t="shared" si="87"/>
        <v>BEARISH</v>
      </c>
      <c r="G1362" s="6" t="str">
        <f t="shared" si="86"/>
        <v>NEUTRAL</v>
      </c>
      <c r="H1362" s="6" t="str">
        <f t="shared" si="85"/>
        <v>CONFIRMED BEARISH</v>
      </c>
    </row>
    <row r="1363" spans="1:8" ht="13.5" x14ac:dyDescent="0.25">
      <c r="A1363" s="3">
        <f>TITRES_STAT!B1366</f>
        <v>44294</v>
      </c>
      <c r="B1363" s="6">
        <f>TITRES_STAT!C1366</f>
        <v>2.39</v>
      </c>
      <c r="C1363" s="6">
        <f>TITRES_STAT!D1366</f>
        <v>2.39</v>
      </c>
      <c r="D1363" s="6">
        <f>TITRES_STAT!E1366</f>
        <v>201</v>
      </c>
      <c r="E1363" s="2">
        <f t="shared" si="84"/>
        <v>-20298</v>
      </c>
      <c r="F1363" s="6" t="str">
        <f t="shared" si="87"/>
        <v>BEARISH</v>
      </c>
      <c r="G1363" s="6" t="str">
        <f t="shared" si="86"/>
        <v>NEUTRAL</v>
      </c>
      <c r="H1363" s="6" t="str">
        <f t="shared" si="85"/>
        <v>CONFIRMED BEARISH</v>
      </c>
    </row>
    <row r="1364" spans="1:8" ht="13.5" x14ac:dyDescent="0.25">
      <c r="A1364" s="3">
        <f>TITRES_STAT!B1367</f>
        <v>44298</v>
      </c>
      <c r="B1364" s="6">
        <f>TITRES_STAT!C1367</f>
        <v>2.3199999999999998</v>
      </c>
      <c r="C1364" s="6">
        <f>TITRES_STAT!D1367</f>
        <v>2.3199999999999998</v>
      </c>
      <c r="D1364" s="6">
        <f>TITRES_STAT!E1367</f>
        <v>1</v>
      </c>
      <c r="E1364" s="2">
        <f t="shared" si="84"/>
        <v>-20299</v>
      </c>
      <c r="F1364" s="6" t="str">
        <f t="shared" si="87"/>
        <v>BEARISH</v>
      </c>
      <c r="G1364" s="6" t="str">
        <f t="shared" si="86"/>
        <v>NEUTRAL</v>
      </c>
      <c r="H1364" s="6" t="str">
        <f t="shared" si="85"/>
        <v>CONFIRMED BEARISH</v>
      </c>
    </row>
    <row r="1365" spans="1:8" ht="13.5" x14ac:dyDescent="0.25">
      <c r="A1365" s="3">
        <f>TITRES_STAT!B1368</f>
        <v>44299</v>
      </c>
      <c r="B1365" s="6">
        <f>TITRES_STAT!C1368</f>
        <v>2.27</v>
      </c>
      <c r="C1365" s="6">
        <f>TITRES_STAT!D1368</f>
        <v>2.27</v>
      </c>
      <c r="D1365" s="6">
        <f>TITRES_STAT!E1368</f>
        <v>2439</v>
      </c>
      <c r="E1365" s="2">
        <f t="shared" si="84"/>
        <v>-22738</v>
      </c>
      <c r="F1365" s="6" t="str">
        <f t="shared" si="87"/>
        <v>BEARISH</v>
      </c>
      <c r="G1365" s="6" t="str">
        <f t="shared" si="86"/>
        <v>STRONG</v>
      </c>
      <c r="H1365" s="6" t="str">
        <f t="shared" si="85"/>
        <v>CONFIRMED BEARISH</v>
      </c>
    </row>
    <row r="1366" spans="1:8" ht="13.5" x14ac:dyDescent="0.25">
      <c r="A1366" s="3">
        <f>TITRES_STAT!B1369</f>
        <v>44300</v>
      </c>
      <c r="B1366" s="6">
        <f>TITRES_STAT!C1369</f>
        <v>2.33</v>
      </c>
      <c r="C1366" s="6">
        <f>TITRES_STAT!D1369</f>
        <v>2.33</v>
      </c>
      <c r="D1366" s="6">
        <f>TITRES_STAT!E1369</f>
        <v>348</v>
      </c>
      <c r="E1366" s="2">
        <f t="shared" si="84"/>
        <v>-22390</v>
      </c>
      <c r="F1366" s="6" t="str">
        <f t="shared" si="87"/>
        <v>BEARISH</v>
      </c>
      <c r="G1366" s="6" t="str">
        <f t="shared" si="86"/>
        <v>STRONG</v>
      </c>
      <c r="H1366" s="6" t="str">
        <f t="shared" si="85"/>
        <v>CONFIRMED BEARISH</v>
      </c>
    </row>
    <row r="1367" spans="1:8" ht="13.5" x14ac:dyDescent="0.25">
      <c r="A1367" s="3">
        <f>TITRES_STAT!B1370</f>
        <v>44301</v>
      </c>
      <c r="B1367" s="6">
        <f>TITRES_STAT!C1370</f>
        <v>2.39</v>
      </c>
      <c r="C1367" s="6">
        <f>TITRES_STAT!D1370</f>
        <v>2.39</v>
      </c>
      <c r="D1367" s="6">
        <f>TITRES_STAT!E1370</f>
        <v>2300</v>
      </c>
      <c r="E1367" s="2">
        <f t="shared" si="84"/>
        <v>-20090</v>
      </c>
      <c r="F1367" s="6" t="str">
        <f t="shared" si="87"/>
        <v>BULLISH</v>
      </c>
      <c r="G1367" s="6" t="str">
        <f t="shared" si="86"/>
        <v>NEUTRAL</v>
      </c>
      <c r="H1367" s="6" t="str">
        <f t="shared" si="85"/>
        <v>BULLISH DIVERGENCE</v>
      </c>
    </row>
    <row r="1368" spans="1:8" ht="13.5" x14ac:dyDescent="0.25">
      <c r="A1368" s="3">
        <f>TITRES_STAT!B1371</f>
        <v>44302</v>
      </c>
      <c r="B1368" s="6">
        <f>TITRES_STAT!C1371</f>
        <v>2.3199999999999998</v>
      </c>
      <c r="C1368" s="6">
        <f>TITRES_STAT!D1371</f>
        <v>2.3199999999999998</v>
      </c>
      <c r="D1368" s="6">
        <f>TITRES_STAT!E1371</f>
        <v>6</v>
      </c>
      <c r="E1368" s="2">
        <f t="shared" si="84"/>
        <v>-20096</v>
      </c>
      <c r="F1368" s="6" t="str">
        <f t="shared" si="87"/>
        <v>BULLISH</v>
      </c>
      <c r="G1368" s="6" t="str">
        <f t="shared" si="86"/>
        <v>NEUTRAL</v>
      </c>
      <c r="H1368" s="6" t="str">
        <f t="shared" si="85"/>
        <v>BULLISH DIVERGENCE</v>
      </c>
    </row>
    <row r="1369" spans="1:8" ht="13.5" x14ac:dyDescent="0.25">
      <c r="A1369" s="3">
        <f>TITRES_STAT!B1372</f>
        <v>44305</v>
      </c>
      <c r="B1369" s="6">
        <f>TITRES_STAT!C1372</f>
        <v>2.2799999999999998</v>
      </c>
      <c r="C1369" s="6">
        <f>TITRES_STAT!D1372</f>
        <v>2.2799999999999998</v>
      </c>
      <c r="D1369" s="6">
        <f>TITRES_STAT!E1372</f>
        <v>700</v>
      </c>
      <c r="E1369" s="2">
        <f t="shared" si="84"/>
        <v>-20796</v>
      </c>
      <c r="F1369" s="6" t="str">
        <f t="shared" si="87"/>
        <v>BEARISH</v>
      </c>
      <c r="G1369" s="6" t="str">
        <f t="shared" si="86"/>
        <v>STRONG</v>
      </c>
      <c r="H1369" s="6" t="str">
        <f t="shared" si="85"/>
        <v>CONFIRMED BEARISH</v>
      </c>
    </row>
    <row r="1370" spans="1:8" ht="13.5" x14ac:dyDescent="0.25">
      <c r="A1370" s="3">
        <f>TITRES_STAT!B1373</f>
        <v>44306</v>
      </c>
      <c r="B1370" s="6">
        <f>TITRES_STAT!C1373</f>
        <v>2.3199999999999998</v>
      </c>
      <c r="C1370" s="6">
        <f>TITRES_STAT!D1373</f>
        <v>2.3199999999999998</v>
      </c>
      <c r="D1370" s="6">
        <f>TITRES_STAT!E1373</f>
        <v>1188</v>
      </c>
      <c r="E1370" s="2">
        <f t="shared" si="84"/>
        <v>-19608</v>
      </c>
      <c r="F1370" s="6" t="str">
        <f t="shared" si="87"/>
        <v>BULLISH</v>
      </c>
      <c r="G1370" s="6" t="str">
        <f t="shared" si="86"/>
        <v>WEAK</v>
      </c>
      <c r="H1370" s="6" t="str">
        <f t="shared" si="85"/>
        <v>CONFIRMED BULLISH</v>
      </c>
    </row>
    <row r="1371" spans="1:8" ht="13.5" x14ac:dyDescent="0.25">
      <c r="A1371" s="3">
        <f>TITRES_STAT!B1374</f>
        <v>44307</v>
      </c>
      <c r="B1371" s="6">
        <f>TITRES_STAT!C1374</f>
        <v>2.3199999999999998</v>
      </c>
      <c r="C1371" s="6">
        <f>TITRES_STAT!D1374</f>
        <v>2.3199999999999998</v>
      </c>
      <c r="D1371" s="6">
        <f>TITRES_STAT!E1374</f>
        <v>0</v>
      </c>
      <c r="E1371" s="2">
        <f t="shared" si="84"/>
        <v>-19608</v>
      </c>
      <c r="F1371" s="6" t="str">
        <f t="shared" si="87"/>
        <v>BULLISH</v>
      </c>
      <c r="G1371" s="6" t="str">
        <f t="shared" si="86"/>
        <v>WEAK</v>
      </c>
      <c r="H1371" s="6" t="str">
        <f t="shared" si="85"/>
        <v>BULLISH DIVERGENCE</v>
      </c>
    </row>
    <row r="1372" spans="1:8" ht="13.5" x14ac:dyDescent="0.25">
      <c r="A1372" s="3">
        <f>TITRES_STAT!B1375</f>
        <v>44308</v>
      </c>
      <c r="B1372" s="6">
        <f>TITRES_STAT!C1375</f>
        <v>2.3199999999999998</v>
      </c>
      <c r="C1372" s="6">
        <f>TITRES_STAT!D1375</f>
        <v>2.3199999999999998</v>
      </c>
      <c r="D1372" s="6">
        <f>TITRES_STAT!E1375</f>
        <v>0</v>
      </c>
      <c r="E1372" s="2">
        <f t="shared" si="84"/>
        <v>-19608</v>
      </c>
      <c r="F1372" s="6" t="str">
        <f t="shared" si="87"/>
        <v>BULLISH</v>
      </c>
      <c r="G1372" s="6" t="str">
        <f t="shared" si="86"/>
        <v>WEAK</v>
      </c>
      <c r="H1372" s="6" t="str">
        <f t="shared" si="85"/>
        <v>BULLISH DIVERGENCE</v>
      </c>
    </row>
    <row r="1373" spans="1:8" ht="13.5" x14ac:dyDescent="0.25">
      <c r="A1373" s="3">
        <f>TITRES_STAT!B1376</f>
        <v>44309</v>
      </c>
      <c r="B1373" s="6">
        <f>TITRES_STAT!C1376</f>
        <v>2.2599999999999998</v>
      </c>
      <c r="C1373" s="6">
        <f>TITRES_STAT!D1376</f>
        <v>2.2599999999999998</v>
      </c>
      <c r="D1373" s="6">
        <f>TITRES_STAT!E1376</f>
        <v>0</v>
      </c>
      <c r="E1373" s="2">
        <f t="shared" si="84"/>
        <v>-19608</v>
      </c>
      <c r="F1373" s="6" t="str">
        <f t="shared" si="87"/>
        <v>BULLISH</v>
      </c>
      <c r="G1373" s="6" t="str">
        <f t="shared" si="86"/>
        <v>WEAK</v>
      </c>
      <c r="H1373" s="6" t="str">
        <f t="shared" si="85"/>
        <v>BULLISH DIVERGENCE</v>
      </c>
    </row>
    <row r="1374" spans="1:8" ht="13.5" x14ac:dyDescent="0.25">
      <c r="A1374" s="3">
        <f>TITRES_STAT!B1377</f>
        <v>44312</v>
      </c>
      <c r="B1374" s="6">
        <f>TITRES_STAT!C1377</f>
        <v>2.2000000000000002</v>
      </c>
      <c r="C1374" s="6">
        <f>TITRES_STAT!D1377</f>
        <v>2.2000000000000002</v>
      </c>
      <c r="D1374" s="6">
        <f>TITRES_STAT!E1377</f>
        <v>0</v>
      </c>
      <c r="E1374" s="2">
        <f t="shared" si="84"/>
        <v>-19608</v>
      </c>
      <c r="F1374" s="6" t="str">
        <f t="shared" si="87"/>
        <v>BULLISH</v>
      </c>
      <c r="G1374" s="6" t="str">
        <f t="shared" si="86"/>
        <v>WEAK</v>
      </c>
      <c r="H1374" s="6" t="str">
        <f t="shared" si="85"/>
        <v>BULLISH DIVERGENCE</v>
      </c>
    </row>
    <row r="1375" spans="1:8" ht="13.5" x14ac:dyDescent="0.25">
      <c r="A1375" s="3">
        <f>TITRES_STAT!B1378</f>
        <v>44313</v>
      </c>
      <c r="B1375" s="6">
        <f>TITRES_STAT!C1378</f>
        <v>2.1800000000000002</v>
      </c>
      <c r="C1375" s="6">
        <f>TITRES_STAT!D1378</f>
        <v>2.1800000000000002</v>
      </c>
      <c r="D1375" s="6">
        <f>TITRES_STAT!E1378</f>
        <v>600</v>
      </c>
      <c r="E1375" s="2">
        <f t="shared" si="84"/>
        <v>-20208</v>
      </c>
      <c r="F1375" s="6" t="str">
        <f t="shared" si="87"/>
        <v>BEARISH</v>
      </c>
      <c r="G1375" s="6" t="str">
        <f t="shared" si="86"/>
        <v>STRONG</v>
      </c>
      <c r="H1375" s="6" t="str">
        <f t="shared" si="85"/>
        <v>CONFIRMED BEARISH</v>
      </c>
    </row>
    <row r="1376" spans="1:8" ht="13.5" x14ac:dyDescent="0.25">
      <c r="A1376" s="3">
        <f>TITRES_STAT!B1379</f>
        <v>44314</v>
      </c>
      <c r="B1376" s="6">
        <f>TITRES_STAT!C1379</f>
        <v>2.09</v>
      </c>
      <c r="C1376" s="6">
        <f>TITRES_STAT!D1379</f>
        <v>2.09</v>
      </c>
      <c r="D1376" s="6">
        <f>TITRES_STAT!E1379</f>
        <v>0</v>
      </c>
      <c r="E1376" s="2">
        <f t="shared" si="84"/>
        <v>-20208</v>
      </c>
      <c r="F1376" s="6" t="str">
        <f t="shared" si="87"/>
        <v>BEARISH</v>
      </c>
      <c r="G1376" s="6" t="str">
        <f t="shared" si="86"/>
        <v>STRONG</v>
      </c>
      <c r="H1376" s="6" t="str">
        <f t="shared" si="85"/>
        <v>CONFIRMED BEARISH</v>
      </c>
    </row>
    <row r="1377" spans="1:8" ht="13.5" x14ac:dyDescent="0.25">
      <c r="A1377" s="3">
        <f>TITRES_STAT!B1380</f>
        <v>44315</v>
      </c>
      <c r="B1377" s="6">
        <f>TITRES_STAT!C1380</f>
        <v>2.09</v>
      </c>
      <c r="C1377" s="6">
        <f>TITRES_STAT!D1380</f>
        <v>2.09</v>
      </c>
      <c r="D1377" s="6">
        <f>TITRES_STAT!E1380</f>
        <v>0</v>
      </c>
      <c r="E1377" s="2">
        <f t="shared" si="84"/>
        <v>-20208</v>
      </c>
      <c r="F1377" s="6" t="str">
        <f t="shared" si="87"/>
        <v>BEARISH</v>
      </c>
      <c r="G1377" s="6" t="str">
        <f t="shared" si="86"/>
        <v>STRONG</v>
      </c>
      <c r="H1377" s="6" t="str">
        <f t="shared" si="85"/>
        <v>CONFIRMED BEARISH</v>
      </c>
    </row>
    <row r="1378" spans="1:8" ht="13.5" x14ac:dyDescent="0.25">
      <c r="A1378" s="3">
        <f>TITRES_STAT!B1381</f>
        <v>44316</v>
      </c>
      <c r="B1378" s="6">
        <f>TITRES_STAT!C1381</f>
        <v>2.15</v>
      </c>
      <c r="C1378" s="6">
        <f>TITRES_STAT!D1381</f>
        <v>2.15</v>
      </c>
      <c r="D1378" s="6">
        <f>TITRES_STAT!E1381</f>
        <v>0</v>
      </c>
      <c r="E1378" s="2">
        <f t="shared" si="84"/>
        <v>-20208</v>
      </c>
      <c r="F1378" s="6" t="str">
        <f t="shared" si="87"/>
        <v>BEARISH</v>
      </c>
      <c r="G1378" s="6" t="str">
        <f t="shared" si="86"/>
        <v>STRONG</v>
      </c>
      <c r="H1378" s="6" t="str">
        <f t="shared" si="85"/>
        <v>CONFIRMED BEARISH</v>
      </c>
    </row>
    <row r="1379" spans="1:8" ht="13.5" x14ac:dyDescent="0.25">
      <c r="A1379" s="3">
        <f>TITRES_STAT!B1382</f>
        <v>44319</v>
      </c>
      <c r="B1379" s="6">
        <f>TITRES_STAT!C1382</f>
        <v>2.21</v>
      </c>
      <c r="C1379" s="6">
        <f>TITRES_STAT!D1382</f>
        <v>2.21</v>
      </c>
      <c r="D1379" s="6">
        <f>TITRES_STAT!E1382</f>
        <v>1</v>
      </c>
      <c r="E1379" s="2">
        <f t="shared" si="84"/>
        <v>-20207</v>
      </c>
      <c r="F1379" s="6" t="str">
        <f t="shared" si="87"/>
        <v>BEARISH</v>
      </c>
      <c r="G1379" s="6" t="str">
        <f t="shared" si="86"/>
        <v>STRONG</v>
      </c>
      <c r="H1379" s="6" t="str">
        <f t="shared" si="85"/>
        <v>BEARISH DIVERGENCE</v>
      </c>
    </row>
    <row r="1380" spans="1:8" ht="13.5" x14ac:dyDescent="0.25">
      <c r="A1380" s="3">
        <f>TITRES_STAT!B1383</f>
        <v>44320</v>
      </c>
      <c r="B1380" s="6">
        <f>TITRES_STAT!C1383</f>
        <v>2.23</v>
      </c>
      <c r="C1380" s="6">
        <f>TITRES_STAT!D1383</f>
        <v>2.23</v>
      </c>
      <c r="D1380" s="6">
        <f>TITRES_STAT!E1383</f>
        <v>1971</v>
      </c>
      <c r="E1380" s="2">
        <f t="shared" si="84"/>
        <v>-18236</v>
      </c>
      <c r="F1380" s="6" t="str">
        <f t="shared" si="87"/>
        <v>BULLISH</v>
      </c>
      <c r="G1380" s="6" t="str">
        <f t="shared" si="86"/>
        <v>WEAK</v>
      </c>
      <c r="H1380" s="6" t="str">
        <f t="shared" si="85"/>
        <v>CONFIRMED BULLISH</v>
      </c>
    </row>
    <row r="1381" spans="1:8" ht="13.5" x14ac:dyDescent="0.25">
      <c r="A1381" s="3">
        <f>TITRES_STAT!B1384</f>
        <v>44321</v>
      </c>
      <c r="B1381" s="6">
        <f>TITRES_STAT!C1384</f>
        <v>2.23</v>
      </c>
      <c r="C1381" s="6">
        <f>TITRES_STAT!D1384</f>
        <v>2.23</v>
      </c>
      <c r="D1381" s="6">
        <f>TITRES_STAT!E1384</f>
        <v>130</v>
      </c>
      <c r="E1381" s="2">
        <f t="shared" si="84"/>
        <v>-18236</v>
      </c>
      <c r="F1381" s="6" t="str">
        <f t="shared" si="87"/>
        <v>BULLISH</v>
      </c>
      <c r="G1381" s="6" t="str">
        <f t="shared" si="86"/>
        <v>WEAK</v>
      </c>
      <c r="H1381" s="6" t="str">
        <f t="shared" si="85"/>
        <v>CONFIRMED BULLISH</v>
      </c>
    </row>
    <row r="1382" spans="1:8" ht="13.5" x14ac:dyDescent="0.25">
      <c r="A1382" s="3">
        <f>TITRES_STAT!B1385</f>
        <v>44322</v>
      </c>
      <c r="B1382" s="6">
        <f>TITRES_STAT!C1385</f>
        <v>2.23</v>
      </c>
      <c r="C1382" s="6">
        <f>TITRES_STAT!D1385</f>
        <v>2.23</v>
      </c>
      <c r="D1382" s="6">
        <f>TITRES_STAT!E1385</f>
        <v>73</v>
      </c>
      <c r="E1382" s="2">
        <f t="shared" si="84"/>
        <v>-18236</v>
      </c>
      <c r="F1382" s="6" t="str">
        <f t="shared" si="87"/>
        <v>BULLISH</v>
      </c>
      <c r="G1382" s="6" t="str">
        <f t="shared" si="86"/>
        <v>WEAK</v>
      </c>
      <c r="H1382" s="6" t="str">
        <f t="shared" si="85"/>
        <v>CONFIRMED BULLISH</v>
      </c>
    </row>
    <row r="1383" spans="1:8" ht="13.5" x14ac:dyDescent="0.25">
      <c r="A1383" s="3">
        <f>TITRES_STAT!B1386</f>
        <v>44323</v>
      </c>
      <c r="B1383" s="6">
        <f>TITRES_STAT!C1386</f>
        <v>2.23</v>
      </c>
      <c r="C1383" s="6">
        <f>TITRES_STAT!D1386</f>
        <v>2.23</v>
      </c>
      <c r="D1383" s="6">
        <f>TITRES_STAT!E1386</f>
        <v>10</v>
      </c>
      <c r="E1383" s="2">
        <f t="shared" si="84"/>
        <v>-18236</v>
      </c>
      <c r="F1383" s="6" t="str">
        <f t="shared" si="87"/>
        <v>BULLISH</v>
      </c>
      <c r="G1383" s="6" t="str">
        <f t="shared" si="86"/>
        <v>WEAK</v>
      </c>
      <c r="H1383" s="6" t="str">
        <f t="shared" si="85"/>
        <v>CONFIRMED BULLISH</v>
      </c>
    </row>
    <row r="1384" spans="1:8" ht="13.5" x14ac:dyDescent="0.25">
      <c r="A1384" s="3">
        <f>TITRES_STAT!B1387</f>
        <v>44326</v>
      </c>
      <c r="B1384" s="6">
        <f>TITRES_STAT!C1387</f>
        <v>2.23</v>
      </c>
      <c r="C1384" s="6">
        <f>TITRES_STAT!D1387</f>
        <v>2.23</v>
      </c>
      <c r="D1384" s="6">
        <f>TITRES_STAT!E1387</f>
        <v>0</v>
      </c>
      <c r="E1384" s="2">
        <f t="shared" si="84"/>
        <v>-18236</v>
      </c>
      <c r="F1384" s="6" t="str">
        <f t="shared" si="87"/>
        <v>BULLISH</v>
      </c>
      <c r="G1384" s="6" t="str">
        <f t="shared" si="86"/>
        <v>WEAK</v>
      </c>
      <c r="H1384" s="6" t="str">
        <f t="shared" si="85"/>
        <v>CONFIRMED BULLISH</v>
      </c>
    </row>
    <row r="1385" spans="1:8" ht="13.5" x14ac:dyDescent="0.25">
      <c r="A1385" s="3">
        <f>TITRES_STAT!B1388</f>
        <v>44327</v>
      </c>
      <c r="B1385" s="6">
        <f>TITRES_STAT!C1388</f>
        <v>2.23</v>
      </c>
      <c r="C1385" s="6">
        <f>TITRES_STAT!D1388</f>
        <v>2.23</v>
      </c>
      <c r="D1385" s="6">
        <f>TITRES_STAT!E1388</f>
        <v>0</v>
      </c>
      <c r="E1385" s="2">
        <f t="shared" si="84"/>
        <v>-18236</v>
      </c>
      <c r="F1385" s="6" t="str">
        <f t="shared" si="87"/>
        <v>NEUTRAL</v>
      </c>
      <c r="G1385" s="6" t="str">
        <f t="shared" si="86"/>
        <v>NEUTRAL</v>
      </c>
      <c r="H1385" s="6" t="str">
        <f t="shared" si="85"/>
        <v>NEUTRAL</v>
      </c>
    </row>
    <row r="1386" spans="1:8" ht="13.5" x14ac:dyDescent="0.25">
      <c r="A1386" s="3">
        <f>TITRES_STAT!B1389</f>
        <v>44333</v>
      </c>
      <c r="B1386" s="6">
        <f>TITRES_STAT!C1389</f>
        <v>2.23</v>
      </c>
      <c r="C1386" s="6">
        <f>TITRES_STAT!D1389</f>
        <v>2.23</v>
      </c>
      <c r="D1386" s="6">
        <f>TITRES_STAT!E1389</f>
        <v>0</v>
      </c>
      <c r="E1386" s="2">
        <f t="shared" si="84"/>
        <v>-18236</v>
      </c>
      <c r="F1386" s="6" t="str">
        <f t="shared" si="87"/>
        <v>NEUTRAL</v>
      </c>
      <c r="G1386" s="6" t="str">
        <f t="shared" si="86"/>
        <v>NEUTRAL</v>
      </c>
      <c r="H1386" s="6" t="str">
        <f t="shared" si="85"/>
        <v>NEUTRAL</v>
      </c>
    </row>
    <row r="1387" spans="1:8" ht="13.5" x14ac:dyDescent="0.25">
      <c r="A1387" s="3">
        <f>TITRES_STAT!B1390</f>
        <v>44334</v>
      </c>
      <c r="B1387" s="6">
        <f>TITRES_STAT!C1390</f>
        <v>2.23</v>
      </c>
      <c r="C1387" s="6">
        <f>TITRES_STAT!D1390</f>
        <v>2.23</v>
      </c>
      <c r="D1387" s="6">
        <f>TITRES_STAT!E1390</f>
        <v>462</v>
      </c>
      <c r="E1387" s="2">
        <f t="shared" si="84"/>
        <v>-18236</v>
      </c>
      <c r="F1387" s="6" t="str">
        <f t="shared" si="87"/>
        <v>NEUTRAL</v>
      </c>
      <c r="G1387" s="6" t="str">
        <f t="shared" si="86"/>
        <v>NEUTRAL</v>
      </c>
      <c r="H1387" s="6" t="str">
        <f t="shared" si="85"/>
        <v>NEUTRAL</v>
      </c>
    </row>
    <row r="1388" spans="1:8" ht="13.5" x14ac:dyDescent="0.25">
      <c r="A1388" s="3">
        <f>TITRES_STAT!B1391</f>
        <v>44335</v>
      </c>
      <c r="B1388" s="6">
        <f>TITRES_STAT!C1391</f>
        <v>2.23</v>
      </c>
      <c r="C1388" s="6">
        <f>TITRES_STAT!D1391</f>
        <v>2.23</v>
      </c>
      <c r="D1388" s="6">
        <f>TITRES_STAT!E1391</f>
        <v>0</v>
      </c>
      <c r="E1388" s="2">
        <f t="shared" si="84"/>
        <v>-18236</v>
      </c>
      <c r="F1388" s="6" t="str">
        <f t="shared" si="87"/>
        <v>NEUTRAL</v>
      </c>
      <c r="G1388" s="6" t="str">
        <f t="shared" si="86"/>
        <v>NEUTRAL</v>
      </c>
      <c r="H1388" s="6" t="str">
        <f t="shared" si="85"/>
        <v>NEUTRAL</v>
      </c>
    </row>
    <row r="1389" spans="1:8" ht="13.5" x14ac:dyDescent="0.25">
      <c r="A1389" s="3">
        <f>TITRES_STAT!B1392</f>
        <v>44336</v>
      </c>
      <c r="B1389" s="6">
        <f>TITRES_STAT!C1392</f>
        <v>2.23</v>
      </c>
      <c r="C1389" s="6">
        <f>TITRES_STAT!D1392</f>
        <v>2.23</v>
      </c>
      <c r="D1389" s="6">
        <f>TITRES_STAT!E1392</f>
        <v>0</v>
      </c>
      <c r="E1389" s="2">
        <f t="shared" si="84"/>
        <v>-18236</v>
      </c>
      <c r="F1389" s="6" t="str">
        <f t="shared" si="87"/>
        <v>NEUTRAL</v>
      </c>
      <c r="G1389" s="6" t="str">
        <f t="shared" si="86"/>
        <v>NEUTRAL</v>
      </c>
      <c r="H1389" s="6" t="str">
        <f t="shared" si="85"/>
        <v>NEUTRAL</v>
      </c>
    </row>
    <row r="1390" spans="1:8" ht="13.5" x14ac:dyDescent="0.25">
      <c r="A1390" s="3">
        <f>TITRES_STAT!B1393</f>
        <v>44337</v>
      </c>
      <c r="B1390" s="6">
        <f>TITRES_STAT!C1393</f>
        <v>2.23</v>
      </c>
      <c r="C1390" s="6">
        <f>TITRES_STAT!D1393</f>
        <v>2.23</v>
      </c>
      <c r="D1390" s="6">
        <f>TITRES_STAT!E1393</f>
        <v>475</v>
      </c>
      <c r="E1390" s="2">
        <f t="shared" si="84"/>
        <v>-18236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44340</v>
      </c>
      <c r="B1391" s="6">
        <f>TITRES_STAT!C1394</f>
        <v>2.23</v>
      </c>
      <c r="C1391" s="6">
        <f>TITRES_STAT!D1394</f>
        <v>2.23</v>
      </c>
      <c r="D1391" s="6">
        <f>TITRES_STAT!E1394</f>
        <v>201</v>
      </c>
      <c r="E1391" s="2">
        <f t="shared" si="84"/>
        <v>-18236</v>
      </c>
      <c r="F1391" s="6" t="str">
        <f t="shared" si="87"/>
        <v>NEUTRAL</v>
      </c>
      <c r="G1391" s="6" t="str">
        <f t="shared" si="86"/>
        <v>NEUTRAL</v>
      </c>
      <c r="H1391" s="6" t="str">
        <f t="shared" si="85"/>
        <v>NEUTRAL</v>
      </c>
    </row>
    <row r="1392" spans="1:8" ht="13.5" x14ac:dyDescent="0.25">
      <c r="A1392" s="3">
        <f>TITRES_STAT!B1395</f>
        <v>44341</v>
      </c>
      <c r="B1392" s="6">
        <f>TITRES_STAT!C1395</f>
        <v>2.23</v>
      </c>
      <c r="C1392" s="6">
        <f>TITRES_STAT!D1395</f>
        <v>2.23</v>
      </c>
      <c r="D1392" s="6">
        <f>TITRES_STAT!E1395</f>
        <v>0</v>
      </c>
      <c r="E1392" s="2">
        <f t="shared" si="84"/>
        <v>-18236</v>
      </c>
      <c r="F1392" s="6" t="str">
        <f t="shared" si="87"/>
        <v>NEUTRAL</v>
      </c>
      <c r="G1392" s="6" t="str">
        <f t="shared" si="86"/>
        <v>NEUTRAL</v>
      </c>
      <c r="H1392" s="6" t="str">
        <f t="shared" si="85"/>
        <v>NEUTRAL</v>
      </c>
    </row>
    <row r="1393" spans="1:8" ht="13.5" x14ac:dyDescent="0.25">
      <c r="A1393" s="3">
        <f>TITRES_STAT!B1396</f>
        <v>44342</v>
      </c>
      <c r="B1393" s="6">
        <f>TITRES_STAT!C1396</f>
        <v>2.23</v>
      </c>
      <c r="C1393" s="6">
        <f>TITRES_STAT!D1396</f>
        <v>2.23</v>
      </c>
      <c r="D1393" s="6">
        <f>TITRES_STAT!E1396</f>
        <v>0</v>
      </c>
      <c r="E1393" s="2">
        <f t="shared" si="84"/>
        <v>-18236</v>
      </c>
      <c r="F1393" s="6" t="str">
        <f t="shared" si="87"/>
        <v>NEUTRAL</v>
      </c>
      <c r="G1393" s="6" t="str">
        <f t="shared" si="86"/>
        <v>NEUTRAL</v>
      </c>
      <c r="H1393" s="6" t="str">
        <f t="shared" si="85"/>
        <v>NEUTRAL</v>
      </c>
    </row>
    <row r="1394" spans="1:8" ht="13.5" x14ac:dyDescent="0.25">
      <c r="A1394" s="3">
        <f>TITRES_STAT!B1397</f>
        <v>44343</v>
      </c>
      <c r="B1394" s="6">
        <f>TITRES_STAT!C1397</f>
        <v>2.23</v>
      </c>
      <c r="C1394" s="6">
        <f>TITRES_STAT!D1397</f>
        <v>2.23</v>
      </c>
      <c r="D1394" s="6">
        <f>TITRES_STAT!E1397</f>
        <v>0</v>
      </c>
      <c r="E1394" s="2">
        <f t="shared" si="84"/>
        <v>-18236</v>
      </c>
      <c r="F1394" s="6" t="str">
        <f t="shared" si="87"/>
        <v>NEUTRAL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44344</v>
      </c>
      <c r="B1395" s="6">
        <f>TITRES_STAT!C1398</f>
        <v>2.23</v>
      </c>
      <c r="C1395" s="6">
        <f>TITRES_STAT!D1398</f>
        <v>2.23</v>
      </c>
      <c r="D1395" s="6">
        <f>TITRES_STAT!E1398</f>
        <v>30</v>
      </c>
      <c r="E1395" s="2">
        <f t="shared" si="84"/>
        <v>-18236</v>
      </c>
      <c r="F1395" s="6" t="str">
        <f t="shared" si="87"/>
        <v>NEUTRAL</v>
      </c>
      <c r="G1395" s="6" t="str">
        <f t="shared" si="86"/>
        <v>NEUTRAL</v>
      </c>
      <c r="H1395" s="6" t="str">
        <f t="shared" si="85"/>
        <v>NEUTRAL</v>
      </c>
    </row>
    <row r="1396" spans="1:8" ht="13.5" x14ac:dyDescent="0.25">
      <c r="A1396" s="3">
        <f>TITRES_STAT!B1399</f>
        <v>44347</v>
      </c>
      <c r="B1396" s="6">
        <f>TITRES_STAT!C1399</f>
        <v>2.29</v>
      </c>
      <c r="C1396" s="6">
        <f>TITRES_STAT!D1399</f>
        <v>2.29</v>
      </c>
      <c r="D1396" s="6">
        <f>TITRES_STAT!E1399</f>
        <v>168</v>
      </c>
      <c r="E1396" s="2">
        <f t="shared" si="84"/>
        <v>-18068</v>
      </c>
      <c r="F1396" s="6" t="str">
        <f t="shared" si="87"/>
        <v>BULLISH</v>
      </c>
      <c r="G1396" s="6" t="str">
        <f t="shared" si="86"/>
        <v>NEUTRAL</v>
      </c>
      <c r="H1396" s="6" t="str">
        <f t="shared" si="85"/>
        <v>CONFIRMED BULLISH</v>
      </c>
    </row>
    <row r="1397" spans="1:8" ht="13.5" x14ac:dyDescent="0.25">
      <c r="A1397" s="3">
        <f>TITRES_STAT!B1400</f>
        <v>44348</v>
      </c>
      <c r="B1397" s="6">
        <f>TITRES_STAT!C1400</f>
        <v>2.34</v>
      </c>
      <c r="C1397" s="6">
        <f>TITRES_STAT!D1400</f>
        <v>2.34</v>
      </c>
      <c r="D1397" s="6">
        <f>TITRES_STAT!E1400</f>
        <v>2900</v>
      </c>
      <c r="E1397" s="2">
        <f t="shared" si="84"/>
        <v>-15168</v>
      </c>
      <c r="F1397" s="6" t="str">
        <f t="shared" si="87"/>
        <v>BULLISH</v>
      </c>
      <c r="G1397" s="6" t="str">
        <f t="shared" si="86"/>
        <v>WEAK</v>
      </c>
      <c r="H1397" s="6" t="str">
        <f t="shared" si="85"/>
        <v>CONFIRMED BULLISH</v>
      </c>
    </row>
    <row r="1398" spans="1:8" ht="13.5" x14ac:dyDescent="0.25">
      <c r="A1398" s="3">
        <f>TITRES_STAT!B1401</f>
        <v>44349</v>
      </c>
      <c r="B1398" s="6">
        <f>TITRES_STAT!C1401</f>
        <v>2.39</v>
      </c>
      <c r="C1398" s="6">
        <f>TITRES_STAT!D1401</f>
        <v>2.39</v>
      </c>
      <c r="D1398" s="6">
        <f>TITRES_STAT!E1401</f>
        <v>1</v>
      </c>
      <c r="E1398" s="2">
        <f t="shared" si="84"/>
        <v>-15167</v>
      </c>
      <c r="F1398" s="6" t="str">
        <f t="shared" si="87"/>
        <v>BULLISH</v>
      </c>
      <c r="G1398" s="6" t="str">
        <f t="shared" si="86"/>
        <v>WEAK</v>
      </c>
      <c r="H1398" s="6" t="str">
        <f t="shared" si="85"/>
        <v>CONFIRMED BULLISH</v>
      </c>
    </row>
    <row r="1399" spans="1:8" ht="13.5" x14ac:dyDescent="0.25">
      <c r="A1399" s="3">
        <f>TITRES_STAT!B1402</f>
        <v>44350</v>
      </c>
      <c r="B1399" s="6">
        <f>TITRES_STAT!C1402</f>
        <v>2.4</v>
      </c>
      <c r="C1399" s="6">
        <f>TITRES_STAT!D1402</f>
        <v>2.4</v>
      </c>
      <c r="D1399" s="6">
        <f>TITRES_STAT!E1402</f>
        <v>551</v>
      </c>
      <c r="E1399" s="2">
        <f t="shared" si="84"/>
        <v>-14616</v>
      </c>
      <c r="F1399" s="6" t="str">
        <f t="shared" si="87"/>
        <v>BULLISH</v>
      </c>
      <c r="G1399" s="6" t="str">
        <f t="shared" si="86"/>
        <v>WEAK</v>
      </c>
      <c r="H1399" s="6" t="str">
        <f t="shared" si="85"/>
        <v>CONFIRMED BULLISH</v>
      </c>
    </row>
    <row r="1400" spans="1:8" ht="13.5" x14ac:dyDescent="0.25">
      <c r="A1400" s="3">
        <f>TITRES_STAT!B1403</f>
        <v>44351</v>
      </c>
      <c r="B1400" s="6">
        <f>TITRES_STAT!C1403</f>
        <v>2.2999999999999998</v>
      </c>
      <c r="C1400" s="6">
        <f>TITRES_STAT!D1403</f>
        <v>2.2999999999999998</v>
      </c>
      <c r="D1400" s="6">
        <f>TITRES_STAT!E1403</f>
        <v>551</v>
      </c>
      <c r="E1400" s="2">
        <f t="shared" si="84"/>
        <v>-15167</v>
      </c>
      <c r="F1400" s="6" t="str">
        <f t="shared" si="87"/>
        <v>BULLISH</v>
      </c>
      <c r="G1400" s="6" t="str">
        <f t="shared" si="86"/>
        <v>WEAK</v>
      </c>
      <c r="H1400" s="6" t="str">
        <f t="shared" si="85"/>
        <v>CONFIRMED BULLISH</v>
      </c>
    </row>
    <row r="1401" spans="1:8" ht="13.5" x14ac:dyDescent="0.25">
      <c r="A1401" s="3">
        <f>TITRES_STAT!B1404</f>
        <v>44354</v>
      </c>
      <c r="B1401" s="6">
        <f>TITRES_STAT!C1404</f>
        <v>2.2999999999999998</v>
      </c>
      <c r="C1401" s="6">
        <f>TITRES_STAT!D1404</f>
        <v>2.2999999999999998</v>
      </c>
      <c r="D1401" s="6">
        <f>TITRES_STAT!E1404</f>
        <v>1465</v>
      </c>
      <c r="E1401" s="2">
        <f t="shared" si="84"/>
        <v>-15167</v>
      </c>
      <c r="F1401" s="6" t="str">
        <f t="shared" si="87"/>
        <v>BULLISH</v>
      </c>
      <c r="G1401" s="6" t="str">
        <f t="shared" si="86"/>
        <v>WEAK</v>
      </c>
      <c r="H1401" s="6" t="str">
        <f t="shared" si="85"/>
        <v>CONFIRMED BULLISH</v>
      </c>
    </row>
    <row r="1402" spans="1:8" ht="13.5" x14ac:dyDescent="0.25">
      <c r="A1402" s="3">
        <f>TITRES_STAT!B1405</f>
        <v>44355</v>
      </c>
      <c r="B1402" s="6">
        <f>TITRES_STAT!C1405</f>
        <v>2.2999999999999998</v>
      </c>
      <c r="C1402" s="6">
        <f>TITRES_STAT!D1405</f>
        <v>2.2999999999999998</v>
      </c>
      <c r="D1402" s="6">
        <f>TITRES_STAT!E1405</f>
        <v>1635</v>
      </c>
      <c r="E1402" s="2">
        <f t="shared" si="84"/>
        <v>-15167</v>
      </c>
      <c r="F1402" s="6" t="str">
        <f t="shared" si="87"/>
        <v>BULLISH</v>
      </c>
      <c r="G1402" s="6" t="str">
        <f t="shared" si="86"/>
        <v>NEUTRAL</v>
      </c>
      <c r="H1402" s="6" t="str">
        <f t="shared" si="85"/>
        <v>BULLISH DIVERGENCE</v>
      </c>
    </row>
    <row r="1403" spans="1:8" ht="13.5" x14ac:dyDescent="0.25">
      <c r="A1403" s="3">
        <f>TITRES_STAT!B1406</f>
        <v>44356</v>
      </c>
      <c r="B1403" s="6">
        <f>TITRES_STAT!C1406</f>
        <v>2.2599999999999998</v>
      </c>
      <c r="C1403" s="6">
        <f>TITRES_STAT!D1406</f>
        <v>2.2599999999999998</v>
      </c>
      <c r="D1403" s="6">
        <f>TITRES_STAT!E1406</f>
        <v>559</v>
      </c>
      <c r="E1403" s="2">
        <f t="shared" si="84"/>
        <v>-15726</v>
      </c>
      <c r="F1403" s="6" t="str">
        <f t="shared" si="87"/>
        <v>BEARISH</v>
      </c>
      <c r="G1403" s="6" t="str">
        <f t="shared" si="86"/>
        <v>STRONG</v>
      </c>
      <c r="H1403" s="6" t="str">
        <f t="shared" si="85"/>
        <v>CONFIRMED BEARISH</v>
      </c>
    </row>
    <row r="1404" spans="1:8" ht="13.5" x14ac:dyDescent="0.25">
      <c r="A1404" s="3">
        <f>TITRES_STAT!B1407</f>
        <v>44357</v>
      </c>
      <c r="B1404" s="6">
        <f>TITRES_STAT!C1407</f>
        <v>2.2599999999999998</v>
      </c>
      <c r="C1404" s="6">
        <f>TITRES_STAT!D1407</f>
        <v>2.2599999999999998</v>
      </c>
      <c r="D1404" s="6">
        <f>TITRES_STAT!E1407</f>
        <v>0</v>
      </c>
      <c r="E1404" s="2">
        <f t="shared" si="84"/>
        <v>-15726</v>
      </c>
      <c r="F1404" s="6" t="str">
        <f t="shared" si="87"/>
        <v>BEARISH</v>
      </c>
      <c r="G1404" s="6" t="str">
        <f t="shared" si="86"/>
        <v>STRONG</v>
      </c>
      <c r="H1404" s="6" t="str">
        <f t="shared" si="85"/>
        <v>CONFIRMED BEARISH</v>
      </c>
    </row>
    <row r="1405" spans="1:8" ht="13.5" x14ac:dyDescent="0.25">
      <c r="A1405" s="3">
        <f>TITRES_STAT!B1408</f>
        <v>44358</v>
      </c>
      <c r="B1405" s="6">
        <f>TITRES_STAT!C1408</f>
        <v>2.2599999999999998</v>
      </c>
      <c r="C1405" s="6">
        <f>TITRES_STAT!D1408</f>
        <v>2.2599999999999998</v>
      </c>
      <c r="D1405" s="6">
        <f>TITRES_STAT!E1408</f>
        <v>0</v>
      </c>
      <c r="E1405" s="2">
        <f t="shared" si="84"/>
        <v>-15726</v>
      </c>
      <c r="F1405" s="6" t="str">
        <f t="shared" si="87"/>
        <v>BEARISH</v>
      </c>
      <c r="G1405" s="6" t="str">
        <f t="shared" si="86"/>
        <v>STRONG</v>
      </c>
      <c r="H1405" s="6" t="str">
        <f t="shared" si="85"/>
        <v>CONFIRMED BEARISH</v>
      </c>
    </row>
    <row r="1406" spans="1:8" ht="13.5" x14ac:dyDescent="0.25">
      <c r="A1406" s="3">
        <f>TITRES_STAT!B1409</f>
        <v>44361</v>
      </c>
      <c r="B1406" s="6">
        <f>TITRES_STAT!C1409</f>
        <v>2.2599999999999998</v>
      </c>
      <c r="C1406" s="6">
        <f>TITRES_STAT!D1409</f>
        <v>2.2599999999999998</v>
      </c>
      <c r="D1406" s="6">
        <f>TITRES_STAT!E1409</f>
        <v>0</v>
      </c>
      <c r="E1406" s="2">
        <f t="shared" si="84"/>
        <v>-15726</v>
      </c>
      <c r="F1406" s="6" t="str">
        <f t="shared" si="87"/>
        <v>BEARISH</v>
      </c>
      <c r="G1406" s="6" t="str">
        <f t="shared" si="86"/>
        <v>STRONG</v>
      </c>
      <c r="H1406" s="6" t="str">
        <f t="shared" si="85"/>
        <v>CONFIRMED BEARISH</v>
      </c>
    </row>
    <row r="1407" spans="1:8" ht="13.5" x14ac:dyDescent="0.25">
      <c r="A1407" s="3">
        <f>TITRES_STAT!B1410</f>
        <v>44362</v>
      </c>
      <c r="B1407" s="6">
        <f>TITRES_STAT!C1410</f>
        <v>2.2599999999999998</v>
      </c>
      <c r="C1407" s="6">
        <f>TITRES_STAT!D1410</f>
        <v>2.2599999999999998</v>
      </c>
      <c r="D1407" s="6">
        <f>TITRES_STAT!E1410</f>
        <v>0</v>
      </c>
      <c r="E1407" s="2">
        <f t="shared" si="84"/>
        <v>-15726</v>
      </c>
      <c r="F1407" s="6" t="str">
        <f t="shared" si="87"/>
        <v>BEARISH</v>
      </c>
      <c r="G1407" s="6" t="str">
        <f t="shared" si="86"/>
        <v>STRONG</v>
      </c>
      <c r="H1407" s="6" t="str">
        <f t="shared" si="85"/>
        <v>CONFIRMED BEARISH</v>
      </c>
    </row>
    <row r="1408" spans="1:8" ht="13.5" x14ac:dyDescent="0.25">
      <c r="A1408" s="3">
        <f>TITRES_STAT!B1411</f>
        <v>44363</v>
      </c>
      <c r="B1408" s="6">
        <f>TITRES_STAT!C1411</f>
        <v>2.29</v>
      </c>
      <c r="C1408" s="6">
        <f>TITRES_STAT!D1411</f>
        <v>2.29</v>
      </c>
      <c r="D1408" s="6">
        <f>TITRES_STAT!E1411</f>
        <v>366</v>
      </c>
      <c r="E1408" s="2">
        <f t="shared" si="84"/>
        <v>-15360</v>
      </c>
      <c r="F1408" s="6" t="str">
        <f t="shared" si="87"/>
        <v>BULLISH</v>
      </c>
      <c r="G1408" s="6" t="str">
        <f t="shared" si="86"/>
        <v>WEAK</v>
      </c>
      <c r="H1408" s="6" t="str">
        <f t="shared" si="85"/>
        <v>CONFIRMED BULLISH</v>
      </c>
    </row>
    <row r="1409" spans="1:8" ht="13.5" x14ac:dyDescent="0.25">
      <c r="A1409" s="3">
        <f>TITRES_STAT!B1412</f>
        <v>44364</v>
      </c>
      <c r="B1409" s="6">
        <f>TITRES_STAT!C1412</f>
        <v>2.23</v>
      </c>
      <c r="C1409" s="6">
        <f>TITRES_STAT!D1412</f>
        <v>2.23</v>
      </c>
      <c r="D1409" s="6">
        <f>TITRES_STAT!E1412</f>
        <v>366</v>
      </c>
      <c r="E1409" s="2">
        <f t="shared" si="84"/>
        <v>-15726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44365</v>
      </c>
      <c r="B1410" s="6">
        <f>TITRES_STAT!C1413</f>
        <v>2.29</v>
      </c>
      <c r="C1410" s="6">
        <f>TITRES_STAT!D1413</f>
        <v>2.29</v>
      </c>
      <c r="D1410" s="6">
        <f>TITRES_STAT!E1413</f>
        <v>366</v>
      </c>
      <c r="E1410" s="2">
        <f t="shared" si="84"/>
        <v>-15360</v>
      </c>
      <c r="F1410" s="6" t="str">
        <f t="shared" si="87"/>
        <v>BULLISH</v>
      </c>
      <c r="G1410" s="6" t="str">
        <f t="shared" si="86"/>
        <v>WEAK</v>
      </c>
      <c r="H1410" s="6" t="str">
        <f t="shared" si="85"/>
        <v>CONFIRMED BULLISH</v>
      </c>
    </row>
    <row r="1411" spans="1:8" ht="13.5" x14ac:dyDescent="0.25">
      <c r="A1411" s="3">
        <f>TITRES_STAT!B1414</f>
        <v>44368</v>
      </c>
      <c r="B1411" s="6">
        <f>TITRES_STAT!C1414</f>
        <v>2.23</v>
      </c>
      <c r="C1411" s="6">
        <f>TITRES_STAT!D1414</f>
        <v>2.23</v>
      </c>
      <c r="D1411" s="6">
        <f>TITRES_STAT!E1414</f>
        <v>0</v>
      </c>
      <c r="E1411" s="2">
        <f t="shared" si="84"/>
        <v>-15360</v>
      </c>
      <c r="F1411" s="6" t="str">
        <f t="shared" si="87"/>
        <v>BULLISH</v>
      </c>
      <c r="G1411" s="6" t="str">
        <f t="shared" si="86"/>
        <v>WEAK</v>
      </c>
      <c r="H1411" s="6" t="str">
        <f t="shared" si="85"/>
        <v>BULLISH DIVERGENCE</v>
      </c>
    </row>
    <row r="1412" spans="1:8" ht="13.5" x14ac:dyDescent="0.25">
      <c r="A1412" s="3">
        <f>TITRES_STAT!B1415</f>
        <v>44369</v>
      </c>
      <c r="B1412" s="6">
        <f>TITRES_STAT!C1415</f>
        <v>2.23</v>
      </c>
      <c r="C1412" s="6">
        <f>TITRES_STAT!D1415</f>
        <v>2.23</v>
      </c>
      <c r="D1412" s="6">
        <f>TITRES_STAT!E1415</f>
        <v>0</v>
      </c>
      <c r="E1412" s="2">
        <f t="shared" ref="E1412:E1475" si="88">IF(B1412&gt;B1411, E1411+D1412, IF(B1412&lt;B1411, E1411-D1412, E1411))</f>
        <v>-15360</v>
      </c>
      <c r="F1412" s="6" t="str">
        <f t="shared" si="87"/>
        <v>BULLISH</v>
      </c>
      <c r="G1412" s="6" t="str">
        <f t="shared" si="86"/>
        <v>WEAK</v>
      </c>
      <c r="H1412" s="6" t="str">
        <f t="shared" si="85"/>
        <v>BULLISH DIVERGENCE</v>
      </c>
    </row>
    <row r="1413" spans="1:8" ht="13.5" x14ac:dyDescent="0.25">
      <c r="A1413" s="3">
        <f>TITRES_STAT!B1416</f>
        <v>44370</v>
      </c>
      <c r="B1413" s="6">
        <f>TITRES_STAT!C1416</f>
        <v>2.23</v>
      </c>
      <c r="C1413" s="6">
        <f>TITRES_STAT!D1416</f>
        <v>2.23</v>
      </c>
      <c r="D1413" s="6">
        <f>TITRES_STAT!E1416</f>
        <v>0</v>
      </c>
      <c r="E1413" s="2">
        <f t="shared" si="88"/>
        <v>-15360</v>
      </c>
      <c r="F1413" s="6" t="str">
        <f t="shared" si="87"/>
        <v>NEUTRAL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44371</v>
      </c>
      <c r="B1414" s="6">
        <f>TITRES_STAT!C1417</f>
        <v>2.23</v>
      </c>
      <c r="C1414" s="6">
        <f>TITRES_STAT!D1417</f>
        <v>2.23</v>
      </c>
      <c r="D1414" s="6">
        <f>TITRES_STAT!E1417</f>
        <v>0</v>
      </c>
      <c r="E1414" s="2">
        <f t="shared" si="88"/>
        <v>-15360</v>
      </c>
      <c r="F1414" s="6" t="str">
        <f t="shared" si="87"/>
        <v>BULLISH</v>
      </c>
      <c r="G1414" s="6" t="str">
        <f t="shared" si="86"/>
        <v>WEAK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44372</v>
      </c>
      <c r="B1415" s="6">
        <f>TITRES_STAT!C1418</f>
        <v>2.23</v>
      </c>
      <c r="C1415" s="6">
        <f>TITRES_STAT!D1418</f>
        <v>2.23</v>
      </c>
      <c r="D1415" s="6">
        <f>TITRES_STAT!E1418</f>
        <v>0</v>
      </c>
      <c r="E1415" s="2">
        <f t="shared" si="88"/>
        <v>-15360</v>
      </c>
      <c r="F1415" s="6" t="str">
        <f t="shared" si="87"/>
        <v>NEUTRAL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44375</v>
      </c>
      <c r="B1416" s="6">
        <f>TITRES_STAT!C1419</f>
        <v>2.23</v>
      </c>
      <c r="C1416" s="6">
        <f>TITRES_STAT!D1419</f>
        <v>2.23</v>
      </c>
      <c r="D1416" s="6">
        <f>TITRES_STAT!E1419</f>
        <v>0</v>
      </c>
      <c r="E1416" s="2">
        <f t="shared" si="88"/>
        <v>-15360</v>
      </c>
      <c r="F1416" s="6" t="str">
        <f t="shared" ref="F1416:F1479" si="91">IF(E1416&gt;E1411,"BULLISH",IF(E1416&lt;E1411,"BEARISH","NEUTRAL"))</f>
        <v>NEUTRAL</v>
      </c>
      <c r="G1416" s="6" t="str">
        <f t="shared" si="90"/>
        <v>NEUTRAL</v>
      </c>
      <c r="H1416" s="6" t="str">
        <f t="shared" si="89"/>
        <v>NEUTRAL</v>
      </c>
    </row>
    <row r="1417" spans="1:8" ht="13.5" x14ac:dyDescent="0.25">
      <c r="A1417" s="3">
        <f>TITRES_STAT!B1420</f>
        <v>44376</v>
      </c>
      <c r="B1417" s="6">
        <f>TITRES_STAT!C1420</f>
        <v>2.23</v>
      </c>
      <c r="C1417" s="6">
        <f>TITRES_STAT!D1420</f>
        <v>2.23</v>
      </c>
      <c r="D1417" s="6">
        <f>TITRES_STAT!E1420</f>
        <v>0</v>
      </c>
      <c r="E1417" s="2">
        <f t="shared" si="88"/>
        <v>-15360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44377</v>
      </c>
      <c r="B1418" s="6">
        <f>TITRES_STAT!C1421</f>
        <v>2.23</v>
      </c>
      <c r="C1418" s="6">
        <f>TITRES_STAT!D1421</f>
        <v>2.23</v>
      </c>
      <c r="D1418" s="6">
        <f>TITRES_STAT!E1421</f>
        <v>0</v>
      </c>
      <c r="E1418" s="2">
        <f t="shared" si="88"/>
        <v>-15360</v>
      </c>
      <c r="F1418" s="6" t="str">
        <f t="shared" si="91"/>
        <v>NEUTRAL</v>
      </c>
      <c r="G1418" s="6" t="str">
        <f t="shared" si="90"/>
        <v>NEUTRAL</v>
      </c>
      <c r="H1418" s="6" t="str">
        <f t="shared" si="89"/>
        <v>NEUTRAL</v>
      </c>
    </row>
    <row r="1419" spans="1:8" ht="13.5" x14ac:dyDescent="0.25">
      <c r="A1419" s="3">
        <f>TITRES_STAT!B1422</f>
        <v>44378</v>
      </c>
      <c r="B1419" s="6">
        <f>TITRES_STAT!C1422</f>
        <v>2.23</v>
      </c>
      <c r="C1419" s="6">
        <f>TITRES_STAT!D1422</f>
        <v>2.23</v>
      </c>
      <c r="D1419" s="6">
        <f>TITRES_STAT!E1422</f>
        <v>0</v>
      </c>
      <c r="E1419" s="2">
        <f t="shared" si="88"/>
        <v>-15360</v>
      </c>
      <c r="F1419" s="6" t="str">
        <f t="shared" si="91"/>
        <v>NEUTRAL</v>
      </c>
      <c r="G1419" s="6" t="str">
        <f t="shared" si="90"/>
        <v>NEUTRAL</v>
      </c>
      <c r="H1419" s="6" t="str">
        <f t="shared" si="89"/>
        <v>NEUTRAL</v>
      </c>
    </row>
    <row r="1420" spans="1:8" ht="13.5" x14ac:dyDescent="0.25">
      <c r="A1420" s="3">
        <f>TITRES_STAT!B1423</f>
        <v>44379</v>
      </c>
      <c r="B1420" s="6">
        <f>TITRES_STAT!C1423</f>
        <v>2.23</v>
      </c>
      <c r="C1420" s="6">
        <f>TITRES_STAT!D1423</f>
        <v>2.23</v>
      </c>
      <c r="D1420" s="6">
        <f>TITRES_STAT!E1423</f>
        <v>0</v>
      </c>
      <c r="E1420" s="2">
        <f t="shared" si="88"/>
        <v>-15360</v>
      </c>
      <c r="F1420" s="6" t="str">
        <f t="shared" si="91"/>
        <v>NEUTRAL</v>
      </c>
      <c r="G1420" s="6" t="str">
        <f t="shared" si="90"/>
        <v>NEUTRAL</v>
      </c>
      <c r="H1420" s="6" t="str">
        <f t="shared" si="89"/>
        <v>NEUTRAL</v>
      </c>
    </row>
    <row r="1421" spans="1:8" ht="13.5" x14ac:dyDescent="0.25">
      <c r="A1421" s="3">
        <f>TITRES_STAT!B1424</f>
        <v>44382</v>
      </c>
      <c r="B1421" s="6">
        <f>TITRES_STAT!C1424</f>
        <v>2.23</v>
      </c>
      <c r="C1421" s="6">
        <f>TITRES_STAT!D1424</f>
        <v>2.23</v>
      </c>
      <c r="D1421" s="6">
        <f>TITRES_STAT!E1424</f>
        <v>0</v>
      </c>
      <c r="E1421" s="2">
        <f t="shared" si="88"/>
        <v>-15360</v>
      </c>
      <c r="F1421" s="6" t="str">
        <f t="shared" si="91"/>
        <v>NEUTRAL</v>
      </c>
      <c r="G1421" s="6" t="str">
        <f t="shared" si="90"/>
        <v>NEUTRAL</v>
      </c>
      <c r="H1421" s="6" t="str">
        <f t="shared" si="89"/>
        <v>NEUTRAL</v>
      </c>
    </row>
    <row r="1422" spans="1:8" ht="13.5" x14ac:dyDescent="0.25">
      <c r="A1422" s="3">
        <f>TITRES_STAT!B1425</f>
        <v>44383</v>
      </c>
      <c r="B1422" s="6">
        <f>TITRES_STAT!C1425</f>
        <v>2.25</v>
      </c>
      <c r="C1422" s="6">
        <f>TITRES_STAT!D1425</f>
        <v>2.25</v>
      </c>
      <c r="D1422" s="6">
        <f>TITRES_STAT!E1425</f>
        <v>50</v>
      </c>
      <c r="E1422" s="2">
        <f t="shared" si="88"/>
        <v>-15310</v>
      </c>
      <c r="F1422" s="6" t="str">
        <f t="shared" si="91"/>
        <v>BULLISH</v>
      </c>
      <c r="G1422" s="6" t="str">
        <f t="shared" si="90"/>
        <v>NEUTRAL</v>
      </c>
      <c r="H1422" s="6" t="str">
        <f t="shared" si="89"/>
        <v>CONFIRMED BULLISH</v>
      </c>
    </row>
    <row r="1423" spans="1:8" ht="13.5" x14ac:dyDescent="0.25">
      <c r="A1423" s="3">
        <f>TITRES_STAT!B1426</f>
        <v>44384</v>
      </c>
      <c r="B1423" s="6">
        <f>TITRES_STAT!C1426</f>
        <v>2.25</v>
      </c>
      <c r="C1423" s="6">
        <f>TITRES_STAT!D1426</f>
        <v>2.25</v>
      </c>
      <c r="D1423" s="6">
        <f>TITRES_STAT!E1426</f>
        <v>0</v>
      </c>
      <c r="E1423" s="2">
        <f t="shared" si="88"/>
        <v>-15310</v>
      </c>
      <c r="F1423" s="6" t="str">
        <f t="shared" si="91"/>
        <v>BULLISH</v>
      </c>
      <c r="G1423" s="6" t="str">
        <f t="shared" si="90"/>
        <v>NEUTRAL</v>
      </c>
      <c r="H1423" s="6" t="str">
        <f t="shared" si="89"/>
        <v>CONFIRMED BULLISH</v>
      </c>
    </row>
    <row r="1424" spans="1:8" ht="13.5" x14ac:dyDescent="0.25">
      <c r="A1424" s="3">
        <f>TITRES_STAT!B1427</f>
        <v>44385</v>
      </c>
      <c r="B1424" s="6">
        <f>TITRES_STAT!C1427</f>
        <v>2.25</v>
      </c>
      <c r="C1424" s="6">
        <f>TITRES_STAT!D1427</f>
        <v>2.25</v>
      </c>
      <c r="D1424" s="6">
        <f>TITRES_STAT!E1427</f>
        <v>0</v>
      </c>
      <c r="E1424" s="2">
        <f t="shared" si="88"/>
        <v>-15310</v>
      </c>
      <c r="F1424" s="6" t="str">
        <f t="shared" si="91"/>
        <v>BULLISH</v>
      </c>
      <c r="G1424" s="6" t="str">
        <f t="shared" si="90"/>
        <v>NEUTRAL</v>
      </c>
      <c r="H1424" s="6" t="str">
        <f t="shared" si="89"/>
        <v>CONFIRMED BULLISH</v>
      </c>
    </row>
    <row r="1425" spans="1:8" ht="13.5" x14ac:dyDescent="0.25">
      <c r="A1425" s="3">
        <f>TITRES_STAT!B1428</f>
        <v>44386</v>
      </c>
      <c r="B1425" s="6">
        <f>TITRES_STAT!C1428</f>
        <v>2.25</v>
      </c>
      <c r="C1425" s="6">
        <f>TITRES_STAT!D1428</f>
        <v>2.25</v>
      </c>
      <c r="D1425" s="6">
        <f>TITRES_STAT!E1428</f>
        <v>0</v>
      </c>
      <c r="E1425" s="2">
        <f t="shared" si="88"/>
        <v>-15310</v>
      </c>
      <c r="F1425" s="6" t="str">
        <f t="shared" si="91"/>
        <v>BULLISH</v>
      </c>
      <c r="G1425" s="6" t="str">
        <f t="shared" si="90"/>
        <v>NEUTRAL</v>
      </c>
      <c r="H1425" s="6" t="str">
        <f t="shared" si="89"/>
        <v>CONFIRMED BULLISH</v>
      </c>
    </row>
    <row r="1426" spans="1:8" ht="13.5" x14ac:dyDescent="0.25">
      <c r="A1426" s="3">
        <f>TITRES_STAT!B1429</f>
        <v>44389</v>
      </c>
      <c r="B1426" s="6">
        <f>TITRES_STAT!C1429</f>
        <v>2.25</v>
      </c>
      <c r="C1426" s="6">
        <f>TITRES_STAT!D1429</f>
        <v>2.25</v>
      </c>
      <c r="D1426" s="6">
        <f>TITRES_STAT!E1429</f>
        <v>0</v>
      </c>
      <c r="E1426" s="2">
        <f t="shared" si="88"/>
        <v>-15310</v>
      </c>
      <c r="F1426" s="6" t="str">
        <f t="shared" si="91"/>
        <v>BULLISH</v>
      </c>
      <c r="G1426" s="6" t="str">
        <f t="shared" si="90"/>
        <v>NEUTRAL</v>
      </c>
      <c r="H1426" s="6" t="str">
        <f t="shared" si="89"/>
        <v>CONFIRMED BULLISH</v>
      </c>
    </row>
    <row r="1427" spans="1:8" ht="13.5" x14ac:dyDescent="0.25">
      <c r="A1427" s="3">
        <f>TITRES_STAT!B1430</f>
        <v>44390</v>
      </c>
      <c r="B1427" s="6">
        <f>TITRES_STAT!C1430</f>
        <v>2.25</v>
      </c>
      <c r="C1427" s="6">
        <f>TITRES_STAT!D1430</f>
        <v>2.25</v>
      </c>
      <c r="D1427" s="6">
        <f>TITRES_STAT!E1430</f>
        <v>0</v>
      </c>
      <c r="E1427" s="2">
        <f t="shared" si="88"/>
        <v>-15310</v>
      </c>
      <c r="F1427" s="6" t="str">
        <f t="shared" si="91"/>
        <v>NEUTRAL</v>
      </c>
      <c r="G1427" s="6" t="str">
        <f t="shared" si="90"/>
        <v>NEUTRAL</v>
      </c>
      <c r="H1427" s="6" t="str">
        <f t="shared" si="89"/>
        <v>NEUTRAL</v>
      </c>
    </row>
    <row r="1428" spans="1:8" ht="13.5" x14ac:dyDescent="0.25">
      <c r="A1428" s="3">
        <f>TITRES_STAT!B1431</f>
        <v>44391</v>
      </c>
      <c r="B1428" s="6">
        <f>TITRES_STAT!C1431</f>
        <v>2.25</v>
      </c>
      <c r="C1428" s="6">
        <f>TITRES_STAT!D1431</f>
        <v>2.25</v>
      </c>
      <c r="D1428" s="6">
        <f>TITRES_STAT!E1431</f>
        <v>0</v>
      </c>
      <c r="E1428" s="2">
        <f t="shared" si="88"/>
        <v>-15310</v>
      </c>
      <c r="F1428" s="6" t="str">
        <f t="shared" si="91"/>
        <v>NEUTRAL</v>
      </c>
      <c r="G1428" s="6" t="str">
        <f t="shared" si="90"/>
        <v>NEUTRAL</v>
      </c>
      <c r="H1428" s="6" t="str">
        <f t="shared" si="89"/>
        <v>NEUTRAL</v>
      </c>
    </row>
    <row r="1429" spans="1:8" ht="13.5" x14ac:dyDescent="0.25">
      <c r="A1429" s="3">
        <f>TITRES_STAT!B1432</f>
        <v>44392</v>
      </c>
      <c r="B1429" s="6">
        <f>TITRES_STAT!C1432</f>
        <v>2.25</v>
      </c>
      <c r="C1429" s="6">
        <f>TITRES_STAT!D1432</f>
        <v>2.25</v>
      </c>
      <c r="D1429" s="6">
        <f>TITRES_STAT!E1432</f>
        <v>0</v>
      </c>
      <c r="E1429" s="2">
        <f t="shared" si="88"/>
        <v>-15310</v>
      </c>
      <c r="F1429" s="6" t="str">
        <f t="shared" si="91"/>
        <v>NEUTRAL</v>
      </c>
      <c r="G1429" s="6" t="str">
        <f t="shared" si="90"/>
        <v>NEUTRAL</v>
      </c>
      <c r="H1429" s="6" t="str">
        <f t="shared" si="89"/>
        <v>NEUTRAL</v>
      </c>
    </row>
    <row r="1430" spans="1:8" ht="13.5" x14ac:dyDescent="0.25">
      <c r="A1430" s="3">
        <f>TITRES_STAT!B1433</f>
        <v>44393</v>
      </c>
      <c r="B1430" s="6">
        <f>TITRES_STAT!C1433</f>
        <v>2.25</v>
      </c>
      <c r="C1430" s="6">
        <f>TITRES_STAT!D1433</f>
        <v>2.25</v>
      </c>
      <c r="D1430" s="6">
        <f>TITRES_STAT!E1433</f>
        <v>0</v>
      </c>
      <c r="E1430" s="2">
        <f t="shared" si="88"/>
        <v>-15310</v>
      </c>
      <c r="F1430" s="6" t="str">
        <f t="shared" si="91"/>
        <v>NEUTRAL</v>
      </c>
      <c r="G1430" s="6" t="str">
        <f t="shared" si="90"/>
        <v>NEUTRAL</v>
      </c>
      <c r="H1430" s="6" t="str">
        <f t="shared" si="89"/>
        <v>NEUTRAL</v>
      </c>
    </row>
    <row r="1431" spans="1:8" ht="13.5" x14ac:dyDescent="0.25">
      <c r="A1431" s="3">
        <f>TITRES_STAT!B1434</f>
        <v>44396</v>
      </c>
      <c r="B1431" s="6">
        <f>TITRES_STAT!C1434</f>
        <v>2.25</v>
      </c>
      <c r="C1431" s="6">
        <f>TITRES_STAT!D1434</f>
        <v>2.25</v>
      </c>
      <c r="D1431" s="6">
        <f>TITRES_STAT!E1434</f>
        <v>100</v>
      </c>
      <c r="E1431" s="2">
        <f t="shared" si="88"/>
        <v>-15310</v>
      </c>
      <c r="F1431" s="6" t="str">
        <f t="shared" si="91"/>
        <v>NEUTRAL</v>
      </c>
      <c r="G1431" s="6" t="str">
        <f t="shared" si="90"/>
        <v>NEUTRAL</v>
      </c>
      <c r="H1431" s="6" t="str">
        <f t="shared" si="89"/>
        <v>NEUTRAL</v>
      </c>
    </row>
    <row r="1432" spans="1:8" ht="13.5" x14ac:dyDescent="0.25">
      <c r="A1432" s="3">
        <f>TITRES_STAT!B1435</f>
        <v>44399</v>
      </c>
      <c r="B1432" s="6">
        <f>TITRES_STAT!C1435</f>
        <v>2.25</v>
      </c>
      <c r="C1432" s="6">
        <f>TITRES_STAT!D1435</f>
        <v>2.25</v>
      </c>
      <c r="D1432" s="6">
        <f>TITRES_STAT!E1435</f>
        <v>100</v>
      </c>
      <c r="E1432" s="2">
        <f t="shared" si="88"/>
        <v>-15310</v>
      </c>
      <c r="F1432" s="6" t="str">
        <f t="shared" si="91"/>
        <v>NEUTRAL</v>
      </c>
      <c r="G1432" s="6" t="str">
        <f t="shared" si="90"/>
        <v>NEUTRAL</v>
      </c>
      <c r="H1432" s="6" t="str">
        <f t="shared" si="89"/>
        <v>NEUTRAL</v>
      </c>
    </row>
    <row r="1433" spans="1:8" ht="13.5" x14ac:dyDescent="0.25">
      <c r="A1433" s="3">
        <f>TITRES_STAT!B1436</f>
        <v>44400</v>
      </c>
      <c r="B1433" s="6">
        <f>TITRES_STAT!C1436</f>
        <v>2.2599999999999998</v>
      </c>
      <c r="C1433" s="6">
        <f>TITRES_STAT!D1436</f>
        <v>2.2599999999999998</v>
      </c>
      <c r="D1433" s="6">
        <f>TITRES_STAT!E1436</f>
        <v>1000</v>
      </c>
      <c r="E1433" s="2">
        <f t="shared" si="88"/>
        <v>-14310</v>
      </c>
      <c r="F1433" s="6" t="str">
        <f t="shared" si="91"/>
        <v>BULLISH</v>
      </c>
      <c r="G1433" s="6" t="str">
        <f t="shared" si="90"/>
        <v>WEAK</v>
      </c>
      <c r="H1433" s="6" t="str">
        <f t="shared" si="89"/>
        <v>CONFIRMED BULLISH</v>
      </c>
    </row>
    <row r="1434" spans="1:8" ht="13.5" x14ac:dyDescent="0.25">
      <c r="A1434" s="3">
        <f>TITRES_STAT!B1437</f>
        <v>44403</v>
      </c>
      <c r="B1434" s="6">
        <f>TITRES_STAT!C1437</f>
        <v>2.37</v>
      </c>
      <c r="C1434" s="6">
        <f>TITRES_STAT!D1437</f>
        <v>2.37</v>
      </c>
      <c r="D1434" s="6">
        <f>TITRES_STAT!E1437</f>
        <v>1000</v>
      </c>
      <c r="E1434" s="2">
        <f t="shared" si="88"/>
        <v>-13310</v>
      </c>
      <c r="F1434" s="6" t="str">
        <f t="shared" si="91"/>
        <v>BULLISH</v>
      </c>
      <c r="G1434" s="6" t="str">
        <f t="shared" si="90"/>
        <v>WEAK</v>
      </c>
      <c r="H1434" s="6" t="str">
        <f t="shared" si="89"/>
        <v>CONFIRMED BULLISH</v>
      </c>
    </row>
    <row r="1435" spans="1:8" ht="13.5" x14ac:dyDescent="0.25">
      <c r="A1435" s="3">
        <f>TITRES_STAT!B1438</f>
        <v>44404</v>
      </c>
      <c r="B1435" s="6">
        <f>TITRES_STAT!C1438</f>
        <v>2.31</v>
      </c>
      <c r="C1435" s="6">
        <f>TITRES_STAT!D1438</f>
        <v>2.31</v>
      </c>
      <c r="D1435" s="6">
        <f>TITRES_STAT!E1438</f>
        <v>503</v>
      </c>
      <c r="E1435" s="2">
        <f t="shared" si="88"/>
        <v>-13813</v>
      </c>
      <c r="F1435" s="6" t="str">
        <f t="shared" si="91"/>
        <v>BULLISH</v>
      </c>
      <c r="G1435" s="6" t="str">
        <f t="shared" si="90"/>
        <v>WEAK</v>
      </c>
      <c r="H1435" s="6" t="str">
        <f t="shared" si="89"/>
        <v>CONFIRMED BULLISH</v>
      </c>
    </row>
    <row r="1436" spans="1:8" ht="13.5" x14ac:dyDescent="0.25">
      <c r="A1436" s="3">
        <f>TITRES_STAT!B1439</f>
        <v>44405</v>
      </c>
      <c r="B1436" s="6">
        <f>TITRES_STAT!C1439</f>
        <v>2.31</v>
      </c>
      <c r="C1436" s="6">
        <f>TITRES_STAT!D1439</f>
        <v>2.31</v>
      </c>
      <c r="D1436" s="6">
        <f>TITRES_STAT!E1439</f>
        <v>500</v>
      </c>
      <c r="E1436" s="2">
        <f t="shared" si="88"/>
        <v>-13813</v>
      </c>
      <c r="F1436" s="6" t="str">
        <f t="shared" si="91"/>
        <v>BULLISH</v>
      </c>
      <c r="G1436" s="6" t="str">
        <f t="shared" si="90"/>
        <v>WEAK</v>
      </c>
      <c r="H1436" s="6" t="str">
        <f t="shared" si="89"/>
        <v>CONFIRMED BULLISH</v>
      </c>
    </row>
    <row r="1437" spans="1:8" ht="13.5" x14ac:dyDescent="0.25">
      <c r="A1437" s="3">
        <f>TITRES_STAT!B1440</f>
        <v>44406</v>
      </c>
      <c r="B1437" s="6">
        <f>TITRES_STAT!C1440</f>
        <v>2.37</v>
      </c>
      <c r="C1437" s="6">
        <f>TITRES_STAT!D1440</f>
        <v>2.37</v>
      </c>
      <c r="D1437" s="6">
        <f>TITRES_STAT!E1440</f>
        <v>0</v>
      </c>
      <c r="E1437" s="2">
        <f t="shared" si="88"/>
        <v>-13813</v>
      </c>
      <c r="F1437" s="6" t="str">
        <f t="shared" si="91"/>
        <v>BULLISH</v>
      </c>
      <c r="G1437" s="6" t="str">
        <f t="shared" si="90"/>
        <v>WEAK</v>
      </c>
      <c r="H1437" s="6" t="str">
        <f t="shared" si="89"/>
        <v>CONFIRMED BULLISH</v>
      </c>
    </row>
    <row r="1438" spans="1:8" ht="13.5" x14ac:dyDescent="0.25">
      <c r="A1438" s="3">
        <f>TITRES_STAT!B1441</f>
        <v>44407</v>
      </c>
      <c r="B1438" s="6">
        <f>TITRES_STAT!C1441</f>
        <v>2.37</v>
      </c>
      <c r="C1438" s="6">
        <f>TITRES_STAT!D1441</f>
        <v>2.37</v>
      </c>
      <c r="D1438" s="6">
        <f>TITRES_STAT!E1441</f>
        <v>507</v>
      </c>
      <c r="E1438" s="2">
        <f t="shared" si="88"/>
        <v>-13813</v>
      </c>
      <c r="F1438" s="6" t="str">
        <f t="shared" si="91"/>
        <v>BULLISH</v>
      </c>
      <c r="G1438" s="6" t="str">
        <f t="shared" si="90"/>
        <v>WEAK</v>
      </c>
      <c r="H1438" s="6" t="str">
        <f t="shared" si="89"/>
        <v>CONFIRMED BULLISH</v>
      </c>
    </row>
    <row r="1439" spans="1:8" ht="13.5" x14ac:dyDescent="0.25">
      <c r="A1439" s="3">
        <f>TITRES_STAT!B1442</f>
        <v>44410</v>
      </c>
      <c r="B1439" s="6">
        <f>TITRES_STAT!C1442</f>
        <v>2.44</v>
      </c>
      <c r="C1439" s="6">
        <f>TITRES_STAT!D1442</f>
        <v>2.44</v>
      </c>
      <c r="D1439" s="6">
        <f>TITRES_STAT!E1442</f>
        <v>0</v>
      </c>
      <c r="E1439" s="2">
        <f t="shared" si="88"/>
        <v>-13813</v>
      </c>
      <c r="F1439" s="6" t="str">
        <f t="shared" si="91"/>
        <v>BEARISH</v>
      </c>
      <c r="G1439" s="6" t="str">
        <f t="shared" si="90"/>
        <v>STRONG</v>
      </c>
      <c r="H1439" s="6" t="str">
        <f t="shared" si="89"/>
        <v>BEARISH DIVERGENCE</v>
      </c>
    </row>
    <row r="1440" spans="1:8" ht="13.5" x14ac:dyDescent="0.25">
      <c r="A1440" s="3">
        <f>TITRES_STAT!B1443</f>
        <v>44411</v>
      </c>
      <c r="B1440" s="6">
        <f>TITRES_STAT!C1443</f>
        <v>2.58</v>
      </c>
      <c r="C1440" s="6">
        <f>TITRES_STAT!D1443</f>
        <v>2.58</v>
      </c>
      <c r="D1440" s="6">
        <f>TITRES_STAT!E1443</f>
        <v>540</v>
      </c>
      <c r="E1440" s="2">
        <f t="shared" si="88"/>
        <v>-13273</v>
      </c>
      <c r="F1440" s="6" t="str">
        <f t="shared" si="91"/>
        <v>BULLISH</v>
      </c>
      <c r="G1440" s="6" t="str">
        <f t="shared" si="90"/>
        <v>WEAK</v>
      </c>
      <c r="H1440" s="6" t="str">
        <f t="shared" si="89"/>
        <v>CONFIRMED BULLISH</v>
      </c>
    </row>
    <row r="1441" spans="1:8" ht="13.5" x14ac:dyDescent="0.25">
      <c r="A1441" s="3">
        <f>TITRES_STAT!B1444</f>
        <v>44412</v>
      </c>
      <c r="B1441" s="6">
        <f>TITRES_STAT!C1444</f>
        <v>2.5099999999999998</v>
      </c>
      <c r="C1441" s="6">
        <f>TITRES_STAT!D1444</f>
        <v>2.5099999999999998</v>
      </c>
      <c r="D1441" s="6">
        <f>TITRES_STAT!E1444</f>
        <v>2000</v>
      </c>
      <c r="E1441" s="2">
        <f t="shared" si="88"/>
        <v>-15273</v>
      </c>
      <c r="F1441" s="6" t="str">
        <f t="shared" si="91"/>
        <v>BEARISH</v>
      </c>
      <c r="G1441" s="6" t="str">
        <f t="shared" si="90"/>
        <v>STRONG</v>
      </c>
      <c r="H1441" s="6" t="str">
        <f t="shared" si="89"/>
        <v>BEARISH DIVERGENCE</v>
      </c>
    </row>
    <row r="1442" spans="1:8" ht="13.5" x14ac:dyDescent="0.25">
      <c r="A1442" s="3">
        <f>TITRES_STAT!B1445</f>
        <v>44413</v>
      </c>
      <c r="B1442" s="6">
        <f>TITRES_STAT!C1445</f>
        <v>2.58</v>
      </c>
      <c r="C1442" s="6">
        <f>TITRES_STAT!D1445</f>
        <v>2.58</v>
      </c>
      <c r="D1442" s="6">
        <f>TITRES_STAT!E1445</f>
        <v>877</v>
      </c>
      <c r="E1442" s="2">
        <f t="shared" si="88"/>
        <v>-14396</v>
      </c>
      <c r="F1442" s="6" t="str">
        <f t="shared" si="91"/>
        <v>BEARISH</v>
      </c>
      <c r="G1442" s="6" t="str">
        <f t="shared" si="90"/>
        <v>STRONG</v>
      </c>
      <c r="H1442" s="6" t="str">
        <f t="shared" si="89"/>
        <v>BEARISH DIVERGENCE</v>
      </c>
    </row>
    <row r="1443" spans="1:8" ht="13.5" x14ac:dyDescent="0.25">
      <c r="A1443" s="3">
        <f>TITRES_STAT!B1446</f>
        <v>44414</v>
      </c>
      <c r="B1443" s="6">
        <f>TITRES_STAT!C1446</f>
        <v>2.6</v>
      </c>
      <c r="C1443" s="6">
        <f>TITRES_STAT!D1446</f>
        <v>2.6</v>
      </c>
      <c r="D1443" s="6">
        <f>TITRES_STAT!E1446</f>
        <v>902</v>
      </c>
      <c r="E1443" s="2">
        <f t="shared" si="88"/>
        <v>-13494</v>
      </c>
      <c r="F1443" s="6" t="str">
        <f t="shared" si="91"/>
        <v>BULLISH</v>
      </c>
      <c r="G1443" s="6" t="str">
        <f t="shared" si="90"/>
        <v>WEAK</v>
      </c>
      <c r="H1443" s="6" t="str">
        <f t="shared" si="89"/>
        <v>CONFIRMED BULLISH</v>
      </c>
    </row>
    <row r="1444" spans="1:8" ht="13.5" x14ac:dyDescent="0.25">
      <c r="A1444" s="3">
        <f>TITRES_STAT!B1447</f>
        <v>44417</v>
      </c>
      <c r="B1444" s="6">
        <f>TITRES_STAT!C1447</f>
        <v>2.72</v>
      </c>
      <c r="C1444" s="6">
        <f>TITRES_STAT!D1447</f>
        <v>2.72</v>
      </c>
      <c r="D1444" s="6">
        <f>TITRES_STAT!E1447</f>
        <v>2001</v>
      </c>
      <c r="E1444" s="2">
        <f t="shared" si="88"/>
        <v>-11493</v>
      </c>
      <c r="F1444" s="6" t="str">
        <f t="shared" si="91"/>
        <v>BULLISH</v>
      </c>
      <c r="G1444" s="6" t="str">
        <f t="shared" si="90"/>
        <v>WEAK</v>
      </c>
      <c r="H1444" s="6" t="str">
        <f t="shared" si="89"/>
        <v>CONFIRMED BULLISH</v>
      </c>
    </row>
    <row r="1445" spans="1:8" ht="13.5" x14ac:dyDescent="0.25">
      <c r="A1445" s="3">
        <f>TITRES_STAT!B1448</f>
        <v>44419</v>
      </c>
      <c r="B1445" s="6">
        <f>TITRES_STAT!C1448</f>
        <v>2.6</v>
      </c>
      <c r="C1445" s="6">
        <f>TITRES_STAT!D1448</f>
        <v>2.6</v>
      </c>
      <c r="D1445" s="6">
        <f>TITRES_STAT!E1448</f>
        <v>20</v>
      </c>
      <c r="E1445" s="2">
        <f t="shared" si="88"/>
        <v>-11513</v>
      </c>
      <c r="F1445" s="6" t="str">
        <f t="shared" si="91"/>
        <v>BULLISH</v>
      </c>
      <c r="G1445" s="6" t="str">
        <f t="shared" si="90"/>
        <v>WEAK</v>
      </c>
      <c r="H1445" s="6" t="str">
        <f t="shared" si="89"/>
        <v>CONFIRMED BULLISH</v>
      </c>
    </row>
    <row r="1446" spans="1:8" ht="13.5" x14ac:dyDescent="0.25">
      <c r="A1446" s="3">
        <f>TITRES_STAT!B1449</f>
        <v>44420</v>
      </c>
      <c r="B1446" s="6">
        <f>TITRES_STAT!C1449</f>
        <v>2.5299999999999998</v>
      </c>
      <c r="C1446" s="6">
        <f>TITRES_STAT!D1449</f>
        <v>2.5299999999999998</v>
      </c>
      <c r="D1446" s="6">
        <f>TITRES_STAT!E1449</f>
        <v>0</v>
      </c>
      <c r="E1446" s="2">
        <f t="shared" si="88"/>
        <v>-11513</v>
      </c>
      <c r="F1446" s="6" t="str">
        <f t="shared" si="91"/>
        <v>BULLISH</v>
      </c>
      <c r="G1446" s="6" t="str">
        <f t="shared" si="90"/>
        <v>WEAK</v>
      </c>
      <c r="H1446" s="6" t="str">
        <f t="shared" si="89"/>
        <v>CONFIRMED BULLISH</v>
      </c>
    </row>
    <row r="1447" spans="1:8" ht="13.5" x14ac:dyDescent="0.25">
      <c r="A1447" s="3">
        <f>TITRES_STAT!B1450</f>
        <v>44424</v>
      </c>
      <c r="B1447" s="6">
        <f>TITRES_STAT!C1450</f>
        <v>2.67</v>
      </c>
      <c r="C1447" s="6">
        <f>TITRES_STAT!D1450</f>
        <v>2.67</v>
      </c>
      <c r="D1447" s="6">
        <f>TITRES_STAT!E1450</f>
        <v>2</v>
      </c>
      <c r="E1447" s="2">
        <f t="shared" si="88"/>
        <v>-11511</v>
      </c>
      <c r="F1447" s="6" t="str">
        <f t="shared" si="91"/>
        <v>BULLISH</v>
      </c>
      <c r="G1447" s="6" t="str">
        <f t="shared" si="90"/>
        <v>WEAK</v>
      </c>
      <c r="H1447" s="6" t="str">
        <f t="shared" si="89"/>
        <v>CONFIRMED BULLISH</v>
      </c>
    </row>
    <row r="1448" spans="1:8" ht="13.5" x14ac:dyDescent="0.25">
      <c r="A1448" s="3">
        <f>TITRES_STAT!B1451</f>
        <v>44425</v>
      </c>
      <c r="B1448" s="6">
        <f>TITRES_STAT!C1451</f>
        <v>2.5499999999999998</v>
      </c>
      <c r="C1448" s="6">
        <f>TITRES_STAT!D1451</f>
        <v>2.5499999999999998</v>
      </c>
      <c r="D1448" s="6">
        <f>TITRES_STAT!E1451</f>
        <v>0</v>
      </c>
      <c r="E1448" s="2">
        <f t="shared" si="88"/>
        <v>-11511</v>
      </c>
      <c r="F1448" s="6" t="str">
        <f t="shared" si="91"/>
        <v>BULLISH</v>
      </c>
      <c r="G1448" s="6" t="str">
        <f t="shared" si="90"/>
        <v>WEAK</v>
      </c>
      <c r="H1448" s="6" t="str">
        <f t="shared" si="89"/>
        <v>BULLISH DIVERGENCE</v>
      </c>
    </row>
    <row r="1449" spans="1:8" ht="13.5" x14ac:dyDescent="0.25">
      <c r="A1449" s="3">
        <f>TITRES_STAT!B1452</f>
        <v>44426</v>
      </c>
      <c r="B1449" s="6">
        <f>TITRES_STAT!C1452</f>
        <v>2.44</v>
      </c>
      <c r="C1449" s="6">
        <f>TITRES_STAT!D1452</f>
        <v>2.44</v>
      </c>
      <c r="D1449" s="6">
        <f>TITRES_STAT!E1452</f>
        <v>0</v>
      </c>
      <c r="E1449" s="2">
        <f t="shared" si="88"/>
        <v>-11511</v>
      </c>
      <c r="F1449" s="6" t="str">
        <f t="shared" si="91"/>
        <v>BEARISH</v>
      </c>
      <c r="G1449" s="6" t="str">
        <f t="shared" si="90"/>
        <v>NEUTRAL</v>
      </c>
      <c r="H1449" s="6" t="str">
        <f t="shared" si="89"/>
        <v>CONFIRMED BEARISH</v>
      </c>
    </row>
    <row r="1450" spans="1:8" ht="13.5" x14ac:dyDescent="0.25">
      <c r="A1450" s="3">
        <f>TITRES_STAT!B1453</f>
        <v>44427</v>
      </c>
      <c r="B1450" s="6">
        <f>TITRES_STAT!C1453</f>
        <v>2.37</v>
      </c>
      <c r="C1450" s="6">
        <f>TITRES_STAT!D1453</f>
        <v>2.37</v>
      </c>
      <c r="D1450" s="6">
        <f>TITRES_STAT!E1453</f>
        <v>0</v>
      </c>
      <c r="E1450" s="2">
        <f t="shared" si="88"/>
        <v>-11511</v>
      </c>
      <c r="F1450" s="6" t="str">
        <f t="shared" si="91"/>
        <v>BULLISH</v>
      </c>
      <c r="G1450" s="6" t="str">
        <f t="shared" si="90"/>
        <v>NEUTRAL</v>
      </c>
      <c r="H1450" s="6" t="str">
        <f t="shared" si="89"/>
        <v>BULLISH DIVERGENCE</v>
      </c>
    </row>
    <row r="1451" spans="1:8" ht="13.5" x14ac:dyDescent="0.25">
      <c r="A1451" s="3">
        <f>TITRES_STAT!B1454</f>
        <v>44428</v>
      </c>
      <c r="B1451" s="6">
        <f>TITRES_STAT!C1454</f>
        <v>2.27</v>
      </c>
      <c r="C1451" s="6">
        <f>TITRES_STAT!D1454</f>
        <v>2.27</v>
      </c>
      <c r="D1451" s="6">
        <f>TITRES_STAT!E1454</f>
        <v>0</v>
      </c>
      <c r="E1451" s="2">
        <f t="shared" si="88"/>
        <v>-11511</v>
      </c>
      <c r="F1451" s="6" t="str">
        <f t="shared" si="91"/>
        <v>BULLISH</v>
      </c>
      <c r="G1451" s="6" t="str">
        <f t="shared" si="90"/>
        <v>NEUTRAL</v>
      </c>
      <c r="H1451" s="6" t="str">
        <f t="shared" si="89"/>
        <v>BULLISH DIVERGENCE</v>
      </c>
    </row>
    <row r="1452" spans="1:8" ht="13.5" x14ac:dyDescent="0.25">
      <c r="A1452" s="3">
        <f>TITRES_STAT!B1455</f>
        <v>44431</v>
      </c>
      <c r="B1452" s="6">
        <f>TITRES_STAT!C1455</f>
        <v>2.17</v>
      </c>
      <c r="C1452" s="6">
        <f>TITRES_STAT!D1455</f>
        <v>2.17</v>
      </c>
      <c r="D1452" s="6">
        <f>TITRES_STAT!E1455</f>
        <v>0</v>
      </c>
      <c r="E1452" s="2">
        <f t="shared" si="88"/>
        <v>-11511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44432</v>
      </c>
      <c r="B1453" s="6">
        <f>TITRES_STAT!C1456</f>
        <v>2.2599999999999998</v>
      </c>
      <c r="C1453" s="6">
        <f>TITRES_STAT!D1456</f>
        <v>2.2599999999999998</v>
      </c>
      <c r="D1453" s="6">
        <f>TITRES_STAT!E1456</f>
        <v>0</v>
      </c>
      <c r="E1453" s="2">
        <f t="shared" si="88"/>
        <v>-11511</v>
      </c>
      <c r="F1453" s="6" t="str">
        <f t="shared" si="91"/>
        <v>NEUTRAL</v>
      </c>
      <c r="G1453" s="6" t="str">
        <f t="shared" si="90"/>
        <v>NEUTRAL</v>
      </c>
      <c r="H1453" s="6" t="str">
        <f t="shared" si="89"/>
        <v>NEUTRAL</v>
      </c>
    </row>
    <row r="1454" spans="1:8" ht="13.5" x14ac:dyDescent="0.25">
      <c r="A1454" s="3">
        <f>TITRES_STAT!B1457</f>
        <v>44433</v>
      </c>
      <c r="B1454" s="6">
        <f>TITRES_STAT!C1457</f>
        <v>2.16</v>
      </c>
      <c r="C1454" s="6">
        <f>TITRES_STAT!D1457</f>
        <v>2.16</v>
      </c>
      <c r="D1454" s="6">
        <f>TITRES_STAT!E1457</f>
        <v>0</v>
      </c>
      <c r="E1454" s="2">
        <f t="shared" si="88"/>
        <v>-11511</v>
      </c>
      <c r="F1454" s="6" t="str">
        <f t="shared" si="91"/>
        <v>NEUTRAL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44434</v>
      </c>
      <c r="B1455" s="6">
        <f>TITRES_STAT!C1458</f>
        <v>2.16</v>
      </c>
      <c r="C1455" s="6">
        <f>TITRES_STAT!D1458</f>
        <v>2.16</v>
      </c>
      <c r="D1455" s="6">
        <f>TITRES_STAT!E1458</f>
        <v>0</v>
      </c>
      <c r="E1455" s="2">
        <f t="shared" si="88"/>
        <v>-11511</v>
      </c>
      <c r="F1455" s="6" t="str">
        <f t="shared" si="91"/>
        <v>NEUTRAL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44435</v>
      </c>
      <c r="B1456" s="6">
        <f>TITRES_STAT!C1459</f>
        <v>2.2200000000000002</v>
      </c>
      <c r="C1456" s="6">
        <f>TITRES_STAT!D1459</f>
        <v>2.2200000000000002</v>
      </c>
      <c r="D1456" s="6">
        <f>TITRES_STAT!E1459</f>
        <v>0</v>
      </c>
      <c r="E1456" s="2">
        <f t="shared" si="88"/>
        <v>-11511</v>
      </c>
      <c r="F1456" s="6" t="str">
        <f t="shared" si="91"/>
        <v>NEUTRAL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44438</v>
      </c>
      <c r="B1457" s="6">
        <f>TITRES_STAT!C1460</f>
        <v>2.2200000000000002</v>
      </c>
      <c r="C1457" s="6">
        <f>TITRES_STAT!D1460</f>
        <v>2.2200000000000002</v>
      </c>
      <c r="D1457" s="6">
        <f>TITRES_STAT!E1460</f>
        <v>0</v>
      </c>
      <c r="E1457" s="2">
        <f t="shared" si="88"/>
        <v>-11511</v>
      </c>
      <c r="F1457" s="6" t="str">
        <f t="shared" si="91"/>
        <v>NEUTRAL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44439</v>
      </c>
      <c r="B1458" s="6">
        <f>TITRES_STAT!C1461</f>
        <v>2.2200000000000002</v>
      </c>
      <c r="C1458" s="6">
        <f>TITRES_STAT!D1461</f>
        <v>2.2200000000000002</v>
      </c>
      <c r="D1458" s="6">
        <f>TITRES_STAT!E1461</f>
        <v>0</v>
      </c>
      <c r="E1458" s="2">
        <f t="shared" si="88"/>
        <v>-11511</v>
      </c>
      <c r="F1458" s="6" t="str">
        <f t="shared" si="91"/>
        <v>NEUTRAL</v>
      </c>
      <c r="G1458" s="6" t="str">
        <f t="shared" si="90"/>
        <v>NEUTRAL</v>
      </c>
      <c r="H1458" s="6" t="str">
        <f t="shared" si="89"/>
        <v>NEUTRAL</v>
      </c>
    </row>
    <row r="1459" spans="1:8" ht="13.5" x14ac:dyDescent="0.25">
      <c r="A1459" s="3">
        <f>TITRES_STAT!B1462</f>
        <v>44440</v>
      </c>
      <c r="B1459" s="6">
        <f>TITRES_STAT!C1462</f>
        <v>2.2200000000000002</v>
      </c>
      <c r="C1459" s="6">
        <f>TITRES_STAT!D1462</f>
        <v>2.2200000000000002</v>
      </c>
      <c r="D1459" s="6">
        <f>TITRES_STAT!E1462</f>
        <v>50</v>
      </c>
      <c r="E1459" s="2">
        <f t="shared" si="88"/>
        <v>-11511</v>
      </c>
      <c r="F1459" s="6" t="str">
        <f t="shared" si="91"/>
        <v>NEUTRAL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44441</v>
      </c>
      <c r="B1460" s="6">
        <f>TITRES_STAT!C1463</f>
        <v>2.2200000000000002</v>
      </c>
      <c r="C1460" s="6">
        <f>TITRES_STAT!D1463</f>
        <v>2.2200000000000002</v>
      </c>
      <c r="D1460" s="6">
        <f>TITRES_STAT!E1463</f>
        <v>0</v>
      </c>
      <c r="E1460" s="2">
        <f t="shared" si="88"/>
        <v>-11511</v>
      </c>
      <c r="F1460" s="6" t="str">
        <f t="shared" si="91"/>
        <v>NEUTRAL</v>
      </c>
      <c r="G1460" s="6" t="str">
        <f t="shared" si="90"/>
        <v>NEUTRAL</v>
      </c>
      <c r="H1460" s="6" t="str">
        <f t="shared" si="89"/>
        <v>NEUTRAL</v>
      </c>
    </row>
    <row r="1461" spans="1:8" ht="13.5" x14ac:dyDescent="0.25">
      <c r="A1461" s="3">
        <f>TITRES_STAT!B1464</f>
        <v>44442</v>
      </c>
      <c r="B1461" s="6">
        <f>TITRES_STAT!C1464</f>
        <v>2.2200000000000002</v>
      </c>
      <c r="C1461" s="6">
        <f>TITRES_STAT!D1464</f>
        <v>2.2200000000000002</v>
      </c>
      <c r="D1461" s="6">
        <f>TITRES_STAT!E1464</f>
        <v>0</v>
      </c>
      <c r="E1461" s="2">
        <f t="shared" si="88"/>
        <v>-11511</v>
      </c>
      <c r="F1461" s="6" t="str">
        <f t="shared" si="91"/>
        <v>NEUTRAL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44445</v>
      </c>
      <c r="B1462" s="6">
        <f>TITRES_STAT!C1465</f>
        <v>2.2200000000000002</v>
      </c>
      <c r="C1462" s="6">
        <f>TITRES_STAT!D1465</f>
        <v>2.2200000000000002</v>
      </c>
      <c r="D1462" s="6">
        <f>TITRES_STAT!E1465</f>
        <v>0</v>
      </c>
      <c r="E1462" s="2">
        <f t="shared" si="88"/>
        <v>-11511</v>
      </c>
      <c r="F1462" s="6" t="str">
        <f t="shared" si="91"/>
        <v>NEUTRAL</v>
      </c>
      <c r="G1462" s="6" t="str">
        <f t="shared" si="90"/>
        <v>NEUTRAL</v>
      </c>
      <c r="H1462" s="6" t="str">
        <f t="shared" si="89"/>
        <v>NEUTRAL</v>
      </c>
    </row>
    <row r="1463" spans="1:8" ht="13.5" x14ac:dyDescent="0.25">
      <c r="A1463" s="3">
        <f>TITRES_STAT!B1466</f>
        <v>44446</v>
      </c>
      <c r="B1463" s="6">
        <f>TITRES_STAT!C1466</f>
        <v>2.2200000000000002</v>
      </c>
      <c r="C1463" s="6">
        <f>TITRES_STAT!D1466</f>
        <v>2.2200000000000002</v>
      </c>
      <c r="D1463" s="6">
        <f>TITRES_STAT!E1466</f>
        <v>10</v>
      </c>
      <c r="E1463" s="2">
        <f t="shared" si="88"/>
        <v>-11511</v>
      </c>
      <c r="F1463" s="6" t="str">
        <f t="shared" si="91"/>
        <v>NEUTRAL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44447</v>
      </c>
      <c r="B1464" s="6">
        <f>TITRES_STAT!C1467</f>
        <v>2.2200000000000002</v>
      </c>
      <c r="C1464" s="6">
        <f>TITRES_STAT!D1467</f>
        <v>2.2200000000000002</v>
      </c>
      <c r="D1464" s="6">
        <f>TITRES_STAT!E1467</f>
        <v>0</v>
      </c>
      <c r="E1464" s="2">
        <f t="shared" si="88"/>
        <v>-11511</v>
      </c>
      <c r="F1464" s="6" t="str">
        <f t="shared" si="91"/>
        <v>NEUTRAL</v>
      </c>
      <c r="G1464" s="6" t="str">
        <f t="shared" si="90"/>
        <v>NEUTRAL</v>
      </c>
      <c r="H1464" s="6" t="str">
        <f t="shared" si="89"/>
        <v>NEUTRAL</v>
      </c>
    </row>
    <row r="1465" spans="1:8" ht="13.5" x14ac:dyDescent="0.25">
      <c r="A1465" s="3">
        <f>TITRES_STAT!B1468</f>
        <v>44448</v>
      </c>
      <c r="B1465" s="6">
        <f>TITRES_STAT!C1468</f>
        <v>2.2200000000000002</v>
      </c>
      <c r="C1465" s="6">
        <f>TITRES_STAT!D1468</f>
        <v>2.2200000000000002</v>
      </c>
      <c r="D1465" s="6">
        <f>TITRES_STAT!E1468</f>
        <v>0</v>
      </c>
      <c r="E1465" s="2">
        <f t="shared" si="88"/>
        <v>-11511</v>
      </c>
      <c r="F1465" s="6" t="str">
        <f t="shared" si="91"/>
        <v>NEUTRAL</v>
      </c>
      <c r="G1465" s="6" t="str">
        <f t="shared" si="90"/>
        <v>NEUTRAL</v>
      </c>
      <c r="H1465" s="6" t="str">
        <f t="shared" si="89"/>
        <v>NEUTRAL</v>
      </c>
    </row>
    <row r="1466" spans="1:8" ht="13.5" x14ac:dyDescent="0.25">
      <c r="A1466" s="3">
        <f>TITRES_STAT!B1469</f>
        <v>44449</v>
      </c>
      <c r="B1466" s="6">
        <f>TITRES_STAT!C1469</f>
        <v>2.2200000000000002</v>
      </c>
      <c r="C1466" s="6">
        <f>TITRES_STAT!D1469</f>
        <v>2.2200000000000002</v>
      </c>
      <c r="D1466" s="6">
        <f>TITRES_STAT!E1469</f>
        <v>0</v>
      </c>
      <c r="E1466" s="2">
        <f t="shared" si="88"/>
        <v>-11511</v>
      </c>
      <c r="F1466" s="6" t="str">
        <f t="shared" si="91"/>
        <v>NEUTRAL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44452</v>
      </c>
      <c r="B1467" s="6">
        <f>TITRES_STAT!C1470</f>
        <v>2.2200000000000002</v>
      </c>
      <c r="C1467" s="6">
        <f>TITRES_STAT!D1470</f>
        <v>2.2200000000000002</v>
      </c>
      <c r="D1467" s="6">
        <f>TITRES_STAT!E1470</f>
        <v>0</v>
      </c>
      <c r="E1467" s="2">
        <f t="shared" si="88"/>
        <v>-11511</v>
      </c>
      <c r="F1467" s="6" t="str">
        <f t="shared" si="91"/>
        <v>NEUTRAL</v>
      </c>
      <c r="G1467" s="6" t="str">
        <f t="shared" si="90"/>
        <v>NEUTRAL</v>
      </c>
      <c r="H1467" s="6" t="str">
        <f t="shared" si="89"/>
        <v>NEUTRAL</v>
      </c>
    </row>
    <row r="1468" spans="1:8" ht="13.5" x14ac:dyDescent="0.25">
      <c r="A1468" s="3">
        <f>TITRES_STAT!B1471</f>
        <v>44453</v>
      </c>
      <c r="B1468" s="6">
        <f>TITRES_STAT!C1471</f>
        <v>2.2200000000000002</v>
      </c>
      <c r="C1468" s="6">
        <f>TITRES_STAT!D1471</f>
        <v>2.2200000000000002</v>
      </c>
      <c r="D1468" s="6">
        <f>TITRES_STAT!E1471</f>
        <v>0</v>
      </c>
      <c r="E1468" s="2">
        <f t="shared" si="88"/>
        <v>-11511</v>
      </c>
      <c r="F1468" s="6" t="str">
        <f t="shared" si="91"/>
        <v>NEUTRAL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44454</v>
      </c>
      <c r="B1469" s="6">
        <f>TITRES_STAT!C1472</f>
        <v>2.2200000000000002</v>
      </c>
      <c r="C1469" s="6">
        <f>TITRES_STAT!D1472</f>
        <v>2.2200000000000002</v>
      </c>
      <c r="D1469" s="6">
        <f>TITRES_STAT!E1472</f>
        <v>0</v>
      </c>
      <c r="E1469" s="2">
        <f t="shared" si="88"/>
        <v>-11511</v>
      </c>
      <c r="F1469" s="6" t="str">
        <f t="shared" si="91"/>
        <v>NEUTRAL</v>
      </c>
      <c r="G1469" s="6" t="str">
        <f t="shared" si="90"/>
        <v>NEUTRAL</v>
      </c>
      <c r="H1469" s="6" t="str">
        <f t="shared" si="89"/>
        <v>NEUTRAL</v>
      </c>
    </row>
    <row r="1470" spans="1:8" ht="13.5" x14ac:dyDescent="0.25">
      <c r="A1470" s="3">
        <f>TITRES_STAT!B1473</f>
        <v>44455</v>
      </c>
      <c r="B1470" s="6">
        <f>TITRES_STAT!C1473</f>
        <v>2.2200000000000002</v>
      </c>
      <c r="C1470" s="6">
        <f>TITRES_STAT!D1473</f>
        <v>2.2200000000000002</v>
      </c>
      <c r="D1470" s="6">
        <f>TITRES_STAT!E1473</f>
        <v>0</v>
      </c>
      <c r="E1470" s="2">
        <f t="shared" si="88"/>
        <v>-11511</v>
      </c>
      <c r="F1470" s="6" t="str">
        <f t="shared" si="91"/>
        <v>NEUTRAL</v>
      </c>
      <c r="G1470" s="6" t="str">
        <f t="shared" si="90"/>
        <v>NEUTRAL</v>
      </c>
      <c r="H1470" s="6" t="str">
        <f t="shared" si="89"/>
        <v>NEUTRAL</v>
      </c>
    </row>
    <row r="1471" spans="1:8" ht="13.5" x14ac:dyDescent="0.25">
      <c r="A1471" s="3">
        <f>TITRES_STAT!B1474</f>
        <v>44456</v>
      </c>
      <c r="B1471" s="6">
        <f>TITRES_STAT!C1474</f>
        <v>2.2200000000000002</v>
      </c>
      <c r="C1471" s="6">
        <f>TITRES_STAT!D1474</f>
        <v>2.2200000000000002</v>
      </c>
      <c r="D1471" s="6">
        <f>TITRES_STAT!E1474</f>
        <v>0</v>
      </c>
      <c r="E1471" s="2">
        <f t="shared" si="88"/>
        <v>-11511</v>
      </c>
      <c r="F1471" s="6" t="str">
        <f t="shared" si="91"/>
        <v>NEUTRAL</v>
      </c>
      <c r="G1471" s="6" t="str">
        <f t="shared" si="90"/>
        <v>NEUTRAL</v>
      </c>
      <c r="H1471" s="6" t="str">
        <f t="shared" si="89"/>
        <v>NEUTRAL</v>
      </c>
    </row>
    <row r="1472" spans="1:8" ht="13.5" x14ac:dyDescent="0.25">
      <c r="A1472" s="3">
        <f>TITRES_STAT!B1475</f>
        <v>44459</v>
      </c>
      <c r="B1472" s="6">
        <f>TITRES_STAT!C1475</f>
        <v>2.2000000000000002</v>
      </c>
      <c r="C1472" s="6">
        <f>TITRES_STAT!D1475</f>
        <v>2.2000000000000002</v>
      </c>
      <c r="D1472" s="6">
        <f>TITRES_STAT!E1475</f>
        <v>290</v>
      </c>
      <c r="E1472" s="2">
        <f t="shared" si="88"/>
        <v>-11801</v>
      </c>
      <c r="F1472" s="6" t="str">
        <f t="shared" si="91"/>
        <v>BEARISH</v>
      </c>
      <c r="G1472" s="6" t="str">
        <f t="shared" si="90"/>
        <v>STRONG</v>
      </c>
      <c r="H1472" s="6" t="str">
        <f t="shared" si="89"/>
        <v>CONFIRMED BEARISH</v>
      </c>
    </row>
    <row r="1473" spans="1:8" ht="13.5" x14ac:dyDescent="0.25">
      <c r="A1473" s="3">
        <f>TITRES_STAT!B1476</f>
        <v>44460</v>
      </c>
      <c r="B1473" s="6">
        <f>TITRES_STAT!C1476</f>
        <v>2.2000000000000002</v>
      </c>
      <c r="C1473" s="6">
        <f>TITRES_STAT!D1476</f>
        <v>2.2000000000000002</v>
      </c>
      <c r="D1473" s="6">
        <f>TITRES_STAT!E1476</f>
        <v>0</v>
      </c>
      <c r="E1473" s="2">
        <f t="shared" si="88"/>
        <v>-11801</v>
      </c>
      <c r="F1473" s="6" t="str">
        <f t="shared" si="91"/>
        <v>BEARISH</v>
      </c>
      <c r="G1473" s="6" t="str">
        <f t="shared" si="90"/>
        <v>STRONG</v>
      </c>
      <c r="H1473" s="6" t="str">
        <f t="shared" si="89"/>
        <v>CONFIRMED BEARISH</v>
      </c>
    </row>
    <row r="1474" spans="1:8" ht="13.5" x14ac:dyDescent="0.25">
      <c r="A1474" s="3">
        <f>TITRES_STAT!B1477</f>
        <v>44461</v>
      </c>
      <c r="B1474" s="6">
        <f>TITRES_STAT!C1477</f>
        <v>2.15</v>
      </c>
      <c r="C1474" s="6">
        <f>TITRES_STAT!D1477</f>
        <v>2.15</v>
      </c>
      <c r="D1474" s="6">
        <f>TITRES_STAT!E1477</f>
        <v>30</v>
      </c>
      <c r="E1474" s="2">
        <f t="shared" si="88"/>
        <v>-11831</v>
      </c>
      <c r="F1474" s="6" t="str">
        <f t="shared" si="91"/>
        <v>BEARISH</v>
      </c>
      <c r="G1474" s="6" t="str">
        <f t="shared" si="90"/>
        <v>STRONG</v>
      </c>
      <c r="H1474" s="6" t="str">
        <f t="shared" si="89"/>
        <v>CONFIRMED BEARISH</v>
      </c>
    </row>
    <row r="1475" spans="1:8" ht="13.5" x14ac:dyDescent="0.25">
      <c r="A1475" s="3">
        <f>TITRES_STAT!B1478</f>
        <v>44462</v>
      </c>
      <c r="B1475" s="6">
        <f>TITRES_STAT!C1478</f>
        <v>2.2400000000000002</v>
      </c>
      <c r="C1475" s="6">
        <f>TITRES_STAT!D1478</f>
        <v>2.2400000000000002</v>
      </c>
      <c r="D1475" s="6">
        <f>TITRES_STAT!E1478</f>
        <v>10</v>
      </c>
      <c r="E1475" s="2">
        <f t="shared" si="88"/>
        <v>-11821</v>
      </c>
      <c r="F1475" s="6" t="str">
        <f t="shared" si="91"/>
        <v>BEARISH</v>
      </c>
      <c r="G1475" s="6" t="str">
        <f t="shared" si="90"/>
        <v>STRONG</v>
      </c>
      <c r="H1475" s="6" t="str">
        <f t="shared" si="89"/>
        <v>BEARISH DIVERGENCE</v>
      </c>
    </row>
    <row r="1476" spans="1:8" ht="13.5" x14ac:dyDescent="0.25">
      <c r="A1476" s="3">
        <f>TITRES_STAT!B1479</f>
        <v>44463</v>
      </c>
      <c r="B1476" s="6">
        <f>TITRES_STAT!C1479</f>
        <v>2.2400000000000002</v>
      </c>
      <c r="C1476" s="6">
        <f>TITRES_STAT!D1479</f>
        <v>2.2400000000000002</v>
      </c>
      <c r="D1476" s="6">
        <f>TITRES_STAT!E1479</f>
        <v>0</v>
      </c>
      <c r="E1476" s="2">
        <f t="shared" ref="E1476:E1539" si="92">IF(B1476&gt;B1475, E1475+D1476, IF(B1476&lt;B1475, E1475-D1476, E1475))</f>
        <v>-11821</v>
      </c>
      <c r="F1476" s="6" t="str">
        <f t="shared" si="91"/>
        <v>BEARISH</v>
      </c>
      <c r="G1476" s="6" t="str">
        <f t="shared" si="90"/>
        <v>STRONG</v>
      </c>
      <c r="H1476" s="6" t="str">
        <f t="shared" si="89"/>
        <v>BEARISH DIVERGENCE</v>
      </c>
    </row>
    <row r="1477" spans="1:8" ht="13.5" x14ac:dyDescent="0.25">
      <c r="A1477" s="3">
        <f>TITRES_STAT!B1480</f>
        <v>44466</v>
      </c>
      <c r="B1477" s="6">
        <f>TITRES_STAT!C1480</f>
        <v>2.2400000000000002</v>
      </c>
      <c r="C1477" s="6">
        <f>TITRES_STAT!D1480</f>
        <v>2.2400000000000002</v>
      </c>
      <c r="D1477" s="6">
        <f>TITRES_STAT!E1480</f>
        <v>0</v>
      </c>
      <c r="E1477" s="2">
        <f t="shared" si="92"/>
        <v>-11821</v>
      </c>
      <c r="F1477" s="6" t="str">
        <f t="shared" si="91"/>
        <v>BEARISH</v>
      </c>
      <c r="G1477" s="6" t="str">
        <f t="shared" si="90"/>
        <v>NEUTRAL</v>
      </c>
      <c r="H1477" s="6" t="str">
        <f t="shared" si="89"/>
        <v>BEARISH DIVERGENCE</v>
      </c>
    </row>
    <row r="1478" spans="1:8" ht="13.5" x14ac:dyDescent="0.25">
      <c r="A1478" s="3">
        <f>TITRES_STAT!B1481</f>
        <v>44467</v>
      </c>
      <c r="B1478" s="6">
        <f>TITRES_STAT!C1481</f>
        <v>2.2400000000000002</v>
      </c>
      <c r="C1478" s="6">
        <f>TITRES_STAT!D1481</f>
        <v>2.2400000000000002</v>
      </c>
      <c r="D1478" s="6">
        <f>TITRES_STAT!E1481</f>
        <v>0</v>
      </c>
      <c r="E1478" s="2">
        <f t="shared" si="92"/>
        <v>-11821</v>
      </c>
      <c r="F1478" s="6" t="str">
        <f t="shared" si="91"/>
        <v>BEARISH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BEARISH DIVERGENCE</v>
      </c>
    </row>
    <row r="1479" spans="1:8" ht="13.5" x14ac:dyDescent="0.25">
      <c r="A1479" s="3">
        <f>TITRES_STAT!B1482</f>
        <v>44468</v>
      </c>
      <c r="B1479" s="6">
        <f>TITRES_STAT!C1482</f>
        <v>2.2400000000000002</v>
      </c>
      <c r="C1479" s="6">
        <f>TITRES_STAT!D1482</f>
        <v>2.2400000000000002</v>
      </c>
      <c r="D1479" s="6">
        <f>TITRES_STAT!E1482</f>
        <v>0</v>
      </c>
      <c r="E1479" s="2">
        <f t="shared" si="92"/>
        <v>-11821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BULLISH</v>
      </c>
    </row>
    <row r="1480" spans="1:8" ht="13.5" x14ac:dyDescent="0.25">
      <c r="A1480" s="3">
        <f>TITRES_STAT!B1483</f>
        <v>44469</v>
      </c>
      <c r="B1480" s="6">
        <f>TITRES_STAT!C1483</f>
        <v>2.2400000000000002</v>
      </c>
      <c r="C1480" s="6">
        <f>TITRES_STAT!D1483</f>
        <v>2.2400000000000002</v>
      </c>
      <c r="D1480" s="6">
        <f>TITRES_STAT!E1483</f>
        <v>0</v>
      </c>
      <c r="E1480" s="2">
        <f t="shared" si="92"/>
        <v>-11821</v>
      </c>
      <c r="F1480" s="6" t="str">
        <f t="shared" ref="F1480:F1543" si="95">IF(E1480&gt;E1475,"BULLISH",IF(E1480&lt;E1475,"BEARISH","NEUTRAL"))</f>
        <v>NEUTRAL</v>
      </c>
      <c r="G1480" s="6" t="str">
        <f t="shared" si="94"/>
        <v>NEUTRAL</v>
      </c>
      <c r="H1480" s="6" t="str">
        <f t="shared" si="93"/>
        <v>NEUTRAL</v>
      </c>
    </row>
    <row r="1481" spans="1:8" ht="13.5" x14ac:dyDescent="0.25">
      <c r="A1481" s="3">
        <f>TITRES_STAT!B1484</f>
        <v>44470</v>
      </c>
      <c r="B1481" s="6">
        <f>TITRES_STAT!C1484</f>
        <v>2.2400000000000002</v>
      </c>
      <c r="C1481" s="6">
        <f>TITRES_STAT!D1484</f>
        <v>2.2400000000000002</v>
      </c>
      <c r="D1481" s="6">
        <f>TITRES_STAT!E1484</f>
        <v>0</v>
      </c>
      <c r="E1481" s="2">
        <f t="shared" si="92"/>
        <v>-11821</v>
      </c>
      <c r="F1481" s="6" t="str">
        <f t="shared" si="95"/>
        <v>NEUTRAL</v>
      </c>
      <c r="G1481" s="6" t="str">
        <f t="shared" si="94"/>
        <v>NEUTRAL</v>
      </c>
      <c r="H1481" s="6" t="str">
        <f t="shared" si="93"/>
        <v>NEUTRAL</v>
      </c>
    </row>
    <row r="1482" spans="1:8" ht="13.5" x14ac:dyDescent="0.25">
      <c r="A1482" s="3">
        <f>TITRES_STAT!B1485</f>
        <v>44473</v>
      </c>
      <c r="B1482" s="6">
        <f>TITRES_STAT!C1485</f>
        <v>2.14</v>
      </c>
      <c r="C1482" s="6">
        <f>TITRES_STAT!D1485</f>
        <v>2.14</v>
      </c>
      <c r="D1482" s="6">
        <f>TITRES_STAT!E1485</f>
        <v>20</v>
      </c>
      <c r="E1482" s="2">
        <f t="shared" si="92"/>
        <v>-11841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CONFIRMED BEARISH</v>
      </c>
    </row>
    <row r="1483" spans="1:8" ht="13.5" x14ac:dyDescent="0.25">
      <c r="A1483" s="3">
        <f>TITRES_STAT!B1486</f>
        <v>44474</v>
      </c>
      <c r="B1483" s="6">
        <f>TITRES_STAT!C1486</f>
        <v>2.14</v>
      </c>
      <c r="C1483" s="6">
        <f>TITRES_STAT!D1486</f>
        <v>2.14</v>
      </c>
      <c r="D1483" s="6">
        <f>TITRES_STAT!E1486</f>
        <v>0</v>
      </c>
      <c r="E1483" s="2">
        <f t="shared" si="92"/>
        <v>-11841</v>
      </c>
      <c r="F1483" s="6" t="str">
        <f t="shared" si="95"/>
        <v>BEARISH</v>
      </c>
      <c r="G1483" s="6" t="str">
        <f t="shared" si="94"/>
        <v>NEUTRAL</v>
      </c>
      <c r="H1483" s="6" t="str">
        <f t="shared" si="93"/>
        <v>CONFIRMED BEARISH</v>
      </c>
    </row>
    <row r="1484" spans="1:8" ht="13.5" x14ac:dyDescent="0.25">
      <c r="A1484" s="3">
        <f>TITRES_STAT!B1487</f>
        <v>44475</v>
      </c>
      <c r="B1484" s="6">
        <f>TITRES_STAT!C1487</f>
        <v>2.14</v>
      </c>
      <c r="C1484" s="6">
        <f>TITRES_STAT!D1487</f>
        <v>2.14</v>
      </c>
      <c r="D1484" s="6">
        <f>TITRES_STAT!E1487</f>
        <v>0</v>
      </c>
      <c r="E1484" s="2">
        <f t="shared" si="92"/>
        <v>-11841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44476</v>
      </c>
      <c r="B1485" s="6">
        <f>TITRES_STAT!C1488</f>
        <v>2.14</v>
      </c>
      <c r="C1485" s="6">
        <f>TITRES_STAT!D1488</f>
        <v>2.14</v>
      </c>
      <c r="D1485" s="6">
        <f>TITRES_STAT!E1488</f>
        <v>0</v>
      </c>
      <c r="E1485" s="2">
        <f t="shared" si="92"/>
        <v>-11841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CONFIRMED BEARISH</v>
      </c>
    </row>
    <row r="1486" spans="1:8" ht="13.5" x14ac:dyDescent="0.25">
      <c r="A1486" s="3">
        <f>TITRES_STAT!B1489</f>
        <v>44477</v>
      </c>
      <c r="B1486" s="6">
        <f>TITRES_STAT!C1489</f>
        <v>2.2200000000000002</v>
      </c>
      <c r="C1486" s="6">
        <f>TITRES_STAT!D1489</f>
        <v>2.2200000000000002</v>
      </c>
      <c r="D1486" s="6">
        <f>TITRES_STAT!E1489</f>
        <v>1</v>
      </c>
      <c r="E1486" s="2">
        <f t="shared" si="92"/>
        <v>-11840</v>
      </c>
      <c r="F1486" s="6" t="str">
        <f t="shared" si="95"/>
        <v>BEARISH</v>
      </c>
      <c r="G1486" s="6" t="str">
        <f t="shared" si="94"/>
        <v>NEUTRAL</v>
      </c>
      <c r="H1486" s="6" t="str">
        <f t="shared" si="93"/>
        <v>CONFIRMED BEARISH</v>
      </c>
    </row>
    <row r="1487" spans="1:8" ht="13.5" x14ac:dyDescent="0.25">
      <c r="A1487" s="3">
        <f>TITRES_STAT!B1490</f>
        <v>44480</v>
      </c>
      <c r="B1487" s="6">
        <f>TITRES_STAT!C1490</f>
        <v>2.23</v>
      </c>
      <c r="C1487" s="6">
        <f>TITRES_STAT!D1490</f>
        <v>2.23</v>
      </c>
      <c r="D1487" s="6">
        <f>TITRES_STAT!E1490</f>
        <v>3</v>
      </c>
      <c r="E1487" s="2">
        <f t="shared" si="92"/>
        <v>-11837</v>
      </c>
      <c r="F1487" s="6" t="str">
        <f t="shared" si="95"/>
        <v>BULLISH</v>
      </c>
      <c r="G1487" s="6" t="str">
        <f t="shared" si="94"/>
        <v>NEUTRAL</v>
      </c>
      <c r="H1487" s="6" t="str">
        <f t="shared" si="93"/>
        <v>CONFIRMED BULLISH</v>
      </c>
    </row>
    <row r="1488" spans="1:8" ht="13.5" x14ac:dyDescent="0.25">
      <c r="A1488" s="3">
        <f>TITRES_STAT!B1491</f>
        <v>44481</v>
      </c>
      <c r="B1488" s="6">
        <f>TITRES_STAT!C1491</f>
        <v>2.23</v>
      </c>
      <c r="C1488" s="6">
        <f>TITRES_STAT!D1491</f>
        <v>2.23</v>
      </c>
      <c r="D1488" s="6">
        <f>TITRES_STAT!E1491</f>
        <v>0</v>
      </c>
      <c r="E1488" s="2">
        <f t="shared" si="92"/>
        <v>-11837</v>
      </c>
      <c r="F1488" s="6" t="str">
        <f t="shared" si="95"/>
        <v>BULLISH</v>
      </c>
      <c r="G1488" s="6" t="str">
        <f t="shared" si="94"/>
        <v>NEUTRAL</v>
      </c>
      <c r="H1488" s="6" t="str">
        <f t="shared" si="93"/>
        <v>CONFIRMED BULLISH</v>
      </c>
    </row>
    <row r="1489" spans="1:8" ht="13.5" x14ac:dyDescent="0.25">
      <c r="A1489" s="3">
        <f>TITRES_STAT!B1492</f>
        <v>44482</v>
      </c>
      <c r="B1489" s="6">
        <f>TITRES_STAT!C1492</f>
        <v>2.23</v>
      </c>
      <c r="C1489" s="6">
        <f>TITRES_STAT!D1492</f>
        <v>2.23</v>
      </c>
      <c r="D1489" s="6">
        <f>TITRES_STAT!E1492</f>
        <v>0</v>
      </c>
      <c r="E1489" s="2">
        <f t="shared" si="92"/>
        <v>-11837</v>
      </c>
      <c r="F1489" s="6" t="str">
        <f t="shared" si="95"/>
        <v>BULLISH</v>
      </c>
      <c r="G1489" s="6" t="str">
        <f t="shared" si="94"/>
        <v>NEUTRAL</v>
      </c>
      <c r="H1489" s="6" t="str">
        <f t="shared" si="93"/>
        <v>CONFIRMED BULLISH</v>
      </c>
    </row>
    <row r="1490" spans="1:8" ht="13.5" x14ac:dyDescent="0.25">
      <c r="A1490" s="3">
        <f>TITRES_STAT!B1493</f>
        <v>44483</v>
      </c>
      <c r="B1490" s="6">
        <f>TITRES_STAT!C1493</f>
        <v>2.23</v>
      </c>
      <c r="C1490" s="6">
        <f>TITRES_STAT!D1493</f>
        <v>2.23</v>
      </c>
      <c r="D1490" s="6">
        <f>TITRES_STAT!E1493</f>
        <v>900</v>
      </c>
      <c r="E1490" s="2">
        <f t="shared" si="92"/>
        <v>-11837</v>
      </c>
      <c r="F1490" s="6" t="str">
        <f t="shared" si="95"/>
        <v>BULLISH</v>
      </c>
      <c r="G1490" s="6" t="str">
        <f t="shared" si="94"/>
        <v>NEUTRAL</v>
      </c>
      <c r="H1490" s="6" t="str">
        <f t="shared" si="93"/>
        <v>CONFIRMED BULLISH</v>
      </c>
    </row>
    <row r="1491" spans="1:8" ht="13.5" x14ac:dyDescent="0.25">
      <c r="A1491" s="3">
        <f>TITRES_STAT!B1494</f>
        <v>44488</v>
      </c>
      <c r="B1491" s="6">
        <f>TITRES_STAT!C1494</f>
        <v>2.23</v>
      </c>
      <c r="C1491" s="6">
        <f>TITRES_STAT!D1494</f>
        <v>2.23</v>
      </c>
      <c r="D1491" s="6">
        <f>TITRES_STAT!E1494</f>
        <v>0</v>
      </c>
      <c r="E1491" s="2">
        <f t="shared" si="92"/>
        <v>-11837</v>
      </c>
      <c r="F1491" s="6" t="str">
        <f t="shared" si="95"/>
        <v>BULLISH</v>
      </c>
      <c r="G1491" s="6" t="str">
        <f t="shared" si="94"/>
        <v>NEUTRAL</v>
      </c>
      <c r="H1491" s="6" t="str">
        <f t="shared" si="93"/>
        <v>CONFIRMED BULLISH</v>
      </c>
    </row>
    <row r="1492" spans="1:8" ht="13.5" x14ac:dyDescent="0.25">
      <c r="A1492" s="3">
        <f>TITRES_STAT!B1495</f>
        <v>44489</v>
      </c>
      <c r="B1492" s="6">
        <f>TITRES_STAT!C1495</f>
        <v>2.33</v>
      </c>
      <c r="C1492" s="6">
        <f>TITRES_STAT!D1495</f>
        <v>2.33</v>
      </c>
      <c r="D1492" s="6">
        <f>TITRES_STAT!E1495</f>
        <v>25</v>
      </c>
      <c r="E1492" s="2">
        <f t="shared" si="92"/>
        <v>-11812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CONFIRMED BULLISH</v>
      </c>
    </row>
    <row r="1493" spans="1:8" ht="13.5" x14ac:dyDescent="0.25">
      <c r="A1493" s="3">
        <f>TITRES_STAT!B1496</f>
        <v>44490</v>
      </c>
      <c r="B1493" s="6">
        <f>TITRES_STAT!C1496</f>
        <v>2.33</v>
      </c>
      <c r="C1493" s="6">
        <f>TITRES_STAT!D1496</f>
        <v>2.33</v>
      </c>
      <c r="D1493" s="6">
        <f>TITRES_STAT!E1496</f>
        <v>0</v>
      </c>
      <c r="E1493" s="2">
        <f t="shared" si="92"/>
        <v>-11812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CONFIRMED BULLISH</v>
      </c>
    </row>
    <row r="1494" spans="1:8" ht="13.5" x14ac:dyDescent="0.25">
      <c r="A1494" s="3">
        <f>TITRES_STAT!B1497</f>
        <v>44491</v>
      </c>
      <c r="B1494" s="6">
        <f>TITRES_STAT!C1497</f>
        <v>2.33</v>
      </c>
      <c r="C1494" s="6">
        <f>TITRES_STAT!D1497</f>
        <v>2.33</v>
      </c>
      <c r="D1494" s="6">
        <f>TITRES_STAT!E1497</f>
        <v>0</v>
      </c>
      <c r="E1494" s="2">
        <f t="shared" si="92"/>
        <v>-11812</v>
      </c>
      <c r="F1494" s="6" t="str">
        <f t="shared" si="95"/>
        <v>BULLISH</v>
      </c>
      <c r="G1494" s="6" t="str">
        <f t="shared" si="94"/>
        <v>NEUTRAL</v>
      </c>
      <c r="H1494" s="6" t="str">
        <f t="shared" si="93"/>
        <v>CONFIRMED BULLISH</v>
      </c>
    </row>
    <row r="1495" spans="1:8" ht="13.5" x14ac:dyDescent="0.25">
      <c r="A1495" s="3">
        <f>TITRES_STAT!B1498</f>
        <v>44494</v>
      </c>
      <c r="B1495" s="6">
        <f>TITRES_STAT!C1498</f>
        <v>2.33</v>
      </c>
      <c r="C1495" s="6">
        <f>TITRES_STAT!D1498</f>
        <v>2.33</v>
      </c>
      <c r="D1495" s="6">
        <f>TITRES_STAT!E1498</f>
        <v>0</v>
      </c>
      <c r="E1495" s="2">
        <f t="shared" si="92"/>
        <v>-11812</v>
      </c>
      <c r="F1495" s="6" t="str">
        <f t="shared" si="95"/>
        <v>BULLISH</v>
      </c>
      <c r="G1495" s="6" t="str">
        <f t="shared" si="94"/>
        <v>NEUTRAL</v>
      </c>
      <c r="H1495" s="6" t="str">
        <f t="shared" si="93"/>
        <v>CONFIRMED BULLISH</v>
      </c>
    </row>
    <row r="1496" spans="1:8" ht="13.5" x14ac:dyDescent="0.25">
      <c r="A1496" s="3">
        <f>TITRES_STAT!B1499</f>
        <v>44495</v>
      </c>
      <c r="B1496" s="6">
        <f>TITRES_STAT!C1499</f>
        <v>2.33</v>
      </c>
      <c r="C1496" s="6">
        <f>TITRES_STAT!D1499</f>
        <v>2.33</v>
      </c>
      <c r="D1496" s="6">
        <f>TITRES_STAT!E1499</f>
        <v>355</v>
      </c>
      <c r="E1496" s="2">
        <f t="shared" si="92"/>
        <v>-11812</v>
      </c>
      <c r="F1496" s="6" t="str">
        <f t="shared" si="95"/>
        <v>BULLISH</v>
      </c>
      <c r="G1496" s="6" t="str">
        <f t="shared" si="94"/>
        <v>NEUTRAL</v>
      </c>
      <c r="H1496" s="6" t="str">
        <f t="shared" si="93"/>
        <v>CONFIRMED BULLISH</v>
      </c>
    </row>
    <row r="1497" spans="1:8" ht="13.5" x14ac:dyDescent="0.25">
      <c r="A1497" s="3">
        <f>TITRES_STAT!B1500</f>
        <v>44496</v>
      </c>
      <c r="B1497" s="6">
        <f>TITRES_STAT!C1500</f>
        <v>2.33</v>
      </c>
      <c r="C1497" s="6">
        <f>TITRES_STAT!D1500</f>
        <v>2.33</v>
      </c>
      <c r="D1497" s="6">
        <f>TITRES_STAT!E1500</f>
        <v>0</v>
      </c>
      <c r="E1497" s="2">
        <f t="shared" si="92"/>
        <v>-11812</v>
      </c>
      <c r="F1497" s="6" t="str">
        <f t="shared" si="95"/>
        <v>NEUTRAL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44497</v>
      </c>
      <c r="B1498" s="6">
        <f>TITRES_STAT!C1501</f>
        <v>2.33</v>
      </c>
      <c r="C1498" s="6">
        <f>TITRES_STAT!D1501</f>
        <v>2.33</v>
      </c>
      <c r="D1498" s="6">
        <f>TITRES_STAT!E1501</f>
        <v>0</v>
      </c>
      <c r="E1498" s="2">
        <f t="shared" si="92"/>
        <v>-11812</v>
      </c>
      <c r="F1498" s="6" t="str">
        <f t="shared" si="95"/>
        <v>NEUTRAL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44498</v>
      </c>
      <c r="B1499" s="6">
        <f>TITRES_STAT!C1502</f>
        <v>2.33</v>
      </c>
      <c r="C1499" s="6">
        <f>TITRES_STAT!D1502</f>
        <v>2.33</v>
      </c>
      <c r="D1499" s="6">
        <f>TITRES_STAT!E1502</f>
        <v>0</v>
      </c>
      <c r="E1499" s="2">
        <f t="shared" si="92"/>
        <v>-11812</v>
      </c>
      <c r="F1499" s="6" t="str">
        <f t="shared" si="95"/>
        <v>NEUTRAL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44501</v>
      </c>
      <c r="B1500" s="6">
        <f>TITRES_STAT!C1503</f>
        <v>2.33</v>
      </c>
      <c r="C1500" s="6">
        <f>TITRES_STAT!D1503</f>
        <v>2.33</v>
      </c>
      <c r="D1500" s="6">
        <f>TITRES_STAT!E1503</f>
        <v>0</v>
      </c>
      <c r="E1500" s="2">
        <f t="shared" si="92"/>
        <v>-11812</v>
      </c>
      <c r="F1500" s="6" t="str">
        <f t="shared" si="95"/>
        <v>NEUTRAL</v>
      </c>
      <c r="G1500" s="6" t="str">
        <f t="shared" si="94"/>
        <v>NEUTRAL</v>
      </c>
      <c r="H1500" s="6" t="str">
        <f t="shared" si="93"/>
        <v>NEUTRAL</v>
      </c>
    </row>
    <row r="1501" spans="1:8" ht="13.5" x14ac:dyDescent="0.25">
      <c r="A1501" s="3">
        <f>TITRES_STAT!B1504</f>
        <v>44502</v>
      </c>
      <c r="B1501" s="6">
        <f>TITRES_STAT!C1504</f>
        <v>2.33</v>
      </c>
      <c r="C1501" s="6">
        <f>TITRES_STAT!D1504</f>
        <v>2.33</v>
      </c>
      <c r="D1501" s="6">
        <f>TITRES_STAT!E1504</f>
        <v>0</v>
      </c>
      <c r="E1501" s="2">
        <f t="shared" si="92"/>
        <v>-11812</v>
      </c>
      <c r="F1501" s="6" t="str">
        <f t="shared" si="95"/>
        <v>NEUTRAL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44503</v>
      </c>
      <c r="B1502" s="6">
        <f>TITRES_STAT!C1505</f>
        <v>2.33</v>
      </c>
      <c r="C1502" s="6">
        <f>TITRES_STAT!D1505</f>
        <v>2.33</v>
      </c>
      <c r="D1502" s="6">
        <f>TITRES_STAT!E1505</f>
        <v>480</v>
      </c>
      <c r="E1502" s="2">
        <f t="shared" si="92"/>
        <v>-11812</v>
      </c>
      <c r="F1502" s="6" t="str">
        <f t="shared" si="95"/>
        <v>NEUTRAL</v>
      </c>
      <c r="G1502" s="6" t="str">
        <f t="shared" si="94"/>
        <v>NEUTRAL</v>
      </c>
      <c r="H1502" s="6" t="str">
        <f t="shared" si="93"/>
        <v>NEUTRAL</v>
      </c>
    </row>
    <row r="1503" spans="1:8" ht="13.5" x14ac:dyDescent="0.25">
      <c r="A1503" s="3">
        <f>TITRES_STAT!B1506</f>
        <v>44504</v>
      </c>
      <c r="B1503" s="6">
        <f>TITRES_STAT!C1506</f>
        <v>2.33</v>
      </c>
      <c r="C1503" s="6">
        <f>TITRES_STAT!D1506</f>
        <v>2.33</v>
      </c>
      <c r="D1503" s="6">
        <f>TITRES_STAT!E1506</f>
        <v>75</v>
      </c>
      <c r="E1503" s="2">
        <f t="shared" si="92"/>
        <v>-11812</v>
      </c>
      <c r="F1503" s="6" t="str">
        <f t="shared" si="95"/>
        <v>NEUTRAL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44505</v>
      </c>
      <c r="B1504" s="6">
        <f>TITRES_STAT!C1507</f>
        <v>2.33</v>
      </c>
      <c r="C1504" s="6">
        <f>TITRES_STAT!D1507</f>
        <v>2.33</v>
      </c>
      <c r="D1504" s="6">
        <f>TITRES_STAT!E1507</f>
        <v>500</v>
      </c>
      <c r="E1504" s="2">
        <f t="shared" si="92"/>
        <v>-11812</v>
      </c>
      <c r="F1504" s="6" t="str">
        <f t="shared" si="95"/>
        <v>NEUTRAL</v>
      </c>
      <c r="G1504" s="6" t="str">
        <f t="shared" si="94"/>
        <v>NEUTRAL</v>
      </c>
      <c r="H1504" s="6" t="str">
        <f t="shared" si="93"/>
        <v>NEUTRAL</v>
      </c>
    </row>
    <row r="1505" spans="1:8" ht="13.5" x14ac:dyDescent="0.25">
      <c r="A1505" s="3">
        <f>TITRES_STAT!B1508</f>
        <v>44508</v>
      </c>
      <c r="B1505" s="6">
        <f>TITRES_STAT!C1508</f>
        <v>2.33</v>
      </c>
      <c r="C1505" s="6">
        <f>TITRES_STAT!D1508</f>
        <v>2.33</v>
      </c>
      <c r="D1505" s="6">
        <f>TITRES_STAT!E1508</f>
        <v>0</v>
      </c>
      <c r="E1505" s="2">
        <f t="shared" si="92"/>
        <v>-11812</v>
      </c>
      <c r="F1505" s="6" t="str">
        <f t="shared" si="95"/>
        <v>NEUTRAL</v>
      </c>
      <c r="G1505" s="6" t="str">
        <f t="shared" si="94"/>
        <v>NEUTRAL</v>
      </c>
      <c r="H1505" s="6" t="str">
        <f t="shared" si="93"/>
        <v>NEUTRAL</v>
      </c>
    </row>
    <row r="1506" spans="1:8" ht="13.5" x14ac:dyDescent="0.25">
      <c r="A1506" s="3">
        <f>TITRES_STAT!B1509</f>
        <v>44509</v>
      </c>
      <c r="B1506" s="6">
        <f>TITRES_STAT!C1509</f>
        <v>2.33</v>
      </c>
      <c r="C1506" s="6">
        <f>TITRES_STAT!D1509</f>
        <v>2.33</v>
      </c>
      <c r="D1506" s="6">
        <f>TITRES_STAT!E1509</f>
        <v>0</v>
      </c>
      <c r="E1506" s="2">
        <f t="shared" si="92"/>
        <v>-11812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44510</v>
      </c>
      <c r="B1507" s="6">
        <f>TITRES_STAT!C1510</f>
        <v>2.33</v>
      </c>
      <c r="C1507" s="6">
        <f>TITRES_STAT!D1510</f>
        <v>2.33</v>
      </c>
      <c r="D1507" s="6">
        <f>TITRES_STAT!E1510</f>
        <v>0</v>
      </c>
      <c r="E1507" s="2">
        <f t="shared" si="92"/>
        <v>-11812</v>
      </c>
      <c r="F1507" s="6" t="str">
        <f t="shared" si="95"/>
        <v>NEUTRAL</v>
      </c>
      <c r="G1507" s="6" t="str">
        <f t="shared" si="94"/>
        <v>NEUTRAL</v>
      </c>
      <c r="H1507" s="6" t="str">
        <f t="shared" si="93"/>
        <v>NEUTRAL</v>
      </c>
    </row>
    <row r="1508" spans="1:8" ht="13.5" x14ac:dyDescent="0.25">
      <c r="A1508" s="3">
        <f>TITRES_STAT!B1511</f>
        <v>44511</v>
      </c>
      <c r="B1508" s="6">
        <f>TITRES_STAT!C1511</f>
        <v>2.33</v>
      </c>
      <c r="C1508" s="6">
        <f>TITRES_STAT!D1511</f>
        <v>2.33</v>
      </c>
      <c r="D1508" s="6">
        <f>TITRES_STAT!E1511</f>
        <v>0</v>
      </c>
      <c r="E1508" s="2">
        <f t="shared" si="92"/>
        <v>-11812</v>
      </c>
      <c r="F1508" s="6" t="str">
        <f t="shared" si="95"/>
        <v>NEUTRAL</v>
      </c>
      <c r="G1508" s="6" t="str">
        <f t="shared" si="94"/>
        <v>NEUTRAL</v>
      </c>
      <c r="H1508" s="6" t="str">
        <f t="shared" si="93"/>
        <v>NEUTRAL</v>
      </c>
    </row>
    <row r="1509" spans="1:8" ht="13.5" x14ac:dyDescent="0.25">
      <c r="A1509" s="3">
        <f>TITRES_STAT!B1512</f>
        <v>44512</v>
      </c>
      <c r="B1509" s="6">
        <f>TITRES_STAT!C1512</f>
        <v>2.33</v>
      </c>
      <c r="C1509" s="6">
        <f>TITRES_STAT!D1512</f>
        <v>2.33</v>
      </c>
      <c r="D1509" s="6">
        <f>TITRES_STAT!E1512</f>
        <v>0</v>
      </c>
      <c r="E1509" s="2">
        <f t="shared" si="92"/>
        <v>-11812</v>
      </c>
      <c r="F1509" s="6" t="str">
        <f t="shared" si="95"/>
        <v>NEUTRAL</v>
      </c>
      <c r="G1509" s="6" t="str">
        <f t="shared" si="94"/>
        <v>NEUTRAL</v>
      </c>
      <c r="H1509" s="6" t="str">
        <f t="shared" si="93"/>
        <v>NEUTRAL</v>
      </c>
    </row>
    <row r="1510" spans="1:8" ht="13.5" x14ac:dyDescent="0.25">
      <c r="A1510" s="3">
        <f>TITRES_STAT!B1513</f>
        <v>44515</v>
      </c>
      <c r="B1510" s="6">
        <f>TITRES_STAT!C1513</f>
        <v>2.23</v>
      </c>
      <c r="C1510" s="6">
        <f>TITRES_STAT!D1513</f>
        <v>2.23</v>
      </c>
      <c r="D1510" s="6">
        <f>TITRES_STAT!E1513</f>
        <v>50</v>
      </c>
      <c r="E1510" s="2">
        <f t="shared" si="92"/>
        <v>-11862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CONFIRMED BEARISH</v>
      </c>
    </row>
    <row r="1511" spans="1:8" ht="13.5" x14ac:dyDescent="0.25">
      <c r="A1511" s="3">
        <f>TITRES_STAT!B1514</f>
        <v>44516</v>
      </c>
      <c r="B1511" s="6">
        <f>TITRES_STAT!C1514</f>
        <v>2.23</v>
      </c>
      <c r="C1511" s="6">
        <f>TITRES_STAT!D1514</f>
        <v>2.23</v>
      </c>
      <c r="D1511" s="6">
        <f>TITRES_STAT!E1514</f>
        <v>0</v>
      </c>
      <c r="E1511" s="2">
        <f t="shared" si="92"/>
        <v>-11862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44517</v>
      </c>
      <c r="B1512" s="6">
        <f>TITRES_STAT!C1515</f>
        <v>2.23</v>
      </c>
      <c r="C1512" s="6">
        <f>TITRES_STAT!D1515</f>
        <v>2.23</v>
      </c>
      <c r="D1512" s="6">
        <f>TITRES_STAT!E1515</f>
        <v>0</v>
      </c>
      <c r="E1512" s="2">
        <f t="shared" si="92"/>
        <v>-11862</v>
      </c>
      <c r="F1512" s="6" t="str">
        <f t="shared" si="95"/>
        <v>BEARISH</v>
      </c>
      <c r="G1512" s="6" t="str">
        <f t="shared" si="94"/>
        <v>NEUTRAL</v>
      </c>
      <c r="H1512" s="6" t="str">
        <f t="shared" si="93"/>
        <v>CONFIRMED BEARISH</v>
      </c>
    </row>
    <row r="1513" spans="1:8" ht="13.5" x14ac:dyDescent="0.25">
      <c r="A1513" s="3">
        <f>TITRES_STAT!B1516</f>
        <v>44518</v>
      </c>
      <c r="B1513" s="6">
        <f>TITRES_STAT!C1516</f>
        <v>2.23</v>
      </c>
      <c r="C1513" s="6">
        <f>TITRES_STAT!D1516</f>
        <v>2.23</v>
      </c>
      <c r="D1513" s="6">
        <f>TITRES_STAT!E1516</f>
        <v>0</v>
      </c>
      <c r="E1513" s="2">
        <f t="shared" si="92"/>
        <v>-11862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CONFIRMED BEARISH</v>
      </c>
    </row>
    <row r="1514" spans="1:8" ht="13.5" x14ac:dyDescent="0.25">
      <c r="A1514" s="3">
        <f>TITRES_STAT!B1517</f>
        <v>44519</v>
      </c>
      <c r="B1514" s="6">
        <f>TITRES_STAT!C1517</f>
        <v>2.23</v>
      </c>
      <c r="C1514" s="6">
        <f>TITRES_STAT!D1517</f>
        <v>2.23</v>
      </c>
      <c r="D1514" s="6">
        <f>TITRES_STAT!E1517</f>
        <v>0</v>
      </c>
      <c r="E1514" s="2">
        <f t="shared" si="92"/>
        <v>-11862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CONFIRMED BEARISH</v>
      </c>
    </row>
    <row r="1515" spans="1:8" ht="13.5" x14ac:dyDescent="0.25">
      <c r="A1515" s="3">
        <f>TITRES_STAT!B1518</f>
        <v>44522</v>
      </c>
      <c r="B1515" s="6">
        <f>TITRES_STAT!C1518</f>
        <v>2.23</v>
      </c>
      <c r="C1515" s="6">
        <f>TITRES_STAT!D1518</f>
        <v>2.23</v>
      </c>
      <c r="D1515" s="6">
        <f>TITRES_STAT!E1518</f>
        <v>0</v>
      </c>
      <c r="E1515" s="2">
        <f t="shared" si="92"/>
        <v>-11862</v>
      </c>
      <c r="F1515" s="6" t="str">
        <f t="shared" si="95"/>
        <v>NEUTRAL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44523</v>
      </c>
      <c r="B1516" s="6">
        <f>TITRES_STAT!C1519</f>
        <v>2.23</v>
      </c>
      <c r="C1516" s="6">
        <f>TITRES_STAT!D1519</f>
        <v>2.23</v>
      </c>
      <c r="D1516" s="6">
        <f>TITRES_STAT!E1519</f>
        <v>0</v>
      </c>
      <c r="E1516" s="2">
        <f t="shared" si="92"/>
        <v>-11862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44524</v>
      </c>
      <c r="B1517" s="6">
        <f>TITRES_STAT!C1520</f>
        <v>2.23</v>
      </c>
      <c r="C1517" s="6">
        <f>TITRES_STAT!D1520</f>
        <v>2.23</v>
      </c>
      <c r="D1517" s="6">
        <f>TITRES_STAT!E1520</f>
        <v>0</v>
      </c>
      <c r="E1517" s="2">
        <f t="shared" si="92"/>
        <v>-11862</v>
      </c>
      <c r="F1517" s="6" t="str">
        <f t="shared" si="95"/>
        <v>NEUTRAL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44525</v>
      </c>
      <c r="B1518" s="6">
        <f>TITRES_STAT!C1521</f>
        <v>2.23</v>
      </c>
      <c r="C1518" s="6">
        <f>TITRES_STAT!D1521</f>
        <v>2.23</v>
      </c>
      <c r="D1518" s="6">
        <f>TITRES_STAT!E1521</f>
        <v>0</v>
      </c>
      <c r="E1518" s="2">
        <f t="shared" si="92"/>
        <v>-11862</v>
      </c>
      <c r="F1518" s="6" t="str">
        <f t="shared" si="95"/>
        <v>NEUTRAL</v>
      </c>
      <c r="G1518" s="6" t="str">
        <f t="shared" si="94"/>
        <v>NEUTRAL</v>
      </c>
      <c r="H1518" s="6" t="str">
        <f t="shared" si="93"/>
        <v>NEUTRAL</v>
      </c>
    </row>
    <row r="1519" spans="1:8" ht="13.5" x14ac:dyDescent="0.25">
      <c r="A1519" s="3">
        <f>TITRES_STAT!B1522</f>
        <v>44526</v>
      </c>
      <c r="B1519" s="6">
        <f>TITRES_STAT!C1522</f>
        <v>2.23</v>
      </c>
      <c r="C1519" s="6">
        <f>TITRES_STAT!D1522</f>
        <v>2.23</v>
      </c>
      <c r="D1519" s="6">
        <f>TITRES_STAT!E1522</f>
        <v>0</v>
      </c>
      <c r="E1519" s="2">
        <f t="shared" si="92"/>
        <v>-11862</v>
      </c>
      <c r="F1519" s="6" t="str">
        <f t="shared" si="95"/>
        <v>NEUTRAL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44529</v>
      </c>
      <c r="B1520" s="6">
        <f>TITRES_STAT!C1523</f>
        <v>2.23</v>
      </c>
      <c r="C1520" s="6">
        <f>TITRES_STAT!D1523</f>
        <v>2.23</v>
      </c>
      <c r="D1520" s="6">
        <f>TITRES_STAT!E1523</f>
        <v>0</v>
      </c>
      <c r="E1520" s="2">
        <f t="shared" si="92"/>
        <v>-11862</v>
      </c>
      <c r="F1520" s="6" t="str">
        <f t="shared" si="95"/>
        <v>NEUTRAL</v>
      </c>
      <c r="G1520" s="6" t="str">
        <f t="shared" si="94"/>
        <v>NEUTRAL</v>
      </c>
      <c r="H1520" s="6" t="str">
        <f t="shared" si="93"/>
        <v>NEUTRAL</v>
      </c>
    </row>
    <row r="1521" spans="1:8" ht="13.5" x14ac:dyDescent="0.25">
      <c r="A1521" s="3">
        <f>TITRES_STAT!B1524</f>
        <v>44530</v>
      </c>
      <c r="B1521" s="6">
        <f>TITRES_STAT!C1524</f>
        <v>2.23</v>
      </c>
      <c r="C1521" s="6">
        <f>TITRES_STAT!D1524</f>
        <v>2.23</v>
      </c>
      <c r="D1521" s="6">
        <f>TITRES_STAT!E1524</f>
        <v>0</v>
      </c>
      <c r="E1521" s="2">
        <f t="shared" si="92"/>
        <v>-11862</v>
      </c>
      <c r="F1521" s="6" t="str">
        <f t="shared" si="95"/>
        <v>NEUTRAL</v>
      </c>
      <c r="G1521" s="6" t="str">
        <f t="shared" si="94"/>
        <v>NEUTRAL</v>
      </c>
      <c r="H1521" s="6" t="str">
        <f t="shared" si="93"/>
        <v>NEUTRAL</v>
      </c>
    </row>
    <row r="1522" spans="1:8" ht="13.5" x14ac:dyDescent="0.25">
      <c r="A1522" s="3">
        <f>TITRES_STAT!B1525</f>
        <v>44531</v>
      </c>
      <c r="B1522" s="6">
        <f>TITRES_STAT!C1525</f>
        <v>2.23</v>
      </c>
      <c r="C1522" s="6">
        <f>TITRES_STAT!D1525</f>
        <v>2.23</v>
      </c>
      <c r="D1522" s="6">
        <f>TITRES_STAT!E1525</f>
        <v>0</v>
      </c>
      <c r="E1522" s="2">
        <f t="shared" si="92"/>
        <v>-11862</v>
      </c>
      <c r="F1522" s="6" t="str">
        <f t="shared" si="95"/>
        <v>NEUTRAL</v>
      </c>
      <c r="G1522" s="6" t="str">
        <f t="shared" si="94"/>
        <v>NEUTRAL</v>
      </c>
      <c r="H1522" s="6" t="str">
        <f t="shared" si="93"/>
        <v>NEUTRAL</v>
      </c>
    </row>
    <row r="1523" spans="1:8" ht="13.5" x14ac:dyDescent="0.25">
      <c r="A1523" s="3">
        <f>TITRES_STAT!B1526</f>
        <v>44532</v>
      </c>
      <c r="B1523" s="6">
        <f>TITRES_STAT!C1526</f>
        <v>2.33</v>
      </c>
      <c r="C1523" s="6">
        <f>TITRES_STAT!D1526</f>
        <v>2.33</v>
      </c>
      <c r="D1523" s="6">
        <f>TITRES_STAT!E1526</f>
        <v>1</v>
      </c>
      <c r="E1523" s="2">
        <f t="shared" si="92"/>
        <v>-11861</v>
      </c>
      <c r="F1523" s="6" t="str">
        <f t="shared" si="95"/>
        <v>BULLISH</v>
      </c>
      <c r="G1523" s="6" t="str">
        <f t="shared" si="94"/>
        <v>NEUTRAL</v>
      </c>
      <c r="H1523" s="6" t="str">
        <f t="shared" si="93"/>
        <v>CONFIRMED BULLISH</v>
      </c>
    </row>
    <row r="1524" spans="1:8" ht="13.5" x14ac:dyDescent="0.25">
      <c r="A1524" s="3">
        <f>TITRES_STAT!B1527</f>
        <v>44533</v>
      </c>
      <c r="B1524" s="6">
        <f>TITRES_STAT!C1527</f>
        <v>2.33</v>
      </c>
      <c r="C1524" s="6">
        <f>TITRES_STAT!D1527</f>
        <v>2.33</v>
      </c>
      <c r="D1524" s="6">
        <f>TITRES_STAT!E1527</f>
        <v>0</v>
      </c>
      <c r="E1524" s="2">
        <f t="shared" si="92"/>
        <v>-11861</v>
      </c>
      <c r="F1524" s="6" t="str">
        <f t="shared" si="95"/>
        <v>BULLISH</v>
      </c>
      <c r="G1524" s="6" t="str">
        <f t="shared" si="94"/>
        <v>NEUTRAL</v>
      </c>
      <c r="H1524" s="6" t="str">
        <f t="shared" si="93"/>
        <v>CONFIRMED BULLISH</v>
      </c>
    </row>
    <row r="1525" spans="1:8" ht="13.5" x14ac:dyDescent="0.25">
      <c r="A1525" s="3">
        <f>TITRES_STAT!B1528</f>
        <v>44536</v>
      </c>
      <c r="B1525" s="6">
        <f>TITRES_STAT!C1528</f>
        <v>2.33</v>
      </c>
      <c r="C1525" s="6">
        <f>TITRES_STAT!D1528</f>
        <v>2.33</v>
      </c>
      <c r="D1525" s="6">
        <f>TITRES_STAT!E1528</f>
        <v>0</v>
      </c>
      <c r="E1525" s="2">
        <f t="shared" si="92"/>
        <v>-11861</v>
      </c>
      <c r="F1525" s="6" t="str">
        <f t="shared" si="95"/>
        <v>BULLISH</v>
      </c>
      <c r="G1525" s="6" t="str">
        <f t="shared" si="94"/>
        <v>NEUTRAL</v>
      </c>
      <c r="H1525" s="6" t="str">
        <f t="shared" si="93"/>
        <v>CONFIRMED BULLISH</v>
      </c>
    </row>
    <row r="1526" spans="1:8" ht="13.5" x14ac:dyDescent="0.25">
      <c r="A1526" s="3">
        <f>TITRES_STAT!B1529</f>
        <v>44537</v>
      </c>
      <c r="B1526" s="6">
        <f>TITRES_STAT!C1529</f>
        <v>2.33</v>
      </c>
      <c r="C1526" s="6">
        <f>TITRES_STAT!D1529</f>
        <v>2.33</v>
      </c>
      <c r="D1526" s="6">
        <f>TITRES_STAT!E1529</f>
        <v>30</v>
      </c>
      <c r="E1526" s="2">
        <f t="shared" si="92"/>
        <v>-11861</v>
      </c>
      <c r="F1526" s="6" t="str">
        <f t="shared" si="95"/>
        <v>BULLISH</v>
      </c>
      <c r="G1526" s="6" t="str">
        <f t="shared" si="94"/>
        <v>NEUTRAL</v>
      </c>
      <c r="H1526" s="6" t="str">
        <f t="shared" si="93"/>
        <v>CONFIRMED BULLISH</v>
      </c>
    </row>
    <row r="1527" spans="1:8" ht="13.5" x14ac:dyDescent="0.25">
      <c r="A1527" s="3">
        <f>TITRES_STAT!B1530</f>
        <v>44538</v>
      </c>
      <c r="B1527" s="6">
        <f>TITRES_STAT!C1530</f>
        <v>2.33</v>
      </c>
      <c r="C1527" s="6">
        <f>TITRES_STAT!D1530</f>
        <v>2.33</v>
      </c>
      <c r="D1527" s="6">
        <f>TITRES_STAT!E1530</f>
        <v>0</v>
      </c>
      <c r="E1527" s="2">
        <f t="shared" si="92"/>
        <v>-11861</v>
      </c>
      <c r="F1527" s="6" t="str">
        <f t="shared" si="95"/>
        <v>BULLISH</v>
      </c>
      <c r="G1527" s="6" t="str">
        <f t="shared" si="94"/>
        <v>NEUTRAL</v>
      </c>
      <c r="H1527" s="6" t="str">
        <f t="shared" si="93"/>
        <v>CONFIRMED BULLISH</v>
      </c>
    </row>
    <row r="1528" spans="1:8" ht="13.5" x14ac:dyDescent="0.25">
      <c r="A1528" s="3">
        <f>TITRES_STAT!B1531</f>
        <v>44539</v>
      </c>
      <c r="B1528" s="6">
        <f>TITRES_STAT!C1531</f>
        <v>2.23</v>
      </c>
      <c r="C1528" s="6">
        <f>TITRES_STAT!D1531</f>
        <v>2.23</v>
      </c>
      <c r="D1528" s="6">
        <f>TITRES_STAT!E1531</f>
        <v>0</v>
      </c>
      <c r="E1528" s="2">
        <f t="shared" si="92"/>
        <v>-11861</v>
      </c>
      <c r="F1528" s="6" t="str">
        <f t="shared" si="95"/>
        <v>NEUTRAL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44540</v>
      </c>
      <c r="B1529" s="6">
        <f>TITRES_STAT!C1532</f>
        <v>2.23</v>
      </c>
      <c r="C1529" s="6">
        <f>TITRES_STAT!D1532</f>
        <v>2.23</v>
      </c>
      <c r="D1529" s="6">
        <f>TITRES_STAT!E1532</f>
        <v>0</v>
      </c>
      <c r="E1529" s="2">
        <f t="shared" si="92"/>
        <v>-11861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44543</v>
      </c>
      <c r="B1530" s="6">
        <f>TITRES_STAT!C1533</f>
        <v>2.23</v>
      </c>
      <c r="C1530" s="6">
        <f>TITRES_STAT!D1533</f>
        <v>2.23</v>
      </c>
      <c r="D1530" s="6">
        <f>TITRES_STAT!E1533</f>
        <v>0</v>
      </c>
      <c r="E1530" s="2">
        <f t="shared" si="92"/>
        <v>-11861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44544</v>
      </c>
      <c r="B1531" s="6">
        <f>TITRES_STAT!C1534</f>
        <v>2.23</v>
      </c>
      <c r="C1531" s="6">
        <f>TITRES_STAT!D1534</f>
        <v>2.23</v>
      </c>
      <c r="D1531" s="6">
        <f>TITRES_STAT!E1534</f>
        <v>0</v>
      </c>
      <c r="E1531" s="2">
        <f t="shared" si="92"/>
        <v>-11861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44545</v>
      </c>
      <c r="B1532" s="6">
        <f>TITRES_STAT!C1535</f>
        <v>2.23</v>
      </c>
      <c r="C1532" s="6">
        <f>TITRES_STAT!D1535</f>
        <v>2.23</v>
      </c>
      <c r="D1532" s="6">
        <f>TITRES_STAT!E1535</f>
        <v>0</v>
      </c>
      <c r="E1532" s="2">
        <f t="shared" si="92"/>
        <v>-11861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44546</v>
      </c>
      <c r="B1533" s="6">
        <f>TITRES_STAT!C1536</f>
        <v>2.23</v>
      </c>
      <c r="C1533" s="6">
        <f>TITRES_STAT!D1536</f>
        <v>2.23</v>
      </c>
      <c r="D1533" s="6">
        <f>TITRES_STAT!E1536</f>
        <v>0</v>
      </c>
      <c r="E1533" s="2">
        <f t="shared" si="92"/>
        <v>-11861</v>
      </c>
      <c r="F1533" s="6" t="str">
        <f t="shared" si="95"/>
        <v>NEUTRAL</v>
      </c>
      <c r="G1533" s="6" t="str">
        <f t="shared" si="94"/>
        <v>NEUTRAL</v>
      </c>
      <c r="H1533" s="6" t="str">
        <f t="shared" si="93"/>
        <v>NEUTRAL</v>
      </c>
    </row>
    <row r="1534" spans="1:8" ht="13.5" x14ac:dyDescent="0.25">
      <c r="A1534" s="3">
        <f>TITRES_STAT!B1537</f>
        <v>44550</v>
      </c>
      <c r="B1534" s="6">
        <f>TITRES_STAT!C1537</f>
        <v>2.23</v>
      </c>
      <c r="C1534" s="6">
        <f>TITRES_STAT!D1537</f>
        <v>2.23</v>
      </c>
      <c r="D1534" s="6">
        <f>TITRES_STAT!E1537</f>
        <v>0</v>
      </c>
      <c r="E1534" s="2">
        <f t="shared" si="92"/>
        <v>-11861</v>
      </c>
      <c r="F1534" s="6" t="str">
        <f t="shared" si="95"/>
        <v>NEUTRAL</v>
      </c>
      <c r="G1534" s="6" t="str">
        <f t="shared" si="94"/>
        <v>NEUTRAL</v>
      </c>
      <c r="H1534" s="6" t="str">
        <f t="shared" si="93"/>
        <v>NEUTRAL</v>
      </c>
    </row>
    <row r="1535" spans="1:8" ht="13.5" x14ac:dyDescent="0.25">
      <c r="A1535" s="3">
        <f>TITRES_STAT!B1538</f>
        <v>44551</v>
      </c>
      <c r="B1535" s="6">
        <f>TITRES_STAT!C1538</f>
        <v>2.23</v>
      </c>
      <c r="C1535" s="6">
        <f>TITRES_STAT!D1538</f>
        <v>2.23</v>
      </c>
      <c r="D1535" s="6">
        <f>TITRES_STAT!E1538</f>
        <v>0</v>
      </c>
      <c r="E1535" s="2">
        <f t="shared" si="92"/>
        <v>-11861</v>
      </c>
      <c r="F1535" s="6" t="str">
        <f t="shared" si="95"/>
        <v>NEUTRAL</v>
      </c>
      <c r="G1535" s="6" t="str">
        <f t="shared" si="94"/>
        <v>NEUTRAL</v>
      </c>
      <c r="H1535" s="6" t="str">
        <f t="shared" si="93"/>
        <v>NEUTRAL</v>
      </c>
    </row>
    <row r="1536" spans="1:8" ht="13.5" x14ac:dyDescent="0.25">
      <c r="A1536" s="3">
        <f>TITRES_STAT!B1539</f>
        <v>44552</v>
      </c>
      <c r="B1536" s="6">
        <f>TITRES_STAT!C1539</f>
        <v>2.23</v>
      </c>
      <c r="C1536" s="6">
        <f>TITRES_STAT!D1539</f>
        <v>2.23</v>
      </c>
      <c r="D1536" s="6">
        <f>TITRES_STAT!E1539</f>
        <v>0</v>
      </c>
      <c r="E1536" s="2">
        <f t="shared" si="92"/>
        <v>-11861</v>
      </c>
      <c r="F1536" s="6" t="str">
        <f t="shared" si="95"/>
        <v>NEUTRAL</v>
      </c>
      <c r="G1536" s="6" t="str">
        <f t="shared" si="94"/>
        <v>NEUTRAL</v>
      </c>
      <c r="H1536" s="6" t="str">
        <f t="shared" si="93"/>
        <v>NEUTRAL</v>
      </c>
    </row>
    <row r="1537" spans="1:8" ht="13.5" x14ac:dyDescent="0.25">
      <c r="A1537" s="3">
        <f>TITRES_STAT!B1540</f>
        <v>44553</v>
      </c>
      <c r="B1537" s="6">
        <f>TITRES_STAT!C1540</f>
        <v>2.23</v>
      </c>
      <c r="C1537" s="6">
        <f>TITRES_STAT!D1540</f>
        <v>2.23</v>
      </c>
      <c r="D1537" s="6">
        <f>TITRES_STAT!E1540</f>
        <v>0</v>
      </c>
      <c r="E1537" s="2">
        <f t="shared" si="92"/>
        <v>-11861</v>
      </c>
      <c r="F1537" s="6" t="str">
        <f t="shared" si="95"/>
        <v>NEUTRAL</v>
      </c>
      <c r="G1537" s="6" t="str">
        <f t="shared" si="94"/>
        <v>NEUTRAL</v>
      </c>
      <c r="H1537" s="6" t="str">
        <f t="shared" si="93"/>
        <v>NEUTRAL</v>
      </c>
    </row>
    <row r="1538" spans="1:8" ht="13.5" x14ac:dyDescent="0.25">
      <c r="A1538" s="3">
        <f>TITRES_STAT!B1541</f>
        <v>44554</v>
      </c>
      <c r="B1538" s="6">
        <f>TITRES_STAT!C1541</f>
        <v>2.23</v>
      </c>
      <c r="C1538" s="6">
        <f>TITRES_STAT!D1541</f>
        <v>2.23</v>
      </c>
      <c r="D1538" s="6">
        <f>TITRES_STAT!E1541</f>
        <v>0</v>
      </c>
      <c r="E1538" s="2">
        <f t="shared" si="92"/>
        <v>-11861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44557</v>
      </c>
      <c r="B1539" s="6">
        <f>TITRES_STAT!C1542</f>
        <v>2.3199999999999998</v>
      </c>
      <c r="C1539" s="6">
        <f>TITRES_STAT!D1542</f>
        <v>2.3199999999999998</v>
      </c>
      <c r="D1539" s="6">
        <f>TITRES_STAT!E1542</f>
        <v>1</v>
      </c>
      <c r="E1539" s="2">
        <f t="shared" si="92"/>
        <v>-11860</v>
      </c>
      <c r="F1539" s="6" t="str">
        <f t="shared" si="95"/>
        <v>BULLISH</v>
      </c>
      <c r="G1539" s="6" t="str">
        <f t="shared" si="94"/>
        <v>NEUTRAL</v>
      </c>
      <c r="H1539" s="6" t="str">
        <f t="shared" si="93"/>
        <v>CONFIRMED BULLISH</v>
      </c>
    </row>
    <row r="1540" spans="1:8" ht="13.5" x14ac:dyDescent="0.25">
      <c r="A1540" s="3">
        <f>TITRES_STAT!B1543</f>
        <v>44558</v>
      </c>
      <c r="B1540" s="6">
        <f>TITRES_STAT!C1543</f>
        <v>2.3199999999999998</v>
      </c>
      <c r="C1540" s="6">
        <f>TITRES_STAT!D1543</f>
        <v>2.3199999999999998</v>
      </c>
      <c r="D1540" s="6">
        <f>TITRES_STAT!E1543</f>
        <v>0</v>
      </c>
      <c r="E1540" s="2">
        <f t="shared" ref="E1540:E1603" si="96">IF(B1540&gt;B1539, E1539+D1540, IF(B1540&lt;B1539, E1539-D1540, E1539))</f>
        <v>-11860</v>
      </c>
      <c r="F1540" s="6" t="str">
        <f t="shared" si="95"/>
        <v>BULLISH</v>
      </c>
      <c r="G1540" s="6" t="str">
        <f t="shared" si="94"/>
        <v>NEUTRAL</v>
      </c>
      <c r="H1540" s="6" t="str">
        <f t="shared" si="93"/>
        <v>CONFIRMED BULLISH</v>
      </c>
    </row>
    <row r="1541" spans="1:8" ht="13.5" x14ac:dyDescent="0.25">
      <c r="A1541" s="3">
        <f>TITRES_STAT!B1544</f>
        <v>44559</v>
      </c>
      <c r="B1541" s="6">
        <f>TITRES_STAT!C1544</f>
        <v>2.33</v>
      </c>
      <c r="C1541" s="6">
        <f>TITRES_STAT!D1544</f>
        <v>2.33</v>
      </c>
      <c r="D1541" s="6">
        <f>TITRES_STAT!E1544</f>
        <v>435</v>
      </c>
      <c r="E1541" s="2">
        <f t="shared" si="96"/>
        <v>-11425</v>
      </c>
      <c r="F1541" s="6" t="str">
        <f t="shared" si="95"/>
        <v>BULLISH</v>
      </c>
      <c r="G1541" s="6" t="str">
        <f t="shared" si="94"/>
        <v>WEAK</v>
      </c>
      <c r="H1541" s="6" t="str">
        <f t="shared" si="93"/>
        <v>CONFIRMED BULLISH</v>
      </c>
    </row>
    <row r="1542" spans="1:8" ht="13.5" x14ac:dyDescent="0.25">
      <c r="A1542" s="3">
        <f>TITRES_STAT!B1545</f>
        <v>44560</v>
      </c>
      <c r="B1542" s="6">
        <f>TITRES_STAT!C1545</f>
        <v>2.33</v>
      </c>
      <c r="C1542" s="6">
        <f>TITRES_STAT!D1545</f>
        <v>2.33</v>
      </c>
      <c r="D1542" s="6">
        <f>TITRES_STAT!E1545</f>
        <v>0</v>
      </c>
      <c r="E1542" s="2">
        <f t="shared" si="96"/>
        <v>-11425</v>
      </c>
      <c r="F1542" s="6" t="str">
        <f t="shared" si="95"/>
        <v>BULLISH</v>
      </c>
      <c r="G1542" s="6" t="str">
        <f t="shared" si="94"/>
        <v>WEAK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44561</v>
      </c>
      <c r="B1543" s="6">
        <f>TITRES_STAT!C1546</f>
        <v>2.33</v>
      </c>
      <c r="C1543" s="6">
        <f>TITRES_STAT!D1546</f>
        <v>2.33</v>
      </c>
      <c r="D1543" s="6">
        <f>TITRES_STAT!E1546</f>
        <v>0</v>
      </c>
      <c r="E1543" s="2">
        <f t="shared" si="96"/>
        <v>-11425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WEAK</v>
      </c>
      <c r="H1543" s="6" t="str">
        <f t="shared" si="97"/>
        <v>CONFIRMED BULLISH</v>
      </c>
    </row>
    <row r="1544" spans="1:8" ht="13.5" x14ac:dyDescent="0.25">
      <c r="A1544" s="3">
        <f>TITRES_STAT!B1547</f>
        <v>44564</v>
      </c>
      <c r="B1544" s="6">
        <f>TITRES_STAT!C1547</f>
        <v>2.33</v>
      </c>
      <c r="C1544" s="6">
        <f>TITRES_STAT!D1547</f>
        <v>2.33</v>
      </c>
      <c r="D1544" s="6">
        <f>TITRES_STAT!E1547</f>
        <v>0</v>
      </c>
      <c r="E1544" s="2">
        <f t="shared" si="96"/>
        <v>-11425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WEAK</v>
      </c>
      <c r="H1544" s="6" t="str">
        <f t="shared" si="97"/>
        <v>CONFIRMED BULLISH</v>
      </c>
    </row>
    <row r="1545" spans="1:8" ht="13.5" x14ac:dyDescent="0.25">
      <c r="A1545" s="3">
        <f>TITRES_STAT!B1548</f>
        <v>44565</v>
      </c>
      <c r="B1545" s="6">
        <f>TITRES_STAT!C1548</f>
        <v>2.33</v>
      </c>
      <c r="C1545" s="6">
        <f>TITRES_STAT!D1548</f>
        <v>2.33</v>
      </c>
      <c r="D1545" s="6">
        <f>TITRES_STAT!E1548</f>
        <v>0</v>
      </c>
      <c r="E1545" s="2">
        <f t="shared" si="96"/>
        <v>-11425</v>
      </c>
      <c r="F1545" s="6" t="str">
        <f t="shared" si="99"/>
        <v>BULLISH</v>
      </c>
      <c r="G1545" s="6" t="str">
        <f t="shared" si="98"/>
        <v>WEAK</v>
      </c>
      <c r="H1545" s="6" t="str">
        <f t="shared" si="97"/>
        <v>CONFIRMED BULLISH</v>
      </c>
    </row>
    <row r="1546" spans="1:8" ht="13.5" x14ac:dyDescent="0.25">
      <c r="A1546" s="3">
        <f>TITRES_STAT!B1549</f>
        <v>44566</v>
      </c>
      <c r="B1546" s="6">
        <f>TITRES_STAT!C1549</f>
        <v>2.33</v>
      </c>
      <c r="C1546" s="6">
        <f>TITRES_STAT!D1549</f>
        <v>2.33</v>
      </c>
      <c r="D1546" s="6">
        <f>TITRES_STAT!E1549</f>
        <v>0</v>
      </c>
      <c r="E1546" s="2">
        <f t="shared" si="96"/>
        <v>-11425</v>
      </c>
      <c r="F1546" s="6" t="str">
        <f t="shared" si="99"/>
        <v>NEUTRAL</v>
      </c>
      <c r="G1546" s="6" t="str">
        <f t="shared" si="98"/>
        <v>NEUTRAL</v>
      </c>
      <c r="H1546" s="6" t="str">
        <f t="shared" si="97"/>
        <v>NEUTRAL</v>
      </c>
    </row>
    <row r="1547" spans="1:8" ht="13.5" x14ac:dyDescent="0.25">
      <c r="A1547" s="3">
        <f>TITRES_STAT!B1550</f>
        <v>44567</v>
      </c>
      <c r="B1547" s="6">
        <f>TITRES_STAT!C1550</f>
        <v>2.33</v>
      </c>
      <c r="C1547" s="6">
        <f>TITRES_STAT!D1550</f>
        <v>2.33</v>
      </c>
      <c r="D1547" s="6">
        <f>TITRES_STAT!E1550</f>
        <v>0</v>
      </c>
      <c r="E1547" s="2">
        <f t="shared" si="96"/>
        <v>-11425</v>
      </c>
      <c r="F1547" s="6" t="str">
        <f t="shared" si="99"/>
        <v>NEUTRAL</v>
      </c>
      <c r="G1547" s="6" t="str">
        <f t="shared" si="98"/>
        <v>NEUTRAL</v>
      </c>
      <c r="H1547" s="6" t="str">
        <f t="shared" si="97"/>
        <v>NEUTRAL</v>
      </c>
    </row>
    <row r="1548" spans="1:8" ht="13.5" x14ac:dyDescent="0.25">
      <c r="A1548" s="3">
        <f>TITRES_STAT!B1551</f>
        <v>44568</v>
      </c>
      <c r="B1548" s="6">
        <f>TITRES_STAT!C1551</f>
        <v>2.33</v>
      </c>
      <c r="C1548" s="6">
        <f>TITRES_STAT!D1551</f>
        <v>2.33</v>
      </c>
      <c r="D1548" s="6">
        <f>TITRES_STAT!E1551</f>
        <v>0</v>
      </c>
      <c r="E1548" s="2">
        <f t="shared" si="96"/>
        <v>-11425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44571</v>
      </c>
      <c r="B1549" s="6">
        <f>TITRES_STAT!C1552</f>
        <v>2.33</v>
      </c>
      <c r="C1549" s="6">
        <f>TITRES_STAT!D1552</f>
        <v>2.33</v>
      </c>
      <c r="D1549" s="6">
        <f>TITRES_STAT!E1552</f>
        <v>0</v>
      </c>
      <c r="E1549" s="2">
        <f t="shared" si="96"/>
        <v>-11425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44572</v>
      </c>
      <c r="B1550" s="6">
        <f>TITRES_STAT!C1553</f>
        <v>2.42</v>
      </c>
      <c r="C1550" s="6">
        <f>TITRES_STAT!D1553</f>
        <v>2.42</v>
      </c>
      <c r="D1550" s="6">
        <f>TITRES_STAT!E1553</f>
        <v>302</v>
      </c>
      <c r="E1550" s="2">
        <f t="shared" si="96"/>
        <v>-11123</v>
      </c>
      <c r="F1550" s="6" t="str">
        <f t="shared" si="99"/>
        <v>BULLISH</v>
      </c>
      <c r="G1550" s="6" t="str">
        <f t="shared" si="98"/>
        <v>WEAK</v>
      </c>
      <c r="H1550" s="6" t="str">
        <f t="shared" si="97"/>
        <v>CONFIRMED BULLISH</v>
      </c>
    </row>
    <row r="1551" spans="1:8" ht="13.5" x14ac:dyDescent="0.25">
      <c r="A1551" s="3">
        <f>TITRES_STAT!B1554</f>
        <v>44573</v>
      </c>
      <c r="B1551" s="6">
        <f>TITRES_STAT!C1554</f>
        <v>2.42</v>
      </c>
      <c r="C1551" s="6">
        <f>TITRES_STAT!D1554</f>
        <v>2.42</v>
      </c>
      <c r="D1551" s="6">
        <f>TITRES_STAT!E1554</f>
        <v>1</v>
      </c>
      <c r="E1551" s="2">
        <f t="shared" si="96"/>
        <v>-11123</v>
      </c>
      <c r="F1551" s="6" t="str">
        <f t="shared" si="99"/>
        <v>BULLISH</v>
      </c>
      <c r="G1551" s="6" t="str">
        <f t="shared" si="98"/>
        <v>WEAK</v>
      </c>
      <c r="H1551" s="6" t="str">
        <f t="shared" si="97"/>
        <v>CONFIRMED BULLISH</v>
      </c>
    </row>
    <row r="1552" spans="1:8" ht="13.5" x14ac:dyDescent="0.25">
      <c r="A1552" s="3">
        <f>TITRES_STAT!B1555</f>
        <v>44574</v>
      </c>
      <c r="B1552" s="6">
        <f>TITRES_STAT!C1555</f>
        <v>2.42</v>
      </c>
      <c r="C1552" s="6">
        <f>TITRES_STAT!D1555</f>
        <v>2.42</v>
      </c>
      <c r="D1552" s="6">
        <f>TITRES_STAT!E1555</f>
        <v>0</v>
      </c>
      <c r="E1552" s="2">
        <f t="shared" si="96"/>
        <v>-11123</v>
      </c>
      <c r="F1552" s="6" t="str">
        <f t="shared" si="99"/>
        <v>BULLISH</v>
      </c>
      <c r="G1552" s="6" t="str">
        <f t="shared" si="98"/>
        <v>WEAK</v>
      </c>
      <c r="H1552" s="6" t="str">
        <f t="shared" si="97"/>
        <v>CONFIRMED BULLISH</v>
      </c>
    </row>
    <row r="1553" spans="1:8" ht="13.5" x14ac:dyDescent="0.25">
      <c r="A1553" s="3">
        <f>TITRES_STAT!B1556</f>
        <v>44575</v>
      </c>
      <c r="B1553" s="6">
        <f>TITRES_STAT!C1556</f>
        <v>2.42</v>
      </c>
      <c r="C1553" s="6">
        <f>TITRES_STAT!D1556</f>
        <v>2.42</v>
      </c>
      <c r="D1553" s="6">
        <f>TITRES_STAT!E1556</f>
        <v>30</v>
      </c>
      <c r="E1553" s="2">
        <f t="shared" si="96"/>
        <v>-11123</v>
      </c>
      <c r="F1553" s="6" t="str">
        <f t="shared" si="99"/>
        <v>BULLISH</v>
      </c>
      <c r="G1553" s="6" t="str">
        <f t="shared" si="98"/>
        <v>WEAK</v>
      </c>
      <c r="H1553" s="6" t="str">
        <f t="shared" si="97"/>
        <v>CONFIRMED BULLISH</v>
      </c>
    </row>
    <row r="1554" spans="1:8" ht="13.5" x14ac:dyDescent="0.25">
      <c r="A1554" s="3">
        <f>TITRES_STAT!B1557</f>
        <v>44578</v>
      </c>
      <c r="B1554" s="6">
        <f>TITRES_STAT!C1557</f>
        <v>2.42</v>
      </c>
      <c r="C1554" s="6">
        <f>TITRES_STAT!D1557</f>
        <v>2.42</v>
      </c>
      <c r="D1554" s="6">
        <f>TITRES_STAT!E1557</f>
        <v>0</v>
      </c>
      <c r="E1554" s="2">
        <f t="shared" si="96"/>
        <v>-11123</v>
      </c>
      <c r="F1554" s="6" t="str">
        <f t="shared" si="99"/>
        <v>BULLISH</v>
      </c>
      <c r="G1554" s="6" t="str">
        <f t="shared" si="98"/>
        <v>WEAK</v>
      </c>
      <c r="H1554" s="6" t="str">
        <f t="shared" si="97"/>
        <v>CONFIRMED BULLISH</v>
      </c>
    </row>
    <row r="1555" spans="1:8" ht="13.5" x14ac:dyDescent="0.25">
      <c r="A1555" s="3">
        <f>TITRES_STAT!B1558</f>
        <v>44579</v>
      </c>
      <c r="B1555" s="6">
        <f>TITRES_STAT!C1558</f>
        <v>2.4</v>
      </c>
      <c r="C1555" s="6">
        <f>TITRES_STAT!D1558</f>
        <v>2.4</v>
      </c>
      <c r="D1555" s="6">
        <f>TITRES_STAT!E1558</f>
        <v>240</v>
      </c>
      <c r="E1555" s="2">
        <f t="shared" si="96"/>
        <v>-11363</v>
      </c>
      <c r="F1555" s="6" t="str">
        <f t="shared" si="99"/>
        <v>BEARISH</v>
      </c>
      <c r="G1555" s="6" t="str">
        <f t="shared" si="98"/>
        <v>STRONG</v>
      </c>
      <c r="H1555" s="6" t="str">
        <f t="shared" si="97"/>
        <v>CONFIRMED BEARISH</v>
      </c>
    </row>
    <row r="1556" spans="1:8" ht="13.5" x14ac:dyDescent="0.25">
      <c r="A1556" s="3">
        <f>TITRES_STAT!B1559</f>
        <v>44580</v>
      </c>
      <c r="B1556" s="6">
        <f>TITRES_STAT!C1559</f>
        <v>2.4</v>
      </c>
      <c r="C1556" s="6">
        <f>TITRES_STAT!D1559</f>
        <v>2.4</v>
      </c>
      <c r="D1556" s="6">
        <f>TITRES_STAT!E1559</f>
        <v>0</v>
      </c>
      <c r="E1556" s="2">
        <f t="shared" si="96"/>
        <v>-11363</v>
      </c>
      <c r="F1556" s="6" t="str">
        <f t="shared" si="99"/>
        <v>BEARISH</v>
      </c>
      <c r="G1556" s="6" t="str">
        <f t="shared" si="98"/>
        <v>STRONG</v>
      </c>
      <c r="H1556" s="6" t="str">
        <f t="shared" si="97"/>
        <v>CONFIRMED BEARISH</v>
      </c>
    </row>
    <row r="1557" spans="1:8" ht="13.5" x14ac:dyDescent="0.25">
      <c r="A1557" s="3">
        <f>TITRES_STAT!B1560</f>
        <v>44581</v>
      </c>
      <c r="B1557" s="6">
        <f>TITRES_STAT!C1560</f>
        <v>2.4</v>
      </c>
      <c r="C1557" s="6">
        <f>TITRES_STAT!D1560</f>
        <v>2.4</v>
      </c>
      <c r="D1557" s="6">
        <f>TITRES_STAT!E1560</f>
        <v>45</v>
      </c>
      <c r="E1557" s="2">
        <f t="shared" si="96"/>
        <v>-11363</v>
      </c>
      <c r="F1557" s="6" t="str">
        <f t="shared" si="99"/>
        <v>BEARISH</v>
      </c>
      <c r="G1557" s="6" t="str">
        <f t="shared" si="98"/>
        <v>STRONG</v>
      </c>
      <c r="H1557" s="6" t="str">
        <f t="shared" si="97"/>
        <v>CONFIRMED BEARISH</v>
      </c>
    </row>
    <row r="1558" spans="1:8" ht="13.5" x14ac:dyDescent="0.25">
      <c r="A1558" s="3">
        <f>TITRES_STAT!B1561</f>
        <v>44582</v>
      </c>
      <c r="B1558" s="6">
        <f>TITRES_STAT!C1561</f>
        <v>2.4</v>
      </c>
      <c r="C1558" s="6">
        <f>TITRES_STAT!D1561</f>
        <v>2.4</v>
      </c>
      <c r="D1558" s="6">
        <f>TITRES_STAT!E1561</f>
        <v>0</v>
      </c>
      <c r="E1558" s="2">
        <f t="shared" si="96"/>
        <v>-11363</v>
      </c>
      <c r="F1558" s="6" t="str">
        <f t="shared" si="99"/>
        <v>BEARISH</v>
      </c>
      <c r="G1558" s="6" t="str">
        <f t="shared" si="98"/>
        <v>STRONG</v>
      </c>
      <c r="H1558" s="6" t="str">
        <f t="shared" si="97"/>
        <v>CONFIRMED BEARISH</v>
      </c>
    </row>
    <row r="1559" spans="1:8" ht="13.5" x14ac:dyDescent="0.25">
      <c r="A1559" s="3">
        <f>TITRES_STAT!B1562</f>
        <v>44585</v>
      </c>
      <c r="B1559" s="6">
        <f>TITRES_STAT!C1562</f>
        <v>2.4</v>
      </c>
      <c r="C1559" s="6">
        <f>TITRES_STAT!D1562</f>
        <v>2.4</v>
      </c>
      <c r="D1559" s="6">
        <f>TITRES_STAT!E1562</f>
        <v>0</v>
      </c>
      <c r="E1559" s="2">
        <f t="shared" si="96"/>
        <v>-11363</v>
      </c>
      <c r="F1559" s="6" t="str">
        <f t="shared" si="99"/>
        <v>BEARISH</v>
      </c>
      <c r="G1559" s="6" t="str">
        <f t="shared" si="98"/>
        <v>STRONG</v>
      </c>
      <c r="H1559" s="6" t="str">
        <f t="shared" si="97"/>
        <v>CONFIRMED BEARISH</v>
      </c>
    </row>
    <row r="1560" spans="1:8" ht="13.5" x14ac:dyDescent="0.25">
      <c r="A1560" s="3">
        <f>TITRES_STAT!B1563</f>
        <v>44586</v>
      </c>
      <c r="B1560" s="6">
        <f>TITRES_STAT!C1563</f>
        <v>2.4</v>
      </c>
      <c r="C1560" s="6">
        <f>TITRES_STAT!D1563</f>
        <v>2.4</v>
      </c>
      <c r="D1560" s="6">
        <f>TITRES_STAT!E1563</f>
        <v>0</v>
      </c>
      <c r="E1560" s="2">
        <f t="shared" si="96"/>
        <v>-11363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44587</v>
      </c>
      <c r="B1561" s="6">
        <f>TITRES_STAT!C1564</f>
        <v>2.4</v>
      </c>
      <c r="C1561" s="6">
        <f>TITRES_STAT!D1564</f>
        <v>2.4</v>
      </c>
      <c r="D1561" s="6">
        <f>TITRES_STAT!E1564</f>
        <v>2000</v>
      </c>
      <c r="E1561" s="2">
        <f t="shared" si="96"/>
        <v>-11363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44588</v>
      </c>
      <c r="B1562" s="6">
        <f>TITRES_STAT!C1565</f>
        <v>2.4</v>
      </c>
      <c r="C1562" s="6">
        <f>TITRES_STAT!D1565</f>
        <v>2.4</v>
      </c>
      <c r="D1562" s="6">
        <f>TITRES_STAT!E1565</f>
        <v>44</v>
      </c>
      <c r="E1562" s="2">
        <f t="shared" si="96"/>
        <v>-11363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44589</v>
      </c>
      <c r="B1563" s="6">
        <f>TITRES_STAT!C1566</f>
        <v>2.4</v>
      </c>
      <c r="C1563" s="6">
        <f>TITRES_STAT!D1566</f>
        <v>2.4</v>
      </c>
      <c r="D1563" s="6">
        <f>TITRES_STAT!E1566</f>
        <v>0</v>
      </c>
      <c r="E1563" s="2">
        <f t="shared" si="96"/>
        <v>-11363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44592</v>
      </c>
      <c r="B1564" s="6">
        <f>TITRES_STAT!C1567</f>
        <v>2.4</v>
      </c>
      <c r="C1564" s="6">
        <f>TITRES_STAT!D1567</f>
        <v>2.4</v>
      </c>
      <c r="D1564" s="6">
        <f>TITRES_STAT!E1567</f>
        <v>0</v>
      </c>
      <c r="E1564" s="2">
        <f t="shared" si="96"/>
        <v>-11363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44593</v>
      </c>
      <c r="B1565" s="6">
        <f>TITRES_STAT!C1568</f>
        <v>2.4</v>
      </c>
      <c r="C1565" s="6">
        <f>TITRES_STAT!D1568</f>
        <v>2.4</v>
      </c>
      <c r="D1565" s="6">
        <f>TITRES_STAT!E1568</f>
        <v>0</v>
      </c>
      <c r="E1565" s="2">
        <f t="shared" si="96"/>
        <v>-11363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44594</v>
      </c>
      <c r="B1566" s="6">
        <f>TITRES_STAT!C1569</f>
        <v>2.4</v>
      </c>
      <c r="C1566" s="6">
        <f>TITRES_STAT!D1569</f>
        <v>2.4</v>
      </c>
      <c r="D1566" s="6">
        <f>TITRES_STAT!E1569</f>
        <v>0</v>
      </c>
      <c r="E1566" s="2">
        <f t="shared" si="96"/>
        <v>-11363</v>
      </c>
      <c r="F1566" s="6" t="str">
        <f t="shared" si="99"/>
        <v>NEUTRAL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44595</v>
      </c>
      <c r="B1567" s="6">
        <f>TITRES_STAT!C1570</f>
        <v>2.4</v>
      </c>
      <c r="C1567" s="6">
        <f>TITRES_STAT!D1570</f>
        <v>2.4</v>
      </c>
      <c r="D1567" s="6">
        <f>TITRES_STAT!E1570</f>
        <v>0</v>
      </c>
      <c r="E1567" s="2">
        <f t="shared" si="96"/>
        <v>-11363</v>
      </c>
      <c r="F1567" s="6" t="str">
        <f t="shared" si="99"/>
        <v>NEUTRAL</v>
      </c>
      <c r="G1567" s="6" t="str">
        <f t="shared" si="98"/>
        <v>NEUTRAL</v>
      </c>
      <c r="H1567" s="6" t="str">
        <f t="shared" si="97"/>
        <v>NEUTRAL</v>
      </c>
    </row>
    <row r="1568" spans="1:8" ht="13.5" x14ac:dyDescent="0.25">
      <c r="A1568" s="3">
        <f>TITRES_STAT!B1571</f>
        <v>44596</v>
      </c>
      <c r="B1568" s="6">
        <f>TITRES_STAT!C1571</f>
        <v>2.4</v>
      </c>
      <c r="C1568" s="6">
        <f>TITRES_STAT!D1571</f>
        <v>2.4</v>
      </c>
      <c r="D1568" s="6">
        <f>TITRES_STAT!E1571</f>
        <v>0</v>
      </c>
      <c r="E1568" s="2">
        <f t="shared" si="96"/>
        <v>-11363</v>
      </c>
      <c r="F1568" s="6" t="str">
        <f t="shared" si="99"/>
        <v>NEUTRAL</v>
      </c>
      <c r="G1568" s="6" t="str">
        <f t="shared" si="98"/>
        <v>NEUTRAL</v>
      </c>
      <c r="H1568" s="6" t="str">
        <f t="shared" si="97"/>
        <v>NEUTRAL</v>
      </c>
    </row>
    <row r="1569" spans="1:8" ht="13.5" x14ac:dyDescent="0.25">
      <c r="A1569" s="3">
        <f>TITRES_STAT!B1572</f>
        <v>44599</v>
      </c>
      <c r="B1569" s="6">
        <f>TITRES_STAT!C1572</f>
        <v>2.4</v>
      </c>
      <c r="C1569" s="6">
        <f>TITRES_STAT!D1572</f>
        <v>2.4</v>
      </c>
      <c r="D1569" s="6">
        <f>TITRES_STAT!E1572</f>
        <v>0</v>
      </c>
      <c r="E1569" s="2">
        <f t="shared" si="96"/>
        <v>-11363</v>
      </c>
      <c r="F1569" s="6" t="str">
        <f t="shared" si="99"/>
        <v>NEUTRAL</v>
      </c>
      <c r="G1569" s="6" t="str">
        <f t="shared" si="98"/>
        <v>NEUTRAL</v>
      </c>
      <c r="H1569" s="6" t="str">
        <f t="shared" si="97"/>
        <v>NEUTRAL</v>
      </c>
    </row>
    <row r="1570" spans="1:8" ht="13.5" x14ac:dyDescent="0.25">
      <c r="A1570" s="3">
        <f>TITRES_STAT!B1573</f>
        <v>44600</v>
      </c>
      <c r="B1570" s="6">
        <f>TITRES_STAT!C1573</f>
        <v>2.4</v>
      </c>
      <c r="C1570" s="6">
        <f>TITRES_STAT!D1573</f>
        <v>2.4</v>
      </c>
      <c r="D1570" s="6">
        <f>TITRES_STAT!E1573</f>
        <v>0</v>
      </c>
      <c r="E1570" s="2">
        <f t="shared" si="96"/>
        <v>-11363</v>
      </c>
      <c r="F1570" s="6" t="str">
        <f t="shared" si="99"/>
        <v>NEUTRAL</v>
      </c>
      <c r="G1570" s="6" t="str">
        <f t="shared" si="98"/>
        <v>NEUTRAL</v>
      </c>
      <c r="H1570" s="6" t="str">
        <f t="shared" si="97"/>
        <v>NEUTRAL</v>
      </c>
    </row>
    <row r="1571" spans="1:8" ht="13.5" x14ac:dyDescent="0.25">
      <c r="A1571" s="3">
        <f>TITRES_STAT!B1574</f>
        <v>44601</v>
      </c>
      <c r="B1571" s="6">
        <f>TITRES_STAT!C1574</f>
        <v>2.4</v>
      </c>
      <c r="C1571" s="6">
        <f>TITRES_STAT!D1574</f>
        <v>2.4</v>
      </c>
      <c r="D1571" s="6">
        <f>TITRES_STAT!E1574</f>
        <v>0</v>
      </c>
      <c r="E1571" s="2">
        <f t="shared" si="96"/>
        <v>-11363</v>
      </c>
      <c r="F1571" s="6" t="str">
        <f t="shared" si="99"/>
        <v>NEUTRAL</v>
      </c>
      <c r="G1571" s="6" t="str">
        <f t="shared" si="98"/>
        <v>NEUTRAL</v>
      </c>
      <c r="H1571" s="6" t="str">
        <f t="shared" si="97"/>
        <v>NEUTRAL</v>
      </c>
    </row>
    <row r="1572" spans="1:8" ht="13.5" x14ac:dyDescent="0.25">
      <c r="A1572" s="3">
        <f>TITRES_STAT!B1575</f>
        <v>44602</v>
      </c>
      <c r="B1572" s="6">
        <f>TITRES_STAT!C1575</f>
        <v>2.4</v>
      </c>
      <c r="C1572" s="6">
        <f>TITRES_STAT!D1575</f>
        <v>2.4</v>
      </c>
      <c r="D1572" s="6">
        <f>TITRES_STAT!E1575</f>
        <v>0</v>
      </c>
      <c r="E1572" s="2">
        <f t="shared" si="96"/>
        <v>-11363</v>
      </c>
      <c r="F1572" s="6" t="str">
        <f t="shared" si="99"/>
        <v>NEUTRAL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44603</v>
      </c>
      <c r="B1573" s="6">
        <f>TITRES_STAT!C1576</f>
        <v>2.4</v>
      </c>
      <c r="C1573" s="6">
        <f>TITRES_STAT!D1576</f>
        <v>2.4</v>
      </c>
      <c r="D1573" s="6">
        <f>TITRES_STAT!E1576</f>
        <v>0</v>
      </c>
      <c r="E1573" s="2">
        <f t="shared" si="96"/>
        <v>-11363</v>
      </c>
      <c r="F1573" s="6" t="str">
        <f t="shared" si="99"/>
        <v>NEUTRAL</v>
      </c>
      <c r="G1573" s="6" t="str">
        <f t="shared" si="98"/>
        <v>NEUTRAL</v>
      </c>
      <c r="H1573" s="6" t="str">
        <f t="shared" si="97"/>
        <v>NEUTRAL</v>
      </c>
    </row>
    <row r="1574" spans="1:8" ht="13.5" x14ac:dyDescent="0.25">
      <c r="A1574" s="3">
        <f>TITRES_STAT!B1577</f>
        <v>44606</v>
      </c>
      <c r="B1574" s="6">
        <f>TITRES_STAT!C1577</f>
        <v>2.4</v>
      </c>
      <c r="C1574" s="6">
        <f>TITRES_STAT!D1577</f>
        <v>2.4</v>
      </c>
      <c r="D1574" s="6">
        <f>TITRES_STAT!E1577</f>
        <v>0</v>
      </c>
      <c r="E1574" s="2">
        <f t="shared" si="96"/>
        <v>-11363</v>
      </c>
      <c r="F1574" s="6" t="str">
        <f t="shared" si="99"/>
        <v>NEUTRAL</v>
      </c>
      <c r="G1574" s="6" t="str">
        <f t="shared" si="98"/>
        <v>NEUTRAL</v>
      </c>
      <c r="H1574" s="6" t="str">
        <f t="shared" si="97"/>
        <v>NEUTRAL</v>
      </c>
    </row>
    <row r="1575" spans="1:8" ht="13.5" x14ac:dyDescent="0.25">
      <c r="A1575" s="3">
        <f>TITRES_STAT!B1578</f>
        <v>44607</v>
      </c>
      <c r="B1575" s="6">
        <f>TITRES_STAT!C1578</f>
        <v>2.4</v>
      </c>
      <c r="C1575" s="6">
        <f>TITRES_STAT!D1578</f>
        <v>2.4</v>
      </c>
      <c r="D1575" s="6">
        <f>TITRES_STAT!E1578</f>
        <v>0</v>
      </c>
      <c r="E1575" s="2">
        <f t="shared" si="96"/>
        <v>-11363</v>
      </c>
      <c r="F1575" s="6" t="str">
        <f t="shared" si="99"/>
        <v>NEUTRAL</v>
      </c>
      <c r="G1575" s="6" t="str">
        <f t="shared" si="98"/>
        <v>NEUTRAL</v>
      </c>
      <c r="H1575" s="6" t="str">
        <f t="shared" si="97"/>
        <v>NEUTRAL</v>
      </c>
    </row>
    <row r="1576" spans="1:8" ht="13.5" x14ac:dyDescent="0.25">
      <c r="A1576" s="3">
        <f>TITRES_STAT!B1579</f>
        <v>44608</v>
      </c>
      <c r="B1576" s="6">
        <f>TITRES_STAT!C1579</f>
        <v>2.4</v>
      </c>
      <c r="C1576" s="6">
        <f>TITRES_STAT!D1579</f>
        <v>2.4</v>
      </c>
      <c r="D1576" s="6">
        <f>TITRES_STAT!E1579</f>
        <v>0</v>
      </c>
      <c r="E1576" s="2">
        <f t="shared" si="96"/>
        <v>-11363</v>
      </c>
      <c r="F1576" s="6" t="str">
        <f t="shared" si="99"/>
        <v>NEUTRAL</v>
      </c>
      <c r="G1576" s="6" t="str">
        <f t="shared" si="98"/>
        <v>NEUTRAL</v>
      </c>
      <c r="H1576" s="6" t="str">
        <f t="shared" si="97"/>
        <v>NEUTRAL</v>
      </c>
    </row>
    <row r="1577" spans="1:8" ht="13.5" x14ac:dyDescent="0.25">
      <c r="A1577" s="3">
        <f>TITRES_STAT!B1580</f>
        <v>44609</v>
      </c>
      <c r="B1577" s="6">
        <f>TITRES_STAT!C1580</f>
        <v>2.4</v>
      </c>
      <c r="C1577" s="6">
        <f>TITRES_STAT!D1580</f>
        <v>2.4</v>
      </c>
      <c r="D1577" s="6">
        <f>TITRES_STAT!E1580</f>
        <v>0</v>
      </c>
      <c r="E1577" s="2">
        <f t="shared" si="96"/>
        <v>-11363</v>
      </c>
      <c r="F1577" s="6" t="str">
        <f t="shared" si="99"/>
        <v>NEUTRAL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44610</v>
      </c>
      <c r="B1578" s="6">
        <f>TITRES_STAT!C1581</f>
        <v>2.4</v>
      </c>
      <c r="C1578" s="6">
        <f>TITRES_STAT!D1581</f>
        <v>2.4</v>
      </c>
      <c r="D1578" s="6">
        <f>TITRES_STAT!E1581</f>
        <v>0</v>
      </c>
      <c r="E1578" s="2">
        <f t="shared" si="96"/>
        <v>-11363</v>
      </c>
      <c r="F1578" s="6" t="str">
        <f t="shared" si="99"/>
        <v>NEUTRAL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44613</v>
      </c>
      <c r="B1579" s="6">
        <f>TITRES_STAT!C1582</f>
        <v>2.4</v>
      </c>
      <c r="C1579" s="6">
        <f>TITRES_STAT!D1582</f>
        <v>2.4</v>
      </c>
      <c r="D1579" s="6">
        <f>TITRES_STAT!E1582</f>
        <v>0</v>
      </c>
      <c r="E1579" s="2">
        <f t="shared" si="96"/>
        <v>-11363</v>
      </c>
      <c r="F1579" s="6" t="str">
        <f t="shared" si="99"/>
        <v>NEUTRAL</v>
      </c>
      <c r="G1579" s="6" t="str">
        <f t="shared" si="98"/>
        <v>NEUTRAL</v>
      </c>
      <c r="H1579" s="6" t="str">
        <f t="shared" si="97"/>
        <v>NEUTRAL</v>
      </c>
    </row>
    <row r="1580" spans="1:8" ht="13.5" x14ac:dyDescent="0.25">
      <c r="A1580" s="3">
        <f>TITRES_STAT!B1583</f>
        <v>44614</v>
      </c>
      <c r="B1580" s="6">
        <f>TITRES_STAT!C1583</f>
        <v>2.4</v>
      </c>
      <c r="C1580" s="6">
        <f>TITRES_STAT!D1583</f>
        <v>2.4</v>
      </c>
      <c r="D1580" s="6">
        <f>TITRES_STAT!E1583</f>
        <v>0</v>
      </c>
      <c r="E1580" s="2">
        <f t="shared" si="96"/>
        <v>-11363</v>
      </c>
      <c r="F1580" s="6" t="str">
        <f t="shared" si="99"/>
        <v>NEUTRAL</v>
      </c>
      <c r="G1580" s="6" t="str">
        <f t="shared" si="98"/>
        <v>NEUTRAL</v>
      </c>
      <c r="H1580" s="6" t="str">
        <f t="shared" si="97"/>
        <v>NEUTRAL</v>
      </c>
    </row>
    <row r="1581" spans="1:8" ht="13.5" x14ac:dyDescent="0.25">
      <c r="A1581" s="3">
        <f>TITRES_STAT!B1584</f>
        <v>44615</v>
      </c>
      <c r="B1581" s="6">
        <f>TITRES_STAT!C1584</f>
        <v>2.4</v>
      </c>
      <c r="C1581" s="6">
        <f>TITRES_STAT!D1584</f>
        <v>2.4</v>
      </c>
      <c r="D1581" s="6">
        <f>TITRES_STAT!E1584</f>
        <v>0</v>
      </c>
      <c r="E1581" s="2">
        <f t="shared" si="96"/>
        <v>-11363</v>
      </c>
      <c r="F1581" s="6" t="str">
        <f t="shared" si="99"/>
        <v>NEUTRAL</v>
      </c>
      <c r="G1581" s="6" t="str">
        <f t="shared" si="98"/>
        <v>NEUTRAL</v>
      </c>
      <c r="H1581" s="6" t="str">
        <f t="shared" si="97"/>
        <v>NEUTRAL</v>
      </c>
    </row>
    <row r="1582" spans="1:8" ht="13.5" x14ac:dyDescent="0.25">
      <c r="A1582" s="3">
        <f>TITRES_STAT!B1585</f>
        <v>44616</v>
      </c>
      <c r="B1582" s="6">
        <f>TITRES_STAT!C1585</f>
        <v>2.4</v>
      </c>
      <c r="C1582" s="6">
        <f>TITRES_STAT!D1585</f>
        <v>2.4</v>
      </c>
      <c r="D1582" s="6">
        <f>TITRES_STAT!E1585</f>
        <v>0</v>
      </c>
      <c r="E1582" s="2">
        <f t="shared" si="96"/>
        <v>-11363</v>
      </c>
      <c r="F1582" s="6" t="str">
        <f t="shared" si="99"/>
        <v>NEUTRAL</v>
      </c>
      <c r="G1582" s="6" t="str">
        <f t="shared" si="98"/>
        <v>NEUTRAL</v>
      </c>
      <c r="H1582" s="6" t="str">
        <f t="shared" si="97"/>
        <v>NEUTRAL</v>
      </c>
    </row>
    <row r="1583" spans="1:8" ht="13.5" x14ac:dyDescent="0.25">
      <c r="A1583" s="3">
        <f>TITRES_STAT!B1586</f>
        <v>44617</v>
      </c>
      <c r="B1583" s="6">
        <f>TITRES_STAT!C1586</f>
        <v>2.2999999999999998</v>
      </c>
      <c r="C1583" s="6">
        <f>TITRES_STAT!D1586</f>
        <v>2.2999999999999998</v>
      </c>
      <c r="D1583" s="6">
        <f>TITRES_STAT!E1586</f>
        <v>0</v>
      </c>
      <c r="E1583" s="2">
        <f t="shared" si="96"/>
        <v>-11363</v>
      </c>
      <c r="F1583" s="6" t="str">
        <f t="shared" si="99"/>
        <v>NEUTRAL</v>
      </c>
      <c r="G1583" s="6" t="str">
        <f t="shared" si="98"/>
        <v>NEUTRAL</v>
      </c>
      <c r="H1583" s="6" t="str">
        <f t="shared" si="97"/>
        <v>NEUTRAL</v>
      </c>
    </row>
    <row r="1584" spans="1:8" ht="13.5" x14ac:dyDescent="0.25">
      <c r="A1584" s="3">
        <f>TITRES_STAT!B1587</f>
        <v>44620</v>
      </c>
      <c r="B1584" s="6">
        <f>TITRES_STAT!C1587</f>
        <v>2.2000000000000002</v>
      </c>
      <c r="C1584" s="6">
        <f>TITRES_STAT!D1587</f>
        <v>2.2000000000000002</v>
      </c>
      <c r="D1584" s="6">
        <f>TITRES_STAT!E1587</f>
        <v>0</v>
      </c>
      <c r="E1584" s="2">
        <f t="shared" si="96"/>
        <v>-11363</v>
      </c>
      <c r="F1584" s="6" t="str">
        <f t="shared" si="99"/>
        <v>NEUTRAL</v>
      </c>
      <c r="G1584" s="6" t="str">
        <f t="shared" si="98"/>
        <v>NEUTRAL</v>
      </c>
      <c r="H1584" s="6" t="str">
        <f t="shared" si="97"/>
        <v>NEUTRAL</v>
      </c>
    </row>
    <row r="1585" spans="1:8" ht="13.5" x14ac:dyDescent="0.25">
      <c r="A1585" s="3">
        <f>TITRES_STAT!B1588</f>
        <v>44621</v>
      </c>
      <c r="B1585" s="6">
        <f>TITRES_STAT!C1588</f>
        <v>2.11</v>
      </c>
      <c r="C1585" s="6">
        <f>TITRES_STAT!D1588</f>
        <v>2.11</v>
      </c>
      <c r="D1585" s="6">
        <f>TITRES_STAT!E1588</f>
        <v>0</v>
      </c>
      <c r="E1585" s="2">
        <f t="shared" si="96"/>
        <v>-11363</v>
      </c>
      <c r="F1585" s="6" t="str">
        <f t="shared" si="99"/>
        <v>NEUTRAL</v>
      </c>
      <c r="G1585" s="6" t="str">
        <f t="shared" si="98"/>
        <v>NEUTRAL</v>
      </c>
      <c r="H1585" s="6" t="str">
        <f t="shared" si="97"/>
        <v>NEUTRAL</v>
      </c>
    </row>
    <row r="1586" spans="1:8" ht="13.5" x14ac:dyDescent="0.25">
      <c r="A1586" s="3">
        <f>TITRES_STAT!B1589</f>
        <v>44622</v>
      </c>
      <c r="B1586" s="6">
        <f>TITRES_STAT!C1589</f>
        <v>2.11</v>
      </c>
      <c r="C1586" s="6">
        <f>TITRES_STAT!D1589</f>
        <v>2.11</v>
      </c>
      <c r="D1586" s="6">
        <f>TITRES_STAT!E1589</f>
        <v>0</v>
      </c>
      <c r="E1586" s="2">
        <f t="shared" si="96"/>
        <v>-11363</v>
      </c>
      <c r="F1586" s="6" t="str">
        <f t="shared" si="99"/>
        <v>NEUTRAL</v>
      </c>
      <c r="G1586" s="6" t="str">
        <f t="shared" si="98"/>
        <v>NEUTRAL</v>
      </c>
      <c r="H1586" s="6" t="str">
        <f t="shared" si="97"/>
        <v>NEUTRAL</v>
      </c>
    </row>
    <row r="1587" spans="1:8" ht="13.5" x14ac:dyDescent="0.25">
      <c r="A1587" s="3">
        <f>TITRES_STAT!B1590</f>
        <v>44623</v>
      </c>
      <c r="B1587" s="6">
        <f>TITRES_STAT!C1590</f>
        <v>2.1</v>
      </c>
      <c r="C1587" s="6">
        <f>TITRES_STAT!D1590</f>
        <v>2.1</v>
      </c>
      <c r="D1587" s="6">
        <f>TITRES_STAT!E1590</f>
        <v>72</v>
      </c>
      <c r="E1587" s="2">
        <f t="shared" si="96"/>
        <v>-11435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CONFIRMED BEARISH</v>
      </c>
    </row>
    <row r="1588" spans="1:8" ht="13.5" x14ac:dyDescent="0.25">
      <c r="A1588" s="3">
        <f>TITRES_STAT!B1591</f>
        <v>44624</v>
      </c>
      <c r="B1588" s="6">
        <f>TITRES_STAT!C1591</f>
        <v>2.1</v>
      </c>
      <c r="C1588" s="6">
        <f>TITRES_STAT!D1591</f>
        <v>2.1</v>
      </c>
      <c r="D1588" s="6">
        <f>TITRES_STAT!E1591</f>
        <v>0</v>
      </c>
      <c r="E1588" s="2">
        <f t="shared" si="96"/>
        <v>-11435</v>
      </c>
      <c r="F1588" s="6" t="str">
        <f t="shared" si="99"/>
        <v>BEARISH</v>
      </c>
      <c r="G1588" s="6" t="str">
        <f t="shared" si="98"/>
        <v>NEUTRAL</v>
      </c>
      <c r="H1588" s="6" t="str">
        <f t="shared" si="97"/>
        <v>CONFIRMED BEARISH</v>
      </c>
    </row>
    <row r="1589" spans="1:8" ht="13.5" x14ac:dyDescent="0.25">
      <c r="A1589" s="3">
        <f>TITRES_STAT!B1592</f>
        <v>44627</v>
      </c>
      <c r="B1589" s="6">
        <f>TITRES_STAT!C1592</f>
        <v>2.1</v>
      </c>
      <c r="C1589" s="6">
        <f>TITRES_STAT!D1592</f>
        <v>2.1</v>
      </c>
      <c r="D1589" s="6">
        <f>TITRES_STAT!E1592</f>
        <v>0</v>
      </c>
      <c r="E1589" s="2">
        <f t="shared" si="96"/>
        <v>-11435</v>
      </c>
      <c r="F1589" s="6" t="str">
        <f t="shared" si="99"/>
        <v>BEARISH</v>
      </c>
      <c r="G1589" s="6" t="str">
        <f t="shared" si="98"/>
        <v>NEUTRAL</v>
      </c>
      <c r="H1589" s="6" t="str">
        <f t="shared" si="97"/>
        <v>CONFIRMED BEARISH</v>
      </c>
    </row>
    <row r="1590" spans="1:8" ht="13.5" x14ac:dyDescent="0.25">
      <c r="A1590" s="3">
        <f>TITRES_STAT!B1593</f>
        <v>44628</v>
      </c>
      <c r="B1590" s="6">
        <f>TITRES_STAT!C1593</f>
        <v>2.1</v>
      </c>
      <c r="C1590" s="6">
        <f>TITRES_STAT!D1593</f>
        <v>2.1</v>
      </c>
      <c r="D1590" s="6">
        <f>TITRES_STAT!E1593</f>
        <v>0</v>
      </c>
      <c r="E1590" s="2">
        <f t="shared" si="96"/>
        <v>-11435</v>
      </c>
      <c r="F1590" s="6" t="str">
        <f t="shared" si="99"/>
        <v>BEARISH</v>
      </c>
      <c r="G1590" s="6" t="str">
        <f t="shared" si="98"/>
        <v>NEUTRAL</v>
      </c>
      <c r="H1590" s="6" t="str">
        <f t="shared" si="97"/>
        <v>CONFIRMED BEARISH</v>
      </c>
    </row>
    <row r="1591" spans="1:8" ht="13.5" x14ac:dyDescent="0.25">
      <c r="A1591" s="3">
        <f>TITRES_STAT!B1594</f>
        <v>44629</v>
      </c>
      <c r="B1591" s="6">
        <f>TITRES_STAT!C1594</f>
        <v>2.19</v>
      </c>
      <c r="C1591" s="6">
        <f>TITRES_STAT!D1594</f>
        <v>2.19</v>
      </c>
      <c r="D1591" s="6">
        <f>TITRES_STAT!E1594</f>
        <v>0</v>
      </c>
      <c r="E1591" s="2">
        <f t="shared" si="96"/>
        <v>-11435</v>
      </c>
      <c r="F1591" s="6" t="str">
        <f t="shared" si="99"/>
        <v>BEARISH</v>
      </c>
      <c r="G1591" s="6" t="str">
        <f t="shared" si="98"/>
        <v>NEUTRAL</v>
      </c>
      <c r="H1591" s="6" t="str">
        <f t="shared" si="97"/>
        <v>BEARISH DIVERGENCE</v>
      </c>
    </row>
    <row r="1592" spans="1:8" ht="13.5" x14ac:dyDescent="0.25">
      <c r="A1592" s="3">
        <f>TITRES_STAT!B1595</f>
        <v>44630</v>
      </c>
      <c r="B1592" s="6">
        <f>TITRES_STAT!C1595</f>
        <v>2.1</v>
      </c>
      <c r="C1592" s="6">
        <f>TITRES_STAT!D1595</f>
        <v>2.1</v>
      </c>
      <c r="D1592" s="6">
        <f>TITRES_STAT!E1595</f>
        <v>250</v>
      </c>
      <c r="E1592" s="2">
        <f t="shared" si="96"/>
        <v>-11685</v>
      </c>
      <c r="F1592" s="6" t="str">
        <f t="shared" si="99"/>
        <v>BEARISH</v>
      </c>
      <c r="G1592" s="6" t="str">
        <f t="shared" si="98"/>
        <v>STRONG</v>
      </c>
      <c r="H1592" s="6" t="str">
        <f t="shared" si="97"/>
        <v>NEUTRAL</v>
      </c>
    </row>
    <row r="1593" spans="1:8" ht="13.5" x14ac:dyDescent="0.25">
      <c r="A1593" s="3">
        <f>TITRES_STAT!B1596</f>
        <v>44631</v>
      </c>
      <c r="B1593" s="6">
        <f>TITRES_STAT!C1596</f>
        <v>2.1</v>
      </c>
      <c r="C1593" s="6">
        <f>TITRES_STAT!D1596</f>
        <v>2.1</v>
      </c>
      <c r="D1593" s="6">
        <f>TITRES_STAT!E1596</f>
        <v>0</v>
      </c>
      <c r="E1593" s="2">
        <f t="shared" si="96"/>
        <v>-11685</v>
      </c>
      <c r="F1593" s="6" t="str">
        <f t="shared" si="99"/>
        <v>BEARISH</v>
      </c>
      <c r="G1593" s="6" t="str">
        <f t="shared" si="98"/>
        <v>STRONG</v>
      </c>
      <c r="H1593" s="6" t="str">
        <f t="shared" si="97"/>
        <v>NEUTRAL</v>
      </c>
    </row>
    <row r="1594" spans="1:8" ht="13.5" x14ac:dyDescent="0.25">
      <c r="A1594" s="3">
        <f>TITRES_STAT!B1597</f>
        <v>44634</v>
      </c>
      <c r="B1594" s="6">
        <f>TITRES_STAT!C1597</f>
        <v>2.1</v>
      </c>
      <c r="C1594" s="6">
        <f>TITRES_STAT!D1597</f>
        <v>2.1</v>
      </c>
      <c r="D1594" s="6">
        <f>TITRES_STAT!E1597</f>
        <v>0</v>
      </c>
      <c r="E1594" s="2">
        <f t="shared" si="96"/>
        <v>-11685</v>
      </c>
      <c r="F1594" s="6" t="str">
        <f t="shared" si="99"/>
        <v>BEARISH</v>
      </c>
      <c r="G1594" s="6" t="str">
        <f t="shared" si="98"/>
        <v>STRONG</v>
      </c>
      <c r="H1594" s="6" t="str">
        <f t="shared" si="97"/>
        <v>NEUTRAL</v>
      </c>
    </row>
    <row r="1595" spans="1:8" ht="13.5" x14ac:dyDescent="0.25">
      <c r="A1595" s="3">
        <f>TITRES_STAT!B1598</f>
        <v>44635</v>
      </c>
      <c r="B1595" s="6">
        <f>TITRES_STAT!C1598</f>
        <v>2.1</v>
      </c>
      <c r="C1595" s="6">
        <f>TITRES_STAT!D1598</f>
        <v>2.1</v>
      </c>
      <c r="D1595" s="6">
        <f>TITRES_STAT!E1598</f>
        <v>0</v>
      </c>
      <c r="E1595" s="2">
        <f t="shared" si="96"/>
        <v>-11685</v>
      </c>
      <c r="F1595" s="6" t="str">
        <f t="shared" si="99"/>
        <v>BEARISH</v>
      </c>
      <c r="G1595" s="6" t="str">
        <f t="shared" si="98"/>
        <v>STRONG</v>
      </c>
      <c r="H1595" s="6" t="str">
        <f t="shared" si="97"/>
        <v>NEUTRAL</v>
      </c>
    </row>
    <row r="1596" spans="1:8" ht="13.5" x14ac:dyDescent="0.25">
      <c r="A1596" s="3">
        <f>TITRES_STAT!B1599</f>
        <v>44636</v>
      </c>
      <c r="B1596" s="6">
        <f>TITRES_STAT!C1599</f>
        <v>2.1</v>
      </c>
      <c r="C1596" s="6">
        <f>TITRES_STAT!D1599</f>
        <v>2.1</v>
      </c>
      <c r="D1596" s="6">
        <f>TITRES_STAT!E1599</f>
        <v>0</v>
      </c>
      <c r="E1596" s="2">
        <f t="shared" si="96"/>
        <v>-11685</v>
      </c>
      <c r="F1596" s="6" t="str">
        <f t="shared" si="99"/>
        <v>BEARISH</v>
      </c>
      <c r="G1596" s="6" t="str">
        <f t="shared" si="98"/>
        <v>STRONG</v>
      </c>
      <c r="H1596" s="6" t="str">
        <f t="shared" si="97"/>
        <v>CONFIRMED BEARISH</v>
      </c>
    </row>
    <row r="1597" spans="1:8" ht="13.5" x14ac:dyDescent="0.25">
      <c r="A1597" s="3">
        <f>TITRES_STAT!B1600</f>
        <v>44637</v>
      </c>
      <c r="B1597" s="6">
        <f>TITRES_STAT!C1600</f>
        <v>2.1</v>
      </c>
      <c r="C1597" s="6">
        <f>TITRES_STAT!D1600</f>
        <v>2.1</v>
      </c>
      <c r="D1597" s="6">
        <f>TITRES_STAT!E1600</f>
        <v>0</v>
      </c>
      <c r="E1597" s="2">
        <f t="shared" si="96"/>
        <v>-11685</v>
      </c>
      <c r="F1597" s="6" t="str">
        <f t="shared" si="99"/>
        <v>NEUTRAL</v>
      </c>
      <c r="G1597" s="6" t="str">
        <f t="shared" si="98"/>
        <v>NEUTRAL</v>
      </c>
      <c r="H1597" s="6" t="str">
        <f t="shared" si="97"/>
        <v>NEUTRAL</v>
      </c>
    </row>
    <row r="1598" spans="1:8" ht="13.5" x14ac:dyDescent="0.25">
      <c r="A1598" s="3">
        <f>TITRES_STAT!B1601</f>
        <v>44638</v>
      </c>
      <c r="B1598" s="6">
        <f>TITRES_STAT!C1601</f>
        <v>2.1</v>
      </c>
      <c r="C1598" s="6">
        <f>TITRES_STAT!D1601</f>
        <v>2.1</v>
      </c>
      <c r="D1598" s="6">
        <f>TITRES_STAT!E1601</f>
        <v>0</v>
      </c>
      <c r="E1598" s="2">
        <f t="shared" si="96"/>
        <v>-11685</v>
      </c>
      <c r="F1598" s="6" t="str">
        <f t="shared" si="99"/>
        <v>NEUTRAL</v>
      </c>
      <c r="G1598" s="6" t="str">
        <f t="shared" si="98"/>
        <v>NEUTRAL</v>
      </c>
      <c r="H1598" s="6" t="str">
        <f t="shared" si="97"/>
        <v>NEUTRAL</v>
      </c>
    </row>
    <row r="1599" spans="1:8" ht="13.5" x14ac:dyDescent="0.25">
      <c r="A1599" s="3">
        <f>TITRES_STAT!B1602</f>
        <v>44641</v>
      </c>
      <c r="B1599" s="6">
        <f>TITRES_STAT!C1602</f>
        <v>2.0099999999999998</v>
      </c>
      <c r="C1599" s="6">
        <f>TITRES_STAT!D1602</f>
        <v>2.0099999999999998</v>
      </c>
      <c r="D1599" s="6">
        <f>TITRES_STAT!E1602</f>
        <v>55</v>
      </c>
      <c r="E1599" s="2">
        <f t="shared" si="96"/>
        <v>-11740</v>
      </c>
      <c r="F1599" s="6" t="str">
        <f t="shared" si="99"/>
        <v>BEARISH</v>
      </c>
      <c r="G1599" s="6" t="str">
        <f t="shared" si="98"/>
        <v>NEUTRAL</v>
      </c>
      <c r="H1599" s="6" t="str">
        <f t="shared" si="97"/>
        <v>CONFIRMED BEARISH</v>
      </c>
    </row>
    <row r="1600" spans="1:8" ht="13.5" x14ac:dyDescent="0.25">
      <c r="A1600" s="3">
        <f>TITRES_STAT!B1603</f>
        <v>44642</v>
      </c>
      <c r="B1600" s="6">
        <f>TITRES_STAT!C1603</f>
        <v>2.0099999999999998</v>
      </c>
      <c r="C1600" s="6">
        <f>TITRES_STAT!D1603</f>
        <v>2.0099999999999998</v>
      </c>
      <c r="D1600" s="6">
        <f>TITRES_STAT!E1603</f>
        <v>0</v>
      </c>
      <c r="E1600" s="2">
        <f t="shared" si="96"/>
        <v>-11740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CONFIRMED BEARISH</v>
      </c>
    </row>
    <row r="1601" spans="1:8" ht="13.5" x14ac:dyDescent="0.25">
      <c r="A1601" s="3">
        <f>TITRES_STAT!B1604</f>
        <v>44643</v>
      </c>
      <c r="B1601" s="6">
        <f>TITRES_STAT!C1604</f>
        <v>2.0099999999999998</v>
      </c>
      <c r="C1601" s="6">
        <f>TITRES_STAT!D1604</f>
        <v>2.0099999999999998</v>
      </c>
      <c r="D1601" s="6">
        <f>TITRES_STAT!E1604</f>
        <v>0</v>
      </c>
      <c r="E1601" s="2">
        <f t="shared" si="96"/>
        <v>-11740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CONFIRMED BEARISH</v>
      </c>
    </row>
    <row r="1602" spans="1:8" ht="13.5" x14ac:dyDescent="0.25">
      <c r="A1602" s="3">
        <f>TITRES_STAT!B1605</f>
        <v>44644</v>
      </c>
      <c r="B1602" s="6">
        <f>TITRES_STAT!C1605</f>
        <v>2.0099999999999998</v>
      </c>
      <c r="C1602" s="6">
        <f>TITRES_STAT!D1605</f>
        <v>2.0099999999999998</v>
      </c>
      <c r="D1602" s="6">
        <f>TITRES_STAT!E1605</f>
        <v>0</v>
      </c>
      <c r="E1602" s="2">
        <f t="shared" si="96"/>
        <v>-11740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CONFIRMED BEARISH</v>
      </c>
    </row>
    <row r="1603" spans="1:8" ht="13.5" x14ac:dyDescent="0.25">
      <c r="A1603" s="3">
        <f>TITRES_STAT!B1606</f>
        <v>44645</v>
      </c>
      <c r="B1603" s="6">
        <f>TITRES_STAT!C1606</f>
        <v>2.0099999999999998</v>
      </c>
      <c r="C1603" s="6">
        <f>TITRES_STAT!D1606</f>
        <v>2.0099999999999998</v>
      </c>
      <c r="D1603" s="6">
        <f>TITRES_STAT!E1606</f>
        <v>0</v>
      </c>
      <c r="E1603" s="2">
        <f t="shared" si="96"/>
        <v>-11740</v>
      </c>
      <c r="F1603" s="6" t="str">
        <f t="shared" si="99"/>
        <v>BEARISH</v>
      </c>
      <c r="G1603" s="6" t="str">
        <f t="shared" si="98"/>
        <v>NEUTRAL</v>
      </c>
      <c r="H1603" s="6" t="str">
        <f t="shared" si="97"/>
        <v>CONFIRMED BEARISH</v>
      </c>
    </row>
    <row r="1604" spans="1:8" ht="13.5" x14ac:dyDescent="0.25">
      <c r="A1604" s="3">
        <f>TITRES_STAT!B1607</f>
        <v>44648</v>
      </c>
      <c r="B1604" s="6">
        <f>TITRES_STAT!C1607</f>
        <v>2.0099999999999998</v>
      </c>
      <c r="C1604" s="6">
        <f>TITRES_STAT!D1607</f>
        <v>2.0099999999999998</v>
      </c>
      <c r="D1604" s="6">
        <f>TITRES_STAT!E1607</f>
        <v>0</v>
      </c>
      <c r="E1604" s="2">
        <f t="shared" ref="E1604:E1667" si="100">IF(B1604&gt;B1603, E1603+D1604, IF(B1604&lt;B1603, E1603-D1604, E1603))</f>
        <v>-11740</v>
      </c>
      <c r="F1604" s="6" t="str">
        <f t="shared" si="99"/>
        <v>NEUTRAL</v>
      </c>
      <c r="G1604" s="6" t="str">
        <f t="shared" si="98"/>
        <v>NEUTRAL</v>
      </c>
      <c r="H1604" s="6" t="str">
        <f t="shared" si="97"/>
        <v>NEUTRAL</v>
      </c>
    </row>
    <row r="1605" spans="1:8" ht="13.5" x14ac:dyDescent="0.25">
      <c r="A1605" s="3">
        <f>TITRES_STAT!B1608</f>
        <v>44649</v>
      </c>
      <c r="B1605" s="6">
        <f>TITRES_STAT!C1608</f>
        <v>2.0099999999999998</v>
      </c>
      <c r="C1605" s="6">
        <f>TITRES_STAT!D1608</f>
        <v>2.0099999999999998</v>
      </c>
      <c r="D1605" s="6">
        <f>TITRES_STAT!E1608</f>
        <v>0</v>
      </c>
      <c r="E1605" s="2">
        <f t="shared" si="100"/>
        <v>-11740</v>
      </c>
      <c r="F1605" s="6" t="str">
        <f t="shared" si="99"/>
        <v>NEUTRAL</v>
      </c>
      <c r="G1605" s="6" t="str">
        <f t="shared" si="98"/>
        <v>NEUTRAL</v>
      </c>
      <c r="H1605" s="6" t="str">
        <f t="shared" si="97"/>
        <v>NEUTRAL</v>
      </c>
    </row>
    <row r="1606" spans="1:8" ht="13.5" x14ac:dyDescent="0.25">
      <c r="A1606" s="3">
        <f>TITRES_STAT!B1609</f>
        <v>44650</v>
      </c>
      <c r="B1606" s="6">
        <f>TITRES_STAT!C1609</f>
        <v>2.0099999999999998</v>
      </c>
      <c r="C1606" s="6">
        <f>TITRES_STAT!D1609</f>
        <v>2.0099999999999998</v>
      </c>
      <c r="D1606" s="6">
        <f>TITRES_STAT!E1609</f>
        <v>0</v>
      </c>
      <c r="E1606" s="2">
        <f t="shared" si="100"/>
        <v>-11740</v>
      </c>
      <c r="F1606" s="6" t="str">
        <f t="shared" si="99"/>
        <v>NEUTRAL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44651</v>
      </c>
      <c r="B1607" s="6">
        <f>TITRES_STAT!C1610</f>
        <v>2.0099999999999998</v>
      </c>
      <c r="C1607" s="6">
        <f>TITRES_STAT!D1610</f>
        <v>2.0099999999999998</v>
      </c>
      <c r="D1607" s="6">
        <f>TITRES_STAT!E1610</f>
        <v>0</v>
      </c>
      <c r="E1607" s="2">
        <f t="shared" si="100"/>
        <v>-11740</v>
      </c>
      <c r="F1607" s="6" t="str">
        <f t="shared" si="99"/>
        <v>NEUTRAL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44652</v>
      </c>
      <c r="B1608" s="6">
        <f>TITRES_STAT!C1611</f>
        <v>2.0099999999999998</v>
      </c>
      <c r="C1608" s="6">
        <f>TITRES_STAT!D1611</f>
        <v>2.0099999999999998</v>
      </c>
      <c r="D1608" s="6">
        <f>TITRES_STAT!E1611</f>
        <v>0</v>
      </c>
      <c r="E1608" s="2">
        <f t="shared" si="100"/>
        <v>-11740</v>
      </c>
      <c r="F1608" s="6" t="str">
        <f t="shared" ref="F1608:F1671" si="103">IF(E1608&gt;E1603,"BULLISH",IF(E1608&lt;E1603,"BEARISH","NEUTRAL"))</f>
        <v>NEUTRAL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44655</v>
      </c>
      <c r="B1609" s="6">
        <f>TITRES_STAT!C1612</f>
        <v>2.0099999999999998</v>
      </c>
      <c r="C1609" s="6">
        <f>TITRES_STAT!D1612</f>
        <v>2.0099999999999998</v>
      </c>
      <c r="D1609" s="6">
        <f>TITRES_STAT!E1612</f>
        <v>0</v>
      </c>
      <c r="E1609" s="2">
        <f t="shared" si="100"/>
        <v>-11740</v>
      </c>
      <c r="F1609" s="6" t="str">
        <f t="shared" si="103"/>
        <v>NEUTRAL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44656</v>
      </c>
      <c r="B1610" s="6">
        <f>TITRES_STAT!C1613</f>
        <v>2.0099999999999998</v>
      </c>
      <c r="C1610" s="6">
        <f>TITRES_STAT!D1613</f>
        <v>2.0099999999999998</v>
      </c>
      <c r="D1610" s="6">
        <f>TITRES_STAT!E1613</f>
        <v>0</v>
      </c>
      <c r="E1610" s="2">
        <f t="shared" si="100"/>
        <v>-11740</v>
      </c>
      <c r="F1610" s="6" t="str">
        <f t="shared" si="103"/>
        <v>NEUTRAL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44657</v>
      </c>
      <c r="B1611" s="6">
        <f>TITRES_STAT!C1614</f>
        <v>2.0099999999999998</v>
      </c>
      <c r="C1611" s="6">
        <f>TITRES_STAT!D1614</f>
        <v>2.0099999999999998</v>
      </c>
      <c r="D1611" s="6">
        <f>TITRES_STAT!E1614</f>
        <v>0</v>
      </c>
      <c r="E1611" s="2">
        <f t="shared" si="100"/>
        <v>-11740</v>
      </c>
      <c r="F1611" s="6" t="str">
        <f t="shared" si="103"/>
        <v>NEUTRAL</v>
      </c>
      <c r="G1611" s="6" t="str">
        <f t="shared" si="102"/>
        <v>NEUTRAL</v>
      </c>
      <c r="H1611" s="6" t="str">
        <f t="shared" si="101"/>
        <v>NEUTRAL</v>
      </c>
    </row>
    <row r="1612" spans="1:8" ht="13.5" x14ac:dyDescent="0.25">
      <c r="A1612" s="3">
        <f>TITRES_STAT!B1615</f>
        <v>44658</v>
      </c>
      <c r="B1612" s="6">
        <f>TITRES_STAT!C1615</f>
        <v>2.0099999999999998</v>
      </c>
      <c r="C1612" s="6">
        <f>TITRES_STAT!D1615</f>
        <v>2.0099999999999998</v>
      </c>
      <c r="D1612" s="6">
        <f>TITRES_STAT!E1615</f>
        <v>0</v>
      </c>
      <c r="E1612" s="2">
        <f t="shared" si="100"/>
        <v>-11740</v>
      </c>
      <c r="F1612" s="6" t="str">
        <f t="shared" si="103"/>
        <v>NEUTRAL</v>
      </c>
      <c r="G1612" s="6" t="str">
        <f t="shared" si="102"/>
        <v>NEUTRAL</v>
      </c>
      <c r="H1612" s="6" t="str">
        <f t="shared" si="101"/>
        <v>NEUTRAL</v>
      </c>
    </row>
    <row r="1613" spans="1:8" ht="13.5" x14ac:dyDescent="0.25">
      <c r="A1613" s="3">
        <f>TITRES_STAT!B1616</f>
        <v>44659</v>
      </c>
      <c r="B1613" s="6">
        <f>TITRES_STAT!C1616</f>
        <v>2.0099999999999998</v>
      </c>
      <c r="C1613" s="6">
        <f>TITRES_STAT!D1616</f>
        <v>2.0099999999999998</v>
      </c>
      <c r="D1613" s="6">
        <f>TITRES_STAT!E1616</f>
        <v>16575</v>
      </c>
      <c r="E1613" s="2">
        <f t="shared" si="100"/>
        <v>-11740</v>
      </c>
      <c r="F1613" s="6" t="str">
        <f t="shared" si="103"/>
        <v>NEUTRAL</v>
      </c>
      <c r="G1613" s="6" t="str">
        <f t="shared" si="102"/>
        <v>NEUTRAL</v>
      </c>
      <c r="H1613" s="6" t="str">
        <f t="shared" si="101"/>
        <v>NEUTRAL</v>
      </c>
    </row>
    <row r="1614" spans="1:8" ht="13.5" x14ac:dyDescent="0.25">
      <c r="A1614" s="3">
        <f>TITRES_STAT!B1617</f>
        <v>44662</v>
      </c>
      <c r="B1614" s="6">
        <f>TITRES_STAT!C1617</f>
        <v>2.0099999999999998</v>
      </c>
      <c r="C1614" s="6">
        <f>TITRES_STAT!D1617</f>
        <v>2.0099999999999998</v>
      </c>
      <c r="D1614" s="6">
        <f>TITRES_STAT!E1617</f>
        <v>0</v>
      </c>
      <c r="E1614" s="2">
        <f t="shared" si="100"/>
        <v>-11740</v>
      </c>
      <c r="F1614" s="6" t="str">
        <f t="shared" si="103"/>
        <v>NEUTRAL</v>
      </c>
      <c r="G1614" s="6" t="str">
        <f t="shared" si="102"/>
        <v>NEUTRAL</v>
      </c>
      <c r="H1614" s="6" t="str">
        <f t="shared" si="101"/>
        <v>NEUTRAL</v>
      </c>
    </row>
    <row r="1615" spans="1:8" ht="13.5" x14ac:dyDescent="0.25">
      <c r="A1615" s="3">
        <f>TITRES_STAT!B1618</f>
        <v>44663</v>
      </c>
      <c r="B1615" s="6">
        <f>TITRES_STAT!C1618</f>
        <v>2.0099999999999998</v>
      </c>
      <c r="C1615" s="6">
        <f>TITRES_STAT!D1618</f>
        <v>2.0099999999999998</v>
      </c>
      <c r="D1615" s="6">
        <f>TITRES_STAT!E1618</f>
        <v>0</v>
      </c>
      <c r="E1615" s="2">
        <f t="shared" si="100"/>
        <v>-11740</v>
      </c>
      <c r="F1615" s="6" t="str">
        <f t="shared" si="103"/>
        <v>NEUTRAL</v>
      </c>
      <c r="G1615" s="6" t="str">
        <f t="shared" si="102"/>
        <v>NEUTRAL</v>
      </c>
      <c r="H1615" s="6" t="str">
        <f t="shared" si="101"/>
        <v>NEUTRAL</v>
      </c>
    </row>
    <row r="1616" spans="1:8" ht="13.5" x14ac:dyDescent="0.25">
      <c r="A1616" s="3">
        <f>TITRES_STAT!B1619</f>
        <v>44664</v>
      </c>
      <c r="B1616" s="6">
        <f>TITRES_STAT!C1619</f>
        <v>2.0099999999999998</v>
      </c>
      <c r="C1616" s="6">
        <f>TITRES_STAT!D1619</f>
        <v>2.0099999999999998</v>
      </c>
      <c r="D1616" s="6">
        <f>TITRES_STAT!E1619</f>
        <v>2070</v>
      </c>
      <c r="E1616" s="2">
        <f t="shared" si="100"/>
        <v>-11740</v>
      </c>
      <c r="F1616" s="6" t="str">
        <f t="shared" si="103"/>
        <v>NEUTRAL</v>
      </c>
      <c r="G1616" s="6" t="str">
        <f t="shared" si="102"/>
        <v>NEUTRAL</v>
      </c>
      <c r="H1616" s="6" t="str">
        <f t="shared" si="101"/>
        <v>NEUTRAL</v>
      </c>
    </row>
    <row r="1617" spans="1:8" ht="13.5" x14ac:dyDescent="0.25">
      <c r="A1617" s="3">
        <f>TITRES_STAT!B1620</f>
        <v>44665</v>
      </c>
      <c r="B1617" s="6">
        <f>TITRES_STAT!C1620</f>
        <v>2.0099999999999998</v>
      </c>
      <c r="C1617" s="6">
        <f>TITRES_STAT!D1620</f>
        <v>2.0099999999999998</v>
      </c>
      <c r="D1617" s="6">
        <f>TITRES_STAT!E1620</f>
        <v>0</v>
      </c>
      <c r="E1617" s="2">
        <f t="shared" si="100"/>
        <v>-11740</v>
      </c>
      <c r="F1617" s="6" t="str">
        <f t="shared" si="103"/>
        <v>NEUTRAL</v>
      </c>
      <c r="G1617" s="6" t="str">
        <f t="shared" si="102"/>
        <v>NEUTRAL</v>
      </c>
      <c r="H1617" s="6" t="str">
        <f t="shared" si="101"/>
        <v>NEUTRAL</v>
      </c>
    </row>
    <row r="1618" spans="1:8" ht="13.5" x14ac:dyDescent="0.25">
      <c r="A1618" s="3">
        <f>TITRES_STAT!B1621</f>
        <v>44666</v>
      </c>
      <c r="B1618" s="6">
        <f>TITRES_STAT!C1621</f>
        <v>2</v>
      </c>
      <c r="C1618" s="6">
        <f>TITRES_STAT!D1621</f>
        <v>2</v>
      </c>
      <c r="D1618" s="6">
        <f>TITRES_STAT!E1621</f>
        <v>11347</v>
      </c>
      <c r="E1618" s="2">
        <f t="shared" si="100"/>
        <v>-23087</v>
      </c>
      <c r="F1618" s="6" t="str">
        <f t="shared" si="103"/>
        <v>BEARISH</v>
      </c>
      <c r="G1618" s="6" t="str">
        <f t="shared" si="102"/>
        <v>STRONG</v>
      </c>
      <c r="H1618" s="6" t="str">
        <f t="shared" si="101"/>
        <v>CONFIRMED BEARISH</v>
      </c>
    </row>
    <row r="1619" spans="1:8" ht="13.5" x14ac:dyDescent="0.25">
      <c r="A1619" s="3">
        <f>TITRES_STAT!B1622</f>
        <v>44669</v>
      </c>
      <c r="B1619" s="6">
        <f>TITRES_STAT!C1622</f>
        <v>2</v>
      </c>
      <c r="C1619" s="6">
        <f>TITRES_STAT!D1622</f>
        <v>2</v>
      </c>
      <c r="D1619" s="6">
        <f>TITRES_STAT!E1622</f>
        <v>0</v>
      </c>
      <c r="E1619" s="2">
        <f t="shared" si="100"/>
        <v>-23087</v>
      </c>
      <c r="F1619" s="6" t="str">
        <f t="shared" si="103"/>
        <v>BEARISH</v>
      </c>
      <c r="G1619" s="6" t="str">
        <f t="shared" si="102"/>
        <v>STRONG</v>
      </c>
      <c r="H1619" s="6" t="str">
        <f t="shared" si="101"/>
        <v>CONFIRMED BEARISH</v>
      </c>
    </row>
    <row r="1620" spans="1:8" ht="13.5" x14ac:dyDescent="0.25">
      <c r="A1620" s="3">
        <f>TITRES_STAT!B1623</f>
        <v>44670</v>
      </c>
      <c r="B1620" s="6">
        <f>TITRES_STAT!C1623</f>
        <v>2</v>
      </c>
      <c r="C1620" s="6">
        <f>TITRES_STAT!D1623</f>
        <v>2</v>
      </c>
      <c r="D1620" s="6">
        <f>TITRES_STAT!E1623</f>
        <v>0</v>
      </c>
      <c r="E1620" s="2">
        <f t="shared" si="100"/>
        <v>-23087</v>
      </c>
      <c r="F1620" s="6" t="str">
        <f t="shared" si="103"/>
        <v>BEARISH</v>
      </c>
      <c r="G1620" s="6" t="str">
        <f t="shared" si="102"/>
        <v>STRONG</v>
      </c>
      <c r="H1620" s="6" t="str">
        <f t="shared" si="101"/>
        <v>CONFIRMED BEARISH</v>
      </c>
    </row>
    <row r="1621" spans="1:8" ht="13.5" x14ac:dyDescent="0.25">
      <c r="A1621" s="3">
        <f>TITRES_STAT!B1624</f>
        <v>44671</v>
      </c>
      <c r="B1621" s="6">
        <f>TITRES_STAT!C1624</f>
        <v>2</v>
      </c>
      <c r="C1621" s="6">
        <f>TITRES_STAT!D1624</f>
        <v>2</v>
      </c>
      <c r="D1621" s="6">
        <f>TITRES_STAT!E1624</f>
        <v>0</v>
      </c>
      <c r="E1621" s="2">
        <f t="shared" si="100"/>
        <v>-23087</v>
      </c>
      <c r="F1621" s="6" t="str">
        <f t="shared" si="103"/>
        <v>BEARISH</v>
      </c>
      <c r="G1621" s="6" t="str">
        <f t="shared" si="102"/>
        <v>STRONG</v>
      </c>
      <c r="H1621" s="6" t="str">
        <f t="shared" si="101"/>
        <v>CONFIRMED BEARISH</v>
      </c>
    </row>
    <row r="1622" spans="1:8" ht="13.5" x14ac:dyDescent="0.25">
      <c r="A1622" s="3">
        <f>TITRES_STAT!B1625</f>
        <v>44672</v>
      </c>
      <c r="B1622" s="6">
        <f>TITRES_STAT!C1625</f>
        <v>2</v>
      </c>
      <c r="C1622" s="6">
        <f>TITRES_STAT!D1625</f>
        <v>2</v>
      </c>
      <c r="D1622" s="6">
        <f>TITRES_STAT!E1625</f>
        <v>0</v>
      </c>
      <c r="E1622" s="2">
        <f t="shared" si="100"/>
        <v>-23087</v>
      </c>
      <c r="F1622" s="6" t="str">
        <f t="shared" si="103"/>
        <v>BEARISH</v>
      </c>
      <c r="G1622" s="6" t="str">
        <f t="shared" si="102"/>
        <v>STRONG</v>
      </c>
      <c r="H1622" s="6" t="str">
        <f t="shared" si="101"/>
        <v>CONFIRMED BEARISH</v>
      </c>
    </row>
    <row r="1623" spans="1:8" ht="13.5" x14ac:dyDescent="0.25">
      <c r="A1623" s="3">
        <f>TITRES_STAT!B1626</f>
        <v>44673</v>
      </c>
      <c r="B1623" s="6">
        <f>TITRES_STAT!C1626</f>
        <v>2</v>
      </c>
      <c r="C1623" s="6">
        <f>TITRES_STAT!D1626</f>
        <v>2</v>
      </c>
      <c r="D1623" s="6">
        <f>TITRES_STAT!E1626</f>
        <v>0</v>
      </c>
      <c r="E1623" s="2">
        <f t="shared" si="100"/>
        <v>-23087</v>
      </c>
      <c r="F1623" s="6" t="str">
        <f t="shared" si="103"/>
        <v>NEUTRAL</v>
      </c>
      <c r="G1623" s="6" t="str">
        <f t="shared" si="102"/>
        <v>NEUTRAL</v>
      </c>
      <c r="H1623" s="6" t="str">
        <f t="shared" si="101"/>
        <v>NEUTRAL</v>
      </c>
    </row>
    <row r="1624" spans="1:8" ht="13.5" x14ac:dyDescent="0.25">
      <c r="A1624" s="3">
        <f>TITRES_STAT!B1627</f>
        <v>44676</v>
      </c>
      <c r="B1624" s="6">
        <f>TITRES_STAT!C1627</f>
        <v>2</v>
      </c>
      <c r="C1624" s="6">
        <f>TITRES_STAT!D1627</f>
        <v>2</v>
      </c>
      <c r="D1624" s="6">
        <f>TITRES_STAT!E1627</f>
        <v>1500</v>
      </c>
      <c r="E1624" s="2">
        <f t="shared" si="100"/>
        <v>-23087</v>
      </c>
      <c r="F1624" s="6" t="str">
        <f t="shared" si="103"/>
        <v>NEUTRAL</v>
      </c>
      <c r="G1624" s="6" t="str">
        <f t="shared" si="102"/>
        <v>NEUTRAL</v>
      </c>
      <c r="H1624" s="6" t="str">
        <f t="shared" si="101"/>
        <v>NEUTRAL</v>
      </c>
    </row>
    <row r="1625" spans="1:8" ht="13.5" x14ac:dyDescent="0.25">
      <c r="A1625" s="3">
        <f>TITRES_STAT!B1628</f>
        <v>44677</v>
      </c>
      <c r="B1625" s="6">
        <f>TITRES_STAT!C1628</f>
        <v>2</v>
      </c>
      <c r="C1625" s="6">
        <f>TITRES_STAT!D1628</f>
        <v>2</v>
      </c>
      <c r="D1625" s="6">
        <f>TITRES_STAT!E1628</f>
        <v>0</v>
      </c>
      <c r="E1625" s="2">
        <f t="shared" si="100"/>
        <v>-23087</v>
      </c>
      <c r="F1625" s="6" t="str">
        <f t="shared" si="103"/>
        <v>NEUTRAL</v>
      </c>
      <c r="G1625" s="6" t="str">
        <f t="shared" si="102"/>
        <v>NEUTRAL</v>
      </c>
      <c r="H1625" s="6" t="str">
        <f t="shared" si="101"/>
        <v>NEUTRAL</v>
      </c>
    </row>
    <row r="1626" spans="1:8" ht="13.5" x14ac:dyDescent="0.25">
      <c r="A1626" s="3">
        <f>TITRES_STAT!B1629</f>
        <v>44678</v>
      </c>
      <c r="B1626" s="6">
        <f>TITRES_STAT!C1629</f>
        <v>2</v>
      </c>
      <c r="C1626" s="6">
        <f>TITRES_STAT!D1629</f>
        <v>2</v>
      </c>
      <c r="D1626" s="6">
        <f>TITRES_STAT!E1629</f>
        <v>0</v>
      </c>
      <c r="E1626" s="2">
        <f t="shared" si="100"/>
        <v>-23087</v>
      </c>
      <c r="F1626" s="6" t="str">
        <f t="shared" si="103"/>
        <v>NEUTRAL</v>
      </c>
      <c r="G1626" s="6" t="str">
        <f t="shared" si="102"/>
        <v>NEUTRAL</v>
      </c>
      <c r="H1626" s="6" t="str">
        <f t="shared" si="101"/>
        <v>NEUTRAL</v>
      </c>
    </row>
    <row r="1627" spans="1:8" ht="13.5" x14ac:dyDescent="0.25">
      <c r="A1627" s="3">
        <f>TITRES_STAT!B1630</f>
        <v>44679</v>
      </c>
      <c r="B1627" s="6">
        <f>TITRES_STAT!C1630</f>
        <v>2</v>
      </c>
      <c r="C1627" s="6">
        <f>TITRES_STAT!D1630</f>
        <v>2</v>
      </c>
      <c r="D1627" s="6">
        <f>TITRES_STAT!E1630</f>
        <v>0</v>
      </c>
      <c r="E1627" s="2">
        <f t="shared" si="100"/>
        <v>-23087</v>
      </c>
      <c r="F1627" s="6" t="str">
        <f t="shared" si="103"/>
        <v>NEUTRAL</v>
      </c>
      <c r="G1627" s="6" t="str">
        <f t="shared" si="102"/>
        <v>NEUTRAL</v>
      </c>
      <c r="H1627" s="6" t="str">
        <f t="shared" si="101"/>
        <v>NEUTRAL</v>
      </c>
    </row>
    <row r="1628" spans="1:8" ht="13.5" x14ac:dyDescent="0.25">
      <c r="A1628" s="3">
        <f>TITRES_STAT!B1631</f>
        <v>44680</v>
      </c>
      <c r="B1628" s="6">
        <f>TITRES_STAT!C1631</f>
        <v>2.0499999999999998</v>
      </c>
      <c r="C1628" s="6">
        <f>TITRES_STAT!D1631</f>
        <v>2.0499999999999998</v>
      </c>
      <c r="D1628" s="6">
        <f>TITRES_STAT!E1631</f>
        <v>300</v>
      </c>
      <c r="E1628" s="2">
        <f t="shared" si="100"/>
        <v>-22787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CONFIRMED BULLISH</v>
      </c>
    </row>
    <row r="1629" spans="1:8" ht="13.5" x14ac:dyDescent="0.25">
      <c r="A1629" s="3">
        <f>TITRES_STAT!B1632</f>
        <v>44685</v>
      </c>
      <c r="B1629" s="6">
        <f>TITRES_STAT!C1632</f>
        <v>2.0499999999999998</v>
      </c>
      <c r="C1629" s="6">
        <f>TITRES_STAT!D1632</f>
        <v>2.0499999999999998</v>
      </c>
      <c r="D1629" s="6">
        <f>TITRES_STAT!E1632</f>
        <v>0</v>
      </c>
      <c r="E1629" s="2">
        <f t="shared" si="100"/>
        <v>-22787</v>
      </c>
      <c r="F1629" s="6" t="str">
        <f t="shared" si="103"/>
        <v>BULLISH</v>
      </c>
      <c r="G1629" s="6" t="str">
        <f t="shared" si="102"/>
        <v>NEUTRAL</v>
      </c>
      <c r="H1629" s="6" t="str">
        <f t="shared" si="101"/>
        <v>CONFIRMED BULLISH</v>
      </c>
    </row>
    <row r="1630" spans="1:8" ht="13.5" x14ac:dyDescent="0.25">
      <c r="A1630" s="3">
        <f>TITRES_STAT!B1633</f>
        <v>44686</v>
      </c>
      <c r="B1630" s="6">
        <f>TITRES_STAT!C1633</f>
        <v>2.0499999999999998</v>
      </c>
      <c r="C1630" s="6">
        <f>TITRES_STAT!D1633</f>
        <v>2.0499999999999998</v>
      </c>
      <c r="D1630" s="6">
        <f>TITRES_STAT!E1633</f>
        <v>0</v>
      </c>
      <c r="E1630" s="2">
        <f t="shared" si="100"/>
        <v>-22787</v>
      </c>
      <c r="F1630" s="6" t="str">
        <f t="shared" si="103"/>
        <v>BULLISH</v>
      </c>
      <c r="G1630" s="6" t="str">
        <f t="shared" si="102"/>
        <v>NEUTRAL</v>
      </c>
      <c r="H1630" s="6" t="str">
        <f t="shared" si="101"/>
        <v>CONFIRMED BULLISH</v>
      </c>
    </row>
    <row r="1631" spans="1:8" ht="13.5" x14ac:dyDescent="0.25">
      <c r="A1631" s="3">
        <f>TITRES_STAT!B1634</f>
        <v>44687</v>
      </c>
      <c r="B1631" s="6">
        <f>TITRES_STAT!C1634</f>
        <v>2.0499999999999998</v>
      </c>
      <c r="C1631" s="6">
        <f>TITRES_STAT!D1634</f>
        <v>2.0499999999999998</v>
      </c>
      <c r="D1631" s="6">
        <f>TITRES_STAT!E1634</f>
        <v>0</v>
      </c>
      <c r="E1631" s="2">
        <f t="shared" si="100"/>
        <v>-22787</v>
      </c>
      <c r="F1631" s="6" t="str">
        <f t="shared" si="103"/>
        <v>BULLISH</v>
      </c>
      <c r="G1631" s="6" t="str">
        <f t="shared" si="102"/>
        <v>NEUTRAL</v>
      </c>
      <c r="H1631" s="6" t="str">
        <f t="shared" si="101"/>
        <v>CONFIRMED BULLISH</v>
      </c>
    </row>
    <row r="1632" spans="1:8" ht="13.5" x14ac:dyDescent="0.25">
      <c r="A1632" s="3">
        <f>TITRES_STAT!B1635</f>
        <v>44690</v>
      </c>
      <c r="B1632" s="6">
        <f>TITRES_STAT!C1635</f>
        <v>1.96</v>
      </c>
      <c r="C1632" s="6">
        <f>TITRES_STAT!D1635</f>
        <v>1.96</v>
      </c>
      <c r="D1632" s="6">
        <f>TITRES_STAT!E1635</f>
        <v>390</v>
      </c>
      <c r="E1632" s="2">
        <f t="shared" si="100"/>
        <v>-23177</v>
      </c>
      <c r="F1632" s="6" t="str">
        <f t="shared" si="103"/>
        <v>BEARISH</v>
      </c>
      <c r="G1632" s="6" t="str">
        <f t="shared" si="102"/>
        <v>NEUTRAL</v>
      </c>
      <c r="H1632" s="6" t="str">
        <f t="shared" si="101"/>
        <v>CONFIRMED BEARISH</v>
      </c>
    </row>
    <row r="1633" spans="1:8" ht="13.5" x14ac:dyDescent="0.25">
      <c r="A1633" s="3">
        <f>TITRES_STAT!B1636</f>
        <v>44691</v>
      </c>
      <c r="B1633" s="6">
        <f>TITRES_STAT!C1636</f>
        <v>1.96</v>
      </c>
      <c r="C1633" s="6">
        <f>TITRES_STAT!D1636</f>
        <v>1.96</v>
      </c>
      <c r="D1633" s="6">
        <f>TITRES_STAT!E1636</f>
        <v>0</v>
      </c>
      <c r="E1633" s="2">
        <f t="shared" si="100"/>
        <v>-23177</v>
      </c>
      <c r="F1633" s="6" t="str">
        <f t="shared" si="103"/>
        <v>BEARISH</v>
      </c>
      <c r="G1633" s="6" t="str">
        <f t="shared" si="102"/>
        <v>NEUTRAL</v>
      </c>
      <c r="H1633" s="6" t="str">
        <f t="shared" si="101"/>
        <v>CONFIRMED BEARISH</v>
      </c>
    </row>
    <row r="1634" spans="1:8" ht="13.5" x14ac:dyDescent="0.25">
      <c r="A1634" s="3">
        <f>TITRES_STAT!B1637</f>
        <v>44692</v>
      </c>
      <c r="B1634" s="6">
        <f>TITRES_STAT!C1637</f>
        <v>1.96</v>
      </c>
      <c r="C1634" s="6">
        <f>TITRES_STAT!D1637</f>
        <v>1.96</v>
      </c>
      <c r="D1634" s="6">
        <f>TITRES_STAT!E1637</f>
        <v>0</v>
      </c>
      <c r="E1634" s="2">
        <f t="shared" si="100"/>
        <v>-23177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44693</v>
      </c>
      <c r="B1635" s="6">
        <f>TITRES_STAT!C1638</f>
        <v>1.96</v>
      </c>
      <c r="C1635" s="6">
        <f>TITRES_STAT!D1638</f>
        <v>1.96</v>
      </c>
      <c r="D1635" s="6">
        <f>TITRES_STAT!E1638</f>
        <v>0</v>
      </c>
      <c r="E1635" s="2">
        <f t="shared" si="100"/>
        <v>-23177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44694</v>
      </c>
      <c r="B1636" s="6">
        <f>TITRES_STAT!C1639</f>
        <v>1.96</v>
      </c>
      <c r="C1636" s="6">
        <f>TITRES_STAT!D1639</f>
        <v>1.96</v>
      </c>
      <c r="D1636" s="6">
        <f>TITRES_STAT!E1639</f>
        <v>0</v>
      </c>
      <c r="E1636" s="2">
        <f t="shared" si="100"/>
        <v>-23177</v>
      </c>
      <c r="F1636" s="6" t="str">
        <f t="shared" si="103"/>
        <v>BEARISH</v>
      </c>
      <c r="G1636" s="6" t="str">
        <f t="shared" si="102"/>
        <v>NEUTRAL</v>
      </c>
      <c r="H1636" s="6" t="str">
        <f t="shared" si="101"/>
        <v>CONFIRMED BEARISH</v>
      </c>
    </row>
    <row r="1637" spans="1:8" ht="13.5" x14ac:dyDescent="0.25">
      <c r="A1637" s="3">
        <f>TITRES_STAT!B1640</f>
        <v>44697</v>
      </c>
      <c r="B1637" s="6">
        <f>TITRES_STAT!C1640</f>
        <v>1.96</v>
      </c>
      <c r="C1637" s="6">
        <f>TITRES_STAT!D1640</f>
        <v>1.96</v>
      </c>
      <c r="D1637" s="6">
        <f>TITRES_STAT!E1640</f>
        <v>0</v>
      </c>
      <c r="E1637" s="2">
        <f t="shared" si="100"/>
        <v>-23177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44698</v>
      </c>
      <c r="B1638" s="6">
        <f>TITRES_STAT!C1641</f>
        <v>1.96</v>
      </c>
      <c r="C1638" s="6">
        <f>TITRES_STAT!D1641</f>
        <v>1.96</v>
      </c>
      <c r="D1638" s="6">
        <f>TITRES_STAT!E1641</f>
        <v>0</v>
      </c>
      <c r="E1638" s="2">
        <f t="shared" si="100"/>
        <v>-23177</v>
      </c>
      <c r="F1638" s="6" t="str">
        <f t="shared" si="103"/>
        <v>NEUTRAL</v>
      </c>
      <c r="G1638" s="6" t="str">
        <f t="shared" si="102"/>
        <v>NEUTRAL</v>
      </c>
      <c r="H1638" s="6" t="str">
        <f t="shared" si="101"/>
        <v>NEUTRAL</v>
      </c>
    </row>
    <row r="1639" spans="1:8" ht="13.5" x14ac:dyDescent="0.25">
      <c r="A1639" s="3">
        <f>TITRES_STAT!B1642</f>
        <v>44699</v>
      </c>
      <c r="B1639" s="6">
        <f>TITRES_STAT!C1642</f>
        <v>2.04</v>
      </c>
      <c r="C1639" s="6">
        <f>TITRES_STAT!D1642</f>
        <v>2.04</v>
      </c>
      <c r="D1639" s="6">
        <f>TITRES_STAT!E1642</f>
        <v>1000</v>
      </c>
      <c r="E1639" s="2">
        <f t="shared" si="100"/>
        <v>-22177</v>
      </c>
      <c r="F1639" s="6" t="str">
        <f t="shared" si="103"/>
        <v>BULLISH</v>
      </c>
      <c r="G1639" s="6" t="str">
        <f t="shared" si="102"/>
        <v>WEAK</v>
      </c>
      <c r="H1639" s="6" t="str">
        <f t="shared" si="101"/>
        <v>CONFIRMED BULLISH</v>
      </c>
    </row>
    <row r="1640" spans="1:8" ht="13.5" x14ac:dyDescent="0.25">
      <c r="A1640" s="3">
        <f>TITRES_STAT!B1643</f>
        <v>44700</v>
      </c>
      <c r="B1640" s="6">
        <f>TITRES_STAT!C1643</f>
        <v>2.04</v>
      </c>
      <c r="C1640" s="6">
        <f>TITRES_STAT!D1643</f>
        <v>2.04</v>
      </c>
      <c r="D1640" s="6">
        <f>TITRES_STAT!E1643</f>
        <v>0</v>
      </c>
      <c r="E1640" s="2">
        <f t="shared" si="100"/>
        <v>-22177</v>
      </c>
      <c r="F1640" s="6" t="str">
        <f t="shared" si="103"/>
        <v>BULLISH</v>
      </c>
      <c r="G1640" s="6" t="str">
        <f t="shared" si="102"/>
        <v>WEAK</v>
      </c>
      <c r="H1640" s="6" t="str">
        <f t="shared" si="101"/>
        <v>CONFIRMED BULLISH</v>
      </c>
    </row>
    <row r="1641" spans="1:8" ht="13.5" x14ac:dyDescent="0.25">
      <c r="A1641" s="3">
        <f>TITRES_STAT!B1644</f>
        <v>44701</v>
      </c>
      <c r="B1641" s="6">
        <f>TITRES_STAT!C1644</f>
        <v>2.04</v>
      </c>
      <c r="C1641" s="6">
        <f>TITRES_STAT!D1644</f>
        <v>2.04</v>
      </c>
      <c r="D1641" s="6">
        <f>TITRES_STAT!E1644</f>
        <v>0</v>
      </c>
      <c r="E1641" s="2">
        <f t="shared" si="100"/>
        <v>-22177</v>
      </c>
      <c r="F1641" s="6" t="str">
        <f t="shared" si="103"/>
        <v>BULLISH</v>
      </c>
      <c r="G1641" s="6" t="str">
        <f t="shared" si="102"/>
        <v>WEAK</v>
      </c>
      <c r="H1641" s="6" t="str">
        <f t="shared" si="101"/>
        <v>CONFIRMED BULLISH</v>
      </c>
    </row>
    <row r="1642" spans="1:8" ht="13.5" x14ac:dyDescent="0.25">
      <c r="A1642" s="3">
        <f>TITRES_STAT!B1645</f>
        <v>44704</v>
      </c>
      <c r="B1642" s="6">
        <f>TITRES_STAT!C1645</f>
        <v>2.04</v>
      </c>
      <c r="C1642" s="6">
        <f>TITRES_STAT!D1645</f>
        <v>2.04</v>
      </c>
      <c r="D1642" s="6">
        <f>TITRES_STAT!E1645</f>
        <v>0</v>
      </c>
      <c r="E1642" s="2">
        <f t="shared" si="100"/>
        <v>-22177</v>
      </c>
      <c r="F1642" s="6" t="str">
        <f t="shared" si="103"/>
        <v>BULLISH</v>
      </c>
      <c r="G1642" s="6" t="str">
        <f t="shared" si="102"/>
        <v>WEAK</v>
      </c>
      <c r="H1642" s="6" t="str">
        <f t="shared" si="101"/>
        <v>CONFIRMED BULLISH</v>
      </c>
    </row>
    <row r="1643" spans="1:8" ht="13.5" x14ac:dyDescent="0.25">
      <c r="A1643" s="3">
        <f>TITRES_STAT!B1646</f>
        <v>44705</v>
      </c>
      <c r="B1643" s="6">
        <f>TITRES_STAT!C1646</f>
        <v>2.04</v>
      </c>
      <c r="C1643" s="6">
        <f>TITRES_STAT!D1646</f>
        <v>2.04</v>
      </c>
      <c r="D1643" s="6">
        <f>TITRES_STAT!E1646</f>
        <v>0</v>
      </c>
      <c r="E1643" s="2">
        <f t="shared" si="100"/>
        <v>-22177</v>
      </c>
      <c r="F1643" s="6" t="str">
        <f t="shared" si="103"/>
        <v>BULLISH</v>
      </c>
      <c r="G1643" s="6" t="str">
        <f t="shared" si="102"/>
        <v>WEAK</v>
      </c>
      <c r="H1643" s="6" t="str">
        <f t="shared" si="101"/>
        <v>CONFIRMED BULLISH</v>
      </c>
    </row>
    <row r="1644" spans="1:8" ht="13.5" x14ac:dyDescent="0.25">
      <c r="A1644" s="3">
        <f>TITRES_STAT!B1647</f>
        <v>44706</v>
      </c>
      <c r="B1644" s="6">
        <f>TITRES_STAT!C1647</f>
        <v>1.95</v>
      </c>
      <c r="C1644" s="6">
        <f>TITRES_STAT!D1647</f>
        <v>1.95</v>
      </c>
      <c r="D1644" s="6">
        <f>TITRES_STAT!E1647</f>
        <v>1</v>
      </c>
      <c r="E1644" s="2">
        <f t="shared" si="100"/>
        <v>-22178</v>
      </c>
      <c r="F1644" s="6" t="str">
        <f t="shared" si="103"/>
        <v>BEARISH</v>
      </c>
      <c r="G1644" s="6" t="str">
        <f t="shared" si="102"/>
        <v>NEUTRAL</v>
      </c>
      <c r="H1644" s="6" t="str">
        <f t="shared" si="101"/>
        <v>CONFIRMED BEARISH</v>
      </c>
    </row>
    <row r="1645" spans="1:8" ht="13.5" x14ac:dyDescent="0.25">
      <c r="A1645" s="3">
        <f>TITRES_STAT!B1648</f>
        <v>44707</v>
      </c>
      <c r="B1645" s="6">
        <f>TITRES_STAT!C1648</f>
        <v>1.95</v>
      </c>
      <c r="C1645" s="6">
        <f>TITRES_STAT!D1648</f>
        <v>1.95</v>
      </c>
      <c r="D1645" s="6">
        <f>TITRES_STAT!E1648</f>
        <v>0</v>
      </c>
      <c r="E1645" s="2">
        <f t="shared" si="100"/>
        <v>-22178</v>
      </c>
      <c r="F1645" s="6" t="str">
        <f t="shared" si="103"/>
        <v>BEARISH</v>
      </c>
      <c r="G1645" s="6" t="str">
        <f t="shared" si="102"/>
        <v>NEUTRAL</v>
      </c>
      <c r="H1645" s="6" t="str">
        <f t="shared" si="101"/>
        <v>CONFIRMED BEARISH</v>
      </c>
    </row>
    <row r="1646" spans="1:8" ht="13.5" x14ac:dyDescent="0.25">
      <c r="A1646" s="3">
        <f>TITRES_STAT!B1649</f>
        <v>44708</v>
      </c>
      <c r="B1646" s="6">
        <f>TITRES_STAT!C1649</f>
        <v>1.95</v>
      </c>
      <c r="C1646" s="6">
        <f>TITRES_STAT!D1649</f>
        <v>1.95</v>
      </c>
      <c r="D1646" s="6">
        <f>TITRES_STAT!E1649</f>
        <v>0</v>
      </c>
      <c r="E1646" s="2">
        <f t="shared" si="100"/>
        <v>-22178</v>
      </c>
      <c r="F1646" s="6" t="str">
        <f t="shared" si="103"/>
        <v>BEARISH</v>
      </c>
      <c r="G1646" s="6" t="str">
        <f t="shared" si="102"/>
        <v>NEUTRAL</v>
      </c>
      <c r="H1646" s="6" t="str">
        <f t="shared" si="101"/>
        <v>CONFIRMED BEARISH</v>
      </c>
    </row>
    <row r="1647" spans="1:8" ht="13.5" x14ac:dyDescent="0.25">
      <c r="A1647" s="3">
        <f>TITRES_STAT!B1650</f>
        <v>44711</v>
      </c>
      <c r="B1647" s="6">
        <f>TITRES_STAT!C1650</f>
        <v>1.95</v>
      </c>
      <c r="C1647" s="6">
        <f>TITRES_STAT!D1650</f>
        <v>1.95</v>
      </c>
      <c r="D1647" s="6">
        <f>TITRES_STAT!E1650</f>
        <v>0</v>
      </c>
      <c r="E1647" s="2">
        <f t="shared" si="100"/>
        <v>-22178</v>
      </c>
      <c r="F1647" s="6" t="str">
        <f t="shared" si="103"/>
        <v>BEARISH</v>
      </c>
      <c r="G1647" s="6" t="str">
        <f t="shared" si="102"/>
        <v>NEUTRAL</v>
      </c>
      <c r="H1647" s="6" t="str">
        <f t="shared" si="101"/>
        <v>CONFIRMED BEARISH</v>
      </c>
    </row>
    <row r="1648" spans="1:8" ht="13.5" x14ac:dyDescent="0.25">
      <c r="A1648" s="3">
        <f>TITRES_STAT!B1651</f>
        <v>44712</v>
      </c>
      <c r="B1648" s="6">
        <f>TITRES_STAT!C1651</f>
        <v>1.9</v>
      </c>
      <c r="C1648" s="6">
        <f>TITRES_STAT!D1651</f>
        <v>1.9</v>
      </c>
      <c r="D1648" s="6">
        <f>TITRES_STAT!E1651</f>
        <v>400</v>
      </c>
      <c r="E1648" s="2">
        <f t="shared" si="100"/>
        <v>-22578</v>
      </c>
      <c r="F1648" s="6" t="str">
        <f t="shared" si="103"/>
        <v>BEARISH</v>
      </c>
      <c r="G1648" s="6" t="str">
        <f t="shared" si="102"/>
        <v>NEUTRAL</v>
      </c>
      <c r="H1648" s="6" t="str">
        <f t="shared" si="101"/>
        <v>CONFIRMED BEARISH</v>
      </c>
    </row>
    <row r="1649" spans="1:8" ht="13.5" x14ac:dyDescent="0.25">
      <c r="A1649" s="3">
        <f>TITRES_STAT!B1652</f>
        <v>44713</v>
      </c>
      <c r="B1649" s="6">
        <f>TITRES_STAT!C1652</f>
        <v>1.98</v>
      </c>
      <c r="C1649" s="6">
        <f>TITRES_STAT!D1652</f>
        <v>1.98</v>
      </c>
      <c r="D1649" s="6">
        <f>TITRES_STAT!E1652</f>
        <v>230</v>
      </c>
      <c r="E1649" s="2">
        <f t="shared" si="100"/>
        <v>-22348</v>
      </c>
      <c r="F1649" s="6" t="str">
        <f t="shared" si="103"/>
        <v>BEARISH</v>
      </c>
      <c r="G1649" s="6" t="str">
        <f t="shared" si="102"/>
        <v>NEUTRAL</v>
      </c>
      <c r="H1649" s="6" t="str">
        <f t="shared" si="101"/>
        <v>BEARISH DIVERGENCE</v>
      </c>
    </row>
    <row r="1650" spans="1:8" ht="13.5" x14ac:dyDescent="0.25">
      <c r="A1650" s="3">
        <f>TITRES_STAT!B1653</f>
        <v>44714</v>
      </c>
      <c r="B1650" s="6">
        <f>TITRES_STAT!C1653</f>
        <v>1.98</v>
      </c>
      <c r="C1650" s="6">
        <f>TITRES_STAT!D1653</f>
        <v>1.98</v>
      </c>
      <c r="D1650" s="6">
        <f>TITRES_STAT!E1653</f>
        <v>0</v>
      </c>
      <c r="E1650" s="2">
        <f t="shared" si="100"/>
        <v>-22348</v>
      </c>
      <c r="F1650" s="6" t="str">
        <f t="shared" si="103"/>
        <v>BEARISH</v>
      </c>
      <c r="G1650" s="6" t="str">
        <f t="shared" si="102"/>
        <v>NEUTRAL</v>
      </c>
      <c r="H1650" s="6" t="str">
        <f t="shared" si="101"/>
        <v>BEARISH DIVERGENCE</v>
      </c>
    </row>
    <row r="1651" spans="1:8" ht="13.5" x14ac:dyDescent="0.25">
      <c r="A1651" s="3">
        <f>TITRES_STAT!B1654</f>
        <v>44715</v>
      </c>
      <c r="B1651" s="6">
        <f>TITRES_STAT!C1654</f>
        <v>1.98</v>
      </c>
      <c r="C1651" s="6">
        <f>TITRES_STAT!D1654</f>
        <v>1.98</v>
      </c>
      <c r="D1651" s="6">
        <f>TITRES_STAT!E1654</f>
        <v>0</v>
      </c>
      <c r="E1651" s="2">
        <f t="shared" si="100"/>
        <v>-22348</v>
      </c>
      <c r="F1651" s="6" t="str">
        <f t="shared" si="103"/>
        <v>BEARISH</v>
      </c>
      <c r="G1651" s="6" t="str">
        <f t="shared" si="102"/>
        <v>NEUTRAL</v>
      </c>
      <c r="H1651" s="6" t="str">
        <f t="shared" si="101"/>
        <v>BEARISH DIVERGENCE</v>
      </c>
    </row>
    <row r="1652" spans="1:8" ht="13.5" x14ac:dyDescent="0.25">
      <c r="A1652" s="3">
        <f>TITRES_STAT!B1655</f>
        <v>44718</v>
      </c>
      <c r="B1652" s="6">
        <f>TITRES_STAT!C1655</f>
        <v>1.98</v>
      </c>
      <c r="C1652" s="6">
        <f>TITRES_STAT!D1655</f>
        <v>1.98</v>
      </c>
      <c r="D1652" s="6">
        <f>TITRES_STAT!E1655</f>
        <v>0</v>
      </c>
      <c r="E1652" s="2">
        <f t="shared" si="100"/>
        <v>-22348</v>
      </c>
      <c r="F1652" s="6" t="str">
        <f t="shared" si="103"/>
        <v>BEARISH</v>
      </c>
      <c r="G1652" s="6" t="str">
        <f t="shared" si="102"/>
        <v>NEUTRAL</v>
      </c>
      <c r="H1652" s="6" t="str">
        <f t="shared" si="101"/>
        <v>BEARISH DIVERGENCE</v>
      </c>
    </row>
    <row r="1653" spans="1:8" ht="13.5" x14ac:dyDescent="0.25">
      <c r="A1653" s="3">
        <f>TITRES_STAT!B1656</f>
        <v>44719</v>
      </c>
      <c r="B1653" s="6">
        <f>TITRES_STAT!C1656</f>
        <v>1.98</v>
      </c>
      <c r="C1653" s="6">
        <f>TITRES_STAT!D1656</f>
        <v>1.98</v>
      </c>
      <c r="D1653" s="6">
        <f>TITRES_STAT!E1656</f>
        <v>0</v>
      </c>
      <c r="E1653" s="2">
        <f t="shared" si="100"/>
        <v>-22348</v>
      </c>
      <c r="F1653" s="6" t="str">
        <f t="shared" si="103"/>
        <v>BULLISH</v>
      </c>
      <c r="G1653" s="6" t="str">
        <f t="shared" si="102"/>
        <v>NEUTRAL</v>
      </c>
      <c r="H1653" s="6" t="str">
        <f t="shared" si="101"/>
        <v>CONFIRMED BULLISH</v>
      </c>
    </row>
    <row r="1654" spans="1:8" ht="13.5" x14ac:dyDescent="0.25">
      <c r="A1654" s="3">
        <f>TITRES_STAT!B1657</f>
        <v>44720</v>
      </c>
      <c r="B1654" s="6">
        <f>TITRES_STAT!C1657</f>
        <v>1.98</v>
      </c>
      <c r="C1654" s="6">
        <f>TITRES_STAT!D1657</f>
        <v>1.98</v>
      </c>
      <c r="D1654" s="6">
        <f>TITRES_STAT!E1657</f>
        <v>0</v>
      </c>
      <c r="E1654" s="2">
        <f t="shared" si="100"/>
        <v>-22348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44721</v>
      </c>
      <c r="B1655" s="6">
        <f>TITRES_STAT!C1658</f>
        <v>1.98</v>
      </c>
      <c r="C1655" s="6">
        <f>TITRES_STAT!D1658</f>
        <v>1.98</v>
      </c>
      <c r="D1655" s="6">
        <f>TITRES_STAT!E1658</f>
        <v>0</v>
      </c>
      <c r="E1655" s="2">
        <f t="shared" si="100"/>
        <v>-22348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44722</v>
      </c>
      <c r="B1656" s="6">
        <f>TITRES_STAT!C1659</f>
        <v>1.98</v>
      </c>
      <c r="C1656" s="6">
        <f>TITRES_STAT!D1659</f>
        <v>1.98</v>
      </c>
      <c r="D1656" s="6">
        <f>TITRES_STAT!E1659</f>
        <v>0</v>
      </c>
      <c r="E1656" s="2">
        <f t="shared" si="100"/>
        <v>-22348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44725</v>
      </c>
      <c r="B1657" s="6">
        <f>TITRES_STAT!C1660</f>
        <v>1.98</v>
      </c>
      <c r="C1657" s="6">
        <f>TITRES_STAT!D1660</f>
        <v>1.98</v>
      </c>
      <c r="D1657" s="6">
        <f>TITRES_STAT!E1660</f>
        <v>0</v>
      </c>
      <c r="E1657" s="2">
        <f t="shared" si="100"/>
        <v>-22348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44726</v>
      </c>
      <c r="B1658" s="6">
        <f>TITRES_STAT!C1661</f>
        <v>1.98</v>
      </c>
      <c r="C1658" s="6">
        <f>TITRES_STAT!D1661</f>
        <v>1.98</v>
      </c>
      <c r="D1658" s="6">
        <f>TITRES_STAT!E1661</f>
        <v>0</v>
      </c>
      <c r="E1658" s="2">
        <f t="shared" si="100"/>
        <v>-22348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44727</v>
      </c>
      <c r="B1659" s="6">
        <f>TITRES_STAT!C1662</f>
        <v>1.98</v>
      </c>
      <c r="C1659" s="6">
        <f>TITRES_STAT!D1662</f>
        <v>1.98</v>
      </c>
      <c r="D1659" s="6">
        <f>TITRES_STAT!E1662</f>
        <v>240</v>
      </c>
      <c r="E1659" s="2">
        <f t="shared" si="100"/>
        <v>-22348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44728</v>
      </c>
      <c r="B1660" s="6">
        <f>TITRES_STAT!C1663</f>
        <v>1.98</v>
      </c>
      <c r="C1660" s="6">
        <f>TITRES_STAT!D1663</f>
        <v>1.98</v>
      </c>
      <c r="D1660" s="6">
        <f>TITRES_STAT!E1663</f>
        <v>0</v>
      </c>
      <c r="E1660" s="2">
        <f t="shared" si="100"/>
        <v>-22348</v>
      </c>
      <c r="F1660" s="6" t="str">
        <f t="shared" si="103"/>
        <v>NEUTRAL</v>
      </c>
      <c r="G1660" s="6" t="str">
        <f t="shared" si="102"/>
        <v>NEUTRAL</v>
      </c>
      <c r="H1660" s="6" t="str">
        <f t="shared" si="101"/>
        <v>NEUTRAL</v>
      </c>
    </row>
    <row r="1661" spans="1:8" ht="13.5" x14ac:dyDescent="0.25">
      <c r="A1661" s="3">
        <f>TITRES_STAT!B1664</f>
        <v>44729</v>
      </c>
      <c r="B1661" s="6">
        <f>TITRES_STAT!C1664</f>
        <v>1.98</v>
      </c>
      <c r="C1661" s="6">
        <f>TITRES_STAT!D1664</f>
        <v>1.98</v>
      </c>
      <c r="D1661" s="6">
        <f>TITRES_STAT!E1664</f>
        <v>0</v>
      </c>
      <c r="E1661" s="2">
        <f t="shared" si="100"/>
        <v>-22348</v>
      </c>
      <c r="F1661" s="6" t="str">
        <f t="shared" si="103"/>
        <v>NEUTRAL</v>
      </c>
      <c r="G1661" s="6" t="str">
        <f t="shared" si="102"/>
        <v>NEUTRAL</v>
      </c>
      <c r="H1661" s="6" t="str">
        <f t="shared" si="101"/>
        <v>NEUTRAL</v>
      </c>
    </row>
    <row r="1662" spans="1:8" ht="13.5" x14ac:dyDescent="0.25">
      <c r="A1662" s="3">
        <f>TITRES_STAT!B1665</f>
        <v>44732</v>
      </c>
      <c r="B1662" s="6">
        <f>TITRES_STAT!C1665</f>
        <v>1.98</v>
      </c>
      <c r="C1662" s="6">
        <f>TITRES_STAT!D1665</f>
        <v>1.98</v>
      </c>
      <c r="D1662" s="6">
        <f>TITRES_STAT!E1665</f>
        <v>0</v>
      </c>
      <c r="E1662" s="2">
        <f t="shared" si="100"/>
        <v>-22348</v>
      </c>
      <c r="F1662" s="6" t="str">
        <f t="shared" si="103"/>
        <v>NEUTRAL</v>
      </c>
      <c r="G1662" s="6" t="str">
        <f t="shared" si="102"/>
        <v>NEUTRAL</v>
      </c>
      <c r="H1662" s="6" t="str">
        <f t="shared" si="101"/>
        <v>NEUTRAL</v>
      </c>
    </row>
    <row r="1663" spans="1:8" ht="13.5" x14ac:dyDescent="0.25">
      <c r="A1663" s="3">
        <f>TITRES_STAT!B1666</f>
        <v>44733</v>
      </c>
      <c r="B1663" s="6">
        <f>TITRES_STAT!C1666</f>
        <v>1.98</v>
      </c>
      <c r="C1663" s="6">
        <f>TITRES_STAT!D1666</f>
        <v>1.98</v>
      </c>
      <c r="D1663" s="6">
        <f>TITRES_STAT!E1666</f>
        <v>0</v>
      </c>
      <c r="E1663" s="2">
        <f t="shared" si="100"/>
        <v>-22348</v>
      </c>
      <c r="F1663" s="6" t="str">
        <f t="shared" si="103"/>
        <v>NEUTRAL</v>
      </c>
      <c r="G1663" s="6" t="str">
        <f t="shared" si="102"/>
        <v>NEUTRAL</v>
      </c>
      <c r="H1663" s="6" t="str">
        <f t="shared" si="101"/>
        <v>NEUTRAL</v>
      </c>
    </row>
    <row r="1664" spans="1:8" ht="13.5" x14ac:dyDescent="0.25">
      <c r="A1664" s="3">
        <f>TITRES_STAT!B1667</f>
        <v>44734</v>
      </c>
      <c r="B1664" s="6">
        <f>TITRES_STAT!C1667</f>
        <v>1.98</v>
      </c>
      <c r="C1664" s="6">
        <f>TITRES_STAT!D1667</f>
        <v>1.98</v>
      </c>
      <c r="D1664" s="6">
        <f>TITRES_STAT!E1667</f>
        <v>0</v>
      </c>
      <c r="E1664" s="2">
        <f t="shared" si="100"/>
        <v>-22348</v>
      </c>
      <c r="F1664" s="6" t="str">
        <f t="shared" si="103"/>
        <v>NEUTRAL</v>
      </c>
      <c r="G1664" s="6" t="str">
        <f t="shared" si="102"/>
        <v>NEUTRAL</v>
      </c>
      <c r="H1664" s="6" t="str">
        <f t="shared" si="101"/>
        <v>NEUTRAL</v>
      </c>
    </row>
    <row r="1665" spans="1:8" ht="13.5" x14ac:dyDescent="0.25">
      <c r="A1665" s="3">
        <f>TITRES_STAT!B1668</f>
        <v>44735</v>
      </c>
      <c r="B1665" s="6">
        <f>TITRES_STAT!C1668</f>
        <v>1.98</v>
      </c>
      <c r="C1665" s="6">
        <f>TITRES_STAT!D1668</f>
        <v>1.98</v>
      </c>
      <c r="D1665" s="6">
        <f>TITRES_STAT!E1668</f>
        <v>0</v>
      </c>
      <c r="E1665" s="2">
        <f t="shared" si="100"/>
        <v>-22348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44736</v>
      </c>
      <c r="B1666" s="6">
        <f>TITRES_STAT!C1669</f>
        <v>1.9</v>
      </c>
      <c r="C1666" s="6">
        <f>TITRES_STAT!D1669</f>
        <v>1.9</v>
      </c>
      <c r="D1666" s="6">
        <f>TITRES_STAT!E1669</f>
        <v>199</v>
      </c>
      <c r="E1666" s="2">
        <f t="shared" si="100"/>
        <v>-22547</v>
      </c>
      <c r="F1666" s="6" t="str">
        <f t="shared" si="103"/>
        <v>BEARISH</v>
      </c>
      <c r="G1666" s="6" t="str">
        <f t="shared" si="102"/>
        <v>NEUTRAL</v>
      </c>
      <c r="H1666" s="6" t="str">
        <f t="shared" si="101"/>
        <v>CONFIRMED BEARISH</v>
      </c>
    </row>
    <row r="1667" spans="1:8" ht="13.5" x14ac:dyDescent="0.25">
      <c r="A1667" s="3">
        <f>TITRES_STAT!B1670</f>
        <v>44739</v>
      </c>
      <c r="B1667" s="6">
        <f>TITRES_STAT!C1670</f>
        <v>1.9</v>
      </c>
      <c r="C1667" s="6">
        <f>TITRES_STAT!D1670</f>
        <v>1.9</v>
      </c>
      <c r="D1667" s="6">
        <f>TITRES_STAT!E1670</f>
        <v>0</v>
      </c>
      <c r="E1667" s="2">
        <f t="shared" si="100"/>
        <v>-22547</v>
      </c>
      <c r="F1667" s="6" t="str">
        <f t="shared" si="103"/>
        <v>BEARISH</v>
      </c>
      <c r="G1667" s="6" t="str">
        <f t="shared" si="102"/>
        <v>NEUTRAL</v>
      </c>
      <c r="H1667" s="6" t="str">
        <f t="shared" si="101"/>
        <v>CONFIRMED BEARISH</v>
      </c>
    </row>
    <row r="1668" spans="1:8" ht="13.5" x14ac:dyDescent="0.25">
      <c r="A1668" s="3">
        <f>TITRES_STAT!B1671</f>
        <v>44740</v>
      </c>
      <c r="B1668" s="6">
        <f>TITRES_STAT!C1671</f>
        <v>1.98</v>
      </c>
      <c r="C1668" s="6">
        <f>TITRES_STAT!D1671</f>
        <v>1.98</v>
      </c>
      <c r="D1668" s="6">
        <f>TITRES_STAT!E1671</f>
        <v>0</v>
      </c>
      <c r="E1668" s="2">
        <f t="shared" ref="E1668:E1731" si="104">IF(B1668&gt;B1667, E1667+D1668, IF(B1668&lt;B1667, E1667-D1668, E1667))</f>
        <v>-22547</v>
      </c>
      <c r="F1668" s="6" t="str">
        <f t="shared" si="103"/>
        <v>BEARISH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44741</v>
      </c>
      <c r="B1669" s="6">
        <f>TITRES_STAT!C1672</f>
        <v>2</v>
      </c>
      <c r="C1669" s="6">
        <f>TITRES_STAT!D1672</f>
        <v>2</v>
      </c>
      <c r="D1669" s="6">
        <f>TITRES_STAT!E1672</f>
        <v>500</v>
      </c>
      <c r="E1669" s="2">
        <f t="shared" si="104"/>
        <v>-22047</v>
      </c>
      <c r="F1669" s="6" t="str">
        <f t="shared" si="103"/>
        <v>BULLISH</v>
      </c>
      <c r="G1669" s="6" t="str">
        <f t="shared" si="102"/>
        <v>NEUTRAL</v>
      </c>
      <c r="H1669" s="6" t="str">
        <f t="shared" si="101"/>
        <v>CONFIRMED BULLISH</v>
      </c>
    </row>
    <row r="1670" spans="1:8" ht="13.5" x14ac:dyDescent="0.25">
      <c r="A1670" s="3">
        <f>TITRES_STAT!B1673</f>
        <v>44742</v>
      </c>
      <c r="B1670" s="6">
        <f>TITRES_STAT!C1673</f>
        <v>2.09</v>
      </c>
      <c r="C1670" s="6">
        <f>TITRES_STAT!D1673</f>
        <v>2.09</v>
      </c>
      <c r="D1670" s="6">
        <f>TITRES_STAT!E1673</f>
        <v>0</v>
      </c>
      <c r="E1670" s="2">
        <f t="shared" si="104"/>
        <v>-22047</v>
      </c>
      <c r="F1670" s="6" t="str">
        <f t="shared" si="103"/>
        <v>BULLISH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44743</v>
      </c>
      <c r="B1671" s="6">
        <f>TITRES_STAT!C1674</f>
        <v>2.1800000000000002</v>
      </c>
      <c r="C1671" s="6">
        <f>TITRES_STAT!D1674</f>
        <v>2.1800000000000002</v>
      </c>
      <c r="D1671" s="6">
        <f>TITRES_STAT!E1674</f>
        <v>400</v>
      </c>
      <c r="E1671" s="2">
        <f t="shared" si="104"/>
        <v>-21647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WEAK</v>
      </c>
      <c r="H1671" s="6" t="str">
        <f t="shared" si="105"/>
        <v>CONFIRMED BULLISH</v>
      </c>
    </row>
    <row r="1672" spans="1:8" ht="13.5" x14ac:dyDescent="0.25">
      <c r="A1672" s="3">
        <f>TITRES_STAT!B1675</f>
        <v>44746</v>
      </c>
      <c r="B1672" s="6">
        <f>TITRES_STAT!C1675</f>
        <v>2.27</v>
      </c>
      <c r="C1672" s="6">
        <f>TITRES_STAT!D1675</f>
        <v>2.27</v>
      </c>
      <c r="D1672" s="6">
        <f>TITRES_STAT!E1675</f>
        <v>0</v>
      </c>
      <c r="E1672" s="2">
        <f t="shared" si="104"/>
        <v>-21647</v>
      </c>
      <c r="F1672" s="6" t="str">
        <f t="shared" ref="F1672:F1735" si="107">IF(E1672&gt;E1667,"BULLISH",IF(E1672&lt;E1667,"BEARISH","NEUTRAL"))</f>
        <v>BULLISH</v>
      </c>
      <c r="G1672" s="6" t="str">
        <f t="shared" si="106"/>
        <v>WEAK</v>
      </c>
      <c r="H1672" s="6" t="str">
        <f t="shared" si="105"/>
        <v>CONFIRMED BULLISH</v>
      </c>
    </row>
    <row r="1673" spans="1:8" ht="13.5" x14ac:dyDescent="0.25">
      <c r="A1673" s="3">
        <f>TITRES_STAT!B1676</f>
        <v>44747</v>
      </c>
      <c r="B1673" s="6">
        <f>TITRES_STAT!C1676</f>
        <v>2.2999999999999998</v>
      </c>
      <c r="C1673" s="6">
        <f>TITRES_STAT!D1676</f>
        <v>2.2999999999999998</v>
      </c>
      <c r="D1673" s="6">
        <f>TITRES_STAT!E1676</f>
        <v>322237</v>
      </c>
      <c r="E1673" s="2">
        <f t="shared" si="104"/>
        <v>300590</v>
      </c>
      <c r="F1673" s="6" t="str">
        <f t="shared" si="107"/>
        <v>BULLISH</v>
      </c>
      <c r="G1673" s="6" t="str">
        <f t="shared" si="106"/>
        <v>WEAK</v>
      </c>
      <c r="H1673" s="6" t="str">
        <f t="shared" si="105"/>
        <v>CONFIRMED BULLISH</v>
      </c>
    </row>
    <row r="1674" spans="1:8" ht="13.5" x14ac:dyDescent="0.25">
      <c r="A1674" s="3">
        <f>TITRES_STAT!B1677</f>
        <v>44748</v>
      </c>
      <c r="B1674" s="6">
        <f>TITRES_STAT!C1677</f>
        <v>2.2999999999999998</v>
      </c>
      <c r="C1674" s="6">
        <f>TITRES_STAT!D1677</f>
        <v>2.2999999999999998</v>
      </c>
      <c r="D1674" s="6">
        <f>TITRES_STAT!E1677</f>
        <v>0</v>
      </c>
      <c r="E1674" s="2">
        <f t="shared" si="104"/>
        <v>300590</v>
      </c>
      <c r="F1674" s="6" t="str">
        <f t="shared" si="107"/>
        <v>BULLISH</v>
      </c>
      <c r="G1674" s="6" t="str">
        <f t="shared" si="106"/>
        <v>WEAK</v>
      </c>
      <c r="H1674" s="6" t="str">
        <f t="shared" si="105"/>
        <v>CONFIRMED BULLISH</v>
      </c>
    </row>
    <row r="1675" spans="1:8" ht="13.5" x14ac:dyDescent="0.25">
      <c r="A1675" s="3">
        <f>TITRES_STAT!B1678</f>
        <v>44749</v>
      </c>
      <c r="B1675" s="6">
        <f>TITRES_STAT!C1678</f>
        <v>2.2999999999999998</v>
      </c>
      <c r="C1675" s="6">
        <f>TITRES_STAT!D1678</f>
        <v>2.2999999999999998</v>
      </c>
      <c r="D1675" s="6">
        <f>TITRES_STAT!E1678</f>
        <v>51000</v>
      </c>
      <c r="E1675" s="2">
        <f t="shared" si="104"/>
        <v>300590</v>
      </c>
      <c r="F1675" s="6" t="str">
        <f t="shared" si="107"/>
        <v>BULLISH</v>
      </c>
      <c r="G1675" s="6" t="str">
        <f t="shared" si="106"/>
        <v>WEAK</v>
      </c>
      <c r="H1675" s="6" t="str">
        <f t="shared" si="105"/>
        <v>CONFIRMED BULLISH</v>
      </c>
    </row>
    <row r="1676" spans="1:8" ht="13.5" x14ac:dyDescent="0.25">
      <c r="A1676" s="3">
        <f>TITRES_STAT!B1679</f>
        <v>44750</v>
      </c>
      <c r="B1676" s="6">
        <f>TITRES_STAT!C1679</f>
        <v>2.2999999999999998</v>
      </c>
      <c r="C1676" s="6">
        <f>TITRES_STAT!D1679</f>
        <v>2.2999999999999998</v>
      </c>
      <c r="D1676" s="6">
        <f>TITRES_STAT!E1679</f>
        <v>0</v>
      </c>
      <c r="E1676" s="2">
        <f t="shared" si="104"/>
        <v>300590</v>
      </c>
      <c r="F1676" s="6" t="str">
        <f t="shared" si="107"/>
        <v>BULLISH</v>
      </c>
      <c r="G1676" s="6" t="str">
        <f t="shared" si="106"/>
        <v>WEAK</v>
      </c>
      <c r="H1676" s="6" t="str">
        <f t="shared" si="105"/>
        <v>CONFIRMED BULLISH</v>
      </c>
    </row>
    <row r="1677" spans="1:8" ht="13.5" x14ac:dyDescent="0.25">
      <c r="A1677" s="3">
        <f>TITRES_STAT!B1680</f>
        <v>44753</v>
      </c>
      <c r="B1677" s="6">
        <f>TITRES_STAT!C1680</f>
        <v>2.2999999999999998</v>
      </c>
      <c r="C1677" s="6">
        <f>TITRES_STAT!D1680</f>
        <v>2.2999999999999998</v>
      </c>
      <c r="D1677" s="6">
        <f>TITRES_STAT!E1680</f>
        <v>0</v>
      </c>
      <c r="E1677" s="2">
        <f t="shared" si="104"/>
        <v>300590</v>
      </c>
      <c r="F1677" s="6" t="str">
        <f t="shared" si="107"/>
        <v>BULLISH</v>
      </c>
      <c r="G1677" s="6" t="str">
        <f t="shared" si="106"/>
        <v>WEAK</v>
      </c>
      <c r="H1677" s="6" t="str">
        <f t="shared" si="105"/>
        <v>CONFIRMED BULLISH</v>
      </c>
    </row>
    <row r="1678" spans="1:8" ht="13.5" x14ac:dyDescent="0.25">
      <c r="A1678" s="3">
        <f>TITRES_STAT!B1681</f>
        <v>44754</v>
      </c>
      <c r="B1678" s="6">
        <f>TITRES_STAT!C1681</f>
        <v>2.2999999999999998</v>
      </c>
      <c r="C1678" s="6">
        <f>TITRES_STAT!D1681</f>
        <v>2.2999999999999998</v>
      </c>
      <c r="D1678" s="6">
        <f>TITRES_STAT!E1681</f>
        <v>0</v>
      </c>
      <c r="E1678" s="2">
        <f t="shared" si="104"/>
        <v>300590</v>
      </c>
      <c r="F1678" s="6" t="str">
        <f t="shared" si="107"/>
        <v>NEUTRAL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44755</v>
      </c>
      <c r="B1679" s="6">
        <f>TITRES_STAT!C1682</f>
        <v>2.2999999999999998</v>
      </c>
      <c r="C1679" s="6">
        <f>TITRES_STAT!D1682</f>
        <v>2.2999999999999998</v>
      </c>
      <c r="D1679" s="6">
        <f>TITRES_STAT!E1682</f>
        <v>0</v>
      </c>
      <c r="E1679" s="2">
        <f t="shared" si="104"/>
        <v>300590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44756</v>
      </c>
      <c r="B1680" s="6">
        <f>TITRES_STAT!C1683</f>
        <v>2.2999999999999998</v>
      </c>
      <c r="C1680" s="6">
        <f>TITRES_STAT!D1683</f>
        <v>2.2999999999999998</v>
      </c>
      <c r="D1680" s="6">
        <f>TITRES_STAT!E1683</f>
        <v>0</v>
      </c>
      <c r="E1680" s="2">
        <f t="shared" si="104"/>
        <v>300590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44757</v>
      </c>
      <c r="B1681" s="6">
        <f>TITRES_STAT!C1684</f>
        <v>2.2000000000000002</v>
      </c>
      <c r="C1681" s="6">
        <f>TITRES_STAT!D1684</f>
        <v>2.2000000000000002</v>
      </c>
      <c r="D1681" s="6">
        <f>TITRES_STAT!E1684</f>
        <v>0</v>
      </c>
      <c r="E1681" s="2">
        <f t="shared" si="104"/>
        <v>300590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44760</v>
      </c>
      <c r="B1682" s="6">
        <f>TITRES_STAT!C1685</f>
        <v>2.11</v>
      </c>
      <c r="C1682" s="6">
        <f>TITRES_STAT!D1685</f>
        <v>2.11</v>
      </c>
      <c r="D1682" s="6">
        <f>TITRES_STAT!E1685</f>
        <v>0</v>
      </c>
      <c r="E1682" s="2">
        <f t="shared" si="104"/>
        <v>300590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44761</v>
      </c>
      <c r="B1683" s="6">
        <f>TITRES_STAT!C1686</f>
        <v>2.02</v>
      </c>
      <c r="C1683" s="6">
        <f>TITRES_STAT!D1686</f>
        <v>2.02</v>
      </c>
      <c r="D1683" s="6">
        <f>TITRES_STAT!E1686</f>
        <v>0</v>
      </c>
      <c r="E1683" s="2">
        <f t="shared" si="104"/>
        <v>300590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44762</v>
      </c>
      <c r="B1684" s="6">
        <f>TITRES_STAT!C1687</f>
        <v>1.93</v>
      </c>
      <c r="C1684" s="6">
        <f>TITRES_STAT!D1687</f>
        <v>1.93</v>
      </c>
      <c r="D1684" s="6">
        <f>TITRES_STAT!E1687</f>
        <v>0</v>
      </c>
      <c r="E1684" s="2">
        <f t="shared" si="104"/>
        <v>300590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44763</v>
      </c>
      <c r="B1685" s="6">
        <f>TITRES_STAT!C1688</f>
        <v>1.85</v>
      </c>
      <c r="C1685" s="6">
        <f>TITRES_STAT!D1688</f>
        <v>1.85</v>
      </c>
      <c r="D1685" s="6">
        <f>TITRES_STAT!E1688</f>
        <v>10</v>
      </c>
      <c r="E1685" s="2">
        <f t="shared" si="104"/>
        <v>300580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CONFIRMED BEARISH</v>
      </c>
    </row>
    <row r="1686" spans="1:8" ht="13.5" x14ac:dyDescent="0.25">
      <c r="A1686" s="3">
        <f>TITRES_STAT!B1689</f>
        <v>44764</v>
      </c>
      <c r="B1686" s="6">
        <f>TITRES_STAT!C1689</f>
        <v>1.9</v>
      </c>
      <c r="C1686" s="6">
        <f>TITRES_STAT!D1689</f>
        <v>1.9</v>
      </c>
      <c r="D1686" s="6">
        <f>TITRES_STAT!E1689</f>
        <v>938</v>
      </c>
      <c r="E1686" s="2">
        <f t="shared" si="104"/>
        <v>301518</v>
      </c>
      <c r="F1686" s="6" t="str">
        <f t="shared" si="107"/>
        <v>BULLISH</v>
      </c>
      <c r="G1686" s="6" t="str">
        <f t="shared" si="106"/>
        <v>NEUTRAL</v>
      </c>
      <c r="H1686" s="6" t="str">
        <f t="shared" si="105"/>
        <v>BULLISH DIVERGENCE</v>
      </c>
    </row>
    <row r="1687" spans="1:8" ht="13.5" x14ac:dyDescent="0.25">
      <c r="A1687" s="3">
        <f>TITRES_STAT!B1690</f>
        <v>44768</v>
      </c>
      <c r="B1687" s="6">
        <f>TITRES_STAT!C1690</f>
        <v>1.9</v>
      </c>
      <c r="C1687" s="6">
        <f>TITRES_STAT!D1690</f>
        <v>1.9</v>
      </c>
      <c r="D1687" s="6">
        <f>TITRES_STAT!E1690</f>
        <v>578</v>
      </c>
      <c r="E1687" s="2">
        <f t="shared" si="104"/>
        <v>301518</v>
      </c>
      <c r="F1687" s="6" t="str">
        <f t="shared" si="107"/>
        <v>BULLISH</v>
      </c>
      <c r="G1687" s="6" t="str">
        <f t="shared" si="106"/>
        <v>NEUTRAL</v>
      </c>
      <c r="H1687" s="6" t="str">
        <f t="shared" si="105"/>
        <v>BULLISH DIVERGENCE</v>
      </c>
    </row>
    <row r="1688" spans="1:8" ht="13.5" x14ac:dyDescent="0.25">
      <c r="A1688" s="3">
        <f>TITRES_STAT!B1691</f>
        <v>44769</v>
      </c>
      <c r="B1688" s="6">
        <f>TITRES_STAT!C1691</f>
        <v>1.9</v>
      </c>
      <c r="C1688" s="6">
        <f>TITRES_STAT!D1691</f>
        <v>1.9</v>
      </c>
      <c r="D1688" s="6">
        <f>TITRES_STAT!E1691</f>
        <v>0</v>
      </c>
      <c r="E1688" s="2">
        <f t="shared" si="104"/>
        <v>301518</v>
      </c>
      <c r="F1688" s="6" t="str">
        <f t="shared" si="107"/>
        <v>BULLISH</v>
      </c>
      <c r="G1688" s="6" t="str">
        <f t="shared" si="106"/>
        <v>NEUTRAL</v>
      </c>
      <c r="H1688" s="6" t="str">
        <f t="shared" si="105"/>
        <v>BULLISH DIVERGENCE</v>
      </c>
    </row>
    <row r="1689" spans="1:8" ht="13.5" x14ac:dyDescent="0.25">
      <c r="A1689" s="3">
        <f>TITRES_STAT!B1692</f>
        <v>44770</v>
      </c>
      <c r="B1689" s="6">
        <f>TITRES_STAT!C1692</f>
        <v>1.9</v>
      </c>
      <c r="C1689" s="6">
        <f>TITRES_STAT!D1692</f>
        <v>1.9</v>
      </c>
      <c r="D1689" s="6">
        <f>TITRES_STAT!E1692</f>
        <v>10</v>
      </c>
      <c r="E1689" s="2">
        <f t="shared" si="104"/>
        <v>301518</v>
      </c>
      <c r="F1689" s="6" t="str">
        <f t="shared" si="107"/>
        <v>BULLISH</v>
      </c>
      <c r="G1689" s="6" t="str">
        <f t="shared" si="106"/>
        <v>NEUTRAL</v>
      </c>
      <c r="H1689" s="6" t="str">
        <f t="shared" si="105"/>
        <v>BULLISH DIVERGENCE</v>
      </c>
    </row>
    <row r="1690" spans="1:8" ht="13.5" x14ac:dyDescent="0.25">
      <c r="A1690" s="3">
        <f>TITRES_STAT!B1693</f>
        <v>44771</v>
      </c>
      <c r="B1690" s="6">
        <f>TITRES_STAT!C1693</f>
        <v>1.9</v>
      </c>
      <c r="C1690" s="6">
        <f>TITRES_STAT!D1693</f>
        <v>1.9</v>
      </c>
      <c r="D1690" s="6">
        <f>TITRES_STAT!E1693</f>
        <v>400</v>
      </c>
      <c r="E1690" s="2">
        <f t="shared" si="104"/>
        <v>301518</v>
      </c>
      <c r="F1690" s="6" t="str">
        <f t="shared" si="107"/>
        <v>BULLISH</v>
      </c>
      <c r="G1690" s="6" t="str">
        <f t="shared" si="106"/>
        <v>NEUTRAL</v>
      </c>
      <c r="H1690" s="6" t="str">
        <f t="shared" si="105"/>
        <v>CONFIRMED BULLISH</v>
      </c>
    </row>
    <row r="1691" spans="1:8" ht="13.5" x14ac:dyDescent="0.25">
      <c r="A1691" s="3">
        <f>TITRES_STAT!B1694</f>
        <v>44774</v>
      </c>
      <c r="B1691" s="6">
        <f>TITRES_STAT!C1694</f>
        <v>1.9</v>
      </c>
      <c r="C1691" s="6">
        <f>TITRES_STAT!D1694</f>
        <v>1.9</v>
      </c>
      <c r="D1691" s="6">
        <f>TITRES_STAT!E1694</f>
        <v>0</v>
      </c>
      <c r="E1691" s="2">
        <f t="shared" si="104"/>
        <v>301518</v>
      </c>
      <c r="F1691" s="6" t="str">
        <f t="shared" si="107"/>
        <v>NEUTRAL</v>
      </c>
      <c r="G1691" s="6" t="str">
        <f t="shared" si="106"/>
        <v>NEUTRAL</v>
      </c>
      <c r="H1691" s="6" t="str">
        <f t="shared" si="105"/>
        <v>NEUTRAL</v>
      </c>
    </row>
    <row r="1692" spans="1:8" ht="13.5" x14ac:dyDescent="0.25">
      <c r="A1692" s="3">
        <f>TITRES_STAT!B1695</f>
        <v>44775</v>
      </c>
      <c r="B1692" s="6">
        <f>TITRES_STAT!C1695</f>
        <v>1.9</v>
      </c>
      <c r="C1692" s="6">
        <f>TITRES_STAT!D1695</f>
        <v>1.9</v>
      </c>
      <c r="D1692" s="6">
        <f>TITRES_STAT!E1695</f>
        <v>0</v>
      </c>
      <c r="E1692" s="2">
        <f t="shared" si="104"/>
        <v>301518</v>
      </c>
      <c r="F1692" s="6" t="str">
        <f t="shared" si="107"/>
        <v>NEUTRAL</v>
      </c>
      <c r="G1692" s="6" t="str">
        <f t="shared" si="106"/>
        <v>NEUTRAL</v>
      </c>
      <c r="H1692" s="6" t="str">
        <f t="shared" si="105"/>
        <v>NEUTRAL</v>
      </c>
    </row>
    <row r="1693" spans="1:8" ht="13.5" x14ac:dyDescent="0.25">
      <c r="A1693" s="3">
        <f>TITRES_STAT!B1696</f>
        <v>44776</v>
      </c>
      <c r="B1693" s="6">
        <f>TITRES_STAT!C1696</f>
        <v>1.9</v>
      </c>
      <c r="C1693" s="6">
        <f>TITRES_STAT!D1696</f>
        <v>1.9</v>
      </c>
      <c r="D1693" s="6">
        <f>TITRES_STAT!E1696</f>
        <v>0</v>
      </c>
      <c r="E1693" s="2">
        <f t="shared" si="104"/>
        <v>301518</v>
      </c>
      <c r="F1693" s="6" t="str">
        <f t="shared" si="107"/>
        <v>NEUTRAL</v>
      </c>
      <c r="G1693" s="6" t="str">
        <f t="shared" si="106"/>
        <v>NEUTRAL</v>
      </c>
      <c r="H1693" s="6" t="str">
        <f t="shared" si="105"/>
        <v>NEUTRAL</v>
      </c>
    </row>
    <row r="1694" spans="1:8" ht="13.5" x14ac:dyDescent="0.25">
      <c r="A1694" s="3">
        <f>TITRES_STAT!B1697</f>
        <v>44777</v>
      </c>
      <c r="B1694" s="6">
        <f>TITRES_STAT!C1697</f>
        <v>1.9</v>
      </c>
      <c r="C1694" s="6">
        <f>TITRES_STAT!D1697</f>
        <v>1.9</v>
      </c>
      <c r="D1694" s="6">
        <f>TITRES_STAT!E1697</f>
        <v>0</v>
      </c>
      <c r="E1694" s="2">
        <f t="shared" si="104"/>
        <v>301518</v>
      </c>
      <c r="F1694" s="6" t="str">
        <f t="shared" si="107"/>
        <v>NEUTRAL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44778</v>
      </c>
      <c r="B1695" s="6">
        <f>TITRES_STAT!C1698</f>
        <v>1.9</v>
      </c>
      <c r="C1695" s="6">
        <f>TITRES_STAT!D1698</f>
        <v>1.9</v>
      </c>
      <c r="D1695" s="6">
        <f>TITRES_STAT!E1698</f>
        <v>0</v>
      </c>
      <c r="E1695" s="2">
        <f t="shared" si="104"/>
        <v>301518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44781</v>
      </c>
      <c r="B1696" s="6">
        <f>TITRES_STAT!C1699</f>
        <v>1.9</v>
      </c>
      <c r="C1696" s="6">
        <f>TITRES_STAT!D1699</f>
        <v>1.9</v>
      </c>
      <c r="D1696" s="6">
        <f>TITRES_STAT!E1699</f>
        <v>0</v>
      </c>
      <c r="E1696" s="2">
        <f t="shared" si="104"/>
        <v>301518</v>
      </c>
      <c r="F1696" s="6" t="str">
        <f t="shared" si="107"/>
        <v>NEUTRAL</v>
      </c>
      <c r="G1696" s="6" t="str">
        <f t="shared" si="106"/>
        <v>NEUTRAL</v>
      </c>
      <c r="H1696" s="6" t="str">
        <f t="shared" si="105"/>
        <v>NEUTRAL</v>
      </c>
    </row>
    <row r="1697" spans="1:8" ht="13.5" x14ac:dyDescent="0.25">
      <c r="A1697" s="3">
        <f>TITRES_STAT!B1700</f>
        <v>44782</v>
      </c>
      <c r="B1697" s="6">
        <f>TITRES_STAT!C1700</f>
        <v>1.9</v>
      </c>
      <c r="C1697" s="6">
        <f>TITRES_STAT!D1700</f>
        <v>1.9</v>
      </c>
      <c r="D1697" s="6">
        <f>TITRES_STAT!E1700</f>
        <v>500</v>
      </c>
      <c r="E1697" s="2">
        <f t="shared" si="104"/>
        <v>301518</v>
      </c>
      <c r="F1697" s="6" t="str">
        <f t="shared" si="107"/>
        <v>NEUTRAL</v>
      </c>
      <c r="G1697" s="6" t="str">
        <f t="shared" si="106"/>
        <v>NEUTRAL</v>
      </c>
      <c r="H1697" s="6" t="str">
        <f t="shared" si="105"/>
        <v>NEUTRAL</v>
      </c>
    </row>
    <row r="1698" spans="1:8" ht="13.5" x14ac:dyDescent="0.25">
      <c r="A1698" s="3">
        <f>TITRES_STAT!B1701</f>
        <v>44783</v>
      </c>
      <c r="B1698" s="6">
        <f>TITRES_STAT!C1701</f>
        <v>1.9</v>
      </c>
      <c r="C1698" s="6">
        <f>TITRES_STAT!D1701</f>
        <v>1.9</v>
      </c>
      <c r="D1698" s="6">
        <f>TITRES_STAT!E1701</f>
        <v>0</v>
      </c>
      <c r="E1698" s="2">
        <f t="shared" si="104"/>
        <v>301518</v>
      </c>
      <c r="F1698" s="6" t="str">
        <f t="shared" si="107"/>
        <v>NEUTRAL</v>
      </c>
      <c r="G1698" s="6" t="str">
        <f t="shared" si="106"/>
        <v>NEUTRAL</v>
      </c>
      <c r="H1698" s="6" t="str">
        <f t="shared" si="105"/>
        <v>NEUTRAL</v>
      </c>
    </row>
    <row r="1699" spans="1:8" ht="13.5" x14ac:dyDescent="0.25">
      <c r="A1699" s="3">
        <f>TITRES_STAT!B1702</f>
        <v>44784</v>
      </c>
      <c r="B1699" s="6">
        <f>TITRES_STAT!C1702</f>
        <v>1.9</v>
      </c>
      <c r="C1699" s="6">
        <f>TITRES_STAT!D1702</f>
        <v>1.9</v>
      </c>
      <c r="D1699" s="6">
        <f>TITRES_STAT!E1702</f>
        <v>0</v>
      </c>
      <c r="E1699" s="2">
        <f t="shared" si="104"/>
        <v>301518</v>
      </c>
      <c r="F1699" s="6" t="str">
        <f t="shared" si="107"/>
        <v>NEUTRAL</v>
      </c>
      <c r="G1699" s="6" t="str">
        <f t="shared" si="106"/>
        <v>NEUTRAL</v>
      </c>
      <c r="H1699" s="6" t="str">
        <f t="shared" si="105"/>
        <v>NEUTRAL</v>
      </c>
    </row>
    <row r="1700" spans="1:8" ht="13.5" x14ac:dyDescent="0.25">
      <c r="A1700" s="3">
        <f>TITRES_STAT!B1703</f>
        <v>44785</v>
      </c>
      <c r="B1700" s="6">
        <f>TITRES_STAT!C1703</f>
        <v>1.98</v>
      </c>
      <c r="C1700" s="6">
        <f>TITRES_STAT!D1703</f>
        <v>1.98</v>
      </c>
      <c r="D1700" s="6">
        <f>TITRES_STAT!E1703</f>
        <v>0</v>
      </c>
      <c r="E1700" s="2">
        <f t="shared" si="104"/>
        <v>301518</v>
      </c>
      <c r="F1700" s="6" t="str">
        <f t="shared" si="107"/>
        <v>NEUTRAL</v>
      </c>
      <c r="G1700" s="6" t="str">
        <f t="shared" si="106"/>
        <v>NEUTRAL</v>
      </c>
      <c r="H1700" s="6" t="str">
        <f t="shared" si="105"/>
        <v>NEUTRAL</v>
      </c>
    </row>
    <row r="1701" spans="1:8" ht="13.5" x14ac:dyDescent="0.25">
      <c r="A1701" s="3">
        <f>TITRES_STAT!B1704</f>
        <v>44788</v>
      </c>
      <c r="B1701" s="6">
        <f>TITRES_STAT!C1704</f>
        <v>1.99</v>
      </c>
      <c r="C1701" s="6">
        <f>TITRES_STAT!D1704</f>
        <v>1.99</v>
      </c>
      <c r="D1701" s="6">
        <f>TITRES_STAT!E1704</f>
        <v>16</v>
      </c>
      <c r="E1701" s="2">
        <f t="shared" si="104"/>
        <v>301534</v>
      </c>
      <c r="F1701" s="6" t="str">
        <f t="shared" si="107"/>
        <v>BULLISH</v>
      </c>
      <c r="G1701" s="6" t="str">
        <f t="shared" si="106"/>
        <v>NEUTRAL</v>
      </c>
      <c r="H1701" s="6" t="str">
        <f t="shared" si="105"/>
        <v>CONFIRMED BULLISH</v>
      </c>
    </row>
    <row r="1702" spans="1:8" ht="13.5" x14ac:dyDescent="0.25">
      <c r="A1702" s="3">
        <f>TITRES_STAT!B1705</f>
        <v>44789</v>
      </c>
      <c r="B1702" s="6">
        <f>TITRES_STAT!C1705</f>
        <v>1.99</v>
      </c>
      <c r="C1702" s="6">
        <f>TITRES_STAT!D1705</f>
        <v>1.99</v>
      </c>
      <c r="D1702" s="6">
        <f>TITRES_STAT!E1705</f>
        <v>0</v>
      </c>
      <c r="E1702" s="2">
        <f t="shared" si="104"/>
        <v>301534</v>
      </c>
      <c r="F1702" s="6" t="str">
        <f t="shared" si="107"/>
        <v>BULLISH</v>
      </c>
      <c r="G1702" s="6" t="str">
        <f t="shared" si="106"/>
        <v>NEUTRAL</v>
      </c>
      <c r="H1702" s="6" t="str">
        <f t="shared" si="105"/>
        <v>CONFIRMED BULLISH</v>
      </c>
    </row>
    <row r="1703" spans="1:8" ht="13.5" x14ac:dyDescent="0.25">
      <c r="A1703" s="3">
        <f>TITRES_STAT!B1706</f>
        <v>44790</v>
      </c>
      <c r="B1703" s="6">
        <f>TITRES_STAT!C1706</f>
        <v>1.91</v>
      </c>
      <c r="C1703" s="6">
        <f>TITRES_STAT!D1706</f>
        <v>1.91</v>
      </c>
      <c r="D1703" s="6">
        <f>TITRES_STAT!E1706</f>
        <v>10</v>
      </c>
      <c r="E1703" s="2">
        <f t="shared" si="104"/>
        <v>301524</v>
      </c>
      <c r="F1703" s="6" t="str">
        <f t="shared" si="107"/>
        <v>BULLISH</v>
      </c>
      <c r="G1703" s="6" t="str">
        <f t="shared" si="106"/>
        <v>NEUTRAL</v>
      </c>
      <c r="H1703" s="6" t="str">
        <f t="shared" si="105"/>
        <v>CONFIRMED BULLISH</v>
      </c>
    </row>
    <row r="1704" spans="1:8" ht="13.5" x14ac:dyDescent="0.25">
      <c r="A1704" s="3">
        <f>TITRES_STAT!B1707</f>
        <v>44791</v>
      </c>
      <c r="B1704" s="6">
        <f>TITRES_STAT!C1707</f>
        <v>1.91</v>
      </c>
      <c r="C1704" s="6">
        <f>TITRES_STAT!D1707</f>
        <v>1.91</v>
      </c>
      <c r="D1704" s="6">
        <f>TITRES_STAT!E1707</f>
        <v>0</v>
      </c>
      <c r="E1704" s="2">
        <f t="shared" si="104"/>
        <v>301524</v>
      </c>
      <c r="F1704" s="6" t="str">
        <f t="shared" si="107"/>
        <v>BULLISH</v>
      </c>
      <c r="G1704" s="6" t="str">
        <f t="shared" si="106"/>
        <v>NEUTRAL</v>
      </c>
      <c r="H1704" s="6" t="str">
        <f t="shared" si="105"/>
        <v>CONFIRMED BULLISH</v>
      </c>
    </row>
    <row r="1705" spans="1:8" ht="13.5" x14ac:dyDescent="0.25">
      <c r="A1705" s="3">
        <f>TITRES_STAT!B1708</f>
        <v>44792</v>
      </c>
      <c r="B1705" s="6">
        <f>TITRES_STAT!C1708</f>
        <v>1.91</v>
      </c>
      <c r="C1705" s="6">
        <f>TITRES_STAT!D1708</f>
        <v>1.91</v>
      </c>
      <c r="D1705" s="6">
        <f>TITRES_STAT!E1708</f>
        <v>0</v>
      </c>
      <c r="E1705" s="2">
        <f t="shared" si="104"/>
        <v>301524</v>
      </c>
      <c r="F1705" s="6" t="str">
        <f t="shared" si="107"/>
        <v>BULLISH</v>
      </c>
      <c r="G1705" s="6" t="str">
        <f t="shared" si="106"/>
        <v>NEUTRAL</v>
      </c>
      <c r="H1705" s="6" t="str">
        <f t="shared" si="105"/>
        <v>BULLISH DIVERGENCE</v>
      </c>
    </row>
    <row r="1706" spans="1:8" ht="13.5" x14ac:dyDescent="0.25">
      <c r="A1706" s="3">
        <f>TITRES_STAT!B1709</f>
        <v>44795</v>
      </c>
      <c r="B1706" s="6">
        <f>TITRES_STAT!C1709</f>
        <v>1.91</v>
      </c>
      <c r="C1706" s="6">
        <f>TITRES_STAT!D1709</f>
        <v>1.91</v>
      </c>
      <c r="D1706" s="6">
        <f>TITRES_STAT!E1709</f>
        <v>0</v>
      </c>
      <c r="E1706" s="2">
        <f t="shared" si="104"/>
        <v>301524</v>
      </c>
      <c r="F1706" s="6" t="str">
        <f t="shared" si="107"/>
        <v>BEARISH</v>
      </c>
      <c r="G1706" s="6" t="str">
        <f t="shared" si="106"/>
        <v>NEUTRAL</v>
      </c>
      <c r="H1706" s="6" t="str">
        <f t="shared" si="105"/>
        <v>CONFIRMED BEARISH</v>
      </c>
    </row>
    <row r="1707" spans="1:8" ht="13.5" x14ac:dyDescent="0.25">
      <c r="A1707" s="3">
        <f>TITRES_STAT!B1710</f>
        <v>44796</v>
      </c>
      <c r="B1707" s="6">
        <f>TITRES_STAT!C1710</f>
        <v>1.91</v>
      </c>
      <c r="C1707" s="6">
        <f>TITRES_STAT!D1710</f>
        <v>1.91</v>
      </c>
      <c r="D1707" s="6">
        <f>TITRES_STAT!E1710</f>
        <v>0</v>
      </c>
      <c r="E1707" s="2">
        <f t="shared" si="104"/>
        <v>301524</v>
      </c>
      <c r="F1707" s="6" t="str">
        <f t="shared" si="107"/>
        <v>BEARISH</v>
      </c>
      <c r="G1707" s="6" t="str">
        <f t="shared" si="106"/>
        <v>NEUTRAL</v>
      </c>
      <c r="H1707" s="6" t="str">
        <f t="shared" si="105"/>
        <v>CONFIRMED BEARISH</v>
      </c>
    </row>
    <row r="1708" spans="1:8" ht="13.5" x14ac:dyDescent="0.25">
      <c r="A1708" s="3">
        <f>TITRES_STAT!B1711</f>
        <v>44797</v>
      </c>
      <c r="B1708" s="6">
        <f>TITRES_STAT!C1711</f>
        <v>1.91</v>
      </c>
      <c r="C1708" s="6">
        <f>TITRES_STAT!D1711</f>
        <v>1.91</v>
      </c>
      <c r="D1708" s="6">
        <f>TITRES_STAT!E1711</f>
        <v>10</v>
      </c>
      <c r="E1708" s="2">
        <f t="shared" si="104"/>
        <v>301524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44798</v>
      </c>
      <c r="B1709" s="6">
        <f>TITRES_STAT!C1712</f>
        <v>1.91</v>
      </c>
      <c r="C1709" s="6">
        <f>TITRES_STAT!D1712</f>
        <v>1.91</v>
      </c>
      <c r="D1709" s="6">
        <f>TITRES_STAT!E1712</f>
        <v>0</v>
      </c>
      <c r="E1709" s="2">
        <f t="shared" si="104"/>
        <v>301524</v>
      </c>
      <c r="F1709" s="6" t="str">
        <f t="shared" si="107"/>
        <v>NEUTRAL</v>
      </c>
      <c r="G1709" s="6" t="str">
        <f t="shared" si="106"/>
        <v>NEUTRAL</v>
      </c>
      <c r="H1709" s="6" t="str">
        <f t="shared" si="105"/>
        <v>NEUTRAL</v>
      </c>
    </row>
    <row r="1710" spans="1:8" ht="13.5" x14ac:dyDescent="0.25">
      <c r="A1710" s="3">
        <f>TITRES_STAT!B1713</f>
        <v>44799</v>
      </c>
      <c r="B1710" s="6">
        <f>TITRES_STAT!C1713</f>
        <v>1.91</v>
      </c>
      <c r="C1710" s="6">
        <f>TITRES_STAT!D1713</f>
        <v>1.91</v>
      </c>
      <c r="D1710" s="6">
        <f>TITRES_STAT!E1713</f>
        <v>0</v>
      </c>
      <c r="E1710" s="2">
        <f t="shared" si="104"/>
        <v>301524</v>
      </c>
      <c r="F1710" s="6" t="str">
        <f t="shared" si="107"/>
        <v>NEUTRAL</v>
      </c>
      <c r="G1710" s="6" t="str">
        <f t="shared" si="106"/>
        <v>NEUTRAL</v>
      </c>
      <c r="H1710" s="6" t="str">
        <f t="shared" si="105"/>
        <v>NEUTRAL</v>
      </c>
    </row>
    <row r="1711" spans="1:8" ht="13.5" x14ac:dyDescent="0.25">
      <c r="A1711" s="3">
        <f>TITRES_STAT!B1714</f>
        <v>44802</v>
      </c>
      <c r="B1711" s="6">
        <f>TITRES_STAT!C1714</f>
        <v>1.91</v>
      </c>
      <c r="C1711" s="6">
        <f>TITRES_STAT!D1714</f>
        <v>1.91</v>
      </c>
      <c r="D1711" s="6">
        <f>TITRES_STAT!E1714</f>
        <v>0</v>
      </c>
      <c r="E1711" s="2">
        <f t="shared" si="104"/>
        <v>301524</v>
      </c>
      <c r="F1711" s="6" t="str">
        <f t="shared" si="107"/>
        <v>NEUTRAL</v>
      </c>
      <c r="G1711" s="6" t="str">
        <f t="shared" si="106"/>
        <v>NEUTRAL</v>
      </c>
      <c r="H1711" s="6" t="str">
        <f t="shared" si="105"/>
        <v>NEUTRAL</v>
      </c>
    </row>
    <row r="1712" spans="1:8" ht="13.5" x14ac:dyDescent="0.25">
      <c r="A1712" s="3">
        <f>TITRES_STAT!B1715</f>
        <v>44803</v>
      </c>
      <c r="B1712" s="6">
        <f>TITRES_STAT!C1715</f>
        <v>1.91</v>
      </c>
      <c r="C1712" s="6">
        <f>TITRES_STAT!D1715</f>
        <v>1.91</v>
      </c>
      <c r="D1712" s="6">
        <f>TITRES_STAT!E1715</f>
        <v>0</v>
      </c>
      <c r="E1712" s="2">
        <f t="shared" si="104"/>
        <v>301524</v>
      </c>
      <c r="F1712" s="6" t="str">
        <f t="shared" si="107"/>
        <v>NEUTRAL</v>
      </c>
      <c r="G1712" s="6" t="str">
        <f t="shared" si="106"/>
        <v>NEUTRAL</v>
      </c>
      <c r="H1712" s="6" t="str">
        <f t="shared" si="105"/>
        <v>NEUTRAL</v>
      </c>
    </row>
    <row r="1713" spans="1:8" ht="13.5" x14ac:dyDescent="0.25">
      <c r="A1713" s="3">
        <f>TITRES_STAT!B1716</f>
        <v>44804</v>
      </c>
      <c r="B1713" s="6">
        <f>TITRES_STAT!C1716</f>
        <v>1.91</v>
      </c>
      <c r="C1713" s="6">
        <f>TITRES_STAT!D1716</f>
        <v>1.91</v>
      </c>
      <c r="D1713" s="6">
        <f>TITRES_STAT!E1716</f>
        <v>0</v>
      </c>
      <c r="E1713" s="2">
        <f t="shared" si="104"/>
        <v>301524</v>
      </c>
      <c r="F1713" s="6" t="str">
        <f t="shared" si="107"/>
        <v>NEUTRAL</v>
      </c>
      <c r="G1713" s="6" t="str">
        <f t="shared" si="106"/>
        <v>NEUTRAL</v>
      </c>
      <c r="H1713" s="6" t="str">
        <f t="shared" si="105"/>
        <v>NEUTRAL</v>
      </c>
    </row>
    <row r="1714" spans="1:8" ht="13.5" x14ac:dyDescent="0.25">
      <c r="A1714" s="3">
        <f>TITRES_STAT!B1717</f>
        <v>44805</v>
      </c>
      <c r="B1714" s="6">
        <f>TITRES_STAT!C1717</f>
        <v>1.91</v>
      </c>
      <c r="C1714" s="6">
        <f>TITRES_STAT!D1717</f>
        <v>1.91</v>
      </c>
      <c r="D1714" s="6">
        <f>TITRES_STAT!E1717</f>
        <v>0</v>
      </c>
      <c r="E1714" s="2">
        <f t="shared" si="104"/>
        <v>301524</v>
      </c>
      <c r="F1714" s="6" t="str">
        <f t="shared" si="107"/>
        <v>NEUTRAL</v>
      </c>
      <c r="G1714" s="6" t="str">
        <f t="shared" si="106"/>
        <v>NEUTRAL</v>
      </c>
      <c r="H1714" s="6" t="str">
        <f t="shared" si="105"/>
        <v>NEUTRAL</v>
      </c>
    </row>
    <row r="1715" spans="1:8" ht="13.5" x14ac:dyDescent="0.25">
      <c r="A1715" s="3">
        <f>TITRES_STAT!B1718</f>
        <v>44806</v>
      </c>
      <c r="B1715" s="6">
        <f>TITRES_STAT!C1718</f>
        <v>1.86</v>
      </c>
      <c r="C1715" s="6">
        <f>TITRES_STAT!D1718</f>
        <v>1.86</v>
      </c>
      <c r="D1715" s="6">
        <f>TITRES_STAT!E1718</f>
        <v>100</v>
      </c>
      <c r="E1715" s="2">
        <f t="shared" si="104"/>
        <v>301424</v>
      </c>
      <c r="F1715" s="6" t="str">
        <f t="shared" si="107"/>
        <v>BEARISH</v>
      </c>
      <c r="G1715" s="6" t="str">
        <f t="shared" si="106"/>
        <v>NEUTRAL</v>
      </c>
      <c r="H1715" s="6" t="str">
        <f t="shared" si="105"/>
        <v>CONFIRMED BEARISH</v>
      </c>
    </row>
    <row r="1716" spans="1:8" ht="13.5" x14ac:dyDescent="0.25">
      <c r="A1716" s="3">
        <f>TITRES_STAT!B1719</f>
        <v>44809</v>
      </c>
      <c r="B1716" s="6">
        <f>TITRES_STAT!C1719</f>
        <v>1.86</v>
      </c>
      <c r="C1716" s="6">
        <f>TITRES_STAT!D1719</f>
        <v>1.86</v>
      </c>
      <c r="D1716" s="6">
        <f>TITRES_STAT!E1719</f>
        <v>0</v>
      </c>
      <c r="E1716" s="2">
        <f t="shared" si="104"/>
        <v>301424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CONFIRMED BEARISH</v>
      </c>
    </row>
    <row r="1717" spans="1:8" ht="13.5" x14ac:dyDescent="0.25">
      <c r="A1717" s="3">
        <f>TITRES_STAT!B1720</f>
        <v>44810</v>
      </c>
      <c r="B1717" s="6">
        <f>TITRES_STAT!C1720</f>
        <v>1.86</v>
      </c>
      <c r="C1717" s="6">
        <f>TITRES_STAT!D1720</f>
        <v>1.86</v>
      </c>
      <c r="D1717" s="6">
        <f>TITRES_STAT!E1720</f>
        <v>0</v>
      </c>
      <c r="E1717" s="2">
        <f t="shared" si="104"/>
        <v>301424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CONFIRMED BEARISH</v>
      </c>
    </row>
    <row r="1718" spans="1:8" ht="13.5" x14ac:dyDescent="0.25">
      <c r="A1718" s="3">
        <f>TITRES_STAT!B1721</f>
        <v>44811</v>
      </c>
      <c r="B1718" s="6">
        <f>TITRES_STAT!C1721</f>
        <v>1.86</v>
      </c>
      <c r="C1718" s="6">
        <f>TITRES_STAT!D1721</f>
        <v>1.86</v>
      </c>
      <c r="D1718" s="6">
        <f>TITRES_STAT!E1721</f>
        <v>0</v>
      </c>
      <c r="E1718" s="2">
        <f t="shared" si="104"/>
        <v>301424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CONFIRMED BEARISH</v>
      </c>
    </row>
    <row r="1719" spans="1:8" ht="13.5" x14ac:dyDescent="0.25">
      <c r="A1719" s="3">
        <f>TITRES_STAT!B1722</f>
        <v>44812</v>
      </c>
      <c r="B1719" s="6">
        <f>TITRES_STAT!C1722</f>
        <v>1.86</v>
      </c>
      <c r="C1719" s="6">
        <f>TITRES_STAT!D1722</f>
        <v>1.86</v>
      </c>
      <c r="D1719" s="6">
        <f>TITRES_STAT!E1722</f>
        <v>0</v>
      </c>
      <c r="E1719" s="2">
        <f t="shared" si="104"/>
        <v>301424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CONFIRMED BEARISH</v>
      </c>
    </row>
    <row r="1720" spans="1:8" ht="13.5" x14ac:dyDescent="0.25">
      <c r="A1720" s="3">
        <f>TITRES_STAT!B1723</f>
        <v>44813</v>
      </c>
      <c r="B1720" s="6">
        <f>TITRES_STAT!C1723</f>
        <v>1.86</v>
      </c>
      <c r="C1720" s="6">
        <f>TITRES_STAT!D1723</f>
        <v>1.86</v>
      </c>
      <c r="D1720" s="6">
        <f>TITRES_STAT!E1723</f>
        <v>0</v>
      </c>
      <c r="E1720" s="2">
        <f t="shared" si="104"/>
        <v>301424</v>
      </c>
      <c r="F1720" s="6" t="str">
        <f t="shared" si="107"/>
        <v>NEUTRAL</v>
      </c>
      <c r="G1720" s="6" t="str">
        <f t="shared" si="106"/>
        <v>NEUTRAL</v>
      </c>
      <c r="H1720" s="6" t="str">
        <f t="shared" si="105"/>
        <v>NEUTRAL</v>
      </c>
    </row>
    <row r="1721" spans="1:8" ht="13.5" x14ac:dyDescent="0.25">
      <c r="A1721" s="3">
        <f>TITRES_STAT!B1724</f>
        <v>44816</v>
      </c>
      <c r="B1721" s="6">
        <f>TITRES_STAT!C1724</f>
        <v>1.86</v>
      </c>
      <c r="C1721" s="6">
        <f>TITRES_STAT!D1724</f>
        <v>1.86</v>
      </c>
      <c r="D1721" s="6">
        <f>TITRES_STAT!E1724</f>
        <v>0</v>
      </c>
      <c r="E1721" s="2">
        <f t="shared" si="104"/>
        <v>301424</v>
      </c>
      <c r="F1721" s="6" t="str">
        <f t="shared" si="107"/>
        <v>NEUTRAL</v>
      </c>
      <c r="G1721" s="6" t="str">
        <f t="shared" si="106"/>
        <v>NEUTRAL</v>
      </c>
      <c r="H1721" s="6" t="str">
        <f t="shared" si="105"/>
        <v>NEUTRAL</v>
      </c>
    </row>
    <row r="1722" spans="1:8" ht="13.5" x14ac:dyDescent="0.25">
      <c r="A1722" s="3">
        <f>TITRES_STAT!B1725</f>
        <v>44817</v>
      </c>
      <c r="B1722" s="6">
        <f>TITRES_STAT!C1725</f>
        <v>1.86</v>
      </c>
      <c r="C1722" s="6">
        <f>TITRES_STAT!D1725</f>
        <v>1.86</v>
      </c>
      <c r="D1722" s="6">
        <f>TITRES_STAT!E1725</f>
        <v>0</v>
      </c>
      <c r="E1722" s="2">
        <f t="shared" si="104"/>
        <v>301424</v>
      </c>
      <c r="F1722" s="6" t="str">
        <f t="shared" si="107"/>
        <v>NEUTRAL</v>
      </c>
      <c r="G1722" s="6" t="str">
        <f t="shared" si="106"/>
        <v>NEUTRAL</v>
      </c>
      <c r="H1722" s="6" t="str">
        <f t="shared" si="105"/>
        <v>NEUTRAL</v>
      </c>
    </row>
    <row r="1723" spans="1:8" ht="13.5" x14ac:dyDescent="0.25">
      <c r="A1723" s="3">
        <f>TITRES_STAT!B1726</f>
        <v>44818</v>
      </c>
      <c r="B1723" s="6">
        <f>TITRES_STAT!C1726</f>
        <v>1.86</v>
      </c>
      <c r="C1723" s="6">
        <f>TITRES_STAT!D1726</f>
        <v>1.86</v>
      </c>
      <c r="D1723" s="6">
        <f>TITRES_STAT!E1726</f>
        <v>0</v>
      </c>
      <c r="E1723" s="2">
        <f t="shared" si="104"/>
        <v>301424</v>
      </c>
      <c r="F1723" s="6" t="str">
        <f t="shared" si="107"/>
        <v>NEUTRAL</v>
      </c>
      <c r="G1723" s="6" t="str">
        <f t="shared" si="106"/>
        <v>NEUTRAL</v>
      </c>
      <c r="H1723" s="6" t="str">
        <f t="shared" si="105"/>
        <v>NEUTRAL</v>
      </c>
    </row>
    <row r="1724" spans="1:8" ht="13.5" x14ac:dyDescent="0.25">
      <c r="A1724" s="3">
        <f>TITRES_STAT!B1727</f>
        <v>44819</v>
      </c>
      <c r="B1724" s="6">
        <f>TITRES_STAT!C1727</f>
        <v>1.86</v>
      </c>
      <c r="C1724" s="6">
        <f>TITRES_STAT!D1727</f>
        <v>1.86</v>
      </c>
      <c r="D1724" s="6">
        <f>TITRES_STAT!E1727</f>
        <v>0</v>
      </c>
      <c r="E1724" s="2">
        <f t="shared" si="104"/>
        <v>301424</v>
      </c>
      <c r="F1724" s="6" t="str">
        <f t="shared" si="107"/>
        <v>NEUTRAL</v>
      </c>
      <c r="G1724" s="6" t="str">
        <f t="shared" si="106"/>
        <v>NEUTRAL</v>
      </c>
      <c r="H1724" s="6" t="str">
        <f t="shared" si="105"/>
        <v>NEUTRAL</v>
      </c>
    </row>
    <row r="1725" spans="1:8" ht="13.5" x14ac:dyDescent="0.25">
      <c r="A1725" s="3">
        <f>TITRES_STAT!B1728</f>
        <v>44820</v>
      </c>
      <c r="B1725" s="6">
        <f>TITRES_STAT!C1728</f>
        <v>1.86</v>
      </c>
      <c r="C1725" s="6">
        <f>TITRES_STAT!D1728</f>
        <v>1.86</v>
      </c>
      <c r="D1725" s="6">
        <f>TITRES_STAT!E1728</f>
        <v>0</v>
      </c>
      <c r="E1725" s="2">
        <f t="shared" si="104"/>
        <v>301424</v>
      </c>
      <c r="F1725" s="6" t="str">
        <f t="shared" si="107"/>
        <v>NEUTRAL</v>
      </c>
      <c r="G1725" s="6" t="str">
        <f t="shared" si="106"/>
        <v>NEUTRAL</v>
      </c>
      <c r="H1725" s="6" t="str">
        <f t="shared" si="105"/>
        <v>NEUTRAL</v>
      </c>
    </row>
    <row r="1726" spans="1:8" ht="13.5" x14ac:dyDescent="0.25">
      <c r="A1726" s="3">
        <f>TITRES_STAT!B1729</f>
        <v>44823</v>
      </c>
      <c r="B1726" s="6">
        <f>TITRES_STAT!C1729</f>
        <v>1.86</v>
      </c>
      <c r="C1726" s="6">
        <f>TITRES_STAT!D1729</f>
        <v>1.86</v>
      </c>
      <c r="D1726" s="6">
        <f>TITRES_STAT!E1729</f>
        <v>0</v>
      </c>
      <c r="E1726" s="2">
        <f t="shared" si="104"/>
        <v>301424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44824</v>
      </c>
      <c r="B1727" s="6">
        <f>TITRES_STAT!C1730</f>
        <v>1.86</v>
      </c>
      <c r="C1727" s="6">
        <f>TITRES_STAT!D1730</f>
        <v>1.86</v>
      </c>
      <c r="D1727" s="6">
        <f>TITRES_STAT!E1730</f>
        <v>0</v>
      </c>
      <c r="E1727" s="2">
        <f t="shared" si="104"/>
        <v>301424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44825</v>
      </c>
      <c r="B1728" s="6">
        <f>TITRES_STAT!C1731</f>
        <v>1.86</v>
      </c>
      <c r="C1728" s="6">
        <f>TITRES_STAT!D1731</f>
        <v>1.86</v>
      </c>
      <c r="D1728" s="6">
        <f>TITRES_STAT!E1731</f>
        <v>0</v>
      </c>
      <c r="E1728" s="2">
        <f t="shared" si="104"/>
        <v>301424</v>
      </c>
      <c r="F1728" s="6" t="str">
        <f t="shared" si="107"/>
        <v>NEUTRAL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44826</v>
      </c>
      <c r="B1729" s="6">
        <f>TITRES_STAT!C1732</f>
        <v>1.86</v>
      </c>
      <c r="C1729" s="6">
        <f>TITRES_STAT!D1732</f>
        <v>1.86</v>
      </c>
      <c r="D1729" s="6">
        <f>TITRES_STAT!E1732</f>
        <v>300</v>
      </c>
      <c r="E1729" s="2">
        <f t="shared" si="104"/>
        <v>301424</v>
      </c>
      <c r="F1729" s="6" t="str">
        <f t="shared" si="107"/>
        <v>NEUTRAL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44827</v>
      </c>
      <c r="B1730" s="6">
        <f>TITRES_STAT!C1733</f>
        <v>1.86</v>
      </c>
      <c r="C1730" s="6">
        <f>TITRES_STAT!D1733</f>
        <v>1.86</v>
      </c>
      <c r="D1730" s="6">
        <f>TITRES_STAT!E1733</f>
        <v>0</v>
      </c>
      <c r="E1730" s="2">
        <f t="shared" si="104"/>
        <v>301424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44830</v>
      </c>
      <c r="B1731" s="6">
        <f>TITRES_STAT!C1734</f>
        <v>1.86</v>
      </c>
      <c r="C1731" s="6">
        <f>TITRES_STAT!D1734</f>
        <v>1.86</v>
      </c>
      <c r="D1731" s="6">
        <f>TITRES_STAT!E1734</f>
        <v>0</v>
      </c>
      <c r="E1731" s="2">
        <f t="shared" si="104"/>
        <v>301424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44831</v>
      </c>
      <c r="B1732" s="6">
        <f>TITRES_STAT!C1735</f>
        <v>1.86</v>
      </c>
      <c r="C1732" s="6">
        <f>TITRES_STAT!D1735</f>
        <v>1.86</v>
      </c>
      <c r="D1732" s="6">
        <f>TITRES_STAT!E1735</f>
        <v>0</v>
      </c>
      <c r="E1732" s="2">
        <f t="shared" ref="E1732:E1795" si="108">IF(B1732&gt;B1731, E1731+D1732, IF(B1732&lt;B1731, E1731-D1732, E1731))</f>
        <v>301424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44832</v>
      </c>
      <c r="B1733" s="6">
        <f>TITRES_STAT!C1736</f>
        <v>1.86</v>
      </c>
      <c r="C1733" s="6">
        <f>TITRES_STAT!D1736</f>
        <v>1.86</v>
      </c>
      <c r="D1733" s="6">
        <f>TITRES_STAT!E1736</f>
        <v>450</v>
      </c>
      <c r="E1733" s="2">
        <f t="shared" si="108"/>
        <v>301424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44833</v>
      </c>
      <c r="B1734" s="6">
        <f>TITRES_STAT!C1737</f>
        <v>1.86</v>
      </c>
      <c r="C1734" s="6">
        <f>TITRES_STAT!D1737</f>
        <v>1.86</v>
      </c>
      <c r="D1734" s="6">
        <f>TITRES_STAT!E1737</f>
        <v>880</v>
      </c>
      <c r="E1734" s="2">
        <f t="shared" si="108"/>
        <v>301424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44834</v>
      </c>
      <c r="B1735" s="6">
        <f>TITRES_STAT!C1738</f>
        <v>1.86</v>
      </c>
      <c r="C1735" s="6">
        <f>TITRES_STAT!D1738</f>
        <v>1.86</v>
      </c>
      <c r="D1735" s="6">
        <f>TITRES_STAT!E1738</f>
        <v>2535</v>
      </c>
      <c r="E1735" s="2">
        <f t="shared" si="108"/>
        <v>301424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44837</v>
      </c>
      <c r="B1736" s="6">
        <f>TITRES_STAT!C1739</f>
        <v>1.86</v>
      </c>
      <c r="C1736" s="6">
        <f>TITRES_STAT!D1739</f>
        <v>1.86</v>
      </c>
      <c r="D1736" s="6">
        <f>TITRES_STAT!E1739</f>
        <v>0</v>
      </c>
      <c r="E1736" s="2">
        <f t="shared" si="108"/>
        <v>301424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44838</v>
      </c>
      <c r="B1737" s="6">
        <f>TITRES_STAT!C1740</f>
        <v>1.86</v>
      </c>
      <c r="C1737" s="6">
        <f>TITRES_STAT!D1740</f>
        <v>1.86</v>
      </c>
      <c r="D1737" s="6">
        <f>TITRES_STAT!E1740</f>
        <v>0</v>
      </c>
      <c r="E1737" s="2">
        <f t="shared" si="108"/>
        <v>301424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44839</v>
      </c>
      <c r="B1738" s="6">
        <f>TITRES_STAT!C1741</f>
        <v>1.86</v>
      </c>
      <c r="C1738" s="6">
        <f>TITRES_STAT!D1741</f>
        <v>1.86</v>
      </c>
      <c r="D1738" s="6">
        <f>TITRES_STAT!E1741</f>
        <v>150</v>
      </c>
      <c r="E1738" s="2">
        <f t="shared" si="108"/>
        <v>301424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44840</v>
      </c>
      <c r="B1739" s="6">
        <f>TITRES_STAT!C1742</f>
        <v>1.86</v>
      </c>
      <c r="C1739" s="6">
        <f>TITRES_STAT!D1742</f>
        <v>1.86</v>
      </c>
      <c r="D1739" s="6">
        <f>TITRES_STAT!E1742</f>
        <v>0</v>
      </c>
      <c r="E1739" s="2">
        <f t="shared" si="108"/>
        <v>301424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44841</v>
      </c>
      <c r="B1740" s="6">
        <f>TITRES_STAT!C1743</f>
        <v>1.86</v>
      </c>
      <c r="C1740" s="6">
        <f>TITRES_STAT!D1743</f>
        <v>1.86</v>
      </c>
      <c r="D1740" s="6">
        <f>TITRES_STAT!E1743</f>
        <v>0</v>
      </c>
      <c r="E1740" s="2">
        <f t="shared" si="108"/>
        <v>301424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44844</v>
      </c>
      <c r="B1741" s="6">
        <f>TITRES_STAT!C1744</f>
        <v>1.86</v>
      </c>
      <c r="C1741" s="6">
        <f>TITRES_STAT!D1744</f>
        <v>1.86</v>
      </c>
      <c r="D1741" s="6">
        <f>TITRES_STAT!E1744</f>
        <v>0</v>
      </c>
      <c r="E1741" s="2">
        <f t="shared" si="108"/>
        <v>301424</v>
      </c>
      <c r="F1741" s="6" t="str">
        <f t="shared" si="111"/>
        <v>NEUTRAL</v>
      </c>
      <c r="G1741" s="6" t="str">
        <f t="shared" si="110"/>
        <v>NEUTRAL</v>
      </c>
      <c r="H1741" s="6" t="str">
        <f t="shared" si="109"/>
        <v>NEUTRAL</v>
      </c>
    </row>
    <row r="1742" spans="1:8" ht="13.5" x14ac:dyDescent="0.25">
      <c r="A1742" s="3">
        <f>TITRES_STAT!B1745</f>
        <v>44845</v>
      </c>
      <c r="B1742" s="6">
        <f>TITRES_STAT!C1745</f>
        <v>1.86</v>
      </c>
      <c r="C1742" s="6">
        <f>TITRES_STAT!D1745</f>
        <v>1.86</v>
      </c>
      <c r="D1742" s="6">
        <f>TITRES_STAT!E1745</f>
        <v>0</v>
      </c>
      <c r="E1742" s="2">
        <f t="shared" si="108"/>
        <v>301424</v>
      </c>
      <c r="F1742" s="6" t="str">
        <f t="shared" si="111"/>
        <v>NEUTRAL</v>
      </c>
      <c r="G1742" s="6" t="str">
        <f t="shared" si="110"/>
        <v>NEUTRAL</v>
      </c>
      <c r="H1742" s="6" t="str">
        <f t="shared" si="109"/>
        <v>NEUTRAL</v>
      </c>
    </row>
    <row r="1743" spans="1:8" ht="13.5" x14ac:dyDescent="0.25">
      <c r="A1743" s="3">
        <f>TITRES_STAT!B1746</f>
        <v>44846</v>
      </c>
      <c r="B1743" s="6">
        <f>TITRES_STAT!C1746</f>
        <v>1.86</v>
      </c>
      <c r="C1743" s="6">
        <f>TITRES_STAT!D1746</f>
        <v>1.86</v>
      </c>
      <c r="D1743" s="6">
        <f>TITRES_STAT!E1746</f>
        <v>110</v>
      </c>
      <c r="E1743" s="2">
        <f t="shared" si="108"/>
        <v>301424</v>
      </c>
      <c r="F1743" s="6" t="str">
        <f t="shared" si="111"/>
        <v>NEUTRAL</v>
      </c>
      <c r="G1743" s="6" t="str">
        <f t="shared" si="110"/>
        <v>NEUTRAL</v>
      </c>
      <c r="H1743" s="6" t="str">
        <f t="shared" si="109"/>
        <v>NEUTRAL</v>
      </c>
    </row>
    <row r="1744" spans="1:8" ht="13.5" x14ac:dyDescent="0.25">
      <c r="A1744" s="3">
        <f>TITRES_STAT!B1747</f>
        <v>44847</v>
      </c>
      <c r="B1744" s="6">
        <f>TITRES_STAT!C1747</f>
        <v>1.86</v>
      </c>
      <c r="C1744" s="6">
        <f>TITRES_STAT!D1747</f>
        <v>1.86</v>
      </c>
      <c r="D1744" s="6">
        <f>TITRES_STAT!E1747</f>
        <v>3650</v>
      </c>
      <c r="E1744" s="2">
        <f t="shared" si="108"/>
        <v>301424</v>
      </c>
      <c r="F1744" s="6" t="str">
        <f t="shared" si="111"/>
        <v>NEUTRAL</v>
      </c>
      <c r="G1744" s="6" t="str">
        <f t="shared" si="110"/>
        <v>NEUTRAL</v>
      </c>
      <c r="H1744" s="6" t="str">
        <f t="shared" si="109"/>
        <v>NEUTRAL</v>
      </c>
    </row>
    <row r="1745" spans="1:8" ht="13.5" x14ac:dyDescent="0.25">
      <c r="A1745" s="3">
        <f>TITRES_STAT!B1748</f>
        <v>44848</v>
      </c>
      <c r="B1745" s="6">
        <f>TITRES_STAT!C1748</f>
        <v>1.86</v>
      </c>
      <c r="C1745" s="6">
        <f>TITRES_STAT!D1748</f>
        <v>1.86</v>
      </c>
      <c r="D1745" s="6">
        <f>TITRES_STAT!E1748</f>
        <v>755</v>
      </c>
      <c r="E1745" s="2">
        <f t="shared" si="108"/>
        <v>301424</v>
      </c>
      <c r="F1745" s="6" t="str">
        <f t="shared" si="111"/>
        <v>NEUTRAL</v>
      </c>
      <c r="G1745" s="6" t="str">
        <f t="shared" si="110"/>
        <v>NEUTRAL</v>
      </c>
      <c r="H1745" s="6" t="str">
        <f t="shared" si="109"/>
        <v>NEUTRAL</v>
      </c>
    </row>
    <row r="1746" spans="1:8" ht="13.5" x14ac:dyDescent="0.25">
      <c r="A1746" s="3">
        <f>TITRES_STAT!B1749</f>
        <v>44851</v>
      </c>
      <c r="B1746" s="6">
        <f>TITRES_STAT!C1749</f>
        <v>1.86</v>
      </c>
      <c r="C1746" s="6">
        <f>TITRES_STAT!D1749</f>
        <v>1.86</v>
      </c>
      <c r="D1746" s="6">
        <f>TITRES_STAT!E1749</f>
        <v>0</v>
      </c>
      <c r="E1746" s="2">
        <f t="shared" si="108"/>
        <v>301424</v>
      </c>
      <c r="F1746" s="6" t="str">
        <f t="shared" si="111"/>
        <v>NEUTRAL</v>
      </c>
      <c r="G1746" s="6" t="str">
        <f t="shared" si="110"/>
        <v>NEUTRAL</v>
      </c>
      <c r="H1746" s="6" t="str">
        <f t="shared" si="109"/>
        <v>NEUTRAL</v>
      </c>
    </row>
    <row r="1747" spans="1:8" ht="13.5" x14ac:dyDescent="0.25">
      <c r="A1747" s="3">
        <f>TITRES_STAT!B1750</f>
        <v>44852</v>
      </c>
      <c r="B1747" s="6">
        <f>TITRES_STAT!C1750</f>
        <v>1.86</v>
      </c>
      <c r="C1747" s="6">
        <f>TITRES_STAT!D1750</f>
        <v>1.86</v>
      </c>
      <c r="D1747" s="6">
        <f>TITRES_STAT!E1750</f>
        <v>556</v>
      </c>
      <c r="E1747" s="2">
        <f t="shared" si="108"/>
        <v>301424</v>
      </c>
      <c r="F1747" s="6" t="str">
        <f t="shared" si="111"/>
        <v>NEUTRAL</v>
      </c>
      <c r="G1747" s="6" t="str">
        <f t="shared" si="110"/>
        <v>NEUTRAL</v>
      </c>
      <c r="H1747" s="6" t="str">
        <f t="shared" si="109"/>
        <v>NEUTRAL</v>
      </c>
    </row>
    <row r="1748" spans="1:8" ht="13.5" x14ac:dyDescent="0.25">
      <c r="A1748" s="3">
        <f>TITRES_STAT!B1751</f>
        <v>44853</v>
      </c>
      <c r="B1748" s="6">
        <f>TITRES_STAT!C1751</f>
        <v>1.86</v>
      </c>
      <c r="C1748" s="6">
        <f>TITRES_STAT!D1751</f>
        <v>1.86</v>
      </c>
      <c r="D1748" s="6">
        <f>TITRES_STAT!E1751</f>
        <v>3000</v>
      </c>
      <c r="E1748" s="2">
        <f t="shared" si="108"/>
        <v>301424</v>
      </c>
      <c r="F1748" s="6" t="str">
        <f t="shared" si="111"/>
        <v>NEUTRAL</v>
      </c>
      <c r="G1748" s="6" t="str">
        <f t="shared" si="110"/>
        <v>NEUTRAL</v>
      </c>
      <c r="H1748" s="6" t="str">
        <f t="shared" si="109"/>
        <v>NEUTRAL</v>
      </c>
    </row>
    <row r="1749" spans="1:8" ht="13.5" x14ac:dyDescent="0.25">
      <c r="A1749" s="3">
        <f>TITRES_STAT!B1752</f>
        <v>44854</v>
      </c>
      <c r="B1749" s="6">
        <f>TITRES_STAT!C1752</f>
        <v>1.86</v>
      </c>
      <c r="C1749" s="6">
        <f>TITRES_STAT!D1752</f>
        <v>1.86</v>
      </c>
      <c r="D1749" s="6">
        <f>TITRES_STAT!E1752</f>
        <v>0</v>
      </c>
      <c r="E1749" s="2">
        <f t="shared" si="108"/>
        <v>301424</v>
      </c>
      <c r="F1749" s="6" t="str">
        <f t="shared" si="111"/>
        <v>NEUTRAL</v>
      </c>
      <c r="G1749" s="6" t="str">
        <f t="shared" si="110"/>
        <v>NEUTRAL</v>
      </c>
      <c r="H1749" s="6" t="str">
        <f t="shared" si="109"/>
        <v>NEUTRAL</v>
      </c>
    </row>
    <row r="1750" spans="1:8" ht="13.5" x14ac:dyDescent="0.25">
      <c r="A1750" s="3">
        <f>TITRES_STAT!B1753</f>
        <v>44855</v>
      </c>
      <c r="B1750" s="6">
        <f>TITRES_STAT!C1753</f>
        <v>1.86</v>
      </c>
      <c r="C1750" s="6">
        <f>TITRES_STAT!D1753</f>
        <v>1.86</v>
      </c>
      <c r="D1750" s="6">
        <f>TITRES_STAT!E1753</f>
        <v>0</v>
      </c>
      <c r="E1750" s="2">
        <f t="shared" si="108"/>
        <v>301424</v>
      </c>
      <c r="F1750" s="6" t="str">
        <f t="shared" si="111"/>
        <v>NEUTRAL</v>
      </c>
      <c r="G1750" s="6" t="str">
        <f t="shared" si="110"/>
        <v>NEUTRAL</v>
      </c>
      <c r="H1750" s="6" t="str">
        <f t="shared" si="109"/>
        <v>NEUTRAL</v>
      </c>
    </row>
    <row r="1751" spans="1:8" ht="13.5" x14ac:dyDescent="0.25">
      <c r="A1751" s="3">
        <f>TITRES_STAT!B1754</f>
        <v>44858</v>
      </c>
      <c r="B1751" s="6">
        <f>TITRES_STAT!C1754</f>
        <v>1.86</v>
      </c>
      <c r="C1751" s="6">
        <f>TITRES_STAT!D1754</f>
        <v>1.86</v>
      </c>
      <c r="D1751" s="6">
        <f>TITRES_STAT!E1754</f>
        <v>0</v>
      </c>
      <c r="E1751" s="2">
        <f t="shared" si="108"/>
        <v>301424</v>
      </c>
      <c r="F1751" s="6" t="str">
        <f t="shared" si="111"/>
        <v>NEUTRAL</v>
      </c>
      <c r="G1751" s="6" t="str">
        <f t="shared" si="110"/>
        <v>NEUTRAL</v>
      </c>
      <c r="H1751" s="6" t="str">
        <f t="shared" si="109"/>
        <v>NEUTRAL</v>
      </c>
    </row>
    <row r="1752" spans="1:8" ht="13.5" x14ac:dyDescent="0.25">
      <c r="A1752" s="3">
        <f>TITRES_STAT!B1755</f>
        <v>44859</v>
      </c>
      <c r="B1752" s="6">
        <f>TITRES_STAT!C1755</f>
        <v>1.86</v>
      </c>
      <c r="C1752" s="6">
        <f>TITRES_STAT!D1755</f>
        <v>1.86</v>
      </c>
      <c r="D1752" s="6">
        <f>TITRES_STAT!E1755</f>
        <v>0</v>
      </c>
      <c r="E1752" s="2">
        <f t="shared" si="108"/>
        <v>301424</v>
      </c>
      <c r="F1752" s="6" t="str">
        <f t="shared" si="111"/>
        <v>NEUTRAL</v>
      </c>
      <c r="G1752" s="6" t="str">
        <f t="shared" si="110"/>
        <v>NEUTRAL</v>
      </c>
      <c r="H1752" s="6" t="str">
        <f t="shared" si="109"/>
        <v>NEUTRAL</v>
      </c>
    </row>
    <row r="1753" spans="1:8" ht="13.5" x14ac:dyDescent="0.25">
      <c r="A1753" s="3">
        <f>TITRES_STAT!B1756</f>
        <v>44860</v>
      </c>
      <c r="B1753" s="6">
        <f>TITRES_STAT!C1756</f>
        <v>1.86</v>
      </c>
      <c r="C1753" s="6">
        <f>TITRES_STAT!D1756</f>
        <v>1.86</v>
      </c>
      <c r="D1753" s="6">
        <f>TITRES_STAT!E1756</f>
        <v>1</v>
      </c>
      <c r="E1753" s="2">
        <f t="shared" si="108"/>
        <v>301424</v>
      </c>
      <c r="F1753" s="6" t="str">
        <f t="shared" si="111"/>
        <v>NEUTRAL</v>
      </c>
      <c r="G1753" s="6" t="str">
        <f t="shared" si="110"/>
        <v>NEUTRAL</v>
      </c>
      <c r="H1753" s="6" t="str">
        <f t="shared" si="109"/>
        <v>NEUTRAL</v>
      </c>
    </row>
    <row r="1754" spans="1:8" ht="13.5" x14ac:dyDescent="0.25">
      <c r="A1754" s="3">
        <f>TITRES_STAT!B1757</f>
        <v>44861</v>
      </c>
      <c r="B1754" s="6">
        <f>TITRES_STAT!C1757</f>
        <v>1.86</v>
      </c>
      <c r="C1754" s="6">
        <f>TITRES_STAT!D1757</f>
        <v>1.86</v>
      </c>
      <c r="D1754" s="6">
        <f>TITRES_STAT!E1757</f>
        <v>0</v>
      </c>
      <c r="E1754" s="2">
        <f t="shared" si="108"/>
        <v>301424</v>
      </c>
      <c r="F1754" s="6" t="str">
        <f t="shared" si="111"/>
        <v>NEUTRAL</v>
      </c>
      <c r="G1754" s="6" t="str">
        <f t="shared" si="110"/>
        <v>NEUTRAL</v>
      </c>
      <c r="H1754" s="6" t="str">
        <f t="shared" si="109"/>
        <v>NEUTRAL</v>
      </c>
    </row>
    <row r="1755" spans="1:8" ht="13.5" x14ac:dyDescent="0.25">
      <c r="A1755" s="3">
        <f>TITRES_STAT!B1758</f>
        <v>44862</v>
      </c>
      <c r="B1755" s="6">
        <f>TITRES_STAT!C1758</f>
        <v>1.86</v>
      </c>
      <c r="C1755" s="6">
        <f>TITRES_STAT!D1758</f>
        <v>1.86</v>
      </c>
      <c r="D1755" s="6">
        <f>TITRES_STAT!E1758</f>
        <v>0</v>
      </c>
      <c r="E1755" s="2">
        <f t="shared" si="108"/>
        <v>301424</v>
      </c>
      <c r="F1755" s="6" t="str">
        <f t="shared" si="111"/>
        <v>NEUTRAL</v>
      </c>
      <c r="G1755" s="6" t="str">
        <f t="shared" si="110"/>
        <v>NEUTRAL</v>
      </c>
      <c r="H1755" s="6" t="str">
        <f t="shared" si="109"/>
        <v>NEUTRAL</v>
      </c>
    </row>
    <row r="1756" spans="1:8" ht="13.5" x14ac:dyDescent="0.25">
      <c r="A1756" s="3">
        <f>TITRES_STAT!B1759</f>
        <v>44865</v>
      </c>
      <c r="B1756" s="6">
        <f>TITRES_STAT!C1759</f>
        <v>1.86</v>
      </c>
      <c r="C1756" s="6">
        <f>TITRES_STAT!D1759</f>
        <v>1.86</v>
      </c>
      <c r="D1756" s="6">
        <f>TITRES_STAT!E1759</f>
        <v>3</v>
      </c>
      <c r="E1756" s="2">
        <f t="shared" si="108"/>
        <v>301424</v>
      </c>
      <c r="F1756" s="6" t="str">
        <f t="shared" si="111"/>
        <v>NEUTRAL</v>
      </c>
      <c r="G1756" s="6" t="str">
        <f t="shared" si="110"/>
        <v>NEUTRAL</v>
      </c>
      <c r="H1756" s="6" t="str">
        <f t="shared" si="109"/>
        <v>NEUTRAL</v>
      </c>
    </row>
    <row r="1757" spans="1:8" ht="13.5" x14ac:dyDescent="0.25">
      <c r="A1757" s="3">
        <f>TITRES_STAT!B1760</f>
        <v>44866</v>
      </c>
      <c r="B1757" s="6">
        <f>TITRES_STAT!C1760</f>
        <v>1.86</v>
      </c>
      <c r="C1757" s="6">
        <f>TITRES_STAT!D1760</f>
        <v>1.86</v>
      </c>
      <c r="D1757" s="6">
        <f>TITRES_STAT!E1760</f>
        <v>180</v>
      </c>
      <c r="E1757" s="2">
        <f t="shared" si="108"/>
        <v>301424</v>
      </c>
      <c r="F1757" s="6" t="str">
        <f t="shared" si="111"/>
        <v>NEUTRAL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44867</v>
      </c>
      <c r="B1758" s="6">
        <f>TITRES_STAT!C1761</f>
        <v>1.86</v>
      </c>
      <c r="C1758" s="6">
        <f>TITRES_STAT!D1761</f>
        <v>1.86</v>
      </c>
      <c r="D1758" s="6">
        <f>TITRES_STAT!E1761</f>
        <v>0</v>
      </c>
      <c r="E1758" s="2">
        <f t="shared" si="108"/>
        <v>301424</v>
      </c>
      <c r="F1758" s="6" t="str">
        <f t="shared" si="111"/>
        <v>NEUTRAL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44868</v>
      </c>
      <c r="B1759" s="6">
        <f>TITRES_STAT!C1762</f>
        <v>1.86</v>
      </c>
      <c r="C1759" s="6">
        <f>TITRES_STAT!D1762</f>
        <v>1.86</v>
      </c>
      <c r="D1759" s="6">
        <f>TITRES_STAT!E1762</f>
        <v>0</v>
      </c>
      <c r="E1759" s="2">
        <f t="shared" si="108"/>
        <v>301424</v>
      </c>
      <c r="F1759" s="6" t="str">
        <f t="shared" si="111"/>
        <v>NEUTRAL</v>
      </c>
      <c r="G1759" s="6" t="str">
        <f t="shared" si="110"/>
        <v>NEUTRAL</v>
      </c>
      <c r="H1759" s="6" t="str">
        <f t="shared" si="109"/>
        <v>NEUTRAL</v>
      </c>
    </row>
    <row r="1760" spans="1:8" ht="13.5" x14ac:dyDescent="0.25">
      <c r="A1760" s="3">
        <f>TITRES_STAT!B1763</f>
        <v>44869</v>
      </c>
      <c r="B1760" s="6">
        <f>TITRES_STAT!C1763</f>
        <v>1.86</v>
      </c>
      <c r="C1760" s="6">
        <f>TITRES_STAT!D1763</f>
        <v>1.86</v>
      </c>
      <c r="D1760" s="6">
        <f>TITRES_STAT!E1763</f>
        <v>0</v>
      </c>
      <c r="E1760" s="2">
        <f t="shared" si="108"/>
        <v>301424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44872</v>
      </c>
      <c r="B1761" s="6">
        <f>TITRES_STAT!C1764</f>
        <v>1.86</v>
      </c>
      <c r="C1761" s="6">
        <f>TITRES_STAT!D1764</f>
        <v>1.86</v>
      </c>
      <c r="D1761" s="6">
        <f>TITRES_STAT!E1764</f>
        <v>0</v>
      </c>
      <c r="E1761" s="2">
        <f t="shared" si="108"/>
        <v>301424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44873</v>
      </c>
      <c r="B1762" s="6">
        <f>TITRES_STAT!C1765</f>
        <v>1.86</v>
      </c>
      <c r="C1762" s="6">
        <f>TITRES_STAT!D1765</f>
        <v>1.86</v>
      </c>
      <c r="D1762" s="6">
        <f>TITRES_STAT!E1765</f>
        <v>0</v>
      </c>
      <c r="E1762" s="2">
        <f t="shared" si="108"/>
        <v>301424</v>
      </c>
      <c r="F1762" s="6" t="str">
        <f t="shared" si="111"/>
        <v>NEUTRAL</v>
      </c>
      <c r="G1762" s="6" t="str">
        <f t="shared" si="110"/>
        <v>NEUTRAL</v>
      </c>
      <c r="H1762" s="6" t="str">
        <f t="shared" si="109"/>
        <v>NEUTRAL</v>
      </c>
    </row>
    <row r="1763" spans="1:8" ht="13.5" x14ac:dyDescent="0.25">
      <c r="A1763" s="3">
        <f>TITRES_STAT!B1766</f>
        <v>44874</v>
      </c>
      <c r="B1763" s="6">
        <f>TITRES_STAT!C1766</f>
        <v>1.86</v>
      </c>
      <c r="C1763" s="6">
        <f>TITRES_STAT!D1766</f>
        <v>1.86</v>
      </c>
      <c r="D1763" s="6">
        <f>TITRES_STAT!E1766</f>
        <v>0</v>
      </c>
      <c r="E1763" s="2">
        <f t="shared" si="108"/>
        <v>301424</v>
      </c>
      <c r="F1763" s="6" t="str">
        <f t="shared" si="111"/>
        <v>NEUTRAL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44875</v>
      </c>
      <c r="B1764" s="6">
        <f>TITRES_STAT!C1767</f>
        <v>1.86</v>
      </c>
      <c r="C1764" s="6">
        <f>TITRES_STAT!D1767</f>
        <v>1.86</v>
      </c>
      <c r="D1764" s="6">
        <f>TITRES_STAT!E1767</f>
        <v>0</v>
      </c>
      <c r="E1764" s="2">
        <f t="shared" si="108"/>
        <v>301424</v>
      </c>
      <c r="F1764" s="6" t="str">
        <f t="shared" si="111"/>
        <v>NEUTRAL</v>
      </c>
      <c r="G1764" s="6" t="str">
        <f t="shared" si="110"/>
        <v>NEUTRAL</v>
      </c>
      <c r="H1764" s="6" t="str">
        <f t="shared" si="109"/>
        <v>NEUTRAL</v>
      </c>
    </row>
    <row r="1765" spans="1:8" ht="13.5" x14ac:dyDescent="0.25">
      <c r="A1765" s="3">
        <f>TITRES_STAT!B1768</f>
        <v>44876</v>
      </c>
      <c r="B1765" s="6">
        <f>TITRES_STAT!C1768</f>
        <v>1.86</v>
      </c>
      <c r="C1765" s="6">
        <f>TITRES_STAT!D1768</f>
        <v>1.86</v>
      </c>
      <c r="D1765" s="6">
        <f>TITRES_STAT!E1768</f>
        <v>0</v>
      </c>
      <c r="E1765" s="2">
        <f t="shared" si="108"/>
        <v>301424</v>
      </c>
      <c r="F1765" s="6" t="str">
        <f t="shared" si="111"/>
        <v>NEUTRAL</v>
      </c>
      <c r="G1765" s="6" t="str">
        <f t="shared" si="110"/>
        <v>NEUTRAL</v>
      </c>
      <c r="H1765" s="6" t="str">
        <f t="shared" si="109"/>
        <v>NEUTRAL</v>
      </c>
    </row>
    <row r="1766" spans="1:8" ht="13.5" x14ac:dyDescent="0.25">
      <c r="A1766" s="3">
        <f>TITRES_STAT!B1769</f>
        <v>44879</v>
      </c>
      <c r="B1766" s="6">
        <f>TITRES_STAT!C1769</f>
        <v>1.86</v>
      </c>
      <c r="C1766" s="6">
        <f>TITRES_STAT!D1769</f>
        <v>1.86</v>
      </c>
      <c r="D1766" s="6">
        <f>TITRES_STAT!E1769</f>
        <v>0</v>
      </c>
      <c r="E1766" s="2">
        <f t="shared" si="108"/>
        <v>301424</v>
      </c>
      <c r="F1766" s="6" t="str">
        <f t="shared" si="111"/>
        <v>NEUTRAL</v>
      </c>
      <c r="G1766" s="6" t="str">
        <f t="shared" si="110"/>
        <v>NEUTRAL</v>
      </c>
      <c r="H1766" s="6" t="str">
        <f t="shared" si="109"/>
        <v>NEUTRAL</v>
      </c>
    </row>
    <row r="1767" spans="1:8" ht="13.5" x14ac:dyDescent="0.25">
      <c r="A1767" s="3">
        <f>TITRES_STAT!B1770</f>
        <v>44880</v>
      </c>
      <c r="B1767" s="6">
        <f>TITRES_STAT!C1770</f>
        <v>1.86</v>
      </c>
      <c r="C1767" s="6">
        <f>TITRES_STAT!D1770</f>
        <v>1.86</v>
      </c>
      <c r="D1767" s="6">
        <f>TITRES_STAT!E1770</f>
        <v>0</v>
      </c>
      <c r="E1767" s="2">
        <f t="shared" si="108"/>
        <v>301424</v>
      </c>
      <c r="F1767" s="6" t="str">
        <f t="shared" si="111"/>
        <v>NEUTRAL</v>
      </c>
      <c r="G1767" s="6" t="str">
        <f t="shared" si="110"/>
        <v>NEUTRAL</v>
      </c>
      <c r="H1767" s="6" t="str">
        <f t="shared" si="109"/>
        <v>NEUTRAL</v>
      </c>
    </row>
    <row r="1768" spans="1:8" ht="13.5" x14ac:dyDescent="0.25">
      <c r="A1768" s="3">
        <f>TITRES_STAT!B1771</f>
        <v>44881</v>
      </c>
      <c r="B1768" s="6">
        <f>TITRES_STAT!C1771</f>
        <v>1.86</v>
      </c>
      <c r="C1768" s="6">
        <f>TITRES_STAT!D1771</f>
        <v>1.86</v>
      </c>
      <c r="D1768" s="6">
        <f>TITRES_STAT!E1771</f>
        <v>500</v>
      </c>
      <c r="E1768" s="2">
        <f t="shared" si="108"/>
        <v>301424</v>
      </c>
      <c r="F1768" s="6" t="str">
        <f t="shared" si="111"/>
        <v>NEUTRAL</v>
      </c>
      <c r="G1768" s="6" t="str">
        <f t="shared" si="110"/>
        <v>NEUTRAL</v>
      </c>
      <c r="H1768" s="6" t="str">
        <f t="shared" si="109"/>
        <v>NEUTRAL</v>
      </c>
    </row>
    <row r="1769" spans="1:8" ht="13.5" x14ac:dyDescent="0.25">
      <c r="A1769" s="3">
        <f>TITRES_STAT!B1772</f>
        <v>44882</v>
      </c>
      <c r="B1769" s="6">
        <f>TITRES_STAT!C1772</f>
        <v>1.86</v>
      </c>
      <c r="C1769" s="6">
        <f>TITRES_STAT!D1772</f>
        <v>1.86</v>
      </c>
      <c r="D1769" s="6">
        <f>TITRES_STAT!E1772</f>
        <v>0</v>
      </c>
      <c r="E1769" s="2">
        <f t="shared" si="108"/>
        <v>301424</v>
      </c>
      <c r="F1769" s="6" t="str">
        <f t="shared" si="111"/>
        <v>NEUTRAL</v>
      </c>
      <c r="G1769" s="6" t="str">
        <f t="shared" si="110"/>
        <v>NEUTRAL</v>
      </c>
      <c r="H1769" s="6" t="str">
        <f t="shared" si="109"/>
        <v>NEUTRAL</v>
      </c>
    </row>
    <row r="1770" spans="1:8" ht="13.5" x14ac:dyDescent="0.25">
      <c r="A1770" s="3">
        <f>TITRES_STAT!B1773</f>
        <v>44883</v>
      </c>
      <c r="B1770" s="6">
        <f>TITRES_STAT!C1773</f>
        <v>1.86</v>
      </c>
      <c r="C1770" s="6">
        <f>TITRES_STAT!D1773</f>
        <v>1.86</v>
      </c>
      <c r="D1770" s="6">
        <f>TITRES_STAT!E1773</f>
        <v>2</v>
      </c>
      <c r="E1770" s="2">
        <f t="shared" si="108"/>
        <v>301424</v>
      </c>
      <c r="F1770" s="6" t="str">
        <f t="shared" si="111"/>
        <v>NEUTRAL</v>
      </c>
      <c r="G1770" s="6" t="str">
        <f t="shared" si="110"/>
        <v>NEUTRAL</v>
      </c>
      <c r="H1770" s="6" t="str">
        <f t="shared" si="109"/>
        <v>NEUTRAL</v>
      </c>
    </row>
    <row r="1771" spans="1:8" ht="13.5" x14ac:dyDescent="0.25">
      <c r="A1771" s="3">
        <f>TITRES_STAT!B1774</f>
        <v>44886</v>
      </c>
      <c r="B1771" s="6">
        <f>TITRES_STAT!C1774</f>
        <v>1.87</v>
      </c>
      <c r="C1771" s="6">
        <f>TITRES_STAT!D1774</f>
        <v>1.87</v>
      </c>
      <c r="D1771" s="6">
        <f>TITRES_STAT!E1774</f>
        <v>1656</v>
      </c>
      <c r="E1771" s="2">
        <f t="shared" si="108"/>
        <v>303080</v>
      </c>
      <c r="F1771" s="6" t="str">
        <f t="shared" si="111"/>
        <v>BULLISH</v>
      </c>
      <c r="G1771" s="6" t="str">
        <f t="shared" si="110"/>
        <v>NEUTRAL</v>
      </c>
      <c r="H1771" s="6" t="str">
        <f t="shared" si="109"/>
        <v>CONFIRMED BULLISH</v>
      </c>
    </row>
    <row r="1772" spans="1:8" ht="13.5" x14ac:dyDescent="0.25">
      <c r="A1772" s="3">
        <f>TITRES_STAT!B1775</f>
        <v>44887</v>
      </c>
      <c r="B1772" s="6">
        <f>TITRES_STAT!C1775</f>
        <v>1.86</v>
      </c>
      <c r="C1772" s="6">
        <f>TITRES_STAT!D1775</f>
        <v>1.86</v>
      </c>
      <c r="D1772" s="6">
        <f>TITRES_STAT!E1775</f>
        <v>100</v>
      </c>
      <c r="E1772" s="2">
        <f t="shared" si="108"/>
        <v>302980</v>
      </c>
      <c r="F1772" s="6" t="str">
        <f t="shared" si="111"/>
        <v>BULLISH</v>
      </c>
      <c r="G1772" s="6" t="str">
        <f t="shared" si="110"/>
        <v>NEUTRAL</v>
      </c>
      <c r="H1772" s="6" t="str">
        <f t="shared" si="109"/>
        <v>NEUTRAL</v>
      </c>
    </row>
    <row r="1773" spans="1:8" ht="13.5" x14ac:dyDescent="0.25">
      <c r="A1773" s="3">
        <f>TITRES_STAT!B1776</f>
        <v>44888</v>
      </c>
      <c r="B1773" s="6">
        <f>TITRES_STAT!C1776</f>
        <v>1.86</v>
      </c>
      <c r="C1773" s="6">
        <f>TITRES_STAT!D1776</f>
        <v>1.86</v>
      </c>
      <c r="D1773" s="6">
        <f>TITRES_STAT!E1776</f>
        <v>163</v>
      </c>
      <c r="E1773" s="2">
        <f t="shared" si="108"/>
        <v>302980</v>
      </c>
      <c r="F1773" s="6" t="str">
        <f t="shared" si="111"/>
        <v>BULLISH</v>
      </c>
      <c r="G1773" s="6" t="str">
        <f t="shared" si="110"/>
        <v>NEUTRAL</v>
      </c>
      <c r="H1773" s="6" t="str">
        <f t="shared" si="109"/>
        <v>NEUTRAL</v>
      </c>
    </row>
    <row r="1774" spans="1:8" ht="13.5" x14ac:dyDescent="0.25">
      <c r="A1774" s="3">
        <f>TITRES_STAT!B1777</f>
        <v>44889</v>
      </c>
      <c r="B1774" s="6">
        <f>TITRES_STAT!C1777</f>
        <v>1.86</v>
      </c>
      <c r="C1774" s="6">
        <f>TITRES_STAT!D1777</f>
        <v>1.86</v>
      </c>
      <c r="D1774" s="6">
        <f>TITRES_STAT!E1777</f>
        <v>1337</v>
      </c>
      <c r="E1774" s="2">
        <f t="shared" si="108"/>
        <v>302980</v>
      </c>
      <c r="F1774" s="6" t="str">
        <f t="shared" si="111"/>
        <v>BULLISH</v>
      </c>
      <c r="G1774" s="6" t="str">
        <f t="shared" si="110"/>
        <v>NEUTRAL</v>
      </c>
      <c r="H1774" s="6" t="str">
        <f t="shared" si="109"/>
        <v>NEUTRAL</v>
      </c>
    </row>
    <row r="1775" spans="1:8" ht="13.5" x14ac:dyDescent="0.25">
      <c r="A1775" s="3">
        <f>TITRES_STAT!B1778</f>
        <v>44890</v>
      </c>
      <c r="B1775" s="6">
        <f>TITRES_STAT!C1778</f>
        <v>1.86</v>
      </c>
      <c r="C1775" s="6">
        <f>TITRES_STAT!D1778</f>
        <v>1.86</v>
      </c>
      <c r="D1775" s="6">
        <f>TITRES_STAT!E1778</f>
        <v>0</v>
      </c>
      <c r="E1775" s="2">
        <f t="shared" si="108"/>
        <v>302980</v>
      </c>
      <c r="F1775" s="6" t="str">
        <f t="shared" si="111"/>
        <v>BULLISH</v>
      </c>
      <c r="G1775" s="6" t="str">
        <f t="shared" si="110"/>
        <v>NEUTRAL</v>
      </c>
      <c r="H1775" s="6" t="str">
        <f t="shared" si="109"/>
        <v>NEUTRAL</v>
      </c>
    </row>
    <row r="1776" spans="1:8" ht="13.5" x14ac:dyDescent="0.25">
      <c r="A1776" s="3">
        <f>TITRES_STAT!B1779</f>
        <v>44893</v>
      </c>
      <c r="B1776" s="6">
        <f>TITRES_STAT!C1779</f>
        <v>1.86</v>
      </c>
      <c r="C1776" s="6">
        <f>TITRES_STAT!D1779</f>
        <v>1.86</v>
      </c>
      <c r="D1776" s="6">
        <f>TITRES_STAT!E1779</f>
        <v>0</v>
      </c>
      <c r="E1776" s="2">
        <f t="shared" si="108"/>
        <v>302980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CONFIRMED BEARISH</v>
      </c>
    </row>
    <row r="1777" spans="1:8" ht="13.5" x14ac:dyDescent="0.25">
      <c r="A1777" s="3">
        <f>TITRES_STAT!B1780</f>
        <v>44894</v>
      </c>
      <c r="B1777" s="6">
        <f>TITRES_STAT!C1780</f>
        <v>1.86</v>
      </c>
      <c r="C1777" s="6">
        <f>TITRES_STAT!D1780</f>
        <v>1.86</v>
      </c>
      <c r="D1777" s="6">
        <f>TITRES_STAT!E1780</f>
        <v>0</v>
      </c>
      <c r="E1777" s="2">
        <f t="shared" si="108"/>
        <v>302980</v>
      </c>
      <c r="F1777" s="6" t="str">
        <f t="shared" si="111"/>
        <v>NEUTRAL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44895</v>
      </c>
      <c r="B1778" s="6">
        <f>TITRES_STAT!C1781</f>
        <v>1.86</v>
      </c>
      <c r="C1778" s="6">
        <f>TITRES_STAT!D1781</f>
        <v>1.86</v>
      </c>
      <c r="D1778" s="6">
        <f>TITRES_STAT!E1781</f>
        <v>2039</v>
      </c>
      <c r="E1778" s="2">
        <f t="shared" si="108"/>
        <v>302980</v>
      </c>
      <c r="F1778" s="6" t="str">
        <f t="shared" si="111"/>
        <v>NEUTRAL</v>
      </c>
      <c r="G1778" s="6" t="str">
        <f t="shared" si="110"/>
        <v>NEUTRAL</v>
      </c>
      <c r="H1778" s="6" t="str">
        <f t="shared" si="109"/>
        <v>NEUTRAL</v>
      </c>
    </row>
    <row r="1779" spans="1:8" ht="13.5" x14ac:dyDescent="0.25">
      <c r="A1779" s="3">
        <f>TITRES_STAT!B1782</f>
        <v>44896</v>
      </c>
      <c r="B1779" s="6">
        <f>TITRES_STAT!C1782</f>
        <v>1.86</v>
      </c>
      <c r="C1779" s="6">
        <f>TITRES_STAT!D1782</f>
        <v>1.86</v>
      </c>
      <c r="D1779" s="6">
        <f>TITRES_STAT!E1782</f>
        <v>0</v>
      </c>
      <c r="E1779" s="2">
        <f t="shared" si="108"/>
        <v>302980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44897</v>
      </c>
      <c r="B1780" s="6">
        <f>TITRES_STAT!C1783</f>
        <v>1.86</v>
      </c>
      <c r="C1780" s="6">
        <f>TITRES_STAT!D1783</f>
        <v>1.86</v>
      </c>
      <c r="D1780" s="6">
        <f>TITRES_STAT!E1783</f>
        <v>0</v>
      </c>
      <c r="E1780" s="2">
        <f t="shared" si="108"/>
        <v>302980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44900</v>
      </c>
      <c r="B1781" s="6">
        <f>TITRES_STAT!C1784</f>
        <v>1.86</v>
      </c>
      <c r="C1781" s="6">
        <f>TITRES_STAT!D1784</f>
        <v>1.86</v>
      </c>
      <c r="D1781" s="6">
        <f>TITRES_STAT!E1784</f>
        <v>0</v>
      </c>
      <c r="E1781" s="2">
        <f t="shared" si="108"/>
        <v>302980</v>
      </c>
      <c r="F1781" s="6" t="str">
        <f t="shared" si="111"/>
        <v>NEUTRAL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44901</v>
      </c>
      <c r="B1782" s="6">
        <f>TITRES_STAT!C1785</f>
        <v>1.86</v>
      </c>
      <c r="C1782" s="6">
        <f>TITRES_STAT!D1785</f>
        <v>1.86</v>
      </c>
      <c r="D1782" s="6">
        <f>TITRES_STAT!E1785</f>
        <v>0</v>
      </c>
      <c r="E1782" s="2">
        <f t="shared" si="108"/>
        <v>302980</v>
      </c>
      <c r="F1782" s="6" t="str">
        <f t="shared" si="111"/>
        <v>NEUTRAL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44902</v>
      </c>
      <c r="B1783" s="6">
        <f>TITRES_STAT!C1786</f>
        <v>1.86</v>
      </c>
      <c r="C1783" s="6">
        <f>TITRES_STAT!D1786</f>
        <v>1.86</v>
      </c>
      <c r="D1783" s="6">
        <f>TITRES_STAT!E1786</f>
        <v>0</v>
      </c>
      <c r="E1783" s="2">
        <f t="shared" si="108"/>
        <v>302980</v>
      </c>
      <c r="F1783" s="6" t="str">
        <f t="shared" si="111"/>
        <v>NEUTRAL</v>
      </c>
      <c r="G1783" s="6" t="str">
        <f t="shared" si="110"/>
        <v>NEUTRAL</v>
      </c>
      <c r="H1783" s="6" t="str">
        <f t="shared" si="109"/>
        <v>NEUTRAL</v>
      </c>
    </row>
    <row r="1784" spans="1:8" ht="13.5" x14ac:dyDescent="0.25">
      <c r="A1784" s="3">
        <f>TITRES_STAT!B1787</f>
        <v>44903</v>
      </c>
      <c r="B1784" s="6">
        <f>TITRES_STAT!C1787</f>
        <v>1.86</v>
      </c>
      <c r="C1784" s="6">
        <f>TITRES_STAT!D1787</f>
        <v>1.86</v>
      </c>
      <c r="D1784" s="6">
        <f>TITRES_STAT!E1787</f>
        <v>0</v>
      </c>
      <c r="E1784" s="2">
        <f t="shared" si="108"/>
        <v>302980</v>
      </c>
      <c r="F1784" s="6" t="str">
        <f t="shared" si="111"/>
        <v>NEUTRAL</v>
      </c>
      <c r="G1784" s="6" t="str">
        <f t="shared" si="110"/>
        <v>NEUTRAL</v>
      </c>
      <c r="H1784" s="6" t="str">
        <f t="shared" si="109"/>
        <v>NEUTRAL</v>
      </c>
    </row>
    <row r="1785" spans="1:8" ht="13.5" x14ac:dyDescent="0.25">
      <c r="A1785" s="3">
        <f>TITRES_STAT!B1788</f>
        <v>44904</v>
      </c>
      <c r="B1785" s="6">
        <f>TITRES_STAT!C1788</f>
        <v>1.86</v>
      </c>
      <c r="C1785" s="6">
        <f>TITRES_STAT!D1788</f>
        <v>1.86</v>
      </c>
      <c r="D1785" s="6">
        <f>TITRES_STAT!E1788</f>
        <v>0</v>
      </c>
      <c r="E1785" s="2">
        <f t="shared" si="108"/>
        <v>302980</v>
      </c>
      <c r="F1785" s="6" t="str">
        <f t="shared" si="111"/>
        <v>NEUTRAL</v>
      </c>
      <c r="G1785" s="6" t="str">
        <f t="shared" si="110"/>
        <v>NEUTRAL</v>
      </c>
      <c r="H1785" s="6" t="str">
        <f t="shared" si="109"/>
        <v>NEUTRAL</v>
      </c>
    </row>
    <row r="1786" spans="1:8" ht="13.5" x14ac:dyDescent="0.25">
      <c r="A1786" s="3">
        <f>TITRES_STAT!B1789</f>
        <v>44907</v>
      </c>
      <c r="B1786" s="6">
        <f>TITRES_STAT!C1789</f>
        <v>1.87</v>
      </c>
      <c r="C1786" s="6">
        <f>TITRES_STAT!D1789</f>
        <v>1.87</v>
      </c>
      <c r="D1786" s="6">
        <f>TITRES_STAT!E1789</f>
        <v>1080</v>
      </c>
      <c r="E1786" s="2">
        <f t="shared" si="108"/>
        <v>304060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CONFIRMED BULLISH</v>
      </c>
    </row>
    <row r="1787" spans="1:8" ht="13.5" x14ac:dyDescent="0.25">
      <c r="A1787" s="3">
        <f>TITRES_STAT!B1790</f>
        <v>44908</v>
      </c>
      <c r="B1787" s="6">
        <f>TITRES_STAT!C1790</f>
        <v>1.87</v>
      </c>
      <c r="C1787" s="6">
        <f>TITRES_STAT!D1790</f>
        <v>1.87</v>
      </c>
      <c r="D1787" s="6">
        <f>TITRES_STAT!E1790</f>
        <v>0</v>
      </c>
      <c r="E1787" s="2">
        <f t="shared" si="108"/>
        <v>304060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CONFIRMED BULLISH</v>
      </c>
    </row>
    <row r="1788" spans="1:8" ht="13.5" x14ac:dyDescent="0.25">
      <c r="A1788" s="3">
        <f>TITRES_STAT!B1791</f>
        <v>44909</v>
      </c>
      <c r="B1788" s="6">
        <f>TITRES_STAT!C1791</f>
        <v>1.87</v>
      </c>
      <c r="C1788" s="6">
        <f>TITRES_STAT!D1791</f>
        <v>1.87</v>
      </c>
      <c r="D1788" s="6">
        <f>TITRES_STAT!E1791</f>
        <v>0</v>
      </c>
      <c r="E1788" s="2">
        <f t="shared" si="108"/>
        <v>304060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CONFIRMED BULLISH</v>
      </c>
    </row>
    <row r="1789" spans="1:8" ht="13.5" x14ac:dyDescent="0.25">
      <c r="A1789" s="3">
        <f>TITRES_STAT!B1792</f>
        <v>44910</v>
      </c>
      <c r="B1789" s="6">
        <f>TITRES_STAT!C1792</f>
        <v>1.87</v>
      </c>
      <c r="C1789" s="6">
        <f>TITRES_STAT!D1792</f>
        <v>1.87</v>
      </c>
      <c r="D1789" s="6">
        <f>TITRES_STAT!E1792</f>
        <v>0</v>
      </c>
      <c r="E1789" s="2">
        <f t="shared" si="108"/>
        <v>304060</v>
      </c>
      <c r="F1789" s="6" t="str">
        <f t="shared" si="111"/>
        <v>BULLISH</v>
      </c>
      <c r="G1789" s="6" t="str">
        <f t="shared" si="110"/>
        <v>NEUTRAL</v>
      </c>
      <c r="H1789" s="6" t="str">
        <f t="shared" si="109"/>
        <v>CONFIRMED BULLISH</v>
      </c>
    </row>
    <row r="1790" spans="1:8" ht="13.5" x14ac:dyDescent="0.25">
      <c r="A1790" s="3">
        <f>TITRES_STAT!B1793</f>
        <v>44911</v>
      </c>
      <c r="B1790" s="6">
        <f>TITRES_STAT!C1793</f>
        <v>1.87</v>
      </c>
      <c r="C1790" s="6">
        <f>TITRES_STAT!D1793</f>
        <v>1.87</v>
      </c>
      <c r="D1790" s="6">
        <f>TITRES_STAT!E1793</f>
        <v>0</v>
      </c>
      <c r="E1790" s="2">
        <f t="shared" si="108"/>
        <v>304060</v>
      </c>
      <c r="F1790" s="6" t="str">
        <f t="shared" si="111"/>
        <v>BULLISH</v>
      </c>
      <c r="G1790" s="6" t="str">
        <f t="shared" si="110"/>
        <v>NEUTRAL</v>
      </c>
      <c r="H1790" s="6" t="str">
        <f t="shared" si="109"/>
        <v>CONFIRMED BULLISH</v>
      </c>
    </row>
    <row r="1791" spans="1:8" ht="13.5" x14ac:dyDescent="0.25">
      <c r="A1791" s="3">
        <f>TITRES_STAT!B1794</f>
        <v>44914</v>
      </c>
      <c r="B1791" s="6">
        <f>TITRES_STAT!C1794</f>
        <v>1.87</v>
      </c>
      <c r="C1791" s="6">
        <f>TITRES_STAT!D1794</f>
        <v>1.87</v>
      </c>
      <c r="D1791" s="6">
        <f>TITRES_STAT!E1794</f>
        <v>0</v>
      </c>
      <c r="E1791" s="2">
        <f t="shared" si="108"/>
        <v>304060</v>
      </c>
      <c r="F1791" s="6" t="str">
        <f t="shared" si="111"/>
        <v>NEUTRAL</v>
      </c>
      <c r="G1791" s="6" t="str">
        <f t="shared" si="110"/>
        <v>NEUTRAL</v>
      </c>
      <c r="H1791" s="6" t="str">
        <f t="shared" si="109"/>
        <v>NEUTRAL</v>
      </c>
    </row>
    <row r="1792" spans="1:8" ht="13.5" x14ac:dyDescent="0.25">
      <c r="A1792" s="3">
        <f>TITRES_STAT!B1795</f>
        <v>44915</v>
      </c>
      <c r="B1792" s="6">
        <f>TITRES_STAT!C1795</f>
        <v>1.87</v>
      </c>
      <c r="C1792" s="6">
        <f>TITRES_STAT!D1795</f>
        <v>1.87</v>
      </c>
      <c r="D1792" s="6">
        <f>TITRES_STAT!E1795</f>
        <v>0</v>
      </c>
      <c r="E1792" s="2">
        <f t="shared" si="108"/>
        <v>304060</v>
      </c>
      <c r="F1792" s="6" t="str">
        <f t="shared" si="111"/>
        <v>NEUTRAL</v>
      </c>
      <c r="G1792" s="6" t="str">
        <f t="shared" si="110"/>
        <v>NEUTRAL</v>
      </c>
      <c r="H1792" s="6" t="str">
        <f t="shared" si="109"/>
        <v>NEUTRAL</v>
      </c>
    </row>
    <row r="1793" spans="1:8" ht="13.5" x14ac:dyDescent="0.25">
      <c r="A1793" s="3">
        <f>TITRES_STAT!B1796</f>
        <v>44916</v>
      </c>
      <c r="B1793" s="6">
        <f>TITRES_STAT!C1796</f>
        <v>1.87</v>
      </c>
      <c r="C1793" s="6">
        <f>TITRES_STAT!D1796</f>
        <v>1.87</v>
      </c>
      <c r="D1793" s="6">
        <f>TITRES_STAT!E1796</f>
        <v>0</v>
      </c>
      <c r="E1793" s="2">
        <f t="shared" si="108"/>
        <v>304060</v>
      </c>
      <c r="F1793" s="6" t="str">
        <f t="shared" si="111"/>
        <v>NEUTRAL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44917</v>
      </c>
      <c r="B1794" s="6">
        <f>TITRES_STAT!C1797</f>
        <v>1.87</v>
      </c>
      <c r="C1794" s="6">
        <f>TITRES_STAT!D1797</f>
        <v>1.87</v>
      </c>
      <c r="D1794" s="6">
        <f>TITRES_STAT!E1797</f>
        <v>0</v>
      </c>
      <c r="E1794" s="2">
        <f t="shared" si="108"/>
        <v>304060</v>
      </c>
      <c r="F1794" s="6" t="str">
        <f t="shared" si="111"/>
        <v>NEUTRAL</v>
      </c>
      <c r="G1794" s="6" t="str">
        <f t="shared" si="110"/>
        <v>NEUTRAL</v>
      </c>
      <c r="H1794" s="6" t="str">
        <f t="shared" si="109"/>
        <v>NEUTRAL</v>
      </c>
    </row>
    <row r="1795" spans="1:8" ht="13.5" x14ac:dyDescent="0.25">
      <c r="A1795" s="3">
        <f>TITRES_STAT!B1798</f>
        <v>44918</v>
      </c>
      <c r="B1795" s="6">
        <f>TITRES_STAT!C1798</f>
        <v>1.87</v>
      </c>
      <c r="C1795" s="6">
        <f>TITRES_STAT!D1798</f>
        <v>1.87</v>
      </c>
      <c r="D1795" s="6">
        <f>TITRES_STAT!E1798</f>
        <v>0</v>
      </c>
      <c r="E1795" s="2">
        <f t="shared" si="108"/>
        <v>304060</v>
      </c>
      <c r="F1795" s="6" t="str">
        <f t="shared" si="111"/>
        <v>NEUTRAL</v>
      </c>
      <c r="G1795" s="6" t="str">
        <f t="shared" si="110"/>
        <v>NEUTRAL</v>
      </c>
      <c r="H1795" s="6" t="str">
        <f t="shared" si="109"/>
        <v>NEUTRAL</v>
      </c>
    </row>
    <row r="1796" spans="1:8" ht="13.5" x14ac:dyDescent="0.25">
      <c r="A1796" s="3">
        <f>TITRES_STAT!B1799</f>
        <v>44921</v>
      </c>
      <c r="B1796" s="6">
        <f>TITRES_STAT!C1799</f>
        <v>1.87</v>
      </c>
      <c r="C1796" s="6">
        <f>TITRES_STAT!D1799</f>
        <v>1.87</v>
      </c>
      <c r="D1796" s="6">
        <f>TITRES_STAT!E1799</f>
        <v>0</v>
      </c>
      <c r="E1796" s="2">
        <f t="shared" ref="E1796:E1859" si="112">IF(B1796&gt;B1795, E1795+D1796, IF(B1796&lt;B1795, E1795-D1796, E1795))</f>
        <v>304060</v>
      </c>
      <c r="F1796" s="6" t="str">
        <f t="shared" si="111"/>
        <v>NEUTRAL</v>
      </c>
      <c r="G1796" s="6" t="str">
        <f t="shared" si="110"/>
        <v>NEUTRAL</v>
      </c>
      <c r="H1796" s="6" t="str">
        <f t="shared" si="109"/>
        <v>NEUTRAL</v>
      </c>
    </row>
    <row r="1797" spans="1:8" ht="13.5" x14ac:dyDescent="0.25">
      <c r="A1797" s="3">
        <f>TITRES_STAT!B1800</f>
        <v>44922</v>
      </c>
      <c r="B1797" s="6">
        <f>TITRES_STAT!C1800</f>
        <v>1.87</v>
      </c>
      <c r="C1797" s="6">
        <f>TITRES_STAT!D1800</f>
        <v>1.87</v>
      </c>
      <c r="D1797" s="6">
        <f>TITRES_STAT!E1800</f>
        <v>0</v>
      </c>
      <c r="E1797" s="2">
        <f t="shared" si="112"/>
        <v>304060</v>
      </c>
      <c r="F1797" s="6" t="str">
        <f t="shared" si="111"/>
        <v>NEUTRAL</v>
      </c>
      <c r="G1797" s="6" t="str">
        <f t="shared" si="110"/>
        <v>NEUTRAL</v>
      </c>
      <c r="H1797" s="6" t="str">
        <f t="shared" si="109"/>
        <v>NEUTRAL</v>
      </c>
    </row>
    <row r="1798" spans="1:8" ht="13.5" x14ac:dyDescent="0.25">
      <c r="A1798" s="3">
        <f>TITRES_STAT!B1801</f>
        <v>44923</v>
      </c>
      <c r="B1798" s="6">
        <f>TITRES_STAT!C1801</f>
        <v>1.86</v>
      </c>
      <c r="C1798" s="6">
        <f>TITRES_STAT!D1801</f>
        <v>1.86</v>
      </c>
      <c r="D1798" s="6">
        <f>TITRES_STAT!E1801</f>
        <v>500</v>
      </c>
      <c r="E1798" s="2">
        <f t="shared" si="112"/>
        <v>303560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44924</v>
      </c>
      <c r="B1799" s="6">
        <f>TITRES_STAT!C1802</f>
        <v>1.86</v>
      </c>
      <c r="C1799" s="6">
        <f>TITRES_STAT!D1802</f>
        <v>1.86</v>
      </c>
      <c r="D1799" s="6">
        <f>TITRES_STAT!E1802</f>
        <v>684</v>
      </c>
      <c r="E1799" s="2">
        <f t="shared" si="112"/>
        <v>303560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CONFIRMED BEARISH</v>
      </c>
    </row>
    <row r="1800" spans="1:8" ht="13.5" x14ac:dyDescent="0.25">
      <c r="A1800" s="3">
        <f>TITRES_STAT!B1803</f>
        <v>44925</v>
      </c>
      <c r="B1800" s="6">
        <f>TITRES_STAT!C1803</f>
        <v>1.86</v>
      </c>
      <c r="C1800" s="6">
        <f>TITRES_STAT!D1803</f>
        <v>1.86</v>
      </c>
      <c r="D1800" s="6">
        <f>TITRES_STAT!E1803</f>
        <v>0</v>
      </c>
      <c r="E1800" s="2">
        <f t="shared" si="112"/>
        <v>303560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NEUTRAL</v>
      </c>
      <c r="H1800" s="6" t="str">
        <f t="shared" si="113"/>
        <v>CONFIRMED BEARISH</v>
      </c>
    </row>
    <row r="1801" spans="1:8" ht="13.5" x14ac:dyDescent="0.25">
      <c r="A1801" s="3">
        <f>TITRES_STAT!B1804</f>
        <v>44928</v>
      </c>
      <c r="B1801" s="6">
        <f>TITRES_STAT!C1804</f>
        <v>1.86</v>
      </c>
      <c r="C1801" s="6">
        <f>TITRES_STAT!D1804</f>
        <v>1.86</v>
      </c>
      <c r="D1801" s="6">
        <f>TITRES_STAT!E1804</f>
        <v>0</v>
      </c>
      <c r="E1801" s="2">
        <f t="shared" si="112"/>
        <v>303560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CONFIRMED BEARISH</v>
      </c>
    </row>
    <row r="1802" spans="1:8" ht="13.5" x14ac:dyDescent="0.25">
      <c r="A1802" s="3">
        <f>TITRES_STAT!B1805</f>
        <v>44929</v>
      </c>
      <c r="B1802" s="6">
        <f>TITRES_STAT!C1805</f>
        <v>1.86</v>
      </c>
      <c r="C1802" s="6">
        <f>TITRES_STAT!D1805</f>
        <v>1.86</v>
      </c>
      <c r="D1802" s="6">
        <f>TITRES_STAT!E1805</f>
        <v>740</v>
      </c>
      <c r="E1802" s="2">
        <f t="shared" si="112"/>
        <v>303560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CONFIRMED BEARISH</v>
      </c>
    </row>
    <row r="1803" spans="1:8" ht="13.5" x14ac:dyDescent="0.25">
      <c r="A1803" s="3">
        <f>TITRES_STAT!B1806</f>
        <v>44930</v>
      </c>
      <c r="B1803" s="6">
        <f>TITRES_STAT!C1806</f>
        <v>1.86</v>
      </c>
      <c r="C1803" s="6">
        <f>TITRES_STAT!D1806</f>
        <v>1.86</v>
      </c>
      <c r="D1803" s="6">
        <f>TITRES_STAT!E1806</f>
        <v>0</v>
      </c>
      <c r="E1803" s="2">
        <f t="shared" si="112"/>
        <v>303560</v>
      </c>
      <c r="F1803" s="6" t="str">
        <f t="shared" si="115"/>
        <v>NEUTRAL</v>
      </c>
      <c r="G1803" s="6" t="str">
        <f t="shared" si="114"/>
        <v>NEUTRAL</v>
      </c>
      <c r="H1803" s="6" t="str">
        <f t="shared" si="113"/>
        <v>NEUTRAL</v>
      </c>
    </row>
    <row r="1804" spans="1:8" ht="13.5" x14ac:dyDescent="0.25">
      <c r="A1804" s="3">
        <f>TITRES_STAT!B1807</f>
        <v>44931</v>
      </c>
      <c r="B1804" s="6">
        <f>TITRES_STAT!C1807</f>
        <v>1.86</v>
      </c>
      <c r="C1804" s="6">
        <f>TITRES_STAT!D1807</f>
        <v>1.86</v>
      </c>
      <c r="D1804" s="6">
        <f>TITRES_STAT!E1807</f>
        <v>0</v>
      </c>
      <c r="E1804" s="2">
        <f t="shared" si="112"/>
        <v>303560</v>
      </c>
      <c r="F1804" s="6" t="str">
        <f t="shared" si="115"/>
        <v>NEUTRAL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44932</v>
      </c>
      <c r="B1805" s="6">
        <f>TITRES_STAT!C1808</f>
        <v>1.86</v>
      </c>
      <c r="C1805" s="6">
        <f>TITRES_STAT!D1808</f>
        <v>1.86</v>
      </c>
      <c r="D1805" s="6">
        <f>TITRES_STAT!E1808</f>
        <v>0</v>
      </c>
      <c r="E1805" s="2">
        <f t="shared" si="112"/>
        <v>303560</v>
      </c>
      <c r="F1805" s="6" t="str">
        <f t="shared" si="115"/>
        <v>NEUTRAL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44935</v>
      </c>
      <c r="B1806" s="6">
        <f>TITRES_STAT!C1809</f>
        <v>1.86</v>
      </c>
      <c r="C1806" s="6">
        <f>TITRES_STAT!D1809</f>
        <v>1.86</v>
      </c>
      <c r="D1806" s="6">
        <f>TITRES_STAT!E1809</f>
        <v>0</v>
      </c>
      <c r="E1806" s="2">
        <f t="shared" si="112"/>
        <v>303560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44936</v>
      </c>
      <c r="B1807" s="6">
        <f>TITRES_STAT!C1810</f>
        <v>1.86</v>
      </c>
      <c r="C1807" s="6">
        <f>TITRES_STAT!D1810</f>
        <v>1.86</v>
      </c>
      <c r="D1807" s="6">
        <f>TITRES_STAT!E1810</f>
        <v>0</v>
      </c>
      <c r="E1807" s="2">
        <f t="shared" si="112"/>
        <v>303560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44937</v>
      </c>
      <c r="B1808" s="6">
        <f>TITRES_STAT!C1811</f>
        <v>1.86</v>
      </c>
      <c r="C1808" s="6">
        <f>TITRES_STAT!D1811</f>
        <v>1.86</v>
      </c>
      <c r="D1808" s="6">
        <f>TITRES_STAT!E1811</f>
        <v>0</v>
      </c>
      <c r="E1808" s="2">
        <f t="shared" si="112"/>
        <v>303560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44938</v>
      </c>
      <c r="B1809" s="6">
        <f>TITRES_STAT!C1812</f>
        <v>1.86</v>
      </c>
      <c r="C1809" s="6">
        <f>TITRES_STAT!D1812</f>
        <v>1.86</v>
      </c>
      <c r="D1809" s="6">
        <f>TITRES_STAT!E1812</f>
        <v>0</v>
      </c>
      <c r="E1809" s="2">
        <f t="shared" si="112"/>
        <v>303560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44939</v>
      </c>
      <c r="B1810" s="6">
        <f>TITRES_STAT!C1813</f>
        <v>1.86</v>
      </c>
      <c r="C1810" s="6">
        <f>TITRES_STAT!D1813</f>
        <v>1.86</v>
      </c>
      <c r="D1810" s="6">
        <f>TITRES_STAT!E1813</f>
        <v>0</v>
      </c>
      <c r="E1810" s="2">
        <f t="shared" si="112"/>
        <v>303560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44942</v>
      </c>
      <c r="B1811" s="6">
        <f>TITRES_STAT!C1814</f>
        <v>1.86</v>
      </c>
      <c r="C1811" s="6">
        <f>TITRES_STAT!D1814</f>
        <v>1.86</v>
      </c>
      <c r="D1811" s="6">
        <f>TITRES_STAT!E1814</f>
        <v>0</v>
      </c>
      <c r="E1811" s="2">
        <f t="shared" si="112"/>
        <v>303560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44943</v>
      </c>
      <c r="B1812" s="6">
        <f>TITRES_STAT!C1815</f>
        <v>1.86</v>
      </c>
      <c r="C1812" s="6">
        <f>TITRES_STAT!D1815</f>
        <v>1.86</v>
      </c>
      <c r="D1812" s="6">
        <f>TITRES_STAT!E1815</f>
        <v>0</v>
      </c>
      <c r="E1812" s="2">
        <f t="shared" si="112"/>
        <v>303560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44944</v>
      </c>
      <c r="B1813" s="6">
        <f>TITRES_STAT!C1816</f>
        <v>1.85</v>
      </c>
      <c r="C1813" s="6">
        <f>TITRES_STAT!D1816</f>
        <v>1.85</v>
      </c>
      <c r="D1813" s="6">
        <f>TITRES_STAT!E1816</f>
        <v>100</v>
      </c>
      <c r="E1813" s="2">
        <f t="shared" si="112"/>
        <v>303460</v>
      </c>
      <c r="F1813" s="6" t="str">
        <f t="shared" si="115"/>
        <v>BEARISH</v>
      </c>
      <c r="G1813" s="6" t="str">
        <f t="shared" si="114"/>
        <v>NEUTRAL</v>
      </c>
      <c r="H1813" s="6" t="str">
        <f t="shared" si="113"/>
        <v>CONFIRMED BEARISH</v>
      </c>
    </row>
    <row r="1814" spans="1:8" ht="13.5" x14ac:dyDescent="0.25">
      <c r="A1814" s="3">
        <f>TITRES_STAT!B1817</f>
        <v>44945</v>
      </c>
      <c r="B1814" s="6">
        <f>TITRES_STAT!C1817</f>
        <v>1.85</v>
      </c>
      <c r="C1814" s="6">
        <f>TITRES_STAT!D1817</f>
        <v>1.85</v>
      </c>
      <c r="D1814" s="6">
        <f>TITRES_STAT!E1817</f>
        <v>0</v>
      </c>
      <c r="E1814" s="2">
        <f t="shared" si="112"/>
        <v>303460</v>
      </c>
      <c r="F1814" s="6" t="str">
        <f t="shared" si="115"/>
        <v>BEARISH</v>
      </c>
      <c r="G1814" s="6" t="str">
        <f t="shared" si="114"/>
        <v>NEUTRAL</v>
      </c>
      <c r="H1814" s="6" t="str">
        <f t="shared" si="113"/>
        <v>CONFIRMED BEARISH</v>
      </c>
    </row>
    <row r="1815" spans="1:8" ht="13.5" x14ac:dyDescent="0.25">
      <c r="A1815" s="3">
        <f>TITRES_STAT!B1818</f>
        <v>44946</v>
      </c>
      <c r="B1815" s="6">
        <f>TITRES_STAT!C1818</f>
        <v>1.85</v>
      </c>
      <c r="C1815" s="6">
        <f>TITRES_STAT!D1818</f>
        <v>1.85</v>
      </c>
      <c r="D1815" s="6">
        <f>TITRES_STAT!E1818</f>
        <v>0</v>
      </c>
      <c r="E1815" s="2">
        <f t="shared" si="112"/>
        <v>303460</v>
      </c>
      <c r="F1815" s="6" t="str">
        <f t="shared" si="115"/>
        <v>BEARISH</v>
      </c>
      <c r="G1815" s="6" t="str">
        <f t="shared" si="114"/>
        <v>NEUTRAL</v>
      </c>
      <c r="H1815" s="6" t="str">
        <f t="shared" si="113"/>
        <v>CONFIRMED BEARISH</v>
      </c>
    </row>
    <row r="1816" spans="1:8" ht="13.5" x14ac:dyDescent="0.25">
      <c r="A1816" s="3">
        <f>TITRES_STAT!B1819</f>
        <v>44949</v>
      </c>
      <c r="B1816" s="6">
        <f>TITRES_STAT!C1819</f>
        <v>1.85</v>
      </c>
      <c r="C1816" s="6">
        <f>TITRES_STAT!D1819</f>
        <v>1.85</v>
      </c>
      <c r="D1816" s="6">
        <f>TITRES_STAT!E1819</f>
        <v>0</v>
      </c>
      <c r="E1816" s="2">
        <f t="shared" si="112"/>
        <v>303460</v>
      </c>
      <c r="F1816" s="6" t="str">
        <f t="shared" si="115"/>
        <v>BEARISH</v>
      </c>
      <c r="G1816" s="6" t="str">
        <f t="shared" si="114"/>
        <v>NEUTRAL</v>
      </c>
      <c r="H1816" s="6" t="str">
        <f t="shared" si="113"/>
        <v>CONFIRMED BEARISH</v>
      </c>
    </row>
    <row r="1817" spans="1:8" ht="13.5" x14ac:dyDescent="0.25">
      <c r="A1817" s="3">
        <f>TITRES_STAT!B1820</f>
        <v>44950</v>
      </c>
      <c r="B1817" s="6">
        <f>TITRES_STAT!C1820</f>
        <v>1.85</v>
      </c>
      <c r="C1817" s="6">
        <f>TITRES_STAT!D1820</f>
        <v>1.85</v>
      </c>
      <c r="D1817" s="6">
        <f>TITRES_STAT!E1820</f>
        <v>0</v>
      </c>
      <c r="E1817" s="2">
        <f t="shared" si="112"/>
        <v>303460</v>
      </c>
      <c r="F1817" s="6" t="str">
        <f t="shared" si="115"/>
        <v>BEARISH</v>
      </c>
      <c r="G1817" s="6" t="str">
        <f t="shared" si="114"/>
        <v>NEUTRAL</v>
      </c>
      <c r="H1817" s="6" t="str">
        <f t="shared" si="113"/>
        <v>CONFIRMED BEARISH</v>
      </c>
    </row>
    <row r="1818" spans="1:8" ht="13.5" x14ac:dyDescent="0.25">
      <c r="A1818" s="3">
        <f>TITRES_STAT!B1821</f>
        <v>44951</v>
      </c>
      <c r="B1818" s="6">
        <f>TITRES_STAT!C1821</f>
        <v>1.85</v>
      </c>
      <c r="C1818" s="6">
        <f>TITRES_STAT!D1821</f>
        <v>1.85</v>
      </c>
      <c r="D1818" s="6">
        <f>TITRES_STAT!E1821</f>
        <v>0</v>
      </c>
      <c r="E1818" s="2">
        <f t="shared" si="112"/>
        <v>303460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44952</v>
      </c>
      <c r="B1819" s="6">
        <f>TITRES_STAT!C1822</f>
        <v>1.85</v>
      </c>
      <c r="C1819" s="6">
        <f>TITRES_STAT!D1822</f>
        <v>1.85</v>
      </c>
      <c r="D1819" s="6">
        <f>TITRES_STAT!E1822</f>
        <v>300</v>
      </c>
      <c r="E1819" s="2">
        <f t="shared" si="112"/>
        <v>303460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44953</v>
      </c>
      <c r="B1820" s="6">
        <f>TITRES_STAT!C1823</f>
        <v>1.85</v>
      </c>
      <c r="C1820" s="6">
        <f>TITRES_STAT!D1823</f>
        <v>1.85</v>
      </c>
      <c r="D1820" s="6">
        <f>TITRES_STAT!E1823</f>
        <v>0</v>
      </c>
      <c r="E1820" s="2">
        <f t="shared" si="112"/>
        <v>303460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44956</v>
      </c>
      <c r="B1821" s="6">
        <f>TITRES_STAT!C1824</f>
        <v>1.85</v>
      </c>
      <c r="C1821" s="6">
        <f>TITRES_STAT!D1824</f>
        <v>1.85</v>
      </c>
      <c r="D1821" s="6">
        <f>TITRES_STAT!E1824</f>
        <v>0</v>
      </c>
      <c r="E1821" s="2">
        <f t="shared" si="112"/>
        <v>303460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44957</v>
      </c>
      <c r="B1822" s="6">
        <f>TITRES_STAT!C1825</f>
        <v>1.85</v>
      </c>
      <c r="C1822" s="6">
        <f>TITRES_STAT!D1825</f>
        <v>1.85</v>
      </c>
      <c r="D1822" s="6">
        <f>TITRES_STAT!E1825</f>
        <v>0</v>
      </c>
      <c r="E1822" s="2">
        <f t="shared" si="112"/>
        <v>303460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44958</v>
      </c>
      <c r="B1823" s="6">
        <f>TITRES_STAT!C1826</f>
        <v>1.77</v>
      </c>
      <c r="C1823" s="6">
        <f>TITRES_STAT!D1826</f>
        <v>1.77</v>
      </c>
      <c r="D1823" s="6">
        <f>TITRES_STAT!E1826</f>
        <v>0</v>
      </c>
      <c r="E1823" s="2">
        <f t="shared" si="112"/>
        <v>303460</v>
      </c>
      <c r="F1823" s="6" t="str">
        <f t="shared" si="115"/>
        <v>NEUTRAL</v>
      </c>
      <c r="G1823" s="6" t="str">
        <f t="shared" si="114"/>
        <v>NEUTRAL</v>
      </c>
      <c r="H1823" s="6" t="str">
        <f t="shared" si="113"/>
        <v>NEUTRAL</v>
      </c>
    </row>
    <row r="1824" spans="1:8" ht="13.5" x14ac:dyDescent="0.25">
      <c r="A1824" s="3">
        <f>TITRES_STAT!B1827</f>
        <v>44959</v>
      </c>
      <c r="B1824" s="6">
        <f>TITRES_STAT!C1827</f>
        <v>1.75</v>
      </c>
      <c r="C1824" s="6">
        <f>TITRES_STAT!D1827</f>
        <v>1.75</v>
      </c>
      <c r="D1824" s="6">
        <f>TITRES_STAT!E1827</f>
        <v>32</v>
      </c>
      <c r="E1824" s="2">
        <f t="shared" si="112"/>
        <v>303428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CONFIRMED BEARISH</v>
      </c>
    </row>
    <row r="1825" spans="1:8" ht="13.5" x14ac:dyDescent="0.25">
      <c r="A1825" s="3">
        <f>TITRES_STAT!B1828</f>
        <v>44960</v>
      </c>
      <c r="B1825" s="6">
        <f>TITRES_STAT!C1828</f>
        <v>1.75</v>
      </c>
      <c r="C1825" s="6">
        <f>TITRES_STAT!D1828</f>
        <v>1.75</v>
      </c>
      <c r="D1825" s="6">
        <f>TITRES_STAT!E1828</f>
        <v>0</v>
      </c>
      <c r="E1825" s="2">
        <f t="shared" si="112"/>
        <v>303428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CONFIRMED BEARISH</v>
      </c>
    </row>
    <row r="1826" spans="1:8" ht="13.5" x14ac:dyDescent="0.25">
      <c r="A1826" s="3">
        <f>TITRES_STAT!B1829</f>
        <v>44963</v>
      </c>
      <c r="B1826" s="6">
        <f>TITRES_STAT!C1829</f>
        <v>1.75</v>
      </c>
      <c r="C1826" s="6">
        <f>TITRES_STAT!D1829</f>
        <v>1.75</v>
      </c>
      <c r="D1826" s="6">
        <f>TITRES_STAT!E1829</f>
        <v>0</v>
      </c>
      <c r="E1826" s="2">
        <f t="shared" si="112"/>
        <v>303428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44964</v>
      </c>
      <c r="B1827" s="6">
        <f>TITRES_STAT!C1830</f>
        <v>1.75</v>
      </c>
      <c r="C1827" s="6">
        <f>TITRES_STAT!D1830</f>
        <v>1.75</v>
      </c>
      <c r="D1827" s="6">
        <f>TITRES_STAT!E1830</f>
        <v>0</v>
      </c>
      <c r="E1827" s="2">
        <f t="shared" si="112"/>
        <v>303428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CONFIRMED BEARISH</v>
      </c>
    </row>
    <row r="1828" spans="1:8" ht="13.5" x14ac:dyDescent="0.25">
      <c r="A1828" s="3">
        <f>TITRES_STAT!B1831</f>
        <v>44965</v>
      </c>
      <c r="B1828" s="6">
        <f>TITRES_STAT!C1831</f>
        <v>1.75</v>
      </c>
      <c r="C1828" s="6">
        <f>TITRES_STAT!D1831</f>
        <v>1.75</v>
      </c>
      <c r="D1828" s="6">
        <f>TITRES_STAT!E1831</f>
        <v>0</v>
      </c>
      <c r="E1828" s="2">
        <f t="shared" si="112"/>
        <v>303428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CONFIRMED BEARISH</v>
      </c>
    </row>
    <row r="1829" spans="1:8" ht="13.5" x14ac:dyDescent="0.25">
      <c r="A1829" s="3">
        <f>TITRES_STAT!B1832</f>
        <v>44966</v>
      </c>
      <c r="B1829" s="6">
        <f>TITRES_STAT!C1832</f>
        <v>1.75</v>
      </c>
      <c r="C1829" s="6">
        <f>TITRES_STAT!D1832</f>
        <v>1.75</v>
      </c>
      <c r="D1829" s="6">
        <f>TITRES_STAT!E1832</f>
        <v>0</v>
      </c>
      <c r="E1829" s="2">
        <f t="shared" si="112"/>
        <v>303428</v>
      </c>
      <c r="F1829" s="6" t="str">
        <f t="shared" si="115"/>
        <v>NEUTRAL</v>
      </c>
      <c r="G1829" s="6" t="str">
        <f t="shared" si="114"/>
        <v>NEUTRAL</v>
      </c>
      <c r="H1829" s="6" t="str">
        <f t="shared" si="113"/>
        <v>NEUTRAL</v>
      </c>
    </row>
    <row r="1830" spans="1:8" ht="13.5" x14ac:dyDescent="0.25">
      <c r="A1830" s="3">
        <f>TITRES_STAT!B1833</f>
        <v>44967</v>
      </c>
      <c r="B1830" s="6">
        <f>TITRES_STAT!C1833</f>
        <v>1.75</v>
      </c>
      <c r="C1830" s="6">
        <f>TITRES_STAT!D1833</f>
        <v>1.75</v>
      </c>
      <c r="D1830" s="6">
        <f>TITRES_STAT!E1833</f>
        <v>0</v>
      </c>
      <c r="E1830" s="2">
        <f t="shared" si="112"/>
        <v>303428</v>
      </c>
      <c r="F1830" s="6" t="str">
        <f t="shared" si="115"/>
        <v>NEUTRAL</v>
      </c>
      <c r="G1830" s="6" t="str">
        <f t="shared" si="114"/>
        <v>NEUTRAL</v>
      </c>
      <c r="H1830" s="6" t="str">
        <f t="shared" si="113"/>
        <v>NEUTRAL</v>
      </c>
    </row>
    <row r="1831" spans="1:8" ht="13.5" x14ac:dyDescent="0.25">
      <c r="A1831" s="3">
        <f>TITRES_STAT!B1834</f>
        <v>44970</v>
      </c>
      <c r="B1831" s="6">
        <f>TITRES_STAT!C1834</f>
        <v>1.75</v>
      </c>
      <c r="C1831" s="6">
        <f>TITRES_STAT!D1834</f>
        <v>1.75</v>
      </c>
      <c r="D1831" s="6">
        <f>TITRES_STAT!E1834</f>
        <v>0</v>
      </c>
      <c r="E1831" s="2">
        <f t="shared" si="112"/>
        <v>303428</v>
      </c>
      <c r="F1831" s="6" t="str">
        <f t="shared" si="115"/>
        <v>NEUTRAL</v>
      </c>
      <c r="G1831" s="6" t="str">
        <f t="shared" si="114"/>
        <v>NEUTRAL</v>
      </c>
      <c r="H1831" s="6" t="str">
        <f t="shared" si="113"/>
        <v>NEUTRAL</v>
      </c>
    </row>
    <row r="1832" spans="1:8" ht="13.5" x14ac:dyDescent="0.25">
      <c r="A1832" s="3">
        <f>TITRES_STAT!B1835</f>
        <v>44971</v>
      </c>
      <c r="B1832" s="6">
        <f>TITRES_STAT!C1835</f>
        <v>1.75</v>
      </c>
      <c r="C1832" s="6">
        <f>TITRES_STAT!D1835</f>
        <v>1.75</v>
      </c>
      <c r="D1832" s="6">
        <f>TITRES_STAT!E1835</f>
        <v>0</v>
      </c>
      <c r="E1832" s="2">
        <f t="shared" si="112"/>
        <v>303428</v>
      </c>
      <c r="F1832" s="6" t="str">
        <f t="shared" si="115"/>
        <v>NEUTRAL</v>
      </c>
      <c r="G1832" s="6" t="str">
        <f t="shared" si="114"/>
        <v>NEUTRAL</v>
      </c>
      <c r="H1832" s="6" t="str">
        <f t="shared" si="113"/>
        <v>NEUTRAL</v>
      </c>
    </row>
    <row r="1833" spans="1:8" ht="13.5" x14ac:dyDescent="0.25">
      <c r="A1833" s="3">
        <f>TITRES_STAT!B1836</f>
        <v>44972</v>
      </c>
      <c r="B1833" s="6">
        <f>TITRES_STAT!C1836</f>
        <v>1.75</v>
      </c>
      <c r="C1833" s="6">
        <f>TITRES_STAT!D1836</f>
        <v>1.75</v>
      </c>
      <c r="D1833" s="6">
        <f>TITRES_STAT!E1836</f>
        <v>0</v>
      </c>
      <c r="E1833" s="2">
        <f t="shared" si="112"/>
        <v>303428</v>
      </c>
      <c r="F1833" s="6" t="str">
        <f t="shared" si="115"/>
        <v>NEUTRAL</v>
      </c>
      <c r="G1833" s="6" t="str">
        <f t="shared" si="114"/>
        <v>NEUTRAL</v>
      </c>
      <c r="H1833" s="6" t="str">
        <f t="shared" si="113"/>
        <v>NEUTRAL</v>
      </c>
    </row>
    <row r="1834" spans="1:8" ht="13.5" x14ac:dyDescent="0.25">
      <c r="A1834" s="3">
        <f>TITRES_STAT!B1837</f>
        <v>44973</v>
      </c>
      <c r="B1834" s="6">
        <f>TITRES_STAT!C1837</f>
        <v>1.75</v>
      </c>
      <c r="C1834" s="6">
        <f>TITRES_STAT!D1837</f>
        <v>1.75</v>
      </c>
      <c r="D1834" s="6">
        <f>TITRES_STAT!E1837</f>
        <v>0</v>
      </c>
      <c r="E1834" s="2">
        <f t="shared" si="112"/>
        <v>303428</v>
      </c>
      <c r="F1834" s="6" t="str">
        <f t="shared" si="115"/>
        <v>NEUTRAL</v>
      </c>
      <c r="G1834" s="6" t="str">
        <f t="shared" si="114"/>
        <v>NEUTRAL</v>
      </c>
      <c r="H1834" s="6" t="str">
        <f t="shared" si="113"/>
        <v>NEUTRAL</v>
      </c>
    </row>
    <row r="1835" spans="1:8" ht="13.5" x14ac:dyDescent="0.25">
      <c r="A1835" s="3">
        <f>TITRES_STAT!B1838</f>
        <v>44974</v>
      </c>
      <c r="B1835" s="6">
        <f>TITRES_STAT!C1838</f>
        <v>1.75</v>
      </c>
      <c r="C1835" s="6">
        <f>TITRES_STAT!D1838</f>
        <v>1.75</v>
      </c>
      <c r="D1835" s="6">
        <f>TITRES_STAT!E1838</f>
        <v>0</v>
      </c>
      <c r="E1835" s="2">
        <f t="shared" si="112"/>
        <v>303428</v>
      </c>
      <c r="F1835" s="6" t="str">
        <f t="shared" si="115"/>
        <v>NEUTRAL</v>
      </c>
      <c r="G1835" s="6" t="str">
        <f t="shared" si="114"/>
        <v>NEUTRAL</v>
      </c>
      <c r="H1835" s="6" t="str">
        <f t="shared" si="113"/>
        <v>NEUTRAL</v>
      </c>
    </row>
    <row r="1836" spans="1:8" ht="13.5" x14ac:dyDescent="0.25">
      <c r="A1836" s="3">
        <f>TITRES_STAT!B1839</f>
        <v>44977</v>
      </c>
      <c r="B1836" s="6">
        <f>TITRES_STAT!C1839</f>
        <v>1.75</v>
      </c>
      <c r="C1836" s="6">
        <f>TITRES_STAT!D1839</f>
        <v>1.75</v>
      </c>
      <c r="D1836" s="6">
        <f>TITRES_STAT!E1839</f>
        <v>0</v>
      </c>
      <c r="E1836" s="2">
        <f t="shared" si="112"/>
        <v>303428</v>
      </c>
      <c r="F1836" s="6" t="str">
        <f t="shared" si="115"/>
        <v>NEUTRAL</v>
      </c>
      <c r="G1836" s="6" t="str">
        <f t="shared" si="114"/>
        <v>NEUTRAL</v>
      </c>
      <c r="H1836" s="6" t="str">
        <f t="shared" si="113"/>
        <v>NEUTRAL</v>
      </c>
    </row>
    <row r="1837" spans="1:8" ht="13.5" x14ac:dyDescent="0.25">
      <c r="A1837" s="3">
        <f>TITRES_STAT!B1840</f>
        <v>44978</v>
      </c>
      <c r="B1837" s="6">
        <f>TITRES_STAT!C1840</f>
        <v>1.75</v>
      </c>
      <c r="C1837" s="6">
        <f>TITRES_STAT!D1840</f>
        <v>1.75</v>
      </c>
      <c r="D1837" s="6">
        <f>TITRES_STAT!E1840</f>
        <v>0</v>
      </c>
      <c r="E1837" s="2">
        <f t="shared" si="112"/>
        <v>303428</v>
      </c>
      <c r="F1837" s="6" t="str">
        <f t="shared" si="115"/>
        <v>NEUTRAL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44979</v>
      </c>
      <c r="B1838" s="6">
        <f>TITRES_STAT!C1841</f>
        <v>1.68</v>
      </c>
      <c r="C1838" s="6">
        <f>TITRES_STAT!D1841</f>
        <v>1.68</v>
      </c>
      <c r="D1838" s="6">
        <f>TITRES_STAT!E1841</f>
        <v>0</v>
      </c>
      <c r="E1838" s="2">
        <f t="shared" si="112"/>
        <v>303428</v>
      </c>
      <c r="F1838" s="6" t="str">
        <f t="shared" si="115"/>
        <v>NEUTRAL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44980</v>
      </c>
      <c r="B1839" s="6">
        <f>TITRES_STAT!C1842</f>
        <v>1.67</v>
      </c>
      <c r="C1839" s="6">
        <f>TITRES_STAT!D1842</f>
        <v>1.67</v>
      </c>
      <c r="D1839" s="6">
        <f>TITRES_STAT!E1842</f>
        <v>3000</v>
      </c>
      <c r="E1839" s="2">
        <f t="shared" si="112"/>
        <v>300428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CONFIRMED BEARISH</v>
      </c>
    </row>
    <row r="1840" spans="1:8" ht="13.5" x14ac:dyDescent="0.25">
      <c r="A1840" s="3">
        <f>TITRES_STAT!B1843</f>
        <v>44981</v>
      </c>
      <c r="B1840" s="6">
        <f>TITRES_STAT!C1843</f>
        <v>1.67</v>
      </c>
      <c r="C1840" s="6">
        <f>TITRES_STAT!D1843</f>
        <v>1.67</v>
      </c>
      <c r="D1840" s="6">
        <f>TITRES_STAT!E1843</f>
        <v>0</v>
      </c>
      <c r="E1840" s="2">
        <f t="shared" si="112"/>
        <v>300428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CONFIRMED BEARISH</v>
      </c>
    </row>
    <row r="1841" spans="1:8" ht="13.5" x14ac:dyDescent="0.25">
      <c r="A1841" s="3">
        <f>TITRES_STAT!B1844</f>
        <v>44984</v>
      </c>
      <c r="B1841" s="6">
        <f>TITRES_STAT!C1844</f>
        <v>1.67</v>
      </c>
      <c r="C1841" s="6">
        <f>TITRES_STAT!D1844</f>
        <v>1.67</v>
      </c>
      <c r="D1841" s="6">
        <f>TITRES_STAT!E1844</f>
        <v>0</v>
      </c>
      <c r="E1841" s="2">
        <f t="shared" si="112"/>
        <v>300428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44985</v>
      </c>
      <c r="B1842" s="6">
        <f>TITRES_STAT!C1845</f>
        <v>1.67</v>
      </c>
      <c r="C1842" s="6">
        <f>TITRES_STAT!D1845</f>
        <v>1.67</v>
      </c>
      <c r="D1842" s="6">
        <f>TITRES_STAT!E1845</f>
        <v>0</v>
      </c>
      <c r="E1842" s="2">
        <f t="shared" si="112"/>
        <v>300428</v>
      </c>
      <c r="F1842" s="6" t="str">
        <f t="shared" si="115"/>
        <v>BEARISH</v>
      </c>
      <c r="G1842" s="6" t="str">
        <f t="shared" si="114"/>
        <v>NEUTRAL</v>
      </c>
      <c r="H1842" s="6" t="str">
        <f t="shared" si="113"/>
        <v>CONFIRMED BEARISH</v>
      </c>
    </row>
    <row r="1843" spans="1:8" ht="13.5" x14ac:dyDescent="0.25">
      <c r="A1843" s="3">
        <f>TITRES_STAT!B1846</f>
        <v>44986</v>
      </c>
      <c r="B1843" s="6">
        <f>TITRES_STAT!C1846</f>
        <v>1.67</v>
      </c>
      <c r="C1843" s="6">
        <f>TITRES_STAT!D1846</f>
        <v>1.67</v>
      </c>
      <c r="D1843" s="6">
        <f>TITRES_STAT!E1846</f>
        <v>0</v>
      </c>
      <c r="E1843" s="2">
        <f t="shared" si="112"/>
        <v>300428</v>
      </c>
      <c r="F1843" s="6" t="str">
        <f t="shared" si="115"/>
        <v>BEARISH</v>
      </c>
      <c r="G1843" s="6" t="str">
        <f t="shared" si="114"/>
        <v>NEUTRAL</v>
      </c>
      <c r="H1843" s="6" t="str">
        <f t="shared" si="113"/>
        <v>CONFIRMED BEARISH</v>
      </c>
    </row>
    <row r="1844" spans="1:8" ht="13.5" x14ac:dyDescent="0.25">
      <c r="A1844" s="3">
        <f>TITRES_STAT!B1847</f>
        <v>44987</v>
      </c>
      <c r="B1844" s="6">
        <f>TITRES_STAT!C1847</f>
        <v>1.67</v>
      </c>
      <c r="C1844" s="6">
        <f>TITRES_STAT!D1847</f>
        <v>1.67</v>
      </c>
      <c r="D1844" s="6">
        <f>TITRES_STAT!E1847</f>
        <v>0</v>
      </c>
      <c r="E1844" s="2">
        <f t="shared" si="112"/>
        <v>300428</v>
      </c>
      <c r="F1844" s="6" t="str">
        <f t="shared" si="115"/>
        <v>NEUTRAL</v>
      </c>
      <c r="G1844" s="6" t="str">
        <f t="shared" si="114"/>
        <v>NEUTRAL</v>
      </c>
      <c r="H1844" s="6" t="str">
        <f t="shared" si="113"/>
        <v>NEUTRAL</v>
      </c>
    </row>
    <row r="1845" spans="1:8" ht="13.5" x14ac:dyDescent="0.25">
      <c r="A1845" s="3">
        <f>TITRES_STAT!B1848</f>
        <v>44988</v>
      </c>
      <c r="B1845" s="6">
        <f>TITRES_STAT!C1848</f>
        <v>1.67</v>
      </c>
      <c r="C1845" s="6">
        <f>TITRES_STAT!D1848</f>
        <v>1.67</v>
      </c>
      <c r="D1845" s="6">
        <f>TITRES_STAT!E1848</f>
        <v>1181</v>
      </c>
      <c r="E1845" s="2">
        <f t="shared" si="112"/>
        <v>300428</v>
      </c>
      <c r="F1845" s="6" t="str">
        <f t="shared" si="115"/>
        <v>NEUTRAL</v>
      </c>
      <c r="G1845" s="6" t="str">
        <f t="shared" si="114"/>
        <v>NEUTRAL</v>
      </c>
      <c r="H1845" s="6" t="str">
        <f t="shared" si="113"/>
        <v>NEUTRAL</v>
      </c>
    </row>
    <row r="1846" spans="1:8" ht="13.5" x14ac:dyDescent="0.25">
      <c r="A1846" s="3">
        <f>TITRES_STAT!B1849</f>
        <v>44991</v>
      </c>
      <c r="B1846" s="6">
        <f>TITRES_STAT!C1849</f>
        <v>1.67</v>
      </c>
      <c r="C1846" s="6">
        <f>TITRES_STAT!D1849</f>
        <v>1.67</v>
      </c>
      <c r="D1846" s="6">
        <f>TITRES_STAT!E1849</f>
        <v>0</v>
      </c>
      <c r="E1846" s="2">
        <f t="shared" si="112"/>
        <v>300428</v>
      </c>
      <c r="F1846" s="6" t="str">
        <f t="shared" si="115"/>
        <v>NEUTRAL</v>
      </c>
      <c r="G1846" s="6" t="str">
        <f t="shared" si="114"/>
        <v>NEUTRAL</v>
      </c>
      <c r="H1846" s="6" t="str">
        <f t="shared" si="113"/>
        <v>NEUTRAL</v>
      </c>
    </row>
    <row r="1847" spans="1:8" ht="13.5" x14ac:dyDescent="0.25">
      <c r="A1847" s="3">
        <f>TITRES_STAT!B1850</f>
        <v>44992</v>
      </c>
      <c r="B1847" s="6">
        <f>TITRES_STAT!C1850</f>
        <v>1.67</v>
      </c>
      <c r="C1847" s="6">
        <f>TITRES_STAT!D1850</f>
        <v>1.67</v>
      </c>
      <c r="D1847" s="6">
        <f>TITRES_STAT!E1850</f>
        <v>0</v>
      </c>
      <c r="E1847" s="2">
        <f t="shared" si="112"/>
        <v>300428</v>
      </c>
      <c r="F1847" s="6" t="str">
        <f t="shared" si="115"/>
        <v>NEUTRAL</v>
      </c>
      <c r="G1847" s="6" t="str">
        <f t="shared" si="114"/>
        <v>NEUTRAL</v>
      </c>
      <c r="H1847" s="6" t="str">
        <f t="shared" si="113"/>
        <v>NEUTRAL</v>
      </c>
    </row>
    <row r="1848" spans="1:8" ht="13.5" x14ac:dyDescent="0.25">
      <c r="A1848" s="3">
        <f>TITRES_STAT!B1851</f>
        <v>44993</v>
      </c>
      <c r="B1848" s="6">
        <f>TITRES_STAT!C1851</f>
        <v>1.67</v>
      </c>
      <c r="C1848" s="6">
        <f>TITRES_STAT!D1851</f>
        <v>1.67</v>
      </c>
      <c r="D1848" s="6">
        <f>TITRES_STAT!E1851</f>
        <v>100</v>
      </c>
      <c r="E1848" s="2">
        <f t="shared" si="112"/>
        <v>300428</v>
      </c>
      <c r="F1848" s="6" t="str">
        <f t="shared" si="115"/>
        <v>NEUTRAL</v>
      </c>
      <c r="G1848" s="6" t="str">
        <f t="shared" si="114"/>
        <v>NEUTRAL</v>
      </c>
      <c r="H1848" s="6" t="str">
        <f t="shared" si="113"/>
        <v>NEUTRAL</v>
      </c>
    </row>
    <row r="1849" spans="1:8" ht="13.5" x14ac:dyDescent="0.25">
      <c r="A1849" s="3">
        <f>TITRES_STAT!B1852</f>
        <v>44994</v>
      </c>
      <c r="B1849" s="6">
        <f>TITRES_STAT!C1852</f>
        <v>1.67</v>
      </c>
      <c r="C1849" s="6">
        <f>TITRES_STAT!D1852</f>
        <v>1.67</v>
      </c>
      <c r="D1849" s="6">
        <f>TITRES_STAT!E1852</f>
        <v>0</v>
      </c>
      <c r="E1849" s="2">
        <f t="shared" si="112"/>
        <v>300428</v>
      </c>
      <c r="F1849" s="6" t="str">
        <f t="shared" si="115"/>
        <v>NEUTRAL</v>
      </c>
      <c r="G1849" s="6" t="str">
        <f t="shared" si="114"/>
        <v>NEUTRAL</v>
      </c>
      <c r="H1849" s="6" t="str">
        <f t="shared" si="113"/>
        <v>NEUTRAL</v>
      </c>
    </row>
    <row r="1850" spans="1:8" ht="13.5" x14ac:dyDescent="0.25">
      <c r="A1850" s="3">
        <f>TITRES_STAT!B1853</f>
        <v>44995</v>
      </c>
      <c r="B1850" s="6">
        <f>TITRES_STAT!C1853</f>
        <v>1.67</v>
      </c>
      <c r="C1850" s="6">
        <f>TITRES_STAT!D1853</f>
        <v>1.67</v>
      </c>
      <c r="D1850" s="6">
        <f>TITRES_STAT!E1853</f>
        <v>0</v>
      </c>
      <c r="E1850" s="2">
        <f t="shared" si="112"/>
        <v>300428</v>
      </c>
      <c r="F1850" s="6" t="str">
        <f t="shared" si="115"/>
        <v>NEUTRAL</v>
      </c>
      <c r="G1850" s="6" t="str">
        <f t="shared" si="114"/>
        <v>NEUTRAL</v>
      </c>
      <c r="H1850" s="6" t="str">
        <f t="shared" si="113"/>
        <v>NEUTRAL</v>
      </c>
    </row>
    <row r="1851" spans="1:8" ht="13.5" x14ac:dyDescent="0.25">
      <c r="A1851" s="3">
        <f>TITRES_STAT!B1854</f>
        <v>44998</v>
      </c>
      <c r="B1851" s="6">
        <f>TITRES_STAT!C1854</f>
        <v>1.67</v>
      </c>
      <c r="C1851" s="6">
        <f>TITRES_STAT!D1854</f>
        <v>1.67</v>
      </c>
      <c r="D1851" s="6">
        <f>TITRES_STAT!E1854</f>
        <v>0</v>
      </c>
      <c r="E1851" s="2">
        <f t="shared" si="112"/>
        <v>300428</v>
      </c>
      <c r="F1851" s="6" t="str">
        <f t="shared" si="115"/>
        <v>NEUTRAL</v>
      </c>
      <c r="G1851" s="6" t="str">
        <f t="shared" si="114"/>
        <v>NEUTRAL</v>
      </c>
      <c r="H1851" s="6" t="str">
        <f t="shared" si="113"/>
        <v>NEUTRAL</v>
      </c>
    </row>
    <row r="1852" spans="1:8" ht="13.5" x14ac:dyDescent="0.25">
      <c r="A1852" s="3">
        <f>TITRES_STAT!B1855</f>
        <v>44999</v>
      </c>
      <c r="B1852" s="6">
        <f>TITRES_STAT!C1855</f>
        <v>1.67</v>
      </c>
      <c r="C1852" s="6">
        <f>TITRES_STAT!D1855</f>
        <v>1.67</v>
      </c>
      <c r="D1852" s="6">
        <f>TITRES_STAT!E1855</f>
        <v>0</v>
      </c>
      <c r="E1852" s="2">
        <f t="shared" si="112"/>
        <v>300428</v>
      </c>
      <c r="F1852" s="6" t="str">
        <f t="shared" si="115"/>
        <v>NEUTRAL</v>
      </c>
      <c r="G1852" s="6" t="str">
        <f t="shared" si="114"/>
        <v>NEUTRAL</v>
      </c>
      <c r="H1852" s="6" t="str">
        <f t="shared" si="113"/>
        <v>NEUTRAL</v>
      </c>
    </row>
    <row r="1853" spans="1:8" ht="13.5" x14ac:dyDescent="0.25">
      <c r="A1853" s="3">
        <f>TITRES_STAT!B1856</f>
        <v>45000</v>
      </c>
      <c r="B1853" s="6">
        <f>TITRES_STAT!C1856</f>
        <v>1.67</v>
      </c>
      <c r="C1853" s="6">
        <f>TITRES_STAT!D1856</f>
        <v>1.67</v>
      </c>
      <c r="D1853" s="6">
        <f>TITRES_STAT!E1856</f>
        <v>0</v>
      </c>
      <c r="E1853" s="2">
        <f t="shared" si="112"/>
        <v>300428</v>
      </c>
      <c r="F1853" s="6" t="str">
        <f t="shared" si="115"/>
        <v>NEUTRAL</v>
      </c>
      <c r="G1853" s="6" t="str">
        <f t="shared" si="114"/>
        <v>NEUTRAL</v>
      </c>
      <c r="H1853" s="6" t="str">
        <f t="shared" si="113"/>
        <v>NEUTRAL</v>
      </c>
    </row>
    <row r="1854" spans="1:8" ht="13.5" x14ac:dyDescent="0.25">
      <c r="A1854" s="3">
        <f>TITRES_STAT!B1857</f>
        <v>45001</v>
      </c>
      <c r="B1854" s="6">
        <f>TITRES_STAT!C1857</f>
        <v>1.67</v>
      </c>
      <c r="C1854" s="6">
        <f>TITRES_STAT!D1857</f>
        <v>1.67</v>
      </c>
      <c r="D1854" s="6">
        <f>TITRES_STAT!E1857</f>
        <v>105</v>
      </c>
      <c r="E1854" s="2">
        <f t="shared" si="112"/>
        <v>300428</v>
      </c>
      <c r="F1854" s="6" t="str">
        <f t="shared" si="115"/>
        <v>NEUTRAL</v>
      </c>
      <c r="G1854" s="6" t="str">
        <f t="shared" si="114"/>
        <v>NEUTRAL</v>
      </c>
      <c r="H1854" s="6" t="str">
        <f t="shared" si="113"/>
        <v>NEUTRAL</v>
      </c>
    </row>
    <row r="1855" spans="1:8" ht="13.5" x14ac:dyDescent="0.25">
      <c r="A1855" s="3">
        <f>TITRES_STAT!B1858</f>
        <v>45002</v>
      </c>
      <c r="B1855" s="6">
        <f>TITRES_STAT!C1858</f>
        <v>1.67</v>
      </c>
      <c r="C1855" s="6">
        <f>TITRES_STAT!D1858</f>
        <v>1.67</v>
      </c>
      <c r="D1855" s="6">
        <f>TITRES_STAT!E1858</f>
        <v>0</v>
      </c>
      <c r="E1855" s="2">
        <f t="shared" si="112"/>
        <v>300428</v>
      </c>
      <c r="F1855" s="6" t="str">
        <f t="shared" si="115"/>
        <v>NEUTRAL</v>
      </c>
      <c r="G1855" s="6" t="str">
        <f t="shared" si="114"/>
        <v>NEUTRAL</v>
      </c>
      <c r="H1855" s="6" t="str">
        <f t="shared" si="113"/>
        <v>NEUTRAL</v>
      </c>
    </row>
    <row r="1856" spans="1:8" ht="13.5" x14ac:dyDescent="0.25">
      <c r="A1856" s="3">
        <f>TITRES_STAT!B1859</f>
        <v>45006</v>
      </c>
      <c r="B1856" s="6">
        <f>TITRES_STAT!C1859</f>
        <v>1.67</v>
      </c>
      <c r="C1856" s="6">
        <f>TITRES_STAT!D1859</f>
        <v>1.67</v>
      </c>
      <c r="D1856" s="6">
        <f>TITRES_STAT!E1859</f>
        <v>0</v>
      </c>
      <c r="E1856" s="2">
        <f t="shared" si="112"/>
        <v>300428</v>
      </c>
      <c r="F1856" s="6" t="str">
        <f t="shared" si="115"/>
        <v>NEUTRAL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45007</v>
      </c>
      <c r="B1857" s="6">
        <f>TITRES_STAT!C1860</f>
        <v>1.67</v>
      </c>
      <c r="C1857" s="6">
        <f>TITRES_STAT!D1860</f>
        <v>1.67</v>
      </c>
      <c r="D1857" s="6">
        <f>TITRES_STAT!E1860</f>
        <v>614</v>
      </c>
      <c r="E1857" s="2">
        <f t="shared" si="112"/>
        <v>300428</v>
      </c>
      <c r="F1857" s="6" t="str">
        <f t="shared" si="115"/>
        <v>NEUTRAL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45008</v>
      </c>
      <c r="B1858" s="6">
        <f>TITRES_STAT!C1861</f>
        <v>1.67</v>
      </c>
      <c r="C1858" s="6">
        <f>TITRES_STAT!D1861</f>
        <v>1.67</v>
      </c>
      <c r="D1858" s="6">
        <f>TITRES_STAT!E1861</f>
        <v>16</v>
      </c>
      <c r="E1858" s="2">
        <f t="shared" si="112"/>
        <v>300428</v>
      </c>
      <c r="F1858" s="6" t="str">
        <f t="shared" si="115"/>
        <v>NEUTRAL</v>
      </c>
      <c r="G1858" s="6" t="str">
        <f t="shared" si="114"/>
        <v>NEUTRAL</v>
      </c>
      <c r="H1858" s="6" t="str">
        <f t="shared" si="113"/>
        <v>NEUTRAL</v>
      </c>
    </row>
    <row r="1859" spans="1:8" ht="13.5" x14ac:dyDescent="0.25">
      <c r="A1859" s="3">
        <f>TITRES_STAT!B1862</f>
        <v>45009</v>
      </c>
      <c r="B1859" s="6">
        <f>TITRES_STAT!C1862</f>
        <v>1.67</v>
      </c>
      <c r="C1859" s="6">
        <f>TITRES_STAT!D1862</f>
        <v>1.67</v>
      </c>
      <c r="D1859" s="6">
        <f>TITRES_STAT!E1862</f>
        <v>0</v>
      </c>
      <c r="E1859" s="2">
        <f t="shared" si="112"/>
        <v>300428</v>
      </c>
      <c r="F1859" s="6" t="str">
        <f t="shared" si="115"/>
        <v>NEUTRAL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45012</v>
      </c>
      <c r="B1860" s="6">
        <f>TITRES_STAT!C1863</f>
        <v>1.67</v>
      </c>
      <c r="C1860" s="6">
        <f>TITRES_STAT!D1863</f>
        <v>1.67</v>
      </c>
      <c r="D1860" s="6">
        <f>TITRES_STAT!E1863</f>
        <v>0</v>
      </c>
      <c r="E1860" s="2">
        <f t="shared" ref="E1860:E1923" si="116">IF(B1860&gt;B1859, E1859+D1860, IF(B1860&lt;B1859, E1859-D1860, E1859))</f>
        <v>300428</v>
      </c>
      <c r="F1860" s="6" t="str">
        <f t="shared" si="115"/>
        <v>NEUTRAL</v>
      </c>
      <c r="G1860" s="6" t="str">
        <f t="shared" si="114"/>
        <v>NEUTRAL</v>
      </c>
      <c r="H1860" s="6" t="str">
        <f t="shared" si="113"/>
        <v>NEUTRAL</v>
      </c>
    </row>
    <row r="1861" spans="1:8" ht="13.5" x14ac:dyDescent="0.25">
      <c r="A1861" s="3">
        <f>TITRES_STAT!B1864</f>
        <v>45013</v>
      </c>
      <c r="B1861" s="6">
        <f>TITRES_STAT!C1864</f>
        <v>1.67</v>
      </c>
      <c r="C1861" s="6">
        <f>TITRES_STAT!D1864</f>
        <v>1.67</v>
      </c>
      <c r="D1861" s="6">
        <f>TITRES_STAT!E1864</f>
        <v>0</v>
      </c>
      <c r="E1861" s="2">
        <f t="shared" si="116"/>
        <v>300428</v>
      </c>
      <c r="F1861" s="6" t="str">
        <f t="shared" si="115"/>
        <v>NEUTRAL</v>
      </c>
      <c r="G1861" s="6" t="str">
        <f t="shared" si="114"/>
        <v>NEUTRAL</v>
      </c>
      <c r="H1861" s="6" t="str">
        <f t="shared" si="113"/>
        <v>NEUTRAL</v>
      </c>
    </row>
    <row r="1862" spans="1:8" ht="13.5" x14ac:dyDescent="0.25">
      <c r="A1862" s="3">
        <f>TITRES_STAT!B1865</f>
        <v>45014</v>
      </c>
      <c r="B1862" s="6">
        <f>TITRES_STAT!C1865</f>
        <v>1.67</v>
      </c>
      <c r="C1862" s="6">
        <f>TITRES_STAT!D1865</f>
        <v>1.67</v>
      </c>
      <c r="D1862" s="6">
        <f>TITRES_STAT!E1865</f>
        <v>0</v>
      </c>
      <c r="E1862" s="2">
        <f t="shared" si="116"/>
        <v>300428</v>
      </c>
      <c r="F1862" s="6" t="str">
        <f t="shared" si="115"/>
        <v>NEUTRAL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45015</v>
      </c>
      <c r="B1863" s="6">
        <f>TITRES_STAT!C1866</f>
        <v>1.67</v>
      </c>
      <c r="C1863" s="6">
        <f>TITRES_STAT!D1866</f>
        <v>1.67</v>
      </c>
      <c r="D1863" s="6">
        <f>TITRES_STAT!E1866</f>
        <v>0</v>
      </c>
      <c r="E1863" s="2">
        <f t="shared" si="116"/>
        <v>300428</v>
      </c>
      <c r="F1863" s="6" t="str">
        <f t="shared" si="115"/>
        <v>NEUTRAL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NEUTRAL</v>
      </c>
    </row>
    <row r="1864" spans="1:8" ht="13.5" x14ac:dyDescent="0.25">
      <c r="A1864" s="3">
        <f>TITRES_STAT!B1867</f>
        <v>45016</v>
      </c>
      <c r="B1864" s="6">
        <f>TITRES_STAT!C1867</f>
        <v>1.67</v>
      </c>
      <c r="C1864" s="6">
        <f>TITRES_STAT!D1867</f>
        <v>1.67</v>
      </c>
      <c r="D1864" s="6">
        <f>TITRES_STAT!E1867</f>
        <v>0</v>
      </c>
      <c r="E1864" s="2">
        <f t="shared" si="116"/>
        <v>300428</v>
      </c>
      <c r="F1864" s="6" t="str">
        <f t="shared" ref="F1864:F1927" si="119">IF(E1864&gt;E1859,"BULLISH",IF(E1864&lt;E1859,"BEARISH","NEUTRAL"))</f>
        <v>NEUTRAL</v>
      </c>
      <c r="G1864" s="6" t="str">
        <f t="shared" si="118"/>
        <v>NEUTRAL</v>
      </c>
      <c r="H1864" s="6" t="str">
        <f t="shared" si="117"/>
        <v>NEUTRAL</v>
      </c>
    </row>
    <row r="1865" spans="1:8" ht="13.5" x14ac:dyDescent="0.25">
      <c r="A1865" s="3">
        <f>TITRES_STAT!B1868</f>
        <v>45019</v>
      </c>
      <c r="B1865" s="6">
        <f>TITRES_STAT!C1868</f>
        <v>1.67</v>
      </c>
      <c r="C1865" s="6">
        <f>TITRES_STAT!D1868</f>
        <v>1.67</v>
      </c>
      <c r="D1865" s="6">
        <f>TITRES_STAT!E1868</f>
        <v>0</v>
      </c>
      <c r="E1865" s="2">
        <f t="shared" si="116"/>
        <v>300428</v>
      </c>
      <c r="F1865" s="6" t="str">
        <f t="shared" si="119"/>
        <v>NEUTRAL</v>
      </c>
      <c r="G1865" s="6" t="str">
        <f t="shared" si="118"/>
        <v>NEUTRAL</v>
      </c>
      <c r="H1865" s="6" t="str">
        <f t="shared" si="117"/>
        <v>NEUTRAL</v>
      </c>
    </row>
    <row r="1866" spans="1:8" ht="13.5" x14ac:dyDescent="0.25">
      <c r="A1866" s="3">
        <f>TITRES_STAT!B1869</f>
        <v>45020</v>
      </c>
      <c r="B1866" s="6">
        <f>TITRES_STAT!C1869</f>
        <v>1.67</v>
      </c>
      <c r="C1866" s="6">
        <f>TITRES_STAT!D1869</f>
        <v>1.67</v>
      </c>
      <c r="D1866" s="6">
        <f>TITRES_STAT!E1869</f>
        <v>984</v>
      </c>
      <c r="E1866" s="2">
        <f t="shared" si="116"/>
        <v>300428</v>
      </c>
      <c r="F1866" s="6" t="str">
        <f t="shared" si="119"/>
        <v>NEUTRAL</v>
      </c>
      <c r="G1866" s="6" t="str">
        <f t="shared" si="118"/>
        <v>NEUTRAL</v>
      </c>
      <c r="H1866" s="6" t="str">
        <f t="shared" si="117"/>
        <v>NEUTRAL</v>
      </c>
    </row>
    <row r="1867" spans="1:8" ht="13.5" x14ac:dyDescent="0.25">
      <c r="A1867" s="3">
        <f>TITRES_STAT!B1870</f>
        <v>45021</v>
      </c>
      <c r="B1867" s="6">
        <f>TITRES_STAT!C1870</f>
        <v>1.67</v>
      </c>
      <c r="C1867" s="6">
        <f>TITRES_STAT!D1870</f>
        <v>1.67</v>
      </c>
      <c r="D1867" s="6">
        <f>TITRES_STAT!E1870</f>
        <v>0</v>
      </c>
      <c r="E1867" s="2">
        <f t="shared" si="116"/>
        <v>300428</v>
      </c>
      <c r="F1867" s="6" t="str">
        <f t="shared" si="119"/>
        <v>NEUTRAL</v>
      </c>
      <c r="G1867" s="6" t="str">
        <f t="shared" si="118"/>
        <v>NEUTRAL</v>
      </c>
      <c r="H1867" s="6" t="str">
        <f t="shared" si="117"/>
        <v>NEUTRAL</v>
      </c>
    </row>
    <row r="1868" spans="1:8" ht="13.5" x14ac:dyDescent="0.25">
      <c r="A1868" s="3">
        <f>TITRES_STAT!B1871</f>
        <v>45022</v>
      </c>
      <c r="B1868" s="6">
        <f>TITRES_STAT!C1871</f>
        <v>1.67</v>
      </c>
      <c r="C1868" s="6">
        <f>TITRES_STAT!D1871</f>
        <v>1.67</v>
      </c>
      <c r="D1868" s="6">
        <f>TITRES_STAT!E1871</f>
        <v>0</v>
      </c>
      <c r="E1868" s="2">
        <f t="shared" si="116"/>
        <v>300428</v>
      </c>
      <c r="F1868" s="6" t="str">
        <f t="shared" si="119"/>
        <v>NEUTRAL</v>
      </c>
      <c r="G1868" s="6" t="str">
        <f t="shared" si="118"/>
        <v>NEUTRAL</v>
      </c>
      <c r="H1868" s="6" t="str">
        <f t="shared" si="117"/>
        <v>NEUTRAL</v>
      </c>
    </row>
    <row r="1869" spans="1:8" ht="13.5" x14ac:dyDescent="0.25">
      <c r="A1869" s="3">
        <f>TITRES_STAT!B1872</f>
        <v>45023</v>
      </c>
      <c r="B1869" s="6">
        <f>TITRES_STAT!C1872</f>
        <v>1.67</v>
      </c>
      <c r="C1869" s="6">
        <f>TITRES_STAT!D1872</f>
        <v>1.67</v>
      </c>
      <c r="D1869" s="6">
        <f>TITRES_STAT!E1872</f>
        <v>0</v>
      </c>
      <c r="E1869" s="2">
        <f t="shared" si="116"/>
        <v>300428</v>
      </c>
      <c r="F1869" s="6" t="str">
        <f t="shared" si="119"/>
        <v>NEUTRAL</v>
      </c>
      <c r="G1869" s="6" t="str">
        <f t="shared" si="118"/>
        <v>NEUTRAL</v>
      </c>
      <c r="H1869" s="6" t="str">
        <f t="shared" si="117"/>
        <v>NEUTRAL</v>
      </c>
    </row>
    <row r="1870" spans="1:8" ht="13.5" x14ac:dyDescent="0.25">
      <c r="A1870" s="3">
        <f>TITRES_STAT!B1873</f>
        <v>45026</v>
      </c>
      <c r="B1870" s="6">
        <f>TITRES_STAT!C1873</f>
        <v>1.67</v>
      </c>
      <c r="C1870" s="6">
        <f>TITRES_STAT!D1873</f>
        <v>1.67</v>
      </c>
      <c r="D1870" s="6">
        <f>TITRES_STAT!E1873</f>
        <v>0</v>
      </c>
      <c r="E1870" s="2">
        <f t="shared" si="116"/>
        <v>300428</v>
      </c>
      <c r="F1870" s="6" t="str">
        <f t="shared" si="119"/>
        <v>NEUTRAL</v>
      </c>
      <c r="G1870" s="6" t="str">
        <f t="shared" si="118"/>
        <v>NEUTRAL</v>
      </c>
      <c r="H1870" s="6" t="str">
        <f t="shared" si="117"/>
        <v>NEUTRAL</v>
      </c>
    </row>
    <row r="1871" spans="1:8" ht="13.5" x14ac:dyDescent="0.25">
      <c r="A1871" s="3">
        <f>TITRES_STAT!B1874</f>
        <v>45027</v>
      </c>
      <c r="B1871" s="6">
        <f>TITRES_STAT!C1874</f>
        <v>1.67</v>
      </c>
      <c r="C1871" s="6">
        <f>TITRES_STAT!D1874</f>
        <v>1.67</v>
      </c>
      <c r="D1871" s="6">
        <f>TITRES_STAT!E1874</f>
        <v>0</v>
      </c>
      <c r="E1871" s="2">
        <f t="shared" si="116"/>
        <v>300428</v>
      </c>
      <c r="F1871" s="6" t="str">
        <f t="shared" si="119"/>
        <v>NEUTRAL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45028</v>
      </c>
      <c r="B1872" s="6">
        <f>TITRES_STAT!C1875</f>
        <v>1.67</v>
      </c>
      <c r="C1872" s="6">
        <f>TITRES_STAT!D1875</f>
        <v>1.67</v>
      </c>
      <c r="D1872" s="6">
        <f>TITRES_STAT!E1875</f>
        <v>0</v>
      </c>
      <c r="E1872" s="2">
        <f t="shared" si="116"/>
        <v>300428</v>
      </c>
      <c r="F1872" s="6" t="str">
        <f t="shared" si="119"/>
        <v>NEUTRAL</v>
      </c>
      <c r="G1872" s="6" t="str">
        <f t="shared" si="118"/>
        <v>NEUTRAL</v>
      </c>
      <c r="H1872" s="6" t="str">
        <f t="shared" si="117"/>
        <v>NEUTRAL</v>
      </c>
    </row>
    <row r="1873" spans="1:8" ht="13.5" x14ac:dyDescent="0.25">
      <c r="A1873" s="3">
        <f>TITRES_STAT!B1876</f>
        <v>45029</v>
      </c>
      <c r="B1873" s="6">
        <f>TITRES_STAT!C1876</f>
        <v>1.67</v>
      </c>
      <c r="C1873" s="6">
        <f>TITRES_STAT!D1876</f>
        <v>1.67</v>
      </c>
      <c r="D1873" s="6">
        <f>TITRES_STAT!E1876</f>
        <v>0</v>
      </c>
      <c r="E1873" s="2">
        <f t="shared" si="116"/>
        <v>300428</v>
      </c>
      <c r="F1873" s="6" t="str">
        <f t="shared" si="119"/>
        <v>NEUTRAL</v>
      </c>
      <c r="G1873" s="6" t="str">
        <f t="shared" si="118"/>
        <v>NEUTRAL</v>
      </c>
      <c r="H1873" s="6" t="str">
        <f t="shared" si="117"/>
        <v>NEUTRAL</v>
      </c>
    </row>
    <row r="1874" spans="1:8" ht="13.5" x14ac:dyDescent="0.25">
      <c r="A1874" s="3">
        <f>TITRES_STAT!B1877</f>
        <v>45030</v>
      </c>
      <c r="B1874" s="6">
        <f>TITRES_STAT!C1877</f>
        <v>1.61</v>
      </c>
      <c r="C1874" s="6">
        <f>TITRES_STAT!D1877</f>
        <v>1.61</v>
      </c>
      <c r="D1874" s="6">
        <f>TITRES_STAT!E1877</f>
        <v>688</v>
      </c>
      <c r="E1874" s="2">
        <f t="shared" si="116"/>
        <v>299740</v>
      </c>
      <c r="F1874" s="6" t="str">
        <f t="shared" si="119"/>
        <v>BEARISH</v>
      </c>
      <c r="G1874" s="6" t="str">
        <f t="shared" si="118"/>
        <v>NEUTRAL</v>
      </c>
      <c r="H1874" s="6" t="str">
        <f t="shared" si="117"/>
        <v>CONFIRMED BEARISH</v>
      </c>
    </row>
    <row r="1875" spans="1:8" ht="13.5" x14ac:dyDescent="0.25">
      <c r="A1875" s="3">
        <f>TITRES_STAT!B1878</f>
        <v>45033</v>
      </c>
      <c r="B1875" s="6">
        <f>TITRES_STAT!C1878</f>
        <v>1.61</v>
      </c>
      <c r="C1875" s="6">
        <f>TITRES_STAT!D1878</f>
        <v>1.61</v>
      </c>
      <c r="D1875" s="6">
        <f>TITRES_STAT!E1878</f>
        <v>312</v>
      </c>
      <c r="E1875" s="2">
        <f t="shared" si="116"/>
        <v>299740</v>
      </c>
      <c r="F1875" s="6" t="str">
        <f t="shared" si="119"/>
        <v>BEARISH</v>
      </c>
      <c r="G1875" s="6" t="str">
        <f t="shared" si="118"/>
        <v>NEUTRAL</v>
      </c>
      <c r="H1875" s="6" t="str">
        <f t="shared" si="117"/>
        <v>CONFIRMED BEARISH</v>
      </c>
    </row>
    <row r="1876" spans="1:8" ht="13.5" x14ac:dyDescent="0.25">
      <c r="A1876" s="3">
        <f>TITRES_STAT!B1879</f>
        <v>45034</v>
      </c>
      <c r="B1876" s="6">
        <f>TITRES_STAT!C1879</f>
        <v>1.62</v>
      </c>
      <c r="C1876" s="6">
        <f>TITRES_STAT!D1879</f>
        <v>1.62</v>
      </c>
      <c r="D1876" s="6">
        <f>TITRES_STAT!E1879</f>
        <v>360</v>
      </c>
      <c r="E1876" s="2">
        <f t="shared" si="116"/>
        <v>300100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CONFIRMED BEARISH</v>
      </c>
    </row>
    <row r="1877" spans="1:8" ht="13.5" x14ac:dyDescent="0.25">
      <c r="A1877" s="3">
        <f>TITRES_STAT!B1880</f>
        <v>45035</v>
      </c>
      <c r="B1877" s="6">
        <f>TITRES_STAT!C1880</f>
        <v>1.62</v>
      </c>
      <c r="C1877" s="6">
        <f>TITRES_STAT!D1880</f>
        <v>1.62</v>
      </c>
      <c r="D1877" s="6">
        <f>TITRES_STAT!E1880</f>
        <v>0</v>
      </c>
      <c r="E1877" s="2">
        <f t="shared" si="116"/>
        <v>300100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CONFIRMED BEARISH</v>
      </c>
    </row>
    <row r="1878" spans="1:8" ht="13.5" x14ac:dyDescent="0.25">
      <c r="A1878" s="3">
        <f>TITRES_STAT!B1881</f>
        <v>45036</v>
      </c>
      <c r="B1878" s="6">
        <f>TITRES_STAT!C1881</f>
        <v>1.62</v>
      </c>
      <c r="C1878" s="6">
        <f>TITRES_STAT!D1881</f>
        <v>1.62</v>
      </c>
      <c r="D1878" s="6">
        <f>TITRES_STAT!E1881</f>
        <v>0</v>
      </c>
      <c r="E1878" s="2">
        <f t="shared" si="116"/>
        <v>300100</v>
      </c>
      <c r="F1878" s="6" t="str">
        <f t="shared" si="119"/>
        <v>BEARISH</v>
      </c>
      <c r="G1878" s="6" t="str">
        <f t="shared" si="118"/>
        <v>NEUTRAL</v>
      </c>
      <c r="H1878" s="6" t="str">
        <f t="shared" si="117"/>
        <v>CONFIRMED BEARISH</v>
      </c>
    </row>
    <row r="1879" spans="1:8" ht="13.5" x14ac:dyDescent="0.25">
      <c r="A1879" s="3">
        <f>TITRES_STAT!B1882</f>
        <v>45040</v>
      </c>
      <c r="B1879" s="6">
        <f>TITRES_STAT!C1882</f>
        <v>1.62</v>
      </c>
      <c r="C1879" s="6">
        <f>TITRES_STAT!D1882</f>
        <v>1.62</v>
      </c>
      <c r="D1879" s="6">
        <f>TITRES_STAT!E1882</f>
        <v>0</v>
      </c>
      <c r="E1879" s="2">
        <f t="shared" si="116"/>
        <v>300100</v>
      </c>
      <c r="F1879" s="6" t="str">
        <f t="shared" si="119"/>
        <v>BULLISH</v>
      </c>
      <c r="G1879" s="6" t="str">
        <f t="shared" si="118"/>
        <v>NEUTRAL</v>
      </c>
      <c r="H1879" s="6" t="str">
        <f t="shared" si="117"/>
        <v>CONFIRMED BULLISH</v>
      </c>
    </row>
    <row r="1880" spans="1:8" ht="13.5" x14ac:dyDescent="0.25">
      <c r="A1880" s="3">
        <f>TITRES_STAT!B1883</f>
        <v>45041</v>
      </c>
      <c r="B1880" s="6">
        <f>TITRES_STAT!C1883</f>
        <v>1.65</v>
      </c>
      <c r="C1880" s="6">
        <f>TITRES_STAT!D1883</f>
        <v>1.65</v>
      </c>
      <c r="D1880" s="6">
        <f>TITRES_STAT!E1883</f>
        <v>86</v>
      </c>
      <c r="E1880" s="2">
        <f t="shared" si="116"/>
        <v>300186</v>
      </c>
      <c r="F1880" s="6" t="str">
        <f t="shared" si="119"/>
        <v>BULLISH</v>
      </c>
      <c r="G1880" s="6" t="str">
        <f t="shared" si="118"/>
        <v>NEUTRAL</v>
      </c>
      <c r="H1880" s="6" t="str">
        <f t="shared" si="117"/>
        <v>CONFIRMED BULLISH</v>
      </c>
    </row>
    <row r="1881" spans="1:8" ht="13.5" x14ac:dyDescent="0.25">
      <c r="A1881" s="3">
        <f>TITRES_STAT!B1884</f>
        <v>45042</v>
      </c>
      <c r="B1881" s="6">
        <f>TITRES_STAT!C1884</f>
        <v>1.65</v>
      </c>
      <c r="C1881" s="6">
        <f>TITRES_STAT!D1884</f>
        <v>1.65</v>
      </c>
      <c r="D1881" s="6">
        <f>TITRES_STAT!E1884</f>
        <v>0</v>
      </c>
      <c r="E1881" s="2">
        <f t="shared" si="116"/>
        <v>300186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CONFIRMED BULLISH</v>
      </c>
    </row>
    <row r="1882" spans="1:8" ht="13.5" x14ac:dyDescent="0.25">
      <c r="A1882" s="3">
        <f>TITRES_STAT!B1885</f>
        <v>45043</v>
      </c>
      <c r="B1882" s="6">
        <f>TITRES_STAT!C1885</f>
        <v>1.65</v>
      </c>
      <c r="C1882" s="6">
        <f>TITRES_STAT!D1885</f>
        <v>1.65</v>
      </c>
      <c r="D1882" s="6">
        <f>TITRES_STAT!E1885</f>
        <v>0</v>
      </c>
      <c r="E1882" s="2">
        <f t="shared" si="116"/>
        <v>300186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45044</v>
      </c>
      <c r="B1883" s="6">
        <f>TITRES_STAT!C1886</f>
        <v>1.65</v>
      </c>
      <c r="C1883" s="6">
        <f>TITRES_STAT!D1886</f>
        <v>1.65</v>
      </c>
      <c r="D1883" s="6">
        <f>TITRES_STAT!E1886</f>
        <v>0</v>
      </c>
      <c r="E1883" s="2">
        <f t="shared" si="116"/>
        <v>300186</v>
      </c>
      <c r="F1883" s="6" t="str">
        <f t="shared" si="119"/>
        <v>BULLISH</v>
      </c>
      <c r="G1883" s="6" t="str">
        <f t="shared" si="118"/>
        <v>NEUTRAL</v>
      </c>
      <c r="H1883" s="6" t="str">
        <f t="shared" si="117"/>
        <v>CONFIRMED BULLISH</v>
      </c>
    </row>
    <row r="1884" spans="1:8" ht="13.5" x14ac:dyDescent="0.25">
      <c r="A1884" s="3">
        <f>TITRES_STAT!B1887</f>
        <v>45048</v>
      </c>
      <c r="B1884" s="6">
        <f>TITRES_STAT!C1887</f>
        <v>1.65</v>
      </c>
      <c r="C1884" s="6">
        <f>TITRES_STAT!D1887</f>
        <v>1.65</v>
      </c>
      <c r="D1884" s="6">
        <f>TITRES_STAT!E1887</f>
        <v>0</v>
      </c>
      <c r="E1884" s="2">
        <f t="shared" si="116"/>
        <v>300186</v>
      </c>
      <c r="F1884" s="6" t="str">
        <f t="shared" si="119"/>
        <v>BULLISH</v>
      </c>
      <c r="G1884" s="6" t="str">
        <f t="shared" si="118"/>
        <v>NEUTRAL</v>
      </c>
      <c r="H1884" s="6" t="str">
        <f t="shared" si="117"/>
        <v>CONFIRMED BULLISH</v>
      </c>
    </row>
    <row r="1885" spans="1:8" ht="13.5" x14ac:dyDescent="0.25">
      <c r="A1885" s="3">
        <f>TITRES_STAT!B1888</f>
        <v>45049</v>
      </c>
      <c r="B1885" s="6">
        <f>TITRES_STAT!C1888</f>
        <v>1.65</v>
      </c>
      <c r="C1885" s="6">
        <f>TITRES_STAT!D1888</f>
        <v>1.65</v>
      </c>
      <c r="D1885" s="6">
        <f>TITRES_STAT!E1888</f>
        <v>0</v>
      </c>
      <c r="E1885" s="2">
        <f t="shared" si="116"/>
        <v>300186</v>
      </c>
      <c r="F1885" s="6" t="str">
        <f t="shared" si="119"/>
        <v>NEUTRAL</v>
      </c>
      <c r="G1885" s="6" t="str">
        <f t="shared" si="118"/>
        <v>NEUTRAL</v>
      </c>
      <c r="H1885" s="6" t="str">
        <f t="shared" si="117"/>
        <v>NEUTRAL</v>
      </c>
    </row>
    <row r="1886" spans="1:8" ht="13.5" x14ac:dyDescent="0.25">
      <c r="A1886" s="3">
        <f>TITRES_STAT!B1889</f>
        <v>45050</v>
      </c>
      <c r="B1886" s="6">
        <f>TITRES_STAT!C1889</f>
        <v>1.65</v>
      </c>
      <c r="C1886" s="6">
        <f>TITRES_STAT!D1889</f>
        <v>1.65</v>
      </c>
      <c r="D1886" s="6">
        <f>TITRES_STAT!E1889</f>
        <v>0</v>
      </c>
      <c r="E1886" s="2">
        <f t="shared" si="116"/>
        <v>300186</v>
      </c>
      <c r="F1886" s="6" t="str">
        <f t="shared" si="119"/>
        <v>NEUTRAL</v>
      </c>
      <c r="G1886" s="6" t="str">
        <f t="shared" si="118"/>
        <v>NEUTRAL</v>
      </c>
      <c r="H1886" s="6" t="str">
        <f t="shared" si="117"/>
        <v>NEUTRAL</v>
      </c>
    </row>
    <row r="1887" spans="1:8" ht="13.5" x14ac:dyDescent="0.25">
      <c r="A1887" s="3">
        <f>TITRES_STAT!B1890</f>
        <v>45051</v>
      </c>
      <c r="B1887" s="6">
        <f>TITRES_STAT!C1890</f>
        <v>1.7</v>
      </c>
      <c r="C1887" s="6">
        <f>TITRES_STAT!D1890</f>
        <v>1.7</v>
      </c>
      <c r="D1887" s="6">
        <f>TITRES_STAT!E1890</f>
        <v>50</v>
      </c>
      <c r="E1887" s="2">
        <f t="shared" si="116"/>
        <v>300236</v>
      </c>
      <c r="F1887" s="6" t="str">
        <f t="shared" si="119"/>
        <v>BULLISH</v>
      </c>
      <c r="G1887" s="6" t="str">
        <f t="shared" si="118"/>
        <v>NEUTRAL</v>
      </c>
      <c r="H1887" s="6" t="str">
        <f t="shared" si="117"/>
        <v>CONFIRMED BULLISH</v>
      </c>
    </row>
    <row r="1888" spans="1:8" ht="13.5" x14ac:dyDescent="0.25">
      <c r="A1888" s="3">
        <f>TITRES_STAT!B1891</f>
        <v>45054</v>
      </c>
      <c r="B1888" s="6">
        <f>TITRES_STAT!C1891</f>
        <v>1.7</v>
      </c>
      <c r="C1888" s="6">
        <f>TITRES_STAT!D1891</f>
        <v>1.7</v>
      </c>
      <c r="D1888" s="6">
        <f>TITRES_STAT!E1891</f>
        <v>104</v>
      </c>
      <c r="E1888" s="2">
        <f t="shared" si="116"/>
        <v>300236</v>
      </c>
      <c r="F1888" s="6" t="str">
        <f t="shared" si="119"/>
        <v>BULLISH</v>
      </c>
      <c r="G1888" s="6" t="str">
        <f t="shared" si="118"/>
        <v>NEUTRAL</v>
      </c>
      <c r="H1888" s="6" t="str">
        <f t="shared" si="117"/>
        <v>CONFIRMED BULLISH</v>
      </c>
    </row>
    <row r="1889" spans="1:8" ht="13.5" x14ac:dyDescent="0.25">
      <c r="A1889" s="3">
        <f>TITRES_STAT!B1892</f>
        <v>45055</v>
      </c>
      <c r="B1889" s="6">
        <f>TITRES_STAT!C1892</f>
        <v>1.7</v>
      </c>
      <c r="C1889" s="6">
        <f>TITRES_STAT!D1892</f>
        <v>1.7</v>
      </c>
      <c r="D1889" s="6">
        <f>TITRES_STAT!E1892</f>
        <v>0</v>
      </c>
      <c r="E1889" s="2">
        <f t="shared" si="116"/>
        <v>300236</v>
      </c>
      <c r="F1889" s="6" t="str">
        <f t="shared" si="119"/>
        <v>BULLISH</v>
      </c>
      <c r="G1889" s="6" t="str">
        <f t="shared" si="118"/>
        <v>NEUTRAL</v>
      </c>
      <c r="H1889" s="6" t="str">
        <f t="shared" si="117"/>
        <v>CONFIRMED BULLISH</v>
      </c>
    </row>
    <row r="1890" spans="1:8" ht="13.5" x14ac:dyDescent="0.25">
      <c r="A1890" s="3">
        <f>TITRES_STAT!B1893</f>
        <v>45056</v>
      </c>
      <c r="B1890" s="6">
        <f>TITRES_STAT!C1893</f>
        <v>1.7</v>
      </c>
      <c r="C1890" s="6">
        <f>TITRES_STAT!D1893</f>
        <v>1.7</v>
      </c>
      <c r="D1890" s="6">
        <f>TITRES_STAT!E1893</f>
        <v>0</v>
      </c>
      <c r="E1890" s="2">
        <f t="shared" si="116"/>
        <v>300236</v>
      </c>
      <c r="F1890" s="6" t="str">
        <f t="shared" si="119"/>
        <v>BULLISH</v>
      </c>
      <c r="G1890" s="6" t="str">
        <f t="shared" si="118"/>
        <v>NEUTRAL</v>
      </c>
      <c r="H1890" s="6" t="str">
        <f t="shared" si="117"/>
        <v>CONFIRMED BULLISH</v>
      </c>
    </row>
    <row r="1891" spans="1:8" ht="13.5" x14ac:dyDescent="0.25">
      <c r="A1891" s="3">
        <f>TITRES_STAT!B1894</f>
        <v>45057</v>
      </c>
      <c r="B1891" s="6">
        <f>TITRES_STAT!C1894</f>
        <v>1.7</v>
      </c>
      <c r="C1891" s="6">
        <f>TITRES_STAT!D1894</f>
        <v>1.7</v>
      </c>
      <c r="D1891" s="6">
        <f>TITRES_STAT!E1894</f>
        <v>0</v>
      </c>
      <c r="E1891" s="2">
        <f t="shared" si="116"/>
        <v>300236</v>
      </c>
      <c r="F1891" s="6" t="str">
        <f t="shared" si="119"/>
        <v>BULLISH</v>
      </c>
      <c r="G1891" s="6" t="str">
        <f t="shared" si="118"/>
        <v>NEUTRAL</v>
      </c>
      <c r="H1891" s="6" t="str">
        <f t="shared" si="117"/>
        <v>CONFIRMED BULLISH</v>
      </c>
    </row>
    <row r="1892" spans="1:8" ht="13.5" x14ac:dyDescent="0.25">
      <c r="A1892" s="3">
        <f>TITRES_STAT!B1895</f>
        <v>45058</v>
      </c>
      <c r="B1892" s="6">
        <f>TITRES_STAT!C1895</f>
        <v>1.7</v>
      </c>
      <c r="C1892" s="6">
        <f>TITRES_STAT!D1895</f>
        <v>1.7</v>
      </c>
      <c r="D1892" s="6">
        <f>TITRES_STAT!E1895</f>
        <v>0</v>
      </c>
      <c r="E1892" s="2">
        <f t="shared" si="116"/>
        <v>300236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45061</v>
      </c>
      <c r="B1893" s="6">
        <f>TITRES_STAT!C1896</f>
        <v>1.7</v>
      </c>
      <c r="C1893" s="6">
        <f>TITRES_STAT!D1896</f>
        <v>1.7</v>
      </c>
      <c r="D1893" s="6">
        <f>TITRES_STAT!E1896</f>
        <v>0</v>
      </c>
      <c r="E1893" s="2">
        <f t="shared" si="116"/>
        <v>300236</v>
      </c>
      <c r="F1893" s="6" t="str">
        <f t="shared" si="119"/>
        <v>NEUTRAL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45062</v>
      </c>
      <c r="B1894" s="6">
        <f>TITRES_STAT!C1897</f>
        <v>1.7</v>
      </c>
      <c r="C1894" s="6">
        <f>TITRES_STAT!D1897</f>
        <v>1.7</v>
      </c>
      <c r="D1894" s="6">
        <f>TITRES_STAT!E1897</f>
        <v>105</v>
      </c>
      <c r="E1894" s="2">
        <f t="shared" si="116"/>
        <v>300236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45063</v>
      </c>
      <c r="B1895" s="6">
        <f>TITRES_STAT!C1898</f>
        <v>1.7</v>
      </c>
      <c r="C1895" s="6">
        <f>TITRES_STAT!D1898</f>
        <v>1.7</v>
      </c>
      <c r="D1895" s="6">
        <f>TITRES_STAT!E1898</f>
        <v>0</v>
      </c>
      <c r="E1895" s="2">
        <f t="shared" si="116"/>
        <v>300236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45064</v>
      </c>
      <c r="B1896" s="6">
        <f>TITRES_STAT!C1899</f>
        <v>1.7</v>
      </c>
      <c r="C1896" s="6">
        <f>TITRES_STAT!D1899</f>
        <v>1.7</v>
      </c>
      <c r="D1896" s="6">
        <f>TITRES_STAT!E1899</f>
        <v>0</v>
      </c>
      <c r="E1896" s="2">
        <f t="shared" si="116"/>
        <v>300236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45065</v>
      </c>
      <c r="B1897" s="6">
        <f>TITRES_STAT!C1900</f>
        <v>1.63</v>
      </c>
      <c r="C1897" s="6">
        <f>TITRES_STAT!D1900</f>
        <v>1.63</v>
      </c>
      <c r="D1897" s="6">
        <f>TITRES_STAT!E1900</f>
        <v>0</v>
      </c>
      <c r="E1897" s="2">
        <f t="shared" si="116"/>
        <v>300236</v>
      </c>
      <c r="F1897" s="6" t="str">
        <f t="shared" si="119"/>
        <v>NEUTRAL</v>
      </c>
      <c r="G1897" s="6" t="str">
        <f t="shared" si="118"/>
        <v>NEUTRAL</v>
      </c>
      <c r="H1897" s="6" t="str">
        <f t="shared" si="117"/>
        <v>NEUTRAL</v>
      </c>
    </row>
    <row r="1898" spans="1:8" ht="13.5" x14ac:dyDescent="0.25">
      <c r="A1898" s="3">
        <f>TITRES_STAT!B1901</f>
        <v>45068</v>
      </c>
      <c r="B1898" s="6">
        <f>TITRES_STAT!C1901</f>
        <v>1.63</v>
      </c>
      <c r="C1898" s="6">
        <f>TITRES_STAT!D1901</f>
        <v>1.63</v>
      </c>
      <c r="D1898" s="6">
        <f>TITRES_STAT!E1901</f>
        <v>700</v>
      </c>
      <c r="E1898" s="2">
        <f t="shared" si="116"/>
        <v>300236</v>
      </c>
      <c r="F1898" s="6" t="str">
        <f t="shared" si="119"/>
        <v>NEUTRAL</v>
      </c>
      <c r="G1898" s="6" t="str">
        <f t="shared" si="118"/>
        <v>NEUTRAL</v>
      </c>
      <c r="H1898" s="6" t="str">
        <f t="shared" si="117"/>
        <v>NEUTRAL</v>
      </c>
    </row>
    <row r="1899" spans="1:8" ht="13.5" x14ac:dyDescent="0.25">
      <c r="A1899" s="3">
        <f>TITRES_STAT!B1902</f>
        <v>45069</v>
      </c>
      <c r="B1899" s="6">
        <f>TITRES_STAT!C1902</f>
        <v>1.6</v>
      </c>
      <c r="C1899" s="6">
        <f>TITRES_STAT!D1902</f>
        <v>1.6</v>
      </c>
      <c r="D1899" s="6">
        <f>TITRES_STAT!E1902</f>
        <v>2500</v>
      </c>
      <c r="E1899" s="2">
        <f t="shared" si="116"/>
        <v>297736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CONFIRMED BEARISH</v>
      </c>
    </row>
    <row r="1900" spans="1:8" ht="13.5" x14ac:dyDescent="0.25">
      <c r="A1900" s="3">
        <f>TITRES_STAT!B1903</f>
        <v>45070</v>
      </c>
      <c r="B1900" s="6">
        <f>TITRES_STAT!C1903</f>
        <v>1.6</v>
      </c>
      <c r="C1900" s="6">
        <f>TITRES_STAT!D1903</f>
        <v>1.6</v>
      </c>
      <c r="D1900" s="6">
        <f>TITRES_STAT!E1903</f>
        <v>500</v>
      </c>
      <c r="E1900" s="2">
        <f t="shared" si="116"/>
        <v>297736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CONFIRMED BEARISH</v>
      </c>
    </row>
    <row r="1901" spans="1:8" ht="13.5" x14ac:dyDescent="0.25">
      <c r="A1901" s="3">
        <f>TITRES_STAT!B1904</f>
        <v>45071</v>
      </c>
      <c r="B1901" s="6">
        <f>TITRES_STAT!C1904</f>
        <v>1.6</v>
      </c>
      <c r="C1901" s="6">
        <f>TITRES_STAT!D1904</f>
        <v>1.6</v>
      </c>
      <c r="D1901" s="6">
        <f>TITRES_STAT!E1904</f>
        <v>500</v>
      </c>
      <c r="E1901" s="2">
        <f t="shared" si="116"/>
        <v>297736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CONFIRMED BEARISH</v>
      </c>
    </row>
    <row r="1902" spans="1:8" ht="13.5" x14ac:dyDescent="0.25">
      <c r="A1902" s="3">
        <f>TITRES_STAT!B1905</f>
        <v>45072</v>
      </c>
      <c r="B1902" s="6">
        <f>TITRES_STAT!C1905</f>
        <v>1.6</v>
      </c>
      <c r="C1902" s="6">
        <f>TITRES_STAT!D1905</f>
        <v>1.6</v>
      </c>
      <c r="D1902" s="6">
        <f>TITRES_STAT!E1905</f>
        <v>0</v>
      </c>
      <c r="E1902" s="2">
        <f t="shared" si="116"/>
        <v>297736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CONFIRMED BEARISH</v>
      </c>
    </row>
    <row r="1903" spans="1:8" ht="13.5" x14ac:dyDescent="0.25">
      <c r="A1903" s="3">
        <f>TITRES_STAT!B1906</f>
        <v>45075</v>
      </c>
      <c r="B1903" s="6">
        <f>TITRES_STAT!C1906</f>
        <v>1.6</v>
      </c>
      <c r="C1903" s="6">
        <f>TITRES_STAT!D1906</f>
        <v>1.6</v>
      </c>
      <c r="D1903" s="6">
        <f>TITRES_STAT!E1906</f>
        <v>0</v>
      </c>
      <c r="E1903" s="2">
        <f t="shared" si="116"/>
        <v>297736</v>
      </c>
      <c r="F1903" s="6" t="str">
        <f t="shared" si="119"/>
        <v>BEARISH</v>
      </c>
      <c r="G1903" s="6" t="str">
        <f t="shared" si="118"/>
        <v>NEUTRAL</v>
      </c>
      <c r="H1903" s="6" t="str">
        <f t="shared" si="117"/>
        <v>CONFIRMED BEARISH</v>
      </c>
    </row>
    <row r="1904" spans="1:8" ht="13.5" x14ac:dyDescent="0.25">
      <c r="A1904" s="3">
        <f>TITRES_STAT!B1907</f>
        <v>45076</v>
      </c>
      <c r="B1904" s="6">
        <f>TITRES_STAT!C1907</f>
        <v>1.6</v>
      </c>
      <c r="C1904" s="6">
        <f>TITRES_STAT!D1907</f>
        <v>1.6</v>
      </c>
      <c r="D1904" s="6">
        <f>TITRES_STAT!E1907</f>
        <v>0</v>
      </c>
      <c r="E1904" s="2">
        <f t="shared" si="116"/>
        <v>297736</v>
      </c>
      <c r="F1904" s="6" t="str">
        <f t="shared" si="119"/>
        <v>NEUTRAL</v>
      </c>
      <c r="G1904" s="6" t="str">
        <f t="shared" si="118"/>
        <v>NEUTRAL</v>
      </c>
      <c r="H1904" s="6" t="str">
        <f t="shared" si="117"/>
        <v>NEUTRAL</v>
      </c>
    </row>
    <row r="1905" spans="1:8" ht="13.5" x14ac:dyDescent="0.25">
      <c r="A1905" s="3">
        <f>TITRES_STAT!B1908</f>
        <v>45077</v>
      </c>
      <c r="B1905" s="6">
        <f>TITRES_STAT!C1908</f>
        <v>1.6</v>
      </c>
      <c r="C1905" s="6">
        <f>TITRES_STAT!D1908</f>
        <v>1.6</v>
      </c>
      <c r="D1905" s="6">
        <f>TITRES_STAT!E1908</f>
        <v>1121</v>
      </c>
      <c r="E1905" s="2">
        <f t="shared" si="116"/>
        <v>297736</v>
      </c>
      <c r="F1905" s="6" t="str">
        <f t="shared" si="119"/>
        <v>NEUTRAL</v>
      </c>
      <c r="G1905" s="6" t="str">
        <f t="shared" si="118"/>
        <v>NEUTRAL</v>
      </c>
      <c r="H1905" s="6" t="str">
        <f t="shared" si="117"/>
        <v>NEUTRAL</v>
      </c>
    </row>
    <row r="1906" spans="1:8" ht="13.5" x14ac:dyDescent="0.25">
      <c r="A1906" s="3">
        <f>TITRES_STAT!B1909</f>
        <v>45078</v>
      </c>
      <c r="B1906" s="6">
        <f>TITRES_STAT!C1909</f>
        <v>1.6</v>
      </c>
      <c r="C1906" s="6">
        <f>TITRES_STAT!D1909</f>
        <v>1.6</v>
      </c>
      <c r="D1906" s="6">
        <f>TITRES_STAT!E1909</f>
        <v>0</v>
      </c>
      <c r="E1906" s="2">
        <f t="shared" si="116"/>
        <v>297736</v>
      </c>
      <c r="F1906" s="6" t="str">
        <f t="shared" si="119"/>
        <v>NEUTRAL</v>
      </c>
      <c r="G1906" s="6" t="str">
        <f t="shared" si="118"/>
        <v>NEUTRAL</v>
      </c>
      <c r="H1906" s="6" t="str">
        <f t="shared" si="117"/>
        <v>NEUTRAL</v>
      </c>
    </row>
    <row r="1907" spans="1:8" ht="13.5" x14ac:dyDescent="0.25">
      <c r="A1907" s="3">
        <f>TITRES_STAT!B1910</f>
        <v>45079</v>
      </c>
      <c r="B1907" s="6">
        <f>TITRES_STAT!C1910</f>
        <v>1.6</v>
      </c>
      <c r="C1907" s="6">
        <f>TITRES_STAT!D1910</f>
        <v>1.6</v>
      </c>
      <c r="D1907" s="6">
        <f>TITRES_STAT!E1910</f>
        <v>0</v>
      </c>
      <c r="E1907" s="2">
        <f t="shared" si="116"/>
        <v>297736</v>
      </c>
      <c r="F1907" s="6" t="str">
        <f t="shared" si="119"/>
        <v>NEUTRAL</v>
      </c>
      <c r="G1907" s="6" t="str">
        <f t="shared" si="118"/>
        <v>NEUTRAL</v>
      </c>
      <c r="H1907" s="6" t="str">
        <f t="shared" si="117"/>
        <v>NEUTRAL</v>
      </c>
    </row>
    <row r="1908" spans="1:8" ht="13.5" x14ac:dyDescent="0.25">
      <c r="A1908" s="3">
        <f>TITRES_STAT!B1911</f>
        <v>45082</v>
      </c>
      <c r="B1908" s="6">
        <f>TITRES_STAT!C1911</f>
        <v>1.6</v>
      </c>
      <c r="C1908" s="6">
        <f>TITRES_STAT!D1911</f>
        <v>1.6</v>
      </c>
      <c r="D1908" s="6">
        <f>TITRES_STAT!E1911</f>
        <v>0</v>
      </c>
      <c r="E1908" s="2">
        <f t="shared" si="116"/>
        <v>297736</v>
      </c>
      <c r="F1908" s="6" t="str">
        <f t="shared" si="119"/>
        <v>NEUTRAL</v>
      </c>
      <c r="G1908" s="6" t="str">
        <f t="shared" si="118"/>
        <v>NEUTRAL</v>
      </c>
      <c r="H1908" s="6" t="str">
        <f t="shared" si="117"/>
        <v>NEUTRAL</v>
      </c>
    </row>
    <row r="1909" spans="1:8" ht="13.5" x14ac:dyDescent="0.25">
      <c r="A1909" s="3">
        <f>TITRES_STAT!B1912</f>
        <v>45083</v>
      </c>
      <c r="B1909" s="6">
        <f>TITRES_STAT!C1912</f>
        <v>1.6</v>
      </c>
      <c r="C1909" s="6">
        <f>TITRES_STAT!D1912</f>
        <v>1.6</v>
      </c>
      <c r="D1909" s="6">
        <f>TITRES_STAT!E1912</f>
        <v>0</v>
      </c>
      <c r="E1909" s="2">
        <f t="shared" si="116"/>
        <v>297736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45084</v>
      </c>
      <c r="B1910" s="6">
        <f>TITRES_STAT!C1913</f>
        <v>1.6</v>
      </c>
      <c r="C1910" s="6">
        <f>TITRES_STAT!D1913</f>
        <v>1.6</v>
      </c>
      <c r="D1910" s="6">
        <f>TITRES_STAT!E1913</f>
        <v>0</v>
      </c>
      <c r="E1910" s="2">
        <f t="shared" si="116"/>
        <v>297736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45085</v>
      </c>
      <c r="B1911" s="6">
        <f>TITRES_STAT!C1914</f>
        <v>1.6</v>
      </c>
      <c r="C1911" s="6">
        <f>TITRES_STAT!D1914</f>
        <v>1.6</v>
      </c>
      <c r="D1911" s="6">
        <f>TITRES_STAT!E1914</f>
        <v>0</v>
      </c>
      <c r="E1911" s="2">
        <f t="shared" si="116"/>
        <v>297736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45086</v>
      </c>
      <c r="B1912" s="6">
        <f>TITRES_STAT!C1915</f>
        <v>1.6</v>
      </c>
      <c r="C1912" s="6">
        <f>TITRES_STAT!D1915</f>
        <v>1.6</v>
      </c>
      <c r="D1912" s="6">
        <f>TITRES_STAT!E1915</f>
        <v>0</v>
      </c>
      <c r="E1912" s="2">
        <f t="shared" si="116"/>
        <v>297736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45089</v>
      </c>
      <c r="B1913" s="6">
        <f>TITRES_STAT!C1916</f>
        <v>1.6</v>
      </c>
      <c r="C1913" s="6">
        <f>TITRES_STAT!D1916</f>
        <v>1.6</v>
      </c>
      <c r="D1913" s="6">
        <f>TITRES_STAT!E1916</f>
        <v>0</v>
      </c>
      <c r="E1913" s="2">
        <f t="shared" si="116"/>
        <v>297736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45090</v>
      </c>
      <c r="B1914" s="6">
        <f>TITRES_STAT!C1917</f>
        <v>1.6</v>
      </c>
      <c r="C1914" s="6">
        <f>TITRES_STAT!D1917</f>
        <v>1.6</v>
      </c>
      <c r="D1914" s="6">
        <f>TITRES_STAT!E1917</f>
        <v>0</v>
      </c>
      <c r="E1914" s="2">
        <f t="shared" si="116"/>
        <v>297736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45091</v>
      </c>
      <c r="B1915" s="6">
        <f>TITRES_STAT!C1918</f>
        <v>1.6</v>
      </c>
      <c r="C1915" s="6">
        <f>TITRES_STAT!D1918</f>
        <v>1.6</v>
      </c>
      <c r="D1915" s="6">
        <f>TITRES_STAT!E1918</f>
        <v>0</v>
      </c>
      <c r="E1915" s="2">
        <f t="shared" si="116"/>
        <v>297736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45092</v>
      </c>
      <c r="B1916" s="6">
        <f>TITRES_STAT!C1919</f>
        <v>1.6</v>
      </c>
      <c r="C1916" s="6">
        <f>TITRES_STAT!D1919</f>
        <v>1.6</v>
      </c>
      <c r="D1916" s="6">
        <f>TITRES_STAT!E1919</f>
        <v>0</v>
      </c>
      <c r="E1916" s="2">
        <f t="shared" si="116"/>
        <v>297736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45093</v>
      </c>
      <c r="B1917" s="6">
        <f>TITRES_STAT!C1920</f>
        <v>1.62</v>
      </c>
      <c r="C1917" s="6">
        <f>TITRES_STAT!D1920</f>
        <v>1.62</v>
      </c>
      <c r="D1917" s="6">
        <f>TITRES_STAT!E1920</f>
        <v>850</v>
      </c>
      <c r="E1917" s="2">
        <f t="shared" si="116"/>
        <v>298586</v>
      </c>
      <c r="F1917" s="6" t="str">
        <f t="shared" si="119"/>
        <v>BULLISH</v>
      </c>
      <c r="G1917" s="6" t="str">
        <f t="shared" si="118"/>
        <v>NEUTRAL</v>
      </c>
      <c r="H1917" s="6" t="str">
        <f t="shared" si="117"/>
        <v>CONFIRMED BULLISH</v>
      </c>
    </row>
    <row r="1918" spans="1:8" ht="13.5" x14ac:dyDescent="0.25">
      <c r="A1918" s="3">
        <f>TITRES_STAT!B1921</f>
        <v>45096</v>
      </c>
      <c r="B1918" s="6">
        <f>TITRES_STAT!C1921</f>
        <v>1.62</v>
      </c>
      <c r="C1918" s="6">
        <f>TITRES_STAT!D1921</f>
        <v>1.62</v>
      </c>
      <c r="D1918" s="6">
        <f>TITRES_STAT!E1921</f>
        <v>0</v>
      </c>
      <c r="E1918" s="2">
        <f t="shared" si="116"/>
        <v>298586</v>
      </c>
      <c r="F1918" s="6" t="str">
        <f t="shared" si="119"/>
        <v>BULLISH</v>
      </c>
      <c r="G1918" s="6" t="str">
        <f t="shared" si="118"/>
        <v>NEUTRAL</v>
      </c>
      <c r="H1918" s="6" t="str">
        <f t="shared" si="117"/>
        <v>CONFIRMED BULLISH</v>
      </c>
    </row>
    <row r="1919" spans="1:8" ht="13.5" x14ac:dyDescent="0.25">
      <c r="A1919" s="3">
        <f>TITRES_STAT!B1922</f>
        <v>45097</v>
      </c>
      <c r="B1919" s="6">
        <f>TITRES_STAT!C1922</f>
        <v>1.62</v>
      </c>
      <c r="C1919" s="6">
        <f>TITRES_STAT!D1922</f>
        <v>1.62</v>
      </c>
      <c r="D1919" s="6">
        <f>TITRES_STAT!E1922</f>
        <v>0</v>
      </c>
      <c r="E1919" s="2">
        <f t="shared" si="116"/>
        <v>298586</v>
      </c>
      <c r="F1919" s="6" t="str">
        <f t="shared" si="119"/>
        <v>BULLISH</v>
      </c>
      <c r="G1919" s="6" t="str">
        <f t="shared" si="118"/>
        <v>NEUTRAL</v>
      </c>
      <c r="H1919" s="6" t="str">
        <f t="shared" si="117"/>
        <v>CONFIRMED BULLISH</v>
      </c>
    </row>
    <row r="1920" spans="1:8" ht="13.5" x14ac:dyDescent="0.25">
      <c r="A1920" s="3">
        <f>TITRES_STAT!B1923</f>
        <v>45098</v>
      </c>
      <c r="B1920" s="6">
        <f>TITRES_STAT!C1923</f>
        <v>1.62</v>
      </c>
      <c r="C1920" s="6">
        <f>TITRES_STAT!D1923</f>
        <v>1.62</v>
      </c>
      <c r="D1920" s="6">
        <f>TITRES_STAT!E1923</f>
        <v>0</v>
      </c>
      <c r="E1920" s="2">
        <f t="shared" si="116"/>
        <v>298586</v>
      </c>
      <c r="F1920" s="6" t="str">
        <f t="shared" si="119"/>
        <v>BULLISH</v>
      </c>
      <c r="G1920" s="6" t="str">
        <f t="shared" si="118"/>
        <v>NEUTRAL</v>
      </c>
      <c r="H1920" s="6" t="str">
        <f t="shared" si="117"/>
        <v>CONFIRMED BULLISH</v>
      </c>
    </row>
    <row r="1921" spans="1:8" ht="13.5" x14ac:dyDescent="0.25">
      <c r="A1921" s="3">
        <f>TITRES_STAT!B1924</f>
        <v>45099</v>
      </c>
      <c r="B1921" s="6">
        <f>TITRES_STAT!C1924</f>
        <v>1.6</v>
      </c>
      <c r="C1921" s="6">
        <f>TITRES_STAT!D1924</f>
        <v>1.6</v>
      </c>
      <c r="D1921" s="6">
        <f>TITRES_STAT!E1924</f>
        <v>2408</v>
      </c>
      <c r="E1921" s="2">
        <f t="shared" si="116"/>
        <v>296178</v>
      </c>
      <c r="F1921" s="6" t="str">
        <f t="shared" si="119"/>
        <v>BEARISH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45100</v>
      </c>
      <c r="B1922" s="6">
        <f>TITRES_STAT!C1925</f>
        <v>1.6</v>
      </c>
      <c r="C1922" s="6">
        <f>TITRES_STAT!D1925</f>
        <v>1.6</v>
      </c>
      <c r="D1922" s="6">
        <f>TITRES_STAT!E1925</f>
        <v>532</v>
      </c>
      <c r="E1922" s="2">
        <f t="shared" si="116"/>
        <v>296178</v>
      </c>
      <c r="F1922" s="6" t="str">
        <f t="shared" si="119"/>
        <v>BEARISH</v>
      </c>
      <c r="G1922" s="6" t="str">
        <f t="shared" si="118"/>
        <v>NEUTRAL</v>
      </c>
      <c r="H1922" s="6" t="str">
        <f t="shared" si="117"/>
        <v>CONFIRMED BEARISH</v>
      </c>
    </row>
    <row r="1923" spans="1:8" ht="13.5" x14ac:dyDescent="0.25">
      <c r="A1923" s="3">
        <f>TITRES_STAT!B1926</f>
        <v>45103</v>
      </c>
      <c r="B1923" s="6">
        <f>TITRES_STAT!C1926</f>
        <v>1.6</v>
      </c>
      <c r="C1923" s="6">
        <f>TITRES_STAT!D1926</f>
        <v>1.6</v>
      </c>
      <c r="D1923" s="6">
        <f>TITRES_STAT!E1926</f>
        <v>0</v>
      </c>
      <c r="E1923" s="2">
        <f t="shared" si="116"/>
        <v>296178</v>
      </c>
      <c r="F1923" s="6" t="str">
        <f t="shared" si="119"/>
        <v>BEARISH</v>
      </c>
      <c r="G1923" s="6" t="str">
        <f t="shared" si="118"/>
        <v>NEUTRAL</v>
      </c>
      <c r="H1923" s="6" t="str">
        <f t="shared" si="117"/>
        <v>CONFIRMED BEARISH</v>
      </c>
    </row>
    <row r="1924" spans="1:8" ht="13.5" x14ac:dyDescent="0.25">
      <c r="A1924" s="3">
        <f>TITRES_STAT!B1927</f>
        <v>45104</v>
      </c>
      <c r="B1924" s="6">
        <f>TITRES_STAT!C1927</f>
        <v>1.6</v>
      </c>
      <c r="C1924" s="6">
        <f>TITRES_STAT!D1927</f>
        <v>1.6</v>
      </c>
      <c r="D1924" s="6">
        <f>TITRES_STAT!E1927</f>
        <v>0</v>
      </c>
      <c r="E1924" s="2">
        <f t="shared" ref="E1924:E1987" si="120">IF(B1924&gt;B1923, E1923+D1924, IF(B1924&lt;B1923, E1923-D1924, E1923))</f>
        <v>296178</v>
      </c>
      <c r="F1924" s="6" t="str">
        <f t="shared" si="119"/>
        <v>BEARISH</v>
      </c>
      <c r="G1924" s="6" t="str">
        <f t="shared" si="118"/>
        <v>NEUTRAL</v>
      </c>
      <c r="H1924" s="6" t="str">
        <f t="shared" si="117"/>
        <v>CONFIRMED BEARISH</v>
      </c>
    </row>
    <row r="1925" spans="1:8" ht="13.5" x14ac:dyDescent="0.25">
      <c r="A1925" s="3">
        <f>TITRES_STAT!B1928</f>
        <v>45107</v>
      </c>
      <c r="B1925" s="6">
        <f>TITRES_STAT!C1928</f>
        <v>1.6</v>
      </c>
      <c r="C1925" s="6">
        <f>TITRES_STAT!D1928</f>
        <v>1.6</v>
      </c>
      <c r="D1925" s="6">
        <f>TITRES_STAT!E1928</f>
        <v>0</v>
      </c>
      <c r="E1925" s="2">
        <f t="shared" si="120"/>
        <v>296178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CONFIRMED BEARISH</v>
      </c>
    </row>
    <row r="1926" spans="1:8" ht="13.5" x14ac:dyDescent="0.25">
      <c r="A1926" s="3">
        <f>TITRES_STAT!B1929</f>
        <v>45110</v>
      </c>
      <c r="B1926" s="6">
        <f>TITRES_STAT!C1929</f>
        <v>1.6</v>
      </c>
      <c r="C1926" s="6">
        <f>TITRES_STAT!D1929</f>
        <v>1.6</v>
      </c>
      <c r="D1926" s="6">
        <f>TITRES_STAT!E1929</f>
        <v>0</v>
      </c>
      <c r="E1926" s="2">
        <f t="shared" si="120"/>
        <v>296178</v>
      </c>
      <c r="F1926" s="6" t="str">
        <f t="shared" si="119"/>
        <v>NEUTRAL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NEUTRAL</v>
      </c>
    </row>
    <row r="1927" spans="1:8" ht="13.5" x14ac:dyDescent="0.25">
      <c r="A1927" s="3">
        <f>TITRES_STAT!B1930</f>
        <v>45111</v>
      </c>
      <c r="B1927" s="6">
        <f>TITRES_STAT!C1930</f>
        <v>1.6</v>
      </c>
      <c r="C1927" s="6">
        <f>TITRES_STAT!D1930</f>
        <v>1.6</v>
      </c>
      <c r="D1927" s="6">
        <f>TITRES_STAT!E1930</f>
        <v>0</v>
      </c>
      <c r="E1927" s="2">
        <f t="shared" si="120"/>
        <v>296178</v>
      </c>
      <c r="F1927" s="6" t="str">
        <f t="shared" si="119"/>
        <v>NEUTRAL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NEUTRAL</v>
      </c>
    </row>
    <row r="1928" spans="1:8" ht="13.5" x14ac:dyDescent="0.25">
      <c r="A1928" s="3">
        <f>TITRES_STAT!B1931</f>
        <v>45112</v>
      </c>
      <c r="B1928" s="6">
        <f>TITRES_STAT!C1931</f>
        <v>1.6</v>
      </c>
      <c r="C1928" s="6">
        <f>TITRES_STAT!D1931</f>
        <v>1.6</v>
      </c>
      <c r="D1928" s="6">
        <f>TITRES_STAT!E1931</f>
        <v>0</v>
      </c>
      <c r="E1928" s="2">
        <f t="shared" si="120"/>
        <v>296178</v>
      </c>
      <c r="F1928" s="6" t="str">
        <f t="shared" ref="F1928:F1991" si="123">IF(E1928&gt;E1923,"BULLISH",IF(E1928&lt;E1923,"BEARISH","NEUTRAL"))</f>
        <v>NEUTRAL</v>
      </c>
      <c r="G1928" s="6" t="str">
        <f t="shared" si="122"/>
        <v>NEUTRAL</v>
      </c>
      <c r="H1928" s="6" t="str">
        <f t="shared" si="121"/>
        <v>NEUTRAL</v>
      </c>
    </row>
    <row r="1929" spans="1:8" ht="13.5" x14ac:dyDescent="0.25">
      <c r="A1929" s="3">
        <f>TITRES_STAT!B1932</f>
        <v>45113</v>
      </c>
      <c r="B1929" s="6">
        <f>TITRES_STAT!C1932</f>
        <v>1.6</v>
      </c>
      <c r="C1929" s="6">
        <f>TITRES_STAT!D1932</f>
        <v>1.6</v>
      </c>
      <c r="D1929" s="6">
        <f>TITRES_STAT!E1932</f>
        <v>0</v>
      </c>
      <c r="E1929" s="2">
        <f t="shared" si="120"/>
        <v>296178</v>
      </c>
      <c r="F1929" s="6" t="str">
        <f t="shared" si="123"/>
        <v>NEUTRAL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45114</v>
      </c>
      <c r="B1930" s="6">
        <f>TITRES_STAT!C1933</f>
        <v>1.6</v>
      </c>
      <c r="C1930" s="6">
        <f>TITRES_STAT!D1933</f>
        <v>1.6</v>
      </c>
      <c r="D1930" s="6">
        <f>TITRES_STAT!E1933</f>
        <v>0</v>
      </c>
      <c r="E1930" s="2">
        <f t="shared" si="120"/>
        <v>296178</v>
      </c>
      <c r="F1930" s="6" t="str">
        <f t="shared" si="123"/>
        <v>NEUTRAL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45117</v>
      </c>
      <c r="B1931" s="6">
        <f>TITRES_STAT!C1934</f>
        <v>1.53</v>
      </c>
      <c r="C1931" s="6">
        <f>TITRES_STAT!D1934</f>
        <v>1.53</v>
      </c>
      <c r="D1931" s="6">
        <f>TITRES_STAT!E1934</f>
        <v>32</v>
      </c>
      <c r="E1931" s="2">
        <f t="shared" si="120"/>
        <v>296146</v>
      </c>
      <c r="F1931" s="6" t="str">
        <f t="shared" si="123"/>
        <v>BEARISH</v>
      </c>
      <c r="G1931" s="6" t="str">
        <f t="shared" si="122"/>
        <v>NEUTRAL</v>
      </c>
      <c r="H1931" s="6" t="str">
        <f t="shared" si="121"/>
        <v>CONFIRMED BEARISH</v>
      </c>
    </row>
    <row r="1932" spans="1:8" ht="13.5" x14ac:dyDescent="0.25">
      <c r="A1932" s="3">
        <f>TITRES_STAT!B1935</f>
        <v>45118</v>
      </c>
      <c r="B1932" s="6">
        <f>TITRES_STAT!C1935</f>
        <v>1.53</v>
      </c>
      <c r="C1932" s="6">
        <f>TITRES_STAT!D1935</f>
        <v>1.53</v>
      </c>
      <c r="D1932" s="6">
        <f>TITRES_STAT!E1935</f>
        <v>0</v>
      </c>
      <c r="E1932" s="2">
        <f t="shared" si="120"/>
        <v>296146</v>
      </c>
      <c r="F1932" s="6" t="str">
        <f t="shared" si="123"/>
        <v>BEARISH</v>
      </c>
      <c r="G1932" s="6" t="str">
        <f t="shared" si="122"/>
        <v>NEUTRAL</v>
      </c>
      <c r="H1932" s="6" t="str">
        <f t="shared" si="121"/>
        <v>CONFIRMED BEARISH</v>
      </c>
    </row>
    <row r="1933" spans="1:8" ht="13.5" x14ac:dyDescent="0.25">
      <c r="A1933" s="3">
        <f>TITRES_STAT!B1936</f>
        <v>45119</v>
      </c>
      <c r="B1933" s="6">
        <f>TITRES_STAT!C1936</f>
        <v>1.53</v>
      </c>
      <c r="C1933" s="6">
        <f>TITRES_STAT!D1936</f>
        <v>1.53</v>
      </c>
      <c r="D1933" s="6">
        <f>TITRES_STAT!E1936</f>
        <v>0</v>
      </c>
      <c r="E1933" s="2">
        <f t="shared" si="120"/>
        <v>296146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CONFIRMED BEARISH</v>
      </c>
    </row>
    <row r="1934" spans="1:8" ht="13.5" x14ac:dyDescent="0.25">
      <c r="A1934" s="3">
        <f>TITRES_STAT!B1937</f>
        <v>45120</v>
      </c>
      <c r="B1934" s="6">
        <f>TITRES_STAT!C1937</f>
        <v>1.53</v>
      </c>
      <c r="C1934" s="6">
        <f>TITRES_STAT!D1937</f>
        <v>1.53</v>
      </c>
      <c r="D1934" s="6">
        <f>TITRES_STAT!E1937</f>
        <v>78</v>
      </c>
      <c r="E1934" s="2">
        <f t="shared" si="120"/>
        <v>296146</v>
      </c>
      <c r="F1934" s="6" t="str">
        <f t="shared" si="123"/>
        <v>BEARISH</v>
      </c>
      <c r="G1934" s="6" t="str">
        <f t="shared" si="122"/>
        <v>NEUTRAL</v>
      </c>
      <c r="H1934" s="6" t="str">
        <f t="shared" si="121"/>
        <v>CONFIRMED BEARISH</v>
      </c>
    </row>
    <row r="1935" spans="1:8" ht="13.5" x14ac:dyDescent="0.25">
      <c r="A1935" s="3">
        <f>TITRES_STAT!B1938</f>
        <v>45121</v>
      </c>
      <c r="B1935" s="6">
        <f>TITRES_STAT!C1938</f>
        <v>1.53</v>
      </c>
      <c r="C1935" s="6">
        <f>TITRES_STAT!D1938</f>
        <v>1.53</v>
      </c>
      <c r="D1935" s="6">
        <f>TITRES_STAT!E1938</f>
        <v>0</v>
      </c>
      <c r="E1935" s="2">
        <f t="shared" si="120"/>
        <v>296146</v>
      </c>
      <c r="F1935" s="6" t="str">
        <f t="shared" si="123"/>
        <v>BEARISH</v>
      </c>
      <c r="G1935" s="6" t="str">
        <f t="shared" si="122"/>
        <v>NEUTRAL</v>
      </c>
      <c r="H1935" s="6" t="str">
        <f t="shared" si="121"/>
        <v>CONFIRMED BEARISH</v>
      </c>
    </row>
    <row r="1936" spans="1:8" ht="13.5" x14ac:dyDescent="0.25">
      <c r="A1936" s="3">
        <f>TITRES_STAT!B1939</f>
        <v>45124</v>
      </c>
      <c r="B1936" s="6">
        <f>TITRES_STAT!C1939</f>
        <v>1.53</v>
      </c>
      <c r="C1936" s="6">
        <f>TITRES_STAT!D1939</f>
        <v>1.53</v>
      </c>
      <c r="D1936" s="6">
        <f>TITRES_STAT!E1939</f>
        <v>0</v>
      </c>
      <c r="E1936" s="2">
        <f t="shared" si="120"/>
        <v>296146</v>
      </c>
      <c r="F1936" s="6" t="str">
        <f t="shared" si="123"/>
        <v>NEUTRAL</v>
      </c>
      <c r="G1936" s="6" t="str">
        <f t="shared" si="122"/>
        <v>NEUTRAL</v>
      </c>
      <c r="H1936" s="6" t="str">
        <f t="shared" si="121"/>
        <v>NEUTRAL</v>
      </c>
    </row>
    <row r="1937" spans="1:8" ht="13.5" x14ac:dyDescent="0.25">
      <c r="A1937" s="3">
        <f>TITRES_STAT!B1940</f>
        <v>45125</v>
      </c>
      <c r="B1937" s="6">
        <f>TITRES_STAT!C1940</f>
        <v>1.53</v>
      </c>
      <c r="C1937" s="6">
        <f>TITRES_STAT!D1940</f>
        <v>1.53</v>
      </c>
      <c r="D1937" s="6">
        <f>TITRES_STAT!E1940</f>
        <v>25</v>
      </c>
      <c r="E1937" s="2">
        <f t="shared" si="120"/>
        <v>296146</v>
      </c>
      <c r="F1937" s="6" t="str">
        <f t="shared" si="123"/>
        <v>NEUTRAL</v>
      </c>
      <c r="G1937" s="6" t="str">
        <f t="shared" si="122"/>
        <v>NEUTRAL</v>
      </c>
      <c r="H1937" s="6" t="str">
        <f t="shared" si="121"/>
        <v>NEUTRAL</v>
      </c>
    </row>
    <row r="1938" spans="1:8" ht="13.5" x14ac:dyDescent="0.25">
      <c r="A1938" s="3">
        <f>TITRES_STAT!B1941</f>
        <v>45127</v>
      </c>
      <c r="B1938" s="6">
        <f>TITRES_STAT!C1941</f>
        <v>1.53</v>
      </c>
      <c r="C1938" s="6">
        <f>TITRES_STAT!D1941</f>
        <v>1.53</v>
      </c>
      <c r="D1938" s="6">
        <f>TITRES_STAT!E1941</f>
        <v>24</v>
      </c>
      <c r="E1938" s="2">
        <f t="shared" si="120"/>
        <v>296146</v>
      </c>
      <c r="F1938" s="6" t="str">
        <f t="shared" si="123"/>
        <v>NEUTRAL</v>
      </c>
      <c r="G1938" s="6" t="str">
        <f t="shared" si="122"/>
        <v>NEUTRAL</v>
      </c>
      <c r="H1938" s="6" t="str">
        <f t="shared" si="121"/>
        <v>NEUTRAL</v>
      </c>
    </row>
    <row r="1939" spans="1:8" ht="13.5" x14ac:dyDescent="0.25">
      <c r="A1939" s="3">
        <f>TITRES_STAT!B1942</f>
        <v>45128</v>
      </c>
      <c r="B1939" s="6">
        <f>TITRES_STAT!C1942</f>
        <v>1.53</v>
      </c>
      <c r="C1939" s="6">
        <f>TITRES_STAT!D1942</f>
        <v>1.53</v>
      </c>
      <c r="D1939" s="6">
        <f>TITRES_STAT!E1942</f>
        <v>0</v>
      </c>
      <c r="E1939" s="2">
        <f t="shared" si="120"/>
        <v>296146</v>
      </c>
      <c r="F1939" s="6" t="str">
        <f t="shared" si="123"/>
        <v>NEUTRAL</v>
      </c>
      <c r="G1939" s="6" t="str">
        <f t="shared" si="122"/>
        <v>NEUTRAL</v>
      </c>
      <c r="H1939" s="6" t="str">
        <f t="shared" si="121"/>
        <v>NEUTRAL</v>
      </c>
    </row>
    <row r="1940" spans="1:8" ht="13.5" x14ac:dyDescent="0.25">
      <c r="A1940" s="3">
        <f>TITRES_STAT!B1943</f>
        <v>45131</v>
      </c>
      <c r="B1940" s="6">
        <f>TITRES_STAT!C1943</f>
        <v>1.53</v>
      </c>
      <c r="C1940" s="6">
        <f>TITRES_STAT!D1943</f>
        <v>1.53</v>
      </c>
      <c r="D1940" s="6">
        <f>TITRES_STAT!E1943</f>
        <v>0</v>
      </c>
      <c r="E1940" s="2">
        <f t="shared" si="120"/>
        <v>296146</v>
      </c>
      <c r="F1940" s="6" t="str">
        <f t="shared" si="123"/>
        <v>NEUTRAL</v>
      </c>
      <c r="G1940" s="6" t="str">
        <f t="shared" si="122"/>
        <v>NEUTRAL</v>
      </c>
      <c r="H1940" s="6" t="str">
        <f t="shared" si="121"/>
        <v>NEUTRAL</v>
      </c>
    </row>
    <row r="1941" spans="1:8" ht="13.5" x14ac:dyDescent="0.25">
      <c r="A1941" s="3">
        <f>TITRES_STAT!B1944</f>
        <v>45133</v>
      </c>
      <c r="B1941" s="6">
        <f>TITRES_STAT!C1944</f>
        <v>1.53</v>
      </c>
      <c r="C1941" s="6">
        <f>TITRES_STAT!D1944</f>
        <v>1.53</v>
      </c>
      <c r="D1941" s="6">
        <f>TITRES_STAT!E1944</f>
        <v>0</v>
      </c>
      <c r="E1941" s="2">
        <f t="shared" si="120"/>
        <v>296146</v>
      </c>
      <c r="F1941" s="6" t="str">
        <f t="shared" si="123"/>
        <v>NEUTRAL</v>
      </c>
      <c r="G1941" s="6" t="str">
        <f t="shared" si="122"/>
        <v>NEUTRAL</v>
      </c>
      <c r="H1941" s="6" t="str">
        <f t="shared" si="121"/>
        <v>NEUTRAL</v>
      </c>
    </row>
    <row r="1942" spans="1:8" ht="13.5" x14ac:dyDescent="0.25">
      <c r="A1942" s="3">
        <f>TITRES_STAT!B1945</f>
        <v>45134</v>
      </c>
      <c r="B1942" s="6">
        <f>TITRES_STAT!C1945</f>
        <v>1.53</v>
      </c>
      <c r="C1942" s="6">
        <f>TITRES_STAT!D1945</f>
        <v>1.53</v>
      </c>
      <c r="D1942" s="6">
        <f>TITRES_STAT!E1945</f>
        <v>0</v>
      </c>
      <c r="E1942" s="2">
        <f t="shared" si="120"/>
        <v>296146</v>
      </c>
      <c r="F1942" s="6" t="str">
        <f t="shared" si="123"/>
        <v>NEUTRAL</v>
      </c>
      <c r="G1942" s="6" t="str">
        <f t="shared" si="122"/>
        <v>NEUTRAL</v>
      </c>
      <c r="H1942" s="6" t="str">
        <f t="shared" si="121"/>
        <v>NEUTRAL</v>
      </c>
    </row>
    <row r="1943" spans="1:8" ht="13.5" x14ac:dyDescent="0.25">
      <c r="A1943" s="3">
        <f>TITRES_STAT!B1946</f>
        <v>45135</v>
      </c>
      <c r="B1943" s="6">
        <f>TITRES_STAT!C1946</f>
        <v>1.47</v>
      </c>
      <c r="C1943" s="6">
        <f>TITRES_STAT!D1946</f>
        <v>1.47</v>
      </c>
      <c r="D1943" s="6">
        <f>TITRES_STAT!E1946</f>
        <v>0</v>
      </c>
      <c r="E1943" s="2">
        <f t="shared" si="120"/>
        <v>296146</v>
      </c>
      <c r="F1943" s="6" t="str">
        <f t="shared" si="123"/>
        <v>NEUTRAL</v>
      </c>
      <c r="G1943" s="6" t="str">
        <f t="shared" si="122"/>
        <v>NEUTRAL</v>
      </c>
      <c r="H1943" s="6" t="str">
        <f t="shared" si="121"/>
        <v>NEUTRAL</v>
      </c>
    </row>
    <row r="1944" spans="1:8" ht="13.5" x14ac:dyDescent="0.25">
      <c r="A1944" s="3">
        <f>TITRES_STAT!B1947</f>
        <v>45138</v>
      </c>
      <c r="B1944" s="6">
        <f>TITRES_STAT!C1947</f>
        <v>1.47</v>
      </c>
      <c r="C1944" s="6">
        <f>TITRES_STAT!D1947</f>
        <v>1.47</v>
      </c>
      <c r="D1944" s="6">
        <f>TITRES_STAT!E1947</f>
        <v>0</v>
      </c>
      <c r="E1944" s="2">
        <f t="shared" si="120"/>
        <v>296146</v>
      </c>
      <c r="F1944" s="6" t="str">
        <f t="shared" si="123"/>
        <v>NEUTRAL</v>
      </c>
      <c r="G1944" s="6" t="str">
        <f t="shared" si="122"/>
        <v>NEUTRAL</v>
      </c>
      <c r="H1944" s="6" t="str">
        <f t="shared" si="121"/>
        <v>NEUTRAL</v>
      </c>
    </row>
    <row r="1945" spans="1:8" ht="13.5" x14ac:dyDescent="0.25">
      <c r="A1945" s="3">
        <f>TITRES_STAT!B1948</f>
        <v>45139</v>
      </c>
      <c r="B1945" s="6">
        <f>TITRES_STAT!C1948</f>
        <v>1.47</v>
      </c>
      <c r="C1945" s="6">
        <f>TITRES_STAT!D1948</f>
        <v>1.47</v>
      </c>
      <c r="D1945" s="6">
        <f>TITRES_STAT!E1948</f>
        <v>0</v>
      </c>
      <c r="E1945" s="2">
        <f t="shared" si="120"/>
        <v>296146</v>
      </c>
      <c r="F1945" s="6" t="str">
        <f t="shared" si="123"/>
        <v>NEUTRAL</v>
      </c>
      <c r="G1945" s="6" t="str">
        <f t="shared" si="122"/>
        <v>NEUTRAL</v>
      </c>
      <c r="H1945" s="6" t="str">
        <f t="shared" si="121"/>
        <v>NEUTRAL</v>
      </c>
    </row>
    <row r="1946" spans="1:8" ht="13.5" x14ac:dyDescent="0.25">
      <c r="A1946" s="3">
        <f>TITRES_STAT!B1949</f>
        <v>45140</v>
      </c>
      <c r="B1946" s="6">
        <f>TITRES_STAT!C1949</f>
        <v>1.47</v>
      </c>
      <c r="C1946" s="6">
        <f>TITRES_STAT!D1949</f>
        <v>1.47</v>
      </c>
      <c r="D1946" s="6">
        <f>TITRES_STAT!E1949</f>
        <v>0</v>
      </c>
      <c r="E1946" s="2">
        <f t="shared" si="120"/>
        <v>296146</v>
      </c>
      <c r="F1946" s="6" t="str">
        <f t="shared" si="123"/>
        <v>NEUTRAL</v>
      </c>
      <c r="G1946" s="6" t="str">
        <f t="shared" si="122"/>
        <v>NEUTRAL</v>
      </c>
      <c r="H1946" s="6" t="str">
        <f t="shared" si="121"/>
        <v>NEUTRAL</v>
      </c>
    </row>
    <row r="1947" spans="1:8" ht="13.5" x14ac:dyDescent="0.25">
      <c r="A1947" s="3">
        <f>TITRES_STAT!B1950</f>
        <v>45141</v>
      </c>
      <c r="B1947" s="6">
        <f>TITRES_STAT!C1950</f>
        <v>1.42</v>
      </c>
      <c r="C1947" s="6">
        <f>TITRES_STAT!D1950</f>
        <v>1.42</v>
      </c>
      <c r="D1947" s="6">
        <f>TITRES_STAT!E1950</f>
        <v>438</v>
      </c>
      <c r="E1947" s="2">
        <f t="shared" si="120"/>
        <v>295708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CONFIRMED BEARISH</v>
      </c>
    </row>
    <row r="1948" spans="1:8" ht="13.5" x14ac:dyDescent="0.25">
      <c r="A1948" s="3">
        <f>TITRES_STAT!B1951</f>
        <v>45142</v>
      </c>
      <c r="B1948" s="6">
        <f>TITRES_STAT!C1951</f>
        <v>1.42</v>
      </c>
      <c r="C1948" s="6">
        <f>TITRES_STAT!D1951</f>
        <v>1.42</v>
      </c>
      <c r="D1948" s="6">
        <f>TITRES_STAT!E1951</f>
        <v>0</v>
      </c>
      <c r="E1948" s="2">
        <f t="shared" si="120"/>
        <v>295708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CONFIRMED BEARISH</v>
      </c>
    </row>
    <row r="1949" spans="1:8" ht="13.5" x14ac:dyDescent="0.25">
      <c r="A1949" s="3">
        <f>TITRES_STAT!B1952</f>
        <v>45145</v>
      </c>
      <c r="B1949" s="6">
        <f>TITRES_STAT!C1952</f>
        <v>1.42</v>
      </c>
      <c r="C1949" s="6">
        <f>TITRES_STAT!D1952</f>
        <v>1.42</v>
      </c>
      <c r="D1949" s="6">
        <f>TITRES_STAT!E1952</f>
        <v>0</v>
      </c>
      <c r="E1949" s="2">
        <f t="shared" si="120"/>
        <v>295708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CONFIRMED BEARISH</v>
      </c>
    </row>
    <row r="1950" spans="1:8" ht="13.5" x14ac:dyDescent="0.25">
      <c r="A1950" s="3">
        <f>TITRES_STAT!B1953</f>
        <v>45146</v>
      </c>
      <c r="B1950" s="6">
        <f>TITRES_STAT!C1953</f>
        <v>1.42</v>
      </c>
      <c r="C1950" s="6">
        <f>TITRES_STAT!D1953</f>
        <v>1.42</v>
      </c>
      <c r="D1950" s="6">
        <f>TITRES_STAT!E1953</f>
        <v>0</v>
      </c>
      <c r="E1950" s="2">
        <f t="shared" si="120"/>
        <v>295708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45147</v>
      </c>
      <c r="B1951" s="6">
        <f>TITRES_STAT!C1954</f>
        <v>1.42</v>
      </c>
      <c r="C1951" s="6">
        <f>TITRES_STAT!D1954</f>
        <v>1.42</v>
      </c>
      <c r="D1951" s="6">
        <f>TITRES_STAT!E1954</f>
        <v>0</v>
      </c>
      <c r="E1951" s="2">
        <f t="shared" si="120"/>
        <v>295708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45148</v>
      </c>
      <c r="B1952" s="6">
        <f>TITRES_STAT!C1955</f>
        <v>1.42</v>
      </c>
      <c r="C1952" s="6">
        <f>TITRES_STAT!D1955</f>
        <v>1.42</v>
      </c>
      <c r="D1952" s="6">
        <f>TITRES_STAT!E1955</f>
        <v>0</v>
      </c>
      <c r="E1952" s="2">
        <f t="shared" si="120"/>
        <v>295708</v>
      </c>
      <c r="F1952" s="6" t="str">
        <f t="shared" si="123"/>
        <v>NEUTRAL</v>
      </c>
      <c r="G1952" s="6" t="str">
        <f t="shared" si="122"/>
        <v>NEUTRAL</v>
      </c>
      <c r="H1952" s="6" t="str">
        <f t="shared" si="121"/>
        <v>NEUTRAL</v>
      </c>
    </row>
    <row r="1953" spans="1:8" ht="13.5" x14ac:dyDescent="0.25">
      <c r="A1953" s="3">
        <f>TITRES_STAT!B1956</f>
        <v>45149</v>
      </c>
      <c r="B1953" s="6">
        <f>TITRES_STAT!C1956</f>
        <v>1.42</v>
      </c>
      <c r="C1953" s="6">
        <f>TITRES_STAT!D1956</f>
        <v>1.42</v>
      </c>
      <c r="D1953" s="6">
        <f>TITRES_STAT!E1956</f>
        <v>100</v>
      </c>
      <c r="E1953" s="2">
        <f t="shared" si="120"/>
        <v>295708</v>
      </c>
      <c r="F1953" s="6" t="str">
        <f t="shared" si="123"/>
        <v>NEUTRAL</v>
      </c>
      <c r="G1953" s="6" t="str">
        <f t="shared" si="122"/>
        <v>NEUTRAL</v>
      </c>
      <c r="H1953" s="6" t="str">
        <f t="shared" si="121"/>
        <v>NEUTRAL</v>
      </c>
    </row>
    <row r="1954" spans="1:8" ht="13.5" x14ac:dyDescent="0.25">
      <c r="A1954" s="3">
        <f>TITRES_STAT!B1957</f>
        <v>45152</v>
      </c>
      <c r="B1954" s="6">
        <f>TITRES_STAT!C1957</f>
        <v>1.41</v>
      </c>
      <c r="C1954" s="6">
        <f>TITRES_STAT!D1957</f>
        <v>1.41</v>
      </c>
      <c r="D1954" s="6">
        <f>TITRES_STAT!E1957</f>
        <v>114</v>
      </c>
      <c r="E1954" s="2">
        <f t="shared" si="120"/>
        <v>295594</v>
      </c>
      <c r="F1954" s="6" t="str">
        <f t="shared" si="123"/>
        <v>BEARISH</v>
      </c>
      <c r="G1954" s="6" t="str">
        <f t="shared" si="122"/>
        <v>NEUTRAL</v>
      </c>
      <c r="H1954" s="6" t="str">
        <f t="shared" si="121"/>
        <v>CONFIRMED BEARISH</v>
      </c>
    </row>
    <row r="1955" spans="1:8" ht="13.5" x14ac:dyDescent="0.25">
      <c r="A1955" s="3">
        <f>TITRES_STAT!B1958</f>
        <v>45153</v>
      </c>
      <c r="B1955" s="6">
        <f>TITRES_STAT!C1958</f>
        <v>1.41</v>
      </c>
      <c r="C1955" s="6">
        <f>TITRES_STAT!D1958</f>
        <v>1.41</v>
      </c>
      <c r="D1955" s="6">
        <f>TITRES_STAT!E1958</f>
        <v>0</v>
      </c>
      <c r="E1955" s="2">
        <f t="shared" si="120"/>
        <v>295594</v>
      </c>
      <c r="F1955" s="6" t="str">
        <f t="shared" si="123"/>
        <v>BEARISH</v>
      </c>
      <c r="G1955" s="6" t="str">
        <f t="shared" si="122"/>
        <v>NEUTRAL</v>
      </c>
      <c r="H1955" s="6" t="str">
        <f t="shared" si="121"/>
        <v>CONFIRMED BEARISH</v>
      </c>
    </row>
    <row r="1956" spans="1:8" ht="13.5" x14ac:dyDescent="0.25">
      <c r="A1956" s="3">
        <f>TITRES_STAT!B1959</f>
        <v>45154</v>
      </c>
      <c r="B1956" s="6">
        <f>TITRES_STAT!C1959</f>
        <v>1.41</v>
      </c>
      <c r="C1956" s="6">
        <f>TITRES_STAT!D1959</f>
        <v>1.41</v>
      </c>
      <c r="D1956" s="6">
        <f>TITRES_STAT!E1959</f>
        <v>0</v>
      </c>
      <c r="E1956" s="2">
        <f t="shared" si="120"/>
        <v>295594</v>
      </c>
      <c r="F1956" s="6" t="str">
        <f t="shared" si="123"/>
        <v>BEARISH</v>
      </c>
      <c r="G1956" s="6" t="str">
        <f t="shared" si="122"/>
        <v>NEUTRAL</v>
      </c>
      <c r="H1956" s="6" t="str">
        <f t="shared" si="121"/>
        <v>CONFIRMED BEARISH</v>
      </c>
    </row>
    <row r="1957" spans="1:8" ht="13.5" x14ac:dyDescent="0.25">
      <c r="A1957" s="3">
        <f>TITRES_STAT!B1960</f>
        <v>45155</v>
      </c>
      <c r="B1957" s="6">
        <f>TITRES_STAT!C1960</f>
        <v>1.41</v>
      </c>
      <c r="C1957" s="6">
        <f>TITRES_STAT!D1960</f>
        <v>1.41</v>
      </c>
      <c r="D1957" s="6">
        <f>TITRES_STAT!E1960</f>
        <v>0</v>
      </c>
      <c r="E1957" s="2">
        <f t="shared" si="120"/>
        <v>295594</v>
      </c>
      <c r="F1957" s="6" t="str">
        <f t="shared" si="123"/>
        <v>BEARISH</v>
      </c>
      <c r="G1957" s="6" t="str">
        <f t="shared" si="122"/>
        <v>NEUTRAL</v>
      </c>
      <c r="H1957" s="6" t="str">
        <f t="shared" si="121"/>
        <v>CONFIRMED BEARISH</v>
      </c>
    </row>
    <row r="1958" spans="1:8" ht="13.5" x14ac:dyDescent="0.25">
      <c r="A1958" s="3">
        <f>TITRES_STAT!B1961</f>
        <v>45156</v>
      </c>
      <c r="B1958" s="6">
        <f>TITRES_STAT!C1961</f>
        <v>1.41</v>
      </c>
      <c r="C1958" s="6">
        <f>TITRES_STAT!D1961</f>
        <v>1.41</v>
      </c>
      <c r="D1958" s="6">
        <f>TITRES_STAT!E1961</f>
        <v>0</v>
      </c>
      <c r="E1958" s="2">
        <f t="shared" si="120"/>
        <v>295594</v>
      </c>
      <c r="F1958" s="6" t="str">
        <f t="shared" si="123"/>
        <v>BEARISH</v>
      </c>
      <c r="G1958" s="6" t="str">
        <f t="shared" si="122"/>
        <v>NEUTRAL</v>
      </c>
      <c r="H1958" s="6" t="str">
        <f t="shared" si="121"/>
        <v>CONFIRMED BEARISH</v>
      </c>
    </row>
    <row r="1959" spans="1:8" ht="13.5" x14ac:dyDescent="0.25">
      <c r="A1959" s="3">
        <f>TITRES_STAT!B1962</f>
        <v>45159</v>
      </c>
      <c r="B1959" s="6">
        <f>TITRES_STAT!C1962</f>
        <v>1.41</v>
      </c>
      <c r="C1959" s="6">
        <f>TITRES_STAT!D1962</f>
        <v>1.41</v>
      </c>
      <c r="D1959" s="6">
        <f>TITRES_STAT!E1962</f>
        <v>0</v>
      </c>
      <c r="E1959" s="2">
        <f t="shared" si="120"/>
        <v>295594</v>
      </c>
      <c r="F1959" s="6" t="str">
        <f t="shared" si="123"/>
        <v>NEUTRAL</v>
      </c>
      <c r="G1959" s="6" t="str">
        <f t="shared" si="122"/>
        <v>NEUTRAL</v>
      </c>
      <c r="H1959" s="6" t="str">
        <f t="shared" si="121"/>
        <v>NEUTRAL</v>
      </c>
    </row>
    <row r="1960" spans="1:8" ht="13.5" x14ac:dyDescent="0.25">
      <c r="A1960" s="3">
        <f>TITRES_STAT!B1963</f>
        <v>45160</v>
      </c>
      <c r="B1960" s="6">
        <f>TITRES_STAT!C1963</f>
        <v>1.41</v>
      </c>
      <c r="C1960" s="6">
        <f>TITRES_STAT!D1963</f>
        <v>1.41</v>
      </c>
      <c r="D1960" s="6">
        <f>TITRES_STAT!E1963</f>
        <v>0</v>
      </c>
      <c r="E1960" s="2">
        <f t="shared" si="120"/>
        <v>295594</v>
      </c>
      <c r="F1960" s="6" t="str">
        <f t="shared" si="123"/>
        <v>NEUTRAL</v>
      </c>
      <c r="G1960" s="6" t="str">
        <f t="shared" si="122"/>
        <v>NEUTRAL</v>
      </c>
      <c r="H1960" s="6" t="str">
        <f t="shared" si="121"/>
        <v>NEUTRAL</v>
      </c>
    </row>
    <row r="1961" spans="1:8" ht="13.5" x14ac:dyDescent="0.25">
      <c r="A1961" s="3">
        <f>TITRES_STAT!B1964</f>
        <v>45161</v>
      </c>
      <c r="B1961" s="6">
        <f>TITRES_STAT!C1964</f>
        <v>1.35</v>
      </c>
      <c r="C1961" s="6">
        <f>TITRES_STAT!D1964</f>
        <v>1.35</v>
      </c>
      <c r="D1961" s="6">
        <f>TITRES_STAT!E1964</f>
        <v>100</v>
      </c>
      <c r="E1961" s="2">
        <f t="shared" si="120"/>
        <v>295494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45162</v>
      </c>
      <c r="B1962" s="6">
        <f>TITRES_STAT!C1965</f>
        <v>1.35</v>
      </c>
      <c r="C1962" s="6">
        <f>TITRES_STAT!D1965</f>
        <v>1.35</v>
      </c>
      <c r="D1962" s="6">
        <f>TITRES_STAT!E1965</f>
        <v>0</v>
      </c>
      <c r="E1962" s="2">
        <f t="shared" si="120"/>
        <v>295494</v>
      </c>
      <c r="F1962" s="6" t="str">
        <f t="shared" si="123"/>
        <v>BEARISH</v>
      </c>
      <c r="G1962" s="6" t="str">
        <f t="shared" si="122"/>
        <v>NEUTRAL</v>
      </c>
      <c r="H1962" s="6" t="str">
        <f t="shared" si="121"/>
        <v>CONFIRMED BEARISH</v>
      </c>
    </row>
    <row r="1963" spans="1:8" ht="13.5" x14ac:dyDescent="0.25">
      <c r="A1963" s="3">
        <f>TITRES_STAT!B1966</f>
        <v>45163</v>
      </c>
      <c r="B1963" s="6">
        <f>TITRES_STAT!C1966</f>
        <v>1.35</v>
      </c>
      <c r="C1963" s="6">
        <f>TITRES_STAT!D1966</f>
        <v>1.35</v>
      </c>
      <c r="D1963" s="6">
        <f>TITRES_STAT!E1966</f>
        <v>0</v>
      </c>
      <c r="E1963" s="2">
        <f t="shared" si="120"/>
        <v>295494</v>
      </c>
      <c r="F1963" s="6" t="str">
        <f t="shared" si="123"/>
        <v>BEARISH</v>
      </c>
      <c r="G1963" s="6" t="str">
        <f t="shared" si="122"/>
        <v>NEUTRAL</v>
      </c>
      <c r="H1963" s="6" t="str">
        <f t="shared" si="121"/>
        <v>CONFIRMED BEARISH</v>
      </c>
    </row>
    <row r="1964" spans="1:8" ht="13.5" x14ac:dyDescent="0.25">
      <c r="A1964" s="3">
        <f>TITRES_STAT!B1967</f>
        <v>45166</v>
      </c>
      <c r="B1964" s="6">
        <f>TITRES_STAT!C1967</f>
        <v>1.35</v>
      </c>
      <c r="C1964" s="6">
        <f>TITRES_STAT!D1967</f>
        <v>1.35</v>
      </c>
      <c r="D1964" s="6">
        <f>TITRES_STAT!E1967</f>
        <v>0</v>
      </c>
      <c r="E1964" s="2">
        <f t="shared" si="120"/>
        <v>295494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45167</v>
      </c>
      <c r="B1965" s="6">
        <f>TITRES_STAT!C1968</f>
        <v>1.35</v>
      </c>
      <c r="C1965" s="6">
        <f>TITRES_STAT!D1968</f>
        <v>1.35</v>
      </c>
      <c r="D1965" s="6">
        <f>TITRES_STAT!E1968</f>
        <v>0</v>
      </c>
      <c r="E1965" s="2">
        <f t="shared" si="120"/>
        <v>295494</v>
      </c>
      <c r="F1965" s="6" t="str">
        <f t="shared" si="123"/>
        <v>BEARISH</v>
      </c>
      <c r="G1965" s="6" t="str">
        <f t="shared" si="122"/>
        <v>NEUTRAL</v>
      </c>
      <c r="H1965" s="6" t="str">
        <f t="shared" si="121"/>
        <v>CONFIRMED BEARISH</v>
      </c>
    </row>
    <row r="1966" spans="1:8" ht="13.5" x14ac:dyDescent="0.25">
      <c r="A1966" s="3">
        <f>TITRES_STAT!B1969</f>
        <v>45168</v>
      </c>
      <c r="B1966" s="6">
        <f>TITRES_STAT!C1969</f>
        <v>1.35</v>
      </c>
      <c r="C1966" s="6">
        <f>TITRES_STAT!D1969</f>
        <v>1.35</v>
      </c>
      <c r="D1966" s="6">
        <f>TITRES_STAT!E1969</f>
        <v>0</v>
      </c>
      <c r="E1966" s="2">
        <f t="shared" si="120"/>
        <v>295494</v>
      </c>
      <c r="F1966" s="6" t="str">
        <f t="shared" si="123"/>
        <v>NEUTRAL</v>
      </c>
      <c r="G1966" s="6" t="str">
        <f t="shared" si="122"/>
        <v>NEUTRAL</v>
      </c>
      <c r="H1966" s="6" t="str">
        <f t="shared" si="121"/>
        <v>NEUTRAL</v>
      </c>
    </row>
    <row r="1967" spans="1:8" ht="13.5" x14ac:dyDescent="0.25">
      <c r="A1967" s="3">
        <f>TITRES_STAT!B1970</f>
        <v>45169</v>
      </c>
      <c r="B1967" s="6">
        <f>TITRES_STAT!C1970</f>
        <v>1.41</v>
      </c>
      <c r="C1967" s="6">
        <f>TITRES_STAT!D1970</f>
        <v>1.41</v>
      </c>
      <c r="D1967" s="6">
        <f>TITRES_STAT!E1970</f>
        <v>0</v>
      </c>
      <c r="E1967" s="2">
        <f t="shared" si="120"/>
        <v>295494</v>
      </c>
      <c r="F1967" s="6" t="str">
        <f t="shared" si="123"/>
        <v>NEUTRAL</v>
      </c>
      <c r="G1967" s="6" t="str">
        <f t="shared" si="122"/>
        <v>NEUTRAL</v>
      </c>
      <c r="H1967" s="6" t="str">
        <f t="shared" si="121"/>
        <v>NEUTRAL</v>
      </c>
    </row>
    <row r="1968" spans="1:8" ht="13.5" x14ac:dyDescent="0.25">
      <c r="A1968" s="3">
        <f>TITRES_STAT!B1971</f>
        <v>45170</v>
      </c>
      <c r="B1968" s="6">
        <f>TITRES_STAT!C1971</f>
        <v>1.41</v>
      </c>
      <c r="C1968" s="6">
        <f>TITRES_STAT!D1971</f>
        <v>1.41</v>
      </c>
      <c r="D1968" s="6">
        <f>TITRES_STAT!E1971</f>
        <v>0</v>
      </c>
      <c r="E1968" s="2">
        <f t="shared" si="120"/>
        <v>295494</v>
      </c>
      <c r="F1968" s="6" t="str">
        <f t="shared" si="123"/>
        <v>NEUTRAL</v>
      </c>
      <c r="G1968" s="6" t="str">
        <f t="shared" si="122"/>
        <v>NEUTRAL</v>
      </c>
      <c r="H1968" s="6" t="str">
        <f t="shared" si="121"/>
        <v>NEUTRAL</v>
      </c>
    </row>
    <row r="1969" spans="1:8" ht="13.5" x14ac:dyDescent="0.25">
      <c r="A1969" s="3">
        <f>TITRES_STAT!B1972</f>
        <v>45173</v>
      </c>
      <c r="B1969" s="6">
        <f>TITRES_STAT!C1972</f>
        <v>1.41</v>
      </c>
      <c r="C1969" s="6">
        <f>TITRES_STAT!D1972</f>
        <v>1.41</v>
      </c>
      <c r="D1969" s="6">
        <f>TITRES_STAT!E1972</f>
        <v>0</v>
      </c>
      <c r="E1969" s="2">
        <f t="shared" si="120"/>
        <v>295494</v>
      </c>
      <c r="F1969" s="6" t="str">
        <f t="shared" si="123"/>
        <v>NEUTRAL</v>
      </c>
      <c r="G1969" s="6" t="str">
        <f t="shared" si="122"/>
        <v>NEUTRAL</v>
      </c>
      <c r="H1969" s="6" t="str">
        <f t="shared" si="121"/>
        <v>NEUTRAL</v>
      </c>
    </row>
    <row r="1970" spans="1:8" ht="13.5" x14ac:dyDescent="0.25">
      <c r="A1970" s="3">
        <f>TITRES_STAT!B1973</f>
        <v>45174</v>
      </c>
      <c r="B1970" s="6">
        <f>TITRES_STAT!C1973</f>
        <v>1.41</v>
      </c>
      <c r="C1970" s="6">
        <f>TITRES_STAT!D1973</f>
        <v>1.41</v>
      </c>
      <c r="D1970" s="6">
        <f>TITRES_STAT!E1973</f>
        <v>0</v>
      </c>
      <c r="E1970" s="2">
        <f t="shared" si="120"/>
        <v>295494</v>
      </c>
      <c r="F1970" s="6" t="str">
        <f t="shared" si="123"/>
        <v>NEUTRAL</v>
      </c>
      <c r="G1970" s="6" t="str">
        <f t="shared" si="122"/>
        <v>NEUTRAL</v>
      </c>
      <c r="H1970" s="6" t="str">
        <f t="shared" si="121"/>
        <v>NEUTRAL</v>
      </c>
    </row>
    <row r="1971" spans="1:8" ht="13.5" x14ac:dyDescent="0.25">
      <c r="A1971" s="3">
        <f>TITRES_STAT!B1974</f>
        <v>45175</v>
      </c>
      <c r="B1971" s="6">
        <f>TITRES_STAT!C1974</f>
        <v>1.41</v>
      </c>
      <c r="C1971" s="6">
        <f>TITRES_STAT!D1974</f>
        <v>1.41</v>
      </c>
      <c r="D1971" s="6">
        <f>TITRES_STAT!E1974</f>
        <v>0</v>
      </c>
      <c r="E1971" s="2">
        <f t="shared" si="120"/>
        <v>295494</v>
      </c>
      <c r="F1971" s="6" t="str">
        <f t="shared" si="123"/>
        <v>NEUTRAL</v>
      </c>
      <c r="G1971" s="6" t="str">
        <f t="shared" si="122"/>
        <v>NEUTRAL</v>
      </c>
      <c r="H1971" s="6" t="str">
        <f t="shared" si="121"/>
        <v>NEUTRAL</v>
      </c>
    </row>
    <row r="1972" spans="1:8" ht="13.5" x14ac:dyDescent="0.25">
      <c r="A1972" s="3">
        <f>TITRES_STAT!B1975</f>
        <v>45176</v>
      </c>
      <c r="B1972" s="6">
        <f>TITRES_STAT!C1975</f>
        <v>1.41</v>
      </c>
      <c r="C1972" s="6">
        <f>TITRES_STAT!D1975</f>
        <v>1.41</v>
      </c>
      <c r="D1972" s="6">
        <f>TITRES_STAT!E1975</f>
        <v>0</v>
      </c>
      <c r="E1972" s="2">
        <f t="shared" si="120"/>
        <v>295494</v>
      </c>
      <c r="F1972" s="6" t="str">
        <f t="shared" si="123"/>
        <v>NEUTRAL</v>
      </c>
      <c r="G1972" s="6" t="str">
        <f t="shared" si="122"/>
        <v>NEUTRAL</v>
      </c>
      <c r="H1972" s="6" t="str">
        <f t="shared" si="121"/>
        <v>NEUTRAL</v>
      </c>
    </row>
    <row r="1973" spans="1:8" ht="13.5" x14ac:dyDescent="0.25">
      <c r="A1973" s="3">
        <f>TITRES_STAT!B1976</f>
        <v>45177</v>
      </c>
      <c r="B1973" s="6">
        <f>TITRES_STAT!C1976</f>
        <v>1.41</v>
      </c>
      <c r="C1973" s="6">
        <f>TITRES_STAT!D1976</f>
        <v>1.41</v>
      </c>
      <c r="D1973" s="6">
        <f>TITRES_STAT!E1976</f>
        <v>2277</v>
      </c>
      <c r="E1973" s="2">
        <f t="shared" si="120"/>
        <v>295494</v>
      </c>
      <c r="F1973" s="6" t="str">
        <f t="shared" si="123"/>
        <v>NEUTRAL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45180</v>
      </c>
      <c r="B1974" s="6">
        <f>TITRES_STAT!C1977</f>
        <v>1.41</v>
      </c>
      <c r="C1974" s="6">
        <f>TITRES_STAT!D1977</f>
        <v>1.41</v>
      </c>
      <c r="D1974" s="6">
        <f>TITRES_STAT!E1977</f>
        <v>90</v>
      </c>
      <c r="E1974" s="2">
        <f t="shared" si="120"/>
        <v>295494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45181</v>
      </c>
      <c r="B1975" s="6">
        <f>TITRES_STAT!C1978</f>
        <v>1.41</v>
      </c>
      <c r="C1975" s="6">
        <f>TITRES_STAT!D1978</f>
        <v>1.41</v>
      </c>
      <c r="D1975" s="6">
        <f>TITRES_STAT!E1978</f>
        <v>0</v>
      </c>
      <c r="E1975" s="2">
        <f t="shared" si="120"/>
        <v>295494</v>
      </c>
      <c r="F1975" s="6" t="str">
        <f t="shared" si="123"/>
        <v>NEUTRAL</v>
      </c>
      <c r="G1975" s="6" t="str">
        <f t="shared" si="122"/>
        <v>NEUTRAL</v>
      </c>
      <c r="H1975" s="6" t="str">
        <f t="shared" si="121"/>
        <v>NEUTRAL</v>
      </c>
    </row>
    <row r="1976" spans="1:8" ht="13.5" x14ac:dyDescent="0.25">
      <c r="A1976" s="3">
        <f>TITRES_STAT!B1979</f>
        <v>45182</v>
      </c>
      <c r="B1976" s="6">
        <f>TITRES_STAT!C1979</f>
        <v>1.41</v>
      </c>
      <c r="C1976" s="6">
        <f>TITRES_STAT!D1979</f>
        <v>1.41</v>
      </c>
      <c r="D1976" s="6">
        <f>TITRES_STAT!E1979</f>
        <v>0</v>
      </c>
      <c r="E1976" s="2">
        <f t="shared" si="120"/>
        <v>295494</v>
      </c>
      <c r="F1976" s="6" t="str">
        <f t="shared" si="123"/>
        <v>NEUTRAL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45183</v>
      </c>
      <c r="B1977" s="6">
        <f>TITRES_STAT!C1980</f>
        <v>1.41</v>
      </c>
      <c r="C1977" s="6">
        <f>TITRES_STAT!D1980</f>
        <v>1.41</v>
      </c>
      <c r="D1977" s="6">
        <f>TITRES_STAT!E1980</f>
        <v>0</v>
      </c>
      <c r="E1977" s="2">
        <f t="shared" si="120"/>
        <v>295494</v>
      </c>
      <c r="F1977" s="6" t="str">
        <f t="shared" si="123"/>
        <v>NEUTRAL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45184</v>
      </c>
      <c r="B1978" s="6">
        <f>TITRES_STAT!C1981</f>
        <v>1.41</v>
      </c>
      <c r="C1978" s="6">
        <f>TITRES_STAT!D1981</f>
        <v>1.41</v>
      </c>
      <c r="D1978" s="6">
        <f>TITRES_STAT!E1981</f>
        <v>0</v>
      </c>
      <c r="E1978" s="2">
        <f t="shared" si="120"/>
        <v>295494</v>
      </c>
      <c r="F1978" s="6" t="str">
        <f t="shared" si="123"/>
        <v>NEUTRAL</v>
      </c>
      <c r="G1978" s="6" t="str">
        <f t="shared" si="122"/>
        <v>NEUTRAL</v>
      </c>
      <c r="H1978" s="6" t="str">
        <f t="shared" si="121"/>
        <v>NEUTRAL</v>
      </c>
    </row>
    <row r="1979" spans="1:8" ht="13.5" x14ac:dyDescent="0.25">
      <c r="A1979" s="3">
        <f>TITRES_STAT!B1982</f>
        <v>45187</v>
      </c>
      <c r="B1979" s="6">
        <f>TITRES_STAT!C1982</f>
        <v>1.41</v>
      </c>
      <c r="C1979" s="6">
        <f>TITRES_STAT!D1982</f>
        <v>1.41</v>
      </c>
      <c r="D1979" s="6">
        <f>TITRES_STAT!E1982</f>
        <v>0</v>
      </c>
      <c r="E1979" s="2">
        <f t="shared" si="120"/>
        <v>295494</v>
      </c>
      <c r="F1979" s="6" t="str">
        <f t="shared" si="123"/>
        <v>NEUTRAL</v>
      </c>
      <c r="G1979" s="6" t="str">
        <f t="shared" si="122"/>
        <v>NEUTRAL</v>
      </c>
      <c r="H1979" s="6" t="str">
        <f t="shared" si="121"/>
        <v>NEUTRAL</v>
      </c>
    </row>
    <row r="1980" spans="1:8" ht="13.5" x14ac:dyDescent="0.25">
      <c r="A1980" s="3">
        <f>TITRES_STAT!B1983</f>
        <v>45188</v>
      </c>
      <c r="B1980" s="6">
        <f>TITRES_STAT!C1983</f>
        <v>1.41</v>
      </c>
      <c r="C1980" s="6">
        <f>TITRES_STAT!D1983</f>
        <v>1.41</v>
      </c>
      <c r="D1980" s="6">
        <f>TITRES_STAT!E1983</f>
        <v>0</v>
      </c>
      <c r="E1980" s="2">
        <f t="shared" si="120"/>
        <v>295494</v>
      </c>
      <c r="F1980" s="6" t="str">
        <f t="shared" si="123"/>
        <v>NEUTRAL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45189</v>
      </c>
      <c r="B1981" s="6">
        <f>TITRES_STAT!C1984</f>
        <v>1.41</v>
      </c>
      <c r="C1981" s="6">
        <f>TITRES_STAT!D1984</f>
        <v>1.41</v>
      </c>
      <c r="D1981" s="6">
        <f>TITRES_STAT!E1984</f>
        <v>330</v>
      </c>
      <c r="E1981" s="2">
        <f t="shared" si="120"/>
        <v>295494</v>
      </c>
      <c r="F1981" s="6" t="str">
        <f t="shared" si="123"/>
        <v>NEUTRAL</v>
      </c>
      <c r="G1981" s="6" t="str">
        <f t="shared" si="122"/>
        <v>NEUTRAL</v>
      </c>
      <c r="H1981" s="6" t="str">
        <f t="shared" si="121"/>
        <v>NEUTRAL</v>
      </c>
    </row>
    <row r="1982" spans="1:8" ht="13.5" x14ac:dyDescent="0.25">
      <c r="A1982" s="3">
        <f>TITRES_STAT!B1985</f>
        <v>45190</v>
      </c>
      <c r="B1982" s="6">
        <f>TITRES_STAT!C1985</f>
        <v>1.41</v>
      </c>
      <c r="C1982" s="6">
        <f>TITRES_STAT!D1985</f>
        <v>1.41</v>
      </c>
      <c r="D1982" s="6">
        <f>TITRES_STAT!E1985</f>
        <v>0</v>
      </c>
      <c r="E1982" s="2">
        <f t="shared" si="120"/>
        <v>295494</v>
      </c>
      <c r="F1982" s="6" t="str">
        <f t="shared" si="123"/>
        <v>NEUTRAL</v>
      </c>
      <c r="G1982" s="6" t="str">
        <f t="shared" si="122"/>
        <v>NEUTRAL</v>
      </c>
      <c r="H1982" s="6" t="str">
        <f t="shared" si="121"/>
        <v>NEUTRAL</v>
      </c>
    </row>
    <row r="1983" spans="1:8" ht="13.5" x14ac:dyDescent="0.25">
      <c r="A1983" s="3">
        <f>TITRES_STAT!B1986</f>
        <v>45191</v>
      </c>
      <c r="B1983" s="6">
        <f>TITRES_STAT!C1986</f>
        <v>1.41</v>
      </c>
      <c r="C1983" s="6">
        <f>TITRES_STAT!D1986</f>
        <v>1.41</v>
      </c>
      <c r="D1983" s="6">
        <f>TITRES_STAT!E1986</f>
        <v>0</v>
      </c>
      <c r="E1983" s="2">
        <f t="shared" si="120"/>
        <v>295494</v>
      </c>
      <c r="F1983" s="6" t="str">
        <f t="shared" si="123"/>
        <v>NEUTRAL</v>
      </c>
      <c r="G1983" s="6" t="str">
        <f t="shared" si="122"/>
        <v>NEUTRAL</v>
      </c>
      <c r="H1983" s="6" t="str">
        <f t="shared" si="121"/>
        <v>NEUTRAL</v>
      </c>
    </row>
    <row r="1984" spans="1:8" ht="13.5" x14ac:dyDescent="0.25">
      <c r="A1984" s="3">
        <f>TITRES_STAT!B1987</f>
        <v>45194</v>
      </c>
      <c r="B1984" s="6">
        <f>TITRES_STAT!C1987</f>
        <v>1.41</v>
      </c>
      <c r="C1984" s="6">
        <f>TITRES_STAT!D1987</f>
        <v>1.41</v>
      </c>
      <c r="D1984" s="6">
        <f>TITRES_STAT!E1987</f>
        <v>0</v>
      </c>
      <c r="E1984" s="2">
        <f t="shared" si="120"/>
        <v>295494</v>
      </c>
      <c r="F1984" s="6" t="str">
        <f t="shared" si="123"/>
        <v>NEUTRAL</v>
      </c>
      <c r="G1984" s="6" t="str">
        <f t="shared" si="122"/>
        <v>NEUTRAL</v>
      </c>
      <c r="H1984" s="6" t="str">
        <f t="shared" si="121"/>
        <v>NEUTRAL</v>
      </c>
    </row>
    <row r="1985" spans="1:8" ht="13.5" x14ac:dyDescent="0.25">
      <c r="A1985" s="3">
        <f>TITRES_STAT!B1988</f>
        <v>45195</v>
      </c>
      <c r="B1985" s="6">
        <f>TITRES_STAT!C1988</f>
        <v>1.41</v>
      </c>
      <c r="C1985" s="6">
        <f>TITRES_STAT!D1988</f>
        <v>1.41</v>
      </c>
      <c r="D1985" s="6">
        <f>TITRES_STAT!E1988</f>
        <v>0</v>
      </c>
      <c r="E1985" s="2">
        <f t="shared" si="120"/>
        <v>295494</v>
      </c>
      <c r="F1985" s="6" t="str">
        <f t="shared" si="123"/>
        <v>NEUTRAL</v>
      </c>
      <c r="G1985" s="6" t="str">
        <f t="shared" si="122"/>
        <v>NEUTRAL</v>
      </c>
      <c r="H1985" s="6" t="str">
        <f t="shared" si="121"/>
        <v>NEUTRAL</v>
      </c>
    </row>
    <row r="1986" spans="1:8" ht="13.5" x14ac:dyDescent="0.25">
      <c r="A1986" s="3">
        <f>TITRES_STAT!B1989</f>
        <v>45197</v>
      </c>
      <c r="B1986" s="6">
        <f>TITRES_STAT!C1989</f>
        <v>1.35</v>
      </c>
      <c r="C1986" s="6">
        <f>TITRES_STAT!D1989</f>
        <v>1.35</v>
      </c>
      <c r="D1986" s="6">
        <f>TITRES_STAT!E1989</f>
        <v>100</v>
      </c>
      <c r="E1986" s="2">
        <f t="shared" si="120"/>
        <v>295394</v>
      </c>
      <c r="F1986" s="6" t="str">
        <f t="shared" si="123"/>
        <v>BEARISH</v>
      </c>
      <c r="G1986" s="6" t="str">
        <f t="shared" si="122"/>
        <v>NEUTRAL</v>
      </c>
      <c r="H1986" s="6" t="str">
        <f t="shared" si="121"/>
        <v>CONFIRMED BEARISH</v>
      </c>
    </row>
    <row r="1987" spans="1:8" ht="13.5" x14ac:dyDescent="0.25">
      <c r="A1987" s="3">
        <f>TITRES_STAT!B1990</f>
        <v>45198</v>
      </c>
      <c r="B1987" s="6">
        <f>TITRES_STAT!C1990</f>
        <v>1.35</v>
      </c>
      <c r="C1987" s="6">
        <f>TITRES_STAT!D1990</f>
        <v>1.35</v>
      </c>
      <c r="D1987" s="6">
        <f>TITRES_STAT!E1990</f>
        <v>0</v>
      </c>
      <c r="E1987" s="2">
        <f t="shared" si="120"/>
        <v>295394</v>
      </c>
      <c r="F1987" s="6" t="str">
        <f t="shared" si="123"/>
        <v>BEARISH</v>
      </c>
      <c r="G1987" s="6" t="str">
        <f t="shared" si="122"/>
        <v>NEUTRAL</v>
      </c>
      <c r="H1987" s="6" t="str">
        <f t="shared" si="121"/>
        <v>CONFIRMED BEARISH</v>
      </c>
    </row>
    <row r="1988" spans="1:8" ht="13.5" x14ac:dyDescent="0.25">
      <c r="A1988" s="3">
        <f>TITRES_STAT!B1991</f>
        <v>45201</v>
      </c>
      <c r="B1988" s="6">
        <f>TITRES_STAT!C1991</f>
        <v>1.35</v>
      </c>
      <c r="C1988" s="6">
        <f>TITRES_STAT!D1991</f>
        <v>1.35</v>
      </c>
      <c r="D1988" s="6">
        <f>TITRES_STAT!E1991</f>
        <v>0</v>
      </c>
      <c r="E1988" s="2">
        <f t="shared" ref="E1988:E2051" si="124">IF(B1988&gt;B1987, E1987+D1988, IF(B1988&lt;B1987, E1987-D1988, E1987))</f>
        <v>295394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CONFIRMED BEARISH</v>
      </c>
    </row>
    <row r="1989" spans="1:8" ht="13.5" x14ac:dyDescent="0.25">
      <c r="A1989" s="3">
        <f>TITRES_STAT!B1992</f>
        <v>45202</v>
      </c>
      <c r="B1989" s="6">
        <f>TITRES_STAT!C1992</f>
        <v>1.35</v>
      </c>
      <c r="C1989" s="6">
        <f>TITRES_STAT!D1992</f>
        <v>1.35</v>
      </c>
      <c r="D1989" s="6">
        <f>TITRES_STAT!E1992</f>
        <v>0</v>
      </c>
      <c r="E1989" s="2">
        <f t="shared" si="124"/>
        <v>295394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CONFIRMED BEARISH</v>
      </c>
    </row>
    <row r="1990" spans="1:8" ht="13.5" x14ac:dyDescent="0.25">
      <c r="A1990" s="3">
        <f>TITRES_STAT!B1993</f>
        <v>45203</v>
      </c>
      <c r="B1990" s="6">
        <f>TITRES_STAT!C1993</f>
        <v>1.41</v>
      </c>
      <c r="C1990" s="6">
        <f>TITRES_STAT!D1993</f>
        <v>1.41</v>
      </c>
      <c r="D1990" s="6">
        <f>TITRES_STAT!E1993</f>
        <v>0</v>
      </c>
      <c r="E1990" s="2">
        <f t="shared" si="124"/>
        <v>295394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45204</v>
      </c>
      <c r="B1991" s="6">
        <f>TITRES_STAT!C1994</f>
        <v>1.47</v>
      </c>
      <c r="C1991" s="6">
        <f>TITRES_STAT!D1994</f>
        <v>1.47</v>
      </c>
      <c r="D1991" s="6">
        <f>TITRES_STAT!E1994</f>
        <v>0</v>
      </c>
      <c r="E1991" s="2">
        <f t="shared" si="124"/>
        <v>295394</v>
      </c>
      <c r="F1991" s="6" t="str">
        <f t="shared" si="123"/>
        <v>NEUTRAL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NEUTRAL</v>
      </c>
    </row>
    <row r="1992" spans="1:8" ht="13.5" x14ac:dyDescent="0.25">
      <c r="A1992" s="3">
        <f>TITRES_STAT!B1995</f>
        <v>45205</v>
      </c>
      <c r="B1992" s="6">
        <f>TITRES_STAT!C1995</f>
        <v>1.53</v>
      </c>
      <c r="C1992" s="6">
        <f>TITRES_STAT!D1995</f>
        <v>1.53</v>
      </c>
      <c r="D1992" s="6">
        <f>TITRES_STAT!E1995</f>
        <v>0</v>
      </c>
      <c r="E1992" s="2">
        <f t="shared" si="124"/>
        <v>295394</v>
      </c>
      <c r="F1992" s="6" t="str">
        <f t="shared" ref="F1992:F2055" si="127">IF(E1992&gt;E1987,"BULLISH",IF(E1992&lt;E1987,"BEARISH","NEUTRAL"))</f>
        <v>NEUTRAL</v>
      </c>
      <c r="G1992" s="6" t="str">
        <f t="shared" si="126"/>
        <v>NEUTRAL</v>
      </c>
      <c r="H1992" s="6" t="str">
        <f t="shared" si="125"/>
        <v>NEUTRAL</v>
      </c>
    </row>
    <row r="1993" spans="1:8" ht="13.5" x14ac:dyDescent="0.25">
      <c r="A1993" s="3">
        <f>TITRES_STAT!B1996</f>
        <v>45208</v>
      </c>
      <c r="B1993" s="6">
        <f>TITRES_STAT!C1996</f>
        <v>1.53</v>
      </c>
      <c r="C1993" s="6">
        <f>TITRES_STAT!D1996</f>
        <v>1.53</v>
      </c>
      <c r="D1993" s="6">
        <f>TITRES_STAT!E1996</f>
        <v>1000</v>
      </c>
      <c r="E1993" s="2">
        <f t="shared" si="124"/>
        <v>295394</v>
      </c>
      <c r="F1993" s="6" t="str">
        <f t="shared" si="127"/>
        <v>NEUTRAL</v>
      </c>
      <c r="G1993" s="6" t="str">
        <f t="shared" si="126"/>
        <v>NEUTRAL</v>
      </c>
      <c r="H1993" s="6" t="str">
        <f t="shared" si="125"/>
        <v>NEUTRAL</v>
      </c>
    </row>
    <row r="1994" spans="1:8" ht="13.5" x14ac:dyDescent="0.25">
      <c r="A1994" s="3">
        <f>TITRES_STAT!B1997</f>
        <v>45209</v>
      </c>
      <c r="B1994" s="6">
        <f>TITRES_STAT!C1997</f>
        <v>1.53</v>
      </c>
      <c r="C1994" s="6">
        <f>TITRES_STAT!D1997</f>
        <v>1.53</v>
      </c>
      <c r="D1994" s="6">
        <f>TITRES_STAT!E1997</f>
        <v>0</v>
      </c>
      <c r="E1994" s="2">
        <f t="shared" si="124"/>
        <v>295394</v>
      </c>
      <c r="F1994" s="6" t="str">
        <f t="shared" si="127"/>
        <v>NEUTRAL</v>
      </c>
      <c r="G1994" s="6" t="str">
        <f t="shared" si="126"/>
        <v>NEUTRAL</v>
      </c>
      <c r="H1994" s="6" t="str">
        <f t="shared" si="125"/>
        <v>NEUTRAL</v>
      </c>
    </row>
    <row r="1995" spans="1:8" ht="13.5" x14ac:dyDescent="0.25">
      <c r="A1995" s="3">
        <f>TITRES_STAT!B1998</f>
        <v>45210</v>
      </c>
      <c r="B1995" s="6">
        <f>TITRES_STAT!C1998</f>
        <v>1.53</v>
      </c>
      <c r="C1995" s="6">
        <f>TITRES_STAT!D1998</f>
        <v>1.53</v>
      </c>
      <c r="D1995" s="6">
        <f>TITRES_STAT!E1998</f>
        <v>312</v>
      </c>
      <c r="E1995" s="2">
        <f t="shared" si="124"/>
        <v>295394</v>
      </c>
      <c r="F1995" s="6" t="str">
        <f t="shared" si="127"/>
        <v>NEUTRAL</v>
      </c>
      <c r="G1995" s="6" t="str">
        <f t="shared" si="126"/>
        <v>NEUTRAL</v>
      </c>
      <c r="H1995" s="6" t="str">
        <f t="shared" si="125"/>
        <v>NEUTRAL</v>
      </c>
    </row>
    <row r="1996" spans="1:8" ht="13.5" x14ac:dyDescent="0.25">
      <c r="A1996" s="3">
        <f>TITRES_STAT!B1999</f>
        <v>45211</v>
      </c>
      <c r="B1996" s="6">
        <f>TITRES_STAT!C1999</f>
        <v>1.53</v>
      </c>
      <c r="C1996" s="6">
        <f>TITRES_STAT!D1999</f>
        <v>1.53</v>
      </c>
      <c r="D1996" s="6">
        <f>TITRES_STAT!E1999</f>
        <v>188</v>
      </c>
      <c r="E1996" s="2">
        <f t="shared" si="124"/>
        <v>295394</v>
      </c>
      <c r="F1996" s="6" t="str">
        <f t="shared" si="127"/>
        <v>NEUTRAL</v>
      </c>
      <c r="G1996" s="6" t="str">
        <f t="shared" si="126"/>
        <v>NEUTRAL</v>
      </c>
      <c r="H1996" s="6" t="str">
        <f t="shared" si="125"/>
        <v>NEUTRAL</v>
      </c>
    </row>
    <row r="1997" spans="1:8" ht="13.5" x14ac:dyDescent="0.25">
      <c r="A1997" s="3">
        <f>TITRES_STAT!B2000</f>
        <v>45212</v>
      </c>
      <c r="B1997" s="6">
        <f>TITRES_STAT!C2000</f>
        <v>1.59</v>
      </c>
      <c r="C1997" s="6">
        <f>TITRES_STAT!D2000</f>
        <v>1.59</v>
      </c>
      <c r="D1997" s="6">
        <f>TITRES_STAT!E2000</f>
        <v>0</v>
      </c>
      <c r="E1997" s="2">
        <f t="shared" si="124"/>
        <v>295394</v>
      </c>
      <c r="F1997" s="6" t="str">
        <f t="shared" si="127"/>
        <v>NEUTRAL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45215</v>
      </c>
      <c r="B1998" s="6">
        <f>TITRES_STAT!C2001</f>
        <v>1.66</v>
      </c>
      <c r="C1998" s="6">
        <f>TITRES_STAT!D2001</f>
        <v>1.66</v>
      </c>
      <c r="D1998" s="6">
        <f>TITRES_STAT!E2001</f>
        <v>3233</v>
      </c>
      <c r="E1998" s="2">
        <f t="shared" si="124"/>
        <v>298627</v>
      </c>
      <c r="F1998" s="6" t="str">
        <f t="shared" si="127"/>
        <v>BULLISH</v>
      </c>
      <c r="G1998" s="6" t="str">
        <f t="shared" si="126"/>
        <v>NEUTRAL</v>
      </c>
      <c r="H1998" s="6" t="str">
        <f t="shared" si="125"/>
        <v>CONFIRMED BULLISH</v>
      </c>
    </row>
    <row r="1999" spans="1:8" ht="13.5" x14ac:dyDescent="0.25">
      <c r="A1999" s="3">
        <f>TITRES_STAT!B2002</f>
        <v>45216</v>
      </c>
      <c r="B1999" s="6">
        <f>TITRES_STAT!C2002</f>
        <v>1.66</v>
      </c>
      <c r="C1999" s="6">
        <f>TITRES_STAT!D2002</f>
        <v>1.66</v>
      </c>
      <c r="D1999" s="6">
        <f>TITRES_STAT!E2002</f>
        <v>6225</v>
      </c>
      <c r="E1999" s="2">
        <f t="shared" si="124"/>
        <v>298627</v>
      </c>
      <c r="F1999" s="6" t="str">
        <f t="shared" si="127"/>
        <v>BULLISH</v>
      </c>
      <c r="G1999" s="6" t="str">
        <f t="shared" si="126"/>
        <v>NEUTRAL</v>
      </c>
      <c r="H1999" s="6" t="str">
        <f t="shared" si="125"/>
        <v>CONFIRMED BULLISH</v>
      </c>
    </row>
    <row r="2000" spans="1:8" ht="13.5" x14ac:dyDescent="0.25">
      <c r="A2000" s="3">
        <f>TITRES_STAT!B2003</f>
        <v>45217</v>
      </c>
      <c r="B2000" s="6">
        <f>TITRES_STAT!C2003</f>
        <v>1.66</v>
      </c>
      <c r="C2000" s="6">
        <f>TITRES_STAT!D2003</f>
        <v>1.66</v>
      </c>
      <c r="D2000" s="6">
        <f>TITRES_STAT!E2003</f>
        <v>50</v>
      </c>
      <c r="E2000" s="2">
        <f t="shared" si="124"/>
        <v>298627</v>
      </c>
      <c r="F2000" s="6" t="str">
        <f t="shared" si="127"/>
        <v>BULLISH</v>
      </c>
      <c r="G2000" s="6" t="str">
        <f t="shared" si="126"/>
        <v>NEUTRAL</v>
      </c>
      <c r="H2000" s="6" t="str">
        <f t="shared" si="125"/>
        <v>CONFIRMED BULLISH</v>
      </c>
    </row>
    <row r="2001" spans="1:8" ht="13.5" x14ac:dyDescent="0.25">
      <c r="A2001" s="3">
        <f>TITRES_STAT!B2004</f>
        <v>45218</v>
      </c>
      <c r="B2001" s="6">
        <f>TITRES_STAT!C2004</f>
        <v>1.7</v>
      </c>
      <c r="C2001" s="6">
        <f>TITRES_STAT!D2004</f>
        <v>1.7</v>
      </c>
      <c r="D2001" s="6">
        <f>TITRES_STAT!E2004</f>
        <v>4200</v>
      </c>
      <c r="E2001" s="2">
        <f t="shared" si="124"/>
        <v>302827</v>
      </c>
      <c r="F2001" s="6" t="str">
        <f t="shared" si="127"/>
        <v>BULLISH</v>
      </c>
      <c r="G2001" s="6" t="str">
        <f t="shared" si="126"/>
        <v>STRONG</v>
      </c>
      <c r="H2001" s="6" t="str">
        <f t="shared" si="125"/>
        <v>CONFIRMED BULLISH</v>
      </c>
    </row>
    <row r="2002" spans="1:8" ht="13.5" x14ac:dyDescent="0.25">
      <c r="A2002" s="3">
        <f>TITRES_STAT!B2005</f>
        <v>45219</v>
      </c>
      <c r="B2002" s="6">
        <f>TITRES_STAT!C2005</f>
        <v>1.7</v>
      </c>
      <c r="C2002" s="6">
        <f>TITRES_STAT!D2005</f>
        <v>1.7</v>
      </c>
      <c r="D2002" s="6">
        <f>TITRES_STAT!E2005</f>
        <v>2000</v>
      </c>
      <c r="E2002" s="2">
        <f t="shared" si="124"/>
        <v>302827</v>
      </c>
      <c r="F2002" s="6" t="str">
        <f t="shared" si="127"/>
        <v>BULLISH</v>
      </c>
      <c r="G2002" s="6" t="str">
        <f t="shared" si="126"/>
        <v>STRONG</v>
      </c>
      <c r="H2002" s="6" t="str">
        <f t="shared" si="125"/>
        <v>CONFIRMED BULLISH</v>
      </c>
    </row>
    <row r="2003" spans="1:8" ht="13.5" x14ac:dyDescent="0.25">
      <c r="A2003" s="3">
        <f>TITRES_STAT!B2006</f>
        <v>45222</v>
      </c>
      <c r="B2003" s="6">
        <f>TITRES_STAT!C2006</f>
        <v>1.7</v>
      </c>
      <c r="C2003" s="6">
        <f>TITRES_STAT!D2006</f>
        <v>1.7</v>
      </c>
      <c r="D2003" s="6">
        <f>TITRES_STAT!E2006</f>
        <v>2082</v>
      </c>
      <c r="E2003" s="2">
        <f t="shared" si="124"/>
        <v>302827</v>
      </c>
      <c r="F2003" s="6" t="str">
        <f t="shared" si="127"/>
        <v>BULLISH</v>
      </c>
      <c r="G2003" s="6" t="str">
        <f t="shared" si="126"/>
        <v>NEUTRAL</v>
      </c>
      <c r="H2003" s="6" t="str">
        <f t="shared" si="125"/>
        <v>CONFIRMED BULLISH</v>
      </c>
    </row>
    <row r="2004" spans="1:8" ht="13.5" x14ac:dyDescent="0.25">
      <c r="A2004" s="3">
        <f>TITRES_STAT!B2007</f>
        <v>45223</v>
      </c>
      <c r="B2004" s="6">
        <f>TITRES_STAT!C2007</f>
        <v>1.7</v>
      </c>
      <c r="C2004" s="6">
        <f>TITRES_STAT!D2007</f>
        <v>1.7</v>
      </c>
      <c r="D2004" s="6">
        <f>TITRES_STAT!E2007</f>
        <v>918</v>
      </c>
      <c r="E2004" s="2">
        <f t="shared" si="124"/>
        <v>302827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CONFIRMED BULLISH</v>
      </c>
    </row>
    <row r="2005" spans="1:8" ht="13.5" x14ac:dyDescent="0.25">
      <c r="A2005" s="3">
        <f>TITRES_STAT!B2008</f>
        <v>45224</v>
      </c>
      <c r="B2005" s="6">
        <f>TITRES_STAT!C2008</f>
        <v>1.72</v>
      </c>
      <c r="C2005" s="6">
        <f>TITRES_STAT!D2008</f>
        <v>1.72</v>
      </c>
      <c r="D2005" s="6">
        <f>TITRES_STAT!E2008</f>
        <v>214</v>
      </c>
      <c r="E2005" s="2">
        <f t="shared" si="124"/>
        <v>303041</v>
      </c>
      <c r="F2005" s="6" t="str">
        <f t="shared" si="127"/>
        <v>BULLISH</v>
      </c>
      <c r="G2005" s="6" t="str">
        <f t="shared" si="126"/>
        <v>NEUTRAL</v>
      </c>
      <c r="H2005" s="6" t="str">
        <f t="shared" si="125"/>
        <v>CONFIRMED BULLISH</v>
      </c>
    </row>
    <row r="2006" spans="1:8" ht="13.5" x14ac:dyDescent="0.25">
      <c r="A2006" s="3">
        <f>TITRES_STAT!B2009</f>
        <v>45225</v>
      </c>
      <c r="B2006" s="6">
        <f>TITRES_STAT!C2009</f>
        <v>1.72</v>
      </c>
      <c r="C2006" s="6">
        <f>TITRES_STAT!D2009</f>
        <v>1.72</v>
      </c>
      <c r="D2006" s="6">
        <f>TITRES_STAT!E2009</f>
        <v>0</v>
      </c>
      <c r="E2006" s="2">
        <f t="shared" si="124"/>
        <v>303041</v>
      </c>
      <c r="F2006" s="6" t="str">
        <f t="shared" si="127"/>
        <v>BULLISH</v>
      </c>
      <c r="G2006" s="6" t="str">
        <f t="shared" si="126"/>
        <v>NEUTRAL</v>
      </c>
      <c r="H2006" s="6" t="str">
        <f t="shared" si="125"/>
        <v>CONFIRMED BULLISH</v>
      </c>
    </row>
    <row r="2007" spans="1:8" ht="13.5" x14ac:dyDescent="0.25">
      <c r="A2007" s="3">
        <f>TITRES_STAT!B2010</f>
        <v>45226</v>
      </c>
      <c r="B2007" s="6">
        <f>TITRES_STAT!C2010</f>
        <v>1.72</v>
      </c>
      <c r="C2007" s="6">
        <f>TITRES_STAT!D2010</f>
        <v>1.72</v>
      </c>
      <c r="D2007" s="6">
        <f>TITRES_STAT!E2010</f>
        <v>0</v>
      </c>
      <c r="E2007" s="2">
        <f t="shared" si="124"/>
        <v>303041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CONFIRMED BULLISH</v>
      </c>
    </row>
    <row r="2008" spans="1:8" ht="13.5" x14ac:dyDescent="0.25">
      <c r="A2008" s="3">
        <f>TITRES_STAT!B2011</f>
        <v>45229</v>
      </c>
      <c r="B2008" s="6">
        <f>TITRES_STAT!C2011</f>
        <v>1.7</v>
      </c>
      <c r="C2008" s="6">
        <f>TITRES_STAT!D2011</f>
        <v>1.7</v>
      </c>
      <c r="D2008" s="6">
        <f>TITRES_STAT!E2011</f>
        <v>4000</v>
      </c>
      <c r="E2008" s="2">
        <f t="shared" si="124"/>
        <v>299041</v>
      </c>
      <c r="F2008" s="6" t="str">
        <f t="shared" si="127"/>
        <v>BEARISH</v>
      </c>
      <c r="G2008" s="6" t="str">
        <f t="shared" si="126"/>
        <v>NEUTRAL</v>
      </c>
      <c r="H2008" s="6" t="str">
        <f t="shared" si="125"/>
        <v>NEUTRAL</v>
      </c>
    </row>
    <row r="2009" spans="1:8" ht="13.5" x14ac:dyDescent="0.25">
      <c r="A2009" s="3">
        <f>TITRES_STAT!B2012</f>
        <v>45230</v>
      </c>
      <c r="B2009" s="6">
        <f>TITRES_STAT!C2012</f>
        <v>1.7</v>
      </c>
      <c r="C2009" s="6">
        <f>TITRES_STAT!D2012</f>
        <v>1.7</v>
      </c>
      <c r="D2009" s="6">
        <f>TITRES_STAT!E2012</f>
        <v>6000</v>
      </c>
      <c r="E2009" s="2">
        <f t="shared" si="124"/>
        <v>299041</v>
      </c>
      <c r="F2009" s="6" t="str">
        <f t="shared" si="127"/>
        <v>BEARISH</v>
      </c>
      <c r="G2009" s="6" t="str">
        <f t="shared" si="126"/>
        <v>NEUTRAL</v>
      </c>
      <c r="H2009" s="6" t="str">
        <f t="shared" si="125"/>
        <v>NEUTRAL</v>
      </c>
    </row>
    <row r="2010" spans="1:8" ht="13.5" x14ac:dyDescent="0.25">
      <c r="A2010" s="3">
        <f>TITRES_STAT!B2013</f>
        <v>45231</v>
      </c>
      <c r="B2010" s="6">
        <f>TITRES_STAT!C2013</f>
        <v>1.7</v>
      </c>
      <c r="C2010" s="6">
        <f>TITRES_STAT!D2013</f>
        <v>1.7</v>
      </c>
      <c r="D2010" s="6">
        <f>TITRES_STAT!E2013</f>
        <v>0</v>
      </c>
      <c r="E2010" s="2">
        <f t="shared" si="124"/>
        <v>299041</v>
      </c>
      <c r="F2010" s="6" t="str">
        <f t="shared" si="127"/>
        <v>BEARISH</v>
      </c>
      <c r="G2010" s="6" t="str">
        <f t="shared" si="126"/>
        <v>NEUTRAL</v>
      </c>
      <c r="H2010" s="6" t="str">
        <f t="shared" si="125"/>
        <v>CONFIRMED BEARISH</v>
      </c>
    </row>
    <row r="2011" spans="1:8" ht="13.5" x14ac:dyDescent="0.25">
      <c r="A2011" s="3">
        <f>TITRES_STAT!B2014</f>
        <v>45232</v>
      </c>
      <c r="B2011" s="6">
        <f>TITRES_STAT!C2014</f>
        <v>1.7</v>
      </c>
      <c r="C2011" s="6">
        <f>TITRES_STAT!D2014</f>
        <v>1.7</v>
      </c>
      <c r="D2011" s="6">
        <f>TITRES_STAT!E2014</f>
        <v>2282</v>
      </c>
      <c r="E2011" s="2">
        <f t="shared" si="124"/>
        <v>299041</v>
      </c>
      <c r="F2011" s="6" t="str">
        <f t="shared" si="127"/>
        <v>BEARISH</v>
      </c>
      <c r="G2011" s="6" t="str">
        <f t="shared" si="126"/>
        <v>NEUTRAL</v>
      </c>
      <c r="H2011" s="6" t="str">
        <f t="shared" si="125"/>
        <v>CONFIRMED BEARISH</v>
      </c>
    </row>
    <row r="2012" spans="1:8" ht="13.5" x14ac:dyDescent="0.25">
      <c r="A2012" s="3">
        <f>TITRES_STAT!B2015</f>
        <v>45233</v>
      </c>
      <c r="B2012" s="6">
        <f>TITRES_STAT!C2015</f>
        <v>1.7</v>
      </c>
      <c r="C2012" s="6">
        <f>TITRES_STAT!D2015</f>
        <v>1.7</v>
      </c>
      <c r="D2012" s="6">
        <f>TITRES_STAT!E2015</f>
        <v>0</v>
      </c>
      <c r="E2012" s="2">
        <f t="shared" si="124"/>
        <v>299041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CONFIRMED BEARISH</v>
      </c>
    </row>
    <row r="2013" spans="1:8" ht="13.5" x14ac:dyDescent="0.25">
      <c r="A2013" s="3">
        <f>TITRES_STAT!B2016</f>
        <v>45236</v>
      </c>
      <c r="B2013" s="6">
        <f>TITRES_STAT!C2016</f>
        <v>1.7</v>
      </c>
      <c r="C2013" s="6">
        <f>TITRES_STAT!D2016</f>
        <v>1.7</v>
      </c>
      <c r="D2013" s="6">
        <f>TITRES_STAT!E2016</f>
        <v>0</v>
      </c>
      <c r="E2013" s="2">
        <f t="shared" si="124"/>
        <v>299041</v>
      </c>
      <c r="F2013" s="6" t="str">
        <f t="shared" si="127"/>
        <v>NEUTRAL</v>
      </c>
      <c r="G2013" s="6" t="str">
        <f t="shared" si="126"/>
        <v>NEUTRAL</v>
      </c>
      <c r="H2013" s="6" t="str">
        <f t="shared" si="125"/>
        <v>NEUTRAL</v>
      </c>
    </row>
    <row r="2014" spans="1:8" ht="13.5" x14ac:dyDescent="0.25">
      <c r="A2014" s="3">
        <f>TITRES_STAT!B2017</f>
        <v>45237</v>
      </c>
      <c r="B2014" s="6">
        <f>TITRES_STAT!C2017</f>
        <v>1.7</v>
      </c>
      <c r="C2014" s="6">
        <f>TITRES_STAT!D2017</f>
        <v>1.7</v>
      </c>
      <c r="D2014" s="6">
        <f>TITRES_STAT!E2017</f>
        <v>0</v>
      </c>
      <c r="E2014" s="2">
        <f t="shared" si="124"/>
        <v>299041</v>
      </c>
      <c r="F2014" s="6" t="str">
        <f t="shared" si="127"/>
        <v>NEUTRAL</v>
      </c>
      <c r="G2014" s="6" t="str">
        <f t="shared" si="126"/>
        <v>NEUTRAL</v>
      </c>
      <c r="H2014" s="6" t="str">
        <f t="shared" si="125"/>
        <v>NEUTRAL</v>
      </c>
    </row>
    <row r="2015" spans="1:8" ht="13.5" x14ac:dyDescent="0.25">
      <c r="A2015" s="3">
        <f>TITRES_STAT!B2018</f>
        <v>45238</v>
      </c>
      <c r="B2015" s="6">
        <f>TITRES_STAT!C2018</f>
        <v>1.74</v>
      </c>
      <c r="C2015" s="6">
        <f>TITRES_STAT!D2018</f>
        <v>1.74</v>
      </c>
      <c r="D2015" s="6">
        <f>TITRES_STAT!E2018</f>
        <v>100</v>
      </c>
      <c r="E2015" s="2">
        <f t="shared" si="124"/>
        <v>299141</v>
      </c>
      <c r="F2015" s="6" t="str">
        <f t="shared" si="127"/>
        <v>BULLISH</v>
      </c>
      <c r="G2015" s="6" t="str">
        <f t="shared" si="126"/>
        <v>NEUTRAL</v>
      </c>
      <c r="H2015" s="6" t="str">
        <f t="shared" si="125"/>
        <v>CONFIRMED BULLISH</v>
      </c>
    </row>
    <row r="2016" spans="1:8" ht="13.5" x14ac:dyDescent="0.25">
      <c r="A2016" s="3">
        <f>TITRES_STAT!B2019</f>
        <v>45239</v>
      </c>
      <c r="B2016" s="6">
        <f>TITRES_STAT!C2019</f>
        <v>1.74</v>
      </c>
      <c r="C2016" s="6">
        <f>TITRES_STAT!D2019</f>
        <v>1.74</v>
      </c>
      <c r="D2016" s="6">
        <f>TITRES_STAT!E2019</f>
        <v>0</v>
      </c>
      <c r="E2016" s="2">
        <f t="shared" si="124"/>
        <v>299141</v>
      </c>
      <c r="F2016" s="6" t="str">
        <f t="shared" si="127"/>
        <v>BULLISH</v>
      </c>
      <c r="G2016" s="6" t="str">
        <f t="shared" si="126"/>
        <v>NEUTRAL</v>
      </c>
      <c r="H2016" s="6" t="str">
        <f t="shared" si="125"/>
        <v>CONFIRMED BULLISH</v>
      </c>
    </row>
    <row r="2017" spans="1:8" ht="13.5" x14ac:dyDescent="0.25">
      <c r="A2017" s="3">
        <f>TITRES_STAT!B2020</f>
        <v>45240</v>
      </c>
      <c r="B2017" s="6">
        <f>TITRES_STAT!C2020</f>
        <v>1.74</v>
      </c>
      <c r="C2017" s="6">
        <f>TITRES_STAT!D2020</f>
        <v>1.74</v>
      </c>
      <c r="D2017" s="6">
        <f>TITRES_STAT!E2020</f>
        <v>0</v>
      </c>
      <c r="E2017" s="2">
        <f t="shared" si="124"/>
        <v>299141</v>
      </c>
      <c r="F2017" s="6" t="str">
        <f t="shared" si="127"/>
        <v>BULLISH</v>
      </c>
      <c r="G2017" s="6" t="str">
        <f t="shared" si="126"/>
        <v>NEUTRAL</v>
      </c>
      <c r="H2017" s="6" t="str">
        <f t="shared" si="125"/>
        <v>CONFIRMED BULLISH</v>
      </c>
    </row>
    <row r="2018" spans="1:8" ht="13.5" x14ac:dyDescent="0.25">
      <c r="A2018" s="3">
        <f>TITRES_STAT!B2021</f>
        <v>45243</v>
      </c>
      <c r="B2018" s="6">
        <f>TITRES_STAT!C2021</f>
        <v>1.7</v>
      </c>
      <c r="C2018" s="6">
        <f>TITRES_STAT!D2021</f>
        <v>1.7</v>
      </c>
      <c r="D2018" s="6">
        <f>TITRES_STAT!E2021</f>
        <v>80</v>
      </c>
      <c r="E2018" s="2">
        <f t="shared" si="124"/>
        <v>299061</v>
      </c>
      <c r="F2018" s="6" t="str">
        <f t="shared" si="127"/>
        <v>BULLISH</v>
      </c>
      <c r="G2018" s="6" t="str">
        <f t="shared" si="126"/>
        <v>NEUTRAL</v>
      </c>
      <c r="H2018" s="6" t="str">
        <f t="shared" si="125"/>
        <v>NEUTRAL</v>
      </c>
    </row>
    <row r="2019" spans="1:8" ht="13.5" x14ac:dyDescent="0.25">
      <c r="A2019" s="3">
        <f>TITRES_STAT!B2022</f>
        <v>45244</v>
      </c>
      <c r="B2019" s="6">
        <f>TITRES_STAT!C2022</f>
        <v>1.7</v>
      </c>
      <c r="C2019" s="6">
        <f>TITRES_STAT!D2022</f>
        <v>1.7</v>
      </c>
      <c r="D2019" s="6">
        <f>TITRES_STAT!E2022</f>
        <v>0</v>
      </c>
      <c r="E2019" s="2">
        <f t="shared" si="124"/>
        <v>299061</v>
      </c>
      <c r="F2019" s="6" t="str">
        <f t="shared" si="127"/>
        <v>BULLISH</v>
      </c>
      <c r="G2019" s="6" t="str">
        <f t="shared" si="126"/>
        <v>NEUTRAL</v>
      </c>
      <c r="H2019" s="6" t="str">
        <f t="shared" si="125"/>
        <v>NEUTRAL</v>
      </c>
    </row>
    <row r="2020" spans="1:8" ht="13.5" x14ac:dyDescent="0.25">
      <c r="A2020" s="3">
        <f>TITRES_STAT!B2023</f>
        <v>45245</v>
      </c>
      <c r="B2020" s="6">
        <f>TITRES_STAT!C2023</f>
        <v>1.7</v>
      </c>
      <c r="C2020" s="6">
        <f>TITRES_STAT!D2023</f>
        <v>1.7</v>
      </c>
      <c r="D2020" s="6">
        <f>TITRES_STAT!E2023</f>
        <v>0</v>
      </c>
      <c r="E2020" s="2">
        <f t="shared" si="124"/>
        <v>299061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CONFIRMED BEARISH</v>
      </c>
    </row>
    <row r="2021" spans="1:8" ht="13.5" x14ac:dyDescent="0.25">
      <c r="A2021" s="3">
        <f>TITRES_STAT!B2024</f>
        <v>45246</v>
      </c>
      <c r="B2021" s="6">
        <f>TITRES_STAT!C2024</f>
        <v>1.7</v>
      </c>
      <c r="C2021" s="6">
        <f>TITRES_STAT!D2024</f>
        <v>1.7</v>
      </c>
      <c r="D2021" s="6">
        <f>TITRES_STAT!E2024</f>
        <v>0</v>
      </c>
      <c r="E2021" s="2">
        <f t="shared" si="124"/>
        <v>299061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CONFIRMED BEARISH</v>
      </c>
    </row>
    <row r="2022" spans="1:8" ht="13.5" x14ac:dyDescent="0.25">
      <c r="A2022" s="3">
        <f>TITRES_STAT!B2025</f>
        <v>45247</v>
      </c>
      <c r="B2022" s="6">
        <f>TITRES_STAT!C2025</f>
        <v>1.7</v>
      </c>
      <c r="C2022" s="6">
        <f>TITRES_STAT!D2025</f>
        <v>1.7</v>
      </c>
      <c r="D2022" s="6">
        <f>TITRES_STAT!E2025</f>
        <v>0</v>
      </c>
      <c r="E2022" s="2">
        <f t="shared" si="124"/>
        <v>299061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45250</v>
      </c>
      <c r="B2023" s="6">
        <f>TITRES_STAT!C2026</f>
        <v>1.7</v>
      </c>
      <c r="C2023" s="6">
        <f>TITRES_STAT!D2026</f>
        <v>1.7</v>
      </c>
      <c r="D2023" s="6">
        <f>TITRES_STAT!E2026</f>
        <v>450</v>
      </c>
      <c r="E2023" s="2">
        <f t="shared" si="124"/>
        <v>299061</v>
      </c>
      <c r="F2023" s="6" t="str">
        <f t="shared" si="127"/>
        <v>NEUTRAL</v>
      </c>
      <c r="G2023" s="6" t="str">
        <f t="shared" si="126"/>
        <v>NEUTRAL</v>
      </c>
      <c r="H2023" s="6" t="str">
        <f t="shared" si="125"/>
        <v>NEUTRAL</v>
      </c>
    </row>
    <row r="2024" spans="1:8" ht="13.5" x14ac:dyDescent="0.25">
      <c r="A2024" s="3">
        <f>TITRES_STAT!B2027</f>
        <v>45251</v>
      </c>
      <c r="B2024" s="6">
        <f>TITRES_STAT!C2027</f>
        <v>1.7</v>
      </c>
      <c r="C2024" s="6">
        <f>TITRES_STAT!D2027</f>
        <v>1.7</v>
      </c>
      <c r="D2024" s="6">
        <f>TITRES_STAT!E2027</f>
        <v>7900</v>
      </c>
      <c r="E2024" s="2">
        <f t="shared" si="124"/>
        <v>299061</v>
      </c>
      <c r="F2024" s="6" t="str">
        <f t="shared" si="127"/>
        <v>NEUTRAL</v>
      </c>
      <c r="G2024" s="6" t="str">
        <f t="shared" si="126"/>
        <v>NEUTRAL</v>
      </c>
      <c r="H2024" s="6" t="str">
        <f t="shared" si="125"/>
        <v>NEUTRAL</v>
      </c>
    </row>
    <row r="2025" spans="1:8" ht="13.5" x14ac:dyDescent="0.25">
      <c r="A2025" s="3">
        <f>TITRES_STAT!B2028</f>
        <v>45252</v>
      </c>
      <c r="B2025" s="6">
        <f>TITRES_STAT!C2028</f>
        <v>1.7</v>
      </c>
      <c r="C2025" s="6">
        <f>TITRES_STAT!D2028</f>
        <v>1.7</v>
      </c>
      <c r="D2025" s="6">
        <f>TITRES_STAT!E2028</f>
        <v>0</v>
      </c>
      <c r="E2025" s="2">
        <f t="shared" si="124"/>
        <v>299061</v>
      </c>
      <c r="F2025" s="6" t="str">
        <f t="shared" si="127"/>
        <v>NEUTRAL</v>
      </c>
      <c r="G2025" s="6" t="str">
        <f t="shared" si="126"/>
        <v>NEUTRAL</v>
      </c>
      <c r="H2025" s="6" t="str">
        <f t="shared" si="125"/>
        <v>NEUTRAL</v>
      </c>
    </row>
    <row r="2026" spans="1:8" ht="13.5" x14ac:dyDescent="0.25">
      <c r="A2026" s="3">
        <f>TITRES_STAT!B2029</f>
        <v>45253</v>
      </c>
      <c r="B2026" s="6">
        <f>TITRES_STAT!C2029</f>
        <v>1.73</v>
      </c>
      <c r="C2026" s="6">
        <f>TITRES_STAT!D2029</f>
        <v>1.73</v>
      </c>
      <c r="D2026" s="6">
        <f>TITRES_STAT!E2029</f>
        <v>300</v>
      </c>
      <c r="E2026" s="2">
        <f t="shared" si="124"/>
        <v>299361</v>
      </c>
      <c r="F2026" s="6" t="str">
        <f t="shared" si="127"/>
        <v>BULLISH</v>
      </c>
      <c r="G2026" s="6" t="str">
        <f t="shared" si="126"/>
        <v>NEUTRAL</v>
      </c>
      <c r="H2026" s="6" t="str">
        <f t="shared" si="125"/>
        <v>CONFIRMED BULLISH</v>
      </c>
    </row>
    <row r="2027" spans="1:8" ht="13.5" x14ac:dyDescent="0.25">
      <c r="A2027" s="3">
        <f>TITRES_STAT!B2030</f>
        <v>45254</v>
      </c>
      <c r="B2027" s="6">
        <f>TITRES_STAT!C2030</f>
        <v>1.7</v>
      </c>
      <c r="C2027" s="6">
        <f>TITRES_STAT!D2030</f>
        <v>1.7</v>
      </c>
      <c r="D2027" s="6">
        <f>TITRES_STAT!E2030</f>
        <v>5088</v>
      </c>
      <c r="E2027" s="2">
        <f t="shared" si="124"/>
        <v>294273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NEUTRAL</v>
      </c>
    </row>
    <row r="2028" spans="1:8" ht="13.5" x14ac:dyDescent="0.25">
      <c r="A2028" s="3">
        <f>TITRES_STAT!B2031</f>
        <v>45257</v>
      </c>
      <c r="B2028" s="6">
        <f>TITRES_STAT!C2031</f>
        <v>1.7</v>
      </c>
      <c r="C2028" s="6">
        <f>TITRES_STAT!D2031</f>
        <v>1.7</v>
      </c>
      <c r="D2028" s="6">
        <f>TITRES_STAT!E2031</f>
        <v>0</v>
      </c>
      <c r="E2028" s="2">
        <f t="shared" si="124"/>
        <v>294273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NEUTRAL</v>
      </c>
    </row>
    <row r="2029" spans="1:8" ht="13.5" x14ac:dyDescent="0.25">
      <c r="A2029" s="3">
        <f>TITRES_STAT!B2032</f>
        <v>45258</v>
      </c>
      <c r="B2029" s="6">
        <f>TITRES_STAT!C2032</f>
        <v>1.7</v>
      </c>
      <c r="C2029" s="6">
        <f>TITRES_STAT!D2032</f>
        <v>1.7</v>
      </c>
      <c r="D2029" s="6">
        <f>TITRES_STAT!E2032</f>
        <v>4100</v>
      </c>
      <c r="E2029" s="2">
        <f t="shared" si="124"/>
        <v>294273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NEUTRAL</v>
      </c>
    </row>
    <row r="2030" spans="1:8" ht="13.5" x14ac:dyDescent="0.25">
      <c r="A2030" s="3">
        <f>TITRES_STAT!B2033</f>
        <v>45259</v>
      </c>
      <c r="B2030" s="6">
        <f>TITRES_STAT!C2033</f>
        <v>1.7</v>
      </c>
      <c r="C2030" s="6">
        <f>TITRES_STAT!D2033</f>
        <v>1.7</v>
      </c>
      <c r="D2030" s="6">
        <f>TITRES_STAT!E2033</f>
        <v>30</v>
      </c>
      <c r="E2030" s="2">
        <f t="shared" si="124"/>
        <v>294273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NEUTRAL</v>
      </c>
    </row>
    <row r="2031" spans="1:8" ht="13.5" x14ac:dyDescent="0.25">
      <c r="A2031" s="3">
        <f>TITRES_STAT!B2034</f>
        <v>45260</v>
      </c>
      <c r="B2031" s="6">
        <f>TITRES_STAT!C2034</f>
        <v>1.7</v>
      </c>
      <c r="C2031" s="6">
        <f>TITRES_STAT!D2034</f>
        <v>1.7</v>
      </c>
      <c r="D2031" s="6">
        <f>TITRES_STAT!E2034</f>
        <v>0</v>
      </c>
      <c r="E2031" s="2">
        <f t="shared" si="124"/>
        <v>294273</v>
      </c>
      <c r="F2031" s="6" t="str">
        <f t="shared" si="127"/>
        <v>BEARISH</v>
      </c>
      <c r="G2031" s="6" t="str">
        <f t="shared" si="126"/>
        <v>NEUTRAL</v>
      </c>
      <c r="H2031" s="6" t="str">
        <f t="shared" si="125"/>
        <v>CONFIRMED BEARISH</v>
      </c>
    </row>
    <row r="2032" spans="1:8" ht="13.5" x14ac:dyDescent="0.25">
      <c r="A2032" s="3">
        <f>TITRES_STAT!B2035</f>
        <v>45261</v>
      </c>
      <c r="B2032" s="6">
        <f>TITRES_STAT!C2035</f>
        <v>1.74</v>
      </c>
      <c r="C2032" s="6">
        <f>TITRES_STAT!D2035</f>
        <v>1.74</v>
      </c>
      <c r="D2032" s="6">
        <f>TITRES_STAT!E2035</f>
        <v>1300</v>
      </c>
      <c r="E2032" s="2">
        <f t="shared" si="124"/>
        <v>295573</v>
      </c>
      <c r="F2032" s="6" t="str">
        <f t="shared" si="127"/>
        <v>BULLISH</v>
      </c>
      <c r="G2032" s="6" t="str">
        <f t="shared" si="126"/>
        <v>NEUTRAL</v>
      </c>
      <c r="H2032" s="6" t="str">
        <f t="shared" si="125"/>
        <v>CONFIRMED BULLISH</v>
      </c>
    </row>
    <row r="2033" spans="1:8" ht="13.5" x14ac:dyDescent="0.25">
      <c r="A2033" s="3">
        <f>TITRES_STAT!B2036</f>
        <v>45264</v>
      </c>
      <c r="B2033" s="6">
        <f>TITRES_STAT!C2036</f>
        <v>1.74</v>
      </c>
      <c r="C2033" s="6">
        <f>TITRES_STAT!D2036</f>
        <v>1.74</v>
      </c>
      <c r="D2033" s="6">
        <f>TITRES_STAT!E2036</f>
        <v>300</v>
      </c>
      <c r="E2033" s="2">
        <f t="shared" si="124"/>
        <v>295573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CONFIRMED BULLISH</v>
      </c>
    </row>
    <row r="2034" spans="1:8" ht="13.5" x14ac:dyDescent="0.25">
      <c r="A2034" s="3">
        <f>TITRES_STAT!B2037</f>
        <v>45265</v>
      </c>
      <c r="B2034" s="6">
        <f>TITRES_STAT!C2037</f>
        <v>1.74</v>
      </c>
      <c r="C2034" s="6">
        <f>TITRES_STAT!D2037</f>
        <v>1.74</v>
      </c>
      <c r="D2034" s="6">
        <f>TITRES_STAT!E2037</f>
        <v>0</v>
      </c>
      <c r="E2034" s="2">
        <f t="shared" si="124"/>
        <v>295573</v>
      </c>
      <c r="F2034" s="6" t="str">
        <f t="shared" si="127"/>
        <v>BULLISH</v>
      </c>
      <c r="G2034" s="6" t="str">
        <f t="shared" si="126"/>
        <v>NEUTRAL</v>
      </c>
      <c r="H2034" s="6" t="str">
        <f t="shared" si="125"/>
        <v>CONFIRMED BULLISH</v>
      </c>
    </row>
    <row r="2035" spans="1:8" ht="13.5" x14ac:dyDescent="0.25">
      <c r="A2035" s="3">
        <f>TITRES_STAT!B2038</f>
        <v>45266</v>
      </c>
      <c r="B2035" s="6">
        <f>TITRES_STAT!C2038</f>
        <v>1.74</v>
      </c>
      <c r="C2035" s="6">
        <f>TITRES_STAT!D2038</f>
        <v>1.74</v>
      </c>
      <c r="D2035" s="6">
        <f>TITRES_STAT!E2038</f>
        <v>0</v>
      </c>
      <c r="E2035" s="2">
        <f t="shared" si="124"/>
        <v>295573</v>
      </c>
      <c r="F2035" s="6" t="str">
        <f t="shared" si="127"/>
        <v>BULLISH</v>
      </c>
      <c r="G2035" s="6" t="str">
        <f t="shared" si="126"/>
        <v>NEUTRAL</v>
      </c>
      <c r="H2035" s="6" t="str">
        <f t="shared" si="125"/>
        <v>CONFIRMED BULLISH</v>
      </c>
    </row>
    <row r="2036" spans="1:8" ht="13.5" x14ac:dyDescent="0.25">
      <c r="A2036" s="3">
        <f>TITRES_STAT!B2039</f>
        <v>45267</v>
      </c>
      <c r="B2036" s="6">
        <f>TITRES_STAT!C2039</f>
        <v>1.74</v>
      </c>
      <c r="C2036" s="6">
        <f>TITRES_STAT!D2039</f>
        <v>1.74</v>
      </c>
      <c r="D2036" s="6">
        <f>TITRES_STAT!E2039</f>
        <v>0</v>
      </c>
      <c r="E2036" s="2">
        <f t="shared" si="124"/>
        <v>295573</v>
      </c>
      <c r="F2036" s="6" t="str">
        <f t="shared" si="127"/>
        <v>BULLISH</v>
      </c>
      <c r="G2036" s="6" t="str">
        <f t="shared" si="126"/>
        <v>NEUTRAL</v>
      </c>
      <c r="H2036" s="6" t="str">
        <f t="shared" si="125"/>
        <v>CONFIRMED BULLISH</v>
      </c>
    </row>
    <row r="2037" spans="1:8" ht="13.5" x14ac:dyDescent="0.25">
      <c r="A2037" s="3">
        <f>TITRES_STAT!B2040</f>
        <v>45268</v>
      </c>
      <c r="B2037" s="6">
        <f>TITRES_STAT!C2040</f>
        <v>1.74</v>
      </c>
      <c r="C2037" s="6">
        <f>TITRES_STAT!D2040</f>
        <v>1.74</v>
      </c>
      <c r="D2037" s="6">
        <f>TITRES_STAT!E2040</f>
        <v>0</v>
      </c>
      <c r="E2037" s="2">
        <f t="shared" si="124"/>
        <v>295573</v>
      </c>
      <c r="F2037" s="6" t="str">
        <f t="shared" si="127"/>
        <v>NEUTRAL</v>
      </c>
      <c r="G2037" s="6" t="str">
        <f t="shared" si="126"/>
        <v>NEUTRAL</v>
      </c>
      <c r="H2037" s="6" t="str">
        <f t="shared" si="125"/>
        <v>NEUTRAL</v>
      </c>
    </row>
    <row r="2038" spans="1:8" ht="13.5" x14ac:dyDescent="0.25">
      <c r="A2038" s="3">
        <f>TITRES_STAT!B2041</f>
        <v>45271</v>
      </c>
      <c r="B2038" s="6">
        <f>TITRES_STAT!C2041</f>
        <v>1.74</v>
      </c>
      <c r="C2038" s="6">
        <f>TITRES_STAT!D2041</f>
        <v>1.74</v>
      </c>
      <c r="D2038" s="6">
        <f>TITRES_STAT!E2041</f>
        <v>0</v>
      </c>
      <c r="E2038" s="2">
        <f t="shared" si="124"/>
        <v>295573</v>
      </c>
      <c r="F2038" s="6" t="str">
        <f t="shared" si="127"/>
        <v>NEUTRAL</v>
      </c>
      <c r="G2038" s="6" t="str">
        <f t="shared" si="126"/>
        <v>NEUTRAL</v>
      </c>
      <c r="H2038" s="6" t="str">
        <f t="shared" si="125"/>
        <v>NEUTRAL</v>
      </c>
    </row>
    <row r="2039" spans="1:8" ht="13.5" x14ac:dyDescent="0.25">
      <c r="A2039" s="3">
        <f>TITRES_STAT!B2042</f>
        <v>45272</v>
      </c>
      <c r="B2039" s="6">
        <f>TITRES_STAT!C2042</f>
        <v>1.74</v>
      </c>
      <c r="C2039" s="6">
        <f>TITRES_STAT!D2042</f>
        <v>1.74</v>
      </c>
      <c r="D2039" s="6">
        <f>TITRES_STAT!E2042</f>
        <v>0</v>
      </c>
      <c r="E2039" s="2">
        <f t="shared" si="124"/>
        <v>295573</v>
      </c>
      <c r="F2039" s="6" t="str">
        <f t="shared" si="127"/>
        <v>NEUTRAL</v>
      </c>
      <c r="G2039" s="6" t="str">
        <f t="shared" si="126"/>
        <v>NEUTRAL</v>
      </c>
      <c r="H2039" s="6" t="str">
        <f t="shared" si="125"/>
        <v>NEUTRAL</v>
      </c>
    </row>
    <row r="2040" spans="1:8" ht="13.5" x14ac:dyDescent="0.25">
      <c r="A2040" s="3">
        <f>TITRES_STAT!B2043</f>
        <v>45273</v>
      </c>
      <c r="B2040" s="6">
        <f>TITRES_STAT!C2043</f>
        <v>1.74</v>
      </c>
      <c r="C2040" s="6">
        <f>TITRES_STAT!D2043</f>
        <v>1.74</v>
      </c>
      <c r="D2040" s="6">
        <f>TITRES_STAT!E2043</f>
        <v>0</v>
      </c>
      <c r="E2040" s="2">
        <f t="shared" si="124"/>
        <v>295573</v>
      </c>
      <c r="F2040" s="6" t="str">
        <f t="shared" si="127"/>
        <v>NEUTRAL</v>
      </c>
      <c r="G2040" s="6" t="str">
        <f t="shared" si="126"/>
        <v>NEUTRAL</v>
      </c>
      <c r="H2040" s="6" t="str">
        <f t="shared" si="125"/>
        <v>NEUTRAL</v>
      </c>
    </row>
    <row r="2041" spans="1:8" ht="13.5" x14ac:dyDescent="0.25">
      <c r="A2041" s="3">
        <f>TITRES_STAT!B2044</f>
        <v>45274</v>
      </c>
      <c r="B2041" s="6">
        <f>TITRES_STAT!C2044</f>
        <v>1.74</v>
      </c>
      <c r="C2041" s="6">
        <f>TITRES_STAT!D2044</f>
        <v>1.74</v>
      </c>
      <c r="D2041" s="6">
        <f>TITRES_STAT!E2044</f>
        <v>0</v>
      </c>
      <c r="E2041" s="2">
        <f t="shared" si="124"/>
        <v>295573</v>
      </c>
      <c r="F2041" s="6" t="str">
        <f t="shared" si="127"/>
        <v>NEUTRAL</v>
      </c>
      <c r="G2041" s="6" t="str">
        <f t="shared" si="126"/>
        <v>NEUTRAL</v>
      </c>
      <c r="H2041" s="6" t="str">
        <f t="shared" si="125"/>
        <v>NEUTRAL</v>
      </c>
    </row>
    <row r="2042" spans="1:8" ht="13.5" x14ac:dyDescent="0.25">
      <c r="A2042" s="3">
        <f>TITRES_STAT!B2045</f>
        <v>45275</v>
      </c>
      <c r="B2042" s="6">
        <f>TITRES_STAT!C2045</f>
        <v>1.74</v>
      </c>
      <c r="C2042" s="6">
        <f>TITRES_STAT!D2045</f>
        <v>1.74</v>
      </c>
      <c r="D2042" s="6">
        <f>TITRES_STAT!E2045</f>
        <v>0</v>
      </c>
      <c r="E2042" s="2">
        <f t="shared" si="124"/>
        <v>295573</v>
      </c>
      <c r="F2042" s="6" t="str">
        <f t="shared" si="127"/>
        <v>NEUTRAL</v>
      </c>
      <c r="G2042" s="6" t="str">
        <f t="shared" si="126"/>
        <v>NEUTRAL</v>
      </c>
      <c r="H2042" s="6" t="str">
        <f t="shared" si="125"/>
        <v>NEUTRAL</v>
      </c>
    </row>
    <row r="2043" spans="1:8" ht="13.5" x14ac:dyDescent="0.25">
      <c r="A2043" s="3">
        <f>TITRES_STAT!B2046</f>
        <v>45278</v>
      </c>
      <c r="B2043" s="6">
        <f>TITRES_STAT!C2046</f>
        <v>1.74</v>
      </c>
      <c r="C2043" s="6">
        <f>TITRES_STAT!D2046</f>
        <v>1.74</v>
      </c>
      <c r="D2043" s="6">
        <f>TITRES_STAT!E2046</f>
        <v>0</v>
      </c>
      <c r="E2043" s="2">
        <f t="shared" si="124"/>
        <v>295573</v>
      </c>
      <c r="F2043" s="6" t="str">
        <f t="shared" si="127"/>
        <v>NEUTRAL</v>
      </c>
      <c r="G2043" s="6" t="str">
        <f t="shared" si="126"/>
        <v>NEUTRAL</v>
      </c>
      <c r="H2043" s="6" t="str">
        <f t="shared" si="125"/>
        <v>NEUTRAL</v>
      </c>
    </row>
    <row r="2044" spans="1:8" ht="13.5" x14ac:dyDescent="0.25">
      <c r="A2044" s="3">
        <f>TITRES_STAT!B2047</f>
        <v>45279</v>
      </c>
      <c r="B2044" s="6">
        <f>TITRES_STAT!C2047</f>
        <v>1.74</v>
      </c>
      <c r="C2044" s="6">
        <f>TITRES_STAT!D2047</f>
        <v>1.74</v>
      </c>
      <c r="D2044" s="6">
        <f>TITRES_STAT!E2047</f>
        <v>0</v>
      </c>
      <c r="E2044" s="2">
        <f t="shared" si="124"/>
        <v>295573</v>
      </c>
      <c r="F2044" s="6" t="str">
        <f t="shared" si="127"/>
        <v>NEUTRAL</v>
      </c>
      <c r="G2044" s="6" t="str">
        <f t="shared" si="126"/>
        <v>NEUTRAL</v>
      </c>
      <c r="H2044" s="6" t="str">
        <f t="shared" si="125"/>
        <v>NEUTRAL</v>
      </c>
    </row>
    <row r="2045" spans="1:8" ht="13.5" x14ac:dyDescent="0.25">
      <c r="A2045" s="3">
        <f>TITRES_STAT!B2048</f>
        <v>45280</v>
      </c>
      <c r="B2045" s="6">
        <f>TITRES_STAT!C2048</f>
        <v>1.7</v>
      </c>
      <c r="C2045" s="6">
        <f>TITRES_STAT!D2048</f>
        <v>1.7</v>
      </c>
      <c r="D2045" s="6">
        <f>TITRES_STAT!E2048</f>
        <v>180</v>
      </c>
      <c r="E2045" s="2">
        <f t="shared" si="124"/>
        <v>295393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45281</v>
      </c>
      <c r="B2046" s="6">
        <f>TITRES_STAT!C2049</f>
        <v>1.7</v>
      </c>
      <c r="C2046" s="6">
        <f>TITRES_STAT!D2049</f>
        <v>1.7</v>
      </c>
      <c r="D2046" s="6">
        <f>TITRES_STAT!E2049</f>
        <v>0</v>
      </c>
      <c r="E2046" s="2">
        <f t="shared" si="124"/>
        <v>295393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45282</v>
      </c>
      <c r="B2047" s="6">
        <f>TITRES_STAT!C2050</f>
        <v>1.7</v>
      </c>
      <c r="C2047" s="6">
        <f>TITRES_STAT!D2050</f>
        <v>1.7</v>
      </c>
      <c r="D2047" s="6">
        <f>TITRES_STAT!E2050</f>
        <v>0</v>
      </c>
      <c r="E2047" s="2">
        <f t="shared" si="124"/>
        <v>295393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45285</v>
      </c>
      <c r="B2048" s="6">
        <f>TITRES_STAT!C2051</f>
        <v>1.7</v>
      </c>
      <c r="C2048" s="6">
        <f>TITRES_STAT!D2051</f>
        <v>1.7</v>
      </c>
      <c r="D2048" s="6">
        <f>TITRES_STAT!E2051</f>
        <v>0</v>
      </c>
      <c r="E2048" s="2">
        <f t="shared" si="124"/>
        <v>295393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45286</v>
      </c>
      <c r="B2049" s="6">
        <f>TITRES_STAT!C2052</f>
        <v>1.7</v>
      </c>
      <c r="C2049" s="6">
        <f>TITRES_STAT!D2052</f>
        <v>1.7</v>
      </c>
      <c r="D2049" s="6">
        <f>TITRES_STAT!E2052</f>
        <v>0</v>
      </c>
      <c r="E2049" s="2">
        <f t="shared" si="124"/>
        <v>295393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CONFIRMED BEARISH</v>
      </c>
    </row>
    <row r="2050" spans="1:8" ht="13.5" x14ac:dyDescent="0.25">
      <c r="A2050" s="3">
        <f>TITRES_STAT!B2053</f>
        <v>45287</v>
      </c>
      <c r="B2050" s="6">
        <f>TITRES_STAT!C2053</f>
        <v>1.7</v>
      </c>
      <c r="C2050" s="6">
        <f>TITRES_STAT!D2053</f>
        <v>1.7</v>
      </c>
      <c r="D2050" s="6">
        <f>TITRES_STAT!E2053</f>
        <v>4501</v>
      </c>
      <c r="E2050" s="2">
        <f t="shared" si="124"/>
        <v>295393</v>
      </c>
      <c r="F2050" s="6" t="str">
        <f t="shared" si="127"/>
        <v>NEUTRAL</v>
      </c>
      <c r="G2050" s="6" t="str">
        <f t="shared" si="126"/>
        <v>NEUTRAL</v>
      </c>
      <c r="H2050" s="6" t="str">
        <f t="shared" si="125"/>
        <v>NEUTRAL</v>
      </c>
    </row>
    <row r="2051" spans="1:8" ht="13.5" x14ac:dyDescent="0.25">
      <c r="A2051" s="3">
        <f>TITRES_STAT!B2054</f>
        <v>45288</v>
      </c>
      <c r="B2051" s="6">
        <f>TITRES_STAT!C2054</f>
        <v>1.7</v>
      </c>
      <c r="C2051" s="6">
        <f>TITRES_STAT!D2054</f>
        <v>1.7</v>
      </c>
      <c r="D2051" s="6">
        <f>TITRES_STAT!E2054</f>
        <v>500</v>
      </c>
      <c r="E2051" s="2">
        <f t="shared" si="124"/>
        <v>295393</v>
      </c>
      <c r="F2051" s="6" t="str">
        <f t="shared" si="127"/>
        <v>NEUTRAL</v>
      </c>
      <c r="G2051" s="6" t="str">
        <f t="shared" si="126"/>
        <v>NEUTRAL</v>
      </c>
      <c r="H2051" s="6" t="str">
        <f t="shared" si="125"/>
        <v>NEUTRAL</v>
      </c>
    </row>
    <row r="2052" spans="1:8" ht="13.5" x14ac:dyDescent="0.25">
      <c r="A2052" s="3">
        <f>TITRES_STAT!B2055</f>
        <v>45289</v>
      </c>
      <c r="B2052" s="6">
        <f>TITRES_STAT!C2055</f>
        <v>1.7</v>
      </c>
      <c r="C2052" s="6">
        <f>TITRES_STAT!D2055</f>
        <v>1.7</v>
      </c>
      <c r="D2052" s="6">
        <f>TITRES_STAT!E2055</f>
        <v>587</v>
      </c>
      <c r="E2052" s="2">
        <f t="shared" ref="E2052:E2115" si="128">IF(B2052&gt;B2051, E2051+D2052, IF(B2052&lt;B2051, E2051-D2052, E2051))</f>
        <v>295393</v>
      </c>
      <c r="F2052" s="6" t="str">
        <f t="shared" si="127"/>
        <v>NEUTRAL</v>
      </c>
      <c r="G2052" s="6" t="str">
        <f t="shared" si="126"/>
        <v>NEUTRAL</v>
      </c>
      <c r="H2052" s="6" t="str">
        <f t="shared" si="125"/>
        <v>NEUTRAL</v>
      </c>
    </row>
    <row r="2053" spans="1:8" ht="13.5" x14ac:dyDescent="0.25">
      <c r="A2053" s="3">
        <f>TITRES_STAT!B2056</f>
        <v>45293</v>
      </c>
      <c r="B2053" s="6">
        <f>TITRES_STAT!C2056</f>
        <v>1.71</v>
      </c>
      <c r="C2053" s="6">
        <f>TITRES_STAT!D2056</f>
        <v>1.71</v>
      </c>
      <c r="D2053" s="6">
        <f>TITRES_STAT!E2056</f>
        <v>480</v>
      </c>
      <c r="E2053" s="2">
        <f t="shared" si="128"/>
        <v>295873</v>
      </c>
      <c r="F2053" s="6" t="str">
        <f t="shared" si="127"/>
        <v>BULLISH</v>
      </c>
      <c r="G2053" s="6" t="str">
        <f t="shared" si="126"/>
        <v>NEUTRAL</v>
      </c>
      <c r="H2053" s="6" t="str">
        <f t="shared" si="125"/>
        <v>CONFIRMED BULLISH</v>
      </c>
    </row>
    <row r="2054" spans="1:8" ht="13.5" x14ac:dyDescent="0.25">
      <c r="A2054" s="3">
        <f>TITRES_STAT!B2057</f>
        <v>45294</v>
      </c>
      <c r="B2054" s="6">
        <f>TITRES_STAT!C2057</f>
        <v>1.71</v>
      </c>
      <c r="C2054" s="6">
        <f>TITRES_STAT!D2057</f>
        <v>1.71</v>
      </c>
      <c r="D2054" s="6">
        <f>TITRES_STAT!E2057</f>
        <v>0</v>
      </c>
      <c r="E2054" s="2">
        <f t="shared" si="128"/>
        <v>295873</v>
      </c>
      <c r="F2054" s="6" t="str">
        <f t="shared" si="127"/>
        <v>BULLISH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45295</v>
      </c>
      <c r="B2055" s="6">
        <f>TITRES_STAT!C2058</f>
        <v>1.7</v>
      </c>
      <c r="C2055" s="6">
        <f>TITRES_STAT!D2058</f>
        <v>1.7</v>
      </c>
      <c r="D2055" s="6">
        <f>TITRES_STAT!E2058</f>
        <v>40</v>
      </c>
      <c r="E2055" s="2">
        <f t="shared" si="128"/>
        <v>295833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NEUTRAL</v>
      </c>
    </row>
    <row r="2056" spans="1:8" ht="13.5" x14ac:dyDescent="0.25">
      <c r="A2056" s="3">
        <f>TITRES_STAT!B2059</f>
        <v>45296</v>
      </c>
      <c r="B2056" s="6">
        <f>TITRES_STAT!C2059</f>
        <v>1.7</v>
      </c>
      <c r="C2056" s="6">
        <f>TITRES_STAT!D2059</f>
        <v>1.7</v>
      </c>
      <c r="D2056" s="6">
        <f>TITRES_STAT!E2059</f>
        <v>0</v>
      </c>
      <c r="E2056" s="2">
        <f t="shared" si="128"/>
        <v>295833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NEUTRAL</v>
      </c>
      <c r="H2056" s="6" t="str">
        <f t="shared" si="129"/>
        <v>NEUTRAL</v>
      </c>
    </row>
    <row r="2057" spans="1:8" ht="13.5" x14ac:dyDescent="0.25">
      <c r="A2057" s="3">
        <f>TITRES_STAT!B2060</f>
        <v>45299</v>
      </c>
      <c r="B2057" s="6">
        <f>TITRES_STAT!C2060</f>
        <v>1.7</v>
      </c>
      <c r="C2057" s="6">
        <f>TITRES_STAT!D2060</f>
        <v>1.7</v>
      </c>
      <c r="D2057" s="6">
        <f>TITRES_STAT!E2060</f>
        <v>3000</v>
      </c>
      <c r="E2057" s="2">
        <f t="shared" si="128"/>
        <v>295833</v>
      </c>
      <c r="F2057" s="6" t="str">
        <f t="shared" si="131"/>
        <v>BULLISH</v>
      </c>
      <c r="G2057" s="6" t="str">
        <f t="shared" si="130"/>
        <v>NEUTRAL</v>
      </c>
      <c r="H2057" s="6" t="str">
        <f t="shared" si="129"/>
        <v>NEUTRAL</v>
      </c>
    </row>
    <row r="2058" spans="1:8" ht="13.5" x14ac:dyDescent="0.25">
      <c r="A2058" s="3">
        <f>TITRES_STAT!B2061</f>
        <v>45300</v>
      </c>
      <c r="B2058" s="6">
        <f>TITRES_STAT!C2061</f>
        <v>1.7</v>
      </c>
      <c r="C2058" s="6">
        <f>TITRES_STAT!D2061</f>
        <v>1.7</v>
      </c>
      <c r="D2058" s="6">
        <f>TITRES_STAT!E2061</f>
        <v>0</v>
      </c>
      <c r="E2058" s="2">
        <f t="shared" si="128"/>
        <v>295833</v>
      </c>
      <c r="F2058" s="6" t="str">
        <f t="shared" si="131"/>
        <v>BEARISH</v>
      </c>
      <c r="G2058" s="6" t="str">
        <f t="shared" si="130"/>
        <v>NEUTRAL</v>
      </c>
      <c r="H2058" s="6" t="str">
        <f t="shared" si="129"/>
        <v>CONFIRMED BEARISH</v>
      </c>
    </row>
    <row r="2059" spans="1:8" ht="13.5" x14ac:dyDescent="0.25">
      <c r="A2059" s="3">
        <f>TITRES_STAT!B2062</f>
        <v>45301</v>
      </c>
      <c r="B2059" s="6">
        <f>TITRES_STAT!C2062</f>
        <v>1.7</v>
      </c>
      <c r="C2059" s="6">
        <f>TITRES_STAT!D2062</f>
        <v>1.7</v>
      </c>
      <c r="D2059" s="6">
        <f>TITRES_STAT!E2062</f>
        <v>0</v>
      </c>
      <c r="E2059" s="2">
        <f t="shared" si="128"/>
        <v>295833</v>
      </c>
      <c r="F2059" s="6" t="str">
        <f t="shared" si="131"/>
        <v>BEARISH</v>
      </c>
      <c r="G2059" s="6" t="str">
        <f t="shared" si="130"/>
        <v>NEUTRAL</v>
      </c>
      <c r="H2059" s="6" t="str">
        <f t="shared" si="129"/>
        <v>CONFIRMED BEARISH</v>
      </c>
    </row>
    <row r="2060" spans="1:8" ht="13.5" x14ac:dyDescent="0.25">
      <c r="A2060" s="3">
        <f>TITRES_STAT!B2063</f>
        <v>45302</v>
      </c>
      <c r="B2060" s="6">
        <f>TITRES_STAT!C2063</f>
        <v>1.7</v>
      </c>
      <c r="C2060" s="6">
        <f>TITRES_STAT!D2063</f>
        <v>1.7</v>
      </c>
      <c r="D2060" s="6">
        <f>TITRES_STAT!E2063</f>
        <v>0</v>
      </c>
      <c r="E2060" s="2">
        <f t="shared" si="128"/>
        <v>295833</v>
      </c>
      <c r="F2060" s="6" t="str">
        <f t="shared" si="131"/>
        <v>NEUTRAL</v>
      </c>
      <c r="G2060" s="6" t="str">
        <f t="shared" si="130"/>
        <v>NEUTRAL</v>
      </c>
      <c r="H2060" s="6" t="str">
        <f t="shared" si="129"/>
        <v>NEUTRAL</v>
      </c>
    </row>
    <row r="2061" spans="1:8" ht="13.5" x14ac:dyDescent="0.25">
      <c r="A2061" s="3">
        <f>TITRES_STAT!B2064</f>
        <v>45303</v>
      </c>
      <c r="B2061" s="6">
        <f>TITRES_STAT!C2064</f>
        <v>1.7</v>
      </c>
      <c r="C2061" s="6">
        <f>TITRES_STAT!D2064</f>
        <v>1.7</v>
      </c>
      <c r="D2061" s="6">
        <f>TITRES_STAT!E2064</f>
        <v>0</v>
      </c>
      <c r="E2061" s="2">
        <f t="shared" si="128"/>
        <v>295833</v>
      </c>
      <c r="F2061" s="6" t="str">
        <f t="shared" si="131"/>
        <v>NEUTRAL</v>
      </c>
      <c r="G2061" s="6" t="str">
        <f t="shared" si="130"/>
        <v>NEUTRAL</v>
      </c>
      <c r="H2061" s="6" t="str">
        <f t="shared" si="129"/>
        <v>NEUTRAL</v>
      </c>
    </row>
    <row r="2062" spans="1:8" ht="13.5" x14ac:dyDescent="0.25">
      <c r="A2062" s="3">
        <f>TITRES_STAT!B2065</f>
        <v>45306</v>
      </c>
      <c r="B2062" s="6">
        <f>TITRES_STAT!C2065</f>
        <v>1.7</v>
      </c>
      <c r="C2062" s="6">
        <f>TITRES_STAT!D2065</f>
        <v>1.7</v>
      </c>
      <c r="D2062" s="6">
        <f>TITRES_STAT!E2065</f>
        <v>600</v>
      </c>
      <c r="E2062" s="2">
        <f t="shared" si="128"/>
        <v>295833</v>
      </c>
      <c r="F2062" s="6" t="str">
        <f t="shared" si="131"/>
        <v>NEUTRAL</v>
      </c>
      <c r="G2062" s="6" t="str">
        <f t="shared" si="130"/>
        <v>NEUTRAL</v>
      </c>
      <c r="H2062" s="6" t="str">
        <f t="shared" si="129"/>
        <v>NEUTRAL</v>
      </c>
    </row>
    <row r="2063" spans="1:8" ht="13.5" x14ac:dyDescent="0.25">
      <c r="A2063" s="3">
        <f>TITRES_STAT!B2066</f>
        <v>45307</v>
      </c>
      <c r="B2063" s="6">
        <f>TITRES_STAT!C2066</f>
        <v>1.7</v>
      </c>
      <c r="C2063" s="6">
        <f>TITRES_STAT!D2066</f>
        <v>1.7</v>
      </c>
      <c r="D2063" s="6">
        <f>TITRES_STAT!E2066</f>
        <v>0</v>
      </c>
      <c r="E2063" s="2">
        <f t="shared" si="128"/>
        <v>295833</v>
      </c>
      <c r="F2063" s="6" t="str">
        <f t="shared" si="131"/>
        <v>NEUTRAL</v>
      </c>
      <c r="G2063" s="6" t="str">
        <f t="shared" si="130"/>
        <v>NEUTRAL</v>
      </c>
      <c r="H2063" s="6" t="str">
        <f t="shared" si="129"/>
        <v>NEUTRAL</v>
      </c>
    </row>
    <row r="2064" spans="1:8" ht="13.5" x14ac:dyDescent="0.25">
      <c r="A2064" s="3">
        <f>TITRES_STAT!B2067</f>
        <v>45308</v>
      </c>
      <c r="B2064" s="6">
        <f>TITRES_STAT!C2067</f>
        <v>1.7</v>
      </c>
      <c r="C2064" s="6">
        <f>TITRES_STAT!D2067</f>
        <v>1.7</v>
      </c>
      <c r="D2064" s="6">
        <f>TITRES_STAT!E2067</f>
        <v>0</v>
      </c>
      <c r="E2064" s="2">
        <f t="shared" si="128"/>
        <v>295833</v>
      </c>
      <c r="F2064" s="6" t="str">
        <f t="shared" si="131"/>
        <v>NEUTRAL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45309</v>
      </c>
      <c r="B2065" s="6">
        <f>TITRES_STAT!C2068</f>
        <v>1.7</v>
      </c>
      <c r="C2065" s="6">
        <f>TITRES_STAT!D2068</f>
        <v>1.7</v>
      </c>
      <c r="D2065" s="6">
        <f>TITRES_STAT!E2068</f>
        <v>11</v>
      </c>
      <c r="E2065" s="2">
        <f t="shared" si="128"/>
        <v>295833</v>
      </c>
      <c r="F2065" s="6" t="str">
        <f t="shared" si="131"/>
        <v>NEUTRAL</v>
      </c>
      <c r="G2065" s="6" t="str">
        <f t="shared" si="130"/>
        <v>NEUTRAL</v>
      </c>
      <c r="H2065" s="6" t="str">
        <f t="shared" si="129"/>
        <v>NEUTRAL</v>
      </c>
    </row>
    <row r="2066" spans="1:8" ht="13.5" x14ac:dyDescent="0.25">
      <c r="A2066" s="3">
        <f>TITRES_STAT!B2069</f>
        <v>45310</v>
      </c>
      <c r="B2066" s="6">
        <f>TITRES_STAT!C2069</f>
        <v>1.7</v>
      </c>
      <c r="C2066" s="6">
        <f>TITRES_STAT!D2069</f>
        <v>1.7</v>
      </c>
      <c r="D2066" s="6">
        <f>TITRES_STAT!E2069</f>
        <v>0</v>
      </c>
      <c r="E2066" s="2">
        <f t="shared" si="128"/>
        <v>295833</v>
      </c>
      <c r="F2066" s="6" t="str">
        <f t="shared" si="131"/>
        <v>NEUTRAL</v>
      </c>
      <c r="G2066" s="6" t="str">
        <f t="shared" si="130"/>
        <v>NEUTRAL</v>
      </c>
      <c r="H2066" s="6" t="str">
        <f t="shared" si="129"/>
        <v>NEUTRAL</v>
      </c>
    </row>
    <row r="2067" spans="1:8" ht="13.5" x14ac:dyDescent="0.25">
      <c r="A2067" s="3">
        <f>TITRES_STAT!B2070</f>
        <v>45313</v>
      </c>
      <c r="B2067" s="6">
        <f>TITRES_STAT!C2070</f>
        <v>1.7</v>
      </c>
      <c r="C2067" s="6">
        <f>TITRES_STAT!D2070</f>
        <v>1.7</v>
      </c>
      <c r="D2067" s="6">
        <f>TITRES_STAT!E2070</f>
        <v>0</v>
      </c>
      <c r="E2067" s="2">
        <f t="shared" si="128"/>
        <v>295833</v>
      </c>
      <c r="F2067" s="6" t="str">
        <f t="shared" si="131"/>
        <v>NEUTRAL</v>
      </c>
      <c r="G2067" s="6" t="str">
        <f t="shared" si="130"/>
        <v>NEUTRAL</v>
      </c>
      <c r="H2067" s="6" t="str">
        <f t="shared" si="129"/>
        <v>NEUTRAL</v>
      </c>
    </row>
    <row r="2068" spans="1:8" ht="13.5" x14ac:dyDescent="0.25">
      <c r="A2068" s="3">
        <f>TITRES_STAT!B2071</f>
        <v>45314</v>
      </c>
      <c r="B2068" s="6">
        <f>TITRES_STAT!C2071</f>
        <v>1.7</v>
      </c>
      <c r="C2068" s="6">
        <f>TITRES_STAT!D2071</f>
        <v>1.7</v>
      </c>
      <c r="D2068" s="6">
        <f>TITRES_STAT!E2071</f>
        <v>0</v>
      </c>
      <c r="E2068" s="2">
        <f t="shared" si="128"/>
        <v>295833</v>
      </c>
      <c r="F2068" s="6" t="str">
        <f t="shared" si="131"/>
        <v>NEUTRAL</v>
      </c>
      <c r="G2068" s="6" t="str">
        <f t="shared" si="130"/>
        <v>NEUTRAL</v>
      </c>
      <c r="H2068" s="6" t="str">
        <f t="shared" si="129"/>
        <v>NEUTRAL</v>
      </c>
    </row>
    <row r="2069" spans="1:8" ht="13.5" x14ac:dyDescent="0.25">
      <c r="A2069" s="3">
        <f>TITRES_STAT!B2072</f>
        <v>45315</v>
      </c>
      <c r="B2069" s="6">
        <f>TITRES_STAT!C2072</f>
        <v>1.7</v>
      </c>
      <c r="C2069" s="6">
        <f>TITRES_STAT!D2072</f>
        <v>1.7</v>
      </c>
      <c r="D2069" s="6">
        <f>TITRES_STAT!E2072</f>
        <v>0</v>
      </c>
      <c r="E2069" s="2">
        <f t="shared" si="128"/>
        <v>295833</v>
      </c>
      <c r="F2069" s="6" t="str">
        <f t="shared" si="131"/>
        <v>NEUTRAL</v>
      </c>
      <c r="G2069" s="6" t="str">
        <f t="shared" si="130"/>
        <v>NEUTRAL</v>
      </c>
      <c r="H2069" s="6" t="str">
        <f t="shared" si="129"/>
        <v>NEUTRAL</v>
      </c>
    </row>
    <row r="2070" spans="1:8" ht="13.5" x14ac:dyDescent="0.25">
      <c r="A2070" s="3">
        <f>TITRES_STAT!B2073</f>
        <v>45316</v>
      </c>
      <c r="B2070" s="6">
        <f>TITRES_STAT!C2073</f>
        <v>1.7</v>
      </c>
      <c r="C2070" s="6">
        <f>TITRES_STAT!D2073</f>
        <v>1.7</v>
      </c>
      <c r="D2070" s="6">
        <f>TITRES_STAT!E2073</f>
        <v>0</v>
      </c>
      <c r="E2070" s="2">
        <f t="shared" si="128"/>
        <v>295833</v>
      </c>
      <c r="F2070" s="6" t="str">
        <f t="shared" si="131"/>
        <v>NEUTRAL</v>
      </c>
      <c r="G2070" s="6" t="str">
        <f t="shared" si="130"/>
        <v>NEUTRAL</v>
      </c>
      <c r="H2070" s="6" t="str">
        <f t="shared" si="129"/>
        <v>NEUTRAL</v>
      </c>
    </row>
    <row r="2071" spans="1:8" ht="13.5" x14ac:dyDescent="0.25">
      <c r="A2071" s="3">
        <f>TITRES_STAT!B2074</f>
        <v>45317</v>
      </c>
      <c r="B2071" s="6">
        <f>TITRES_STAT!C2074</f>
        <v>1.7</v>
      </c>
      <c r="C2071" s="6">
        <f>TITRES_STAT!D2074</f>
        <v>1.7</v>
      </c>
      <c r="D2071" s="6">
        <f>TITRES_STAT!E2074</f>
        <v>0</v>
      </c>
      <c r="E2071" s="2">
        <f t="shared" si="128"/>
        <v>295833</v>
      </c>
      <c r="F2071" s="6" t="str">
        <f t="shared" si="131"/>
        <v>NEUTRAL</v>
      </c>
      <c r="G2071" s="6" t="str">
        <f t="shared" si="130"/>
        <v>NEUTRAL</v>
      </c>
      <c r="H2071" s="6" t="str">
        <f t="shared" si="129"/>
        <v>NEUTRAL</v>
      </c>
    </row>
    <row r="2072" spans="1:8" ht="13.5" x14ac:dyDescent="0.25">
      <c r="A2072" s="3">
        <f>TITRES_STAT!B2075</f>
        <v>45320</v>
      </c>
      <c r="B2072" s="6">
        <f>TITRES_STAT!C2075</f>
        <v>1.7</v>
      </c>
      <c r="C2072" s="6">
        <f>TITRES_STAT!D2075</f>
        <v>1.7</v>
      </c>
      <c r="D2072" s="6">
        <f>TITRES_STAT!E2075</f>
        <v>0</v>
      </c>
      <c r="E2072" s="2">
        <f t="shared" si="128"/>
        <v>295833</v>
      </c>
      <c r="F2072" s="6" t="str">
        <f t="shared" si="131"/>
        <v>NEUTRAL</v>
      </c>
      <c r="G2072" s="6" t="str">
        <f t="shared" si="130"/>
        <v>NEUTRAL</v>
      </c>
      <c r="H2072" s="6" t="str">
        <f t="shared" si="129"/>
        <v>NEUTRAL</v>
      </c>
    </row>
    <row r="2073" spans="1:8" ht="13.5" x14ac:dyDescent="0.25">
      <c r="A2073" s="3">
        <f>TITRES_STAT!B2076</f>
        <v>45321</v>
      </c>
      <c r="B2073" s="6">
        <f>TITRES_STAT!C2076</f>
        <v>1.7</v>
      </c>
      <c r="C2073" s="6">
        <f>TITRES_STAT!D2076</f>
        <v>1.7</v>
      </c>
      <c r="D2073" s="6">
        <f>TITRES_STAT!E2076</f>
        <v>0</v>
      </c>
      <c r="E2073" s="2">
        <f t="shared" si="128"/>
        <v>295833</v>
      </c>
      <c r="F2073" s="6" t="str">
        <f t="shared" si="131"/>
        <v>NEUTRAL</v>
      </c>
      <c r="G2073" s="6" t="str">
        <f t="shared" si="130"/>
        <v>NEUTRAL</v>
      </c>
      <c r="H2073" s="6" t="str">
        <f t="shared" si="129"/>
        <v>NEUTRAL</v>
      </c>
    </row>
    <row r="2074" spans="1:8" ht="13.5" x14ac:dyDescent="0.25">
      <c r="A2074" s="3">
        <f>TITRES_STAT!B2077</f>
        <v>45322</v>
      </c>
      <c r="B2074" s="6">
        <f>TITRES_STAT!C2077</f>
        <v>1.7</v>
      </c>
      <c r="C2074" s="6">
        <f>TITRES_STAT!D2077</f>
        <v>1.7</v>
      </c>
      <c r="D2074" s="6">
        <f>TITRES_STAT!E2077</f>
        <v>0</v>
      </c>
      <c r="E2074" s="2">
        <f t="shared" si="128"/>
        <v>295833</v>
      </c>
      <c r="F2074" s="6" t="str">
        <f t="shared" si="131"/>
        <v>NEUTRAL</v>
      </c>
      <c r="G2074" s="6" t="str">
        <f t="shared" si="130"/>
        <v>NEUTRAL</v>
      </c>
      <c r="H2074" s="6" t="str">
        <f t="shared" si="129"/>
        <v>NEUTRAL</v>
      </c>
    </row>
    <row r="2075" spans="1:8" ht="13.5" x14ac:dyDescent="0.25">
      <c r="A2075" s="3">
        <f>TITRES_STAT!B2078</f>
        <v>45323</v>
      </c>
      <c r="B2075" s="6">
        <f>TITRES_STAT!C2078</f>
        <v>1.7</v>
      </c>
      <c r="C2075" s="6">
        <f>TITRES_STAT!D2078</f>
        <v>1.7</v>
      </c>
      <c r="D2075" s="6">
        <f>TITRES_STAT!E2078</f>
        <v>0</v>
      </c>
      <c r="E2075" s="2">
        <f t="shared" si="128"/>
        <v>295833</v>
      </c>
      <c r="F2075" s="6" t="str">
        <f t="shared" si="131"/>
        <v>NEUTRAL</v>
      </c>
      <c r="G2075" s="6" t="str">
        <f t="shared" si="130"/>
        <v>NEUTRAL</v>
      </c>
      <c r="H2075" s="6" t="str">
        <f t="shared" si="129"/>
        <v>NEUTRAL</v>
      </c>
    </row>
    <row r="2076" spans="1:8" ht="13.5" x14ac:dyDescent="0.25">
      <c r="A2076" s="3">
        <f>TITRES_STAT!B2079</f>
        <v>45324</v>
      </c>
      <c r="B2076" s="6">
        <f>TITRES_STAT!C2079</f>
        <v>1.7</v>
      </c>
      <c r="C2076" s="6">
        <f>TITRES_STAT!D2079</f>
        <v>1.7</v>
      </c>
      <c r="D2076" s="6">
        <f>TITRES_STAT!E2079</f>
        <v>0</v>
      </c>
      <c r="E2076" s="2">
        <f t="shared" si="128"/>
        <v>295833</v>
      </c>
      <c r="F2076" s="6" t="str">
        <f t="shared" si="131"/>
        <v>NEUTRAL</v>
      </c>
      <c r="G2076" s="6" t="str">
        <f t="shared" si="130"/>
        <v>NEUTRAL</v>
      </c>
      <c r="H2076" s="6" t="str">
        <f t="shared" si="129"/>
        <v>NEUTRAL</v>
      </c>
    </row>
    <row r="2077" spans="1:8" ht="13.5" x14ac:dyDescent="0.25">
      <c r="A2077" s="3">
        <f>TITRES_STAT!B2080</f>
        <v>45327</v>
      </c>
      <c r="B2077" s="6">
        <f>TITRES_STAT!C2080</f>
        <v>1.7</v>
      </c>
      <c r="C2077" s="6">
        <f>TITRES_STAT!D2080</f>
        <v>1.7</v>
      </c>
      <c r="D2077" s="6">
        <f>TITRES_STAT!E2080</f>
        <v>0</v>
      </c>
      <c r="E2077" s="2">
        <f t="shared" si="128"/>
        <v>295833</v>
      </c>
      <c r="F2077" s="6" t="str">
        <f t="shared" si="131"/>
        <v>NEUTRAL</v>
      </c>
      <c r="G2077" s="6" t="str">
        <f t="shared" si="130"/>
        <v>NEUTRAL</v>
      </c>
      <c r="H2077" s="6" t="str">
        <f t="shared" si="129"/>
        <v>NEUTRAL</v>
      </c>
    </row>
    <row r="2078" spans="1:8" ht="13.5" x14ac:dyDescent="0.25">
      <c r="A2078" s="3">
        <f>TITRES_STAT!B2081</f>
        <v>45328</v>
      </c>
      <c r="B2078" s="6">
        <f>TITRES_STAT!C2081</f>
        <v>1.7</v>
      </c>
      <c r="C2078" s="6">
        <f>TITRES_STAT!D2081</f>
        <v>1.7</v>
      </c>
      <c r="D2078" s="6">
        <f>TITRES_STAT!E2081</f>
        <v>0</v>
      </c>
      <c r="E2078" s="2">
        <f t="shared" si="128"/>
        <v>295833</v>
      </c>
      <c r="F2078" s="6" t="str">
        <f t="shared" si="131"/>
        <v>NEUTRAL</v>
      </c>
      <c r="G2078" s="6" t="str">
        <f t="shared" si="130"/>
        <v>NEUTRAL</v>
      </c>
      <c r="H2078" s="6" t="str">
        <f t="shared" si="129"/>
        <v>NEUTRAL</v>
      </c>
    </row>
    <row r="2079" spans="1:8" ht="13.5" x14ac:dyDescent="0.25">
      <c r="A2079" s="3">
        <f>TITRES_STAT!B2082</f>
        <v>45329</v>
      </c>
      <c r="B2079" s="6">
        <f>TITRES_STAT!C2082</f>
        <v>1.7</v>
      </c>
      <c r="C2079" s="6">
        <f>TITRES_STAT!D2082</f>
        <v>1.7</v>
      </c>
      <c r="D2079" s="6">
        <f>TITRES_STAT!E2082</f>
        <v>0</v>
      </c>
      <c r="E2079" s="2">
        <f t="shared" si="128"/>
        <v>295833</v>
      </c>
      <c r="F2079" s="6" t="str">
        <f t="shared" si="131"/>
        <v>NEUTRAL</v>
      </c>
      <c r="G2079" s="6" t="str">
        <f t="shared" si="130"/>
        <v>NEUTRAL</v>
      </c>
      <c r="H2079" s="6" t="str">
        <f t="shared" si="129"/>
        <v>NEUTRAL</v>
      </c>
    </row>
    <row r="2080" spans="1:8" ht="13.5" x14ac:dyDescent="0.25">
      <c r="A2080" s="3">
        <f>TITRES_STAT!B2083</f>
        <v>45330</v>
      </c>
      <c r="B2080" s="6">
        <f>TITRES_STAT!C2083</f>
        <v>1.7</v>
      </c>
      <c r="C2080" s="6">
        <f>TITRES_STAT!D2083</f>
        <v>1.7</v>
      </c>
      <c r="D2080" s="6">
        <f>TITRES_STAT!E2083</f>
        <v>0</v>
      </c>
      <c r="E2080" s="2">
        <f t="shared" si="128"/>
        <v>295833</v>
      </c>
      <c r="F2080" s="6" t="str">
        <f t="shared" si="131"/>
        <v>NEUTRAL</v>
      </c>
      <c r="G2080" s="6" t="str">
        <f t="shared" si="130"/>
        <v>NEUTRAL</v>
      </c>
      <c r="H2080" s="6" t="str">
        <f t="shared" si="129"/>
        <v>NEUTRAL</v>
      </c>
    </row>
    <row r="2081" spans="1:8" ht="13.5" x14ac:dyDescent="0.25">
      <c r="A2081" s="3">
        <f>TITRES_STAT!B2084</f>
        <v>45331</v>
      </c>
      <c r="B2081" s="6">
        <f>TITRES_STAT!C2084</f>
        <v>1.7</v>
      </c>
      <c r="C2081" s="6">
        <f>TITRES_STAT!D2084</f>
        <v>1.7</v>
      </c>
      <c r="D2081" s="6">
        <f>TITRES_STAT!E2084</f>
        <v>0</v>
      </c>
      <c r="E2081" s="2">
        <f t="shared" si="128"/>
        <v>295833</v>
      </c>
      <c r="F2081" s="6" t="str">
        <f t="shared" si="131"/>
        <v>NEUTRAL</v>
      </c>
      <c r="G2081" s="6" t="str">
        <f t="shared" si="130"/>
        <v>NEUTRAL</v>
      </c>
      <c r="H2081" s="6" t="str">
        <f t="shared" si="129"/>
        <v>NEUTRAL</v>
      </c>
    </row>
    <row r="2082" spans="1:8" ht="13.5" x14ac:dyDescent="0.25">
      <c r="A2082" s="3">
        <f>TITRES_STAT!B2085</f>
        <v>45334</v>
      </c>
      <c r="B2082" s="6">
        <f>TITRES_STAT!C2085</f>
        <v>1.7</v>
      </c>
      <c r="C2082" s="6">
        <f>TITRES_STAT!D2085</f>
        <v>1.7</v>
      </c>
      <c r="D2082" s="6">
        <f>TITRES_STAT!E2085</f>
        <v>0</v>
      </c>
      <c r="E2082" s="2">
        <f t="shared" si="128"/>
        <v>295833</v>
      </c>
      <c r="F2082" s="6" t="str">
        <f t="shared" si="131"/>
        <v>NEUTRAL</v>
      </c>
      <c r="G2082" s="6" t="str">
        <f t="shared" si="130"/>
        <v>NEUTRAL</v>
      </c>
      <c r="H2082" s="6" t="str">
        <f t="shared" si="129"/>
        <v>NEUTRAL</v>
      </c>
    </row>
    <row r="2083" spans="1:8" ht="13.5" x14ac:dyDescent="0.25">
      <c r="A2083" s="3">
        <f>TITRES_STAT!B2086</f>
        <v>45335</v>
      </c>
      <c r="B2083" s="6">
        <f>TITRES_STAT!C2086</f>
        <v>1.7</v>
      </c>
      <c r="C2083" s="6">
        <f>TITRES_STAT!D2086</f>
        <v>1.7</v>
      </c>
      <c r="D2083" s="6">
        <f>TITRES_STAT!E2086</f>
        <v>10</v>
      </c>
      <c r="E2083" s="2">
        <f t="shared" si="128"/>
        <v>295833</v>
      </c>
      <c r="F2083" s="6" t="str">
        <f t="shared" si="131"/>
        <v>NEUTRAL</v>
      </c>
      <c r="G2083" s="6" t="str">
        <f t="shared" si="130"/>
        <v>NEUTRAL</v>
      </c>
      <c r="H2083" s="6" t="str">
        <f t="shared" si="129"/>
        <v>NEUTRAL</v>
      </c>
    </row>
    <row r="2084" spans="1:8" ht="13.5" x14ac:dyDescent="0.25">
      <c r="A2084" s="3">
        <f>TITRES_STAT!B2087</f>
        <v>45336</v>
      </c>
      <c r="B2084" s="6">
        <f>TITRES_STAT!C2087</f>
        <v>1.7</v>
      </c>
      <c r="C2084" s="6">
        <f>TITRES_STAT!D2087</f>
        <v>1.7</v>
      </c>
      <c r="D2084" s="6">
        <f>TITRES_STAT!E2087</f>
        <v>0</v>
      </c>
      <c r="E2084" s="2">
        <f t="shared" si="128"/>
        <v>295833</v>
      </c>
      <c r="F2084" s="6" t="str">
        <f t="shared" si="131"/>
        <v>NEUTRAL</v>
      </c>
      <c r="G2084" s="6" t="str">
        <f t="shared" si="130"/>
        <v>NEUTRAL</v>
      </c>
      <c r="H2084" s="6" t="str">
        <f t="shared" si="129"/>
        <v>NEUTRAL</v>
      </c>
    </row>
    <row r="2085" spans="1:8" ht="13.5" x14ac:dyDescent="0.25">
      <c r="A2085" s="3">
        <f>TITRES_STAT!B2088</f>
        <v>45337</v>
      </c>
      <c r="B2085" s="6">
        <f>TITRES_STAT!C2088</f>
        <v>1.7</v>
      </c>
      <c r="C2085" s="6">
        <f>TITRES_STAT!D2088</f>
        <v>1.7</v>
      </c>
      <c r="D2085" s="6">
        <f>TITRES_STAT!E2088</f>
        <v>0</v>
      </c>
      <c r="E2085" s="2">
        <f t="shared" si="128"/>
        <v>295833</v>
      </c>
      <c r="F2085" s="6" t="str">
        <f t="shared" si="131"/>
        <v>NEUTRAL</v>
      </c>
      <c r="G2085" s="6" t="str">
        <f t="shared" si="130"/>
        <v>NEUTRAL</v>
      </c>
      <c r="H2085" s="6" t="str">
        <f t="shared" si="129"/>
        <v>NEUTRAL</v>
      </c>
    </row>
    <row r="2086" spans="1:8" ht="13.5" x14ac:dyDescent="0.25">
      <c r="A2086" s="3">
        <f>TITRES_STAT!B2089</f>
        <v>45338</v>
      </c>
      <c r="B2086" s="6">
        <f>TITRES_STAT!C2089</f>
        <v>1.7</v>
      </c>
      <c r="C2086" s="6">
        <f>TITRES_STAT!D2089</f>
        <v>1.7</v>
      </c>
      <c r="D2086" s="6">
        <f>TITRES_STAT!E2089</f>
        <v>0</v>
      </c>
      <c r="E2086" s="2">
        <f t="shared" si="128"/>
        <v>295833</v>
      </c>
      <c r="F2086" s="6" t="str">
        <f t="shared" si="131"/>
        <v>NEUTRAL</v>
      </c>
      <c r="G2086" s="6" t="str">
        <f t="shared" si="130"/>
        <v>NEUTRAL</v>
      </c>
      <c r="H2086" s="6" t="str">
        <f t="shared" si="129"/>
        <v>NEUTRAL</v>
      </c>
    </row>
    <row r="2087" spans="1:8" ht="13.5" x14ac:dyDescent="0.25">
      <c r="A2087" s="3">
        <f>TITRES_STAT!B2090</f>
        <v>45341</v>
      </c>
      <c r="B2087" s="6">
        <f>TITRES_STAT!C2090</f>
        <v>1.7</v>
      </c>
      <c r="C2087" s="6">
        <f>TITRES_STAT!D2090</f>
        <v>1.7</v>
      </c>
      <c r="D2087" s="6">
        <f>TITRES_STAT!E2090</f>
        <v>0</v>
      </c>
      <c r="E2087" s="2">
        <f t="shared" si="128"/>
        <v>295833</v>
      </c>
      <c r="F2087" s="6" t="str">
        <f t="shared" si="131"/>
        <v>NEUTRAL</v>
      </c>
      <c r="G2087" s="6" t="str">
        <f t="shared" si="130"/>
        <v>NEUTRAL</v>
      </c>
      <c r="H2087" s="6" t="str">
        <f t="shared" si="129"/>
        <v>NEUTRAL</v>
      </c>
    </row>
    <row r="2088" spans="1:8" ht="13.5" x14ac:dyDescent="0.25">
      <c r="A2088" s="3">
        <f>TITRES_STAT!B2091</f>
        <v>45342</v>
      </c>
      <c r="B2088" s="6">
        <f>TITRES_STAT!C2091</f>
        <v>1.7</v>
      </c>
      <c r="C2088" s="6">
        <f>TITRES_STAT!D2091</f>
        <v>1.7</v>
      </c>
      <c r="D2088" s="6">
        <f>TITRES_STAT!E2091</f>
        <v>0</v>
      </c>
      <c r="E2088" s="2">
        <f t="shared" si="128"/>
        <v>295833</v>
      </c>
      <c r="F2088" s="6" t="str">
        <f t="shared" si="131"/>
        <v>NEUTRAL</v>
      </c>
      <c r="G2088" s="6" t="str">
        <f t="shared" si="130"/>
        <v>NEUTRAL</v>
      </c>
      <c r="H2088" s="6" t="str">
        <f t="shared" si="129"/>
        <v>NEUTRAL</v>
      </c>
    </row>
    <row r="2089" spans="1:8" ht="13.5" x14ac:dyDescent="0.25">
      <c r="A2089" s="3">
        <f>TITRES_STAT!B2092</f>
        <v>45343</v>
      </c>
      <c r="B2089" s="6">
        <f>TITRES_STAT!C2092</f>
        <v>1.7</v>
      </c>
      <c r="C2089" s="6">
        <f>TITRES_STAT!D2092</f>
        <v>1.7</v>
      </c>
      <c r="D2089" s="6">
        <f>TITRES_STAT!E2092</f>
        <v>0</v>
      </c>
      <c r="E2089" s="2">
        <f t="shared" si="128"/>
        <v>295833</v>
      </c>
      <c r="F2089" s="6" t="str">
        <f t="shared" si="131"/>
        <v>NEUTRAL</v>
      </c>
      <c r="G2089" s="6" t="str">
        <f t="shared" si="130"/>
        <v>NEUTRAL</v>
      </c>
      <c r="H2089" s="6" t="str">
        <f t="shared" si="129"/>
        <v>NEUTRAL</v>
      </c>
    </row>
    <row r="2090" spans="1:8" ht="13.5" x14ac:dyDescent="0.25">
      <c r="A2090" s="3">
        <f>TITRES_STAT!B2093</f>
        <v>45344</v>
      </c>
      <c r="B2090" s="6">
        <f>TITRES_STAT!C2093</f>
        <v>1.7</v>
      </c>
      <c r="C2090" s="6">
        <f>TITRES_STAT!D2093</f>
        <v>1.7</v>
      </c>
      <c r="D2090" s="6">
        <f>TITRES_STAT!E2093</f>
        <v>0</v>
      </c>
      <c r="E2090" s="2">
        <f t="shared" si="128"/>
        <v>295833</v>
      </c>
      <c r="F2090" s="6" t="str">
        <f t="shared" si="131"/>
        <v>NEUTRAL</v>
      </c>
      <c r="G2090" s="6" t="str">
        <f t="shared" si="130"/>
        <v>NEUTRAL</v>
      </c>
      <c r="H2090" s="6" t="str">
        <f t="shared" si="129"/>
        <v>NEUTRAL</v>
      </c>
    </row>
    <row r="2091" spans="1:8" ht="13.5" x14ac:dyDescent="0.25">
      <c r="A2091" s="3">
        <f>TITRES_STAT!B2094</f>
        <v>45345</v>
      </c>
      <c r="B2091" s="6">
        <f>TITRES_STAT!C2094</f>
        <v>1.7</v>
      </c>
      <c r="C2091" s="6">
        <f>TITRES_STAT!D2094</f>
        <v>1.7</v>
      </c>
      <c r="D2091" s="6">
        <f>TITRES_STAT!E2094</f>
        <v>0</v>
      </c>
      <c r="E2091" s="2">
        <f t="shared" si="128"/>
        <v>295833</v>
      </c>
      <c r="F2091" s="6" t="str">
        <f t="shared" si="131"/>
        <v>NEUTRAL</v>
      </c>
      <c r="G2091" s="6" t="str">
        <f t="shared" si="130"/>
        <v>NEUTRAL</v>
      </c>
      <c r="H2091" s="6" t="str">
        <f t="shared" si="129"/>
        <v>NEUTRAL</v>
      </c>
    </row>
    <row r="2092" spans="1:8" ht="13.5" x14ac:dyDescent="0.25">
      <c r="A2092" s="3">
        <f>TITRES_STAT!B2095</f>
        <v>45348</v>
      </c>
      <c r="B2092" s="6">
        <f>TITRES_STAT!C2095</f>
        <v>1.7</v>
      </c>
      <c r="C2092" s="6">
        <f>TITRES_STAT!D2095</f>
        <v>1.7</v>
      </c>
      <c r="D2092" s="6">
        <f>TITRES_STAT!E2095</f>
        <v>0</v>
      </c>
      <c r="E2092" s="2">
        <f t="shared" si="128"/>
        <v>295833</v>
      </c>
      <c r="F2092" s="6" t="str">
        <f t="shared" si="131"/>
        <v>NEUTRAL</v>
      </c>
      <c r="G2092" s="6" t="str">
        <f t="shared" si="130"/>
        <v>NEUTRAL</v>
      </c>
      <c r="H2092" s="6" t="str">
        <f t="shared" si="129"/>
        <v>NEUTRAL</v>
      </c>
    </row>
    <row r="2093" spans="1:8" ht="13.5" x14ac:dyDescent="0.25">
      <c r="A2093" s="3">
        <f>TITRES_STAT!B2096</f>
        <v>45349</v>
      </c>
      <c r="B2093" s="6">
        <f>TITRES_STAT!C2096</f>
        <v>1.71</v>
      </c>
      <c r="C2093" s="6">
        <f>TITRES_STAT!D2096</f>
        <v>1.71</v>
      </c>
      <c r="D2093" s="6">
        <f>TITRES_STAT!E2096</f>
        <v>50</v>
      </c>
      <c r="E2093" s="2">
        <f t="shared" si="128"/>
        <v>295883</v>
      </c>
      <c r="F2093" s="6" t="str">
        <f t="shared" si="131"/>
        <v>BULLISH</v>
      </c>
      <c r="G2093" s="6" t="str">
        <f t="shared" si="130"/>
        <v>NEUTRAL</v>
      </c>
      <c r="H2093" s="6" t="str">
        <f t="shared" si="129"/>
        <v>CONFIRMED BULLISH</v>
      </c>
    </row>
    <row r="2094" spans="1:8" ht="13.5" x14ac:dyDescent="0.25">
      <c r="A2094" s="3">
        <f>TITRES_STAT!B2097</f>
        <v>45350</v>
      </c>
      <c r="B2094" s="6">
        <f>TITRES_STAT!C2097</f>
        <v>1.71</v>
      </c>
      <c r="C2094" s="6">
        <f>TITRES_STAT!D2097</f>
        <v>1.71</v>
      </c>
      <c r="D2094" s="6">
        <f>TITRES_STAT!E2097</f>
        <v>0</v>
      </c>
      <c r="E2094" s="2">
        <f t="shared" si="128"/>
        <v>295883</v>
      </c>
      <c r="F2094" s="6" t="str">
        <f t="shared" si="131"/>
        <v>BULLISH</v>
      </c>
      <c r="G2094" s="6" t="str">
        <f t="shared" si="130"/>
        <v>NEUTRAL</v>
      </c>
      <c r="H2094" s="6" t="str">
        <f t="shared" si="129"/>
        <v>CONFIRMED BULLISH</v>
      </c>
    </row>
    <row r="2095" spans="1:8" ht="13.5" x14ac:dyDescent="0.25">
      <c r="A2095" s="3">
        <f>TITRES_STAT!B2098</f>
        <v>45351</v>
      </c>
      <c r="B2095" s="6">
        <f>TITRES_STAT!C2098</f>
        <v>1.71</v>
      </c>
      <c r="C2095" s="6">
        <f>TITRES_STAT!D2098</f>
        <v>1.71</v>
      </c>
      <c r="D2095" s="6">
        <f>TITRES_STAT!E2098</f>
        <v>0</v>
      </c>
      <c r="E2095" s="2">
        <f t="shared" si="128"/>
        <v>295883</v>
      </c>
      <c r="F2095" s="6" t="str">
        <f t="shared" si="131"/>
        <v>BULLISH</v>
      </c>
      <c r="G2095" s="6" t="str">
        <f t="shared" si="130"/>
        <v>NEUTRAL</v>
      </c>
      <c r="H2095" s="6" t="str">
        <f t="shared" si="129"/>
        <v>CONFIRMED BULLISH</v>
      </c>
    </row>
    <row r="2096" spans="1:8" ht="13.5" x14ac:dyDescent="0.25">
      <c r="A2096" s="3">
        <f>TITRES_STAT!B2099</f>
        <v>45352</v>
      </c>
      <c r="B2096" s="6">
        <f>TITRES_STAT!C2099</f>
        <v>1.71</v>
      </c>
      <c r="C2096" s="6">
        <f>TITRES_STAT!D2099</f>
        <v>1.71</v>
      </c>
      <c r="D2096" s="6">
        <f>TITRES_STAT!E2099</f>
        <v>0</v>
      </c>
      <c r="E2096" s="2">
        <f t="shared" si="128"/>
        <v>295883</v>
      </c>
      <c r="F2096" s="6" t="str">
        <f t="shared" si="131"/>
        <v>BULLISH</v>
      </c>
      <c r="G2096" s="6" t="str">
        <f t="shared" si="130"/>
        <v>NEUTRAL</v>
      </c>
      <c r="H2096" s="6" t="str">
        <f t="shared" si="129"/>
        <v>CONFIRMED BULLISH</v>
      </c>
    </row>
    <row r="2097" spans="1:8" ht="13.5" x14ac:dyDescent="0.25">
      <c r="A2097" s="3">
        <f>TITRES_STAT!B2100</f>
        <v>45355</v>
      </c>
      <c r="B2097" s="6">
        <f>TITRES_STAT!C2100</f>
        <v>1.71</v>
      </c>
      <c r="C2097" s="6">
        <f>TITRES_STAT!D2100</f>
        <v>1.71</v>
      </c>
      <c r="D2097" s="6">
        <f>TITRES_STAT!E2100</f>
        <v>0</v>
      </c>
      <c r="E2097" s="2">
        <f t="shared" si="128"/>
        <v>295883</v>
      </c>
      <c r="F2097" s="6" t="str">
        <f t="shared" si="131"/>
        <v>BULLISH</v>
      </c>
      <c r="G2097" s="6" t="str">
        <f t="shared" si="130"/>
        <v>NEUTRAL</v>
      </c>
      <c r="H2097" s="6" t="str">
        <f t="shared" si="129"/>
        <v>CONFIRMED BULLISH</v>
      </c>
    </row>
    <row r="2098" spans="1:8" ht="13.5" x14ac:dyDescent="0.25">
      <c r="A2098" s="3">
        <f>TITRES_STAT!B2101</f>
        <v>45356</v>
      </c>
      <c r="B2098" s="6">
        <f>TITRES_STAT!C2101</f>
        <v>1.71</v>
      </c>
      <c r="C2098" s="6">
        <f>TITRES_STAT!D2101</f>
        <v>1.71</v>
      </c>
      <c r="D2098" s="6">
        <f>TITRES_STAT!E2101</f>
        <v>0</v>
      </c>
      <c r="E2098" s="2">
        <f t="shared" si="128"/>
        <v>295883</v>
      </c>
      <c r="F2098" s="6" t="str">
        <f t="shared" si="131"/>
        <v>NEUTRAL</v>
      </c>
      <c r="G2098" s="6" t="str">
        <f t="shared" si="130"/>
        <v>NEUTRAL</v>
      </c>
      <c r="H2098" s="6" t="str">
        <f t="shared" si="129"/>
        <v>NEUTRAL</v>
      </c>
    </row>
    <row r="2099" spans="1:8" ht="13.5" x14ac:dyDescent="0.25">
      <c r="A2099" s="3">
        <f>TITRES_STAT!B2102</f>
        <v>45357</v>
      </c>
      <c r="B2099" s="6">
        <f>TITRES_STAT!C2102</f>
        <v>1.71</v>
      </c>
      <c r="C2099" s="6">
        <f>TITRES_STAT!D2102</f>
        <v>1.71</v>
      </c>
      <c r="D2099" s="6">
        <f>TITRES_STAT!E2102</f>
        <v>800</v>
      </c>
      <c r="E2099" s="2">
        <f t="shared" si="128"/>
        <v>295883</v>
      </c>
      <c r="F2099" s="6" t="str">
        <f t="shared" si="131"/>
        <v>NEUTRAL</v>
      </c>
      <c r="G2099" s="6" t="str">
        <f t="shared" si="130"/>
        <v>NEUTRAL</v>
      </c>
      <c r="H2099" s="6" t="str">
        <f t="shared" si="129"/>
        <v>NEUTRAL</v>
      </c>
    </row>
    <row r="2100" spans="1:8" ht="13.5" x14ac:dyDescent="0.25">
      <c r="A2100" s="3">
        <f>TITRES_STAT!B2103</f>
        <v>45358</v>
      </c>
      <c r="B2100" s="6">
        <f>TITRES_STAT!C2103</f>
        <v>1.7</v>
      </c>
      <c r="C2100" s="6">
        <f>TITRES_STAT!D2103</f>
        <v>1.7</v>
      </c>
      <c r="D2100" s="6">
        <f>TITRES_STAT!E2103</f>
        <v>93</v>
      </c>
      <c r="E2100" s="2">
        <f t="shared" si="128"/>
        <v>295790</v>
      </c>
      <c r="F2100" s="6" t="str">
        <f t="shared" si="131"/>
        <v>BEARISH</v>
      </c>
      <c r="G2100" s="6" t="str">
        <f t="shared" si="130"/>
        <v>NEUTRAL</v>
      </c>
      <c r="H2100" s="6" t="str">
        <f t="shared" si="129"/>
        <v>CONFIRMED BEARISH</v>
      </c>
    </row>
    <row r="2101" spans="1:8" ht="13.5" x14ac:dyDescent="0.25">
      <c r="A2101" s="3">
        <f>TITRES_STAT!B2104</f>
        <v>45359</v>
      </c>
      <c r="B2101" s="6">
        <f>TITRES_STAT!C2104</f>
        <v>1.7</v>
      </c>
      <c r="C2101" s="6">
        <f>TITRES_STAT!D2104</f>
        <v>1.7</v>
      </c>
      <c r="D2101" s="6">
        <f>TITRES_STAT!E2104</f>
        <v>0</v>
      </c>
      <c r="E2101" s="2">
        <f t="shared" si="128"/>
        <v>295790</v>
      </c>
      <c r="F2101" s="6" t="str">
        <f t="shared" si="131"/>
        <v>BEARISH</v>
      </c>
      <c r="G2101" s="6" t="str">
        <f t="shared" si="130"/>
        <v>NEUTRAL</v>
      </c>
      <c r="H2101" s="6" t="str">
        <f t="shared" si="129"/>
        <v>CONFIRMED BEARISH</v>
      </c>
    </row>
    <row r="2102" spans="1:8" ht="13.5" x14ac:dyDescent="0.25">
      <c r="A2102" s="3">
        <f>TITRES_STAT!B2105</f>
        <v>45362</v>
      </c>
      <c r="B2102" s="6">
        <f>TITRES_STAT!C2105</f>
        <v>1.7</v>
      </c>
      <c r="C2102" s="6">
        <f>TITRES_STAT!D2105</f>
        <v>1.7</v>
      </c>
      <c r="D2102" s="6">
        <f>TITRES_STAT!E2105</f>
        <v>0</v>
      </c>
      <c r="E2102" s="2">
        <f t="shared" si="128"/>
        <v>295790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CONFIRMED BEARISH</v>
      </c>
    </row>
    <row r="2103" spans="1:8" ht="13.5" x14ac:dyDescent="0.25">
      <c r="A2103" s="3">
        <f>TITRES_STAT!B2106</f>
        <v>45363</v>
      </c>
      <c r="B2103" s="6">
        <f>TITRES_STAT!C2106</f>
        <v>1.71</v>
      </c>
      <c r="C2103" s="6">
        <f>TITRES_STAT!D2106</f>
        <v>1.71</v>
      </c>
      <c r="D2103" s="6">
        <f>TITRES_STAT!E2106</f>
        <v>400</v>
      </c>
      <c r="E2103" s="2">
        <f t="shared" si="128"/>
        <v>296190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NEUTRAL</v>
      </c>
    </row>
    <row r="2104" spans="1:8" ht="13.5" x14ac:dyDescent="0.25">
      <c r="A2104" s="3">
        <f>TITRES_STAT!B2107</f>
        <v>45364</v>
      </c>
      <c r="B2104" s="6">
        <f>TITRES_STAT!C2107</f>
        <v>1.7</v>
      </c>
      <c r="C2104" s="6">
        <f>TITRES_STAT!D2107</f>
        <v>1.7</v>
      </c>
      <c r="D2104" s="6">
        <f>TITRES_STAT!E2107</f>
        <v>1500</v>
      </c>
      <c r="E2104" s="2">
        <f t="shared" si="128"/>
        <v>294690</v>
      </c>
      <c r="F2104" s="6" t="str">
        <f t="shared" si="131"/>
        <v>BEARISH</v>
      </c>
      <c r="G2104" s="6" t="str">
        <f t="shared" si="130"/>
        <v>NEUTRAL</v>
      </c>
      <c r="H2104" s="6" t="str">
        <f t="shared" si="129"/>
        <v>CONFIRMED BEARISH</v>
      </c>
    </row>
    <row r="2105" spans="1:8" ht="13.5" x14ac:dyDescent="0.25">
      <c r="A2105" s="3">
        <f>TITRES_STAT!B2108</f>
        <v>45365</v>
      </c>
      <c r="B2105" s="6">
        <f>TITRES_STAT!C2108</f>
        <v>1.7</v>
      </c>
      <c r="C2105" s="6">
        <f>TITRES_STAT!D2108</f>
        <v>1.7</v>
      </c>
      <c r="D2105" s="6">
        <f>TITRES_STAT!E2108</f>
        <v>0</v>
      </c>
      <c r="E2105" s="2">
        <f t="shared" si="128"/>
        <v>294690</v>
      </c>
      <c r="F2105" s="6" t="str">
        <f t="shared" si="131"/>
        <v>BEARISH</v>
      </c>
      <c r="G2105" s="6" t="str">
        <f t="shared" si="130"/>
        <v>NEUTRAL</v>
      </c>
      <c r="H2105" s="6" t="str">
        <f t="shared" si="129"/>
        <v>NEUTRAL</v>
      </c>
    </row>
    <row r="2106" spans="1:8" ht="13.5" x14ac:dyDescent="0.25">
      <c r="A2106" s="3">
        <f>TITRES_STAT!B2109</f>
        <v>45366</v>
      </c>
      <c r="B2106" s="6">
        <f>TITRES_STAT!C2109</f>
        <v>1.7</v>
      </c>
      <c r="C2106" s="6">
        <f>TITRES_STAT!D2109</f>
        <v>1.7</v>
      </c>
      <c r="D2106" s="6">
        <f>TITRES_STAT!E2109</f>
        <v>2000</v>
      </c>
      <c r="E2106" s="2">
        <f t="shared" si="128"/>
        <v>294690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NEUTRAL</v>
      </c>
    </row>
    <row r="2107" spans="1:8" ht="13.5" x14ac:dyDescent="0.25">
      <c r="A2107" s="3">
        <f>TITRES_STAT!B2110</f>
        <v>45369</v>
      </c>
      <c r="B2107" s="6">
        <f>TITRES_STAT!C2110</f>
        <v>1.7</v>
      </c>
      <c r="C2107" s="6">
        <f>TITRES_STAT!D2110</f>
        <v>1.7</v>
      </c>
      <c r="D2107" s="6">
        <f>TITRES_STAT!E2110</f>
        <v>0</v>
      </c>
      <c r="E2107" s="2">
        <f t="shared" si="128"/>
        <v>294690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NEUTRAL</v>
      </c>
    </row>
    <row r="2108" spans="1:8" ht="13.5" x14ac:dyDescent="0.25">
      <c r="A2108" s="3">
        <f>TITRES_STAT!B2111</f>
        <v>45370</v>
      </c>
      <c r="B2108" s="6">
        <f>TITRES_STAT!C2111</f>
        <v>1.7</v>
      </c>
      <c r="C2108" s="6">
        <f>TITRES_STAT!D2111</f>
        <v>1.7</v>
      </c>
      <c r="D2108" s="6">
        <f>TITRES_STAT!E2111</f>
        <v>0</v>
      </c>
      <c r="E2108" s="2">
        <f t="shared" si="128"/>
        <v>294690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45372</v>
      </c>
      <c r="B2109" s="6">
        <f>TITRES_STAT!C2112</f>
        <v>1.7</v>
      </c>
      <c r="C2109" s="6">
        <f>TITRES_STAT!D2112</f>
        <v>1.7</v>
      </c>
      <c r="D2109" s="6">
        <f>TITRES_STAT!E2112</f>
        <v>0</v>
      </c>
      <c r="E2109" s="2">
        <f t="shared" si="128"/>
        <v>294690</v>
      </c>
      <c r="F2109" s="6" t="str">
        <f t="shared" si="131"/>
        <v>NEUTRAL</v>
      </c>
      <c r="G2109" s="6" t="str">
        <f t="shared" si="130"/>
        <v>NEUTRAL</v>
      </c>
      <c r="H2109" s="6" t="str">
        <f t="shared" si="129"/>
        <v>NEUTRAL</v>
      </c>
    </row>
    <row r="2110" spans="1:8" ht="13.5" x14ac:dyDescent="0.25">
      <c r="A2110" s="3">
        <f>TITRES_STAT!B2113</f>
        <v>45373</v>
      </c>
      <c r="B2110" s="6">
        <f>TITRES_STAT!C2113</f>
        <v>1.7</v>
      </c>
      <c r="C2110" s="6">
        <f>TITRES_STAT!D2113</f>
        <v>1.7</v>
      </c>
      <c r="D2110" s="6">
        <f>TITRES_STAT!E2113</f>
        <v>0</v>
      </c>
      <c r="E2110" s="2">
        <f t="shared" si="128"/>
        <v>294690</v>
      </c>
      <c r="F2110" s="6" t="str">
        <f t="shared" si="131"/>
        <v>NEUTRAL</v>
      </c>
      <c r="G2110" s="6" t="str">
        <f t="shared" si="130"/>
        <v>NEUTRAL</v>
      </c>
      <c r="H2110" s="6" t="str">
        <f t="shared" si="129"/>
        <v>NEUTRAL</v>
      </c>
    </row>
    <row r="2111" spans="1:8" ht="13.5" x14ac:dyDescent="0.25">
      <c r="A2111" s="3">
        <f>TITRES_STAT!B2114</f>
        <v>45376</v>
      </c>
      <c r="B2111" s="6">
        <f>TITRES_STAT!C2114</f>
        <v>1.7</v>
      </c>
      <c r="C2111" s="6">
        <f>TITRES_STAT!D2114</f>
        <v>1.7</v>
      </c>
      <c r="D2111" s="6">
        <f>TITRES_STAT!E2114</f>
        <v>0</v>
      </c>
      <c r="E2111" s="2">
        <f t="shared" si="128"/>
        <v>294690</v>
      </c>
      <c r="F2111" s="6" t="str">
        <f t="shared" si="131"/>
        <v>NEUTRAL</v>
      </c>
      <c r="G2111" s="6" t="str">
        <f t="shared" si="130"/>
        <v>NEUTRAL</v>
      </c>
      <c r="H2111" s="6" t="str">
        <f t="shared" si="129"/>
        <v>NEUTRAL</v>
      </c>
    </row>
    <row r="2112" spans="1:8" ht="13.5" x14ac:dyDescent="0.25">
      <c r="A2112" s="3">
        <f>TITRES_STAT!B2115</f>
        <v>45377</v>
      </c>
      <c r="B2112" s="6">
        <f>TITRES_STAT!C2115</f>
        <v>1.7</v>
      </c>
      <c r="C2112" s="6">
        <f>TITRES_STAT!D2115</f>
        <v>1.7</v>
      </c>
      <c r="D2112" s="6">
        <f>TITRES_STAT!E2115</f>
        <v>0</v>
      </c>
      <c r="E2112" s="2">
        <f t="shared" si="128"/>
        <v>294690</v>
      </c>
      <c r="F2112" s="6" t="str">
        <f t="shared" si="131"/>
        <v>NEUTRAL</v>
      </c>
      <c r="G2112" s="6" t="str">
        <f t="shared" si="130"/>
        <v>NEUTRAL</v>
      </c>
      <c r="H2112" s="6" t="str">
        <f t="shared" si="129"/>
        <v>NEUTRAL</v>
      </c>
    </row>
    <row r="2113" spans="1:8" ht="13.5" x14ac:dyDescent="0.25">
      <c r="A2113" s="3">
        <f>TITRES_STAT!B2116</f>
        <v>45378</v>
      </c>
      <c r="B2113" s="6">
        <f>TITRES_STAT!C2116</f>
        <v>1.7</v>
      </c>
      <c r="C2113" s="6">
        <f>TITRES_STAT!D2116</f>
        <v>1.7</v>
      </c>
      <c r="D2113" s="6">
        <f>TITRES_STAT!E2116</f>
        <v>0</v>
      </c>
      <c r="E2113" s="2">
        <f t="shared" si="128"/>
        <v>294690</v>
      </c>
      <c r="F2113" s="6" t="str">
        <f t="shared" si="131"/>
        <v>NEUTRAL</v>
      </c>
      <c r="G2113" s="6" t="str">
        <f t="shared" si="130"/>
        <v>NEUTRAL</v>
      </c>
      <c r="H2113" s="6" t="str">
        <f t="shared" si="129"/>
        <v>NEUTRAL</v>
      </c>
    </row>
    <row r="2114" spans="1:8" ht="13.5" x14ac:dyDescent="0.25">
      <c r="A2114" s="3">
        <f>TITRES_STAT!B2117</f>
        <v>45379</v>
      </c>
      <c r="B2114" s="6">
        <f>TITRES_STAT!C2117</f>
        <v>1.7</v>
      </c>
      <c r="C2114" s="6">
        <f>TITRES_STAT!D2117</f>
        <v>1.7</v>
      </c>
      <c r="D2114" s="6">
        <f>TITRES_STAT!E2117</f>
        <v>0</v>
      </c>
      <c r="E2114" s="2">
        <f t="shared" si="128"/>
        <v>294690</v>
      </c>
      <c r="F2114" s="6" t="str">
        <f t="shared" si="131"/>
        <v>NEUTRAL</v>
      </c>
      <c r="G2114" s="6" t="str">
        <f t="shared" si="130"/>
        <v>NEUTRAL</v>
      </c>
      <c r="H2114" s="6" t="str">
        <f t="shared" si="129"/>
        <v>NEUTRAL</v>
      </c>
    </row>
    <row r="2115" spans="1:8" ht="13.5" x14ac:dyDescent="0.25">
      <c r="A2115" s="3">
        <f>TITRES_STAT!B2118</f>
        <v>45380</v>
      </c>
      <c r="B2115" s="6">
        <f>TITRES_STAT!C2118</f>
        <v>1.7</v>
      </c>
      <c r="C2115" s="6">
        <f>TITRES_STAT!D2118</f>
        <v>1.7</v>
      </c>
      <c r="D2115" s="6">
        <f>TITRES_STAT!E2118</f>
        <v>0</v>
      </c>
      <c r="E2115" s="2">
        <f t="shared" si="128"/>
        <v>294690</v>
      </c>
      <c r="F2115" s="6" t="str">
        <f t="shared" si="131"/>
        <v>NEUTRAL</v>
      </c>
      <c r="G2115" s="6" t="str">
        <f t="shared" si="130"/>
        <v>NEUTRAL</v>
      </c>
      <c r="H2115" s="6" t="str">
        <f t="shared" si="129"/>
        <v>NEUTRAL</v>
      </c>
    </row>
    <row r="2116" spans="1:8" ht="13.5" x14ac:dyDescent="0.25">
      <c r="A2116" s="3">
        <f>TITRES_STAT!B2119</f>
        <v>45383</v>
      </c>
      <c r="B2116" s="6">
        <f>TITRES_STAT!C2119</f>
        <v>1.7</v>
      </c>
      <c r="C2116" s="6">
        <f>TITRES_STAT!D2119</f>
        <v>1.7</v>
      </c>
      <c r="D2116" s="6">
        <f>TITRES_STAT!E2119</f>
        <v>0</v>
      </c>
      <c r="E2116" s="2">
        <f t="shared" ref="E2116:E2179" si="132">IF(B2116&gt;B2115, E2115+D2116, IF(B2116&lt;B2115, E2115-D2116, E2115))</f>
        <v>294690</v>
      </c>
      <c r="F2116" s="6" t="str">
        <f t="shared" si="131"/>
        <v>NEUTRAL</v>
      </c>
      <c r="G2116" s="6" t="str">
        <f t="shared" si="130"/>
        <v>NEUTRAL</v>
      </c>
      <c r="H2116" s="6" t="str">
        <f t="shared" si="129"/>
        <v>NEUTRAL</v>
      </c>
    </row>
    <row r="2117" spans="1:8" ht="13.5" x14ac:dyDescent="0.25">
      <c r="A2117" s="3">
        <f>TITRES_STAT!B2120</f>
        <v>45384</v>
      </c>
      <c r="B2117" s="6">
        <f>TITRES_STAT!C2120</f>
        <v>1.7</v>
      </c>
      <c r="C2117" s="6">
        <f>TITRES_STAT!D2120</f>
        <v>1.7</v>
      </c>
      <c r="D2117" s="6">
        <f>TITRES_STAT!E2120</f>
        <v>0</v>
      </c>
      <c r="E2117" s="2">
        <f t="shared" si="132"/>
        <v>294690</v>
      </c>
      <c r="F2117" s="6" t="str">
        <f t="shared" si="131"/>
        <v>NEUTRAL</v>
      </c>
      <c r="G2117" s="6" t="str">
        <f t="shared" si="130"/>
        <v>NEUTRAL</v>
      </c>
      <c r="H2117" s="6" t="str">
        <f t="shared" si="129"/>
        <v>NEUTRAL</v>
      </c>
    </row>
    <row r="2118" spans="1:8" ht="13.5" x14ac:dyDescent="0.25">
      <c r="A2118" s="3">
        <f>TITRES_STAT!B2121</f>
        <v>45385</v>
      </c>
      <c r="B2118" s="6">
        <f>TITRES_STAT!C2121</f>
        <v>1.7</v>
      </c>
      <c r="C2118" s="6">
        <f>TITRES_STAT!D2121</f>
        <v>1.7</v>
      </c>
      <c r="D2118" s="6">
        <f>TITRES_STAT!E2121</f>
        <v>0</v>
      </c>
      <c r="E2118" s="2">
        <f t="shared" si="132"/>
        <v>294690</v>
      </c>
      <c r="F2118" s="6" t="str">
        <f t="shared" si="131"/>
        <v>NEUTRAL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45386</v>
      </c>
      <c r="B2119" s="6">
        <f>TITRES_STAT!C2122</f>
        <v>1.7</v>
      </c>
      <c r="C2119" s="6">
        <f>TITRES_STAT!D2122</f>
        <v>1.7</v>
      </c>
      <c r="D2119" s="6">
        <f>TITRES_STAT!E2122</f>
        <v>0</v>
      </c>
      <c r="E2119" s="2">
        <f t="shared" si="132"/>
        <v>294690</v>
      </c>
      <c r="F2119" s="6" t="str">
        <f t="shared" si="131"/>
        <v>NEUTRAL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NEUTRAL</v>
      </c>
    </row>
    <row r="2120" spans="1:8" ht="13.5" x14ac:dyDescent="0.25">
      <c r="A2120" s="3">
        <f>TITRES_STAT!B2123</f>
        <v>45387</v>
      </c>
      <c r="B2120" s="6">
        <f>TITRES_STAT!C2123</f>
        <v>1.71</v>
      </c>
      <c r="C2120" s="6">
        <f>TITRES_STAT!D2123</f>
        <v>1.71</v>
      </c>
      <c r="D2120" s="6">
        <f>TITRES_STAT!E2123</f>
        <v>312</v>
      </c>
      <c r="E2120" s="2">
        <f t="shared" si="132"/>
        <v>295002</v>
      </c>
      <c r="F2120" s="6" t="str">
        <f t="shared" ref="F2120:F2183" si="135">IF(E2120&gt;E2115,"BULLISH",IF(E2120&lt;E2115,"BEARISH","NEUTRAL"))</f>
        <v>BULLISH</v>
      </c>
      <c r="G2120" s="6" t="str">
        <f t="shared" si="134"/>
        <v>NEUTRAL</v>
      </c>
      <c r="H2120" s="6" t="str">
        <f t="shared" si="133"/>
        <v>CONFIRMED BULLISH</v>
      </c>
    </row>
    <row r="2121" spans="1:8" ht="13.5" x14ac:dyDescent="0.25">
      <c r="A2121" s="3">
        <f>TITRES_STAT!B2124</f>
        <v>45390</v>
      </c>
      <c r="B2121" s="6">
        <f>TITRES_STAT!C2124</f>
        <v>1.71</v>
      </c>
      <c r="C2121" s="6">
        <f>TITRES_STAT!D2124</f>
        <v>1.71</v>
      </c>
      <c r="D2121" s="6">
        <f>TITRES_STAT!E2124</f>
        <v>0</v>
      </c>
      <c r="E2121" s="2">
        <f t="shared" si="132"/>
        <v>295002</v>
      </c>
      <c r="F2121" s="6" t="str">
        <f t="shared" si="135"/>
        <v>BULLISH</v>
      </c>
      <c r="G2121" s="6" t="str">
        <f t="shared" si="134"/>
        <v>NEUTRAL</v>
      </c>
      <c r="H2121" s="6" t="str">
        <f t="shared" si="133"/>
        <v>CONFIRMED BULLISH</v>
      </c>
    </row>
    <row r="2122" spans="1:8" ht="13.5" x14ac:dyDescent="0.25">
      <c r="A2122" s="3">
        <f>TITRES_STAT!B2125</f>
        <v>45394</v>
      </c>
      <c r="B2122" s="6">
        <f>TITRES_STAT!C2125</f>
        <v>1.71</v>
      </c>
      <c r="C2122" s="6">
        <f>TITRES_STAT!D2125</f>
        <v>1.71</v>
      </c>
      <c r="D2122" s="6">
        <f>TITRES_STAT!E2125</f>
        <v>0</v>
      </c>
      <c r="E2122" s="2">
        <f t="shared" si="132"/>
        <v>295002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CONFIRMED BULLISH</v>
      </c>
    </row>
    <row r="2123" spans="1:8" ht="13.5" x14ac:dyDescent="0.25">
      <c r="A2123" s="3">
        <f>TITRES_STAT!B2126</f>
        <v>45397</v>
      </c>
      <c r="B2123" s="6">
        <f>TITRES_STAT!C2126</f>
        <v>1.71</v>
      </c>
      <c r="C2123" s="6">
        <f>TITRES_STAT!D2126</f>
        <v>1.71</v>
      </c>
      <c r="D2123" s="6">
        <f>TITRES_STAT!E2126</f>
        <v>0</v>
      </c>
      <c r="E2123" s="2">
        <f t="shared" si="132"/>
        <v>295002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CONFIRMED BULLISH</v>
      </c>
    </row>
    <row r="2124" spans="1:8" ht="13.5" x14ac:dyDescent="0.25">
      <c r="A2124" s="3">
        <f>TITRES_STAT!B2127</f>
        <v>45398</v>
      </c>
      <c r="B2124" s="6">
        <f>TITRES_STAT!C2127</f>
        <v>1.71</v>
      </c>
      <c r="C2124" s="6">
        <f>TITRES_STAT!D2127</f>
        <v>1.71</v>
      </c>
      <c r="D2124" s="6">
        <f>TITRES_STAT!E2127</f>
        <v>0</v>
      </c>
      <c r="E2124" s="2">
        <f t="shared" si="132"/>
        <v>295002</v>
      </c>
      <c r="F2124" s="6" t="str">
        <f t="shared" si="135"/>
        <v>BULLISH</v>
      </c>
      <c r="G2124" s="6" t="str">
        <f t="shared" si="134"/>
        <v>NEUTRAL</v>
      </c>
      <c r="H2124" s="6" t="str">
        <f t="shared" si="133"/>
        <v>CONFIRMED BULLISH</v>
      </c>
    </row>
    <row r="2125" spans="1:8" ht="13.5" x14ac:dyDescent="0.25">
      <c r="A2125" s="3">
        <f>TITRES_STAT!B2128</f>
        <v>45399</v>
      </c>
      <c r="B2125" s="6">
        <f>TITRES_STAT!C2128</f>
        <v>1.71</v>
      </c>
      <c r="C2125" s="6">
        <f>TITRES_STAT!D2128</f>
        <v>1.71</v>
      </c>
      <c r="D2125" s="6">
        <f>TITRES_STAT!E2128</f>
        <v>0</v>
      </c>
      <c r="E2125" s="2">
        <f t="shared" si="132"/>
        <v>295002</v>
      </c>
      <c r="F2125" s="6" t="str">
        <f t="shared" si="135"/>
        <v>NEUTRAL</v>
      </c>
      <c r="G2125" s="6" t="str">
        <f t="shared" si="134"/>
        <v>NEUTRAL</v>
      </c>
      <c r="H2125" s="6" t="str">
        <f t="shared" si="133"/>
        <v>NEUTRAL</v>
      </c>
    </row>
    <row r="2126" spans="1:8" ht="13.5" x14ac:dyDescent="0.25">
      <c r="A2126" s="3">
        <f>TITRES_STAT!B2129</f>
        <v>45400</v>
      </c>
      <c r="B2126" s="6">
        <f>TITRES_STAT!C2129</f>
        <v>1.71</v>
      </c>
      <c r="C2126" s="6">
        <f>TITRES_STAT!D2129</f>
        <v>1.71</v>
      </c>
      <c r="D2126" s="6">
        <f>TITRES_STAT!E2129</f>
        <v>1000</v>
      </c>
      <c r="E2126" s="2">
        <f t="shared" si="132"/>
        <v>295002</v>
      </c>
      <c r="F2126" s="6" t="str">
        <f t="shared" si="135"/>
        <v>NEUTRAL</v>
      </c>
      <c r="G2126" s="6" t="str">
        <f t="shared" si="134"/>
        <v>NEUTRAL</v>
      </c>
      <c r="H2126" s="6" t="str">
        <f t="shared" si="133"/>
        <v>NEUTRAL</v>
      </c>
    </row>
    <row r="2127" spans="1:8" ht="13.5" x14ac:dyDescent="0.25">
      <c r="A2127" s="3">
        <f>TITRES_STAT!B2130</f>
        <v>45401</v>
      </c>
      <c r="B2127" s="6">
        <f>TITRES_STAT!C2130</f>
        <v>1.71</v>
      </c>
      <c r="C2127" s="6">
        <f>TITRES_STAT!D2130</f>
        <v>1.71</v>
      </c>
      <c r="D2127" s="6">
        <f>TITRES_STAT!E2130</f>
        <v>610</v>
      </c>
      <c r="E2127" s="2">
        <f t="shared" si="132"/>
        <v>295002</v>
      </c>
      <c r="F2127" s="6" t="str">
        <f t="shared" si="135"/>
        <v>NEUTRAL</v>
      </c>
      <c r="G2127" s="6" t="str">
        <f t="shared" si="134"/>
        <v>NEUTRAL</v>
      </c>
      <c r="H2127" s="6" t="str">
        <f t="shared" si="133"/>
        <v>NEUTRAL</v>
      </c>
    </row>
    <row r="2128" spans="1:8" ht="13.5" x14ac:dyDescent="0.25">
      <c r="A2128" s="3">
        <f>TITRES_STAT!B2131</f>
        <v>45404</v>
      </c>
      <c r="B2128" s="6">
        <f>TITRES_STAT!C2131</f>
        <v>1.71</v>
      </c>
      <c r="C2128" s="6">
        <f>TITRES_STAT!D2131</f>
        <v>1.71</v>
      </c>
      <c r="D2128" s="6">
        <f>TITRES_STAT!E2131</f>
        <v>0</v>
      </c>
      <c r="E2128" s="2">
        <f t="shared" si="132"/>
        <v>295002</v>
      </c>
      <c r="F2128" s="6" t="str">
        <f t="shared" si="135"/>
        <v>NEUTRAL</v>
      </c>
      <c r="G2128" s="6" t="str">
        <f t="shared" si="134"/>
        <v>NEUTRAL</v>
      </c>
      <c r="H2128" s="6" t="str">
        <f t="shared" si="133"/>
        <v>NEUTRAL</v>
      </c>
    </row>
    <row r="2129" spans="1:8" ht="13.5" x14ac:dyDescent="0.25">
      <c r="A2129" s="3">
        <f>TITRES_STAT!B2132</f>
        <v>45405</v>
      </c>
      <c r="B2129" s="6">
        <f>TITRES_STAT!C2132</f>
        <v>1.71</v>
      </c>
      <c r="C2129" s="6">
        <f>TITRES_STAT!D2132</f>
        <v>1.71</v>
      </c>
      <c r="D2129" s="6">
        <f>TITRES_STAT!E2132</f>
        <v>0</v>
      </c>
      <c r="E2129" s="2">
        <f t="shared" si="132"/>
        <v>295002</v>
      </c>
      <c r="F2129" s="6" t="str">
        <f t="shared" si="135"/>
        <v>NEUTRAL</v>
      </c>
      <c r="G2129" s="6" t="str">
        <f t="shared" si="134"/>
        <v>NEUTRAL</v>
      </c>
      <c r="H2129" s="6" t="str">
        <f t="shared" si="133"/>
        <v>NEUTRAL</v>
      </c>
    </row>
    <row r="2130" spans="1:8" ht="13.5" x14ac:dyDescent="0.25">
      <c r="A2130" s="3">
        <f>TITRES_STAT!B2133</f>
        <v>45406</v>
      </c>
      <c r="B2130" s="6">
        <f>TITRES_STAT!C2133</f>
        <v>1.71</v>
      </c>
      <c r="C2130" s="6">
        <f>TITRES_STAT!D2133</f>
        <v>1.71</v>
      </c>
      <c r="D2130" s="6">
        <f>TITRES_STAT!E2133</f>
        <v>0</v>
      </c>
      <c r="E2130" s="2">
        <f t="shared" si="132"/>
        <v>295002</v>
      </c>
      <c r="F2130" s="6" t="str">
        <f t="shared" si="135"/>
        <v>NEUTRAL</v>
      </c>
      <c r="G2130" s="6" t="str">
        <f t="shared" si="134"/>
        <v>NEUTRAL</v>
      </c>
      <c r="H2130" s="6" t="str">
        <f t="shared" si="133"/>
        <v>NEUTRAL</v>
      </c>
    </row>
    <row r="2131" spans="1:8" ht="13.5" x14ac:dyDescent="0.25">
      <c r="A2131" s="3">
        <f>TITRES_STAT!B2134</f>
        <v>45407</v>
      </c>
      <c r="B2131" s="6">
        <f>TITRES_STAT!C2134</f>
        <v>1.71</v>
      </c>
      <c r="C2131" s="6">
        <f>TITRES_STAT!D2134</f>
        <v>1.71</v>
      </c>
      <c r="D2131" s="6">
        <f>TITRES_STAT!E2134</f>
        <v>0</v>
      </c>
      <c r="E2131" s="2">
        <f t="shared" si="132"/>
        <v>295002</v>
      </c>
      <c r="F2131" s="6" t="str">
        <f t="shared" si="135"/>
        <v>NEUTRAL</v>
      </c>
      <c r="G2131" s="6" t="str">
        <f t="shared" si="134"/>
        <v>NEUTRAL</v>
      </c>
      <c r="H2131" s="6" t="str">
        <f t="shared" si="133"/>
        <v>NEUTRAL</v>
      </c>
    </row>
    <row r="2132" spans="1:8" ht="13.5" x14ac:dyDescent="0.25">
      <c r="A2132" s="3">
        <f>TITRES_STAT!B2135</f>
        <v>45408</v>
      </c>
      <c r="B2132" s="6">
        <f>TITRES_STAT!C2135</f>
        <v>1.71</v>
      </c>
      <c r="C2132" s="6">
        <f>TITRES_STAT!D2135</f>
        <v>1.71</v>
      </c>
      <c r="D2132" s="6">
        <f>TITRES_STAT!E2135</f>
        <v>0</v>
      </c>
      <c r="E2132" s="2">
        <f t="shared" si="132"/>
        <v>295002</v>
      </c>
      <c r="F2132" s="6" t="str">
        <f t="shared" si="135"/>
        <v>NEUTRAL</v>
      </c>
      <c r="G2132" s="6" t="str">
        <f t="shared" si="134"/>
        <v>NEUTRAL</v>
      </c>
      <c r="H2132" s="6" t="str">
        <f t="shared" si="133"/>
        <v>NEUTRAL</v>
      </c>
    </row>
    <row r="2133" spans="1:8" ht="13.5" x14ac:dyDescent="0.25">
      <c r="A2133" s="3">
        <f>TITRES_STAT!B2136</f>
        <v>45411</v>
      </c>
      <c r="B2133" s="6">
        <f>TITRES_STAT!C2136</f>
        <v>1.71</v>
      </c>
      <c r="C2133" s="6">
        <f>TITRES_STAT!D2136</f>
        <v>1.71</v>
      </c>
      <c r="D2133" s="6">
        <f>TITRES_STAT!E2136</f>
        <v>0</v>
      </c>
      <c r="E2133" s="2">
        <f t="shared" si="132"/>
        <v>295002</v>
      </c>
      <c r="F2133" s="6" t="str">
        <f t="shared" si="135"/>
        <v>NEUTRAL</v>
      </c>
      <c r="G2133" s="6" t="str">
        <f t="shared" si="134"/>
        <v>NEUTRAL</v>
      </c>
      <c r="H2133" s="6" t="str">
        <f t="shared" si="133"/>
        <v>NEUTRAL</v>
      </c>
    </row>
    <row r="2134" spans="1:8" ht="13.5" x14ac:dyDescent="0.25">
      <c r="A2134" s="3">
        <f>TITRES_STAT!B2137</f>
        <v>45412</v>
      </c>
      <c r="B2134" s="6">
        <f>TITRES_STAT!C2137</f>
        <v>1.71</v>
      </c>
      <c r="C2134" s="6">
        <f>TITRES_STAT!D2137</f>
        <v>1.71</v>
      </c>
      <c r="D2134" s="6">
        <f>TITRES_STAT!E2137</f>
        <v>0</v>
      </c>
      <c r="E2134" s="2">
        <f t="shared" si="132"/>
        <v>295002</v>
      </c>
      <c r="F2134" s="6" t="str">
        <f t="shared" si="135"/>
        <v>NEUTRAL</v>
      </c>
      <c r="G2134" s="6" t="str">
        <f t="shared" si="134"/>
        <v>NEUTRAL</v>
      </c>
      <c r="H2134" s="6" t="str">
        <f t="shared" si="133"/>
        <v>NEUTRAL</v>
      </c>
    </row>
    <row r="2135" spans="1:8" ht="13.5" x14ac:dyDescent="0.25">
      <c r="A2135" s="3">
        <f>TITRES_STAT!B2138</f>
        <v>45414</v>
      </c>
      <c r="B2135" s="6">
        <f>TITRES_STAT!C2138</f>
        <v>1.72</v>
      </c>
      <c r="C2135" s="6">
        <f>TITRES_STAT!D2138</f>
        <v>1.72</v>
      </c>
      <c r="D2135" s="6">
        <f>TITRES_STAT!E2138</f>
        <v>300</v>
      </c>
      <c r="E2135" s="2">
        <f t="shared" si="132"/>
        <v>295302</v>
      </c>
      <c r="F2135" s="6" t="str">
        <f t="shared" si="135"/>
        <v>BULLISH</v>
      </c>
      <c r="G2135" s="6" t="str">
        <f t="shared" si="134"/>
        <v>NEUTRAL</v>
      </c>
      <c r="H2135" s="6" t="str">
        <f t="shared" si="133"/>
        <v>CONFIRMED BULLISH</v>
      </c>
    </row>
    <row r="2136" spans="1:8" ht="13.5" x14ac:dyDescent="0.25">
      <c r="A2136" s="3">
        <f>TITRES_STAT!B2139</f>
        <v>45415</v>
      </c>
      <c r="B2136" s="6">
        <f>TITRES_STAT!C2139</f>
        <v>1.72</v>
      </c>
      <c r="C2136" s="6">
        <f>TITRES_STAT!D2139</f>
        <v>1.72</v>
      </c>
      <c r="D2136" s="6">
        <f>TITRES_STAT!E2139</f>
        <v>200</v>
      </c>
      <c r="E2136" s="2">
        <f t="shared" si="132"/>
        <v>295302</v>
      </c>
      <c r="F2136" s="6" t="str">
        <f t="shared" si="135"/>
        <v>BULLISH</v>
      </c>
      <c r="G2136" s="6" t="str">
        <f t="shared" si="134"/>
        <v>NEUTRAL</v>
      </c>
      <c r="H2136" s="6" t="str">
        <f t="shared" si="133"/>
        <v>CONFIRMED BULLISH</v>
      </c>
    </row>
    <row r="2137" spans="1:8" ht="13.5" x14ac:dyDescent="0.25">
      <c r="A2137" s="3">
        <f>TITRES_STAT!B2140</f>
        <v>45418</v>
      </c>
      <c r="B2137" s="6">
        <f>TITRES_STAT!C2140</f>
        <v>1.72</v>
      </c>
      <c r="C2137" s="6">
        <f>TITRES_STAT!D2140</f>
        <v>1.72</v>
      </c>
      <c r="D2137" s="6">
        <f>TITRES_STAT!E2140</f>
        <v>0</v>
      </c>
      <c r="E2137" s="2">
        <f t="shared" si="132"/>
        <v>295302</v>
      </c>
      <c r="F2137" s="6" t="str">
        <f t="shared" si="135"/>
        <v>BULLISH</v>
      </c>
      <c r="G2137" s="6" t="str">
        <f t="shared" si="134"/>
        <v>NEUTRAL</v>
      </c>
      <c r="H2137" s="6" t="str">
        <f t="shared" si="133"/>
        <v>CONFIRMED BULLISH</v>
      </c>
    </row>
    <row r="2138" spans="1:8" ht="13.5" x14ac:dyDescent="0.25">
      <c r="A2138" s="3">
        <f>TITRES_STAT!B2141</f>
        <v>45419</v>
      </c>
      <c r="B2138" s="6">
        <f>TITRES_STAT!C2141</f>
        <v>1.72</v>
      </c>
      <c r="C2138" s="6">
        <f>TITRES_STAT!D2141</f>
        <v>1.72</v>
      </c>
      <c r="D2138" s="6">
        <f>TITRES_STAT!E2141</f>
        <v>0</v>
      </c>
      <c r="E2138" s="2">
        <f t="shared" si="132"/>
        <v>295302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45420</v>
      </c>
      <c r="B2139" s="6">
        <f>TITRES_STAT!C2142</f>
        <v>1.72</v>
      </c>
      <c r="C2139" s="6">
        <f>TITRES_STAT!D2142</f>
        <v>1.72</v>
      </c>
      <c r="D2139" s="6">
        <f>TITRES_STAT!E2142</f>
        <v>0</v>
      </c>
      <c r="E2139" s="2">
        <f t="shared" si="132"/>
        <v>295302</v>
      </c>
      <c r="F2139" s="6" t="str">
        <f t="shared" si="135"/>
        <v>BULLISH</v>
      </c>
      <c r="G2139" s="6" t="str">
        <f t="shared" si="134"/>
        <v>NEUTRAL</v>
      </c>
      <c r="H2139" s="6" t="str">
        <f t="shared" si="133"/>
        <v>CONFIRMED BULLISH</v>
      </c>
    </row>
    <row r="2140" spans="1:8" ht="13.5" x14ac:dyDescent="0.25">
      <c r="A2140" s="3">
        <f>TITRES_STAT!B2143</f>
        <v>45421</v>
      </c>
      <c r="B2140" s="6">
        <f>TITRES_STAT!C2143</f>
        <v>1.72</v>
      </c>
      <c r="C2140" s="6">
        <f>TITRES_STAT!D2143</f>
        <v>1.72</v>
      </c>
      <c r="D2140" s="6">
        <f>TITRES_STAT!E2143</f>
        <v>0</v>
      </c>
      <c r="E2140" s="2">
        <f t="shared" si="132"/>
        <v>295302</v>
      </c>
      <c r="F2140" s="6" t="str">
        <f t="shared" si="135"/>
        <v>NEUTRAL</v>
      </c>
      <c r="G2140" s="6" t="str">
        <f t="shared" si="134"/>
        <v>NEUTRAL</v>
      </c>
      <c r="H2140" s="6" t="str">
        <f t="shared" si="133"/>
        <v>NEUTRAL</v>
      </c>
    </row>
    <row r="2141" spans="1:8" ht="13.5" x14ac:dyDescent="0.25">
      <c r="A2141" s="3">
        <f>TITRES_STAT!B2144</f>
        <v>45422</v>
      </c>
      <c r="B2141" s="6">
        <f>TITRES_STAT!C2144</f>
        <v>1.72</v>
      </c>
      <c r="C2141" s="6">
        <f>TITRES_STAT!D2144</f>
        <v>1.72</v>
      </c>
      <c r="D2141" s="6">
        <f>TITRES_STAT!E2144</f>
        <v>0</v>
      </c>
      <c r="E2141" s="2">
        <f t="shared" si="132"/>
        <v>295302</v>
      </c>
      <c r="F2141" s="6" t="str">
        <f t="shared" si="135"/>
        <v>NEUTRAL</v>
      </c>
      <c r="G2141" s="6" t="str">
        <f t="shared" si="134"/>
        <v>NEUTRAL</v>
      </c>
      <c r="H2141" s="6" t="str">
        <f t="shared" si="133"/>
        <v>NEUTRAL</v>
      </c>
    </row>
    <row r="2142" spans="1:8" ht="13.5" x14ac:dyDescent="0.25">
      <c r="A2142" s="3">
        <f>TITRES_STAT!B2145</f>
        <v>45425</v>
      </c>
      <c r="B2142" s="6">
        <f>TITRES_STAT!C2145</f>
        <v>1.72</v>
      </c>
      <c r="C2142" s="6">
        <f>TITRES_STAT!D2145</f>
        <v>1.72</v>
      </c>
      <c r="D2142" s="6">
        <f>TITRES_STAT!E2145</f>
        <v>0</v>
      </c>
      <c r="E2142" s="2">
        <f t="shared" si="132"/>
        <v>295302</v>
      </c>
      <c r="F2142" s="6" t="str">
        <f t="shared" si="135"/>
        <v>NEUTRAL</v>
      </c>
      <c r="G2142" s="6" t="str">
        <f t="shared" si="134"/>
        <v>NEUTRAL</v>
      </c>
      <c r="H2142" s="6" t="str">
        <f t="shared" si="133"/>
        <v>NEUTRAL</v>
      </c>
    </row>
    <row r="2143" spans="1:8" ht="13.5" x14ac:dyDescent="0.25">
      <c r="A2143" s="3">
        <f>TITRES_STAT!B2146</f>
        <v>45426</v>
      </c>
      <c r="B2143" s="6">
        <f>TITRES_STAT!C2146</f>
        <v>1.72</v>
      </c>
      <c r="C2143" s="6">
        <f>TITRES_STAT!D2146</f>
        <v>1.72</v>
      </c>
      <c r="D2143" s="6">
        <f>TITRES_STAT!E2146</f>
        <v>0</v>
      </c>
      <c r="E2143" s="2">
        <f t="shared" si="132"/>
        <v>295302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45427</v>
      </c>
      <c r="B2144" s="6">
        <f>TITRES_STAT!C2147</f>
        <v>1.72</v>
      </c>
      <c r="C2144" s="6">
        <f>TITRES_STAT!D2147</f>
        <v>1.72</v>
      </c>
      <c r="D2144" s="6">
        <f>TITRES_STAT!E2147</f>
        <v>0</v>
      </c>
      <c r="E2144" s="2">
        <f t="shared" si="132"/>
        <v>295302</v>
      </c>
      <c r="F2144" s="6" t="str">
        <f t="shared" si="135"/>
        <v>NEUTRAL</v>
      </c>
      <c r="G2144" s="6" t="str">
        <f t="shared" si="134"/>
        <v>NEUTRAL</v>
      </c>
      <c r="H2144" s="6" t="str">
        <f t="shared" si="133"/>
        <v>NEUTRAL</v>
      </c>
    </row>
    <row r="2145" spans="1:8" ht="13.5" x14ac:dyDescent="0.25">
      <c r="A2145" s="3">
        <f>TITRES_STAT!B2148</f>
        <v>45428</v>
      </c>
      <c r="B2145" s="6">
        <f>TITRES_STAT!C2148</f>
        <v>1.72</v>
      </c>
      <c r="C2145" s="6">
        <f>TITRES_STAT!D2148</f>
        <v>1.72</v>
      </c>
      <c r="D2145" s="6">
        <f>TITRES_STAT!E2148</f>
        <v>0</v>
      </c>
      <c r="E2145" s="2">
        <f t="shared" si="132"/>
        <v>295302</v>
      </c>
      <c r="F2145" s="6" t="str">
        <f t="shared" si="135"/>
        <v>NEUTRAL</v>
      </c>
      <c r="G2145" s="6" t="str">
        <f t="shared" si="134"/>
        <v>NEUTRAL</v>
      </c>
      <c r="H2145" s="6" t="str">
        <f t="shared" si="133"/>
        <v>NEUTRAL</v>
      </c>
    </row>
    <row r="2146" spans="1:8" ht="13.5" x14ac:dyDescent="0.25">
      <c r="A2146" s="3">
        <f>TITRES_STAT!B2149</f>
        <v>45429</v>
      </c>
      <c r="B2146" s="6">
        <f>TITRES_STAT!C2149</f>
        <v>1.72</v>
      </c>
      <c r="C2146" s="6">
        <f>TITRES_STAT!D2149</f>
        <v>1.72</v>
      </c>
      <c r="D2146" s="6">
        <f>TITRES_STAT!E2149</f>
        <v>0</v>
      </c>
      <c r="E2146" s="2">
        <f t="shared" si="132"/>
        <v>295302</v>
      </c>
      <c r="F2146" s="6" t="str">
        <f t="shared" si="135"/>
        <v>NEUTRAL</v>
      </c>
      <c r="G2146" s="6" t="str">
        <f t="shared" si="134"/>
        <v>NEUTRAL</v>
      </c>
      <c r="H2146" s="6" t="str">
        <f t="shared" si="133"/>
        <v>NEUTRAL</v>
      </c>
    </row>
    <row r="2147" spans="1:8" ht="13.5" x14ac:dyDescent="0.25">
      <c r="A2147" s="3">
        <f>TITRES_STAT!B2150</f>
        <v>45432</v>
      </c>
      <c r="B2147" s="6">
        <f>TITRES_STAT!C2150</f>
        <v>1.72</v>
      </c>
      <c r="C2147" s="6">
        <f>TITRES_STAT!D2150</f>
        <v>1.72</v>
      </c>
      <c r="D2147" s="6">
        <f>TITRES_STAT!E2150</f>
        <v>0</v>
      </c>
      <c r="E2147" s="2">
        <f t="shared" si="132"/>
        <v>295302</v>
      </c>
      <c r="F2147" s="6" t="str">
        <f t="shared" si="135"/>
        <v>NEUTRAL</v>
      </c>
      <c r="G2147" s="6" t="str">
        <f t="shared" si="134"/>
        <v>NEUTRAL</v>
      </c>
      <c r="H2147" s="6" t="str">
        <f t="shared" si="133"/>
        <v>NEUTRAL</v>
      </c>
    </row>
    <row r="2148" spans="1:8" ht="13.5" x14ac:dyDescent="0.25">
      <c r="A2148" s="3">
        <f>TITRES_STAT!B2151</f>
        <v>45433</v>
      </c>
      <c r="B2148" s="6">
        <f>TITRES_STAT!C2151</f>
        <v>1.72</v>
      </c>
      <c r="C2148" s="6">
        <f>TITRES_STAT!D2151</f>
        <v>1.72</v>
      </c>
      <c r="D2148" s="6">
        <f>TITRES_STAT!E2151</f>
        <v>0</v>
      </c>
      <c r="E2148" s="2">
        <f t="shared" si="132"/>
        <v>295302</v>
      </c>
      <c r="F2148" s="6" t="str">
        <f t="shared" si="135"/>
        <v>NEUTRAL</v>
      </c>
      <c r="G2148" s="6" t="str">
        <f t="shared" si="134"/>
        <v>NEUTRAL</v>
      </c>
      <c r="H2148" s="6" t="str">
        <f t="shared" si="133"/>
        <v>NEUTRAL</v>
      </c>
    </row>
    <row r="2149" spans="1:8" ht="13.5" x14ac:dyDescent="0.25">
      <c r="A2149" s="3">
        <f>TITRES_STAT!B2152</f>
        <v>45434</v>
      </c>
      <c r="B2149" s="6">
        <f>TITRES_STAT!C2152</f>
        <v>1.7</v>
      </c>
      <c r="C2149" s="6">
        <f>TITRES_STAT!D2152</f>
        <v>1.7</v>
      </c>
      <c r="D2149" s="6">
        <f>TITRES_STAT!E2152</f>
        <v>700</v>
      </c>
      <c r="E2149" s="2">
        <f t="shared" si="132"/>
        <v>294602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45435</v>
      </c>
      <c r="B2150" s="6">
        <f>TITRES_STAT!C2153</f>
        <v>1.7</v>
      </c>
      <c r="C2150" s="6">
        <f>TITRES_STAT!D2153</f>
        <v>1.7</v>
      </c>
      <c r="D2150" s="6">
        <f>TITRES_STAT!E2153</f>
        <v>0</v>
      </c>
      <c r="E2150" s="2">
        <f t="shared" si="132"/>
        <v>294602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CONFIRMED BEARISH</v>
      </c>
    </row>
    <row r="2151" spans="1:8" ht="13.5" x14ac:dyDescent="0.25">
      <c r="A2151" s="3">
        <f>TITRES_STAT!B2154</f>
        <v>45436</v>
      </c>
      <c r="B2151" s="6">
        <f>TITRES_STAT!C2154</f>
        <v>1.7</v>
      </c>
      <c r="C2151" s="6">
        <f>TITRES_STAT!D2154</f>
        <v>1.7</v>
      </c>
      <c r="D2151" s="6">
        <f>TITRES_STAT!E2154</f>
        <v>0</v>
      </c>
      <c r="E2151" s="2">
        <f t="shared" si="132"/>
        <v>294602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45439</v>
      </c>
      <c r="B2152" s="6">
        <f>TITRES_STAT!C2155</f>
        <v>1.7</v>
      </c>
      <c r="C2152" s="6">
        <f>TITRES_STAT!D2155</f>
        <v>1.7</v>
      </c>
      <c r="D2152" s="6">
        <f>TITRES_STAT!E2155</f>
        <v>0</v>
      </c>
      <c r="E2152" s="2">
        <f t="shared" si="132"/>
        <v>294602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CONFIRMED BEARISH</v>
      </c>
    </row>
    <row r="2153" spans="1:8" ht="13.5" x14ac:dyDescent="0.25">
      <c r="A2153" s="3">
        <f>TITRES_STAT!B2156</f>
        <v>45440</v>
      </c>
      <c r="B2153" s="6">
        <f>TITRES_STAT!C2156</f>
        <v>1.7</v>
      </c>
      <c r="C2153" s="6">
        <f>TITRES_STAT!D2156</f>
        <v>1.7</v>
      </c>
      <c r="D2153" s="6">
        <f>TITRES_STAT!E2156</f>
        <v>0</v>
      </c>
      <c r="E2153" s="2">
        <f t="shared" si="132"/>
        <v>294602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45441</v>
      </c>
      <c r="B2154" s="6">
        <f>TITRES_STAT!C2157</f>
        <v>1.7</v>
      </c>
      <c r="C2154" s="6">
        <f>TITRES_STAT!D2157</f>
        <v>1.7</v>
      </c>
      <c r="D2154" s="6">
        <f>TITRES_STAT!E2157</f>
        <v>0</v>
      </c>
      <c r="E2154" s="2">
        <f t="shared" si="132"/>
        <v>294602</v>
      </c>
      <c r="F2154" s="6" t="str">
        <f t="shared" si="135"/>
        <v>NEUTRAL</v>
      </c>
      <c r="G2154" s="6" t="str">
        <f t="shared" si="134"/>
        <v>NEUTRAL</v>
      </c>
      <c r="H2154" s="6" t="str">
        <f t="shared" si="133"/>
        <v>NEUTRAL</v>
      </c>
    </row>
    <row r="2155" spans="1:8" ht="13.5" x14ac:dyDescent="0.25">
      <c r="A2155" s="3">
        <f>TITRES_STAT!B2158</f>
        <v>45442</v>
      </c>
      <c r="B2155" s="6">
        <f>TITRES_STAT!C2158</f>
        <v>1.7</v>
      </c>
      <c r="C2155" s="6">
        <f>TITRES_STAT!D2158</f>
        <v>1.7</v>
      </c>
      <c r="D2155" s="6">
        <f>TITRES_STAT!E2158</f>
        <v>0</v>
      </c>
      <c r="E2155" s="2">
        <f t="shared" si="132"/>
        <v>294602</v>
      </c>
      <c r="F2155" s="6" t="str">
        <f t="shared" si="135"/>
        <v>NEUTRAL</v>
      </c>
      <c r="G2155" s="6" t="str">
        <f t="shared" si="134"/>
        <v>NEUTRAL</v>
      </c>
      <c r="H2155" s="6" t="str">
        <f t="shared" si="133"/>
        <v>NEUTRAL</v>
      </c>
    </row>
    <row r="2156" spans="1:8" ht="13.5" x14ac:dyDescent="0.25">
      <c r="A2156" s="3">
        <f>TITRES_STAT!B2159</f>
        <v>45443</v>
      </c>
      <c r="B2156" s="6">
        <f>TITRES_STAT!C2159</f>
        <v>1.7</v>
      </c>
      <c r="C2156" s="6">
        <f>TITRES_STAT!D2159</f>
        <v>1.7</v>
      </c>
      <c r="D2156" s="6">
        <f>TITRES_STAT!E2159</f>
        <v>0</v>
      </c>
      <c r="E2156" s="2">
        <f t="shared" si="132"/>
        <v>294602</v>
      </c>
      <c r="F2156" s="6" t="str">
        <f t="shared" si="135"/>
        <v>NEUTRAL</v>
      </c>
      <c r="G2156" s="6" t="str">
        <f t="shared" si="134"/>
        <v>NEUTRAL</v>
      </c>
      <c r="H2156" s="6" t="str">
        <f t="shared" si="133"/>
        <v>NEUTRAL</v>
      </c>
    </row>
    <row r="2157" spans="1:8" ht="13.5" x14ac:dyDescent="0.25">
      <c r="A2157" s="3">
        <f>TITRES_STAT!B2160</f>
        <v>45446</v>
      </c>
      <c r="B2157" s="6">
        <f>TITRES_STAT!C2160</f>
        <v>1.77</v>
      </c>
      <c r="C2157" s="6">
        <f>TITRES_STAT!D2160</f>
        <v>1.77</v>
      </c>
      <c r="D2157" s="6">
        <f>TITRES_STAT!E2160</f>
        <v>0</v>
      </c>
      <c r="E2157" s="2">
        <f t="shared" si="132"/>
        <v>294602</v>
      </c>
      <c r="F2157" s="6" t="str">
        <f t="shared" si="135"/>
        <v>NEUTRAL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45447</v>
      </c>
      <c r="B2158" s="6">
        <f>TITRES_STAT!C2161</f>
        <v>1.84</v>
      </c>
      <c r="C2158" s="6">
        <f>TITRES_STAT!D2161</f>
        <v>1.84</v>
      </c>
      <c r="D2158" s="6">
        <f>TITRES_STAT!E2161</f>
        <v>0</v>
      </c>
      <c r="E2158" s="2">
        <f t="shared" si="132"/>
        <v>294602</v>
      </c>
      <c r="F2158" s="6" t="str">
        <f t="shared" si="135"/>
        <v>NEUTRAL</v>
      </c>
      <c r="G2158" s="6" t="str">
        <f t="shared" si="134"/>
        <v>NEUTRAL</v>
      </c>
      <c r="H2158" s="6" t="str">
        <f t="shared" si="133"/>
        <v>NEUTRAL</v>
      </c>
    </row>
    <row r="2159" spans="1:8" ht="13.5" x14ac:dyDescent="0.25">
      <c r="A2159" s="3">
        <f>TITRES_STAT!B2162</f>
        <v>45448</v>
      </c>
      <c r="B2159" s="6">
        <f>TITRES_STAT!C2162</f>
        <v>1.9</v>
      </c>
      <c r="C2159" s="6">
        <f>TITRES_STAT!D2162</f>
        <v>1.9</v>
      </c>
      <c r="D2159" s="6">
        <f>TITRES_STAT!E2162</f>
        <v>194542</v>
      </c>
      <c r="E2159" s="2">
        <f t="shared" si="132"/>
        <v>489144</v>
      </c>
      <c r="F2159" s="6" t="str">
        <f t="shared" si="135"/>
        <v>BULLISH</v>
      </c>
      <c r="G2159" s="6" t="str">
        <f t="shared" si="134"/>
        <v>STRONG</v>
      </c>
      <c r="H2159" s="6" t="str">
        <f t="shared" si="133"/>
        <v>CONFIRMED BULLISH</v>
      </c>
    </row>
    <row r="2160" spans="1:8" ht="13.5" x14ac:dyDescent="0.25">
      <c r="A2160" s="3">
        <f>TITRES_STAT!B2163</f>
        <v>45449</v>
      </c>
      <c r="B2160" s="6">
        <f>TITRES_STAT!C2163</f>
        <v>1.9</v>
      </c>
      <c r="C2160" s="6">
        <f>TITRES_STAT!D2163</f>
        <v>1.9</v>
      </c>
      <c r="D2160" s="6">
        <f>TITRES_STAT!E2163</f>
        <v>0</v>
      </c>
      <c r="E2160" s="2">
        <f t="shared" si="132"/>
        <v>489144</v>
      </c>
      <c r="F2160" s="6" t="str">
        <f t="shared" si="135"/>
        <v>BULLISH</v>
      </c>
      <c r="G2160" s="6" t="str">
        <f t="shared" si="134"/>
        <v>STRONG</v>
      </c>
      <c r="H2160" s="6" t="str">
        <f t="shared" si="133"/>
        <v>CONFIRMED BULLISH</v>
      </c>
    </row>
    <row r="2161" spans="1:8" ht="13.5" x14ac:dyDescent="0.25">
      <c r="A2161" s="3">
        <f>TITRES_STAT!B2164</f>
        <v>45450</v>
      </c>
      <c r="B2161" s="6">
        <f>TITRES_STAT!C2164</f>
        <v>1.9</v>
      </c>
      <c r="C2161" s="6">
        <f>TITRES_STAT!D2164</f>
        <v>1.9</v>
      </c>
      <c r="D2161" s="6">
        <f>TITRES_STAT!E2164</f>
        <v>0</v>
      </c>
      <c r="E2161" s="2">
        <f t="shared" si="132"/>
        <v>489144</v>
      </c>
      <c r="F2161" s="6" t="str">
        <f t="shared" si="135"/>
        <v>BULLISH</v>
      </c>
      <c r="G2161" s="6" t="str">
        <f t="shared" si="134"/>
        <v>STRONG</v>
      </c>
      <c r="H2161" s="6" t="str">
        <f t="shared" si="133"/>
        <v>CONFIRMED BULLISH</v>
      </c>
    </row>
    <row r="2162" spans="1:8" ht="13.5" x14ac:dyDescent="0.25">
      <c r="A2162" s="3">
        <f>TITRES_STAT!B2165</f>
        <v>45453</v>
      </c>
      <c r="B2162" s="6">
        <f>TITRES_STAT!C2165</f>
        <v>1.98</v>
      </c>
      <c r="C2162" s="6">
        <f>TITRES_STAT!D2165</f>
        <v>1.98</v>
      </c>
      <c r="D2162" s="6">
        <f>TITRES_STAT!E2165</f>
        <v>0</v>
      </c>
      <c r="E2162" s="2">
        <f t="shared" si="132"/>
        <v>489144</v>
      </c>
      <c r="F2162" s="6" t="str">
        <f t="shared" si="135"/>
        <v>BULLISH</v>
      </c>
      <c r="G2162" s="6" t="str">
        <f t="shared" si="134"/>
        <v>STRONG</v>
      </c>
      <c r="H2162" s="6" t="str">
        <f t="shared" si="133"/>
        <v>CONFIRMED BULLISH</v>
      </c>
    </row>
    <row r="2163" spans="1:8" ht="13.5" x14ac:dyDescent="0.25">
      <c r="A2163" s="3">
        <f>TITRES_STAT!B2166</f>
        <v>45454</v>
      </c>
      <c r="B2163" s="6">
        <f>TITRES_STAT!C2166</f>
        <v>1.9</v>
      </c>
      <c r="C2163" s="6">
        <f>TITRES_STAT!D2166</f>
        <v>1.9</v>
      </c>
      <c r="D2163" s="6">
        <f>TITRES_STAT!E2166</f>
        <v>1000</v>
      </c>
      <c r="E2163" s="2">
        <f t="shared" si="132"/>
        <v>488144</v>
      </c>
      <c r="F2163" s="6" t="str">
        <f t="shared" si="135"/>
        <v>BULLISH</v>
      </c>
      <c r="G2163" s="6" t="str">
        <f t="shared" si="134"/>
        <v>STRONG</v>
      </c>
      <c r="H2163" s="6" t="str">
        <f t="shared" si="133"/>
        <v>CONFIRMED BULLISH</v>
      </c>
    </row>
    <row r="2164" spans="1:8" ht="13.5" x14ac:dyDescent="0.25">
      <c r="A2164" s="3">
        <f>TITRES_STAT!B2167</f>
        <v>45455</v>
      </c>
      <c r="B2164" s="6">
        <f>TITRES_STAT!C2167</f>
        <v>1.9</v>
      </c>
      <c r="C2164" s="6">
        <f>TITRES_STAT!D2167</f>
        <v>1.9</v>
      </c>
      <c r="D2164" s="6">
        <f>TITRES_STAT!E2167</f>
        <v>1000</v>
      </c>
      <c r="E2164" s="2">
        <f t="shared" si="132"/>
        <v>488144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NEUTRAL</v>
      </c>
    </row>
    <row r="2165" spans="1:8" ht="13.5" x14ac:dyDescent="0.25">
      <c r="A2165" s="3">
        <f>TITRES_STAT!B2168</f>
        <v>45456</v>
      </c>
      <c r="B2165" s="6">
        <f>TITRES_STAT!C2168</f>
        <v>1.9</v>
      </c>
      <c r="C2165" s="6">
        <f>TITRES_STAT!D2168</f>
        <v>1.9</v>
      </c>
      <c r="D2165" s="6">
        <f>TITRES_STAT!E2168</f>
        <v>0</v>
      </c>
      <c r="E2165" s="2">
        <f t="shared" si="132"/>
        <v>488144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NEUTRAL</v>
      </c>
    </row>
    <row r="2166" spans="1:8" ht="13.5" x14ac:dyDescent="0.25">
      <c r="A2166" s="3">
        <f>TITRES_STAT!B2169</f>
        <v>45457</v>
      </c>
      <c r="B2166" s="6">
        <f>TITRES_STAT!C2169</f>
        <v>1.9</v>
      </c>
      <c r="C2166" s="6">
        <f>TITRES_STAT!D2169</f>
        <v>1.9</v>
      </c>
      <c r="D2166" s="6">
        <f>TITRES_STAT!E2169</f>
        <v>0</v>
      </c>
      <c r="E2166" s="2">
        <f t="shared" si="132"/>
        <v>488144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45461</v>
      </c>
      <c r="B2167" s="6">
        <f>TITRES_STAT!C2170</f>
        <v>1.82</v>
      </c>
      <c r="C2167" s="6">
        <f>TITRES_STAT!D2170</f>
        <v>1.82</v>
      </c>
      <c r="D2167" s="6">
        <f>TITRES_STAT!E2170</f>
        <v>0</v>
      </c>
      <c r="E2167" s="2">
        <f t="shared" si="132"/>
        <v>488144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CONFIRMED BEARISH</v>
      </c>
    </row>
    <row r="2168" spans="1:8" ht="13.5" x14ac:dyDescent="0.25">
      <c r="A2168" s="3">
        <f>TITRES_STAT!B2171</f>
        <v>45462</v>
      </c>
      <c r="B2168" s="6">
        <f>TITRES_STAT!C2171</f>
        <v>1.74</v>
      </c>
      <c r="C2168" s="6">
        <f>TITRES_STAT!D2171</f>
        <v>1.74</v>
      </c>
      <c r="D2168" s="6">
        <f>TITRES_STAT!E2171</f>
        <v>850</v>
      </c>
      <c r="E2168" s="2">
        <f t="shared" si="132"/>
        <v>487294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CONFIRMED BEARISH</v>
      </c>
    </row>
    <row r="2169" spans="1:8" ht="13.5" x14ac:dyDescent="0.25">
      <c r="A2169" s="3">
        <f>TITRES_STAT!B2172</f>
        <v>45463</v>
      </c>
      <c r="B2169" s="6">
        <f>TITRES_STAT!C2172</f>
        <v>1.74</v>
      </c>
      <c r="C2169" s="6">
        <f>TITRES_STAT!D2172</f>
        <v>1.74</v>
      </c>
      <c r="D2169" s="6">
        <f>TITRES_STAT!E2172</f>
        <v>0</v>
      </c>
      <c r="E2169" s="2">
        <f t="shared" si="132"/>
        <v>487294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CONFIRMED BEARISH</v>
      </c>
    </row>
    <row r="2170" spans="1:8" ht="13.5" x14ac:dyDescent="0.25">
      <c r="A2170" s="3">
        <f>TITRES_STAT!B2173</f>
        <v>45464</v>
      </c>
      <c r="B2170" s="6">
        <f>TITRES_STAT!C2173</f>
        <v>1.74</v>
      </c>
      <c r="C2170" s="6">
        <f>TITRES_STAT!D2173</f>
        <v>1.74</v>
      </c>
      <c r="D2170" s="6">
        <f>TITRES_STAT!E2173</f>
        <v>0</v>
      </c>
      <c r="E2170" s="2">
        <f t="shared" si="132"/>
        <v>487294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CONFIRMED BEARISH</v>
      </c>
    </row>
    <row r="2171" spans="1:8" ht="13.5" x14ac:dyDescent="0.25">
      <c r="A2171" s="3">
        <f>TITRES_STAT!B2174</f>
        <v>45467</v>
      </c>
      <c r="B2171" s="6">
        <f>TITRES_STAT!C2174</f>
        <v>1.74</v>
      </c>
      <c r="C2171" s="6">
        <f>TITRES_STAT!D2174</f>
        <v>1.74</v>
      </c>
      <c r="D2171" s="6">
        <f>TITRES_STAT!E2174</f>
        <v>0</v>
      </c>
      <c r="E2171" s="2">
        <f t="shared" si="132"/>
        <v>487294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CONFIRMED BEARISH</v>
      </c>
    </row>
    <row r="2172" spans="1:8" ht="13.5" x14ac:dyDescent="0.25">
      <c r="A2172" s="3">
        <f>TITRES_STAT!B2175</f>
        <v>45468</v>
      </c>
      <c r="B2172" s="6">
        <f>TITRES_STAT!C2175</f>
        <v>1.74</v>
      </c>
      <c r="C2172" s="6">
        <f>TITRES_STAT!D2175</f>
        <v>1.74</v>
      </c>
      <c r="D2172" s="6">
        <f>TITRES_STAT!E2175</f>
        <v>0</v>
      </c>
      <c r="E2172" s="2">
        <f t="shared" si="132"/>
        <v>487294</v>
      </c>
      <c r="F2172" s="6" t="str">
        <f t="shared" si="135"/>
        <v>BEARISH</v>
      </c>
      <c r="G2172" s="6" t="str">
        <f t="shared" si="134"/>
        <v>NEUTRAL</v>
      </c>
      <c r="H2172" s="6" t="str">
        <f t="shared" si="133"/>
        <v>CONFIRMED BEARISH</v>
      </c>
    </row>
    <row r="2173" spans="1:8" ht="13.5" x14ac:dyDescent="0.25">
      <c r="A2173" s="3">
        <f>TITRES_STAT!B2176</f>
        <v>45469</v>
      </c>
      <c r="B2173" s="6">
        <f>TITRES_STAT!C2176</f>
        <v>1.81</v>
      </c>
      <c r="C2173" s="6">
        <f>TITRES_STAT!D2176</f>
        <v>1.81</v>
      </c>
      <c r="D2173" s="6">
        <f>TITRES_STAT!E2176</f>
        <v>0</v>
      </c>
      <c r="E2173" s="2">
        <f t="shared" si="132"/>
        <v>487294</v>
      </c>
      <c r="F2173" s="6" t="str">
        <f t="shared" si="135"/>
        <v>NEUTRAL</v>
      </c>
      <c r="G2173" s="6" t="str">
        <f t="shared" si="134"/>
        <v>NEUTRAL</v>
      </c>
      <c r="H2173" s="6" t="str">
        <f t="shared" si="133"/>
        <v>NEUTRAL</v>
      </c>
    </row>
    <row r="2174" spans="1:8" ht="13.5" x14ac:dyDescent="0.25">
      <c r="A2174" s="3">
        <f>TITRES_STAT!B2177</f>
        <v>45470</v>
      </c>
      <c r="B2174" s="6">
        <f>TITRES_STAT!C2177</f>
        <v>1.89</v>
      </c>
      <c r="C2174" s="6">
        <f>TITRES_STAT!D2177</f>
        <v>1.89</v>
      </c>
      <c r="D2174" s="6">
        <f>TITRES_STAT!E2177</f>
        <v>0</v>
      </c>
      <c r="E2174" s="2">
        <f t="shared" si="132"/>
        <v>487294</v>
      </c>
      <c r="F2174" s="6" t="str">
        <f t="shared" si="135"/>
        <v>NEUTRAL</v>
      </c>
      <c r="G2174" s="6" t="str">
        <f t="shared" si="134"/>
        <v>NEUTRAL</v>
      </c>
      <c r="H2174" s="6" t="str">
        <f t="shared" si="133"/>
        <v>NEUTRAL</v>
      </c>
    </row>
    <row r="2175" spans="1:8" ht="13.5" x14ac:dyDescent="0.25">
      <c r="A2175" s="3">
        <f>TITRES_STAT!B2178</f>
        <v>45471</v>
      </c>
      <c r="B2175" s="6">
        <f>TITRES_STAT!C2178</f>
        <v>1.9</v>
      </c>
      <c r="C2175" s="6">
        <f>TITRES_STAT!D2178</f>
        <v>1.9</v>
      </c>
      <c r="D2175" s="6">
        <f>TITRES_STAT!E2178</f>
        <v>28875</v>
      </c>
      <c r="E2175" s="2">
        <f t="shared" si="132"/>
        <v>516169</v>
      </c>
      <c r="F2175" s="6" t="str">
        <f t="shared" si="135"/>
        <v>BULLISH</v>
      </c>
      <c r="G2175" s="6" t="str">
        <f t="shared" si="134"/>
        <v>STRONG</v>
      </c>
      <c r="H2175" s="6" t="str">
        <f t="shared" si="133"/>
        <v>CONFIRMED BULLISH</v>
      </c>
    </row>
    <row r="2176" spans="1:8" ht="13.5" x14ac:dyDescent="0.25">
      <c r="A2176" s="3">
        <f>TITRES_STAT!B2179</f>
        <v>45474</v>
      </c>
      <c r="B2176" s="6">
        <f>TITRES_STAT!C2179</f>
        <v>1.9</v>
      </c>
      <c r="C2176" s="6">
        <f>TITRES_STAT!D2179</f>
        <v>1.9</v>
      </c>
      <c r="D2176" s="6">
        <f>TITRES_STAT!E2179</f>
        <v>0</v>
      </c>
      <c r="E2176" s="2">
        <f t="shared" si="132"/>
        <v>516169</v>
      </c>
      <c r="F2176" s="6" t="str">
        <f t="shared" si="135"/>
        <v>BULLISH</v>
      </c>
      <c r="G2176" s="6" t="str">
        <f t="shared" si="134"/>
        <v>STRONG</v>
      </c>
      <c r="H2176" s="6" t="str">
        <f t="shared" si="133"/>
        <v>CONFIRMED BULLISH</v>
      </c>
    </row>
    <row r="2177" spans="1:8" ht="13.5" x14ac:dyDescent="0.25">
      <c r="A2177" s="3">
        <f>TITRES_STAT!B2180</f>
        <v>45475</v>
      </c>
      <c r="B2177" s="6">
        <f>TITRES_STAT!C2180</f>
        <v>1.9</v>
      </c>
      <c r="C2177" s="6">
        <f>TITRES_STAT!D2180</f>
        <v>1.9</v>
      </c>
      <c r="D2177" s="6">
        <f>TITRES_STAT!E2180</f>
        <v>0</v>
      </c>
      <c r="E2177" s="2">
        <f t="shared" si="132"/>
        <v>516169</v>
      </c>
      <c r="F2177" s="6" t="str">
        <f t="shared" si="135"/>
        <v>BULLISH</v>
      </c>
      <c r="G2177" s="6" t="str">
        <f t="shared" si="134"/>
        <v>STRONG</v>
      </c>
      <c r="H2177" s="6" t="str">
        <f t="shared" si="133"/>
        <v>CONFIRMED BULLISH</v>
      </c>
    </row>
    <row r="2178" spans="1:8" ht="13.5" x14ac:dyDescent="0.25">
      <c r="A2178" s="3">
        <f>TITRES_STAT!B2181</f>
        <v>45476</v>
      </c>
      <c r="B2178" s="6">
        <f>TITRES_STAT!C2181</f>
        <v>1.9</v>
      </c>
      <c r="C2178" s="6">
        <f>TITRES_STAT!D2181</f>
        <v>1.9</v>
      </c>
      <c r="D2178" s="6">
        <f>TITRES_STAT!E2181</f>
        <v>1000</v>
      </c>
      <c r="E2178" s="2">
        <f t="shared" si="132"/>
        <v>516169</v>
      </c>
      <c r="F2178" s="6" t="str">
        <f t="shared" si="135"/>
        <v>BULLISH</v>
      </c>
      <c r="G2178" s="6" t="str">
        <f t="shared" si="134"/>
        <v>STRONG</v>
      </c>
      <c r="H2178" s="6" t="str">
        <f t="shared" si="133"/>
        <v>CONFIRMED BULLISH</v>
      </c>
    </row>
    <row r="2179" spans="1:8" ht="13.5" x14ac:dyDescent="0.25">
      <c r="A2179" s="3">
        <f>TITRES_STAT!B2182</f>
        <v>45477</v>
      </c>
      <c r="B2179" s="6">
        <f>TITRES_STAT!C2182</f>
        <v>1.9</v>
      </c>
      <c r="C2179" s="6">
        <f>TITRES_STAT!D2182</f>
        <v>1.9</v>
      </c>
      <c r="D2179" s="6">
        <f>TITRES_STAT!E2182</f>
        <v>0</v>
      </c>
      <c r="E2179" s="2">
        <f t="shared" si="132"/>
        <v>516169</v>
      </c>
      <c r="F2179" s="6" t="str">
        <f t="shared" si="135"/>
        <v>BULLISH</v>
      </c>
      <c r="G2179" s="6" t="str">
        <f t="shared" si="134"/>
        <v>STRONG</v>
      </c>
      <c r="H2179" s="6" t="str">
        <f t="shared" si="133"/>
        <v>CONFIRMED BULLISH</v>
      </c>
    </row>
    <row r="2180" spans="1:8" ht="13.5" x14ac:dyDescent="0.25">
      <c r="A2180" s="3">
        <f>TITRES_STAT!B2183</f>
        <v>45478</v>
      </c>
      <c r="B2180" s="6">
        <f>TITRES_STAT!C2183</f>
        <v>1.9</v>
      </c>
      <c r="C2180" s="6">
        <f>TITRES_STAT!D2183</f>
        <v>1.9</v>
      </c>
      <c r="D2180" s="6">
        <f>TITRES_STAT!E2183</f>
        <v>0</v>
      </c>
      <c r="E2180" s="2">
        <f t="shared" ref="E2180:E2243" si="136">IF(B2180&gt;B2179, E2179+D2180, IF(B2180&lt;B2179, E2179-D2180, E2179))</f>
        <v>516169</v>
      </c>
      <c r="F2180" s="6" t="str">
        <f t="shared" si="135"/>
        <v>NEUTRAL</v>
      </c>
      <c r="G2180" s="6" t="str">
        <f t="shared" si="134"/>
        <v>NEUTRAL</v>
      </c>
      <c r="H2180" s="6" t="str">
        <f t="shared" si="133"/>
        <v>NEUTRAL</v>
      </c>
    </row>
    <row r="2181" spans="1:8" ht="13.5" x14ac:dyDescent="0.25">
      <c r="A2181" s="3">
        <f>TITRES_STAT!B2184</f>
        <v>45481</v>
      </c>
      <c r="B2181" s="6">
        <f>TITRES_STAT!C2184</f>
        <v>1.9</v>
      </c>
      <c r="C2181" s="6">
        <f>TITRES_STAT!D2184</f>
        <v>1.9</v>
      </c>
      <c r="D2181" s="6">
        <f>TITRES_STAT!E2184</f>
        <v>0</v>
      </c>
      <c r="E2181" s="2">
        <f t="shared" si="136"/>
        <v>516169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45482</v>
      </c>
      <c r="B2182" s="6">
        <f>TITRES_STAT!C2185</f>
        <v>1.9</v>
      </c>
      <c r="C2182" s="6">
        <f>TITRES_STAT!D2185</f>
        <v>1.9</v>
      </c>
      <c r="D2182" s="6">
        <f>TITRES_STAT!E2185</f>
        <v>0</v>
      </c>
      <c r="E2182" s="2">
        <f t="shared" si="136"/>
        <v>516169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45483</v>
      </c>
      <c r="B2183" s="6">
        <f>TITRES_STAT!C2186</f>
        <v>1.9</v>
      </c>
      <c r="C2183" s="6">
        <f>TITRES_STAT!D2186</f>
        <v>1.9</v>
      </c>
      <c r="D2183" s="6">
        <f>TITRES_STAT!E2186</f>
        <v>0</v>
      </c>
      <c r="E2183" s="2">
        <f t="shared" si="136"/>
        <v>516169</v>
      </c>
      <c r="F2183" s="6" t="str">
        <f t="shared" si="135"/>
        <v>NEUTRAL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NEUTRAL</v>
      </c>
    </row>
    <row r="2184" spans="1:8" ht="13.5" x14ac:dyDescent="0.25">
      <c r="A2184" s="3">
        <f>TITRES_STAT!B2187</f>
        <v>45484</v>
      </c>
      <c r="B2184" s="6">
        <f>TITRES_STAT!C2187</f>
        <v>1.9</v>
      </c>
      <c r="C2184" s="6">
        <f>TITRES_STAT!D2187</f>
        <v>1.9</v>
      </c>
      <c r="D2184" s="6">
        <f>TITRES_STAT!E2187</f>
        <v>0</v>
      </c>
      <c r="E2184" s="2">
        <f t="shared" si="136"/>
        <v>516169</v>
      </c>
      <c r="F2184" s="6" t="str">
        <f t="shared" ref="F2184:F2247" si="139">IF(E2184&gt;E2179,"BULLISH",IF(E2184&lt;E2179,"BEARISH","NEUTRAL"))</f>
        <v>NEUTRAL</v>
      </c>
      <c r="G2184" s="6" t="str">
        <f t="shared" si="138"/>
        <v>NEUTRAL</v>
      </c>
      <c r="H2184" s="6" t="str">
        <f t="shared" si="137"/>
        <v>NEUTRAL</v>
      </c>
    </row>
    <row r="2185" spans="1:8" ht="13.5" x14ac:dyDescent="0.25">
      <c r="A2185" s="3">
        <f>TITRES_STAT!B2188</f>
        <v>45485</v>
      </c>
      <c r="B2185" s="6">
        <f>TITRES_STAT!C2188</f>
        <v>1.9</v>
      </c>
      <c r="C2185" s="6">
        <f>TITRES_STAT!D2188</f>
        <v>1.9</v>
      </c>
      <c r="D2185" s="6">
        <f>TITRES_STAT!E2188</f>
        <v>0</v>
      </c>
      <c r="E2185" s="2">
        <f t="shared" si="136"/>
        <v>516169</v>
      </c>
      <c r="F2185" s="6" t="str">
        <f t="shared" si="139"/>
        <v>NEUTRAL</v>
      </c>
      <c r="G2185" s="6" t="str">
        <f t="shared" si="138"/>
        <v>NEUTRAL</v>
      </c>
      <c r="H2185" s="6" t="str">
        <f t="shared" si="137"/>
        <v>NEUTRAL</v>
      </c>
    </row>
    <row r="2186" spans="1:8" ht="13.5" x14ac:dyDescent="0.25">
      <c r="A2186" s="3">
        <f>TITRES_STAT!B2189</f>
        <v>45488</v>
      </c>
      <c r="B2186" s="6">
        <f>TITRES_STAT!C2189</f>
        <v>1.9</v>
      </c>
      <c r="C2186" s="6">
        <f>TITRES_STAT!D2189</f>
        <v>1.9</v>
      </c>
      <c r="D2186" s="6">
        <f>TITRES_STAT!E2189</f>
        <v>0</v>
      </c>
      <c r="E2186" s="2">
        <f t="shared" si="136"/>
        <v>516169</v>
      </c>
      <c r="F2186" s="6" t="str">
        <f t="shared" si="139"/>
        <v>NEUTRAL</v>
      </c>
      <c r="G2186" s="6" t="str">
        <f t="shared" si="138"/>
        <v>NEUTRAL</v>
      </c>
      <c r="H2186" s="6" t="str">
        <f t="shared" si="137"/>
        <v>NEUTRAL</v>
      </c>
    </row>
    <row r="2187" spans="1:8" ht="13.5" x14ac:dyDescent="0.25">
      <c r="A2187" s="3">
        <f>TITRES_STAT!B2190</f>
        <v>45489</v>
      </c>
      <c r="B2187" s="6">
        <f>TITRES_STAT!C2190</f>
        <v>1.9</v>
      </c>
      <c r="C2187" s="6">
        <f>TITRES_STAT!D2190</f>
        <v>1.9</v>
      </c>
      <c r="D2187" s="6">
        <f>TITRES_STAT!E2190</f>
        <v>0</v>
      </c>
      <c r="E2187" s="2">
        <f t="shared" si="136"/>
        <v>516169</v>
      </c>
      <c r="F2187" s="6" t="str">
        <f t="shared" si="139"/>
        <v>NEUTRAL</v>
      </c>
      <c r="G2187" s="6" t="str">
        <f t="shared" si="138"/>
        <v>NEUTRAL</v>
      </c>
      <c r="H2187" s="6" t="str">
        <f t="shared" si="137"/>
        <v>NEUTRAL</v>
      </c>
    </row>
    <row r="2188" spans="1:8" ht="13.5" x14ac:dyDescent="0.25">
      <c r="A2188" s="3">
        <f>TITRES_STAT!B2191</f>
        <v>45490</v>
      </c>
      <c r="B2188" s="6">
        <f>TITRES_STAT!C2191</f>
        <v>1.9</v>
      </c>
      <c r="C2188" s="6">
        <f>TITRES_STAT!D2191</f>
        <v>1.9</v>
      </c>
      <c r="D2188" s="6">
        <f>TITRES_STAT!E2191</f>
        <v>0</v>
      </c>
      <c r="E2188" s="2">
        <f t="shared" si="136"/>
        <v>516169</v>
      </c>
      <c r="F2188" s="6" t="str">
        <f t="shared" si="139"/>
        <v>NEUTRAL</v>
      </c>
      <c r="G2188" s="6" t="str">
        <f t="shared" si="138"/>
        <v>NEUTRAL</v>
      </c>
      <c r="H2188" s="6" t="str">
        <f t="shared" si="137"/>
        <v>NEUTRAL</v>
      </c>
    </row>
    <row r="2189" spans="1:8" ht="13.5" x14ac:dyDescent="0.25">
      <c r="A2189" s="3">
        <f>TITRES_STAT!B2192</f>
        <v>45491</v>
      </c>
      <c r="B2189" s="6">
        <f>TITRES_STAT!C2192</f>
        <v>1.9</v>
      </c>
      <c r="C2189" s="6">
        <f>TITRES_STAT!D2192</f>
        <v>1.9</v>
      </c>
      <c r="D2189" s="6">
        <f>TITRES_STAT!E2192</f>
        <v>0</v>
      </c>
      <c r="E2189" s="2">
        <f t="shared" si="136"/>
        <v>516169</v>
      </c>
      <c r="F2189" s="6" t="str">
        <f t="shared" si="139"/>
        <v>NEUTRAL</v>
      </c>
      <c r="G2189" s="6" t="str">
        <f t="shared" si="138"/>
        <v>NEUTRAL</v>
      </c>
      <c r="H2189" s="6" t="str">
        <f t="shared" si="137"/>
        <v>NEUTRAL</v>
      </c>
    </row>
    <row r="2190" spans="1:8" ht="13.5" x14ac:dyDescent="0.25">
      <c r="A2190" s="3">
        <f>TITRES_STAT!B2193</f>
        <v>45492</v>
      </c>
      <c r="B2190" s="6">
        <f>TITRES_STAT!C2193</f>
        <v>1.9</v>
      </c>
      <c r="C2190" s="6">
        <f>TITRES_STAT!D2193</f>
        <v>1.9</v>
      </c>
      <c r="D2190" s="6">
        <f>TITRES_STAT!E2193</f>
        <v>0</v>
      </c>
      <c r="E2190" s="2">
        <f t="shared" si="136"/>
        <v>516169</v>
      </c>
      <c r="F2190" s="6" t="str">
        <f t="shared" si="139"/>
        <v>NEUTRAL</v>
      </c>
      <c r="G2190" s="6" t="str">
        <f t="shared" si="138"/>
        <v>NEUTRAL</v>
      </c>
      <c r="H2190" s="6" t="str">
        <f t="shared" si="137"/>
        <v>NEUTRAL</v>
      </c>
    </row>
    <row r="2191" spans="1:8" ht="13.5" x14ac:dyDescent="0.25">
      <c r="A2191" s="3">
        <f>TITRES_STAT!B2194</f>
        <v>45495</v>
      </c>
      <c r="B2191" s="6">
        <f>TITRES_STAT!C2194</f>
        <v>1.9</v>
      </c>
      <c r="C2191" s="6">
        <f>TITRES_STAT!D2194</f>
        <v>1.9</v>
      </c>
      <c r="D2191" s="6">
        <f>TITRES_STAT!E2194</f>
        <v>0</v>
      </c>
      <c r="E2191" s="2">
        <f t="shared" si="136"/>
        <v>516169</v>
      </c>
      <c r="F2191" s="6" t="str">
        <f t="shared" si="139"/>
        <v>NEUTRAL</v>
      </c>
      <c r="G2191" s="6" t="str">
        <f t="shared" si="138"/>
        <v>NEUTRAL</v>
      </c>
      <c r="H2191" s="6" t="str">
        <f t="shared" si="137"/>
        <v>NEUTRAL</v>
      </c>
    </row>
    <row r="2192" spans="1:8" ht="13.5" x14ac:dyDescent="0.25">
      <c r="A2192" s="3">
        <f>TITRES_STAT!B2195</f>
        <v>45496</v>
      </c>
      <c r="B2192" s="6">
        <f>TITRES_STAT!C2195</f>
        <v>1.9</v>
      </c>
      <c r="C2192" s="6">
        <f>TITRES_STAT!D2195</f>
        <v>1.9</v>
      </c>
      <c r="D2192" s="6">
        <f>TITRES_STAT!E2195</f>
        <v>0</v>
      </c>
      <c r="E2192" s="2">
        <f t="shared" si="136"/>
        <v>516169</v>
      </c>
      <c r="F2192" s="6" t="str">
        <f t="shared" si="139"/>
        <v>NEUTRAL</v>
      </c>
      <c r="G2192" s="6" t="str">
        <f t="shared" si="138"/>
        <v>NEUTRAL</v>
      </c>
      <c r="H2192" s="6" t="str">
        <f t="shared" si="137"/>
        <v>NEUTRAL</v>
      </c>
    </row>
    <row r="2193" spans="1:8" ht="13.5" x14ac:dyDescent="0.25">
      <c r="A2193" s="3">
        <f>TITRES_STAT!B2196</f>
        <v>45497</v>
      </c>
      <c r="B2193" s="6">
        <f>TITRES_STAT!C2196</f>
        <v>1.9</v>
      </c>
      <c r="C2193" s="6">
        <f>TITRES_STAT!D2196</f>
        <v>1.9</v>
      </c>
      <c r="D2193" s="6">
        <f>TITRES_STAT!E2196</f>
        <v>0</v>
      </c>
      <c r="E2193" s="2">
        <f t="shared" si="136"/>
        <v>516169</v>
      </c>
      <c r="F2193" s="6" t="str">
        <f t="shared" si="139"/>
        <v>NEUTRAL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45499</v>
      </c>
      <c r="B2194" s="6">
        <f>TITRES_STAT!C2197</f>
        <v>1.9</v>
      </c>
      <c r="C2194" s="6">
        <f>TITRES_STAT!D2197</f>
        <v>1.9</v>
      </c>
      <c r="D2194" s="6">
        <f>TITRES_STAT!E2197</f>
        <v>0</v>
      </c>
      <c r="E2194" s="2">
        <f t="shared" si="136"/>
        <v>516169</v>
      </c>
      <c r="F2194" s="6" t="str">
        <f t="shared" si="139"/>
        <v>NEUTRAL</v>
      </c>
      <c r="G2194" s="6" t="str">
        <f t="shared" si="138"/>
        <v>NEUTRAL</v>
      </c>
      <c r="H2194" s="6" t="str">
        <f t="shared" si="137"/>
        <v>NEUTRAL</v>
      </c>
    </row>
    <row r="2195" spans="1:8" ht="13.5" x14ac:dyDescent="0.25">
      <c r="A2195" s="3">
        <f>TITRES_STAT!B2198</f>
        <v>45502</v>
      </c>
      <c r="B2195" s="6">
        <f>TITRES_STAT!C2198</f>
        <v>1.9</v>
      </c>
      <c r="C2195" s="6">
        <f>TITRES_STAT!D2198</f>
        <v>1.9</v>
      </c>
      <c r="D2195" s="6">
        <f>TITRES_STAT!E2198</f>
        <v>0</v>
      </c>
      <c r="E2195" s="2">
        <f t="shared" si="136"/>
        <v>516169</v>
      </c>
      <c r="F2195" s="6" t="str">
        <f t="shared" si="139"/>
        <v>NEUTRAL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45503</v>
      </c>
      <c r="B2196" s="6">
        <f>TITRES_STAT!C2199</f>
        <v>1.9</v>
      </c>
      <c r="C2196" s="6">
        <f>TITRES_STAT!D2199</f>
        <v>1.9</v>
      </c>
      <c r="D2196" s="6">
        <f>TITRES_STAT!E2199</f>
        <v>0</v>
      </c>
      <c r="E2196" s="2">
        <f t="shared" si="136"/>
        <v>516169</v>
      </c>
      <c r="F2196" s="6" t="str">
        <f t="shared" si="139"/>
        <v>NEUTRAL</v>
      </c>
      <c r="G2196" s="6" t="str">
        <f t="shared" si="138"/>
        <v>NEUTRAL</v>
      </c>
      <c r="H2196" s="6" t="str">
        <f t="shared" si="137"/>
        <v>NEUTRAL</v>
      </c>
    </row>
    <row r="2197" spans="1:8" ht="13.5" x14ac:dyDescent="0.25">
      <c r="A2197" s="3">
        <f>TITRES_STAT!B2200</f>
        <v>45504</v>
      </c>
      <c r="B2197" s="6">
        <f>TITRES_STAT!C2200</f>
        <v>1.9</v>
      </c>
      <c r="C2197" s="6">
        <f>TITRES_STAT!D2200</f>
        <v>1.9</v>
      </c>
      <c r="D2197" s="6">
        <f>TITRES_STAT!E2200</f>
        <v>0</v>
      </c>
      <c r="E2197" s="2">
        <f t="shared" si="136"/>
        <v>516169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45505</v>
      </c>
      <c r="B2198" s="6">
        <f>TITRES_STAT!C2201</f>
        <v>1.9</v>
      </c>
      <c r="C2198" s="6">
        <f>TITRES_STAT!D2201</f>
        <v>1.9</v>
      </c>
      <c r="D2198" s="6">
        <f>TITRES_STAT!E2201</f>
        <v>0</v>
      </c>
      <c r="E2198" s="2">
        <f t="shared" si="136"/>
        <v>516169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45506</v>
      </c>
      <c r="B2199" s="6">
        <f>TITRES_STAT!C2202</f>
        <v>1.9</v>
      </c>
      <c r="C2199" s="6">
        <f>TITRES_STAT!D2202</f>
        <v>1.9</v>
      </c>
      <c r="D2199" s="6">
        <f>TITRES_STAT!E2202</f>
        <v>100</v>
      </c>
      <c r="E2199" s="2">
        <f t="shared" si="136"/>
        <v>516169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45509</v>
      </c>
      <c r="B2200" s="6">
        <f>TITRES_STAT!C2203</f>
        <v>1.9</v>
      </c>
      <c r="C2200" s="6">
        <f>TITRES_STAT!D2203</f>
        <v>1.9</v>
      </c>
      <c r="D2200" s="6">
        <f>TITRES_STAT!E2203</f>
        <v>0</v>
      </c>
      <c r="E2200" s="2">
        <f t="shared" si="136"/>
        <v>516169</v>
      </c>
      <c r="F2200" s="6" t="str">
        <f t="shared" si="139"/>
        <v>NEUTRAL</v>
      </c>
      <c r="G2200" s="6" t="str">
        <f t="shared" si="138"/>
        <v>NEUTRAL</v>
      </c>
      <c r="H2200" s="6" t="str">
        <f t="shared" si="137"/>
        <v>NEUTRAL</v>
      </c>
    </row>
    <row r="2201" spans="1:8" ht="13.5" x14ac:dyDescent="0.25">
      <c r="A2201" s="3">
        <f>TITRES_STAT!B2204</f>
        <v>45510</v>
      </c>
      <c r="B2201" s="6">
        <f>TITRES_STAT!C2204</f>
        <v>1.98</v>
      </c>
      <c r="C2201" s="6">
        <f>TITRES_STAT!D2204</f>
        <v>1.98</v>
      </c>
      <c r="D2201" s="6">
        <f>TITRES_STAT!E2204</f>
        <v>0</v>
      </c>
      <c r="E2201" s="2">
        <f t="shared" si="136"/>
        <v>516169</v>
      </c>
      <c r="F2201" s="6" t="str">
        <f t="shared" si="139"/>
        <v>NEUTRAL</v>
      </c>
      <c r="G2201" s="6" t="str">
        <f t="shared" si="138"/>
        <v>NEUTRAL</v>
      </c>
      <c r="H2201" s="6" t="str">
        <f t="shared" si="137"/>
        <v>NEUTRAL</v>
      </c>
    </row>
    <row r="2202" spans="1:8" ht="13.5" x14ac:dyDescent="0.25">
      <c r="A2202" s="3">
        <f>TITRES_STAT!B2205</f>
        <v>45511</v>
      </c>
      <c r="B2202" s="6">
        <f>TITRES_STAT!C2205</f>
        <v>2</v>
      </c>
      <c r="C2202" s="6">
        <f>TITRES_STAT!D2205</f>
        <v>2</v>
      </c>
      <c r="D2202" s="6">
        <f>TITRES_STAT!E2205</f>
        <v>100</v>
      </c>
      <c r="E2202" s="2">
        <f t="shared" si="136"/>
        <v>516269</v>
      </c>
      <c r="F2202" s="6" t="str">
        <f t="shared" si="139"/>
        <v>BULLISH</v>
      </c>
      <c r="G2202" s="6" t="str">
        <f t="shared" si="138"/>
        <v>NEUTRAL</v>
      </c>
      <c r="H2202" s="6" t="str">
        <f t="shared" si="137"/>
        <v>CONFIRMED BULLISH</v>
      </c>
    </row>
    <row r="2203" spans="1:8" ht="13.5" x14ac:dyDescent="0.25">
      <c r="A2203" s="3">
        <f>TITRES_STAT!B2206</f>
        <v>45512</v>
      </c>
      <c r="B2203" s="6">
        <f>TITRES_STAT!C2206</f>
        <v>2</v>
      </c>
      <c r="C2203" s="6">
        <f>TITRES_STAT!D2206</f>
        <v>2</v>
      </c>
      <c r="D2203" s="6">
        <f>TITRES_STAT!E2206</f>
        <v>0</v>
      </c>
      <c r="E2203" s="2">
        <f t="shared" si="136"/>
        <v>516269</v>
      </c>
      <c r="F2203" s="6" t="str">
        <f t="shared" si="139"/>
        <v>BULLISH</v>
      </c>
      <c r="G2203" s="6" t="str">
        <f t="shared" si="138"/>
        <v>NEUTRAL</v>
      </c>
      <c r="H2203" s="6" t="str">
        <f t="shared" si="137"/>
        <v>CONFIRMED BULLISH</v>
      </c>
    </row>
    <row r="2204" spans="1:8" ht="13.5" x14ac:dyDescent="0.25">
      <c r="A2204" s="3">
        <f>TITRES_STAT!B2207</f>
        <v>45513</v>
      </c>
      <c r="B2204" s="6">
        <f>TITRES_STAT!C2207</f>
        <v>1.91</v>
      </c>
      <c r="C2204" s="6">
        <f>TITRES_STAT!D2207</f>
        <v>1.91</v>
      </c>
      <c r="D2204" s="6">
        <f>TITRES_STAT!E2207</f>
        <v>0</v>
      </c>
      <c r="E2204" s="2">
        <f t="shared" si="136"/>
        <v>516269</v>
      </c>
      <c r="F2204" s="6" t="str">
        <f t="shared" si="139"/>
        <v>BULLISH</v>
      </c>
      <c r="G2204" s="6" t="str">
        <f t="shared" si="138"/>
        <v>NEUTRAL</v>
      </c>
      <c r="H2204" s="6" t="str">
        <f t="shared" si="137"/>
        <v>CONFIRMED BULLISH</v>
      </c>
    </row>
    <row r="2205" spans="1:8" ht="13.5" x14ac:dyDescent="0.25">
      <c r="A2205" s="3">
        <f>TITRES_STAT!B2208</f>
        <v>45516</v>
      </c>
      <c r="B2205" s="6">
        <f>TITRES_STAT!C2208</f>
        <v>1.83</v>
      </c>
      <c r="C2205" s="6">
        <f>TITRES_STAT!D2208</f>
        <v>1.83</v>
      </c>
      <c r="D2205" s="6">
        <f>TITRES_STAT!E2208</f>
        <v>0</v>
      </c>
      <c r="E2205" s="2">
        <f t="shared" si="136"/>
        <v>516269</v>
      </c>
      <c r="F2205" s="6" t="str">
        <f t="shared" si="139"/>
        <v>BULLISH</v>
      </c>
      <c r="G2205" s="6" t="str">
        <f t="shared" si="138"/>
        <v>NEUTRAL</v>
      </c>
      <c r="H2205" s="6" t="str">
        <f t="shared" si="137"/>
        <v>BULLISH DIVERGENCE</v>
      </c>
    </row>
    <row r="2206" spans="1:8" ht="13.5" x14ac:dyDescent="0.25">
      <c r="A2206" s="3">
        <f>TITRES_STAT!B2209</f>
        <v>45518</v>
      </c>
      <c r="B2206" s="6">
        <f>TITRES_STAT!C2209</f>
        <v>1.75</v>
      </c>
      <c r="C2206" s="6">
        <f>TITRES_STAT!D2209</f>
        <v>1.75</v>
      </c>
      <c r="D2206" s="6">
        <f>TITRES_STAT!E2209</f>
        <v>0</v>
      </c>
      <c r="E2206" s="2">
        <f t="shared" si="136"/>
        <v>516269</v>
      </c>
      <c r="F2206" s="6" t="str">
        <f t="shared" si="139"/>
        <v>BULLISH</v>
      </c>
      <c r="G2206" s="6" t="str">
        <f t="shared" si="138"/>
        <v>NEUTRAL</v>
      </c>
      <c r="H2206" s="6" t="str">
        <f t="shared" si="137"/>
        <v>BULLISH DIVERGENCE</v>
      </c>
    </row>
    <row r="2207" spans="1:8" ht="13.5" x14ac:dyDescent="0.25">
      <c r="A2207" s="3">
        <f>TITRES_STAT!B2210</f>
        <v>45519</v>
      </c>
      <c r="B2207" s="6">
        <f>TITRES_STAT!C2210</f>
        <v>1.82</v>
      </c>
      <c r="C2207" s="6">
        <f>TITRES_STAT!D2210</f>
        <v>1.82</v>
      </c>
      <c r="D2207" s="6">
        <f>TITRES_STAT!E2210</f>
        <v>1165</v>
      </c>
      <c r="E2207" s="2">
        <f t="shared" si="136"/>
        <v>517434</v>
      </c>
      <c r="F2207" s="6" t="str">
        <f t="shared" si="139"/>
        <v>BULLISH</v>
      </c>
      <c r="G2207" s="6" t="str">
        <f t="shared" si="138"/>
        <v>NEUTRAL</v>
      </c>
      <c r="H2207" s="6" t="str">
        <f t="shared" si="137"/>
        <v>BULLISH DIVERGENCE</v>
      </c>
    </row>
    <row r="2208" spans="1:8" ht="13.5" x14ac:dyDescent="0.25">
      <c r="A2208" s="3">
        <f>TITRES_STAT!B2211</f>
        <v>45520</v>
      </c>
      <c r="B2208" s="6">
        <f>TITRES_STAT!C2211</f>
        <v>1.89</v>
      </c>
      <c r="C2208" s="6">
        <f>TITRES_STAT!D2211</f>
        <v>1.89</v>
      </c>
      <c r="D2208" s="6">
        <f>TITRES_STAT!E2211</f>
        <v>2</v>
      </c>
      <c r="E2208" s="2">
        <f t="shared" si="136"/>
        <v>517436</v>
      </c>
      <c r="F2208" s="6" t="str">
        <f t="shared" si="139"/>
        <v>BULLISH</v>
      </c>
      <c r="G2208" s="6" t="str">
        <f t="shared" si="138"/>
        <v>NEUTRAL</v>
      </c>
      <c r="H2208" s="6" t="str">
        <f t="shared" si="137"/>
        <v>BULLISH DIVERGENCE</v>
      </c>
    </row>
    <row r="2209" spans="1:8" ht="13.5" x14ac:dyDescent="0.25">
      <c r="A2209" s="3">
        <f>TITRES_STAT!B2212</f>
        <v>45523</v>
      </c>
      <c r="B2209" s="6">
        <f>TITRES_STAT!C2212</f>
        <v>1.81</v>
      </c>
      <c r="C2209" s="6">
        <f>TITRES_STAT!D2212</f>
        <v>1.81</v>
      </c>
      <c r="D2209" s="6">
        <f>TITRES_STAT!E2212</f>
        <v>0</v>
      </c>
      <c r="E2209" s="2">
        <f t="shared" si="136"/>
        <v>517436</v>
      </c>
      <c r="F2209" s="6" t="str">
        <f t="shared" si="139"/>
        <v>BULLISH</v>
      </c>
      <c r="G2209" s="6" t="str">
        <f t="shared" si="138"/>
        <v>NEUTRAL</v>
      </c>
      <c r="H2209" s="6" t="str">
        <f t="shared" si="137"/>
        <v>BULLISH DIVERGENCE</v>
      </c>
    </row>
    <row r="2210" spans="1:8" ht="13.5" x14ac:dyDescent="0.25">
      <c r="A2210" s="3">
        <f>TITRES_STAT!B2213</f>
        <v>45524</v>
      </c>
      <c r="B2210" s="6">
        <f>TITRES_STAT!C2213</f>
        <v>1.73</v>
      </c>
      <c r="C2210" s="6">
        <f>TITRES_STAT!D2213</f>
        <v>1.73</v>
      </c>
      <c r="D2210" s="6">
        <f>TITRES_STAT!E2213</f>
        <v>75</v>
      </c>
      <c r="E2210" s="2">
        <f t="shared" si="136"/>
        <v>517361</v>
      </c>
      <c r="F2210" s="6" t="str">
        <f t="shared" si="139"/>
        <v>BULLISH</v>
      </c>
      <c r="G2210" s="6" t="str">
        <f t="shared" si="138"/>
        <v>NEUTRAL</v>
      </c>
      <c r="H2210" s="6" t="str">
        <f t="shared" si="137"/>
        <v>BULLISH DIVERGENCE</v>
      </c>
    </row>
    <row r="2211" spans="1:8" ht="13.5" x14ac:dyDescent="0.25">
      <c r="A2211" s="3">
        <f>TITRES_STAT!B2214</f>
        <v>45525</v>
      </c>
      <c r="B2211" s="6">
        <f>TITRES_STAT!C2214</f>
        <v>1.73</v>
      </c>
      <c r="C2211" s="6">
        <f>TITRES_STAT!D2214</f>
        <v>1.73</v>
      </c>
      <c r="D2211" s="6">
        <f>TITRES_STAT!E2214</f>
        <v>0</v>
      </c>
      <c r="E2211" s="2">
        <f t="shared" si="136"/>
        <v>517361</v>
      </c>
      <c r="F2211" s="6" t="str">
        <f t="shared" si="139"/>
        <v>BULLISH</v>
      </c>
      <c r="G2211" s="6" t="str">
        <f t="shared" si="138"/>
        <v>NEUTRAL</v>
      </c>
      <c r="H2211" s="6" t="str">
        <f t="shared" si="137"/>
        <v>BULLISH DIVERGENCE</v>
      </c>
    </row>
    <row r="2212" spans="1:8" ht="13.5" x14ac:dyDescent="0.25">
      <c r="A2212" s="3">
        <f>TITRES_STAT!B2215</f>
        <v>45526</v>
      </c>
      <c r="B2212" s="6">
        <f>TITRES_STAT!C2215</f>
        <v>1.73</v>
      </c>
      <c r="C2212" s="6">
        <f>TITRES_STAT!D2215</f>
        <v>1.73</v>
      </c>
      <c r="D2212" s="6">
        <f>TITRES_STAT!E2215</f>
        <v>0</v>
      </c>
      <c r="E2212" s="2">
        <f t="shared" si="136"/>
        <v>517361</v>
      </c>
      <c r="F2212" s="6" t="str">
        <f t="shared" si="139"/>
        <v>BEARISH</v>
      </c>
      <c r="G2212" s="6" t="str">
        <f t="shared" si="138"/>
        <v>NEUTRAL</v>
      </c>
      <c r="H2212" s="6" t="str">
        <f t="shared" si="137"/>
        <v>CONFIRMED BEARISH</v>
      </c>
    </row>
    <row r="2213" spans="1:8" ht="13.5" x14ac:dyDescent="0.25">
      <c r="A2213" s="3">
        <f>TITRES_STAT!B2216</f>
        <v>45527</v>
      </c>
      <c r="B2213" s="6">
        <f>TITRES_STAT!C2216</f>
        <v>1.73</v>
      </c>
      <c r="C2213" s="6">
        <f>TITRES_STAT!D2216</f>
        <v>1.73</v>
      </c>
      <c r="D2213" s="6">
        <f>TITRES_STAT!E2216</f>
        <v>0</v>
      </c>
      <c r="E2213" s="2">
        <f t="shared" si="136"/>
        <v>517361</v>
      </c>
      <c r="F2213" s="6" t="str">
        <f t="shared" si="139"/>
        <v>BEARISH</v>
      </c>
      <c r="G2213" s="6" t="str">
        <f t="shared" si="138"/>
        <v>NEUTRAL</v>
      </c>
      <c r="H2213" s="6" t="str">
        <f t="shared" si="137"/>
        <v>CONFIRMED BEARISH</v>
      </c>
    </row>
    <row r="2214" spans="1:8" ht="13.5" x14ac:dyDescent="0.25">
      <c r="A2214" s="3">
        <f>TITRES_STAT!B2217</f>
        <v>45530</v>
      </c>
      <c r="B2214" s="6">
        <f>TITRES_STAT!C2217</f>
        <v>1.73</v>
      </c>
      <c r="C2214" s="6">
        <f>TITRES_STAT!D2217</f>
        <v>1.73</v>
      </c>
      <c r="D2214" s="6">
        <f>TITRES_STAT!E2217</f>
        <v>0</v>
      </c>
      <c r="E2214" s="2">
        <f t="shared" si="136"/>
        <v>517361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45531</v>
      </c>
      <c r="B2215" s="6">
        <f>TITRES_STAT!C2218</f>
        <v>1.8</v>
      </c>
      <c r="C2215" s="6">
        <f>TITRES_STAT!D2218</f>
        <v>1.8</v>
      </c>
      <c r="D2215" s="6">
        <f>TITRES_STAT!E2218</f>
        <v>0</v>
      </c>
      <c r="E2215" s="2">
        <f t="shared" si="136"/>
        <v>517361</v>
      </c>
      <c r="F2215" s="6" t="str">
        <f t="shared" si="139"/>
        <v>NEUTRAL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45532</v>
      </c>
      <c r="B2216" s="6">
        <f>TITRES_STAT!C2219</f>
        <v>1.8</v>
      </c>
      <c r="C2216" s="6">
        <f>TITRES_STAT!D2219</f>
        <v>1.8</v>
      </c>
      <c r="D2216" s="6">
        <f>TITRES_STAT!E2219</f>
        <v>0</v>
      </c>
      <c r="E2216" s="2">
        <f t="shared" si="136"/>
        <v>517361</v>
      </c>
      <c r="F2216" s="6" t="str">
        <f t="shared" si="139"/>
        <v>NEUTRAL</v>
      </c>
      <c r="G2216" s="6" t="str">
        <f t="shared" si="138"/>
        <v>NEUTRAL</v>
      </c>
      <c r="H2216" s="6" t="str">
        <f t="shared" si="137"/>
        <v>NEUTRAL</v>
      </c>
    </row>
    <row r="2217" spans="1:8" ht="13.5" x14ac:dyDescent="0.25">
      <c r="A2217" s="3">
        <f>TITRES_STAT!B2220</f>
        <v>45533</v>
      </c>
      <c r="B2217" s="6">
        <f>TITRES_STAT!C2220</f>
        <v>1.8</v>
      </c>
      <c r="C2217" s="6">
        <f>TITRES_STAT!D2220</f>
        <v>1.8</v>
      </c>
      <c r="D2217" s="6">
        <f>TITRES_STAT!E2220</f>
        <v>0</v>
      </c>
      <c r="E2217" s="2">
        <f t="shared" si="136"/>
        <v>517361</v>
      </c>
      <c r="F2217" s="6" t="str">
        <f t="shared" si="139"/>
        <v>NEUTRAL</v>
      </c>
      <c r="G2217" s="6" t="str">
        <f t="shared" si="138"/>
        <v>NEUTRAL</v>
      </c>
      <c r="H2217" s="6" t="str">
        <f t="shared" si="137"/>
        <v>NEUTRAL</v>
      </c>
    </row>
    <row r="2218" spans="1:8" ht="13.5" x14ac:dyDescent="0.25">
      <c r="A2218" s="3">
        <f>TITRES_STAT!B2221</f>
        <v>45534</v>
      </c>
      <c r="B2218" s="6">
        <f>TITRES_STAT!C2221</f>
        <v>1.8</v>
      </c>
      <c r="C2218" s="6">
        <f>TITRES_STAT!D2221</f>
        <v>1.8</v>
      </c>
      <c r="D2218" s="6">
        <f>TITRES_STAT!E2221</f>
        <v>0</v>
      </c>
      <c r="E2218" s="2">
        <f t="shared" si="136"/>
        <v>517361</v>
      </c>
      <c r="F2218" s="6" t="str">
        <f t="shared" si="139"/>
        <v>NEUTRAL</v>
      </c>
      <c r="G2218" s="6" t="str">
        <f t="shared" si="138"/>
        <v>NEUTRAL</v>
      </c>
      <c r="H2218" s="6" t="str">
        <f t="shared" si="137"/>
        <v>NEUTRAL</v>
      </c>
    </row>
    <row r="2219" spans="1:8" ht="13.5" x14ac:dyDescent="0.25">
      <c r="A2219" s="3">
        <f>TITRES_STAT!B2222</f>
        <v>45537</v>
      </c>
      <c r="B2219" s="6">
        <f>TITRES_STAT!C2222</f>
        <v>1.8</v>
      </c>
      <c r="C2219" s="6">
        <f>TITRES_STAT!D2222</f>
        <v>1.8</v>
      </c>
      <c r="D2219" s="6">
        <f>TITRES_STAT!E2222</f>
        <v>35</v>
      </c>
      <c r="E2219" s="2">
        <f t="shared" si="136"/>
        <v>517361</v>
      </c>
      <c r="F2219" s="6" t="str">
        <f t="shared" si="139"/>
        <v>NEUTRAL</v>
      </c>
      <c r="G2219" s="6" t="str">
        <f t="shared" si="138"/>
        <v>NEUTRAL</v>
      </c>
      <c r="H2219" s="6" t="str">
        <f t="shared" si="137"/>
        <v>NEUTRAL</v>
      </c>
    </row>
    <row r="2220" spans="1:8" ht="13.5" x14ac:dyDescent="0.25">
      <c r="A2220" s="3">
        <f>TITRES_STAT!B2223</f>
        <v>45538</v>
      </c>
      <c r="B2220" s="6">
        <f>TITRES_STAT!C2223</f>
        <v>1.8</v>
      </c>
      <c r="C2220" s="6">
        <f>TITRES_STAT!D2223</f>
        <v>1.8</v>
      </c>
      <c r="D2220" s="6">
        <f>TITRES_STAT!E2223</f>
        <v>0</v>
      </c>
      <c r="E2220" s="2">
        <f t="shared" si="136"/>
        <v>517361</v>
      </c>
      <c r="F2220" s="6" t="str">
        <f t="shared" si="139"/>
        <v>NEUTRAL</v>
      </c>
      <c r="G2220" s="6" t="str">
        <f t="shared" si="138"/>
        <v>NEUTRAL</v>
      </c>
      <c r="H2220" s="6" t="str">
        <f t="shared" si="137"/>
        <v>NEUTRAL</v>
      </c>
    </row>
    <row r="2221" spans="1:8" ht="13.5" x14ac:dyDescent="0.25">
      <c r="A2221" s="3">
        <f>TITRES_STAT!B2224</f>
        <v>45539</v>
      </c>
      <c r="B2221" s="6">
        <f>TITRES_STAT!C2224</f>
        <v>1.8</v>
      </c>
      <c r="C2221" s="6">
        <f>TITRES_STAT!D2224</f>
        <v>1.8</v>
      </c>
      <c r="D2221" s="6">
        <f>TITRES_STAT!E2224</f>
        <v>0</v>
      </c>
      <c r="E2221" s="2">
        <f t="shared" si="136"/>
        <v>517361</v>
      </c>
      <c r="F2221" s="6" t="str">
        <f t="shared" si="139"/>
        <v>NEUTRAL</v>
      </c>
      <c r="G2221" s="6" t="str">
        <f t="shared" si="138"/>
        <v>NEUTRAL</v>
      </c>
      <c r="H2221" s="6" t="str">
        <f t="shared" si="137"/>
        <v>NEUTRAL</v>
      </c>
    </row>
    <row r="2222" spans="1:8" ht="13.5" x14ac:dyDescent="0.25">
      <c r="A2222" s="3">
        <f>TITRES_STAT!B2225</f>
        <v>45540</v>
      </c>
      <c r="B2222" s="6">
        <f>TITRES_STAT!C2225</f>
        <v>1.8</v>
      </c>
      <c r="C2222" s="6">
        <f>TITRES_STAT!D2225</f>
        <v>1.8</v>
      </c>
      <c r="D2222" s="6">
        <f>TITRES_STAT!E2225</f>
        <v>0</v>
      </c>
      <c r="E2222" s="2">
        <f t="shared" si="136"/>
        <v>517361</v>
      </c>
      <c r="F2222" s="6" t="str">
        <f t="shared" si="139"/>
        <v>NEUTRAL</v>
      </c>
      <c r="G2222" s="6" t="str">
        <f t="shared" si="138"/>
        <v>NEUTRAL</v>
      </c>
      <c r="H2222" s="6" t="str">
        <f t="shared" si="137"/>
        <v>NEUTRAL</v>
      </c>
    </row>
    <row r="2223" spans="1:8" ht="13.5" x14ac:dyDescent="0.25">
      <c r="A2223" s="3">
        <f>TITRES_STAT!B2226</f>
        <v>45541</v>
      </c>
      <c r="B2223" s="6">
        <f>TITRES_STAT!C2226</f>
        <v>1.72</v>
      </c>
      <c r="C2223" s="6">
        <f>TITRES_STAT!D2226</f>
        <v>1.72</v>
      </c>
      <c r="D2223" s="6">
        <f>TITRES_STAT!E2226</f>
        <v>0</v>
      </c>
      <c r="E2223" s="2">
        <f t="shared" si="136"/>
        <v>517361</v>
      </c>
      <c r="F2223" s="6" t="str">
        <f t="shared" si="139"/>
        <v>NEUTRAL</v>
      </c>
      <c r="G2223" s="6" t="str">
        <f t="shared" si="138"/>
        <v>NEUTRAL</v>
      </c>
      <c r="H2223" s="6" t="str">
        <f t="shared" si="137"/>
        <v>NEUTRAL</v>
      </c>
    </row>
    <row r="2224" spans="1:8" ht="13.5" x14ac:dyDescent="0.25">
      <c r="A2224" s="3">
        <f>TITRES_STAT!B2227</f>
        <v>45544</v>
      </c>
      <c r="B2224" s="6">
        <f>TITRES_STAT!C2227</f>
        <v>1.7</v>
      </c>
      <c r="C2224" s="6">
        <f>TITRES_STAT!D2227</f>
        <v>1.7</v>
      </c>
      <c r="D2224" s="6">
        <f>TITRES_STAT!E2227</f>
        <v>1500</v>
      </c>
      <c r="E2224" s="2">
        <f t="shared" si="136"/>
        <v>515861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CONFIRMED BEARISH</v>
      </c>
    </row>
    <row r="2225" spans="1:8" ht="13.5" x14ac:dyDescent="0.25">
      <c r="A2225" s="3">
        <f>TITRES_STAT!B2228</f>
        <v>45545</v>
      </c>
      <c r="B2225" s="6">
        <f>TITRES_STAT!C2228</f>
        <v>1.7</v>
      </c>
      <c r="C2225" s="6">
        <f>TITRES_STAT!D2228</f>
        <v>1.7</v>
      </c>
      <c r="D2225" s="6">
        <f>TITRES_STAT!E2228</f>
        <v>0</v>
      </c>
      <c r="E2225" s="2">
        <f t="shared" si="136"/>
        <v>515861</v>
      </c>
      <c r="F2225" s="6" t="str">
        <f t="shared" si="139"/>
        <v>BEARISH</v>
      </c>
      <c r="G2225" s="6" t="str">
        <f t="shared" si="138"/>
        <v>NEUTRAL</v>
      </c>
      <c r="H2225" s="6" t="str">
        <f t="shared" si="137"/>
        <v>CONFIRMED BEARISH</v>
      </c>
    </row>
    <row r="2226" spans="1:8" ht="13.5" x14ac:dyDescent="0.25">
      <c r="A2226" s="3">
        <f>TITRES_STAT!B2229</f>
        <v>45546</v>
      </c>
      <c r="B2226" s="6">
        <f>TITRES_STAT!C2229</f>
        <v>1.7</v>
      </c>
      <c r="C2226" s="6">
        <f>TITRES_STAT!D2229</f>
        <v>1.7</v>
      </c>
      <c r="D2226" s="6">
        <f>TITRES_STAT!E2229</f>
        <v>0</v>
      </c>
      <c r="E2226" s="2">
        <f t="shared" si="136"/>
        <v>515861</v>
      </c>
      <c r="F2226" s="6" t="str">
        <f t="shared" si="139"/>
        <v>BEARISH</v>
      </c>
      <c r="G2226" s="6" t="str">
        <f t="shared" si="138"/>
        <v>NEUTRAL</v>
      </c>
      <c r="H2226" s="6" t="str">
        <f t="shared" si="137"/>
        <v>CONFIRMED BEARISH</v>
      </c>
    </row>
    <row r="2227" spans="1:8" ht="13.5" x14ac:dyDescent="0.25">
      <c r="A2227" s="3">
        <f>TITRES_STAT!B2230</f>
        <v>45547</v>
      </c>
      <c r="B2227" s="6">
        <f>TITRES_STAT!C2230</f>
        <v>1.77</v>
      </c>
      <c r="C2227" s="6">
        <f>TITRES_STAT!D2230</f>
        <v>1.77</v>
      </c>
      <c r="D2227" s="6">
        <f>TITRES_STAT!E2230</f>
        <v>0</v>
      </c>
      <c r="E2227" s="2">
        <f t="shared" si="136"/>
        <v>515861</v>
      </c>
      <c r="F2227" s="6" t="str">
        <f t="shared" si="139"/>
        <v>BEARISH</v>
      </c>
      <c r="G2227" s="6" t="str">
        <f t="shared" si="138"/>
        <v>NEUTRAL</v>
      </c>
      <c r="H2227" s="6" t="str">
        <f t="shared" si="137"/>
        <v>CONFIRMED BEARISH</v>
      </c>
    </row>
    <row r="2228" spans="1:8" ht="13.5" x14ac:dyDescent="0.25">
      <c r="A2228" s="3">
        <f>TITRES_STAT!B2231</f>
        <v>45548</v>
      </c>
      <c r="B2228" s="6">
        <f>TITRES_STAT!C2231</f>
        <v>1.8</v>
      </c>
      <c r="C2228" s="6">
        <f>TITRES_STAT!D2231</f>
        <v>1.8</v>
      </c>
      <c r="D2228" s="6">
        <f>TITRES_STAT!E2231</f>
        <v>912</v>
      </c>
      <c r="E2228" s="2">
        <f t="shared" si="136"/>
        <v>516773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BEARISH DIVERGENCE</v>
      </c>
    </row>
    <row r="2229" spans="1:8" ht="13.5" x14ac:dyDescent="0.25">
      <c r="A2229" s="3">
        <f>TITRES_STAT!B2232</f>
        <v>45551</v>
      </c>
      <c r="B2229" s="6">
        <f>TITRES_STAT!C2232</f>
        <v>1.88</v>
      </c>
      <c r="C2229" s="6">
        <f>TITRES_STAT!D2232</f>
        <v>1.88</v>
      </c>
      <c r="D2229" s="6">
        <f>TITRES_STAT!E2232</f>
        <v>0</v>
      </c>
      <c r="E2229" s="2">
        <f t="shared" si="136"/>
        <v>516773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CONFIRMED BULLISH</v>
      </c>
    </row>
    <row r="2230" spans="1:8" ht="13.5" x14ac:dyDescent="0.25">
      <c r="A2230" s="3">
        <f>TITRES_STAT!B2233</f>
        <v>45552</v>
      </c>
      <c r="B2230" s="6">
        <f>TITRES_STAT!C2233</f>
        <v>1.88</v>
      </c>
      <c r="C2230" s="6">
        <f>TITRES_STAT!D2233</f>
        <v>1.88</v>
      </c>
      <c r="D2230" s="6">
        <f>TITRES_STAT!E2233</f>
        <v>1088</v>
      </c>
      <c r="E2230" s="2">
        <f t="shared" si="136"/>
        <v>516773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45553</v>
      </c>
      <c r="B2231" s="6">
        <f>TITRES_STAT!C2234</f>
        <v>1.88</v>
      </c>
      <c r="C2231" s="6">
        <f>TITRES_STAT!D2234</f>
        <v>1.88</v>
      </c>
      <c r="D2231" s="6">
        <f>TITRES_STAT!E2234</f>
        <v>745</v>
      </c>
      <c r="E2231" s="2">
        <f t="shared" si="136"/>
        <v>516773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CONFIRMED BULLISH</v>
      </c>
    </row>
    <row r="2232" spans="1:8" ht="13.5" x14ac:dyDescent="0.25">
      <c r="A2232" s="3">
        <f>TITRES_STAT!B2235</f>
        <v>45554</v>
      </c>
      <c r="B2232" s="6">
        <f>TITRES_STAT!C2235</f>
        <v>1.96</v>
      </c>
      <c r="C2232" s="6">
        <f>TITRES_STAT!D2235</f>
        <v>1.96</v>
      </c>
      <c r="D2232" s="6">
        <f>TITRES_STAT!E2235</f>
        <v>0</v>
      </c>
      <c r="E2232" s="2">
        <f t="shared" si="136"/>
        <v>516773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CONFIRMED BULLISH</v>
      </c>
    </row>
    <row r="2233" spans="1:8" ht="13.5" x14ac:dyDescent="0.25">
      <c r="A2233" s="3">
        <f>TITRES_STAT!B2236</f>
        <v>45555</v>
      </c>
      <c r="B2233" s="6">
        <f>TITRES_STAT!C2236</f>
        <v>1.88</v>
      </c>
      <c r="C2233" s="6">
        <f>TITRES_STAT!D2236</f>
        <v>1.88</v>
      </c>
      <c r="D2233" s="6">
        <f>TITRES_STAT!E2236</f>
        <v>0</v>
      </c>
      <c r="E2233" s="2">
        <f t="shared" si="136"/>
        <v>516773</v>
      </c>
      <c r="F2233" s="6" t="str">
        <f t="shared" si="139"/>
        <v>NEUTRAL</v>
      </c>
      <c r="G2233" s="6" t="str">
        <f t="shared" si="138"/>
        <v>NEUTRAL</v>
      </c>
      <c r="H2233" s="6" t="str">
        <f t="shared" si="137"/>
        <v>NEUTRAL</v>
      </c>
    </row>
    <row r="2234" spans="1:8" ht="13.5" x14ac:dyDescent="0.25">
      <c r="A2234" s="3">
        <f>TITRES_STAT!B2237</f>
        <v>45558</v>
      </c>
      <c r="B2234" s="6">
        <f>TITRES_STAT!C2237</f>
        <v>1.8</v>
      </c>
      <c r="C2234" s="6">
        <f>TITRES_STAT!D2237</f>
        <v>1.8</v>
      </c>
      <c r="D2234" s="6">
        <f>TITRES_STAT!E2237</f>
        <v>200</v>
      </c>
      <c r="E2234" s="2">
        <f t="shared" si="136"/>
        <v>516573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CONFIRMED BEARISH</v>
      </c>
    </row>
    <row r="2235" spans="1:8" ht="13.5" x14ac:dyDescent="0.25">
      <c r="A2235" s="3">
        <f>TITRES_STAT!B2238</f>
        <v>45559</v>
      </c>
      <c r="B2235" s="6">
        <f>TITRES_STAT!C2238</f>
        <v>1.88</v>
      </c>
      <c r="C2235" s="6">
        <f>TITRES_STAT!D2238</f>
        <v>1.88</v>
      </c>
      <c r="D2235" s="6">
        <f>TITRES_STAT!E2238</f>
        <v>0</v>
      </c>
      <c r="E2235" s="2">
        <f t="shared" si="136"/>
        <v>516573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NEUTRAL</v>
      </c>
    </row>
    <row r="2236" spans="1:8" ht="13.5" x14ac:dyDescent="0.25">
      <c r="A2236" s="3">
        <f>TITRES_STAT!B2239</f>
        <v>45560</v>
      </c>
      <c r="B2236" s="6">
        <f>TITRES_STAT!C2239</f>
        <v>1.9</v>
      </c>
      <c r="C2236" s="6">
        <f>TITRES_STAT!D2239</f>
        <v>1.9</v>
      </c>
      <c r="D2236" s="6">
        <f>TITRES_STAT!E2239</f>
        <v>100</v>
      </c>
      <c r="E2236" s="2">
        <f t="shared" si="136"/>
        <v>516673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BEARISH DIVERGENCE</v>
      </c>
    </row>
    <row r="2237" spans="1:8" ht="13.5" x14ac:dyDescent="0.25">
      <c r="A2237" s="3">
        <f>TITRES_STAT!B2240</f>
        <v>45561</v>
      </c>
      <c r="B2237" s="6">
        <f>TITRES_STAT!C2240</f>
        <v>1.9</v>
      </c>
      <c r="C2237" s="6">
        <f>TITRES_STAT!D2240</f>
        <v>1.9</v>
      </c>
      <c r="D2237" s="6">
        <f>TITRES_STAT!E2240</f>
        <v>150</v>
      </c>
      <c r="E2237" s="2">
        <f t="shared" si="136"/>
        <v>516673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45562</v>
      </c>
      <c r="B2238" s="6">
        <f>TITRES_STAT!C2241</f>
        <v>1.9</v>
      </c>
      <c r="C2238" s="6">
        <f>TITRES_STAT!D2241</f>
        <v>1.9</v>
      </c>
      <c r="D2238" s="6">
        <f>TITRES_STAT!E2241</f>
        <v>0</v>
      </c>
      <c r="E2238" s="2">
        <f t="shared" si="136"/>
        <v>516673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BEARISH DIVERGENCE</v>
      </c>
    </row>
    <row r="2239" spans="1:8" ht="13.5" x14ac:dyDescent="0.25">
      <c r="A2239" s="3">
        <f>TITRES_STAT!B2242</f>
        <v>45565</v>
      </c>
      <c r="B2239" s="6">
        <f>TITRES_STAT!C2242</f>
        <v>1.9</v>
      </c>
      <c r="C2239" s="6">
        <f>TITRES_STAT!D2242</f>
        <v>1.9</v>
      </c>
      <c r="D2239" s="6">
        <f>TITRES_STAT!E2242</f>
        <v>2383</v>
      </c>
      <c r="E2239" s="2">
        <f t="shared" si="136"/>
        <v>516673</v>
      </c>
      <c r="F2239" s="6" t="str">
        <f t="shared" si="139"/>
        <v>BULLISH</v>
      </c>
      <c r="G2239" s="6" t="str">
        <f t="shared" si="138"/>
        <v>NEUTRAL</v>
      </c>
      <c r="H2239" s="6" t="str">
        <f t="shared" si="137"/>
        <v>CONFIRMED BULLISH</v>
      </c>
    </row>
    <row r="2240" spans="1:8" ht="13.5" x14ac:dyDescent="0.25">
      <c r="A2240" s="3">
        <f>TITRES_STAT!B2243</f>
        <v>45566</v>
      </c>
      <c r="B2240" s="6">
        <f>TITRES_STAT!C2243</f>
        <v>1.9</v>
      </c>
      <c r="C2240" s="6">
        <f>TITRES_STAT!D2243</f>
        <v>1.9</v>
      </c>
      <c r="D2240" s="6">
        <f>TITRES_STAT!E2243</f>
        <v>0</v>
      </c>
      <c r="E2240" s="2">
        <f t="shared" si="136"/>
        <v>516673</v>
      </c>
      <c r="F2240" s="6" t="str">
        <f t="shared" si="139"/>
        <v>BULLISH</v>
      </c>
      <c r="G2240" s="6" t="str">
        <f t="shared" si="138"/>
        <v>NEUTRAL</v>
      </c>
      <c r="H2240" s="6" t="str">
        <f t="shared" si="137"/>
        <v>CONFIRMED BULLISH</v>
      </c>
    </row>
    <row r="2241" spans="1:8" ht="13.5" x14ac:dyDescent="0.25">
      <c r="A2241" s="3">
        <f>TITRES_STAT!B2244</f>
        <v>45567</v>
      </c>
      <c r="B2241" s="6">
        <f>TITRES_STAT!C2244</f>
        <v>1.9</v>
      </c>
      <c r="C2241" s="6">
        <f>TITRES_STAT!D2244</f>
        <v>1.9</v>
      </c>
      <c r="D2241" s="6">
        <f>TITRES_STAT!E2244</f>
        <v>0</v>
      </c>
      <c r="E2241" s="2">
        <f t="shared" si="136"/>
        <v>516673</v>
      </c>
      <c r="F2241" s="6" t="str">
        <f t="shared" si="139"/>
        <v>NEUTRAL</v>
      </c>
      <c r="G2241" s="6" t="str">
        <f t="shared" si="138"/>
        <v>NEUTRAL</v>
      </c>
      <c r="H2241" s="6" t="str">
        <f t="shared" si="137"/>
        <v>NEUTRAL</v>
      </c>
    </row>
    <row r="2242" spans="1:8" ht="13.5" x14ac:dyDescent="0.25">
      <c r="A2242" s="3">
        <f>TITRES_STAT!B2245</f>
        <v>45568</v>
      </c>
      <c r="B2242" s="6">
        <f>TITRES_STAT!C2245</f>
        <v>1.9</v>
      </c>
      <c r="C2242" s="6">
        <f>TITRES_STAT!D2245</f>
        <v>1.9</v>
      </c>
      <c r="D2242" s="6">
        <f>TITRES_STAT!E2245</f>
        <v>0</v>
      </c>
      <c r="E2242" s="2">
        <f t="shared" si="136"/>
        <v>516673</v>
      </c>
      <c r="F2242" s="6" t="str">
        <f t="shared" si="139"/>
        <v>NEUTRAL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45569</v>
      </c>
      <c r="B2243" s="6">
        <f>TITRES_STAT!C2246</f>
        <v>1.9</v>
      </c>
      <c r="C2243" s="6">
        <f>TITRES_STAT!D2246</f>
        <v>1.9</v>
      </c>
      <c r="D2243" s="6">
        <f>TITRES_STAT!E2246</f>
        <v>0</v>
      </c>
      <c r="E2243" s="2">
        <f t="shared" si="136"/>
        <v>516673</v>
      </c>
      <c r="F2243" s="6" t="str">
        <f t="shared" si="139"/>
        <v>NEUTRAL</v>
      </c>
      <c r="G2243" s="6" t="str">
        <f t="shared" si="138"/>
        <v>NEUTRAL</v>
      </c>
      <c r="H2243" s="6" t="str">
        <f t="shared" si="137"/>
        <v>NEUTRAL</v>
      </c>
    </row>
    <row r="2244" spans="1:8" ht="13.5" x14ac:dyDescent="0.25">
      <c r="A2244" s="3">
        <f>TITRES_STAT!B2247</f>
        <v>45572</v>
      </c>
      <c r="B2244" s="6">
        <f>TITRES_STAT!C2247</f>
        <v>1.9</v>
      </c>
      <c r="C2244" s="6">
        <f>TITRES_STAT!D2247</f>
        <v>1.9</v>
      </c>
      <c r="D2244" s="6">
        <f>TITRES_STAT!E2247</f>
        <v>0</v>
      </c>
      <c r="E2244" s="2">
        <f t="shared" ref="E2244:E2307" si="140">IF(B2244&gt;B2243, E2243+D2244, IF(B2244&lt;B2243, E2243-D2244, E2243))</f>
        <v>516673</v>
      </c>
      <c r="F2244" s="6" t="str">
        <f t="shared" si="139"/>
        <v>NEUTRAL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45573</v>
      </c>
      <c r="B2245" s="6">
        <f>TITRES_STAT!C2248</f>
        <v>1.9</v>
      </c>
      <c r="C2245" s="6">
        <f>TITRES_STAT!D2248</f>
        <v>1.9</v>
      </c>
      <c r="D2245" s="6">
        <f>TITRES_STAT!E2248</f>
        <v>123</v>
      </c>
      <c r="E2245" s="2">
        <f t="shared" si="140"/>
        <v>516673</v>
      </c>
      <c r="F2245" s="6" t="str">
        <f t="shared" si="139"/>
        <v>NEUTRAL</v>
      </c>
      <c r="G2245" s="6" t="str">
        <f t="shared" si="138"/>
        <v>NEUTRAL</v>
      </c>
      <c r="H2245" s="6" t="str">
        <f t="shared" si="137"/>
        <v>NEUTRAL</v>
      </c>
    </row>
    <row r="2246" spans="1:8" ht="13.5" x14ac:dyDescent="0.25">
      <c r="A2246" s="3">
        <f>TITRES_STAT!B2249</f>
        <v>45574</v>
      </c>
      <c r="B2246" s="6">
        <f>TITRES_STAT!C2249</f>
        <v>1.9</v>
      </c>
      <c r="C2246" s="6">
        <f>TITRES_STAT!D2249</f>
        <v>1.9</v>
      </c>
      <c r="D2246" s="6">
        <f>TITRES_STAT!E2249</f>
        <v>0</v>
      </c>
      <c r="E2246" s="2">
        <f t="shared" si="140"/>
        <v>516673</v>
      </c>
      <c r="F2246" s="6" t="str">
        <f t="shared" si="139"/>
        <v>NEUTRAL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NEUTRAL</v>
      </c>
    </row>
    <row r="2247" spans="1:8" ht="13.5" x14ac:dyDescent="0.25">
      <c r="A2247" s="3">
        <f>TITRES_STAT!B2250</f>
        <v>45575</v>
      </c>
      <c r="B2247" s="6">
        <f>TITRES_STAT!C2250</f>
        <v>1.9</v>
      </c>
      <c r="C2247" s="6">
        <f>TITRES_STAT!D2250</f>
        <v>1.9</v>
      </c>
      <c r="D2247" s="6">
        <f>TITRES_STAT!E2250</f>
        <v>0</v>
      </c>
      <c r="E2247" s="2">
        <f t="shared" si="140"/>
        <v>516673</v>
      </c>
      <c r="F2247" s="6" t="str">
        <f t="shared" si="139"/>
        <v>NEUTRAL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NEUTRAL</v>
      </c>
    </row>
    <row r="2248" spans="1:8" ht="13.5" x14ac:dyDescent="0.25">
      <c r="A2248" s="3">
        <f>TITRES_STAT!B2251</f>
        <v>45576</v>
      </c>
      <c r="B2248" s="6">
        <f>TITRES_STAT!C2251</f>
        <v>1.91</v>
      </c>
      <c r="C2248" s="6">
        <f>TITRES_STAT!D2251</f>
        <v>1.91</v>
      </c>
      <c r="D2248" s="6">
        <f>TITRES_STAT!E2251</f>
        <v>1000</v>
      </c>
      <c r="E2248" s="2">
        <f t="shared" si="140"/>
        <v>517673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CONFIRMED BULLISH</v>
      </c>
    </row>
    <row r="2249" spans="1:8" ht="13.5" x14ac:dyDescent="0.25">
      <c r="A2249" s="3">
        <f>TITRES_STAT!B2252</f>
        <v>45579</v>
      </c>
      <c r="B2249" s="6">
        <f>TITRES_STAT!C2252</f>
        <v>1.91</v>
      </c>
      <c r="C2249" s="6">
        <f>TITRES_STAT!D2252</f>
        <v>1.91</v>
      </c>
      <c r="D2249" s="6">
        <f>TITRES_STAT!E2252</f>
        <v>0</v>
      </c>
      <c r="E2249" s="2">
        <f t="shared" si="140"/>
        <v>517673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45581</v>
      </c>
      <c r="B2250" s="6">
        <f>TITRES_STAT!C2253</f>
        <v>1.9</v>
      </c>
      <c r="C2250" s="6">
        <f>TITRES_STAT!D2253</f>
        <v>1.9</v>
      </c>
      <c r="D2250" s="6">
        <f>TITRES_STAT!E2253</f>
        <v>3000</v>
      </c>
      <c r="E2250" s="2">
        <f t="shared" si="140"/>
        <v>514673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NEUTRAL</v>
      </c>
    </row>
    <row r="2251" spans="1:8" ht="13.5" x14ac:dyDescent="0.25">
      <c r="A2251" s="3">
        <f>TITRES_STAT!B2254</f>
        <v>45582</v>
      </c>
      <c r="B2251" s="6">
        <f>TITRES_STAT!C2254</f>
        <v>1.9</v>
      </c>
      <c r="C2251" s="6">
        <f>TITRES_STAT!D2254</f>
        <v>1.9</v>
      </c>
      <c r="D2251" s="6">
        <f>TITRES_STAT!E2254</f>
        <v>0</v>
      </c>
      <c r="E2251" s="2">
        <f t="shared" si="140"/>
        <v>514673</v>
      </c>
      <c r="F2251" s="6" t="str">
        <f t="shared" si="143"/>
        <v>BEARISH</v>
      </c>
      <c r="G2251" s="6" t="str">
        <f t="shared" si="142"/>
        <v>NEUTRAL</v>
      </c>
      <c r="H2251" s="6" t="str">
        <f t="shared" si="141"/>
        <v>NEUTRAL</v>
      </c>
    </row>
    <row r="2252" spans="1:8" ht="13.5" x14ac:dyDescent="0.25">
      <c r="A2252" s="3">
        <f>TITRES_STAT!B2255</f>
        <v>45583</v>
      </c>
      <c r="B2252" s="6">
        <f>TITRES_STAT!C2255</f>
        <v>1.9</v>
      </c>
      <c r="C2252" s="6">
        <f>TITRES_STAT!D2255</f>
        <v>1.9</v>
      </c>
      <c r="D2252" s="6">
        <f>TITRES_STAT!E2255</f>
        <v>2995</v>
      </c>
      <c r="E2252" s="2">
        <f t="shared" si="140"/>
        <v>514673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NEUTRAL</v>
      </c>
    </row>
    <row r="2253" spans="1:8" ht="13.5" x14ac:dyDescent="0.25">
      <c r="A2253" s="3">
        <f>TITRES_STAT!B2256</f>
        <v>45586</v>
      </c>
      <c r="B2253" s="6">
        <f>TITRES_STAT!C2256</f>
        <v>1.9</v>
      </c>
      <c r="C2253" s="6">
        <f>TITRES_STAT!D2256</f>
        <v>1.9</v>
      </c>
      <c r="D2253" s="6">
        <f>TITRES_STAT!E2256</f>
        <v>259329</v>
      </c>
      <c r="E2253" s="2">
        <f t="shared" si="140"/>
        <v>514673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CONFIRMED BEARISH</v>
      </c>
    </row>
    <row r="2254" spans="1:8" ht="13.5" x14ac:dyDescent="0.25">
      <c r="A2254" s="3">
        <f>TITRES_STAT!B2257</f>
        <v>45587</v>
      </c>
      <c r="B2254" s="6">
        <f>TITRES_STAT!C2257</f>
        <v>1.9</v>
      </c>
      <c r="C2254" s="6">
        <f>TITRES_STAT!D2257</f>
        <v>1.9</v>
      </c>
      <c r="D2254" s="6">
        <f>TITRES_STAT!E2257</f>
        <v>125804</v>
      </c>
      <c r="E2254" s="2">
        <f t="shared" si="140"/>
        <v>514673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45588</v>
      </c>
      <c r="B2255" s="6">
        <f>TITRES_STAT!C2258</f>
        <v>1.9</v>
      </c>
      <c r="C2255" s="6">
        <f>TITRES_STAT!D2258</f>
        <v>1.9</v>
      </c>
      <c r="D2255" s="6">
        <f>TITRES_STAT!E2258</f>
        <v>5533</v>
      </c>
      <c r="E2255" s="2">
        <f t="shared" si="140"/>
        <v>514673</v>
      </c>
      <c r="F2255" s="6" t="str">
        <f t="shared" si="143"/>
        <v>NEUTRAL</v>
      </c>
      <c r="G2255" s="6" t="str">
        <f t="shared" si="142"/>
        <v>NEUTRAL</v>
      </c>
      <c r="H2255" s="6" t="str">
        <f t="shared" si="141"/>
        <v>NEUTRAL</v>
      </c>
    </row>
    <row r="2256" spans="1:8" ht="13.5" x14ac:dyDescent="0.25">
      <c r="A2256" s="3">
        <f>TITRES_STAT!B2259</f>
        <v>45589</v>
      </c>
      <c r="B2256" s="6">
        <f>TITRES_STAT!C2259</f>
        <v>1.9</v>
      </c>
      <c r="C2256" s="6">
        <f>TITRES_STAT!D2259</f>
        <v>1.9</v>
      </c>
      <c r="D2256" s="6">
        <f>TITRES_STAT!E2259</f>
        <v>0</v>
      </c>
      <c r="E2256" s="2">
        <f t="shared" si="140"/>
        <v>514673</v>
      </c>
      <c r="F2256" s="6" t="str">
        <f t="shared" si="143"/>
        <v>NEUTRAL</v>
      </c>
      <c r="G2256" s="6" t="str">
        <f t="shared" si="142"/>
        <v>NEUTRAL</v>
      </c>
      <c r="H2256" s="6" t="str">
        <f t="shared" si="141"/>
        <v>NEUTRAL</v>
      </c>
    </row>
    <row r="2257" spans="1:8" ht="13.5" x14ac:dyDescent="0.25">
      <c r="A2257" s="3">
        <f>TITRES_STAT!B2260</f>
        <v>45590</v>
      </c>
      <c r="B2257" s="6">
        <f>TITRES_STAT!C2260</f>
        <v>1.98</v>
      </c>
      <c r="C2257" s="6">
        <f>TITRES_STAT!D2260</f>
        <v>1.98</v>
      </c>
      <c r="D2257" s="6">
        <f>TITRES_STAT!E2260</f>
        <v>8</v>
      </c>
      <c r="E2257" s="2">
        <f t="shared" si="140"/>
        <v>514681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45593</v>
      </c>
      <c r="B2258" s="6">
        <f>TITRES_STAT!C2261</f>
        <v>1.9</v>
      </c>
      <c r="C2258" s="6">
        <f>TITRES_STAT!D2261</f>
        <v>1.9</v>
      </c>
      <c r="D2258" s="6">
        <f>TITRES_STAT!E2261</f>
        <v>3050</v>
      </c>
      <c r="E2258" s="2">
        <f t="shared" si="140"/>
        <v>511631</v>
      </c>
      <c r="F2258" s="6" t="str">
        <f t="shared" si="143"/>
        <v>BEARISH</v>
      </c>
      <c r="G2258" s="6" t="str">
        <f t="shared" si="142"/>
        <v>NEUTRAL</v>
      </c>
      <c r="H2258" s="6" t="str">
        <f t="shared" si="141"/>
        <v>NEUTRAL</v>
      </c>
    </row>
    <row r="2259" spans="1:8" ht="13.5" x14ac:dyDescent="0.25">
      <c r="A2259" s="3">
        <f>TITRES_STAT!B2262</f>
        <v>45594</v>
      </c>
      <c r="B2259" s="6">
        <f>TITRES_STAT!C2262</f>
        <v>1.9</v>
      </c>
      <c r="C2259" s="6">
        <f>TITRES_STAT!D2262</f>
        <v>1.9</v>
      </c>
      <c r="D2259" s="6">
        <f>TITRES_STAT!E2262</f>
        <v>0</v>
      </c>
      <c r="E2259" s="2">
        <f t="shared" si="140"/>
        <v>511631</v>
      </c>
      <c r="F2259" s="6" t="str">
        <f t="shared" si="143"/>
        <v>BEARISH</v>
      </c>
      <c r="G2259" s="6" t="str">
        <f t="shared" si="142"/>
        <v>NEUTRAL</v>
      </c>
      <c r="H2259" s="6" t="str">
        <f t="shared" si="141"/>
        <v>NEUTRAL</v>
      </c>
    </row>
    <row r="2260" spans="1:8" ht="13.5" x14ac:dyDescent="0.25">
      <c r="A2260" s="3">
        <f>TITRES_STAT!B2263</f>
        <v>45595</v>
      </c>
      <c r="B2260" s="6">
        <f>TITRES_STAT!C2263</f>
        <v>1.9</v>
      </c>
      <c r="C2260" s="6">
        <f>TITRES_STAT!D2263</f>
        <v>1.9</v>
      </c>
      <c r="D2260" s="6">
        <f>TITRES_STAT!E2263</f>
        <v>0</v>
      </c>
      <c r="E2260" s="2">
        <f t="shared" si="140"/>
        <v>511631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NEUTRAL</v>
      </c>
    </row>
    <row r="2261" spans="1:8" ht="13.5" x14ac:dyDescent="0.25">
      <c r="A2261" s="3">
        <f>TITRES_STAT!B2264</f>
        <v>45596</v>
      </c>
      <c r="B2261" s="6">
        <f>TITRES_STAT!C2264</f>
        <v>1.9</v>
      </c>
      <c r="C2261" s="6">
        <f>TITRES_STAT!D2264</f>
        <v>1.9</v>
      </c>
      <c r="D2261" s="6">
        <f>TITRES_STAT!E2264</f>
        <v>0</v>
      </c>
      <c r="E2261" s="2">
        <f t="shared" si="140"/>
        <v>511631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NEUTRAL</v>
      </c>
    </row>
    <row r="2262" spans="1:8" ht="13.5" x14ac:dyDescent="0.25">
      <c r="A2262" s="3">
        <f>TITRES_STAT!B2265</f>
        <v>45597</v>
      </c>
      <c r="B2262" s="6">
        <f>TITRES_STAT!C2265</f>
        <v>1.98</v>
      </c>
      <c r="C2262" s="6">
        <f>TITRES_STAT!D2265</f>
        <v>1.98</v>
      </c>
      <c r="D2262" s="6">
        <f>TITRES_STAT!E2265</f>
        <v>333</v>
      </c>
      <c r="E2262" s="2">
        <f t="shared" si="140"/>
        <v>511964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NEUTRAL</v>
      </c>
    </row>
    <row r="2263" spans="1:8" ht="13.5" x14ac:dyDescent="0.25">
      <c r="A2263" s="3">
        <f>TITRES_STAT!B2266</f>
        <v>45600</v>
      </c>
      <c r="B2263" s="6">
        <f>TITRES_STAT!C2266</f>
        <v>1.98</v>
      </c>
      <c r="C2263" s="6">
        <f>TITRES_STAT!D2266</f>
        <v>1.98</v>
      </c>
      <c r="D2263" s="6">
        <f>TITRES_STAT!E2266</f>
        <v>0</v>
      </c>
      <c r="E2263" s="2">
        <f t="shared" si="140"/>
        <v>511964</v>
      </c>
      <c r="F2263" s="6" t="str">
        <f t="shared" si="143"/>
        <v>BULLISH</v>
      </c>
      <c r="G2263" s="6" t="str">
        <f t="shared" si="142"/>
        <v>NEUTRAL</v>
      </c>
      <c r="H2263" s="6" t="str">
        <f t="shared" si="141"/>
        <v>CONFIRMED BULLISH</v>
      </c>
    </row>
    <row r="2264" spans="1:8" ht="13.5" x14ac:dyDescent="0.25">
      <c r="A2264" s="3">
        <f>TITRES_STAT!B2267</f>
        <v>45601</v>
      </c>
      <c r="B2264" s="6">
        <f>TITRES_STAT!C2267</f>
        <v>1.9</v>
      </c>
      <c r="C2264" s="6">
        <f>TITRES_STAT!D2267</f>
        <v>1.9</v>
      </c>
      <c r="D2264" s="6">
        <f>TITRES_STAT!E2267</f>
        <v>4738</v>
      </c>
      <c r="E2264" s="2">
        <f t="shared" si="140"/>
        <v>507226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NEUTRAL</v>
      </c>
    </row>
    <row r="2265" spans="1:8" ht="13.5" x14ac:dyDescent="0.25">
      <c r="A2265" s="3">
        <f>TITRES_STAT!B2268</f>
        <v>45602</v>
      </c>
      <c r="B2265" s="6">
        <f>TITRES_STAT!C2268</f>
        <v>1.9</v>
      </c>
      <c r="C2265" s="6">
        <f>TITRES_STAT!D2268</f>
        <v>1.9</v>
      </c>
      <c r="D2265" s="6">
        <f>TITRES_STAT!E2268</f>
        <v>704</v>
      </c>
      <c r="E2265" s="2">
        <f t="shared" si="140"/>
        <v>507226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NEUTRAL</v>
      </c>
    </row>
    <row r="2266" spans="1:8" ht="13.5" x14ac:dyDescent="0.25">
      <c r="A2266" s="3">
        <f>TITRES_STAT!B2269</f>
        <v>45603</v>
      </c>
      <c r="B2266" s="6">
        <f>TITRES_STAT!C2269</f>
        <v>1.9</v>
      </c>
      <c r="C2266" s="6">
        <f>TITRES_STAT!D2269</f>
        <v>1.9</v>
      </c>
      <c r="D2266" s="6">
        <f>TITRES_STAT!E2269</f>
        <v>0</v>
      </c>
      <c r="E2266" s="2">
        <f t="shared" si="140"/>
        <v>507226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NEUTRAL</v>
      </c>
    </row>
    <row r="2267" spans="1:8" ht="13.5" x14ac:dyDescent="0.25">
      <c r="A2267" s="3">
        <f>TITRES_STAT!B2270</f>
        <v>45604</v>
      </c>
      <c r="B2267" s="6">
        <f>TITRES_STAT!C2270</f>
        <v>1.9</v>
      </c>
      <c r="C2267" s="6">
        <f>TITRES_STAT!D2270</f>
        <v>1.9</v>
      </c>
      <c r="D2267" s="6">
        <f>TITRES_STAT!E2270</f>
        <v>0</v>
      </c>
      <c r="E2267" s="2">
        <f t="shared" si="140"/>
        <v>507226</v>
      </c>
      <c r="F2267" s="6" t="str">
        <f t="shared" si="143"/>
        <v>BEARISH</v>
      </c>
      <c r="G2267" s="6" t="str">
        <f t="shared" si="142"/>
        <v>NEUTRAL</v>
      </c>
      <c r="H2267" s="6" t="str">
        <f t="shared" si="141"/>
        <v>CONFIRMED BEARISH</v>
      </c>
    </row>
    <row r="2268" spans="1:8" ht="13.5" x14ac:dyDescent="0.25">
      <c r="A2268" s="3">
        <f>TITRES_STAT!B2271</f>
        <v>45607</v>
      </c>
      <c r="B2268" s="6">
        <f>TITRES_STAT!C2271</f>
        <v>1.9</v>
      </c>
      <c r="C2268" s="6">
        <f>TITRES_STAT!D2271</f>
        <v>1.9</v>
      </c>
      <c r="D2268" s="6">
        <f>TITRES_STAT!E2271</f>
        <v>0</v>
      </c>
      <c r="E2268" s="2">
        <f t="shared" si="140"/>
        <v>507226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CONFIRMED BEARISH</v>
      </c>
    </row>
    <row r="2269" spans="1:8" ht="13.5" x14ac:dyDescent="0.25">
      <c r="A2269" s="3">
        <f>TITRES_STAT!B2272</f>
        <v>45608</v>
      </c>
      <c r="B2269" s="6">
        <f>TITRES_STAT!C2272</f>
        <v>1.9</v>
      </c>
      <c r="C2269" s="6">
        <f>TITRES_STAT!D2272</f>
        <v>1.9</v>
      </c>
      <c r="D2269" s="6">
        <f>TITRES_STAT!E2272</f>
        <v>0</v>
      </c>
      <c r="E2269" s="2">
        <f t="shared" si="140"/>
        <v>507226</v>
      </c>
      <c r="F2269" s="6" t="str">
        <f t="shared" si="143"/>
        <v>NEUTRAL</v>
      </c>
      <c r="G2269" s="6" t="str">
        <f t="shared" si="142"/>
        <v>NEUTRAL</v>
      </c>
      <c r="H2269" s="6" t="str">
        <f t="shared" si="141"/>
        <v>NEUTRAL</v>
      </c>
    </row>
    <row r="2270" spans="1:8" ht="13.5" x14ac:dyDescent="0.25">
      <c r="A2270" s="3">
        <f>TITRES_STAT!B2273</f>
        <v>45609</v>
      </c>
      <c r="B2270" s="6">
        <f>TITRES_STAT!C2273</f>
        <v>1.9</v>
      </c>
      <c r="C2270" s="6">
        <f>TITRES_STAT!D2273</f>
        <v>1.9</v>
      </c>
      <c r="D2270" s="6">
        <f>TITRES_STAT!E2273</f>
        <v>0</v>
      </c>
      <c r="E2270" s="2">
        <f t="shared" si="140"/>
        <v>507226</v>
      </c>
      <c r="F2270" s="6" t="str">
        <f t="shared" si="143"/>
        <v>NEUTRAL</v>
      </c>
      <c r="G2270" s="6" t="str">
        <f t="shared" si="142"/>
        <v>NEUTRAL</v>
      </c>
      <c r="H2270" s="6" t="str">
        <f t="shared" si="141"/>
        <v>NEUTRAL</v>
      </c>
    </row>
    <row r="2271" spans="1:8" ht="13.5" x14ac:dyDescent="0.25">
      <c r="A2271" s="3">
        <f>TITRES_STAT!B2274</f>
        <v>45610</v>
      </c>
      <c r="B2271" s="6">
        <f>TITRES_STAT!C2274</f>
        <v>1.9</v>
      </c>
      <c r="C2271" s="6">
        <f>TITRES_STAT!D2274</f>
        <v>1.9</v>
      </c>
      <c r="D2271" s="6">
        <f>TITRES_STAT!E2274</f>
        <v>0</v>
      </c>
      <c r="E2271" s="2">
        <f t="shared" si="140"/>
        <v>507226</v>
      </c>
      <c r="F2271" s="6" t="str">
        <f t="shared" si="143"/>
        <v>NEUTRAL</v>
      </c>
      <c r="G2271" s="6" t="str">
        <f t="shared" si="142"/>
        <v>NEUTRAL</v>
      </c>
      <c r="H2271" s="6" t="str">
        <f t="shared" si="141"/>
        <v>NEUTRAL</v>
      </c>
    </row>
    <row r="2272" spans="1:8" ht="13.5" x14ac:dyDescent="0.25">
      <c r="A2272" s="3">
        <f>TITRES_STAT!B2275</f>
        <v>45611</v>
      </c>
      <c r="B2272" s="6">
        <f>TITRES_STAT!C2275</f>
        <v>1.9</v>
      </c>
      <c r="C2272" s="6">
        <f>TITRES_STAT!D2275</f>
        <v>1.9</v>
      </c>
      <c r="D2272" s="6">
        <f>TITRES_STAT!E2275</f>
        <v>0</v>
      </c>
      <c r="E2272" s="2">
        <f t="shared" si="140"/>
        <v>507226</v>
      </c>
      <c r="F2272" s="6" t="str">
        <f t="shared" si="143"/>
        <v>NEUTRAL</v>
      </c>
      <c r="G2272" s="6" t="str">
        <f t="shared" si="142"/>
        <v>NEUTRAL</v>
      </c>
      <c r="H2272" s="6" t="str">
        <f t="shared" si="141"/>
        <v>NEUTRAL</v>
      </c>
    </row>
    <row r="2273" spans="1:8" ht="13.5" x14ac:dyDescent="0.25">
      <c r="A2273" s="3">
        <f>TITRES_STAT!B2276</f>
        <v>45614</v>
      </c>
      <c r="B2273" s="6">
        <f>TITRES_STAT!C2276</f>
        <v>1.9</v>
      </c>
      <c r="C2273" s="6">
        <f>TITRES_STAT!D2276</f>
        <v>1.9</v>
      </c>
      <c r="D2273" s="6">
        <f>TITRES_STAT!E2276</f>
        <v>5001</v>
      </c>
      <c r="E2273" s="2">
        <f t="shared" si="140"/>
        <v>507226</v>
      </c>
      <c r="F2273" s="6" t="str">
        <f t="shared" si="143"/>
        <v>NEUTRAL</v>
      </c>
      <c r="G2273" s="6" t="str">
        <f t="shared" si="142"/>
        <v>NEUTRAL</v>
      </c>
      <c r="H2273" s="6" t="str">
        <f t="shared" si="141"/>
        <v>NEUTRAL</v>
      </c>
    </row>
    <row r="2274" spans="1:8" ht="13.5" x14ac:dyDescent="0.25">
      <c r="A2274" s="3">
        <f>TITRES_STAT!B2277</f>
        <v>45615</v>
      </c>
      <c r="B2274" s="6">
        <f>TITRES_STAT!C2277</f>
        <v>1.9</v>
      </c>
      <c r="C2274" s="6">
        <f>TITRES_STAT!D2277</f>
        <v>1.9</v>
      </c>
      <c r="D2274" s="6">
        <f>TITRES_STAT!E2277</f>
        <v>0</v>
      </c>
      <c r="E2274" s="2">
        <f t="shared" si="140"/>
        <v>507226</v>
      </c>
      <c r="F2274" s="6" t="str">
        <f t="shared" si="143"/>
        <v>NEUTRAL</v>
      </c>
      <c r="G2274" s="6" t="str">
        <f t="shared" si="142"/>
        <v>NEUTRAL</v>
      </c>
      <c r="H2274" s="6" t="str">
        <f t="shared" si="141"/>
        <v>NEUTRAL</v>
      </c>
    </row>
    <row r="2275" spans="1:8" ht="13.5" x14ac:dyDescent="0.25">
      <c r="A2275" s="3">
        <f>TITRES_STAT!B2278</f>
        <v>45616</v>
      </c>
      <c r="B2275" s="6">
        <f>TITRES_STAT!C2278</f>
        <v>1.9</v>
      </c>
      <c r="C2275" s="6">
        <f>TITRES_STAT!D2278</f>
        <v>1.9</v>
      </c>
      <c r="D2275" s="6">
        <f>TITRES_STAT!E2278</f>
        <v>0</v>
      </c>
      <c r="E2275" s="2">
        <f t="shared" si="140"/>
        <v>507226</v>
      </c>
      <c r="F2275" s="6" t="str">
        <f t="shared" si="143"/>
        <v>NEUTRAL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45617</v>
      </c>
      <c r="B2276" s="6">
        <f>TITRES_STAT!C2279</f>
        <v>1.9</v>
      </c>
      <c r="C2276" s="6">
        <f>TITRES_STAT!D2279</f>
        <v>1.9</v>
      </c>
      <c r="D2276" s="6">
        <f>TITRES_STAT!E2279</f>
        <v>0</v>
      </c>
      <c r="E2276" s="2">
        <f t="shared" si="140"/>
        <v>507226</v>
      </c>
      <c r="F2276" s="6" t="str">
        <f t="shared" si="143"/>
        <v>NEUTRAL</v>
      </c>
      <c r="G2276" s="6" t="str">
        <f t="shared" si="142"/>
        <v>NEUTRAL</v>
      </c>
      <c r="H2276" s="6" t="str">
        <f t="shared" si="141"/>
        <v>NEUTRAL</v>
      </c>
    </row>
    <row r="2277" spans="1:8" ht="13.5" x14ac:dyDescent="0.25">
      <c r="A2277" s="3">
        <f>TITRES_STAT!B2280</f>
        <v>45618</v>
      </c>
      <c r="B2277" s="6">
        <f>TITRES_STAT!C2280</f>
        <v>1.9</v>
      </c>
      <c r="C2277" s="6">
        <f>TITRES_STAT!D2280</f>
        <v>1.9</v>
      </c>
      <c r="D2277" s="6">
        <f>TITRES_STAT!E2280</f>
        <v>0</v>
      </c>
      <c r="E2277" s="2">
        <f t="shared" si="140"/>
        <v>507226</v>
      </c>
      <c r="F2277" s="6" t="str">
        <f t="shared" si="143"/>
        <v>NEUTRAL</v>
      </c>
      <c r="G2277" s="6" t="str">
        <f t="shared" si="142"/>
        <v>NEUTRAL</v>
      </c>
      <c r="H2277" s="6" t="str">
        <f t="shared" si="141"/>
        <v>NEUTRAL</v>
      </c>
    </row>
    <row r="2278" spans="1:8" ht="13.5" x14ac:dyDescent="0.25">
      <c r="A2278" s="3">
        <f>TITRES_STAT!B2281</f>
        <v>45621</v>
      </c>
      <c r="B2278" s="6">
        <f>TITRES_STAT!C2281</f>
        <v>1.9</v>
      </c>
      <c r="C2278" s="6">
        <f>TITRES_STAT!D2281</f>
        <v>1.9</v>
      </c>
      <c r="D2278" s="6">
        <f>TITRES_STAT!E2281</f>
        <v>0</v>
      </c>
      <c r="E2278" s="2">
        <f t="shared" si="140"/>
        <v>507226</v>
      </c>
      <c r="F2278" s="6" t="str">
        <f t="shared" si="143"/>
        <v>NEUTRAL</v>
      </c>
      <c r="G2278" s="6" t="str">
        <f t="shared" si="142"/>
        <v>NEUTRAL</v>
      </c>
      <c r="H2278" s="6" t="str">
        <f t="shared" si="141"/>
        <v>NEUTRAL</v>
      </c>
    </row>
    <row r="2279" spans="1:8" ht="13.5" x14ac:dyDescent="0.25">
      <c r="A2279" s="3">
        <f>TITRES_STAT!B2282</f>
        <v>45622</v>
      </c>
      <c r="B2279" s="6">
        <f>TITRES_STAT!C2282</f>
        <v>1.9</v>
      </c>
      <c r="C2279" s="6">
        <f>TITRES_STAT!D2282</f>
        <v>1.9</v>
      </c>
      <c r="D2279" s="6">
        <f>TITRES_STAT!E2282</f>
        <v>350</v>
      </c>
      <c r="E2279" s="2">
        <f t="shared" si="140"/>
        <v>507226</v>
      </c>
      <c r="F2279" s="6" t="str">
        <f t="shared" si="143"/>
        <v>NEUTRAL</v>
      </c>
      <c r="G2279" s="6" t="str">
        <f t="shared" si="142"/>
        <v>NEUTRAL</v>
      </c>
      <c r="H2279" s="6" t="str">
        <f t="shared" si="141"/>
        <v>NEUTRAL</v>
      </c>
    </row>
    <row r="2280" spans="1:8" ht="13.5" x14ac:dyDescent="0.25">
      <c r="A2280" s="3">
        <f>TITRES_STAT!B2283</f>
        <v>45623</v>
      </c>
      <c r="B2280" s="6">
        <f>TITRES_STAT!C2283</f>
        <v>1.9</v>
      </c>
      <c r="C2280" s="6">
        <f>TITRES_STAT!D2283</f>
        <v>1.9</v>
      </c>
      <c r="D2280" s="6">
        <f>TITRES_STAT!E2283</f>
        <v>0</v>
      </c>
      <c r="E2280" s="2">
        <f t="shared" si="140"/>
        <v>507226</v>
      </c>
      <c r="F2280" s="6" t="str">
        <f t="shared" si="143"/>
        <v>NEUTRAL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45624</v>
      </c>
      <c r="B2281" s="6">
        <f>TITRES_STAT!C2284</f>
        <v>1.9</v>
      </c>
      <c r="C2281" s="6">
        <f>TITRES_STAT!D2284</f>
        <v>1.9</v>
      </c>
      <c r="D2281" s="6">
        <f>TITRES_STAT!E2284</f>
        <v>0</v>
      </c>
      <c r="E2281" s="2">
        <f t="shared" si="140"/>
        <v>507226</v>
      </c>
      <c r="F2281" s="6" t="str">
        <f t="shared" si="143"/>
        <v>NEUTRAL</v>
      </c>
      <c r="G2281" s="6" t="str">
        <f t="shared" si="142"/>
        <v>NEUTRAL</v>
      </c>
      <c r="H2281" s="6" t="str">
        <f t="shared" si="141"/>
        <v>NEUTRAL</v>
      </c>
    </row>
    <row r="2282" spans="1:8" ht="13.5" x14ac:dyDescent="0.25">
      <c r="A2282" s="3">
        <f>TITRES_STAT!B2285</f>
        <v>45625</v>
      </c>
      <c r="B2282" s="6">
        <f>TITRES_STAT!C2285</f>
        <v>1.9</v>
      </c>
      <c r="C2282" s="6">
        <f>TITRES_STAT!D2285</f>
        <v>1.9</v>
      </c>
      <c r="D2282" s="6">
        <f>TITRES_STAT!E2285</f>
        <v>0</v>
      </c>
      <c r="E2282" s="2">
        <f t="shared" si="140"/>
        <v>507226</v>
      </c>
      <c r="F2282" s="6" t="str">
        <f t="shared" si="143"/>
        <v>NEUTRAL</v>
      </c>
      <c r="G2282" s="6" t="str">
        <f t="shared" si="142"/>
        <v>NEUTRAL</v>
      </c>
      <c r="H2282" s="6" t="str">
        <f t="shared" si="141"/>
        <v>NEUTRAL</v>
      </c>
    </row>
    <row r="2283" spans="1:8" ht="13.5" x14ac:dyDescent="0.25">
      <c r="A2283" s="3">
        <f>TITRES_STAT!B2286</f>
        <v>45628</v>
      </c>
      <c r="B2283" s="6">
        <f>TITRES_STAT!C2286</f>
        <v>1.9</v>
      </c>
      <c r="C2283" s="6">
        <f>TITRES_STAT!D2286</f>
        <v>1.9</v>
      </c>
      <c r="D2283" s="6">
        <f>TITRES_STAT!E2286</f>
        <v>0</v>
      </c>
      <c r="E2283" s="2">
        <f t="shared" si="140"/>
        <v>507226</v>
      </c>
      <c r="F2283" s="6" t="str">
        <f t="shared" si="143"/>
        <v>NEUTRAL</v>
      </c>
      <c r="G2283" s="6" t="str">
        <f t="shared" si="142"/>
        <v>NEUTRAL</v>
      </c>
      <c r="H2283" s="6" t="str">
        <f t="shared" si="141"/>
        <v>NEUTRAL</v>
      </c>
    </row>
    <row r="2284" spans="1:8" ht="13.5" x14ac:dyDescent="0.25">
      <c r="A2284" s="3">
        <f>TITRES_STAT!B2287</f>
        <v>45629</v>
      </c>
      <c r="B2284" s="6">
        <f>TITRES_STAT!C2287</f>
        <v>1.9</v>
      </c>
      <c r="C2284" s="6">
        <f>TITRES_STAT!D2287</f>
        <v>1.9</v>
      </c>
      <c r="D2284" s="6">
        <f>TITRES_STAT!E2287</f>
        <v>0</v>
      </c>
      <c r="E2284" s="2">
        <f t="shared" si="140"/>
        <v>507226</v>
      </c>
      <c r="F2284" s="6" t="str">
        <f t="shared" si="143"/>
        <v>NEUTRAL</v>
      </c>
      <c r="G2284" s="6" t="str">
        <f t="shared" si="142"/>
        <v>NEUTRAL</v>
      </c>
      <c r="H2284" s="6" t="str">
        <f t="shared" si="141"/>
        <v>NEUTRAL</v>
      </c>
    </row>
    <row r="2285" spans="1:8" ht="13.5" x14ac:dyDescent="0.25">
      <c r="A2285" s="3">
        <f>TITRES_STAT!B2288</f>
        <v>45630</v>
      </c>
      <c r="B2285" s="6">
        <f>TITRES_STAT!C2288</f>
        <v>1.9</v>
      </c>
      <c r="C2285" s="6">
        <f>TITRES_STAT!D2288</f>
        <v>1.9</v>
      </c>
      <c r="D2285" s="6">
        <f>TITRES_STAT!E2288</f>
        <v>0</v>
      </c>
      <c r="E2285" s="2">
        <f t="shared" si="140"/>
        <v>507226</v>
      </c>
      <c r="F2285" s="6" t="str">
        <f t="shared" si="143"/>
        <v>NEUTRAL</v>
      </c>
      <c r="G2285" s="6" t="str">
        <f t="shared" si="142"/>
        <v>NEUTRAL</v>
      </c>
      <c r="H2285" s="6" t="str">
        <f t="shared" si="141"/>
        <v>NEUTRAL</v>
      </c>
    </row>
    <row r="2286" spans="1:8" ht="13.5" x14ac:dyDescent="0.25">
      <c r="A2286" s="3">
        <f>TITRES_STAT!B2289</f>
        <v>45631</v>
      </c>
      <c r="B2286" s="6">
        <f>TITRES_STAT!C2289</f>
        <v>1.9</v>
      </c>
      <c r="C2286" s="6">
        <f>TITRES_STAT!D2289</f>
        <v>1.9</v>
      </c>
      <c r="D2286" s="6">
        <f>TITRES_STAT!E2289</f>
        <v>1000</v>
      </c>
      <c r="E2286" s="2">
        <f t="shared" si="140"/>
        <v>507226</v>
      </c>
      <c r="F2286" s="6" t="str">
        <f t="shared" si="143"/>
        <v>NEUTRAL</v>
      </c>
      <c r="G2286" s="6" t="str">
        <f t="shared" si="142"/>
        <v>NEUTRAL</v>
      </c>
      <c r="H2286" s="6" t="str">
        <f t="shared" si="141"/>
        <v>NEUTRAL</v>
      </c>
    </row>
    <row r="2287" spans="1:8" ht="13.5" x14ac:dyDescent="0.25">
      <c r="A2287" s="3">
        <f>TITRES_STAT!B2290</f>
        <v>45632</v>
      </c>
      <c r="B2287" s="6">
        <f>TITRES_STAT!C2290</f>
        <v>1.9</v>
      </c>
      <c r="C2287" s="6">
        <f>TITRES_STAT!D2290</f>
        <v>1.9</v>
      </c>
      <c r="D2287" s="6">
        <f>TITRES_STAT!E2290</f>
        <v>0</v>
      </c>
      <c r="E2287" s="2">
        <f t="shared" si="140"/>
        <v>507226</v>
      </c>
      <c r="F2287" s="6" t="str">
        <f t="shared" si="143"/>
        <v>NEUTRAL</v>
      </c>
      <c r="G2287" s="6" t="str">
        <f t="shared" si="142"/>
        <v>NEUTRAL</v>
      </c>
      <c r="H2287" s="6" t="str">
        <f t="shared" si="141"/>
        <v>NEUTRAL</v>
      </c>
    </row>
    <row r="2288" spans="1:8" ht="13.5" x14ac:dyDescent="0.25">
      <c r="A2288" s="3">
        <f>TITRES_STAT!B2291</f>
        <v>45635</v>
      </c>
      <c r="B2288" s="6">
        <f>TITRES_STAT!C2291</f>
        <v>1.9</v>
      </c>
      <c r="C2288" s="6">
        <f>TITRES_STAT!D2291</f>
        <v>1.9</v>
      </c>
      <c r="D2288" s="6">
        <f>TITRES_STAT!E2291</f>
        <v>0</v>
      </c>
      <c r="E2288" s="2">
        <f t="shared" si="140"/>
        <v>507226</v>
      </c>
      <c r="F2288" s="6" t="str">
        <f t="shared" si="143"/>
        <v>NEUTRAL</v>
      </c>
      <c r="G2288" s="6" t="str">
        <f t="shared" si="142"/>
        <v>NEUTRAL</v>
      </c>
      <c r="H2288" s="6" t="str">
        <f t="shared" si="141"/>
        <v>NEUTRAL</v>
      </c>
    </row>
    <row r="2289" spans="1:8" ht="13.5" x14ac:dyDescent="0.25">
      <c r="A2289" s="3">
        <f>TITRES_STAT!B2292</f>
        <v>45636</v>
      </c>
      <c r="B2289" s="6">
        <f>TITRES_STAT!C2292</f>
        <v>1.9</v>
      </c>
      <c r="C2289" s="6">
        <f>TITRES_STAT!D2292</f>
        <v>1.9</v>
      </c>
      <c r="D2289" s="6">
        <f>TITRES_STAT!E2292</f>
        <v>0</v>
      </c>
      <c r="E2289" s="2">
        <f t="shared" si="140"/>
        <v>507226</v>
      </c>
      <c r="F2289" s="6" t="str">
        <f t="shared" si="143"/>
        <v>NEUTRAL</v>
      </c>
      <c r="G2289" s="6" t="str">
        <f t="shared" si="142"/>
        <v>NEUTRAL</v>
      </c>
      <c r="H2289" s="6" t="str">
        <f t="shared" si="141"/>
        <v>NEUTRAL</v>
      </c>
    </row>
    <row r="2290" spans="1:8" ht="13.5" x14ac:dyDescent="0.25">
      <c r="A2290" s="3">
        <f>TITRES_STAT!B2293</f>
        <v>45637</v>
      </c>
      <c r="B2290" s="6">
        <f>TITRES_STAT!C2293</f>
        <v>1.9</v>
      </c>
      <c r="C2290" s="6">
        <f>TITRES_STAT!D2293</f>
        <v>1.9</v>
      </c>
      <c r="D2290" s="6">
        <f>TITRES_STAT!E2293</f>
        <v>0</v>
      </c>
      <c r="E2290" s="2">
        <f t="shared" si="140"/>
        <v>507226</v>
      </c>
      <c r="F2290" s="6" t="str">
        <f t="shared" si="143"/>
        <v>NEUTRAL</v>
      </c>
      <c r="G2290" s="6" t="str">
        <f t="shared" si="142"/>
        <v>NEUTRAL</v>
      </c>
      <c r="H2290" s="6" t="str">
        <f t="shared" si="141"/>
        <v>NEUTRAL</v>
      </c>
    </row>
    <row r="2291" spans="1:8" ht="13.5" x14ac:dyDescent="0.25">
      <c r="A2291" s="3">
        <f>TITRES_STAT!B2294</f>
        <v>45638</v>
      </c>
      <c r="B2291" s="6">
        <f>TITRES_STAT!C2294</f>
        <v>1.9</v>
      </c>
      <c r="C2291" s="6">
        <f>TITRES_STAT!D2294</f>
        <v>1.9</v>
      </c>
      <c r="D2291" s="6">
        <f>TITRES_STAT!E2294</f>
        <v>0</v>
      </c>
      <c r="E2291" s="2">
        <f t="shared" si="140"/>
        <v>507226</v>
      </c>
      <c r="F2291" s="6" t="str">
        <f t="shared" si="143"/>
        <v>NEUTRAL</v>
      </c>
      <c r="G2291" s="6" t="str">
        <f t="shared" si="142"/>
        <v>NEUTRAL</v>
      </c>
      <c r="H2291" s="6" t="str">
        <f t="shared" si="141"/>
        <v>NEUTRAL</v>
      </c>
    </row>
    <row r="2292" spans="1:8" ht="13.5" x14ac:dyDescent="0.25">
      <c r="A2292" s="3">
        <f>TITRES_STAT!B2295</f>
        <v>45639</v>
      </c>
      <c r="B2292" s="6">
        <f>TITRES_STAT!C2295</f>
        <v>1.9</v>
      </c>
      <c r="C2292" s="6">
        <f>TITRES_STAT!D2295</f>
        <v>1.9</v>
      </c>
      <c r="D2292" s="6">
        <f>TITRES_STAT!E2295</f>
        <v>0</v>
      </c>
      <c r="E2292" s="2">
        <f t="shared" si="140"/>
        <v>507226</v>
      </c>
      <c r="F2292" s="6" t="str">
        <f t="shared" si="143"/>
        <v>NEUTRAL</v>
      </c>
      <c r="G2292" s="6" t="str">
        <f t="shared" si="142"/>
        <v>NEUTRAL</v>
      </c>
      <c r="H2292" s="6" t="str">
        <f t="shared" si="141"/>
        <v>NEUTRAL</v>
      </c>
    </row>
    <row r="2293" spans="1:8" ht="13.5" x14ac:dyDescent="0.25">
      <c r="A2293" s="3">
        <f>TITRES_STAT!B2296</f>
        <v>45642</v>
      </c>
      <c r="B2293" s="6">
        <f>TITRES_STAT!C2296</f>
        <v>1.9</v>
      </c>
      <c r="C2293" s="6">
        <f>TITRES_STAT!D2296</f>
        <v>1.9</v>
      </c>
      <c r="D2293" s="6">
        <f>TITRES_STAT!E2296</f>
        <v>0</v>
      </c>
      <c r="E2293" s="2">
        <f t="shared" si="140"/>
        <v>507226</v>
      </c>
      <c r="F2293" s="6" t="str">
        <f t="shared" si="143"/>
        <v>NEUTRAL</v>
      </c>
      <c r="G2293" s="6" t="str">
        <f t="shared" si="142"/>
        <v>NEUTRAL</v>
      </c>
      <c r="H2293" s="6" t="str">
        <f t="shared" si="141"/>
        <v>NEUTRAL</v>
      </c>
    </row>
    <row r="2294" spans="1:8" ht="13.5" x14ac:dyDescent="0.25">
      <c r="A2294" s="3">
        <f>TITRES_STAT!B2297</f>
        <v>45644</v>
      </c>
      <c r="B2294" s="6">
        <f>TITRES_STAT!C2297</f>
        <v>1.9</v>
      </c>
      <c r="C2294" s="6">
        <f>TITRES_STAT!D2297</f>
        <v>1.9</v>
      </c>
      <c r="D2294" s="6">
        <f>TITRES_STAT!E2297</f>
        <v>0</v>
      </c>
      <c r="E2294" s="2">
        <f t="shared" si="140"/>
        <v>507226</v>
      </c>
      <c r="F2294" s="6" t="str">
        <f t="shared" si="143"/>
        <v>NEUTRAL</v>
      </c>
      <c r="G2294" s="6" t="str">
        <f t="shared" si="142"/>
        <v>NEUTRAL</v>
      </c>
      <c r="H2294" s="6" t="str">
        <f t="shared" si="141"/>
        <v>NEUTRAL</v>
      </c>
    </row>
    <row r="2295" spans="1:8" ht="13.5" x14ac:dyDescent="0.25">
      <c r="A2295" s="3">
        <f>TITRES_STAT!B2298</f>
        <v>45645</v>
      </c>
      <c r="B2295" s="6">
        <f>TITRES_STAT!C2298</f>
        <v>1.9</v>
      </c>
      <c r="C2295" s="6">
        <f>TITRES_STAT!D2298</f>
        <v>1.9</v>
      </c>
      <c r="D2295" s="6">
        <f>TITRES_STAT!E2298</f>
        <v>0</v>
      </c>
      <c r="E2295" s="2">
        <f t="shared" si="140"/>
        <v>507226</v>
      </c>
      <c r="F2295" s="6" t="str">
        <f t="shared" si="143"/>
        <v>NEUTRAL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45646</v>
      </c>
      <c r="B2296" s="6">
        <f>TITRES_STAT!C2299</f>
        <v>1.9</v>
      </c>
      <c r="C2296" s="6">
        <f>TITRES_STAT!D2299</f>
        <v>1.9</v>
      </c>
      <c r="D2296" s="6">
        <f>TITRES_STAT!E2299</f>
        <v>0</v>
      </c>
      <c r="E2296" s="2">
        <f t="shared" si="140"/>
        <v>507226</v>
      </c>
      <c r="F2296" s="6" t="str">
        <f t="shared" si="143"/>
        <v>NEUTRAL</v>
      </c>
      <c r="G2296" s="6" t="str">
        <f t="shared" si="142"/>
        <v>NEUTRAL</v>
      </c>
      <c r="H2296" s="6" t="str">
        <f t="shared" si="141"/>
        <v>NEUTRAL</v>
      </c>
    </row>
    <row r="2297" spans="1:8" ht="13.5" x14ac:dyDescent="0.25">
      <c r="A2297" s="3">
        <f>TITRES_STAT!B2300</f>
        <v>45649</v>
      </c>
      <c r="B2297" s="6">
        <f>TITRES_STAT!C2300</f>
        <v>1.9</v>
      </c>
      <c r="C2297" s="6">
        <f>TITRES_STAT!D2300</f>
        <v>1.9</v>
      </c>
      <c r="D2297" s="6">
        <f>TITRES_STAT!E2300</f>
        <v>0</v>
      </c>
      <c r="E2297" s="2">
        <f t="shared" si="140"/>
        <v>507226</v>
      </c>
      <c r="F2297" s="6" t="str">
        <f t="shared" si="143"/>
        <v>NEUTRAL</v>
      </c>
      <c r="G2297" s="6" t="str">
        <f t="shared" si="142"/>
        <v>NEUTRAL</v>
      </c>
      <c r="H2297" s="6" t="str">
        <f t="shared" si="141"/>
        <v>NEUTRAL</v>
      </c>
    </row>
    <row r="2298" spans="1:8" ht="13.5" x14ac:dyDescent="0.25">
      <c r="A2298" s="3">
        <f>TITRES_STAT!B2301</f>
        <v>45650</v>
      </c>
      <c r="B2298" s="6">
        <f>TITRES_STAT!C2301</f>
        <v>1.9</v>
      </c>
      <c r="C2298" s="6">
        <f>TITRES_STAT!D2301</f>
        <v>1.9</v>
      </c>
      <c r="D2298" s="6">
        <f>TITRES_STAT!E2301</f>
        <v>0</v>
      </c>
      <c r="E2298" s="2">
        <f t="shared" si="140"/>
        <v>507226</v>
      </c>
      <c r="F2298" s="6" t="str">
        <f t="shared" si="143"/>
        <v>NEUTRAL</v>
      </c>
      <c r="G2298" s="6" t="str">
        <f t="shared" si="142"/>
        <v>NEUTRAL</v>
      </c>
      <c r="H2298" s="6" t="str">
        <f t="shared" si="141"/>
        <v>NEUTRAL</v>
      </c>
    </row>
    <row r="2299" spans="1:8" ht="13.5" x14ac:dyDescent="0.25">
      <c r="A2299" s="3">
        <f>TITRES_STAT!B2302</f>
        <v>45651</v>
      </c>
      <c r="B2299" s="6">
        <f>TITRES_STAT!C2302</f>
        <v>1.9</v>
      </c>
      <c r="C2299" s="6">
        <f>TITRES_STAT!D2302</f>
        <v>1.9</v>
      </c>
      <c r="D2299" s="6">
        <f>TITRES_STAT!E2302</f>
        <v>0</v>
      </c>
      <c r="E2299" s="2">
        <f t="shared" si="140"/>
        <v>507226</v>
      </c>
      <c r="F2299" s="6" t="str">
        <f t="shared" si="143"/>
        <v>NEUTRAL</v>
      </c>
      <c r="G2299" s="6" t="str">
        <f t="shared" si="142"/>
        <v>NEUTRAL</v>
      </c>
      <c r="H2299" s="6" t="str">
        <f t="shared" si="141"/>
        <v>NEUTRAL</v>
      </c>
    </row>
    <row r="2300" spans="1:8" ht="13.5" x14ac:dyDescent="0.25">
      <c r="A2300" s="3">
        <f>TITRES_STAT!B2303</f>
        <v>45652</v>
      </c>
      <c r="B2300" s="6">
        <f>TITRES_STAT!C2303</f>
        <v>1.9</v>
      </c>
      <c r="C2300" s="6">
        <f>TITRES_STAT!D2303</f>
        <v>1.9</v>
      </c>
      <c r="D2300" s="6">
        <f>TITRES_STAT!E2303</f>
        <v>0</v>
      </c>
      <c r="E2300" s="2">
        <f t="shared" si="140"/>
        <v>507226</v>
      </c>
      <c r="F2300" s="6" t="str">
        <f t="shared" si="143"/>
        <v>NEUTRAL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45653</v>
      </c>
      <c r="B2301" s="6">
        <f>TITRES_STAT!C2304</f>
        <v>1.9</v>
      </c>
      <c r="C2301" s="6">
        <f>TITRES_STAT!D2304</f>
        <v>1.9</v>
      </c>
      <c r="D2301" s="6">
        <f>TITRES_STAT!E2304</f>
        <v>0</v>
      </c>
      <c r="E2301" s="2">
        <f t="shared" si="140"/>
        <v>507226</v>
      </c>
      <c r="F2301" s="6" t="str">
        <f t="shared" si="143"/>
        <v>NEUTRAL</v>
      </c>
      <c r="G2301" s="6" t="str">
        <f t="shared" si="142"/>
        <v>NEUTRAL</v>
      </c>
      <c r="H2301" s="6" t="str">
        <f t="shared" si="141"/>
        <v>NEUTRAL</v>
      </c>
    </row>
    <row r="2302" spans="1:8" ht="13.5" x14ac:dyDescent="0.25">
      <c r="A2302" s="3">
        <f>TITRES_STAT!B2305</f>
        <v>45656</v>
      </c>
      <c r="B2302" s="6">
        <f>TITRES_STAT!C2305</f>
        <v>1.9</v>
      </c>
      <c r="C2302" s="6">
        <f>TITRES_STAT!D2305</f>
        <v>1.9</v>
      </c>
      <c r="D2302" s="6">
        <f>TITRES_STAT!E2305</f>
        <v>1</v>
      </c>
      <c r="E2302" s="2">
        <f t="shared" si="140"/>
        <v>507226</v>
      </c>
      <c r="F2302" s="6" t="str">
        <f t="shared" si="143"/>
        <v>NEUTRAL</v>
      </c>
      <c r="G2302" s="6" t="str">
        <f t="shared" si="142"/>
        <v>NEUTRAL</v>
      </c>
      <c r="H2302" s="6" t="str">
        <f t="shared" si="141"/>
        <v>NEUTRAL</v>
      </c>
    </row>
    <row r="2303" spans="1:8" ht="13.5" x14ac:dyDescent="0.25">
      <c r="A2303" s="3">
        <f>TITRES_STAT!B2306</f>
        <v>45657</v>
      </c>
      <c r="B2303" s="6">
        <f>TITRES_STAT!C2306</f>
        <v>1.9</v>
      </c>
      <c r="C2303" s="6">
        <f>TITRES_STAT!D2306</f>
        <v>1.9</v>
      </c>
      <c r="D2303" s="6">
        <f>TITRES_STAT!E2306</f>
        <v>0</v>
      </c>
      <c r="E2303" s="2">
        <f t="shared" si="140"/>
        <v>507226</v>
      </c>
      <c r="F2303" s="6" t="str">
        <f t="shared" si="143"/>
        <v>NEUTRAL</v>
      </c>
      <c r="G2303" s="6" t="str">
        <f t="shared" si="142"/>
        <v>NEUTRAL</v>
      </c>
      <c r="H2303" s="6" t="str">
        <f t="shared" si="141"/>
        <v>NEUTRAL</v>
      </c>
    </row>
    <row r="2304" spans="1:8" ht="13.5" x14ac:dyDescent="0.25">
      <c r="A2304" s="3">
        <f>TITRES_STAT!B2307</f>
        <v>45659</v>
      </c>
      <c r="B2304" s="6">
        <f>TITRES_STAT!C2307</f>
        <v>1.9</v>
      </c>
      <c r="C2304" s="6">
        <f>TITRES_STAT!D2307</f>
        <v>1.9</v>
      </c>
      <c r="D2304" s="6">
        <f>TITRES_STAT!E2307</f>
        <v>0</v>
      </c>
      <c r="E2304" s="2">
        <f t="shared" si="140"/>
        <v>507226</v>
      </c>
      <c r="F2304" s="6" t="str">
        <f t="shared" si="143"/>
        <v>NEUTRAL</v>
      </c>
      <c r="G2304" s="6" t="str">
        <f t="shared" si="142"/>
        <v>NEUTRAL</v>
      </c>
      <c r="H2304" s="6" t="str">
        <f t="shared" si="141"/>
        <v>NEUTRAL</v>
      </c>
    </row>
    <row r="2305" spans="1:8" ht="13.5" x14ac:dyDescent="0.25">
      <c r="A2305" s="3">
        <f>TITRES_STAT!B2308</f>
        <v>45660</v>
      </c>
      <c r="B2305" s="6">
        <f>TITRES_STAT!C2308</f>
        <v>1.9</v>
      </c>
      <c r="C2305" s="6">
        <f>TITRES_STAT!D2308</f>
        <v>1.9</v>
      </c>
      <c r="D2305" s="6">
        <f>TITRES_STAT!E2308</f>
        <v>0</v>
      </c>
      <c r="E2305" s="2">
        <f t="shared" si="140"/>
        <v>507226</v>
      </c>
      <c r="F2305" s="6" t="str">
        <f t="shared" si="143"/>
        <v>NEUTRAL</v>
      </c>
      <c r="G2305" s="6" t="str">
        <f t="shared" si="142"/>
        <v>NEUTRAL</v>
      </c>
      <c r="H2305" s="6" t="str">
        <f t="shared" si="141"/>
        <v>NEUTRAL</v>
      </c>
    </row>
    <row r="2306" spans="1:8" ht="13.5" x14ac:dyDescent="0.25">
      <c r="A2306" s="3">
        <f>TITRES_STAT!B2309</f>
        <v>45663</v>
      </c>
      <c r="B2306" s="6">
        <f>TITRES_STAT!C2309</f>
        <v>1.9</v>
      </c>
      <c r="C2306" s="6">
        <f>TITRES_STAT!D2309</f>
        <v>1.9</v>
      </c>
      <c r="D2306" s="6">
        <f>TITRES_STAT!E2309</f>
        <v>0</v>
      </c>
      <c r="E2306" s="2">
        <f t="shared" si="140"/>
        <v>507226</v>
      </c>
      <c r="F2306" s="6" t="str">
        <f t="shared" si="143"/>
        <v>NEUTRAL</v>
      </c>
      <c r="G2306" s="6" t="str">
        <f t="shared" si="142"/>
        <v>NEUTRAL</v>
      </c>
      <c r="H2306" s="6" t="str">
        <f t="shared" si="141"/>
        <v>NEUTRAL</v>
      </c>
    </row>
    <row r="2307" spans="1:8" ht="13.5" x14ac:dyDescent="0.25">
      <c r="A2307" s="3">
        <f>TITRES_STAT!B2310</f>
        <v>45664</v>
      </c>
      <c r="B2307" s="6">
        <f>TITRES_STAT!C2310</f>
        <v>1.9</v>
      </c>
      <c r="C2307" s="6">
        <f>TITRES_STAT!D2310</f>
        <v>1.9</v>
      </c>
      <c r="D2307" s="6">
        <f>TITRES_STAT!E2310</f>
        <v>959</v>
      </c>
      <c r="E2307" s="2">
        <f t="shared" si="140"/>
        <v>507226</v>
      </c>
      <c r="F2307" s="6" t="str">
        <f t="shared" si="143"/>
        <v>NEUTRAL</v>
      </c>
      <c r="G2307" s="6" t="str">
        <f t="shared" si="142"/>
        <v>NEUTRAL</v>
      </c>
      <c r="H2307" s="6" t="str">
        <f t="shared" si="141"/>
        <v>NEUTRAL</v>
      </c>
    </row>
    <row r="2308" spans="1:8" ht="13.5" x14ac:dyDescent="0.25">
      <c r="A2308" s="3">
        <f>TITRES_STAT!B2311</f>
        <v>45665</v>
      </c>
      <c r="B2308" s="6">
        <f>TITRES_STAT!C2311</f>
        <v>1.9</v>
      </c>
      <c r="C2308" s="6">
        <f>TITRES_STAT!D2311</f>
        <v>1.9</v>
      </c>
      <c r="D2308" s="6">
        <f>TITRES_STAT!E2311</f>
        <v>0</v>
      </c>
      <c r="E2308" s="2">
        <f t="shared" ref="E2308:E2371" si="144">IF(B2308&gt;B2307, E2307+D2308, IF(B2308&lt;B2307, E2307-D2308, E2307))</f>
        <v>507226</v>
      </c>
      <c r="F2308" s="6" t="str">
        <f t="shared" si="143"/>
        <v>NEUTRAL</v>
      </c>
      <c r="G2308" s="6" t="str">
        <f t="shared" si="142"/>
        <v>NEUTRAL</v>
      </c>
      <c r="H2308" s="6" t="str">
        <f t="shared" si="141"/>
        <v>NEUTRAL</v>
      </c>
    </row>
    <row r="2309" spans="1:8" ht="13.5" x14ac:dyDescent="0.25">
      <c r="A2309" s="3">
        <f>TITRES_STAT!B2312</f>
        <v>45666</v>
      </c>
      <c r="B2309" s="6">
        <f>TITRES_STAT!C2312</f>
        <v>1.9</v>
      </c>
      <c r="C2309" s="6">
        <f>TITRES_STAT!D2312</f>
        <v>1.9</v>
      </c>
      <c r="D2309" s="6">
        <f>TITRES_STAT!E2312</f>
        <v>534</v>
      </c>
      <c r="E2309" s="2">
        <f t="shared" si="144"/>
        <v>507226</v>
      </c>
      <c r="F2309" s="6" t="str">
        <f t="shared" si="143"/>
        <v>NEUTRAL</v>
      </c>
      <c r="G2309" s="6" t="str">
        <f t="shared" si="142"/>
        <v>NEUTRAL</v>
      </c>
      <c r="H2309" s="6" t="str">
        <f t="shared" si="141"/>
        <v>NEUTRAL</v>
      </c>
    </row>
    <row r="2310" spans="1:8" ht="13.5" x14ac:dyDescent="0.25">
      <c r="A2310" s="3">
        <f>TITRES_STAT!B2313</f>
        <v>45667</v>
      </c>
      <c r="B2310" s="6">
        <f>TITRES_STAT!C2313</f>
        <v>1.9</v>
      </c>
      <c r="C2310" s="6">
        <f>TITRES_STAT!D2313</f>
        <v>1.9</v>
      </c>
      <c r="D2310" s="6">
        <f>TITRES_STAT!E2313</f>
        <v>0</v>
      </c>
      <c r="E2310" s="2">
        <f t="shared" si="144"/>
        <v>507226</v>
      </c>
      <c r="F2310" s="6" t="str">
        <f t="shared" si="143"/>
        <v>NEUTRAL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45670</v>
      </c>
      <c r="B2311" s="6">
        <f>TITRES_STAT!C2314</f>
        <v>1.9</v>
      </c>
      <c r="C2311" s="6">
        <f>TITRES_STAT!D2314</f>
        <v>1.9</v>
      </c>
      <c r="D2311" s="6">
        <f>TITRES_STAT!E2314</f>
        <v>0</v>
      </c>
      <c r="E2311" s="2">
        <f t="shared" si="144"/>
        <v>507226</v>
      </c>
      <c r="F2311" s="6" t="str">
        <f t="shared" si="143"/>
        <v>NEUTRAL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NEUTRAL</v>
      </c>
    </row>
    <row r="2312" spans="1:8" ht="13.5" x14ac:dyDescent="0.25">
      <c r="A2312" s="3">
        <f>TITRES_STAT!B2315</f>
        <v>45671</v>
      </c>
      <c r="B2312" s="6">
        <f>TITRES_STAT!C2315</f>
        <v>1.9</v>
      </c>
      <c r="C2312" s="6">
        <f>TITRES_STAT!D2315</f>
        <v>1.9</v>
      </c>
      <c r="D2312" s="6">
        <f>TITRES_STAT!E2315</f>
        <v>0</v>
      </c>
      <c r="E2312" s="2">
        <f t="shared" si="144"/>
        <v>507226</v>
      </c>
      <c r="F2312" s="6" t="str">
        <f t="shared" ref="F2312:F2375" si="147">IF(E2312&gt;E2307,"BULLISH",IF(E2312&lt;E2307,"BEARISH","NEUTRAL"))</f>
        <v>NEUTRAL</v>
      </c>
      <c r="G2312" s="6" t="str">
        <f t="shared" si="146"/>
        <v>NEUTRAL</v>
      </c>
      <c r="H2312" s="6" t="str">
        <f t="shared" si="145"/>
        <v>NEUTRAL</v>
      </c>
    </row>
    <row r="2313" spans="1:8" ht="13.5" x14ac:dyDescent="0.25">
      <c r="A2313" s="3">
        <f>TITRES_STAT!B2316</f>
        <v>45672</v>
      </c>
      <c r="B2313" s="6">
        <f>TITRES_STAT!C2316</f>
        <v>1.9</v>
      </c>
      <c r="C2313" s="6">
        <f>TITRES_STAT!D2316</f>
        <v>1.9</v>
      </c>
      <c r="D2313" s="6">
        <f>TITRES_STAT!E2316</f>
        <v>200</v>
      </c>
      <c r="E2313" s="2">
        <f t="shared" si="144"/>
        <v>507226</v>
      </c>
      <c r="F2313" s="6" t="str">
        <f t="shared" si="147"/>
        <v>NEUTRAL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45673</v>
      </c>
      <c r="B2314" s="6">
        <f>TITRES_STAT!C2317</f>
        <v>1.9</v>
      </c>
      <c r="C2314" s="6">
        <f>TITRES_STAT!D2317</f>
        <v>1.9</v>
      </c>
      <c r="D2314" s="6">
        <f>TITRES_STAT!E2317</f>
        <v>0</v>
      </c>
      <c r="E2314" s="2">
        <f t="shared" si="144"/>
        <v>507226</v>
      </c>
      <c r="F2314" s="6" t="str">
        <f t="shared" si="147"/>
        <v>NEUTRAL</v>
      </c>
      <c r="G2314" s="6" t="str">
        <f t="shared" si="146"/>
        <v>NEUTRAL</v>
      </c>
      <c r="H2314" s="6" t="str">
        <f t="shared" si="145"/>
        <v>NEUTRAL</v>
      </c>
    </row>
    <row r="2315" spans="1:8" ht="13.5" x14ac:dyDescent="0.25">
      <c r="A2315" s="3">
        <f>TITRES_STAT!B2318</f>
        <v>45674</v>
      </c>
      <c r="B2315" s="6">
        <f>TITRES_STAT!C2318</f>
        <v>1.9</v>
      </c>
      <c r="C2315" s="6">
        <f>TITRES_STAT!D2318</f>
        <v>1.9</v>
      </c>
      <c r="D2315" s="6">
        <f>TITRES_STAT!E2318</f>
        <v>0</v>
      </c>
      <c r="E2315" s="2">
        <f t="shared" si="144"/>
        <v>507226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45677</v>
      </c>
      <c r="B2316" s="6">
        <f>TITRES_STAT!C2319</f>
        <v>1.9</v>
      </c>
      <c r="C2316" s="6">
        <f>TITRES_STAT!D2319</f>
        <v>1.9</v>
      </c>
      <c r="D2316" s="6">
        <f>TITRES_STAT!E2319</f>
        <v>0</v>
      </c>
      <c r="E2316" s="2">
        <f t="shared" si="144"/>
        <v>507226</v>
      </c>
      <c r="F2316" s="6" t="str">
        <f t="shared" si="147"/>
        <v>NEUTRAL</v>
      </c>
      <c r="G2316" s="6" t="str">
        <f t="shared" si="146"/>
        <v>NEUTRAL</v>
      </c>
      <c r="H2316" s="6" t="str">
        <f t="shared" si="145"/>
        <v>NEUTRAL</v>
      </c>
    </row>
    <row r="2317" spans="1:8" ht="13.5" x14ac:dyDescent="0.25">
      <c r="A2317" s="3">
        <f>TITRES_STAT!B2320</f>
        <v>45678</v>
      </c>
      <c r="B2317" s="6">
        <f>TITRES_STAT!C2320</f>
        <v>1.9</v>
      </c>
      <c r="C2317" s="6">
        <f>TITRES_STAT!D2320</f>
        <v>1.9</v>
      </c>
      <c r="D2317" s="6">
        <f>TITRES_STAT!E2320</f>
        <v>0</v>
      </c>
      <c r="E2317" s="2">
        <f t="shared" si="144"/>
        <v>507226</v>
      </c>
      <c r="F2317" s="6" t="str">
        <f t="shared" si="147"/>
        <v>NEUTRAL</v>
      </c>
      <c r="G2317" s="6" t="str">
        <f t="shared" si="146"/>
        <v>NEUTRAL</v>
      </c>
      <c r="H2317" s="6" t="str">
        <f t="shared" si="145"/>
        <v>NEUTRAL</v>
      </c>
    </row>
    <row r="2318" spans="1:8" ht="13.5" x14ac:dyDescent="0.25">
      <c r="A2318" s="3">
        <f>TITRES_STAT!B2321</f>
        <v>45679</v>
      </c>
      <c r="B2318" s="6">
        <f>TITRES_STAT!C2321</f>
        <v>1.9</v>
      </c>
      <c r="C2318" s="6">
        <f>TITRES_STAT!D2321</f>
        <v>1.9</v>
      </c>
      <c r="D2318" s="6">
        <f>TITRES_STAT!E2321</f>
        <v>0</v>
      </c>
      <c r="E2318" s="2">
        <f t="shared" si="144"/>
        <v>507226</v>
      </c>
      <c r="F2318" s="6" t="str">
        <f t="shared" si="147"/>
        <v>NEUTRAL</v>
      </c>
      <c r="G2318" s="6" t="str">
        <f t="shared" si="146"/>
        <v>NEUTRAL</v>
      </c>
      <c r="H2318" s="6" t="str">
        <f t="shared" si="145"/>
        <v>NEUTRAL</v>
      </c>
    </row>
    <row r="2319" spans="1:8" ht="13.5" x14ac:dyDescent="0.25">
      <c r="A2319" s="3">
        <f>TITRES_STAT!B2322</f>
        <v>45680</v>
      </c>
      <c r="B2319" s="6">
        <f>TITRES_STAT!C2322</f>
        <v>1.9</v>
      </c>
      <c r="C2319" s="6">
        <f>TITRES_STAT!D2322</f>
        <v>1.9</v>
      </c>
      <c r="D2319" s="6">
        <f>TITRES_STAT!E2322</f>
        <v>0</v>
      </c>
      <c r="E2319" s="2">
        <f t="shared" si="144"/>
        <v>507226</v>
      </c>
      <c r="F2319" s="6" t="str">
        <f t="shared" si="147"/>
        <v>NEUTRAL</v>
      </c>
      <c r="G2319" s="6" t="str">
        <f t="shared" si="146"/>
        <v>NEUTRAL</v>
      </c>
      <c r="H2319" s="6" t="str">
        <f t="shared" si="145"/>
        <v>NEUTRAL</v>
      </c>
    </row>
    <row r="2320" spans="1:8" ht="13.5" x14ac:dyDescent="0.25">
      <c r="A2320" s="3">
        <f>TITRES_STAT!B2323</f>
        <v>45681</v>
      </c>
      <c r="B2320" s="6">
        <f>TITRES_STAT!C2323</f>
        <v>1.9</v>
      </c>
      <c r="C2320" s="6">
        <f>TITRES_STAT!D2323</f>
        <v>1.9</v>
      </c>
      <c r="D2320" s="6">
        <f>TITRES_STAT!E2323</f>
        <v>0</v>
      </c>
      <c r="E2320" s="2">
        <f t="shared" si="144"/>
        <v>507226</v>
      </c>
      <c r="F2320" s="6" t="str">
        <f t="shared" si="147"/>
        <v>NEUTRAL</v>
      </c>
      <c r="G2320" s="6" t="str">
        <f t="shared" si="146"/>
        <v>NEUTRAL</v>
      </c>
      <c r="H2320" s="6" t="str">
        <f t="shared" si="145"/>
        <v>NEUTRAL</v>
      </c>
    </row>
    <row r="2321" spans="1:8" ht="13.5" x14ac:dyDescent="0.25">
      <c r="A2321" s="3">
        <f>TITRES_STAT!B2324</f>
        <v>45684</v>
      </c>
      <c r="B2321" s="6">
        <f>TITRES_STAT!C2324</f>
        <v>1.9</v>
      </c>
      <c r="C2321" s="6">
        <f>TITRES_STAT!D2324</f>
        <v>1.9</v>
      </c>
      <c r="D2321" s="6">
        <f>TITRES_STAT!E2324</f>
        <v>375</v>
      </c>
      <c r="E2321" s="2">
        <f t="shared" si="144"/>
        <v>507226</v>
      </c>
      <c r="F2321" s="6" t="str">
        <f t="shared" si="147"/>
        <v>NEUTRAL</v>
      </c>
      <c r="G2321" s="6" t="str">
        <f t="shared" si="146"/>
        <v>NEUTRAL</v>
      </c>
      <c r="H2321" s="6" t="str">
        <f t="shared" si="145"/>
        <v>NEUTRAL</v>
      </c>
    </row>
    <row r="2322" spans="1:8" ht="13.5" x14ac:dyDescent="0.25">
      <c r="A2322" s="3">
        <f>TITRES_STAT!B2325</f>
        <v>45685</v>
      </c>
      <c r="B2322" s="6">
        <f>TITRES_STAT!C2325</f>
        <v>1.9</v>
      </c>
      <c r="C2322" s="6">
        <f>TITRES_STAT!D2325</f>
        <v>1.9</v>
      </c>
      <c r="D2322" s="6">
        <f>TITRES_STAT!E2325</f>
        <v>959</v>
      </c>
      <c r="E2322" s="2">
        <f t="shared" si="144"/>
        <v>507226</v>
      </c>
      <c r="F2322" s="6" t="str">
        <f t="shared" si="147"/>
        <v>NEUTRAL</v>
      </c>
      <c r="G2322" s="6" t="str">
        <f t="shared" si="146"/>
        <v>NEUTRAL</v>
      </c>
      <c r="H2322" s="6" t="str">
        <f t="shared" si="145"/>
        <v>NEUTRAL</v>
      </c>
    </row>
    <row r="2323" spans="1:8" ht="13.5" x14ac:dyDescent="0.25">
      <c r="A2323" s="3">
        <f>TITRES_STAT!B2326</f>
        <v>45686</v>
      </c>
      <c r="B2323" s="6">
        <f>TITRES_STAT!C2326</f>
        <v>1.9</v>
      </c>
      <c r="C2323" s="6">
        <f>TITRES_STAT!D2326</f>
        <v>1.9</v>
      </c>
      <c r="D2323" s="6">
        <f>TITRES_STAT!E2326</f>
        <v>0</v>
      </c>
      <c r="E2323" s="2">
        <f t="shared" si="144"/>
        <v>507226</v>
      </c>
      <c r="F2323" s="6" t="str">
        <f t="shared" si="147"/>
        <v>NEUTRAL</v>
      </c>
      <c r="G2323" s="6" t="str">
        <f t="shared" si="146"/>
        <v>NEUTRAL</v>
      </c>
      <c r="H2323" s="6" t="str">
        <f t="shared" si="145"/>
        <v>NEUTRAL</v>
      </c>
    </row>
    <row r="2324" spans="1:8" ht="13.5" x14ac:dyDescent="0.25">
      <c r="A2324" s="3">
        <f>TITRES_STAT!B2327</f>
        <v>45687</v>
      </c>
      <c r="B2324" s="6">
        <f>TITRES_STAT!C2327</f>
        <v>1.9</v>
      </c>
      <c r="C2324" s="6">
        <f>TITRES_STAT!D2327</f>
        <v>1.9</v>
      </c>
      <c r="D2324" s="6">
        <f>TITRES_STAT!E2327</f>
        <v>0</v>
      </c>
      <c r="E2324" s="2">
        <f t="shared" si="144"/>
        <v>507226</v>
      </c>
      <c r="F2324" s="6" t="str">
        <f t="shared" si="147"/>
        <v>NEUTRAL</v>
      </c>
      <c r="G2324" s="6" t="str">
        <f t="shared" si="146"/>
        <v>NEUTRAL</v>
      </c>
      <c r="H2324" s="6" t="str">
        <f t="shared" si="145"/>
        <v>NEUTRAL</v>
      </c>
    </row>
    <row r="2325" spans="1:8" ht="13.5" x14ac:dyDescent="0.25">
      <c r="A2325" s="3">
        <f>TITRES_STAT!B2328</f>
        <v>45688</v>
      </c>
      <c r="B2325" s="6">
        <f>TITRES_STAT!C2328</f>
        <v>1.98</v>
      </c>
      <c r="C2325" s="6">
        <f>TITRES_STAT!D2328</f>
        <v>1.98</v>
      </c>
      <c r="D2325" s="6">
        <f>TITRES_STAT!E2328</f>
        <v>0</v>
      </c>
      <c r="E2325" s="2">
        <f t="shared" si="144"/>
        <v>507226</v>
      </c>
      <c r="F2325" s="6" t="str">
        <f t="shared" si="147"/>
        <v>NEUTRAL</v>
      </c>
      <c r="G2325" s="6" t="str">
        <f t="shared" si="146"/>
        <v>NEUTRAL</v>
      </c>
      <c r="H2325" s="6" t="str">
        <f t="shared" si="145"/>
        <v>NEUTRAL</v>
      </c>
    </row>
    <row r="2326" spans="1:8" ht="13.5" x14ac:dyDescent="0.25">
      <c r="A2326" s="3">
        <f>TITRES_STAT!B2329</f>
        <v>45691</v>
      </c>
      <c r="B2326" s="6">
        <f>TITRES_STAT!C2329</f>
        <v>2.06</v>
      </c>
      <c r="C2326" s="6">
        <f>TITRES_STAT!D2329</f>
        <v>2.06</v>
      </c>
      <c r="D2326" s="6">
        <f>TITRES_STAT!E2329</f>
        <v>100</v>
      </c>
      <c r="E2326" s="2">
        <f t="shared" si="144"/>
        <v>507326</v>
      </c>
      <c r="F2326" s="6" t="str">
        <f t="shared" si="147"/>
        <v>BULLISH</v>
      </c>
      <c r="G2326" s="6" t="str">
        <f t="shared" si="146"/>
        <v>NEUTRAL</v>
      </c>
      <c r="H2326" s="6" t="str">
        <f t="shared" si="145"/>
        <v>CONFIRMED BULLISH</v>
      </c>
    </row>
    <row r="2327" spans="1:8" ht="13.5" x14ac:dyDescent="0.25">
      <c r="A2327" s="3">
        <f>TITRES_STAT!B2330</f>
        <v>45692</v>
      </c>
      <c r="B2327" s="6">
        <f>TITRES_STAT!C2330</f>
        <v>2.06</v>
      </c>
      <c r="C2327" s="6">
        <f>TITRES_STAT!D2330</f>
        <v>2.06</v>
      </c>
      <c r="D2327" s="6">
        <f>TITRES_STAT!E2330</f>
        <v>0</v>
      </c>
      <c r="E2327" s="2">
        <f t="shared" si="144"/>
        <v>507326</v>
      </c>
      <c r="F2327" s="6" t="str">
        <f t="shared" si="147"/>
        <v>BULLISH</v>
      </c>
      <c r="G2327" s="6" t="str">
        <f t="shared" si="146"/>
        <v>NEUTRAL</v>
      </c>
      <c r="H2327" s="6" t="str">
        <f t="shared" si="145"/>
        <v>CONFIRMED BULLISH</v>
      </c>
    </row>
    <row r="2328" spans="1:8" ht="13.5" x14ac:dyDescent="0.25">
      <c r="A2328" s="3">
        <f>TITRES_STAT!B2331</f>
        <v>45693</v>
      </c>
      <c r="B2328" s="6">
        <f>TITRES_STAT!C2331</f>
        <v>2.06</v>
      </c>
      <c r="C2328" s="6">
        <f>TITRES_STAT!D2331</f>
        <v>2.06</v>
      </c>
      <c r="D2328" s="6">
        <f>TITRES_STAT!E2331</f>
        <v>0</v>
      </c>
      <c r="E2328" s="2">
        <f t="shared" si="144"/>
        <v>507326</v>
      </c>
      <c r="F2328" s="6" t="str">
        <f t="shared" si="147"/>
        <v>BULLISH</v>
      </c>
      <c r="G2328" s="6" t="str">
        <f t="shared" si="146"/>
        <v>NEUTRAL</v>
      </c>
      <c r="H2328" s="6" t="str">
        <f t="shared" si="145"/>
        <v>CONFIRMED BULLISH</v>
      </c>
    </row>
    <row r="2329" spans="1:8" ht="13.5" x14ac:dyDescent="0.25">
      <c r="A2329" s="3">
        <f>TITRES_STAT!B2332</f>
        <v>45694</v>
      </c>
      <c r="B2329" s="6">
        <f>TITRES_STAT!C2332</f>
        <v>2.06</v>
      </c>
      <c r="C2329" s="6">
        <f>TITRES_STAT!D2332</f>
        <v>2.06</v>
      </c>
      <c r="D2329" s="6">
        <f>TITRES_STAT!E2332</f>
        <v>0</v>
      </c>
      <c r="E2329" s="2">
        <f t="shared" si="144"/>
        <v>507326</v>
      </c>
      <c r="F2329" s="6" t="str">
        <f t="shared" si="147"/>
        <v>BULLISH</v>
      </c>
      <c r="G2329" s="6" t="str">
        <f t="shared" si="146"/>
        <v>NEUTRAL</v>
      </c>
      <c r="H2329" s="6" t="str">
        <f t="shared" si="145"/>
        <v>CONFIRMED BULLISH</v>
      </c>
    </row>
    <row r="2330" spans="1:8" ht="13.5" x14ac:dyDescent="0.25">
      <c r="A2330" s="3">
        <f>TITRES_STAT!B2333</f>
        <v>45695</v>
      </c>
      <c r="B2330" s="6">
        <f>TITRES_STAT!C2333</f>
        <v>2.06</v>
      </c>
      <c r="C2330" s="6">
        <f>TITRES_STAT!D2333</f>
        <v>2.06</v>
      </c>
      <c r="D2330" s="6">
        <f>TITRES_STAT!E2333</f>
        <v>0</v>
      </c>
      <c r="E2330" s="2">
        <f t="shared" si="144"/>
        <v>507326</v>
      </c>
      <c r="F2330" s="6" t="str">
        <f t="shared" si="147"/>
        <v>BULLISH</v>
      </c>
      <c r="G2330" s="6" t="str">
        <f t="shared" si="146"/>
        <v>NEUTRAL</v>
      </c>
      <c r="H2330" s="6" t="str">
        <f t="shared" si="145"/>
        <v>CONFIRMED BULLISH</v>
      </c>
    </row>
    <row r="2331" spans="1:8" ht="13.5" x14ac:dyDescent="0.25">
      <c r="A2331" s="3">
        <f>TITRES_STAT!B2334</f>
        <v>45698</v>
      </c>
      <c r="B2331" s="6">
        <f>TITRES_STAT!C2334</f>
        <v>2.06</v>
      </c>
      <c r="C2331" s="6">
        <f>TITRES_STAT!D2334</f>
        <v>2.06</v>
      </c>
      <c r="D2331" s="6">
        <f>TITRES_STAT!E2334</f>
        <v>0</v>
      </c>
      <c r="E2331" s="2">
        <f t="shared" si="144"/>
        <v>507326</v>
      </c>
      <c r="F2331" s="6" t="str">
        <f t="shared" si="147"/>
        <v>NEUTRAL</v>
      </c>
      <c r="G2331" s="6" t="str">
        <f t="shared" si="146"/>
        <v>NEUTRAL</v>
      </c>
      <c r="H2331" s="6" t="str">
        <f t="shared" si="145"/>
        <v>NEUTRAL</v>
      </c>
    </row>
    <row r="2332" spans="1:8" ht="13.5" x14ac:dyDescent="0.25">
      <c r="A2332" s="3">
        <f>TITRES_STAT!B2335</f>
        <v>45699</v>
      </c>
      <c r="B2332" s="6">
        <f>TITRES_STAT!C2335</f>
        <v>2.06</v>
      </c>
      <c r="C2332" s="6">
        <f>TITRES_STAT!D2335</f>
        <v>2.06</v>
      </c>
      <c r="D2332" s="6">
        <f>TITRES_STAT!E2335</f>
        <v>100</v>
      </c>
      <c r="E2332" s="2">
        <f t="shared" si="144"/>
        <v>507326</v>
      </c>
      <c r="F2332" s="6" t="str">
        <f t="shared" si="147"/>
        <v>NEUTRAL</v>
      </c>
      <c r="G2332" s="6" t="str">
        <f t="shared" si="146"/>
        <v>NEUTRAL</v>
      </c>
      <c r="H2332" s="6" t="str">
        <f t="shared" si="145"/>
        <v>NEUTRAL</v>
      </c>
    </row>
    <row r="2333" spans="1:8" ht="13.5" x14ac:dyDescent="0.25">
      <c r="A2333" s="3">
        <f>TITRES_STAT!B2336</f>
        <v>45700</v>
      </c>
      <c r="B2333" s="6">
        <f>TITRES_STAT!C2336</f>
        <v>2.06</v>
      </c>
      <c r="C2333" s="6">
        <f>TITRES_STAT!D2336</f>
        <v>2.06</v>
      </c>
      <c r="D2333" s="6">
        <f>TITRES_STAT!E2336</f>
        <v>0</v>
      </c>
      <c r="E2333" s="2">
        <f t="shared" si="144"/>
        <v>507326</v>
      </c>
      <c r="F2333" s="6" t="str">
        <f t="shared" si="147"/>
        <v>NEUTRAL</v>
      </c>
      <c r="G2333" s="6" t="str">
        <f t="shared" si="146"/>
        <v>NEUTRAL</v>
      </c>
      <c r="H2333" s="6" t="str">
        <f t="shared" si="145"/>
        <v>NEUTRAL</v>
      </c>
    </row>
    <row r="2334" spans="1:8" ht="13.5" x14ac:dyDescent="0.25">
      <c r="A2334" s="3">
        <f>TITRES_STAT!B2337</f>
        <v>45701</v>
      </c>
      <c r="B2334" s="6">
        <f>TITRES_STAT!C2337</f>
        <v>2.0099999999999998</v>
      </c>
      <c r="C2334" s="6">
        <f>TITRES_STAT!D2337</f>
        <v>2.0099999999999998</v>
      </c>
      <c r="D2334" s="6">
        <f>TITRES_STAT!E2337</f>
        <v>100</v>
      </c>
      <c r="E2334" s="2">
        <f t="shared" si="144"/>
        <v>507226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45702</v>
      </c>
      <c r="B2335" s="6">
        <f>TITRES_STAT!C2338</f>
        <v>2.0099999999999998</v>
      </c>
      <c r="C2335" s="6">
        <f>TITRES_STAT!D2338</f>
        <v>2.0099999999999998</v>
      </c>
      <c r="D2335" s="6">
        <f>TITRES_STAT!E2338</f>
        <v>0</v>
      </c>
      <c r="E2335" s="2">
        <f t="shared" si="144"/>
        <v>507226</v>
      </c>
      <c r="F2335" s="6" t="str">
        <f t="shared" si="147"/>
        <v>BEARISH</v>
      </c>
      <c r="G2335" s="6" t="str">
        <f t="shared" si="146"/>
        <v>NEUTRAL</v>
      </c>
      <c r="H2335" s="6" t="str">
        <f t="shared" si="145"/>
        <v>CONFIRMED BEARISH</v>
      </c>
    </row>
    <row r="2336" spans="1:8" ht="13.5" x14ac:dyDescent="0.25">
      <c r="A2336" s="3">
        <f>TITRES_STAT!B2339</f>
        <v>45705</v>
      </c>
      <c r="B2336" s="6">
        <f>TITRES_STAT!C2339</f>
        <v>2.0099999999999998</v>
      </c>
      <c r="C2336" s="6">
        <f>TITRES_STAT!D2339</f>
        <v>2.0099999999999998</v>
      </c>
      <c r="D2336" s="6">
        <f>TITRES_STAT!E2339</f>
        <v>0</v>
      </c>
      <c r="E2336" s="2">
        <f t="shared" si="144"/>
        <v>507226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CONFIRMED BEARISH</v>
      </c>
    </row>
    <row r="2337" spans="1:8" ht="13.5" x14ac:dyDescent="0.25">
      <c r="A2337" s="3">
        <f>TITRES_STAT!B2340</f>
        <v>45706</v>
      </c>
      <c r="B2337" s="6">
        <f>TITRES_STAT!C2340</f>
        <v>2.0099999999999998</v>
      </c>
      <c r="C2337" s="6">
        <f>TITRES_STAT!D2340</f>
        <v>2.0099999999999998</v>
      </c>
      <c r="D2337" s="6">
        <f>TITRES_STAT!E2340</f>
        <v>0</v>
      </c>
      <c r="E2337" s="2">
        <f t="shared" si="144"/>
        <v>507226</v>
      </c>
      <c r="F2337" s="6" t="str">
        <f t="shared" si="147"/>
        <v>BEARISH</v>
      </c>
      <c r="G2337" s="6" t="str">
        <f t="shared" si="146"/>
        <v>NEUTRAL</v>
      </c>
      <c r="H2337" s="6" t="str">
        <f t="shared" si="145"/>
        <v>CONFIRMED BEARISH</v>
      </c>
    </row>
    <row r="2338" spans="1:8" ht="13.5" x14ac:dyDescent="0.25">
      <c r="A2338" s="3">
        <f>TITRES_STAT!B2341</f>
        <v>45707</v>
      </c>
      <c r="B2338" s="6">
        <f>TITRES_STAT!C2341</f>
        <v>2.0099999999999998</v>
      </c>
      <c r="C2338" s="6">
        <f>TITRES_STAT!D2341</f>
        <v>2.0099999999999998</v>
      </c>
      <c r="D2338" s="6">
        <f>TITRES_STAT!E2341</f>
        <v>0</v>
      </c>
      <c r="E2338" s="2">
        <f t="shared" si="144"/>
        <v>507226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CONFIRMED BEARISH</v>
      </c>
    </row>
    <row r="2339" spans="1:8" ht="13.5" x14ac:dyDescent="0.25">
      <c r="A2339" s="3">
        <f>TITRES_STAT!B2342</f>
        <v>45708</v>
      </c>
      <c r="B2339" s="6">
        <f>TITRES_STAT!C2342</f>
        <v>2.0099999999999998</v>
      </c>
      <c r="C2339" s="6">
        <f>TITRES_STAT!D2342</f>
        <v>2.0099999999999998</v>
      </c>
      <c r="D2339" s="6">
        <f>TITRES_STAT!E2342</f>
        <v>0</v>
      </c>
      <c r="E2339" s="2">
        <f t="shared" si="144"/>
        <v>507226</v>
      </c>
      <c r="F2339" s="6" t="str">
        <f t="shared" si="147"/>
        <v>NEUTRAL</v>
      </c>
      <c r="G2339" s="6" t="str">
        <f t="shared" si="146"/>
        <v>NEUTRAL</v>
      </c>
      <c r="H2339" s="6" t="str">
        <f t="shared" si="145"/>
        <v>NEUTRAL</v>
      </c>
    </row>
    <row r="2340" spans="1:8" ht="13.5" x14ac:dyDescent="0.25">
      <c r="A2340" s="3">
        <f>TITRES_STAT!B2343</f>
        <v>45709</v>
      </c>
      <c r="B2340" s="6">
        <f>TITRES_STAT!C2343</f>
        <v>2.0099999999999998</v>
      </c>
      <c r="C2340" s="6">
        <f>TITRES_STAT!D2343</f>
        <v>2.0099999999999998</v>
      </c>
      <c r="D2340" s="6">
        <f>TITRES_STAT!E2343</f>
        <v>2</v>
      </c>
      <c r="E2340" s="2">
        <f t="shared" si="144"/>
        <v>507226</v>
      </c>
      <c r="F2340" s="6" t="str">
        <f t="shared" si="147"/>
        <v>NEUTRAL</v>
      </c>
      <c r="G2340" s="6" t="str">
        <f t="shared" si="146"/>
        <v>NEUTRAL</v>
      </c>
      <c r="H2340" s="6" t="str">
        <f t="shared" si="145"/>
        <v>NEUTRAL</v>
      </c>
    </row>
    <row r="2341" spans="1:8" ht="13.5" x14ac:dyDescent="0.25">
      <c r="A2341" s="3">
        <f>TITRES_STAT!B2344</f>
        <v>45712</v>
      </c>
      <c r="B2341" s="6">
        <f>TITRES_STAT!C2344</f>
        <v>2.0099999999999998</v>
      </c>
      <c r="C2341" s="6">
        <f>TITRES_STAT!D2344</f>
        <v>2.0099999999999998</v>
      </c>
      <c r="D2341" s="6">
        <f>TITRES_STAT!E2344</f>
        <v>0</v>
      </c>
      <c r="E2341" s="2">
        <f t="shared" si="144"/>
        <v>507226</v>
      </c>
      <c r="F2341" s="6" t="str">
        <f t="shared" si="147"/>
        <v>NEUTRAL</v>
      </c>
      <c r="G2341" s="6" t="str">
        <f t="shared" si="146"/>
        <v>NEUTRAL</v>
      </c>
      <c r="H2341" s="6" t="str">
        <f t="shared" si="145"/>
        <v>NEUTRAL</v>
      </c>
    </row>
    <row r="2342" spans="1:8" ht="13.5" x14ac:dyDescent="0.25">
      <c r="A2342" s="3">
        <f>TITRES_STAT!B2345</f>
        <v>45713</v>
      </c>
      <c r="B2342" s="6">
        <f>TITRES_STAT!C2345</f>
        <v>2.0099999999999998</v>
      </c>
      <c r="C2342" s="6">
        <f>TITRES_STAT!D2345</f>
        <v>2.0099999999999998</v>
      </c>
      <c r="D2342" s="6">
        <f>TITRES_STAT!E2345</f>
        <v>0</v>
      </c>
      <c r="E2342" s="2">
        <f t="shared" si="144"/>
        <v>507226</v>
      </c>
      <c r="F2342" s="6" t="str">
        <f t="shared" si="147"/>
        <v>NEUTRAL</v>
      </c>
      <c r="G2342" s="6" t="str">
        <f t="shared" si="146"/>
        <v>NEUTRAL</v>
      </c>
      <c r="H2342" s="6" t="str">
        <f t="shared" si="145"/>
        <v>NEUTRAL</v>
      </c>
    </row>
    <row r="2343" spans="1:8" ht="13.5" x14ac:dyDescent="0.25">
      <c r="A2343" s="3">
        <f>TITRES_STAT!B2346</f>
        <v>45714</v>
      </c>
      <c r="B2343" s="6">
        <f>TITRES_STAT!C2346</f>
        <v>2.0099999999999998</v>
      </c>
      <c r="C2343" s="6">
        <f>TITRES_STAT!D2346</f>
        <v>2.0099999999999998</v>
      </c>
      <c r="D2343" s="6">
        <f>TITRES_STAT!E2346</f>
        <v>0</v>
      </c>
      <c r="E2343" s="2">
        <f t="shared" si="144"/>
        <v>507226</v>
      </c>
      <c r="F2343" s="6" t="str">
        <f t="shared" si="147"/>
        <v>NEUTRAL</v>
      </c>
      <c r="G2343" s="6" t="str">
        <f t="shared" si="146"/>
        <v>NEUTRAL</v>
      </c>
      <c r="H2343" s="6" t="str">
        <f t="shared" si="145"/>
        <v>NEUTRAL</v>
      </c>
    </row>
    <row r="2344" spans="1:8" ht="13.5" x14ac:dyDescent="0.25">
      <c r="A2344" s="3">
        <f>TITRES_STAT!B2347</f>
        <v>45715</v>
      </c>
      <c r="B2344" s="6">
        <f>TITRES_STAT!C2347</f>
        <v>2.0099999999999998</v>
      </c>
      <c r="C2344" s="6">
        <f>TITRES_STAT!D2347</f>
        <v>2.0099999999999998</v>
      </c>
      <c r="D2344" s="6">
        <f>TITRES_STAT!E2347</f>
        <v>0</v>
      </c>
      <c r="E2344" s="2">
        <f t="shared" si="144"/>
        <v>507226</v>
      </c>
      <c r="F2344" s="6" t="str">
        <f t="shared" si="147"/>
        <v>NEUTRAL</v>
      </c>
      <c r="G2344" s="6" t="str">
        <f t="shared" si="146"/>
        <v>NEUTRAL</v>
      </c>
      <c r="H2344" s="6" t="str">
        <f t="shared" si="145"/>
        <v>NEUTRAL</v>
      </c>
    </row>
    <row r="2345" spans="1:8" ht="13.5" x14ac:dyDescent="0.25">
      <c r="A2345" s="3">
        <f>TITRES_STAT!B2348</f>
        <v>45716</v>
      </c>
      <c r="B2345" s="6">
        <f>TITRES_STAT!C2348</f>
        <v>2.0099999999999998</v>
      </c>
      <c r="C2345" s="6">
        <f>TITRES_STAT!D2348</f>
        <v>2.0099999999999998</v>
      </c>
      <c r="D2345" s="6">
        <f>TITRES_STAT!E2348</f>
        <v>0</v>
      </c>
      <c r="E2345" s="2">
        <f t="shared" si="144"/>
        <v>507226</v>
      </c>
      <c r="F2345" s="6" t="str">
        <f t="shared" si="147"/>
        <v>NEUTRAL</v>
      </c>
      <c r="G2345" s="6" t="str">
        <f t="shared" si="146"/>
        <v>NEUTRAL</v>
      </c>
      <c r="H2345" s="6" t="str">
        <f t="shared" si="145"/>
        <v>NEUTRAL</v>
      </c>
    </row>
    <row r="2346" spans="1:8" ht="13.5" x14ac:dyDescent="0.25">
      <c r="A2346" s="3">
        <f>TITRES_STAT!B2349</f>
        <v>45719</v>
      </c>
      <c r="B2346" s="6">
        <f>TITRES_STAT!C2349</f>
        <v>2.0099999999999998</v>
      </c>
      <c r="C2346" s="6">
        <f>TITRES_STAT!D2349</f>
        <v>2.0099999999999998</v>
      </c>
      <c r="D2346" s="6">
        <f>TITRES_STAT!E2349</f>
        <v>0</v>
      </c>
      <c r="E2346" s="2">
        <f t="shared" si="144"/>
        <v>507226</v>
      </c>
      <c r="F2346" s="6" t="str">
        <f t="shared" si="147"/>
        <v>NEUTRAL</v>
      </c>
      <c r="G2346" s="6" t="str">
        <f t="shared" si="146"/>
        <v>NEUTRAL</v>
      </c>
      <c r="H2346" s="6" t="str">
        <f t="shared" si="145"/>
        <v>NEUTRAL</v>
      </c>
    </row>
    <row r="2347" spans="1:8" ht="13.5" x14ac:dyDescent="0.25">
      <c r="A2347" s="3">
        <f>TITRES_STAT!B2350</f>
        <v>45720</v>
      </c>
      <c r="B2347" s="6">
        <f>TITRES_STAT!C2350</f>
        <v>2.0099999999999998</v>
      </c>
      <c r="C2347" s="6">
        <f>TITRES_STAT!D2350</f>
        <v>2.0099999999999998</v>
      </c>
      <c r="D2347" s="6">
        <f>TITRES_STAT!E2350</f>
        <v>1358</v>
      </c>
      <c r="E2347" s="2">
        <f t="shared" si="144"/>
        <v>507226</v>
      </c>
      <c r="F2347" s="6" t="str">
        <f t="shared" si="147"/>
        <v>NEUTRAL</v>
      </c>
      <c r="G2347" s="6" t="str">
        <f t="shared" si="146"/>
        <v>NEUTRAL</v>
      </c>
      <c r="H2347" s="6" t="str">
        <f t="shared" si="145"/>
        <v>NEUTRAL</v>
      </c>
    </row>
    <row r="2348" spans="1:8" ht="13.5" x14ac:dyDescent="0.25">
      <c r="A2348" s="3">
        <f>TITRES_STAT!B2351</f>
        <v>45721</v>
      </c>
      <c r="B2348" s="6">
        <f>TITRES_STAT!C2351</f>
        <v>2.0099999999999998</v>
      </c>
      <c r="C2348" s="6">
        <f>TITRES_STAT!D2351</f>
        <v>2.0099999999999998</v>
      </c>
      <c r="D2348" s="6">
        <f>TITRES_STAT!E2351</f>
        <v>0</v>
      </c>
      <c r="E2348" s="2">
        <f t="shared" si="144"/>
        <v>507226</v>
      </c>
      <c r="F2348" s="6" t="str">
        <f t="shared" si="147"/>
        <v>NEUTRAL</v>
      </c>
      <c r="G2348" s="6" t="str">
        <f t="shared" si="146"/>
        <v>NEUTRAL</v>
      </c>
      <c r="H2348" s="6" t="str">
        <f t="shared" si="145"/>
        <v>NEUTRAL</v>
      </c>
    </row>
    <row r="2349" spans="1:8" ht="13.5" x14ac:dyDescent="0.25">
      <c r="A2349" s="3">
        <f>TITRES_STAT!B2352</f>
        <v>45722</v>
      </c>
      <c r="B2349" s="6">
        <f>TITRES_STAT!C2352</f>
        <v>2.0099999999999998</v>
      </c>
      <c r="C2349" s="6">
        <f>TITRES_STAT!D2352</f>
        <v>2.0099999999999998</v>
      </c>
      <c r="D2349" s="6">
        <f>TITRES_STAT!E2352</f>
        <v>0</v>
      </c>
      <c r="E2349" s="2">
        <f t="shared" si="144"/>
        <v>507226</v>
      </c>
      <c r="F2349" s="6" t="str">
        <f t="shared" si="147"/>
        <v>NEUTRAL</v>
      </c>
      <c r="G2349" s="6" t="str">
        <f t="shared" si="146"/>
        <v>NEUTRAL</v>
      </c>
      <c r="H2349" s="6" t="str">
        <f t="shared" si="145"/>
        <v>NEUTRAL</v>
      </c>
    </row>
    <row r="2350" spans="1:8" ht="13.5" x14ac:dyDescent="0.25">
      <c r="A2350" s="3">
        <f>TITRES_STAT!B2353</f>
        <v>45723</v>
      </c>
      <c r="B2350" s="6">
        <f>TITRES_STAT!C2353</f>
        <v>2.0099999999999998</v>
      </c>
      <c r="C2350" s="6">
        <f>TITRES_STAT!D2353</f>
        <v>2.0099999999999998</v>
      </c>
      <c r="D2350" s="6">
        <f>TITRES_STAT!E2353</f>
        <v>0</v>
      </c>
      <c r="E2350" s="2">
        <f t="shared" si="144"/>
        <v>507226</v>
      </c>
      <c r="F2350" s="6" t="str">
        <f t="shared" si="147"/>
        <v>NEUTRAL</v>
      </c>
      <c r="G2350" s="6" t="str">
        <f t="shared" si="146"/>
        <v>NEUTRAL</v>
      </c>
      <c r="H2350" s="6" t="str">
        <f t="shared" si="145"/>
        <v>NEUTRAL</v>
      </c>
    </row>
    <row r="2351" spans="1:8" ht="13.5" x14ac:dyDescent="0.25">
      <c r="A2351" s="3">
        <f>TITRES_STAT!B2354</f>
        <v>45726</v>
      </c>
      <c r="B2351" s="6">
        <f>TITRES_STAT!C2354</f>
        <v>2.09</v>
      </c>
      <c r="C2351" s="6">
        <f>TITRES_STAT!D2354</f>
        <v>2.09</v>
      </c>
      <c r="D2351" s="6">
        <f>TITRES_STAT!E2354</f>
        <v>348</v>
      </c>
      <c r="E2351" s="2">
        <f t="shared" si="144"/>
        <v>507574</v>
      </c>
      <c r="F2351" s="6" t="str">
        <f t="shared" si="147"/>
        <v>BULLISH</v>
      </c>
      <c r="G2351" s="6" t="str">
        <f t="shared" si="146"/>
        <v>NEUTRAL</v>
      </c>
      <c r="H2351" s="6" t="str">
        <f t="shared" si="145"/>
        <v>CONFIRMED BULLISH</v>
      </c>
    </row>
    <row r="2352" spans="1:8" ht="13.5" x14ac:dyDescent="0.25">
      <c r="A2352" s="3">
        <f>TITRES_STAT!B2355</f>
        <v>45727</v>
      </c>
      <c r="B2352" s="6">
        <f>TITRES_STAT!C2355</f>
        <v>2.1</v>
      </c>
      <c r="C2352" s="6">
        <f>TITRES_STAT!D2355</f>
        <v>2.1</v>
      </c>
      <c r="D2352" s="6">
        <f>TITRES_STAT!E2355</f>
        <v>198</v>
      </c>
      <c r="E2352" s="2">
        <f t="shared" si="144"/>
        <v>507772</v>
      </c>
      <c r="F2352" s="6" t="str">
        <f t="shared" si="147"/>
        <v>BULLISH</v>
      </c>
      <c r="G2352" s="6" t="str">
        <f t="shared" si="146"/>
        <v>NEUTRAL</v>
      </c>
      <c r="H2352" s="6" t="str">
        <f t="shared" si="145"/>
        <v>CONFIRMED BULLISH</v>
      </c>
    </row>
    <row r="2353" spans="1:8" ht="13.5" x14ac:dyDescent="0.25">
      <c r="A2353" s="3">
        <f>TITRES_STAT!B2356</f>
        <v>45728</v>
      </c>
      <c r="B2353" s="6">
        <f>TITRES_STAT!C2356</f>
        <v>2.1</v>
      </c>
      <c r="C2353" s="6">
        <f>TITRES_STAT!D2356</f>
        <v>2.1</v>
      </c>
      <c r="D2353" s="6">
        <f>TITRES_STAT!E2356</f>
        <v>31</v>
      </c>
      <c r="E2353" s="2">
        <f t="shared" si="144"/>
        <v>507772</v>
      </c>
      <c r="F2353" s="6" t="str">
        <f t="shared" si="147"/>
        <v>BULLISH</v>
      </c>
      <c r="G2353" s="6" t="str">
        <f t="shared" si="146"/>
        <v>NEUTRAL</v>
      </c>
      <c r="H2353" s="6" t="str">
        <f t="shared" si="145"/>
        <v>CONFIRMED BULLISH</v>
      </c>
    </row>
    <row r="2354" spans="1:8" ht="13.5" x14ac:dyDescent="0.25">
      <c r="A2354" s="3">
        <f>TITRES_STAT!B2357</f>
        <v>45729</v>
      </c>
      <c r="B2354" s="6">
        <f>TITRES_STAT!C2357</f>
        <v>2.1</v>
      </c>
      <c r="C2354" s="6">
        <f>TITRES_STAT!D2357</f>
        <v>2.1</v>
      </c>
      <c r="D2354" s="6">
        <f>TITRES_STAT!E2357</f>
        <v>0</v>
      </c>
      <c r="E2354" s="2">
        <f t="shared" si="144"/>
        <v>507772</v>
      </c>
      <c r="F2354" s="6" t="str">
        <f t="shared" si="147"/>
        <v>BULLISH</v>
      </c>
      <c r="G2354" s="6" t="str">
        <f t="shared" si="146"/>
        <v>NEUTRAL</v>
      </c>
      <c r="H2354" s="6" t="str">
        <f t="shared" si="145"/>
        <v>CONFIRMED BULLISH</v>
      </c>
    </row>
    <row r="2355" spans="1:8" ht="13.5" x14ac:dyDescent="0.25">
      <c r="A2355" s="3">
        <f>TITRES_STAT!B2358</f>
        <v>45730</v>
      </c>
      <c r="B2355" s="6">
        <f>TITRES_STAT!C2358</f>
        <v>2.1</v>
      </c>
      <c r="C2355" s="6">
        <f>TITRES_STAT!D2358</f>
        <v>2.1</v>
      </c>
      <c r="D2355" s="6">
        <f>TITRES_STAT!E2358</f>
        <v>0</v>
      </c>
      <c r="E2355" s="2">
        <f t="shared" si="144"/>
        <v>507772</v>
      </c>
      <c r="F2355" s="6" t="str">
        <f t="shared" si="147"/>
        <v>BULLISH</v>
      </c>
      <c r="G2355" s="6" t="str">
        <f t="shared" si="146"/>
        <v>NEUTRAL</v>
      </c>
      <c r="H2355" s="6" t="str">
        <f t="shared" si="145"/>
        <v>CONFIRMED BULLISH</v>
      </c>
    </row>
    <row r="2356" spans="1:8" ht="13.5" x14ac:dyDescent="0.25">
      <c r="A2356" s="3">
        <f>TITRES_STAT!B2359</f>
        <v>45733</v>
      </c>
      <c r="B2356" s="6">
        <f>TITRES_STAT!C2359</f>
        <v>2.1</v>
      </c>
      <c r="C2356" s="6">
        <f>TITRES_STAT!D2359</f>
        <v>2.1</v>
      </c>
      <c r="D2356" s="6">
        <f>TITRES_STAT!E2359</f>
        <v>0</v>
      </c>
      <c r="E2356" s="2">
        <f t="shared" si="144"/>
        <v>507772</v>
      </c>
      <c r="F2356" s="6" t="str">
        <f t="shared" si="147"/>
        <v>BULLISH</v>
      </c>
      <c r="G2356" s="6" t="str">
        <f t="shared" si="146"/>
        <v>NEUTRAL</v>
      </c>
      <c r="H2356" s="6" t="str">
        <f t="shared" si="145"/>
        <v>CONFIRMED BULLISH</v>
      </c>
    </row>
    <row r="2357" spans="1:8" ht="13.5" x14ac:dyDescent="0.25">
      <c r="A2357" s="3">
        <f>TITRES_STAT!B2360</f>
        <v>45734</v>
      </c>
      <c r="B2357" s="6">
        <f>TITRES_STAT!C2360</f>
        <v>2.1</v>
      </c>
      <c r="C2357" s="6">
        <f>TITRES_STAT!D2360</f>
        <v>2.1</v>
      </c>
      <c r="D2357" s="6">
        <f>TITRES_STAT!E2360</f>
        <v>0</v>
      </c>
      <c r="E2357" s="2">
        <f t="shared" si="144"/>
        <v>507772</v>
      </c>
      <c r="F2357" s="6" t="str">
        <f t="shared" si="147"/>
        <v>NEUTRAL</v>
      </c>
      <c r="G2357" s="6" t="str">
        <f t="shared" si="146"/>
        <v>NEUTRAL</v>
      </c>
      <c r="H2357" s="6" t="str">
        <f t="shared" si="145"/>
        <v>NEUTRAL</v>
      </c>
    </row>
    <row r="2358" spans="1:8" ht="13.5" x14ac:dyDescent="0.25">
      <c r="A2358" s="3">
        <f>TITRES_STAT!B2361</f>
        <v>45735</v>
      </c>
      <c r="B2358" s="6">
        <f>TITRES_STAT!C2361</f>
        <v>2.0099999999999998</v>
      </c>
      <c r="C2358" s="6">
        <f>TITRES_STAT!D2361</f>
        <v>2.0099999999999998</v>
      </c>
      <c r="D2358" s="6">
        <f>TITRES_STAT!E2361</f>
        <v>0</v>
      </c>
      <c r="E2358" s="2">
        <f t="shared" si="144"/>
        <v>507772</v>
      </c>
      <c r="F2358" s="6" t="str">
        <f t="shared" si="147"/>
        <v>NEUTRAL</v>
      </c>
      <c r="G2358" s="6" t="str">
        <f t="shared" si="146"/>
        <v>NEUTRAL</v>
      </c>
      <c r="H2358" s="6" t="str">
        <f t="shared" si="145"/>
        <v>NEUTRAL</v>
      </c>
    </row>
    <row r="2359" spans="1:8" ht="13.5" x14ac:dyDescent="0.25">
      <c r="A2359" s="3">
        <f>TITRES_STAT!B2362</f>
        <v>45737</v>
      </c>
      <c r="B2359" s="6">
        <f>TITRES_STAT!C2362</f>
        <v>1.92</v>
      </c>
      <c r="C2359" s="6">
        <f>TITRES_STAT!D2362</f>
        <v>1.92</v>
      </c>
      <c r="D2359" s="6">
        <f>TITRES_STAT!E2362</f>
        <v>0</v>
      </c>
      <c r="E2359" s="2">
        <f t="shared" si="144"/>
        <v>507772</v>
      </c>
      <c r="F2359" s="6" t="str">
        <f t="shared" si="147"/>
        <v>NEUTRAL</v>
      </c>
      <c r="G2359" s="6" t="str">
        <f t="shared" si="146"/>
        <v>NEUTRAL</v>
      </c>
      <c r="H2359" s="6" t="str">
        <f t="shared" si="145"/>
        <v>NEUTRAL</v>
      </c>
    </row>
    <row r="2360" spans="1:8" ht="13.5" x14ac:dyDescent="0.25">
      <c r="A2360" s="3">
        <f>TITRES_STAT!B2363</f>
        <v>45740</v>
      </c>
      <c r="B2360" s="6">
        <f>TITRES_STAT!C2363</f>
        <v>1.92</v>
      </c>
      <c r="C2360" s="6">
        <f>TITRES_STAT!D2363</f>
        <v>1.92</v>
      </c>
      <c r="D2360" s="6">
        <f>TITRES_STAT!E2363</f>
        <v>1805</v>
      </c>
      <c r="E2360" s="2">
        <f t="shared" si="144"/>
        <v>507772</v>
      </c>
      <c r="F2360" s="6" t="str">
        <f t="shared" si="147"/>
        <v>NEUTRAL</v>
      </c>
      <c r="G2360" s="6" t="str">
        <f t="shared" si="146"/>
        <v>NEUTRAL</v>
      </c>
      <c r="H2360" s="6" t="str">
        <f t="shared" si="145"/>
        <v>NEUTRAL</v>
      </c>
    </row>
    <row r="2361" spans="1:8" ht="13.5" x14ac:dyDescent="0.25">
      <c r="A2361" s="3">
        <f>TITRES_STAT!B2364</f>
        <v>45741</v>
      </c>
      <c r="B2361" s="6">
        <f>TITRES_STAT!C2364</f>
        <v>1.92</v>
      </c>
      <c r="C2361" s="6">
        <f>TITRES_STAT!D2364</f>
        <v>1.92</v>
      </c>
      <c r="D2361" s="6">
        <f>TITRES_STAT!E2364</f>
        <v>2316</v>
      </c>
      <c r="E2361" s="2">
        <f t="shared" si="144"/>
        <v>507772</v>
      </c>
      <c r="F2361" s="6" t="str">
        <f t="shared" si="147"/>
        <v>NEUTRAL</v>
      </c>
      <c r="G2361" s="6" t="str">
        <f t="shared" si="146"/>
        <v>NEUTRAL</v>
      </c>
      <c r="H2361" s="6" t="str">
        <f t="shared" si="145"/>
        <v>NEUTRAL</v>
      </c>
    </row>
    <row r="2362" spans="1:8" ht="13.5" x14ac:dyDescent="0.25">
      <c r="A2362" s="3">
        <f>TITRES_STAT!B2365</f>
        <v>45742</v>
      </c>
      <c r="B2362" s="6">
        <f>TITRES_STAT!C2365</f>
        <v>1.9</v>
      </c>
      <c r="C2362" s="6">
        <f>TITRES_STAT!D2365</f>
        <v>1.9</v>
      </c>
      <c r="D2362" s="6">
        <f>TITRES_STAT!E2365</f>
        <v>842</v>
      </c>
      <c r="E2362" s="2">
        <f t="shared" si="144"/>
        <v>506930</v>
      </c>
      <c r="F2362" s="6" t="str">
        <f t="shared" si="147"/>
        <v>BEARISH</v>
      </c>
      <c r="G2362" s="6" t="str">
        <f t="shared" si="146"/>
        <v>NEUTRAL</v>
      </c>
      <c r="H2362" s="6" t="str">
        <f t="shared" si="145"/>
        <v>CONFIRMED BEARISH</v>
      </c>
    </row>
    <row r="2363" spans="1:8" ht="13.5" x14ac:dyDescent="0.25">
      <c r="A2363" s="3">
        <f>TITRES_STAT!B2366</f>
        <v>45743</v>
      </c>
      <c r="B2363" s="6">
        <f>TITRES_STAT!C2366</f>
        <v>1.9</v>
      </c>
      <c r="C2363" s="6">
        <f>TITRES_STAT!D2366</f>
        <v>1.9</v>
      </c>
      <c r="D2363" s="6">
        <f>TITRES_STAT!E2366</f>
        <v>0</v>
      </c>
      <c r="E2363" s="2">
        <f t="shared" si="144"/>
        <v>506930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45744</v>
      </c>
      <c r="B2364" s="6">
        <f>TITRES_STAT!C2367</f>
        <v>1.9</v>
      </c>
      <c r="C2364" s="6">
        <f>TITRES_STAT!D2367</f>
        <v>1.9</v>
      </c>
      <c r="D2364" s="6">
        <f>TITRES_STAT!E2367</f>
        <v>0</v>
      </c>
      <c r="E2364" s="2">
        <f t="shared" si="144"/>
        <v>506930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CONFIRMED BEARISH</v>
      </c>
    </row>
    <row r="2365" spans="1:8" ht="13.5" x14ac:dyDescent="0.25">
      <c r="A2365" s="3">
        <f>TITRES_STAT!B2368</f>
        <v>45749</v>
      </c>
      <c r="B2365" s="6">
        <f>TITRES_STAT!C2368</f>
        <v>1.9</v>
      </c>
      <c r="C2365" s="6">
        <f>TITRES_STAT!D2368</f>
        <v>1.9</v>
      </c>
      <c r="D2365" s="6">
        <f>TITRES_STAT!E2368</f>
        <v>0</v>
      </c>
      <c r="E2365" s="2">
        <f t="shared" si="144"/>
        <v>506930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45750</v>
      </c>
      <c r="B2366" s="6">
        <f>TITRES_STAT!C2369</f>
        <v>1.9</v>
      </c>
      <c r="C2366" s="6">
        <f>TITRES_STAT!D2369</f>
        <v>1.9</v>
      </c>
      <c r="D2366" s="6">
        <f>TITRES_STAT!E2369</f>
        <v>0</v>
      </c>
      <c r="E2366" s="2">
        <f t="shared" si="144"/>
        <v>506930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CONFIRMED BEARISH</v>
      </c>
    </row>
    <row r="2367" spans="1:8" ht="13.5" x14ac:dyDescent="0.25">
      <c r="A2367" s="3">
        <f>TITRES_STAT!B2370</f>
        <v>45751</v>
      </c>
      <c r="B2367" s="6">
        <f>TITRES_STAT!C2370</f>
        <v>1.9</v>
      </c>
      <c r="C2367" s="6">
        <f>TITRES_STAT!D2370</f>
        <v>1.9</v>
      </c>
      <c r="D2367" s="6">
        <f>TITRES_STAT!E2370</f>
        <v>0</v>
      </c>
      <c r="E2367" s="2">
        <f t="shared" si="144"/>
        <v>506930</v>
      </c>
      <c r="F2367" s="6" t="str">
        <f t="shared" si="147"/>
        <v>NEUTRAL</v>
      </c>
      <c r="G2367" s="6" t="str">
        <f t="shared" si="146"/>
        <v>NEUTRAL</v>
      </c>
      <c r="H2367" s="6" t="str">
        <f t="shared" si="145"/>
        <v>NEUTRAL</v>
      </c>
    </row>
    <row r="2368" spans="1:8" ht="13.5" x14ac:dyDescent="0.25">
      <c r="A2368" s="3">
        <f>TITRES_STAT!B2371</f>
        <v>45754</v>
      </c>
      <c r="B2368" s="6">
        <f>TITRES_STAT!C2371</f>
        <v>1.9</v>
      </c>
      <c r="C2368" s="6">
        <f>TITRES_STAT!D2371</f>
        <v>1.9</v>
      </c>
      <c r="D2368" s="6">
        <f>TITRES_STAT!E2371</f>
        <v>0</v>
      </c>
      <c r="E2368" s="2">
        <f t="shared" si="144"/>
        <v>506930</v>
      </c>
      <c r="F2368" s="6" t="str">
        <f t="shared" si="147"/>
        <v>NEUTRAL</v>
      </c>
      <c r="G2368" s="6" t="str">
        <f t="shared" si="146"/>
        <v>NEUTRAL</v>
      </c>
      <c r="H2368" s="6" t="str">
        <f t="shared" si="145"/>
        <v>NEUTRAL</v>
      </c>
    </row>
    <row r="2369" spans="1:8" ht="13.5" x14ac:dyDescent="0.25">
      <c r="A2369" s="3">
        <f>TITRES_STAT!B2372</f>
        <v>45755</v>
      </c>
      <c r="B2369" s="6">
        <f>TITRES_STAT!C2372</f>
        <v>1.9</v>
      </c>
      <c r="C2369" s="6">
        <f>TITRES_STAT!D2372</f>
        <v>1.9</v>
      </c>
      <c r="D2369" s="6">
        <f>TITRES_STAT!E2372</f>
        <v>0</v>
      </c>
      <c r="E2369" s="2">
        <f t="shared" si="144"/>
        <v>506930</v>
      </c>
      <c r="F2369" s="6" t="str">
        <f t="shared" si="147"/>
        <v>NEUTRAL</v>
      </c>
      <c r="G2369" s="6" t="str">
        <f t="shared" si="146"/>
        <v>NEUTRAL</v>
      </c>
      <c r="H2369" s="6" t="str">
        <f t="shared" si="145"/>
        <v>NEUTRAL</v>
      </c>
    </row>
    <row r="2370" spans="1:8" ht="13.5" x14ac:dyDescent="0.25">
      <c r="A2370" s="3">
        <f>TITRES_STAT!B2373</f>
        <v>45757</v>
      </c>
      <c r="B2370" s="6">
        <f>TITRES_STAT!C2373</f>
        <v>1.91</v>
      </c>
      <c r="C2370" s="6">
        <f>TITRES_STAT!D2373</f>
        <v>1.91</v>
      </c>
      <c r="D2370" s="6">
        <f>TITRES_STAT!E2373</f>
        <v>100</v>
      </c>
      <c r="E2370" s="2">
        <f t="shared" si="144"/>
        <v>507030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45758</v>
      </c>
      <c r="B2371" s="6">
        <f>TITRES_STAT!C2374</f>
        <v>1.91</v>
      </c>
      <c r="C2371" s="6">
        <f>TITRES_STAT!D2374</f>
        <v>1.91</v>
      </c>
      <c r="D2371" s="6">
        <f>TITRES_STAT!E2374</f>
        <v>0</v>
      </c>
      <c r="E2371" s="2">
        <f t="shared" si="144"/>
        <v>507030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CONFIRMED BULLISH</v>
      </c>
    </row>
    <row r="2372" spans="1:8" ht="13.5" x14ac:dyDescent="0.25">
      <c r="A2372" s="3">
        <f>TITRES_STAT!B2375</f>
        <v>45761</v>
      </c>
      <c r="B2372" s="6">
        <f>TITRES_STAT!C2375</f>
        <v>1.91</v>
      </c>
      <c r="C2372" s="6">
        <f>TITRES_STAT!D2375</f>
        <v>1.91</v>
      </c>
      <c r="D2372" s="6">
        <f>TITRES_STAT!E2375</f>
        <v>0</v>
      </c>
      <c r="E2372" s="2">
        <f t="shared" ref="E2372:E2435" si="148">IF(B2372&gt;B2371, E2371+D2372, IF(B2372&lt;B2371, E2371-D2372, E2371))</f>
        <v>507030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CONFIRMED BULLISH</v>
      </c>
    </row>
    <row r="2373" spans="1:8" ht="13.5" x14ac:dyDescent="0.25">
      <c r="A2373" s="3">
        <f>TITRES_STAT!B2376</f>
        <v>45762</v>
      </c>
      <c r="B2373" s="6">
        <f>TITRES_STAT!C2376</f>
        <v>1.91</v>
      </c>
      <c r="C2373" s="6">
        <f>TITRES_STAT!D2376</f>
        <v>1.91</v>
      </c>
      <c r="D2373" s="6">
        <f>TITRES_STAT!E2376</f>
        <v>0</v>
      </c>
      <c r="E2373" s="2">
        <f t="shared" si="148"/>
        <v>507030</v>
      </c>
      <c r="F2373" s="6" t="str">
        <f t="shared" si="147"/>
        <v>BULLISH</v>
      </c>
      <c r="G2373" s="6" t="str">
        <f t="shared" si="146"/>
        <v>NEUTRAL</v>
      </c>
      <c r="H2373" s="6" t="str">
        <f t="shared" si="145"/>
        <v>CONFIRMED BULLISH</v>
      </c>
    </row>
    <row r="2374" spans="1:8" ht="13.5" x14ac:dyDescent="0.25">
      <c r="A2374" s="3">
        <f>TITRES_STAT!B2377</f>
        <v>45763</v>
      </c>
      <c r="B2374" s="6">
        <f>TITRES_STAT!C2377</f>
        <v>1.91</v>
      </c>
      <c r="C2374" s="6">
        <f>TITRES_STAT!D2377</f>
        <v>1.91</v>
      </c>
      <c r="D2374" s="6">
        <f>TITRES_STAT!E2377</f>
        <v>0</v>
      </c>
      <c r="E2374" s="2">
        <f t="shared" si="148"/>
        <v>507030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45764</v>
      </c>
      <c r="B2375" s="6">
        <f>TITRES_STAT!C2378</f>
        <v>1.91</v>
      </c>
      <c r="C2375" s="6">
        <f>TITRES_STAT!D2378</f>
        <v>1.91</v>
      </c>
      <c r="D2375" s="6">
        <f>TITRES_STAT!E2378</f>
        <v>5000</v>
      </c>
      <c r="E2375" s="2">
        <f t="shared" si="148"/>
        <v>507030</v>
      </c>
      <c r="F2375" s="6" t="str">
        <f t="shared" si="147"/>
        <v>NEUTRAL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NEUTRAL</v>
      </c>
    </row>
    <row r="2376" spans="1:8" ht="13.5" x14ac:dyDescent="0.25">
      <c r="A2376" s="3">
        <f>TITRES_STAT!B2379</f>
        <v>45765</v>
      </c>
      <c r="B2376" s="6">
        <f>TITRES_STAT!C2379</f>
        <v>1.91</v>
      </c>
      <c r="C2376" s="6">
        <f>TITRES_STAT!D2379</f>
        <v>1.91</v>
      </c>
      <c r="D2376" s="6">
        <f>TITRES_STAT!E2379</f>
        <v>0</v>
      </c>
      <c r="E2376" s="2">
        <f t="shared" si="148"/>
        <v>507030</v>
      </c>
      <c r="F2376" s="6" t="str">
        <f t="shared" ref="F2376:F2439" si="151">IF(E2376&gt;E2371,"BULLISH",IF(E2376&lt;E2371,"BEARISH","NEUTRAL"))</f>
        <v>NEUTRAL</v>
      </c>
      <c r="G2376" s="6" t="str">
        <f t="shared" si="150"/>
        <v>NEUTRAL</v>
      </c>
      <c r="H2376" s="6" t="str">
        <f t="shared" si="149"/>
        <v>NEUTRAL</v>
      </c>
    </row>
    <row r="2377" spans="1:8" ht="13.5" x14ac:dyDescent="0.25">
      <c r="A2377" s="3">
        <f>TITRES_STAT!B2380</f>
        <v>45768</v>
      </c>
      <c r="B2377" s="6">
        <f>TITRES_STAT!C2380</f>
        <v>1.91</v>
      </c>
      <c r="C2377" s="6">
        <f>TITRES_STAT!D2380</f>
        <v>1.91</v>
      </c>
      <c r="D2377" s="6">
        <f>TITRES_STAT!E2380</f>
        <v>7</v>
      </c>
      <c r="E2377" s="2">
        <f t="shared" si="148"/>
        <v>507030</v>
      </c>
      <c r="F2377" s="6" t="str">
        <f t="shared" si="151"/>
        <v>NEUTRAL</v>
      </c>
      <c r="G2377" s="6" t="str">
        <f t="shared" si="150"/>
        <v>NEUTRAL</v>
      </c>
      <c r="H2377" s="6" t="str">
        <f t="shared" si="149"/>
        <v>NEUTRAL</v>
      </c>
    </row>
    <row r="2378" spans="1:8" ht="13.5" x14ac:dyDescent="0.25">
      <c r="A2378" s="3">
        <f>TITRES_STAT!B2381</f>
        <v>45769</v>
      </c>
      <c r="B2378" s="6">
        <f>TITRES_STAT!C2381</f>
        <v>1.91</v>
      </c>
      <c r="C2378" s="6">
        <f>TITRES_STAT!D2381</f>
        <v>1.91</v>
      </c>
      <c r="D2378" s="6">
        <f>TITRES_STAT!E2381</f>
        <v>0</v>
      </c>
      <c r="E2378" s="2">
        <f t="shared" si="148"/>
        <v>507030</v>
      </c>
      <c r="F2378" s="6" t="str">
        <f t="shared" si="151"/>
        <v>NEUTRAL</v>
      </c>
      <c r="G2378" s="6" t="str">
        <f t="shared" si="150"/>
        <v>NEUTRAL</v>
      </c>
      <c r="H2378" s="6" t="str">
        <f t="shared" si="149"/>
        <v>NEUTRAL</v>
      </c>
    </row>
    <row r="2379" spans="1:8" ht="13.5" x14ac:dyDescent="0.25">
      <c r="A2379" s="3">
        <f>TITRES_STAT!B2382</f>
        <v>45770</v>
      </c>
      <c r="B2379" s="6">
        <f>TITRES_STAT!C2382</f>
        <v>1.91</v>
      </c>
      <c r="C2379" s="6">
        <f>TITRES_STAT!D2382</f>
        <v>1.91</v>
      </c>
      <c r="D2379" s="6">
        <f>TITRES_STAT!E2382</f>
        <v>0</v>
      </c>
      <c r="E2379" s="2">
        <f t="shared" si="148"/>
        <v>507030</v>
      </c>
      <c r="F2379" s="6" t="str">
        <f t="shared" si="151"/>
        <v>NEUTRAL</v>
      </c>
      <c r="G2379" s="6" t="str">
        <f t="shared" si="150"/>
        <v>NEUTRAL</v>
      </c>
      <c r="H2379" s="6" t="str">
        <f t="shared" si="149"/>
        <v>NEUTRAL</v>
      </c>
    </row>
    <row r="2380" spans="1:8" ht="13.5" x14ac:dyDescent="0.25">
      <c r="A2380" s="3">
        <f>TITRES_STAT!B2383</f>
        <v>45771</v>
      </c>
      <c r="B2380" s="6">
        <f>TITRES_STAT!C2383</f>
        <v>1.91</v>
      </c>
      <c r="C2380" s="6">
        <f>TITRES_STAT!D2383</f>
        <v>1.91</v>
      </c>
      <c r="D2380" s="6">
        <f>TITRES_STAT!E2383</f>
        <v>0</v>
      </c>
      <c r="E2380" s="2">
        <f t="shared" si="148"/>
        <v>507030</v>
      </c>
      <c r="F2380" s="6" t="str">
        <f t="shared" si="151"/>
        <v>NEUTRAL</v>
      </c>
      <c r="G2380" s="6" t="str">
        <f t="shared" si="150"/>
        <v>NEUTRAL</v>
      </c>
      <c r="H2380" s="6" t="str">
        <f t="shared" si="149"/>
        <v>NEUTRAL</v>
      </c>
    </row>
    <row r="2381" spans="1:8" ht="13.5" x14ac:dyDescent="0.25">
      <c r="A2381" s="3">
        <f>TITRES_STAT!B2384</f>
        <v>45772</v>
      </c>
      <c r="B2381" s="6">
        <f>TITRES_STAT!C2384</f>
        <v>1.91</v>
      </c>
      <c r="C2381" s="6">
        <f>TITRES_STAT!D2384</f>
        <v>1.91</v>
      </c>
      <c r="D2381" s="6">
        <f>TITRES_STAT!E2384</f>
        <v>0</v>
      </c>
      <c r="E2381" s="2">
        <f t="shared" si="148"/>
        <v>507030</v>
      </c>
      <c r="F2381" s="6" t="str">
        <f t="shared" si="151"/>
        <v>NEUTRAL</v>
      </c>
      <c r="G2381" s="6" t="str">
        <f t="shared" si="150"/>
        <v>NEUTRAL</v>
      </c>
      <c r="H2381" s="6" t="str">
        <f t="shared" si="149"/>
        <v>NEUTRAL</v>
      </c>
    </row>
    <row r="2382" spans="1:8" ht="13.5" x14ac:dyDescent="0.25">
      <c r="A2382" s="3">
        <f>TITRES_STAT!B2385</f>
        <v>45775</v>
      </c>
      <c r="B2382" s="6">
        <f>TITRES_STAT!C2385</f>
        <v>1.91</v>
      </c>
      <c r="C2382" s="6">
        <f>TITRES_STAT!D2385</f>
        <v>1.91</v>
      </c>
      <c r="D2382" s="6">
        <f>TITRES_STAT!E2385</f>
        <v>0</v>
      </c>
      <c r="E2382" s="2">
        <f t="shared" si="148"/>
        <v>507030</v>
      </c>
      <c r="F2382" s="6" t="str">
        <f t="shared" si="151"/>
        <v>NEUTRAL</v>
      </c>
      <c r="G2382" s="6" t="str">
        <f t="shared" si="150"/>
        <v>NEUTRAL</v>
      </c>
      <c r="H2382" s="6" t="str">
        <f t="shared" si="149"/>
        <v>NEUTRAL</v>
      </c>
    </row>
    <row r="2383" spans="1:8" ht="13.5" x14ac:dyDescent="0.25">
      <c r="A2383" s="3">
        <f>TITRES_STAT!B2386</f>
        <v>45776</v>
      </c>
      <c r="B2383" s="6">
        <f>TITRES_STAT!C2386</f>
        <v>1.91</v>
      </c>
      <c r="C2383" s="6">
        <f>TITRES_STAT!D2386</f>
        <v>1.91</v>
      </c>
      <c r="D2383" s="6">
        <f>TITRES_STAT!E2386</f>
        <v>0</v>
      </c>
      <c r="E2383" s="2">
        <f t="shared" si="148"/>
        <v>507030</v>
      </c>
      <c r="F2383" s="6" t="str">
        <f t="shared" si="151"/>
        <v>NEUTRAL</v>
      </c>
      <c r="G2383" s="6" t="str">
        <f t="shared" si="150"/>
        <v>NEUTRAL</v>
      </c>
      <c r="H2383" s="6" t="str">
        <f t="shared" si="149"/>
        <v>NEUTRAL</v>
      </c>
    </row>
    <row r="2384" spans="1:8" ht="13.5" x14ac:dyDescent="0.25">
      <c r="A2384" s="3">
        <f>TITRES_STAT!B2387</f>
        <v>45777</v>
      </c>
      <c r="B2384" s="6">
        <f>TITRES_STAT!C2387</f>
        <v>1.91</v>
      </c>
      <c r="C2384" s="6">
        <f>TITRES_STAT!D2387</f>
        <v>1.91</v>
      </c>
      <c r="D2384" s="6">
        <f>TITRES_STAT!E2387</f>
        <v>0</v>
      </c>
      <c r="E2384" s="2">
        <f t="shared" si="148"/>
        <v>507030</v>
      </c>
      <c r="F2384" s="6" t="str">
        <f t="shared" si="151"/>
        <v>NEUTRAL</v>
      </c>
      <c r="G2384" s="6" t="str">
        <f t="shared" si="150"/>
        <v>NEUTRAL</v>
      </c>
      <c r="H2384" s="6" t="str">
        <f t="shared" si="149"/>
        <v>NEUTRAL</v>
      </c>
    </row>
    <row r="2385" spans="1:8" ht="13.5" x14ac:dyDescent="0.25">
      <c r="A2385" s="3">
        <f>TITRES_STAT!B2388</f>
        <v>45779</v>
      </c>
      <c r="B2385" s="6">
        <f>TITRES_STAT!C2388</f>
        <v>1.91</v>
      </c>
      <c r="C2385" s="6">
        <f>TITRES_STAT!D2388</f>
        <v>1.91</v>
      </c>
      <c r="D2385" s="6">
        <f>TITRES_STAT!E2388</f>
        <v>0</v>
      </c>
      <c r="E2385" s="2">
        <f t="shared" si="148"/>
        <v>507030</v>
      </c>
      <c r="F2385" s="6" t="str">
        <f t="shared" si="151"/>
        <v>NEUTRAL</v>
      </c>
      <c r="G2385" s="6" t="str">
        <f t="shared" si="150"/>
        <v>NEUTRAL</v>
      </c>
      <c r="H2385" s="6" t="str">
        <f t="shared" si="149"/>
        <v>NEUTRAL</v>
      </c>
    </row>
    <row r="2386" spans="1:8" ht="13.5" x14ac:dyDescent="0.25">
      <c r="A2386" s="3">
        <f>TITRES_STAT!B2389</f>
        <v>45782</v>
      </c>
      <c r="B2386" s="6">
        <f>TITRES_STAT!C2389</f>
        <v>1.9</v>
      </c>
      <c r="C2386" s="6">
        <f>TITRES_STAT!D2389</f>
        <v>1.9</v>
      </c>
      <c r="D2386" s="6">
        <f>TITRES_STAT!E2389</f>
        <v>3468</v>
      </c>
      <c r="E2386" s="2">
        <f t="shared" si="148"/>
        <v>503562</v>
      </c>
      <c r="F2386" s="6" t="str">
        <f t="shared" si="151"/>
        <v>BEARISH</v>
      </c>
      <c r="G2386" s="6" t="str">
        <f t="shared" si="150"/>
        <v>NEUTRAL</v>
      </c>
      <c r="H2386" s="6" t="str">
        <f t="shared" si="149"/>
        <v>CONFIRMED BEARISH</v>
      </c>
    </row>
    <row r="2387" spans="1:8" ht="13.5" x14ac:dyDescent="0.25">
      <c r="A2387" s="3">
        <f>TITRES_STAT!B2390</f>
        <v>45783</v>
      </c>
      <c r="B2387" s="6">
        <f>TITRES_STAT!C2390</f>
        <v>1.91</v>
      </c>
      <c r="C2387" s="6">
        <f>TITRES_STAT!D2390</f>
        <v>1.91</v>
      </c>
      <c r="D2387" s="6">
        <f>TITRES_STAT!E2390</f>
        <v>305</v>
      </c>
      <c r="E2387" s="2">
        <f t="shared" si="148"/>
        <v>503867</v>
      </c>
      <c r="F2387" s="6" t="str">
        <f t="shared" si="151"/>
        <v>BEARISH</v>
      </c>
      <c r="G2387" s="6" t="str">
        <f t="shared" si="150"/>
        <v>NEUTRAL</v>
      </c>
      <c r="H2387" s="6" t="str">
        <f t="shared" si="149"/>
        <v>NEUTRAL</v>
      </c>
    </row>
    <row r="2388" spans="1:8" ht="13.5" x14ac:dyDescent="0.25">
      <c r="A2388" s="3">
        <f>TITRES_STAT!B2391</f>
        <v>45784</v>
      </c>
      <c r="B2388" s="6">
        <f>TITRES_STAT!C2391</f>
        <v>1.91</v>
      </c>
      <c r="C2388" s="6">
        <f>TITRES_STAT!D2391</f>
        <v>1.91</v>
      </c>
      <c r="D2388" s="6">
        <f>TITRES_STAT!E2391</f>
        <v>520</v>
      </c>
      <c r="E2388" s="2">
        <f t="shared" si="148"/>
        <v>503867</v>
      </c>
      <c r="F2388" s="6" t="str">
        <f t="shared" si="151"/>
        <v>BEARISH</v>
      </c>
      <c r="G2388" s="6" t="str">
        <f t="shared" si="150"/>
        <v>NEUTRAL</v>
      </c>
      <c r="H2388" s="6" t="str">
        <f t="shared" si="149"/>
        <v>NEUTRAL</v>
      </c>
    </row>
    <row r="2389" spans="1:8" ht="13.5" x14ac:dyDescent="0.25">
      <c r="A2389" s="3">
        <f>TITRES_STAT!B2392</f>
        <v>45785</v>
      </c>
      <c r="B2389" s="6">
        <f>TITRES_STAT!C2392</f>
        <v>1.91</v>
      </c>
      <c r="C2389" s="6">
        <f>TITRES_STAT!D2392</f>
        <v>1.91</v>
      </c>
      <c r="D2389" s="6">
        <f>TITRES_STAT!E2392</f>
        <v>0</v>
      </c>
      <c r="E2389" s="2">
        <f t="shared" si="148"/>
        <v>503867</v>
      </c>
      <c r="F2389" s="6" t="str">
        <f t="shared" si="151"/>
        <v>BEARISH</v>
      </c>
      <c r="G2389" s="6" t="str">
        <f t="shared" si="150"/>
        <v>NEUTRAL</v>
      </c>
      <c r="H2389" s="6" t="str">
        <f t="shared" si="149"/>
        <v>NEUTRAL</v>
      </c>
    </row>
    <row r="2390" spans="1:8" ht="13.5" x14ac:dyDescent="0.25">
      <c r="A2390" s="3">
        <f>TITRES_STAT!B2393</f>
        <v>45786</v>
      </c>
      <c r="B2390" s="6">
        <f>TITRES_STAT!C2393</f>
        <v>1.91</v>
      </c>
      <c r="C2390" s="6">
        <f>TITRES_STAT!D2393</f>
        <v>1.91</v>
      </c>
      <c r="D2390" s="6">
        <f>TITRES_STAT!E2393</f>
        <v>0</v>
      </c>
      <c r="E2390" s="2">
        <f t="shared" si="148"/>
        <v>503867</v>
      </c>
      <c r="F2390" s="6" t="str">
        <f t="shared" si="151"/>
        <v>BEARISH</v>
      </c>
      <c r="G2390" s="6" t="str">
        <f t="shared" si="150"/>
        <v>NEUTRAL</v>
      </c>
      <c r="H2390" s="6" t="str">
        <f t="shared" si="149"/>
        <v>NEUTRAL</v>
      </c>
    </row>
    <row r="2391" spans="1:8" ht="13.5" x14ac:dyDescent="0.25">
      <c r="A2391" s="3">
        <f>TITRES_STAT!B2394</f>
        <v>45789</v>
      </c>
      <c r="B2391" s="6">
        <f>TITRES_STAT!C2394</f>
        <v>1.91</v>
      </c>
      <c r="C2391" s="6">
        <f>TITRES_STAT!D2394</f>
        <v>1.91</v>
      </c>
      <c r="D2391" s="6">
        <f>TITRES_STAT!E2394</f>
        <v>200</v>
      </c>
      <c r="E2391" s="2">
        <f t="shared" si="148"/>
        <v>503867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CONFIRMED BULLISH</v>
      </c>
    </row>
    <row r="2392" spans="1:8" ht="13.5" x14ac:dyDescent="0.25">
      <c r="A2392" s="3">
        <f>TITRES_STAT!B2395</f>
        <v>45790</v>
      </c>
      <c r="B2392" s="6">
        <f>TITRES_STAT!C2395</f>
        <v>1.91</v>
      </c>
      <c r="C2392" s="6">
        <f>TITRES_STAT!D2395</f>
        <v>1.91</v>
      </c>
      <c r="D2392" s="6">
        <f>TITRES_STAT!E2395</f>
        <v>0</v>
      </c>
      <c r="E2392" s="2">
        <f t="shared" si="148"/>
        <v>503867</v>
      </c>
      <c r="F2392" s="6" t="str">
        <f t="shared" si="151"/>
        <v>NEUTRAL</v>
      </c>
      <c r="G2392" s="6" t="str">
        <f t="shared" si="150"/>
        <v>NEUTRAL</v>
      </c>
      <c r="H2392" s="6" t="str">
        <f t="shared" si="149"/>
        <v>NEUTRAL</v>
      </c>
    </row>
    <row r="2393" spans="1:8" ht="13.5" x14ac:dyDescent="0.25">
      <c r="A2393" s="3">
        <f>TITRES_STAT!B2396</f>
        <v>45791</v>
      </c>
      <c r="B2393" s="6">
        <f>TITRES_STAT!C2396</f>
        <v>1.91</v>
      </c>
      <c r="C2393" s="6">
        <f>TITRES_STAT!D2396</f>
        <v>1.91</v>
      </c>
      <c r="D2393" s="6">
        <f>TITRES_STAT!E2396</f>
        <v>0</v>
      </c>
      <c r="E2393" s="2">
        <f t="shared" si="148"/>
        <v>503867</v>
      </c>
      <c r="F2393" s="6" t="str">
        <f t="shared" si="151"/>
        <v>NEUTRAL</v>
      </c>
      <c r="G2393" s="6" t="str">
        <f t="shared" si="150"/>
        <v>NEUTRAL</v>
      </c>
      <c r="H2393" s="6" t="str">
        <f t="shared" si="149"/>
        <v>NEUTRAL</v>
      </c>
    </row>
    <row r="2394" spans="1:8" ht="13.5" x14ac:dyDescent="0.25">
      <c r="A2394" s="3">
        <f>TITRES_STAT!B2397</f>
        <v>45792</v>
      </c>
      <c r="B2394" s="6">
        <f>TITRES_STAT!C2397</f>
        <v>1.91</v>
      </c>
      <c r="C2394" s="6">
        <f>TITRES_STAT!D2397</f>
        <v>1.91</v>
      </c>
      <c r="D2394" s="6">
        <f>TITRES_STAT!E2397</f>
        <v>0</v>
      </c>
      <c r="E2394" s="2">
        <f t="shared" si="148"/>
        <v>503867</v>
      </c>
      <c r="F2394" s="6" t="str">
        <f t="shared" si="151"/>
        <v>NEUTRAL</v>
      </c>
      <c r="G2394" s="6" t="str">
        <f t="shared" si="150"/>
        <v>NEUTRAL</v>
      </c>
      <c r="H2394" s="6" t="str">
        <f t="shared" si="149"/>
        <v>NEUTRAL</v>
      </c>
    </row>
    <row r="2395" spans="1:8" ht="13.5" x14ac:dyDescent="0.25">
      <c r="A2395" s="3">
        <f>TITRES_STAT!B2398</f>
        <v>45793</v>
      </c>
      <c r="B2395" s="6">
        <f>TITRES_STAT!C2398</f>
        <v>1.91</v>
      </c>
      <c r="C2395" s="6">
        <f>TITRES_STAT!D2398</f>
        <v>1.91</v>
      </c>
      <c r="D2395" s="6">
        <f>TITRES_STAT!E2398</f>
        <v>0</v>
      </c>
      <c r="E2395" s="2">
        <f t="shared" si="148"/>
        <v>503867</v>
      </c>
      <c r="F2395" s="6" t="str">
        <f t="shared" si="151"/>
        <v>NEUTRAL</v>
      </c>
      <c r="G2395" s="6" t="str">
        <f t="shared" si="150"/>
        <v>NEUTRAL</v>
      </c>
      <c r="H2395" s="6" t="str">
        <f t="shared" si="149"/>
        <v>NEUTRAL</v>
      </c>
    </row>
    <row r="2396" spans="1:8" ht="13.5" x14ac:dyDescent="0.25">
      <c r="A2396" s="3">
        <f>TITRES_STAT!B2399</f>
        <v>45796</v>
      </c>
      <c r="B2396" s="6">
        <f>TITRES_STAT!C2399</f>
        <v>1.91</v>
      </c>
      <c r="C2396" s="6">
        <f>TITRES_STAT!D2399</f>
        <v>1.91</v>
      </c>
      <c r="D2396" s="6">
        <f>TITRES_STAT!E2399</f>
        <v>0</v>
      </c>
      <c r="E2396" s="2">
        <f t="shared" si="148"/>
        <v>503867</v>
      </c>
      <c r="F2396" s="6" t="str">
        <f t="shared" si="151"/>
        <v>NEUTRAL</v>
      </c>
      <c r="G2396" s="6" t="str">
        <f t="shared" si="150"/>
        <v>NEUTRAL</v>
      </c>
      <c r="H2396" s="6" t="str">
        <f t="shared" si="149"/>
        <v>NEUTRAL</v>
      </c>
    </row>
    <row r="2397" spans="1:8" ht="13.5" x14ac:dyDescent="0.25">
      <c r="A2397" s="3">
        <f>TITRES_STAT!B2400</f>
        <v>45797</v>
      </c>
      <c r="B2397" s="6">
        <f>TITRES_STAT!C2400</f>
        <v>1.91</v>
      </c>
      <c r="C2397" s="6">
        <f>TITRES_STAT!D2400</f>
        <v>1.91</v>
      </c>
      <c r="D2397" s="6">
        <f>TITRES_STAT!E2400</f>
        <v>0</v>
      </c>
      <c r="E2397" s="2">
        <f t="shared" si="148"/>
        <v>503867</v>
      </c>
      <c r="F2397" s="6" t="str">
        <f t="shared" si="151"/>
        <v>NEUTRAL</v>
      </c>
      <c r="G2397" s="6" t="str">
        <f t="shared" si="150"/>
        <v>NEUTRAL</v>
      </c>
      <c r="H2397" s="6" t="str">
        <f t="shared" si="149"/>
        <v>NEUTRAL</v>
      </c>
    </row>
    <row r="2398" spans="1:8" ht="13.5" x14ac:dyDescent="0.25">
      <c r="A2398" s="3">
        <f>TITRES_STAT!B2401</f>
        <v>45798</v>
      </c>
      <c r="B2398" s="6">
        <f>TITRES_STAT!C2401</f>
        <v>1.91</v>
      </c>
      <c r="C2398" s="6">
        <f>TITRES_STAT!D2401</f>
        <v>1.91</v>
      </c>
      <c r="D2398" s="6">
        <f>TITRES_STAT!E2401</f>
        <v>0</v>
      </c>
      <c r="E2398" s="2">
        <f t="shared" si="148"/>
        <v>503867</v>
      </c>
      <c r="F2398" s="6" t="str">
        <f t="shared" si="151"/>
        <v>NEUTRAL</v>
      </c>
      <c r="G2398" s="6" t="str">
        <f t="shared" si="150"/>
        <v>NEUTRAL</v>
      </c>
      <c r="H2398" s="6" t="str">
        <f t="shared" si="149"/>
        <v>NEUTRAL</v>
      </c>
    </row>
    <row r="2399" spans="1:8" ht="13.5" x14ac:dyDescent="0.25">
      <c r="A2399" s="3">
        <f>TITRES_STAT!B2402</f>
        <v>45799</v>
      </c>
      <c r="B2399" s="6">
        <f>TITRES_STAT!C2402</f>
        <v>1.91</v>
      </c>
      <c r="C2399" s="6">
        <f>TITRES_STAT!D2402</f>
        <v>1.91</v>
      </c>
      <c r="D2399" s="6">
        <f>TITRES_STAT!E2402</f>
        <v>0</v>
      </c>
      <c r="E2399" s="2">
        <f t="shared" si="148"/>
        <v>503867</v>
      </c>
      <c r="F2399" s="6" t="str">
        <f t="shared" si="151"/>
        <v>NEUTRAL</v>
      </c>
      <c r="G2399" s="6" t="str">
        <f t="shared" si="150"/>
        <v>NEUTRAL</v>
      </c>
      <c r="H2399" s="6" t="str">
        <f t="shared" si="149"/>
        <v>NEUTRAL</v>
      </c>
    </row>
    <row r="2400" spans="1:8" ht="13.5" x14ac:dyDescent="0.25">
      <c r="A2400" s="3">
        <f>TITRES_STAT!B2403</f>
        <v>45800</v>
      </c>
      <c r="B2400" s="6">
        <f>TITRES_STAT!C2403</f>
        <v>1.91</v>
      </c>
      <c r="C2400" s="6">
        <f>TITRES_STAT!D2403</f>
        <v>1.91</v>
      </c>
      <c r="D2400" s="6">
        <f>TITRES_STAT!E2403</f>
        <v>0</v>
      </c>
      <c r="E2400" s="2">
        <f t="shared" si="148"/>
        <v>503867</v>
      </c>
      <c r="F2400" s="6" t="str">
        <f t="shared" si="151"/>
        <v>NEUTRAL</v>
      </c>
      <c r="G2400" s="6" t="str">
        <f t="shared" si="150"/>
        <v>NEUTRAL</v>
      </c>
      <c r="H2400" s="6" t="str">
        <f t="shared" si="149"/>
        <v>NEUTRAL</v>
      </c>
    </row>
    <row r="2401" spans="1:8" ht="13.5" x14ac:dyDescent="0.25">
      <c r="A2401" s="3">
        <f>TITRES_STAT!B2404</f>
        <v>45803</v>
      </c>
      <c r="B2401" s="6">
        <f>TITRES_STAT!C2404</f>
        <v>1.91</v>
      </c>
      <c r="C2401" s="6">
        <f>TITRES_STAT!D2404</f>
        <v>1.91</v>
      </c>
      <c r="D2401" s="6">
        <f>TITRES_STAT!E2404</f>
        <v>0</v>
      </c>
      <c r="E2401" s="2">
        <f t="shared" si="148"/>
        <v>503867</v>
      </c>
      <c r="F2401" s="6" t="str">
        <f t="shared" si="151"/>
        <v>NEUTRAL</v>
      </c>
      <c r="G2401" s="6" t="str">
        <f t="shared" si="150"/>
        <v>NEUTRAL</v>
      </c>
      <c r="H2401" s="6" t="str">
        <f t="shared" si="149"/>
        <v>NEUTRAL</v>
      </c>
    </row>
    <row r="2402" spans="1:8" ht="13.5" x14ac:dyDescent="0.25">
      <c r="A2402" s="3">
        <f>TITRES_STAT!B2405</f>
        <v>45804</v>
      </c>
      <c r="B2402" s="6">
        <f>TITRES_STAT!C2405</f>
        <v>1.99</v>
      </c>
      <c r="C2402" s="6">
        <f>TITRES_STAT!D2405</f>
        <v>1.99</v>
      </c>
      <c r="D2402" s="6">
        <f>TITRES_STAT!E2405</f>
        <v>4260</v>
      </c>
      <c r="E2402" s="2">
        <f t="shared" si="148"/>
        <v>508127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CONFIRMED BULLISH</v>
      </c>
    </row>
    <row r="2403" spans="1:8" ht="13.5" x14ac:dyDescent="0.25">
      <c r="A2403" s="3">
        <f>TITRES_STAT!B2406</f>
        <v>45805</v>
      </c>
      <c r="B2403" s="6">
        <f>TITRES_STAT!C2406</f>
        <v>1.99</v>
      </c>
      <c r="C2403" s="6">
        <f>TITRES_STAT!D2406</f>
        <v>1.99</v>
      </c>
      <c r="D2403" s="6">
        <f>TITRES_STAT!E2406</f>
        <v>0</v>
      </c>
      <c r="E2403" s="2">
        <f t="shared" si="148"/>
        <v>508127</v>
      </c>
      <c r="F2403" s="6" t="str">
        <f t="shared" si="151"/>
        <v>BULLISH</v>
      </c>
      <c r="G2403" s="6" t="str">
        <f t="shared" si="150"/>
        <v>NEUTRAL</v>
      </c>
      <c r="H2403" s="6" t="str">
        <f t="shared" si="149"/>
        <v>CONFIRMED BULLISH</v>
      </c>
    </row>
    <row r="2404" spans="1:8" ht="13.5" x14ac:dyDescent="0.25">
      <c r="A2404" s="3">
        <f>TITRES_STAT!B2407</f>
        <v>45806</v>
      </c>
      <c r="B2404" s="6">
        <f>TITRES_STAT!C2407</f>
        <v>1.99</v>
      </c>
      <c r="C2404" s="6">
        <f>TITRES_STAT!D2407</f>
        <v>1.99</v>
      </c>
      <c r="D2404" s="6">
        <f>TITRES_STAT!E2407</f>
        <v>0</v>
      </c>
      <c r="E2404" s="2">
        <f t="shared" si="148"/>
        <v>508127</v>
      </c>
      <c r="F2404" s="6" t="str">
        <f t="shared" si="151"/>
        <v>BULLISH</v>
      </c>
      <c r="G2404" s="6" t="str">
        <f t="shared" si="150"/>
        <v>NEUTRAL</v>
      </c>
      <c r="H2404" s="6" t="str">
        <f t="shared" si="149"/>
        <v>CONFIRMED BULLISH</v>
      </c>
    </row>
    <row r="2405" spans="1:8" ht="13.5" x14ac:dyDescent="0.25">
      <c r="A2405" s="3">
        <f>TITRES_STAT!B2408</f>
        <v>45807</v>
      </c>
      <c r="B2405" s="6">
        <f>TITRES_STAT!C2408</f>
        <v>1.99</v>
      </c>
      <c r="C2405" s="6">
        <f>TITRES_STAT!D2408</f>
        <v>1.99</v>
      </c>
      <c r="D2405" s="6">
        <f>TITRES_STAT!E2408</f>
        <v>0</v>
      </c>
      <c r="E2405" s="2">
        <f t="shared" si="148"/>
        <v>508127</v>
      </c>
      <c r="F2405" s="6" t="str">
        <f t="shared" si="151"/>
        <v>BULLISH</v>
      </c>
      <c r="G2405" s="6" t="str">
        <f t="shared" si="150"/>
        <v>NEUTRAL</v>
      </c>
      <c r="H2405" s="6" t="str">
        <f t="shared" si="149"/>
        <v>CONFIRMED BULLISH</v>
      </c>
    </row>
    <row r="2406" spans="1:8" ht="13.5" x14ac:dyDescent="0.25">
      <c r="A2406" s="3">
        <f>TITRES_STAT!B2409</f>
        <v>45810</v>
      </c>
      <c r="B2406" s="6">
        <f>TITRES_STAT!C2409</f>
        <v>2.0699999999999998</v>
      </c>
      <c r="C2406" s="6">
        <f>TITRES_STAT!D2409</f>
        <v>2.0699999999999998</v>
      </c>
      <c r="D2406" s="6">
        <f>TITRES_STAT!E2409</f>
        <v>200</v>
      </c>
      <c r="E2406" s="2">
        <f t="shared" si="148"/>
        <v>508327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CONFIRMED BULLISH</v>
      </c>
    </row>
    <row r="2407" spans="1:8" ht="13.5" x14ac:dyDescent="0.25">
      <c r="A2407" s="3">
        <f>TITRES_STAT!B2410</f>
        <v>45811</v>
      </c>
      <c r="B2407" s="6">
        <f>TITRES_STAT!C2410</f>
        <v>2.0699999999999998</v>
      </c>
      <c r="C2407" s="6">
        <f>TITRES_STAT!D2410</f>
        <v>2.0699999999999998</v>
      </c>
      <c r="D2407" s="6">
        <f>TITRES_STAT!E2410</f>
        <v>765</v>
      </c>
      <c r="E2407" s="2">
        <f t="shared" si="148"/>
        <v>508327</v>
      </c>
      <c r="F2407" s="6" t="str">
        <f t="shared" si="151"/>
        <v>BULLISH</v>
      </c>
      <c r="G2407" s="6" t="str">
        <f t="shared" si="150"/>
        <v>NEUTRAL</v>
      </c>
      <c r="H2407" s="6" t="str">
        <f t="shared" si="149"/>
        <v>CONFIRMED BULLISH</v>
      </c>
    </row>
    <row r="2408" spans="1:8" ht="13.5" x14ac:dyDescent="0.25">
      <c r="A2408" s="3">
        <f>TITRES_STAT!B2411</f>
        <v>45812</v>
      </c>
      <c r="B2408" s="6">
        <f>TITRES_STAT!C2411</f>
        <v>2.16</v>
      </c>
      <c r="C2408" s="6">
        <f>TITRES_STAT!D2411</f>
        <v>2.16</v>
      </c>
      <c r="D2408" s="6">
        <f>TITRES_STAT!E2411</f>
        <v>395</v>
      </c>
      <c r="E2408" s="2">
        <f t="shared" si="148"/>
        <v>508722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CONFIRMED BULLISH</v>
      </c>
    </row>
    <row r="2409" spans="1:8" ht="13.5" x14ac:dyDescent="0.25">
      <c r="A2409" s="3">
        <f>TITRES_STAT!B2412</f>
        <v>45813</v>
      </c>
      <c r="B2409" s="6">
        <f>TITRES_STAT!C2412</f>
        <v>2.16</v>
      </c>
      <c r="C2409" s="6">
        <f>TITRES_STAT!D2412</f>
        <v>2.16</v>
      </c>
      <c r="D2409" s="6">
        <f>TITRES_STAT!E2412</f>
        <v>0</v>
      </c>
      <c r="E2409" s="2">
        <f t="shared" si="148"/>
        <v>508722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45817</v>
      </c>
      <c r="B2410" s="6">
        <f>TITRES_STAT!C2413</f>
        <v>2.16</v>
      </c>
      <c r="C2410" s="6">
        <f>TITRES_STAT!D2413</f>
        <v>2.16</v>
      </c>
      <c r="D2410" s="6">
        <f>TITRES_STAT!E2413</f>
        <v>0</v>
      </c>
      <c r="E2410" s="2">
        <f t="shared" si="148"/>
        <v>508722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CONFIRMED BULLISH</v>
      </c>
    </row>
    <row r="2411" spans="1:8" ht="13.5" x14ac:dyDescent="0.25">
      <c r="A2411" s="3">
        <f>TITRES_STAT!B2414</f>
        <v>45818</v>
      </c>
      <c r="B2411" s="6">
        <f>TITRES_STAT!C2414</f>
        <v>2.0699999999999998</v>
      </c>
      <c r="C2411" s="6">
        <f>TITRES_STAT!D2414</f>
        <v>2.0699999999999998</v>
      </c>
      <c r="D2411" s="6">
        <f>TITRES_STAT!E2414</f>
        <v>0</v>
      </c>
      <c r="E2411" s="2">
        <f t="shared" si="148"/>
        <v>508722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NEUTRAL</v>
      </c>
    </row>
    <row r="2412" spans="1:8" ht="13.5" x14ac:dyDescent="0.25">
      <c r="A2412" s="3">
        <f>TITRES_STAT!B2415</f>
        <v>45819</v>
      </c>
      <c r="B2412" s="6">
        <f>TITRES_STAT!C2415</f>
        <v>2.0699999999999998</v>
      </c>
      <c r="C2412" s="6">
        <f>TITRES_STAT!D2415</f>
        <v>2.0699999999999998</v>
      </c>
      <c r="D2412" s="6">
        <f>TITRES_STAT!E2415</f>
        <v>0</v>
      </c>
      <c r="E2412" s="2">
        <f t="shared" si="148"/>
        <v>508722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NEUTRAL</v>
      </c>
    </row>
    <row r="2413" spans="1:8" ht="13.5" x14ac:dyDescent="0.25">
      <c r="A2413" s="3">
        <f>TITRES_STAT!B2416</f>
        <v>45820</v>
      </c>
      <c r="B2413" s="6">
        <f>TITRES_STAT!C2416</f>
        <v>2.16</v>
      </c>
      <c r="C2413" s="6">
        <f>TITRES_STAT!D2416</f>
        <v>2.16</v>
      </c>
      <c r="D2413" s="6">
        <f>TITRES_STAT!E2416</f>
        <v>0</v>
      </c>
      <c r="E2413" s="2">
        <f t="shared" si="148"/>
        <v>508722</v>
      </c>
      <c r="F2413" s="6" t="str">
        <f t="shared" si="151"/>
        <v>NEUTRAL</v>
      </c>
      <c r="G2413" s="6" t="str">
        <f t="shared" si="150"/>
        <v>NEUTRAL</v>
      </c>
      <c r="H2413" s="6" t="str">
        <f t="shared" si="149"/>
        <v>NEUTRAL</v>
      </c>
    </row>
    <row r="2414" spans="1:8" ht="13.5" x14ac:dyDescent="0.25">
      <c r="A2414" s="3">
        <f>TITRES_STAT!B2417</f>
        <v>45821</v>
      </c>
      <c r="B2414" s="6">
        <f>TITRES_STAT!C2417</f>
        <v>2.25</v>
      </c>
      <c r="C2414" s="6">
        <f>TITRES_STAT!D2417</f>
        <v>2.25</v>
      </c>
      <c r="D2414" s="6">
        <f>TITRES_STAT!E2417</f>
        <v>5000</v>
      </c>
      <c r="E2414" s="2">
        <f t="shared" si="148"/>
        <v>513722</v>
      </c>
      <c r="F2414" s="6" t="str">
        <f t="shared" si="151"/>
        <v>BULLISH</v>
      </c>
      <c r="G2414" s="6" t="str">
        <f t="shared" si="150"/>
        <v>NEUTRAL</v>
      </c>
      <c r="H2414" s="6" t="str">
        <f t="shared" si="149"/>
        <v>CONFIRMED BULLISH</v>
      </c>
    </row>
    <row r="2415" spans="1:8" ht="13.5" x14ac:dyDescent="0.25">
      <c r="A2415" s="3">
        <f>TITRES_STAT!B2418</f>
        <v>45824</v>
      </c>
      <c r="B2415" s="6">
        <f>TITRES_STAT!C2418</f>
        <v>2.25</v>
      </c>
      <c r="C2415" s="6">
        <f>TITRES_STAT!D2418</f>
        <v>2.25</v>
      </c>
      <c r="D2415" s="6">
        <f>TITRES_STAT!E2418</f>
        <v>0</v>
      </c>
      <c r="E2415" s="2">
        <f t="shared" si="148"/>
        <v>513722</v>
      </c>
      <c r="F2415" s="6" t="str">
        <f t="shared" si="151"/>
        <v>BULLISH</v>
      </c>
      <c r="G2415" s="6" t="str">
        <f t="shared" si="150"/>
        <v>NEUTRAL</v>
      </c>
      <c r="H2415" s="6" t="str">
        <f t="shared" si="149"/>
        <v>CONFIRMED BULLISH</v>
      </c>
    </row>
    <row r="2416" spans="1:8" ht="13.5" x14ac:dyDescent="0.25">
      <c r="A2416" s="3">
        <f>TITRES_STAT!B2419</f>
        <v>45825</v>
      </c>
      <c r="B2416" s="6">
        <f>TITRES_STAT!C2419</f>
        <v>2.25</v>
      </c>
      <c r="C2416" s="6">
        <f>TITRES_STAT!D2419</f>
        <v>2.25</v>
      </c>
      <c r="D2416" s="6">
        <f>TITRES_STAT!E2419</f>
        <v>0</v>
      </c>
      <c r="E2416" s="2">
        <f t="shared" si="148"/>
        <v>513722</v>
      </c>
      <c r="F2416" s="6" t="str">
        <f t="shared" si="151"/>
        <v>BULLISH</v>
      </c>
      <c r="G2416" s="6" t="str">
        <f t="shared" si="150"/>
        <v>NEUTRAL</v>
      </c>
      <c r="H2416" s="6" t="str">
        <f t="shared" si="149"/>
        <v>CONFIRMED BULLISH</v>
      </c>
    </row>
    <row r="2417" spans="1:8" ht="13.5" x14ac:dyDescent="0.25">
      <c r="A2417" s="3">
        <f>TITRES_STAT!B2420</f>
        <v>45826</v>
      </c>
      <c r="B2417" s="6">
        <f>TITRES_STAT!C2420</f>
        <v>2.25</v>
      </c>
      <c r="C2417" s="6">
        <f>TITRES_STAT!D2420</f>
        <v>2.25</v>
      </c>
      <c r="D2417" s="6">
        <f>TITRES_STAT!E2420</f>
        <v>0</v>
      </c>
      <c r="E2417" s="2">
        <f t="shared" si="148"/>
        <v>513722</v>
      </c>
      <c r="F2417" s="6" t="str">
        <f t="shared" si="151"/>
        <v>BULLISH</v>
      </c>
      <c r="G2417" s="6" t="str">
        <f t="shared" si="150"/>
        <v>NEUTRAL</v>
      </c>
      <c r="H2417" s="6" t="str">
        <f t="shared" si="149"/>
        <v>CONFIRMED BULLISH</v>
      </c>
    </row>
    <row r="2418" spans="1:8" ht="13.5" x14ac:dyDescent="0.25">
      <c r="A2418" s="3">
        <f>TITRES_STAT!B2421</f>
        <v>45827</v>
      </c>
      <c r="B2418" s="6">
        <f>TITRES_STAT!C2421</f>
        <v>2.25</v>
      </c>
      <c r="C2418" s="6">
        <f>TITRES_STAT!D2421</f>
        <v>2.25</v>
      </c>
      <c r="D2418" s="6">
        <f>TITRES_STAT!E2421</f>
        <v>0</v>
      </c>
      <c r="E2418" s="2">
        <f t="shared" si="148"/>
        <v>513722</v>
      </c>
      <c r="F2418" s="6" t="str">
        <f t="shared" si="151"/>
        <v>BULLISH</v>
      </c>
      <c r="G2418" s="6" t="str">
        <f t="shared" si="150"/>
        <v>NEUTRAL</v>
      </c>
      <c r="H2418" s="6" t="str">
        <f t="shared" si="149"/>
        <v>CONFIRMED BULLISH</v>
      </c>
    </row>
    <row r="2419" spans="1:8" ht="13.5" x14ac:dyDescent="0.25">
      <c r="A2419" s="3">
        <f>TITRES_STAT!B2422</f>
        <v>45828</v>
      </c>
      <c r="B2419" s="6">
        <f>TITRES_STAT!C2422</f>
        <v>2.25</v>
      </c>
      <c r="C2419" s="6">
        <f>TITRES_STAT!D2422</f>
        <v>2.25</v>
      </c>
      <c r="D2419" s="6">
        <f>TITRES_STAT!E2422</f>
        <v>0</v>
      </c>
      <c r="E2419" s="2">
        <f t="shared" si="148"/>
        <v>513722</v>
      </c>
      <c r="F2419" s="6" t="str">
        <f t="shared" si="151"/>
        <v>NEUTRAL</v>
      </c>
      <c r="G2419" s="6" t="str">
        <f t="shared" si="150"/>
        <v>NEUTRAL</v>
      </c>
      <c r="H2419" s="6" t="str">
        <f t="shared" si="149"/>
        <v>NEUTRAL</v>
      </c>
    </row>
    <row r="2420" spans="1:8" ht="13.5" x14ac:dyDescent="0.25">
      <c r="A2420" s="3">
        <f>TITRES_STAT!B2423</f>
        <v>45831</v>
      </c>
      <c r="B2420" s="6">
        <f>TITRES_STAT!C2423</f>
        <v>2.25</v>
      </c>
      <c r="C2420" s="6">
        <f>TITRES_STAT!D2423</f>
        <v>2.25</v>
      </c>
      <c r="D2420" s="6">
        <f>TITRES_STAT!E2423</f>
        <v>0</v>
      </c>
      <c r="E2420" s="2">
        <f t="shared" si="148"/>
        <v>513722</v>
      </c>
      <c r="F2420" s="6" t="str">
        <f t="shared" si="151"/>
        <v>NEUTRAL</v>
      </c>
      <c r="G2420" s="6" t="str">
        <f t="shared" si="150"/>
        <v>NEUTRAL</v>
      </c>
      <c r="H2420" s="6" t="str">
        <f t="shared" si="149"/>
        <v>NEUTRAL</v>
      </c>
    </row>
    <row r="2421" spans="1:8" ht="13.5" x14ac:dyDescent="0.25">
      <c r="A2421" s="3">
        <f>TITRES_STAT!B2424</f>
        <v>45832</v>
      </c>
      <c r="B2421" s="6">
        <f>TITRES_STAT!C2424</f>
        <v>2.25</v>
      </c>
      <c r="C2421" s="6">
        <f>TITRES_STAT!D2424</f>
        <v>2.25</v>
      </c>
      <c r="D2421" s="6">
        <f>TITRES_STAT!E2424</f>
        <v>0</v>
      </c>
      <c r="E2421" s="2">
        <f t="shared" si="148"/>
        <v>513722</v>
      </c>
      <c r="F2421" s="6" t="str">
        <f t="shared" si="151"/>
        <v>NEUTRAL</v>
      </c>
      <c r="G2421" s="6" t="str">
        <f t="shared" si="150"/>
        <v>NEUTRAL</v>
      </c>
      <c r="H2421" s="6" t="str">
        <f t="shared" si="149"/>
        <v>NEUTRAL</v>
      </c>
    </row>
    <row r="2422" spans="1:8" ht="13.5" x14ac:dyDescent="0.25">
      <c r="A2422" s="3">
        <f>TITRES_STAT!B2425</f>
        <v>45833</v>
      </c>
      <c r="B2422" s="6">
        <f>TITRES_STAT!C2425</f>
        <v>2.25</v>
      </c>
      <c r="C2422" s="6">
        <f>TITRES_STAT!D2425</f>
        <v>2.25</v>
      </c>
      <c r="D2422" s="6">
        <f>TITRES_STAT!E2425</f>
        <v>0</v>
      </c>
      <c r="E2422" s="2">
        <f t="shared" si="148"/>
        <v>513722</v>
      </c>
      <c r="F2422" s="6" t="str">
        <f t="shared" si="151"/>
        <v>NEUTRAL</v>
      </c>
      <c r="G2422" s="6" t="str">
        <f t="shared" si="150"/>
        <v>NEUTRAL</v>
      </c>
      <c r="H2422" s="6" t="str">
        <f t="shared" si="149"/>
        <v>NEUTRAL</v>
      </c>
    </row>
    <row r="2423" spans="1:8" ht="13.5" x14ac:dyDescent="0.25">
      <c r="A2423" s="3">
        <f>TITRES_STAT!B2426</f>
        <v>45835</v>
      </c>
      <c r="B2423" s="6">
        <f>TITRES_STAT!C2426</f>
        <v>2.25</v>
      </c>
      <c r="C2423" s="6">
        <f>TITRES_STAT!D2426</f>
        <v>2.25</v>
      </c>
      <c r="D2423" s="6">
        <f>TITRES_STAT!E2426</f>
        <v>0</v>
      </c>
      <c r="E2423" s="2">
        <f t="shared" si="148"/>
        <v>513722</v>
      </c>
      <c r="F2423" s="6" t="str">
        <f t="shared" si="151"/>
        <v>NEUTRAL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45838</v>
      </c>
      <c r="B2424" s="6">
        <f>TITRES_STAT!C2427</f>
        <v>2.25</v>
      </c>
      <c r="C2424" s="6">
        <f>TITRES_STAT!D2427</f>
        <v>2.25</v>
      </c>
      <c r="D2424" s="6">
        <f>TITRES_STAT!E2427</f>
        <v>0</v>
      </c>
      <c r="E2424" s="2">
        <f t="shared" si="148"/>
        <v>513722</v>
      </c>
      <c r="F2424" s="6" t="str">
        <f t="shared" si="151"/>
        <v>NEUTRAL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45839</v>
      </c>
      <c r="B2425" s="6">
        <f>TITRES_STAT!C2428</f>
        <v>2.25</v>
      </c>
      <c r="C2425" s="6">
        <f>TITRES_STAT!D2428</f>
        <v>2.25</v>
      </c>
      <c r="D2425" s="6">
        <f>TITRES_STAT!E2428</f>
        <v>0</v>
      </c>
      <c r="E2425" s="2">
        <f t="shared" si="148"/>
        <v>513722</v>
      </c>
      <c r="F2425" s="6" t="str">
        <f t="shared" si="151"/>
        <v>NEUTRAL</v>
      </c>
      <c r="G2425" s="6" t="str">
        <f t="shared" si="150"/>
        <v>NEUTRAL</v>
      </c>
      <c r="H2425" s="6" t="str">
        <f t="shared" si="149"/>
        <v>NEUTRAL</v>
      </c>
    </row>
    <row r="2426" spans="1:8" ht="13.5" x14ac:dyDescent="0.25">
      <c r="A2426" s="3">
        <f>TITRES_STAT!B2429</f>
        <v>45840</v>
      </c>
      <c r="B2426" s="6">
        <f>TITRES_STAT!C2429</f>
        <v>2.25</v>
      </c>
      <c r="C2426" s="6">
        <f>TITRES_STAT!D2429</f>
        <v>2.25</v>
      </c>
      <c r="D2426" s="6">
        <f>TITRES_STAT!E2429</f>
        <v>0</v>
      </c>
      <c r="E2426" s="2">
        <f t="shared" si="148"/>
        <v>513722</v>
      </c>
      <c r="F2426" s="6" t="str">
        <f t="shared" si="151"/>
        <v>NEUTRAL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45841</v>
      </c>
      <c r="B2427" s="6">
        <f>TITRES_STAT!C2430</f>
        <v>2.25</v>
      </c>
      <c r="C2427" s="6">
        <f>TITRES_STAT!D2430</f>
        <v>2.25</v>
      </c>
      <c r="D2427" s="6">
        <f>TITRES_STAT!E2430</f>
        <v>0</v>
      </c>
      <c r="E2427" s="2">
        <f t="shared" si="148"/>
        <v>513722</v>
      </c>
      <c r="F2427" s="6" t="str">
        <f t="shared" si="151"/>
        <v>NEUTRAL</v>
      </c>
      <c r="G2427" s="6" t="str">
        <f t="shared" si="150"/>
        <v>NEUTRAL</v>
      </c>
      <c r="H2427" s="6" t="str">
        <f t="shared" si="149"/>
        <v>NEUTRAL</v>
      </c>
    </row>
    <row r="2428" spans="1:8" ht="13.5" x14ac:dyDescent="0.25">
      <c r="A2428" s="3">
        <f>TITRES_STAT!B2431</f>
        <v>45842</v>
      </c>
      <c r="B2428" s="6">
        <f>TITRES_STAT!C2431</f>
        <v>2.25</v>
      </c>
      <c r="C2428" s="6">
        <f>TITRES_STAT!D2431</f>
        <v>2.25</v>
      </c>
      <c r="D2428" s="6">
        <f>TITRES_STAT!E2431</f>
        <v>0</v>
      </c>
      <c r="E2428" s="2">
        <f t="shared" si="148"/>
        <v>513722</v>
      </c>
      <c r="F2428" s="6" t="str">
        <f t="shared" si="151"/>
        <v>NEUTRAL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45845</v>
      </c>
      <c r="B2429" s="6">
        <f>TITRES_STAT!C2432</f>
        <v>2.25</v>
      </c>
      <c r="C2429" s="6">
        <f>TITRES_STAT!D2432</f>
        <v>2.25</v>
      </c>
      <c r="D2429" s="6">
        <f>TITRES_STAT!E2432</f>
        <v>0</v>
      </c>
      <c r="E2429" s="2">
        <f t="shared" si="148"/>
        <v>513722</v>
      </c>
      <c r="F2429" s="6" t="str">
        <f t="shared" si="151"/>
        <v>NEUTRAL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45846</v>
      </c>
      <c r="B2430" s="6">
        <f>TITRES_STAT!C2433</f>
        <v>2.25</v>
      </c>
      <c r="C2430" s="6">
        <f>TITRES_STAT!D2433</f>
        <v>2.25</v>
      </c>
      <c r="D2430" s="6">
        <f>TITRES_STAT!E2433</f>
        <v>0</v>
      </c>
      <c r="E2430" s="2">
        <f t="shared" si="148"/>
        <v>513722</v>
      </c>
      <c r="F2430" s="6" t="str">
        <f t="shared" si="151"/>
        <v>NEUTRAL</v>
      </c>
      <c r="G2430" s="6" t="str">
        <f t="shared" si="150"/>
        <v>NEUTRAL</v>
      </c>
      <c r="H2430" s="6" t="str">
        <f t="shared" si="149"/>
        <v>NEUTRAL</v>
      </c>
    </row>
    <row r="2431" spans="1:8" ht="13.5" x14ac:dyDescent="0.25">
      <c r="A2431" s="3">
        <f>TITRES_STAT!B2434</f>
        <v>45847</v>
      </c>
      <c r="B2431" s="6">
        <f>TITRES_STAT!C2434</f>
        <v>2.25</v>
      </c>
      <c r="C2431" s="6">
        <f>TITRES_STAT!D2434</f>
        <v>2.25</v>
      </c>
      <c r="D2431" s="6">
        <f>TITRES_STAT!E2434</f>
        <v>0</v>
      </c>
      <c r="E2431" s="2">
        <f t="shared" si="148"/>
        <v>513722</v>
      </c>
      <c r="F2431" s="6" t="str">
        <f t="shared" si="151"/>
        <v>NEUTRAL</v>
      </c>
      <c r="G2431" s="6" t="str">
        <f t="shared" si="150"/>
        <v>NEUTRAL</v>
      </c>
      <c r="H2431" s="6" t="str">
        <f t="shared" si="149"/>
        <v>NEUTRAL</v>
      </c>
    </row>
    <row r="2432" spans="1:8" ht="13.5" x14ac:dyDescent="0.25">
      <c r="A2432" s="3">
        <f>TITRES_STAT!B2435</f>
        <v>45848</v>
      </c>
      <c r="B2432" s="6">
        <f>TITRES_STAT!C2435</f>
        <v>2.25</v>
      </c>
      <c r="C2432" s="6">
        <f>TITRES_STAT!D2435</f>
        <v>2.25</v>
      </c>
      <c r="D2432" s="6">
        <f>TITRES_STAT!E2435</f>
        <v>0</v>
      </c>
      <c r="E2432" s="2">
        <f t="shared" si="148"/>
        <v>513722</v>
      </c>
      <c r="F2432" s="6" t="str">
        <f t="shared" si="151"/>
        <v>NEUTRAL</v>
      </c>
      <c r="G2432" s="6" t="str">
        <f t="shared" si="150"/>
        <v>NEUTRAL</v>
      </c>
      <c r="H2432" s="6" t="str">
        <f t="shared" si="149"/>
        <v>NEUTRAL</v>
      </c>
    </row>
    <row r="2433" spans="1:8" ht="13.5" x14ac:dyDescent="0.25">
      <c r="A2433" s="3">
        <f>TITRES_STAT!B2436</f>
        <v>45849</v>
      </c>
      <c r="B2433" s="6">
        <f>TITRES_STAT!C2436</f>
        <v>2.25</v>
      </c>
      <c r="C2433" s="6">
        <f>TITRES_STAT!D2436</f>
        <v>2.25</v>
      </c>
      <c r="D2433" s="6">
        <f>TITRES_STAT!E2436</f>
        <v>0</v>
      </c>
      <c r="E2433" s="2">
        <f t="shared" si="148"/>
        <v>513722</v>
      </c>
      <c r="F2433" s="6" t="str">
        <f t="shared" si="151"/>
        <v>NEUTRAL</v>
      </c>
      <c r="G2433" s="6" t="str">
        <f t="shared" si="150"/>
        <v>NEUTRAL</v>
      </c>
      <c r="H2433" s="6" t="str">
        <f t="shared" si="149"/>
        <v>NEUTRAL</v>
      </c>
    </row>
    <row r="2434" spans="1:8" ht="13.5" x14ac:dyDescent="0.25">
      <c r="A2434" s="3">
        <f>TITRES_STAT!B2437</f>
        <v>45852</v>
      </c>
      <c r="B2434" s="6">
        <f>TITRES_STAT!C2437</f>
        <v>2.25</v>
      </c>
      <c r="C2434" s="6">
        <f>TITRES_STAT!D2437</f>
        <v>2.25</v>
      </c>
      <c r="D2434" s="6">
        <f>TITRES_STAT!E2437</f>
        <v>0</v>
      </c>
      <c r="E2434" s="2">
        <f t="shared" si="148"/>
        <v>513722</v>
      </c>
      <c r="F2434" s="6" t="str">
        <f t="shared" si="151"/>
        <v>NEUTRAL</v>
      </c>
      <c r="G2434" s="6" t="str">
        <f t="shared" si="150"/>
        <v>NEUTRAL</v>
      </c>
      <c r="H2434" s="6" t="str">
        <f t="shared" si="149"/>
        <v>NEUTRAL</v>
      </c>
    </row>
    <row r="2435" spans="1:8" ht="13.5" x14ac:dyDescent="0.25">
      <c r="A2435" s="3">
        <f>TITRES_STAT!B2438</f>
        <v>45853</v>
      </c>
      <c r="B2435" s="6">
        <f>TITRES_STAT!C2438</f>
        <v>2.25</v>
      </c>
      <c r="C2435" s="6">
        <f>TITRES_STAT!D2438</f>
        <v>2.25</v>
      </c>
      <c r="D2435" s="6">
        <f>TITRES_STAT!E2438</f>
        <v>0</v>
      </c>
      <c r="E2435" s="2">
        <f t="shared" si="148"/>
        <v>513722</v>
      </c>
      <c r="F2435" s="6" t="str">
        <f t="shared" si="151"/>
        <v>NEUTRAL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45854</v>
      </c>
      <c r="B2436" s="6">
        <f>TITRES_STAT!C2439</f>
        <v>2.25</v>
      </c>
      <c r="C2436" s="6">
        <f>TITRES_STAT!D2439</f>
        <v>2.25</v>
      </c>
      <c r="D2436" s="6">
        <f>TITRES_STAT!E2439</f>
        <v>0</v>
      </c>
      <c r="E2436" s="2">
        <f t="shared" ref="E2436:E2499" si="152">IF(B2436&gt;B2435, E2435+D2436, IF(B2436&lt;B2435, E2435-D2436, E2435))</f>
        <v>513722</v>
      </c>
      <c r="F2436" s="6" t="str">
        <f t="shared" si="151"/>
        <v>NEUTRAL</v>
      </c>
      <c r="G2436" s="6" t="str">
        <f t="shared" si="150"/>
        <v>NEUTRAL</v>
      </c>
      <c r="H2436" s="6" t="str">
        <f t="shared" si="149"/>
        <v>NEUTRAL</v>
      </c>
    </row>
    <row r="2437" spans="1:8" ht="13.5" x14ac:dyDescent="0.25">
      <c r="A2437" s="3">
        <f>TITRES_STAT!B2440</f>
        <v>45855</v>
      </c>
      <c r="B2437" s="6">
        <f>TITRES_STAT!C2440</f>
        <v>2.25</v>
      </c>
      <c r="C2437" s="6">
        <f>TITRES_STAT!D2440</f>
        <v>2.25</v>
      </c>
      <c r="D2437" s="6">
        <f>TITRES_STAT!E2440</f>
        <v>0</v>
      </c>
      <c r="E2437" s="2">
        <f t="shared" si="152"/>
        <v>513722</v>
      </c>
      <c r="F2437" s="6" t="str">
        <f t="shared" si="151"/>
        <v>NEUTRAL</v>
      </c>
      <c r="G2437" s="6" t="str">
        <f t="shared" si="150"/>
        <v>NEUTRAL</v>
      </c>
      <c r="H2437" s="6" t="str">
        <f t="shared" si="149"/>
        <v>NEUTRAL</v>
      </c>
    </row>
    <row r="2438" spans="1:8" ht="13.5" x14ac:dyDescent="0.25">
      <c r="A2438" s="3">
        <f>TITRES_STAT!B2441</f>
        <v>45856</v>
      </c>
      <c r="B2438" s="6">
        <f>TITRES_STAT!C2441</f>
        <v>2.25</v>
      </c>
      <c r="C2438" s="6">
        <f>TITRES_STAT!D2441</f>
        <v>2.25</v>
      </c>
      <c r="D2438" s="6">
        <f>TITRES_STAT!E2441</f>
        <v>0</v>
      </c>
      <c r="E2438" s="2">
        <f t="shared" si="152"/>
        <v>513722</v>
      </c>
      <c r="F2438" s="6" t="str">
        <f t="shared" si="151"/>
        <v>NEUTRAL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45859</v>
      </c>
      <c r="B2439" s="6">
        <f>TITRES_STAT!C2442</f>
        <v>2.25</v>
      </c>
      <c r="C2439" s="6">
        <f>TITRES_STAT!D2442</f>
        <v>2.25</v>
      </c>
      <c r="D2439" s="6">
        <f>TITRES_STAT!E2442</f>
        <v>0</v>
      </c>
      <c r="E2439" s="2">
        <f t="shared" si="152"/>
        <v>513722</v>
      </c>
      <c r="F2439" s="6" t="str">
        <f t="shared" si="151"/>
        <v>NEUTRAL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NEUTRAL</v>
      </c>
    </row>
    <row r="2440" spans="1:8" ht="13.5" x14ac:dyDescent="0.25">
      <c r="A2440" s="3">
        <f>TITRES_STAT!B2443</f>
        <v>45860</v>
      </c>
      <c r="B2440" s="6">
        <f>TITRES_STAT!C2443</f>
        <v>2.25</v>
      </c>
      <c r="C2440" s="6">
        <f>TITRES_STAT!D2443</f>
        <v>2.25</v>
      </c>
      <c r="D2440" s="6">
        <f>TITRES_STAT!E2443</f>
        <v>0</v>
      </c>
      <c r="E2440" s="2">
        <f t="shared" si="152"/>
        <v>513722</v>
      </c>
      <c r="F2440" s="6" t="str">
        <f t="shared" ref="F2440:F2503" si="155">IF(E2440&gt;E2435,"BULLISH",IF(E2440&lt;E2435,"BEARISH","NEUTRAL"))</f>
        <v>NEUTRAL</v>
      </c>
      <c r="G2440" s="6" t="str">
        <f t="shared" si="154"/>
        <v>NEUTRAL</v>
      </c>
      <c r="H2440" s="6" t="str">
        <f t="shared" si="153"/>
        <v>NEUTRAL</v>
      </c>
    </row>
    <row r="2441" spans="1:8" ht="13.5" x14ac:dyDescent="0.25">
      <c r="A2441" s="3">
        <f>TITRES_STAT!B2444</f>
        <v>45861</v>
      </c>
      <c r="B2441" s="6">
        <f>TITRES_STAT!C2444</f>
        <v>2.25</v>
      </c>
      <c r="C2441" s="6">
        <f>TITRES_STAT!D2444</f>
        <v>2.25</v>
      </c>
      <c r="D2441" s="6">
        <f>TITRES_STAT!E2444</f>
        <v>0</v>
      </c>
      <c r="E2441" s="2">
        <f t="shared" si="152"/>
        <v>513722</v>
      </c>
      <c r="F2441" s="6" t="str">
        <f t="shared" si="155"/>
        <v>NEUTRAL</v>
      </c>
      <c r="G2441" s="6" t="str">
        <f t="shared" si="154"/>
        <v>NEUTRAL</v>
      </c>
      <c r="H2441" s="6" t="str">
        <f t="shared" si="153"/>
        <v>NEUTRAL</v>
      </c>
    </row>
    <row r="2442" spans="1:8" ht="13.5" x14ac:dyDescent="0.25">
      <c r="A2442" s="3">
        <f>TITRES_STAT!B2445</f>
        <v>45862</v>
      </c>
      <c r="B2442" s="6">
        <f>TITRES_STAT!C2445</f>
        <v>2.25</v>
      </c>
      <c r="C2442" s="6">
        <f>TITRES_STAT!D2445</f>
        <v>2.25</v>
      </c>
      <c r="D2442" s="6">
        <f>TITRES_STAT!E2445</f>
        <v>0</v>
      </c>
      <c r="E2442" s="2">
        <f t="shared" si="152"/>
        <v>513722</v>
      </c>
      <c r="F2442" s="6" t="str">
        <f t="shared" si="155"/>
        <v>NEUTRAL</v>
      </c>
      <c r="G2442" s="6" t="str">
        <f t="shared" si="154"/>
        <v>NEUTRAL</v>
      </c>
      <c r="H2442" s="6" t="str">
        <f t="shared" si="153"/>
        <v>NEUTRAL</v>
      </c>
    </row>
    <row r="2443" spans="1:8" ht="13.5" x14ac:dyDescent="0.25">
      <c r="A2443" s="3">
        <f>TITRES_STAT!B2446</f>
        <v>45866</v>
      </c>
      <c r="B2443" s="6">
        <f>TITRES_STAT!C2446</f>
        <v>2.25</v>
      </c>
      <c r="C2443" s="6">
        <f>TITRES_STAT!D2446</f>
        <v>2.25</v>
      </c>
      <c r="D2443" s="6">
        <f>TITRES_STAT!E2446</f>
        <v>0</v>
      </c>
      <c r="E2443" s="2">
        <f t="shared" si="152"/>
        <v>513722</v>
      </c>
      <c r="F2443" s="6" t="str">
        <f t="shared" si="155"/>
        <v>NEUTRAL</v>
      </c>
      <c r="G2443" s="6" t="str">
        <f t="shared" si="154"/>
        <v>NEUTRAL</v>
      </c>
      <c r="H2443" s="6" t="str">
        <f t="shared" si="153"/>
        <v>NEUTRAL</v>
      </c>
    </row>
    <row r="2444" spans="1:8" ht="13.5" x14ac:dyDescent="0.25">
      <c r="A2444" s="3">
        <f>TITRES_STAT!B2447</f>
        <v>45867</v>
      </c>
      <c r="B2444" s="6">
        <f>TITRES_STAT!C2447</f>
        <v>2.25</v>
      </c>
      <c r="C2444" s="6">
        <f>TITRES_STAT!D2447</f>
        <v>2.25</v>
      </c>
      <c r="D2444" s="6">
        <f>TITRES_STAT!E2447</f>
        <v>0</v>
      </c>
      <c r="E2444" s="2">
        <f t="shared" si="152"/>
        <v>513722</v>
      </c>
      <c r="F2444" s="6" t="str">
        <f t="shared" si="155"/>
        <v>NEUTRAL</v>
      </c>
      <c r="G2444" s="6" t="str">
        <f t="shared" si="154"/>
        <v>NEUTRAL</v>
      </c>
      <c r="H2444" s="6" t="str">
        <f t="shared" si="153"/>
        <v>NEUTRAL</v>
      </c>
    </row>
    <row r="2445" spans="1:8" ht="13.5" x14ac:dyDescent="0.25">
      <c r="A2445" s="3">
        <f>TITRES_STAT!B2448</f>
        <v>45868</v>
      </c>
      <c r="B2445" s="6">
        <f>TITRES_STAT!C2448</f>
        <v>2.25</v>
      </c>
      <c r="C2445" s="6">
        <f>TITRES_STAT!D2448</f>
        <v>2.25</v>
      </c>
      <c r="D2445" s="6">
        <f>TITRES_STAT!E2448</f>
        <v>0</v>
      </c>
      <c r="E2445" s="2">
        <f t="shared" si="152"/>
        <v>513722</v>
      </c>
      <c r="F2445" s="6" t="str">
        <f t="shared" si="155"/>
        <v>NEUTRAL</v>
      </c>
      <c r="G2445" s="6" t="str">
        <f t="shared" si="154"/>
        <v>NEUTRAL</v>
      </c>
      <c r="H2445" s="6" t="str">
        <f t="shared" si="153"/>
        <v>NEUTRAL</v>
      </c>
    </row>
    <row r="2446" spans="1:8" ht="13.5" x14ac:dyDescent="0.25">
      <c r="A2446" s="3">
        <f>TITRES_STAT!B2449</f>
        <v>45869</v>
      </c>
      <c r="B2446" s="6">
        <f>TITRES_STAT!C2449</f>
        <v>2.25</v>
      </c>
      <c r="C2446" s="6">
        <f>TITRES_STAT!D2449</f>
        <v>2.25</v>
      </c>
      <c r="D2446" s="6">
        <f>TITRES_STAT!E2449</f>
        <v>0</v>
      </c>
      <c r="E2446" s="2">
        <f t="shared" si="152"/>
        <v>513722</v>
      </c>
      <c r="F2446" s="6" t="str">
        <f t="shared" si="155"/>
        <v>NEUTRAL</v>
      </c>
      <c r="G2446" s="6" t="str">
        <f t="shared" si="154"/>
        <v>NEUTRAL</v>
      </c>
      <c r="H2446" s="6" t="str">
        <f t="shared" si="153"/>
        <v>NEUTRAL</v>
      </c>
    </row>
    <row r="2447" spans="1:8" ht="13.5" x14ac:dyDescent="0.25">
      <c r="A2447" s="3">
        <f>TITRES_STAT!B2450</f>
        <v>45870</v>
      </c>
      <c r="B2447" s="6">
        <f>TITRES_STAT!C2450</f>
        <v>2.25</v>
      </c>
      <c r="C2447" s="6">
        <f>TITRES_STAT!D2450</f>
        <v>2.25</v>
      </c>
      <c r="D2447" s="6">
        <f>TITRES_STAT!E2450</f>
        <v>0</v>
      </c>
      <c r="E2447" s="2">
        <f t="shared" si="152"/>
        <v>513722</v>
      </c>
      <c r="F2447" s="6" t="str">
        <f t="shared" si="155"/>
        <v>NEUTRAL</v>
      </c>
      <c r="G2447" s="6" t="str">
        <f t="shared" si="154"/>
        <v>NEUTRAL</v>
      </c>
      <c r="H2447" s="6" t="str">
        <f t="shared" si="153"/>
        <v>NEUTRAL</v>
      </c>
    </row>
    <row r="2448" spans="1:8" ht="13.5" x14ac:dyDescent="0.25">
      <c r="A2448" s="3">
        <f>TITRES_STAT!B2451</f>
        <v>45873</v>
      </c>
      <c r="B2448" s="6">
        <f>TITRES_STAT!C2451</f>
        <v>2.25</v>
      </c>
      <c r="C2448" s="6">
        <f>TITRES_STAT!D2451</f>
        <v>2.25</v>
      </c>
      <c r="D2448" s="6">
        <f>TITRES_STAT!E2451</f>
        <v>0</v>
      </c>
      <c r="E2448" s="2">
        <f t="shared" si="152"/>
        <v>513722</v>
      </c>
      <c r="F2448" s="6" t="str">
        <f t="shared" si="155"/>
        <v>NEUTRAL</v>
      </c>
      <c r="G2448" s="6" t="str">
        <f t="shared" si="154"/>
        <v>NEUTRAL</v>
      </c>
      <c r="H2448" s="6" t="str">
        <f t="shared" si="153"/>
        <v>NEUTRAL</v>
      </c>
    </row>
    <row r="2449" spans="1:8" ht="13.5" x14ac:dyDescent="0.25">
      <c r="A2449" s="3">
        <f>TITRES_STAT!B2452</f>
        <v>45874</v>
      </c>
      <c r="B2449" s="6">
        <f>TITRES_STAT!C2452</f>
        <v>2.25</v>
      </c>
      <c r="C2449" s="6">
        <f>TITRES_STAT!D2452</f>
        <v>2.25</v>
      </c>
      <c r="D2449" s="6">
        <f>TITRES_STAT!E2452</f>
        <v>0</v>
      </c>
      <c r="E2449" s="2">
        <f t="shared" si="152"/>
        <v>513722</v>
      </c>
      <c r="F2449" s="6" t="str">
        <f t="shared" si="155"/>
        <v>NEUTRAL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45875</v>
      </c>
      <c r="B2450" s="6">
        <f>TITRES_STAT!C2453</f>
        <v>2.25</v>
      </c>
      <c r="C2450" s="6">
        <f>TITRES_STAT!D2453</f>
        <v>2.25</v>
      </c>
      <c r="D2450" s="6">
        <f>TITRES_STAT!E2453</f>
        <v>0</v>
      </c>
      <c r="E2450" s="2">
        <f t="shared" si="152"/>
        <v>513722</v>
      </c>
      <c r="F2450" s="6" t="str">
        <f t="shared" si="155"/>
        <v>NEUTRAL</v>
      </c>
      <c r="G2450" s="6" t="str">
        <f t="shared" si="154"/>
        <v>NEUTRAL</v>
      </c>
      <c r="H2450" s="6" t="str">
        <f t="shared" si="153"/>
        <v>NEUTRAL</v>
      </c>
    </row>
    <row r="2451" spans="1:8" ht="13.5" x14ac:dyDescent="0.25">
      <c r="A2451" s="3">
        <f>TITRES_STAT!B2454</f>
        <v>45876</v>
      </c>
      <c r="B2451" s="6">
        <f>TITRES_STAT!C2454</f>
        <v>2.25</v>
      </c>
      <c r="C2451" s="6">
        <f>TITRES_STAT!D2454</f>
        <v>2.25</v>
      </c>
      <c r="D2451" s="6">
        <f>TITRES_STAT!E2454</f>
        <v>0</v>
      </c>
      <c r="E2451" s="2">
        <f t="shared" si="152"/>
        <v>513722</v>
      </c>
      <c r="F2451" s="6" t="str">
        <f t="shared" si="155"/>
        <v>NEUTRAL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45877</v>
      </c>
      <c r="B2452" s="6">
        <f>TITRES_STAT!C2455</f>
        <v>3</v>
      </c>
      <c r="C2452" s="6">
        <f>TITRES_STAT!D2455</f>
        <v>3</v>
      </c>
      <c r="D2452" s="6">
        <f>TITRES_STAT!E2455</f>
        <v>0</v>
      </c>
      <c r="E2452" s="2">
        <f t="shared" si="152"/>
        <v>513722</v>
      </c>
      <c r="F2452" s="6" t="str">
        <f t="shared" si="155"/>
        <v>NEUTRAL</v>
      </c>
      <c r="G2452" s="6" t="str">
        <f t="shared" si="154"/>
        <v>NEUTRAL</v>
      </c>
      <c r="H2452" s="6" t="str">
        <f t="shared" si="153"/>
        <v>NEUTRAL</v>
      </c>
    </row>
    <row r="2453" spans="1:8" ht="13.5" x14ac:dyDescent="0.25">
      <c r="A2453" s="3">
        <f>TITRES_STAT!B2456</f>
        <v>45880</v>
      </c>
      <c r="B2453" s="6">
        <f>TITRES_STAT!C2456</f>
        <v>3</v>
      </c>
      <c r="C2453" s="6">
        <f>TITRES_STAT!D2456</f>
        <v>3</v>
      </c>
      <c r="D2453" s="6">
        <f>TITRES_STAT!E2456</f>
        <v>52481</v>
      </c>
      <c r="E2453" s="2">
        <f t="shared" si="152"/>
        <v>513722</v>
      </c>
      <c r="F2453" s="6" t="str">
        <f t="shared" si="155"/>
        <v>NEUTRAL</v>
      </c>
      <c r="G2453" s="6" t="str">
        <f t="shared" si="154"/>
        <v>NEUTRAL</v>
      </c>
      <c r="H2453" s="6" t="str">
        <f t="shared" si="153"/>
        <v>NEUTRAL</v>
      </c>
    </row>
    <row r="2454" spans="1:8" ht="13.5" x14ac:dyDescent="0.25">
      <c r="A2454" s="3">
        <f>TITRES_STAT!B2457</f>
        <v>45881</v>
      </c>
      <c r="B2454" s="6">
        <f>TITRES_STAT!C2457</f>
        <v>3</v>
      </c>
      <c r="C2454" s="6">
        <f>TITRES_STAT!D2457</f>
        <v>3</v>
      </c>
      <c r="D2454" s="6">
        <f>TITRES_STAT!E2457</f>
        <v>5999</v>
      </c>
      <c r="E2454" s="2">
        <f t="shared" si="152"/>
        <v>513722</v>
      </c>
      <c r="F2454" s="6" t="str">
        <f t="shared" si="155"/>
        <v>NEUTRAL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45883</v>
      </c>
      <c r="B2455" s="6">
        <f>TITRES_STAT!C2458</f>
        <v>3</v>
      </c>
      <c r="C2455" s="6">
        <f>TITRES_STAT!D2458</f>
        <v>3</v>
      </c>
      <c r="D2455" s="6">
        <f>TITRES_STAT!E2458</f>
        <v>3616</v>
      </c>
      <c r="E2455" s="2">
        <f t="shared" si="152"/>
        <v>513722</v>
      </c>
      <c r="F2455" s="6" t="str">
        <f t="shared" si="155"/>
        <v>NEUTRAL</v>
      </c>
      <c r="G2455" s="6" t="str">
        <f t="shared" si="154"/>
        <v>NEUTRAL</v>
      </c>
      <c r="H2455" s="6" t="str">
        <f t="shared" si="153"/>
        <v>NEUTRAL</v>
      </c>
    </row>
    <row r="2456" spans="1:8" ht="13.5" x14ac:dyDescent="0.25">
      <c r="A2456" s="3">
        <f>TITRES_STAT!B2459</f>
        <v>45884</v>
      </c>
      <c r="B2456" s="6">
        <f>TITRES_STAT!C2459</f>
        <v>3</v>
      </c>
      <c r="C2456" s="6">
        <f>TITRES_STAT!D2459</f>
        <v>3</v>
      </c>
      <c r="D2456" s="6">
        <f>TITRES_STAT!E2459</f>
        <v>14500</v>
      </c>
      <c r="E2456" s="2">
        <f t="shared" si="152"/>
        <v>513722</v>
      </c>
      <c r="F2456" s="6" t="str">
        <f t="shared" si="155"/>
        <v>NEUTRAL</v>
      </c>
      <c r="G2456" s="6" t="str">
        <f t="shared" si="154"/>
        <v>NEUTRAL</v>
      </c>
      <c r="H2456" s="6" t="str">
        <f t="shared" si="153"/>
        <v>NEUTRAL</v>
      </c>
    </row>
    <row r="2457" spans="1:8" ht="13.5" x14ac:dyDescent="0.25">
      <c r="A2457" s="3">
        <f>TITRES_STAT!B2460</f>
        <v>45887</v>
      </c>
      <c r="B2457" s="6">
        <f>TITRES_STAT!C2460</f>
        <v>3</v>
      </c>
      <c r="C2457" s="6">
        <f>TITRES_STAT!D2460</f>
        <v>3</v>
      </c>
      <c r="D2457" s="6">
        <f>TITRES_STAT!E2460</f>
        <v>2518</v>
      </c>
      <c r="E2457" s="2">
        <f t="shared" si="152"/>
        <v>513722</v>
      </c>
      <c r="F2457" s="6" t="str">
        <f t="shared" si="155"/>
        <v>NEUTRAL</v>
      </c>
      <c r="G2457" s="6" t="str">
        <f t="shared" si="154"/>
        <v>NEUTRAL</v>
      </c>
      <c r="H2457" s="6" t="str">
        <f t="shared" si="153"/>
        <v>NEUTRAL</v>
      </c>
    </row>
    <row r="2458" spans="1:8" ht="13.5" x14ac:dyDescent="0.25">
      <c r="A2458" s="3">
        <f>TITRES_STAT!B2461</f>
        <v>45888</v>
      </c>
      <c r="B2458" s="6">
        <f>TITRES_STAT!C2461</f>
        <v>3</v>
      </c>
      <c r="C2458" s="6">
        <f>TITRES_STAT!D2461</f>
        <v>3</v>
      </c>
      <c r="D2458" s="6">
        <f>TITRES_STAT!E2461</f>
        <v>5240</v>
      </c>
      <c r="E2458" s="2">
        <f t="shared" si="152"/>
        <v>513722</v>
      </c>
      <c r="F2458" s="6" t="str">
        <f t="shared" si="155"/>
        <v>NEUTRAL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45889</v>
      </c>
      <c r="B2459" s="6">
        <f>TITRES_STAT!C2462</f>
        <v>3</v>
      </c>
      <c r="C2459" s="6">
        <f>TITRES_STAT!D2462</f>
        <v>3</v>
      </c>
      <c r="D2459" s="6">
        <f>TITRES_STAT!E2462</f>
        <v>14074</v>
      </c>
      <c r="E2459" s="2">
        <f t="shared" si="152"/>
        <v>513722</v>
      </c>
      <c r="F2459" s="6" t="str">
        <f t="shared" si="155"/>
        <v>NEUTRAL</v>
      </c>
      <c r="G2459" s="6" t="str">
        <f t="shared" si="154"/>
        <v>NEUTRAL</v>
      </c>
      <c r="H2459" s="6" t="str">
        <f t="shared" si="153"/>
        <v>NEUTRAL</v>
      </c>
    </row>
    <row r="2460" spans="1:8" ht="13.5" x14ac:dyDescent="0.25">
      <c r="A2460" s="3">
        <f>TITRES_STAT!B2463</f>
        <v>45890</v>
      </c>
      <c r="B2460" s="6">
        <f>TITRES_STAT!C2463</f>
        <v>3</v>
      </c>
      <c r="C2460" s="6">
        <f>TITRES_STAT!D2463</f>
        <v>3</v>
      </c>
      <c r="D2460" s="6">
        <f>TITRES_STAT!E2463</f>
        <v>6500</v>
      </c>
      <c r="E2460" s="2">
        <f t="shared" si="152"/>
        <v>513722</v>
      </c>
      <c r="F2460" s="6" t="str">
        <f t="shared" si="155"/>
        <v>NEUTRAL</v>
      </c>
      <c r="G2460" s="6" t="str">
        <f t="shared" si="154"/>
        <v>NEUTRAL</v>
      </c>
      <c r="H2460" s="6" t="str">
        <f t="shared" si="153"/>
        <v>NEUTRAL</v>
      </c>
    </row>
    <row r="2461" spans="1:8" ht="13.5" x14ac:dyDescent="0.25">
      <c r="A2461" s="3">
        <f>TITRES_STAT!B2464</f>
        <v>45891</v>
      </c>
      <c r="B2461" s="6">
        <f>TITRES_STAT!C2464</f>
        <v>3</v>
      </c>
      <c r="C2461" s="6">
        <f>TITRES_STAT!D2464</f>
        <v>3</v>
      </c>
      <c r="D2461" s="6">
        <f>TITRES_STAT!E2464</f>
        <v>15952</v>
      </c>
      <c r="E2461" s="2">
        <f t="shared" si="152"/>
        <v>513722</v>
      </c>
      <c r="F2461" s="6" t="str">
        <f t="shared" si="155"/>
        <v>NEUTRAL</v>
      </c>
      <c r="G2461" s="6" t="str">
        <f t="shared" si="154"/>
        <v>NEUTRAL</v>
      </c>
      <c r="H2461" s="6" t="str">
        <f t="shared" si="153"/>
        <v>NEUTRAL</v>
      </c>
    </row>
    <row r="2462" spans="1:8" ht="13.5" x14ac:dyDescent="0.25">
      <c r="A2462" s="3">
        <f>TITRES_STAT!B2465</f>
        <v>45894</v>
      </c>
      <c r="B2462" s="6">
        <f>TITRES_STAT!C2465</f>
        <v>3</v>
      </c>
      <c r="C2462" s="6">
        <f>TITRES_STAT!D2465</f>
        <v>3</v>
      </c>
      <c r="D2462" s="6">
        <f>TITRES_STAT!E2465</f>
        <v>2100</v>
      </c>
      <c r="E2462" s="2">
        <f t="shared" si="152"/>
        <v>513722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45895</v>
      </c>
      <c r="B2463" s="6">
        <f>TITRES_STAT!C2466</f>
        <v>3</v>
      </c>
      <c r="C2463" s="6">
        <f>TITRES_STAT!D2466</f>
        <v>3</v>
      </c>
      <c r="D2463" s="6">
        <f>TITRES_STAT!E2466</f>
        <v>7888</v>
      </c>
      <c r="E2463" s="2">
        <f t="shared" si="152"/>
        <v>513722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45896</v>
      </c>
      <c r="B2464" s="6">
        <f>TITRES_STAT!C2467</f>
        <v>3</v>
      </c>
      <c r="C2464" s="6">
        <f>TITRES_STAT!D2467</f>
        <v>3</v>
      </c>
      <c r="D2464" s="6">
        <f>TITRES_STAT!E2467</f>
        <v>0</v>
      </c>
      <c r="E2464" s="2">
        <f t="shared" si="152"/>
        <v>513722</v>
      </c>
      <c r="F2464" s="6" t="str">
        <f t="shared" si="155"/>
        <v>NEUTRAL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45897</v>
      </c>
      <c r="B2465" s="6">
        <f>TITRES_STAT!C2468</f>
        <v>3</v>
      </c>
      <c r="C2465" s="6">
        <f>TITRES_STAT!D2468</f>
        <v>3</v>
      </c>
      <c r="D2465" s="6">
        <f>TITRES_STAT!E2468</f>
        <v>9070</v>
      </c>
      <c r="E2465" s="2">
        <f t="shared" si="152"/>
        <v>513722</v>
      </c>
      <c r="F2465" s="6" t="str">
        <f t="shared" si="155"/>
        <v>NEUTRAL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45898</v>
      </c>
      <c r="B2466" s="6">
        <f>TITRES_STAT!C2469</f>
        <v>3</v>
      </c>
      <c r="C2466" s="6">
        <f>TITRES_STAT!D2469</f>
        <v>3</v>
      </c>
      <c r="D2466" s="6">
        <f>TITRES_STAT!E2469</f>
        <v>901</v>
      </c>
      <c r="E2466" s="2">
        <f t="shared" si="152"/>
        <v>513722</v>
      </c>
      <c r="F2466" s="6" t="str">
        <f t="shared" si="155"/>
        <v>NEUTRAL</v>
      </c>
      <c r="G2466" s="6" t="str">
        <f t="shared" si="154"/>
        <v>NEUTRAL</v>
      </c>
      <c r="H2466" s="6" t="str">
        <f t="shared" si="153"/>
        <v>NEUTRAL</v>
      </c>
    </row>
    <row r="2467" spans="1:8" ht="13.5" x14ac:dyDescent="0.25">
      <c r="A2467" s="3">
        <f>TITRES_STAT!B2470</f>
        <v>45901</v>
      </c>
      <c r="B2467" s="6">
        <f>TITRES_STAT!C2470</f>
        <v>3.01</v>
      </c>
      <c r="C2467" s="6">
        <f>TITRES_STAT!D2470</f>
        <v>3.01</v>
      </c>
      <c r="D2467" s="6">
        <f>TITRES_STAT!E2470</f>
        <v>960</v>
      </c>
      <c r="E2467" s="2">
        <f t="shared" si="152"/>
        <v>514682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CONFIRMED BULLISH</v>
      </c>
    </row>
    <row r="2468" spans="1:8" ht="13.5" x14ac:dyDescent="0.25">
      <c r="A2468" s="3">
        <f>TITRES_STAT!B2471</f>
        <v>45902</v>
      </c>
      <c r="B2468" s="6">
        <f>TITRES_STAT!C2471</f>
        <v>3</v>
      </c>
      <c r="C2468" s="6">
        <f>TITRES_STAT!D2471</f>
        <v>3</v>
      </c>
      <c r="D2468" s="6">
        <f>TITRES_STAT!E2471</f>
        <v>960</v>
      </c>
      <c r="E2468" s="2">
        <f t="shared" si="152"/>
        <v>513722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45903</v>
      </c>
      <c r="B2469" s="6">
        <f>TITRES_STAT!C2472</f>
        <v>3</v>
      </c>
      <c r="C2469" s="6">
        <f>TITRES_STAT!D2472</f>
        <v>3</v>
      </c>
      <c r="D2469" s="6">
        <f>TITRES_STAT!E2472</f>
        <v>0</v>
      </c>
      <c r="E2469" s="2">
        <f t="shared" si="152"/>
        <v>513722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45905</v>
      </c>
      <c r="B2470" s="6">
        <f>TITRES_STAT!C2473</f>
        <v>3</v>
      </c>
      <c r="C2470" s="6">
        <f>TITRES_STAT!D2473</f>
        <v>3</v>
      </c>
      <c r="D2470" s="6">
        <f>TITRES_STAT!E2473</f>
        <v>59278</v>
      </c>
      <c r="E2470" s="2">
        <f t="shared" si="152"/>
        <v>513722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45908</v>
      </c>
      <c r="B2471" s="6">
        <f>TITRES_STAT!C2474</f>
        <v>3</v>
      </c>
      <c r="C2471" s="6">
        <f>TITRES_STAT!D2474</f>
        <v>3</v>
      </c>
      <c r="D2471" s="6">
        <f>TITRES_STAT!E2474</f>
        <v>3747</v>
      </c>
      <c r="E2471" s="2">
        <f t="shared" si="152"/>
        <v>513722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45909</v>
      </c>
      <c r="B2472" s="6">
        <f>TITRES_STAT!C2475</f>
        <v>3</v>
      </c>
      <c r="C2472" s="6">
        <f>TITRES_STAT!D2475</f>
        <v>3</v>
      </c>
      <c r="D2472" s="6">
        <f>TITRES_STAT!E2475</f>
        <v>33516</v>
      </c>
      <c r="E2472" s="2">
        <f t="shared" si="152"/>
        <v>513722</v>
      </c>
      <c r="F2472" s="6" t="str">
        <f t="shared" si="155"/>
        <v>BEARISH</v>
      </c>
      <c r="G2472" s="6" t="str">
        <f t="shared" si="154"/>
        <v>NEUTRAL</v>
      </c>
      <c r="H2472" s="6" t="str">
        <f t="shared" si="153"/>
        <v>CONFIRMED BEARISH</v>
      </c>
    </row>
    <row r="2473" spans="1:8" ht="13.5" x14ac:dyDescent="0.25">
      <c r="A2473" s="3">
        <f>TITRES_STAT!B2476</f>
        <v>45910</v>
      </c>
      <c r="B2473" s="6">
        <f>TITRES_STAT!C2476</f>
        <v>3</v>
      </c>
      <c r="C2473" s="6">
        <f>TITRES_STAT!D2476</f>
        <v>3</v>
      </c>
      <c r="D2473" s="6">
        <f>TITRES_STAT!E2476</f>
        <v>850</v>
      </c>
      <c r="E2473" s="2">
        <f t="shared" si="152"/>
        <v>513722</v>
      </c>
      <c r="F2473" s="6" t="str">
        <f t="shared" si="155"/>
        <v>NEUTRAL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45911</v>
      </c>
      <c r="B2474" s="6">
        <f>TITRES_STAT!C2477</f>
        <v>3.13</v>
      </c>
      <c r="C2474" s="6">
        <f>TITRES_STAT!D2477</f>
        <v>3.13</v>
      </c>
      <c r="D2474" s="6">
        <f>TITRES_STAT!E2477</f>
        <v>0</v>
      </c>
      <c r="E2474" s="2">
        <f t="shared" si="152"/>
        <v>513722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45912</v>
      </c>
      <c r="B2475" s="6">
        <f>TITRES_STAT!C2478</f>
        <v>3.16</v>
      </c>
      <c r="C2475" s="6">
        <f>TITRES_STAT!D2478</f>
        <v>3.16</v>
      </c>
      <c r="D2475" s="6">
        <f>TITRES_STAT!E2478</f>
        <v>101</v>
      </c>
      <c r="E2475" s="2">
        <f t="shared" si="152"/>
        <v>513823</v>
      </c>
      <c r="F2475" s="6" t="str">
        <f t="shared" si="155"/>
        <v>BULLISH</v>
      </c>
      <c r="G2475" s="6" t="str">
        <f t="shared" si="154"/>
        <v>NEUTRAL</v>
      </c>
      <c r="H2475" s="6" t="str">
        <f t="shared" si="153"/>
        <v>CONFIRMED BULLISH</v>
      </c>
    </row>
    <row r="2476" spans="1:8" ht="13.5" x14ac:dyDescent="0.25">
      <c r="A2476" s="3">
        <f>TITRES_STAT!B2479</f>
        <v>45915</v>
      </c>
      <c r="B2476" s="6">
        <f>TITRES_STAT!C2479</f>
        <v>3.21</v>
      </c>
      <c r="C2476" s="6">
        <f>TITRES_STAT!D2479</f>
        <v>3.21</v>
      </c>
      <c r="D2476" s="6">
        <f>TITRES_STAT!E2479</f>
        <v>1</v>
      </c>
      <c r="E2476" s="2">
        <f t="shared" si="152"/>
        <v>513824</v>
      </c>
      <c r="F2476" s="6" t="str">
        <f t="shared" si="155"/>
        <v>BULLISH</v>
      </c>
      <c r="G2476" s="6" t="str">
        <f t="shared" si="154"/>
        <v>NEUTRAL</v>
      </c>
      <c r="H2476" s="6" t="str">
        <f t="shared" si="153"/>
        <v>CONFIRMED BULLISH</v>
      </c>
    </row>
    <row r="2477" spans="1:8" ht="13.5" x14ac:dyDescent="0.25">
      <c r="A2477" s="3">
        <f>TITRES_STAT!B2480</f>
        <v>45916</v>
      </c>
      <c r="B2477" s="6">
        <f>TITRES_STAT!C2480</f>
        <v>3.24</v>
      </c>
      <c r="C2477" s="6">
        <f>TITRES_STAT!D2480</f>
        <v>3.24</v>
      </c>
      <c r="D2477" s="6">
        <f>TITRES_STAT!E2480</f>
        <v>1</v>
      </c>
      <c r="E2477" s="2">
        <f t="shared" si="152"/>
        <v>513825</v>
      </c>
      <c r="F2477" s="6" t="str">
        <f t="shared" si="155"/>
        <v>BULLISH</v>
      </c>
      <c r="G2477" s="6" t="str">
        <f t="shared" si="154"/>
        <v>NEUTRAL</v>
      </c>
      <c r="H2477" s="6" t="str">
        <f t="shared" si="153"/>
        <v>CONFIRMED BULLISH</v>
      </c>
    </row>
    <row r="2478" spans="1:8" ht="13.5" x14ac:dyDescent="0.25">
      <c r="A2478" s="3">
        <f>TITRES_STAT!B2481</f>
        <v>45917</v>
      </c>
      <c r="B2478" s="6">
        <f>TITRES_STAT!C2481</f>
        <v>3.38</v>
      </c>
      <c r="C2478" s="6">
        <f>TITRES_STAT!D2481</f>
        <v>3.38</v>
      </c>
      <c r="D2478" s="6">
        <f>TITRES_STAT!E2481</f>
        <v>0</v>
      </c>
      <c r="E2478" s="2">
        <f t="shared" si="152"/>
        <v>513825</v>
      </c>
      <c r="F2478" s="6" t="str">
        <f t="shared" si="155"/>
        <v>BULLISH</v>
      </c>
      <c r="G2478" s="6" t="str">
        <f t="shared" si="154"/>
        <v>NEUTRAL</v>
      </c>
      <c r="H2478" s="6" t="str">
        <f t="shared" si="153"/>
        <v>CONFIRMED BULLISH</v>
      </c>
    </row>
    <row r="2479" spans="1:8" ht="13.5" x14ac:dyDescent="0.25">
      <c r="A2479" s="3">
        <f>TITRES_STAT!B2482</f>
        <v>45918</v>
      </c>
      <c r="B2479" s="6">
        <f>TITRES_STAT!C2482</f>
        <v>3.24</v>
      </c>
      <c r="C2479" s="6">
        <f>TITRES_STAT!D2482</f>
        <v>3.24</v>
      </c>
      <c r="D2479" s="6">
        <f>TITRES_STAT!E2482</f>
        <v>2</v>
      </c>
      <c r="E2479" s="2">
        <f t="shared" si="152"/>
        <v>513823</v>
      </c>
      <c r="F2479" s="6" t="str">
        <f t="shared" si="155"/>
        <v>BULLISH</v>
      </c>
      <c r="G2479" s="6" t="str">
        <f t="shared" si="154"/>
        <v>NEUTRAL</v>
      </c>
      <c r="H2479" s="6" t="str">
        <f t="shared" si="153"/>
        <v>CONFIRMED BULLISH</v>
      </c>
    </row>
    <row r="2480" spans="1:8" ht="13.5" x14ac:dyDescent="0.25">
      <c r="A2480" s="3">
        <f>TITRES_STAT!B2483</f>
        <v>45919</v>
      </c>
      <c r="B2480" s="6">
        <f>TITRES_STAT!C2483</f>
        <v>3.24</v>
      </c>
      <c r="C2480" s="6">
        <f>TITRES_STAT!D2483</f>
        <v>3.24</v>
      </c>
      <c r="D2480" s="6">
        <f>TITRES_STAT!E2483</f>
        <v>10</v>
      </c>
      <c r="E2480" s="2">
        <f t="shared" si="152"/>
        <v>513823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45922</v>
      </c>
      <c r="B2481" s="6">
        <f>TITRES_STAT!C2484</f>
        <v>3.29</v>
      </c>
      <c r="C2481" s="6">
        <f>TITRES_STAT!D2484</f>
        <v>3.29</v>
      </c>
      <c r="D2481" s="6">
        <f>TITRES_STAT!E2484</f>
        <v>201</v>
      </c>
      <c r="E2481" s="2">
        <f t="shared" si="152"/>
        <v>514024</v>
      </c>
      <c r="F2481" s="6" t="str">
        <f t="shared" si="155"/>
        <v>BULLISH</v>
      </c>
      <c r="G2481" s="6" t="str">
        <f t="shared" si="154"/>
        <v>NEUTRAL</v>
      </c>
      <c r="H2481" s="6" t="str">
        <f t="shared" si="153"/>
        <v>CONFIRMED BULLISH</v>
      </c>
    </row>
    <row r="2482" spans="1:8" ht="13.5" x14ac:dyDescent="0.25">
      <c r="A2482" s="3">
        <f>TITRES_STAT!B2485</f>
        <v>45923</v>
      </c>
      <c r="B2482" s="6">
        <f>TITRES_STAT!C2485</f>
        <v>3.43</v>
      </c>
      <c r="C2482" s="6">
        <f>TITRES_STAT!D2485</f>
        <v>3.43</v>
      </c>
      <c r="D2482" s="6">
        <f>TITRES_STAT!E2485</f>
        <v>0</v>
      </c>
      <c r="E2482" s="2">
        <f t="shared" si="152"/>
        <v>514024</v>
      </c>
      <c r="F2482" s="6" t="str">
        <f t="shared" si="155"/>
        <v>BULLISH</v>
      </c>
      <c r="G2482" s="6" t="str">
        <f t="shared" si="154"/>
        <v>NEUTRAL</v>
      </c>
      <c r="H2482" s="6" t="str">
        <f t="shared" si="153"/>
        <v>CONFIRMED BULLISH</v>
      </c>
    </row>
    <row r="2483" spans="1:8" ht="13.5" x14ac:dyDescent="0.25">
      <c r="A2483" s="3">
        <f>TITRES_STAT!B2486</f>
        <v>45924</v>
      </c>
      <c r="B2483" s="6">
        <f>TITRES_STAT!C2486</f>
        <v>3.55</v>
      </c>
      <c r="C2483" s="6">
        <f>TITRES_STAT!D2486</f>
        <v>3.55</v>
      </c>
      <c r="D2483" s="6">
        <f>TITRES_STAT!E2486</f>
        <v>43</v>
      </c>
      <c r="E2483" s="2">
        <f t="shared" si="152"/>
        <v>514067</v>
      </c>
      <c r="F2483" s="6" t="str">
        <f t="shared" si="155"/>
        <v>BULLISH</v>
      </c>
      <c r="G2483" s="6" t="str">
        <f t="shared" si="154"/>
        <v>NEUTRAL</v>
      </c>
      <c r="H2483" s="6" t="str">
        <f t="shared" si="153"/>
        <v>CONFIRMED BULLISH</v>
      </c>
    </row>
    <row r="2484" spans="1:8" ht="13.5" x14ac:dyDescent="0.25">
      <c r="A2484" s="3">
        <f>TITRES_STAT!B2487</f>
        <v>45925</v>
      </c>
      <c r="B2484" s="6">
        <f>TITRES_STAT!C2487</f>
        <v>3.4</v>
      </c>
      <c r="C2484" s="6">
        <f>TITRES_STAT!D2487</f>
        <v>3.4</v>
      </c>
      <c r="D2484" s="6">
        <f>TITRES_STAT!E2487</f>
        <v>0</v>
      </c>
      <c r="E2484" s="2">
        <f t="shared" si="152"/>
        <v>514067</v>
      </c>
      <c r="F2484" s="6" t="str">
        <f t="shared" si="155"/>
        <v>BULLISH</v>
      </c>
      <c r="G2484" s="6" t="str">
        <f t="shared" si="154"/>
        <v>NEUTRAL</v>
      </c>
      <c r="H2484" s="6" t="str">
        <f t="shared" si="153"/>
        <v>CONFIRMED BULLISH</v>
      </c>
    </row>
    <row r="2485" spans="1:8" ht="13.5" x14ac:dyDescent="0.25">
      <c r="A2485" s="3">
        <f>TITRES_STAT!B2488</f>
        <v>45926</v>
      </c>
      <c r="B2485" s="6">
        <f>TITRES_STAT!C2488</f>
        <v>3.25</v>
      </c>
      <c r="C2485" s="6">
        <f>TITRES_STAT!D2488</f>
        <v>3.25</v>
      </c>
      <c r="D2485" s="6">
        <f>TITRES_STAT!E2488</f>
        <v>0</v>
      </c>
      <c r="E2485" s="2">
        <f t="shared" si="152"/>
        <v>514067</v>
      </c>
      <c r="F2485" s="6" t="str">
        <f t="shared" si="155"/>
        <v>BULLISH</v>
      </c>
      <c r="G2485" s="6" t="str">
        <f t="shared" si="154"/>
        <v>NEUTRAL</v>
      </c>
      <c r="H2485" s="6" t="str">
        <f t="shared" si="153"/>
        <v>CONFIRMED BULLISH</v>
      </c>
    </row>
    <row r="2486" spans="1:8" ht="13.5" x14ac:dyDescent="0.25">
      <c r="A2486" s="3">
        <f>TITRES_STAT!B2489</f>
        <v>45929</v>
      </c>
      <c r="B2486" s="6">
        <f>TITRES_STAT!C2489</f>
        <v>3.11</v>
      </c>
      <c r="C2486" s="6">
        <f>TITRES_STAT!D2489</f>
        <v>3.11</v>
      </c>
      <c r="D2486" s="6">
        <f>TITRES_STAT!E2489</f>
        <v>0</v>
      </c>
      <c r="E2486" s="2">
        <f t="shared" si="152"/>
        <v>514067</v>
      </c>
      <c r="F2486" s="6" t="str">
        <f t="shared" si="155"/>
        <v>BULLISH</v>
      </c>
      <c r="G2486" s="6" t="str">
        <f t="shared" si="154"/>
        <v>NEUTRAL</v>
      </c>
      <c r="H2486" s="6" t="str">
        <f t="shared" si="153"/>
        <v>BULLISH DIVERGENCE</v>
      </c>
    </row>
    <row r="2487" spans="1:8" ht="13.5" x14ac:dyDescent="0.25">
      <c r="A2487" s="3">
        <f>TITRES_STAT!B2490</f>
        <v>45930</v>
      </c>
      <c r="B2487" s="6">
        <f>TITRES_STAT!C2490</f>
        <v>3.11</v>
      </c>
      <c r="C2487" s="6">
        <f>TITRES_STAT!D2490</f>
        <v>3.11</v>
      </c>
      <c r="D2487" s="6">
        <f>TITRES_STAT!E2490</f>
        <v>0</v>
      </c>
      <c r="E2487" s="2">
        <f t="shared" si="152"/>
        <v>514067</v>
      </c>
      <c r="F2487" s="6" t="str">
        <f t="shared" si="155"/>
        <v>BULLISH</v>
      </c>
      <c r="G2487" s="6" t="str">
        <f t="shared" si="154"/>
        <v>NEUTRAL</v>
      </c>
      <c r="H2487" s="6" t="str">
        <f t="shared" si="153"/>
        <v>BULLISH DIVERGENCE</v>
      </c>
    </row>
    <row r="2488" spans="1:8" ht="13.5" x14ac:dyDescent="0.25">
      <c r="A2488" s="3">
        <f>TITRES_STAT!B2491</f>
        <v>45931</v>
      </c>
      <c r="B2488" s="6">
        <f>TITRES_STAT!C2491</f>
        <v>3</v>
      </c>
      <c r="C2488" s="6">
        <f>TITRES_STAT!D2491</f>
        <v>3</v>
      </c>
      <c r="D2488" s="6">
        <f>TITRES_STAT!E2491</f>
        <v>224143</v>
      </c>
      <c r="E2488" s="2">
        <f t="shared" si="152"/>
        <v>289924</v>
      </c>
      <c r="F2488" s="6" t="str">
        <f t="shared" si="155"/>
        <v>BEARISH</v>
      </c>
      <c r="G2488" s="6" t="str">
        <f t="shared" si="154"/>
        <v>WEAK</v>
      </c>
      <c r="H2488" s="6" t="str">
        <f t="shared" si="153"/>
        <v>CONFIRMED BEARISH</v>
      </c>
    </row>
    <row r="2489" spans="1:8" ht="13.5" x14ac:dyDescent="0.25">
      <c r="A2489" s="3">
        <f>TITRES_STAT!B2492</f>
        <v>45932</v>
      </c>
      <c r="B2489" s="6">
        <f>TITRES_STAT!C2492</f>
        <v>3</v>
      </c>
      <c r="C2489" s="6">
        <f>TITRES_STAT!D2492</f>
        <v>3</v>
      </c>
      <c r="D2489" s="6">
        <f>TITRES_STAT!E2492</f>
        <v>480</v>
      </c>
      <c r="E2489" s="2">
        <f t="shared" si="152"/>
        <v>289924</v>
      </c>
      <c r="F2489" s="6" t="str">
        <f t="shared" si="155"/>
        <v>BEARISH</v>
      </c>
      <c r="G2489" s="6" t="str">
        <f t="shared" si="154"/>
        <v>WEAK</v>
      </c>
      <c r="H2489" s="6" t="str">
        <f t="shared" si="153"/>
        <v>CONFIRMED BEARISH</v>
      </c>
    </row>
    <row r="2490" spans="1:8" ht="13.5" x14ac:dyDescent="0.25">
      <c r="A2490" s="3">
        <f>TITRES_STAT!B2493</f>
        <v>45933</v>
      </c>
      <c r="B2490" s="6">
        <f>TITRES_STAT!C2493</f>
        <v>3.13</v>
      </c>
      <c r="C2490" s="6">
        <f>TITRES_STAT!D2493</f>
        <v>3.13</v>
      </c>
      <c r="D2490" s="6">
        <f>TITRES_STAT!E2493</f>
        <v>0</v>
      </c>
      <c r="E2490" s="2">
        <f t="shared" si="152"/>
        <v>289924</v>
      </c>
      <c r="F2490" s="6" t="str">
        <f t="shared" si="155"/>
        <v>BEARISH</v>
      </c>
      <c r="G2490" s="6" t="str">
        <f t="shared" si="154"/>
        <v>WEAK</v>
      </c>
      <c r="H2490" s="6" t="str">
        <f t="shared" si="153"/>
        <v>CONFIRMED BEARISH</v>
      </c>
    </row>
    <row r="2491" spans="1:8" ht="13.5" x14ac:dyDescent="0.25">
      <c r="A2491" s="3">
        <f>TITRES_STAT!B2494</f>
        <v>45936</v>
      </c>
      <c r="B2491" s="6">
        <f>TITRES_STAT!C2494</f>
        <v>3.27</v>
      </c>
      <c r="C2491" s="6">
        <f>TITRES_STAT!D2494</f>
        <v>3.27</v>
      </c>
      <c r="D2491" s="6">
        <f>TITRES_STAT!E2494</f>
        <v>0</v>
      </c>
      <c r="E2491" s="2">
        <f t="shared" si="152"/>
        <v>289924</v>
      </c>
      <c r="F2491" s="6" t="str">
        <f t="shared" si="155"/>
        <v>BEARISH</v>
      </c>
      <c r="G2491" s="6" t="str">
        <f t="shared" si="154"/>
        <v>WEAK</v>
      </c>
      <c r="H2491" s="6" t="str">
        <f t="shared" si="153"/>
        <v>BEARISH DIVERGENCE</v>
      </c>
    </row>
    <row r="2492" spans="1:8" ht="13.5" x14ac:dyDescent="0.25">
      <c r="A2492" s="3">
        <f>TITRES_STAT!B2495</f>
        <v>45937</v>
      </c>
      <c r="B2492" s="6">
        <f>TITRES_STAT!C2495</f>
        <v>3.41</v>
      </c>
      <c r="C2492" s="6">
        <f>TITRES_STAT!D2495</f>
        <v>3.41</v>
      </c>
      <c r="D2492" s="6">
        <f>TITRES_STAT!E2495</f>
        <v>0</v>
      </c>
      <c r="E2492" s="2">
        <f t="shared" si="152"/>
        <v>289924</v>
      </c>
      <c r="F2492" s="6" t="str">
        <f t="shared" si="155"/>
        <v>BEARISH</v>
      </c>
      <c r="G2492" s="6" t="str">
        <f t="shared" si="154"/>
        <v>WEAK</v>
      </c>
      <c r="H2492" s="6" t="str">
        <f t="shared" si="153"/>
        <v>BEARISH DIVERGENCE</v>
      </c>
    </row>
    <row r="2493" spans="1:8" ht="13.5" x14ac:dyDescent="0.25">
      <c r="A2493" s="3">
        <f>TITRES_STAT!B2496</f>
        <v>45938</v>
      </c>
      <c r="B2493" s="6">
        <f>TITRES_STAT!C2496</f>
        <v>3.56</v>
      </c>
      <c r="C2493" s="6">
        <f>TITRES_STAT!D2496</f>
        <v>3.56</v>
      </c>
      <c r="D2493" s="6">
        <f>TITRES_STAT!E2496</f>
        <v>0</v>
      </c>
      <c r="E2493" s="2">
        <f t="shared" si="152"/>
        <v>289924</v>
      </c>
      <c r="F2493" s="6" t="str">
        <f t="shared" si="155"/>
        <v>NEUTRAL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45939</v>
      </c>
      <c r="B2494" s="6">
        <f>TITRES_STAT!C2497</f>
        <v>3.72</v>
      </c>
      <c r="C2494" s="6">
        <f>TITRES_STAT!D2497</f>
        <v>3.72</v>
      </c>
      <c r="D2494" s="6">
        <f>TITRES_STAT!E2497</f>
        <v>0</v>
      </c>
      <c r="E2494" s="2">
        <f t="shared" si="152"/>
        <v>289924</v>
      </c>
      <c r="F2494" s="6" t="str">
        <f t="shared" si="155"/>
        <v>NEUTRAL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45940</v>
      </c>
      <c r="B2495" s="6">
        <f>TITRES_STAT!C2498</f>
        <v>3.85</v>
      </c>
      <c r="C2495" s="6">
        <f>TITRES_STAT!D2498</f>
        <v>3.85</v>
      </c>
      <c r="D2495" s="6">
        <f>TITRES_STAT!E2498</f>
        <v>10</v>
      </c>
      <c r="E2495" s="2">
        <f t="shared" si="152"/>
        <v>289934</v>
      </c>
      <c r="F2495" s="6" t="str">
        <f t="shared" si="155"/>
        <v>BULLISH</v>
      </c>
      <c r="G2495" s="6" t="str">
        <f t="shared" si="154"/>
        <v>NEUTRAL</v>
      </c>
      <c r="H2495" s="6" t="str">
        <f t="shared" si="153"/>
        <v>CONFIRMED BULLISH</v>
      </c>
    </row>
    <row r="2496" spans="1:8" ht="13.5" x14ac:dyDescent="0.25">
      <c r="A2496" s="3">
        <f>TITRES_STAT!B2499</f>
        <v>45943</v>
      </c>
      <c r="B2496" s="6">
        <f>TITRES_STAT!C2499</f>
        <v>3.85</v>
      </c>
      <c r="C2496" s="6">
        <f>TITRES_STAT!D2499</f>
        <v>3.85</v>
      </c>
      <c r="D2496" s="6">
        <f>TITRES_STAT!E2499</f>
        <v>400</v>
      </c>
      <c r="E2496" s="2">
        <f t="shared" si="152"/>
        <v>289934</v>
      </c>
      <c r="F2496" s="6" t="str">
        <f t="shared" si="155"/>
        <v>BULLISH</v>
      </c>
      <c r="G2496" s="6" t="str">
        <f t="shared" si="154"/>
        <v>NEUTRAL</v>
      </c>
      <c r="H2496" s="6" t="str">
        <f t="shared" si="153"/>
        <v>CONFIRMED BULLISH</v>
      </c>
    </row>
    <row r="2497" spans="1:8" ht="13.5" x14ac:dyDescent="0.25">
      <c r="A2497" s="3">
        <f>TITRES_STAT!B2500</f>
        <v>45944</v>
      </c>
      <c r="B2497" s="6">
        <f>TITRES_STAT!C2500</f>
        <v>3.85</v>
      </c>
      <c r="C2497" s="6">
        <f>TITRES_STAT!D2500</f>
        <v>3.85</v>
      </c>
      <c r="D2497" s="6">
        <f>TITRES_STAT!E2500</f>
        <v>0</v>
      </c>
      <c r="E2497" s="2">
        <f t="shared" si="152"/>
        <v>289934</v>
      </c>
      <c r="F2497" s="6" t="str">
        <f t="shared" si="155"/>
        <v>BULLISH</v>
      </c>
      <c r="G2497" s="6" t="str">
        <f t="shared" si="154"/>
        <v>NEUTRAL</v>
      </c>
      <c r="H2497" s="6" t="str">
        <f t="shared" si="153"/>
        <v>CONFIRMED BULLISH</v>
      </c>
    </row>
    <row r="2498" spans="1:8" ht="13.5" x14ac:dyDescent="0.25">
      <c r="A2498" s="3">
        <f>TITRES_STAT!B2501</f>
        <v>45946</v>
      </c>
      <c r="B2498" s="6">
        <f>TITRES_STAT!C2501</f>
        <v>3.68</v>
      </c>
      <c r="C2498" s="6">
        <f>TITRES_STAT!D2501</f>
        <v>3.68</v>
      </c>
      <c r="D2498" s="6">
        <f>TITRES_STAT!E2501</f>
        <v>0</v>
      </c>
      <c r="E2498" s="2">
        <f t="shared" si="152"/>
        <v>289934</v>
      </c>
      <c r="F2498" s="6" t="str">
        <f t="shared" si="155"/>
        <v>BULLISH</v>
      </c>
      <c r="G2498" s="6" t="str">
        <f t="shared" si="154"/>
        <v>NEUTRAL</v>
      </c>
      <c r="H2498" s="6" t="str">
        <f t="shared" si="153"/>
        <v>CONFIRMED BULLISH</v>
      </c>
    </row>
    <row r="2499" spans="1:8" ht="13.5" x14ac:dyDescent="0.25">
      <c r="A2499" s="3">
        <f>TITRES_STAT!B2502</f>
        <v>45947</v>
      </c>
      <c r="B2499" s="6">
        <f>TITRES_STAT!C2502</f>
        <v>3.52</v>
      </c>
      <c r="C2499" s="6">
        <f>TITRES_STAT!D2502</f>
        <v>3.52</v>
      </c>
      <c r="D2499" s="6">
        <f>TITRES_STAT!E2502</f>
        <v>0</v>
      </c>
      <c r="E2499" s="2">
        <f t="shared" si="152"/>
        <v>289934</v>
      </c>
      <c r="F2499" s="6" t="str">
        <f t="shared" si="155"/>
        <v>BULLISH</v>
      </c>
      <c r="G2499" s="6" t="str">
        <f t="shared" si="154"/>
        <v>NEUTRAL</v>
      </c>
      <c r="H2499" s="6" t="str">
        <f t="shared" si="153"/>
        <v>BULLISH DIVERGENCE</v>
      </c>
    </row>
    <row r="2500" spans="1:8" ht="13.5" x14ac:dyDescent="0.25">
      <c r="A2500" s="3">
        <f>TITRES_STAT!B2503</f>
        <v>45950</v>
      </c>
      <c r="B2500" s="6">
        <f>TITRES_STAT!C2503</f>
        <v>3.37</v>
      </c>
      <c r="C2500" s="6">
        <f>TITRES_STAT!D2503</f>
        <v>3.37</v>
      </c>
      <c r="D2500" s="6">
        <f>TITRES_STAT!E2503</f>
        <v>0</v>
      </c>
      <c r="E2500" s="2">
        <f t="shared" ref="E2500:E2563" si="156">IF(B2500&gt;B2499, E2499+D2500, IF(B2500&lt;B2499, E2499-D2500, E2499))</f>
        <v>289934</v>
      </c>
      <c r="F2500" s="6" t="str">
        <f t="shared" si="155"/>
        <v>NEUTRAL</v>
      </c>
      <c r="G2500" s="6" t="str">
        <f t="shared" si="154"/>
        <v>NEUTRAL</v>
      </c>
      <c r="H2500" s="6" t="str">
        <f t="shared" si="153"/>
        <v>NEUTRAL</v>
      </c>
    </row>
    <row r="2501" spans="1:8" ht="13.5" x14ac:dyDescent="0.25">
      <c r="A2501" s="3">
        <f>TITRES_STAT!B2504</f>
        <v>45951</v>
      </c>
      <c r="B2501" s="6">
        <f>TITRES_STAT!C2504</f>
        <v>3.22</v>
      </c>
      <c r="C2501" s="6">
        <f>TITRES_STAT!D2504</f>
        <v>3.22</v>
      </c>
      <c r="D2501" s="6">
        <f>TITRES_STAT!E2504</f>
        <v>0</v>
      </c>
      <c r="E2501" s="2">
        <f t="shared" si="156"/>
        <v>289934</v>
      </c>
      <c r="F2501" s="6" t="str">
        <f t="shared" si="155"/>
        <v>NEUTRAL</v>
      </c>
      <c r="G2501" s="6" t="str">
        <f t="shared" si="154"/>
        <v>NEUTRAL</v>
      </c>
      <c r="H2501" s="6" t="str">
        <f t="shared" si="153"/>
        <v>NEUTRAL</v>
      </c>
    </row>
    <row r="2502" spans="1:8" ht="13.5" x14ac:dyDescent="0.25">
      <c r="A2502" s="3">
        <f>TITRES_STAT!B2505</f>
        <v>45952</v>
      </c>
      <c r="B2502" s="6">
        <f>TITRES_STAT!C2505</f>
        <v>3.08</v>
      </c>
      <c r="C2502" s="6">
        <f>TITRES_STAT!D2505</f>
        <v>3.08</v>
      </c>
      <c r="D2502" s="6">
        <f>TITRES_STAT!E2505</f>
        <v>0</v>
      </c>
      <c r="E2502" s="2">
        <f t="shared" si="156"/>
        <v>289934</v>
      </c>
      <c r="F2502" s="6" t="str">
        <f t="shared" si="155"/>
        <v>NEUTRAL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45953</v>
      </c>
      <c r="B2503" s="6">
        <f>TITRES_STAT!C2506</f>
        <v>3.21</v>
      </c>
      <c r="C2503" s="6">
        <f>TITRES_STAT!D2506</f>
        <v>3.21</v>
      </c>
      <c r="D2503" s="6">
        <f>TITRES_STAT!E2506</f>
        <v>3000</v>
      </c>
      <c r="E2503" s="2">
        <f t="shared" si="156"/>
        <v>292934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BULLISH DIVERGENCE</v>
      </c>
    </row>
    <row r="2504" spans="1:8" ht="13.5" x14ac:dyDescent="0.25">
      <c r="A2504" s="3">
        <f>TITRES_STAT!B2507</f>
        <v>45954</v>
      </c>
      <c r="B2504" s="6">
        <f>TITRES_STAT!C2507</f>
        <v>3.35</v>
      </c>
      <c r="C2504" s="6">
        <f>TITRES_STAT!D2507</f>
        <v>3.35</v>
      </c>
      <c r="D2504" s="6">
        <f>TITRES_STAT!E2507</f>
        <v>0</v>
      </c>
      <c r="E2504" s="2">
        <f t="shared" si="156"/>
        <v>292934</v>
      </c>
      <c r="F2504" s="6" t="str">
        <f t="shared" ref="F2504:F2567" si="159">IF(E2504&gt;E2499,"BULLISH",IF(E2504&lt;E2499,"BEARISH","NEUTRAL"))</f>
        <v>BULLISH</v>
      </c>
      <c r="G2504" s="6" t="str">
        <f t="shared" si="158"/>
        <v>NEUTRAL</v>
      </c>
      <c r="H2504" s="6" t="str">
        <f t="shared" si="157"/>
        <v>BULLISH DIVERGENCE</v>
      </c>
    </row>
    <row r="2505" spans="1:8" ht="13.5" x14ac:dyDescent="0.25">
      <c r="A2505" s="3">
        <f>TITRES_STAT!B2508</f>
        <v>45957</v>
      </c>
      <c r="B2505" s="6">
        <f>TITRES_STAT!C2508</f>
        <v>3.5</v>
      </c>
      <c r="C2505" s="6">
        <f>TITRES_STAT!D2508</f>
        <v>3.5</v>
      </c>
      <c r="D2505" s="6">
        <f>TITRES_STAT!E2508</f>
        <v>0</v>
      </c>
      <c r="E2505" s="2">
        <f t="shared" si="156"/>
        <v>292934</v>
      </c>
      <c r="F2505" s="6" t="str">
        <f t="shared" si="159"/>
        <v>BULLISH</v>
      </c>
      <c r="G2505" s="6" t="str">
        <f t="shared" si="158"/>
        <v>NEUTRAL</v>
      </c>
      <c r="H2505" s="6" t="str">
        <f t="shared" si="157"/>
        <v>CONFIRMED BULLISH</v>
      </c>
    </row>
    <row r="2506" spans="1:8" ht="13.5" x14ac:dyDescent="0.25">
      <c r="A2506" s="3">
        <f>TITRES_STAT!B2509</f>
        <v>45958</v>
      </c>
      <c r="B2506" s="6">
        <f>TITRES_STAT!C2509</f>
        <v>3.65</v>
      </c>
      <c r="C2506" s="6">
        <f>TITRES_STAT!D2509</f>
        <v>3.65</v>
      </c>
      <c r="D2506" s="6">
        <f>TITRES_STAT!E2509</f>
        <v>4</v>
      </c>
      <c r="E2506" s="2">
        <f t="shared" si="156"/>
        <v>292938</v>
      </c>
      <c r="F2506" s="6" t="str">
        <f t="shared" si="159"/>
        <v>BULLISH</v>
      </c>
      <c r="G2506" s="6" t="str">
        <f t="shared" si="158"/>
        <v>NEUTRAL</v>
      </c>
      <c r="H2506" s="6" t="str">
        <f t="shared" si="157"/>
        <v>CONFIRMED BULLISH</v>
      </c>
    </row>
    <row r="2507" spans="1:8" ht="13.5" x14ac:dyDescent="0.25">
      <c r="A2507" s="3">
        <f>TITRES_STAT!B2510</f>
        <v>45959</v>
      </c>
      <c r="B2507" s="6">
        <f>TITRES_STAT!C2510</f>
        <v>3.65</v>
      </c>
      <c r="C2507" s="6">
        <f>TITRES_STAT!D2510</f>
        <v>3.65</v>
      </c>
      <c r="D2507" s="6">
        <f>TITRES_STAT!E2510</f>
        <v>0</v>
      </c>
      <c r="E2507" s="2">
        <f t="shared" si="156"/>
        <v>292938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CONFIRMED BULLISH</v>
      </c>
    </row>
    <row r="2508" spans="1:8" ht="13.5" x14ac:dyDescent="0.25">
      <c r="A2508" s="3">
        <f>TITRES_STAT!B2511</f>
        <v>45960</v>
      </c>
      <c r="B2508" s="6">
        <f>TITRES_STAT!C2511</f>
        <v>3.65</v>
      </c>
      <c r="C2508" s="6">
        <f>TITRES_STAT!D2511</f>
        <v>3.65</v>
      </c>
      <c r="D2508" s="6">
        <f>TITRES_STAT!E2511</f>
        <v>0</v>
      </c>
      <c r="E2508" s="2">
        <f t="shared" si="156"/>
        <v>292938</v>
      </c>
      <c r="F2508" s="6" t="str">
        <f t="shared" si="159"/>
        <v>BULLISH</v>
      </c>
      <c r="G2508" s="6" t="str">
        <f t="shared" si="158"/>
        <v>NEUTRAL</v>
      </c>
      <c r="H2508" s="6" t="str">
        <f t="shared" si="157"/>
        <v>CONFIRMED BULLISH</v>
      </c>
    </row>
    <row r="2509" spans="1:8" ht="13.5" x14ac:dyDescent="0.25">
      <c r="A2509" s="3">
        <f>TITRES_STAT!B2512</f>
        <v>0</v>
      </c>
      <c r="B2509" s="6">
        <f>TITRES_STAT!C2512</f>
        <v>0</v>
      </c>
      <c r="C2509" s="6">
        <f>TITRES_STAT!D2512</f>
        <v>0</v>
      </c>
      <c r="D2509" s="6">
        <f>TITRES_STAT!E2512</f>
        <v>0</v>
      </c>
      <c r="E2509" s="2">
        <f t="shared" si="156"/>
        <v>292938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BULLISH DIVERGENCE</v>
      </c>
    </row>
    <row r="2510" spans="1:8" ht="13.5" x14ac:dyDescent="0.25">
      <c r="A2510" s="3">
        <f>TITRES_STAT!B2513</f>
        <v>0</v>
      </c>
      <c r="B2510" s="6">
        <f>TITRES_STAT!C2513</f>
        <v>0</v>
      </c>
      <c r="C2510" s="6">
        <f>TITRES_STAT!D2513</f>
        <v>0</v>
      </c>
      <c r="D2510" s="6">
        <f>TITRES_STAT!E2513</f>
        <v>0</v>
      </c>
      <c r="E2510" s="2">
        <f t="shared" si="156"/>
        <v>292938</v>
      </c>
      <c r="F2510" s="6" t="str">
        <f t="shared" si="159"/>
        <v>BULLISH</v>
      </c>
      <c r="G2510" s="6" t="str">
        <f t="shared" si="158"/>
        <v>NEUTRAL</v>
      </c>
      <c r="H2510" s="6" t="str">
        <f t="shared" si="157"/>
        <v>BULLISH DIVERGENCE</v>
      </c>
    </row>
    <row r="2511" spans="1:8" ht="13.5" x14ac:dyDescent="0.25">
      <c r="A2511" s="3">
        <f>TITRES_STAT!B2514</f>
        <v>0</v>
      </c>
      <c r="B2511" s="6">
        <f>TITRES_STAT!C2514</f>
        <v>0</v>
      </c>
      <c r="C2511" s="6">
        <f>TITRES_STAT!D2514</f>
        <v>0</v>
      </c>
      <c r="D2511" s="6">
        <f>TITRES_STAT!E2514</f>
        <v>0</v>
      </c>
      <c r="E2511" s="2">
        <f t="shared" si="156"/>
        <v>292938</v>
      </c>
      <c r="F2511" s="6" t="str">
        <f t="shared" si="159"/>
        <v>NEUTRAL</v>
      </c>
      <c r="G2511" s="6" t="str">
        <f t="shared" si="158"/>
        <v>NEUTRAL</v>
      </c>
      <c r="H2511" s="6" t="str">
        <f t="shared" si="157"/>
        <v>NEUTRAL</v>
      </c>
    </row>
    <row r="2512" spans="1:8" ht="13.5" x14ac:dyDescent="0.25">
      <c r="A2512" s="3">
        <f>TITRES_STAT!B2515</f>
        <v>0</v>
      </c>
      <c r="B2512" s="6">
        <f>TITRES_STAT!C2515</f>
        <v>0</v>
      </c>
      <c r="C2512" s="6">
        <f>TITRES_STAT!D2515</f>
        <v>0</v>
      </c>
      <c r="D2512" s="6">
        <f>TITRES_STAT!E2515</f>
        <v>0</v>
      </c>
      <c r="E2512" s="2">
        <f t="shared" si="156"/>
        <v>292938</v>
      </c>
      <c r="F2512" s="6" t="str">
        <f t="shared" si="159"/>
        <v>NEUTRAL</v>
      </c>
      <c r="G2512" s="6" t="str">
        <f t="shared" si="158"/>
        <v>NEUTRAL</v>
      </c>
      <c r="H2512" s="6" t="str">
        <f t="shared" si="157"/>
        <v>NEUTRAL</v>
      </c>
    </row>
    <row r="2513" spans="1:8" ht="13.5" x14ac:dyDescent="0.25">
      <c r="A2513" s="3">
        <f>TITRES_STAT!B2516</f>
        <v>0</v>
      </c>
      <c r="B2513" s="6">
        <f>TITRES_STAT!C2516</f>
        <v>0</v>
      </c>
      <c r="C2513" s="6">
        <f>TITRES_STAT!D2516</f>
        <v>0</v>
      </c>
      <c r="D2513" s="6">
        <f>TITRES_STAT!E2516</f>
        <v>0</v>
      </c>
      <c r="E2513" s="2">
        <f t="shared" si="156"/>
        <v>292938</v>
      </c>
      <c r="F2513" s="6" t="str">
        <f t="shared" si="159"/>
        <v>NEUTRAL</v>
      </c>
      <c r="G2513" s="6" t="str">
        <f t="shared" si="158"/>
        <v>NEUTRAL</v>
      </c>
      <c r="H2513" s="6" t="str">
        <f t="shared" si="157"/>
        <v>NEUTRAL</v>
      </c>
    </row>
    <row r="2514" spans="1:8" ht="13.5" x14ac:dyDescent="0.25">
      <c r="A2514" s="3">
        <f>TITRES_STAT!B2517</f>
        <v>0</v>
      </c>
      <c r="B2514" s="6">
        <f>TITRES_STAT!C2517</f>
        <v>0</v>
      </c>
      <c r="C2514" s="6">
        <f>TITRES_STAT!D2517</f>
        <v>0</v>
      </c>
      <c r="D2514" s="6">
        <f>TITRES_STAT!E2517</f>
        <v>0</v>
      </c>
      <c r="E2514" s="2">
        <f t="shared" si="156"/>
        <v>292938</v>
      </c>
      <c r="F2514" s="6" t="str">
        <f t="shared" si="159"/>
        <v>NEUTRAL</v>
      </c>
      <c r="G2514" s="6" t="str">
        <f t="shared" si="158"/>
        <v>NEUTRAL</v>
      </c>
      <c r="H2514" s="6" t="str">
        <f t="shared" si="157"/>
        <v>NEUTRAL</v>
      </c>
    </row>
    <row r="2515" spans="1:8" ht="13.5" x14ac:dyDescent="0.25">
      <c r="A2515" s="3">
        <f>TITRES_STAT!B2518</f>
        <v>0</v>
      </c>
      <c r="B2515" s="6">
        <f>TITRES_STAT!C2518</f>
        <v>0</v>
      </c>
      <c r="C2515" s="6">
        <f>TITRES_STAT!D2518</f>
        <v>0</v>
      </c>
      <c r="D2515" s="6">
        <f>TITRES_STAT!E2518</f>
        <v>0</v>
      </c>
      <c r="E2515" s="2">
        <f t="shared" si="156"/>
        <v>292938</v>
      </c>
      <c r="F2515" s="6" t="str">
        <f t="shared" si="159"/>
        <v>NEUTRAL</v>
      </c>
      <c r="G2515" s="6" t="str">
        <f t="shared" si="158"/>
        <v>NEUTRAL</v>
      </c>
      <c r="H2515" s="6" t="str">
        <f t="shared" si="157"/>
        <v>NEUTRAL</v>
      </c>
    </row>
    <row r="2516" spans="1:8" ht="13.5" x14ac:dyDescent="0.25">
      <c r="A2516" s="3">
        <f>TITRES_STAT!B2519</f>
        <v>0</v>
      </c>
      <c r="B2516" s="6">
        <f>TITRES_STAT!C2519</f>
        <v>0</v>
      </c>
      <c r="C2516" s="6">
        <f>TITRES_STAT!D2519</f>
        <v>0</v>
      </c>
      <c r="D2516" s="6">
        <f>TITRES_STAT!E2519</f>
        <v>0</v>
      </c>
      <c r="E2516" s="2">
        <f t="shared" si="156"/>
        <v>292938</v>
      </c>
      <c r="F2516" s="6" t="str">
        <f t="shared" si="159"/>
        <v>NEUTRAL</v>
      </c>
      <c r="G2516" s="6" t="str">
        <f t="shared" si="158"/>
        <v>NEUTRAL</v>
      </c>
      <c r="H2516" s="6" t="str">
        <f t="shared" si="157"/>
        <v>NEUTRAL</v>
      </c>
    </row>
    <row r="2517" spans="1:8" ht="13.5" x14ac:dyDescent="0.25">
      <c r="A2517" s="3">
        <f>TITRES_STAT!B2520</f>
        <v>0</v>
      </c>
      <c r="B2517" s="6">
        <f>TITRES_STAT!C2520</f>
        <v>0</v>
      </c>
      <c r="C2517" s="6">
        <f>TITRES_STAT!D2520</f>
        <v>0</v>
      </c>
      <c r="D2517" s="6">
        <f>TITRES_STAT!E2520</f>
        <v>0</v>
      </c>
      <c r="E2517" s="2">
        <f t="shared" si="156"/>
        <v>292938</v>
      </c>
      <c r="F2517" s="6" t="str">
        <f t="shared" si="159"/>
        <v>NEUTRAL</v>
      </c>
      <c r="G2517" s="6" t="str">
        <f t="shared" si="158"/>
        <v>NEUTRAL</v>
      </c>
      <c r="H2517" s="6" t="str">
        <f t="shared" si="157"/>
        <v>NEUTRAL</v>
      </c>
    </row>
    <row r="2518" spans="1:8" ht="13.5" x14ac:dyDescent="0.25">
      <c r="A2518" s="3">
        <f>TITRES_STAT!B2521</f>
        <v>0</v>
      </c>
      <c r="B2518" s="6">
        <f>TITRES_STAT!C2521</f>
        <v>0</v>
      </c>
      <c r="C2518" s="6">
        <f>TITRES_STAT!D2521</f>
        <v>0</v>
      </c>
      <c r="D2518" s="6">
        <f>TITRES_STAT!E2521</f>
        <v>0</v>
      </c>
      <c r="E2518" s="2">
        <f t="shared" si="156"/>
        <v>292938</v>
      </c>
      <c r="F2518" s="6" t="str">
        <f t="shared" si="159"/>
        <v>NEUTRAL</v>
      </c>
      <c r="G2518" s="6" t="str">
        <f t="shared" si="158"/>
        <v>NEUTRAL</v>
      </c>
      <c r="H2518" s="6" t="str">
        <f t="shared" si="157"/>
        <v>NEUTRAL</v>
      </c>
    </row>
    <row r="2519" spans="1:8" ht="13.5" x14ac:dyDescent="0.25">
      <c r="A2519" s="3">
        <f>TITRES_STAT!B2522</f>
        <v>0</v>
      </c>
      <c r="B2519" s="6">
        <f>TITRES_STAT!C2522</f>
        <v>0</v>
      </c>
      <c r="C2519" s="6">
        <f>TITRES_STAT!D2522</f>
        <v>0</v>
      </c>
      <c r="D2519" s="6">
        <f>TITRES_STAT!E2522</f>
        <v>0</v>
      </c>
      <c r="E2519" s="2">
        <f t="shared" si="156"/>
        <v>292938</v>
      </c>
      <c r="F2519" s="6" t="str">
        <f t="shared" si="159"/>
        <v>NEUTRAL</v>
      </c>
      <c r="G2519" s="6" t="str">
        <f t="shared" si="158"/>
        <v>NEUTRAL</v>
      </c>
      <c r="H2519" s="6" t="str">
        <f t="shared" si="157"/>
        <v>NEUTRAL</v>
      </c>
    </row>
    <row r="2520" spans="1:8" ht="13.5" x14ac:dyDescent="0.25">
      <c r="A2520" s="3">
        <f>TITRES_STAT!B2523</f>
        <v>0</v>
      </c>
      <c r="B2520" s="6">
        <f>TITRES_STAT!C2523</f>
        <v>0</v>
      </c>
      <c r="C2520" s="6">
        <f>TITRES_STAT!D2523</f>
        <v>0</v>
      </c>
      <c r="D2520" s="6">
        <f>TITRES_STAT!E2523</f>
        <v>0</v>
      </c>
      <c r="E2520" s="2">
        <f t="shared" si="156"/>
        <v>292938</v>
      </c>
      <c r="F2520" s="6" t="str">
        <f t="shared" si="159"/>
        <v>NEUTRAL</v>
      </c>
      <c r="G2520" s="6" t="str">
        <f t="shared" si="158"/>
        <v>NEUTRAL</v>
      </c>
      <c r="H2520" s="6" t="str">
        <f t="shared" si="157"/>
        <v>NEUTRAL</v>
      </c>
    </row>
    <row r="2521" spans="1:8" ht="13.5" x14ac:dyDescent="0.25">
      <c r="A2521" s="3">
        <f>TITRES_STAT!B2524</f>
        <v>0</v>
      </c>
      <c r="B2521" s="6">
        <f>TITRES_STAT!C2524</f>
        <v>0</v>
      </c>
      <c r="C2521" s="6">
        <f>TITRES_STAT!D2524</f>
        <v>0</v>
      </c>
      <c r="D2521" s="6">
        <f>TITRES_STAT!E2524</f>
        <v>0</v>
      </c>
      <c r="E2521" s="2">
        <f t="shared" si="156"/>
        <v>292938</v>
      </c>
      <c r="F2521" s="6" t="str">
        <f t="shared" si="159"/>
        <v>NEUTRAL</v>
      </c>
      <c r="G2521" s="6" t="str">
        <f t="shared" si="158"/>
        <v>NEUTRAL</v>
      </c>
      <c r="H2521" s="6" t="str">
        <f t="shared" si="157"/>
        <v>NEUTRAL</v>
      </c>
    </row>
    <row r="2522" spans="1:8" ht="13.5" x14ac:dyDescent="0.25">
      <c r="A2522" s="3">
        <f>TITRES_STAT!B2525</f>
        <v>0</v>
      </c>
      <c r="B2522" s="6">
        <f>TITRES_STAT!C2525</f>
        <v>0</v>
      </c>
      <c r="C2522" s="6">
        <f>TITRES_STAT!D2525</f>
        <v>0</v>
      </c>
      <c r="D2522" s="6">
        <f>TITRES_STAT!E2525</f>
        <v>0</v>
      </c>
      <c r="E2522" s="2">
        <f t="shared" si="156"/>
        <v>292938</v>
      </c>
      <c r="F2522" s="6" t="str">
        <f t="shared" si="159"/>
        <v>NEUTRAL</v>
      </c>
      <c r="G2522" s="6" t="str">
        <f t="shared" si="158"/>
        <v>NEUTRAL</v>
      </c>
      <c r="H2522" s="6" t="str">
        <f t="shared" si="157"/>
        <v>NEUTRAL</v>
      </c>
    </row>
    <row r="2523" spans="1:8" ht="13.5" x14ac:dyDescent="0.25">
      <c r="A2523" s="3">
        <f>TITRES_STAT!B2526</f>
        <v>0</v>
      </c>
      <c r="B2523" s="6">
        <f>TITRES_STAT!C2526</f>
        <v>0</v>
      </c>
      <c r="C2523" s="6">
        <f>TITRES_STAT!D2526</f>
        <v>0</v>
      </c>
      <c r="D2523" s="6">
        <f>TITRES_STAT!E2526</f>
        <v>0</v>
      </c>
      <c r="E2523" s="2">
        <f t="shared" si="156"/>
        <v>292938</v>
      </c>
      <c r="F2523" s="6" t="str">
        <f t="shared" si="159"/>
        <v>NEUTRAL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0</v>
      </c>
      <c r="B2524" s="6">
        <f>TITRES_STAT!C2527</f>
        <v>0</v>
      </c>
      <c r="C2524" s="6">
        <f>TITRES_STAT!D2527</f>
        <v>0</v>
      </c>
      <c r="D2524" s="6">
        <f>TITRES_STAT!E2527</f>
        <v>0</v>
      </c>
      <c r="E2524" s="2">
        <f t="shared" si="156"/>
        <v>292938</v>
      </c>
      <c r="F2524" s="6" t="str">
        <f t="shared" si="159"/>
        <v>NEUTRAL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0</v>
      </c>
      <c r="B2525" s="6">
        <f>TITRES_STAT!C2528</f>
        <v>0</v>
      </c>
      <c r="C2525" s="6">
        <f>TITRES_STAT!D2528</f>
        <v>0</v>
      </c>
      <c r="D2525" s="6">
        <f>TITRES_STAT!E2528</f>
        <v>0</v>
      </c>
      <c r="E2525" s="2">
        <f t="shared" si="156"/>
        <v>292938</v>
      </c>
      <c r="F2525" s="6" t="str">
        <f t="shared" si="159"/>
        <v>NEUTRAL</v>
      </c>
      <c r="G2525" s="6" t="str">
        <f t="shared" si="158"/>
        <v>NEUTRAL</v>
      </c>
      <c r="H2525" s="6" t="str">
        <f t="shared" si="157"/>
        <v>NEUTRAL</v>
      </c>
    </row>
    <row r="2526" spans="1:8" ht="13.5" x14ac:dyDescent="0.25">
      <c r="A2526" s="3">
        <f>TITRES_STAT!B2529</f>
        <v>0</v>
      </c>
      <c r="B2526" s="6">
        <f>TITRES_STAT!C2529</f>
        <v>0</v>
      </c>
      <c r="C2526" s="6">
        <f>TITRES_STAT!D2529</f>
        <v>0</v>
      </c>
      <c r="D2526" s="6">
        <f>TITRES_STAT!E2529</f>
        <v>0</v>
      </c>
      <c r="E2526" s="2">
        <f t="shared" si="156"/>
        <v>292938</v>
      </c>
      <c r="F2526" s="6" t="str">
        <f t="shared" si="159"/>
        <v>NEUTRAL</v>
      </c>
      <c r="G2526" s="6" t="str">
        <f t="shared" si="158"/>
        <v>NEUTRAL</v>
      </c>
      <c r="H2526" s="6" t="str">
        <f t="shared" si="157"/>
        <v>NEUTRAL</v>
      </c>
    </row>
    <row r="2527" spans="1:8" ht="13.5" x14ac:dyDescent="0.25">
      <c r="A2527" s="3">
        <f>TITRES_STAT!B2530</f>
        <v>0</v>
      </c>
      <c r="B2527" s="6">
        <f>TITRES_STAT!C2530</f>
        <v>0</v>
      </c>
      <c r="C2527" s="6">
        <f>TITRES_STAT!D2530</f>
        <v>0</v>
      </c>
      <c r="D2527" s="6">
        <f>TITRES_STAT!E2530</f>
        <v>0</v>
      </c>
      <c r="E2527" s="2">
        <f t="shared" si="156"/>
        <v>292938</v>
      </c>
      <c r="F2527" s="6" t="str">
        <f t="shared" si="159"/>
        <v>NEUTRAL</v>
      </c>
      <c r="G2527" s="6" t="str">
        <f t="shared" si="158"/>
        <v>NEUTRAL</v>
      </c>
      <c r="H2527" s="6" t="str">
        <f t="shared" si="157"/>
        <v>NEUTRAL</v>
      </c>
    </row>
    <row r="2528" spans="1:8" ht="13.5" x14ac:dyDescent="0.25">
      <c r="A2528" s="3">
        <f>TITRES_STAT!B2531</f>
        <v>0</v>
      </c>
      <c r="B2528" s="6">
        <f>TITRES_STAT!C2531</f>
        <v>0</v>
      </c>
      <c r="C2528" s="6">
        <f>TITRES_STAT!D2531</f>
        <v>0</v>
      </c>
      <c r="D2528" s="6">
        <f>TITRES_STAT!E2531</f>
        <v>0</v>
      </c>
      <c r="E2528" s="2">
        <f t="shared" si="156"/>
        <v>292938</v>
      </c>
      <c r="F2528" s="6" t="str">
        <f t="shared" si="159"/>
        <v>NEUTRAL</v>
      </c>
      <c r="G2528" s="6" t="str">
        <f t="shared" si="158"/>
        <v>NEUTRAL</v>
      </c>
      <c r="H2528" s="6" t="str">
        <f t="shared" si="157"/>
        <v>NEUTRAL</v>
      </c>
    </row>
    <row r="2529" spans="1:8" ht="13.5" x14ac:dyDescent="0.25">
      <c r="A2529" s="3">
        <f>TITRES_STAT!B2532</f>
        <v>0</v>
      </c>
      <c r="B2529" s="6">
        <f>TITRES_STAT!C2532</f>
        <v>0</v>
      </c>
      <c r="C2529" s="6">
        <f>TITRES_STAT!D2532</f>
        <v>0</v>
      </c>
      <c r="D2529" s="6">
        <f>TITRES_STAT!E2532</f>
        <v>0</v>
      </c>
      <c r="E2529" s="2">
        <f t="shared" si="156"/>
        <v>292938</v>
      </c>
      <c r="F2529" s="6" t="str">
        <f t="shared" si="159"/>
        <v>NEUTRAL</v>
      </c>
      <c r="G2529" s="6" t="str">
        <f t="shared" si="158"/>
        <v>NEUTRAL</v>
      </c>
      <c r="H2529" s="6" t="str">
        <f t="shared" si="157"/>
        <v>NEUTRAL</v>
      </c>
    </row>
    <row r="2530" spans="1:8" ht="13.5" x14ac:dyDescent="0.25">
      <c r="A2530" s="3">
        <f>TITRES_STAT!B2533</f>
        <v>0</v>
      </c>
      <c r="B2530" s="6">
        <f>TITRES_STAT!C2533</f>
        <v>0</v>
      </c>
      <c r="C2530" s="6">
        <f>TITRES_STAT!D2533</f>
        <v>0</v>
      </c>
      <c r="D2530" s="6">
        <f>TITRES_STAT!E2533</f>
        <v>0</v>
      </c>
      <c r="E2530" s="2">
        <f t="shared" si="156"/>
        <v>292938</v>
      </c>
      <c r="F2530" s="6" t="str">
        <f t="shared" si="159"/>
        <v>NEUTRAL</v>
      </c>
      <c r="G2530" s="6" t="str">
        <f t="shared" si="158"/>
        <v>NEUTRAL</v>
      </c>
      <c r="H2530" s="6" t="str">
        <f t="shared" si="157"/>
        <v>NEUTRAL</v>
      </c>
    </row>
    <row r="2531" spans="1:8" ht="13.5" x14ac:dyDescent="0.25">
      <c r="A2531" s="3">
        <f>TITRES_STAT!B2534</f>
        <v>0</v>
      </c>
      <c r="B2531" s="6">
        <f>TITRES_STAT!C2534</f>
        <v>0</v>
      </c>
      <c r="C2531" s="6">
        <f>TITRES_STAT!D2534</f>
        <v>0</v>
      </c>
      <c r="D2531" s="6">
        <f>TITRES_STAT!E2534</f>
        <v>0</v>
      </c>
      <c r="E2531" s="2">
        <f t="shared" si="156"/>
        <v>292938</v>
      </c>
      <c r="F2531" s="6" t="str">
        <f t="shared" si="159"/>
        <v>NEUTRAL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0</v>
      </c>
      <c r="B2532" s="6">
        <f>TITRES_STAT!C2535</f>
        <v>0</v>
      </c>
      <c r="C2532" s="6">
        <f>TITRES_STAT!D2535</f>
        <v>0</v>
      </c>
      <c r="D2532" s="6">
        <f>TITRES_STAT!E2535</f>
        <v>0</v>
      </c>
      <c r="E2532" s="2">
        <f t="shared" si="156"/>
        <v>292938</v>
      </c>
      <c r="F2532" s="6" t="str">
        <f t="shared" si="159"/>
        <v>NEUTRAL</v>
      </c>
      <c r="G2532" s="6" t="str">
        <f t="shared" si="158"/>
        <v>NEUTRAL</v>
      </c>
      <c r="H2532" s="6" t="str">
        <f t="shared" si="157"/>
        <v>NEUTRAL</v>
      </c>
    </row>
    <row r="2533" spans="1:8" ht="13.5" x14ac:dyDescent="0.25">
      <c r="A2533" s="3">
        <f>TITRES_STAT!B2536</f>
        <v>0</v>
      </c>
      <c r="B2533" s="6">
        <f>TITRES_STAT!C2536</f>
        <v>0</v>
      </c>
      <c r="C2533" s="6">
        <f>TITRES_STAT!D2536</f>
        <v>0</v>
      </c>
      <c r="D2533" s="6">
        <f>TITRES_STAT!E2536</f>
        <v>0</v>
      </c>
      <c r="E2533" s="2">
        <f t="shared" si="156"/>
        <v>292938</v>
      </c>
      <c r="F2533" s="6" t="str">
        <f t="shared" si="159"/>
        <v>NEUTRAL</v>
      </c>
      <c r="G2533" s="6" t="str">
        <f t="shared" si="158"/>
        <v>NEUTRAL</v>
      </c>
      <c r="H2533" s="6" t="str">
        <f t="shared" si="157"/>
        <v>NEUTRAL</v>
      </c>
    </row>
    <row r="2534" spans="1:8" ht="13.5" x14ac:dyDescent="0.25">
      <c r="A2534" s="3">
        <f>TITRES_STAT!B2537</f>
        <v>0</v>
      </c>
      <c r="B2534" s="6">
        <f>TITRES_STAT!C2537</f>
        <v>0</v>
      </c>
      <c r="C2534" s="6">
        <f>TITRES_STAT!D2537</f>
        <v>0</v>
      </c>
      <c r="D2534" s="6">
        <f>TITRES_STAT!E2537</f>
        <v>0</v>
      </c>
      <c r="E2534" s="2">
        <f t="shared" si="156"/>
        <v>292938</v>
      </c>
      <c r="F2534" s="6" t="str">
        <f t="shared" si="159"/>
        <v>NEUTRAL</v>
      </c>
      <c r="G2534" s="6" t="str">
        <f t="shared" si="158"/>
        <v>NEUTRAL</v>
      </c>
      <c r="H2534" s="6" t="str">
        <f t="shared" si="157"/>
        <v>NEUTRAL</v>
      </c>
    </row>
    <row r="2535" spans="1:8" ht="13.5" x14ac:dyDescent="0.25">
      <c r="A2535" s="3">
        <f>TITRES_STAT!B2538</f>
        <v>0</v>
      </c>
      <c r="B2535" s="6">
        <f>TITRES_STAT!C2538</f>
        <v>0</v>
      </c>
      <c r="C2535" s="6">
        <f>TITRES_STAT!D2538</f>
        <v>0</v>
      </c>
      <c r="D2535" s="6">
        <f>TITRES_STAT!E2538</f>
        <v>0</v>
      </c>
      <c r="E2535" s="2">
        <f t="shared" si="156"/>
        <v>292938</v>
      </c>
      <c r="F2535" s="6" t="str">
        <f t="shared" si="159"/>
        <v>NEUTRAL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0</v>
      </c>
      <c r="B2536" s="6">
        <f>TITRES_STAT!C2539</f>
        <v>0</v>
      </c>
      <c r="C2536" s="6">
        <f>TITRES_STAT!D2539</f>
        <v>0</v>
      </c>
      <c r="D2536" s="6">
        <f>TITRES_STAT!E2539</f>
        <v>0</v>
      </c>
      <c r="E2536" s="2">
        <f t="shared" si="156"/>
        <v>292938</v>
      </c>
      <c r="F2536" s="6" t="str">
        <f t="shared" si="159"/>
        <v>NEUTRAL</v>
      </c>
      <c r="G2536" s="6" t="str">
        <f t="shared" si="158"/>
        <v>NEUTRAL</v>
      </c>
      <c r="H2536" s="6" t="str">
        <f t="shared" si="157"/>
        <v>NEUTRAL</v>
      </c>
    </row>
    <row r="2537" spans="1:8" ht="13.5" x14ac:dyDescent="0.25">
      <c r="A2537" s="3">
        <f>TITRES_STAT!B2540</f>
        <v>0</v>
      </c>
      <c r="B2537" s="6">
        <f>TITRES_STAT!C2540</f>
        <v>0</v>
      </c>
      <c r="C2537" s="6">
        <f>TITRES_STAT!D2540</f>
        <v>0</v>
      </c>
      <c r="D2537" s="6">
        <f>TITRES_STAT!E2540</f>
        <v>0</v>
      </c>
      <c r="E2537" s="2">
        <f t="shared" si="156"/>
        <v>292938</v>
      </c>
      <c r="F2537" s="6" t="str">
        <f t="shared" si="159"/>
        <v>NEUTRAL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0</v>
      </c>
      <c r="B2538" s="6">
        <f>TITRES_STAT!C2541</f>
        <v>0</v>
      </c>
      <c r="C2538" s="6">
        <f>TITRES_STAT!D2541</f>
        <v>0</v>
      </c>
      <c r="D2538" s="6">
        <f>TITRES_STAT!E2541</f>
        <v>0</v>
      </c>
      <c r="E2538" s="2">
        <f t="shared" si="156"/>
        <v>292938</v>
      </c>
      <c r="F2538" s="6" t="str">
        <f t="shared" si="159"/>
        <v>NEUTRAL</v>
      </c>
      <c r="G2538" s="6" t="str">
        <f t="shared" si="158"/>
        <v>NEUTRAL</v>
      </c>
      <c r="H2538" s="6" t="str">
        <f t="shared" si="157"/>
        <v>NEUTRAL</v>
      </c>
    </row>
    <row r="2539" spans="1:8" ht="13.5" x14ac:dyDescent="0.25">
      <c r="A2539" s="3">
        <f>TITRES_STAT!B2542</f>
        <v>0</v>
      </c>
      <c r="B2539" s="6">
        <f>TITRES_STAT!C2542</f>
        <v>0</v>
      </c>
      <c r="C2539" s="6">
        <f>TITRES_STAT!D2542</f>
        <v>0</v>
      </c>
      <c r="D2539" s="6">
        <f>TITRES_STAT!E2542</f>
        <v>0</v>
      </c>
      <c r="E2539" s="2">
        <f t="shared" si="156"/>
        <v>292938</v>
      </c>
      <c r="F2539" s="6" t="str">
        <f t="shared" si="159"/>
        <v>NEUTRAL</v>
      </c>
      <c r="G2539" s="6" t="str">
        <f t="shared" si="158"/>
        <v>NEUTRAL</v>
      </c>
      <c r="H2539" s="6" t="str">
        <f t="shared" si="157"/>
        <v>NEUTRAL</v>
      </c>
    </row>
    <row r="2540" spans="1:8" ht="13.5" x14ac:dyDescent="0.25">
      <c r="A2540" s="3">
        <f>TITRES_STAT!B2543</f>
        <v>0</v>
      </c>
      <c r="B2540" s="6">
        <f>TITRES_STAT!C2543</f>
        <v>0</v>
      </c>
      <c r="C2540" s="6">
        <f>TITRES_STAT!D2543</f>
        <v>0</v>
      </c>
      <c r="D2540" s="6">
        <f>TITRES_STAT!E2543</f>
        <v>0</v>
      </c>
      <c r="E2540" s="2">
        <f t="shared" si="156"/>
        <v>292938</v>
      </c>
      <c r="F2540" s="6" t="str">
        <f t="shared" si="159"/>
        <v>NEUTRAL</v>
      </c>
      <c r="G2540" s="6" t="str">
        <f t="shared" si="158"/>
        <v>NEUTRAL</v>
      </c>
      <c r="H2540" s="6" t="str">
        <f t="shared" si="157"/>
        <v>NEUTRAL</v>
      </c>
    </row>
    <row r="2541" spans="1:8" ht="13.5" x14ac:dyDescent="0.25">
      <c r="A2541" s="3">
        <f>TITRES_STAT!B2544</f>
        <v>0</v>
      </c>
      <c r="B2541" s="6">
        <f>TITRES_STAT!C2544</f>
        <v>0</v>
      </c>
      <c r="C2541" s="6">
        <f>TITRES_STAT!D2544</f>
        <v>0</v>
      </c>
      <c r="D2541" s="6">
        <f>TITRES_STAT!E2544</f>
        <v>0</v>
      </c>
      <c r="E2541" s="2">
        <f t="shared" si="156"/>
        <v>292938</v>
      </c>
      <c r="F2541" s="6" t="str">
        <f t="shared" si="159"/>
        <v>NEUTRAL</v>
      </c>
      <c r="G2541" s="6" t="str">
        <f t="shared" si="158"/>
        <v>NEUTRAL</v>
      </c>
      <c r="H2541" s="6" t="str">
        <f t="shared" si="157"/>
        <v>NEUTRAL</v>
      </c>
    </row>
    <row r="2542" spans="1:8" ht="13.5" x14ac:dyDescent="0.25">
      <c r="A2542" s="3">
        <f>TITRES_STAT!B2545</f>
        <v>0</v>
      </c>
      <c r="B2542" s="6">
        <f>TITRES_STAT!C2545</f>
        <v>0</v>
      </c>
      <c r="C2542" s="6">
        <f>TITRES_STAT!D2545</f>
        <v>0</v>
      </c>
      <c r="D2542" s="6">
        <f>TITRES_STAT!E2545</f>
        <v>0</v>
      </c>
      <c r="E2542" s="2">
        <f t="shared" si="156"/>
        <v>292938</v>
      </c>
      <c r="F2542" s="6" t="str">
        <f t="shared" si="159"/>
        <v>NEUTRAL</v>
      </c>
      <c r="G2542" s="6" t="str">
        <f t="shared" si="158"/>
        <v>NEUTRAL</v>
      </c>
      <c r="H2542" s="6" t="str">
        <f t="shared" si="157"/>
        <v>NEUTRAL</v>
      </c>
    </row>
    <row r="2543" spans="1:8" ht="13.5" x14ac:dyDescent="0.25">
      <c r="A2543" s="3">
        <f>TITRES_STAT!B2546</f>
        <v>0</v>
      </c>
      <c r="B2543" s="6">
        <f>TITRES_STAT!C2546</f>
        <v>0</v>
      </c>
      <c r="C2543" s="6">
        <f>TITRES_STAT!D2546</f>
        <v>0</v>
      </c>
      <c r="D2543" s="6">
        <f>TITRES_STAT!E2546</f>
        <v>0</v>
      </c>
      <c r="E2543" s="2">
        <f t="shared" si="156"/>
        <v>292938</v>
      </c>
      <c r="F2543" s="6" t="str">
        <f t="shared" si="159"/>
        <v>NEUTRAL</v>
      </c>
      <c r="G2543" s="6" t="str">
        <f t="shared" si="158"/>
        <v>NEUTRAL</v>
      </c>
      <c r="H2543" s="6" t="str">
        <f t="shared" si="157"/>
        <v>NEUTRAL</v>
      </c>
    </row>
    <row r="2544" spans="1:8" ht="13.5" x14ac:dyDescent="0.25">
      <c r="A2544" s="3">
        <f>TITRES_STAT!B2547</f>
        <v>0</v>
      </c>
      <c r="B2544" s="6">
        <f>TITRES_STAT!C2547</f>
        <v>0</v>
      </c>
      <c r="C2544" s="6">
        <f>TITRES_STAT!D2547</f>
        <v>0</v>
      </c>
      <c r="D2544" s="6">
        <f>TITRES_STAT!E2547</f>
        <v>0</v>
      </c>
      <c r="E2544" s="2">
        <f t="shared" si="156"/>
        <v>292938</v>
      </c>
      <c r="F2544" s="6" t="str">
        <f t="shared" si="159"/>
        <v>NEUTRAL</v>
      </c>
      <c r="G2544" s="6" t="str">
        <f t="shared" si="158"/>
        <v>NEUTRAL</v>
      </c>
      <c r="H2544" s="6" t="str">
        <f t="shared" si="157"/>
        <v>NEUTRAL</v>
      </c>
    </row>
    <row r="2545" spans="1:8" ht="13.5" x14ac:dyDescent="0.25">
      <c r="A2545" s="3">
        <f>TITRES_STAT!B2548</f>
        <v>0</v>
      </c>
      <c r="B2545" s="6">
        <f>TITRES_STAT!C2548</f>
        <v>0</v>
      </c>
      <c r="C2545" s="6">
        <f>TITRES_STAT!D2548</f>
        <v>0</v>
      </c>
      <c r="D2545" s="6">
        <f>TITRES_STAT!E2548</f>
        <v>0</v>
      </c>
      <c r="E2545" s="2">
        <f t="shared" si="156"/>
        <v>292938</v>
      </c>
      <c r="F2545" s="6" t="str">
        <f t="shared" si="159"/>
        <v>NEUTRAL</v>
      </c>
      <c r="G2545" s="6" t="str">
        <f t="shared" si="158"/>
        <v>NEUTRAL</v>
      </c>
      <c r="H2545" s="6" t="str">
        <f t="shared" si="157"/>
        <v>NEUTRAL</v>
      </c>
    </row>
    <row r="2546" spans="1:8" ht="13.5" x14ac:dyDescent="0.25">
      <c r="A2546" s="3">
        <f>TITRES_STAT!B2549</f>
        <v>0</v>
      </c>
      <c r="B2546" s="6">
        <f>TITRES_STAT!C2549</f>
        <v>0</v>
      </c>
      <c r="C2546" s="6">
        <f>TITRES_STAT!D2549</f>
        <v>0</v>
      </c>
      <c r="D2546" s="6">
        <f>TITRES_STAT!E2549</f>
        <v>0</v>
      </c>
      <c r="E2546" s="2">
        <f t="shared" si="156"/>
        <v>292938</v>
      </c>
      <c r="F2546" s="6" t="str">
        <f t="shared" si="159"/>
        <v>NEUTRAL</v>
      </c>
      <c r="G2546" s="6" t="str">
        <f t="shared" si="158"/>
        <v>NEUTRAL</v>
      </c>
      <c r="H2546" s="6" t="str">
        <f t="shared" si="157"/>
        <v>NEUTRAL</v>
      </c>
    </row>
    <row r="2547" spans="1:8" ht="13.5" x14ac:dyDescent="0.25">
      <c r="A2547" s="3">
        <f>TITRES_STAT!B2550</f>
        <v>0</v>
      </c>
      <c r="B2547" s="6">
        <f>TITRES_STAT!C2550</f>
        <v>0</v>
      </c>
      <c r="C2547" s="6">
        <f>TITRES_STAT!D2550</f>
        <v>0</v>
      </c>
      <c r="D2547" s="6">
        <f>TITRES_STAT!E2550</f>
        <v>0</v>
      </c>
      <c r="E2547" s="2">
        <f t="shared" si="156"/>
        <v>292938</v>
      </c>
      <c r="F2547" s="6" t="str">
        <f t="shared" si="159"/>
        <v>NEUTRAL</v>
      </c>
      <c r="G2547" s="6" t="str">
        <f t="shared" si="158"/>
        <v>NEUTRAL</v>
      </c>
      <c r="H2547" s="6" t="str">
        <f t="shared" si="157"/>
        <v>NEUTRAL</v>
      </c>
    </row>
    <row r="2548" spans="1:8" ht="13.5" x14ac:dyDescent="0.25">
      <c r="A2548" s="3">
        <f>TITRES_STAT!B2551</f>
        <v>0</v>
      </c>
      <c r="B2548" s="6">
        <f>TITRES_STAT!C2551</f>
        <v>0</v>
      </c>
      <c r="C2548" s="6">
        <f>TITRES_STAT!D2551</f>
        <v>0</v>
      </c>
      <c r="D2548" s="6">
        <f>TITRES_STAT!E2551</f>
        <v>0</v>
      </c>
      <c r="E2548" s="2">
        <f t="shared" si="156"/>
        <v>292938</v>
      </c>
      <c r="F2548" s="6" t="str">
        <f t="shared" si="159"/>
        <v>NEUTRAL</v>
      </c>
      <c r="G2548" s="6" t="str">
        <f t="shared" si="158"/>
        <v>NEUTRAL</v>
      </c>
      <c r="H2548" s="6" t="str">
        <f t="shared" si="157"/>
        <v>NEUTRAL</v>
      </c>
    </row>
    <row r="2549" spans="1:8" ht="13.5" x14ac:dyDescent="0.25">
      <c r="A2549" s="3">
        <f>TITRES_STAT!B2552</f>
        <v>0</v>
      </c>
      <c r="B2549" s="6">
        <f>TITRES_STAT!C2552</f>
        <v>0</v>
      </c>
      <c r="C2549" s="6">
        <f>TITRES_STAT!D2552</f>
        <v>0</v>
      </c>
      <c r="D2549" s="6">
        <f>TITRES_STAT!E2552</f>
        <v>0</v>
      </c>
      <c r="E2549" s="2">
        <f t="shared" si="156"/>
        <v>292938</v>
      </c>
      <c r="F2549" s="6" t="str">
        <f t="shared" si="159"/>
        <v>NEUTRAL</v>
      </c>
      <c r="G2549" s="6" t="str">
        <f t="shared" si="158"/>
        <v>NEUTRAL</v>
      </c>
      <c r="H2549" s="6" t="str">
        <f t="shared" si="157"/>
        <v>NEUTRAL</v>
      </c>
    </row>
    <row r="2550" spans="1:8" ht="13.5" x14ac:dyDescent="0.25">
      <c r="A2550" s="3">
        <f>TITRES_STAT!B2553</f>
        <v>0</v>
      </c>
      <c r="B2550" s="6">
        <f>TITRES_STAT!C2553</f>
        <v>0</v>
      </c>
      <c r="C2550" s="6">
        <f>TITRES_STAT!D2553</f>
        <v>0</v>
      </c>
      <c r="D2550" s="6">
        <f>TITRES_STAT!E2553</f>
        <v>0</v>
      </c>
      <c r="E2550" s="2">
        <f t="shared" si="156"/>
        <v>292938</v>
      </c>
      <c r="F2550" s="6" t="str">
        <f t="shared" si="159"/>
        <v>NEUTRAL</v>
      </c>
      <c r="G2550" s="6" t="str">
        <f t="shared" si="158"/>
        <v>NEUTRAL</v>
      </c>
      <c r="H2550" s="6" t="str">
        <f t="shared" si="157"/>
        <v>NEUTRAL</v>
      </c>
    </row>
    <row r="2551" spans="1:8" ht="13.5" x14ac:dyDescent="0.25">
      <c r="A2551" s="3">
        <f>TITRES_STAT!B2554</f>
        <v>0</v>
      </c>
      <c r="B2551" s="6">
        <f>TITRES_STAT!C2554</f>
        <v>0</v>
      </c>
      <c r="C2551" s="6">
        <f>TITRES_STAT!D2554</f>
        <v>0</v>
      </c>
      <c r="D2551" s="6">
        <f>TITRES_STAT!E2554</f>
        <v>0</v>
      </c>
      <c r="E2551" s="2">
        <f t="shared" si="156"/>
        <v>292938</v>
      </c>
      <c r="F2551" s="6" t="str">
        <f t="shared" si="159"/>
        <v>NEUTRAL</v>
      </c>
      <c r="G2551" s="6" t="str">
        <f t="shared" si="158"/>
        <v>NEUTRAL</v>
      </c>
      <c r="H2551" s="6" t="str">
        <f t="shared" si="157"/>
        <v>NEUTRAL</v>
      </c>
    </row>
    <row r="2552" spans="1:8" ht="13.5" x14ac:dyDescent="0.25">
      <c r="A2552" s="3">
        <f>TITRES_STAT!B2555</f>
        <v>0</v>
      </c>
      <c r="B2552" s="6">
        <f>TITRES_STAT!C2555</f>
        <v>0</v>
      </c>
      <c r="C2552" s="6">
        <f>TITRES_STAT!D2555</f>
        <v>0</v>
      </c>
      <c r="D2552" s="6">
        <f>TITRES_STAT!E2555</f>
        <v>0</v>
      </c>
      <c r="E2552" s="2">
        <f t="shared" si="156"/>
        <v>292938</v>
      </c>
      <c r="F2552" s="6" t="str">
        <f t="shared" si="159"/>
        <v>NEUTRAL</v>
      </c>
      <c r="G2552" s="6" t="str">
        <f t="shared" si="158"/>
        <v>NEUTRAL</v>
      </c>
      <c r="H2552" s="6" t="str">
        <f t="shared" si="157"/>
        <v>NEUTRAL</v>
      </c>
    </row>
    <row r="2553" spans="1:8" ht="13.5" x14ac:dyDescent="0.25">
      <c r="A2553" s="3">
        <f>TITRES_STAT!B2556</f>
        <v>0</v>
      </c>
      <c r="B2553" s="6">
        <f>TITRES_STAT!C2556</f>
        <v>0</v>
      </c>
      <c r="C2553" s="6">
        <f>TITRES_STAT!D2556</f>
        <v>0</v>
      </c>
      <c r="D2553" s="6">
        <f>TITRES_STAT!E2556</f>
        <v>0</v>
      </c>
      <c r="E2553" s="2">
        <f t="shared" si="156"/>
        <v>292938</v>
      </c>
      <c r="F2553" s="6" t="str">
        <f t="shared" si="159"/>
        <v>NEUTRAL</v>
      </c>
      <c r="G2553" s="6" t="str">
        <f t="shared" si="158"/>
        <v>NEUTRAL</v>
      </c>
      <c r="H2553" s="6" t="str">
        <f t="shared" si="157"/>
        <v>NEUTRAL</v>
      </c>
    </row>
    <row r="2554" spans="1:8" ht="13.5" x14ac:dyDescent="0.25">
      <c r="A2554" s="3">
        <f>TITRES_STAT!B2557</f>
        <v>0</v>
      </c>
      <c r="B2554" s="6">
        <f>TITRES_STAT!C2557</f>
        <v>0</v>
      </c>
      <c r="C2554" s="6">
        <f>TITRES_STAT!D2557</f>
        <v>0</v>
      </c>
      <c r="D2554" s="6">
        <f>TITRES_STAT!E2557</f>
        <v>0</v>
      </c>
      <c r="E2554" s="2">
        <f t="shared" si="156"/>
        <v>292938</v>
      </c>
      <c r="F2554" s="6" t="str">
        <f t="shared" si="159"/>
        <v>NEUTRAL</v>
      </c>
      <c r="G2554" s="6" t="str">
        <f t="shared" si="158"/>
        <v>NEUTRAL</v>
      </c>
      <c r="H2554" s="6" t="str">
        <f t="shared" si="157"/>
        <v>NEUTRAL</v>
      </c>
    </row>
    <row r="2555" spans="1:8" ht="13.5" x14ac:dyDescent="0.25">
      <c r="A2555" s="3">
        <f>TITRES_STAT!B2558</f>
        <v>0</v>
      </c>
      <c r="B2555" s="6">
        <f>TITRES_STAT!C2558</f>
        <v>0</v>
      </c>
      <c r="C2555" s="6">
        <f>TITRES_STAT!D2558</f>
        <v>0</v>
      </c>
      <c r="D2555" s="6">
        <f>TITRES_STAT!E2558</f>
        <v>0</v>
      </c>
      <c r="E2555" s="2">
        <f t="shared" si="156"/>
        <v>292938</v>
      </c>
      <c r="F2555" s="6" t="str">
        <f t="shared" si="159"/>
        <v>NEUTRAL</v>
      </c>
      <c r="G2555" s="6" t="str">
        <f t="shared" si="158"/>
        <v>NEUTRAL</v>
      </c>
      <c r="H2555" s="6" t="str">
        <f t="shared" si="157"/>
        <v>NEUTRAL</v>
      </c>
    </row>
    <row r="2556" spans="1:8" ht="13.5" x14ac:dyDescent="0.25">
      <c r="A2556" s="3">
        <f>TITRES_STAT!B2559</f>
        <v>0</v>
      </c>
      <c r="B2556" s="6">
        <f>TITRES_STAT!C2559</f>
        <v>0</v>
      </c>
      <c r="C2556" s="6">
        <f>TITRES_STAT!D2559</f>
        <v>0</v>
      </c>
      <c r="D2556" s="6">
        <f>TITRES_STAT!E2559</f>
        <v>0</v>
      </c>
      <c r="E2556" s="2">
        <f t="shared" si="156"/>
        <v>292938</v>
      </c>
      <c r="F2556" s="6" t="str">
        <f t="shared" si="159"/>
        <v>NEUTRAL</v>
      </c>
      <c r="G2556" s="6" t="str">
        <f t="shared" si="158"/>
        <v>NEUTRAL</v>
      </c>
      <c r="H2556" s="6" t="str">
        <f t="shared" si="157"/>
        <v>NEUTRAL</v>
      </c>
    </row>
    <row r="2557" spans="1:8" ht="13.5" x14ac:dyDescent="0.25">
      <c r="A2557" s="3">
        <f>TITRES_STAT!B2560</f>
        <v>0</v>
      </c>
      <c r="B2557" s="6">
        <f>TITRES_STAT!C2560</f>
        <v>0</v>
      </c>
      <c r="C2557" s="6">
        <f>TITRES_STAT!D2560</f>
        <v>0</v>
      </c>
      <c r="D2557" s="6">
        <f>TITRES_STAT!E2560</f>
        <v>0</v>
      </c>
      <c r="E2557" s="2">
        <f t="shared" si="156"/>
        <v>292938</v>
      </c>
      <c r="F2557" s="6" t="str">
        <f t="shared" si="159"/>
        <v>NEUTRAL</v>
      </c>
      <c r="G2557" s="6" t="str">
        <f t="shared" si="158"/>
        <v>NEUTRAL</v>
      </c>
      <c r="H2557" s="6" t="str">
        <f t="shared" si="157"/>
        <v>NEUTRAL</v>
      </c>
    </row>
    <row r="2558" spans="1:8" ht="13.5" x14ac:dyDescent="0.25">
      <c r="A2558" s="3">
        <f>TITRES_STAT!B2561</f>
        <v>0</v>
      </c>
      <c r="B2558" s="6">
        <f>TITRES_STAT!C2561</f>
        <v>0</v>
      </c>
      <c r="C2558" s="6">
        <f>TITRES_STAT!D2561</f>
        <v>0</v>
      </c>
      <c r="D2558" s="6">
        <f>TITRES_STAT!E2561</f>
        <v>0</v>
      </c>
      <c r="E2558" s="2">
        <f t="shared" si="156"/>
        <v>292938</v>
      </c>
      <c r="F2558" s="6" t="str">
        <f t="shared" si="159"/>
        <v>NEUTRAL</v>
      </c>
      <c r="G2558" s="6" t="str">
        <f t="shared" si="158"/>
        <v>NEUTRAL</v>
      </c>
      <c r="H2558" s="6" t="str">
        <f t="shared" si="157"/>
        <v>NEUTRAL</v>
      </c>
    </row>
    <row r="2559" spans="1:8" ht="13.5" x14ac:dyDescent="0.25">
      <c r="A2559" s="3">
        <f>TITRES_STAT!B2562</f>
        <v>0</v>
      </c>
      <c r="B2559" s="6">
        <f>TITRES_STAT!C2562</f>
        <v>0</v>
      </c>
      <c r="C2559" s="6">
        <f>TITRES_STAT!D2562</f>
        <v>0</v>
      </c>
      <c r="D2559" s="6">
        <f>TITRES_STAT!E2562</f>
        <v>0</v>
      </c>
      <c r="E2559" s="2">
        <f t="shared" si="156"/>
        <v>292938</v>
      </c>
      <c r="F2559" s="6" t="str">
        <f t="shared" si="159"/>
        <v>NEUTRAL</v>
      </c>
      <c r="G2559" s="6" t="str">
        <f t="shared" si="158"/>
        <v>NEUTRAL</v>
      </c>
      <c r="H2559" s="6" t="str">
        <f t="shared" si="157"/>
        <v>NEUTRAL</v>
      </c>
    </row>
    <row r="2560" spans="1:8" ht="13.5" x14ac:dyDescent="0.25">
      <c r="A2560" s="3">
        <f>TITRES_STAT!B2563</f>
        <v>0</v>
      </c>
      <c r="B2560" s="6">
        <f>TITRES_STAT!C2563</f>
        <v>0</v>
      </c>
      <c r="C2560" s="6">
        <f>TITRES_STAT!D2563</f>
        <v>0</v>
      </c>
      <c r="D2560" s="6">
        <f>TITRES_STAT!E2563</f>
        <v>0</v>
      </c>
      <c r="E2560" s="2">
        <f t="shared" si="156"/>
        <v>292938</v>
      </c>
      <c r="F2560" s="6" t="str">
        <f t="shared" si="159"/>
        <v>NEUTRAL</v>
      </c>
      <c r="G2560" s="6" t="str">
        <f t="shared" si="158"/>
        <v>NEUTRAL</v>
      </c>
      <c r="H2560" s="6" t="str">
        <f t="shared" si="157"/>
        <v>NEUTRAL</v>
      </c>
    </row>
    <row r="2561" spans="1:8" ht="13.5" x14ac:dyDescent="0.25">
      <c r="A2561" s="3">
        <f>TITRES_STAT!B2564</f>
        <v>0</v>
      </c>
      <c r="B2561" s="6">
        <f>TITRES_STAT!C2564</f>
        <v>0</v>
      </c>
      <c r="C2561" s="6">
        <f>TITRES_STAT!D2564</f>
        <v>0</v>
      </c>
      <c r="D2561" s="6">
        <f>TITRES_STAT!E2564</f>
        <v>0</v>
      </c>
      <c r="E2561" s="2">
        <f t="shared" si="156"/>
        <v>292938</v>
      </c>
      <c r="F2561" s="6" t="str">
        <f t="shared" si="159"/>
        <v>NEUTRAL</v>
      </c>
      <c r="G2561" s="6" t="str">
        <f t="shared" si="158"/>
        <v>NEUTRAL</v>
      </c>
      <c r="H2561" s="6" t="str">
        <f t="shared" si="157"/>
        <v>NEUTRAL</v>
      </c>
    </row>
    <row r="2562" spans="1:8" ht="13.5" x14ac:dyDescent="0.25">
      <c r="A2562" s="3">
        <f>TITRES_STAT!B2565</f>
        <v>0</v>
      </c>
      <c r="B2562" s="6">
        <f>TITRES_STAT!C2565</f>
        <v>0</v>
      </c>
      <c r="C2562" s="6">
        <f>TITRES_STAT!D2565</f>
        <v>0</v>
      </c>
      <c r="D2562" s="6">
        <f>TITRES_STAT!E2565</f>
        <v>0</v>
      </c>
      <c r="E2562" s="2">
        <f t="shared" si="156"/>
        <v>292938</v>
      </c>
      <c r="F2562" s="6" t="str">
        <f t="shared" si="159"/>
        <v>NEUTRAL</v>
      </c>
      <c r="G2562" s="6" t="str">
        <f t="shared" si="158"/>
        <v>NEUTRAL</v>
      </c>
      <c r="H2562" s="6" t="str">
        <f t="shared" si="157"/>
        <v>NEUTRAL</v>
      </c>
    </row>
    <row r="2563" spans="1:8" ht="13.5" x14ac:dyDescent="0.25">
      <c r="A2563" s="3">
        <f>TITRES_STAT!B2566</f>
        <v>0</v>
      </c>
      <c r="B2563" s="6">
        <f>TITRES_STAT!C2566</f>
        <v>0</v>
      </c>
      <c r="C2563" s="6">
        <f>TITRES_STAT!D2566</f>
        <v>0</v>
      </c>
      <c r="D2563" s="6">
        <f>TITRES_STAT!E2566</f>
        <v>0</v>
      </c>
      <c r="E2563" s="2">
        <f t="shared" si="156"/>
        <v>292938</v>
      </c>
      <c r="F2563" s="6" t="str">
        <f t="shared" si="159"/>
        <v>NEUTRAL</v>
      </c>
      <c r="G2563" s="6" t="str">
        <f t="shared" si="158"/>
        <v>NEUTRAL</v>
      </c>
      <c r="H2563" s="6" t="str">
        <f t="shared" si="157"/>
        <v>NEUTRAL</v>
      </c>
    </row>
    <row r="2564" spans="1:8" ht="13.5" x14ac:dyDescent="0.25">
      <c r="A2564" s="3">
        <f>TITRES_STAT!B2567</f>
        <v>0</v>
      </c>
      <c r="B2564" s="6">
        <f>TITRES_STAT!C2567</f>
        <v>0</v>
      </c>
      <c r="C2564" s="6">
        <f>TITRES_STAT!D2567</f>
        <v>0</v>
      </c>
      <c r="D2564" s="6">
        <f>TITRES_STAT!E2567</f>
        <v>0</v>
      </c>
      <c r="E2564" s="2">
        <f t="shared" ref="E2564:E2627" si="160">IF(B2564&gt;B2563, E2563+D2564, IF(B2564&lt;B2563, E2563-D2564, E2563))</f>
        <v>292938</v>
      </c>
      <c r="F2564" s="6" t="str">
        <f t="shared" si="159"/>
        <v>NEUTRAL</v>
      </c>
      <c r="G2564" s="6" t="str">
        <f t="shared" si="158"/>
        <v>NEUTRAL</v>
      </c>
      <c r="H2564" s="6" t="str">
        <f t="shared" si="157"/>
        <v>NEUTRAL</v>
      </c>
    </row>
    <row r="2565" spans="1:8" ht="13.5" x14ac:dyDescent="0.25">
      <c r="A2565" s="3">
        <f>TITRES_STAT!B2568</f>
        <v>0</v>
      </c>
      <c r="B2565" s="6">
        <f>TITRES_STAT!C2568</f>
        <v>0</v>
      </c>
      <c r="C2565" s="6">
        <f>TITRES_STAT!D2568</f>
        <v>0</v>
      </c>
      <c r="D2565" s="6">
        <f>TITRES_STAT!E2568</f>
        <v>0</v>
      </c>
      <c r="E2565" s="2">
        <f t="shared" si="160"/>
        <v>292938</v>
      </c>
      <c r="F2565" s="6" t="str">
        <f t="shared" si="159"/>
        <v>NEUTRAL</v>
      </c>
      <c r="G2565" s="6" t="str">
        <f t="shared" si="158"/>
        <v>NEUTRAL</v>
      </c>
      <c r="H2565" s="6" t="str">
        <f t="shared" si="157"/>
        <v>NEUTRAL</v>
      </c>
    </row>
    <row r="2566" spans="1:8" ht="13.5" x14ac:dyDescent="0.25">
      <c r="A2566" s="3">
        <f>TITRES_STAT!B2569</f>
        <v>0</v>
      </c>
      <c r="B2566" s="6">
        <f>TITRES_STAT!C2569</f>
        <v>0</v>
      </c>
      <c r="C2566" s="6">
        <f>TITRES_STAT!D2569</f>
        <v>0</v>
      </c>
      <c r="D2566" s="6">
        <f>TITRES_STAT!E2569</f>
        <v>0</v>
      </c>
      <c r="E2566" s="2">
        <f t="shared" si="160"/>
        <v>292938</v>
      </c>
      <c r="F2566" s="6" t="str">
        <f t="shared" si="159"/>
        <v>NEUTRAL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0</v>
      </c>
      <c r="B2567" s="6">
        <f>TITRES_STAT!C2570</f>
        <v>0</v>
      </c>
      <c r="C2567" s="6">
        <f>TITRES_STAT!D2570</f>
        <v>0</v>
      </c>
      <c r="D2567" s="6">
        <f>TITRES_STAT!E2570</f>
        <v>0</v>
      </c>
      <c r="E2567" s="2">
        <f t="shared" si="160"/>
        <v>292938</v>
      </c>
      <c r="F2567" s="6" t="str">
        <f t="shared" si="159"/>
        <v>NEUTRAL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0</v>
      </c>
      <c r="B2568" s="6">
        <f>TITRES_STAT!C2571</f>
        <v>0</v>
      </c>
      <c r="C2568" s="6">
        <f>TITRES_STAT!D2571</f>
        <v>0</v>
      </c>
      <c r="D2568" s="6">
        <f>TITRES_STAT!E2571</f>
        <v>0</v>
      </c>
      <c r="E2568" s="2">
        <f t="shared" si="160"/>
        <v>292938</v>
      </c>
      <c r="F2568" s="6" t="str">
        <f t="shared" ref="F2568:F2631" si="163">IF(E2568&gt;E2563,"BULLISH",IF(E2568&lt;E2563,"BEARISH","NEUTRAL"))</f>
        <v>NEUTRAL</v>
      </c>
      <c r="G2568" s="6" t="str">
        <f t="shared" si="162"/>
        <v>NEUTRAL</v>
      </c>
      <c r="H2568" s="6" t="str">
        <f t="shared" si="161"/>
        <v>NEUTRAL</v>
      </c>
    </row>
    <row r="2569" spans="1:8" ht="13.5" x14ac:dyDescent="0.25">
      <c r="A2569" s="3">
        <f>TITRES_STAT!B2572</f>
        <v>0</v>
      </c>
      <c r="B2569" s="6">
        <f>TITRES_STAT!C2572</f>
        <v>0</v>
      </c>
      <c r="C2569" s="6">
        <f>TITRES_STAT!D2572</f>
        <v>0</v>
      </c>
      <c r="D2569" s="6">
        <f>TITRES_STAT!E2572</f>
        <v>0</v>
      </c>
      <c r="E2569" s="2">
        <f t="shared" si="160"/>
        <v>292938</v>
      </c>
      <c r="F2569" s="6" t="str">
        <f t="shared" si="163"/>
        <v>NEUTRAL</v>
      </c>
      <c r="G2569" s="6" t="str">
        <f t="shared" si="162"/>
        <v>NEUTRAL</v>
      </c>
      <c r="H2569" s="6" t="str">
        <f t="shared" si="161"/>
        <v>NEUTRAL</v>
      </c>
    </row>
    <row r="2570" spans="1:8" ht="13.5" x14ac:dyDescent="0.25">
      <c r="A2570" s="3">
        <f>TITRES_STAT!B2573</f>
        <v>0</v>
      </c>
      <c r="B2570" s="6">
        <f>TITRES_STAT!C2573</f>
        <v>0</v>
      </c>
      <c r="C2570" s="6">
        <f>TITRES_STAT!D2573</f>
        <v>0</v>
      </c>
      <c r="D2570" s="6">
        <f>TITRES_STAT!E2573</f>
        <v>0</v>
      </c>
      <c r="E2570" s="2">
        <f t="shared" si="160"/>
        <v>292938</v>
      </c>
      <c r="F2570" s="6" t="str">
        <f t="shared" si="163"/>
        <v>NEUTRAL</v>
      </c>
      <c r="G2570" s="6" t="str">
        <f t="shared" si="162"/>
        <v>NEUTRAL</v>
      </c>
      <c r="H2570" s="6" t="str">
        <f t="shared" si="161"/>
        <v>NEUTRAL</v>
      </c>
    </row>
    <row r="2571" spans="1:8" ht="13.5" x14ac:dyDescent="0.25">
      <c r="A2571" s="3">
        <f>TITRES_STAT!B2574</f>
        <v>0</v>
      </c>
      <c r="B2571" s="6">
        <f>TITRES_STAT!C2574</f>
        <v>0</v>
      </c>
      <c r="C2571" s="6">
        <f>TITRES_STAT!D2574</f>
        <v>0</v>
      </c>
      <c r="D2571" s="6">
        <f>TITRES_STAT!E2574</f>
        <v>0</v>
      </c>
      <c r="E2571" s="2">
        <f t="shared" si="160"/>
        <v>292938</v>
      </c>
      <c r="F2571" s="6" t="str">
        <f t="shared" si="163"/>
        <v>NEUTRAL</v>
      </c>
      <c r="G2571" s="6" t="str">
        <f t="shared" si="162"/>
        <v>NEUTRAL</v>
      </c>
      <c r="H2571" s="6" t="str">
        <f t="shared" si="161"/>
        <v>NEUTRAL</v>
      </c>
    </row>
    <row r="2572" spans="1:8" ht="13.5" x14ac:dyDescent="0.25">
      <c r="A2572" s="3">
        <f>TITRES_STAT!B2575</f>
        <v>0</v>
      </c>
      <c r="B2572" s="6">
        <f>TITRES_STAT!C2575</f>
        <v>0</v>
      </c>
      <c r="C2572" s="6">
        <f>TITRES_STAT!D2575</f>
        <v>0</v>
      </c>
      <c r="D2572" s="6">
        <f>TITRES_STAT!E2575</f>
        <v>0</v>
      </c>
      <c r="E2572" s="2">
        <f t="shared" si="160"/>
        <v>292938</v>
      </c>
      <c r="F2572" s="6" t="str">
        <f t="shared" si="163"/>
        <v>NEUTRAL</v>
      </c>
      <c r="G2572" s="6" t="str">
        <f t="shared" si="162"/>
        <v>NEUTRAL</v>
      </c>
      <c r="H2572" s="6" t="str">
        <f t="shared" si="161"/>
        <v>NEUTRAL</v>
      </c>
    </row>
    <row r="2573" spans="1:8" ht="13.5" x14ac:dyDescent="0.25">
      <c r="A2573" s="3">
        <f>TITRES_STAT!B2576</f>
        <v>0</v>
      </c>
      <c r="B2573" s="6">
        <f>TITRES_STAT!C2576</f>
        <v>0</v>
      </c>
      <c r="C2573" s="6">
        <f>TITRES_STAT!D2576</f>
        <v>0</v>
      </c>
      <c r="D2573" s="6">
        <f>TITRES_STAT!E2576</f>
        <v>0</v>
      </c>
      <c r="E2573" s="2">
        <f t="shared" si="160"/>
        <v>292938</v>
      </c>
      <c r="F2573" s="6" t="str">
        <f t="shared" si="163"/>
        <v>NEUTRAL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0</v>
      </c>
      <c r="B2574" s="6">
        <f>TITRES_STAT!C2577</f>
        <v>0</v>
      </c>
      <c r="C2574" s="6">
        <f>TITRES_STAT!D2577</f>
        <v>0</v>
      </c>
      <c r="D2574" s="6">
        <f>TITRES_STAT!E2577</f>
        <v>0</v>
      </c>
      <c r="E2574" s="2">
        <f t="shared" si="160"/>
        <v>292938</v>
      </c>
      <c r="F2574" s="6" t="str">
        <f t="shared" si="163"/>
        <v>NEUTRAL</v>
      </c>
      <c r="G2574" s="6" t="str">
        <f t="shared" si="162"/>
        <v>NEUTRAL</v>
      </c>
      <c r="H2574" s="6" t="str">
        <f t="shared" si="161"/>
        <v>NEUTRAL</v>
      </c>
    </row>
    <row r="2575" spans="1:8" ht="13.5" x14ac:dyDescent="0.25">
      <c r="A2575" s="3">
        <f>TITRES_STAT!B2578</f>
        <v>0</v>
      </c>
      <c r="B2575" s="6">
        <f>TITRES_STAT!C2578</f>
        <v>0</v>
      </c>
      <c r="C2575" s="6">
        <f>TITRES_STAT!D2578</f>
        <v>0</v>
      </c>
      <c r="D2575" s="6">
        <f>TITRES_STAT!E2578</f>
        <v>0</v>
      </c>
      <c r="E2575" s="2">
        <f t="shared" si="160"/>
        <v>292938</v>
      </c>
      <c r="F2575" s="6" t="str">
        <f t="shared" si="163"/>
        <v>NEUTRAL</v>
      </c>
      <c r="G2575" s="6" t="str">
        <f t="shared" si="162"/>
        <v>NEUTRAL</v>
      </c>
      <c r="H2575" s="6" t="str">
        <f t="shared" si="161"/>
        <v>NEUTRAL</v>
      </c>
    </row>
    <row r="2576" spans="1:8" ht="13.5" x14ac:dyDescent="0.25">
      <c r="A2576" s="3">
        <f>TITRES_STAT!B2579</f>
        <v>0</v>
      </c>
      <c r="B2576" s="6">
        <f>TITRES_STAT!C2579</f>
        <v>0</v>
      </c>
      <c r="C2576" s="6">
        <f>TITRES_STAT!D2579</f>
        <v>0</v>
      </c>
      <c r="D2576" s="6">
        <f>TITRES_STAT!E2579</f>
        <v>0</v>
      </c>
      <c r="E2576" s="2">
        <f t="shared" si="160"/>
        <v>292938</v>
      </c>
      <c r="F2576" s="6" t="str">
        <f t="shared" si="163"/>
        <v>NEUTRAL</v>
      </c>
      <c r="G2576" s="6" t="str">
        <f t="shared" si="162"/>
        <v>NEUTRAL</v>
      </c>
      <c r="H2576" s="6" t="str">
        <f t="shared" si="161"/>
        <v>NEUTRAL</v>
      </c>
    </row>
    <row r="2577" spans="1:8" ht="13.5" x14ac:dyDescent="0.25">
      <c r="A2577" s="3">
        <f>TITRES_STAT!B2580</f>
        <v>0</v>
      </c>
      <c r="B2577" s="6">
        <f>TITRES_STAT!C2580</f>
        <v>0</v>
      </c>
      <c r="C2577" s="6">
        <f>TITRES_STAT!D2580</f>
        <v>0</v>
      </c>
      <c r="D2577" s="6">
        <f>TITRES_STAT!E2580</f>
        <v>0</v>
      </c>
      <c r="E2577" s="2">
        <f t="shared" si="160"/>
        <v>292938</v>
      </c>
      <c r="F2577" s="6" t="str">
        <f t="shared" si="163"/>
        <v>NEUTRAL</v>
      </c>
      <c r="G2577" s="6" t="str">
        <f t="shared" si="162"/>
        <v>NEUTRAL</v>
      </c>
      <c r="H2577" s="6" t="str">
        <f t="shared" si="161"/>
        <v>NEUTRAL</v>
      </c>
    </row>
    <row r="2578" spans="1:8" ht="13.5" x14ac:dyDescent="0.25">
      <c r="A2578" s="3">
        <f>TITRES_STAT!B2581</f>
        <v>0</v>
      </c>
      <c r="B2578" s="6">
        <f>TITRES_STAT!C2581</f>
        <v>0</v>
      </c>
      <c r="C2578" s="6">
        <f>TITRES_STAT!D2581</f>
        <v>0</v>
      </c>
      <c r="D2578" s="6">
        <f>TITRES_STAT!E2581</f>
        <v>0</v>
      </c>
      <c r="E2578" s="2">
        <f t="shared" si="160"/>
        <v>292938</v>
      </c>
      <c r="F2578" s="6" t="str">
        <f t="shared" si="163"/>
        <v>NEUTRAL</v>
      </c>
      <c r="G2578" s="6" t="str">
        <f t="shared" si="162"/>
        <v>NEUTRAL</v>
      </c>
      <c r="H2578" s="6" t="str">
        <f t="shared" si="161"/>
        <v>NEUTRAL</v>
      </c>
    </row>
    <row r="2579" spans="1:8" ht="13.5" x14ac:dyDescent="0.25">
      <c r="A2579" s="3">
        <f>TITRES_STAT!B2582</f>
        <v>0</v>
      </c>
      <c r="B2579" s="6">
        <f>TITRES_STAT!C2582</f>
        <v>0</v>
      </c>
      <c r="C2579" s="6">
        <f>TITRES_STAT!D2582</f>
        <v>0</v>
      </c>
      <c r="D2579" s="6">
        <f>TITRES_STAT!E2582</f>
        <v>0</v>
      </c>
      <c r="E2579" s="2">
        <f t="shared" si="160"/>
        <v>292938</v>
      </c>
      <c r="F2579" s="6" t="str">
        <f t="shared" si="163"/>
        <v>NEUTRAL</v>
      </c>
      <c r="G2579" s="6" t="str">
        <f t="shared" si="162"/>
        <v>NEUTRAL</v>
      </c>
      <c r="H2579" s="6" t="str">
        <f t="shared" si="161"/>
        <v>NEUTRAL</v>
      </c>
    </row>
    <row r="2580" spans="1:8" ht="13.5" x14ac:dyDescent="0.25">
      <c r="A2580" s="3">
        <f>TITRES_STAT!B2583</f>
        <v>0</v>
      </c>
      <c r="B2580" s="6">
        <f>TITRES_STAT!C2583</f>
        <v>0</v>
      </c>
      <c r="C2580" s="6">
        <f>TITRES_STAT!D2583</f>
        <v>0</v>
      </c>
      <c r="D2580" s="6">
        <f>TITRES_STAT!E2583</f>
        <v>0</v>
      </c>
      <c r="E2580" s="2">
        <f t="shared" si="160"/>
        <v>292938</v>
      </c>
      <c r="F2580" s="6" t="str">
        <f t="shared" si="163"/>
        <v>NEUTRAL</v>
      </c>
      <c r="G2580" s="6" t="str">
        <f t="shared" si="162"/>
        <v>NEUTRAL</v>
      </c>
      <c r="H2580" s="6" t="str">
        <f t="shared" si="161"/>
        <v>NEUTRAL</v>
      </c>
    </row>
    <row r="2581" spans="1:8" ht="13.5" x14ac:dyDescent="0.25">
      <c r="A2581" s="3">
        <f>TITRES_STAT!B2584</f>
        <v>0</v>
      </c>
      <c r="B2581" s="6">
        <f>TITRES_STAT!C2584</f>
        <v>0</v>
      </c>
      <c r="C2581" s="6">
        <f>TITRES_STAT!D2584</f>
        <v>0</v>
      </c>
      <c r="D2581" s="6">
        <f>TITRES_STAT!E2584</f>
        <v>0</v>
      </c>
      <c r="E2581" s="2">
        <f t="shared" si="160"/>
        <v>292938</v>
      </c>
      <c r="F2581" s="6" t="str">
        <f t="shared" si="163"/>
        <v>NEUTRAL</v>
      </c>
      <c r="G2581" s="6" t="str">
        <f t="shared" si="162"/>
        <v>NEUTRAL</v>
      </c>
      <c r="H2581" s="6" t="str">
        <f t="shared" si="161"/>
        <v>NEUTRAL</v>
      </c>
    </row>
    <row r="2582" spans="1:8" ht="13.5" x14ac:dyDescent="0.25">
      <c r="A2582" s="3">
        <f>TITRES_STAT!B2585</f>
        <v>0</v>
      </c>
      <c r="B2582" s="6">
        <f>TITRES_STAT!C2585</f>
        <v>0</v>
      </c>
      <c r="C2582" s="6">
        <f>TITRES_STAT!D2585</f>
        <v>0</v>
      </c>
      <c r="D2582" s="6">
        <f>TITRES_STAT!E2585</f>
        <v>0</v>
      </c>
      <c r="E2582" s="2">
        <f t="shared" si="160"/>
        <v>292938</v>
      </c>
      <c r="F2582" s="6" t="str">
        <f t="shared" si="163"/>
        <v>NEUTRAL</v>
      </c>
      <c r="G2582" s="6" t="str">
        <f t="shared" si="162"/>
        <v>NEUTRAL</v>
      </c>
      <c r="H2582" s="6" t="str">
        <f t="shared" si="161"/>
        <v>NEUTRAL</v>
      </c>
    </row>
    <row r="2583" spans="1:8" ht="13.5" x14ac:dyDescent="0.25">
      <c r="A2583" s="3">
        <f>TITRES_STAT!B2586</f>
        <v>0</v>
      </c>
      <c r="B2583" s="6">
        <f>TITRES_STAT!C2586</f>
        <v>0</v>
      </c>
      <c r="C2583" s="6">
        <f>TITRES_STAT!D2586</f>
        <v>0</v>
      </c>
      <c r="D2583" s="6">
        <f>TITRES_STAT!E2586</f>
        <v>0</v>
      </c>
      <c r="E2583" s="2">
        <f t="shared" si="160"/>
        <v>292938</v>
      </c>
      <c r="F2583" s="6" t="str">
        <f t="shared" si="163"/>
        <v>NEUTRAL</v>
      </c>
      <c r="G2583" s="6" t="str">
        <f t="shared" si="162"/>
        <v>NEUTRAL</v>
      </c>
      <c r="H2583" s="6" t="str">
        <f t="shared" si="161"/>
        <v>NEUTRAL</v>
      </c>
    </row>
    <row r="2584" spans="1:8" ht="13.5" x14ac:dyDescent="0.25">
      <c r="A2584" s="3">
        <f>TITRES_STAT!B2587</f>
        <v>0</v>
      </c>
      <c r="B2584" s="6">
        <f>TITRES_STAT!C2587</f>
        <v>0</v>
      </c>
      <c r="C2584" s="6">
        <f>TITRES_STAT!D2587</f>
        <v>0</v>
      </c>
      <c r="D2584" s="6">
        <f>TITRES_STAT!E2587</f>
        <v>0</v>
      </c>
      <c r="E2584" s="2">
        <f t="shared" si="160"/>
        <v>292938</v>
      </c>
      <c r="F2584" s="6" t="str">
        <f t="shared" si="163"/>
        <v>NEUTRAL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0</v>
      </c>
      <c r="B2585" s="6">
        <f>TITRES_STAT!C2588</f>
        <v>0</v>
      </c>
      <c r="C2585" s="6">
        <f>TITRES_STAT!D2588</f>
        <v>0</v>
      </c>
      <c r="D2585" s="6">
        <f>TITRES_STAT!E2588</f>
        <v>0</v>
      </c>
      <c r="E2585" s="2">
        <f t="shared" si="160"/>
        <v>292938</v>
      </c>
      <c r="F2585" s="6" t="str">
        <f t="shared" si="163"/>
        <v>NEUTRAL</v>
      </c>
      <c r="G2585" s="6" t="str">
        <f t="shared" si="162"/>
        <v>NEUTRAL</v>
      </c>
      <c r="H2585" s="6" t="str">
        <f t="shared" si="161"/>
        <v>NEUTRAL</v>
      </c>
    </row>
    <row r="2586" spans="1:8" ht="13.5" x14ac:dyDescent="0.25">
      <c r="A2586" s="3">
        <f>TITRES_STAT!B2589</f>
        <v>0</v>
      </c>
      <c r="B2586" s="6">
        <f>TITRES_STAT!C2589</f>
        <v>0</v>
      </c>
      <c r="C2586" s="6">
        <f>TITRES_STAT!D2589</f>
        <v>0</v>
      </c>
      <c r="D2586" s="6">
        <f>TITRES_STAT!E2589</f>
        <v>0</v>
      </c>
      <c r="E2586" s="2">
        <f t="shared" si="160"/>
        <v>292938</v>
      </c>
      <c r="F2586" s="6" t="str">
        <f t="shared" si="163"/>
        <v>NEUTRAL</v>
      </c>
      <c r="G2586" s="6" t="str">
        <f t="shared" si="162"/>
        <v>NEUTRAL</v>
      </c>
      <c r="H2586" s="6" t="str">
        <f t="shared" si="161"/>
        <v>NEUTRAL</v>
      </c>
    </row>
    <row r="2587" spans="1:8" ht="13.5" x14ac:dyDescent="0.25">
      <c r="A2587" s="3">
        <f>TITRES_STAT!B2590</f>
        <v>0</v>
      </c>
      <c r="B2587" s="6">
        <f>TITRES_STAT!C2590</f>
        <v>0</v>
      </c>
      <c r="C2587" s="6">
        <f>TITRES_STAT!D2590</f>
        <v>0</v>
      </c>
      <c r="D2587" s="6">
        <f>TITRES_STAT!E2590</f>
        <v>0</v>
      </c>
      <c r="E2587" s="2">
        <f t="shared" si="160"/>
        <v>292938</v>
      </c>
      <c r="F2587" s="6" t="str">
        <f t="shared" si="163"/>
        <v>NEUTRAL</v>
      </c>
      <c r="G2587" s="6" t="str">
        <f t="shared" si="162"/>
        <v>NEUTRAL</v>
      </c>
      <c r="H2587" s="6" t="str">
        <f t="shared" si="161"/>
        <v>NEUTRAL</v>
      </c>
    </row>
    <row r="2588" spans="1:8" ht="13.5" x14ac:dyDescent="0.25">
      <c r="A2588" s="3">
        <f>TITRES_STAT!B2591</f>
        <v>0</v>
      </c>
      <c r="B2588" s="6">
        <f>TITRES_STAT!C2591</f>
        <v>0</v>
      </c>
      <c r="C2588" s="6">
        <f>TITRES_STAT!D2591</f>
        <v>0</v>
      </c>
      <c r="D2588" s="6">
        <f>TITRES_STAT!E2591</f>
        <v>0</v>
      </c>
      <c r="E2588" s="2">
        <f t="shared" si="160"/>
        <v>292938</v>
      </c>
      <c r="F2588" s="6" t="str">
        <f t="shared" si="163"/>
        <v>NEUTRAL</v>
      </c>
      <c r="G2588" s="6" t="str">
        <f t="shared" si="162"/>
        <v>NEUTRAL</v>
      </c>
      <c r="H2588" s="6" t="str">
        <f t="shared" si="161"/>
        <v>NEUTRAL</v>
      </c>
    </row>
    <row r="2589" spans="1:8" ht="13.5" x14ac:dyDescent="0.25">
      <c r="A2589" s="3">
        <f>TITRES_STAT!B2592</f>
        <v>0</v>
      </c>
      <c r="B2589" s="6">
        <f>TITRES_STAT!C2592</f>
        <v>0</v>
      </c>
      <c r="C2589" s="6">
        <f>TITRES_STAT!D2592</f>
        <v>0</v>
      </c>
      <c r="D2589" s="6">
        <f>TITRES_STAT!E2592</f>
        <v>0</v>
      </c>
      <c r="E2589" s="2">
        <f t="shared" si="160"/>
        <v>292938</v>
      </c>
      <c r="F2589" s="6" t="str">
        <f t="shared" si="163"/>
        <v>NEUTRAL</v>
      </c>
      <c r="G2589" s="6" t="str">
        <f t="shared" si="162"/>
        <v>NEUTRAL</v>
      </c>
      <c r="H2589" s="6" t="str">
        <f t="shared" si="161"/>
        <v>NEUTRAL</v>
      </c>
    </row>
    <row r="2590" spans="1:8" ht="13.5" x14ac:dyDescent="0.25">
      <c r="A2590" s="3">
        <f>TITRES_STAT!B2593</f>
        <v>0</v>
      </c>
      <c r="B2590" s="6">
        <f>TITRES_STAT!C2593</f>
        <v>0</v>
      </c>
      <c r="C2590" s="6">
        <f>TITRES_STAT!D2593</f>
        <v>0</v>
      </c>
      <c r="D2590" s="6">
        <f>TITRES_STAT!E2593</f>
        <v>0</v>
      </c>
      <c r="E2590" s="2">
        <f t="shared" si="160"/>
        <v>292938</v>
      </c>
      <c r="F2590" s="6" t="str">
        <f t="shared" si="163"/>
        <v>NEUTRAL</v>
      </c>
      <c r="G2590" s="6" t="str">
        <f t="shared" si="162"/>
        <v>NEUTRAL</v>
      </c>
      <c r="H2590" s="6" t="str">
        <f t="shared" si="161"/>
        <v>NEUTRAL</v>
      </c>
    </row>
    <row r="2591" spans="1:8" ht="13.5" x14ac:dyDescent="0.25">
      <c r="A2591" s="3">
        <f>TITRES_STAT!B2594</f>
        <v>0</v>
      </c>
      <c r="B2591" s="6">
        <f>TITRES_STAT!C2594</f>
        <v>0</v>
      </c>
      <c r="C2591" s="6">
        <f>TITRES_STAT!D2594</f>
        <v>0</v>
      </c>
      <c r="D2591" s="6">
        <f>TITRES_STAT!E2594</f>
        <v>0</v>
      </c>
      <c r="E2591" s="2">
        <f t="shared" si="160"/>
        <v>292938</v>
      </c>
      <c r="F2591" s="6" t="str">
        <f t="shared" si="163"/>
        <v>NEUTRAL</v>
      </c>
      <c r="G2591" s="6" t="str">
        <f t="shared" si="162"/>
        <v>NEUTRAL</v>
      </c>
      <c r="H2591" s="6" t="str">
        <f t="shared" si="161"/>
        <v>NEUTRAL</v>
      </c>
    </row>
    <row r="2592" spans="1:8" ht="13.5" x14ac:dyDescent="0.25">
      <c r="A2592" s="3">
        <f>TITRES_STAT!B2595</f>
        <v>0</v>
      </c>
      <c r="B2592" s="6">
        <f>TITRES_STAT!C2595</f>
        <v>0</v>
      </c>
      <c r="C2592" s="6">
        <f>TITRES_STAT!D2595</f>
        <v>0</v>
      </c>
      <c r="D2592" s="6">
        <f>TITRES_STAT!E2595</f>
        <v>0</v>
      </c>
      <c r="E2592" s="2">
        <f t="shared" si="160"/>
        <v>292938</v>
      </c>
      <c r="F2592" s="6" t="str">
        <f t="shared" si="163"/>
        <v>NEUTRAL</v>
      </c>
      <c r="G2592" s="6" t="str">
        <f t="shared" si="162"/>
        <v>NEUTRAL</v>
      </c>
      <c r="H2592" s="6" t="str">
        <f t="shared" si="161"/>
        <v>NEUTRAL</v>
      </c>
    </row>
    <row r="2593" spans="1:8" ht="13.5" x14ac:dyDescent="0.25">
      <c r="A2593" s="3">
        <f>TITRES_STAT!B2596</f>
        <v>0</v>
      </c>
      <c r="B2593" s="6">
        <f>TITRES_STAT!C2596</f>
        <v>0</v>
      </c>
      <c r="C2593" s="6">
        <f>TITRES_STAT!D2596</f>
        <v>0</v>
      </c>
      <c r="D2593" s="6">
        <f>TITRES_STAT!E2596</f>
        <v>0</v>
      </c>
      <c r="E2593" s="2">
        <f t="shared" si="160"/>
        <v>292938</v>
      </c>
      <c r="F2593" s="6" t="str">
        <f t="shared" si="163"/>
        <v>NEUTRAL</v>
      </c>
      <c r="G2593" s="6" t="str">
        <f t="shared" si="162"/>
        <v>NEUTRAL</v>
      </c>
      <c r="H2593" s="6" t="str">
        <f t="shared" si="161"/>
        <v>NEUTRAL</v>
      </c>
    </row>
    <row r="2594" spans="1:8" ht="13.5" x14ac:dyDescent="0.25">
      <c r="A2594" s="3">
        <f>TITRES_STAT!B2597</f>
        <v>0</v>
      </c>
      <c r="B2594" s="6">
        <f>TITRES_STAT!C2597</f>
        <v>0</v>
      </c>
      <c r="C2594" s="6">
        <f>TITRES_STAT!D2597</f>
        <v>0</v>
      </c>
      <c r="D2594" s="6">
        <f>TITRES_STAT!E2597</f>
        <v>0</v>
      </c>
      <c r="E2594" s="2">
        <f t="shared" si="160"/>
        <v>292938</v>
      </c>
      <c r="F2594" s="6" t="str">
        <f t="shared" si="163"/>
        <v>NEUTRAL</v>
      </c>
      <c r="G2594" s="6" t="str">
        <f t="shared" si="162"/>
        <v>NEUTRAL</v>
      </c>
      <c r="H2594" s="6" t="str">
        <f t="shared" si="161"/>
        <v>NEUTRAL</v>
      </c>
    </row>
    <row r="2595" spans="1:8" ht="13.5" x14ac:dyDescent="0.25">
      <c r="A2595" s="3">
        <f>TITRES_STAT!B2598</f>
        <v>0</v>
      </c>
      <c r="B2595" s="6">
        <f>TITRES_STAT!C2598</f>
        <v>0</v>
      </c>
      <c r="C2595" s="6">
        <f>TITRES_STAT!D2598</f>
        <v>0</v>
      </c>
      <c r="D2595" s="6">
        <f>TITRES_STAT!E2598</f>
        <v>0</v>
      </c>
      <c r="E2595" s="2">
        <f t="shared" si="160"/>
        <v>292938</v>
      </c>
      <c r="F2595" s="6" t="str">
        <f t="shared" si="163"/>
        <v>NEUTRAL</v>
      </c>
      <c r="G2595" s="6" t="str">
        <f t="shared" si="162"/>
        <v>NEUTRAL</v>
      </c>
      <c r="H2595" s="6" t="str">
        <f t="shared" si="161"/>
        <v>NEUTRAL</v>
      </c>
    </row>
    <row r="2596" spans="1:8" ht="13.5" x14ac:dyDescent="0.25">
      <c r="A2596" s="3">
        <f>TITRES_STAT!B2599</f>
        <v>0</v>
      </c>
      <c r="B2596" s="6">
        <f>TITRES_STAT!C2599</f>
        <v>0</v>
      </c>
      <c r="C2596" s="6">
        <f>TITRES_STAT!D2599</f>
        <v>0</v>
      </c>
      <c r="D2596" s="6">
        <f>TITRES_STAT!E2599</f>
        <v>0</v>
      </c>
      <c r="E2596" s="2">
        <f t="shared" si="160"/>
        <v>292938</v>
      </c>
      <c r="F2596" s="6" t="str">
        <f t="shared" si="163"/>
        <v>NEUTRAL</v>
      </c>
      <c r="G2596" s="6" t="str">
        <f t="shared" si="162"/>
        <v>NEUTRAL</v>
      </c>
      <c r="H2596" s="6" t="str">
        <f t="shared" si="161"/>
        <v>NEUTRAL</v>
      </c>
    </row>
    <row r="2597" spans="1:8" ht="13.5" x14ac:dyDescent="0.25">
      <c r="A2597" s="3">
        <f>TITRES_STAT!B2600</f>
        <v>0</v>
      </c>
      <c r="B2597" s="6">
        <f>TITRES_STAT!C2600</f>
        <v>0</v>
      </c>
      <c r="C2597" s="6">
        <f>TITRES_STAT!D2600</f>
        <v>0</v>
      </c>
      <c r="D2597" s="6">
        <f>TITRES_STAT!E2600</f>
        <v>0</v>
      </c>
      <c r="E2597" s="2">
        <f t="shared" si="160"/>
        <v>292938</v>
      </c>
      <c r="F2597" s="6" t="str">
        <f t="shared" si="163"/>
        <v>NEUTRAL</v>
      </c>
      <c r="G2597" s="6" t="str">
        <f t="shared" si="162"/>
        <v>NEUTRAL</v>
      </c>
      <c r="H2597" s="6" t="str">
        <f t="shared" si="161"/>
        <v>NEUTRAL</v>
      </c>
    </row>
    <row r="2598" spans="1:8" ht="13.5" x14ac:dyDescent="0.25">
      <c r="A2598" s="3">
        <f>TITRES_STAT!B2601</f>
        <v>0</v>
      </c>
      <c r="B2598" s="6">
        <f>TITRES_STAT!C2601</f>
        <v>0</v>
      </c>
      <c r="C2598" s="6">
        <f>TITRES_STAT!D2601</f>
        <v>0</v>
      </c>
      <c r="D2598" s="6">
        <f>TITRES_STAT!E2601</f>
        <v>0</v>
      </c>
      <c r="E2598" s="2">
        <f t="shared" si="160"/>
        <v>292938</v>
      </c>
      <c r="F2598" s="6" t="str">
        <f t="shared" si="163"/>
        <v>NEUTRAL</v>
      </c>
      <c r="G2598" s="6" t="str">
        <f t="shared" si="162"/>
        <v>NEUTRAL</v>
      </c>
      <c r="H2598" s="6" t="str">
        <f t="shared" si="161"/>
        <v>NEUTRAL</v>
      </c>
    </row>
    <row r="2599" spans="1:8" ht="13.5" x14ac:dyDescent="0.25">
      <c r="A2599" s="3">
        <f>TITRES_STAT!B2602</f>
        <v>0</v>
      </c>
      <c r="B2599" s="6">
        <f>TITRES_STAT!C2602</f>
        <v>0</v>
      </c>
      <c r="C2599" s="6">
        <f>TITRES_STAT!D2602</f>
        <v>0</v>
      </c>
      <c r="D2599" s="6">
        <f>TITRES_STAT!E2602</f>
        <v>0</v>
      </c>
      <c r="E2599" s="2">
        <f t="shared" si="160"/>
        <v>292938</v>
      </c>
      <c r="F2599" s="6" t="str">
        <f t="shared" si="163"/>
        <v>NEUTRAL</v>
      </c>
      <c r="G2599" s="6" t="str">
        <f t="shared" si="162"/>
        <v>NEUTRAL</v>
      </c>
      <c r="H2599" s="6" t="str">
        <f t="shared" si="161"/>
        <v>NEUTRAL</v>
      </c>
    </row>
    <row r="2600" spans="1:8" ht="13.5" x14ac:dyDescent="0.25">
      <c r="A2600" s="3">
        <f>TITRES_STAT!B2603</f>
        <v>0</v>
      </c>
      <c r="B2600" s="6">
        <f>TITRES_STAT!C2603</f>
        <v>0</v>
      </c>
      <c r="C2600" s="6">
        <f>TITRES_STAT!D2603</f>
        <v>0</v>
      </c>
      <c r="D2600" s="6">
        <f>TITRES_STAT!E2603</f>
        <v>0</v>
      </c>
      <c r="E2600" s="2">
        <f t="shared" si="160"/>
        <v>292938</v>
      </c>
      <c r="F2600" s="6" t="str">
        <f t="shared" si="163"/>
        <v>NEUTRAL</v>
      </c>
      <c r="G2600" s="6" t="str">
        <f t="shared" si="162"/>
        <v>NEUTRAL</v>
      </c>
      <c r="H2600" s="6" t="str">
        <f t="shared" si="161"/>
        <v>NEUTRAL</v>
      </c>
    </row>
    <row r="2601" spans="1:8" ht="13.5" x14ac:dyDescent="0.25">
      <c r="A2601" s="3">
        <f>TITRES_STAT!B2604</f>
        <v>0</v>
      </c>
      <c r="B2601" s="6">
        <f>TITRES_STAT!C2604</f>
        <v>0</v>
      </c>
      <c r="C2601" s="6">
        <f>TITRES_STAT!D2604</f>
        <v>0</v>
      </c>
      <c r="D2601" s="6">
        <f>TITRES_STAT!E2604</f>
        <v>0</v>
      </c>
      <c r="E2601" s="2">
        <f t="shared" si="160"/>
        <v>292938</v>
      </c>
      <c r="F2601" s="6" t="str">
        <f t="shared" si="163"/>
        <v>NEUTRAL</v>
      </c>
      <c r="G2601" s="6" t="str">
        <f t="shared" si="162"/>
        <v>NEUTRAL</v>
      </c>
      <c r="H2601" s="6" t="str">
        <f t="shared" si="161"/>
        <v>NEUTRAL</v>
      </c>
    </row>
    <row r="2602" spans="1:8" ht="13.5" x14ac:dyDescent="0.25">
      <c r="A2602" s="3">
        <f>TITRES_STAT!B2605</f>
        <v>0</v>
      </c>
      <c r="B2602" s="6">
        <f>TITRES_STAT!C2605</f>
        <v>0</v>
      </c>
      <c r="C2602" s="6">
        <f>TITRES_STAT!D2605</f>
        <v>0</v>
      </c>
      <c r="D2602" s="6">
        <f>TITRES_STAT!E2605</f>
        <v>0</v>
      </c>
      <c r="E2602" s="2">
        <f t="shared" si="160"/>
        <v>292938</v>
      </c>
      <c r="F2602" s="6" t="str">
        <f t="shared" si="163"/>
        <v>NEUTRAL</v>
      </c>
      <c r="G2602" s="6" t="str">
        <f t="shared" si="162"/>
        <v>NEUTRAL</v>
      </c>
      <c r="H2602" s="6" t="str">
        <f t="shared" si="161"/>
        <v>NEUTRAL</v>
      </c>
    </row>
    <row r="2603" spans="1:8" ht="13.5" x14ac:dyDescent="0.25">
      <c r="A2603" s="3">
        <f>TITRES_STAT!B2606</f>
        <v>0</v>
      </c>
      <c r="B2603" s="6">
        <f>TITRES_STAT!C2606</f>
        <v>0</v>
      </c>
      <c r="C2603" s="6">
        <f>TITRES_STAT!D2606</f>
        <v>0</v>
      </c>
      <c r="D2603" s="6">
        <f>TITRES_STAT!E2606</f>
        <v>0</v>
      </c>
      <c r="E2603" s="2">
        <f t="shared" si="160"/>
        <v>292938</v>
      </c>
      <c r="F2603" s="6" t="str">
        <f t="shared" si="163"/>
        <v>NEUTRAL</v>
      </c>
      <c r="G2603" s="6" t="str">
        <f t="shared" si="162"/>
        <v>NEUTRAL</v>
      </c>
      <c r="H2603" s="6" t="str">
        <f t="shared" si="161"/>
        <v>NEUTRAL</v>
      </c>
    </row>
    <row r="2604" spans="1:8" ht="13.5" x14ac:dyDescent="0.25">
      <c r="A2604" s="3">
        <f>TITRES_STAT!B2607</f>
        <v>0</v>
      </c>
      <c r="B2604" s="6">
        <f>TITRES_STAT!C2607</f>
        <v>0</v>
      </c>
      <c r="C2604" s="6">
        <f>TITRES_STAT!D2607</f>
        <v>0</v>
      </c>
      <c r="D2604" s="6">
        <f>TITRES_STAT!E2607</f>
        <v>0</v>
      </c>
      <c r="E2604" s="2">
        <f t="shared" si="160"/>
        <v>292938</v>
      </c>
      <c r="F2604" s="6" t="str">
        <f t="shared" si="163"/>
        <v>NEUTRAL</v>
      </c>
      <c r="G2604" s="6" t="str">
        <f t="shared" si="162"/>
        <v>NEUTRAL</v>
      </c>
      <c r="H2604" s="6" t="str">
        <f t="shared" si="161"/>
        <v>NEUTRAL</v>
      </c>
    </row>
    <row r="2605" spans="1:8" ht="13.5" x14ac:dyDescent="0.25">
      <c r="A2605" s="3">
        <f>TITRES_STAT!B2608</f>
        <v>0</v>
      </c>
      <c r="B2605" s="6">
        <f>TITRES_STAT!C2608</f>
        <v>0</v>
      </c>
      <c r="C2605" s="6">
        <f>TITRES_STAT!D2608</f>
        <v>0</v>
      </c>
      <c r="D2605" s="6">
        <f>TITRES_STAT!E2608</f>
        <v>0</v>
      </c>
      <c r="E2605" s="2">
        <f t="shared" si="160"/>
        <v>292938</v>
      </c>
      <c r="F2605" s="6" t="str">
        <f t="shared" si="163"/>
        <v>NEUTRAL</v>
      </c>
      <c r="G2605" s="6" t="str">
        <f t="shared" si="162"/>
        <v>NEUTRAL</v>
      </c>
      <c r="H2605" s="6" t="str">
        <f t="shared" si="161"/>
        <v>NEUTRAL</v>
      </c>
    </row>
    <row r="2606" spans="1:8" ht="13.5" x14ac:dyDescent="0.25">
      <c r="A2606" s="3">
        <f>TITRES_STAT!B2609</f>
        <v>0</v>
      </c>
      <c r="B2606" s="6">
        <f>TITRES_STAT!C2609</f>
        <v>0</v>
      </c>
      <c r="C2606" s="6">
        <f>TITRES_STAT!D2609</f>
        <v>0</v>
      </c>
      <c r="D2606" s="6">
        <f>TITRES_STAT!E2609</f>
        <v>0</v>
      </c>
      <c r="E2606" s="2">
        <f t="shared" si="160"/>
        <v>292938</v>
      </c>
      <c r="F2606" s="6" t="str">
        <f t="shared" si="163"/>
        <v>NEUTRAL</v>
      </c>
      <c r="G2606" s="6" t="str">
        <f t="shared" si="162"/>
        <v>NEUTRAL</v>
      </c>
      <c r="H2606" s="6" t="str">
        <f t="shared" si="161"/>
        <v>NEUTRAL</v>
      </c>
    </row>
    <row r="2607" spans="1:8" ht="13.5" x14ac:dyDescent="0.25">
      <c r="A2607" s="3">
        <f>TITRES_STAT!B2610</f>
        <v>0</v>
      </c>
      <c r="B2607" s="6">
        <f>TITRES_STAT!C2610</f>
        <v>0</v>
      </c>
      <c r="C2607" s="6">
        <f>TITRES_STAT!D2610</f>
        <v>0</v>
      </c>
      <c r="D2607" s="6">
        <f>TITRES_STAT!E2610</f>
        <v>0</v>
      </c>
      <c r="E2607" s="2">
        <f t="shared" si="160"/>
        <v>292938</v>
      </c>
      <c r="F2607" s="6" t="str">
        <f t="shared" si="163"/>
        <v>NEUTRAL</v>
      </c>
      <c r="G2607" s="6" t="str">
        <f t="shared" si="162"/>
        <v>NEUTRAL</v>
      </c>
      <c r="H2607" s="6" t="str">
        <f t="shared" si="161"/>
        <v>NEUTRAL</v>
      </c>
    </row>
    <row r="2608" spans="1:8" ht="13.5" x14ac:dyDescent="0.25">
      <c r="A2608" s="3">
        <f>TITRES_STAT!B2611</f>
        <v>0</v>
      </c>
      <c r="B2608" s="6">
        <f>TITRES_STAT!C2611</f>
        <v>0</v>
      </c>
      <c r="C2608" s="6">
        <f>TITRES_STAT!D2611</f>
        <v>0</v>
      </c>
      <c r="D2608" s="6">
        <f>TITRES_STAT!E2611</f>
        <v>0</v>
      </c>
      <c r="E2608" s="2">
        <f t="shared" si="160"/>
        <v>292938</v>
      </c>
      <c r="F2608" s="6" t="str">
        <f t="shared" si="163"/>
        <v>NEUTRAL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0</v>
      </c>
      <c r="B2609" s="6">
        <f>TITRES_STAT!C2612</f>
        <v>0</v>
      </c>
      <c r="C2609" s="6">
        <f>TITRES_STAT!D2612</f>
        <v>0</v>
      </c>
      <c r="D2609" s="6">
        <f>TITRES_STAT!E2612</f>
        <v>0</v>
      </c>
      <c r="E2609" s="2">
        <f t="shared" si="160"/>
        <v>292938</v>
      </c>
      <c r="F2609" s="6" t="str">
        <f t="shared" si="163"/>
        <v>NEUTRAL</v>
      </c>
      <c r="G2609" s="6" t="str">
        <f t="shared" si="162"/>
        <v>NEUTRAL</v>
      </c>
      <c r="H2609" s="6" t="str">
        <f t="shared" si="161"/>
        <v>NEUTRAL</v>
      </c>
    </row>
    <row r="2610" spans="1:8" ht="13.5" x14ac:dyDescent="0.25">
      <c r="A2610" s="3">
        <f>TITRES_STAT!B2613</f>
        <v>0</v>
      </c>
      <c r="B2610" s="6">
        <f>TITRES_STAT!C2613</f>
        <v>0</v>
      </c>
      <c r="C2610" s="6">
        <f>TITRES_STAT!D2613</f>
        <v>0</v>
      </c>
      <c r="D2610" s="6">
        <f>TITRES_STAT!E2613</f>
        <v>0</v>
      </c>
      <c r="E2610" s="2">
        <f t="shared" si="160"/>
        <v>292938</v>
      </c>
      <c r="F2610" s="6" t="str">
        <f t="shared" si="163"/>
        <v>NEUTRAL</v>
      </c>
      <c r="G2610" s="6" t="str">
        <f t="shared" si="162"/>
        <v>NEUTRAL</v>
      </c>
      <c r="H2610" s="6" t="str">
        <f t="shared" si="161"/>
        <v>NEUTRAL</v>
      </c>
    </row>
    <row r="2611" spans="1:8" ht="13.5" x14ac:dyDescent="0.25">
      <c r="A2611" s="3">
        <f>TITRES_STAT!B2614</f>
        <v>0</v>
      </c>
      <c r="B2611" s="6">
        <f>TITRES_STAT!C2614</f>
        <v>0</v>
      </c>
      <c r="C2611" s="6">
        <f>TITRES_STAT!D2614</f>
        <v>0</v>
      </c>
      <c r="D2611" s="6">
        <f>TITRES_STAT!E2614</f>
        <v>0</v>
      </c>
      <c r="E2611" s="2">
        <f t="shared" si="160"/>
        <v>292938</v>
      </c>
      <c r="F2611" s="6" t="str">
        <f t="shared" si="163"/>
        <v>NEUTRAL</v>
      </c>
      <c r="G2611" s="6" t="str">
        <f t="shared" si="162"/>
        <v>NEUTRAL</v>
      </c>
      <c r="H2611" s="6" t="str">
        <f t="shared" si="161"/>
        <v>NEUTRAL</v>
      </c>
    </row>
    <row r="2612" spans="1:8" ht="13.5" x14ac:dyDescent="0.25">
      <c r="A2612" s="3">
        <f>TITRES_STAT!B2615</f>
        <v>0</v>
      </c>
      <c r="B2612" s="6">
        <f>TITRES_STAT!C2615</f>
        <v>0</v>
      </c>
      <c r="C2612" s="6">
        <f>TITRES_STAT!D2615</f>
        <v>0</v>
      </c>
      <c r="D2612" s="6">
        <f>TITRES_STAT!E2615</f>
        <v>0</v>
      </c>
      <c r="E2612" s="2">
        <f t="shared" si="160"/>
        <v>292938</v>
      </c>
      <c r="F2612" s="6" t="str">
        <f t="shared" si="163"/>
        <v>NEUTRAL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0</v>
      </c>
      <c r="B2613" s="6">
        <f>TITRES_STAT!C2616</f>
        <v>0</v>
      </c>
      <c r="C2613" s="6">
        <f>TITRES_STAT!D2616</f>
        <v>0</v>
      </c>
      <c r="D2613" s="6">
        <f>TITRES_STAT!E2616</f>
        <v>0</v>
      </c>
      <c r="E2613" s="2">
        <f t="shared" si="160"/>
        <v>292938</v>
      </c>
      <c r="F2613" s="6" t="str">
        <f t="shared" si="163"/>
        <v>NEUTRAL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0</v>
      </c>
      <c r="B2614" s="6">
        <f>TITRES_STAT!C2617</f>
        <v>0</v>
      </c>
      <c r="C2614" s="6">
        <f>TITRES_STAT!D2617</f>
        <v>0</v>
      </c>
      <c r="D2614" s="6">
        <f>TITRES_STAT!E2617</f>
        <v>0</v>
      </c>
      <c r="E2614" s="2">
        <f t="shared" si="160"/>
        <v>292938</v>
      </c>
      <c r="F2614" s="6" t="str">
        <f t="shared" si="163"/>
        <v>NEUTRAL</v>
      </c>
      <c r="G2614" s="6" t="str">
        <f t="shared" si="162"/>
        <v>NEUTRAL</v>
      </c>
      <c r="H2614" s="6" t="str">
        <f t="shared" si="161"/>
        <v>NEUTRAL</v>
      </c>
    </row>
    <row r="2615" spans="1:8" ht="13.5" x14ac:dyDescent="0.25">
      <c r="A2615" s="3">
        <f>TITRES_STAT!B2618</f>
        <v>0</v>
      </c>
      <c r="B2615" s="6">
        <f>TITRES_STAT!C2618</f>
        <v>0</v>
      </c>
      <c r="C2615" s="6">
        <f>TITRES_STAT!D2618</f>
        <v>0</v>
      </c>
      <c r="D2615" s="6">
        <f>TITRES_STAT!E2618</f>
        <v>0</v>
      </c>
      <c r="E2615" s="2">
        <f t="shared" si="160"/>
        <v>292938</v>
      </c>
      <c r="F2615" s="6" t="str">
        <f t="shared" si="163"/>
        <v>NEUTRAL</v>
      </c>
      <c r="G2615" s="6" t="str">
        <f t="shared" si="162"/>
        <v>NEUTRAL</v>
      </c>
      <c r="H2615" s="6" t="str">
        <f t="shared" si="161"/>
        <v>NEUTRAL</v>
      </c>
    </row>
    <row r="2616" spans="1:8" ht="13.5" x14ac:dyDescent="0.25">
      <c r="A2616" s="3">
        <f>TITRES_STAT!B2619</f>
        <v>0</v>
      </c>
      <c r="B2616" s="6">
        <f>TITRES_STAT!C2619</f>
        <v>0</v>
      </c>
      <c r="C2616" s="6">
        <f>TITRES_STAT!D2619</f>
        <v>0</v>
      </c>
      <c r="D2616" s="6">
        <f>TITRES_STAT!E2619</f>
        <v>0</v>
      </c>
      <c r="E2616" s="2">
        <f t="shared" si="160"/>
        <v>292938</v>
      </c>
      <c r="F2616" s="6" t="str">
        <f t="shared" si="163"/>
        <v>NEUTRAL</v>
      </c>
      <c r="G2616" s="6" t="str">
        <f t="shared" si="162"/>
        <v>NEUTRAL</v>
      </c>
      <c r="H2616" s="6" t="str">
        <f t="shared" si="161"/>
        <v>NEUTRAL</v>
      </c>
    </row>
    <row r="2617" spans="1:8" ht="13.5" x14ac:dyDescent="0.25">
      <c r="A2617" s="3">
        <f>TITRES_STAT!B2620</f>
        <v>0</v>
      </c>
      <c r="B2617" s="6">
        <f>TITRES_STAT!C2620</f>
        <v>0</v>
      </c>
      <c r="C2617" s="6">
        <f>TITRES_STAT!D2620</f>
        <v>0</v>
      </c>
      <c r="D2617" s="6">
        <f>TITRES_STAT!E2620</f>
        <v>0</v>
      </c>
      <c r="E2617" s="2">
        <f t="shared" si="160"/>
        <v>292938</v>
      </c>
      <c r="F2617" s="6" t="str">
        <f t="shared" si="163"/>
        <v>NEUTRAL</v>
      </c>
      <c r="G2617" s="6" t="str">
        <f t="shared" si="162"/>
        <v>NEUTRAL</v>
      </c>
      <c r="H2617" s="6" t="str">
        <f t="shared" si="161"/>
        <v>NEUTRAL</v>
      </c>
    </row>
    <row r="2618" spans="1:8" ht="13.5" x14ac:dyDescent="0.25">
      <c r="A2618" s="3">
        <f>TITRES_STAT!B2621</f>
        <v>0</v>
      </c>
      <c r="B2618" s="6">
        <f>TITRES_STAT!C2621</f>
        <v>0</v>
      </c>
      <c r="C2618" s="6">
        <f>TITRES_STAT!D2621</f>
        <v>0</v>
      </c>
      <c r="D2618" s="6">
        <f>TITRES_STAT!E2621</f>
        <v>0</v>
      </c>
      <c r="E2618" s="2">
        <f t="shared" si="160"/>
        <v>292938</v>
      </c>
      <c r="F2618" s="6" t="str">
        <f t="shared" si="163"/>
        <v>NEUTRAL</v>
      </c>
      <c r="G2618" s="6" t="str">
        <f t="shared" si="162"/>
        <v>NEUTRAL</v>
      </c>
      <c r="H2618" s="6" t="str">
        <f t="shared" si="161"/>
        <v>NEUTRAL</v>
      </c>
    </row>
    <row r="2619" spans="1:8" ht="13.5" x14ac:dyDescent="0.25">
      <c r="A2619" s="3">
        <f>TITRES_STAT!B2622</f>
        <v>0</v>
      </c>
      <c r="B2619" s="6">
        <f>TITRES_STAT!C2622</f>
        <v>0</v>
      </c>
      <c r="C2619" s="6">
        <f>TITRES_STAT!D2622</f>
        <v>0</v>
      </c>
      <c r="D2619" s="6">
        <f>TITRES_STAT!E2622</f>
        <v>0</v>
      </c>
      <c r="E2619" s="2">
        <f t="shared" si="160"/>
        <v>292938</v>
      </c>
      <c r="F2619" s="6" t="str">
        <f t="shared" si="163"/>
        <v>NEUTRAL</v>
      </c>
      <c r="G2619" s="6" t="str">
        <f t="shared" si="162"/>
        <v>NEUTRAL</v>
      </c>
      <c r="H2619" s="6" t="str">
        <f t="shared" si="161"/>
        <v>NEUTRAL</v>
      </c>
    </row>
    <row r="2620" spans="1:8" ht="13.5" x14ac:dyDescent="0.25">
      <c r="A2620" s="3">
        <f>TITRES_STAT!B2623</f>
        <v>0</v>
      </c>
      <c r="B2620" s="6">
        <f>TITRES_STAT!C2623</f>
        <v>0</v>
      </c>
      <c r="C2620" s="6">
        <f>TITRES_STAT!D2623</f>
        <v>0</v>
      </c>
      <c r="D2620" s="6">
        <f>TITRES_STAT!E2623</f>
        <v>0</v>
      </c>
      <c r="E2620" s="2">
        <f t="shared" si="160"/>
        <v>292938</v>
      </c>
      <c r="F2620" s="6" t="str">
        <f t="shared" si="163"/>
        <v>NEUTRAL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0</v>
      </c>
      <c r="B2621" s="6">
        <f>TITRES_STAT!C2624</f>
        <v>0</v>
      </c>
      <c r="C2621" s="6">
        <f>TITRES_STAT!D2624</f>
        <v>0</v>
      </c>
      <c r="D2621" s="6">
        <f>TITRES_STAT!E2624</f>
        <v>0</v>
      </c>
      <c r="E2621" s="2">
        <f t="shared" si="160"/>
        <v>292938</v>
      </c>
      <c r="F2621" s="6" t="str">
        <f t="shared" si="163"/>
        <v>NEUTRAL</v>
      </c>
      <c r="G2621" s="6" t="str">
        <f t="shared" si="162"/>
        <v>NEUTRAL</v>
      </c>
      <c r="H2621" s="6" t="str">
        <f t="shared" si="161"/>
        <v>NEUTRAL</v>
      </c>
    </row>
    <row r="2622" spans="1:8" ht="13.5" x14ac:dyDescent="0.25">
      <c r="A2622" s="3">
        <f>TITRES_STAT!B2625</f>
        <v>0</v>
      </c>
      <c r="B2622" s="6">
        <f>TITRES_STAT!C2625</f>
        <v>0</v>
      </c>
      <c r="C2622" s="6">
        <f>TITRES_STAT!D2625</f>
        <v>0</v>
      </c>
      <c r="D2622" s="6">
        <f>TITRES_STAT!E2625</f>
        <v>0</v>
      </c>
      <c r="E2622" s="2">
        <f t="shared" si="160"/>
        <v>292938</v>
      </c>
      <c r="F2622" s="6" t="str">
        <f t="shared" si="163"/>
        <v>NEUTRAL</v>
      </c>
      <c r="G2622" s="6" t="str">
        <f t="shared" si="162"/>
        <v>NEUTRAL</v>
      </c>
      <c r="H2622" s="6" t="str">
        <f t="shared" si="161"/>
        <v>NEUTRAL</v>
      </c>
    </row>
    <row r="2623" spans="1:8" ht="13.5" x14ac:dyDescent="0.25">
      <c r="A2623" s="3">
        <f>TITRES_STAT!B2626</f>
        <v>0</v>
      </c>
      <c r="B2623" s="6">
        <f>TITRES_STAT!C2626</f>
        <v>0</v>
      </c>
      <c r="C2623" s="6">
        <f>TITRES_STAT!D2626</f>
        <v>0</v>
      </c>
      <c r="D2623" s="6">
        <f>TITRES_STAT!E2626</f>
        <v>0</v>
      </c>
      <c r="E2623" s="2">
        <f t="shared" si="160"/>
        <v>292938</v>
      </c>
      <c r="F2623" s="6" t="str">
        <f t="shared" si="163"/>
        <v>NEUTRAL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0</v>
      </c>
      <c r="B2624" s="6">
        <f>TITRES_STAT!C2627</f>
        <v>0</v>
      </c>
      <c r="C2624" s="6">
        <f>TITRES_STAT!D2627</f>
        <v>0</v>
      </c>
      <c r="D2624" s="6">
        <f>TITRES_STAT!E2627</f>
        <v>0</v>
      </c>
      <c r="E2624" s="2">
        <f t="shared" si="160"/>
        <v>292938</v>
      </c>
      <c r="F2624" s="6" t="str">
        <f t="shared" si="163"/>
        <v>NEUTRAL</v>
      </c>
      <c r="G2624" s="6" t="str">
        <f t="shared" si="162"/>
        <v>NEUTRAL</v>
      </c>
      <c r="H2624" s="6" t="str">
        <f t="shared" si="161"/>
        <v>NEUTRAL</v>
      </c>
    </row>
    <row r="2625" spans="1:8" ht="13.5" x14ac:dyDescent="0.25">
      <c r="A2625" s="3">
        <f>TITRES_STAT!B2628</f>
        <v>0</v>
      </c>
      <c r="B2625" s="6">
        <f>TITRES_STAT!C2628</f>
        <v>0</v>
      </c>
      <c r="C2625" s="6">
        <f>TITRES_STAT!D2628</f>
        <v>0</v>
      </c>
      <c r="D2625" s="6">
        <f>TITRES_STAT!E2628</f>
        <v>0</v>
      </c>
      <c r="E2625" s="2">
        <f t="shared" si="160"/>
        <v>292938</v>
      </c>
      <c r="F2625" s="6" t="str">
        <f t="shared" si="163"/>
        <v>NEUTRAL</v>
      </c>
      <c r="G2625" s="6" t="str">
        <f t="shared" si="162"/>
        <v>NEUTRAL</v>
      </c>
      <c r="H2625" s="6" t="str">
        <f t="shared" si="161"/>
        <v>NEUTRAL</v>
      </c>
    </row>
    <row r="2626" spans="1:8" ht="13.5" x14ac:dyDescent="0.25">
      <c r="A2626" s="3">
        <f>TITRES_STAT!B2629</f>
        <v>0</v>
      </c>
      <c r="B2626" s="6">
        <f>TITRES_STAT!C2629</f>
        <v>0</v>
      </c>
      <c r="C2626" s="6">
        <f>TITRES_STAT!D2629</f>
        <v>0</v>
      </c>
      <c r="D2626" s="6">
        <f>TITRES_STAT!E2629</f>
        <v>0</v>
      </c>
      <c r="E2626" s="2">
        <f t="shared" si="160"/>
        <v>292938</v>
      </c>
      <c r="F2626" s="6" t="str">
        <f t="shared" si="163"/>
        <v>NEUTRAL</v>
      </c>
      <c r="G2626" s="6" t="str">
        <f t="shared" si="162"/>
        <v>NEUTRAL</v>
      </c>
      <c r="H2626" s="6" t="str">
        <f t="shared" si="161"/>
        <v>NEUTRAL</v>
      </c>
    </row>
    <row r="2627" spans="1:8" ht="13.5" x14ac:dyDescent="0.25">
      <c r="A2627" s="3">
        <f>TITRES_STAT!B2630</f>
        <v>0</v>
      </c>
      <c r="B2627" s="6">
        <f>TITRES_STAT!C2630</f>
        <v>0</v>
      </c>
      <c r="C2627" s="6">
        <f>TITRES_STAT!D2630</f>
        <v>0</v>
      </c>
      <c r="D2627" s="6">
        <f>TITRES_STAT!E2630</f>
        <v>0</v>
      </c>
      <c r="E2627" s="2">
        <f t="shared" si="160"/>
        <v>292938</v>
      </c>
      <c r="F2627" s="6" t="str">
        <f t="shared" si="163"/>
        <v>NEUTRAL</v>
      </c>
      <c r="G2627" s="6" t="str">
        <f t="shared" si="162"/>
        <v>NEUTRAL</v>
      </c>
      <c r="H2627" s="6" t="str">
        <f t="shared" si="161"/>
        <v>NEUTRAL</v>
      </c>
    </row>
    <row r="2628" spans="1:8" ht="13.5" x14ac:dyDescent="0.25">
      <c r="A2628" s="3">
        <f>TITRES_STAT!B2631</f>
        <v>0</v>
      </c>
      <c r="B2628" s="6">
        <f>TITRES_STAT!C2631</f>
        <v>0</v>
      </c>
      <c r="C2628" s="6">
        <f>TITRES_STAT!D2631</f>
        <v>0</v>
      </c>
      <c r="D2628" s="6">
        <f>TITRES_STAT!E2631</f>
        <v>0</v>
      </c>
      <c r="E2628" s="2">
        <f t="shared" ref="E2628:E2691" si="164">IF(B2628&gt;B2627, E2627+D2628, IF(B2628&lt;B2627, E2627-D2628, E2627))</f>
        <v>292938</v>
      </c>
      <c r="F2628" s="6" t="str">
        <f t="shared" si="163"/>
        <v>NEUTRAL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0</v>
      </c>
      <c r="B2629" s="6">
        <f>TITRES_STAT!C2632</f>
        <v>0</v>
      </c>
      <c r="C2629" s="6">
        <f>TITRES_STAT!D2632</f>
        <v>0</v>
      </c>
      <c r="D2629" s="6">
        <f>TITRES_STAT!E2632</f>
        <v>0</v>
      </c>
      <c r="E2629" s="2">
        <f t="shared" si="164"/>
        <v>292938</v>
      </c>
      <c r="F2629" s="6" t="str">
        <f t="shared" si="163"/>
        <v>NEUTRAL</v>
      </c>
      <c r="G2629" s="6" t="str">
        <f t="shared" si="162"/>
        <v>NEUTRAL</v>
      </c>
      <c r="H2629" s="6" t="str">
        <f t="shared" si="161"/>
        <v>NEUTRAL</v>
      </c>
    </row>
    <row r="2630" spans="1:8" ht="13.5" x14ac:dyDescent="0.25">
      <c r="A2630" s="3">
        <f>TITRES_STAT!B2633</f>
        <v>0</v>
      </c>
      <c r="B2630" s="6">
        <f>TITRES_STAT!C2633</f>
        <v>0</v>
      </c>
      <c r="C2630" s="6">
        <f>TITRES_STAT!D2633</f>
        <v>0</v>
      </c>
      <c r="D2630" s="6">
        <f>TITRES_STAT!E2633</f>
        <v>0</v>
      </c>
      <c r="E2630" s="2">
        <f t="shared" si="164"/>
        <v>292938</v>
      </c>
      <c r="F2630" s="6" t="str">
        <f t="shared" si="163"/>
        <v>NEUTRAL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0</v>
      </c>
      <c r="B2631" s="6">
        <f>TITRES_STAT!C2634</f>
        <v>0</v>
      </c>
      <c r="C2631" s="6">
        <f>TITRES_STAT!D2634</f>
        <v>0</v>
      </c>
      <c r="D2631" s="6">
        <f>TITRES_STAT!E2634</f>
        <v>0</v>
      </c>
      <c r="E2631" s="2">
        <f t="shared" si="164"/>
        <v>292938</v>
      </c>
      <c r="F2631" s="6" t="str">
        <f t="shared" si="163"/>
        <v>NEUTRAL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0</v>
      </c>
      <c r="B2632" s="6">
        <f>TITRES_STAT!C2635</f>
        <v>0</v>
      </c>
      <c r="C2632" s="6">
        <f>TITRES_STAT!D2635</f>
        <v>0</v>
      </c>
      <c r="D2632" s="6">
        <f>TITRES_STAT!E2635</f>
        <v>0</v>
      </c>
      <c r="E2632" s="2">
        <f t="shared" si="164"/>
        <v>292938</v>
      </c>
      <c r="F2632" s="6" t="str">
        <f t="shared" ref="F2632:F2693" si="167">IF(E2632&gt;E2627,"BULLISH",IF(E2632&lt;E2627,"BEARISH","NEUTRAL"))</f>
        <v>NEUTRAL</v>
      </c>
      <c r="G2632" s="6" t="str">
        <f t="shared" si="166"/>
        <v>NEUTRAL</v>
      </c>
      <c r="H2632" s="6" t="str">
        <f t="shared" si="165"/>
        <v>NEUTRAL</v>
      </c>
    </row>
    <row r="2633" spans="1:8" ht="13.5" x14ac:dyDescent="0.25">
      <c r="A2633" s="3">
        <f>TITRES_STAT!B2636</f>
        <v>0</v>
      </c>
      <c r="B2633" s="6">
        <f>TITRES_STAT!C2636</f>
        <v>0</v>
      </c>
      <c r="C2633" s="6">
        <f>TITRES_STAT!D2636</f>
        <v>0</v>
      </c>
      <c r="D2633" s="6">
        <f>TITRES_STAT!E2636</f>
        <v>0</v>
      </c>
      <c r="E2633" s="2">
        <f t="shared" si="164"/>
        <v>292938</v>
      </c>
      <c r="F2633" s="6" t="str">
        <f t="shared" si="167"/>
        <v>NEUTRAL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0</v>
      </c>
      <c r="B2634" s="6">
        <f>TITRES_STAT!C2637</f>
        <v>0</v>
      </c>
      <c r="C2634" s="6">
        <f>TITRES_STAT!D2637</f>
        <v>0</v>
      </c>
      <c r="D2634" s="6">
        <f>TITRES_STAT!E2637</f>
        <v>0</v>
      </c>
      <c r="E2634" s="2">
        <f t="shared" si="164"/>
        <v>292938</v>
      </c>
      <c r="F2634" s="6" t="str">
        <f t="shared" si="167"/>
        <v>NEUTRAL</v>
      </c>
      <c r="G2634" s="6" t="str">
        <f t="shared" si="166"/>
        <v>NEUTRAL</v>
      </c>
      <c r="H2634" s="6" t="str">
        <f t="shared" si="165"/>
        <v>NEUTRAL</v>
      </c>
    </row>
    <row r="2635" spans="1:8" ht="13.5" x14ac:dyDescent="0.25">
      <c r="A2635" s="3">
        <f>TITRES_STAT!B2638</f>
        <v>0</v>
      </c>
      <c r="B2635" s="6">
        <f>TITRES_STAT!C2638</f>
        <v>0</v>
      </c>
      <c r="C2635" s="6">
        <f>TITRES_STAT!D2638</f>
        <v>0</v>
      </c>
      <c r="D2635" s="6">
        <f>TITRES_STAT!E2638</f>
        <v>0</v>
      </c>
      <c r="E2635" s="2">
        <f t="shared" si="164"/>
        <v>292938</v>
      </c>
      <c r="F2635" s="6" t="str">
        <f t="shared" si="167"/>
        <v>NEUTRAL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0</v>
      </c>
      <c r="B2636" s="6">
        <f>TITRES_STAT!C2639</f>
        <v>0</v>
      </c>
      <c r="C2636" s="6">
        <f>TITRES_STAT!D2639</f>
        <v>0</v>
      </c>
      <c r="D2636" s="6">
        <f>TITRES_STAT!E2639</f>
        <v>0</v>
      </c>
      <c r="E2636" s="2">
        <f t="shared" si="164"/>
        <v>292938</v>
      </c>
      <c r="F2636" s="6" t="str">
        <f t="shared" si="167"/>
        <v>NEUTRAL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0</v>
      </c>
      <c r="B2637" s="6">
        <f>TITRES_STAT!C2640</f>
        <v>0</v>
      </c>
      <c r="C2637" s="6">
        <f>TITRES_STAT!D2640</f>
        <v>0</v>
      </c>
      <c r="D2637" s="6">
        <f>TITRES_STAT!E2640</f>
        <v>0</v>
      </c>
      <c r="E2637" s="2">
        <f t="shared" si="164"/>
        <v>292938</v>
      </c>
      <c r="F2637" s="6" t="str">
        <f t="shared" si="167"/>
        <v>NEUTRAL</v>
      </c>
      <c r="G2637" s="6" t="str">
        <f t="shared" si="166"/>
        <v>NEUTRAL</v>
      </c>
      <c r="H2637" s="6" t="str">
        <f t="shared" si="165"/>
        <v>NEUTRAL</v>
      </c>
    </row>
    <row r="2638" spans="1:8" ht="13.5" x14ac:dyDescent="0.25">
      <c r="A2638" s="3">
        <f>TITRES_STAT!B2641</f>
        <v>0</v>
      </c>
      <c r="B2638" s="6">
        <f>TITRES_STAT!C2641</f>
        <v>0</v>
      </c>
      <c r="C2638" s="6">
        <f>TITRES_STAT!D2641</f>
        <v>0</v>
      </c>
      <c r="D2638" s="6">
        <f>TITRES_STAT!E2641</f>
        <v>0</v>
      </c>
      <c r="E2638" s="2">
        <f t="shared" si="164"/>
        <v>292938</v>
      </c>
      <c r="F2638" s="6" t="str">
        <f t="shared" si="167"/>
        <v>NEUTRAL</v>
      </c>
      <c r="G2638" s="6" t="str">
        <f t="shared" si="166"/>
        <v>NEUTRAL</v>
      </c>
      <c r="H2638" s="6" t="str">
        <f t="shared" si="165"/>
        <v>NEUTRAL</v>
      </c>
    </row>
    <row r="2639" spans="1:8" ht="13.5" x14ac:dyDescent="0.25">
      <c r="A2639" s="3">
        <f>TITRES_STAT!B2642</f>
        <v>0</v>
      </c>
      <c r="B2639" s="6">
        <f>TITRES_STAT!C2642</f>
        <v>0</v>
      </c>
      <c r="C2639" s="6">
        <f>TITRES_STAT!D2642</f>
        <v>0</v>
      </c>
      <c r="D2639" s="6">
        <f>TITRES_STAT!E2642</f>
        <v>0</v>
      </c>
      <c r="E2639" s="2">
        <f t="shared" si="164"/>
        <v>292938</v>
      </c>
      <c r="F2639" s="6" t="str">
        <f t="shared" si="167"/>
        <v>NEUTRAL</v>
      </c>
      <c r="G2639" s="6" t="str">
        <f t="shared" si="166"/>
        <v>NEUTRAL</v>
      </c>
      <c r="H2639" s="6" t="str">
        <f t="shared" si="165"/>
        <v>NEUTRAL</v>
      </c>
    </row>
    <row r="2640" spans="1:8" ht="13.5" x14ac:dyDescent="0.25">
      <c r="A2640" s="3">
        <f>TITRES_STAT!B2643</f>
        <v>0</v>
      </c>
      <c r="B2640" s="6">
        <f>TITRES_STAT!C2643</f>
        <v>0</v>
      </c>
      <c r="C2640" s="6">
        <f>TITRES_STAT!D2643</f>
        <v>0</v>
      </c>
      <c r="D2640" s="6">
        <f>TITRES_STAT!E2643</f>
        <v>0</v>
      </c>
      <c r="E2640" s="2">
        <f t="shared" si="164"/>
        <v>292938</v>
      </c>
      <c r="F2640" s="6" t="str">
        <f t="shared" si="167"/>
        <v>NEUTRAL</v>
      </c>
      <c r="G2640" s="6" t="str">
        <f t="shared" si="166"/>
        <v>NEUTRAL</v>
      </c>
      <c r="H2640" s="6" t="str">
        <f t="shared" si="165"/>
        <v>NEUTRAL</v>
      </c>
    </row>
    <row r="2641" spans="1:8" ht="13.5" x14ac:dyDescent="0.25">
      <c r="A2641" s="3">
        <f>TITRES_STAT!B2644</f>
        <v>0</v>
      </c>
      <c r="B2641" s="6">
        <f>TITRES_STAT!C2644</f>
        <v>0</v>
      </c>
      <c r="C2641" s="6">
        <f>TITRES_STAT!D2644</f>
        <v>0</v>
      </c>
      <c r="D2641" s="6">
        <f>TITRES_STAT!E2644</f>
        <v>0</v>
      </c>
      <c r="E2641" s="2">
        <f t="shared" si="164"/>
        <v>292938</v>
      </c>
      <c r="F2641" s="6" t="str">
        <f t="shared" si="167"/>
        <v>NEUTRAL</v>
      </c>
      <c r="G2641" s="6" t="str">
        <f t="shared" si="166"/>
        <v>NEUTRAL</v>
      </c>
      <c r="H2641" s="6" t="str">
        <f t="shared" si="165"/>
        <v>NEUTRAL</v>
      </c>
    </row>
    <row r="2642" spans="1:8" ht="13.5" x14ac:dyDescent="0.25">
      <c r="A2642" s="3">
        <f>TITRES_STAT!B2645</f>
        <v>0</v>
      </c>
      <c r="B2642" s="6">
        <f>TITRES_STAT!C2645</f>
        <v>0</v>
      </c>
      <c r="C2642" s="6">
        <f>TITRES_STAT!D2645</f>
        <v>0</v>
      </c>
      <c r="D2642" s="6">
        <f>TITRES_STAT!E2645</f>
        <v>0</v>
      </c>
      <c r="E2642" s="2">
        <f t="shared" si="164"/>
        <v>292938</v>
      </c>
      <c r="F2642" s="6" t="str">
        <f t="shared" si="167"/>
        <v>NEUTRAL</v>
      </c>
      <c r="G2642" s="6" t="str">
        <f t="shared" si="166"/>
        <v>NEUTRAL</v>
      </c>
      <c r="H2642" s="6" t="str">
        <f t="shared" si="165"/>
        <v>NEUTRAL</v>
      </c>
    </row>
    <row r="2643" spans="1:8" ht="13.5" x14ac:dyDescent="0.25">
      <c r="A2643" s="3">
        <f>TITRES_STAT!B2646</f>
        <v>0</v>
      </c>
      <c r="B2643" s="6">
        <f>TITRES_STAT!C2646</f>
        <v>0</v>
      </c>
      <c r="C2643" s="6">
        <f>TITRES_STAT!D2646</f>
        <v>0</v>
      </c>
      <c r="D2643" s="6">
        <f>TITRES_STAT!E2646</f>
        <v>0</v>
      </c>
      <c r="E2643" s="2">
        <f t="shared" si="164"/>
        <v>292938</v>
      </c>
      <c r="F2643" s="6" t="str">
        <f t="shared" si="167"/>
        <v>NEUTRAL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0</v>
      </c>
      <c r="B2644" s="6">
        <f>TITRES_STAT!C2647</f>
        <v>0</v>
      </c>
      <c r="C2644" s="6">
        <f>TITRES_STAT!D2647</f>
        <v>0</v>
      </c>
      <c r="D2644" s="6">
        <f>TITRES_STAT!E2647</f>
        <v>0</v>
      </c>
      <c r="E2644" s="2">
        <f t="shared" si="164"/>
        <v>292938</v>
      </c>
      <c r="F2644" s="6" t="str">
        <f t="shared" si="167"/>
        <v>NEUTRAL</v>
      </c>
      <c r="G2644" s="6" t="str">
        <f t="shared" si="166"/>
        <v>NEUTRAL</v>
      </c>
      <c r="H2644" s="6" t="str">
        <f t="shared" si="165"/>
        <v>NEUTRAL</v>
      </c>
    </row>
    <row r="2645" spans="1:8" ht="13.5" x14ac:dyDescent="0.25">
      <c r="A2645" s="3">
        <f>TITRES_STAT!B2648</f>
        <v>0</v>
      </c>
      <c r="B2645" s="6">
        <f>TITRES_STAT!C2648</f>
        <v>0</v>
      </c>
      <c r="C2645" s="6">
        <f>TITRES_STAT!D2648</f>
        <v>0</v>
      </c>
      <c r="D2645" s="6">
        <f>TITRES_STAT!E2648</f>
        <v>0</v>
      </c>
      <c r="E2645" s="2">
        <f t="shared" si="164"/>
        <v>292938</v>
      </c>
      <c r="F2645" s="6" t="str">
        <f t="shared" si="167"/>
        <v>NEUTRAL</v>
      </c>
      <c r="G2645" s="6" t="str">
        <f t="shared" si="166"/>
        <v>NEUTRAL</v>
      </c>
      <c r="H2645" s="6" t="str">
        <f t="shared" si="165"/>
        <v>NEUTRAL</v>
      </c>
    </row>
    <row r="2646" spans="1:8" ht="13.5" x14ac:dyDescent="0.25">
      <c r="A2646" s="3">
        <f>TITRES_STAT!B2649</f>
        <v>0</v>
      </c>
      <c r="B2646" s="6">
        <f>TITRES_STAT!C2649</f>
        <v>0</v>
      </c>
      <c r="C2646" s="6">
        <f>TITRES_STAT!D2649</f>
        <v>0</v>
      </c>
      <c r="D2646" s="6">
        <f>TITRES_STAT!E2649</f>
        <v>0</v>
      </c>
      <c r="E2646" s="2">
        <f t="shared" si="164"/>
        <v>292938</v>
      </c>
      <c r="F2646" s="6" t="str">
        <f t="shared" si="167"/>
        <v>NEUTRAL</v>
      </c>
      <c r="G2646" s="6" t="str">
        <f t="shared" si="166"/>
        <v>NEUTRAL</v>
      </c>
      <c r="H2646" s="6" t="str">
        <f t="shared" si="165"/>
        <v>NEUTRAL</v>
      </c>
    </row>
    <row r="2647" spans="1:8" ht="13.5" x14ac:dyDescent="0.25">
      <c r="A2647" s="3">
        <f>TITRES_STAT!B2650</f>
        <v>0</v>
      </c>
      <c r="B2647" s="6">
        <f>TITRES_STAT!C2650</f>
        <v>0</v>
      </c>
      <c r="C2647" s="6">
        <f>TITRES_STAT!D2650</f>
        <v>0</v>
      </c>
      <c r="D2647" s="6">
        <f>TITRES_STAT!E2650</f>
        <v>0</v>
      </c>
      <c r="E2647" s="2">
        <f t="shared" si="164"/>
        <v>292938</v>
      </c>
      <c r="F2647" s="6" t="str">
        <f t="shared" si="167"/>
        <v>NEUTRAL</v>
      </c>
      <c r="G2647" s="6" t="str">
        <f t="shared" si="166"/>
        <v>NEUTRAL</v>
      </c>
      <c r="H2647" s="6" t="str">
        <f t="shared" si="165"/>
        <v>NEUTRAL</v>
      </c>
    </row>
    <row r="2648" spans="1:8" ht="13.5" x14ac:dyDescent="0.25">
      <c r="A2648" s="3">
        <f>TITRES_STAT!B2651</f>
        <v>0</v>
      </c>
      <c r="B2648" s="6">
        <f>TITRES_STAT!C2651</f>
        <v>0</v>
      </c>
      <c r="C2648" s="6">
        <f>TITRES_STAT!D2651</f>
        <v>0</v>
      </c>
      <c r="D2648" s="6">
        <f>TITRES_STAT!E2651</f>
        <v>0</v>
      </c>
      <c r="E2648" s="2">
        <f t="shared" si="164"/>
        <v>292938</v>
      </c>
      <c r="F2648" s="6" t="str">
        <f t="shared" si="167"/>
        <v>NEUTRAL</v>
      </c>
      <c r="G2648" s="6" t="str">
        <f t="shared" si="166"/>
        <v>NEUTRAL</v>
      </c>
      <c r="H2648" s="6" t="str">
        <f t="shared" si="165"/>
        <v>NEUTRAL</v>
      </c>
    </row>
    <row r="2649" spans="1:8" ht="13.5" x14ac:dyDescent="0.25">
      <c r="A2649" s="3">
        <f>TITRES_STAT!B2652</f>
        <v>0</v>
      </c>
      <c r="B2649" s="6">
        <f>TITRES_STAT!C2652</f>
        <v>0</v>
      </c>
      <c r="C2649" s="6">
        <f>TITRES_STAT!D2652</f>
        <v>0</v>
      </c>
      <c r="D2649" s="6">
        <f>TITRES_STAT!E2652</f>
        <v>0</v>
      </c>
      <c r="E2649" s="2">
        <f t="shared" si="164"/>
        <v>292938</v>
      </c>
      <c r="F2649" s="6" t="str">
        <f t="shared" si="167"/>
        <v>NEUTRAL</v>
      </c>
      <c r="G2649" s="6" t="str">
        <f t="shared" si="166"/>
        <v>NEUTRAL</v>
      </c>
      <c r="H2649" s="6" t="str">
        <f t="shared" si="165"/>
        <v>NEUTRAL</v>
      </c>
    </row>
    <row r="2650" spans="1:8" ht="13.5" x14ac:dyDescent="0.25">
      <c r="A2650" s="3">
        <f>TITRES_STAT!B2653</f>
        <v>0</v>
      </c>
      <c r="B2650" s="6">
        <f>TITRES_STAT!C2653</f>
        <v>0</v>
      </c>
      <c r="C2650" s="6">
        <f>TITRES_STAT!D2653</f>
        <v>0</v>
      </c>
      <c r="D2650" s="6">
        <f>TITRES_STAT!E2653</f>
        <v>0</v>
      </c>
      <c r="E2650" s="2">
        <f t="shared" si="164"/>
        <v>292938</v>
      </c>
      <c r="F2650" s="6" t="str">
        <f t="shared" si="167"/>
        <v>NEUTRAL</v>
      </c>
      <c r="G2650" s="6" t="str">
        <f t="shared" si="166"/>
        <v>NEUTRAL</v>
      </c>
      <c r="H2650" s="6" t="str">
        <f t="shared" si="165"/>
        <v>NEUTRAL</v>
      </c>
    </row>
    <row r="2651" spans="1:8" ht="13.5" x14ac:dyDescent="0.25">
      <c r="A2651" s="3">
        <f>TITRES_STAT!B2654</f>
        <v>0</v>
      </c>
      <c r="B2651" s="6">
        <f>TITRES_STAT!C2654</f>
        <v>0</v>
      </c>
      <c r="C2651" s="6">
        <f>TITRES_STAT!D2654</f>
        <v>0</v>
      </c>
      <c r="D2651" s="6">
        <f>TITRES_STAT!E2654</f>
        <v>0</v>
      </c>
      <c r="E2651" s="2">
        <f t="shared" si="164"/>
        <v>292938</v>
      </c>
      <c r="F2651" s="6" t="str">
        <f t="shared" si="167"/>
        <v>NEUTRAL</v>
      </c>
      <c r="G2651" s="6" t="str">
        <f t="shared" si="166"/>
        <v>NEUTRAL</v>
      </c>
      <c r="H2651" s="6" t="str">
        <f t="shared" si="165"/>
        <v>NEUTRAL</v>
      </c>
    </row>
    <row r="2652" spans="1:8" ht="13.5" x14ac:dyDescent="0.25">
      <c r="A2652" s="3">
        <f>TITRES_STAT!B2655</f>
        <v>0</v>
      </c>
      <c r="B2652" s="6">
        <f>TITRES_STAT!C2655</f>
        <v>0</v>
      </c>
      <c r="C2652" s="6">
        <f>TITRES_STAT!D2655</f>
        <v>0</v>
      </c>
      <c r="D2652" s="6">
        <f>TITRES_STAT!E2655</f>
        <v>0</v>
      </c>
      <c r="E2652" s="2">
        <f t="shared" si="164"/>
        <v>292938</v>
      </c>
      <c r="F2652" s="6" t="str">
        <f t="shared" si="167"/>
        <v>NEUTRAL</v>
      </c>
      <c r="G2652" s="6" t="str">
        <f t="shared" si="166"/>
        <v>NEUTRAL</v>
      </c>
      <c r="H2652" s="6" t="str">
        <f t="shared" si="165"/>
        <v>NEUTRAL</v>
      </c>
    </row>
    <row r="2653" spans="1:8" ht="13.5" x14ac:dyDescent="0.25">
      <c r="A2653" s="3">
        <f>TITRES_STAT!B2656</f>
        <v>0</v>
      </c>
      <c r="B2653" s="6">
        <f>TITRES_STAT!C2656</f>
        <v>0</v>
      </c>
      <c r="C2653" s="6">
        <f>TITRES_STAT!D2656</f>
        <v>0</v>
      </c>
      <c r="D2653" s="6">
        <f>TITRES_STAT!E2656</f>
        <v>0</v>
      </c>
      <c r="E2653" s="2">
        <f t="shared" si="164"/>
        <v>292938</v>
      </c>
      <c r="F2653" s="6" t="str">
        <f t="shared" si="167"/>
        <v>NEUTRAL</v>
      </c>
      <c r="G2653" s="6" t="str">
        <f t="shared" si="166"/>
        <v>NEUTRAL</v>
      </c>
      <c r="H2653" s="6" t="str">
        <f t="shared" si="165"/>
        <v>NEUTRAL</v>
      </c>
    </row>
    <row r="2654" spans="1:8" ht="13.5" x14ac:dyDescent="0.25">
      <c r="A2654" s="3">
        <f>TITRES_STAT!B2657</f>
        <v>0</v>
      </c>
      <c r="B2654" s="6">
        <f>TITRES_STAT!C2657</f>
        <v>0</v>
      </c>
      <c r="C2654" s="6">
        <f>TITRES_STAT!D2657</f>
        <v>0</v>
      </c>
      <c r="D2654" s="6">
        <f>TITRES_STAT!E2657</f>
        <v>0</v>
      </c>
      <c r="E2654" s="2">
        <f t="shared" si="164"/>
        <v>292938</v>
      </c>
      <c r="F2654" s="6" t="str">
        <f t="shared" si="167"/>
        <v>NEUTRAL</v>
      </c>
      <c r="G2654" s="6" t="str">
        <f t="shared" si="166"/>
        <v>NEUTRAL</v>
      </c>
      <c r="H2654" s="6" t="str">
        <f t="shared" si="165"/>
        <v>NEUTRAL</v>
      </c>
    </row>
    <row r="2655" spans="1:8" ht="13.5" x14ac:dyDescent="0.25">
      <c r="A2655" s="3">
        <f>TITRES_STAT!B2658</f>
        <v>0</v>
      </c>
      <c r="B2655" s="6">
        <f>TITRES_STAT!C2658</f>
        <v>0</v>
      </c>
      <c r="C2655" s="6">
        <f>TITRES_STAT!D2658</f>
        <v>0</v>
      </c>
      <c r="D2655" s="6">
        <f>TITRES_STAT!E2658</f>
        <v>0</v>
      </c>
      <c r="E2655" s="2">
        <f t="shared" si="164"/>
        <v>292938</v>
      </c>
      <c r="F2655" s="6" t="str">
        <f t="shared" si="167"/>
        <v>NEUTRAL</v>
      </c>
      <c r="G2655" s="6" t="str">
        <f t="shared" si="166"/>
        <v>NEUTRAL</v>
      </c>
      <c r="H2655" s="6" t="str">
        <f t="shared" si="165"/>
        <v>NEUTRAL</v>
      </c>
    </row>
    <row r="2656" spans="1:8" ht="13.5" x14ac:dyDescent="0.25">
      <c r="A2656" s="3">
        <f>TITRES_STAT!B2659</f>
        <v>0</v>
      </c>
      <c r="B2656" s="6">
        <f>TITRES_STAT!C2659</f>
        <v>0</v>
      </c>
      <c r="C2656" s="6">
        <f>TITRES_STAT!D2659</f>
        <v>0</v>
      </c>
      <c r="D2656" s="6">
        <f>TITRES_STAT!E2659</f>
        <v>0</v>
      </c>
      <c r="E2656" s="2">
        <f t="shared" si="164"/>
        <v>292938</v>
      </c>
      <c r="F2656" s="6" t="str">
        <f t="shared" si="167"/>
        <v>NEUTRAL</v>
      </c>
      <c r="G2656" s="6" t="str">
        <f t="shared" si="166"/>
        <v>NEUTRAL</v>
      </c>
      <c r="H2656" s="6" t="str">
        <f t="shared" si="165"/>
        <v>NEUTRAL</v>
      </c>
    </row>
    <row r="2657" spans="1:8" ht="13.5" x14ac:dyDescent="0.25">
      <c r="A2657" s="3">
        <f>TITRES_STAT!B2660</f>
        <v>0</v>
      </c>
      <c r="B2657" s="6">
        <f>TITRES_STAT!C2660</f>
        <v>0</v>
      </c>
      <c r="C2657" s="6">
        <f>TITRES_STAT!D2660</f>
        <v>0</v>
      </c>
      <c r="D2657" s="6">
        <f>TITRES_STAT!E2660</f>
        <v>0</v>
      </c>
      <c r="E2657" s="2">
        <f t="shared" si="164"/>
        <v>292938</v>
      </c>
      <c r="F2657" s="6" t="str">
        <f t="shared" si="167"/>
        <v>NEUTRAL</v>
      </c>
      <c r="G2657" s="6" t="str">
        <f t="shared" si="166"/>
        <v>NEUTRAL</v>
      </c>
      <c r="H2657" s="6" t="str">
        <f t="shared" si="165"/>
        <v>NEUTRAL</v>
      </c>
    </row>
    <row r="2658" spans="1:8" ht="13.5" x14ac:dyDescent="0.25">
      <c r="A2658" s="3">
        <f>TITRES_STAT!B2661</f>
        <v>0</v>
      </c>
      <c r="B2658" s="6">
        <f>TITRES_STAT!C2661</f>
        <v>0</v>
      </c>
      <c r="C2658" s="6">
        <f>TITRES_STAT!D2661</f>
        <v>0</v>
      </c>
      <c r="D2658" s="6">
        <f>TITRES_STAT!E2661</f>
        <v>0</v>
      </c>
      <c r="E2658" s="2">
        <f t="shared" si="164"/>
        <v>292938</v>
      </c>
      <c r="F2658" s="6" t="str">
        <f t="shared" si="167"/>
        <v>NEUTRAL</v>
      </c>
      <c r="G2658" s="6" t="str">
        <f t="shared" si="166"/>
        <v>NEUTRAL</v>
      </c>
      <c r="H2658" s="6" t="str">
        <f t="shared" si="165"/>
        <v>NEUTRAL</v>
      </c>
    </row>
    <row r="2659" spans="1:8" ht="13.5" x14ac:dyDescent="0.25">
      <c r="A2659" s="3">
        <f>TITRES_STAT!B2662</f>
        <v>0</v>
      </c>
      <c r="B2659" s="6">
        <f>TITRES_STAT!C2662</f>
        <v>0</v>
      </c>
      <c r="C2659" s="6">
        <f>TITRES_STAT!D2662</f>
        <v>0</v>
      </c>
      <c r="D2659" s="6">
        <f>TITRES_STAT!E2662</f>
        <v>0</v>
      </c>
      <c r="E2659" s="2">
        <f t="shared" si="164"/>
        <v>292938</v>
      </c>
      <c r="F2659" s="6" t="str">
        <f t="shared" si="167"/>
        <v>NEUTRAL</v>
      </c>
      <c r="G2659" s="6" t="str">
        <f t="shared" si="166"/>
        <v>NEUTRAL</v>
      </c>
      <c r="H2659" s="6" t="str">
        <f t="shared" si="165"/>
        <v>NEUTRAL</v>
      </c>
    </row>
    <row r="2660" spans="1:8" ht="13.5" x14ac:dyDescent="0.25">
      <c r="A2660" s="3">
        <f>TITRES_STAT!B2663</f>
        <v>0</v>
      </c>
      <c r="B2660" s="6">
        <f>TITRES_STAT!C2663</f>
        <v>0</v>
      </c>
      <c r="C2660" s="6">
        <f>TITRES_STAT!D2663</f>
        <v>0</v>
      </c>
      <c r="D2660" s="6">
        <f>TITRES_STAT!E2663</f>
        <v>0</v>
      </c>
      <c r="E2660" s="2">
        <f t="shared" si="164"/>
        <v>292938</v>
      </c>
      <c r="F2660" s="6" t="str">
        <f t="shared" si="167"/>
        <v>NEUTRAL</v>
      </c>
      <c r="G2660" s="6" t="str">
        <f t="shared" si="166"/>
        <v>NEUTRAL</v>
      </c>
      <c r="H2660" s="6" t="str">
        <f t="shared" si="165"/>
        <v>NEUTRAL</v>
      </c>
    </row>
    <row r="2661" spans="1:8" ht="13.5" x14ac:dyDescent="0.25">
      <c r="A2661" s="3">
        <f>TITRES_STAT!B2664</f>
        <v>0</v>
      </c>
      <c r="B2661" s="6">
        <f>TITRES_STAT!C2664</f>
        <v>0</v>
      </c>
      <c r="C2661" s="6">
        <f>TITRES_STAT!D2664</f>
        <v>0</v>
      </c>
      <c r="D2661" s="6">
        <f>TITRES_STAT!E2664</f>
        <v>0</v>
      </c>
      <c r="E2661" s="2">
        <f t="shared" si="164"/>
        <v>292938</v>
      </c>
      <c r="F2661" s="6" t="str">
        <f t="shared" si="167"/>
        <v>NEUTRAL</v>
      </c>
      <c r="G2661" s="6" t="str">
        <f t="shared" si="166"/>
        <v>NEUTRAL</v>
      </c>
      <c r="H2661" s="6" t="str">
        <f t="shared" si="165"/>
        <v>NEUTRAL</v>
      </c>
    </row>
    <row r="2662" spans="1:8" ht="13.5" x14ac:dyDescent="0.25">
      <c r="A2662" s="3">
        <f>TITRES_STAT!B2665</f>
        <v>0</v>
      </c>
      <c r="B2662" s="6">
        <f>TITRES_STAT!C2665</f>
        <v>0</v>
      </c>
      <c r="C2662" s="6">
        <f>TITRES_STAT!D2665</f>
        <v>0</v>
      </c>
      <c r="D2662" s="6">
        <f>TITRES_STAT!E2665</f>
        <v>0</v>
      </c>
      <c r="E2662" s="2">
        <f t="shared" si="164"/>
        <v>292938</v>
      </c>
      <c r="F2662" s="6" t="str">
        <f t="shared" si="167"/>
        <v>NEUTRAL</v>
      </c>
      <c r="G2662" s="6" t="str">
        <f t="shared" si="166"/>
        <v>NEUTRAL</v>
      </c>
      <c r="H2662" s="6" t="str">
        <f t="shared" si="165"/>
        <v>NEUTRAL</v>
      </c>
    </row>
    <row r="2663" spans="1:8" ht="13.5" x14ac:dyDescent="0.25">
      <c r="A2663" s="3">
        <f>TITRES_STAT!B2666</f>
        <v>0</v>
      </c>
      <c r="B2663" s="6">
        <f>TITRES_STAT!C2666</f>
        <v>0</v>
      </c>
      <c r="C2663" s="6">
        <f>TITRES_STAT!D2666</f>
        <v>0</v>
      </c>
      <c r="D2663" s="6">
        <f>TITRES_STAT!E2666</f>
        <v>0</v>
      </c>
      <c r="E2663" s="2">
        <f t="shared" si="164"/>
        <v>292938</v>
      </c>
      <c r="F2663" s="6" t="str">
        <f t="shared" si="167"/>
        <v>NEUTRAL</v>
      </c>
      <c r="G2663" s="6" t="str">
        <f t="shared" si="166"/>
        <v>NEUTRAL</v>
      </c>
      <c r="H2663" s="6" t="str">
        <f t="shared" si="165"/>
        <v>NEUTRAL</v>
      </c>
    </row>
    <row r="2664" spans="1:8" ht="13.5" x14ac:dyDescent="0.25">
      <c r="A2664" s="3">
        <f>TITRES_STAT!B2667</f>
        <v>0</v>
      </c>
      <c r="B2664" s="6">
        <f>TITRES_STAT!C2667</f>
        <v>0</v>
      </c>
      <c r="C2664" s="6">
        <f>TITRES_STAT!D2667</f>
        <v>0</v>
      </c>
      <c r="D2664" s="6">
        <f>TITRES_STAT!E2667</f>
        <v>0</v>
      </c>
      <c r="E2664" s="2">
        <f t="shared" si="164"/>
        <v>292938</v>
      </c>
      <c r="F2664" s="6" t="str">
        <f t="shared" si="167"/>
        <v>NEUTRAL</v>
      </c>
      <c r="G2664" s="6" t="str">
        <f t="shared" si="166"/>
        <v>NEUTRAL</v>
      </c>
      <c r="H2664" s="6" t="str">
        <f t="shared" si="165"/>
        <v>NEUTRAL</v>
      </c>
    </row>
    <row r="2665" spans="1:8" ht="13.5" x14ac:dyDescent="0.25">
      <c r="A2665" s="3">
        <f>TITRES_STAT!B2668</f>
        <v>0</v>
      </c>
      <c r="B2665" s="6">
        <f>TITRES_STAT!C2668</f>
        <v>0</v>
      </c>
      <c r="C2665" s="6">
        <f>TITRES_STAT!D2668</f>
        <v>0</v>
      </c>
      <c r="D2665" s="6">
        <f>TITRES_STAT!E2668</f>
        <v>0</v>
      </c>
      <c r="E2665" s="2">
        <f t="shared" si="164"/>
        <v>292938</v>
      </c>
      <c r="F2665" s="6" t="str">
        <f t="shared" si="167"/>
        <v>NEUTRAL</v>
      </c>
      <c r="G2665" s="6" t="str">
        <f t="shared" si="166"/>
        <v>NEUTRAL</v>
      </c>
      <c r="H2665" s="6" t="str">
        <f t="shared" si="165"/>
        <v>NEUTRAL</v>
      </c>
    </row>
    <row r="2666" spans="1:8" ht="13.5" x14ac:dyDescent="0.25">
      <c r="A2666" s="3">
        <f>TITRES_STAT!B2669</f>
        <v>0</v>
      </c>
      <c r="B2666" s="6">
        <f>TITRES_STAT!C2669</f>
        <v>0</v>
      </c>
      <c r="C2666" s="6">
        <f>TITRES_STAT!D2669</f>
        <v>0</v>
      </c>
      <c r="D2666" s="6">
        <f>TITRES_STAT!E2669</f>
        <v>0</v>
      </c>
      <c r="E2666" s="2">
        <f t="shared" si="164"/>
        <v>292938</v>
      </c>
      <c r="F2666" s="6" t="str">
        <f t="shared" si="167"/>
        <v>NEUTRAL</v>
      </c>
      <c r="G2666" s="6" t="str">
        <f t="shared" si="166"/>
        <v>NEUTRAL</v>
      </c>
      <c r="H2666" s="6" t="str">
        <f t="shared" si="165"/>
        <v>NEUTRAL</v>
      </c>
    </row>
    <row r="2667" spans="1:8" ht="13.5" x14ac:dyDescent="0.25">
      <c r="A2667" s="3">
        <f>TITRES_STAT!B2670</f>
        <v>0</v>
      </c>
      <c r="B2667" s="6">
        <f>TITRES_STAT!C2670</f>
        <v>0</v>
      </c>
      <c r="C2667" s="6">
        <f>TITRES_STAT!D2670</f>
        <v>0</v>
      </c>
      <c r="D2667" s="6">
        <f>TITRES_STAT!E2670</f>
        <v>0</v>
      </c>
      <c r="E2667" s="2">
        <f t="shared" si="164"/>
        <v>292938</v>
      </c>
      <c r="F2667" s="6" t="str">
        <f t="shared" si="167"/>
        <v>NEUTRAL</v>
      </c>
      <c r="G2667" s="6" t="str">
        <f t="shared" si="166"/>
        <v>NEUTRAL</v>
      </c>
      <c r="H2667" s="6" t="str">
        <f t="shared" si="165"/>
        <v>NEUTRAL</v>
      </c>
    </row>
    <row r="2668" spans="1:8" ht="13.5" x14ac:dyDescent="0.25">
      <c r="A2668" s="3">
        <f>TITRES_STAT!B2671</f>
        <v>0</v>
      </c>
      <c r="B2668" s="6">
        <f>TITRES_STAT!C2671</f>
        <v>0</v>
      </c>
      <c r="C2668" s="6">
        <f>TITRES_STAT!D2671</f>
        <v>0</v>
      </c>
      <c r="D2668" s="6">
        <f>TITRES_STAT!E2671</f>
        <v>0</v>
      </c>
      <c r="E2668" s="2">
        <f t="shared" si="164"/>
        <v>292938</v>
      </c>
      <c r="F2668" s="6" t="str">
        <f t="shared" si="167"/>
        <v>NEUTRAL</v>
      </c>
      <c r="G2668" s="6" t="str">
        <f t="shared" si="166"/>
        <v>NEUTRAL</v>
      </c>
      <c r="H2668" s="6" t="str">
        <f t="shared" si="165"/>
        <v>NEUTRAL</v>
      </c>
    </row>
    <row r="2669" spans="1:8" ht="13.5" x14ac:dyDescent="0.25">
      <c r="A2669" s="3">
        <f>TITRES_STAT!B2672</f>
        <v>0</v>
      </c>
      <c r="B2669" s="6">
        <f>TITRES_STAT!C2672</f>
        <v>0</v>
      </c>
      <c r="C2669" s="6">
        <f>TITRES_STAT!D2672</f>
        <v>0</v>
      </c>
      <c r="D2669" s="6">
        <f>TITRES_STAT!E2672</f>
        <v>0</v>
      </c>
      <c r="E2669" s="2">
        <f t="shared" si="164"/>
        <v>292938</v>
      </c>
      <c r="F2669" s="6" t="str">
        <f t="shared" si="167"/>
        <v>NEUTRAL</v>
      </c>
      <c r="G2669" s="6" t="str">
        <f t="shared" si="166"/>
        <v>NEUTRAL</v>
      </c>
      <c r="H2669" s="6" t="str">
        <f t="shared" si="165"/>
        <v>NEUTRAL</v>
      </c>
    </row>
    <row r="2670" spans="1:8" ht="13.5" x14ac:dyDescent="0.25">
      <c r="A2670" s="3">
        <f>TITRES_STAT!B2673</f>
        <v>0</v>
      </c>
      <c r="B2670" s="6">
        <f>TITRES_STAT!C2673</f>
        <v>0</v>
      </c>
      <c r="C2670" s="6">
        <f>TITRES_STAT!D2673</f>
        <v>0</v>
      </c>
      <c r="D2670" s="6">
        <f>TITRES_STAT!E2673</f>
        <v>0</v>
      </c>
      <c r="E2670" s="2">
        <f t="shared" si="164"/>
        <v>292938</v>
      </c>
      <c r="F2670" s="6" t="str">
        <f t="shared" si="167"/>
        <v>NEUTRAL</v>
      </c>
      <c r="G2670" s="6" t="str">
        <f t="shared" si="166"/>
        <v>NEUTRAL</v>
      </c>
      <c r="H2670" s="6" t="str">
        <f t="shared" si="165"/>
        <v>NEUTRAL</v>
      </c>
    </row>
    <row r="2671" spans="1:8" ht="13.5" x14ac:dyDescent="0.25">
      <c r="A2671" s="3">
        <f>TITRES_STAT!B2674</f>
        <v>0</v>
      </c>
      <c r="B2671" s="6">
        <f>TITRES_STAT!C2674</f>
        <v>0</v>
      </c>
      <c r="C2671" s="6">
        <f>TITRES_STAT!D2674</f>
        <v>0</v>
      </c>
      <c r="D2671" s="6">
        <f>TITRES_STAT!E2674</f>
        <v>0</v>
      </c>
      <c r="E2671" s="2">
        <f t="shared" si="164"/>
        <v>292938</v>
      </c>
      <c r="F2671" s="6" t="str">
        <f t="shared" si="167"/>
        <v>NEUTRAL</v>
      </c>
      <c r="G2671" s="6" t="str">
        <f t="shared" si="166"/>
        <v>NEUTRAL</v>
      </c>
      <c r="H2671" s="6" t="str">
        <f t="shared" si="165"/>
        <v>NEUTRAL</v>
      </c>
    </row>
    <row r="2672" spans="1:8" ht="13.5" x14ac:dyDescent="0.25">
      <c r="A2672" s="3">
        <f>TITRES_STAT!B2675</f>
        <v>0</v>
      </c>
      <c r="B2672" s="6">
        <f>TITRES_STAT!C2675</f>
        <v>0</v>
      </c>
      <c r="C2672" s="6">
        <f>TITRES_STAT!D2675</f>
        <v>0</v>
      </c>
      <c r="D2672" s="6">
        <f>TITRES_STAT!E2675</f>
        <v>0</v>
      </c>
      <c r="E2672" s="2">
        <f t="shared" si="164"/>
        <v>292938</v>
      </c>
      <c r="F2672" s="6" t="str">
        <f t="shared" si="167"/>
        <v>NEUTRAL</v>
      </c>
      <c r="G2672" s="6" t="str">
        <f t="shared" si="166"/>
        <v>NEUTRAL</v>
      </c>
      <c r="H2672" s="6" t="str">
        <f t="shared" si="165"/>
        <v>NEUTRAL</v>
      </c>
    </row>
    <row r="2673" spans="1:8" ht="13.5" x14ac:dyDescent="0.25">
      <c r="A2673" s="3">
        <f>TITRES_STAT!B2676</f>
        <v>0</v>
      </c>
      <c r="B2673" s="6">
        <f>TITRES_STAT!C2676</f>
        <v>0</v>
      </c>
      <c r="C2673" s="6">
        <f>TITRES_STAT!D2676</f>
        <v>0</v>
      </c>
      <c r="D2673" s="6">
        <f>TITRES_STAT!E2676</f>
        <v>0</v>
      </c>
      <c r="E2673" s="2">
        <f t="shared" si="164"/>
        <v>292938</v>
      </c>
      <c r="F2673" s="6" t="str">
        <f t="shared" si="167"/>
        <v>NEUTRAL</v>
      </c>
      <c r="G2673" s="6" t="str">
        <f t="shared" si="166"/>
        <v>NEUTRAL</v>
      </c>
      <c r="H2673" s="6" t="str">
        <f t="shared" si="165"/>
        <v>NEUTRAL</v>
      </c>
    </row>
    <row r="2674" spans="1:8" ht="13.5" x14ac:dyDescent="0.25">
      <c r="A2674" s="3">
        <f>TITRES_STAT!B2677</f>
        <v>0</v>
      </c>
      <c r="B2674" s="6">
        <f>TITRES_STAT!C2677</f>
        <v>0</v>
      </c>
      <c r="C2674" s="6">
        <f>TITRES_STAT!D2677</f>
        <v>0</v>
      </c>
      <c r="D2674" s="6">
        <f>TITRES_STAT!E2677</f>
        <v>0</v>
      </c>
      <c r="E2674" s="2">
        <f t="shared" si="164"/>
        <v>292938</v>
      </c>
      <c r="F2674" s="6" t="str">
        <f t="shared" si="167"/>
        <v>NEUTRAL</v>
      </c>
      <c r="G2674" s="6" t="str">
        <f t="shared" si="166"/>
        <v>NEUTRAL</v>
      </c>
      <c r="H2674" s="6" t="str">
        <f t="shared" si="165"/>
        <v>NEUTRAL</v>
      </c>
    </row>
    <row r="2675" spans="1:8" ht="13.5" x14ac:dyDescent="0.25">
      <c r="A2675" s="3">
        <f>TITRES_STAT!B2678</f>
        <v>0</v>
      </c>
      <c r="B2675" s="6">
        <f>TITRES_STAT!C2678</f>
        <v>0</v>
      </c>
      <c r="C2675" s="6">
        <f>TITRES_STAT!D2678</f>
        <v>0</v>
      </c>
      <c r="D2675" s="6">
        <f>TITRES_STAT!E2678</f>
        <v>0</v>
      </c>
      <c r="E2675" s="2">
        <f t="shared" si="164"/>
        <v>292938</v>
      </c>
      <c r="F2675" s="6" t="str">
        <f t="shared" si="167"/>
        <v>NEUTRAL</v>
      </c>
      <c r="G2675" s="6" t="str">
        <f t="shared" si="166"/>
        <v>NEUTRAL</v>
      </c>
      <c r="H2675" s="6" t="str">
        <f t="shared" si="165"/>
        <v>NEUTRAL</v>
      </c>
    </row>
    <row r="2676" spans="1:8" ht="13.5" x14ac:dyDescent="0.25">
      <c r="A2676" s="3">
        <f>TITRES_STAT!B2679</f>
        <v>0</v>
      </c>
      <c r="B2676" s="6">
        <f>TITRES_STAT!C2679</f>
        <v>0</v>
      </c>
      <c r="C2676" s="6">
        <f>TITRES_STAT!D2679</f>
        <v>0</v>
      </c>
      <c r="D2676" s="6">
        <f>TITRES_STAT!E2679</f>
        <v>0</v>
      </c>
      <c r="E2676" s="2">
        <f t="shared" si="164"/>
        <v>292938</v>
      </c>
      <c r="F2676" s="6" t="str">
        <f t="shared" si="167"/>
        <v>NEUTRAL</v>
      </c>
      <c r="G2676" s="6" t="str">
        <f t="shared" si="166"/>
        <v>NEUTRAL</v>
      </c>
      <c r="H2676" s="6" t="str">
        <f t="shared" si="165"/>
        <v>NEUTRAL</v>
      </c>
    </row>
    <row r="2677" spans="1:8" ht="13.5" x14ac:dyDescent="0.25">
      <c r="A2677" s="3">
        <f>TITRES_STAT!B2680</f>
        <v>0</v>
      </c>
      <c r="B2677" s="6">
        <f>TITRES_STAT!C2680</f>
        <v>0</v>
      </c>
      <c r="C2677" s="6">
        <f>TITRES_STAT!D2680</f>
        <v>0</v>
      </c>
      <c r="D2677" s="6">
        <f>TITRES_STAT!E2680</f>
        <v>0</v>
      </c>
      <c r="E2677" s="2">
        <f t="shared" si="164"/>
        <v>292938</v>
      </c>
      <c r="F2677" s="6" t="str">
        <f t="shared" si="167"/>
        <v>NEUTRAL</v>
      </c>
      <c r="G2677" s="6" t="str">
        <f t="shared" si="166"/>
        <v>NEUTRAL</v>
      </c>
      <c r="H2677" s="6" t="str">
        <f t="shared" si="165"/>
        <v>NEUTRAL</v>
      </c>
    </row>
    <row r="2678" spans="1:8" ht="13.5" x14ac:dyDescent="0.25">
      <c r="A2678" s="3">
        <f>TITRES_STAT!B2681</f>
        <v>0</v>
      </c>
      <c r="B2678" s="6">
        <f>TITRES_STAT!C2681</f>
        <v>0</v>
      </c>
      <c r="C2678" s="6">
        <f>TITRES_STAT!D2681</f>
        <v>0</v>
      </c>
      <c r="D2678" s="6">
        <f>TITRES_STAT!E2681</f>
        <v>0</v>
      </c>
      <c r="E2678" s="2">
        <f t="shared" si="164"/>
        <v>292938</v>
      </c>
      <c r="F2678" s="6" t="str">
        <f t="shared" si="167"/>
        <v>NEUTRAL</v>
      </c>
      <c r="G2678" s="6" t="str">
        <f t="shared" si="166"/>
        <v>NEUTRAL</v>
      </c>
      <c r="H2678" s="6" t="str">
        <f t="shared" si="165"/>
        <v>NEUTRAL</v>
      </c>
    </row>
    <row r="2679" spans="1:8" ht="13.5" x14ac:dyDescent="0.25">
      <c r="A2679" s="3">
        <f>TITRES_STAT!B2682</f>
        <v>0</v>
      </c>
      <c r="B2679" s="6">
        <f>TITRES_STAT!C2682</f>
        <v>0</v>
      </c>
      <c r="C2679" s="6">
        <f>TITRES_STAT!D2682</f>
        <v>0</v>
      </c>
      <c r="D2679" s="6">
        <f>TITRES_STAT!E2682</f>
        <v>0</v>
      </c>
      <c r="E2679" s="2">
        <f t="shared" si="164"/>
        <v>292938</v>
      </c>
      <c r="F2679" s="6" t="str">
        <f t="shared" si="167"/>
        <v>NEUTRAL</v>
      </c>
      <c r="G2679" s="6" t="str">
        <f t="shared" si="166"/>
        <v>NEUTRAL</v>
      </c>
      <c r="H2679" s="6" t="str">
        <f t="shared" si="165"/>
        <v>NEUTRAL</v>
      </c>
    </row>
    <row r="2680" spans="1:8" ht="13.5" x14ac:dyDescent="0.25">
      <c r="A2680" s="3">
        <f>TITRES_STAT!B2683</f>
        <v>0</v>
      </c>
      <c r="B2680" s="6">
        <f>TITRES_STAT!C2683</f>
        <v>0</v>
      </c>
      <c r="C2680" s="6">
        <f>TITRES_STAT!D2683</f>
        <v>0</v>
      </c>
      <c r="D2680" s="6">
        <f>TITRES_STAT!E2683</f>
        <v>0</v>
      </c>
      <c r="E2680" s="2">
        <f t="shared" si="164"/>
        <v>292938</v>
      </c>
      <c r="F2680" s="6" t="str">
        <f t="shared" si="167"/>
        <v>NEUTRAL</v>
      </c>
      <c r="G2680" s="6" t="str">
        <f t="shared" si="166"/>
        <v>NEUTRAL</v>
      </c>
      <c r="H2680" s="6" t="str">
        <f t="shared" si="165"/>
        <v>NEUTRAL</v>
      </c>
    </row>
    <row r="2681" spans="1:8" ht="13.5" x14ac:dyDescent="0.25">
      <c r="A2681" s="3">
        <f>TITRES_STAT!B2684</f>
        <v>0</v>
      </c>
      <c r="B2681" s="6">
        <f>TITRES_STAT!C2684</f>
        <v>0</v>
      </c>
      <c r="C2681" s="6">
        <f>TITRES_STAT!D2684</f>
        <v>0</v>
      </c>
      <c r="D2681" s="6">
        <f>TITRES_STAT!E2684</f>
        <v>0</v>
      </c>
      <c r="E2681" s="2">
        <f t="shared" si="164"/>
        <v>292938</v>
      </c>
      <c r="F2681" s="6" t="str">
        <f t="shared" si="167"/>
        <v>NEUTRAL</v>
      </c>
      <c r="G2681" s="6" t="str">
        <f t="shared" si="166"/>
        <v>NEUTRAL</v>
      </c>
      <c r="H2681" s="6" t="str">
        <f t="shared" si="165"/>
        <v>NEUTRAL</v>
      </c>
    </row>
    <row r="2682" spans="1:8" ht="13.5" x14ac:dyDescent="0.25">
      <c r="A2682" s="3">
        <f>TITRES_STAT!B2685</f>
        <v>0</v>
      </c>
      <c r="B2682" s="6">
        <f>TITRES_STAT!C2685</f>
        <v>0</v>
      </c>
      <c r="C2682" s="6">
        <f>TITRES_STAT!D2685</f>
        <v>0</v>
      </c>
      <c r="D2682" s="6">
        <f>TITRES_STAT!E2685</f>
        <v>0</v>
      </c>
      <c r="E2682" s="2">
        <f t="shared" si="164"/>
        <v>292938</v>
      </c>
      <c r="F2682" s="6" t="str">
        <f t="shared" si="167"/>
        <v>NEUTRAL</v>
      </c>
      <c r="G2682" s="6" t="str">
        <f t="shared" si="166"/>
        <v>NEUTRAL</v>
      </c>
      <c r="H2682" s="6" t="str">
        <f t="shared" si="165"/>
        <v>NEUTRAL</v>
      </c>
    </row>
    <row r="2683" spans="1:8" ht="13.5" x14ac:dyDescent="0.25">
      <c r="A2683" s="3">
        <f>TITRES_STAT!B2686</f>
        <v>0</v>
      </c>
      <c r="B2683" s="6">
        <f>TITRES_STAT!C2686</f>
        <v>0</v>
      </c>
      <c r="C2683" s="6">
        <f>TITRES_STAT!D2686</f>
        <v>0</v>
      </c>
      <c r="D2683" s="6">
        <f>TITRES_STAT!E2686</f>
        <v>0</v>
      </c>
      <c r="E2683" s="2">
        <f t="shared" si="164"/>
        <v>292938</v>
      </c>
      <c r="F2683" s="6" t="str">
        <f t="shared" si="167"/>
        <v>NEUTRAL</v>
      </c>
      <c r="G2683" s="6" t="str">
        <f t="shared" si="166"/>
        <v>NEUTRAL</v>
      </c>
      <c r="H2683" s="6" t="str">
        <f t="shared" si="165"/>
        <v>NEUTRAL</v>
      </c>
    </row>
    <row r="2684" spans="1:8" ht="13.5" x14ac:dyDescent="0.25">
      <c r="A2684" s="3">
        <f>TITRES_STAT!B2687</f>
        <v>0</v>
      </c>
      <c r="B2684" s="6">
        <f>TITRES_STAT!C2687</f>
        <v>0</v>
      </c>
      <c r="C2684" s="6">
        <f>TITRES_STAT!D2687</f>
        <v>0</v>
      </c>
      <c r="D2684" s="6">
        <f>TITRES_STAT!E2687</f>
        <v>0</v>
      </c>
      <c r="E2684" s="2">
        <f t="shared" si="164"/>
        <v>292938</v>
      </c>
      <c r="F2684" s="6" t="str">
        <f t="shared" si="167"/>
        <v>NEUTRAL</v>
      </c>
      <c r="G2684" s="6" t="str">
        <f t="shared" si="166"/>
        <v>NEUTRAL</v>
      </c>
      <c r="H2684" s="6" t="str">
        <f t="shared" si="165"/>
        <v>NEUTRAL</v>
      </c>
    </row>
    <row r="2685" spans="1:8" ht="13.5" x14ac:dyDescent="0.25">
      <c r="A2685" s="3">
        <f>TITRES_STAT!B2688</f>
        <v>0</v>
      </c>
      <c r="B2685" s="6">
        <f>TITRES_STAT!C2688</f>
        <v>0</v>
      </c>
      <c r="C2685" s="6">
        <f>TITRES_STAT!D2688</f>
        <v>0</v>
      </c>
      <c r="D2685" s="6">
        <f>TITRES_STAT!E2688</f>
        <v>0</v>
      </c>
      <c r="E2685" s="2">
        <f t="shared" si="164"/>
        <v>292938</v>
      </c>
      <c r="F2685" s="6" t="str">
        <f t="shared" si="167"/>
        <v>NEUTRAL</v>
      </c>
      <c r="G2685" s="6" t="str">
        <f t="shared" si="166"/>
        <v>NEUTRAL</v>
      </c>
      <c r="H2685" s="6" t="str">
        <f t="shared" si="165"/>
        <v>NEUTRAL</v>
      </c>
    </row>
    <row r="2686" spans="1:8" ht="13.5" x14ac:dyDescent="0.25">
      <c r="A2686" s="3">
        <f>TITRES_STAT!B2689</f>
        <v>0</v>
      </c>
      <c r="B2686" s="6">
        <f>TITRES_STAT!C2689</f>
        <v>0</v>
      </c>
      <c r="C2686" s="6">
        <f>TITRES_STAT!D2689</f>
        <v>0</v>
      </c>
      <c r="D2686" s="6">
        <f>TITRES_STAT!E2689</f>
        <v>0</v>
      </c>
      <c r="E2686" s="2">
        <f t="shared" si="164"/>
        <v>292938</v>
      </c>
      <c r="F2686" s="6" t="str">
        <f t="shared" si="167"/>
        <v>NEUTRAL</v>
      </c>
      <c r="G2686" s="6" t="str">
        <f t="shared" si="166"/>
        <v>NEUTRAL</v>
      </c>
      <c r="H2686" s="6" t="str">
        <f t="shared" si="165"/>
        <v>NEUTRAL</v>
      </c>
    </row>
    <row r="2687" spans="1:8" ht="13.5" x14ac:dyDescent="0.25">
      <c r="A2687" s="3">
        <f>TITRES_STAT!B2690</f>
        <v>0</v>
      </c>
      <c r="B2687" s="6">
        <f>TITRES_STAT!C2690</f>
        <v>0</v>
      </c>
      <c r="C2687" s="6">
        <f>TITRES_STAT!D2690</f>
        <v>0</v>
      </c>
      <c r="D2687" s="6">
        <f>TITRES_STAT!E2690</f>
        <v>0</v>
      </c>
      <c r="E2687" s="2">
        <f t="shared" si="164"/>
        <v>292938</v>
      </c>
      <c r="F2687" s="6" t="str">
        <f t="shared" si="167"/>
        <v>NEUTRAL</v>
      </c>
      <c r="G2687" s="6" t="str">
        <f t="shared" si="166"/>
        <v>NEUTRAL</v>
      </c>
      <c r="H2687" s="6" t="str">
        <f t="shared" si="165"/>
        <v>NEUTRAL</v>
      </c>
    </row>
    <row r="2688" spans="1:8" ht="13.5" x14ac:dyDescent="0.25">
      <c r="A2688" s="3">
        <f>TITRES_STAT!B2691</f>
        <v>0</v>
      </c>
      <c r="B2688" s="6">
        <f>TITRES_STAT!C2691</f>
        <v>0</v>
      </c>
      <c r="C2688" s="6">
        <f>TITRES_STAT!D2691</f>
        <v>0</v>
      </c>
      <c r="D2688" s="6">
        <f>TITRES_STAT!E2691</f>
        <v>0</v>
      </c>
      <c r="E2688" s="2">
        <f t="shared" si="164"/>
        <v>292938</v>
      </c>
      <c r="F2688" s="6" t="str">
        <f t="shared" si="167"/>
        <v>NEUTRAL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0</v>
      </c>
      <c r="B2689" s="6">
        <f>TITRES_STAT!C2692</f>
        <v>0</v>
      </c>
      <c r="C2689" s="6">
        <f>TITRES_STAT!D2692</f>
        <v>0</v>
      </c>
      <c r="D2689" s="6">
        <f>TITRES_STAT!E2692</f>
        <v>0</v>
      </c>
      <c r="E2689" s="2">
        <f t="shared" si="164"/>
        <v>292938</v>
      </c>
      <c r="F2689" s="6" t="str">
        <f t="shared" si="167"/>
        <v>NEUTRAL</v>
      </c>
      <c r="G2689" s="6" t="str">
        <f t="shared" si="166"/>
        <v>NEUTRAL</v>
      </c>
      <c r="H2689" s="6" t="str">
        <f t="shared" si="165"/>
        <v>NEUTRAL</v>
      </c>
    </row>
    <row r="2690" spans="1:8" ht="13.5" x14ac:dyDescent="0.25">
      <c r="A2690" s="3">
        <f>TITRES_STAT!B2693</f>
        <v>0</v>
      </c>
      <c r="B2690" s="6">
        <f>TITRES_STAT!C2693</f>
        <v>0</v>
      </c>
      <c r="C2690" s="6">
        <f>TITRES_STAT!D2693</f>
        <v>0</v>
      </c>
      <c r="D2690" s="6">
        <f>TITRES_STAT!E2693</f>
        <v>0</v>
      </c>
      <c r="E2690" s="2">
        <f t="shared" si="164"/>
        <v>292938</v>
      </c>
      <c r="F2690" s="6" t="str">
        <f t="shared" si="167"/>
        <v>NEUTRAL</v>
      </c>
      <c r="G2690" s="6" t="str">
        <f t="shared" si="166"/>
        <v>NEUTRAL</v>
      </c>
      <c r="H2690" s="6" t="str">
        <f t="shared" si="165"/>
        <v>NEUTRAL</v>
      </c>
    </row>
    <row r="2691" spans="1:8" ht="13.5" x14ac:dyDescent="0.25">
      <c r="A2691" s="3">
        <f>TITRES_STAT!B2694</f>
        <v>0</v>
      </c>
      <c r="B2691" s="6">
        <f>TITRES_STAT!C2694</f>
        <v>0</v>
      </c>
      <c r="C2691" s="6">
        <f>TITRES_STAT!D2694</f>
        <v>0</v>
      </c>
      <c r="D2691" s="6">
        <f>TITRES_STAT!E2694</f>
        <v>0</v>
      </c>
      <c r="E2691" s="2">
        <f t="shared" si="164"/>
        <v>292938</v>
      </c>
      <c r="F2691" s="6" t="str">
        <f t="shared" si="167"/>
        <v>NEUTRAL</v>
      </c>
      <c r="G2691" s="6" t="str">
        <f t="shared" si="166"/>
        <v>NEUTRAL</v>
      </c>
      <c r="H2691" s="6" t="str">
        <f t="shared" si="165"/>
        <v>NEUTRAL</v>
      </c>
    </row>
    <row r="2692" spans="1:8" ht="13.5" x14ac:dyDescent="0.25">
      <c r="A2692" s="3">
        <f>TITRES_STAT!B2695</f>
        <v>0</v>
      </c>
      <c r="B2692" s="6">
        <f>TITRES_STAT!C2695</f>
        <v>0</v>
      </c>
      <c r="C2692" s="6">
        <f>TITRES_STAT!D2695</f>
        <v>0</v>
      </c>
      <c r="D2692" s="6">
        <f>TITRES_STAT!E2695</f>
        <v>0</v>
      </c>
      <c r="E2692" s="2">
        <f>IF(B2692&gt;B2691, E2691+D2692, IF(B2692&lt;B2691, E2691-D2692, E2691))</f>
        <v>292938</v>
      </c>
      <c r="F2692" s="6" t="str">
        <f t="shared" si="167"/>
        <v>NEUTRAL</v>
      </c>
      <c r="G2692" s="6" t="str">
        <f t="shared" si="166"/>
        <v>NEUTRAL</v>
      </c>
      <c r="H2692" s="6" t="str">
        <f t="shared" si="165"/>
        <v>NEUTRAL</v>
      </c>
    </row>
    <row r="2693" spans="1:8" ht="13.5" x14ac:dyDescent="0.25">
      <c r="A2693" s="3">
        <f>TITRES_STAT!B2696</f>
        <v>0</v>
      </c>
      <c r="B2693" s="6">
        <f>TITRES_STAT!C2696</f>
        <v>0</v>
      </c>
      <c r="C2693" s="6">
        <f>TITRES_STAT!D2696</f>
        <v>0</v>
      </c>
      <c r="D2693" s="6">
        <f>TITRES_STAT!E2696</f>
        <v>0</v>
      </c>
      <c r="E2693" s="6">
        <f>TITRES_STAT!F2696</f>
        <v>0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NEUTRAL</v>
      </c>
    </row>
    <row r="2694" spans="1:8" ht="13.5" x14ac:dyDescent="0.25">
      <c r="A2694" s="3">
        <f>TITRES_STAT!B2697</f>
        <v>0</v>
      </c>
      <c r="B2694" s="6">
        <f>TITRES_STAT!C2697</f>
        <v>0</v>
      </c>
      <c r="C2694" s="6">
        <f>TITRES_STAT!D2697</f>
        <v>0</v>
      </c>
      <c r="D2694" s="6">
        <f>TITRES_STAT!E2697</f>
        <v>0</v>
      </c>
      <c r="E2694" s="6">
        <f>TITRES_STAT!F2697</f>
        <v>0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NEUTRAL</v>
      </c>
    </row>
    <row r="2695" spans="1:8" ht="13.5" x14ac:dyDescent="0.25">
      <c r="A2695" s="3">
        <f>TITRES_STAT!B2698</f>
        <v>0</v>
      </c>
      <c r="B2695" s="6">
        <f>TITRES_STAT!C2698</f>
        <v>0</v>
      </c>
      <c r="C2695" s="6">
        <f>TITRES_STAT!D2698</f>
        <v>0</v>
      </c>
      <c r="D2695" s="6">
        <f>TITRES_STAT!E2698</f>
        <v>0</v>
      </c>
      <c r="E2695" s="6">
        <f>TITRES_STAT!F2698</f>
        <v>0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NEUTRAL</v>
      </c>
    </row>
    <row r="2696" spans="1:8" ht="13.5" x14ac:dyDescent="0.25">
      <c r="A2696" s="3">
        <f>TITRES_STAT!B2699</f>
        <v>0</v>
      </c>
      <c r="B2696" s="6">
        <f>TITRES_STAT!C2699</f>
        <v>0</v>
      </c>
      <c r="C2696" s="6">
        <f>TITRES_STAT!D2699</f>
        <v>0</v>
      </c>
      <c r="D2696" s="6">
        <f>TITRES_STAT!E2699</f>
        <v>0</v>
      </c>
      <c r="E2696" s="6">
        <f>TITRES_STAT!F2699</f>
        <v>0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NEUTRAL</v>
      </c>
    </row>
    <row r="2697" spans="1:8" ht="13.5" x14ac:dyDescent="0.25">
      <c r="A2697" s="3">
        <f>TITRES_STAT!B2700</f>
        <v>0</v>
      </c>
      <c r="B2697" s="6">
        <f>TITRES_STAT!C2700</f>
        <v>0</v>
      </c>
      <c r="C2697" s="6">
        <f>TITRES_STAT!D2700</f>
        <v>0</v>
      </c>
      <c r="D2697" s="6">
        <f>TITRES_STAT!E2700</f>
        <v>0</v>
      </c>
      <c r="E2697" s="6">
        <f>TITRES_STAT!F2700</f>
        <v>0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0</v>
      </c>
      <c r="B2698" s="6">
        <f>TITRES_STAT!C2701</f>
        <v>0</v>
      </c>
      <c r="C2698" s="6">
        <f>TITRES_STAT!D2701</f>
        <v>0</v>
      </c>
      <c r="D2698" s="6">
        <f>TITRES_STAT!E2701</f>
        <v>0</v>
      </c>
      <c r="E2698" s="6">
        <f>TITRES_STAT!F2701</f>
        <v>0</v>
      </c>
      <c r="F2698" s="6" t="str">
        <f t="shared" si="168"/>
        <v>NEUTRAL</v>
      </c>
      <c r="G2698" s="6" t="e">
        <f t="shared" si="169"/>
        <v>#DIV/0!</v>
      </c>
      <c r="H2698" s="6" t="str">
        <f t="shared" si="170"/>
        <v>NEUTRAL</v>
      </c>
    </row>
    <row r="2699" spans="1:8" ht="13.5" x14ac:dyDescent="0.25">
      <c r="A2699" s="3">
        <f>TITRES_STAT!B2702</f>
        <v>0</v>
      </c>
      <c r="B2699" s="6">
        <f>TITRES_STAT!C2702</f>
        <v>0</v>
      </c>
      <c r="C2699" s="6">
        <f>TITRES_STAT!D2702</f>
        <v>0</v>
      </c>
      <c r="D2699" s="6">
        <f>TITRES_STAT!E2702</f>
        <v>0</v>
      </c>
      <c r="E2699" s="6">
        <f>TITRES_STAT!F2702</f>
        <v>0</v>
      </c>
      <c r="F2699" s="6" t="str">
        <f t="shared" si="168"/>
        <v>NEUTRAL</v>
      </c>
      <c r="G2699" s="6" t="e">
        <f t="shared" si="169"/>
        <v>#DIV/0!</v>
      </c>
      <c r="H2699" s="6" t="str">
        <f t="shared" si="170"/>
        <v>NEUTRAL</v>
      </c>
    </row>
    <row r="2700" spans="1:8" ht="13.5" x14ac:dyDescent="0.25">
      <c r="A2700" s="3">
        <f>TITRES_STAT!B2703</f>
        <v>0</v>
      </c>
      <c r="B2700" s="6">
        <f>TITRES_STAT!C2703</f>
        <v>0</v>
      </c>
      <c r="C2700" s="6">
        <f>TITRES_STAT!D2703</f>
        <v>0</v>
      </c>
      <c r="D2700" s="6">
        <f>TITRES_STAT!E2703</f>
        <v>0</v>
      </c>
      <c r="E2700" s="6">
        <f>TITRES_STAT!F2703</f>
        <v>0</v>
      </c>
      <c r="F2700" s="6" t="str">
        <f t="shared" si="168"/>
        <v>NEUTRAL</v>
      </c>
      <c r="G2700" s="6" t="e">
        <f t="shared" si="169"/>
        <v>#DIV/0!</v>
      </c>
      <c r="H2700" s="6" t="str">
        <f t="shared" si="170"/>
        <v>NEUTRAL</v>
      </c>
    </row>
    <row r="2701" spans="1:8" ht="13.5" x14ac:dyDescent="0.25">
      <c r="A2701" s="3">
        <f>TITRES_STAT!B2704</f>
        <v>0</v>
      </c>
      <c r="B2701" s="6">
        <f>TITRES_STAT!C2704</f>
        <v>0</v>
      </c>
      <c r="C2701" s="6">
        <f>TITRES_STAT!D2704</f>
        <v>0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0</v>
      </c>
      <c r="B2702" s="6">
        <f>TITRES_STAT!C2705</f>
        <v>0</v>
      </c>
      <c r="C2702" s="6">
        <f>TITRES_STAT!D2705</f>
        <v>0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0</v>
      </c>
      <c r="B2703" s="6">
        <f>TITRES_STAT!C2706</f>
        <v>0</v>
      </c>
      <c r="C2703" s="6">
        <f>TITRES_STAT!D2706</f>
        <v>0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0</v>
      </c>
      <c r="B2704" s="6">
        <f>TITRES_STAT!C2707</f>
        <v>0</v>
      </c>
      <c r="C2704" s="6">
        <f>TITRES_STAT!D2707</f>
        <v>0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0</v>
      </c>
      <c r="B2705" s="6">
        <f>TITRES_STAT!C2708</f>
        <v>0</v>
      </c>
      <c r="C2705" s="6">
        <f>TITRES_STAT!D2708</f>
        <v>0</v>
      </c>
      <c r="D2705" s="6">
        <f>TITRES_STAT!E2708</f>
        <v>0</v>
      </c>
      <c r="E2705" s="6">
        <f>TITRES_STAT!F2708</f>
        <v>0</v>
      </c>
      <c r="F2705" s="6" t="str">
        <f t="shared" si="168"/>
        <v>NEUTRAL</v>
      </c>
      <c r="G2705" s="6" t="e">
        <f t="shared" si="169"/>
        <v>#DIV/0!</v>
      </c>
      <c r="H2705" s="6" t="str">
        <f t="shared" si="170"/>
        <v>NEUTRAL</v>
      </c>
    </row>
    <row r="2706" spans="1:8" ht="13.5" x14ac:dyDescent="0.25">
      <c r="A2706" s="3">
        <f>TITRES_STAT!B2709</f>
        <v>0</v>
      </c>
      <c r="B2706" s="6">
        <f>TITRES_STAT!C2709</f>
        <v>0</v>
      </c>
      <c r="C2706" s="6">
        <f>TITRES_STAT!D2709</f>
        <v>0</v>
      </c>
      <c r="D2706" s="6">
        <f>TITRES_STAT!E2709</f>
        <v>0</v>
      </c>
      <c r="E2706" s="6">
        <f>TITRES_STAT!F2709</f>
        <v>0</v>
      </c>
      <c r="F2706" s="6" t="str">
        <f t="shared" si="168"/>
        <v>NEUTRAL</v>
      </c>
      <c r="G2706" s="6" t="e">
        <f t="shared" si="169"/>
        <v>#DIV/0!</v>
      </c>
      <c r="H2706" s="6" t="str">
        <f t="shared" si="170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1.7692000000000001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42311</v>
      </c>
      <c r="B3" s="2">
        <f>RSI!B3</f>
        <v>1.8168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42312</v>
      </c>
      <c r="B4" s="2">
        <f>RSI!B4</f>
        <v>1.7883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42313</v>
      </c>
      <c r="B5" s="2">
        <f>RSI!B5</f>
        <v>1.7406999999999999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1.7787500000000001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42314</v>
      </c>
      <c r="B6" s="2">
        <f>RSI!B6</f>
        <v>1.7217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1.7673400000000001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1.6646000000000001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1.7464200000000001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42318</v>
      </c>
      <c r="B8" s="2">
        <f>RSI!B8</f>
        <v>1.6456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1.71218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42319</v>
      </c>
      <c r="B9" s="2">
        <f>RSI!B9</f>
        <v>1.6456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1.6836399999999998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1.7406999999999999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1.68364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STRONG</v>
      </c>
      <c r="L10" s="6" t="str">
        <f>OBV!H10</f>
        <v>NEUTRAL</v>
      </c>
    </row>
    <row r="11" spans="1:12" ht="13.5" x14ac:dyDescent="0.25">
      <c r="A11" s="3">
        <f>RSI!A11</f>
        <v>42321</v>
      </c>
      <c r="B11" s="2">
        <f>RSI!B11</f>
        <v>1.7406999999999999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1.6874400000000001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STRONG</v>
      </c>
      <c r="L11" s="6" t="str">
        <f>OBV!H11</f>
        <v>CONFIRMED BULLISH</v>
      </c>
    </row>
    <row r="12" spans="1:12" ht="13.5" x14ac:dyDescent="0.25">
      <c r="A12" s="3">
        <f>RSI!A12</f>
        <v>42324</v>
      </c>
      <c r="B12" s="2">
        <f>RSI!B12</f>
        <v>1.7692000000000001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1.7083600000000001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STRONG</v>
      </c>
      <c r="L12" s="6" t="str">
        <f>OBV!H12</f>
        <v>CONFIRMED BULLISH</v>
      </c>
    </row>
    <row r="13" spans="1:12" ht="13.5" x14ac:dyDescent="0.25">
      <c r="A13" s="3">
        <f>RSI!A13</f>
        <v>42325</v>
      </c>
      <c r="B13" s="2">
        <f>RSI!B13</f>
        <v>1.7692000000000001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1.73308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STRONG</v>
      </c>
      <c r="L13" s="6" t="str">
        <f>OBV!H13</f>
        <v>CONFIRMED BULLISH</v>
      </c>
    </row>
    <row r="14" spans="1:12" ht="13.5" x14ac:dyDescent="0.25">
      <c r="A14" s="3">
        <f>RSI!A14</f>
        <v>42326</v>
      </c>
      <c r="B14" s="2">
        <f>RSI!B14</f>
        <v>1.7502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1.754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STRONG</v>
      </c>
      <c r="L14" s="6" t="str">
        <f>OBV!H14</f>
        <v>CONFIRMED BULLISH</v>
      </c>
    </row>
    <row r="15" spans="1:12" ht="13.5" x14ac:dyDescent="0.25">
      <c r="A15" s="3">
        <f>RSI!A15</f>
        <v>42327</v>
      </c>
      <c r="B15" s="2">
        <f>RSI!B15</f>
        <v>1.7502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1.7558999999999998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BEARISH DIVERGENCE</v>
      </c>
    </row>
    <row r="16" spans="1:12" ht="13.5" x14ac:dyDescent="0.25">
      <c r="A16" s="3">
        <f>RSI!A16</f>
        <v>42328</v>
      </c>
      <c r="B16" s="2">
        <f>RSI!B16</f>
        <v>1.7217</v>
      </c>
      <c r="C16" s="2">
        <f>RSI!I16</f>
        <v>43.908694537060775</v>
      </c>
      <c r="D16" s="2">
        <f>MACD!E16</f>
        <v>0</v>
      </c>
      <c r="E16" s="2">
        <f>MACD!F16</f>
        <v>0</v>
      </c>
      <c r="F16" s="2">
        <f>'Moving Avg'!D16</f>
        <v>1.7521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WEAK</v>
      </c>
      <c r="L16" s="6" t="str">
        <f>OBV!H16</f>
        <v>CONFIRMED BEARISH</v>
      </c>
    </row>
    <row r="17" spans="1:12" ht="13.5" x14ac:dyDescent="0.25">
      <c r="A17" s="3">
        <f>RSI!A17</f>
        <v>42331</v>
      </c>
      <c r="B17" s="2">
        <f>RSI!B17</f>
        <v>1.7217</v>
      </c>
      <c r="C17" s="2">
        <f>RSI!I17</f>
        <v>43.908694537060782</v>
      </c>
      <c r="D17" s="2">
        <f>MACD!E17</f>
        <v>0</v>
      </c>
      <c r="E17" s="2">
        <f>MACD!F17</f>
        <v>0</v>
      </c>
      <c r="F17" s="2">
        <f>'Moving Avg'!D17</f>
        <v>1.7426000000000001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WEAK</v>
      </c>
      <c r="L17" s="6" t="str">
        <f>OBV!H17</f>
        <v>CONFIRMED BEARISH</v>
      </c>
    </row>
    <row r="18" spans="1:12" ht="13.5" x14ac:dyDescent="0.25">
      <c r="A18" s="3">
        <f>RSI!A18</f>
        <v>42332</v>
      </c>
      <c r="B18" s="2">
        <f>RSI!B18</f>
        <v>1.7312000000000001</v>
      </c>
      <c r="C18" s="2">
        <f>RSI!I18</f>
        <v>45.450157995486691</v>
      </c>
      <c r="D18" s="2">
        <f>MACD!E18</f>
        <v>0</v>
      </c>
      <c r="E18" s="2">
        <f>MACD!F18</f>
        <v>0</v>
      </c>
      <c r="F18" s="2">
        <f>'Moving Avg'!D18</f>
        <v>1.7350000000000001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NEUTRAL</v>
      </c>
      <c r="L18" s="6" t="str">
        <f>OBV!H18</f>
        <v>CONFIRMED BEARISH</v>
      </c>
    </row>
    <row r="19" spans="1:12" ht="13.5" x14ac:dyDescent="0.25">
      <c r="A19" s="3">
        <f>RSI!A19</f>
        <v>42333</v>
      </c>
      <c r="B19" s="2">
        <f>RSI!B19</f>
        <v>1.7217</v>
      </c>
      <c r="C19" s="2">
        <f>RSI!I19</f>
        <v>44.143712709548502</v>
      </c>
      <c r="D19" s="2">
        <f>MACD!E19</f>
        <v>0</v>
      </c>
      <c r="E19" s="2">
        <f>MACD!F19</f>
        <v>0</v>
      </c>
      <c r="F19" s="2">
        <f>'Moving Avg'!D19</f>
        <v>1.7292999999999998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WEAK</v>
      </c>
      <c r="L19" s="6" t="str">
        <f>OBV!H19</f>
        <v>CONFIRMED BEARISH</v>
      </c>
    </row>
    <row r="20" spans="1:12" ht="13.5" x14ac:dyDescent="0.25">
      <c r="A20" s="3">
        <f>RSI!A20</f>
        <v>42334</v>
      </c>
      <c r="B20" s="2">
        <f>RSI!B20</f>
        <v>1.7597</v>
      </c>
      <c r="C20" s="2">
        <f>RSI!I20</f>
        <v>50.297957162866503</v>
      </c>
      <c r="D20" s="2">
        <f>MACD!E20</f>
        <v>0</v>
      </c>
      <c r="E20" s="2">
        <f>MACD!F20</f>
        <v>0</v>
      </c>
      <c r="F20" s="2">
        <f>'Moving Avg'!D20</f>
        <v>1.7312000000000001</v>
      </c>
      <c r="G20" s="2">
        <f>'Moving Avg'!F20</f>
        <v>1.7351947368421052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BEARISH DIVERGENCE</v>
      </c>
    </row>
    <row r="21" spans="1:12" ht="13.5" x14ac:dyDescent="0.25">
      <c r="A21" s="3">
        <f>RSI!A21</f>
        <v>42335</v>
      </c>
      <c r="B21" s="2">
        <f>RSI!B21</f>
        <v>1.7597</v>
      </c>
      <c r="C21" s="2">
        <f>RSI!I21</f>
        <v>50.297957162866503</v>
      </c>
      <c r="D21" s="2">
        <f>MACD!E21</f>
        <v>0</v>
      </c>
      <c r="E21" s="2">
        <f>MACD!F21</f>
        <v>0</v>
      </c>
      <c r="F21" s="2">
        <f>'Moving Avg'!D21</f>
        <v>1.7388000000000001</v>
      </c>
      <c r="G21" s="2">
        <f>'Moving Avg'!F21</f>
        <v>1.7364200000000001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WEAK</v>
      </c>
      <c r="L21" s="6" t="str">
        <f>OBV!H21</f>
        <v>BEARISH DIVERGENCE</v>
      </c>
    </row>
    <row r="22" spans="1:12" ht="13.5" x14ac:dyDescent="0.25">
      <c r="A22" s="3">
        <f>RSI!A22</f>
        <v>42338</v>
      </c>
      <c r="B22" s="2">
        <f>RSI!B22</f>
        <v>1.7692000000000001</v>
      </c>
      <c r="C22" s="2">
        <f>RSI!I22</f>
        <v>51.83657037603853</v>
      </c>
      <c r="D22" s="2">
        <f>MACD!E22</f>
        <v>0</v>
      </c>
      <c r="E22" s="2">
        <f>MACD!F22</f>
        <v>0</v>
      </c>
      <c r="F22" s="2">
        <f>'Moving Avg'!D22</f>
        <v>1.7483</v>
      </c>
      <c r="G22" s="2">
        <f>'Moving Avg'!F22</f>
        <v>1.7364199999999996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WEAK</v>
      </c>
      <c r="L22" s="6" t="str">
        <f>OBV!H22</f>
        <v>BEARISH DIVERGENCE</v>
      </c>
    </row>
    <row r="23" spans="1:12" ht="13.5" x14ac:dyDescent="0.25">
      <c r="A23" s="3">
        <f>RSI!A23</f>
        <v>42339</v>
      </c>
      <c r="B23" s="2">
        <f>RSI!B23</f>
        <v>1.8168</v>
      </c>
      <c r="C23" s="2">
        <f>RSI!I23</f>
        <v>58.730304283798269</v>
      </c>
      <c r="D23" s="2">
        <f>MACD!E23</f>
        <v>0</v>
      </c>
      <c r="E23" s="2">
        <f>MACD!F23</f>
        <v>0</v>
      </c>
      <c r="F23" s="2">
        <f>'Moving Avg'!D23</f>
        <v>1.76542</v>
      </c>
      <c r="G23" s="2">
        <f>'Moving Avg'!F23</f>
        <v>1.7364199999999996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WEAK</v>
      </c>
      <c r="L23" s="6" t="str">
        <f>OBV!H23</f>
        <v>BEARISH DIVERGENCE</v>
      </c>
    </row>
    <row r="24" spans="1:12" ht="13.5" x14ac:dyDescent="0.25">
      <c r="A24" s="3">
        <f>RSI!A24</f>
        <v>42340</v>
      </c>
      <c r="B24" s="2">
        <f>RSI!B24</f>
        <v>1.8168</v>
      </c>
      <c r="C24" s="2">
        <f>RSI!I24</f>
        <v>58.730304283798276</v>
      </c>
      <c r="D24" s="2">
        <f>MACD!E24</f>
        <v>0</v>
      </c>
      <c r="E24" s="2">
        <f>MACD!F24</f>
        <v>0</v>
      </c>
      <c r="F24" s="2">
        <f>'Moving Avg'!D24</f>
        <v>1.78444</v>
      </c>
      <c r="G24" s="2">
        <f>'Moving Avg'!F24</f>
        <v>1.7378449999999996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</row>
    <row r="25" spans="1:12" ht="13.5" x14ac:dyDescent="0.25">
      <c r="A25" s="3">
        <f>RSI!A25</f>
        <v>42341</v>
      </c>
      <c r="B25" s="2">
        <f>RSI!B25</f>
        <v>1.7978000000000001</v>
      </c>
      <c r="C25" s="2">
        <f>RSI!I25</f>
        <v>55.08064641007428</v>
      </c>
      <c r="D25" s="2">
        <f>MACD!E25</f>
        <v>0</v>
      </c>
      <c r="E25" s="2">
        <f>MACD!F25</f>
        <v>0</v>
      </c>
      <c r="F25" s="2">
        <f>'Moving Avg'!D25</f>
        <v>1.79206</v>
      </c>
      <c r="G25" s="2">
        <f>'Moving Avg'!F25</f>
        <v>1.7406999999999999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BEARISH DIVERGENCE</v>
      </c>
    </row>
    <row r="26" spans="1:12" ht="13.5" x14ac:dyDescent="0.25">
      <c r="A26" s="3">
        <f>RSI!A26</f>
        <v>42342</v>
      </c>
      <c r="B26" s="2">
        <f>RSI!B26</f>
        <v>1.7978000000000001</v>
      </c>
      <c r="C26" s="2">
        <f>RSI!I26</f>
        <v>55.08064641007428</v>
      </c>
      <c r="D26" s="2">
        <f>MACD!E26</f>
        <v>0</v>
      </c>
      <c r="E26" s="2">
        <f>MACD!F26</f>
        <v>0</v>
      </c>
      <c r="F26" s="2">
        <f>'Moving Avg'!D26</f>
        <v>1.7996799999999999</v>
      </c>
      <c r="G26" s="2">
        <f>'Moving Avg'!F26</f>
        <v>1.7445049999999998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WEAK</v>
      </c>
      <c r="L26" s="6" t="str">
        <f>OBV!H26</f>
        <v>BEARISH DIVERGENCE</v>
      </c>
    </row>
    <row r="27" spans="1:12" ht="13.5" x14ac:dyDescent="0.25">
      <c r="A27" s="3">
        <f>RSI!A27</f>
        <v>42345</v>
      </c>
      <c r="B27" s="2">
        <f>RSI!B27</f>
        <v>1.7597</v>
      </c>
      <c r="C27" s="2">
        <f>RSI!I27</f>
        <v>48.125505270969654</v>
      </c>
      <c r="D27" s="2">
        <f>MACD!E27</f>
        <v>-1.7638771250222174E-2</v>
      </c>
      <c r="E27" s="2">
        <f>MACD!F27</f>
        <v>0</v>
      </c>
      <c r="F27" s="2">
        <f>'Moving Avg'!D27</f>
        <v>1.7977800000000002</v>
      </c>
      <c r="G27" s="2">
        <f>'Moving Avg'!F27</f>
        <v>1.74926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WEAK</v>
      </c>
      <c r="L27" s="6" t="str">
        <f>OBV!H27</f>
        <v>CONFIRMED BEARISH</v>
      </c>
    </row>
    <row r="28" spans="1:12" ht="13.5" x14ac:dyDescent="0.25">
      <c r="A28" s="3">
        <f>RSI!A28</f>
        <v>42346</v>
      </c>
      <c r="B28" s="2">
        <f>RSI!B28</f>
        <v>1.7597</v>
      </c>
      <c r="C28" s="2">
        <f>RSI!I28</f>
        <v>48.125505270969654</v>
      </c>
      <c r="D28" s="2">
        <f>MACD!E28</f>
        <v>-1.8494520227286371E-2</v>
      </c>
      <c r="E28" s="2">
        <f>MACD!F28</f>
        <v>0</v>
      </c>
      <c r="F28" s="2">
        <f>'Moving Avg'!D28</f>
        <v>1.7863600000000002</v>
      </c>
      <c r="G28" s="2">
        <f>'Moving Avg'!F28</f>
        <v>1.7549649999999999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WEAK</v>
      </c>
      <c r="L28" s="6" t="str">
        <f>OBV!H28</f>
        <v>CONFIRMED BEARISH</v>
      </c>
    </row>
    <row r="29" spans="1:12" ht="13.5" x14ac:dyDescent="0.25">
      <c r="A29" s="3">
        <f>RSI!A29</f>
        <v>42347</v>
      </c>
      <c r="B29" s="2">
        <f>RSI!B29</f>
        <v>1.7786999999999999</v>
      </c>
      <c r="C29" s="2">
        <f>RSI!I29</f>
        <v>51.656090344226129</v>
      </c>
      <c r="D29" s="2">
        <f>MACD!E29</f>
        <v>-2.2147947258008838E-2</v>
      </c>
      <c r="E29" s="2">
        <f>MACD!F29</f>
        <v>0</v>
      </c>
      <c r="F29" s="2">
        <f>'Moving Avg'!D29</f>
        <v>1.7787400000000002</v>
      </c>
      <c r="G29" s="2">
        <f>'Moving Avg'!F29</f>
        <v>1.76162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WEAK</v>
      </c>
      <c r="L29" s="6" t="str">
        <f>OBV!H29</f>
        <v>CONFIRMED BEARISH</v>
      </c>
    </row>
    <row r="30" spans="1:12" ht="13.5" x14ac:dyDescent="0.25">
      <c r="A30" s="3">
        <f>RSI!A30</f>
        <v>42348</v>
      </c>
      <c r="B30" s="2">
        <f>RSI!B30</f>
        <v>1.7978000000000001</v>
      </c>
      <c r="C30" s="2">
        <f>RSI!I30</f>
        <v>54.973687371820567</v>
      </c>
      <c r="D30" s="2">
        <f>MACD!E30</f>
        <v>-2.0976154222158483E-2</v>
      </c>
      <c r="E30" s="2">
        <f>MACD!F30</f>
        <v>0</v>
      </c>
      <c r="F30" s="2">
        <f>'Moving Avg'!D30</f>
        <v>1.7787399999999998</v>
      </c>
      <c r="G30" s="2">
        <f>'Moving Avg'!F30</f>
        <v>1.7644749999999998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NEUTRAL</v>
      </c>
    </row>
    <row r="31" spans="1:12" ht="13.5" x14ac:dyDescent="0.25">
      <c r="A31" s="3">
        <f>RSI!A31</f>
        <v>42349</v>
      </c>
      <c r="B31" s="2">
        <f>RSI!B31</f>
        <v>1.7786999999999999</v>
      </c>
      <c r="C31" s="2">
        <f>RSI!I31</f>
        <v>51.190515678529579</v>
      </c>
      <c r="D31" s="2">
        <f>MACD!E31</f>
        <v>-1.8838411482137163E-2</v>
      </c>
      <c r="E31" s="2">
        <f>MACD!F31</f>
        <v>0</v>
      </c>
      <c r="F31" s="2">
        <f>'Moving Avg'!D31</f>
        <v>1.7749200000000003</v>
      </c>
      <c r="G31" s="2">
        <f>'Moving Avg'!F31</f>
        <v>1.766375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</row>
    <row r="32" spans="1:12" ht="13.5" x14ac:dyDescent="0.25">
      <c r="A32" s="3">
        <f>RSI!A32</f>
        <v>42352</v>
      </c>
      <c r="B32" s="2">
        <f>RSI!B32</f>
        <v>1.7692000000000001</v>
      </c>
      <c r="C32" s="2">
        <f>RSI!I32</f>
        <v>49.370627306958667</v>
      </c>
      <c r="D32" s="2">
        <f>MACD!E32</f>
        <v>-1.5000141113378218E-2</v>
      </c>
      <c r="E32" s="2">
        <f>MACD!F32</f>
        <v>0</v>
      </c>
      <c r="F32" s="2">
        <f>'Moving Avg'!D32</f>
        <v>1.7768200000000001</v>
      </c>
      <c r="G32" s="2">
        <f>'Moving Avg'!F32</f>
        <v>1.7663749999999996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</row>
    <row r="33" spans="1:12" ht="13.5" x14ac:dyDescent="0.25">
      <c r="A33" s="3">
        <f>RSI!A33</f>
        <v>42353</v>
      </c>
      <c r="B33" s="2">
        <f>RSI!B33</f>
        <v>1.8072999999999999</v>
      </c>
      <c r="C33" s="2">
        <f>RSI!I33</f>
        <v>56.109830585616471</v>
      </c>
      <c r="D33" s="2">
        <f>MACD!E33</f>
        <v>-7.3211527490983919E-3</v>
      </c>
      <c r="E33" s="2">
        <f>MACD!F33</f>
        <v>0</v>
      </c>
      <c r="F33" s="2">
        <f>'Moving Avg'!D33</f>
        <v>1.7863399999999998</v>
      </c>
      <c r="G33" s="2">
        <f>'Moving Avg'!F33</f>
        <v>1.7682799999999996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</row>
    <row r="34" spans="1:12" ht="13.5" x14ac:dyDescent="0.25">
      <c r="A34" s="3">
        <f>RSI!A34</f>
        <v>42354</v>
      </c>
      <c r="B34" s="2">
        <f>RSI!B34</f>
        <v>1.8263</v>
      </c>
      <c r="C34" s="2">
        <f>RSI!I34</f>
        <v>59.038026881346447</v>
      </c>
      <c r="D34" s="2">
        <f>MACD!E34</f>
        <v>-2.5205646830774864E-3</v>
      </c>
      <c r="E34" s="2">
        <f>MACD!F34</f>
        <v>0</v>
      </c>
      <c r="F34" s="2">
        <f>'Moving Avg'!D34</f>
        <v>1.79586</v>
      </c>
      <c r="G34" s="2">
        <f>'Moving Avg'!F34</f>
        <v>1.7720849999999999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</row>
    <row r="35" spans="1:12" ht="13.5" x14ac:dyDescent="0.25">
      <c r="A35" s="3">
        <f>RSI!A35</f>
        <v>42355</v>
      </c>
      <c r="B35" s="2">
        <f>RSI!B35</f>
        <v>1.7978000000000001</v>
      </c>
      <c r="C35" s="2">
        <f>RSI!I35</f>
        <v>53.294349501109338</v>
      </c>
      <c r="D35" s="2">
        <f>MACD!E35</f>
        <v>3.4907627671754149E-4</v>
      </c>
      <c r="E35" s="2">
        <f>MACD!F35</f>
        <v>-1.3620954078738843E-2</v>
      </c>
      <c r="F35" s="2">
        <f>'Moving Avg'!D35</f>
        <v>1.79586</v>
      </c>
      <c r="G35" s="2">
        <f>'Moving Avg'!F35</f>
        <v>1.7744650000000004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NEUTRAL</v>
      </c>
    </row>
    <row r="36" spans="1:12" ht="13.5" x14ac:dyDescent="0.25">
      <c r="A36" s="3">
        <f>RSI!A36</f>
        <v>42356</v>
      </c>
      <c r="B36" s="2">
        <f>RSI!B36</f>
        <v>1.7978000000000001</v>
      </c>
      <c r="C36" s="2">
        <f>RSI!I36</f>
        <v>53.294349501109338</v>
      </c>
      <c r="D36" s="2">
        <f>MACD!E36</f>
        <v>2.5933923987595531E-3</v>
      </c>
      <c r="E36" s="2">
        <f>MACD!F36</f>
        <v>-1.0378084783239165E-2</v>
      </c>
      <c r="F36" s="2">
        <f>'Moving Avg'!D36</f>
        <v>1.7996799999999999</v>
      </c>
      <c r="G36" s="2">
        <f>'Moving Avg'!F36</f>
        <v>1.7782700000000002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</row>
    <row r="37" spans="1:12" ht="13.5" x14ac:dyDescent="0.25">
      <c r="A37" s="3">
        <f>RSI!A37</f>
        <v>42359</v>
      </c>
      <c r="B37" s="2">
        <f>RSI!B37</f>
        <v>1.8452999999999999</v>
      </c>
      <c r="C37" s="2">
        <f>RSI!I37</f>
        <v>60.687176685875848</v>
      </c>
      <c r="D37" s="2">
        <f>MACD!E37</f>
        <v>-5.0578515785437705E-3</v>
      </c>
      <c r="E37" s="2">
        <f>MACD!F37</f>
        <v>-9.3140381423000868E-3</v>
      </c>
      <c r="F37" s="2">
        <f>'Moving Avg'!D37</f>
        <v>1.8149000000000002</v>
      </c>
      <c r="G37" s="2">
        <f>'Moving Avg'!F37</f>
        <v>1.7844500000000003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</row>
    <row r="38" spans="1:12" ht="13.5" x14ac:dyDescent="0.25">
      <c r="A38" s="3">
        <f>RSI!A38</f>
        <v>42360</v>
      </c>
      <c r="B38" s="2">
        <f>RSI!B38</f>
        <v>1.8929</v>
      </c>
      <c r="C38" s="2">
        <f>RSI!I38</f>
        <v>66.422833971527538</v>
      </c>
      <c r="D38" s="2">
        <f>MACD!E38</f>
        <v>-1.5496201115422048E-2</v>
      </c>
      <c r="E38" s="2">
        <f>MACD!F38</f>
        <v>-1.0550470736924479E-2</v>
      </c>
      <c r="F38" s="2">
        <f>'Moving Avg'!D38</f>
        <v>1.83202</v>
      </c>
      <c r="G38" s="2">
        <f>'Moving Avg'!F38</f>
        <v>1.7925350000000002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STRONG</v>
      </c>
      <c r="L38" s="6" t="str">
        <f>OBV!H38</f>
        <v>CONFIRMED BULLISH</v>
      </c>
    </row>
    <row r="39" spans="1:12" ht="13.5" x14ac:dyDescent="0.25">
      <c r="A39" s="3">
        <f>RSI!A39</f>
        <v>42361</v>
      </c>
      <c r="B39" s="2">
        <f>RSI!B39</f>
        <v>1.988</v>
      </c>
      <c r="C39" s="2">
        <f>RSI!I39</f>
        <v>74.44487974497315</v>
      </c>
      <c r="D39" s="2">
        <f>MACD!E39</f>
        <v>-2.913711655183171E-2</v>
      </c>
      <c r="E39" s="2">
        <f>MACD!F39</f>
        <v>-1.4267799899905925E-2</v>
      </c>
      <c r="F39" s="2">
        <f>'Moving Avg'!D39</f>
        <v>1.86436</v>
      </c>
      <c r="G39" s="2">
        <f>'Moving Avg'!F39</f>
        <v>1.80585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CONFIRMED BULLISH</v>
      </c>
    </row>
    <row r="40" spans="1:12" ht="13.5" x14ac:dyDescent="0.25">
      <c r="A40" s="3">
        <f>RSI!A40</f>
        <v>42363</v>
      </c>
      <c r="B40" s="2">
        <f>RSI!B40</f>
        <v>2.0546000000000002</v>
      </c>
      <c r="C40" s="2">
        <f>RSI!I40</f>
        <v>78.346519793837871</v>
      </c>
      <c r="D40" s="2">
        <f>MACD!E40</f>
        <v>-4.3872453528485122E-2</v>
      </c>
      <c r="E40" s="2">
        <f>MACD!F40</f>
        <v>-2.0188730625621765E-2</v>
      </c>
      <c r="F40" s="2">
        <f>'Moving Avg'!D40</f>
        <v>1.9157199999999999</v>
      </c>
      <c r="G40" s="2">
        <f>'Moving Avg'!F40</f>
        <v>1.8205949999999997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CONFIRMED BULLISH</v>
      </c>
    </row>
    <row r="41" spans="1:12" ht="13.5" x14ac:dyDescent="0.25">
      <c r="A41" s="3">
        <f>RSI!A41</f>
        <v>42366</v>
      </c>
      <c r="B41" s="2">
        <f>RSI!B41</f>
        <v>2.0926</v>
      </c>
      <c r="C41" s="2">
        <f>RSI!I41</f>
        <v>80.203673816646443</v>
      </c>
      <c r="D41" s="2">
        <f>MACD!E41</f>
        <v>-6.3597034310438838E-2</v>
      </c>
      <c r="E41" s="2">
        <f>MACD!F41</f>
        <v>-2.8870391362585179E-2</v>
      </c>
      <c r="F41" s="2">
        <f>'Moving Avg'!D41</f>
        <v>1.97468</v>
      </c>
      <c r="G41" s="2">
        <f>'Moving Avg'!F41</f>
        <v>1.8372400000000002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CONFIRMED BULLISH</v>
      </c>
    </row>
    <row r="42" spans="1:12" ht="13.5" x14ac:dyDescent="0.25">
      <c r="A42" s="3">
        <f>RSI!A42</f>
        <v>42367</v>
      </c>
      <c r="B42" s="2">
        <f>RSI!B42</f>
        <v>2.1402000000000001</v>
      </c>
      <c r="C42" s="2">
        <f>RSI!I42</f>
        <v>82.256565109841418</v>
      </c>
      <c r="D42" s="2">
        <f>MACD!E42</f>
        <v>-8.6890685529229517E-2</v>
      </c>
      <c r="E42" s="2">
        <f>MACD!F42</f>
        <v>-4.0474450195914044E-2</v>
      </c>
      <c r="F42" s="2">
        <f>'Moving Avg'!D42</f>
        <v>2.0336600000000002</v>
      </c>
      <c r="G42" s="2">
        <f>'Moving Avg'!F42</f>
        <v>1.8557900000000001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</row>
    <row r="43" spans="1:12" ht="13.5" x14ac:dyDescent="0.25">
      <c r="A43" s="3">
        <f>RSI!A43</f>
        <v>42368</v>
      </c>
      <c r="B43" s="2">
        <f>RSI!B43</f>
        <v>2.1686999999999999</v>
      </c>
      <c r="C43" s="2">
        <f>RSI!I43</f>
        <v>83.368634412220857</v>
      </c>
      <c r="D43" s="2">
        <f>MACD!E43</f>
        <v>-0.10462798280287755</v>
      </c>
      <c r="E43" s="2">
        <f>MACD!F43</f>
        <v>-5.3305156717306748E-2</v>
      </c>
      <c r="F43" s="2">
        <f>'Moving Avg'!D43</f>
        <v>2.0888200000000001</v>
      </c>
      <c r="G43" s="2">
        <f>'Moving Avg'!F43</f>
        <v>1.8733850000000003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</row>
    <row r="44" spans="1:12" ht="13.5" x14ac:dyDescent="0.25">
      <c r="A44" s="3">
        <f>RSI!A44</f>
        <v>42369</v>
      </c>
      <c r="B44" s="2">
        <f>RSI!B44</f>
        <v>2.1878000000000002</v>
      </c>
      <c r="C44" s="2">
        <f>RSI!I44</f>
        <v>84.088384333757475</v>
      </c>
      <c r="D44" s="2">
        <f>MACD!E44</f>
        <v>-0.11994264040698521</v>
      </c>
      <c r="E44" s="2">
        <f>MACD!F44</f>
        <v>-6.6632653455242441E-2</v>
      </c>
      <c r="F44" s="2">
        <f>'Moving Avg'!D44</f>
        <v>2.1287799999999999</v>
      </c>
      <c r="G44" s="2">
        <f>'Moving Avg'!F44</f>
        <v>1.8919350000000001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</row>
    <row r="45" spans="1:12" ht="13.5" x14ac:dyDescent="0.25">
      <c r="A45" s="3">
        <f>RSI!A45</f>
        <v>42373</v>
      </c>
      <c r="B45" s="2">
        <f>RSI!B45</f>
        <v>2.2353000000000001</v>
      </c>
      <c r="C45" s="2">
        <f>RSI!I45</f>
        <v>85.741054034297463</v>
      </c>
      <c r="D45" s="2">
        <f>MACD!E45</f>
        <v>-0.1425972280978729</v>
      </c>
      <c r="E45" s="2">
        <f>MACD!F45</f>
        <v>-8.1825568383768532E-2</v>
      </c>
      <c r="F45" s="2">
        <f>'Moving Avg'!D45</f>
        <v>2.1649200000000004</v>
      </c>
      <c r="G45" s="2">
        <f>'Moving Avg'!F45</f>
        <v>1.9138100000000002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CONFIRMED BULLISH</v>
      </c>
    </row>
    <row r="46" spans="1:12" ht="13.5" x14ac:dyDescent="0.25">
      <c r="A46" s="3">
        <f>RSI!A46</f>
        <v>42374</v>
      </c>
      <c r="B46" s="2">
        <f>RSI!B46</f>
        <v>2.2258</v>
      </c>
      <c r="C46" s="2">
        <f>RSI!I46</f>
        <v>83.864907581597294</v>
      </c>
      <c r="D46" s="2">
        <f>MACD!E46</f>
        <v>-0.16300356058392018</v>
      </c>
      <c r="E46" s="2">
        <f>MACD!F46</f>
        <v>-9.8061166823798868E-2</v>
      </c>
      <c r="F46" s="2">
        <f>'Moving Avg'!D46</f>
        <v>2.19156</v>
      </c>
      <c r="G46" s="2">
        <f>'Moving Avg'!F46</f>
        <v>1.9352100000000003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CONFIRMED BULLISH</v>
      </c>
    </row>
    <row r="47" spans="1:12" ht="13.5" x14ac:dyDescent="0.25">
      <c r="A47" s="3">
        <f>RSI!A47</f>
        <v>42375</v>
      </c>
      <c r="B47" s="2">
        <f>RSI!B47</f>
        <v>2.2258</v>
      </c>
      <c r="C47" s="2">
        <f>RSI!I47</f>
        <v>83.864907581597294</v>
      </c>
      <c r="D47" s="2">
        <f>MACD!E47</f>
        <v>-0.17470363805208922</v>
      </c>
      <c r="E47" s="2">
        <f>MACD!F47</f>
        <v>-0.11338966106945694</v>
      </c>
      <c r="F47" s="2">
        <f>'Moving Avg'!D47</f>
        <v>2.2086800000000002</v>
      </c>
      <c r="G47" s="2">
        <f>'Moving Avg'!F47</f>
        <v>1.9585150000000002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STRONG</v>
      </c>
      <c r="L47" s="6" t="str">
        <f>OBV!H47</f>
        <v>CONFIRMED BULLISH</v>
      </c>
    </row>
    <row r="48" spans="1:12" ht="13.5" x14ac:dyDescent="0.25">
      <c r="A48" s="3">
        <f>RSI!A48</f>
        <v>42376</v>
      </c>
      <c r="B48" s="2">
        <f>RSI!B48</f>
        <v>2.2734000000000001</v>
      </c>
      <c r="C48" s="2">
        <f>RSI!I48</f>
        <v>85.685106135534383</v>
      </c>
      <c r="D48" s="2">
        <f>MACD!E48</f>
        <v>-0.18241847210205564</v>
      </c>
      <c r="E48" s="2">
        <f>MACD!F48</f>
        <v>-0.12719542327597669</v>
      </c>
      <c r="F48" s="2">
        <f>'Moving Avg'!D48</f>
        <v>2.2296199999999997</v>
      </c>
      <c r="G48" s="2">
        <f>'Moving Avg'!F48</f>
        <v>1.9842000000000002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CONFIRMED BULLISH</v>
      </c>
    </row>
    <row r="49" spans="1:12" ht="13.5" x14ac:dyDescent="0.25">
      <c r="A49" s="3">
        <f>RSI!A49</f>
        <v>42377</v>
      </c>
      <c r="B49" s="2">
        <f>RSI!B49</f>
        <v>2.2258</v>
      </c>
      <c r="C49" s="2">
        <f>RSI!I49</f>
        <v>76.403078654970514</v>
      </c>
      <c r="D49" s="2">
        <f>MACD!E49</f>
        <v>-0.17256350194630765</v>
      </c>
      <c r="E49" s="2">
        <f>MACD!F49</f>
        <v>-0.13626903901004289</v>
      </c>
      <c r="F49" s="2">
        <f>'Moving Avg'!D49</f>
        <v>2.2372199999999998</v>
      </c>
      <c r="G49" s="2">
        <f>'Moving Avg'!F49</f>
        <v>2.0065550000000001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STRONG</v>
      </c>
      <c r="L49" s="6" t="str">
        <f>OBV!H49</f>
        <v>CONFIRMED BULLISH</v>
      </c>
    </row>
    <row r="50" spans="1:12" ht="13.5" x14ac:dyDescent="0.25">
      <c r="A50" s="3">
        <f>RSI!A50</f>
        <v>42380</v>
      </c>
      <c r="B50" s="2">
        <f>RSI!B50</f>
        <v>2.2734000000000001</v>
      </c>
      <c r="C50" s="2">
        <f>RSI!I50</f>
        <v>78.868303616017641</v>
      </c>
      <c r="D50" s="2">
        <f>MACD!E50</f>
        <v>-0.15886557943743052</v>
      </c>
      <c r="E50" s="2">
        <f>MACD!F50</f>
        <v>-0.14078834709552041</v>
      </c>
      <c r="F50" s="2">
        <f>'Moving Avg'!D50</f>
        <v>2.2448399999999999</v>
      </c>
      <c r="G50" s="2">
        <f>'Moving Avg'!F50</f>
        <v>2.030335</v>
      </c>
      <c r="H50" s="2">
        <f>'Moving Avg'!G50</f>
        <v>1.8659061224489799</v>
      </c>
      <c r="I50" s="2">
        <f>'Moving Avg'!H50</f>
        <v>0</v>
      </c>
      <c r="J50" s="6" t="str">
        <f>OBV!F50</f>
        <v>BULLISH</v>
      </c>
      <c r="K50" s="6" t="str">
        <f>OBV!G50</f>
        <v>NEUTRAL</v>
      </c>
      <c r="L50" s="6" t="str">
        <f>OBV!H50</f>
        <v>CONFIRMED BULLISH</v>
      </c>
    </row>
    <row r="51" spans="1:12" ht="13.5" x14ac:dyDescent="0.25">
      <c r="A51" s="3">
        <f>RSI!A51</f>
        <v>42381</v>
      </c>
      <c r="B51" s="2">
        <f>RSI!B51</f>
        <v>2.2639</v>
      </c>
      <c r="C51" s="2">
        <f>RSI!I51</f>
        <v>77.136251023529439</v>
      </c>
      <c r="D51" s="2">
        <f>MACD!E51</f>
        <v>-0.14226674465768441</v>
      </c>
      <c r="E51" s="2">
        <f>MACD!F51</f>
        <v>-0.14108402660795322</v>
      </c>
      <c r="F51" s="2">
        <f>'Moving Avg'!D51</f>
        <v>2.2524600000000001</v>
      </c>
      <c r="G51" s="2">
        <f>'Moving Avg'!F51</f>
        <v>2.0545949999999999</v>
      </c>
      <c r="H51" s="2">
        <f>'Moving Avg'!G51</f>
        <v>1.8738660000000005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CONFIRMED BULLISH</v>
      </c>
    </row>
    <row r="52" spans="1:12" ht="13.5" x14ac:dyDescent="0.25">
      <c r="A52" s="3">
        <f>RSI!A52</f>
        <v>42382</v>
      </c>
      <c r="B52" s="2">
        <f>RSI!B52</f>
        <v>2.2639</v>
      </c>
      <c r="C52" s="2">
        <f>RSI!I52</f>
        <v>77.136251023529439</v>
      </c>
      <c r="D52" s="2">
        <f>MACD!E52</f>
        <v>-0.12226974595950524</v>
      </c>
      <c r="E52" s="2">
        <f>MACD!F52</f>
        <v>-0.13732117047826362</v>
      </c>
      <c r="F52" s="2">
        <f>'Moving Avg'!D52</f>
        <v>2.2600799999999999</v>
      </c>
      <c r="G52" s="2">
        <f>'Moving Avg'!F52</f>
        <v>2.0793300000000001</v>
      </c>
      <c r="H52" s="2">
        <f>'Moving Avg'!G52</f>
        <v>1.8837600000000003</v>
      </c>
      <c r="I52" s="2">
        <f>'Moving Avg'!H52</f>
        <v>0</v>
      </c>
      <c r="J52" s="6" t="str">
        <f>OBV!F52</f>
        <v>BULLISH</v>
      </c>
      <c r="K52" s="6" t="str">
        <f>OBV!G52</f>
        <v>STRONG</v>
      </c>
      <c r="L52" s="6" t="str">
        <f>OBV!H52</f>
        <v>CONFIRMED BULLISH</v>
      </c>
    </row>
    <row r="53" spans="1:12" ht="13.5" x14ac:dyDescent="0.25">
      <c r="A53" s="3">
        <f>RSI!A53</f>
        <v>42384</v>
      </c>
      <c r="B53" s="2">
        <f>RSI!B53</f>
        <v>2.2639</v>
      </c>
      <c r="C53" s="2">
        <f>RSI!I53</f>
        <v>77.136251023529439</v>
      </c>
      <c r="D53" s="2">
        <f>MACD!E53</f>
        <v>-0.10223426554401449</v>
      </c>
      <c r="E53" s="2">
        <f>MACD!F53</f>
        <v>-0.1303037894914138</v>
      </c>
      <c r="F53" s="2">
        <f>'Moving Avg'!D53</f>
        <v>2.2581799999999999</v>
      </c>
      <c r="G53" s="2">
        <f>'Moving Avg'!F53</f>
        <v>2.10216</v>
      </c>
      <c r="H53" s="2">
        <f>'Moving Avg'!G53</f>
        <v>1.8927020000000006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CONFIRMED BEARISH</v>
      </c>
    </row>
    <row r="54" spans="1:12" ht="13.5" x14ac:dyDescent="0.25">
      <c r="A54" s="3">
        <f>RSI!A54</f>
        <v>42387</v>
      </c>
      <c r="B54" s="2">
        <f>RSI!B54</f>
        <v>2.2639</v>
      </c>
      <c r="C54" s="2">
        <f>RSI!I54</f>
        <v>77.136251023529439</v>
      </c>
      <c r="D54" s="2">
        <f>MACD!E54</f>
        <v>-8.3518327719410479E-2</v>
      </c>
      <c r="E54" s="2">
        <f>MACD!F54</f>
        <v>-0.12094669713701314</v>
      </c>
      <c r="F54" s="2">
        <f>'Moving Avg'!D54</f>
        <v>2.2657999999999996</v>
      </c>
      <c r="G54" s="2">
        <f>'Moving Avg'!F54</f>
        <v>2.1240399999999999</v>
      </c>
      <c r="H54" s="2">
        <f>'Moving Avg'!G54</f>
        <v>1.9022140000000007</v>
      </c>
      <c r="I54" s="2">
        <f>'Moving Avg'!H54</f>
        <v>0</v>
      </c>
      <c r="J54" s="6" t="str">
        <f>OBV!F54</f>
        <v>BEARISH</v>
      </c>
      <c r="K54" s="6" t="str">
        <f>OBV!G54</f>
        <v>NEUTRAL</v>
      </c>
      <c r="L54" s="6" t="str">
        <f>OBV!H54</f>
        <v>BEARISH DIVERGENCE</v>
      </c>
    </row>
    <row r="55" spans="1:12" ht="13.5" x14ac:dyDescent="0.25">
      <c r="A55" s="3">
        <f>RSI!A55</f>
        <v>42388</v>
      </c>
      <c r="B55" s="2">
        <f>RSI!B55</f>
        <v>2.1972999999999998</v>
      </c>
      <c r="C55" s="2">
        <f>RSI!I55</f>
        <v>63.902933636913119</v>
      </c>
      <c r="D55" s="2">
        <f>MACD!E55</f>
        <v>-5.6529278680539363E-2</v>
      </c>
      <c r="E55" s="2">
        <f>MACD!F55</f>
        <v>-0.1080632134457184</v>
      </c>
      <c r="F55" s="2">
        <f>'Moving Avg'!D55</f>
        <v>2.2505800000000002</v>
      </c>
      <c r="G55" s="2">
        <f>'Moving Avg'!F55</f>
        <v>2.1440149999999996</v>
      </c>
      <c r="H55" s="2">
        <f>'Moving Avg'!G55</f>
        <v>1.9113460000000007</v>
      </c>
      <c r="I55" s="2">
        <f>'Moving Avg'!H55</f>
        <v>0</v>
      </c>
      <c r="J55" s="6" t="str">
        <f>OBV!F55</f>
        <v>BEARISH</v>
      </c>
      <c r="K55" s="6" t="str">
        <f>OBV!G55</f>
        <v>WEAK</v>
      </c>
      <c r="L55" s="6" t="str">
        <f>OBV!H55</f>
        <v>CONFIRMED BEARISH</v>
      </c>
    </row>
    <row r="56" spans="1:12" ht="13.5" x14ac:dyDescent="0.25">
      <c r="A56" s="3">
        <f>RSI!A56</f>
        <v>42389</v>
      </c>
      <c r="B56" s="2">
        <f>RSI!B56</f>
        <v>2.1402000000000001</v>
      </c>
      <c r="C56" s="2">
        <f>RSI!I56</f>
        <v>55.164797753326241</v>
      </c>
      <c r="D56" s="2">
        <f>MACD!E56</f>
        <v>-3.1538664434351826E-2</v>
      </c>
      <c r="E56" s="2">
        <f>MACD!F56</f>
        <v>-9.2758303643445089E-2</v>
      </c>
      <c r="F56" s="2">
        <f>'Moving Avg'!D56</f>
        <v>2.2258400000000003</v>
      </c>
      <c r="G56" s="2">
        <f>'Moving Avg'!F56</f>
        <v>2.1611349999999998</v>
      </c>
      <c r="H56" s="2">
        <f>'Moving Avg'!G56</f>
        <v>1.9197160000000009</v>
      </c>
      <c r="I56" s="2">
        <f>'Moving Avg'!H56</f>
        <v>0</v>
      </c>
      <c r="J56" s="6" t="str">
        <f>OBV!F56</f>
        <v>BEARISH</v>
      </c>
      <c r="K56" s="6" t="str">
        <f>OBV!G56</f>
        <v>WEAK</v>
      </c>
      <c r="L56" s="6" t="str">
        <f>OBV!H56</f>
        <v>CONFIRMED BEARISH</v>
      </c>
    </row>
    <row r="57" spans="1:12" ht="13.5" x14ac:dyDescent="0.25">
      <c r="A57" s="3">
        <f>RSI!A57</f>
        <v>42390</v>
      </c>
      <c r="B57" s="2">
        <f>RSI!B57</f>
        <v>2.0735999999999999</v>
      </c>
      <c r="C57" s="2">
        <f>RSI!I57</f>
        <v>47.078600259911831</v>
      </c>
      <c r="D57" s="2">
        <f>MACD!E57</f>
        <v>-5.6908764701382175E-3</v>
      </c>
      <c r="E57" s="2">
        <f>MACD!F57</f>
        <v>-7.534481820878372E-2</v>
      </c>
      <c r="F57" s="2">
        <f>'Moving Avg'!D57</f>
        <v>2.1877800000000001</v>
      </c>
      <c r="G57" s="2">
        <f>'Moving Avg'!F57</f>
        <v>2.1725499999999998</v>
      </c>
      <c r="H57" s="2">
        <f>'Moving Avg'!G57</f>
        <v>1.9278960000000007</v>
      </c>
      <c r="I57" s="2">
        <f>'Moving Avg'!H57</f>
        <v>0</v>
      </c>
      <c r="J57" s="6" t="str">
        <f>OBV!F57</f>
        <v>BEARISH</v>
      </c>
      <c r="K57" s="6" t="str">
        <f>OBV!G57</f>
        <v>WEAK</v>
      </c>
      <c r="L57" s="6" t="str">
        <f>OBV!H57</f>
        <v>CONFIRMED BEARISH</v>
      </c>
    </row>
    <row r="58" spans="1:12" ht="13.5" x14ac:dyDescent="0.25">
      <c r="A58" s="3">
        <f>RSI!A58</f>
        <v>42391</v>
      </c>
      <c r="B58" s="2">
        <f>RSI!B58</f>
        <v>2.0735999999999999</v>
      </c>
      <c r="C58" s="2">
        <f>RSI!I58</f>
        <v>47.078600259911831</v>
      </c>
      <c r="D58" s="2">
        <f>MACD!E58</f>
        <v>2.3682642606896565E-2</v>
      </c>
      <c r="E58" s="2">
        <f>MACD!F58</f>
        <v>-5.5539326045647666E-2</v>
      </c>
      <c r="F58" s="2">
        <f>'Moving Avg'!D58</f>
        <v>2.1497199999999999</v>
      </c>
      <c r="G58" s="2">
        <f>'Moving Avg'!F58</f>
        <v>2.1815849999999997</v>
      </c>
      <c r="H58" s="2">
        <f>'Moving Avg'!G58</f>
        <v>1.9364560000000006</v>
      </c>
      <c r="I58" s="2">
        <f>'Moving Avg'!H58</f>
        <v>0</v>
      </c>
      <c r="J58" s="6" t="str">
        <f>OBV!F58</f>
        <v>BEARISH</v>
      </c>
      <c r="K58" s="6" t="str">
        <f>OBV!G58</f>
        <v>WEAK</v>
      </c>
      <c r="L58" s="6" t="str">
        <f>OBV!H58</f>
        <v>CONFIRMED BEARISH</v>
      </c>
    </row>
    <row r="59" spans="1:12" ht="13.5" x14ac:dyDescent="0.25">
      <c r="A59" s="3">
        <f>RSI!A59</f>
        <v>42394</v>
      </c>
      <c r="B59" s="2">
        <f>RSI!B59</f>
        <v>2.0926</v>
      </c>
      <c r="C59" s="2">
        <f>RSI!I59</f>
        <v>49.526504555143013</v>
      </c>
      <c r="D59" s="2">
        <f>MACD!E59</f>
        <v>3.9972634560620168E-2</v>
      </c>
      <c r="E59" s="2">
        <f>MACD!F59</f>
        <v>-3.6436933924394108E-2</v>
      </c>
      <c r="F59" s="2">
        <f>'Moving Avg'!D59</f>
        <v>2.1154600000000001</v>
      </c>
      <c r="G59" s="2">
        <f>'Moving Avg'!F59</f>
        <v>2.1868149999999997</v>
      </c>
      <c r="H59" s="2">
        <f>'Moving Avg'!G59</f>
        <v>1.9453960000000006</v>
      </c>
      <c r="I59" s="2">
        <f>'Moving Avg'!H59</f>
        <v>0</v>
      </c>
      <c r="J59" s="6" t="str">
        <f>OBV!F59</f>
        <v>BEARISH</v>
      </c>
      <c r="K59" s="6" t="str">
        <f>OBV!G59</f>
        <v>WEAK</v>
      </c>
      <c r="L59" s="6" t="str">
        <f>OBV!H59</f>
        <v>CONFIRMED BEARISH</v>
      </c>
    </row>
    <row r="60" spans="1:12" ht="13.5" x14ac:dyDescent="0.25">
      <c r="A60" s="3">
        <f>RSI!A60</f>
        <v>42395</v>
      </c>
      <c r="B60" s="2">
        <f>RSI!B60</f>
        <v>2.0640999999999998</v>
      </c>
      <c r="C60" s="2">
        <f>RSI!I60</f>
        <v>46.083153922042307</v>
      </c>
      <c r="D60" s="2">
        <f>MACD!E60</f>
        <v>6.3232056922533086E-2</v>
      </c>
      <c r="E60" s="2">
        <f>MACD!F60</f>
        <v>-1.6503135755008669E-2</v>
      </c>
      <c r="F60" s="2">
        <f>'Moving Avg'!D60</f>
        <v>2.0888199999999997</v>
      </c>
      <c r="G60" s="2">
        <f>'Moving Avg'!F60</f>
        <v>2.1872899999999995</v>
      </c>
      <c r="H60" s="2">
        <f>'Moving Avg'!G60</f>
        <v>1.9518640000000005</v>
      </c>
      <c r="I60" s="2">
        <f>'Moving Avg'!H60</f>
        <v>0</v>
      </c>
      <c r="J60" s="6" t="str">
        <f>OBV!F60</f>
        <v>BEARISH</v>
      </c>
      <c r="K60" s="6" t="str">
        <f>OBV!G60</f>
        <v>WEAK</v>
      </c>
      <c r="L60" s="6" t="str">
        <f>OBV!H60</f>
        <v>CONFIRMED BEARISH</v>
      </c>
    </row>
    <row r="61" spans="1:12" ht="13.5" x14ac:dyDescent="0.25">
      <c r="A61" s="3">
        <f>RSI!A61</f>
        <v>42396</v>
      </c>
      <c r="B61" s="2">
        <f>RSI!B61</f>
        <v>2.0926</v>
      </c>
      <c r="C61" s="2">
        <f>RSI!I61</f>
        <v>49.838892627853618</v>
      </c>
      <c r="D61" s="2">
        <f>MACD!E61</f>
        <v>7.9547193451980469E-2</v>
      </c>
      <c r="E61" s="2">
        <f>MACD!F61</f>
        <v>2.7069300863891595E-3</v>
      </c>
      <c r="F61" s="2">
        <f>'Moving Avg'!D61</f>
        <v>2.0792999999999999</v>
      </c>
      <c r="G61" s="2">
        <f>'Moving Avg'!F61</f>
        <v>2.18729</v>
      </c>
      <c r="H61" s="2">
        <f>'Moving Avg'!G61</f>
        <v>1.958902000000001</v>
      </c>
      <c r="I61" s="2">
        <f>'Moving Avg'!H61</f>
        <v>0</v>
      </c>
      <c r="J61" s="6" t="str">
        <f>OBV!F61</f>
        <v>BULLISH</v>
      </c>
      <c r="K61" s="6" t="str">
        <f>OBV!G61</f>
        <v>STRONG</v>
      </c>
      <c r="L61" s="6" t="str">
        <f>OBV!H61</f>
        <v>BULLISH DIVERGENCE</v>
      </c>
    </row>
    <row r="62" spans="1:12" ht="13.5" x14ac:dyDescent="0.25">
      <c r="A62" s="3">
        <f>RSI!A62</f>
        <v>42397</v>
      </c>
      <c r="B62" s="2">
        <f>RSI!B62</f>
        <v>2.0356000000000001</v>
      </c>
      <c r="C62" s="2">
        <f>RSI!I62</f>
        <v>43.336939857289835</v>
      </c>
      <c r="D62" s="2">
        <f>MACD!E62</f>
        <v>9.7597546078163067E-2</v>
      </c>
      <c r="E62" s="2">
        <f>MACD!F62</f>
        <v>2.168505328474394E-2</v>
      </c>
      <c r="F62" s="2">
        <f>'Moving Avg'!D62</f>
        <v>2.0717000000000003</v>
      </c>
      <c r="G62" s="2">
        <f>'Moving Avg'!F62</f>
        <v>2.1820599999999994</v>
      </c>
      <c r="H62" s="2">
        <f>'Moving Avg'!G62</f>
        <v>1.9642300000000008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1.9784999999999999</v>
      </c>
      <c r="C63" s="2">
        <f>RSI!I63</f>
        <v>37.990158039487483</v>
      </c>
      <c r="D63" s="2">
        <f>MACD!E63</f>
        <v>0.11745867652798525</v>
      </c>
      <c r="E63" s="2">
        <f>MACD!F63</f>
        <v>4.0839777933392205E-2</v>
      </c>
      <c r="F63" s="2">
        <f>'Moving Avg'!D63</f>
        <v>2.0526800000000001</v>
      </c>
      <c r="G63" s="2">
        <f>'Moving Avg'!F63</f>
        <v>2.1725499999999993</v>
      </c>
      <c r="H63" s="2">
        <f>'Moving Avg'!G63</f>
        <v>1.9684160000000006</v>
      </c>
      <c r="I63" s="2">
        <f>'Moving Avg'!H63</f>
        <v>0</v>
      </c>
      <c r="J63" s="6" t="str">
        <f>OBV!F63</f>
        <v>BEARISH</v>
      </c>
      <c r="K63" s="6" t="str">
        <f>OBV!G63</f>
        <v>WEAK</v>
      </c>
      <c r="L63" s="6" t="str">
        <f>OBV!H63</f>
        <v>CONFIRMED BEARISH</v>
      </c>
    </row>
    <row r="64" spans="1:12" ht="13.5" x14ac:dyDescent="0.25">
      <c r="A64" s="3">
        <f>RSI!A64</f>
        <v>42401</v>
      </c>
      <c r="B64" s="2">
        <f>RSI!B64</f>
        <v>1.95</v>
      </c>
      <c r="C64" s="2">
        <f>RSI!I64</f>
        <v>35.627438078928392</v>
      </c>
      <c r="D64" s="2">
        <f>MACD!E64</f>
        <v>0.13704436361513395</v>
      </c>
      <c r="E64" s="2">
        <f>MACD!F64</f>
        <v>6.0080695069740557E-2</v>
      </c>
      <c r="F64" s="2">
        <f>'Moving Avg'!D64</f>
        <v>2.0241599999999997</v>
      </c>
      <c r="G64" s="2">
        <f>'Moving Avg'!F64</f>
        <v>2.1606599999999996</v>
      </c>
      <c r="H64" s="2">
        <f>'Moving Avg'!G64</f>
        <v>1.9724120000000005</v>
      </c>
      <c r="I64" s="2">
        <f>'Moving Avg'!H64</f>
        <v>0</v>
      </c>
      <c r="J64" s="6" t="str">
        <f>OBV!F64</f>
        <v>BEARISH</v>
      </c>
      <c r="K64" s="6" t="str">
        <f>OBV!G64</f>
        <v>WEAK</v>
      </c>
      <c r="L64" s="6" t="str">
        <f>OBV!H64</f>
        <v>CONFIRMED BEARISH</v>
      </c>
    </row>
    <row r="65" spans="1:12" ht="13.5" x14ac:dyDescent="0.25">
      <c r="A65" s="3">
        <f>RSI!A65</f>
        <v>42402</v>
      </c>
      <c r="B65" s="2">
        <f>RSI!B65</f>
        <v>1.9214</v>
      </c>
      <c r="C65" s="2">
        <f>RSI!I65</f>
        <v>33.383654895641627</v>
      </c>
      <c r="D65" s="2">
        <f>MACD!E65</f>
        <v>0.14627708867070455</v>
      </c>
      <c r="E65" s="2">
        <f>MACD!F65</f>
        <v>7.7319973789933355E-2</v>
      </c>
      <c r="F65" s="2">
        <f>'Moving Avg'!D65</f>
        <v>1.9956199999999999</v>
      </c>
      <c r="G65" s="2">
        <f>'Moving Avg'!F65</f>
        <v>2.144965</v>
      </c>
      <c r="H65" s="2">
        <f>'Moving Avg'!G65</f>
        <v>1.975836000000001</v>
      </c>
      <c r="I65" s="2">
        <f>'Moving Avg'!H65</f>
        <v>0</v>
      </c>
      <c r="J65" s="6" t="str">
        <f>OBV!F65</f>
        <v>BEARISH</v>
      </c>
      <c r="K65" s="6" t="str">
        <f>OBV!G65</f>
        <v>WEAK</v>
      </c>
      <c r="L65" s="6" t="str">
        <f>OBV!H65</f>
        <v>CONFIRMED BEARISH</v>
      </c>
    </row>
    <row r="66" spans="1:12" ht="13.5" x14ac:dyDescent="0.25">
      <c r="A66" s="3">
        <f>RSI!A66</f>
        <v>42403</v>
      </c>
      <c r="B66" s="2">
        <f>RSI!B66</f>
        <v>1.9024000000000001</v>
      </c>
      <c r="C66" s="2">
        <f>RSI!I66</f>
        <v>31.944318924791219</v>
      </c>
      <c r="D66" s="2">
        <f>MACD!E66</f>
        <v>0.14761068136471911</v>
      </c>
      <c r="E66" s="2">
        <f>MACD!F66</f>
        <v>9.1378115304890511E-2</v>
      </c>
      <c r="F66" s="2">
        <f>'Moving Avg'!D66</f>
        <v>1.9575800000000001</v>
      </c>
      <c r="G66" s="2">
        <f>'Moving Avg'!F66</f>
        <v>2.1287949999999998</v>
      </c>
      <c r="H66" s="2">
        <f>'Moving Avg'!G66</f>
        <v>1.979450000000001</v>
      </c>
      <c r="I66" s="2">
        <f>'Moving Avg'!H66</f>
        <v>0</v>
      </c>
      <c r="J66" s="6" t="str">
        <f>OBV!F66</f>
        <v>BEARISH</v>
      </c>
      <c r="K66" s="6" t="str">
        <f>OBV!G66</f>
        <v>WEAK</v>
      </c>
      <c r="L66" s="6" t="str">
        <f>OBV!H66</f>
        <v>CONFIRMED BEARISH</v>
      </c>
    </row>
    <row r="67" spans="1:12" ht="13.5" x14ac:dyDescent="0.25">
      <c r="A67" s="3">
        <f>RSI!A67</f>
        <v>42404</v>
      </c>
      <c r="B67" s="2">
        <f>RSI!B67</f>
        <v>1.9403999999999999</v>
      </c>
      <c r="C67" s="2">
        <f>RSI!I67</f>
        <v>37.727164767785631</v>
      </c>
      <c r="D67" s="2">
        <f>MACD!E67</f>
        <v>0.13662234878749713</v>
      </c>
      <c r="E67" s="2">
        <f>MACD!F67</f>
        <v>0.10042696200141184</v>
      </c>
      <c r="F67" s="2">
        <f>'Moving Avg'!D67</f>
        <v>1.9385400000000002</v>
      </c>
      <c r="G67" s="2">
        <f>'Moving Avg'!F67</f>
        <v>2.1145249999999995</v>
      </c>
      <c r="H67" s="2">
        <f>'Moving Avg'!G67</f>
        <v>1.9838240000000011</v>
      </c>
      <c r="I67" s="2">
        <f>'Moving Avg'!H67</f>
        <v>0</v>
      </c>
      <c r="J67" s="6" t="str">
        <f>OBV!F67</f>
        <v>BEARISH</v>
      </c>
      <c r="K67" s="6" t="str">
        <f>OBV!G67</f>
        <v>WEAK</v>
      </c>
      <c r="L67" s="6" t="str">
        <f>OBV!H67</f>
        <v>CONFIRMED BEARISH</v>
      </c>
    </row>
    <row r="68" spans="1:12" ht="13.5" x14ac:dyDescent="0.25">
      <c r="A68" s="3">
        <f>RSI!A68</f>
        <v>42405</v>
      </c>
      <c r="B68" s="2">
        <f>RSI!B68</f>
        <v>1.9403999999999999</v>
      </c>
      <c r="C68" s="2">
        <f>RSI!I68</f>
        <v>37.727164767785631</v>
      </c>
      <c r="D68" s="2">
        <f>MACD!E68</f>
        <v>0.12797425518668204</v>
      </c>
      <c r="E68" s="2">
        <f>MACD!F68</f>
        <v>0.10593642063846589</v>
      </c>
      <c r="F68" s="2">
        <f>'Moving Avg'!D68</f>
        <v>1.93092</v>
      </c>
      <c r="G68" s="2">
        <f>'Moving Avg'!F68</f>
        <v>2.0978749999999993</v>
      </c>
      <c r="H68" s="2">
        <f>'Moving Avg'!G68</f>
        <v>1.9880080000000009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</row>
    <row r="69" spans="1:12" ht="13.5" x14ac:dyDescent="0.25">
      <c r="A69" s="3">
        <f>RSI!A69</f>
        <v>42408</v>
      </c>
      <c r="B69" s="2">
        <f>RSI!B69</f>
        <v>1.95</v>
      </c>
      <c r="C69" s="2">
        <f>RSI!I69</f>
        <v>39.239865306974288</v>
      </c>
      <c r="D69" s="2">
        <f>MACD!E69</f>
        <v>0.12347020173662271</v>
      </c>
      <c r="E69" s="2">
        <f>MACD!F69</f>
        <v>0.10944317685809726</v>
      </c>
      <c r="F69" s="2">
        <f>'Moving Avg'!D69</f>
        <v>1.93092</v>
      </c>
      <c r="G69" s="2">
        <f>'Moving Avg'!F69</f>
        <v>2.0840849999999995</v>
      </c>
      <c r="H69" s="2">
        <f>'Moving Avg'!G69</f>
        <v>1.9925740000000005</v>
      </c>
      <c r="I69" s="2">
        <f>'Moving Avg'!H69</f>
        <v>0</v>
      </c>
      <c r="J69" s="6" t="str">
        <f>OBV!F69</f>
        <v>BULLISH</v>
      </c>
      <c r="K69" s="6" t="str">
        <f>OBV!G69</f>
        <v>STRONG</v>
      </c>
      <c r="L69" s="6" t="str">
        <f>OBV!H69</f>
        <v>NEUTRAL</v>
      </c>
    </row>
    <row r="70" spans="1:12" ht="13.5" x14ac:dyDescent="0.25">
      <c r="A70" s="3">
        <f>RSI!A70</f>
        <v>42409</v>
      </c>
      <c r="B70" s="2">
        <f>RSI!B70</f>
        <v>1.9024000000000001</v>
      </c>
      <c r="C70" s="2">
        <f>RSI!I70</f>
        <v>34.734447045388762</v>
      </c>
      <c r="D70" s="2">
        <f>MACD!E70</f>
        <v>0.11930069887134431</v>
      </c>
      <c r="E70" s="2">
        <f>MACD!F70</f>
        <v>0.11141468126074668</v>
      </c>
      <c r="F70" s="2">
        <f>'Moving Avg'!D70</f>
        <v>1.9271199999999999</v>
      </c>
      <c r="G70" s="2">
        <f>'Moving Avg'!F70</f>
        <v>2.0655349999999997</v>
      </c>
      <c r="H70" s="2">
        <f>'Moving Avg'!G70</f>
        <v>1.9954280000000002</v>
      </c>
      <c r="I70" s="2">
        <f>'Moving Avg'!H70</f>
        <v>0</v>
      </c>
      <c r="J70" s="6" t="str">
        <f>OBV!F70</f>
        <v>BULLISH</v>
      </c>
      <c r="K70" s="6" t="str">
        <f>OBV!G70</f>
        <v>STRONG</v>
      </c>
      <c r="L70" s="6" t="str">
        <f>OBV!H70</f>
        <v>BULLISH DIVERGENCE</v>
      </c>
    </row>
    <row r="71" spans="1:12" ht="13.5" x14ac:dyDescent="0.25">
      <c r="A71" s="3">
        <f>RSI!A71</f>
        <v>42410</v>
      </c>
      <c r="B71" s="2">
        <f>RSI!B71</f>
        <v>1.9024000000000001</v>
      </c>
      <c r="C71" s="2">
        <f>RSI!I71</f>
        <v>34.734447045388762</v>
      </c>
      <c r="D71" s="2">
        <f>MACD!E71</f>
        <v>0.12090179265072631</v>
      </c>
      <c r="E71" s="2">
        <f>MACD!F71</f>
        <v>0.1133121035387426</v>
      </c>
      <c r="F71" s="2">
        <f>'Moving Avg'!D71</f>
        <v>1.9271199999999999</v>
      </c>
      <c r="G71" s="2">
        <f>'Moving Avg'!F71</f>
        <v>2.0474600000000001</v>
      </c>
      <c r="H71" s="2">
        <f>'Moving Avg'!G71</f>
        <v>1.9982820000000006</v>
      </c>
      <c r="I71" s="2">
        <f>'Moving Avg'!H71</f>
        <v>0</v>
      </c>
      <c r="J71" s="6" t="str">
        <f>OBV!F71</f>
        <v>BULLISH</v>
      </c>
      <c r="K71" s="6" t="str">
        <f>OBV!G71</f>
        <v>STRONG</v>
      </c>
      <c r="L71" s="6" t="str">
        <f>OBV!H71</f>
        <v>NEUTRAL</v>
      </c>
    </row>
    <row r="72" spans="1:12" ht="13.5" x14ac:dyDescent="0.25">
      <c r="A72" s="3">
        <f>RSI!A72</f>
        <v>42411</v>
      </c>
      <c r="B72" s="2">
        <f>RSI!B72</f>
        <v>1.9024000000000001</v>
      </c>
      <c r="C72" s="2">
        <f>RSI!I72</f>
        <v>34.734447045388762</v>
      </c>
      <c r="D72" s="2">
        <f>MACD!E72</f>
        <v>0.11417670324538998</v>
      </c>
      <c r="E72" s="2">
        <f>MACD!F72</f>
        <v>0.11348502348007208</v>
      </c>
      <c r="F72" s="2">
        <f>'Moving Avg'!D72</f>
        <v>1.9195199999999999</v>
      </c>
      <c r="G72" s="2">
        <f>'Moving Avg'!F72</f>
        <v>2.029385</v>
      </c>
      <c r="H72" s="2">
        <f>'Moving Avg'!G72</f>
        <v>2.0009460000000003</v>
      </c>
      <c r="I72" s="2">
        <f>'Moving Avg'!H72</f>
        <v>0</v>
      </c>
      <c r="J72" s="6" t="str">
        <f>OBV!F72</f>
        <v>BEARISH</v>
      </c>
      <c r="K72" s="6" t="str">
        <f>OBV!G72</f>
        <v>WEAK</v>
      </c>
      <c r="L72" s="6" t="str">
        <f>OBV!H72</f>
        <v>CONFIRMED BEARISH</v>
      </c>
    </row>
    <row r="73" spans="1:12" ht="13.5" x14ac:dyDescent="0.25">
      <c r="A73" s="3">
        <f>RSI!A73</f>
        <v>42412</v>
      </c>
      <c r="B73" s="2">
        <f>RSI!B73</f>
        <v>1.9024000000000001</v>
      </c>
      <c r="C73" s="2">
        <f>RSI!I73</f>
        <v>34.734447045388762</v>
      </c>
      <c r="D73" s="2">
        <f>MACD!E73</f>
        <v>0.10033993287658949</v>
      </c>
      <c r="E73" s="2">
        <f>MACD!F73</f>
        <v>0.11085600535937558</v>
      </c>
      <c r="F73" s="2">
        <f>'Moving Avg'!D73</f>
        <v>1.9119199999999998</v>
      </c>
      <c r="G73" s="2">
        <f>'Moving Avg'!F73</f>
        <v>2.0113099999999999</v>
      </c>
      <c r="H73" s="2">
        <f>'Moving Avg'!G73</f>
        <v>2.0026580000000003</v>
      </c>
      <c r="I73" s="2">
        <f>'Moving Avg'!H73</f>
        <v>0</v>
      </c>
      <c r="J73" s="6" t="str">
        <f>OBV!F73</f>
        <v>BEARISH</v>
      </c>
      <c r="K73" s="6" t="str">
        <f>OBV!G73</f>
        <v>WEAK</v>
      </c>
      <c r="L73" s="6" t="str">
        <f>OBV!H73</f>
        <v>CONFIRMED BEARISH</v>
      </c>
    </row>
    <row r="74" spans="1:12" ht="13.5" x14ac:dyDescent="0.25">
      <c r="A74" s="3">
        <f>RSI!A74</f>
        <v>42415</v>
      </c>
      <c r="B74" s="2">
        <f>RSI!B74</f>
        <v>1.9024000000000001</v>
      </c>
      <c r="C74" s="2">
        <f>RSI!I74</f>
        <v>34.734447045388762</v>
      </c>
      <c r="D74" s="2">
        <f>MACD!E74</f>
        <v>8.4838304435203682E-2</v>
      </c>
      <c r="E74" s="2">
        <f>MACD!F74</f>
        <v>0.10565246517454122</v>
      </c>
      <c r="F74" s="2">
        <f>'Moving Avg'!D74</f>
        <v>1.9024000000000001</v>
      </c>
      <c r="G74" s="2">
        <f>'Moving Avg'!F74</f>
        <v>1.9932349999999999</v>
      </c>
      <c r="H74" s="2">
        <f>'Moving Avg'!G74</f>
        <v>2.0043700000000002</v>
      </c>
      <c r="I74" s="2">
        <f>'Moving Avg'!H74</f>
        <v>0</v>
      </c>
      <c r="J74" s="6" t="str">
        <f>OBV!F74</f>
        <v>BEARISH</v>
      </c>
      <c r="K74" s="6" t="str">
        <f>OBV!G74</f>
        <v>WEAK</v>
      </c>
      <c r="L74" s="6" t="str">
        <f>OBV!H74</f>
        <v>CONFIRMED BEARISH</v>
      </c>
    </row>
    <row r="75" spans="1:12" ht="13.5" x14ac:dyDescent="0.25">
      <c r="A75" s="3">
        <f>RSI!A75</f>
        <v>42416</v>
      </c>
      <c r="B75" s="2">
        <f>RSI!B75</f>
        <v>1.9595</v>
      </c>
      <c r="C75" s="2">
        <f>RSI!I75</f>
        <v>45.589728169411238</v>
      </c>
      <c r="D75" s="2">
        <f>MACD!E75</f>
        <v>6.3639156175597122E-2</v>
      </c>
      <c r="E75" s="2">
        <f>MACD!F75</f>
        <v>9.7249803374752392E-2</v>
      </c>
      <c r="F75" s="2">
        <f>'Moving Avg'!D75</f>
        <v>1.9138200000000001</v>
      </c>
      <c r="G75" s="2">
        <f>'Moving Avg'!F75</f>
        <v>1.9813449999999999</v>
      </c>
      <c r="H75" s="2">
        <f>'Moving Avg'!G75</f>
        <v>2.0076040000000002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</row>
    <row r="76" spans="1:12" ht="13.5" x14ac:dyDescent="0.25">
      <c r="A76" s="3">
        <f>RSI!A76</f>
        <v>42417</v>
      </c>
      <c r="B76" s="2">
        <f>RSI!B76</f>
        <v>1.95</v>
      </c>
      <c r="C76" s="2">
        <f>RSI!I76</f>
        <v>44.270429958480058</v>
      </c>
      <c r="D76" s="2">
        <f>MACD!E76</f>
        <v>4.3651343081311689E-2</v>
      </c>
      <c r="E76" s="2">
        <f>MACD!F76</f>
        <v>8.6530111316064251E-2</v>
      </c>
      <c r="F76" s="2">
        <f>'Moving Avg'!D76</f>
        <v>1.92334</v>
      </c>
      <c r="G76" s="2">
        <f>'Moving Avg'!F76</f>
        <v>1.971835</v>
      </c>
      <c r="H76" s="2">
        <f>'Moving Avg'!G76</f>
        <v>2.0106480000000007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</row>
    <row r="77" spans="1:12" ht="13.5" x14ac:dyDescent="0.25">
      <c r="A77" s="3">
        <f>RSI!A77</f>
        <v>42418</v>
      </c>
      <c r="B77" s="2">
        <f>RSI!B77</f>
        <v>1.9024000000000001</v>
      </c>
      <c r="C77" s="2">
        <f>RSI!I77</f>
        <v>38.291227127915775</v>
      </c>
      <c r="D77" s="2">
        <f>MACD!E77</f>
        <v>3.6323553983722556E-2</v>
      </c>
      <c r="E77" s="2">
        <f>MACD!F77</f>
        <v>7.6488799849595918E-2</v>
      </c>
      <c r="F77" s="2">
        <f>'Moving Avg'!D77</f>
        <v>1.9233400000000003</v>
      </c>
      <c r="G77" s="2">
        <f>'Moving Avg'!F77</f>
        <v>1.9632750000000001</v>
      </c>
      <c r="H77" s="2">
        <f>'Moving Avg'!G77</f>
        <v>2.0135020000000003</v>
      </c>
      <c r="I77" s="2">
        <f>'Moving Avg'!H77</f>
        <v>0</v>
      </c>
      <c r="J77" s="6" t="str">
        <f>OBV!F77</f>
        <v>BULLISH</v>
      </c>
      <c r="K77" s="6" t="str">
        <f>OBV!G77</f>
        <v>NEUTRAL</v>
      </c>
      <c r="L77" s="6" t="str">
        <f>OBV!H77</f>
        <v>NEUTRAL</v>
      </c>
    </row>
    <row r="78" spans="1:12" ht="13.5" x14ac:dyDescent="0.25">
      <c r="A78" s="3">
        <f>RSI!A78</f>
        <v>42419</v>
      </c>
      <c r="B78" s="2">
        <f>RSI!B78</f>
        <v>1.9024000000000001</v>
      </c>
      <c r="C78" s="2">
        <f>RSI!I78</f>
        <v>38.291227127915782</v>
      </c>
      <c r="D78" s="2">
        <f>MACD!E78</f>
        <v>3.0601513477250153E-2</v>
      </c>
      <c r="E78" s="2">
        <f>MACD!F78</f>
        <v>6.7311342575126762E-2</v>
      </c>
      <c r="F78" s="2">
        <f>'Moving Avg'!D78</f>
        <v>1.9233400000000003</v>
      </c>
      <c r="G78" s="2">
        <f>'Moving Avg'!F78</f>
        <v>1.9547150000000002</v>
      </c>
      <c r="H78" s="2">
        <f>'Moving Avg'!G78</f>
        <v>2.0163560000000005</v>
      </c>
      <c r="I78" s="2">
        <f>'Moving Avg'!H78</f>
        <v>0</v>
      </c>
      <c r="J78" s="6" t="str">
        <f>OBV!F78</f>
        <v>BULLISH</v>
      </c>
      <c r="K78" s="6" t="str">
        <f>OBV!G78</f>
        <v>NEUTRAL</v>
      </c>
      <c r="L78" s="6" t="str">
        <f>OBV!H78</f>
        <v>NEUTRAL</v>
      </c>
    </row>
    <row r="79" spans="1:12" ht="13.5" x14ac:dyDescent="0.25">
      <c r="A79" s="3">
        <f>RSI!A79</f>
        <v>42422</v>
      </c>
      <c r="B79" s="2">
        <f>RSI!B79</f>
        <v>1.9214</v>
      </c>
      <c r="C79" s="2">
        <f>RSI!I79</f>
        <v>41.92245742301062</v>
      </c>
      <c r="D79" s="2">
        <f>MACD!E79</f>
        <v>2.6272262214603659E-2</v>
      </c>
      <c r="E79" s="2">
        <f>MACD!F79</f>
        <v>5.9103526503022148E-2</v>
      </c>
      <c r="F79" s="2">
        <f>'Moving Avg'!D79</f>
        <v>1.9271400000000001</v>
      </c>
      <c r="G79" s="2">
        <f>'Moving Avg'!F79</f>
        <v>1.9461549999999999</v>
      </c>
      <c r="H79" s="2">
        <f>'Moving Avg'!G79</f>
        <v>2.0192100000000006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</row>
    <row r="80" spans="1:12" ht="13.5" x14ac:dyDescent="0.25">
      <c r="A80" s="3">
        <f>RSI!A80</f>
        <v>42423</v>
      </c>
      <c r="B80" s="2">
        <f>RSI!B80</f>
        <v>1.9403999999999999</v>
      </c>
      <c r="C80" s="2">
        <f>RSI!I80</f>
        <v>45.383563628152046</v>
      </c>
      <c r="D80" s="2">
        <f>MACD!E80</f>
        <v>1.4176441285583152E-2</v>
      </c>
      <c r="E80" s="2">
        <f>MACD!F80</f>
        <v>5.0118109459534356E-2</v>
      </c>
      <c r="F80" s="2">
        <f>'Moving Avg'!D80</f>
        <v>1.9233199999999999</v>
      </c>
      <c r="G80" s="2">
        <f>'Moving Avg'!F80</f>
        <v>1.93997</v>
      </c>
      <c r="H80" s="2">
        <f>'Moving Avg'!G80</f>
        <v>2.022062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BULLISH DIVERGENCE</v>
      </c>
    </row>
    <row r="81" spans="1:12" ht="13.5" x14ac:dyDescent="0.25">
      <c r="A81" s="3">
        <f>RSI!A81</f>
        <v>42424</v>
      </c>
      <c r="B81" s="2">
        <f>RSI!B81</f>
        <v>1.9024000000000001</v>
      </c>
      <c r="C81" s="2">
        <f>RSI!I81</f>
        <v>40.220907081556042</v>
      </c>
      <c r="D81" s="2">
        <f>MACD!E81</f>
        <v>6.9198700017569781E-3</v>
      </c>
      <c r="E81" s="2">
        <f>MACD!F81</f>
        <v>4.147846156797888E-2</v>
      </c>
      <c r="F81" s="2">
        <f>'Moving Avg'!D81</f>
        <v>1.9138000000000002</v>
      </c>
      <c r="G81" s="2">
        <f>'Moving Avg'!F81</f>
        <v>1.9304599999999996</v>
      </c>
      <c r="H81" s="2">
        <f>'Moving Avg'!G81</f>
        <v>2.0245359999999999</v>
      </c>
      <c r="I81" s="2">
        <f>'Moving Avg'!H81</f>
        <v>0</v>
      </c>
      <c r="J81" s="6" t="str">
        <f>OBV!F81</f>
        <v>BEARISH</v>
      </c>
      <c r="K81" s="6" t="str">
        <f>OBV!G81</f>
        <v>WEAK</v>
      </c>
      <c r="L81" s="6" t="str">
        <f>OBV!H81</f>
        <v>CONFIRMED BEARISH</v>
      </c>
    </row>
    <row r="82" spans="1:12" ht="13.5" x14ac:dyDescent="0.25">
      <c r="A82" s="3">
        <f>RSI!A82</f>
        <v>42425</v>
      </c>
      <c r="B82" s="2">
        <f>RSI!B82</f>
        <v>1.9024000000000001</v>
      </c>
      <c r="C82" s="2">
        <f>RSI!I82</f>
        <v>40.220907081556042</v>
      </c>
      <c r="D82" s="2">
        <f>MACD!E82</f>
        <v>1.1556632124143373E-3</v>
      </c>
      <c r="E82" s="2">
        <f>MACD!F82</f>
        <v>3.3413901896865973E-2</v>
      </c>
      <c r="F82" s="2">
        <f>'Moving Avg'!D82</f>
        <v>1.9138000000000002</v>
      </c>
      <c r="G82" s="2">
        <f>'Moving Avg'!F82</f>
        <v>1.9238</v>
      </c>
      <c r="H82" s="2">
        <f>'Moving Avg'!G82</f>
        <v>2.0272000000000001</v>
      </c>
      <c r="I82" s="2">
        <f>'Moving Avg'!H82</f>
        <v>0</v>
      </c>
      <c r="J82" s="6" t="str">
        <f>OBV!F82</f>
        <v>BEARISH</v>
      </c>
      <c r="K82" s="6" t="str">
        <f>OBV!G82</f>
        <v>WEAK</v>
      </c>
      <c r="L82" s="6" t="str">
        <f>OBV!H82</f>
        <v>NEUTRAL</v>
      </c>
    </row>
    <row r="83" spans="1:12" ht="13.5" x14ac:dyDescent="0.25">
      <c r="A83" s="3">
        <f>RSI!A83</f>
        <v>42426</v>
      </c>
      <c r="B83" s="2">
        <f>RSI!B83</f>
        <v>1.8834</v>
      </c>
      <c r="C83" s="2">
        <f>RSI!I83</f>
        <v>37.731918533859577</v>
      </c>
      <c r="D83" s="2">
        <f>MACD!E83</f>
        <v>-1.966215761713519E-3</v>
      </c>
      <c r="E83" s="2">
        <f>MACD!F83</f>
        <v>2.6337878365150079E-2</v>
      </c>
      <c r="F83" s="2">
        <f>'Moving Avg'!D83</f>
        <v>1.9100000000000001</v>
      </c>
      <c r="G83" s="2">
        <f>'Moving Avg'!F83</f>
        <v>1.9190449999999999</v>
      </c>
      <c r="H83" s="2">
        <f>'Moving Avg'!G83</f>
        <v>2.0287220000000001</v>
      </c>
      <c r="I83" s="2">
        <f>'Moving Avg'!H83</f>
        <v>0</v>
      </c>
      <c r="J83" s="6" t="str">
        <f>OBV!F83</f>
        <v>BEARISH</v>
      </c>
      <c r="K83" s="6" t="str">
        <f>OBV!G83</f>
        <v>WEAK</v>
      </c>
      <c r="L83" s="6" t="str">
        <f>OBV!H83</f>
        <v>CONFIRMED BEARISH</v>
      </c>
    </row>
    <row r="84" spans="1:12" ht="13.5" x14ac:dyDescent="0.25">
      <c r="A84" s="3">
        <f>RSI!A84</f>
        <v>42429</v>
      </c>
      <c r="B84" s="2">
        <f>RSI!B84</f>
        <v>1.9024000000000001</v>
      </c>
      <c r="C84" s="2">
        <f>RSI!I84</f>
        <v>41.622388298039183</v>
      </c>
      <c r="D84" s="2">
        <f>MACD!E84</f>
        <v>-5.5806085105405412E-3</v>
      </c>
      <c r="E84" s="2">
        <f>MACD!F84</f>
        <v>1.9954180990011956E-2</v>
      </c>
      <c r="F84" s="2">
        <f>'Moving Avg'!D84</f>
        <v>1.9062000000000001</v>
      </c>
      <c r="G84" s="2">
        <f>'Moving Avg'!F84</f>
        <v>1.9166650000000001</v>
      </c>
      <c r="H84" s="2">
        <f>'Moving Avg'!G84</f>
        <v>2.0302439999999997</v>
      </c>
      <c r="I84" s="2">
        <f>'Moving Avg'!H84</f>
        <v>0</v>
      </c>
      <c r="J84" s="6" t="str">
        <f>OBV!F84</f>
        <v>BEARISH</v>
      </c>
      <c r="K84" s="6" t="str">
        <f>OBV!G84</f>
        <v>WEAK</v>
      </c>
      <c r="L84" s="6" t="str">
        <f>OBV!H84</f>
        <v>CONFIRMED BEARISH</v>
      </c>
    </row>
    <row r="85" spans="1:12" ht="13.5" x14ac:dyDescent="0.25">
      <c r="A85" s="3">
        <f>RSI!A85</f>
        <v>42430</v>
      </c>
      <c r="B85" s="2">
        <f>RSI!B85</f>
        <v>1.9309000000000001</v>
      </c>
      <c r="C85" s="2">
        <f>RSI!I85</f>
        <v>46.974187760577607</v>
      </c>
      <c r="D85" s="2">
        <f>MACD!E85</f>
        <v>-1.6752967495299309E-3</v>
      </c>
      <c r="E85" s="2">
        <f>MACD!F85</f>
        <v>1.5628285442103582E-2</v>
      </c>
      <c r="F85" s="2">
        <f>'Moving Avg'!D85</f>
        <v>1.9042999999999999</v>
      </c>
      <c r="G85" s="2">
        <f>'Moving Avg'!F85</f>
        <v>1.9171399999999998</v>
      </c>
      <c r="H85" s="2">
        <f>'Moving Avg'!G85</f>
        <v>2.0329059999999997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</row>
    <row r="86" spans="1:12" ht="13.5" x14ac:dyDescent="0.25">
      <c r="A86" s="3">
        <f>RSI!A86</f>
        <v>42431</v>
      </c>
      <c r="B86" s="2">
        <f>RSI!B86</f>
        <v>1.8834</v>
      </c>
      <c r="C86" s="2">
        <f>RSI!I86</f>
        <v>40.336915583053639</v>
      </c>
      <c r="D86" s="2">
        <f>MACD!E86</f>
        <v>3.7864181259004148E-3</v>
      </c>
      <c r="E86" s="2">
        <f>MACD!F86</f>
        <v>1.3259911978862948E-2</v>
      </c>
      <c r="F86" s="2">
        <f>'Moving Avg'!D86</f>
        <v>1.9005000000000003</v>
      </c>
      <c r="G86" s="2">
        <f>'Moving Avg'!F86</f>
        <v>1.9161899999999998</v>
      </c>
      <c r="H86" s="2">
        <f>'Moving Avg'!G86</f>
        <v>2.0346179999999996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</row>
    <row r="87" spans="1:12" ht="13.5" x14ac:dyDescent="0.25">
      <c r="A87" s="3">
        <f>RSI!A87</f>
        <v>42432</v>
      </c>
      <c r="B87" s="2">
        <f>RSI!B87</f>
        <v>1.8358000000000001</v>
      </c>
      <c r="C87" s="2">
        <f>RSI!I87</f>
        <v>34.999935112503934</v>
      </c>
      <c r="D87" s="2">
        <f>MACD!E87</f>
        <v>4.9842127647599099E-3</v>
      </c>
      <c r="E87" s="2">
        <f>MACD!F87</f>
        <v>1.1604772136042342E-2</v>
      </c>
      <c r="F87" s="2">
        <f>'Moving Avg'!D87</f>
        <v>1.8871800000000001</v>
      </c>
      <c r="G87" s="2">
        <f>'Moving Avg'!F87</f>
        <v>1.91096</v>
      </c>
      <c r="H87" s="2">
        <f>'Moving Avg'!G87</f>
        <v>2.0344279999999997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</row>
    <row r="88" spans="1:12" ht="13.5" x14ac:dyDescent="0.25">
      <c r="A88" s="3">
        <f>RSI!A88</f>
        <v>42433</v>
      </c>
      <c r="B88" s="2">
        <f>RSI!B88</f>
        <v>1.8072999999999999</v>
      </c>
      <c r="C88" s="2">
        <f>RSI!I88</f>
        <v>32.248699855837302</v>
      </c>
      <c r="D88" s="2">
        <f>MACD!E88</f>
        <v>8.7359411825016497E-3</v>
      </c>
      <c r="E88" s="2">
        <f>MACD!F88</f>
        <v>1.1031005945334203E-2</v>
      </c>
      <c r="F88" s="2">
        <f>'Moving Avg'!D88</f>
        <v>1.8719600000000001</v>
      </c>
      <c r="G88" s="2">
        <f>'Moving Avg'!F88</f>
        <v>1.9043049999999997</v>
      </c>
      <c r="H88" s="2">
        <f>'Moving Avg'!G88</f>
        <v>2.0327159999999997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</row>
    <row r="89" spans="1:12" ht="13.5" x14ac:dyDescent="0.25">
      <c r="A89" s="3">
        <f>RSI!A89</f>
        <v>42436</v>
      </c>
      <c r="B89" s="2">
        <f>RSI!B89</f>
        <v>1.8548</v>
      </c>
      <c r="C89" s="2">
        <f>RSI!I89</f>
        <v>40.625765952882851</v>
      </c>
      <c r="D89" s="2">
        <f>MACD!E89</f>
        <v>1.2064093747028881E-2</v>
      </c>
      <c r="E89" s="2">
        <f>MACD!F89</f>
        <v>1.1237623505673139E-2</v>
      </c>
      <c r="F89" s="2">
        <f>'Moving Avg'!D89</f>
        <v>1.8624400000000001</v>
      </c>
      <c r="G89" s="2">
        <f>'Moving Avg'!F89</f>
        <v>1.8995449999999998</v>
      </c>
      <c r="H89" s="2">
        <f>'Moving Avg'!G89</f>
        <v>2.0300519999999995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</row>
    <row r="90" spans="1:12" ht="13.5" x14ac:dyDescent="0.25">
      <c r="A90" s="3">
        <f>RSI!A90</f>
        <v>42437</v>
      </c>
      <c r="B90" s="2">
        <f>RSI!B90</f>
        <v>1.8168</v>
      </c>
      <c r="C90" s="2">
        <f>RSI!I90</f>
        <v>36.714750271039122</v>
      </c>
      <c r="D90" s="2">
        <f>MACD!E90</f>
        <v>2.1031004232090922E-2</v>
      </c>
      <c r="E90" s="2">
        <f>MACD!F90</f>
        <v>1.3196299650956696E-2</v>
      </c>
      <c r="F90" s="2">
        <f>'Moving Avg'!D90</f>
        <v>1.83962</v>
      </c>
      <c r="G90" s="2">
        <f>'Moving Avg'!F90</f>
        <v>1.8952649999999998</v>
      </c>
      <c r="H90" s="2">
        <f>'Moving Avg'!G90</f>
        <v>2.0252959999999995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</row>
    <row r="91" spans="1:12" ht="13.5" x14ac:dyDescent="0.25">
      <c r="A91" s="3">
        <f>RSI!A91</f>
        <v>42438</v>
      </c>
      <c r="B91" s="2">
        <f>RSI!B91</f>
        <v>1.7692000000000001</v>
      </c>
      <c r="C91" s="2">
        <f>RSI!I91</f>
        <v>32.494777900167264</v>
      </c>
      <c r="D91" s="2">
        <f>MACD!E91</f>
        <v>2.6905010974152654E-2</v>
      </c>
      <c r="E91" s="2">
        <f>MACD!F91</f>
        <v>1.5938041915595891E-2</v>
      </c>
      <c r="F91" s="2">
        <f>'Moving Avg'!D91</f>
        <v>1.8167800000000001</v>
      </c>
      <c r="G91" s="2">
        <f>'Moving Avg'!F91</f>
        <v>1.8886049999999996</v>
      </c>
      <c r="H91" s="2">
        <f>'Moving Avg'!G91</f>
        <v>2.0188279999999996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</row>
    <row r="92" spans="1:12" ht="13.5" x14ac:dyDescent="0.25">
      <c r="A92" s="3">
        <f>RSI!A92</f>
        <v>42439</v>
      </c>
      <c r="B92" s="2">
        <f>RSI!B92</f>
        <v>1.7978000000000001</v>
      </c>
      <c r="C92" s="2">
        <f>RSI!I92</f>
        <v>37.16777219994286</v>
      </c>
      <c r="D92" s="2">
        <f>MACD!E92</f>
        <v>3.0599973396290503E-2</v>
      </c>
      <c r="E92" s="2">
        <f>MACD!F92</f>
        <v>1.8870428211734815E-2</v>
      </c>
      <c r="F92" s="2">
        <f>'Moving Avg'!D92</f>
        <v>1.80918</v>
      </c>
      <c r="G92" s="2">
        <f>'Moving Avg'!F92</f>
        <v>1.8833750000000005</v>
      </c>
      <c r="H92" s="2">
        <f>'Moving Avg'!G92</f>
        <v>2.0119799999999994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</row>
    <row r="93" spans="1:12" ht="13.5" x14ac:dyDescent="0.25">
      <c r="A93" s="3">
        <f>RSI!A93</f>
        <v>42440</v>
      </c>
      <c r="B93" s="2">
        <f>RSI!B93</f>
        <v>1.8072999999999999</v>
      </c>
      <c r="C93" s="2">
        <f>RSI!I93</f>
        <v>38.686077939582198</v>
      </c>
      <c r="D93" s="2">
        <f>MACD!E93</f>
        <v>3.0711411494588781E-2</v>
      </c>
      <c r="E93" s="2">
        <f>MACD!F93</f>
        <v>2.1238624868305609E-2</v>
      </c>
      <c r="F93" s="2">
        <f>'Moving Avg'!D93</f>
        <v>1.80918</v>
      </c>
      <c r="G93" s="2">
        <f>'Moving Avg'!F93</f>
        <v>1.8786200000000004</v>
      </c>
      <c r="H93" s="2">
        <f>'Moving Avg'!G93</f>
        <v>2.0047519999999994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NEUTRAL</v>
      </c>
    </row>
    <row r="94" spans="1:12" ht="13.5" x14ac:dyDescent="0.25">
      <c r="A94" s="3">
        <f>RSI!A94</f>
        <v>42443</v>
      </c>
      <c r="B94" s="2">
        <f>RSI!B94</f>
        <v>1.8358000000000001</v>
      </c>
      <c r="C94" s="2">
        <f>RSI!I94</f>
        <v>43.126200480441909</v>
      </c>
      <c r="D94" s="2">
        <f>MACD!E94</f>
        <v>3.2127935229784521E-2</v>
      </c>
      <c r="E94" s="2">
        <f>MACD!F94</f>
        <v>2.3416486940601392E-2</v>
      </c>
      <c r="F94" s="2">
        <f>'Moving Avg'!D94</f>
        <v>1.8053800000000002</v>
      </c>
      <c r="G94" s="2">
        <f>'Moving Avg'!F94</f>
        <v>1.8752900000000001</v>
      </c>
      <c r="H94" s="2">
        <f>'Moving Avg'!G94</f>
        <v>1.9977119999999997</v>
      </c>
      <c r="I94" s="2">
        <f>'Moving Avg'!H94</f>
        <v>0</v>
      </c>
      <c r="J94" s="6" t="str">
        <f>OBV!F94</f>
        <v>BEARISH</v>
      </c>
      <c r="K94" s="6" t="str">
        <f>OBV!G94</f>
        <v>STRONG</v>
      </c>
      <c r="L94" s="6" t="str">
        <f>OBV!H94</f>
        <v>CONFIRMED BEARISH</v>
      </c>
    </row>
    <row r="95" spans="1:12" ht="13.5" x14ac:dyDescent="0.25">
      <c r="A95" s="3">
        <f>RSI!A95</f>
        <v>42444</v>
      </c>
      <c r="B95" s="2">
        <f>RSI!B95</f>
        <v>1.8072999999999999</v>
      </c>
      <c r="C95" s="2">
        <f>RSI!I95</f>
        <v>40.00624543094002</v>
      </c>
      <c r="D95" s="2">
        <f>MACD!E95</f>
        <v>4.0126317811721268E-2</v>
      </c>
      <c r="E95" s="2">
        <f>MACD!F95</f>
        <v>2.6758453114825366E-2</v>
      </c>
      <c r="F95" s="2">
        <f>'Moving Avg'!D95</f>
        <v>1.80348</v>
      </c>
      <c r="G95" s="2">
        <f>'Moving Avg'!F95</f>
        <v>1.86768</v>
      </c>
      <c r="H95" s="2">
        <f>'Moving Avg'!G95</f>
        <v>1.9891519999999994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</row>
    <row r="96" spans="1:12" ht="13.5" x14ac:dyDescent="0.25">
      <c r="A96" s="3">
        <f>RSI!A96</f>
        <v>42445</v>
      </c>
      <c r="B96" s="2">
        <f>RSI!B96</f>
        <v>1.8548</v>
      </c>
      <c r="C96" s="2">
        <f>RSI!I96</f>
        <v>46.901113863852387</v>
      </c>
      <c r="D96" s="2">
        <f>MACD!E96</f>
        <v>3.6517913078916608E-2</v>
      </c>
      <c r="E96" s="2">
        <f>MACD!F96</f>
        <v>2.8710345107643618E-2</v>
      </c>
      <c r="F96" s="2">
        <f>'Moving Avg'!D96</f>
        <v>1.8206</v>
      </c>
      <c r="G96" s="2">
        <f>'Moving Avg'!F96</f>
        <v>1.8629200000000001</v>
      </c>
      <c r="H96" s="2">
        <f>'Moving Avg'!G96</f>
        <v>1.9817319999999996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</row>
    <row r="97" spans="1:12" ht="13.5" x14ac:dyDescent="0.25">
      <c r="A97" s="3">
        <f>RSI!A97</f>
        <v>42446</v>
      </c>
      <c r="B97" s="2">
        <f>RSI!B97</f>
        <v>1.8072999999999999</v>
      </c>
      <c r="C97" s="2">
        <f>RSI!I97</f>
        <v>41.735623765342403</v>
      </c>
      <c r="D97" s="2">
        <f>MACD!E97</f>
        <v>2.979602432154671E-2</v>
      </c>
      <c r="E97" s="2">
        <f>MACD!F97</f>
        <v>2.8927480950424238E-2</v>
      </c>
      <c r="F97" s="2">
        <f>'Moving Avg'!D97</f>
        <v>1.8225000000000002</v>
      </c>
      <c r="G97" s="2">
        <f>'Moving Avg'!F97</f>
        <v>1.8581650000000001</v>
      </c>
      <c r="H97" s="2">
        <f>'Moving Avg'!G97</f>
        <v>1.9733619999999994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</row>
    <row r="98" spans="1:12" ht="13.5" x14ac:dyDescent="0.25">
      <c r="A98" s="3">
        <f>RSI!A98</f>
        <v>42447</v>
      </c>
      <c r="B98" s="2">
        <f>RSI!B98</f>
        <v>1.8452999999999999</v>
      </c>
      <c r="C98" s="2">
        <f>RSI!I98</f>
        <v>46.784993433226511</v>
      </c>
      <c r="D98" s="2">
        <f>MACD!E98</f>
        <v>1.731538755356099E-2</v>
      </c>
      <c r="E98" s="2">
        <f>MACD!F98</f>
        <v>2.660506227105159E-2</v>
      </c>
      <c r="F98" s="2">
        <f>'Moving Avg'!D98</f>
        <v>1.8300999999999998</v>
      </c>
      <c r="G98" s="2">
        <f>'Moving Avg'!F98</f>
        <v>1.85531</v>
      </c>
      <c r="H98" s="2">
        <f>'Moving Avg'!G98</f>
        <v>1.9647999999999994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CONFIRMED BULLISH</v>
      </c>
    </row>
    <row r="99" spans="1:12" ht="13.5" x14ac:dyDescent="0.25">
      <c r="A99" s="3">
        <f>RSI!A99</f>
        <v>42450</v>
      </c>
      <c r="B99" s="2">
        <f>RSI!B99</f>
        <v>1.8452999999999999</v>
      </c>
      <c r="C99" s="2">
        <f>RSI!I99</f>
        <v>46.784993433226511</v>
      </c>
      <c r="D99" s="2">
        <f>MACD!E99</f>
        <v>1.421442840424425E-2</v>
      </c>
      <c r="E99" s="2">
        <f>MACD!F99</f>
        <v>2.4126935497690124E-2</v>
      </c>
      <c r="F99" s="2">
        <f>'Moving Avg'!D99</f>
        <v>1.8320000000000001</v>
      </c>
      <c r="G99" s="2">
        <f>'Moving Avg'!F99</f>
        <v>1.8515050000000006</v>
      </c>
      <c r="H99" s="2">
        <f>'Moving Avg'!G99</f>
        <v>1.9571899999999991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BEARISH DIVERGENCE</v>
      </c>
    </row>
    <row r="100" spans="1:12" ht="13.5" x14ac:dyDescent="0.25">
      <c r="A100" s="3">
        <f>RSI!A100</f>
        <v>42451</v>
      </c>
      <c r="B100" s="2">
        <f>RSI!B100</f>
        <v>1.8072999999999999</v>
      </c>
      <c r="C100" s="2">
        <f>RSI!I100</f>
        <v>42.512154272258407</v>
      </c>
      <c r="D100" s="2">
        <f>MACD!E100</f>
        <v>8.699837294046997E-3</v>
      </c>
      <c r="E100" s="2">
        <f>MACD!F100</f>
        <v>2.1041515856961499E-2</v>
      </c>
      <c r="F100" s="2">
        <f>'Moving Avg'!D100</f>
        <v>1.8320000000000001</v>
      </c>
      <c r="G100" s="2">
        <f>'Moving Avg'!F100</f>
        <v>1.8448500000000003</v>
      </c>
      <c r="H100" s="2">
        <f>'Moving Avg'!G100</f>
        <v>1.947867999999999</v>
      </c>
      <c r="I100" s="2">
        <f>'Moving Avg'!H100</f>
        <v>0</v>
      </c>
      <c r="J100" s="6" t="str">
        <f>OBV!F100</f>
        <v>BEARISH</v>
      </c>
      <c r="K100" s="6" t="str">
        <f>OBV!G100</f>
        <v>STRONG</v>
      </c>
      <c r="L100" s="6" t="str">
        <f>OBV!H100</f>
        <v>NEUTRAL</v>
      </c>
    </row>
    <row r="101" spans="1:12" ht="13.5" x14ac:dyDescent="0.25">
      <c r="A101" s="3">
        <f>RSI!A101</f>
        <v>42452</v>
      </c>
      <c r="B101" s="2">
        <f>RSI!B101</f>
        <v>1.8072999999999999</v>
      </c>
      <c r="C101" s="2">
        <f>RSI!I101</f>
        <v>42.512154272258414</v>
      </c>
      <c r="D101" s="2">
        <f>MACD!E101</f>
        <v>-2.9346695563241543E-3</v>
      </c>
      <c r="E101" s="2">
        <f>MACD!F101</f>
        <v>1.6246278774304367E-2</v>
      </c>
      <c r="F101" s="2">
        <f>'Moving Avg'!D101</f>
        <v>1.8224999999999998</v>
      </c>
      <c r="G101" s="2">
        <f>'Moving Avg'!F101</f>
        <v>1.8400950000000003</v>
      </c>
      <c r="H101" s="2">
        <f>'Moving Avg'!G101</f>
        <v>1.9387359999999993</v>
      </c>
      <c r="I101" s="2">
        <f>'Moving Avg'!H101</f>
        <v>0</v>
      </c>
      <c r="J101" s="6" t="str">
        <f>OBV!F101</f>
        <v>BEARISH</v>
      </c>
      <c r="K101" s="6" t="str">
        <f>OBV!G101</f>
        <v>STRONG</v>
      </c>
      <c r="L101" s="6" t="str">
        <f>OBV!H101</f>
        <v>CONFIRMED BEARISH</v>
      </c>
    </row>
    <row r="102" spans="1:12" ht="13.5" x14ac:dyDescent="0.25">
      <c r="A102" s="3">
        <f>RSI!A102</f>
        <v>42453</v>
      </c>
      <c r="B102" s="2">
        <f>RSI!B102</f>
        <v>1.8072999999999999</v>
      </c>
      <c r="C102" s="2">
        <f>RSI!I102</f>
        <v>42.512154272258407</v>
      </c>
      <c r="D102" s="2">
        <f>MACD!E102</f>
        <v>-8.0507684327539852E-3</v>
      </c>
      <c r="E102" s="2">
        <f>MACD!F102</f>
        <v>1.1386869332892697E-2</v>
      </c>
      <c r="F102" s="2">
        <f>'Moving Avg'!D102</f>
        <v>1.8224999999999998</v>
      </c>
      <c r="G102" s="2">
        <f>'Moving Avg'!F102</f>
        <v>1.83534</v>
      </c>
      <c r="H102" s="2">
        <f>'Moving Avg'!G102</f>
        <v>1.9296039999999994</v>
      </c>
      <c r="I102" s="2">
        <f>'Moving Avg'!H102</f>
        <v>0</v>
      </c>
      <c r="J102" s="6" t="str">
        <f>OBV!F102</f>
        <v>BEARISH</v>
      </c>
      <c r="K102" s="6" t="str">
        <f>OBV!G102</f>
        <v>STRONG</v>
      </c>
      <c r="L102" s="6" t="str">
        <f>OBV!H102</f>
        <v>NEUTRAL</v>
      </c>
    </row>
    <row r="103" spans="1:12" ht="13.5" x14ac:dyDescent="0.25">
      <c r="A103" s="3">
        <f>RSI!A103</f>
        <v>42454</v>
      </c>
      <c r="B103" s="2">
        <f>RSI!B103</f>
        <v>1.8452999999999999</v>
      </c>
      <c r="C103" s="2">
        <f>RSI!I103</f>
        <v>48.398263771804785</v>
      </c>
      <c r="D103" s="2">
        <f>MACD!E103</f>
        <v>-1.3428899821036566E-2</v>
      </c>
      <c r="E103" s="2">
        <f>MACD!F103</f>
        <v>6.4237155021068439E-3</v>
      </c>
      <c r="F103" s="2">
        <f>'Moving Avg'!D103</f>
        <v>1.8224999999999998</v>
      </c>
      <c r="G103" s="2">
        <f>'Moving Avg'!F103</f>
        <v>1.8334350000000004</v>
      </c>
      <c r="H103" s="2">
        <f>'Moving Avg'!G103</f>
        <v>1.9212319999999994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NEUTRAL</v>
      </c>
    </row>
    <row r="104" spans="1:12" ht="13.5" x14ac:dyDescent="0.25">
      <c r="A104" s="3">
        <f>RSI!A104</f>
        <v>42457</v>
      </c>
      <c r="B104" s="2">
        <f>RSI!B104</f>
        <v>1.8072999999999999</v>
      </c>
      <c r="C104" s="2">
        <f>RSI!I104</f>
        <v>43.591639358811264</v>
      </c>
      <c r="D104" s="2">
        <f>MACD!E104</f>
        <v>-1.0723117862328824E-2</v>
      </c>
      <c r="E104" s="2">
        <f>MACD!F104</f>
        <v>2.9943488292197102E-3</v>
      </c>
      <c r="F104" s="2">
        <f>'Moving Avg'!D104</f>
        <v>1.8149000000000002</v>
      </c>
      <c r="G104" s="2">
        <f>'Moving Avg'!F104</f>
        <v>1.8286800000000003</v>
      </c>
      <c r="H104" s="2">
        <f>'Moving Avg'!G104</f>
        <v>1.9120999999999992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1.8072999999999999</v>
      </c>
      <c r="C105" s="2">
        <f>RSI!I105</f>
        <v>43.591639358811264</v>
      </c>
      <c r="D105" s="2">
        <f>MACD!E105</f>
        <v>-1.2540831508784711E-2</v>
      </c>
      <c r="E105" s="2">
        <f>MACD!F105</f>
        <v>-1.1268723838117395E-4</v>
      </c>
      <c r="F105" s="2">
        <f>'Moving Avg'!D105</f>
        <v>1.8148999999999997</v>
      </c>
      <c r="G105" s="2">
        <f>'Moving Avg'!F105</f>
        <v>1.8225000000000002</v>
      </c>
      <c r="H105" s="2">
        <f>'Moving Avg'!G105</f>
        <v>1.9042999999999992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NEUTRAL</v>
      </c>
    </row>
    <row r="106" spans="1:12" ht="13.5" x14ac:dyDescent="0.25">
      <c r="A106" s="3">
        <f>RSI!A106</f>
        <v>42459</v>
      </c>
      <c r="B106" s="2">
        <f>RSI!B106</f>
        <v>1.8072999999999999</v>
      </c>
      <c r="C106" s="2">
        <f>RSI!I106</f>
        <v>43.591639358811264</v>
      </c>
      <c r="D106" s="2">
        <f>MACD!E106</f>
        <v>-6.5143583655944415E-3</v>
      </c>
      <c r="E106" s="2">
        <f>MACD!F106</f>
        <v>-1.3930214638238276E-3</v>
      </c>
      <c r="F106" s="2">
        <f>'Moving Avg'!D106</f>
        <v>1.8148999999999997</v>
      </c>
      <c r="G106" s="2">
        <f>'Moving Avg'!F106</f>
        <v>1.818695</v>
      </c>
      <c r="H106" s="2">
        <f>'Moving Avg'!G106</f>
        <v>1.8976419999999994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NEUTRAL</v>
      </c>
    </row>
    <row r="107" spans="1:12" ht="13.5" x14ac:dyDescent="0.25">
      <c r="A107" s="3">
        <f>RSI!A107</f>
        <v>42460</v>
      </c>
      <c r="B107" s="2">
        <f>RSI!B107</f>
        <v>1.7786999999999999</v>
      </c>
      <c r="C107" s="2">
        <f>RSI!I107</f>
        <v>39.869538783186002</v>
      </c>
      <c r="D107" s="2">
        <f>MACD!E107</f>
        <v>-6.3663881438291714E-3</v>
      </c>
      <c r="E107" s="2">
        <f>MACD!F107</f>
        <v>-2.3876947998248965E-3</v>
      </c>
      <c r="F107" s="2">
        <f>'Moving Avg'!D107</f>
        <v>1.80918</v>
      </c>
      <c r="G107" s="2">
        <f>'Moving Avg'!F107</f>
        <v>1.8158400000000003</v>
      </c>
      <c r="H107" s="2">
        <f>'Moving Avg'!G107</f>
        <v>1.8917439999999994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</row>
    <row r="108" spans="1:12" ht="13.5" x14ac:dyDescent="0.25">
      <c r="A108" s="3">
        <f>RSI!A108</f>
        <v>42461</v>
      </c>
      <c r="B108" s="2">
        <f>RSI!B108</f>
        <v>1.7597</v>
      </c>
      <c r="C108" s="2">
        <f>RSI!I108</f>
        <v>37.574199495468285</v>
      </c>
      <c r="D108" s="2">
        <f>MACD!E108</f>
        <v>1.4015815529253572E-3</v>
      </c>
      <c r="E108" s="2">
        <f>MACD!F108</f>
        <v>-1.6298395292748459E-3</v>
      </c>
      <c r="F108" s="2">
        <f>'Moving Avg'!D108</f>
        <v>1.79206</v>
      </c>
      <c r="G108" s="2">
        <f>'Moving Avg'!F108</f>
        <v>1.8134600000000005</v>
      </c>
      <c r="H108" s="2">
        <f>'Moving Avg'!G108</f>
        <v>1.8854659999999992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CONFIRMED BEARISH</v>
      </c>
    </row>
    <row r="109" spans="1:12" ht="13.5" x14ac:dyDescent="0.25">
      <c r="A109" s="3">
        <f>RSI!A109</f>
        <v>42464</v>
      </c>
      <c r="B109" s="2">
        <f>RSI!B109</f>
        <v>1.7597</v>
      </c>
      <c r="C109" s="2">
        <f>RSI!I109</f>
        <v>37.574199495468285</v>
      </c>
      <c r="D109" s="2">
        <f>MACD!E109</f>
        <v>8.4471238332552989E-3</v>
      </c>
      <c r="E109" s="2">
        <f>MACD!F109</f>
        <v>3.8555314323118306E-4</v>
      </c>
      <c r="F109" s="2">
        <f>'Moving Avg'!D109</f>
        <v>1.7825400000000002</v>
      </c>
      <c r="G109" s="2">
        <f>'Moving Avg'!F109</f>
        <v>1.8087050000000005</v>
      </c>
      <c r="H109" s="2">
        <f>'Moving Avg'!G109</f>
        <v>1.8788079999999991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CONFIRMED BEARISH</v>
      </c>
    </row>
    <row r="110" spans="1:12" ht="13.5" x14ac:dyDescent="0.25">
      <c r="A110" s="3">
        <f>RSI!A110</f>
        <v>42465</v>
      </c>
      <c r="B110" s="2">
        <f>RSI!B110</f>
        <v>1.7883</v>
      </c>
      <c r="C110" s="2">
        <f>RSI!I110</f>
        <v>43.275311784641509</v>
      </c>
      <c r="D110" s="2">
        <f>MACD!E110</f>
        <v>6.8816982827073492E-3</v>
      </c>
      <c r="E110" s="2">
        <f>MACD!F110</f>
        <v>1.6847821711264163E-3</v>
      </c>
      <c r="F110" s="2">
        <f>'Moving Avg'!D110</f>
        <v>1.7787399999999998</v>
      </c>
      <c r="G110" s="2">
        <f>'Moving Avg'!F110</f>
        <v>1.8072800000000004</v>
      </c>
      <c r="H110" s="2">
        <f>'Moving Avg'!G110</f>
        <v>1.8732919999999993</v>
      </c>
      <c r="I110" s="2">
        <f>'Moving Avg'!H110</f>
        <v>0</v>
      </c>
      <c r="J110" s="6" t="str">
        <f>OBV!F110</f>
        <v>BEARISH</v>
      </c>
      <c r="K110" s="6" t="str">
        <f>OBV!G110</f>
        <v>NEUTRAL</v>
      </c>
      <c r="L110" s="6" t="str">
        <f>OBV!H110</f>
        <v>CONFIRMED BEARISH</v>
      </c>
    </row>
    <row r="111" spans="1:12" ht="13.5" x14ac:dyDescent="0.25">
      <c r="A111" s="3">
        <f>RSI!A111</f>
        <v>42466</v>
      </c>
      <c r="B111" s="2">
        <f>RSI!B111</f>
        <v>1.7502</v>
      </c>
      <c r="C111" s="2">
        <f>RSI!I111</f>
        <v>38.262183166441446</v>
      </c>
      <c r="D111" s="2">
        <f>MACD!E111</f>
        <v>8.6155477997116314E-3</v>
      </c>
      <c r="E111" s="2">
        <f>MACD!F111</f>
        <v>3.0709352968434599E-3</v>
      </c>
      <c r="F111" s="2">
        <f>'Moving Avg'!D111</f>
        <v>1.7673199999999998</v>
      </c>
      <c r="G111" s="2">
        <f>'Moving Avg'!F111</f>
        <v>1.8063300000000004</v>
      </c>
      <c r="H111" s="2">
        <f>'Moving Avg'!G111</f>
        <v>1.8664439999999993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1.7597</v>
      </c>
      <c r="C112" s="2">
        <f>RSI!I112</f>
        <v>40.124697714130285</v>
      </c>
      <c r="D112" s="2">
        <f>MACD!E112</f>
        <v>9.8228025745759062E-3</v>
      </c>
      <c r="E112" s="2">
        <f>MACD!F112</f>
        <v>4.4213087523899495E-3</v>
      </c>
      <c r="F112" s="2">
        <f>'Moving Avg'!D112</f>
        <v>1.7635200000000002</v>
      </c>
      <c r="G112" s="2">
        <f>'Moving Avg'!F112</f>
        <v>1.8044250000000006</v>
      </c>
      <c r="H112" s="2">
        <f>'Moving Avg'!G112</f>
        <v>1.8609259999999992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BULLISH DIVERGENCE</v>
      </c>
    </row>
    <row r="113" spans="1:12" ht="13.5" x14ac:dyDescent="0.25">
      <c r="A113" s="3">
        <f>RSI!A113</f>
        <v>42468</v>
      </c>
      <c r="B113" s="2">
        <f>RSI!B113</f>
        <v>1.7692000000000001</v>
      </c>
      <c r="C113" s="2">
        <f>RSI!I113</f>
        <v>42.008760958086746</v>
      </c>
      <c r="D113" s="2">
        <f>MACD!E113</f>
        <v>1.6341616969986816E-2</v>
      </c>
      <c r="E113" s="2">
        <f>MACD!F113</f>
        <v>6.8053703959093234E-3</v>
      </c>
      <c r="F113" s="2">
        <f>'Moving Avg'!D113</f>
        <v>1.76542</v>
      </c>
      <c r="G113" s="2">
        <f>'Moving Avg'!F113</f>
        <v>1.8025200000000001</v>
      </c>
      <c r="H113" s="2">
        <f>'Moving Avg'!G113</f>
        <v>1.8567399999999992</v>
      </c>
      <c r="I113" s="2">
        <f>'Moving Avg'!H113</f>
        <v>0</v>
      </c>
      <c r="J113" s="6" t="str">
        <f>OBV!F113</f>
        <v>BULLISH</v>
      </c>
      <c r="K113" s="6" t="str">
        <f>OBV!G113</f>
        <v>WEAK</v>
      </c>
      <c r="L113" s="6" t="str">
        <f>OBV!H113</f>
        <v>CONFIRMED BULLISH</v>
      </c>
    </row>
    <row r="114" spans="1:12" ht="13.5" x14ac:dyDescent="0.25">
      <c r="A114" s="3">
        <f>RSI!A114</f>
        <v>42471</v>
      </c>
      <c r="B114" s="2">
        <f>RSI!B114</f>
        <v>1.7978000000000001</v>
      </c>
      <c r="C114" s="2">
        <f>RSI!I114</f>
        <v>47.377208926746448</v>
      </c>
      <c r="D114" s="2">
        <f>MACD!E114</f>
        <v>1.416528503510972E-2</v>
      </c>
      <c r="E114" s="2">
        <f>MACD!F114</f>
        <v>8.2773533237494035E-3</v>
      </c>
      <c r="F114" s="2">
        <f>'Moving Avg'!D114</f>
        <v>1.7730399999999999</v>
      </c>
      <c r="G114" s="2">
        <f>'Moving Avg'!F114</f>
        <v>1.8006199999999999</v>
      </c>
      <c r="H114" s="2">
        <f>'Moving Avg'!G114</f>
        <v>1.8536959999999993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CONFIRMED BULLISH</v>
      </c>
    </row>
    <row r="115" spans="1:12" ht="13.5" x14ac:dyDescent="0.25">
      <c r="A115" s="3">
        <f>RSI!A115</f>
        <v>42472</v>
      </c>
      <c r="B115" s="2">
        <f>RSI!B115</f>
        <v>1.7692000000000001</v>
      </c>
      <c r="C115" s="2">
        <f>RSI!I115</f>
        <v>43.082156425251746</v>
      </c>
      <c r="D115" s="2">
        <f>MACD!E115</f>
        <v>1.4525534544421514E-2</v>
      </c>
      <c r="E115" s="2">
        <f>MACD!F115</f>
        <v>9.5269895678838264E-3</v>
      </c>
      <c r="F115" s="2">
        <f>'Moving Avg'!D115</f>
        <v>1.76922</v>
      </c>
      <c r="G115" s="2">
        <f>'Moving Avg'!F115</f>
        <v>1.7987150000000001</v>
      </c>
      <c r="H115" s="2">
        <f>'Moving Avg'!G115</f>
        <v>1.8506519999999993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BULLISH DIVERGENCE</v>
      </c>
    </row>
    <row r="116" spans="1:12" ht="13.5" x14ac:dyDescent="0.25">
      <c r="A116" s="3">
        <f>RSI!A116</f>
        <v>42473</v>
      </c>
      <c r="B116" s="2">
        <f>RSI!B116</f>
        <v>1.7597</v>
      </c>
      <c r="C116" s="2">
        <f>RSI!I116</f>
        <v>41.728905737077085</v>
      </c>
      <c r="D116" s="2">
        <f>MACD!E116</f>
        <v>1.57801398916666E-2</v>
      </c>
      <c r="E116" s="2">
        <f>MACD!F116</f>
        <v>1.0777619632640381E-2</v>
      </c>
      <c r="F116" s="2">
        <f>'Moving Avg'!D116</f>
        <v>1.7711200000000002</v>
      </c>
      <c r="G116" s="2">
        <f>'Moving Avg'!F116</f>
        <v>1.7939599999999998</v>
      </c>
      <c r="H116" s="2">
        <f>'Moving Avg'!G116</f>
        <v>1.8477979999999992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</row>
    <row r="117" spans="1:12" ht="13.5" x14ac:dyDescent="0.25">
      <c r="A117" s="3">
        <f>RSI!A117</f>
        <v>42474</v>
      </c>
      <c r="B117" s="2">
        <f>RSI!B117</f>
        <v>1.7121999999999999</v>
      </c>
      <c r="C117" s="2">
        <f>RSI!I117</f>
        <v>35.692095106624066</v>
      </c>
      <c r="D117" s="2">
        <f>MACD!E117</f>
        <v>1.6244230805984916E-2</v>
      </c>
      <c r="E117" s="2">
        <f>MACD!F117</f>
        <v>1.187094186730929E-2</v>
      </c>
      <c r="F117" s="2">
        <f>'Moving Avg'!D117</f>
        <v>1.76162</v>
      </c>
      <c r="G117" s="2">
        <f>'Moving Avg'!F117</f>
        <v>1.7892050000000002</v>
      </c>
      <c r="H117" s="2">
        <f>'Moving Avg'!G117</f>
        <v>1.8432339999999992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BULLISH DIVERGENCE</v>
      </c>
    </row>
    <row r="118" spans="1:12" ht="13.5" x14ac:dyDescent="0.25">
      <c r="A118" s="3">
        <f>RSI!A118</f>
        <v>42475</v>
      </c>
      <c r="B118" s="2">
        <f>RSI!B118</f>
        <v>1.7121999999999999</v>
      </c>
      <c r="C118" s="2">
        <f>RSI!I118</f>
        <v>35.692095106624066</v>
      </c>
      <c r="D118" s="2">
        <f>MACD!E118</f>
        <v>1.4257473194057679E-2</v>
      </c>
      <c r="E118" s="2">
        <f>MACD!F118</f>
        <v>1.2348248132658968E-2</v>
      </c>
      <c r="F118" s="2">
        <f>'Moving Avg'!D118</f>
        <v>1.7502200000000001</v>
      </c>
      <c r="G118" s="2">
        <f>'Moving Avg'!F118</f>
        <v>1.7825500000000001</v>
      </c>
      <c r="H118" s="2">
        <f>'Moving Avg'!G118</f>
        <v>1.8386699999999991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BULLISH DIVERGENCE</v>
      </c>
    </row>
    <row r="119" spans="1:12" ht="13.5" x14ac:dyDescent="0.25">
      <c r="A119" s="3">
        <f>RSI!A119</f>
        <v>42478</v>
      </c>
      <c r="B119" s="2">
        <f>RSI!B119</f>
        <v>1.7121999999999999</v>
      </c>
      <c r="C119" s="2">
        <f>RSI!I119</f>
        <v>35.69209510662408</v>
      </c>
      <c r="D119" s="2">
        <f>MACD!E119</f>
        <v>1.3079728931789214E-2</v>
      </c>
      <c r="E119" s="2">
        <f>MACD!F119</f>
        <v>1.2494544292485019E-2</v>
      </c>
      <c r="F119" s="2">
        <f>'Moving Avg'!D119</f>
        <v>1.7330999999999999</v>
      </c>
      <c r="G119" s="2">
        <f>'Moving Avg'!F119</f>
        <v>1.7758950000000002</v>
      </c>
      <c r="H119" s="2">
        <f>'Moving Avg'!G119</f>
        <v>1.8339139999999992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CONFIRMED BEARISH</v>
      </c>
    </row>
    <row r="120" spans="1:12" ht="13.5" x14ac:dyDescent="0.25">
      <c r="A120" s="3">
        <f>RSI!A120</f>
        <v>42479</v>
      </c>
      <c r="B120" s="2">
        <f>RSI!B120</f>
        <v>1.7121999999999999</v>
      </c>
      <c r="C120" s="2">
        <f>RSI!I120</f>
        <v>35.69209510662408</v>
      </c>
      <c r="D120" s="2">
        <f>MACD!E120</f>
        <v>1.694924862452174E-2</v>
      </c>
      <c r="E120" s="2">
        <f>MACD!F120</f>
        <v>1.3385485158892364E-2</v>
      </c>
      <c r="F120" s="2">
        <f>'Moving Avg'!D120</f>
        <v>1.7216999999999998</v>
      </c>
      <c r="G120" s="2">
        <f>'Moving Avg'!F120</f>
        <v>1.7711400000000002</v>
      </c>
      <c r="H120" s="2">
        <f>'Moving Avg'!G120</f>
        <v>1.830109999999999</v>
      </c>
      <c r="I120" s="2">
        <f>'Moving Avg'!H120</f>
        <v>0</v>
      </c>
      <c r="J120" s="6" t="str">
        <f>OBV!F120</f>
        <v>BEARISH</v>
      </c>
      <c r="K120" s="6" t="str">
        <f>OBV!G120</f>
        <v>STRONG</v>
      </c>
      <c r="L120" s="6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1.7025999999999999</v>
      </c>
      <c r="C121" s="2">
        <f>RSI!I121</f>
        <v>34.341556844029014</v>
      </c>
      <c r="D121" s="2">
        <f>MACD!E121</f>
        <v>1.5504578883790421E-2</v>
      </c>
      <c r="E121" s="2">
        <f>MACD!F121</f>
        <v>1.3809303903871976E-2</v>
      </c>
      <c r="F121" s="2">
        <f>'Moving Avg'!D121</f>
        <v>1.7102799999999998</v>
      </c>
      <c r="G121" s="2">
        <f>'Moving Avg'!F121</f>
        <v>1.7659049999999996</v>
      </c>
      <c r="H121" s="2">
        <f>'Moving Avg'!G121</f>
        <v>1.8261139999999991</v>
      </c>
      <c r="I121" s="2">
        <f>'Moving Avg'!H121</f>
        <v>0</v>
      </c>
      <c r="J121" s="6" t="str">
        <f>OBV!F121</f>
        <v>BEARISH</v>
      </c>
      <c r="K121" s="6" t="str">
        <f>OBV!G121</f>
        <v>STRONG</v>
      </c>
      <c r="L121" s="6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1.7025999999999999</v>
      </c>
      <c r="C122" s="2">
        <f>RSI!I122</f>
        <v>34.341556844029014</v>
      </c>
      <c r="D122" s="2">
        <f>MACD!E122</f>
        <v>1.6200013373145916E-2</v>
      </c>
      <c r="E122" s="2">
        <f>MACD!F122</f>
        <v>1.4287445797726764E-2</v>
      </c>
      <c r="F122" s="2">
        <f>'Moving Avg'!D122</f>
        <v>1.7083600000000001</v>
      </c>
      <c r="G122" s="2">
        <f>'Moving Avg'!F122</f>
        <v>1.7606699999999997</v>
      </c>
      <c r="H122" s="2">
        <f>'Moving Avg'!G122</f>
        <v>1.8221179999999992</v>
      </c>
      <c r="I122" s="2">
        <f>'Moving Avg'!H122</f>
        <v>0</v>
      </c>
      <c r="J122" s="6" t="str">
        <f>OBV!F122</f>
        <v>BEARISH</v>
      </c>
      <c r="K122" s="6" t="str">
        <f>OBV!G122</f>
        <v>STRONG</v>
      </c>
      <c r="L122" s="6" t="str">
        <f>OBV!H122</f>
        <v>CONFIRMED BEARISH</v>
      </c>
    </row>
    <row r="123" spans="1:12" ht="13.5" x14ac:dyDescent="0.25">
      <c r="A123" s="3">
        <f>RSI!A123</f>
        <v>42482</v>
      </c>
      <c r="B123" s="2">
        <f>RSI!B123</f>
        <v>1.7025999999999999</v>
      </c>
      <c r="C123" s="2">
        <f>RSI!I123</f>
        <v>34.341556844029014</v>
      </c>
      <c r="D123" s="2">
        <f>MACD!E123</f>
        <v>1.8672504629784425E-2</v>
      </c>
      <c r="E123" s="2">
        <f>MACD!F123</f>
        <v>1.5164457564138298E-2</v>
      </c>
      <c r="F123" s="2">
        <f>'Moving Avg'!D123</f>
        <v>1.70644</v>
      </c>
      <c r="G123" s="2">
        <f>'Moving Avg'!F123</f>
        <v>1.7535349999999998</v>
      </c>
      <c r="H123" s="2">
        <f>'Moving Avg'!G123</f>
        <v>1.8181219999999996</v>
      </c>
      <c r="I123" s="2">
        <f>'Moving Avg'!H123</f>
        <v>0</v>
      </c>
      <c r="J123" s="6" t="str">
        <f>OBV!F123</f>
        <v>BEARISH</v>
      </c>
      <c r="K123" s="6" t="str">
        <f>OBV!G123</f>
        <v>STRONG</v>
      </c>
      <c r="L123" s="6" t="str">
        <f>OBV!H123</f>
        <v>CONFIRMED BEARISH</v>
      </c>
    </row>
    <row r="124" spans="1:12" ht="13.5" x14ac:dyDescent="0.25">
      <c r="A124" s="3">
        <f>RSI!A124</f>
        <v>42485</v>
      </c>
      <c r="B124" s="2">
        <f>RSI!B124</f>
        <v>1.7025999999999999</v>
      </c>
      <c r="C124" s="2">
        <f>RSI!I124</f>
        <v>34.341556844029014</v>
      </c>
      <c r="D124" s="2">
        <f>MACD!E124</f>
        <v>2.5555823937637667E-2</v>
      </c>
      <c r="E124" s="2">
        <f>MACD!F124</f>
        <v>1.7242730838838174E-2</v>
      </c>
      <c r="F124" s="2">
        <f>'Moving Avg'!D124</f>
        <v>1.70452</v>
      </c>
      <c r="G124" s="2">
        <f>'Moving Avg'!F124</f>
        <v>1.7482999999999997</v>
      </c>
      <c r="H124" s="2">
        <f>'Moving Avg'!G124</f>
        <v>1.8141259999999997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</row>
    <row r="125" spans="1:12" ht="13.5" x14ac:dyDescent="0.25">
      <c r="A125" s="3">
        <f>RSI!A125</f>
        <v>42486</v>
      </c>
      <c r="B125" s="2">
        <f>RSI!B125</f>
        <v>1.7025999999999999</v>
      </c>
      <c r="C125" s="2">
        <f>RSI!I125</f>
        <v>34.341556844029014</v>
      </c>
      <c r="D125" s="2">
        <f>MACD!E125</f>
        <v>2.7342403749344379E-2</v>
      </c>
      <c r="E125" s="2">
        <f>MACD!F125</f>
        <v>1.9262665420939417E-2</v>
      </c>
      <c r="F125" s="2">
        <f>'Moving Avg'!D125</f>
        <v>1.7025999999999999</v>
      </c>
      <c r="G125" s="2">
        <f>'Moving Avg'!F125</f>
        <v>1.7430649999999996</v>
      </c>
      <c r="H125" s="2">
        <f>'Moving Avg'!G125</f>
        <v>1.8089879999999996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CONFIRMED BEARISH</v>
      </c>
    </row>
    <row r="126" spans="1:12" ht="13.5" x14ac:dyDescent="0.25">
      <c r="A126" s="3">
        <f>RSI!A126</f>
        <v>42487</v>
      </c>
      <c r="B126" s="2">
        <f>RSI!B126</f>
        <v>1.6551</v>
      </c>
      <c r="C126" s="2">
        <f>RSI!I126</f>
        <v>27.015189863352191</v>
      </c>
      <c r="D126" s="2">
        <f>MACD!E126</f>
        <v>3.1246505838296024E-2</v>
      </c>
      <c r="E126" s="2">
        <f>MACD!F126</f>
        <v>2.1659433504410741E-2</v>
      </c>
      <c r="F126" s="2">
        <f>'Moving Avg'!D126</f>
        <v>1.6930999999999998</v>
      </c>
      <c r="G126" s="2">
        <f>'Moving Avg'!F126</f>
        <v>1.7354549999999995</v>
      </c>
      <c r="H126" s="2">
        <f>'Moving Avg'!G126</f>
        <v>1.8030899999999996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</row>
    <row r="127" spans="1:12" ht="13.5" x14ac:dyDescent="0.25">
      <c r="A127" s="3">
        <f>RSI!A127</f>
        <v>42488</v>
      </c>
      <c r="B127" s="2">
        <f>RSI!B127</f>
        <v>1.6931</v>
      </c>
      <c r="C127" s="2">
        <f>RSI!I127</f>
        <v>38.34696218199683</v>
      </c>
      <c r="D127" s="2">
        <f>MACD!E127</f>
        <v>2.5018705414103559E-2</v>
      </c>
      <c r="E127" s="2">
        <f>MACD!F127</f>
        <v>2.2331287886349305E-2</v>
      </c>
      <c r="F127" s="2">
        <f>'Moving Avg'!D127</f>
        <v>1.6911999999999998</v>
      </c>
      <c r="G127" s="2">
        <f>'Moving Avg'!F127</f>
        <v>1.7311749999999999</v>
      </c>
      <c r="H127" s="2">
        <f>'Moving Avg'!G127</f>
        <v>1.7989039999999996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BULLISH DIVERGENCE</v>
      </c>
    </row>
    <row r="128" spans="1:12" ht="13.5" x14ac:dyDescent="0.25">
      <c r="A128" s="3">
        <f>RSI!A128</f>
        <v>42489</v>
      </c>
      <c r="B128" s="2">
        <f>RSI!B128</f>
        <v>1.7692000000000001</v>
      </c>
      <c r="C128" s="2">
        <f>RSI!I128</f>
        <v>53.812780901775078</v>
      </c>
      <c r="D128" s="2">
        <f>MACD!E128</f>
        <v>1.443488792604275E-2</v>
      </c>
      <c r="E128" s="2">
        <f>MACD!F128</f>
        <v>2.0752007894287994E-2</v>
      </c>
      <c r="F128" s="2">
        <f>'Moving Avg'!D128</f>
        <v>1.70452</v>
      </c>
      <c r="G128" s="2">
        <f>'Moving Avg'!F128</f>
        <v>1.7316499999999997</v>
      </c>
      <c r="H128" s="2">
        <f>'Moving Avg'!G128</f>
        <v>1.7962400000000001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</row>
    <row r="129" spans="1:12" ht="13.5" x14ac:dyDescent="0.25">
      <c r="A129" s="3">
        <f>RSI!A129</f>
        <v>42492</v>
      </c>
      <c r="B129" s="2">
        <f>RSI!B129</f>
        <v>1.7217</v>
      </c>
      <c r="C129" s="2">
        <f>RSI!I129</f>
        <v>46.048097338101115</v>
      </c>
      <c r="D129" s="2">
        <f>MACD!E129</f>
        <v>8.8471689490603467E-3</v>
      </c>
      <c r="E129" s="2">
        <f>MACD!F129</f>
        <v>1.8371040105242466E-2</v>
      </c>
      <c r="F129" s="2">
        <f>'Moving Avg'!D129</f>
        <v>1.7083400000000002</v>
      </c>
      <c r="G129" s="2">
        <f>'Moving Avg'!F129</f>
        <v>1.7297499999999999</v>
      </c>
      <c r="H129" s="2">
        <f>'Moving Avg'!G129</f>
        <v>1.792246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CONFIRMED BULLISH</v>
      </c>
    </row>
    <row r="130" spans="1:12" ht="13.5" x14ac:dyDescent="0.25">
      <c r="A130" s="3">
        <f>RSI!A130</f>
        <v>42493</v>
      </c>
      <c r="B130" s="2">
        <f>RSI!B130</f>
        <v>1.7312000000000001</v>
      </c>
      <c r="C130" s="2">
        <f>RSI!I130</f>
        <v>47.674275973605724</v>
      </c>
      <c r="D130" s="2">
        <f>MACD!E130</f>
        <v>3.5565381955948716E-3</v>
      </c>
      <c r="E130" s="2">
        <f>MACD!F130</f>
        <v>1.5408139723312947E-2</v>
      </c>
      <c r="F130" s="2">
        <f>'Moving Avg'!D130</f>
        <v>1.7140599999999999</v>
      </c>
      <c r="G130" s="2">
        <f>'Moving Avg'!F130</f>
        <v>1.7268950000000003</v>
      </c>
      <c r="H130" s="2">
        <f>'Moving Avg'!G130</f>
        <v>1.7880620000000003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CONFIRMED BULLISH</v>
      </c>
    </row>
    <row r="131" spans="1:12" ht="13.5" x14ac:dyDescent="0.25">
      <c r="A131" s="3">
        <f>RSI!A131</f>
        <v>42494</v>
      </c>
      <c r="B131" s="2">
        <f>RSI!B131</f>
        <v>1.7502</v>
      </c>
      <c r="C131" s="2">
        <f>RSI!I131</f>
        <v>50.864157628146138</v>
      </c>
      <c r="D131" s="2">
        <f>MACD!E131</f>
        <v>-3.7299279297198229E-3</v>
      </c>
      <c r="E131" s="2">
        <f>MACD!F131</f>
        <v>1.1580526192706393E-2</v>
      </c>
      <c r="F131" s="2">
        <f>'Moving Avg'!D131</f>
        <v>1.73308</v>
      </c>
      <c r="G131" s="2">
        <f>'Moving Avg'!F131</f>
        <v>1.7268950000000001</v>
      </c>
      <c r="H131" s="2">
        <f>'Moving Avg'!G131</f>
        <v>1.7850180000000002</v>
      </c>
      <c r="I131" s="2">
        <f>'Moving Avg'!H131</f>
        <v>0</v>
      </c>
      <c r="J131" s="6" t="str">
        <f>OBV!F131</f>
        <v>BULLISH</v>
      </c>
      <c r="K131" s="6" t="str">
        <f>OBV!G131</f>
        <v>WEAK</v>
      </c>
      <c r="L131" s="6" t="str">
        <f>OBV!H131</f>
        <v>CONFIRMED BULLISH</v>
      </c>
    </row>
    <row r="132" spans="1:12" ht="13.5" x14ac:dyDescent="0.25">
      <c r="A132" s="3">
        <f>RSI!A132</f>
        <v>42495</v>
      </c>
      <c r="B132" s="2">
        <f>RSI!B132</f>
        <v>1.7217</v>
      </c>
      <c r="C132" s="2">
        <f>RSI!I132</f>
        <v>46.304249272135394</v>
      </c>
      <c r="D132" s="2">
        <f>MACD!E132</f>
        <v>-7.8275304161661285E-3</v>
      </c>
      <c r="E132" s="2">
        <f>MACD!F132</f>
        <v>7.6989148709318903E-3</v>
      </c>
      <c r="F132" s="2">
        <f>'Moving Avg'!D132</f>
        <v>1.7388000000000001</v>
      </c>
      <c r="G132" s="2">
        <f>'Moving Avg'!F132</f>
        <v>1.7249950000000003</v>
      </c>
      <c r="H132" s="2">
        <f>'Moving Avg'!G132</f>
        <v>1.7814040000000007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BEARISH DIVERGENCE</v>
      </c>
    </row>
    <row r="133" spans="1:12" ht="13.5" x14ac:dyDescent="0.25">
      <c r="A133" s="3">
        <f>RSI!A133</f>
        <v>42496</v>
      </c>
      <c r="B133" s="2">
        <f>RSI!B133</f>
        <v>1.7121999999999999</v>
      </c>
      <c r="C133" s="2">
        <f>RSI!I133</f>
        <v>44.86056435442535</v>
      </c>
      <c r="D133" s="2">
        <f>MACD!E133</f>
        <v>-1.0462660222741782E-2</v>
      </c>
      <c r="E133" s="2">
        <f>MACD!F133</f>
        <v>4.0665998521971563E-3</v>
      </c>
      <c r="F133" s="2">
        <f>'Moving Avg'!D133</f>
        <v>1.7274</v>
      </c>
      <c r="G133" s="2">
        <f>'Moving Avg'!F133</f>
        <v>1.7221450000000005</v>
      </c>
      <c r="H133" s="2">
        <f>'Moving Avg'!G133</f>
        <v>1.7779800000000006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CONFIRMED BEARISH</v>
      </c>
    </row>
    <row r="134" spans="1:12" ht="13.5" x14ac:dyDescent="0.25">
      <c r="A134" s="3">
        <f>RSI!A134</f>
        <v>42499</v>
      </c>
      <c r="B134" s="2">
        <f>RSI!B134</f>
        <v>1.7121999999999999</v>
      </c>
      <c r="C134" s="2">
        <f>RSI!I134</f>
        <v>44.86056435442535</v>
      </c>
      <c r="D134" s="2">
        <f>MACD!E134</f>
        <v>-1.2517389726779848E-2</v>
      </c>
      <c r="E134" s="2">
        <f>MACD!F134</f>
        <v>7.4980193640175564E-4</v>
      </c>
      <c r="F134" s="2">
        <f>'Moving Avg'!D134</f>
        <v>1.7254999999999998</v>
      </c>
      <c r="G134" s="2">
        <f>'Moving Avg'!F134</f>
        <v>1.7178650000000002</v>
      </c>
      <c r="H134" s="2">
        <f>'Moving Avg'!G134</f>
        <v>1.7741760000000009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CONFIRMED BEARISH</v>
      </c>
    </row>
    <row r="135" spans="1:12" ht="13.5" x14ac:dyDescent="0.25">
      <c r="A135" s="3">
        <f>RSI!A135</f>
        <v>42500</v>
      </c>
      <c r="B135" s="2">
        <f>RSI!B135</f>
        <v>1.7502</v>
      </c>
      <c r="C135" s="2">
        <f>RSI!I135</f>
        <v>51.828037025525887</v>
      </c>
      <c r="D135" s="2">
        <f>MACD!E135</f>
        <v>-1.6908788743028591E-2</v>
      </c>
      <c r="E135" s="2">
        <f>MACD!F135</f>
        <v>-2.7819161994843138E-3</v>
      </c>
      <c r="F135" s="2">
        <f>'Moving Avg'!D135</f>
        <v>1.7292999999999998</v>
      </c>
      <c r="G135" s="2">
        <f>'Moving Avg'!F135</f>
        <v>1.7169150000000002</v>
      </c>
      <c r="H135" s="2">
        <f>'Moving Avg'!G135</f>
        <v>1.7705620000000009</v>
      </c>
      <c r="I135" s="2">
        <f>'Moving Avg'!H135</f>
        <v>0</v>
      </c>
      <c r="J135" s="6" t="str">
        <f>OBV!F135</f>
        <v>BEARISH</v>
      </c>
      <c r="K135" s="6" t="str">
        <f>OBV!G135</f>
        <v>STRONG</v>
      </c>
      <c r="L135" s="6" t="str">
        <f>OBV!H135</f>
        <v>BEARISH DIVERGENCE</v>
      </c>
    </row>
    <row r="136" spans="1:12" ht="13.5" x14ac:dyDescent="0.25">
      <c r="A136" s="3">
        <f>RSI!A136</f>
        <v>42501</v>
      </c>
      <c r="B136" s="2">
        <f>RSI!B136</f>
        <v>1.7597</v>
      </c>
      <c r="C136" s="2">
        <f>RSI!I136</f>
        <v>53.412940962586255</v>
      </c>
      <c r="D136" s="2">
        <f>MACD!E136</f>
        <v>-2.8710496932476737E-2</v>
      </c>
      <c r="E136" s="2">
        <f>MACD!F136</f>
        <v>-7.9676323460827984E-3</v>
      </c>
      <c r="F136" s="2">
        <f>'Moving Avg'!D136</f>
        <v>1.7312000000000001</v>
      </c>
      <c r="G136" s="2">
        <f>'Moving Avg'!F136</f>
        <v>1.7169150000000002</v>
      </c>
      <c r="H136" s="2">
        <f>'Moving Avg'!G136</f>
        <v>1.7680880000000005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BEARISH DIVERGENCE</v>
      </c>
    </row>
    <row r="137" spans="1:12" ht="13.5" x14ac:dyDescent="0.25">
      <c r="A137" s="3">
        <f>RSI!A137</f>
        <v>42502</v>
      </c>
      <c r="B137" s="2">
        <f>RSI!B137</f>
        <v>1.7692000000000001</v>
      </c>
      <c r="C137" s="2">
        <f>RSI!I137</f>
        <v>55.00711993951316</v>
      </c>
      <c r="D137" s="2">
        <f>MACD!E137</f>
        <v>-3.367923700190234E-2</v>
      </c>
      <c r="E137" s="2">
        <f>MACD!F137</f>
        <v>-1.3109953277246707E-2</v>
      </c>
      <c r="F137" s="2">
        <f>'Moving Avg'!D137</f>
        <v>1.7406999999999999</v>
      </c>
      <c r="G137" s="2">
        <f>'Moving Avg'!F137</f>
        <v>1.719765</v>
      </c>
      <c r="H137" s="2">
        <f>'Moving Avg'!G137</f>
        <v>1.7667560000000007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CONFIRMED BULLISH</v>
      </c>
    </row>
    <row r="138" spans="1:12" ht="13.5" x14ac:dyDescent="0.25">
      <c r="A138" s="3">
        <f>RSI!A138</f>
        <v>42503</v>
      </c>
      <c r="B138" s="2">
        <f>RSI!B138</f>
        <v>1.7883</v>
      </c>
      <c r="C138" s="2">
        <f>RSI!I138</f>
        <v>58.110742434860519</v>
      </c>
      <c r="D138" s="2">
        <f>MACD!E138</f>
        <v>-2.7762674526359277E-2</v>
      </c>
      <c r="E138" s="2">
        <f>MACD!F138</f>
        <v>-1.6040497527069222E-2</v>
      </c>
      <c r="F138" s="2">
        <f>'Moving Avg'!D138</f>
        <v>1.7559199999999997</v>
      </c>
      <c r="G138" s="2">
        <f>'Moving Avg'!F138</f>
        <v>1.7235699999999998</v>
      </c>
      <c r="H138" s="2">
        <f>'Moving Avg'!G138</f>
        <v>1.7663760000000004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CONFIRMED BULLISH</v>
      </c>
    </row>
    <row r="139" spans="1:12" ht="13.5" x14ac:dyDescent="0.25">
      <c r="A139" s="3">
        <f>RSI!A139</f>
        <v>42506</v>
      </c>
      <c r="B139" s="2">
        <f>RSI!B139</f>
        <v>1.8168</v>
      </c>
      <c r="C139" s="2">
        <f>RSI!I139</f>
        <v>62.29068155427737</v>
      </c>
      <c r="D139" s="2">
        <f>MACD!E139</f>
        <v>-3.2447274586530739E-2</v>
      </c>
      <c r="E139" s="2">
        <f>MACD!F139</f>
        <v>-1.9321852938961527E-2</v>
      </c>
      <c r="F139" s="2">
        <f>'Moving Avg'!D139</f>
        <v>1.77684</v>
      </c>
      <c r="G139" s="2">
        <f>'Moving Avg'!F139</f>
        <v>1.7288000000000001</v>
      </c>
      <c r="H139" s="2">
        <f>'Moving Avg'!G139</f>
        <v>1.7656160000000003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CONFIRMED BULLISH</v>
      </c>
    </row>
    <row r="140" spans="1:12" ht="13.5" x14ac:dyDescent="0.25">
      <c r="A140" s="3">
        <f>RSI!A140</f>
        <v>42507</v>
      </c>
      <c r="B140" s="2">
        <f>RSI!B140</f>
        <v>1.8072999999999999</v>
      </c>
      <c r="C140" s="2">
        <f>RSI!I140</f>
        <v>60.136564323849967</v>
      </c>
      <c r="D140" s="2">
        <f>MACD!E140</f>
        <v>-3.4666294296505029E-2</v>
      </c>
      <c r="E140" s="2">
        <f>MACD!F140</f>
        <v>-2.239074121047023E-2</v>
      </c>
      <c r="F140" s="2">
        <f>'Moving Avg'!D140</f>
        <v>1.78826</v>
      </c>
      <c r="G140" s="2">
        <f>'Moving Avg'!F140</f>
        <v>1.7335549999999995</v>
      </c>
      <c r="H140" s="2">
        <f>'Moving Avg'!G140</f>
        <v>1.7654259999999999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CONFIRMED BULLISH</v>
      </c>
    </row>
    <row r="141" spans="1:12" ht="13.5" x14ac:dyDescent="0.25">
      <c r="A141" s="3">
        <f>RSI!A141</f>
        <v>42508</v>
      </c>
      <c r="B141" s="2">
        <f>RSI!B141</f>
        <v>1.8072999999999999</v>
      </c>
      <c r="C141" s="2">
        <f>RSI!I141</f>
        <v>60.136564323849967</v>
      </c>
      <c r="D141" s="2">
        <f>MACD!E141</f>
        <v>-3.3953944561624594E-2</v>
      </c>
      <c r="E141" s="2">
        <f>MACD!F141</f>
        <v>-2.4703381880701106E-2</v>
      </c>
      <c r="F141" s="2">
        <f>'Moving Avg'!D141</f>
        <v>1.7977799999999999</v>
      </c>
      <c r="G141" s="2">
        <f>'Moving Avg'!F141</f>
        <v>1.7387899999999994</v>
      </c>
      <c r="H141" s="2">
        <f>'Moving Avg'!G141</f>
        <v>1.7661880000000003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</row>
    <row r="142" spans="1:12" ht="13.5" x14ac:dyDescent="0.25">
      <c r="A142" s="3">
        <f>RSI!A142</f>
        <v>42509</v>
      </c>
      <c r="B142" s="2">
        <f>RSI!B142</f>
        <v>1.9118999999999999</v>
      </c>
      <c r="C142" s="2">
        <f>RSI!I142</f>
        <v>72.347678566537923</v>
      </c>
      <c r="D142" s="2">
        <f>MACD!E142</f>
        <v>-4.5792372039292539E-2</v>
      </c>
      <c r="E142" s="2">
        <f>MACD!F142</f>
        <v>-2.8921179912419395E-2</v>
      </c>
      <c r="F142" s="2">
        <f>'Moving Avg'!D142</f>
        <v>1.8263199999999997</v>
      </c>
      <c r="G142" s="2">
        <f>'Moving Avg'!F142</f>
        <v>1.7492550000000002</v>
      </c>
      <c r="H142" s="2">
        <f>'Moving Avg'!G142</f>
        <v>1.76847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</row>
    <row r="143" spans="1:12" ht="13.5" x14ac:dyDescent="0.25">
      <c r="A143" s="3">
        <f>RSI!A143</f>
        <v>42510</v>
      </c>
      <c r="B143" s="2">
        <f>RSI!B143</f>
        <v>2.0261</v>
      </c>
      <c r="C143" s="2">
        <f>RSI!I143</f>
        <v>79.669854476717376</v>
      </c>
      <c r="D143" s="2">
        <f>MACD!E143</f>
        <v>-6.6633961977188516E-2</v>
      </c>
      <c r="E143" s="2">
        <f>MACD!F143</f>
        <v>-3.6463736325373225E-2</v>
      </c>
      <c r="F143" s="2">
        <f>'Moving Avg'!D143</f>
        <v>1.8738800000000002</v>
      </c>
      <c r="G143" s="2">
        <f>'Moving Avg'!F143</f>
        <v>1.7654300000000003</v>
      </c>
      <c r="H143" s="2">
        <f>'Moving Avg'!G143</f>
        <v>1.7728459999999999</v>
      </c>
      <c r="I143" s="2">
        <f>'Moving Avg'!H143</f>
        <v>0</v>
      </c>
      <c r="J143" s="6" t="str">
        <f>OBV!F143</f>
        <v>BULLISH</v>
      </c>
      <c r="K143" s="6" t="str">
        <f>OBV!G143</f>
        <v>STRONG</v>
      </c>
      <c r="L143" s="6" t="str">
        <f>OBV!H143</f>
        <v>CONFIRMED BULLISH</v>
      </c>
    </row>
    <row r="144" spans="1:12" ht="13.5" x14ac:dyDescent="0.25">
      <c r="A144" s="3">
        <f>RSI!A144</f>
        <v>42513</v>
      </c>
      <c r="B144" s="2">
        <f>RSI!B144</f>
        <v>2.1116999999999999</v>
      </c>
      <c r="C144" s="2">
        <f>RSI!I144</f>
        <v>83.250102133362361</v>
      </c>
      <c r="D144" s="2">
        <f>MACD!E144</f>
        <v>-9.2121430310557972E-2</v>
      </c>
      <c r="E144" s="2">
        <f>MACD!F144</f>
        <v>-4.7595275122410172E-2</v>
      </c>
      <c r="F144" s="2">
        <f>'Moving Avg'!D144</f>
        <v>1.9328600000000002</v>
      </c>
      <c r="G144" s="2">
        <f>'Moving Avg'!F144</f>
        <v>1.7858849999999999</v>
      </c>
      <c r="H144" s="2">
        <f>'Moving Avg'!G144</f>
        <v>1.7783639999999996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CONFIRMED BULLISH</v>
      </c>
    </row>
    <row r="145" spans="1:12" ht="13.5" x14ac:dyDescent="0.25">
      <c r="A145" s="3">
        <f>RSI!A145</f>
        <v>42514</v>
      </c>
      <c r="B145" s="2">
        <f>RSI!B145</f>
        <v>2.2353000000000001</v>
      </c>
      <c r="C145" s="2">
        <f>RSI!I145</f>
        <v>86.850895163209557</v>
      </c>
      <c r="D145" s="2">
        <f>MACD!E145</f>
        <v>-0.11890253592433098</v>
      </c>
      <c r="E145" s="2">
        <f>MACD!F145</f>
        <v>-6.1856727282794337E-2</v>
      </c>
      <c r="F145" s="2">
        <f>'Moving Avg'!D145</f>
        <v>2.0184600000000001</v>
      </c>
      <c r="G145" s="2">
        <f>'Moving Avg'!F145</f>
        <v>1.8125200000000004</v>
      </c>
      <c r="H145" s="2">
        <f>'Moving Avg'!G145</f>
        <v>1.7869239999999997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CONFIRMED BULLISH</v>
      </c>
    </row>
    <row r="146" spans="1:12" ht="13.5" x14ac:dyDescent="0.25">
      <c r="A146" s="3">
        <f>RSI!A146</f>
        <v>42515</v>
      </c>
      <c r="B146" s="2">
        <f>RSI!B146</f>
        <v>2.2829000000000002</v>
      </c>
      <c r="C146" s="2">
        <f>RSI!I146</f>
        <v>87.927272532569503</v>
      </c>
      <c r="D146" s="2">
        <f>MACD!E146</f>
        <v>-0.14612246156561381</v>
      </c>
      <c r="E146" s="2">
        <f>MACD!F146</f>
        <v>-7.8709874139358232E-2</v>
      </c>
      <c r="F146" s="2">
        <f>'Moving Avg'!D146</f>
        <v>2.1135799999999998</v>
      </c>
      <c r="G146" s="2">
        <f>'Moving Avg'!F146</f>
        <v>1.8439099999999999</v>
      </c>
      <c r="H146" s="2">
        <f>'Moving Avg'!G146</f>
        <v>1.7954859999999997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</row>
    <row r="147" spans="1:12" ht="13.5" x14ac:dyDescent="0.25">
      <c r="A147" s="3">
        <f>RSI!A147</f>
        <v>42516</v>
      </c>
      <c r="B147" s="2">
        <f>RSI!B147</f>
        <v>2.3018999999999998</v>
      </c>
      <c r="C147" s="2">
        <f>RSI!I147</f>
        <v>88.33765206825052</v>
      </c>
      <c r="D147" s="2">
        <f>MACD!E147</f>
        <v>-0.17169166300461747</v>
      </c>
      <c r="E147" s="2">
        <f>MACD!F147</f>
        <v>-9.7306231912410085E-2</v>
      </c>
      <c r="F147" s="2">
        <f>'Moving Avg'!D147</f>
        <v>2.1915800000000001</v>
      </c>
      <c r="G147" s="2">
        <f>'Moving Avg'!F147</f>
        <v>1.8743499999999997</v>
      </c>
      <c r="H147" s="2">
        <f>'Moving Avg'!G147</f>
        <v>1.8053779999999997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</row>
    <row r="148" spans="1:12" ht="13.5" x14ac:dyDescent="0.25">
      <c r="A148" s="3">
        <f>RSI!A148</f>
        <v>42517</v>
      </c>
      <c r="B148" s="2">
        <f>RSI!B148</f>
        <v>2.34</v>
      </c>
      <c r="C148" s="2">
        <f>RSI!I148</f>
        <v>89.135202224180802</v>
      </c>
      <c r="D148" s="2">
        <f>MACD!E148</f>
        <v>-0.1957223289411063</v>
      </c>
      <c r="E148" s="2">
        <f>MACD!F148</f>
        <v>-0.11698945131814933</v>
      </c>
      <c r="F148" s="2">
        <f>'Moving Avg'!D148</f>
        <v>2.2543599999999997</v>
      </c>
      <c r="G148" s="2">
        <f>'Moving Avg'!F148</f>
        <v>1.90289</v>
      </c>
      <c r="H148" s="2">
        <f>'Moving Avg'!G148</f>
        <v>1.815272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</row>
    <row r="149" spans="1:12" ht="13.5" x14ac:dyDescent="0.25">
      <c r="A149" s="3">
        <f>RSI!A149</f>
        <v>42520</v>
      </c>
      <c r="B149" s="2">
        <f>RSI!B149</f>
        <v>2.3969999999999998</v>
      </c>
      <c r="C149" s="2">
        <f>RSI!I149</f>
        <v>90.213489409911475</v>
      </c>
      <c r="D149" s="2">
        <f>MACD!E149</f>
        <v>-0.21844410619686139</v>
      </c>
      <c r="E149" s="2">
        <f>MACD!F149</f>
        <v>-0.13728038229389175</v>
      </c>
      <c r="F149" s="2">
        <f>'Moving Avg'!D149</f>
        <v>2.31142</v>
      </c>
      <c r="G149" s="2">
        <f>'Moving Avg'!F149</f>
        <v>1.936655</v>
      </c>
      <c r="H149" s="2">
        <f>'Moving Avg'!G149</f>
        <v>1.8263059999999998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CONFIRMED BULLISH</v>
      </c>
    </row>
    <row r="150" spans="1:12" ht="13.5" x14ac:dyDescent="0.25">
      <c r="A150" s="3">
        <f>RSI!A150</f>
        <v>42521</v>
      </c>
      <c r="B150" s="2">
        <f>RSI!B150</f>
        <v>2.4159999999999999</v>
      </c>
      <c r="C150" s="2">
        <f>RSI!I150</f>
        <v>90.550156632019295</v>
      </c>
      <c r="D150" s="2">
        <f>MACD!E150</f>
        <v>-0.24323758859157696</v>
      </c>
      <c r="E150" s="2">
        <f>MACD!F150</f>
        <v>-0.15847182355342881</v>
      </c>
      <c r="F150" s="2">
        <f>'Moving Avg'!D150</f>
        <v>2.3475600000000001</v>
      </c>
      <c r="G150" s="2">
        <f>'Moving Avg'!F150</f>
        <v>1.9708949999999998</v>
      </c>
      <c r="H150" s="2">
        <f>'Moving Avg'!G150</f>
        <v>1.8384799999999999</v>
      </c>
      <c r="I150" s="2">
        <f>'Moving Avg'!H150</f>
        <v>0</v>
      </c>
      <c r="J150" s="6" t="str">
        <f>OBV!F150</f>
        <v>BULLISH</v>
      </c>
      <c r="K150" s="6" t="str">
        <f>OBV!G150</f>
        <v>STRONG</v>
      </c>
      <c r="L150" s="6" t="str">
        <f>OBV!H150</f>
        <v>CONFIRMED BULLISH</v>
      </c>
    </row>
    <row r="151" spans="1:12" ht="13.5" x14ac:dyDescent="0.25">
      <c r="A151" s="3">
        <f>RSI!A151</f>
        <v>42522</v>
      </c>
      <c r="B151" s="2">
        <f>RSI!B151</f>
        <v>2.3113999999999999</v>
      </c>
      <c r="C151" s="2">
        <f>RSI!I151</f>
        <v>75.21054196172139</v>
      </c>
      <c r="D151" s="2">
        <f>MACD!E151</f>
        <v>-0.25907934729294602</v>
      </c>
      <c r="E151" s="2">
        <f>MACD!F151</f>
        <v>-0.17859332830133226</v>
      </c>
      <c r="F151" s="2">
        <f>'Moving Avg'!D151</f>
        <v>2.3532600000000001</v>
      </c>
      <c r="G151" s="2">
        <f>'Moving Avg'!F151</f>
        <v>1.9989549999999994</v>
      </c>
      <c r="H151" s="2">
        <f>'Moving Avg'!G151</f>
        <v>1.8485619999999998</v>
      </c>
      <c r="I151" s="2">
        <f>'Moving Avg'!H151</f>
        <v>0</v>
      </c>
      <c r="J151" s="6" t="str">
        <f>OBV!F151</f>
        <v>BULLISH</v>
      </c>
      <c r="K151" s="6" t="str">
        <f>OBV!G151</f>
        <v>STRONG</v>
      </c>
      <c r="L151" s="6" t="str">
        <f>OBV!H151</f>
        <v>CONFIRMED BULLISH</v>
      </c>
    </row>
    <row r="152" spans="1:12" ht="13.5" x14ac:dyDescent="0.25">
      <c r="A152" s="3">
        <f>RSI!A152</f>
        <v>42523</v>
      </c>
      <c r="B152" s="2">
        <f>RSI!B152</f>
        <v>2.2448000000000001</v>
      </c>
      <c r="C152" s="2">
        <f>RSI!I152</f>
        <v>67.383364761815258</v>
      </c>
      <c r="D152" s="2">
        <f>MACD!E152</f>
        <v>-0.25325759872800191</v>
      </c>
      <c r="E152" s="2">
        <f>MACD!F152</f>
        <v>-0.19352618238666622</v>
      </c>
      <c r="F152" s="2">
        <f>'Moving Avg'!D152</f>
        <v>2.3418400000000004</v>
      </c>
      <c r="G152" s="2">
        <f>'Moving Avg'!F152</f>
        <v>2.0251099999999997</v>
      </c>
      <c r="H152" s="2">
        <f>'Moving Avg'!G152</f>
        <v>1.8573119999999996</v>
      </c>
      <c r="I152" s="2">
        <f>'Moving Avg'!H152</f>
        <v>0</v>
      </c>
      <c r="J152" s="6" t="str">
        <f>OBV!F152</f>
        <v>BULLISH</v>
      </c>
      <c r="K152" s="6" t="str">
        <f>OBV!G152</f>
        <v>STRONG</v>
      </c>
      <c r="L152" s="6" t="str">
        <f>OBV!H152</f>
        <v>BULLISH DIVERGENCE</v>
      </c>
    </row>
    <row r="153" spans="1:12" ht="13.5" x14ac:dyDescent="0.25">
      <c r="A153" s="3">
        <f>RSI!A153</f>
        <v>42524</v>
      </c>
      <c r="B153" s="2">
        <f>RSI!B153</f>
        <v>2.1307</v>
      </c>
      <c r="C153" s="2">
        <f>RSI!I153</f>
        <v>56.529221468854509</v>
      </c>
      <c r="D153" s="2">
        <f>MACD!E153</f>
        <v>-0.22358292280130199</v>
      </c>
      <c r="E153" s="2">
        <f>MACD!F153</f>
        <v>-0.19953753046959338</v>
      </c>
      <c r="F153" s="2">
        <f>'Moving Avg'!D153</f>
        <v>2.2999800000000001</v>
      </c>
      <c r="G153" s="2">
        <f>'Moving Avg'!F153</f>
        <v>2.0460349999999994</v>
      </c>
      <c r="H153" s="2">
        <f>'Moving Avg'!G153</f>
        <v>1.8630199999999999</v>
      </c>
      <c r="I153" s="2">
        <f>'Moving Avg'!H153</f>
        <v>0</v>
      </c>
      <c r="J153" s="6" t="str">
        <f>OBV!F153</f>
        <v>BULLISH</v>
      </c>
      <c r="K153" s="6" t="str">
        <f>OBV!G153</f>
        <v>STRONG</v>
      </c>
      <c r="L153" s="6" t="str">
        <f>OBV!H153</f>
        <v>BULLISH DIVERGENCE</v>
      </c>
    </row>
    <row r="154" spans="1:12" ht="13.5" x14ac:dyDescent="0.25">
      <c r="A154" s="3">
        <f>RSI!A154</f>
        <v>42527</v>
      </c>
      <c r="B154" s="2">
        <f>RSI!B154</f>
        <v>2.0640999999999998</v>
      </c>
      <c r="C154" s="2">
        <f>RSI!I154</f>
        <v>51.33164043728069</v>
      </c>
      <c r="D154" s="2">
        <f>MACD!E154</f>
        <v>-0.18087503798350268</v>
      </c>
      <c r="E154" s="2">
        <f>MACD!F154</f>
        <v>-0.19580503197237525</v>
      </c>
      <c r="F154" s="2">
        <f>'Moving Avg'!D154</f>
        <v>2.2333999999999996</v>
      </c>
      <c r="G154" s="2">
        <f>'Moving Avg'!F154</f>
        <v>2.063629999999999</v>
      </c>
      <c r="H154" s="2">
        <f>'Moving Avg'!G154</f>
        <v>1.8681559999999999</v>
      </c>
      <c r="I154" s="2">
        <f>'Moving Avg'!H154</f>
        <v>0</v>
      </c>
      <c r="J154" s="6" t="str">
        <f>OBV!F154</f>
        <v>BULLISH</v>
      </c>
      <c r="K154" s="6" t="str">
        <f>OBV!G154</f>
        <v>STRONG</v>
      </c>
      <c r="L154" s="6" t="str">
        <f>OBV!H154</f>
        <v>BULLISH DIVERGENCE</v>
      </c>
    </row>
    <row r="155" spans="1:12" ht="13.5" x14ac:dyDescent="0.25">
      <c r="A155" s="3">
        <f>RSI!A155</f>
        <v>42528</v>
      </c>
      <c r="B155" s="2">
        <f>RSI!B155</f>
        <v>1.9784999999999999</v>
      </c>
      <c r="C155" s="2">
        <f>RSI!I155</f>
        <v>45.536403341595324</v>
      </c>
      <c r="D155" s="2">
        <f>MACD!E155</f>
        <v>-0.11945461497259413</v>
      </c>
      <c r="E155" s="2">
        <f>MACD!F155</f>
        <v>-0.18053494857241906</v>
      </c>
      <c r="F155" s="2">
        <f>'Moving Avg'!D155</f>
        <v>2.1459000000000001</v>
      </c>
      <c r="G155" s="2">
        <f>'Moving Avg'!F155</f>
        <v>2.0750449999999994</v>
      </c>
      <c r="H155" s="2">
        <f>'Moving Avg'!G155</f>
        <v>1.8715799999999998</v>
      </c>
      <c r="I155" s="2">
        <f>'Moving Avg'!H155</f>
        <v>0</v>
      </c>
      <c r="J155" s="6" t="str">
        <f>OBV!F155</f>
        <v>BEARISH</v>
      </c>
      <c r="K155" s="6" t="str">
        <f>OBV!G155</f>
        <v>WEAK</v>
      </c>
      <c r="L155" s="6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1.8929</v>
      </c>
      <c r="C156" s="2">
        <f>RSI!I156</f>
        <v>40.600140414935488</v>
      </c>
      <c r="D156" s="2">
        <f>MACD!E156</f>
        <v>-5.3381581388861177E-2</v>
      </c>
      <c r="E156" s="2">
        <f>MACD!F156</f>
        <v>-0.15510427513570749</v>
      </c>
      <c r="F156" s="2">
        <f>'Moving Avg'!D156</f>
        <v>2.0621999999999998</v>
      </c>
      <c r="G156" s="2">
        <f>'Moving Avg'!F156</f>
        <v>2.0817049999999995</v>
      </c>
      <c r="H156" s="2">
        <f>'Moving Avg'!G156</f>
        <v>1.873292</v>
      </c>
      <c r="I156" s="2">
        <f>'Moving Avg'!H156</f>
        <v>0</v>
      </c>
      <c r="J156" s="6" t="str">
        <f>OBV!F156</f>
        <v>BEARISH</v>
      </c>
      <c r="K156" s="6" t="str">
        <f>OBV!G156</f>
        <v>WEAK</v>
      </c>
      <c r="L156" s="6" t="str">
        <f>OBV!H156</f>
        <v>CONFIRMED BEARISH</v>
      </c>
    </row>
    <row r="157" spans="1:12" ht="13.5" x14ac:dyDescent="0.25">
      <c r="A157" s="3">
        <f>RSI!A157</f>
        <v>42530</v>
      </c>
      <c r="B157" s="2">
        <f>RSI!B157</f>
        <v>1.8452999999999999</v>
      </c>
      <c r="C157" s="2">
        <f>RSI!I157</f>
        <v>38.125174242368146</v>
      </c>
      <c r="D157" s="2">
        <f>MACD!E157</f>
        <v>9.8868247680674592E-3</v>
      </c>
      <c r="E157" s="2">
        <f>MACD!F157</f>
        <v>-0.1221060551549525</v>
      </c>
      <c r="F157" s="2">
        <f>'Moving Avg'!D157</f>
        <v>1.9822999999999997</v>
      </c>
      <c r="G157" s="2">
        <f>'Moving Avg'!F157</f>
        <v>2.0855099999999998</v>
      </c>
      <c r="H157" s="2">
        <f>'Moving Avg'!G157</f>
        <v>1.8746240000000001</v>
      </c>
      <c r="I157" s="2">
        <f>'Moving Avg'!H157</f>
        <v>0</v>
      </c>
      <c r="J157" s="6" t="str">
        <f>OBV!F157</f>
        <v>BEARISH</v>
      </c>
      <c r="K157" s="6" t="str">
        <f>OBV!G157</f>
        <v>WEAK</v>
      </c>
      <c r="L157" s="6" t="str">
        <f>OBV!H157</f>
        <v>CONFIRMED BEARISH</v>
      </c>
    </row>
    <row r="158" spans="1:12" ht="13.5" x14ac:dyDescent="0.25">
      <c r="A158" s="3">
        <f>RSI!A158</f>
        <v>42531</v>
      </c>
      <c r="B158" s="2">
        <f>RSI!B158</f>
        <v>1.7978000000000001</v>
      </c>
      <c r="C158" s="2">
        <f>RSI!I158</f>
        <v>35.781123315866338</v>
      </c>
      <c r="D158" s="2">
        <f>MACD!E158</f>
        <v>7.3926894266879817E-2</v>
      </c>
      <c r="E158" s="2">
        <f>MACD!F158</f>
        <v>-8.2899465270586031E-2</v>
      </c>
      <c r="F158" s="2">
        <f>'Moving Avg'!D158</f>
        <v>1.9157199999999999</v>
      </c>
      <c r="G158" s="2">
        <f>'Moving Avg'!F158</f>
        <v>2.085985</v>
      </c>
      <c r="H158" s="2">
        <f>'Moving Avg'!G158</f>
        <v>1.8753859999999998</v>
      </c>
      <c r="I158" s="2">
        <f>'Moving Avg'!H158</f>
        <v>0</v>
      </c>
      <c r="J158" s="6" t="str">
        <f>OBV!F158</f>
        <v>BEARISH</v>
      </c>
      <c r="K158" s="6" t="str">
        <f>OBV!G158</f>
        <v>WEAK</v>
      </c>
      <c r="L158" s="6" t="str">
        <f>OBV!H158</f>
        <v>CONFIRMED BEARISH</v>
      </c>
    </row>
    <row r="159" spans="1:12" ht="13.5" x14ac:dyDescent="0.25">
      <c r="A159" s="3">
        <f>RSI!A159</f>
        <v>42534</v>
      </c>
      <c r="B159" s="2">
        <f>RSI!B159</f>
        <v>1.9024000000000001</v>
      </c>
      <c r="C159" s="2">
        <f>RSI!I159</f>
        <v>43.953140094868225</v>
      </c>
      <c r="D159" s="2">
        <f>MACD!E159</f>
        <v>0.13045826616176814</v>
      </c>
      <c r="E159" s="2">
        <f>MACD!F159</f>
        <v>-4.0227918984115194E-2</v>
      </c>
      <c r="F159" s="2">
        <f>'Moving Avg'!D159</f>
        <v>1.8833800000000001</v>
      </c>
      <c r="G159" s="2">
        <f>'Moving Avg'!F159</f>
        <v>2.090265</v>
      </c>
      <c r="H159" s="2">
        <f>'Moving Avg'!G159</f>
        <v>1.8782399999999999</v>
      </c>
      <c r="I159" s="2">
        <f>'Moving Avg'!H159</f>
        <v>0</v>
      </c>
      <c r="J159" s="6" t="str">
        <f>OBV!F159</f>
        <v>BULLISH</v>
      </c>
      <c r="K159" s="6" t="str">
        <f>OBV!G159</f>
        <v>STRONG</v>
      </c>
      <c r="L159" s="6" t="str">
        <f>OBV!H159</f>
        <v>BULLISH DIVERGENCE</v>
      </c>
    </row>
    <row r="160" spans="1:12" ht="13.5" x14ac:dyDescent="0.25">
      <c r="A160" s="3">
        <f>RSI!A160</f>
        <v>42535</v>
      </c>
      <c r="B160" s="2">
        <f>RSI!B160</f>
        <v>1.988</v>
      </c>
      <c r="C160" s="2">
        <f>RSI!I160</f>
        <v>49.604875611638313</v>
      </c>
      <c r="D160" s="2">
        <f>MACD!E160</f>
        <v>0.17548132657899695</v>
      </c>
      <c r="E160" s="2">
        <f>MACD!F160</f>
        <v>2.9139301285072416E-3</v>
      </c>
      <c r="F160" s="2">
        <f>'Moving Avg'!D160</f>
        <v>1.8852799999999998</v>
      </c>
      <c r="G160" s="2">
        <f>'Moving Avg'!F160</f>
        <v>2.0992999999999999</v>
      </c>
      <c r="H160" s="2">
        <f>'Moving Avg'!G160</f>
        <v>1.8822340000000002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</row>
    <row r="161" spans="1:12" ht="13.5" x14ac:dyDescent="0.25">
      <c r="A161" s="3">
        <f>RSI!A161</f>
        <v>42536</v>
      </c>
      <c r="B161" s="2">
        <f>RSI!B161</f>
        <v>2.1021999999999998</v>
      </c>
      <c r="C161" s="2">
        <f>RSI!I161</f>
        <v>55.982166542192658</v>
      </c>
      <c r="D161" s="2">
        <f>MACD!E161</f>
        <v>0.18908194284230717</v>
      </c>
      <c r="E161" s="2">
        <f>MACD!F161</f>
        <v>4.0147532671267229E-2</v>
      </c>
      <c r="F161" s="2">
        <f>'Moving Avg'!D161</f>
        <v>1.9271400000000001</v>
      </c>
      <c r="G161" s="2">
        <f>'Moving Avg'!F161</f>
        <v>2.114045</v>
      </c>
      <c r="H161" s="2">
        <f>'Moving Avg'!G161</f>
        <v>1.8892739999999997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CONFIRMED BULLISH</v>
      </c>
    </row>
    <row r="162" spans="1:12" ht="13.5" x14ac:dyDescent="0.25">
      <c r="A162" s="3">
        <f>RSI!A162</f>
        <v>42537</v>
      </c>
      <c r="B162" s="2">
        <f>RSI!B162</f>
        <v>2.1878000000000002</v>
      </c>
      <c r="C162" s="2">
        <f>RSI!I162</f>
        <v>60.06186302973498</v>
      </c>
      <c r="D162" s="2">
        <f>MACD!E162</f>
        <v>0.18338006734669765</v>
      </c>
      <c r="E162" s="2">
        <f>MACD!F162</f>
        <v>6.8794039606353316E-2</v>
      </c>
      <c r="F162" s="2">
        <f>'Moving Avg'!D162</f>
        <v>1.9956400000000003</v>
      </c>
      <c r="G162" s="2">
        <f>'Moving Avg'!F162</f>
        <v>2.12784</v>
      </c>
      <c r="H162" s="2">
        <f>'Moving Avg'!G162</f>
        <v>1.8978359999999999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</row>
    <row r="163" spans="1:12" ht="13.5" x14ac:dyDescent="0.25">
      <c r="A163" s="3">
        <f>RSI!A163</f>
        <v>42538</v>
      </c>
      <c r="B163" s="2">
        <f>RSI!B163</f>
        <v>2.1686999999999999</v>
      </c>
      <c r="C163" s="2">
        <f>RSI!I163</f>
        <v>58.753355716866551</v>
      </c>
      <c r="D163" s="2">
        <f>MACD!E163</f>
        <v>0.16133352594875072</v>
      </c>
      <c r="E163" s="2">
        <f>MACD!F163</f>
        <v>8.73019368748328E-2</v>
      </c>
      <c r="F163" s="2">
        <f>'Moving Avg'!D163</f>
        <v>2.0698199999999995</v>
      </c>
      <c r="G163" s="2">
        <f>'Moving Avg'!F163</f>
        <v>2.13497</v>
      </c>
      <c r="H163" s="2">
        <f>'Moving Avg'!G163</f>
        <v>1.9058259999999998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</row>
    <row r="164" spans="1:12" ht="13.5" x14ac:dyDescent="0.25">
      <c r="A164" s="3">
        <f>RSI!A164</f>
        <v>42541</v>
      </c>
      <c r="B164" s="2">
        <f>RSI!B164</f>
        <v>2.1116999999999999</v>
      </c>
      <c r="C164" s="2">
        <f>RSI!I164</f>
        <v>54.908805625869086</v>
      </c>
      <c r="D164" s="2">
        <f>MACD!E164</f>
        <v>0.1357650558968122</v>
      </c>
      <c r="E164" s="2">
        <f>MACD!F164</f>
        <v>9.6994560679228695E-2</v>
      </c>
      <c r="F164" s="2">
        <f>'Moving Avg'!D164</f>
        <v>2.1116799999999998</v>
      </c>
      <c r="G164" s="2">
        <f>'Moving Avg'!F164</f>
        <v>2.13497</v>
      </c>
      <c r="H164" s="2">
        <f>'Moving Avg'!G164</f>
        <v>1.9121039999999996</v>
      </c>
      <c r="I164" s="2">
        <f>'Moving Avg'!H164</f>
        <v>0</v>
      </c>
      <c r="J164" s="6" t="str">
        <f>OBV!F164</f>
        <v>BULLISH</v>
      </c>
      <c r="K164" s="6" t="str">
        <f>OBV!G164</f>
        <v>STRONG</v>
      </c>
      <c r="L164" s="6" t="str">
        <f>OBV!H164</f>
        <v>CONFIRMED BULLISH</v>
      </c>
    </row>
    <row r="165" spans="1:12" ht="13.5" x14ac:dyDescent="0.25">
      <c r="A165" s="3">
        <f>RSI!A165</f>
        <v>42542</v>
      </c>
      <c r="B165" s="2">
        <f>RSI!B165</f>
        <v>1.9975000000000001</v>
      </c>
      <c r="C165" s="2">
        <f>RSI!I165</f>
        <v>48.115601041290255</v>
      </c>
      <c r="D165" s="2">
        <f>MACD!E165</f>
        <v>0.10893317701399052</v>
      </c>
      <c r="E165" s="2">
        <f>MACD!F165</f>
        <v>9.9382283946181066E-2</v>
      </c>
      <c r="F165" s="2">
        <f>'Moving Avg'!D165</f>
        <v>2.1135799999999998</v>
      </c>
      <c r="G165" s="2">
        <f>'Moving Avg'!F165</f>
        <v>2.1230800000000003</v>
      </c>
      <c r="H165" s="2">
        <f>'Moving Avg'!G165</f>
        <v>1.9166699999999997</v>
      </c>
      <c r="I165" s="2">
        <f>'Moving Avg'!H165</f>
        <v>0</v>
      </c>
      <c r="J165" s="6" t="str">
        <f>OBV!F165</f>
        <v>BULLISH</v>
      </c>
      <c r="K165" s="6" t="str">
        <f>OBV!G165</f>
        <v>STRONG</v>
      </c>
      <c r="L165" s="6" t="str">
        <f>OBV!H165</f>
        <v>CONFIRMED BULLISH</v>
      </c>
    </row>
    <row r="166" spans="1:12" ht="13.5" x14ac:dyDescent="0.25">
      <c r="A166" s="3">
        <f>RSI!A166</f>
        <v>42543</v>
      </c>
      <c r="B166" s="2">
        <f>RSI!B166</f>
        <v>2.0926</v>
      </c>
      <c r="C166" s="2">
        <f>RSI!I166</f>
        <v>53.297317228131959</v>
      </c>
      <c r="D166" s="2">
        <f>MACD!E166</f>
        <v>6.6239446527290191E-2</v>
      </c>
      <c r="E166" s="2">
        <f>MACD!F166</f>
        <v>9.2753716462402908E-2</v>
      </c>
      <c r="F166" s="2">
        <f>'Moving Avg'!D166</f>
        <v>2.1116599999999996</v>
      </c>
      <c r="G166" s="2">
        <f>'Moving Avg'!F166</f>
        <v>2.1135650000000004</v>
      </c>
      <c r="H166" s="2">
        <f>'Moving Avg'!G166</f>
        <v>1.9233279999999997</v>
      </c>
      <c r="I166" s="2">
        <f>'Moving Avg'!H166</f>
        <v>0</v>
      </c>
      <c r="J166" s="6" t="str">
        <f>OBV!F166</f>
        <v>BEARISH</v>
      </c>
      <c r="K166" s="6" t="str">
        <f>OBV!G166</f>
        <v>WEAK</v>
      </c>
      <c r="L166" s="6" t="str">
        <f>OBV!H166</f>
        <v>CONFIRMED BEARISH</v>
      </c>
    </row>
    <row r="167" spans="1:12" ht="13.5" x14ac:dyDescent="0.25">
      <c r="A167" s="3">
        <f>RSI!A167</f>
        <v>42544</v>
      </c>
      <c r="B167" s="2">
        <f>RSI!B167</f>
        <v>2.0640999999999998</v>
      </c>
      <c r="C167" s="2">
        <f>RSI!I167</f>
        <v>51.633084982353722</v>
      </c>
      <c r="D167" s="2">
        <f>MACD!E167</f>
        <v>2.4547327809479214E-2</v>
      </c>
      <c r="E167" s="2">
        <f>MACD!F167</f>
        <v>7.9112438731818169E-2</v>
      </c>
      <c r="F167" s="2">
        <f>'Moving Avg'!D167</f>
        <v>2.0869200000000001</v>
      </c>
      <c r="G167" s="2">
        <f>'Moving Avg'!F167</f>
        <v>2.1016749999999993</v>
      </c>
      <c r="H167" s="2">
        <f>'Moving Avg'!G167</f>
        <v>1.9303659999999994</v>
      </c>
      <c r="I167" s="2">
        <f>'Moving Avg'!H167</f>
        <v>0</v>
      </c>
      <c r="J167" s="6" t="str">
        <f>OBV!F167</f>
        <v>BEARISH</v>
      </c>
      <c r="K167" s="6" t="str">
        <f>OBV!G167</f>
        <v>WEAK</v>
      </c>
      <c r="L167" s="6" t="str">
        <f>OBV!H167</f>
        <v>CONFIRMED BEARISH</v>
      </c>
    </row>
    <row r="168" spans="1:12" ht="13.5" x14ac:dyDescent="0.25">
      <c r="A168" s="3">
        <f>RSI!A168</f>
        <v>42545</v>
      </c>
      <c r="B168" s="2">
        <f>RSI!B168</f>
        <v>1.95</v>
      </c>
      <c r="C168" s="2">
        <f>RSI!I168</f>
        <v>45.506636468738272</v>
      </c>
      <c r="D168" s="2">
        <f>MACD!E168</f>
        <v>-9.7464669444695673E-3</v>
      </c>
      <c r="E168" s="2">
        <f>MACD!F168</f>
        <v>6.134065759656062E-2</v>
      </c>
      <c r="F168" s="2">
        <f>'Moving Avg'!D168</f>
        <v>2.0431799999999996</v>
      </c>
      <c r="G168" s="2">
        <f>'Moving Avg'!F168</f>
        <v>2.0821750000000003</v>
      </c>
      <c r="H168" s="2">
        <f>'Moving Avg'!G168</f>
        <v>1.9351219999999996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BULLISH DIVERGENCE</v>
      </c>
    </row>
    <row r="169" spans="1:12" ht="13.5" x14ac:dyDescent="0.25">
      <c r="A169" s="3">
        <f>RSI!A169</f>
        <v>42548</v>
      </c>
      <c r="B169" s="2">
        <f>RSI!B169</f>
        <v>1.95</v>
      </c>
      <c r="C169" s="2">
        <f>RSI!I169</f>
        <v>45.506636468738272</v>
      </c>
      <c r="D169" s="2">
        <f>MACD!E169</f>
        <v>-2.214591905147234E-2</v>
      </c>
      <c r="E169" s="2">
        <f>MACD!F169</f>
        <v>4.4643342266954031E-2</v>
      </c>
      <c r="F169" s="2">
        <f>'Moving Avg'!D169</f>
        <v>2.0108399999999995</v>
      </c>
      <c r="G169" s="2">
        <f>'Moving Avg'!F169</f>
        <v>2.059825</v>
      </c>
      <c r="H169" s="2">
        <f>'Moving Avg'!G169</f>
        <v>1.9398779999999995</v>
      </c>
      <c r="I169" s="2">
        <f>'Moving Avg'!H169</f>
        <v>0</v>
      </c>
      <c r="J169" s="6" t="str">
        <f>OBV!F169</f>
        <v>BULLISH</v>
      </c>
      <c r="K169" s="6" t="str">
        <f>OBV!G169</f>
        <v>NEUTRAL</v>
      </c>
      <c r="L169" s="6" t="str">
        <f>OBV!H169</f>
        <v>BULLISH DIVERGENCE</v>
      </c>
    </row>
    <row r="170" spans="1:12" ht="13.5" x14ac:dyDescent="0.25">
      <c r="A170" s="3">
        <f>RSI!A170</f>
        <v>42549</v>
      </c>
      <c r="B170" s="2">
        <f>RSI!B170</f>
        <v>1.9309000000000001</v>
      </c>
      <c r="C170" s="2">
        <f>RSI!I170</f>
        <v>44.481971633217952</v>
      </c>
      <c r="D170" s="2">
        <f>MACD!E170</f>
        <v>-1.7566618918195775E-2</v>
      </c>
      <c r="E170" s="2">
        <f>MACD!F170</f>
        <v>3.2201350029924074E-2</v>
      </c>
      <c r="F170" s="2">
        <f>'Moving Avg'!D170</f>
        <v>1.9975199999999997</v>
      </c>
      <c r="G170" s="2">
        <f>'Moving Avg'!F170</f>
        <v>2.0355700000000003</v>
      </c>
      <c r="H170" s="2">
        <f>'Moving Avg'!G170</f>
        <v>1.9442519999999994</v>
      </c>
      <c r="I170" s="2">
        <f>'Moving Avg'!H170</f>
        <v>0</v>
      </c>
      <c r="J170" s="6" t="str">
        <f>OBV!F170</f>
        <v>BULLISH</v>
      </c>
      <c r="K170" s="6" t="str">
        <f>OBV!G170</f>
        <v>NEUTRAL</v>
      </c>
      <c r="L170" s="6" t="str">
        <f>OBV!H170</f>
        <v>BULLISH DIVERGENCE</v>
      </c>
    </row>
    <row r="171" spans="1:12" ht="13.5" x14ac:dyDescent="0.25">
      <c r="A171" s="3">
        <f>RSI!A171</f>
        <v>42550</v>
      </c>
      <c r="B171" s="2">
        <f>RSI!B171</f>
        <v>1.8738999999999999</v>
      </c>
      <c r="C171" s="2">
        <f>RSI!I171</f>
        <v>41.480222817012134</v>
      </c>
      <c r="D171" s="2">
        <f>MACD!E171</f>
        <v>8.663506473039817E-3</v>
      </c>
      <c r="E171" s="2">
        <f>MACD!F171</f>
        <v>2.7493781318547222E-2</v>
      </c>
      <c r="F171" s="2">
        <f>'Moving Avg'!D171</f>
        <v>1.9537800000000001</v>
      </c>
      <c r="G171" s="2">
        <f>'Moving Avg'!F171</f>
        <v>2.0136950000000002</v>
      </c>
      <c r="H171" s="2">
        <f>'Moving Avg'!G171</f>
        <v>1.9476779999999994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1.8929</v>
      </c>
      <c r="C172" s="2">
        <f>RSI!I172</f>
        <v>42.864303084187974</v>
      </c>
      <c r="D172" s="2">
        <f>MACD!E172</f>
        <v>4.3478977859643164E-2</v>
      </c>
      <c r="E172" s="2">
        <f>MACD!F172</f>
        <v>3.069082062676641E-2</v>
      </c>
      <c r="F172" s="2">
        <f>'Moving Avg'!D172</f>
        <v>1.91954</v>
      </c>
      <c r="G172" s="2">
        <f>'Moving Avg'!F172</f>
        <v>1.9960999999999998</v>
      </c>
      <c r="H172" s="2">
        <f>'Moving Avg'!G172</f>
        <v>1.9514839999999996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</row>
    <row r="173" spans="1:12" ht="13.5" x14ac:dyDescent="0.25">
      <c r="A173" s="3">
        <f>RSI!A173</f>
        <v>42552</v>
      </c>
      <c r="B173" s="2">
        <f>RSI!B173</f>
        <v>1.8834</v>
      </c>
      <c r="C173" s="2">
        <f>RSI!I173</f>
        <v>42.325272921274113</v>
      </c>
      <c r="D173" s="2">
        <f>MACD!E173</f>
        <v>7.1386495580091358E-2</v>
      </c>
      <c r="E173" s="2">
        <f>MACD!F173</f>
        <v>3.8829955617431397E-2</v>
      </c>
      <c r="F173" s="2">
        <f>'Moving Avg'!D173</f>
        <v>1.9062199999999998</v>
      </c>
      <c r="G173" s="2">
        <f>'Moving Avg'!F173</f>
        <v>1.983735</v>
      </c>
      <c r="H173" s="2">
        <f>'Moving Avg'!G173</f>
        <v>1.9550999999999996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</row>
    <row r="174" spans="1:12" ht="13.5" x14ac:dyDescent="0.25">
      <c r="A174" s="3">
        <f>RSI!A174</f>
        <v>42555</v>
      </c>
      <c r="B174" s="2">
        <f>RSI!B174</f>
        <v>1.8834</v>
      </c>
      <c r="C174" s="2">
        <f>RSI!I174</f>
        <v>42.32527292127412</v>
      </c>
      <c r="D174" s="2">
        <f>MACD!E174</f>
        <v>8.6919889855882726E-2</v>
      </c>
      <c r="E174" s="2">
        <f>MACD!F174</f>
        <v>4.8447942465121671E-2</v>
      </c>
      <c r="F174" s="2">
        <f>'Moving Avg'!D174</f>
        <v>1.8929000000000002</v>
      </c>
      <c r="G174" s="2">
        <f>'Moving Avg'!F174</f>
        <v>1.9746999999999999</v>
      </c>
      <c r="H174" s="2">
        <f>'Moving Avg'!G174</f>
        <v>1.9587159999999995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</row>
    <row r="175" spans="1:12" ht="13.5" x14ac:dyDescent="0.25">
      <c r="A175" s="3">
        <f>RSI!A175</f>
        <v>42559</v>
      </c>
      <c r="B175" s="2">
        <f>RSI!B175</f>
        <v>1.8834</v>
      </c>
      <c r="C175" s="2">
        <f>RSI!I175</f>
        <v>42.325272921274113</v>
      </c>
      <c r="D175" s="2">
        <f>MACD!E175</f>
        <v>8.3131866683288091E-2</v>
      </c>
      <c r="E175" s="2">
        <f>MACD!F175</f>
        <v>5.5384727308754961E-2</v>
      </c>
      <c r="F175" s="2">
        <f>'Moving Avg'!D175</f>
        <v>1.8834</v>
      </c>
      <c r="G175" s="2">
        <f>'Moving Avg'!F175</f>
        <v>1.9699450000000003</v>
      </c>
      <c r="H175" s="2">
        <f>'Moving Avg'!G175</f>
        <v>1.9623319999999995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CONFIRMED BEARISH</v>
      </c>
    </row>
    <row r="176" spans="1:12" ht="13.5" x14ac:dyDescent="0.25">
      <c r="A176" s="3">
        <f>RSI!A176</f>
        <v>42562</v>
      </c>
      <c r="B176" s="2">
        <f>RSI!B176</f>
        <v>1.8834</v>
      </c>
      <c r="C176" s="2">
        <f>RSI!I176</f>
        <v>42.325272921274106</v>
      </c>
      <c r="D176" s="2">
        <f>MACD!E176</f>
        <v>9.514772469127486E-2</v>
      </c>
      <c r="E176" s="2">
        <f>MACD!F176</f>
        <v>6.3337326785258941E-2</v>
      </c>
      <c r="F176" s="2">
        <f>'Moving Avg'!D176</f>
        <v>1.8853000000000002</v>
      </c>
      <c r="G176" s="2">
        <f>'Moving Avg'!F176</f>
        <v>1.9694700000000001</v>
      </c>
      <c r="H176" s="2">
        <f>'Moving Avg'!G176</f>
        <v>1.9668979999999994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BEARISH DIVERGENCE</v>
      </c>
    </row>
    <row r="177" spans="1:12" ht="13.5" x14ac:dyDescent="0.25">
      <c r="A177" s="3">
        <f>RSI!A177</f>
        <v>42563</v>
      </c>
      <c r="B177" s="2">
        <f>RSI!B177</f>
        <v>1.8834</v>
      </c>
      <c r="C177" s="2">
        <f>RSI!I177</f>
        <v>42.325272921274106</v>
      </c>
      <c r="D177" s="2">
        <f>MACD!E177</f>
        <v>0.1014769841027594</v>
      </c>
      <c r="E177" s="2">
        <f>MACD!F177</f>
        <v>7.0965258248759044E-2</v>
      </c>
      <c r="F177" s="2">
        <f>'Moving Avg'!D177</f>
        <v>1.8834</v>
      </c>
      <c r="G177" s="2">
        <f>'Moving Avg'!F177</f>
        <v>1.9713750000000005</v>
      </c>
      <c r="H177" s="2">
        <f>'Moving Avg'!G177</f>
        <v>1.9707039999999991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</row>
    <row r="178" spans="1:12" ht="13.5" x14ac:dyDescent="0.25">
      <c r="A178" s="3">
        <f>RSI!A178</f>
        <v>42564</v>
      </c>
      <c r="B178" s="2">
        <f>RSI!B178</f>
        <v>1.8358000000000001</v>
      </c>
      <c r="C178" s="2">
        <f>RSI!I178</f>
        <v>38.785365130030129</v>
      </c>
      <c r="D178" s="2">
        <f>MACD!E178</f>
        <v>9.3310711743065156E-2</v>
      </c>
      <c r="E178" s="2">
        <f>MACD!F178</f>
        <v>7.5434348947620272E-2</v>
      </c>
      <c r="F178" s="2">
        <f>'Moving Avg'!D178</f>
        <v>1.8738800000000002</v>
      </c>
      <c r="G178" s="2">
        <f>'Moving Avg'!F178</f>
        <v>1.9732750000000003</v>
      </c>
      <c r="H178" s="2">
        <f>'Moving Avg'!G178</f>
        <v>1.9720359999999995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</row>
    <row r="179" spans="1:12" ht="13.5" x14ac:dyDescent="0.25">
      <c r="A179" s="3">
        <f>RSI!A179</f>
        <v>42565</v>
      </c>
      <c r="B179" s="2">
        <f>RSI!B179</f>
        <v>1.9024000000000001</v>
      </c>
      <c r="C179" s="2">
        <f>RSI!I179</f>
        <v>45.636346378552204</v>
      </c>
      <c r="D179" s="2">
        <f>MACD!E179</f>
        <v>8.2217356341674375E-2</v>
      </c>
      <c r="E179" s="2">
        <f>MACD!F179</f>
        <v>7.6790950426431095E-2</v>
      </c>
      <c r="F179" s="2">
        <f>'Moving Avg'!D179</f>
        <v>1.8776800000000002</v>
      </c>
      <c r="G179" s="2">
        <f>'Moving Avg'!F179</f>
        <v>1.9732750000000003</v>
      </c>
      <c r="H179" s="2">
        <f>'Moving Avg'!G179</f>
        <v>1.9756499999999995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BEARISH DIVERGENCE</v>
      </c>
    </row>
    <row r="180" spans="1:12" ht="13.5" x14ac:dyDescent="0.25">
      <c r="A180" s="3">
        <f>RSI!A180</f>
        <v>42566</v>
      </c>
      <c r="B180" s="2">
        <f>RSI!B180</f>
        <v>1.8834</v>
      </c>
      <c r="C180" s="2">
        <f>RSI!I180</f>
        <v>44.119329292535205</v>
      </c>
      <c r="D180" s="2">
        <f>MACD!E180</f>
        <v>7.1600427108770681E-2</v>
      </c>
      <c r="E180" s="2">
        <f>MACD!F180</f>
        <v>7.5752845762899021E-2</v>
      </c>
      <c r="F180" s="2">
        <f>'Moving Avg'!D180</f>
        <v>1.8776800000000002</v>
      </c>
      <c r="G180" s="2">
        <f>'Moving Avg'!F180</f>
        <v>1.9680450000000005</v>
      </c>
      <c r="H180" s="2">
        <f>'Moving Avg'!G180</f>
        <v>1.9786939999999993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NEUTRAL</v>
      </c>
    </row>
    <row r="181" spans="1:12" ht="13.5" x14ac:dyDescent="0.25">
      <c r="A181" s="3">
        <f>RSI!A181</f>
        <v>42569</v>
      </c>
      <c r="B181" s="2">
        <f>RSI!B181</f>
        <v>1.8548</v>
      </c>
      <c r="C181" s="2">
        <f>RSI!I181</f>
        <v>41.863470314656858</v>
      </c>
      <c r="D181" s="2">
        <f>MACD!E181</f>
        <v>5.6356959167221943E-2</v>
      </c>
      <c r="E181" s="2">
        <f>MACD!F181</f>
        <v>7.1873668443763611E-2</v>
      </c>
      <c r="F181" s="2">
        <f>'Moving Avg'!D181</f>
        <v>1.8719600000000001</v>
      </c>
      <c r="G181" s="2">
        <f>'Moving Avg'!F181</f>
        <v>1.9556750000000001</v>
      </c>
      <c r="H181" s="2">
        <f>'Moving Avg'!G181</f>
        <v>1.980785999999999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</row>
    <row r="182" spans="1:12" ht="13.5" x14ac:dyDescent="0.25">
      <c r="A182" s="3">
        <f>RSI!A182</f>
        <v>42570</v>
      </c>
      <c r="B182" s="2">
        <f>RSI!B182</f>
        <v>1.8358000000000001</v>
      </c>
      <c r="C182" s="2">
        <f>RSI!I182</f>
        <v>40.386107074267706</v>
      </c>
      <c r="D182" s="2">
        <f>MACD!E182</f>
        <v>4.8319974778063157E-2</v>
      </c>
      <c r="E182" s="2">
        <f>MACD!F182</f>
        <v>6.7162929710623515E-2</v>
      </c>
      <c r="F182" s="2">
        <f>'Moving Avg'!D182</f>
        <v>1.8624400000000001</v>
      </c>
      <c r="G182" s="2">
        <f>'Moving Avg'!F182</f>
        <v>1.9380750000000002</v>
      </c>
      <c r="H182" s="2">
        <f>'Moving Avg'!G182</f>
        <v>1.9830679999999996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</row>
    <row r="183" spans="1:12" ht="13.5" x14ac:dyDescent="0.25">
      <c r="A183" s="3">
        <f>RSI!A183</f>
        <v>42571</v>
      </c>
      <c r="B183" s="2">
        <f>RSI!B183</f>
        <v>1.8452999999999999</v>
      </c>
      <c r="C183" s="2">
        <f>RSI!I183</f>
        <v>41.49778519383208</v>
      </c>
      <c r="D183" s="2">
        <f>MACD!E183</f>
        <v>3.995800723922871E-2</v>
      </c>
      <c r="E183" s="2">
        <f>MACD!F183</f>
        <v>6.1721945216344554E-2</v>
      </c>
      <c r="F183" s="2">
        <f>'Moving Avg'!D183</f>
        <v>1.8643399999999999</v>
      </c>
      <c r="G183" s="2">
        <f>'Moving Avg'!F183</f>
        <v>1.9219050000000002</v>
      </c>
      <c r="H183" s="2">
        <f>'Moving Avg'!G183</f>
        <v>1.9857299999999993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BEARISH DIVERGENCE</v>
      </c>
    </row>
    <row r="184" spans="1:12" ht="13.5" x14ac:dyDescent="0.25">
      <c r="A184" s="3">
        <f>RSI!A184</f>
        <v>42572</v>
      </c>
      <c r="B184" s="2">
        <f>RSI!B184</f>
        <v>1.8452999999999999</v>
      </c>
      <c r="C184" s="2">
        <f>RSI!I184</f>
        <v>41.49778519383208</v>
      </c>
      <c r="D184" s="2">
        <f>MACD!E184</f>
        <v>3.3385434298669026E-2</v>
      </c>
      <c r="E184" s="2">
        <f>MACD!F184</f>
        <v>5.6054643032809451E-2</v>
      </c>
      <c r="F184" s="2">
        <f>'Moving Avg'!D184</f>
        <v>1.8529199999999999</v>
      </c>
      <c r="G184" s="2">
        <f>'Moving Avg'!F184</f>
        <v>1.9085850000000004</v>
      </c>
      <c r="H184" s="2">
        <f>'Moving Avg'!G184</f>
        <v>1.9883919999999988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CONFIRMED BEARISH</v>
      </c>
    </row>
    <row r="185" spans="1:12" ht="13.5" x14ac:dyDescent="0.25">
      <c r="A185" s="3">
        <f>RSI!A185</f>
        <v>42573</v>
      </c>
      <c r="B185" s="2">
        <f>RSI!B185</f>
        <v>1.8452999999999999</v>
      </c>
      <c r="C185" s="2">
        <f>RSI!I185</f>
        <v>41.49778519383208</v>
      </c>
      <c r="D185" s="2">
        <f>MACD!E185</f>
        <v>2.828970980907175E-2</v>
      </c>
      <c r="E185" s="2">
        <f>MACD!F185</f>
        <v>5.0501656388061915E-2</v>
      </c>
      <c r="F185" s="2">
        <f>'Moving Avg'!D185</f>
        <v>1.8452999999999999</v>
      </c>
      <c r="G185" s="2">
        <f>'Moving Avg'!F185</f>
        <v>1.9009750000000007</v>
      </c>
      <c r="H185" s="2">
        <f>'Moving Avg'!G185</f>
        <v>1.9902939999999989</v>
      </c>
      <c r="I185" s="2">
        <f>'Moving Avg'!H185</f>
        <v>0</v>
      </c>
      <c r="J185" s="6" t="str">
        <f>OBV!F185</f>
        <v>BULLISH</v>
      </c>
      <c r="K185" s="6" t="str">
        <f>OBV!G185</f>
        <v>STRONG</v>
      </c>
      <c r="L185" s="6" t="str">
        <f>OBV!H185</f>
        <v>BULLISH DIVERGENCE</v>
      </c>
    </row>
    <row r="186" spans="1:12" ht="13.5" x14ac:dyDescent="0.25">
      <c r="A186" s="3">
        <f>RSI!A186</f>
        <v>42577</v>
      </c>
      <c r="B186" s="2">
        <f>RSI!B186</f>
        <v>1.8834</v>
      </c>
      <c r="C186" s="2">
        <f>RSI!I186</f>
        <v>46.495561416528297</v>
      </c>
      <c r="D186" s="2">
        <f>MACD!E186</f>
        <v>2.1586909028799672E-2</v>
      </c>
      <c r="E186" s="2">
        <f>MACD!F186</f>
        <v>4.4718706916209466E-2</v>
      </c>
      <c r="F186" s="2">
        <f>'Moving Avg'!D186</f>
        <v>1.8510199999999997</v>
      </c>
      <c r="G186" s="2">
        <f>'Moving Avg'!F186</f>
        <v>1.8905150000000002</v>
      </c>
      <c r="H186" s="2">
        <f>'Moving Avg'!G186</f>
        <v>1.992767999999999</v>
      </c>
      <c r="I186" s="2">
        <f>'Moving Avg'!H186</f>
        <v>0</v>
      </c>
      <c r="J186" s="6" t="str">
        <f>OBV!F186</f>
        <v>BULLISH</v>
      </c>
      <c r="K186" s="6" t="str">
        <f>OBV!G186</f>
        <v>STRONG</v>
      </c>
      <c r="L186" s="6" t="str">
        <f>OBV!H186</f>
        <v>CONFIRMED BULLISH</v>
      </c>
    </row>
    <row r="187" spans="1:12" ht="13.5" x14ac:dyDescent="0.25">
      <c r="A187" s="3">
        <f>RSI!A187</f>
        <v>42578</v>
      </c>
      <c r="B187" s="2">
        <f>RSI!B187</f>
        <v>1.9118999999999999</v>
      </c>
      <c r="C187" s="2">
        <f>RSI!I187</f>
        <v>49.940604570352221</v>
      </c>
      <c r="D187" s="2">
        <f>MACD!E187</f>
        <v>1.3978311163585833E-2</v>
      </c>
      <c r="E187" s="2">
        <f>MACD!F187</f>
        <v>3.8570627765684741E-2</v>
      </c>
      <c r="F187" s="2">
        <f>'Moving Avg'!D187</f>
        <v>1.8662399999999999</v>
      </c>
      <c r="G187" s="2">
        <f>'Moving Avg'!F187</f>
        <v>1.8829050000000003</v>
      </c>
      <c r="H187" s="2">
        <f>'Moving Avg'!G187</f>
        <v>1.9956219999999991</v>
      </c>
      <c r="I187" s="2">
        <f>'Moving Avg'!H187</f>
        <v>0</v>
      </c>
      <c r="J187" s="6" t="str">
        <f>OBV!F187</f>
        <v>BULLISH</v>
      </c>
      <c r="K187" s="6" t="str">
        <f>OBV!G187</f>
        <v>STRONG</v>
      </c>
      <c r="L187" s="6" t="str">
        <f>OBV!H187</f>
        <v>CONFIRMED BULLISH</v>
      </c>
    </row>
    <row r="188" spans="1:12" ht="13.5" x14ac:dyDescent="0.25">
      <c r="A188" s="3">
        <f>RSI!A188</f>
        <v>42579</v>
      </c>
      <c r="B188" s="2">
        <f>RSI!B188</f>
        <v>1.9403999999999999</v>
      </c>
      <c r="C188" s="2">
        <f>RSI!I188</f>
        <v>53.18668260963365</v>
      </c>
      <c r="D188" s="2">
        <f>MACD!E188</f>
        <v>-1.9011123623062787E-3</v>
      </c>
      <c r="E188" s="2">
        <f>MACD!F188</f>
        <v>3.0476279740086536E-2</v>
      </c>
      <c r="F188" s="2">
        <f>'Moving Avg'!D188</f>
        <v>1.8852599999999999</v>
      </c>
      <c r="G188" s="2">
        <f>'Moving Avg'!F188</f>
        <v>1.882425</v>
      </c>
      <c r="H188" s="2">
        <f>'Moving Avg'!G188</f>
        <v>1.9986639999999991</v>
      </c>
      <c r="I188" s="2">
        <f>'Moving Avg'!H188</f>
        <v>0</v>
      </c>
      <c r="J188" s="6" t="str">
        <f>OBV!F188</f>
        <v>BULLISH</v>
      </c>
      <c r="K188" s="6" t="str">
        <f>OBV!G188</f>
        <v>STRONG</v>
      </c>
      <c r="L188" s="6" t="str">
        <f>OBV!H188</f>
        <v>CONFIRMED BULLISH</v>
      </c>
    </row>
    <row r="189" spans="1:12" ht="13.5" x14ac:dyDescent="0.25">
      <c r="A189" s="3">
        <f>RSI!A189</f>
        <v>42580</v>
      </c>
      <c r="B189" s="2">
        <f>RSI!B189</f>
        <v>1.9024000000000001</v>
      </c>
      <c r="C189" s="2">
        <f>RSI!I189</f>
        <v>48.656290693522507</v>
      </c>
      <c r="D189" s="2">
        <f>MACD!E189</f>
        <v>-2.4516451833065389E-3</v>
      </c>
      <c r="E189" s="2">
        <f>MACD!F189</f>
        <v>2.3890694755407924E-2</v>
      </c>
      <c r="F189" s="2">
        <f>'Moving Avg'!D189</f>
        <v>1.8966799999999999</v>
      </c>
      <c r="G189" s="2">
        <f>'Moving Avg'!F189</f>
        <v>1.8800450000000002</v>
      </c>
      <c r="H189" s="2">
        <f>'Moving Avg'!G189</f>
        <v>2.0003759999999993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CONFIRMED BULLISH</v>
      </c>
    </row>
    <row r="190" spans="1:12" ht="13.5" x14ac:dyDescent="0.25">
      <c r="A190" s="3">
        <f>RSI!A190</f>
        <v>42583</v>
      </c>
      <c r="B190" s="2">
        <f>RSI!B190</f>
        <v>1.9024000000000001</v>
      </c>
      <c r="C190" s="2">
        <f>RSI!I190</f>
        <v>48.656290693522507</v>
      </c>
      <c r="D190" s="2">
        <f>MACD!E190</f>
        <v>-5.7781122631976878E-3</v>
      </c>
      <c r="E190" s="2">
        <f>MACD!F190</f>
        <v>1.7956933351686803E-2</v>
      </c>
      <c r="F190" s="2">
        <f>'Moving Avg'!D190</f>
        <v>1.9080999999999999</v>
      </c>
      <c r="G190" s="2">
        <f>'Moving Avg'!F190</f>
        <v>1.8786200000000002</v>
      </c>
      <c r="H190" s="2">
        <f>'Moving Avg'!G190</f>
        <v>2.0022779999999991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CONFIRMED BULLISH</v>
      </c>
    </row>
    <row r="191" spans="1:12" ht="13.5" x14ac:dyDescent="0.25">
      <c r="A191" s="3">
        <f>RSI!A191</f>
        <v>42584</v>
      </c>
      <c r="B191" s="2">
        <f>RSI!B191</f>
        <v>1.95</v>
      </c>
      <c r="C191" s="2">
        <f>RSI!I191</f>
        <v>54.310153806912041</v>
      </c>
      <c r="D191" s="2">
        <f>MACD!E191</f>
        <v>-1.6460921374073179E-2</v>
      </c>
      <c r="E191" s="2">
        <f>MACD!F191</f>
        <v>1.1073362406534806E-2</v>
      </c>
      <c r="F191" s="2">
        <f>'Moving Avg'!D191</f>
        <v>1.9214199999999999</v>
      </c>
      <c r="G191" s="2">
        <f>'Moving Avg'!F191</f>
        <v>1.8824250000000002</v>
      </c>
      <c r="H191" s="2">
        <f>'Moving Avg'!G191</f>
        <v>2.0051319999999992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CONFIRMED BULLISH</v>
      </c>
    </row>
    <row r="192" spans="1:12" ht="13.5" x14ac:dyDescent="0.25">
      <c r="A192" s="3">
        <f>RSI!A192</f>
        <v>42585</v>
      </c>
      <c r="B192" s="2">
        <f>RSI!B192</f>
        <v>1.95</v>
      </c>
      <c r="C192" s="2">
        <f>RSI!I192</f>
        <v>54.310153806912041</v>
      </c>
      <c r="D192" s="2">
        <f>MACD!E192</f>
        <v>-2.8651031972347862E-2</v>
      </c>
      <c r="E192" s="2">
        <f>MACD!F192</f>
        <v>3.128483530758272E-3</v>
      </c>
      <c r="F192" s="2">
        <f>'Moving Avg'!D192</f>
        <v>1.9290400000000001</v>
      </c>
      <c r="G192" s="2">
        <f>'Moving Avg'!F192</f>
        <v>1.8852800000000005</v>
      </c>
      <c r="H192" s="2">
        <f>'Moving Avg'!G192</f>
        <v>2.0058939999999992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CONFIRMED BULLISH</v>
      </c>
    </row>
    <row r="193" spans="1:12" ht="13.5" x14ac:dyDescent="0.25">
      <c r="A193" s="3">
        <f>RSI!A193</f>
        <v>42586</v>
      </c>
      <c r="B193" s="2">
        <f>RSI!B193</f>
        <v>2</v>
      </c>
      <c r="C193" s="2">
        <f>RSI!I193</f>
        <v>59.714456811774767</v>
      </c>
      <c r="D193" s="2">
        <f>MACD!E193</f>
        <v>-4.1418770680713202E-2</v>
      </c>
      <c r="E193" s="2">
        <f>MACD!F193</f>
        <v>-5.7809673115360241E-3</v>
      </c>
      <c r="F193" s="2">
        <f>'Moving Avg'!D193</f>
        <v>1.94096</v>
      </c>
      <c r="G193" s="2">
        <f>'Moving Avg'!F193</f>
        <v>1.8911100000000005</v>
      </c>
      <c r="H193" s="2">
        <f>'Moving Avg'!G193</f>
        <v>2.0053719999999995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BULLISH DIVERGENCE</v>
      </c>
    </row>
    <row r="194" spans="1:12" ht="13.5" x14ac:dyDescent="0.25">
      <c r="A194" s="3">
        <f>RSI!A194</f>
        <v>42587</v>
      </c>
      <c r="B194" s="2">
        <f>RSI!B194</f>
        <v>2.1</v>
      </c>
      <c r="C194" s="2">
        <f>RSI!I194</f>
        <v>67.893877297284277</v>
      </c>
      <c r="D194" s="2">
        <f>MACD!E194</f>
        <v>-6.0120346356148158E-2</v>
      </c>
      <c r="E194" s="2">
        <f>MACD!F194</f>
        <v>-1.6648843120458452E-2</v>
      </c>
      <c r="F194" s="2">
        <f>'Moving Avg'!D194</f>
        <v>1.98048</v>
      </c>
      <c r="G194" s="2">
        <f>'Moving Avg'!F194</f>
        <v>1.9019400000000002</v>
      </c>
      <c r="H194" s="2">
        <f>'Moving Avg'!G194</f>
        <v>2.0051379999999996</v>
      </c>
      <c r="I194" s="2">
        <f>'Moving Avg'!H194</f>
        <v>0</v>
      </c>
      <c r="J194" s="6" t="str">
        <f>OBV!F194</f>
        <v>BULLISH</v>
      </c>
      <c r="K194" s="6" t="str">
        <f>OBV!G194</f>
        <v>NEUTRAL</v>
      </c>
      <c r="L194" s="6" t="str">
        <f>OBV!H194</f>
        <v>CONFIRMED BULLISH</v>
      </c>
    </row>
    <row r="195" spans="1:12" ht="13.5" x14ac:dyDescent="0.25">
      <c r="A195" s="3">
        <f>RSI!A195</f>
        <v>42590</v>
      </c>
      <c r="B195" s="2">
        <f>RSI!B195</f>
        <v>2.1</v>
      </c>
      <c r="C195" s="2">
        <f>RSI!I195</f>
        <v>67.893877297284263</v>
      </c>
      <c r="D195" s="2">
        <f>MACD!E195</f>
        <v>-7.6990009961048322E-2</v>
      </c>
      <c r="E195" s="2">
        <f>MACD!F195</f>
        <v>-2.8717076488576427E-2</v>
      </c>
      <c r="F195" s="2">
        <f>'Moving Avg'!D195</f>
        <v>2.02</v>
      </c>
      <c r="G195" s="2">
        <f>'Moving Avg'!F195</f>
        <v>1.9127700000000005</v>
      </c>
      <c r="H195" s="2">
        <f>'Moving Avg'!G195</f>
        <v>2.0024319999999998</v>
      </c>
      <c r="I195" s="2">
        <f>'Moving Avg'!H195</f>
        <v>0</v>
      </c>
      <c r="J195" s="6" t="str">
        <f>OBV!F195</f>
        <v>BULLISH</v>
      </c>
      <c r="K195" s="6" t="str">
        <f>OBV!G195</f>
        <v>NEUTRAL</v>
      </c>
      <c r="L195" s="6" t="str">
        <f>OBV!H195</f>
        <v>CONFIRMED BULLISH</v>
      </c>
    </row>
    <row r="196" spans="1:12" ht="13.5" x14ac:dyDescent="0.25">
      <c r="A196" s="3">
        <f>RSI!A196</f>
        <v>42591</v>
      </c>
      <c r="B196" s="2">
        <f>RSI!B196</f>
        <v>2.1</v>
      </c>
      <c r="C196" s="2">
        <f>RSI!I196</f>
        <v>67.893877297284263</v>
      </c>
      <c r="D196" s="2">
        <f>MACD!E196</f>
        <v>-8.6370629481000716E-2</v>
      </c>
      <c r="E196" s="2">
        <f>MACD!F196</f>
        <v>-4.0247787087061282E-2</v>
      </c>
      <c r="F196" s="2">
        <f>'Moving Avg'!D196</f>
        <v>2.0499999999999998</v>
      </c>
      <c r="G196" s="2">
        <f>'Moving Avg'!F196</f>
        <v>1.9236</v>
      </c>
      <c r="H196" s="2">
        <f>'Moving Avg'!G196</f>
        <v>1.9987739999999996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BEARISH DIVERGENCE</v>
      </c>
    </row>
    <row r="197" spans="1:12" ht="13.5" x14ac:dyDescent="0.25">
      <c r="A197" s="3">
        <f>RSI!A197</f>
        <v>42592</v>
      </c>
      <c r="B197" s="2">
        <f>RSI!B197</f>
        <v>2.1</v>
      </c>
      <c r="C197" s="2">
        <f>RSI!I197</f>
        <v>67.893877297284277</v>
      </c>
      <c r="D197" s="2">
        <f>MACD!E197</f>
        <v>-9.0819597714798306E-2</v>
      </c>
      <c r="E197" s="2">
        <f>MACD!F197</f>
        <v>-5.0362149212608689E-2</v>
      </c>
      <c r="F197" s="2">
        <f>'Moving Avg'!D197</f>
        <v>2.0799999999999996</v>
      </c>
      <c r="G197" s="2">
        <f>'Moving Avg'!F197</f>
        <v>1.9344300000000001</v>
      </c>
      <c r="H197" s="2">
        <f>'Moving Avg'!G197</f>
        <v>1.9947359999999992</v>
      </c>
      <c r="I197" s="2">
        <f>'Moving Avg'!H197</f>
        <v>0</v>
      </c>
      <c r="J197" s="6" t="str">
        <f>OBV!F197</f>
        <v>BEARISH</v>
      </c>
      <c r="K197" s="6" t="str">
        <f>OBV!G197</f>
        <v>NEUTRAL</v>
      </c>
      <c r="L197" s="6" t="str">
        <f>OBV!H197</f>
        <v>BEARISH DIVERGENCE</v>
      </c>
    </row>
    <row r="198" spans="1:12" ht="13.5" x14ac:dyDescent="0.25">
      <c r="A198" s="3">
        <f>RSI!A198</f>
        <v>42593</v>
      </c>
      <c r="B198" s="2">
        <f>RSI!B198</f>
        <v>2.13</v>
      </c>
      <c r="C198" s="2">
        <f>RSI!I198</f>
        <v>70.325088724725049</v>
      </c>
      <c r="D198" s="2">
        <f>MACD!E198</f>
        <v>-9.3251471998089475E-2</v>
      </c>
      <c r="E198" s="2">
        <f>MACD!F198</f>
        <v>-5.8940013769704855E-2</v>
      </c>
      <c r="F198" s="2">
        <f>'Moving Avg'!D198</f>
        <v>2.1060000000000003</v>
      </c>
      <c r="G198" s="2">
        <f>'Moving Avg'!F198</f>
        <v>1.9491400000000003</v>
      </c>
      <c r="H198" s="2">
        <f>'Moving Avg'!G198</f>
        <v>1.9905359999999994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CONFIRMED BULLISH</v>
      </c>
    </row>
    <row r="199" spans="1:12" ht="13.5" x14ac:dyDescent="0.25">
      <c r="A199" s="3">
        <f>RSI!A199</f>
        <v>42594</v>
      </c>
      <c r="B199" s="2">
        <f>RSI!B199</f>
        <v>2.1</v>
      </c>
      <c r="C199" s="2">
        <f>RSI!I199</f>
        <v>65.022553397518863</v>
      </c>
      <c r="D199" s="2">
        <f>MACD!E199</f>
        <v>-9.9878707154535729E-2</v>
      </c>
      <c r="E199" s="2">
        <f>MACD!F199</f>
        <v>-6.7127752446671032E-2</v>
      </c>
      <c r="F199" s="2">
        <f>'Moving Avg'!D199</f>
        <v>2.1059999999999999</v>
      </c>
      <c r="G199" s="2">
        <f>'Moving Avg'!F199</f>
        <v>1.9590200000000002</v>
      </c>
      <c r="H199" s="2">
        <f>'Moving Avg'!G199</f>
        <v>1.9845959999999991</v>
      </c>
      <c r="I199" s="2">
        <f>'Moving Avg'!H199</f>
        <v>0</v>
      </c>
      <c r="J199" s="6" t="str">
        <f>OBV!F199</f>
        <v>BEARISH</v>
      </c>
      <c r="K199" s="6" t="str">
        <f>OBV!G199</f>
        <v>NEUTRAL</v>
      </c>
      <c r="L199" s="6" t="str">
        <f>OBV!H199</f>
        <v>NEUTRAL</v>
      </c>
    </row>
    <row r="200" spans="1:12" ht="13.5" x14ac:dyDescent="0.25">
      <c r="A200" s="3">
        <f>RSI!A200</f>
        <v>42597</v>
      </c>
      <c r="B200" s="2">
        <f>RSI!B200</f>
        <v>2.12</v>
      </c>
      <c r="C200" s="2">
        <f>RSI!I200</f>
        <v>66.818771886485067</v>
      </c>
      <c r="D200" s="2">
        <f>MACD!E200</f>
        <v>-0.10766609985939191</v>
      </c>
      <c r="E200" s="2">
        <f>MACD!F200</f>
        <v>-7.5235421929215202E-2</v>
      </c>
      <c r="F200" s="2">
        <f>'Moving Avg'!D200</f>
        <v>2.1100000000000003</v>
      </c>
      <c r="G200" s="2">
        <f>'Moving Avg'!F200</f>
        <v>1.97085</v>
      </c>
      <c r="H200" s="2">
        <f>'Moving Avg'!G200</f>
        <v>1.9786759999999992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</row>
    <row r="201" spans="1:12" ht="13.5" x14ac:dyDescent="0.25">
      <c r="A201" s="3">
        <f>RSI!A201</f>
        <v>42598</v>
      </c>
      <c r="B201" s="2">
        <f>RSI!B201</f>
        <v>2.06</v>
      </c>
      <c r="C201" s="2">
        <f>RSI!I201</f>
        <v>57.310319655238516</v>
      </c>
      <c r="D201" s="2">
        <f>MACD!E201</f>
        <v>-0.10325262007135194</v>
      </c>
      <c r="E201" s="2">
        <f>MACD!F201</f>
        <v>-8.0838861557642555E-2</v>
      </c>
      <c r="F201" s="2">
        <f>'Moving Avg'!D201</f>
        <v>2.1019999999999999</v>
      </c>
      <c r="G201" s="2">
        <f>'Moving Avg'!F201</f>
        <v>1.9811100000000004</v>
      </c>
      <c r="H201" s="2">
        <f>'Moving Avg'!G201</f>
        <v>1.9736479999999994</v>
      </c>
      <c r="I201" s="2">
        <f>'Moving Avg'!H201</f>
        <v>1.9087029999999998</v>
      </c>
      <c r="J201" s="6" t="str">
        <f>OBV!F201</f>
        <v>BULLISH</v>
      </c>
      <c r="K201" s="6" t="str">
        <f>OBV!G201</f>
        <v>NEUTRAL</v>
      </c>
      <c r="L201" s="6" t="str">
        <f>OBV!H201</f>
        <v>BULLISH DIVERGENCE</v>
      </c>
    </row>
    <row r="202" spans="1:12" ht="13.5" x14ac:dyDescent="0.25">
      <c r="A202" s="3">
        <f>RSI!A202</f>
        <v>42599</v>
      </c>
      <c r="B202" s="2">
        <f>RSI!B202</f>
        <v>2.12</v>
      </c>
      <c r="C202" s="2">
        <f>RSI!I202</f>
        <v>62.983101147916784</v>
      </c>
      <c r="D202" s="2">
        <f>MACD!E202</f>
        <v>-0.10431610319956719</v>
      </c>
      <c r="E202" s="2">
        <f>MACD!F202</f>
        <v>-8.553430988602749E-2</v>
      </c>
      <c r="F202" s="2">
        <f>'Moving Avg'!D202</f>
        <v>2.1060000000000003</v>
      </c>
      <c r="G202" s="2">
        <f>'Moving Avg'!F202</f>
        <v>1.99532</v>
      </c>
      <c r="H202" s="2">
        <f>'Moving Avg'!G202</f>
        <v>1.9711519999999996</v>
      </c>
      <c r="I202" s="2">
        <f>'Moving Avg'!H202</f>
        <v>1.9104570000000001</v>
      </c>
      <c r="J202" s="6" t="str">
        <f>OBV!F202</f>
        <v>BULLISH</v>
      </c>
      <c r="K202" s="6" t="str">
        <f>OBV!G202</f>
        <v>NEUTRAL</v>
      </c>
      <c r="L202" s="6" t="str">
        <f>OBV!H202</f>
        <v>CONFIRMED BULLISH</v>
      </c>
    </row>
    <row r="203" spans="1:12" ht="13.5" x14ac:dyDescent="0.25">
      <c r="A203" s="3">
        <f>RSI!A203</f>
        <v>42600</v>
      </c>
      <c r="B203" s="2">
        <f>RSI!B203</f>
        <v>2.1</v>
      </c>
      <c r="C203" s="2">
        <f>RSI!I203</f>
        <v>60.115472904314444</v>
      </c>
      <c r="D203" s="2">
        <f>MACD!E203</f>
        <v>-9.6724061739341893E-2</v>
      </c>
      <c r="E203" s="2">
        <f>MACD!F203</f>
        <v>-8.7772260256690368E-2</v>
      </c>
      <c r="F203" s="2">
        <f>'Moving Avg'!D203</f>
        <v>2.1000000000000005</v>
      </c>
      <c r="G203" s="2">
        <f>'Moving Avg'!F203</f>
        <v>2.0080550000000001</v>
      </c>
      <c r="H203" s="2">
        <f>'Moving Avg'!G203</f>
        <v>1.9705379999999997</v>
      </c>
      <c r="I203" s="2">
        <f>'Moving Avg'!H203</f>
        <v>1.9118730000000002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</row>
    <row r="204" spans="1:12" ht="13.5" x14ac:dyDescent="0.25">
      <c r="A204" s="3">
        <f>RSI!A204</f>
        <v>42601</v>
      </c>
      <c r="B204" s="2">
        <f>RSI!B204</f>
        <v>2.04</v>
      </c>
      <c r="C204" s="2">
        <f>RSI!I204</f>
        <v>52.406602384132057</v>
      </c>
      <c r="D204" s="2">
        <f>MACD!E204</f>
        <v>-7.0984153908802528E-2</v>
      </c>
      <c r="E204" s="2">
        <f>MACD!F204</f>
        <v>-8.4414638987112808E-2</v>
      </c>
      <c r="F204" s="2">
        <f>'Moving Avg'!D204</f>
        <v>2.0880000000000001</v>
      </c>
      <c r="G204" s="2">
        <f>'Moving Avg'!F204</f>
        <v>2.0177900000000002</v>
      </c>
      <c r="H204" s="2">
        <f>'Moving Avg'!G204</f>
        <v>1.9700559999999998</v>
      </c>
      <c r="I204" s="2">
        <f>'Moving Avg'!H204</f>
        <v>1.9131315</v>
      </c>
      <c r="J204" s="6" t="str">
        <f>OBV!F204</f>
        <v>BEARISH</v>
      </c>
      <c r="K204" s="6" t="str">
        <f>OBV!G204</f>
        <v>NEUTRAL</v>
      </c>
      <c r="L204" s="6" t="str">
        <f>OBV!H204</f>
        <v>CONFIRMED BEARISH</v>
      </c>
    </row>
    <row r="205" spans="1:12" ht="13.5" x14ac:dyDescent="0.25">
      <c r="A205" s="3">
        <f>RSI!A205</f>
        <v>42604</v>
      </c>
      <c r="B205" s="2">
        <f>RSI!B205</f>
        <v>2.1</v>
      </c>
      <c r="C205" s="2">
        <f>RSI!I205</f>
        <v>58.181655730779532</v>
      </c>
      <c r="D205" s="2">
        <f>MACD!E205</f>
        <v>-5.3769306988479038E-2</v>
      </c>
      <c r="E205" s="2">
        <f>MACD!F205</f>
        <v>-7.8285572587386054E-2</v>
      </c>
      <c r="F205" s="2">
        <f>'Moving Avg'!D205</f>
        <v>2.0840000000000001</v>
      </c>
      <c r="G205" s="2">
        <f>'Moving Avg'!F205</f>
        <v>2.0305249999999999</v>
      </c>
      <c r="H205" s="2">
        <f>'Moving Avg'!G205</f>
        <v>1.9724859999999997</v>
      </c>
      <c r="I205" s="2">
        <f>'Moving Avg'!H205</f>
        <v>1.9149280000000004</v>
      </c>
      <c r="J205" s="6" t="str">
        <f>OBV!F205</f>
        <v>BEARISH</v>
      </c>
      <c r="K205" s="6" t="str">
        <f>OBV!G205</f>
        <v>NEUTRAL</v>
      </c>
      <c r="L205" s="6" t="str">
        <f>OBV!H205</f>
        <v>CONFIRMED BEARISH</v>
      </c>
    </row>
    <row r="206" spans="1:12" ht="13.5" x14ac:dyDescent="0.25">
      <c r="A206" s="3">
        <f>RSI!A206</f>
        <v>42605</v>
      </c>
      <c r="B206" s="2">
        <f>RSI!B206</f>
        <v>2.0499999999999998</v>
      </c>
      <c r="C206" s="2">
        <f>RSI!I206</f>
        <v>52.468081042674633</v>
      </c>
      <c r="D206" s="2">
        <f>MACD!E206</f>
        <v>-3.5965431971263007E-2</v>
      </c>
      <c r="E206" s="2">
        <f>MACD!F206</f>
        <v>-6.9821544464161445E-2</v>
      </c>
      <c r="F206" s="2">
        <f>'Moving Avg'!D206</f>
        <v>2.0819999999999999</v>
      </c>
      <c r="G206" s="2">
        <f>'Moving Avg'!F206</f>
        <v>2.0388549999999999</v>
      </c>
      <c r="H206" s="2">
        <f>'Moving Avg'!G206</f>
        <v>1.9756279999999997</v>
      </c>
      <c r="I206" s="2">
        <f>'Moving Avg'!H206</f>
        <v>1.9165695000000005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</row>
    <row r="207" spans="1:12" ht="13.5" x14ac:dyDescent="0.25">
      <c r="A207" s="3">
        <f>RSI!A207</f>
        <v>42606</v>
      </c>
      <c r="B207" s="2">
        <f>RSI!B207</f>
        <v>2.0699999999999998</v>
      </c>
      <c r="C207" s="2">
        <f>RSI!I207</f>
        <v>54.397195770574932</v>
      </c>
      <c r="D207" s="2">
        <f>MACD!E207</f>
        <v>-2.2518345482319013E-2</v>
      </c>
      <c r="E207" s="2">
        <f>MACD!F207</f>
        <v>-6.036090466779296E-2</v>
      </c>
      <c r="F207" s="2">
        <f>'Moving Avg'!D207</f>
        <v>2.0720000000000001</v>
      </c>
      <c r="G207" s="2">
        <f>'Moving Avg'!F207</f>
        <v>2.0467599999999999</v>
      </c>
      <c r="H207" s="2">
        <f>'Moving Avg'!G207</f>
        <v>1.9801219999999995</v>
      </c>
      <c r="I207" s="2">
        <f>'Moving Avg'!H207</f>
        <v>1.9185965000000005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</row>
    <row r="208" spans="1:12" ht="13.5" x14ac:dyDescent="0.25">
      <c r="A208" s="3">
        <f>RSI!A208</f>
        <v>42607</v>
      </c>
      <c r="B208" s="2">
        <f>RSI!B208</f>
        <v>2.0699999999999998</v>
      </c>
      <c r="C208" s="2">
        <f>RSI!I208</f>
        <v>54.397195770574932</v>
      </c>
      <c r="D208" s="2">
        <f>MACD!E208</f>
        <v>-6.7689945809257246E-3</v>
      </c>
      <c r="E208" s="2">
        <f>MACD!F208</f>
        <v>-4.9642522650419518E-2</v>
      </c>
      <c r="F208" s="2">
        <f>'Moving Avg'!D208</f>
        <v>2.0659999999999998</v>
      </c>
      <c r="G208" s="2">
        <f>'Moving Avg'!F208</f>
        <v>2.0532400000000002</v>
      </c>
      <c r="H208" s="2">
        <f>'Moving Avg'!G208</f>
        <v>1.9855659999999995</v>
      </c>
      <c r="I208" s="2">
        <f>'Moving Avg'!H208</f>
        <v>1.9207185000000007</v>
      </c>
      <c r="J208" s="6" t="str">
        <f>OBV!F208</f>
        <v>BULLISH</v>
      </c>
      <c r="K208" s="6" t="str">
        <f>OBV!G208</f>
        <v>STRONG</v>
      </c>
      <c r="L208" s="6" t="str">
        <f>OBV!H208</f>
        <v>BULLISH DIVERGENCE</v>
      </c>
    </row>
    <row r="209" spans="1:12" ht="13.5" x14ac:dyDescent="0.25">
      <c r="A209" s="3">
        <f>RSI!A209</f>
        <v>42608</v>
      </c>
      <c r="B209" s="2">
        <f>RSI!B209</f>
        <v>2.02</v>
      </c>
      <c r="C209" s="2">
        <f>RSI!I209</f>
        <v>48.669983461728691</v>
      </c>
      <c r="D209" s="2">
        <f>MACD!E209</f>
        <v>5.4194597672418965E-3</v>
      </c>
      <c r="E209" s="2">
        <f>MACD!F209</f>
        <v>-3.8630126166887241E-2</v>
      </c>
      <c r="F209" s="2">
        <f>'Moving Avg'!D209</f>
        <v>2.0620000000000003</v>
      </c>
      <c r="G209" s="2">
        <f>'Moving Avg'!F209</f>
        <v>2.0591200000000001</v>
      </c>
      <c r="H209" s="2">
        <f>'Moving Avg'!G209</f>
        <v>1.9879179999999994</v>
      </c>
      <c r="I209" s="2">
        <f>'Moving Avg'!H209</f>
        <v>1.9225905000000005</v>
      </c>
      <c r="J209" s="6" t="str">
        <f>OBV!F209</f>
        <v>BULLISH</v>
      </c>
      <c r="K209" s="6" t="str">
        <f>OBV!G209</f>
        <v>STRONG</v>
      </c>
      <c r="L209" s="6" t="str">
        <f>OBV!H209</f>
        <v>BULLISH DIVERGENCE</v>
      </c>
    </row>
    <row r="210" spans="1:12" ht="13.5" x14ac:dyDescent="0.25">
      <c r="A210" s="3">
        <f>RSI!A210</f>
        <v>42611</v>
      </c>
      <c r="B210" s="2">
        <f>RSI!B210</f>
        <v>2.02</v>
      </c>
      <c r="C210" s="2">
        <f>RSI!I210</f>
        <v>48.669983461728691</v>
      </c>
      <c r="D210" s="2">
        <f>MACD!E210</f>
        <v>1.8895662350367104E-2</v>
      </c>
      <c r="E210" s="2">
        <f>MACD!F210</f>
        <v>-2.7124968463436372E-2</v>
      </c>
      <c r="F210" s="2">
        <f>'Moving Avg'!D210</f>
        <v>2.0459999999999998</v>
      </c>
      <c r="G210" s="2">
        <f>'Moving Avg'!F210</f>
        <v>2.0650000000000004</v>
      </c>
      <c r="H210" s="2">
        <f>'Moving Avg'!G210</f>
        <v>1.9885579999999994</v>
      </c>
      <c r="I210" s="2">
        <f>'Moving Avg'!H210</f>
        <v>1.9239870000000008</v>
      </c>
      <c r="J210" s="6" t="str">
        <f>OBV!F210</f>
        <v>BULLISH</v>
      </c>
      <c r="K210" s="6" t="str">
        <f>OBV!G210</f>
        <v>NEUTRAL</v>
      </c>
      <c r="L210" s="6" t="str">
        <f>OBV!H210</f>
        <v>BULLISH DIVERGENCE</v>
      </c>
    </row>
    <row r="211" spans="1:12" ht="13.5" x14ac:dyDescent="0.25">
      <c r="A211" s="3">
        <f>RSI!A211</f>
        <v>42612</v>
      </c>
      <c r="B211" s="2">
        <f>RSI!B211</f>
        <v>2.02</v>
      </c>
      <c r="C211" s="2">
        <f>RSI!I211</f>
        <v>48.669983461728691</v>
      </c>
      <c r="D211" s="2">
        <f>MACD!E211</f>
        <v>2.1147437452811779E-2</v>
      </c>
      <c r="E211" s="2">
        <f>MACD!F211</f>
        <v>-1.7470487280186745E-2</v>
      </c>
      <c r="F211" s="2">
        <f>'Moving Avg'!D211</f>
        <v>2.04</v>
      </c>
      <c r="G211" s="2">
        <f>'Moving Avg'!F211</f>
        <v>2.0685000000000007</v>
      </c>
      <c r="H211" s="2">
        <f>'Moving Avg'!G211</f>
        <v>1.9869139999999994</v>
      </c>
      <c r="I211" s="2">
        <f>'Moving Avg'!H211</f>
        <v>1.9253835000000006</v>
      </c>
      <c r="J211" s="6" t="str">
        <f>OBV!F211</f>
        <v>BULLISH</v>
      </c>
      <c r="K211" s="6" t="str">
        <f>OBV!G211</f>
        <v>NEUTRAL</v>
      </c>
      <c r="L211" s="6" t="str">
        <f>OBV!H211</f>
        <v>BULLISH DIVERGENCE</v>
      </c>
    </row>
    <row r="212" spans="1:12" ht="13.5" x14ac:dyDescent="0.25">
      <c r="A212" s="3">
        <f>RSI!A212</f>
        <v>42613</v>
      </c>
      <c r="B212" s="2">
        <f>RSI!B212</f>
        <v>2.0099999999999998</v>
      </c>
      <c r="C212" s="2">
        <f>RSI!I212</f>
        <v>47.422778549325912</v>
      </c>
      <c r="D212" s="2">
        <f>MACD!E212</f>
        <v>3.3098002704552432E-2</v>
      </c>
      <c r="E212" s="2">
        <f>MACD!F212</f>
        <v>-7.3567892832389105E-3</v>
      </c>
      <c r="F212" s="2">
        <f>'Moving Avg'!D212</f>
        <v>2.0279999999999996</v>
      </c>
      <c r="G212" s="2">
        <f>'Moving Avg'!F212</f>
        <v>2.0715000000000003</v>
      </c>
      <c r="H212" s="2">
        <f>'Moving Avg'!G212</f>
        <v>1.9833579999999997</v>
      </c>
      <c r="I212" s="2">
        <f>'Moving Avg'!H212</f>
        <v>1.9265875000000006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</row>
    <row r="213" spans="1:12" ht="13.5" x14ac:dyDescent="0.25">
      <c r="A213" s="3">
        <f>RSI!A213</f>
        <v>42614</v>
      </c>
      <c r="B213" s="2">
        <f>RSI!B213</f>
        <v>2.0099999999999998</v>
      </c>
      <c r="C213" s="2">
        <f>RSI!I213</f>
        <v>47.422778549325912</v>
      </c>
      <c r="D213" s="2">
        <f>MACD!E213</f>
        <v>4.0260434138770229E-2</v>
      </c>
      <c r="E213" s="2">
        <f>MACD!F213</f>
        <v>2.1666554011629171E-3</v>
      </c>
      <c r="F213" s="2">
        <f>'Moving Avg'!D213</f>
        <v>2.016</v>
      </c>
      <c r="G213" s="2">
        <f>'Moving Avg'!F213</f>
        <v>2.0720000000000001</v>
      </c>
      <c r="H213" s="2">
        <f>'Moving Avg'!G213</f>
        <v>1.9801839999999999</v>
      </c>
      <c r="I213" s="2">
        <f>'Moving Avg'!H213</f>
        <v>1.9277915000000008</v>
      </c>
      <c r="J213" s="6" t="str">
        <f>OBV!F213</f>
        <v>BEARISH</v>
      </c>
      <c r="K213" s="6" t="str">
        <f>OBV!G213</f>
        <v>WEAK</v>
      </c>
      <c r="L213" s="6" t="str">
        <f>OBV!H213</f>
        <v>CONFIRMED BEARISH</v>
      </c>
    </row>
    <row r="214" spans="1:12" ht="13.5" x14ac:dyDescent="0.25">
      <c r="A214" s="3">
        <f>RSI!A214</f>
        <v>42615</v>
      </c>
      <c r="B214" s="2">
        <f>RSI!B214</f>
        <v>2.02</v>
      </c>
      <c r="C214" s="2">
        <f>RSI!I214</f>
        <v>48.940264033844507</v>
      </c>
      <c r="D214" s="2">
        <f>MACD!E214</f>
        <v>3.6467348406163058E-2</v>
      </c>
      <c r="E214" s="2">
        <f>MACD!F214</f>
        <v>9.0267940021629463E-3</v>
      </c>
      <c r="F214" s="2">
        <f>'Moving Avg'!D214</f>
        <v>2.0159999999999996</v>
      </c>
      <c r="G214" s="2">
        <f>'Moving Avg'!F214</f>
        <v>2.0680000000000005</v>
      </c>
      <c r="H214" s="2">
        <f>'Moving Avg'!G214</f>
        <v>1.9783500000000001</v>
      </c>
      <c r="I214" s="2">
        <f>'Moving Avg'!H214</f>
        <v>1.9291405000000006</v>
      </c>
      <c r="J214" s="6" t="str">
        <f>OBV!F214</f>
        <v>BULLISH</v>
      </c>
      <c r="K214" s="6" t="str">
        <f>OBV!G214</f>
        <v>NEUTRAL</v>
      </c>
      <c r="L214" s="6" t="str">
        <f>OBV!H214</f>
        <v>NEUTRAL</v>
      </c>
    </row>
    <row r="215" spans="1:12" ht="13.5" x14ac:dyDescent="0.25">
      <c r="A215" s="3">
        <f>RSI!A215</f>
        <v>42618</v>
      </c>
      <c r="B215" s="2">
        <f>RSI!B215</f>
        <v>2.02</v>
      </c>
      <c r="C215" s="2">
        <f>RSI!I215</f>
        <v>48.9402640338445</v>
      </c>
      <c r="D215" s="2">
        <f>MACD!E215</f>
        <v>4.2538664730688236E-2</v>
      </c>
      <c r="E215" s="2">
        <f>MACD!F215</f>
        <v>1.5729168147868004E-2</v>
      </c>
      <c r="F215" s="2">
        <f>'Moving Avg'!D215</f>
        <v>2.0159999999999996</v>
      </c>
      <c r="G215" s="2">
        <f>'Moving Avg'!F215</f>
        <v>2.0640000000000005</v>
      </c>
      <c r="H215" s="2">
        <f>'Moving Avg'!G215</f>
        <v>1.9788000000000003</v>
      </c>
      <c r="I215" s="2">
        <f>'Moving Avg'!H215</f>
        <v>1.9304895000000004</v>
      </c>
      <c r="J215" s="6" t="str">
        <f>OBV!F215</f>
        <v>BULLISH</v>
      </c>
      <c r="K215" s="6" t="str">
        <f>OBV!G215</f>
        <v>NEUTRAL</v>
      </c>
      <c r="L215" s="6" t="str">
        <f>OBV!H215</f>
        <v>NEUTRAL</v>
      </c>
    </row>
    <row r="216" spans="1:12" ht="13.5" x14ac:dyDescent="0.25">
      <c r="A216" s="3">
        <f>RSI!A216</f>
        <v>42619</v>
      </c>
      <c r="B216" s="2">
        <f>RSI!B216</f>
        <v>2.02</v>
      </c>
      <c r="C216" s="2">
        <f>RSI!I216</f>
        <v>48.940264033844493</v>
      </c>
      <c r="D216" s="2">
        <f>MACD!E216</f>
        <v>4.002999615610614E-2</v>
      </c>
      <c r="E216" s="2">
        <f>MACD!F216</f>
        <v>2.0589333749515631E-2</v>
      </c>
      <c r="F216" s="2">
        <f>'Moving Avg'!D216</f>
        <v>2.0159999999999996</v>
      </c>
      <c r="G216" s="2">
        <f>'Moving Avg'!F216</f>
        <v>2.0600000000000005</v>
      </c>
      <c r="H216" s="2">
        <f>'Moving Avg'!G216</f>
        <v>1.9773479999999999</v>
      </c>
      <c r="I216" s="2">
        <f>'Moving Avg'!H216</f>
        <v>1.9319810000000004</v>
      </c>
      <c r="J216" s="6" t="str">
        <f>OBV!F216</f>
        <v>BULLISH</v>
      </c>
      <c r="K216" s="6" t="str">
        <f>OBV!G216</f>
        <v>NEUTRAL</v>
      </c>
      <c r="L216" s="6" t="str">
        <f>OBV!H216</f>
        <v>NEUTRAL</v>
      </c>
    </row>
    <row r="217" spans="1:12" ht="13.5" x14ac:dyDescent="0.25">
      <c r="A217" s="3">
        <f>RSI!A217</f>
        <v>42620</v>
      </c>
      <c r="B217" s="2">
        <f>RSI!B217</f>
        <v>2.02</v>
      </c>
      <c r="C217" s="2">
        <f>RSI!I217</f>
        <v>48.940264033844493</v>
      </c>
      <c r="D217" s="2">
        <f>MACD!E217</f>
        <v>4.1027136205580739E-2</v>
      </c>
      <c r="E217" s="2">
        <f>MACD!F217</f>
        <v>2.467689424072865E-2</v>
      </c>
      <c r="F217" s="2">
        <f>'Moving Avg'!D217</f>
        <v>2.0179999999999998</v>
      </c>
      <c r="G217" s="2">
        <f>'Moving Avg'!F217</f>
        <v>2.0560000000000005</v>
      </c>
      <c r="H217" s="2">
        <f>'Moving Avg'!G217</f>
        <v>1.9764659999999998</v>
      </c>
      <c r="I217" s="2">
        <f>'Moving Avg'!H217</f>
        <v>1.9334725000000004</v>
      </c>
      <c r="J217" s="6" t="str">
        <f>OBV!F217</f>
        <v>BULLISH</v>
      </c>
      <c r="K217" s="6" t="str">
        <f>OBV!G217</f>
        <v>NEUTRAL</v>
      </c>
      <c r="L217" s="6" t="str">
        <f>OBV!H217</f>
        <v>CONFIRMED BULLISH</v>
      </c>
    </row>
    <row r="218" spans="1:12" ht="13.5" x14ac:dyDescent="0.25">
      <c r="A218" s="3">
        <f>RSI!A218</f>
        <v>42621</v>
      </c>
      <c r="B218" s="2">
        <f>RSI!B218</f>
        <v>2.0099999999999998</v>
      </c>
      <c r="C218" s="2">
        <f>RSI!I218</f>
        <v>47.111358493823516</v>
      </c>
      <c r="D218" s="2">
        <f>MACD!E218</f>
        <v>4.2651366885874342E-2</v>
      </c>
      <c r="E218" s="2">
        <f>MACD!F218</f>
        <v>2.8271788769757791E-2</v>
      </c>
      <c r="F218" s="2">
        <f>'Moving Avg'!D218</f>
        <v>2.0179999999999998</v>
      </c>
      <c r="G218" s="2">
        <f>'Moving Avg'!F218</f>
        <v>2.0500000000000003</v>
      </c>
      <c r="H218" s="2">
        <f>'Moving Avg'!G218</f>
        <v>1.9776659999999995</v>
      </c>
      <c r="I218" s="2">
        <f>'Moving Avg'!H218</f>
        <v>1.9348665000000003</v>
      </c>
      <c r="J218" s="6" t="str">
        <f>OBV!F218</f>
        <v>BEARISH</v>
      </c>
      <c r="K218" s="6" t="str">
        <f>OBV!G218</f>
        <v>NEUTRAL</v>
      </c>
      <c r="L218" s="6" t="str">
        <f>OBV!H218</f>
        <v>NEUTRAL</v>
      </c>
    </row>
    <row r="219" spans="1:12" ht="13.5" x14ac:dyDescent="0.25">
      <c r="A219" s="3">
        <f>RSI!A219</f>
        <v>42622</v>
      </c>
      <c r="B219" s="2">
        <f>RSI!B219</f>
        <v>2.02</v>
      </c>
      <c r="C219" s="2">
        <f>RSI!I219</f>
        <v>49.157503998835466</v>
      </c>
      <c r="D219" s="2">
        <f>MACD!E219</f>
        <v>3.5688569078287991E-2</v>
      </c>
      <c r="E219" s="2">
        <f>MACD!F219</f>
        <v>2.9755144831463833E-2</v>
      </c>
      <c r="F219" s="2">
        <f>'Moving Avg'!D219</f>
        <v>2.0179999999999998</v>
      </c>
      <c r="G219" s="2">
        <f>'Moving Avg'!F219</f>
        <v>2.0460000000000003</v>
      </c>
      <c r="H219" s="2">
        <f>'Moving Avg'!G219</f>
        <v>1.9790659999999998</v>
      </c>
      <c r="I219" s="2">
        <f>'Moving Avg'!H219</f>
        <v>1.9363580000000002</v>
      </c>
      <c r="J219" s="6" t="str">
        <f>OBV!F219</f>
        <v>BEARISH</v>
      </c>
      <c r="K219" s="6" t="str">
        <f>OBV!G219</f>
        <v>NEUTRAL</v>
      </c>
      <c r="L219" s="6" t="str">
        <f>OBV!H219</f>
        <v>NEUTRAL</v>
      </c>
    </row>
    <row r="220" spans="1:12" ht="13.5" x14ac:dyDescent="0.25">
      <c r="A220" s="3">
        <f>RSI!A220</f>
        <v>42627</v>
      </c>
      <c r="B220" s="2">
        <f>RSI!B220</f>
        <v>2.02</v>
      </c>
      <c r="C220" s="2">
        <f>RSI!I220</f>
        <v>49.157503998835466</v>
      </c>
      <c r="D220" s="2">
        <f>MACD!E220</f>
        <v>2.9826678270882478E-2</v>
      </c>
      <c r="E220" s="2">
        <f>MACD!F220</f>
        <v>2.9769451519347564E-2</v>
      </c>
      <c r="F220" s="2">
        <f>'Moving Avg'!D220</f>
        <v>2.0179999999999998</v>
      </c>
      <c r="G220" s="2">
        <f>'Moving Avg'!F220</f>
        <v>2.0410000000000004</v>
      </c>
      <c r="H220" s="2">
        <f>'Moving Avg'!G220</f>
        <v>1.9808479999999995</v>
      </c>
      <c r="I220" s="2">
        <f>'Moving Avg'!H220</f>
        <v>1.9376595000000001</v>
      </c>
      <c r="J220" s="6" t="str">
        <f>OBV!F220</f>
        <v>BEARISH</v>
      </c>
      <c r="K220" s="6" t="str">
        <f>OBV!G220</f>
        <v>NEUTRAL</v>
      </c>
      <c r="L220" s="6" t="str">
        <f>OBV!H220</f>
        <v>NEUTRAL</v>
      </c>
    </row>
    <row r="221" spans="1:12" ht="13.5" x14ac:dyDescent="0.25">
      <c r="A221" s="3">
        <f>RSI!A221</f>
        <v>42628</v>
      </c>
      <c r="B221" s="2">
        <f>RSI!B221</f>
        <v>2.0299999999999998</v>
      </c>
      <c r="C221" s="2">
        <f>RSI!I221</f>
        <v>51.340779859281987</v>
      </c>
      <c r="D221" s="2">
        <f>MACD!E221</f>
        <v>2.4153382871680229E-2</v>
      </c>
      <c r="E221" s="2">
        <f>MACD!F221</f>
        <v>2.8646237789814098E-2</v>
      </c>
      <c r="F221" s="2">
        <f>'Moving Avg'!D221</f>
        <v>2.0199999999999996</v>
      </c>
      <c r="G221" s="2">
        <f>'Moving Avg'!F221</f>
        <v>2.0394999999999999</v>
      </c>
      <c r="H221" s="2">
        <f>'Moving Avg'!G221</f>
        <v>1.9839699999999996</v>
      </c>
      <c r="I221" s="2">
        <f>'Moving Avg'!H221</f>
        <v>1.9390109999999998</v>
      </c>
      <c r="J221" s="6" t="str">
        <f>OBV!F221</f>
        <v>BEARISH</v>
      </c>
      <c r="K221" s="6" t="str">
        <f>OBV!G221</f>
        <v>NEUTRAL</v>
      </c>
      <c r="L221" s="6" t="str">
        <f>OBV!H221</f>
        <v>BEARISH DIVERGENCE</v>
      </c>
    </row>
    <row r="222" spans="1:12" ht="13.5" x14ac:dyDescent="0.25">
      <c r="A222" s="3">
        <f>RSI!A222</f>
        <v>42629</v>
      </c>
      <c r="B222" s="2">
        <f>RSI!B222</f>
        <v>2.0299999999999998</v>
      </c>
      <c r="C222" s="2">
        <f>RSI!I222</f>
        <v>51.340779859281987</v>
      </c>
      <c r="D222" s="2">
        <f>MACD!E222</f>
        <v>1.77808194350213E-2</v>
      </c>
      <c r="E222" s="2">
        <f>MACD!F222</f>
        <v>2.6473154118855539E-2</v>
      </c>
      <c r="F222" s="2">
        <f>'Moving Avg'!D222</f>
        <v>2.0219999999999994</v>
      </c>
      <c r="G222" s="2">
        <f>'Moving Avg'!F222</f>
        <v>2.0350000000000001</v>
      </c>
      <c r="H222" s="2">
        <f>'Moving Avg'!G222</f>
        <v>1.9867119999999998</v>
      </c>
      <c r="I222" s="2">
        <f>'Moving Avg'!H222</f>
        <v>1.9403149999999996</v>
      </c>
      <c r="J222" s="6" t="str">
        <f>OBV!F222</f>
        <v>BEARISH</v>
      </c>
      <c r="K222" s="6" t="str">
        <f>OBV!G222</f>
        <v>NEUTRAL</v>
      </c>
      <c r="L222" s="6" t="str">
        <f>OBV!H222</f>
        <v>BEARISH DIVERGENCE</v>
      </c>
    </row>
    <row r="223" spans="1:12" ht="13.5" x14ac:dyDescent="0.25">
      <c r="A223" s="3">
        <f>RSI!A223</f>
        <v>42632</v>
      </c>
      <c r="B223" s="2">
        <f>RSI!B223</f>
        <v>2.04</v>
      </c>
      <c r="C223" s="2">
        <f>RSI!I223</f>
        <v>53.649167069818205</v>
      </c>
      <c r="D223" s="2">
        <f>MACD!E223</f>
        <v>1.1616778914162573E-2</v>
      </c>
      <c r="E223" s="2">
        <f>MACD!F223</f>
        <v>2.3501879077916947E-2</v>
      </c>
      <c r="F223" s="2">
        <f>'Moving Avg'!D223</f>
        <v>2.028</v>
      </c>
      <c r="G223" s="2">
        <f>'Moving Avg'!F223</f>
        <v>2.032</v>
      </c>
      <c r="H223" s="2">
        <f>'Moving Avg'!G223</f>
        <v>1.9898439999999999</v>
      </c>
      <c r="I223" s="2">
        <f>'Moving Avg'!H223</f>
        <v>1.9414309999999997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</row>
    <row r="224" spans="1:12" ht="13.5" x14ac:dyDescent="0.25">
      <c r="A224" s="3">
        <f>RSI!A224</f>
        <v>42633</v>
      </c>
      <c r="B224" s="2">
        <f>RSI!B224</f>
        <v>2.02</v>
      </c>
      <c r="C224" s="2">
        <f>RSI!I224</f>
        <v>48.675584113717271</v>
      </c>
      <c r="D224" s="2">
        <f>MACD!E224</f>
        <v>9.3330801708781941E-3</v>
      </c>
      <c r="E224" s="2">
        <f>MACD!F224</f>
        <v>2.0668119296509198E-2</v>
      </c>
      <c r="F224" s="2">
        <f>'Moving Avg'!D224</f>
        <v>2.028</v>
      </c>
      <c r="G224" s="2">
        <f>'Moving Avg'!F224</f>
        <v>2.0309999999999997</v>
      </c>
      <c r="H224" s="2">
        <f>'Moving Avg'!G224</f>
        <v>1.9925759999999997</v>
      </c>
      <c r="I224" s="2">
        <f>'Moving Avg'!H224</f>
        <v>1.9424469999999996</v>
      </c>
      <c r="J224" s="6" t="str">
        <f>OBV!F224</f>
        <v>BEARISH</v>
      </c>
      <c r="K224" s="6" t="str">
        <f>OBV!G224</f>
        <v>NEUTRAL</v>
      </c>
      <c r="L224" s="6" t="str">
        <f>OBV!H224</f>
        <v>NEUTRAL</v>
      </c>
    </row>
    <row r="225" spans="1:12" ht="13.5" x14ac:dyDescent="0.25">
      <c r="A225" s="3">
        <f>RSI!A225</f>
        <v>42634</v>
      </c>
      <c r="B225" s="2">
        <f>RSI!B225</f>
        <v>2.0299999999999998</v>
      </c>
      <c r="C225" s="2">
        <f>RSI!I225</f>
        <v>51.115807129481951</v>
      </c>
      <c r="D225" s="2">
        <f>MACD!E225</f>
        <v>6.6967568800331279E-3</v>
      </c>
      <c r="E225" s="2">
        <f>MACD!F225</f>
        <v>1.7873846813213985E-2</v>
      </c>
      <c r="F225" s="2">
        <f>'Moving Avg'!D225</f>
        <v>2.0299999999999998</v>
      </c>
      <c r="G225" s="2">
        <f>'Moving Avg'!F225</f>
        <v>2.0274999999999999</v>
      </c>
      <c r="H225" s="2">
        <f>'Moving Avg'!G225</f>
        <v>1.9955079999999998</v>
      </c>
      <c r="I225" s="2">
        <f>'Moving Avg'!H225</f>
        <v>1.9436079999999993</v>
      </c>
      <c r="J225" s="6" t="str">
        <f>OBV!F225</f>
        <v>BEARISH</v>
      </c>
      <c r="K225" s="6" t="str">
        <f>OBV!G225</f>
        <v>NEUTRAL</v>
      </c>
      <c r="L225" s="6" t="str">
        <f>OBV!H225</f>
        <v>BEARISH DIVERGENCE</v>
      </c>
    </row>
    <row r="226" spans="1:12" ht="13.5" x14ac:dyDescent="0.25">
      <c r="A226" s="3">
        <f>RSI!A226</f>
        <v>42635</v>
      </c>
      <c r="B226" s="2">
        <f>RSI!B226</f>
        <v>2.02</v>
      </c>
      <c r="C226" s="2">
        <f>RSI!I226</f>
        <v>48.6260380315207</v>
      </c>
      <c r="D226" s="2">
        <f>MACD!E226</f>
        <v>5.1817257333022226E-3</v>
      </c>
      <c r="E226" s="2">
        <f>MACD!F226</f>
        <v>1.5335422597231634E-2</v>
      </c>
      <c r="F226" s="2">
        <f>'Moving Avg'!D226</f>
        <v>2.0279999999999996</v>
      </c>
      <c r="G226" s="2">
        <f>'Moving Avg'!F226</f>
        <v>2.0260000000000002</v>
      </c>
      <c r="H226" s="2">
        <f>'Moving Avg'!G226</f>
        <v>1.9982399999999998</v>
      </c>
      <c r="I226" s="2">
        <f>'Moving Avg'!H226</f>
        <v>1.9447189999999992</v>
      </c>
      <c r="J226" s="6" t="str">
        <f>OBV!F226</f>
        <v>BEARISH</v>
      </c>
      <c r="K226" s="6" t="str">
        <f>OBV!G226</f>
        <v>WEAK</v>
      </c>
      <c r="L226" s="6" t="str">
        <f>OBV!H226</f>
        <v>CONFIRMED BEARISH</v>
      </c>
    </row>
    <row r="227" spans="1:12" ht="13.5" x14ac:dyDescent="0.25">
      <c r="A227" s="3">
        <f>RSI!A227</f>
        <v>42636</v>
      </c>
      <c r="B227" s="2">
        <f>RSI!B227</f>
        <v>2.0299999999999998</v>
      </c>
      <c r="C227" s="2">
        <f>RSI!I227</f>
        <v>51.186556869276217</v>
      </c>
      <c r="D227" s="2">
        <f>MACD!E227</f>
        <v>3.1949437723781671E-3</v>
      </c>
      <c r="E227" s="2">
        <f>MACD!F227</f>
        <v>1.2907326832260941E-2</v>
      </c>
      <c r="F227" s="2">
        <f>'Moving Avg'!D227</f>
        <v>2.0279999999999996</v>
      </c>
      <c r="G227" s="2">
        <f>'Moving Avg'!F227</f>
        <v>2.024</v>
      </c>
      <c r="H227" s="2">
        <f>'Moving Avg'!G227</f>
        <v>2.001172</v>
      </c>
      <c r="I227" s="2">
        <f>'Moving Avg'!H227</f>
        <v>1.9460704999999989</v>
      </c>
      <c r="J227" s="6" t="str">
        <f>OBV!F227</f>
        <v>BEARISH</v>
      </c>
      <c r="K227" s="6" t="str">
        <f>OBV!G227</f>
        <v>NEUTRAL</v>
      </c>
      <c r="L227" s="6" t="str">
        <f>OBV!H227</f>
        <v>NEUTRAL</v>
      </c>
    </row>
    <row r="228" spans="1:12" ht="13.5" x14ac:dyDescent="0.25">
      <c r="A228" s="3">
        <f>RSI!A228</f>
        <v>42639</v>
      </c>
      <c r="B228" s="2">
        <f>RSI!B228</f>
        <v>2.09</v>
      </c>
      <c r="C228" s="2">
        <f>RSI!I228</f>
        <v>63.077409833506572</v>
      </c>
      <c r="D228" s="2">
        <f>MACD!E228</f>
        <v>-4.4949274935581762E-3</v>
      </c>
      <c r="E228" s="2">
        <f>MACD!F228</f>
        <v>9.4268759670971172E-3</v>
      </c>
      <c r="F228" s="2">
        <f>'Moving Avg'!D228</f>
        <v>2.0379999999999998</v>
      </c>
      <c r="G228" s="2">
        <f>'Moving Avg'!F228</f>
        <v>2.0250000000000008</v>
      </c>
      <c r="H228" s="2">
        <f>'Moving Avg'!G228</f>
        <v>2.006256</v>
      </c>
      <c r="I228" s="2">
        <f>'Moving Avg'!H228</f>
        <v>1.9477219999999991</v>
      </c>
      <c r="J228" s="6" t="str">
        <f>OBV!F228</f>
        <v>BEARISH</v>
      </c>
      <c r="K228" s="6" t="str">
        <f>OBV!G228</f>
        <v>WEAK</v>
      </c>
      <c r="L228" s="6" t="str">
        <f>OBV!H228</f>
        <v>BEARISH DIVERGENCE</v>
      </c>
    </row>
    <row r="229" spans="1:12" ht="13.5" x14ac:dyDescent="0.25">
      <c r="A229" s="3">
        <f>RSI!A229</f>
        <v>42640</v>
      </c>
      <c r="B229" s="2">
        <f>RSI!B229</f>
        <v>2.1</v>
      </c>
      <c r="C229" s="2">
        <f>RSI!I229</f>
        <v>64.624138123966034</v>
      </c>
      <c r="D229" s="2">
        <f>MACD!E229</f>
        <v>-1.058249127748434E-2</v>
      </c>
      <c r="E229" s="2">
        <f>MACD!F229</f>
        <v>5.4250025181808263E-3</v>
      </c>
      <c r="F229" s="2">
        <f>'Moving Avg'!D229</f>
        <v>2.0539999999999998</v>
      </c>
      <c r="G229" s="2">
        <f>'Moving Avg'!F229</f>
        <v>2.0290000000000004</v>
      </c>
      <c r="H229" s="2">
        <f>'Moving Avg'!G229</f>
        <v>2.010208</v>
      </c>
      <c r="I229" s="2">
        <f>'Moving Avg'!H229</f>
        <v>1.9493284999999991</v>
      </c>
      <c r="J229" s="6" t="str">
        <f>OBV!F229</f>
        <v>BEARISH</v>
      </c>
      <c r="K229" s="6" t="str">
        <f>OBV!G229</f>
        <v>NEUTRAL</v>
      </c>
      <c r="L229" s="6" t="str">
        <f>OBV!H229</f>
        <v>BEARISH DIVERGENCE</v>
      </c>
    </row>
    <row r="230" spans="1:12" ht="13.5" x14ac:dyDescent="0.25">
      <c r="A230" s="3">
        <f>RSI!A230</f>
        <v>42641</v>
      </c>
      <c r="B230" s="2">
        <f>RSI!B230</f>
        <v>2.04</v>
      </c>
      <c r="C230" s="2">
        <f>RSI!I230</f>
        <v>50.857876325129524</v>
      </c>
      <c r="D230" s="2">
        <f>MACD!E230</f>
        <v>-1.1698588358594719E-2</v>
      </c>
      <c r="E230" s="2">
        <f>MACD!F230</f>
        <v>2.0002843428257176E-3</v>
      </c>
      <c r="F230" s="2">
        <f>'Moving Avg'!D230</f>
        <v>2.056</v>
      </c>
      <c r="G230" s="2">
        <f>'Moving Avg'!F230</f>
        <v>2.0299999999999998</v>
      </c>
      <c r="H230" s="2">
        <f>'Moving Avg'!G230</f>
        <v>2.0133399999999999</v>
      </c>
      <c r="I230" s="2">
        <f>'Moving Avg'!H230</f>
        <v>1.9505394999999992</v>
      </c>
      <c r="J230" s="6" t="str">
        <f>OBV!F230</f>
        <v>BEARISH</v>
      </c>
      <c r="K230" s="6" t="str">
        <f>OBV!G230</f>
        <v>NEUTRAL</v>
      </c>
      <c r="L230" s="6" t="str">
        <f>OBV!H230</f>
        <v>BEARISH DIVERGENCE</v>
      </c>
    </row>
    <row r="231" spans="1:12" ht="13.5" x14ac:dyDescent="0.25">
      <c r="A231" s="3">
        <f>RSI!A231</f>
        <v>42642</v>
      </c>
      <c r="B231" s="2">
        <f>RSI!B231</f>
        <v>2.1</v>
      </c>
      <c r="C231" s="2">
        <f>RSI!I231</f>
        <v>60.027770367468243</v>
      </c>
      <c r="D231" s="2">
        <f>MACD!E231</f>
        <v>-1.5573609281303913E-2</v>
      </c>
      <c r="E231" s="2">
        <f>MACD!F231</f>
        <v>-1.5144943820002085E-3</v>
      </c>
      <c r="F231" s="2">
        <f>'Moving Avg'!D231</f>
        <v>2.0719999999999996</v>
      </c>
      <c r="G231" s="2">
        <f>'Moving Avg'!F231</f>
        <v>2.0339999999999998</v>
      </c>
      <c r="H231" s="2">
        <f>'Moving Avg'!G231</f>
        <v>2.0182440000000001</v>
      </c>
      <c r="I231" s="2">
        <f>'Moving Avg'!H231</f>
        <v>1.9521459999999993</v>
      </c>
      <c r="J231" s="6" t="str">
        <f>OBV!F231</f>
        <v>BULLISH</v>
      </c>
      <c r="K231" s="6" t="str">
        <f>OBV!G231</f>
        <v>STRONG</v>
      </c>
      <c r="L231" s="6" t="str">
        <f>OBV!H231</f>
        <v>CONFIRMED BULLISH</v>
      </c>
    </row>
    <row r="232" spans="1:12" ht="13.5" x14ac:dyDescent="0.25">
      <c r="A232" s="3">
        <f>RSI!A232</f>
        <v>42643</v>
      </c>
      <c r="B232" s="2">
        <f>RSI!B232</f>
        <v>2.15</v>
      </c>
      <c r="C232" s="2">
        <f>RSI!I232</f>
        <v>65.761402222011824</v>
      </c>
      <c r="D232" s="2">
        <f>MACD!E232</f>
        <v>-2.2933541807286684E-2</v>
      </c>
      <c r="E232" s="2">
        <f>MACD!F232</f>
        <v>-5.7983038670575042E-3</v>
      </c>
      <c r="F232" s="2">
        <f>'Moving Avg'!D232</f>
        <v>2.0960000000000001</v>
      </c>
      <c r="G232" s="2">
        <f>'Moving Avg'!F232</f>
        <v>2.0409999999999999</v>
      </c>
      <c r="H232" s="2">
        <f>'Moving Avg'!G232</f>
        <v>2.0245280000000001</v>
      </c>
      <c r="I232" s="2">
        <f>'Moving Avg'!H232</f>
        <v>1.9540499999999994</v>
      </c>
      <c r="J232" s="6" t="str">
        <f>OBV!F232</f>
        <v>BULLISH</v>
      </c>
      <c r="K232" s="6" t="str">
        <f>OBV!G232</f>
        <v>STRONG</v>
      </c>
      <c r="L232" s="6" t="str">
        <f>OBV!H232</f>
        <v>CONFIRMED BULLISH</v>
      </c>
    </row>
    <row r="233" spans="1:12" ht="13.5" x14ac:dyDescent="0.25">
      <c r="A233" s="3">
        <f>RSI!A233</f>
        <v>42647</v>
      </c>
      <c r="B233" s="2">
        <f>RSI!B233</f>
        <v>2.12</v>
      </c>
      <c r="C233" s="2">
        <f>RSI!I233</f>
        <v>60.183336519429993</v>
      </c>
      <c r="D233" s="2">
        <f>MACD!E233</f>
        <v>-2.6045357412460834E-2</v>
      </c>
      <c r="E233" s="2">
        <f>MACD!F233</f>
        <v>-9.8477145761381706E-3</v>
      </c>
      <c r="F233" s="2">
        <f>'Moving Avg'!D233</f>
        <v>2.1020000000000003</v>
      </c>
      <c r="G233" s="2">
        <f>'Moving Avg'!F233</f>
        <v>2.0465</v>
      </c>
      <c r="H233" s="2">
        <f>'Moving Avg'!G233</f>
        <v>2.0300220000000002</v>
      </c>
      <c r="I233" s="2">
        <f>'Moving Avg'!H233</f>
        <v>1.9556134999999992</v>
      </c>
      <c r="J233" s="6" t="str">
        <f>OBV!F233</f>
        <v>BULLISH</v>
      </c>
      <c r="K233" s="6" t="str">
        <f>OBV!G233</f>
        <v>STRONG</v>
      </c>
      <c r="L233" s="6" t="str">
        <f>OBV!H233</f>
        <v>CONFIRMED BULLISH</v>
      </c>
    </row>
    <row r="234" spans="1:12" ht="13.5" x14ac:dyDescent="0.25">
      <c r="A234" s="3">
        <f>RSI!A234</f>
        <v>42648</v>
      </c>
      <c r="B234" s="2">
        <f>RSI!B234</f>
        <v>2.1</v>
      </c>
      <c r="C234" s="2">
        <f>RSI!I234</f>
        <v>56.728651590193714</v>
      </c>
      <c r="D234" s="2">
        <f>MACD!E234</f>
        <v>-3.0693698898993649E-2</v>
      </c>
      <c r="E234" s="2">
        <f>MACD!F234</f>
        <v>-1.4016911440709266E-2</v>
      </c>
      <c r="F234" s="2">
        <f>'Moving Avg'!D234</f>
        <v>2.1019999999999999</v>
      </c>
      <c r="G234" s="2">
        <f>'Moving Avg'!F234</f>
        <v>2.0505</v>
      </c>
      <c r="H234" s="2">
        <f>'Moving Avg'!G234</f>
        <v>2.0351160000000004</v>
      </c>
      <c r="I234" s="2">
        <f>'Moving Avg'!H234</f>
        <v>1.9569819999999996</v>
      </c>
      <c r="J234" s="6" t="str">
        <f>OBV!F234</f>
        <v>BULLISH</v>
      </c>
      <c r="K234" s="6" t="str">
        <f>OBV!G234</f>
        <v>STRONG</v>
      </c>
      <c r="L234" s="6" t="str">
        <f>OBV!H234</f>
        <v>NEUTRAL</v>
      </c>
    </row>
    <row r="235" spans="1:12" ht="13.5" x14ac:dyDescent="0.25">
      <c r="A235" s="3">
        <f>RSI!A235</f>
        <v>42649</v>
      </c>
      <c r="B235" s="2">
        <f>RSI!B235</f>
        <v>2.15</v>
      </c>
      <c r="C235" s="2">
        <f>RSI!I235</f>
        <v>62.520886725663765</v>
      </c>
      <c r="D235" s="2">
        <f>MACD!E235</f>
        <v>-3.7062699221502626E-2</v>
      </c>
      <c r="E235" s="2">
        <f>MACD!F235</f>
        <v>-1.8626068996867938E-2</v>
      </c>
      <c r="F235" s="2">
        <f>'Moving Avg'!D235</f>
        <v>2.1240000000000001</v>
      </c>
      <c r="G235" s="2">
        <f>'Moving Avg'!F235</f>
        <v>2.0569999999999995</v>
      </c>
      <c r="H235" s="2">
        <f>'Moving Avg'!G235</f>
        <v>2.0412100000000004</v>
      </c>
      <c r="I235" s="2">
        <f>'Moving Avg'!H235</f>
        <v>1.9587429999999992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</row>
    <row r="236" spans="1:12" ht="13.5" x14ac:dyDescent="0.25">
      <c r="A236" s="3">
        <f>RSI!A236</f>
        <v>42650</v>
      </c>
      <c r="B236" s="2">
        <f>RSI!B236</f>
        <v>2.14</v>
      </c>
      <c r="C236" s="2">
        <f>RSI!I236</f>
        <v>60.768856876706224</v>
      </c>
      <c r="D236" s="2">
        <f>MACD!E236</f>
        <v>-4.3795531961684731E-2</v>
      </c>
      <c r="E236" s="2">
        <f>MACD!F236</f>
        <v>-2.3659961589831299E-2</v>
      </c>
      <c r="F236" s="2">
        <f>'Moving Avg'!D236</f>
        <v>2.1320000000000001</v>
      </c>
      <c r="G236" s="2">
        <f>'Moving Avg'!F236</f>
        <v>2.0629999999999997</v>
      </c>
      <c r="H236" s="2">
        <f>'Moving Avg'!G236</f>
        <v>2.0463420000000005</v>
      </c>
      <c r="I236" s="2">
        <f>'Moving Avg'!H236</f>
        <v>1.9604539999999993</v>
      </c>
      <c r="J236" s="6" t="str">
        <f>OBV!F236</f>
        <v>BULLISH</v>
      </c>
      <c r="K236" s="6" t="str">
        <f>OBV!G236</f>
        <v>STRONG</v>
      </c>
      <c r="L236" s="6" t="str">
        <f>OBV!H236</f>
        <v>CONFIRMED BULLISH</v>
      </c>
    </row>
    <row r="237" spans="1:12" ht="13.5" x14ac:dyDescent="0.25">
      <c r="A237" s="3">
        <f>RSI!A237</f>
        <v>42653</v>
      </c>
      <c r="B237" s="2">
        <f>RSI!B237</f>
        <v>2.2000000000000002</v>
      </c>
      <c r="C237" s="2">
        <f>RSI!I237</f>
        <v>66.783456745154808</v>
      </c>
      <c r="D237" s="2">
        <f>MACD!E237</f>
        <v>-5.2844953259984617E-2</v>
      </c>
      <c r="E237" s="2">
        <f>MACD!F237</f>
        <v>-2.9496959923861962E-2</v>
      </c>
      <c r="F237" s="2">
        <f>'Moving Avg'!D237</f>
        <v>2.1420000000000003</v>
      </c>
      <c r="G237" s="2">
        <f>'Moving Avg'!F237</f>
        <v>2.0720000000000001</v>
      </c>
      <c r="H237" s="2">
        <f>'Moving Avg'!G237</f>
        <v>2.0521040000000004</v>
      </c>
      <c r="I237" s="2">
        <f>'Moving Avg'!H237</f>
        <v>1.9622274999999993</v>
      </c>
      <c r="J237" s="6" t="str">
        <f>OBV!F237</f>
        <v>BULLISH</v>
      </c>
      <c r="K237" s="6" t="str">
        <f>OBV!G237</f>
        <v>STRONG</v>
      </c>
      <c r="L237" s="6" t="str">
        <f>OBV!H237</f>
        <v>CONFIRMED BULLISH</v>
      </c>
    </row>
    <row r="238" spans="1:12" ht="13.5" x14ac:dyDescent="0.25">
      <c r="A238" s="3">
        <f>RSI!A238</f>
        <v>42654</v>
      </c>
      <c r="B238" s="2">
        <f>RSI!B238</f>
        <v>2.2799999999999998</v>
      </c>
      <c r="C238" s="2">
        <f>RSI!I238</f>
        <v>72.776451877691272</v>
      </c>
      <c r="D238" s="2">
        <f>MACD!E238</f>
        <v>-5.7965212644578656E-2</v>
      </c>
      <c r="E238" s="2">
        <f>MACD!F238</f>
        <v>-3.5190610468005298E-2</v>
      </c>
      <c r="F238" s="2">
        <f>'Moving Avg'!D238</f>
        <v>2.1739999999999999</v>
      </c>
      <c r="G238" s="2">
        <f>'Moving Avg'!F238</f>
        <v>2.0855000000000006</v>
      </c>
      <c r="H238" s="2">
        <f>'Moving Avg'!G238</f>
        <v>2.0588960000000007</v>
      </c>
      <c r="I238" s="2">
        <f>'Moving Avg'!H238</f>
        <v>1.964162999999999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</row>
    <row r="239" spans="1:12" ht="13.5" x14ac:dyDescent="0.25">
      <c r="A239" s="3">
        <f>RSI!A239</f>
        <v>42655</v>
      </c>
      <c r="B239" s="2">
        <f>RSI!B239</f>
        <v>2.27</v>
      </c>
      <c r="C239" s="2">
        <f>RSI!I239</f>
        <v>71.050800114425797</v>
      </c>
      <c r="D239" s="2">
        <f>MACD!E239</f>
        <v>-6.1202279539692928E-2</v>
      </c>
      <c r="E239" s="2">
        <f>MACD!F239</f>
        <v>-4.039294428234283E-2</v>
      </c>
      <c r="F239" s="2">
        <f>'Moving Avg'!D239</f>
        <v>2.2079999999999997</v>
      </c>
      <c r="G239" s="2">
        <f>'Moving Avg'!F239</f>
        <v>2.0980000000000003</v>
      </c>
      <c r="H239" s="2">
        <f>'Moving Avg'!G239</f>
        <v>2.0662480000000003</v>
      </c>
      <c r="I239" s="2">
        <f>'Moving Avg'!H239</f>
        <v>1.9655729999999989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</row>
    <row r="240" spans="1:12" ht="13.5" x14ac:dyDescent="0.25">
      <c r="A240" s="3">
        <f>RSI!A240</f>
        <v>42656</v>
      </c>
      <c r="B240" s="2">
        <f>RSI!B240</f>
        <v>2.2400000000000002</v>
      </c>
      <c r="C240" s="2">
        <f>RSI!I240</f>
        <v>65.995115080410997</v>
      </c>
      <c r="D240" s="2">
        <f>MACD!E240</f>
        <v>-7.1986850132278679E-2</v>
      </c>
      <c r="E240" s="2">
        <f>MACD!F240</f>
        <v>-4.6711725452330002E-2</v>
      </c>
      <c r="F240" s="2">
        <f>'Moving Avg'!D240</f>
        <v>2.226</v>
      </c>
      <c r="G240" s="2">
        <f>'Moving Avg'!F240</f>
        <v>2.1090000000000004</v>
      </c>
      <c r="H240" s="2">
        <f>'Moving Avg'!G240</f>
        <v>2.0730000000000008</v>
      </c>
      <c r="I240" s="2">
        <f>'Moving Avg'!H240</f>
        <v>1.966499999999999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</row>
    <row r="241" spans="1:12" ht="13.5" x14ac:dyDescent="0.25">
      <c r="A241" s="3">
        <f>RSI!A241</f>
        <v>42657</v>
      </c>
      <c r="B241" s="2">
        <f>RSI!B241</f>
        <v>2.23</v>
      </c>
      <c r="C241" s="2">
        <f>RSI!I241</f>
        <v>64.351378131424639</v>
      </c>
      <c r="D241" s="2">
        <f>MACD!E241</f>
        <v>-7.1923629369976538E-2</v>
      </c>
      <c r="E241" s="2">
        <f>MACD!F241</f>
        <v>-5.1754106235859312E-2</v>
      </c>
      <c r="F241" s="2">
        <f>'Moving Avg'!D241</f>
        <v>2.2440000000000002</v>
      </c>
      <c r="G241" s="2">
        <f>'Moving Avg'!F241</f>
        <v>2.1190000000000002</v>
      </c>
      <c r="H241" s="2">
        <f>'Moving Avg'!G241</f>
        <v>2.0786000000000007</v>
      </c>
      <c r="I241" s="2">
        <f>'Moving Avg'!H241</f>
        <v>1.9671869999999989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</row>
    <row r="242" spans="1:12" ht="13.5" x14ac:dyDescent="0.25">
      <c r="A242" s="3">
        <f>RSI!A242</f>
        <v>42660</v>
      </c>
      <c r="B242" s="2">
        <f>RSI!B242</f>
        <v>2.2200000000000002</v>
      </c>
      <c r="C242" s="2">
        <f>RSI!I242</f>
        <v>62.670378839604609</v>
      </c>
      <c r="D242" s="2">
        <f>MACD!E242</f>
        <v>-6.4102887982190548E-2</v>
      </c>
      <c r="E242" s="2">
        <f>MACD!F242</f>
        <v>-5.4223862585125557E-2</v>
      </c>
      <c r="F242" s="2">
        <f>'Moving Avg'!D242</f>
        <v>2.2480000000000002</v>
      </c>
      <c r="G242" s="2">
        <f>'Moving Avg'!F242</f>
        <v>2.1284999999999998</v>
      </c>
      <c r="H242" s="2">
        <f>'Moving Avg'!G242</f>
        <v>2.0840000000000005</v>
      </c>
      <c r="I242" s="2">
        <f>'Moving Avg'!H242</f>
        <v>1.9675859999999992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</row>
    <row r="243" spans="1:12" ht="13.5" x14ac:dyDescent="0.25">
      <c r="A243" s="3">
        <f>RSI!A243</f>
        <v>42661</v>
      </c>
      <c r="B243" s="2">
        <f>RSI!B243</f>
        <v>2.2799999999999998</v>
      </c>
      <c r="C243" s="2">
        <f>RSI!I243</f>
        <v>68.061298584493841</v>
      </c>
      <c r="D243" s="2">
        <f>MACD!E243</f>
        <v>-6.7102559111620774E-2</v>
      </c>
      <c r="E243" s="2">
        <f>MACD!F243</f>
        <v>-5.6799601890424607E-2</v>
      </c>
      <c r="F243" s="2">
        <f>'Moving Avg'!D243</f>
        <v>2.2480000000000002</v>
      </c>
      <c r="G243" s="2">
        <f>'Moving Avg'!F243</f>
        <v>2.1405000000000003</v>
      </c>
      <c r="H243" s="2">
        <f>'Moving Avg'!G243</f>
        <v>2.0896000000000008</v>
      </c>
      <c r="I243" s="2">
        <f>'Moving Avg'!H243</f>
        <v>1.968142499999999</v>
      </c>
      <c r="J243" s="6" t="str">
        <f>OBV!F243</f>
        <v>BEARISH</v>
      </c>
      <c r="K243" s="6" t="str">
        <f>OBV!G243</f>
        <v>NEUTRAL</v>
      </c>
      <c r="L243" s="6" t="str">
        <f>OBV!H243</f>
        <v>NEUTRAL</v>
      </c>
    </row>
    <row r="244" spans="1:12" ht="13.5" x14ac:dyDescent="0.25">
      <c r="A244" s="3">
        <f>RSI!A244</f>
        <v>42662</v>
      </c>
      <c r="B244" s="2">
        <f>RSI!B244</f>
        <v>2.27</v>
      </c>
      <c r="C244" s="2">
        <f>RSI!I244</f>
        <v>66.34169137749646</v>
      </c>
      <c r="D244" s="2">
        <f>MACD!E244</f>
        <v>-7.2847571431127189E-2</v>
      </c>
      <c r="E244" s="2">
        <f>MACD!F244</f>
        <v>-6.0009195798565125E-2</v>
      </c>
      <c r="F244" s="2">
        <f>'Moving Avg'!D244</f>
        <v>2.2480000000000002</v>
      </c>
      <c r="G244" s="2">
        <f>'Moving Avg'!F244</f>
        <v>2.153</v>
      </c>
      <c r="H244" s="2">
        <f>'Moving Avg'!G244</f>
        <v>2.0930000000000009</v>
      </c>
      <c r="I244" s="2">
        <f>'Moving Avg'!H244</f>
        <v>1.968553499999999</v>
      </c>
      <c r="J244" s="6" t="str">
        <f>OBV!F244</f>
        <v>BEARISH</v>
      </c>
      <c r="K244" s="6" t="str">
        <f>OBV!G244</f>
        <v>NEUTRAL</v>
      </c>
      <c r="L244" s="6" t="str">
        <f>OBV!H244</f>
        <v>NEUTRAL</v>
      </c>
    </row>
    <row r="245" spans="1:12" ht="13.5" x14ac:dyDescent="0.25">
      <c r="A245" s="3">
        <f>RSI!A245</f>
        <v>42663</v>
      </c>
      <c r="B245" s="2">
        <f>RSI!B245</f>
        <v>2.2999999999999998</v>
      </c>
      <c r="C245" s="2">
        <f>RSI!I245</f>
        <v>68.881784549353824</v>
      </c>
      <c r="D245" s="2">
        <f>MACD!E245</f>
        <v>-7.2985714172266292E-2</v>
      </c>
      <c r="E245" s="2">
        <f>MACD!F245</f>
        <v>-6.2604499473305361E-2</v>
      </c>
      <c r="F245" s="2">
        <f>'Moving Avg'!D245</f>
        <v>2.2600000000000002</v>
      </c>
      <c r="G245" s="2">
        <f>'Moving Avg'!F245</f>
        <v>2.1665000000000001</v>
      </c>
      <c r="H245" s="2">
        <f>'Moving Avg'!G245</f>
        <v>2.0970000000000004</v>
      </c>
      <c r="I245" s="2">
        <f>'Moving Avg'!H245</f>
        <v>1.9688769999999989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</row>
    <row r="246" spans="1:12" ht="13.5" x14ac:dyDescent="0.25">
      <c r="A246" s="3">
        <f>RSI!A246</f>
        <v>42664</v>
      </c>
      <c r="B246" s="2">
        <f>RSI!B246</f>
        <v>2.35</v>
      </c>
      <c r="C246" s="2">
        <f>RSI!I246</f>
        <v>72.594024625361612</v>
      </c>
      <c r="D246" s="2">
        <f>MACD!E246</f>
        <v>-7.921376658572532E-2</v>
      </c>
      <c r="E246" s="2">
        <f>MACD!F246</f>
        <v>-6.5926352895789353E-2</v>
      </c>
      <c r="F246" s="2">
        <f>'Moving Avg'!D246</f>
        <v>2.2839999999999998</v>
      </c>
      <c r="G246" s="2">
        <f>'Moving Avg'!F246</f>
        <v>2.1829999999999998</v>
      </c>
      <c r="H246" s="2">
        <f>'Moving Avg'!G246</f>
        <v>2.1020000000000003</v>
      </c>
      <c r="I246" s="2">
        <f>'Moving Avg'!H246</f>
        <v>1.9694979999999989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</row>
    <row r="247" spans="1:12" ht="13.5" x14ac:dyDescent="0.25">
      <c r="A247" s="3">
        <f>RSI!A247</f>
        <v>42667</v>
      </c>
      <c r="B247" s="2">
        <f>RSI!B247</f>
        <v>2.36</v>
      </c>
      <c r="C247" s="2">
        <f>RSI!I247</f>
        <v>73.28056074374237</v>
      </c>
      <c r="D247" s="2">
        <f>MACD!E247</f>
        <v>-7.7093707746290985E-2</v>
      </c>
      <c r="E247" s="2">
        <f>MACD!F247</f>
        <v>-6.8159823865889688E-2</v>
      </c>
      <c r="F247" s="2">
        <f>'Moving Avg'!D247</f>
        <v>2.3119999999999998</v>
      </c>
      <c r="G247" s="2">
        <f>'Moving Avg'!F247</f>
        <v>2.1995000000000005</v>
      </c>
      <c r="H247" s="2">
        <f>'Moving Avg'!G247</f>
        <v>2.1072000000000002</v>
      </c>
      <c r="I247" s="2">
        <f>'Moving Avg'!H247</f>
        <v>1.9701689999999987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</row>
    <row r="248" spans="1:12" ht="13.5" x14ac:dyDescent="0.25">
      <c r="A248" s="3">
        <f>RSI!A248</f>
        <v>42668</v>
      </c>
      <c r="B248" s="2">
        <f>RSI!B248</f>
        <v>2.38</v>
      </c>
      <c r="C248" s="2">
        <f>RSI!I248</f>
        <v>74.648409312871763</v>
      </c>
      <c r="D248" s="2">
        <f>MACD!E248</f>
        <v>-6.5551283211163547E-2</v>
      </c>
      <c r="E248" s="2">
        <f>MACD!F248</f>
        <v>-6.7638115734944465E-2</v>
      </c>
      <c r="F248" s="2">
        <f>'Moving Avg'!D248</f>
        <v>2.3319999999999999</v>
      </c>
      <c r="G248" s="2">
        <f>'Moving Avg'!F248</f>
        <v>2.214</v>
      </c>
      <c r="H248" s="2">
        <f>'Moving Avg'!G248</f>
        <v>2.1122000000000001</v>
      </c>
      <c r="I248" s="2">
        <f>'Moving Avg'!H248</f>
        <v>1.9707019999999988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</row>
    <row r="249" spans="1:12" ht="13.5" x14ac:dyDescent="0.25">
      <c r="A249" s="3">
        <f>RSI!A249</f>
        <v>42669</v>
      </c>
      <c r="B249" s="2">
        <f>RSI!B249</f>
        <v>2.5</v>
      </c>
      <c r="C249" s="2">
        <f>RSI!I249</f>
        <v>80.94990627568329</v>
      </c>
      <c r="D249" s="2">
        <f>MACD!E249</f>
        <v>-6.732800150174878E-2</v>
      </c>
      <c r="E249" s="2">
        <f>MACD!F249</f>
        <v>-6.7576092888305336E-2</v>
      </c>
      <c r="F249" s="2">
        <f>'Moving Avg'!D249</f>
        <v>2.3780000000000001</v>
      </c>
      <c r="G249" s="2">
        <f>'Moving Avg'!F249</f>
        <v>2.234</v>
      </c>
      <c r="H249" s="2">
        <f>'Moving Avg'!G249</f>
        <v>2.1202000000000001</v>
      </c>
      <c r="I249" s="2">
        <f>'Moving Avg'!H249</f>
        <v>1.9720729999999986</v>
      </c>
      <c r="J249" s="6" t="str">
        <f>OBV!F249</f>
        <v>BULLISH</v>
      </c>
      <c r="K249" s="6" t="str">
        <f>OBV!G249</f>
        <v>STRONG</v>
      </c>
      <c r="L249" s="6" t="str">
        <f>OBV!H249</f>
        <v>CONFIRMED BULLISH</v>
      </c>
    </row>
    <row r="250" spans="1:12" ht="13.5" x14ac:dyDescent="0.25">
      <c r="A250" s="3">
        <f>RSI!A250</f>
        <v>42670</v>
      </c>
      <c r="B250" s="2">
        <f>RSI!B250</f>
        <v>2.61</v>
      </c>
      <c r="C250" s="2">
        <f>RSI!I250</f>
        <v>84.70335735852575</v>
      </c>
      <c r="D250" s="2">
        <f>MACD!E250</f>
        <v>-8.3337361968711221E-2</v>
      </c>
      <c r="E250" s="2">
        <f>MACD!F250</f>
        <v>-7.0728346704386519E-2</v>
      </c>
      <c r="F250" s="2">
        <f>'Moving Avg'!D250</f>
        <v>2.44</v>
      </c>
      <c r="G250" s="2">
        <f>'Moving Avg'!F250</f>
        <v>2.2625000000000002</v>
      </c>
      <c r="H250" s="2">
        <f>'Moving Avg'!G250</f>
        <v>2.13</v>
      </c>
      <c r="I250" s="2">
        <f>'Moving Avg'!H250</f>
        <v>1.9737559999999987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</row>
    <row r="251" spans="1:12" ht="13.5" x14ac:dyDescent="0.25">
      <c r="A251" s="3">
        <f>RSI!A251</f>
        <v>42671</v>
      </c>
      <c r="B251" s="2">
        <f>RSI!B251</f>
        <v>2.6</v>
      </c>
      <c r="C251" s="2">
        <f>RSI!I251</f>
        <v>83.100375425206494</v>
      </c>
      <c r="D251" s="2">
        <f>MACD!E251</f>
        <v>-9.9944839691047171E-2</v>
      </c>
      <c r="E251" s="2">
        <f>MACD!F251</f>
        <v>-7.6571645301718658E-2</v>
      </c>
      <c r="F251" s="2">
        <f>'Moving Avg'!D251</f>
        <v>2.4899999999999998</v>
      </c>
      <c r="G251" s="2">
        <f>'Moving Avg'!F251</f>
        <v>2.2875000000000001</v>
      </c>
      <c r="H251" s="2">
        <f>'Moving Avg'!G251</f>
        <v>2.1408</v>
      </c>
      <c r="I251" s="2">
        <f>'Moving Avg'!H251</f>
        <v>1.9754364999999989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</row>
    <row r="252" spans="1:12" ht="13.5" x14ac:dyDescent="0.25">
      <c r="A252" s="3">
        <f>RSI!A252</f>
        <v>42674</v>
      </c>
      <c r="B252" s="2">
        <f>RSI!B252</f>
        <v>2.58</v>
      </c>
      <c r="C252" s="2">
        <f>RSI!I252</f>
        <v>79.845796992174314</v>
      </c>
      <c r="D252" s="2">
        <f>MACD!E252</f>
        <v>-0.11609092805252352</v>
      </c>
      <c r="E252" s="2">
        <f>MACD!F252</f>
        <v>-8.4475501851879631E-2</v>
      </c>
      <c r="F252" s="2">
        <f>'Moving Avg'!D252</f>
        <v>2.5339999999999998</v>
      </c>
      <c r="G252" s="2">
        <f>'Moving Avg'!F252</f>
        <v>2.3090000000000002</v>
      </c>
      <c r="H252" s="2">
        <f>'Moving Avg'!G252</f>
        <v>2.15</v>
      </c>
      <c r="I252" s="2">
        <f>'Moving Avg'!H252</f>
        <v>1.9770169999999991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</row>
    <row r="253" spans="1:12" ht="13.5" x14ac:dyDescent="0.25">
      <c r="A253" s="3">
        <f>RSI!A253</f>
        <v>42675</v>
      </c>
      <c r="B253" s="2">
        <f>RSI!B253</f>
        <v>2.5099999999999998</v>
      </c>
      <c r="C253" s="2">
        <f>RSI!I253</f>
        <v>69.575132836652926</v>
      </c>
      <c r="D253" s="2">
        <f>MACD!E253</f>
        <v>-0.1171046334291499</v>
      </c>
      <c r="E253" s="2">
        <f>MACD!F253</f>
        <v>-9.1001328167333695E-2</v>
      </c>
      <c r="F253" s="2">
        <f>'Moving Avg'!D253</f>
        <v>2.5599999999999996</v>
      </c>
      <c r="G253" s="2">
        <f>'Moving Avg'!F253</f>
        <v>2.3285</v>
      </c>
      <c r="H253" s="2">
        <f>'Moving Avg'!G253</f>
        <v>2.1581999999999999</v>
      </c>
      <c r="I253" s="2">
        <f>'Moving Avg'!H253</f>
        <v>1.978247499999999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</row>
    <row r="254" spans="1:12" ht="13.5" x14ac:dyDescent="0.25">
      <c r="A254" s="3">
        <f>RSI!A254</f>
        <v>42676</v>
      </c>
      <c r="B254" s="2">
        <f>RSI!B254</f>
        <v>2.4</v>
      </c>
      <c r="C254" s="2">
        <f>RSI!I254</f>
        <v>57.137281300606389</v>
      </c>
      <c r="D254" s="2">
        <f>MACD!E254</f>
        <v>-0.11257571731762717</v>
      </c>
      <c r="E254" s="2">
        <f>MACD!F254</f>
        <v>-9.5316205997392406E-2</v>
      </c>
      <c r="F254" s="2">
        <f>'Moving Avg'!D254</f>
        <v>2.54</v>
      </c>
      <c r="G254" s="2">
        <f>'Moving Avg'!F254</f>
        <v>2.3434999999999997</v>
      </c>
      <c r="H254" s="2">
        <f>'Moving Avg'!G254</f>
        <v>2.1653999999999995</v>
      </c>
      <c r="I254" s="2">
        <f>'Moving Avg'!H254</f>
        <v>1.9789279999999991</v>
      </c>
      <c r="J254" s="6" t="str">
        <f>OBV!F254</f>
        <v>BEARISH</v>
      </c>
      <c r="K254" s="6" t="str">
        <f>OBV!G254</f>
        <v>WEAK</v>
      </c>
      <c r="L254" s="6" t="str">
        <f>OBV!H254</f>
        <v>CONFIRMED BEARISH</v>
      </c>
    </row>
    <row r="255" spans="1:12" ht="13.5" x14ac:dyDescent="0.25">
      <c r="A255" s="3">
        <f>RSI!A255</f>
        <v>42677</v>
      </c>
      <c r="B255" s="2">
        <f>RSI!B255</f>
        <v>2.39</v>
      </c>
      <c r="C255" s="2">
        <f>RSI!I255</f>
        <v>56.15447552959634</v>
      </c>
      <c r="D255" s="2">
        <f>MACD!E255</f>
        <v>-0.10386986318674607</v>
      </c>
      <c r="E255" s="2">
        <f>MACD!F255</f>
        <v>-9.7026937435263153E-2</v>
      </c>
      <c r="F255" s="2">
        <f>'Moving Avg'!D255</f>
        <v>2.496</v>
      </c>
      <c r="G255" s="2">
        <f>'Moving Avg'!F255</f>
        <v>2.3554999999999997</v>
      </c>
      <c r="H255" s="2">
        <f>'Moving Avg'!G255</f>
        <v>2.1711999999999994</v>
      </c>
      <c r="I255" s="2">
        <f>'Moving Avg'!H255</f>
        <v>1.979891499999999</v>
      </c>
      <c r="J255" s="6" t="str">
        <f>OBV!F255</f>
        <v>BEARISH</v>
      </c>
      <c r="K255" s="6" t="str">
        <f>OBV!G255</f>
        <v>WEAK</v>
      </c>
      <c r="L255" s="6" t="str">
        <f>OBV!H255</f>
        <v>CONFIRMED BEARISH</v>
      </c>
    </row>
    <row r="256" spans="1:12" ht="13.5" x14ac:dyDescent="0.25">
      <c r="A256" s="3">
        <f>RSI!A256</f>
        <v>42678</v>
      </c>
      <c r="B256" s="2">
        <f>RSI!B256</f>
        <v>2.33</v>
      </c>
      <c r="C256" s="2">
        <f>RSI!I256</f>
        <v>50.537554914082776</v>
      </c>
      <c r="D256" s="2">
        <f>MACD!E256</f>
        <v>-8.475422404503874E-2</v>
      </c>
      <c r="E256" s="2">
        <f>MACD!F256</f>
        <v>-9.4572394757218264E-2</v>
      </c>
      <c r="F256" s="2">
        <f>'Moving Avg'!D256</f>
        <v>2.4420000000000002</v>
      </c>
      <c r="G256" s="2">
        <f>'Moving Avg'!F256</f>
        <v>2.3649999999999998</v>
      </c>
      <c r="H256" s="2">
        <f>'Moving Avg'!G256</f>
        <v>2.1767999999999996</v>
      </c>
      <c r="I256" s="2">
        <f>'Moving Avg'!H256</f>
        <v>1.9808404999999991</v>
      </c>
      <c r="J256" s="6" t="str">
        <f>OBV!F256</f>
        <v>BEARISH</v>
      </c>
      <c r="K256" s="6" t="str">
        <f>OBV!G256</f>
        <v>WEAK</v>
      </c>
      <c r="L256" s="6" t="str">
        <f>OBV!H256</f>
        <v>CONFIRMED BEARISH</v>
      </c>
    </row>
    <row r="257" spans="1:12" ht="13.5" x14ac:dyDescent="0.25">
      <c r="A257" s="3">
        <f>RSI!A257</f>
        <v>42681</v>
      </c>
      <c r="B257" s="2">
        <f>RSI!B257</f>
        <v>2.39</v>
      </c>
      <c r="C257" s="2">
        <f>RSI!I257</f>
        <v>55.34754254257448</v>
      </c>
      <c r="D257" s="2">
        <f>MACD!E257</f>
        <v>-7.1489786266834443E-2</v>
      </c>
      <c r="E257" s="2">
        <f>MACD!F257</f>
        <v>-8.9955873059141517E-2</v>
      </c>
      <c r="F257" s="2">
        <f>'Moving Avg'!D257</f>
        <v>2.4040000000000004</v>
      </c>
      <c r="G257" s="2">
        <f>'Moving Avg'!F257</f>
        <v>2.3744999999999998</v>
      </c>
      <c r="H257" s="2">
        <f>'Moving Avg'!G257</f>
        <v>2.1831999999999998</v>
      </c>
      <c r="I257" s="2">
        <f>'Moving Avg'!H257</f>
        <v>1.9824224999999991</v>
      </c>
      <c r="J257" s="6" t="str">
        <f>OBV!F257</f>
        <v>BEARISH</v>
      </c>
      <c r="K257" s="6" t="str">
        <f>OBV!G257</f>
        <v>WEAK</v>
      </c>
      <c r="L257" s="6" t="str">
        <f>OBV!H257</f>
        <v>CONFIRMED BEARISH</v>
      </c>
    </row>
    <row r="258" spans="1:12" ht="13.5" x14ac:dyDescent="0.25">
      <c r="A258" s="3">
        <f>RSI!A258</f>
        <v>42682</v>
      </c>
      <c r="B258" s="2">
        <f>RSI!B258</f>
        <v>2.3199999999999998</v>
      </c>
      <c r="C258" s="2">
        <f>RSI!I258</f>
        <v>49.321451356142717</v>
      </c>
      <c r="D258" s="2">
        <f>MACD!E258</f>
        <v>-5.2362494146967364E-2</v>
      </c>
      <c r="E258" s="2">
        <f>MACD!F258</f>
        <v>-8.2437197276706703E-2</v>
      </c>
      <c r="F258" s="2">
        <f>'Moving Avg'!D258</f>
        <v>2.3660000000000001</v>
      </c>
      <c r="G258" s="2">
        <f>'Moving Avg'!F258</f>
        <v>2.3764999999999996</v>
      </c>
      <c r="H258" s="2">
        <f>'Moving Avg'!G258</f>
        <v>2.1882000000000001</v>
      </c>
      <c r="I258" s="2">
        <f>'Moving Avg'!H258</f>
        <v>1.983654499999999</v>
      </c>
      <c r="J258" s="6" t="str">
        <f>OBV!F258</f>
        <v>BEARISH</v>
      </c>
      <c r="K258" s="6" t="str">
        <f>OBV!G258</f>
        <v>WEAK</v>
      </c>
      <c r="L258" s="6" t="str">
        <f>OBV!H258</f>
        <v>CONFIRMED BEARISH</v>
      </c>
    </row>
    <row r="259" spans="1:12" ht="13.5" x14ac:dyDescent="0.25">
      <c r="A259" s="3">
        <f>RSI!A259</f>
        <v>42683</v>
      </c>
      <c r="B259" s="2">
        <f>RSI!B259</f>
        <v>2.2999999999999998</v>
      </c>
      <c r="C259" s="2">
        <f>RSI!I259</f>
        <v>47.722706852452767</v>
      </c>
      <c r="D259" s="2">
        <f>MACD!E259</f>
        <v>-1.6153219760781212E-2</v>
      </c>
      <c r="E259" s="2">
        <f>MACD!F259</f>
        <v>-6.918040177352161E-2</v>
      </c>
      <c r="F259" s="2">
        <f>'Moving Avg'!D259</f>
        <v>2.3460000000000001</v>
      </c>
      <c r="G259" s="2">
        <f>'Moving Avg'!F259</f>
        <v>2.3779999999999997</v>
      </c>
      <c r="H259" s="2">
        <f>'Moving Avg'!G259</f>
        <v>2.1937999999999995</v>
      </c>
      <c r="I259" s="2">
        <f>'Moving Avg'!H259</f>
        <v>1.9846914999999987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</row>
    <row r="260" spans="1:12" ht="13.5" x14ac:dyDescent="0.25">
      <c r="A260" s="3">
        <f>RSI!A260</f>
        <v>42684</v>
      </c>
      <c r="B260" s="2">
        <f>RSI!B260</f>
        <v>2.2999999999999998</v>
      </c>
      <c r="C260" s="2">
        <f>RSI!I260</f>
        <v>47.722706852452767</v>
      </c>
      <c r="D260" s="2">
        <f>MACD!E260</f>
        <v>3.1602231336780751E-2</v>
      </c>
      <c r="E260" s="2">
        <f>MACD!F260</f>
        <v>-4.9023875151461137E-2</v>
      </c>
      <c r="F260" s="2">
        <f>'Moving Avg'!D260</f>
        <v>2.3280000000000003</v>
      </c>
      <c r="G260" s="2">
        <f>'Moving Avg'!F260</f>
        <v>2.3809999999999993</v>
      </c>
      <c r="H260" s="2">
        <f>'Moving Avg'!G260</f>
        <v>2.1993999999999994</v>
      </c>
      <c r="I260" s="2">
        <f>'Moving Avg'!H260</f>
        <v>1.9858709999999988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</row>
    <row r="261" spans="1:12" ht="13.5" x14ac:dyDescent="0.25">
      <c r="A261" s="3">
        <f>RSI!A261</f>
        <v>42685</v>
      </c>
      <c r="B261" s="2">
        <f>RSI!B261</f>
        <v>2.1800000000000002</v>
      </c>
      <c r="C261" s="2">
        <f>RSI!I261</f>
        <v>38.939481955398875</v>
      </c>
      <c r="D261" s="2">
        <f>MACD!E261</f>
        <v>7.9540522295419969E-2</v>
      </c>
      <c r="E261" s="2">
        <f>MACD!F261</f>
        <v>-2.3310995662084919E-2</v>
      </c>
      <c r="F261" s="2">
        <f>'Moving Avg'!D261</f>
        <v>2.2979999999999996</v>
      </c>
      <c r="G261" s="2">
        <f>'Moving Avg'!F261</f>
        <v>2.3784999999999998</v>
      </c>
      <c r="H261" s="2">
        <f>'Moving Avg'!G261</f>
        <v>2.2025999999999994</v>
      </c>
      <c r="I261" s="2">
        <f>'Moving Avg'!H261</f>
        <v>1.9863079999999989</v>
      </c>
      <c r="J261" s="6" t="str">
        <f>OBV!F261</f>
        <v>BEARISH</v>
      </c>
      <c r="K261" s="6" t="str">
        <f>OBV!G261</f>
        <v>WEAK</v>
      </c>
      <c r="L261" s="6" t="str">
        <f>OBV!H261</f>
        <v>CONFIRMED BEARISH</v>
      </c>
    </row>
    <row r="262" spans="1:12" ht="13.5" x14ac:dyDescent="0.25">
      <c r="A262" s="3">
        <f>RSI!A262</f>
        <v>42688</v>
      </c>
      <c r="B262" s="2">
        <f>RSI!B262</f>
        <v>2.15</v>
      </c>
      <c r="C262" s="2">
        <f>RSI!I262</f>
        <v>37.101081190619247</v>
      </c>
      <c r="D262" s="2">
        <f>MACD!E262</f>
        <v>0.12012419159583043</v>
      </c>
      <c r="E262" s="2">
        <f>MACD!F262</f>
        <v>5.3760417894981524E-3</v>
      </c>
      <c r="F262" s="2">
        <f>'Moving Avg'!D262</f>
        <v>2.25</v>
      </c>
      <c r="G262" s="2">
        <f>'Moving Avg'!F262</f>
        <v>2.3749999999999991</v>
      </c>
      <c r="H262" s="2">
        <f>'Moving Avg'!G262</f>
        <v>2.2053999999999996</v>
      </c>
      <c r="I262" s="2">
        <f>'Moving Avg'!H262</f>
        <v>1.9868799999999984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</row>
    <row r="263" spans="1:12" ht="13.5" x14ac:dyDescent="0.25">
      <c r="A263" s="3">
        <f>RSI!A263</f>
        <v>42689</v>
      </c>
      <c r="B263" s="2">
        <f>RSI!B263</f>
        <v>2.16</v>
      </c>
      <c r="C263" s="2">
        <f>RSI!I263</f>
        <v>38.149314529761725</v>
      </c>
      <c r="D263" s="2">
        <f>MACD!E263</f>
        <v>0.14394189043124284</v>
      </c>
      <c r="E263" s="2">
        <f>MACD!F263</f>
        <v>3.3089211517847092E-2</v>
      </c>
      <c r="F263" s="2">
        <f>'Moving Avg'!D263</f>
        <v>2.218</v>
      </c>
      <c r="G263" s="2">
        <f>'Moving Avg'!F263</f>
        <v>2.3689999999999998</v>
      </c>
      <c r="H263" s="2">
        <f>'Moving Avg'!G263</f>
        <v>2.2083999999999997</v>
      </c>
      <c r="I263" s="2">
        <f>'Moving Avg'!H263</f>
        <v>1.9877874999999987</v>
      </c>
      <c r="J263" s="6" t="str">
        <f>OBV!F263</f>
        <v>BEARISH</v>
      </c>
      <c r="K263" s="6" t="str">
        <f>OBV!G263</f>
        <v>WEAK</v>
      </c>
      <c r="L263" s="6" t="str">
        <f>OBV!H263</f>
        <v>CONFIRMED BEARISH</v>
      </c>
    </row>
    <row r="264" spans="1:12" ht="13.5" x14ac:dyDescent="0.25">
      <c r="A264" s="3">
        <f>RSI!A264</f>
        <v>42690</v>
      </c>
      <c r="B264" s="2">
        <f>RSI!B264</f>
        <v>2.1800000000000002</v>
      </c>
      <c r="C264" s="2">
        <f>RSI!I264</f>
        <v>40.292493321650348</v>
      </c>
      <c r="D264" s="2">
        <f>MACD!E264</f>
        <v>0.14654616284723554</v>
      </c>
      <c r="E264" s="2">
        <f>MACD!F264</f>
        <v>5.5780601783724779E-2</v>
      </c>
      <c r="F264" s="2">
        <f>'Moving Avg'!D264</f>
        <v>2.194</v>
      </c>
      <c r="G264" s="2">
        <f>'Moving Avg'!F264</f>
        <v>2.3644999999999992</v>
      </c>
      <c r="H264" s="2">
        <f>'Moving Avg'!G264</f>
        <v>2.2115999999999998</v>
      </c>
      <c r="I264" s="2">
        <f>'Moving Avg'!H264</f>
        <v>1.9889374999999985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</row>
    <row r="265" spans="1:12" ht="13.5" x14ac:dyDescent="0.25">
      <c r="A265" s="3">
        <f>RSI!A265</f>
        <v>42691</v>
      </c>
      <c r="B265" s="2">
        <f>RSI!B265</f>
        <v>2.15</v>
      </c>
      <c r="C265" s="2">
        <f>RSI!I265</f>
        <v>38.156693425939793</v>
      </c>
      <c r="D265" s="2">
        <f>MACD!E265</f>
        <v>0.15010738866777373</v>
      </c>
      <c r="E265" s="2">
        <f>MACD!F265</f>
        <v>7.464595916053457E-2</v>
      </c>
      <c r="F265" s="2">
        <f>'Moving Avg'!D265</f>
        <v>2.1640000000000001</v>
      </c>
      <c r="G265" s="2">
        <f>'Moving Avg'!F265</f>
        <v>2.3569999999999993</v>
      </c>
      <c r="H265" s="2">
        <f>'Moving Avg'!G265</f>
        <v>2.2141999999999999</v>
      </c>
      <c r="I265" s="2">
        <f>'Moving Avg'!H265</f>
        <v>1.9900804999999984</v>
      </c>
      <c r="J265" s="6" t="str">
        <f>OBV!F265</f>
        <v>BEARISH</v>
      </c>
      <c r="K265" s="6" t="str">
        <f>OBV!G265</f>
        <v>NEUTRAL</v>
      </c>
      <c r="L265" s="6" t="str">
        <f>OBV!H265</f>
        <v>CONFIRMED BEARISH</v>
      </c>
    </row>
    <row r="266" spans="1:12" ht="13.5" x14ac:dyDescent="0.25">
      <c r="A266" s="3">
        <f>RSI!A266</f>
        <v>42692</v>
      </c>
      <c r="B266" s="2">
        <f>RSI!B266</f>
        <v>2.15</v>
      </c>
      <c r="C266" s="2">
        <f>RSI!I266</f>
        <v>38.156693425939785</v>
      </c>
      <c r="D266" s="2">
        <f>MACD!E266</f>
        <v>0.14469117085004424</v>
      </c>
      <c r="E266" s="2">
        <f>MACD!F266</f>
        <v>8.8655001498436498E-2</v>
      </c>
      <c r="F266" s="2">
        <f>'Moving Avg'!D266</f>
        <v>2.1580000000000004</v>
      </c>
      <c r="G266" s="2">
        <f>'Moving Avg'!F266</f>
        <v>2.3469999999999995</v>
      </c>
      <c r="H266" s="2">
        <f>'Moving Avg'!G266</f>
        <v>2.2168000000000005</v>
      </c>
      <c r="I266" s="2">
        <f>'Moving Avg'!H266</f>
        <v>1.9913184999999982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</row>
    <row r="267" spans="1:12" ht="13.5" x14ac:dyDescent="0.25">
      <c r="A267" s="3">
        <f>RSI!A267</f>
        <v>42695</v>
      </c>
      <c r="B267" s="2">
        <f>RSI!B267</f>
        <v>2.17</v>
      </c>
      <c r="C267" s="2">
        <f>RSI!I267</f>
        <v>40.591492715492471</v>
      </c>
      <c r="D267" s="2">
        <f>MACD!E267</f>
        <v>0.14859936292048337</v>
      </c>
      <c r="E267" s="2">
        <f>MACD!F267</f>
        <v>0.10064387378284587</v>
      </c>
      <c r="F267" s="2">
        <f>'Moving Avg'!D267</f>
        <v>2.1619999999999999</v>
      </c>
      <c r="G267" s="2">
        <f>'Moving Avg'!F267</f>
        <v>2.3374999999999995</v>
      </c>
      <c r="H267" s="2">
        <f>'Moving Avg'!G267</f>
        <v>2.2198000000000007</v>
      </c>
      <c r="I267" s="2">
        <f>'Moving Avg'!H267</f>
        <v>1.9924664999999981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</row>
    <row r="268" spans="1:12" ht="13.5" x14ac:dyDescent="0.25">
      <c r="A268" s="3">
        <f>RSI!A268</f>
        <v>42696</v>
      </c>
      <c r="B268" s="2">
        <f>RSI!B268</f>
        <v>2.15</v>
      </c>
      <c r="C268" s="2">
        <f>RSI!I268</f>
        <v>38.940458007570477</v>
      </c>
      <c r="D268" s="2">
        <f>MACD!E268</f>
        <v>0.143187269950936</v>
      </c>
      <c r="E268" s="2">
        <f>MACD!F268</f>
        <v>0.1091525530164639</v>
      </c>
      <c r="F268" s="2">
        <f>'Moving Avg'!D268</f>
        <v>2.16</v>
      </c>
      <c r="G268" s="2">
        <f>'Moving Avg'!F268</f>
        <v>2.3259999999999996</v>
      </c>
      <c r="H268" s="2">
        <f>'Moving Avg'!G268</f>
        <v>2.2226000000000008</v>
      </c>
      <c r="I268" s="2">
        <f>'Moving Avg'!H268</f>
        <v>1.9935144999999981</v>
      </c>
      <c r="J268" s="6" t="str">
        <f>OBV!F268</f>
        <v>BULLISH</v>
      </c>
      <c r="K268" s="6" t="str">
        <f>OBV!G268</f>
        <v>NEUTRAL</v>
      </c>
      <c r="L268" s="6" t="str">
        <f>OBV!H268</f>
        <v>BULLISH DIVERGENCE</v>
      </c>
    </row>
    <row r="269" spans="1:12" ht="13.5" x14ac:dyDescent="0.25">
      <c r="A269" s="3">
        <f>RSI!A269</f>
        <v>42697</v>
      </c>
      <c r="B269" s="2">
        <f>RSI!B269</f>
        <v>2.17</v>
      </c>
      <c r="C269" s="2">
        <f>RSI!I269</f>
        <v>41.502821755589984</v>
      </c>
      <c r="D269" s="2">
        <f>MACD!E269</f>
        <v>0.13469417979016907</v>
      </c>
      <c r="E269" s="2">
        <f>MACD!F269</f>
        <v>0.11426087837120494</v>
      </c>
      <c r="F269" s="2">
        <f>'Moving Avg'!D269</f>
        <v>2.1579999999999999</v>
      </c>
      <c r="G269" s="2">
        <f>'Moving Avg'!F269</f>
        <v>2.3094999999999999</v>
      </c>
      <c r="H269" s="2">
        <f>'Moving Avg'!G269</f>
        <v>2.2256000000000005</v>
      </c>
      <c r="I269" s="2">
        <f>'Moving Avg'!H269</f>
        <v>1.9946144999999982</v>
      </c>
      <c r="J269" s="6" t="str">
        <f>OBV!F269</f>
        <v>BULLISH</v>
      </c>
      <c r="K269" s="6" t="str">
        <f>OBV!G269</f>
        <v>NEUTRAL</v>
      </c>
      <c r="L269" s="6" t="str">
        <f>OBV!H269</f>
        <v>BULLISH DIVERGENCE</v>
      </c>
    </row>
    <row r="270" spans="1:12" ht="13.5" x14ac:dyDescent="0.25">
      <c r="A270" s="3">
        <f>RSI!A270</f>
        <v>42698</v>
      </c>
      <c r="B270" s="2">
        <f>RSI!B270</f>
        <v>2.1800000000000002</v>
      </c>
      <c r="C270" s="2">
        <f>RSI!I270</f>
        <v>42.795446679334198</v>
      </c>
      <c r="D270" s="2">
        <f>MACD!E270</f>
        <v>0.12724581365520704</v>
      </c>
      <c r="E270" s="2">
        <f>MACD!F270</f>
        <v>0.11685786542800536</v>
      </c>
      <c r="F270" s="2">
        <f>'Moving Avg'!D270</f>
        <v>2.1640000000000001</v>
      </c>
      <c r="G270" s="2">
        <f>'Moving Avg'!F270</f>
        <v>2.2879999999999998</v>
      </c>
      <c r="H270" s="2">
        <f>'Moving Avg'!G270</f>
        <v>2.228800000000001</v>
      </c>
      <c r="I270" s="2">
        <f>'Moving Avg'!H270</f>
        <v>1.9960024999999979</v>
      </c>
      <c r="J270" s="6" t="str">
        <f>OBV!F270</f>
        <v>BULLISH</v>
      </c>
      <c r="K270" s="6" t="str">
        <f>OBV!G270</f>
        <v>NEUTRAL</v>
      </c>
      <c r="L270" s="6" t="str">
        <f>OBV!H270</f>
        <v>CONFIRMED BULLISH</v>
      </c>
    </row>
    <row r="271" spans="1:12" ht="13.5" x14ac:dyDescent="0.25">
      <c r="A271" s="3">
        <f>RSI!A271</f>
        <v>42699</v>
      </c>
      <c r="B271" s="2">
        <f>RSI!B271</f>
        <v>2.1800000000000002</v>
      </c>
      <c r="C271" s="2">
        <f>RSI!I271</f>
        <v>42.795446679334205</v>
      </c>
      <c r="D271" s="2">
        <f>MACD!E271</f>
        <v>0.1028660873254772</v>
      </c>
      <c r="E271" s="2">
        <f>MACD!F271</f>
        <v>0.11405950980749974</v>
      </c>
      <c r="F271" s="2">
        <f>'Moving Avg'!D271</f>
        <v>2.17</v>
      </c>
      <c r="G271" s="2">
        <f>'Moving Avg'!F271</f>
        <v>2.2670000000000003</v>
      </c>
      <c r="H271" s="2">
        <f>'Moving Avg'!G271</f>
        <v>2.2318000000000011</v>
      </c>
      <c r="I271" s="2">
        <f>'Moving Avg'!H271</f>
        <v>1.9973904999999978</v>
      </c>
      <c r="J271" s="6" t="str">
        <f>OBV!F271</f>
        <v>BULLISH</v>
      </c>
      <c r="K271" s="6" t="str">
        <f>OBV!G271</f>
        <v>NEUTRAL</v>
      </c>
      <c r="L271" s="6" t="str">
        <f>OBV!H271</f>
        <v>CONFIRMED BULLISH</v>
      </c>
    </row>
    <row r="272" spans="1:12" ht="13.5" x14ac:dyDescent="0.25">
      <c r="A272" s="3">
        <f>RSI!A272</f>
        <v>42702</v>
      </c>
      <c r="B272" s="2">
        <f>RSI!B272</f>
        <v>2.17</v>
      </c>
      <c r="C272" s="2">
        <f>RSI!I272</f>
        <v>41.72610901632477</v>
      </c>
      <c r="D272" s="2">
        <f>MACD!E272</f>
        <v>7.8718255160298511E-2</v>
      </c>
      <c r="E272" s="2">
        <f>MACD!F272</f>
        <v>0.10699125887805949</v>
      </c>
      <c r="F272" s="2">
        <f>'Moving Avg'!D272</f>
        <v>2.17</v>
      </c>
      <c r="G272" s="2">
        <f>'Moving Avg'!F272</f>
        <v>2.2465000000000002</v>
      </c>
      <c r="H272" s="2">
        <f>'Moving Avg'!G272</f>
        <v>2.2346000000000008</v>
      </c>
      <c r="I272" s="2">
        <f>'Moving Avg'!H272</f>
        <v>1.9987284999999979</v>
      </c>
      <c r="J272" s="6" t="str">
        <f>OBV!F272</f>
        <v>BEARISH</v>
      </c>
      <c r="K272" s="6" t="str">
        <f>OBV!G272</f>
        <v>NEUTRAL</v>
      </c>
      <c r="L272" s="6" t="str">
        <f>OBV!H272</f>
        <v>NEUTRAL</v>
      </c>
    </row>
    <row r="273" spans="1:12" ht="13.5" x14ac:dyDescent="0.25">
      <c r="A273" s="3">
        <f>RSI!A273</f>
        <v>42703</v>
      </c>
      <c r="B273" s="2">
        <f>RSI!B273</f>
        <v>2.1800000000000002</v>
      </c>
      <c r="C273" s="2">
        <f>RSI!I273</f>
        <v>43.253126199583704</v>
      </c>
      <c r="D273" s="2">
        <f>MACD!E273</f>
        <v>5.9471739872362761E-2</v>
      </c>
      <c r="E273" s="2">
        <f>MACD!F273</f>
        <v>9.7487355076920162E-2</v>
      </c>
      <c r="F273" s="2">
        <f>'Moving Avg'!D273</f>
        <v>2.1759999999999997</v>
      </c>
      <c r="G273" s="2">
        <f>'Moving Avg'!F273</f>
        <v>2.2299999999999995</v>
      </c>
      <c r="H273" s="2">
        <f>'Moving Avg'!G273</f>
        <v>2.2374000000000014</v>
      </c>
      <c r="I273" s="2">
        <f>'Moving Avg'!H273</f>
        <v>2.0001164999999981</v>
      </c>
      <c r="J273" s="6" t="str">
        <f>OBV!F273</f>
        <v>BEARISH</v>
      </c>
      <c r="K273" s="6" t="str">
        <f>OBV!G273</f>
        <v>NEUTRAL</v>
      </c>
      <c r="L273" s="6" t="str">
        <f>OBV!H273</f>
        <v>BEARISH DIVERGENCE</v>
      </c>
    </row>
    <row r="274" spans="1:12" ht="13.5" x14ac:dyDescent="0.25">
      <c r="A274" s="3">
        <f>RSI!A274</f>
        <v>42704</v>
      </c>
      <c r="B274" s="2">
        <f>RSI!B274</f>
        <v>2.14</v>
      </c>
      <c r="C274" s="2">
        <f>RSI!I274</f>
        <v>38.865960963341465</v>
      </c>
      <c r="D274" s="2">
        <f>MACD!E274</f>
        <v>4.9526786414608281E-2</v>
      </c>
      <c r="E274" s="2">
        <f>MACD!F274</f>
        <v>8.7895241344457795E-2</v>
      </c>
      <c r="F274" s="2">
        <f>'Moving Avg'!D274</f>
        <v>2.1700000000000004</v>
      </c>
      <c r="G274" s="2">
        <f>'Moving Avg'!F274</f>
        <v>2.2169999999999996</v>
      </c>
      <c r="H274" s="2">
        <f>'Moving Avg'!G274</f>
        <v>2.2398000000000011</v>
      </c>
      <c r="I274" s="2">
        <f>'Moving Avg'!H274</f>
        <v>2.001304499999998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</row>
    <row r="275" spans="1:12" ht="13.5" x14ac:dyDescent="0.25">
      <c r="A275" s="3">
        <f>RSI!A275</f>
        <v>42705</v>
      </c>
      <c r="B275" s="2">
        <f>RSI!B275</f>
        <v>2.13</v>
      </c>
      <c r="C275" s="2">
        <f>RSI!I275</f>
        <v>37.832819272350243</v>
      </c>
      <c r="D275" s="2">
        <f>MACD!E275</f>
        <v>3.7751944971472273E-2</v>
      </c>
      <c r="E275" s="2">
        <f>MACD!F275</f>
        <v>7.786658206986069E-2</v>
      </c>
      <c r="F275" s="2">
        <f>'Moving Avg'!D275</f>
        <v>2.16</v>
      </c>
      <c r="G275" s="2">
        <f>'Moving Avg'!F275</f>
        <v>2.2040000000000002</v>
      </c>
      <c r="H275" s="2">
        <f>'Moving Avg'!G275</f>
        <v>2.2418000000000009</v>
      </c>
      <c r="I275" s="2">
        <f>'Moving Avg'!H275</f>
        <v>2.0021569999999982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</row>
    <row r="276" spans="1:12" ht="13.5" x14ac:dyDescent="0.25">
      <c r="A276" s="3">
        <f>RSI!A276</f>
        <v>42706</v>
      </c>
      <c r="B276" s="2">
        <f>RSI!B276</f>
        <v>2.19</v>
      </c>
      <c r="C276" s="2">
        <f>RSI!I276</f>
        <v>46.945544450160796</v>
      </c>
      <c r="D276" s="2">
        <f>MACD!E276</f>
        <v>2.3879896034867176E-2</v>
      </c>
      <c r="E276" s="2">
        <f>MACD!F276</f>
        <v>6.706924486286199E-2</v>
      </c>
      <c r="F276" s="2">
        <f>'Moving Avg'!D276</f>
        <v>2.1619999999999999</v>
      </c>
      <c r="G276" s="2">
        <f>'Moving Avg'!F276</f>
        <v>2.1970000000000001</v>
      </c>
      <c r="H276" s="2">
        <f>'Moving Avg'!G276</f>
        <v>2.2452000000000005</v>
      </c>
      <c r="I276" s="2">
        <f>'Moving Avg'!H276</f>
        <v>2.0033569999999981</v>
      </c>
      <c r="J276" s="6" t="str">
        <f>OBV!F276</f>
        <v>BEARISH</v>
      </c>
      <c r="K276" s="6" t="str">
        <f>OBV!G276</f>
        <v>NEUTRAL</v>
      </c>
      <c r="L276" s="6" t="str">
        <f>OBV!H276</f>
        <v>BEARISH DIVERGENCE</v>
      </c>
    </row>
    <row r="277" spans="1:12" ht="13.5" x14ac:dyDescent="0.25">
      <c r="A277" s="3">
        <f>RSI!A277</f>
        <v>42709</v>
      </c>
      <c r="B277" s="2">
        <f>RSI!B277</f>
        <v>2.2400000000000002</v>
      </c>
      <c r="C277" s="2">
        <f>RSI!I277</f>
        <v>53.113463815340637</v>
      </c>
      <c r="D277" s="2">
        <f>MACD!E277</f>
        <v>1.1656724975876109E-2</v>
      </c>
      <c r="E277" s="2">
        <f>MACD!F277</f>
        <v>5.5986740885464813E-2</v>
      </c>
      <c r="F277" s="2">
        <f>'Moving Avg'!D277</f>
        <v>2.1760000000000002</v>
      </c>
      <c r="G277" s="2">
        <f>'Moving Avg'!F277</f>
        <v>2.1894999999999998</v>
      </c>
      <c r="H277" s="2">
        <f>'Moving Avg'!G277</f>
        <v>2.249400000000001</v>
      </c>
      <c r="I277" s="2">
        <f>'Moving Avg'!H277</f>
        <v>2.0050449999999982</v>
      </c>
      <c r="J277" s="6" t="str">
        <f>OBV!F277</f>
        <v>BEARISH</v>
      </c>
      <c r="K277" s="6" t="str">
        <f>OBV!G277</f>
        <v>NEUTRAL</v>
      </c>
      <c r="L277" s="6" t="str">
        <f>OBV!H277</f>
        <v>BEARISH DIVERGENCE</v>
      </c>
    </row>
    <row r="278" spans="1:12" ht="13.5" x14ac:dyDescent="0.25">
      <c r="A278" s="3">
        <f>RSI!A278</f>
        <v>42710</v>
      </c>
      <c r="B278" s="2">
        <f>RSI!B278</f>
        <v>2.21</v>
      </c>
      <c r="C278" s="2">
        <f>RSI!I278</f>
        <v>49.40238104970598</v>
      </c>
      <c r="D278" s="2">
        <f>MACD!E278</f>
        <v>2.9490463078785112E-4</v>
      </c>
      <c r="E278" s="2">
        <f>MACD!F278</f>
        <v>4.4848373634529419E-2</v>
      </c>
      <c r="F278" s="2">
        <f>'Moving Avg'!D278</f>
        <v>2.1819999999999999</v>
      </c>
      <c r="G278" s="2">
        <f>'Moving Avg'!F278</f>
        <v>2.1840000000000002</v>
      </c>
      <c r="H278" s="2">
        <f>'Moving Avg'!G278</f>
        <v>2.2518000000000007</v>
      </c>
      <c r="I278" s="2">
        <f>'Moving Avg'!H278</f>
        <v>2.0065829999999982</v>
      </c>
      <c r="J278" s="6" t="str">
        <f>OBV!F278</f>
        <v>BEARISH</v>
      </c>
      <c r="K278" s="6" t="str">
        <f>OBV!G278</f>
        <v>NEUTRAL</v>
      </c>
      <c r="L278" s="6" t="str">
        <f>OBV!H278</f>
        <v>BEARISH DIVERGENCE</v>
      </c>
    </row>
    <row r="279" spans="1:12" ht="13.5" x14ac:dyDescent="0.25">
      <c r="A279" s="3">
        <f>RSI!A279</f>
        <v>42711</v>
      </c>
      <c r="B279" s="2">
        <f>RSI!B279</f>
        <v>2.2200000000000002</v>
      </c>
      <c r="C279" s="2">
        <f>RSI!I279</f>
        <v>50.64041052013836</v>
      </c>
      <c r="D279" s="2">
        <f>MACD!E279</f>
        <v>-6.9577455499030272E-3</v>
      </c>
      <c r="E279" s="2">
        <f>MACD!F279</f>
        <v>3.4487149797642933E-2</v>
      </c>
      <c r="F279" s="2">
        <f>'Moving Avg'!D279</f>
        <v>2.198</v>
      </c>
      <c r="G279" s="2">
        <f>'Moving Avg'!F279</f>
        <v>2.1800000000000002</v>
      </c>
      <c r="H279" s="2">
        <f>'Moving Avg'!G279</f>
        <v>2.2542000000000004</v>
      </c>
      <c r="I279" s="2">
        <f>'Moving Avg'!H279</f>
        <v>2.0080759999999986</v>
      </c>
      <c r="J279" s="6" t="str">
        <f>OBV!F279</f>
        <v>BEARISH</v>
      </c>
      <c r="K279" s="6" t="str">
        <f>OBV!G279</f>
        <v>NEUTRAL</v>
      </c>
      <c r="L279" s="6" t="str">
        <f>OBV!H279</f>
        <v>BEARISH DIVERGENCE</v>
      </c>
    </row>
    <row r="280" spans="1:12" ht="13.5" x14ac:dyDescent="0.25">
      <c r="A280" s="3">
        <f>RSI!A280</f>
        <v>42712</v>
      </c>
      <c r="B280" s="2">
        <f>RSI!B280</f>
        <v>2.2200000000000002</v>
      </c>
      <c r="C280" s="2">
        <f>RSI!I280</f>
        <v>50.640410520138346</v>
      </c>
      <c r="D280" s="2">
        <f>MACD!E280</f>
        <v>-1.1592069816257045E-2</v>
      </c>
      <c r="E280" s="2">
        <f>MACD!F280</f>
        <v>2.527130587486294E-2</v>
      </c>
      <c r="F280" s="2">
        <f>'Moving Avg'!D280</f>
        <v>2.2160000000000002</v>
      </c>
      <c r="G280" s="2">
        <f>'Moving Avg'!F280</f>
        <v>2.1760000000000002</v>
      </c>
      <c r="H280" s="2">
        <f>'Moving Avg'!G280</f>
        <v>2.2578000000000005</v>
      </c>
      <c r="I280" s="2">
        <f>'Moving Avg'!H280</f>
        <v>2.0094739999999987</v>
      </c>
      <c r="J280" s="6" t="str">
        <f>OBV!F280</f>
        <v>BULLISH</v>
      </c>
      <c r="K280" s="6" t="str">
        <f>OBV!G280</f>
        <v>NEUTRAL</v>
      </c>
      <c r="L280" s="6" t="str">
        <f>OBV!H280</f>
        <v>CONFIRMED BULLISH</v>
      </c>
    </row>
    <row r="281" spans="1:12" ht="13.5" x14ac:dyDescent="0.25">
      <c r="A281" s="3">
        <f>RSI!A281</f>
        <v>42713</v>
      </c>
      <c r="B281" s="2">
        <f>RSI!B281</f>
        <v>2.2200000000000002</v>
      </c>
      <c r="C281" s="2">
        <f>RSI!I281</f>
        <v>50.640410520138346</v>
      </c>
      <c r="D281" s="2">
        <f>MACD!E281</f>
        <v>-1.5546687747830745E-2</v>
      </c>
      <c r="E281" s="2">
        <f>MACD!F281</f>
        <v>1.7107707150324204E-2</v>
      </c>
      <c r="F281" s="2">
        <f>'Moving Avg'!D281</f>
        <v>2.2220000000000004</v>
      </c>
      <c r="G281" s="2">
        <f>'Moving Avg'!F281</f>
        <v>2.1779999999999999</v>
      </c>
      <c r="H281" s="2">
        <f>'Moving Avg'!G281</f>
        <v>2.2602000000000007</v>
      </c>
      <c r="I281" s="2">
        <f>'Moving Avg'!H281</f>
        <v>2.011061999999999</v>
      </c>
      <c r="J281" s="6" t="str">
        <f>OBV!F281</f>
        <v>BULLISH</v>
      </c>
      <c r="K281" s="6" t="str">
        <f>OBV!G281</f>
        <v>NEUTRAL</v>
      </c>
      <c r="L281" s="6" t="str">
        <f>OBV!H281</f>
        <v>CONFIRMED BULLISH</v>
      </c>
    </row>
    <row r="282" spans="1:12" ht="13.5" x14ac:dyDescent="0.25">
      <c r="A282" s="3">
        <f>RSI!A282</f>
        <v>42717</v>
      </c>
      <c r="B282" s="2">
        <f>RSI!B282</f>
        <v>2.23</v>
      </c>
      <c r="C282" s="2">
        <f>RSI!I282</f>
        <v>52.104114193105779</v>
      </c>
      <c r="D282" s="2">
        <f>MACD!E282</f>
        <v>-2.1202907634416235E-2</v>
      </c>
      <c r="E282" s="2">
        <f>MACD!F282</f>
        <v>9.4455841933761171E-3</v>
      </c>
      <c r="F282" s="2">
        <f>'Moving Avg'!D282</f>
        <v>2.2200000000000002</v>
      </c>
      <c r="G282" s="2">
        <f>'Moving Avg'!F282</f>
        <v>2.1819999999999999</v>
      </c>
      <c r="H282" s="2">
        <f>'Moving Avg'!G282</f>
        <v>2.2618000000000009</v>
      </c>
      <c r="I282" s="2">
        <f>'Moving Avg'!H282</f>
        <v>2.0126999999999997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42718</v>
      </c>
      <c r="B283" s="2">
        <f>RSI!B283</f>
        <v>2.23</v>
      </c>
      <c r="C283" s="2">
        <f>RSI!I283</f>
        <v>52.104114193105779</v>
      </c>
      <c r="D283" s="2">
        <f>MACD!E283</f>
        <v>-2.4538089509838379E-2</v>
      </c>
      <c r="E283" s="2">
        <f>MACD!F283</f>
        <v>2.6488494527332181E-3</v>
      </c>
      <c r="F283" s="2">
        <f>'Moving Avg'!D283</f>
        <v>2.2240000000000002</v>
      </c>
      <c r="G283" s="2">
        <f>'Moving Avg'!F283</f>
        <v>2.1854999999999998</v>
      </c>
      <c r="H283" s="2">
        <f>'Moving Avg'!G283</f>
        <v>2.2640000000000007</v>
      </c>
      <c r="I283" s="2">
        <f>'Moving Avg'!H283</f>
        <v>2.0144329999999995</v>
      </c>
      <c r="J283" s="6" t="str">
        <f>OBV!F283</f>
        <v>BULLISH</v>
      </c>
      <c r="K283" s="6" t="str">
        <f>OBV!G283</f>
        <v>NEUTRAL</v>
      </c>
      <c r="L283" s="6" t="str">
        <f>OBV!H283</f>
        <v>CONFIRMED BULLISH</v>
      </c>
    </row>
    <row r="284" spans="1:12" ht="13.5" x14ac:dyDescent="0.25">
      <c r="A284" s="3">
        <f>RSI!A284</f>
        <v>42719</v>
      </c>
      <c r="B284" s="2">
        <f>RSI!B284</f>
        <v>2.23</v>
      </c>
      <c r="C284" s="2">
        <f>RSI!I284</f>
        <v>52.104114193105779</v>
      </c>
      <c r="D284" s="2">
        <f>MACD!E284</f>
        <v>-3.3595134118675318E-2</v>
      </c>
      <c r="E284" s="2">
        <f>MACD!F284</f>
        <v>-4.5999472615484895E-3</v>
      </c>
      <c r="F284" s="2">
        <f>'Moving Avg'!D284</f>
        <v>2.226</v>
      </c>
      <c r="G284" s="2">
        <f>'Moving Avg'!F284</f>
        <v>2.1879999999999997</v>
      </c>
      <c r="H284" s="2">
        <f>'Moving Avg'!G284</f>
        <v>2.2666000000000004</v>
      </c>
      <c r="I284" s="2">
        <f>'Moving Avg'!H284</f>
        <v>2.0160710000000002</v>
      </c>
      <c r="J284" s="6" t="str">
        <f>OBV!F284</f>
        <v>BULLISH</v>
      </c>
      <c r="K284" s="6" t="str">
        <f>OBV!G284</f>
        <v>NEUTRAL</v>
      </c>
      <c r="L284" s="6" t="str">
        <f>OBV!H284</f>
        <v>CONFIRMED BULLISH</v>
      </c>
    </row>
    <row r="285" spans="1:12" ht="13.5" x14ac:dyDescent="0.25">
      <c r="A285" s="3">
        <f>RSI!A285</f>
        <v>42720</v>
      </c>
      <c r="B285" s="2">
        <f>RSI!B285</f>
        <v>2.23</v>
      </c>
      <c r="C285" s="2">
        <f>RSI!I285</f>
        <v>52.104114193105779</v>
      </c>
      <c r="D285" s="2">
        <f>MACD!E285</f>
        <v>-4.2872361272395132E-2</v>
      </c>
      <c r="E285" s="2">
        <f>MACD!F285</f>
        <v>-1.2254430063717818E-2</v>
      </c>
      <c r="F285" s="2">
        <f>'Moving Avg'!D285</f>
        <v>2.2280000000000002</v>
      </c>
      <c r="G285" s="2">
        <f>'Moving Avg'!F285</f>
        <v>2.1919999999999993</v>
      </c>
      <c r="H285" s="2">
        <f>'Moving Avg'!G285</f>
        <v>2.2682000000000007</v>
      </c>
      <c r="I285" s="2">
        <f>'Moving Avg'!H285</f>
        <v>2.0175665</v>
      </c>
      <c r="J285" s="6" t="str">
        <f>OBV!F285</f>
        <v>BULLISH</v>
      </c>
      <c r="K285" s="6" t="str">
        <f>OBV!G285</f>
        <v>NEUTRAL</v>
      </c>
      <c r="L285" s="6" t="str">
        <f>OBV!H285</f>
        <v>CONFIRMED BULLISH</v>
      </c>
    </row>
    <row r="286" spans="1:12" ht="13.5" x14ac:dyDescent="0.25">
      <c r="A286" s="3">
        <f>RSI!A286</f>
        <v>42723</v>
      </c>
      <c r="B286" s="2">
        <f>RSI!B286</f>
        <v>2.23</v>
      </c>
      <c r="C286" s="2">
        <f>RSI!I286</f>
        <v>52.104114193105779</v>
      </c>
      <c r="D286" s="2">
        <f>MACD!E286</f>
        <v>-4.156110207633601E-2</v>
      </c>
      <c r="E286" s="2">
        <f>MACD!F286</f>
        <v>-1.8115764466241458E-2</v>
      </c>
      <c r="F286" s="2">
        <f>'Moving Avg'!D286</f>
        <v>2.23</v>
      </c>
      <c r="G286" s="2">
        <f>'Moving Avg'!F286</f>
        <v>2.1959999999999988</v>
      </c>
      <c r="H286" s="2">
        <f>'Moving Avg'!G286</f>
        <v>2.2700000000000009</v>
      </c>
      <c r="I286" s="2">
        <f>'Moving Avg'!H286</f>
        <v>2.0192995000000002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</row>
    <row r="287" spans="1:12" ht="13.5" x14ac:dyDescent="0.25">
      <c r="A287" s="3">
        <f>RSI!A287</f>
        <v>42724</v>
      </c>
      <c r="B287" s="2">
        <f>RSI!B287</f>
        <v>2.23</v>
      </c>
      <c r="C287" s="2">
        <f>RSI!I287</f>
        <v>52.104114193105779</v>
      </c>
      <c r="D287" s="2">
        <f>MACD!E287</f>
        <v>-3.2823664221004023E-2</v>
      </c>
      <c r="E287" s="2">
        <f>MACD!F287</f>
        <v>-2.1057344417193972E-2</v>
      </c>
      <c r="F287" s="2">
        <f>'Moving Avg'!D287</f>
        <v>2.23</v>
      </c>
      <c r="G287" s="2">
        <f>'Moving Avg'!F287</f>
        <v>2.198999999999999</v>
      </c>
      <c r="H287" s="2">
        <f>'Moving Avg'!G287</f>
        <v>2.2706000000000004</v>
      </c>
      <c r="I287" s="2">
        <f>'Moving Avg'!H287</f>
        <v>2.0212705000000004</v>
      </c>
      <c r="J287" s="6" t="str">
        <f>OBV!F287</f>
        <v>NEUTRAL</v>
      </c>
      <c r="K287" s="6" t="str">
        <f>OBV!G287</f>
        <v>NEUTRAL</v>
      </c>
      <c r="L287" s="6" t="str">
        <f>OBV!H287</f>
        <v>NEUTRAL</v>
      </c>
    </row>
    <row r="288" spans="1:12" ht="13.5" x14ac:dyDescent="0.25">
      <c r="A288" s="3">
        <f>RSI!A288</f>
        <v>42725</v>
      </c>
      <c r="B288" s="2">
        <f>RSI!B288</f>
        <v>2.2200000000000002</v>
      </c>
      <c r="C288" s="2">
        <f>RSI!I288</f>
        <v>49.800430638196595</v>
      </c>
      <c r="D288" s="2">
        <f>MACD!E288</f>
        <v>-2.9364718160889147E-2</v>
      </c>
      <c r="E288" s="2">
        <f>MACD!F288</f>
        <v>-2.2718819165933008E-2</v>
      </c>
      <c r="F288" s="2">
        <f>'Moving Avg'!D288</f>
        <v>2.2280000000000002</v>
      </c>
      <c r="G288" s="2">
        <f>'Moving Avg'!F288</f>
        <v>2.2024999999999992</v>
      </c>
      <c r="H288" s="2">
        <f>'Moving Avg'!G288</f>
        <v>2.2694000000000005</v>
      </c>
      <c r="I288" s="2">
        <f>'Moving Avg'!H288</f>
        <v>2.0233340000000006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</row>
    <row r="289" spans="1:12" ht="13.5" x14ac:dyDescent="0.25">
      <c r="A289" s="3">
        <f>RSI!A289</f>
        <v>42726</v>
      </c>
      <c r="B289" s="2">
        <f>RSI!B289</f>
        <v>2.21</v>
      </c>
      <c r="C289" s="2">
        <f>RSI!I289</f>
        <v>47.53699965844929</v>
      </c>
      <c r="D289" s="2">
        <f>MACD!E289</f>
        <v>-2.4154834858395535E-2</v>
      </c>
      <c r="E289" s="2">
        <f>MACD!F289</f>
        <v>-2.3006022304425514E-2</v>
      </c>
      <c r="F289" s="2">
        <f>'Moving Avg'!D289</f>
        <v>2.2240000000000002</v>
      </c>
      <c r="G289" s="2">
        <f>'Moving Avg'!F289</f>
        <v>2.2044999999999995</v>
      </c>
      <c r="H289" s="2">
        <f>'Moving Avg'!G289</f>
        <v>2.2682000000000002</v>
      </c>
      <c r="I289" s="2">
        <f>'Moving Avg'!H289</f>
        <v>2.0251100000000006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</row>
    <row r="290" spans="1:12" ht="13.5" x14ac:dyDescent="0.25">
      <c r="A290" s="3">
        <f>RSI!A290</f>
        <v>42727</v>
      </c>
      <c r="B290" s="2">
        <f>RSI!B290</f>
        <v>2.21</v>
      </c>
      <c r="C290" s="2">
        <f>RSI!I290</f>
        <v>47.53699965844929</v>
      </c>
      <c r="D290" s="2">
        <f>MACD!E290</f>
        <v>-1.968378856888231E-2</v>
      </c>
      <c r="E290" s="2">
        <f>MACD!F290</f>
        <v>-2.2341575557316876E-2</v>
      </c>
      <c r="F290" s="2">
        <f>'Moving Avg'!D290</f>
        <v>2.2200000000000002</v>
      </c>
      <c r="G290" s="2">
        <f>'Moving Avg'!F290</f>
        <v>2.2059999999999995</v>
      </c>
      <c r="H290" s="2">
        <f>'Moving Avg'!G290</f>
        <v>2.2675999999999998</v>
      </c>
      <c r="I290" s="2">
        <f>'Moving Avg'!H290</f>
        <v>2.0270760000000005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</row>
    <row r="291" spans="1:12" ht="13.5" x14ac:dyDescent="0.25">
      <c r="A291" s="3">
        <f>RSI!A291</f>
        <v>42730</v>
      </c>
      <c r="B291" s="2">
        <f>RSI!B291</f>
        <v>2.21</v>
      </c>
      <c r="C291" s="2">
        <f>RSI!I291</f>
        <v>47.53699965844929</v>
      </c>
      <c r="D291" s="2">
        <f>MACD!E291</f>
        <v>-1.5842555281441406E-2</v>
      </c>
      <c r="E291" s="2">
        <f>MACD!F291</f>
        <v>-2.1041771502141784E-2</v>
      </c>
      <c r="F291" s="2">
        <f>'Moving Avg'!D291</f>
        <v>2.2160000000000002</v>
      </c>
      <c r="G291" s="2">
        <f>'Moving Avg'!F291</f>
        <v>2.2075</v>
      </c>
      <c r="H291" s="2">
        <f>'Moving Avg'!G291</f>
        <v>2.2671999999999999</v>
      </c>
      <c r="I291" s="2">
        <f>'Moving Avg'!H291</f>
        <v>2.0292800000000004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</row>
    <row r="292" spans="1:12" ht="13.5" x14ac:dyDescent="0.25">
      <c r="A292" s="3">
        <f>RSI!A292</f>
        <v>42731</v>
      </c>
      <c r="B292" s="2">
        <f>RSI!B292</f>
        <v>2.21</v>
      </c>
      <c r="C292" s="2">
        <f>RSI!I292</f>
        <v>47.53699965844929</v>
      </c>
      <c r="D292" s="2">
        <f>MACD!E292</f>
        <v>-1.1000078429099336E-2</v>
      </c>
      <c r="E292" s="2">
        <f>MACD!F292</f>
        <v>-1.9033432887533293E-2</v>
      </c>
      <c r="F292" s="2">
        <f>'Moving Avg'!D292</f>
        <v>2.2119999999999997</v>
      </c>
      <c r="G292" s="2">
        <f>'Moving Avg'!F292</f>
        <v>2.2095000000000002</v>
      </c>
      <c r="H292" s="2">
        <f>'Moving Avg'!G292</f>
        <v>2.2669999999999995</v>
      </c>
      <c r="I292" s="2">
        <f>'Moving Avg'!H292</f>
        <v>2.0313410000000003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</row>
    <row r="293" spans="1:12" ht="13.5" x14ac:dyDescent="0.25">
      <c r="A293" s="3">
        <f>RSI!A293</f>
        <v>42732</v>
      </c>
      <c r="B293" s="2">
        <f>RSI!B293</f>
        <v>2.15</v>
      </c>
      <c r="C293" s="2">
        <f>RSI!I293</f>
        <v>34.779888777905427</v>
      </c>
      <c r="D293" s="2">
        <f>MACD!E293</f>
        <v>-2.4083933917475875E-3</v>
      </c>
      <c r="E293" s="2">
        <f>MACD!F293</f>
        <v>-1.5708424988376154E-2</v>
      </c>
      <c r="F293" s="2">
        <f>'Moving Avg'!D293</f>
        <v>2.198</v>
      </c>
      <c r="G293" s="2">
        <f>'Moving Avg'!F293</f>
        <v>2.2080000000000002</v>
      </c>
      <c r="H293" s="2">
        <f>'Moving Avg'!G293</f>
        <v>2.2643999999999997</v>
      </c>
      <c r="I293" s="2">
        <f>'Moving Avg'!H293</f>
        <v>2.0330545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42733</v>
      </c>
      <c r="B294" s="2">
        <f>RSI!B294</f>
        <v>2.09</v>
      </c>
      <c r="C294" s="2">
        <f>RSI!I294</f>
        <v>26.981967296880583</v>
      </c>
      <c r="D294" s="2">
        <f>MACD!E294</f>
        <v>9.706555208932599E-3</v>
      </c>
      <c r="E294" s="2">
        <f>MACD!F294</f>
        <v>-1.0625428948914405E-2</v>
      </c>
      <c r="F294" s="2">
        <f>'Moving Avg'!D294</f>
        <v>2.1739999999999999</v>
      </c>
      <c r="G294" s="2">
        <f>'Moving Avg'!F294</f>
        <v>2.2054999999999998</v>
      </c>
      <c r="H294" s="2">
        <f>'Moving Avg'!G294</f>
        <v>2.2607999999999997</v>
      </c>
      <c r="I294" s="2">
        <f>'Moving Avg'!H294</f>
        <v>2.0343255</v>
      </c>
      <c r="J294" s="6" t="str">
        <f>OBV!F294</f>
        <v>BEARISH</v>
      </c>
      <c r="K294" s="6" t="str">
        <f>OBV!G294</f>
        <v>WEAK</v>
      </c>
      <c r="L294" s="6" t="str">
        <f>OBV!H294</f>
        <v>CONFIRMED BEARISH</v>
      </c>
    </row>
    <row r="295" spans="1:12" ht="13.5" x14ac:dyDescent="0.25">
      <c r="A295" s="3">
        <f>RSI!A295</f>
        <v>42734</v>
      </c>
      <c r="B295" s="2">
        <f>RSI!B295</f>
        <v>2.04</v>
      </c>
      <c r="C295" s="2">
        <f>RSI!I295</f>
        <v>22.462283859219866</v>
      </c>
      <c r="D295" s="2">
        <f>MACD!E295</f>
        <v>2.4386853340987447E-2</v>
      </c>
      <c r="E295" s="2">
        <f>MACD!F295</f>
        <v>-3.6229724909340351E-3</v>
      </c>
      <c r="F295" s="2">
        <f>'Moving Avg'!D295</f>
        <v>2.1399999999999997</v>
      </c>
      <c r="G295" s="2">
        <f>'Moving Avg'!F295</f>
        <v>2.2010000000000001</v>
      </c>
      <c r="H295" s="2">
        <f>'Moving Avg'!G295</f>
        <v>2.2555999999999998</v>
      </c>
      <c r="I295" s="2">
        <f>'Moving Avg'!H295</f>
        <v>2.0354890000000001</v>
      </c>
      <c r="J295" s="6" t="str">
        <f>OBV!F295</f>
        <v>BEARISH</v>
      </c>
      <c r="K295" s="6" t="str">
        <f>OBV!G295</f>
        <v>WEAK</v>
      </c>
      <c r="L295" s="6" t="str">
        <f>OBV!H295</f>
        <v>CONFIRMED BEARISH</v>
      </c>
    </row>
    <row r="296" spans="1:12" ht="13.5" x14ac:dyDescent="0.25">
      <c r="A296" s="3">
        <f>RSI!A296</f>
        <v>42737</v>
      </c>
      <c r="B296" s="2">
        <f>RSI!B296</f>
        <v>2.13</v>
      </c>
      <c r="C296" s="2">
        <f>RSI!I296</f>
        <v>41.468023778137471</v>
      </c>
      <c r="D296" s="2">
        <f>MACD!E296</f>
        <v>3.1109174061646261E-2</v>
      </c>
      <c r="E296" s="2">
        <f>MACD!F296</f>
        <v>3.323456819582024E-3</v>
      </c>
      <c r="F296" s="2">
        <f>'Moving Avg'!D296</f>
        <v>2.1239999999999997</v>
      </c>
      <c r="G296" s="2">
        <f>'Moving Avg'!F296</f>
        <v>2.1980000000000004</v>
      </c>
      <c r="H296" s="2">
        <f>'Moving Avg'!G296</f>
        <v>2.2511999999999994</v>
      </c>
      <c r="I296" s="2">
        <f>'Moving Avg'!H296</f>
        <v>2.0368650000000001</v>
      </c>
      <c r="J296" s="6" t="str">
        <f>OBV!F296</f>
        <v>BEARISH</v>
      </c>
      <c r="K296" s="6" t="str">
        <f>OBV!G296</f>
        <v>WEAK</v>
      </c>
      <c r="L296" s="6" t="str">
        <f>OBV!H296</f>
        <v>CONFIRMED BEARISH</v>
      </c>
    </row>
    <row r="297" spans="1:12" ht="13.5" x14ac:dyDescent="0.25">
      <c r="A297" s="3">
        <f>RSI!A297</f>
        <v>42738</v>
      </c>
      <c r="B297" s="2">
        <f>RSI!B297</f>
        <v>2.0699999999999998</v>
      </c>
      <c r="C297" s="2">
        <f>RSI!I297</f>
        <v>35.262501743019271</v>
      </c>
      <c r="D297" s="2">
        <f>MACD!E297</f>
        <v>4.1605474636958295E-2</v>
      </c>
      <c r="E297" s="2">
        <f>MACD!F297</f>
        <v>1.0979860383057278E-2</v>
      </c>
      <c r="F297" s="2">
        <f>'Moving Avg'!D297</f>
        <v>2.0960000000000001</v>
      </c>
      <c r="G297" s="2">
        <f>'Moving Avg'!F297</f>
        <v>2.1894999999999998</v>
      </c>
      <c r="H297" s="2">
        <f>'Moving Avg'!G297</f>
        <v>2.2453999999999996</v>
      </c>
      <c r="I297" s="2">
        <f>'Moving Avg'!H297</f>
        <v>2.0381785000000003</v>
      </c>
      <c r="J297" s="6" t="str">
        <f>OBV!F297</f>
        <v>BEARISH</v>
      </c>
      <c r="K297" s="6" t="str">
        <f>OBV!G297</f>
        <v>WEAK</v>
      </c>
      <c r="L297" s="6" t="str">
        <f>OBV!H297</f>
        <v>CONFIRMED BEARISH</v>
      </c>
    </row>
    <row r="298" spans="1:12" ht="13.5" x14ac:dyDescent="0.25">
      <c r="A298" s="3">
        <f>RSI!A298</f>
        <v>42739</v>
      </c>
      <c r="B298" s="2">
        <f>RSI!B298</f>
        <v>2.0099999999999998</v>
      </c>
      <c r="C298" s="2">
        <f>RSI!I298</f>
        <v>30.368413741545325</v>
      </c>
      <c r="D298" s="2">
        <f>MACD!E298</f>
        <v>5.4084280220043635E-2</v>
      </c>
      <c r="E298" s="2">
        <f>MACD!F298</f>
        <v>1.9600744350454551E-2</v>
      </c>
      <c r="F298" s="2">
        <f>'Moving Avg'!D298</f>
        <v>2.0680000000000001</v>
      </c>
      <c r="G298" s="2">
        <f>'Moving Avg'!F298</f>
        <v>2.1795</v>
      </c>
      <c r="H298" s="2">
        <f>'Moving Avg'!G298</f>
        <v>2.238</v>
      </c>
      <c r="I298" s="2">
        <f>'Moving Avg'!H298</f>
        <v>2.039002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</row>
    <row r="299" spans="1:12" ht="13.5" x14ac:dyDescent="0.25">
      <c r="A299" s="3">
        <f>RSI!A299</f>
        <v>42740</v>
      </c>
      <c r="B299" s="2">
        <f>RSI!B299</f>
        <v>2</v>
      </c>
      <c r="C299" s="2">
        <f>RSI!I299</f>
        <v>29.630291966521881</v>
      </c>
      <c r="D299" s="2">
        <f>MACD!E299</f>
        <v>6.4840218722801879E-2</v>
      </c>
      <c r="E299" s="2">
        <f>MACD!F299</f>
        <v>2.8648639224924017E-2</v>
      </c>
      <c r="F299" s="2">
        <f>'Moving Avg'!D299</f>
        <v>2.0499999999999998</v>
      </c>
      <c r="G299" s="2">
        <f>'Moving Avg'!F299</f>
        <v>2.1685000000000003</v>
      </c>
      <c r="H299" s="2">
        <f>'Moving Avg'!G299</f>
        <v>2.2280000000000002</v>
      </c>
      <c r="I299" s="2">
        <f>'Moving Avg'!H299</f>
        <v>2.0397755000000002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</row>
    <row r="300" spans="1:12" ht="13.5" x14ac:dyDescent="0.25">
      <c r="A300" s="3">
        <f>RSI!A300</f>
        <v>42741</v>
      </c>
      <c r="B300" s="2">
        <f>RSI!B300</f>
        <v>2</v>
      </c>
      <c r="C300" s="2">
        <f>RSI!I300</f>
        <v>29.630291966521881</v>
      </c>
      <c r="D300" s="2">
        <f>MACD!E300</f>
        <v>7.4921478589945245E-2</v>
      </c>
      <c r="E300" s="2">
        <f>MACD!F300</f>
        <v>3.7903207097928264E-2</v>
      </c>
      <c r="F300" s="2">
        <f>'Moving Avg'!D300</f>
        <v>2.0419999999999998</v>
      </c>
      <c r="G300" s="2">
        <f>'Moving Avg'!F300</f>
        <v>2.1575000000000002</v>
      </c>
      <c r="H300" s="2">
        <f>'Moving Avg'!G300</f>
        <v>2.2158000000000002</v>
      </c>
      <c r="I300" s="2">
        <f>'Moving Avg'!H300</f>
        <v>2.0407390000000003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</row>
    <row r="301" spans="1:12" ht="13.5" x14ac:dyDescent="0.25">
      <c r="A301" s="3">
        <f>RSI!A301</f>
        <v>42744</v>
      </c>
      <c r="B301" s="2">
        <f>RSI!B301</f>
        <v>2</v>
      </c>
      <c r="C301" s="2">
        <f>RSI!I301</f>
        <v>29.630291966521881</v>
      </c>
      <c r="D301" s="2">
        <f>MACD!E301</f>
        <v>8.4359257932124176E-2</v>
      </c>
      <c r="E301" s="2">
        <f>MACD!F301</f>
        <v>4.7194417264767446E-2</v>
      </c>
      <c r="F301" s="2">
        <f>'Moving Avg'!D301</f>
        <v>2.016</v>
      </c>
      <c r="G301" s="2">
        <f>'Moving Avg'!F301</f>
        <v>2.1465000000000001</v>
      </c>
      <c r="H301" s="2">
        <f>'Moving Avg'!G301</f>
        <v>2.2038000000000002</v>
      </c>
      <c r="I301" s="2">
        <f>'Moving Avg'!H301</f>
        <v>2.0417025</v>
      </c>
      <c r="J301" s="6" t="str">
        <f>OBV!F301</f>
        <v>BEARISH</v>
      </c>
      <c r="K301" s="6" t="str">
        <f>OBV!G301</f>
        <v>NEUTRAL</v>
      </c>
      <c r="L301" s="6" t="str">
        <f>OBV!H301</f>
        <v>CONFIRMED BEARISH</v>
      </c>
    </row>
    <row r="302" spans="1:12" ht="13.5" x14ac:dyDescent="0.25">
      <c r="A302" s="3">
        <f>RSI!A302</f>
        <v>42745</v>
      </c>
      <c r="B302" s="2">
        <f>RSI!B302</f>
        <v>1.99</v>
      </c>
      <c r="C302" s="2">
        <f>RSI!I302</f>
        <v>28.757304251536056</v>
      </c>
      <c r="D302" s="2">
        <f>MACD!E302</f>
        <v>9.392607356565863E-2</v>
      </c>
      <c r="E302" s="2">
        <f>MACD!F302</f>
        <v>5.6540748524945686E-2</v>
      </c>
      <c r="F302" s="2">
        <f>'Moving Avg'!D302</f>
        <v>2</v>
      </c>
      <c r="G302" s="2">
        <f>'Moving Avg'!F302</f>
        <v>2.1345000000000001</v>
      </c>
      <c r="H302" s="2">
        <f>'Moving Avg'!G302</f>
        <v>2.1920000000000002</v>
      </c>
      <c r="I302" s="2">
        <f>'Moving Avg'!H302</f>
        <v>2.0426160000000002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</row>
    <row r="303" spans="1:12" ht="13.5" x14ac:dyDescent="0.25">
      <c r="A303" s="3">
        <f>RSI!A303</f>
        <v>42746</v>
      </c>
      <c r="B303" s="2">
        <f>RSI!B303</f>
        <v>1.99</v>
      </c>
      <c r="C303" s="2">
        <f>RSI!I303</f>
        <v>28.757304251536056</v>
      </c>
      <c r="D303" s="2">
        <f>MACD!E303</f>
        <v>9.362741261112717E-2</v>
      </c>
      <c r="E303" s="2">
        <f>MACD!F303</f>
        <v>6.3958081342181991E-2</v>
      </c>
      <c r="F303" s="2">
        <f>'Moving Avg'!D303</f>
        <v>1.996</v>
      </c>
      <c r="G303" s="2">
        <f>'Moving Avg'!F303</f>
        <v>2.1225000000000001</v>
      </c>
      <c r="H303" s="2">
        <f>'Moving Avg'!G303</f>
        <v>2.1815999999999995</v>
      </c>
      <c r="I303" s="2">
        <f>'Moving Avg'!H303</f>
        <v>2.0433395000000001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</row>
    <row r="304" spans="1:12" ht="13.5" x14ac:dyDescent="0.25">
      <c r="A304" s="3">
        <f>RSI!A304</f>
        <v>42747</v>
      </c>
      <c r="B304" s="2">
        <f>RSI!B304</f>
        <v>1.99</v>
      </c>
      <c r="C304" s="2">
        <f>RSI!I304</f>
        <v>28.757304251536041</v>
      </c>
      <c r="D304" s="2">
        <f>MACD!E304</f>
        <v>8.491903251727928E-2</v>
      </c>
      <c r="E304" s="2">
        <f>MACD!F304</f>
        <v>6.8150271577201452E-2</v>
      </c>
      <c r="F304" s="2">
        <f>'Moving Avg'!D304</f>
        <v>1.9940000000000002</v>
      </c>
      <c r="G304" s="2">
        <f>'Moving Avg'!F304</f>
        <v>2.1105000000000005</v>
      </c>
      <c r="H304" s="2">
        <f>'Moving Avg'!G304</f>
        <v>2.1733999999999996</v>
      </c>
      <c r="I304" s="2">
        <f>'Moving Avg'!H304</f>
        <v>2.0442530000000003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</row>
    <row r="305" spans="1:12" ht="13.5" x14ac:dyDescent="0.25">
      <c r="A305" s="3">
        <f>RSI!A305</f>
        <v>42748</v>
      </c>
      <c r="B305" s="2">
        <f>RSI!B305</f>
        <v>1.98</v>
      </c>
      <c r="C305" s="2">
        <f>RSI!I305</f>
        <v>27.736646353311215</v>
      </c>
      <c r="D305" s="2">
        <f>MACD!E305</f>
        <v>7.1316523526175679E-2</v>
      </c>
      <c r="E305" s="2">
        <f>MACD!F305</f>
        <v>6.8783521966996303E-2</v>
      </c>
      <c r="F305" s="2">
        <f>'Moving Avg'!D305</f>
        <v>1.9900000000000002</v>
      </c>
      <c r="G305" s="2">
        <f>'Moving Avg'!F305</f>
        <v>2.0979999999999999</v>
      </c>
      <c r="H305" s="2">
        <f>'Moving Avg'!G305</f>
        <v>2.1651999999999996</v>
      </c>
      <c r="I305" s="2">
        <f>'Moving Avg'!H305</f>
        <v>2.0451165000000007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</row>
    <row r="306" spans="1:12" ht="13.5" x14ac:dyDescent="0.25">
      <c r="A306" s="3">
        <f>RSI!A306</f>
        <v>42751</v>
      </c>
      <c r="B306" s="2">
        <f>RSI!B306</f>
        <v>1.99</v>
      </c>
      <c r="C306" s="2">
        <f>RSI!I306</f>
        <v>30.397031261389486</v>
      </c>
      <c r="D306" s="2">
        <f>MACD!E306</f>
        <v>7.3635737011480185E-2</v>
      </c>
      <c r="E306" s="2">
        <f>MACD!F306</f>
        <v>6.9753964975893076E-2</v>
      </c>
      <c r="F306" s="2">
        <f>'Moving Avg'!D306</f>
        <v>1.988</v>
      </c>
      <c r="G306" s="2">
        <f>'Moving Avg'!F306</f>
        <v>2.0860000000000003</v>
      </c>
      <c r="H306" s="2">
        <f>'Moving Avg'!G306</f>
        <v>2.158399999999999</v>
      </c>
      <c r="I306" s="2">
        <f>'Moving Avg'!H306</f>
        <v>2.0460300000000005</v>
      </c>
      <c r="J306" s="6" t="str">
        <f>OBV!F306</f>
        <v>BULLISH</v>
      </c>
      <c r="K306" s="6" t="str">
        <f>OBV!G306</f>
        <v>NEUTRAL</v>
      </c>
      <c r="L306" s="6" t="str">
        <f>OBV!H306</f>
        <v>BULLISH DIVERGENCE</v>
      </c>
    </row>
    <row r="307" spans="1:12" ht="13.5" x14ac:dyDescent="0.25">
      <c r="A307" s="3">
        <f>RSI!A307</f>
        <v>42752</v>
      </c>
      <c r="B307" s="2">
        <f>RSI!B307</f>
        <v>1.99</v>
      </c>
      <c r="C307" s="2">
        <f>RSI!I307</f>
        <v>30.397031261389486</v>
      </c>
      <c r="D307" s="2">
        <f>MACD!E307</f>
        <v>6.6978303280462725E-2</v>
      </c>
      <c r="E307" s="2">
        <f>MACD!F307</f>
        <v>6.9198832636807012E-2</v>
      </c>
      <c r="F307" s="2">
        <f>'Moving Avg'!D307</f>
        <v>1.988</v>
      </c>
      <c r="G307" s="2">
        <f>'Moving Avg'!F307</f>
        <v>2.0739999999999998</v>
      </c>
      <c r="H307" s="2">
        <f>'Moving Avg'!G307</f>
        <v>2.150399999999999</v>
      </c>
      <c r="I307" s="2">
        <f>'Moving Avg'!H307</f>
        <v>2.0470865000000007</v>
      </c>
      <c r="J307" s="6" t="str">
        <f>OBV!F307</f>
        <v>BULLISH</v>
      </c>
      <c r="K307" s="6" t="str">
        <f>OBV!G307</f>
        <v>NEUTRAL</v>
      </c>
      <c r="L307" s="6" t="str">
        <f>OBV!H307</f>
        <v>NEUTRAL</v>
      </c>
    </row>
    <row r="308" spans="1:12" ht="13.5" x14ac:dyDescent="0.25">
      <c r="A308" s="3">
        <f>RSI!A308</f>
        <v>42753</v>
      </c>
      <c r="B308" s="2">
        <f>RSI!B308</f>
        <v>2.04</v>
      </c>
      <c r="C308" s="2">
        <f>RSI!I308</f>
        <v>42.642047695558674</v>
      </c>
      <c r="D308" s="2">
        <f>MACD!E308</f>
        <v>4.8976287641853578E-2</v>
      </c>
      <c r="E308" s="2">
        <f>MACD!F308</f>
        <v>6.5154323637816328E-2</v>
      </c>
      <c r="F308" s="2">
        <f>'Moving Avg'!D308</f>
        <v>1.998</v>
      </c>
      <c r="G308" s="2">
        <f>'Moving Avg'!F308</f>
        <v>2.0649999999999999</v>
      </c>
      <c r="H308" s="2">
        <f>'Moving Avg'!G308</f>
        <v>2.1447999999999992</v>
      </c>
      <c r="I308" s="2">
        <f>'Moving Avg'!H308</f>
        <v>2.0484880000000008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</row>
    <row r="309" spans="1:12" ht="13.5" x14ac:dyDescent="0.25">
      <c r="A309" s="3">
        <f>RSI!A309</f>
        <v>42754</v>
      </c>
      <c r="B309" s="2">
        <f>RSI!B309</f>
        <v>2.04</v>
      </c>
      <c r="C309" s="2">
        <f>RSI!I309</f>
        <v>42.642047695558674</v>
      </c>
      <c r="D309" s="2">
        <f>MACD!E309</f>
        <v>3.2433668122808346E-2</v>
      </c>
      <c r="E309" s="2">
        <f>MACD!F309</f>
        <v>5.8610192534814733E-2</v>
      </c>
      <c r="F309" s="2">
        <f>'Moving Avg'!D309</f>
        <v>2.008</v>
      </c>
      <c r="G309" s="2">
        <f>'Moving Avg'!F309</f>
        <v>2.0564999999999998</v>
      </c>
      <c r="H309" s="2">
        <f>'Moving Avg'!G309</f>
        <v>2.1395999999999993</v>
      </c>
      <c r="I309" s="2">
        <f>'Moving Avg'!H309</f>
        <v>2.0498895000000008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</row>
    <row r="310" spans="1:12" ht="13.5" x14ac:dyDescent="0.25">
      <c r="A310" s="3">
        <f>RSI!A310</f>
        <v>42755</v>
      </c>
      <c r="B310" s="2">
        <f>RSI!B310</f>
        <v>2.04</v>
      </c>
      <c r="C310" s="2">
        <f>RSI!I310</f>
        <v>42.642047695558674</v>
      </c>
      <c r="D310" s="2">
        <f>MACD!E310</f>
        <v>1.864747142699974E-2</v>
      </c>
      <c r="E310" s="2">
        <f>MACD!F310</f>
        <v>5.0617648313251738E-2</v>
      </c>
      <c r="F310" s="2">
        <f>'Moving Avg'!D310</f>
        <v>2.0199999999999996</v>
      </c>
      <c r="G310" s="2">
        <f>'Moving Avg'!F310</f>
        <v>2.0479999999999996</v>
      </c>
      <c r="H310" s="2">
        <f>'Moving Avg'!G310</f>
        <v>2.1343999999999994</v>
      </c>
      <c r="I310" s="2">
        <f>'Moving Avg'!H310</f>
        <v>2.0511480000000013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</row>
    <row r="311" spans="1:12" ht="13.5" x14ac:dyDescent="0.25">
      <c r="A311" s="3">
        <f>RSI!A311</f>
        <v>42758</v>
      </c>
      <c r="B311" s="2">
        <f>RSI!B311</f>
        <v>2.04</v>
      </c>
      <c r="C311" s="2">
        <f>RSI!I311</f>
        <v>42.642047695558659</v>
      </c>
      <c r="D311" s="2">
        <f>MACD!E311</f>
        <v>7.177972916871056E-3</v>
      </c>
      <c r="E311" s="2">
        <f>MACD!F311</f>
        <v>4.1929713233975603E-2</v>
      </c>
      <c r="F311" s="2">
        <f>'Moving Avg'!D311</f>
        <v>2.0299999999999998</v>
      </c>
      <c r="G311" s="2">
        <f>'Moving Avg'!F311</f>
        <v>2.0394999999999994</v>
      </c>
      <c r="H311" s="2">
        <f>'Moving Avg'!G311</f>
        <v>2.1315999999999997</v>
      </c>
      <c r="I311" s="2">
        <f>'Moving Avg'!H311</f>
        <v>2.0525970000000013</v>
      </c>
      <c r="J311" s="6" t="str">
        <f>OBV!F311</f>
        <v>BULLISH</v>
      </c>
      <c r="K311" s="6" t="str">
        <f>OBV!G311</f>
        <v>NEUTRAL</v>
      </c>
      <c r="L311" s="6" t="str">
        <f>OBV!H311</f>
        <v>CONFIRMED BULLISH</v>
      </c>
    </row>
    <row r="312" spans="1:12" ht="13.5" x14ac:dyDescent="0.25">
      <c r="A312" s="3">
        <f>RSI!A312</f>
        <v>42759</v>
      </c>
      <c r="B312" s="2">
        <f>RSI!B312</f>
        <v>2.04</v>
      </c>
      <c r="C312" s="2">
        <f>RSI!I312</f>
        <v>42.642047695558666</v>
      </c>
      <c r="D312" s="2">
        <f>MACD!E312</f>
        <v>-3.8842036698896187E-3</v>
      </c>
      <c r="E312" s="2">
        <f>MACD!F312</f>
        <v>3.2766929853202564E-2</v>
      </c>
      <c r="F312" s="2">
        <f>'Moving Avg'!D312</f>
        <v>2.04</v>
      </c>
      <c r="G312" s="2">
        <f>'Moving Avg'!F312</f>
        <v>2.0309999999999997</v>
      </c>
      <c r="H312" s="2">
        <f>'Moving Avg'!G312</f>
        <v>2.1294</v>
      </c>
      <c r="I312" s="2">
        <f>'Moving Avg'!H312</f>
        <v>2.0539985000000014</v>
      </c>
      <c r="J312" s="6" t="str">
        <f>OBV!F312</f>
        <v>BULLISH</v>
      </c>
      <c r="K312" s="6" t="str">
        <f>OBV!G312</f>
        <v>NEUTRAL</v>
      </c>
      <c r="L312" s="6" t="str">
        <f>OBV!H312</f>
        <v>CONFIRMED BULLISH</v>
      </c>
    </row>
    <row r="313" spans="1:12" ht="13.5" x14ac:dyDescent="0.25">
      <c r="A313" s="3">
        <f>RSI!A313</f>
        <v>42760</v>
      </c>
      <c r="B313" s="2">
        <f>RSI!B313</f>
        <v>2.04</v>
      </c>
      <c r="C313" s="2">
        <f>RSI!I313</f>
        <v>42.642047695558666</v>
      </c>
      <c r="D313" s="2">
        <f>MACD!E313</f>
        <v>-1.3076687278663179E-2</v>
      </c>
      <c r="E313" s="2">
        <f>MACD!F313</f>
        <v>2.3598206426829416E-2</v>
      </c>
      <c r="F313" s="2">
        <f>'Moving Avg'!D313</f>
        <v>2.04</v>
      </c>
      <c r="G313" s="2">
        <f>'Moving Avg'!F313</f>
        <v>2.0254999999999996</v>
      </c>
      <c r="H313" s="2">
        <f>'Moving Avg'!G313</f>
        <v>2.1270000000000002</v>
      </c>
      <c r="I313" s="2">
        <f>'Moving Avg'!H313</f>
        <v>2.0553525000000015</v>
      </c>
      <c r="J313" s="6" t="str">
        <f>OBV!F313</f>
        <v>NEUTRAL</v>
      </c>
      <c r="K313" s="6" t="str">
        <f>OBV!G313</f>
        <v>NEUTRAL</v>
      </c>
      <c r="L313" s="6" t="str">
        <f>OBV!H313</f>
        <v>NEUTRAL</v>
      </c>
    </row>
    <row r="314" spans="1:12" ht="13.5" x14ac:dyDescent="0.25">
      <c r="A314" s="3">
        <f>RSI!A314</f>
        <v>42761</v>
      </c>
      <c r="B314" s="2">
        <f>RSI!B314</f>
        <v>2.04</v>
      </c>
      <c r="C314" s="2">
        <f>RSI!I314</f>
        <v>42.642047695558666</v>
      </c>
      <c r="D314" s="2">
        <f>MACD!E314</f>
        <v>-2.069955406868651E-2</v>
      </c>
      <c r="E314" s="2">
        <f>MACD!F314</f>
        <v>1.4738654327726232E-2</v>
      </c>
      <c r="F314" s="2">
        <f>'Moving Avg'!D314</f>
        <v>2.04</v>
      </c>
      <c r="G314" s="2">
        <f>'Moving Avg'!F314</f>
        <v>2.0229999999999992</v>
      </c>
      <c r="H314" s="2">
        <f>'Moving Avg'!G314</f>
        <v>2.1242000000000001</v>
      </c>
      <c r="I314" s="2">
        <f>'Moving Avg'!H314</f>
        <v>2.0565635000000015</v>
      </c>
      <c r="J314" s="6" t="str">
        <f>OBV!F314</f>
        <v>NEUTRAL</v>
      </c>
      <c r="K314" s="6" t="str">
        <f>OBV!G314</f>
        <v>NEUTRAL</v>
      </c>
      <c r="L314" s="6" t="str">
        <f>OBV!H314</f>
        <v>NEUTRAL</v>
      </c>
    </row>
    <row r="315" spans="1:12" ht="13.5" x14ac:dyDescent="0.25">
      <c r="A315" s="3">
        <f>RSI!A315</f>
        <v>42762</v>
      </c>
      <c r="B315" s="2">
        <f>RSI!B315</f>
        <v>2.04</v>
      </c>
      <c r="C315" s="2">
        <f>RSI!I315</f>
        <v>42.642047695558659</v>
      </c>
      <c r="D315" s="2">
        <f>MACD!E315</f>
        <v>-2.8544255353534442E-2</v>
      </c>
      <c r="E315" s="2">
        <f>MACD!F315</f>
        <v>6.0820723914740971E-3</v>
      </c>
      <c r="F315" s="2">
        <f>'Moving Avg'!D315</f>
        <v>2.04</v>
      </c>
      <c r="G315" s="2">
        <f>'Moving Avg'!F315</f>
        <v>2.0229999999999992</v>
      </c>
      <c r="H315" s="2">
        <f>'Moving Avg'!G315</f>
        <v>2.1220000000000003</v>
      </c>
      <c r="I315" s="2">
        <f>'Moving Avg'!H315</f>
        <v>2.0579175000000016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</row>
    <row r="316" spans="1:12" ht="13.5" x14ac:dyDescent="0.25">
      <c r="A316" s="3">
        <f>RSI!A316</f>
        <v>42765</v>
      </c>
      <c r="B316" s="2">
        <f>RSI!B316</f>
        <v>2.04</v>
      </c>
      <c r="C316" s="2">
        <f>RSI!I316</f>
        <v>42.642047695558674</v>
      </c>
      <c r="D316" s="2">
        <f>MACD!E316</f>
        <v>-3.351039732481409E-2</v>
      </c>
      <c r="E316" s="2">
        <f>MACD!F316</f>
        <v>-1.8364215517835403E-3</v>
      </c>
      <c r="F316" s="2">
        <f>'Moving Avg'!D316</f>
        <v>2.04</v>
      </c>
      <c r="G316" s="2">
        <f>'Moving Avg'!F316</f>
        <v>2.0184999999999995</v>
      </c>
      <c r="H316" s="2">
        <f>'Moving Avg'!G316</f>
        <v>2.1198000000000001</v>
      </c>
      <c r="I316" s="2">
        <f>'Moving Avg'!H316</f>
        <v>2.0593190000000017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</row>
    <row r="317" spans="1:12" ht="13.5" x14ac:dyDescent="0.25">
      <c r="A317" s="3">
        <f>RSI!A317</f>
        <v>42766</v>
      </c>
      <c r="B317" s="2">
        <f>RSI!B317</f>
        <v>2.04</v>
      </c>
      <c r="C317" s="2">
        <f>RSI!I317</f>
        <v>42.642047695558666</v>
      </c>
      <c r="D317" s="2">
        <f>MACD!E317</f>
        <v>-3.758916499661602E-2</v>
      </c>
      <c r="E317" s="2">
        <f>MACD!F317</f>
        <v>-8.9869702407500366E-3</v>
      </c>
      <c r="F317" s="2">
        <f>'Moving Avg'!D317</f>
        <v>2.04</v>
      </c>
      <c r="G317" s="2">
        <f>'Moving Avg'!F317</f>
        <v>2.0169999999999995</v>
      </c>
      <c r="H317" s="2">
        <f>'Moving Avg'!G317</f>
        <v>2.1172000000000004</v>
      </c>
      <c r="I317" s="2">
        <f>'Moving Avg'!H317</f>
        <v>2.0609580000000012</v>
      </c>
      <c r="J317" s="6" t="str">
        <f>OBV!F317</f>
        <v>NEUTRAL</v>
      </c>
      <c r="K317" s="6" t="str">
        <f>OBV!G317</f>
        <v>NEUTRAL</v>
      </c>
      <c r="L317" s="6" t="str">
        <f>OBV!H317</f>
        <v>NEUTRAL</v>
      </c>
    </row>
    <row r="318" spans="1:12" ht="13.5" x14ac:dyDescent="0.25">
      <c r="A318" s="3">
        <f>RSI!A318</f>
        <v>42767</v>
      </c>
      <c r="B318" s="2">
        <f>RSI!B318</f>
        <v>2.04</v>
      </c>
      <c r="C318" s="2">
        <f>RSI!I318</f>
        <v>42.642047695558674</v>
      </c>
      <c r="D318" s="2">
        <f>MACD!E318</f>
        <v>-3.3233907018721531E-2</v>
      </c>
      <c r="E318" s="2">
        <f>MACD!F318</f>
        <v>-1.3836357596344336E-2</v>
      </c>
      <c r="F318" s="2">
        <f>'Moving Avg'!D318</f>
        <v>2.04</v>
      </c>
      <c r="G318" s="2">
        <f>'Moving Avg'!F318</f>
        <v>2.0184999999999995</v>
      </c>
      <c r="H318" s="2">
        <f>'Moving Avg'!G318</f>
        <v>2.1150000000000007</v>
      </c>
      <c r="I318" s="2">
        <f>'Moving Avg'!H318</f>
        <v>2.0625970000000016</v>
      </c>
      <c r="J318" s="6" t="str">
        <f>OBV!F318</f>
        <v>NEUTRAL</v>
      </c>
      <c r="K318" s="6" t="str">
        <f>OBV!G318</f>
        <v>NEUTRAL</v>
      </c>
      <c r="L318" s="6" t="str">
        <f>OBV!H318</f>
        <v>NEUTRAL</v>
      </c>
    </row>
    <row r="319" spans="1:12" ht="13.5" x14ac:dyDescent="0.25">
      <c r="A319" s="3">
        <f>RSI!A319</f>
        <v>42768</v>
      </c>
      <c r="B319" s="2">
        <f>RSI!B319</f>
        <v>2.04</v>
      </c>
      <c r="C319" s="2">
        <f>RSI!I319</f>
        <v>42.642047695558674</v>
      </c>
      <c r="D319" s="2">
        <f>MACD!E319</f>
        <v>-2.944293387913266E-2</v>
      </c>
      <c r="E319" s="2">
        <f>MACD!F319</f>
        <v>-1.6957672852902003E-2</v>
      </c>
      <c r="F319" s="2">
        <f>'Moving Avg'!D319</f>
        <v>2.04</v>
      </c>
      <c r="G319" s="2">
        <f>'Moving Avg'!F319</f>
        <v>2.0204999999999997</v>
      </c>
      <c r="H319" s="2">
        <f>'Moving Avg'!G319</f>
        <v>2.1124000000000009</v>
      </c>
      <c r="I319" s="2">
        <f>'Moving Avg'!H319</f>
        <v>2.0642360000000015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</row>
    <row r="320" spans="1:12" ht="13.5" x14ac:dyDescent="0.25">
      <c r="A320" s="3">
        <f>RSI!A320</f>
        <v>42769</v>
      </c>
      <c r="B320" s="2">
        <f>RSI!B320</f>
        <v>2.04</v>
      </c>
      <c r="C320" s="2">
        <f>RSI!I320</f>
        <v>42.642047695558666</v>
      </c>
      <c r="D320" s="2">
        <f>MACD!E320</f>
        <v>-2.6137266218438704E-2</v>
      </c>
      <c r="E320" s="2">
        <f>MACD!F320</f>
        <v>-1.8793591526009342E-2</v>
      </c>
      <c r="F320" s="2">
        <f>'Moving Avg'!D320</f>
        <v>2.04</v>
      </c>
      <c r="G320" s="2">
        <f>'Moving Avg'!F320</f>
        <v>2.0225</v>
      </c>
      <c r="H320" s="2">
        <f>'Moving Avg'!G320</f>
        <v>2.1096000000000008</v>
      </c>
      <c r="I320" s="2">
        <f>'Moving Avg'!H320</f>
        <v>2.0658750000000019</v>
      </c>
      <c r="J320" s="6" t="str">
        <f>OBV!F320</f>
        <v>NEUTRAL</v>
      </c>
      <c r="K320" s="6" t="str">
        <f>OBV!G320</f>
        <v>NEUTRAL</v>
      </c>
      <c r="L320" s="6" t="str">
        <f>OBV!H320</f>
        <v>NEUTRAL</v>
      </c>
    </row>
    <row r="321" spans="1:12" ht="13.5" x14ac:dyDescent="0.25">
      <c r="A321" s="3">
        <f>RSI!A321</f>
        <v>42772</v>
      </c>
      <c r="B321" s="2">
        <f>RSI!B321</f>
        <v>2.04</v>
      </c>
      <c r="C321" s="2">
        <f>RSI!I321</f>
        <v>42.642047695558674</v>
      </c>
      <c r="D321" s="2">
        <f>MACD!E321</f>
        <v>-2.3249495074379567E-2</v>
      </c>
      <c r="E321" s="2">
        <f>MACD!F321</f>
        <v>-1.9684772235683386E-2</v>
      </c>
      <c r="F321" s="2">
        <f>'Moving Avg'!D321</f>
        <v>2.04</v>
      </c>
      <c r="G321" s="2">
        <f>'Moving Avg'!F321</f>
        <v>2.0244999999999993</v>
      </c>
      <c r="H321" s="2">
        <f>'Moving Avg'!G321</f>
        <v>2.1068000000000011</v>
      </c>
      <c r="I321" s="2">
        <f>'Moving Avg'!H321</f>
        <v>2.0675620000000019</v>
      </c>
      <c r="J321" s="6" t="str">
        <f>OBV!F321</f>
        <v>NEUTRAL</v>
      </c>
      <c r="K321" s="6" t="str">
        <f>OBV!G321</f>
        <v>NEUTRAL</v>
      </c>
      <c r="L321" s="6" t="str">
        <f>OBV!H321</f>
        <v>NEUTRAL</v>
      </c>
    </row>
    <row r="322" spans="1:12" ht="13.5" x14ac:dyDescent="0.25">
      <c r="A322" s="3">
        <f>RSI!A322</f>
        <v>42773</v>
      </c>
      <c r="B322" s="2">
        <f>RSI!B322</f>
        <v>2.04</v>
      </c>
      <c r="C322" s="2">
        <f>RSI!I322</f>
        <v>42.642047695558674</v>
      </c>
      <c r="D322" s="2">
        <f>MACD!E322</f>
        <v>-2.0722044803970441E-2</v>
      </c>
      <c r="E322" s="2">
        <f>MACD!F322</f>
        <v>-1.9892226749340797E-2</v>
      </c>
      <c r="F322" s="2">
        <f>'Moving Avg'!D322</f>
        <v>2.04</v>
      </c>
      <c r="G322" s="2">
        <f>'Moving Avg'!F322</f>
        <v>2.0269999999999997</v>
      </c>
      <c r="H322" s="2">
        <f>'Moving Avg'!G322</f>
        <v>2.1042000000000014</v>
      </c>
      <c r="I322" s="2">
        <f>'Moving Avg'!H322</f>
        <v>2.0692490000000019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</row>
    <row r="323" spans="1:12" ht="13.5" x14ac:dyDescent="0.25">
      <c r="A323" s="3">
        <f>RSI!A323</f>
        <v>42774</v>
      </c>
      <c r="B323" s="2">
        <f>RSI!B323</f>
        <v>2.04</v>
      </c>
      <c r="C323" s="2">
        <f>RSI!I323</f>
        <v>42.642047695558674</v>
      </c>
      <c r="D323" s="2">
        <f>MACD!E323</f>
        <v>-1.8505700064430641E-2</v>
      </c>
      <c r="E323" s="2">
        <f>MACD!F323</f>
        <v>-1.9614921412358766E-2</v>
      </c>
      <c r="F323" s="2">
        <f>'Moving Avg'!D323</f>
        <v>2.04</v>
      </c>
      <c r="G323" s="2">
        <f>'Moving Avg'!F323</f>
        <v>2.0294999999999996</v>
      </c>
      <c r="H323" s="2">
        <f>'Moving Avg'!G323</f>
        <v>2.1014000000000017</v>
      </c>
      <c r="I323" s="2">
        <f>'Moving Avg'!H323</f>
        <v>2.0709360000000019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</row>
    <row r="324" spans="1:12" ht="13.5" x14ac:dyDescent="0.25">
      <c r="A324" s="3">
        <f>RSI!A324</f>
        <v>42775</v>
      </c>
      <c r="B324" s="2">
        <f>RSI!B324</f>
        <v>2.04</v>
      </c>
      <c r="C324" s="2">
        <f>RSI!I324</f>
        <v>42.642047695558674</v>
      </c>
      <c r="D324" s="2">
        <f>MACD!E324</f>
        <v>-1.6558356464342339E-2</v>
      </c>
      <c r="E324" s="2">
        <f>MACD!F324</f>
        <v>-1.9003608422755482E-2</v>
      </c>
      <c r="F324" s="2">
        <f>'Moving Avg'!D324</f>
        <v>2.04</v>
      </c>
      <c r="G324" s="2">
        <f>'Moving Avg'!F324</f>
        <v>2.0319999999999991</v>
      </c>
      <c r="H324" s="2">
        <f>'Moving Avg'!G324</f>
        <v>2.0994000000000019</v>
      </c>
      <c r="I324" s="2">
        <f>'Moving Avg'!H324</f>
        <v>2.0726230000000019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</row>
    <row r="325" spans="1:12" ht="13.5" x14ac:dyDescent="0.25">
      <c r="A325" s="3">
        <f>RSI!A325</f>
        <v>42776</v>
      </c>
      <c r="B325" s="2">
        <f>RSI!B325</f>
        <v>2.04</v>
      </c>
      <c r="C325" s="2">
        <f>RSI!I325</f>
        <v>42.642047695558674</v>
      </c>
      <c r="D325" s="2">
        <f>MACD!E325</f>
        <v>-1.484396069259919E-2</v>
      </c>
      <c r="E325" s="2">
        <f>MACD!F325</f>
        <v>-1.8171678876724225E-2</v>
      </c>
      <c r="F325" s="2">
        <f>'Moving Avg'!D325</f>
        <v>2.04</v>
      </c>
      <c r="G325" s="2">
        <f>'Moving Avg'!F325</f>
        <v>2.0349999999999993</v>
      </c>
      <c r="H325" s="2">
        <f>'Moving Avg'!G325</f>
        <v>2.0976000000000021</v>
      </c>
      <c r="I325" s="2">
        <f>'Moving Avg'!H325</f>
        <v>2.0743100000000023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</row>
    <row r="326" spans="1:12" ht="13.5" x14ac:dyDescent="0.25">
      <c r="A326" s="3">
        <f>RSI!A326</f>
        <v>42779</v>
      </c>
      <c r="B326" s="2">
        <f>RSI!B326</f>
        <v>2.04</v>
      </c>
      <c r="C326" s="2">
        <f>RSI!I326</f>
        <v>42.642047695558674</v>
      </c>
      <c r="D326" s="2">
        <f>MACD!E326</f>
        <v>-1.333161117693038E-2</v>
      </c>
      <c r="E326" s="2">
        <f>MACD!F326</f>
        <v>-1.7203665336765456E-2</v>
      </c>
      <c r="F326" s="2">
        <f>'Moving Avg'!D326</f>
        <v>2.04</v>
      </c>
      <c r="G326" s="2">
        <f>'Moving Avg'!F326</f>
        <v>2.0374999999999992</v>
      </c>
      <c r="H326" s="2">
        <f>'Moving Avg'!G326</f>
        <v>2.0946000000000025</v>
      </c>
      <c r="I326" s="2">
        <f>'Moving Avg'!H326</f>
        <v>2.0762345000000022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</row>
    <row r="327" spans="1:12" ht="13.5" x14ac:dyDescent="0.25">
      <c r="A327" s="3">
        <f>RSI!A327</f>
        <v>42780</v>
      </c>
      <c r="B327" s="2">
        <f>RSI!B327</f>
        <v>2.04</v>
      </c>
      <c r="C327" s="2">
        <f>RSI!I327</f>
        <v>42.642047695558674</v>
      </c>
      <c r="D327" s="2">
        <f>MACD!E327</f>
        <v>-1.1994794762353322E-2</v>
      </c>
      <c r="E327" s="2">
        <f>MACD!F327</f>
        <v>-1.616189122188303E-2</v>
      </c>
      <c r="F327" s="2">
        <f>'Moving Avg'!D327</f>
        <v>2.04</v>
      </c>
      <c r="G327" s="2">
        <f>'Moving Avg'!F327</f>
        <v>2.0399999999999996</v>
      </c>
      <c r="H327" s="2">
        <f>'Moving Avg'!G327</f>
        <v>2.0906000000000025</v>
      </c>
      <c r="I327" s="2">
        <f>'Moving Avg'!H327</f>
        <v>2.0779690000000026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</row>
    <row r="328" spans="1:12" ht="13.5" x14ac:dyDescent="0.25">
      <c r="A328" s="3">
        <f>RSI!A328</f>
        <v>42781</v>
      </c>
      <c r="B328" s="2">
        <f>RSI!B328</f>
        <v>2.04</v>
      </c>
      <c r="C328" s="2">
        <f>RSI!I328</f>
        <v>42.642047695558674</v>
      </c>
      <c r="D328" s="2">
        <f>MACD!E328</f>
        <v>-1.0810738656774177E-2</v>
      </c>
      <c r="E328" s="2">
        <f>MACD!F328</f>
        <v>-1.5091660708861261E-2</v>
      </c>
      <c r="F328" s="2">
        <f>'Moving Avg'!D328</f>
        <v>2.04</v>
      </c>
      <c r="G328" s="2">
        <f>'Moving Avg'!F328</f>
        <v>2.0399999999999996</v>
      </c>
      <c r="H328" s="2">
        <f>'Moving Avg'!G328</f>
        <v>2.0872000000000024</v>
      </c>
      <c r="I328" s="2">
        <f>'Moving Avg'!H328</f>
        <v>2.0793230000000027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</row>
    <row r="329" spans="1:12" ht="13.5" x14ac:dyDescent="0.25">
      <c r="A329" s="3">
        <f>RSI!A329</f>
        <v>42782</v>
      </c>
      <c r="B329" s="2">
        <f>RSI!B329</f>
        <v>2.04</v>
      </c>
      <c r="C329" s="2">
        <f>RSI!I329</f>
        <v>42.642047695558674</v>
      </c>
      <c r="D329" s="2">
        <f>MACD!E329</f>
        <v>-9.759860070844617E-3</v>
      </c>
      <c r="E329" s="2">
        <f>MACD!F329</f>
        <v>-1.4025300581257932E-2</v>
      </c>
      <c r="F329" s="2">
        <f>'Moving Avg'!D329</f>
        <v>2.04</v>
      </c>
      <c r="G329" s="2">
        <f>'Moving Avg'!F329</f>
        <v>2.0399999999999996</v>
      </c>
      <c r="H329" s="2">
        <f>'Moving Avg'!G329</f>
        <v>2.0836000000000028</v>
      </c>
      <c r="I329" s="2">
        <f>'Moving Avg'!H329</f>
        <v>2.0809145000000031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</row>
    <row r="330" spans="1:12" ht="13.5" x14ac:dyDescent="0.25">
      <c r="A330" s="3">
        <f>RSI!A330</f>
        <v>42783</v>
      </c>
      <c r="B330" s="2">
        <f>RSI!B330</f>
        <v>2.04</v>
      </c>
      <c r="C330" s="2">
        <f>RSI!I330</f>
        <v>42.642047695558666</v>
      </c>
      <c r="D330" s="2">
        <f>MACD!E330</f>
        <v>-8.8252986708048375E-3</v>
      </c>
      <c r="E330" s="2">
        <f>MACD!F330</f>
        <v>-1.2985300199167313E-2</v>
      </c>
      <c r="F330" s="2">
        <f>'Moving Avg'!D330</f>
        <v>2.04</v>
      </c>
      <c r="G330" s="2">
        <f>'Moving Avg'!F330</f>
        <v>2.0399999999999996</v>
      </c>
      <c r="H330" s="2">
        <f>'Moving Avg'!G330</f>
        <v>2.0800000000000027</v>
      </c>
      <c r="I330" s="2">
        <f>'Moving Avg'!H330</f>
        <v>2.0824585000000031</v>
      </c>
      <c r="J330" s="6" t="str">
        <f>OBV!F330</f>
        <v>NEUTRAL</v>
      </c>
      <c r="K330" s="6" t="str">
        <f>OBV!G330</f>
        <v>NEUTRAL</v>
      </c>
      <c r="L330" s="6" t="str">
        <f>OBV!H330</f>
        <v>NEUTRAL</v>
      </c>
    </row>
    <row r="331" spans="1:12" ht="13.5" x14ac:dyDescent="0.25">
      <c r="A331" s="3">
        <f>RSI!A331</f>
        <v>42786</v>
      </c>
      <c r="B331" s="2">
        <f>RSI!B331</f>
        <v>2.04</v>
      </c>
      <c r="C331" s="2">
        <f>RSI!I331</f>
        <v>42.642047695558666</v>
      </c>
      <c r="D331" s="2">
        <f>MACD!E331</f>
        <v>-7.9925192414767032E-3</v>
      </c>
      <c r="E331" s="2">
        <f>MACD!F331</f>
        <v>-1.1986744007629193E-2</v>
      </c>
      <c r="F331" s="2">
        <f>'Moving Avg'!D331</f>
        <v>2.04</v>
      </c>
      <c r="G331" s="2">
        <f>'Moving Avg'!F331</f>
        <v>2.0399999999999996</v>
      </c>
      <c r="H331" s="2">
        <f>'Moving Avg'!G331</f>
        <v>2.0764000000000022</v>
      </c>
      <c r="I331" s="2">
        <f>'Moving Avg'!H331</f>
        <v>2.0839075000000031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</row>
    <row r="332" spans="1:12" ht="13.5" x14ac:dyDescent="0.25">
      <c r="A332" s="3">
        <f>RSI!A332</f>
        <v>42787</v>
      </c>
      <c r="B332" s="2">
        <f>RSI!B332</f>
        <v>2.04</v>
      </c>
      <c r="C332" s="2">
        <f>RSI!I332</f>
        <v>42.642047695558674</v>
      </c>
      <c r="D332" s="2">
        <f>MACD!E332</f>
        <v>-7.2489738852623553E-3</v>
      </c>
      <c r="E332" s="2">
        <f>MACD!F332</f>
        <v>-1.1039189983155827E-2</v>
      </c>
      <c r="F332" s="2">
        <f>'Moving Avg'!D332</f>
        <v>2.04</v>
      </c>
      <c r="G332" s="2">
        <f>'Moving Avg'!F332</f>
        <v>2.0399999999999996</v>
      </c>
      <c r="H332" s="2">
        <f>'Moving Avg'!G332</f>
        <v>2.0726000000000027</v>
      </c>
      <c r="I332" s="2">
        <f>'Moving Avg'!H332</f>
        <v>2.0854990000000031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</row>
    <row r="333" spans="1:12" ht="13.5" x14ac:dyDescent="0.25">
      <c r="A333" s="3">
        <f>RSI!A333</f>
        <v>42788</v>
      </c>
      <c r="B333" s="2">
        <f>RSI!B333</f>
        <v>2.04</v>
      </c>
      <c r="C333" s="2">
        <f>RSI!I333</f>
        <v>42.642047695558666</v>
      </c>
      <c r="D333" s="2">
        <f>MACD!E333</f>
        <v>-6.5838147157473159E-3</v>
      </c>
      <c r="E333" s="2">
        <f>MACD!F333</f>
        <v>-1.0148114929674126E-2</v>
      </c>
      <c r="F333" s="2">
        <f>'Moving Avg'!D333</f>
        <v>2.04</v>
      </c>
      <c r="G333" s="2">
        <f>'Moving Avg'!F333</f>
        <v>2.0399999999999996</v>
      </c>
      <c r="H333" s="2">
        <f>'Moving Avg'!G333</f>
        <v>2.0688000000000026</v>
      </c>
      <c r="I333" s="2">
        <f>'Moving Avg'!H333</f>
        <v>2.0871380000000035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</row>
    <row r="334" spans="1:12" ht="13.5" x14ac:dyDescent="0.25">
      <c r="A334" s="3">
        <f>RSI!A334</f>
        <v>42789</v>
      </c>
      <c r="B334" s="2">
        <f>RSI!B334</f>
        <v>2.04</v>
      </c>
      <c r="C334" s="2">
        <f>RSI!I334</f>
        <v>42.642047695558666</v>
      </c>
      <c r="D334" s="2">
        <f>MACD!E334</f>
        <v>-5.9876493867454528E-3</v>
      </c>
      <c r="E334" s="2">
        <f>MACD!F334</f>
        <v>-9.3160218210883907E-3</v>
      </c>
      <c r="F334" s="2">
        <f>'Moving Avg'!D334</f>
        <v>2.04</v>
      </c>
      <c r="G334" s="2">
        <f>'Moving Avg'!F334</f>
        <v>2.0399999999999996</v>
      </c>
      <c r="H334" s="2">
        <f>'Moving Avg'!G334</f>
        <v>2.0650000000000026</v>
      </c>
      <c r="I334" s="2">
        <f>'Moving Avg'!H334</f>
        <v>2.0887770000000034</v>
      </c>
      <c r="J334" s="6" t="str">
        <f>OBV!F334</f>
        <v>NEUTRAL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42790</v>
      </c>
      <c r="B335" s="2">
        <f>RSI!B335</f>
        <v>2.04</v>
      </c>
      <c r="C335" s="2">
        <f>RSI!I335</f>
        <v>42.642047695558666</v>
      </c>
      <c r="D335" s="2">
        <f>MACD!E335</f>
        <v>-5.4523329678777266E-3</v>
      </c>
      <c r="E335" s="2">
        <f>MACD!F335</f>
        <v>-8.5432840504462582E-3</v>
      </c>
      <c r="F335" s="2">
        <f>'Moving Avg'!D335</f>
        <v>2.04</v>
      </c>
      <c r="G335" s="2">
        <f>'Moving Avg'!F335</f>
        <v>2.0399999999999996</v>
      </c>
      <c r="H335" s="2">
        <f>'Moving Avg'!G335</f>
        <v>2.0612000000000021</v>
      </c>
      <c r="I335" s="2">
        <f>'Moving Avg'!H335</f>
        <v>2.0902260000000035</v>
      </c>
      <c r="J335" s="6" t="str">
        <f>OBV!F335</f>
        <v>NEUTRAL</v>
      </c>
      <c r="K335" s="6" t="str">
        <f>OBV!G335</f>
        <v>NEUTRAL</v>
      </c>
      <c r="L335" s="6" t="str">
        <f>OBV!H335</f>
        <v>NEUTRAL</v>
      </c>
    </row>
    <row r="336" spans="1:12" ht="13.5" x14ac:dyDescent="0.25">
      <c r="A336" s="3">
        <f>RSI!A336</f>
        <v>42793</v>
      </c>
      <c r="B336" s="2">
        <f>RSI!B336</f>
        <v>2.04</v>
      </c>
      <c r="C336" s="2">
        <f>RSI!I336</f>
        <v>42.642047695558674</v>
      </c>
      <c r="D336" s="2">
        <f>MACD!E336</f>
        <v>-4.9707906685609871E-3</v>
      </c>
      <c r="E336" s="2">
        <f>MACD!F336</f>
        <v>-7.828785374069204E-3</v>
      </c>
      <c r="F336" s="2">
        <f>'Moving Avg'!D336</f>
        <v>2.04</v>
      </c>
      <c r="G336" s="2">
        <f>'Moving Avg'!F336</f>
        <v>2.0399999999999996</v>
      </c>
      <c r="H336" s="2">
        <f>'Moving Avg'!G336</f>
        <v>2.0574000000000026</v>
      </c>
      <c r="I336" s="2">
        <f>'Moving Avg'!H336</f>
        <v>2.0916275000000035</v>
      </c>
      <c r="J336" s="6" t="str">
        <f>OBV!F336</f>
        <v>NEUTRAL</v>
      </c>
      <c r="K336" s="6" t="str">
        <f>OBV!G336</f>
        <v>NEUTRAL</v>
      </c>
      <c r="L336" s="6" t="str">
        <f>OBV!H336</f>
        <v>NEUTRAL</v>
      </c>
    </row>
    <row r="337" spans="1:12" ht="13.5" x14ac:dyDescent="0.25">
      <c r="A337" s="3">
        <f>RSI!A337</f>
        <v>42794</v>
      </c>
      <c r="B337" s="2">
        <f>RSI!B337</f>
        <v>2.04</v>
      </c>
      <c r="C337" s="2">
        <f>RSI!I337</f>
        <v>42.642047695558666</v>
      </c>
      <c r="D337" s="2">
        <f>MACD!E337</f>
        <v>-4.5368667512208916E-3</v>
      </c>
      <c r="E337" s="2">
        <f>MACD!F337</f>
        <v>-7.1704016494995425E-3</v>
      </c>
      <c r="F337" s="2">
        <f>'Moving Avg'!D337</f>
        <v>2.04</v>
      </c>
      <c r="G337" s="2">
        <f>'Moving Avg'!F337</f>
        <v>2.0399999999999996</v>
      </c>
      <c r="H337" s="2">
        <f>'Moving Avg'!G337</f>
        <v>2.0536000000000021</v>
      </c>
      <c r="I337" s="2">
        <f>'Moving Avg'!H337</f>
        <v>2.0929815000000036</v>
      </c>
      <c r="J337" s="6" t="str">
        <f>OBV!F337</f>
        <v>NEUTRAL</v>
      </c>
      <c r="K337" s="6" t="str">
        <f>OBV!G337</f>
        <v>NEUTRAL</v>
      </c>
      <c r="L337" s="6" t="str">
        <f>OBV!H337</f>
        <v>NEUTRAL</v>
      </c>
    </row>
    <row r="338" spans="1:12" ht="13.5" x14ac:dyDescent="0.25">
      <c r="A338" s="3">
        <f>RSI!A338</f>
        <v>42795</v>
      </c>
      <c r="B338" s="2">
        <f>RSI!B338</f>
        <v>2.04</v>
      </c>
      <c r="C338" s="2">
        <f>RSI!I338</f>
        <v>42.642047695558674</v>
      </c>
      <c r="D338" s="2">
        <f>MACD!E338</f>
        <v>-4.145195684914782E-3</v>
      </c>
      <c r="E338" s="2">
        <f>MACD!F338</f>
        <v>-6.5653604565825904E-3</v>
      </c>
      <c r="F338" s="2">
        <f>'Moving Avg'!D338</f>
        <v>2.04</v>
      </c>
      <c r="G338" s="2">
        <f>'Moving Avg'!F338</f>
        <v>2.0399999999999996</v>
      </c>
      <c r="H338" s="2">
        <f>'Moving Avg'!G338</f>
        <v>2.050000000000002</v>
      </c>
      <c r="I338" s="2">
        <f>'Moving Avg'!H338</f>
        <v>2.0942400000000037</v>
      </c>
      <c r="J338" s="6" t="str">
        <f>OBV!F338</f>
        <v>NEUTRAL</v>
      </c>
      <c r="K338" s="6" t="str">
        <f>OBV!G338</f>
        <v>NEUTRAL</v>
      </c>
      <c r="L338" s="6" t="str">
        <f>OBV!H338</f>
        <v>NEUTRAL</v>
      </c>
    </row>
    <row r="339" spans="1:12" ht="13.5" x14ac:dyDescent="0.25">
      <c r="A339" s="3">
        <f>RSI!A339</f>
        <v>42796</v>
      </c>
      <c r="B339" s="2">
        <f>RSI!B339</f>
        <v>2.04</v>
      </c>
      <c r="C339" s="2">
        <f>RSI!I339</f>
        <v>42.642047695558674</v>
      </c>
      <c r="D339" s="2">
        <f>MACD!E339</f>
        <v>-3.7910921921122664E-3</v>
      </c>
      <c r="E339" s="2">
        <f>MACD!F339</f>
        <v>-6.010506803688526E-3</v>
      </c>
      <c r="F339" s="2">
        <f>'Moving Avg'!D339</f>
        <v>2.04</v>
      </c>
      <c r="G339" s="2">
        <f>'Moving Avg'!F339</f>
        <v>2.0399999999999996</v>
      </c>
      <c r="H339" s="2">
        <f>'Moving Avg'!G339</f>
        <v>2.046600000000002</v>
      </c>
      <c r="I339" s="2">
        <f>'Moving Avg'!H339</f>
        <v>2.0953560000000042</v>
      </c>
      <c r="J339" s="6" t="str">
        <f>OBV!F339</f>
        <v>NEUTRAL</v>
      </c>
      <c r="K339" s="6" t="str">
        <f>OBV!G339</f>
        <v>NEUTRAL</v>
      </c>
      <c r="L339" s="6" t="str">
        <f>OBV!H339</f>
        <v>NEUTRAL</v>
      </c>
    </row>
    <row r="340" spans="1:12" ht="13.5" x14ac:dyDescent="0.25">
      <c r="A340" s="3">
        <f>RSI!A340</f>
        <v>42797</v>
      </c>
      <c r="B340" s="2">
        <f>RSI!B340</f>
        <v>2.04</v>
      </c>
      <c r="C340" s="2">
        <f>RSI!I340</f>
        <v>42.642047695558674</v>
      </c>
      <c r="D340" s="2">
        <f>MACD!E340</f>
        <v>-3.470457350832401E-3</v>
      </c>
      <c r="E340" s="2">
        <f>MACD!F340</f>
        <v>-5.5024969131173013E-3</v>
      </c>
      <c r="F340" s="2">
        <f>'Moving Avg'!D340</f>
        <v>2.04</v>
      </c>
      <c r="G340" s="2">
        <f>'Moving Avg'!F340</f>
        <v>2.0399999999999996</v>
      </c>
      <c r="H340" s="2">
        <f>'Moving Avg'!G340</f>
        <v>2.0432000000000019</v>
      </c>
      <c r="I340" s="2">
        <f>'Moving Avg'!H340</f>
        <v>2.0965195000000043</v>
      </c>
      <c r="J340" s="6" t="str">
        <f>OBV!F340</f>
        <v>NEUTRAL</v>
      </c>
      <c r="K340" s="6" t="str">
        <f>OBV!G340</f>
        <v>NEUTRAL</v>
      </c>
      <c r="L340" s="6" t="str">
        <f>OBV!H340</f>
        <v>NEUTRAL</v>
      </c>
    </row>
    <row r="341" spans="1:12" ht="13.5" x14ac:dyDescent="0.25">
      <c r="A341" s="3">
        <f>RSI!A341</f>
        <v>42800</v>
      </c>
      <c r="B341" s="2">
        <f>RSI!B341</f>
        <v>2.04</v>
      </c>
      <c r="C341" s="2">
        <f>RSI!I341</f>
        <v>42.642047695558681</v>
      </c>
      <c r="D341" s="2">
        <f>MACD!E341</f>
        <v>-3.1796983458316497E-3</v>
      </c>
      <c r="E341" s="2">
        <f>MACD!F341</f>
        <v>-5.0379371996601714E-3</v>
      </c>
      <c r="F341" s="2">
        <f>'Moving Avg'!D341</f>
        <v>2.04</v>
      </c>
      <c r="G341" s="2">
        <f>'Moving Avg'!F341</f>
        <v>2.0399999999999996</v>
      </c>
      <c r="H341" s="2">
        <f>'Moving Avg'!G341</f>
        <v>2.0398000000000018</v>
      </c>
      <c r="I341" s="2">
        <f>'Moving Avg'!H341</f>
        <v>2.0976830000000044</v>
      </c>
      <c r="J341" s="6" t="str">
        <f>OBV!F341</f>
        <v>NEUTRAL</v>
      </c>
      <c r="K341" s="6" t="str">
        <f>OBV!G341</f>
        <v>NEUTRAL</v>
      </c>
      <c r="L341" s="6" t="str">
        <f>OBV!H341</f>
        <v>NEUTRAL</v>
      </c>
    </row>
    <row r="342" spans="1:12" ht="13.5" x14ac:dyDescent="0.25">
      <c r="A342" s="3">
        <f>RSI!A342</f>
        <v>42801</v>
      </c>
      <c r="B342" s="2">
        <f>RSI!B342</f>
        <v>2.04</v>
      </c>
      <c r="C342" s="2">
        <f>RSI!I342</f>
        <v>42.642047695558688</v>
      </c>
      <c r="D342" s="2">
        <f>MACD!E342</f>
        <v>-2.915659828000905E-3</v>
      </c>
      <c r="E342" s="2">
        <f>MACD!F342</f>
        <v>-4.6134817253283182E-3</v>
      </c>
      <c r="F342" s="2">
        <f>'Moving Avg'!D342</f>
        <v>2.04</v>
      </c>
      <c r="G342" s="2">
        <f>'Moving Avg'!F342</f>
        <v>2.0399999999999996</v>
      </c>
      <c r="H342" s="2">
        <f>'Moving Avg'!G342</f>
        <v>2.0364000000000018</v>
      </c>
      <c r="I342" s="2">
        <f>'Moving Avg'!H342</f>
        <v>2.0983235000000047</v>
      </c>
      <c r="J342" s="6" t="str">
        <f>OBV!F342</f>
        <v>NEUTRAL</v>
      </c>
      <c r="K342" s="6" t="str">
        <f>OBV!G342</f>
        <v>NEUTRAL</v>
      </c>
      <c r="L342" s="6" t="str">
        <f>OBV!H342</f>
        <v>NEUTRAL</v>
      </c>
    </row>
    <row r="343" spans="1:12" ht="13.5" x14ac:dyDescent="0.25">
      <c r="A343" s="3">
        <f>RSI!A343</f>
        <v>42802</v>
      </c>
      <c r="B343" s="2">
        <f>RSI!B343</f>
        <v>2.04</v>
      </c>
      <c r="C343" s="2">
        <f>RSI!I343</f>
        <v>42.642047695558688</v>
      </c>
      <c r="D343" s="2">
        <f>MACD!E343</f>
        <v>-2.6755651507492928E-3</v>
      </c>
      <c r="E343" s="2">
        <f>MACD!F343</f>
        <v>-4.2258984104125135E-3</v>
      </c>
      <c r="F343" s="2">
        <f>'Moving Avg'!D343</f>
        <v>2.04</v>
      </c>
      <c r="G343" s="2">
        <f>'Moving Avg'!F343</f>
        <v>2.0399999999999996</v>
      </c>
      <c r="H343" s="2">
        <f>'Moving Avg'!G343</f>
        <v>2.034200000000002</v>
      </c>
      <c r="I343" s="2">
        <f>'Moving Avg'!H343</f>
        <v>2.0983930000000046</v>
      </c>
      <c r="J343" s="6" t="str">
        <f>OBV!F343</f>
        <v>NEUTRAL</v>
      </c>
      <c r="K343" s="6" t="str">
        <f>OBV!G343</f>
        <v>NEUTRAL</v>
      </c>
      <c r="L343" s="6" t="str">
        <f>OBV!H343</f>
        <v>NEUTRAL</v>
      </c>
    </row>
    <row r="344" spans="1:12" ht="13.5" x14ac:dyDescent="0.25">
      <c r="A344" s="3">
        <f>RSI!A344</f>
        <v>42803</v>
      </c>
      <c r="B344" s="2">
        <f>RSI!B344</f>
        <v>2.04</v>
      </c>
      <c r="C344" s="2">
        <f>RSI!I344</f>
        <v>42.642047695558688</v>
      </c>
      <c r="D344" s="2">
        <f>MACD!E344</f>
        <v>-2.456966014432016E-3</v>
      </c>
      <c r="E344" s="2">
        <f>MACD!F344</f>
        <v>-3.872111931216414E-3</v>
      </c>
      <c r="F344" s="2">
        <f>'Moving Avg'!D344</f>
        <v>2.04</v>
      </c>
      <c r="G344" s="2">
        <f>'Moving Avg'!F344</f>
        <v>2.0399999999999996</v>
      </c>
      <c r="H344" s="2">
        <f>'Moving Avg'!G344</f>
        <v>2.0332000000000021</v>
      </c>
      <c r="I344" s="2">
        <f>'Moving Avg'!H344</f>
        <v>2.0980345000000047</v>
      </c>
      <c r="J344" s="6" t="str">
        <f>OBV!F344</f>
        <v>NEUTRAL</v>
      </c>
      <c r="K344" s="6" t="str">
        <f>OBV!G344</f>
        <v>NEUTRAL</v>
      </c>
      <c r="L344" s="6" t="str">
        <f>OBV!H344</f>
        <v>NEUTRAL</v>
      </c>
    </row>
    <row r="345" spans="1:12" ht="13.5" x14ac:dyDescent="0.25">
      <c r="A345" s="3">
        <f>RSI!A345</f>
        <v>42804</v>
      </c>
      <c r="B345" s="2">
        <f>RSI!B345</f>
        <v>2.04</v>
      </c>
      <c r="C345" s="2">
        <f>RSI!I345</f>
        <v>42.642047695558688</v>
      </c>
      <c r="D345" s="2">
        <f>MACD!E345</f>
        <v>-2.2576992721390354E-3</v>
      </c>
      <c r="E345" s="2">
        <f>MACD!F345</f>
        <v>-3.5492293994009386E-3</v>
      </c>
      <c r="F345" s="2">
        <f>'Moving Avg'!D345</f>
        <v>2.04</v>
      </c>
      <c r="G345" s="2">
        <f>'Moving Avg'!F345</f>
        <v>2.0399999999999996</v>
      </c>
      <c r="H345" s="2">
        <f>'Moving Avg'!G345</f>
        <v>2.0332000000000021</v>
      </c>
      <c r="I345" s="2">
        <f>'Moving Avg'!H345</f>
        <v>2.097058000000005</v>
      </c>
      <c r="J345" s="6" t="str">
        <f>OBV!F345</f>
        <v>NEUTRAL</v>
      </c>
      <c r="K345" s="6" t="str">
        <f>OBV!G345</f>
        <v>NEUTRAL</v>
      </c>
      <c r="L345" s="6" t="str">
        <f>OBV!H345</f>
        <v>NEUTRAL</v>
      </c>
    </row>
    <row r="346" spans="1:12" ht="13.5" x14ac:dyDescent="0.25">
      <c r="A346" s="3">
        <f>RSI!A346</f>
        <v>42807</v>
      </c>
      <c r="B346" s="2">
        <f>RSI!B346</f>
        <v>2.04</v>
      </c>
      <c r="C346" s="2">
        <f>RSI!I346</f>
        <v>42.642047695558688</v>
      </c>
      <c r="D346" s="2">
        <f>MACD!E346</f>
        <v>-2.0758498384658708E-3</v>
      </c>
      <c r="E346" s="2">
        <f>MACD!F346</f>
        <v>-3.2545534872139253E-3</v>
      </c>
      <c r="F346" s="2">
        <f>'Moving Avg'!D346</f>
        <v>2.04</v>
      </c>
      <c r="G346" s="2">
        <f>'Moving Avg'!F346</f>
        <v>2.0399999999999996</v>
      </c>
      <c r="H346" s="2">
        <f>'Moving Avg'!G346</f>
        <v>2.0314000000000019</v>
      </c>
      <c r="I346" s="2">
        <f>'Moving Avg'!H346</f>
        <v>2.0958435000000053</v>
      </c>
      <c r="J346" s="6" t="str">
        <f>OBV!F346</f>
        <v>NEUTRAL</v>
      </c>
      <c r="K346" s="6" t="str">
        <f>OBV!G346</f>
        <v>NEUTRAL</v>
      </c>
      <c r="L346" s="6" t="str">
        <f>OBV!H346</f>
        <v>NEUTRAL</v>
      </c>
    </row>
    <row r="347" spans="1:12" ht="13.5" x14ac:dyDescent="0.25">
      <c r="A347" s="3">
        <f>RSI!A347</f>
        <v>42808</v>
      </c>
      <c r="B347" s="2">
        <f>RSI!B347</f>
        <v>2.04</v>
      </c>
      <c r="C347" s="2">
        <f>RSI!I347</f>
        <v>42.642047695558688</v>
      </c>
      <c r="D347" s="2">
        <f>MACD!E347</f>
        <v>-1.9097188025289924E-3</v>
      </c>
      <c r="E347" s="2">
        <f>MACD!F347</f>
        <v>-2.9855865502769392E-3</v>
      </c>
      <c r="F347" s="2">
        <f>'Moving Avg'!D347</f>
        <v>2.04</v>
      </c>
      <c r="G347" s="2">
        <f>'Moving Avg'!F347</f>
        <v>2.0399999999999996</v>
      </c>
      <c r="H347" s="2">
        <f>'Moving Avg'!G347</f>
        <v>2.0308000000000019</v>
      </c>
      <c r="I347" s="2">
        <f>'Moving Avg'!H347</f>
        <v>2.0945340000000048</v>
      </c>
      <c r="J347" s="6" t="str">
        <f>OBV!F347</f>
        <v>NEUTRAL</v>
      </c>
      <c r="K347" s="6" t="str">
        <f>OBV!G347</f>
        <v>NEUTRAL</v>
      </c>
      <c r="L347" s="6" t="str">
        <f>OBV!H347</f>
        <v>NEUTRAL</v>
      </c>
    </row>
    <row r="348" spans="1:12" ht="13.5" x14ac:dyDescent="0.25">
      <c r="A348" s="3">
        <f>RSI!A348</f>
        <v>42809</v>
      </c>
      <c r="B348" s="2">
        <f>RSI!B348</f>
        <v>2.04</v>
      </c>
      <c r="C348" s="2">
        <f>RSI!I348</f>
        <v>42.642047695558688</v>
      </c>
      <c r="D348" s="2">
        <f>MACD!E348</f>
        <v>-1.7577959817516309E-3</v>
      </c>
      <c r="E348" s="2">
        <f>MACD!F348</f>
        <v>-2.7400284365718779E-3</v>
      </c>
      <c r="F348" s="2">
        <f>'Moving Avg'!D348</f>
        <v>2.04</v>
      </c>
      <c r="G348" s="2">
        <f>'Moving Avg'!F348</f>
        <v>2.0399999999999996</v>
      </c>
      <c r="H348" s="2">
        <f>'Moving Avg'!G348</f>
        <v>2.0314000000000019</v>
      </c>
      <c r="I348" s="2">
        <f>'Moving Avg'!H348</f>
        <v>2.0930340000000047</v>
      </c>
      <c r="J348" s="6" t="str">
        <f>OBV!F348</f>
        <v>NEUTRAL</v>
      </c>
      <c r="K348" s="6" t="str">
        <f>OBV!G348</f>
        <v>NEUTRAL</v>
      </c>
      <c r="L348" s="6" t="str">
        <f>OBV!H348</f>
        <v>NEUTRAL</v>
      </c>
    </row>
    <row r="349" spans="1:12" ht="13.5" x14ac:dyDescent="0.25">
      <c r="A349" s="3">
        <f>RSI!A349</f>
        <v>42810</v>
      </c>
      <c r="B349" s="2">
        <f>RSI!B349</f>
        <v>2.04</v>
      </c>
      <c r="C349" s="2">
        <f>RSI!I349</f>
        <v>42.642047695558688</v>
      </c>
      <c r="D349" s="2">
        <f>MACD!E349</f>
        <v>-1.6187362676758354E-3</v>
      </c>
      <c r="E349" s="2">
        <f>MACD!F349</f>
        <v>-2.5157700027926694E-3</v>
      </c>
      <c r="F349" s="2">
        <f>'Moving Avg'!D349</f>
        <v>2.04</v>
      </c>
      <c r="G349" s="2">
        <f>'Moving Avg'!F349</f>
        <v>2.0399999999999996</v>
      </c>
      <c r="H349" s="2">
        <f>'Moving Avg'!G349</f>
        <v>2.0322000000000018</v>
      </c>
      <c r="I349" s="2">
        <f>'Moving Avg'!H349</f>
        <v>2.0912490000000052</v>
      </c>
      <c r="J349" s="6" t="str">
        <f>OBV!F349</f>
        <v>NEUTRAL</v>
      </c>
      <c r="K349" s="6" t="str">
        <f>OBV!G349</f>
        <v>NEUTRAL</v>
      </c>
      <c r="L349" s="6" t="str">
        <f>OBV!H349</f>
        <v>NEUTRAL</v>
      </c>
    </row>
    <row r="350" spans="1:12" ht="13.5" x14ac:dyDescent="0.25">
      <c r="A350" s="3">
        <f>RSI!A350</f>
        <v>42811</v>
      </c>
      <c r="B350" s="2">
        <f>RSI!B350</f>
        <v>2.02</v>
      </c>
      <c r="C350" s="2">
        <f>RSI!I350</f>
        <v>16.516478576402832</v>
      </c>
      <c r="D350" s="2">
        <f>MACD!E350</f>
        <v>-9.8577308049740964E-6</v>
      </c>
      <c r="E350" s="2">
        <f>MACD!F350</f>
        <v>-2.0145875483951305E-3</v>
      </c>
      <c r="F350" s="2">
        <f>'Moving Avg'!D350</f>
        <v>2.036</v>
      </c>
      <c r="G350" s="2">
        <f>'Moving Avg'!F350</f>
        <v>2.0389999999999997</v>
      </c>
      <c r="H350" s="2">
        <f>'Moving Avg'!G350</f>
        <v>2.0326000000000017</v>
      </c>
      <c r="I350" s="2">
        <f>'Moving Avg'!H350</f>
        <v>2.0892690000000051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</row>
    <row r="351" spans="1:12" ht="13.5" x14ac:dyDescent="0.25">
      <c r="A351" s="3">
        <f>RSI!A351</f>
        <v>42815</v>
      </c>
      <c r="B351" s="2">
        <f>RSI!B351</f>
        <v>2</v>
      </c>
      <c r="C351" s="2">
        <f>RSI!I351</f>
        <v>9.9508840583139175</v>
      </c>
      <c r="D351" s="2">
        <f>MACD!E351</f>
        <v>2.960173689602108E-3</v>
      </c>
      <c r="E351" s="2">
        <f>MACD!F351</f>
        <v>-1.0196353007956827E-3</v>
      </c>
      <c r="F351" s="2">
        <f>'Moving Avg'!D351</f>
        <v>2.028</v>
      </c>
      <c r="G351" s="2">
        <f>'Moving Avg'!F351</f>
        <v>2.0369999999999999</v>
      </c>
      <c r="H351" s="2">
        <f>'Moving Avg'!G351</f>
        <v>2.0326000000000017</v>
      </c>
      <c r="I351" s="2">
        <f>'Moving Avg'!H351</f>
        <v>2.0877120000000051</v>
      </c>
      <c r="J351" s="6" t="str">
        <f>OBV!F351</f>
        <v>BEARISH</v>
      </c>
      <c r="K351" s="6" t="str">
        <f>OBV!G351</f>
        <v>WEAK</v>
      </c>
      <c r="L351" s="6" t="str">
        <f>OBV!H351</f>
        <v>CONFIRMED BEARISH</v>
      </c>
    </row>
    <row r="352" spans="1:12" ht="13.5" x14ac:dyDescent="0.25">
      <c r="A352" s="3">
        <f>RSI!A352</f>
        <v>42816</v>
      </c>
      <c r="B352" s="2">
        <f>RSI!B352</f>
        <v>2</v>
      </c>
      <c r="C352" s="2">
        <f>RSI!I352</f>
        <v>9.9508840583139175</v>
      </c>
      <c r="D352" s="2">
        <f>MACD!E352</f>
        <v>5.7092276663928132E-3</v>
      </c>
      <c r="E352" s="2">
        <f>MACD!F352</f>
        <v>3.2613729264201641E-4</v>
      </c>
      <c r="F352" s="2">
        <f>'Moving Avg'!D352</f>
        <v>2.02</v>
      </c>
      <c r="G352" s="2">
        <f>'Moving Avg'!F352</f>
        <v>2.0349999999999997</v>
      </c>
      <c r="H352" s="2">
        <f>'Moving Avg'!G352</f>
        <v>2.0328000000000013</v>
      </c>
      <c r="I352" s="2">
        <f>'Moving Avg'!H352</f>
        <v>2.086488000000005</v>
      </c>
      <c r="J352" s="6" t="str">
        <f>OBV!F352</f>
        <v>BEARISH</v>
      </c>
      <c r="K352" s="6" t="str">
        <f>OBV!G352</f>
        <v>WEAK</v>
      </c>
      <c r="L352" s="6" t="str">
        <f>OBV!H352</f>
        <v>CONFIRMED BEARISH</v>
      </c>
    </row>
    <row r="353" spans="1:12" ht="13.5" x14ac:dyDescent="0.25">
      <c r="A353" s="3">
        <f>RSI!A353</f>
        <v>42817</v>
      </c>
      <c r="B353" s="2">
        <f>RSI!B353</f>
        <v>1.96</v>
      </c>
      <c r="C353" s="2">
        <f>RSI!I353</f>
        <v>5.1772158290749815</v>
      </c>
      <c r="D353" s="2">
        <f>MACD!E353</f>
        <v>1.121678587993058E-2</v>
      </c>
      <c r="E353" s="2">
        <f>MACD!F353</f>
        <v>2.5042670100997289E-3</v>
      </c>
      <c r="F353" s="2">
        <f>'Moving Avg'!D353</f>
        <v>2.004</v>
      </c>
      <c r="G353" s="2">
        <f>'Moving Avg'!F353</f>
        <v>2.0309999999999997</v>
      </c>
      <c r="H353" s="2">
        <f>'Moving Avg'!G353</f>
        <v>2.0322000000000013</v>
      </c>
      <c r="I353" s="2">
        <f>'Moving Avg'!H353</f>
        <v>2.0856345000000052</v>
      </c>
      <c r="J353" s="6" t="str">
        <f>OBV!F353</f>
        <v>BEARISH</v>
      </c>
      <c r="K353" s="6" t="str">
        <f>OBV!G353</f>
        <v>WEAK</v>
      </c>
      <c r="L353" s="6" t="str">
        <f>OBV!H353</f>
        <v>CONFIRMED BEARISH</v>
      </c>
    </row>
    <row r="354" spans="1:12" ht="13.5" x14ac:dyDescent="0.25">
      <c r="A354" s="3">
        <f>RSI!A354</f>
        <v>42818</v>
      </c>
      <c r="B354" s="2">
        <f>RSI!B354</f>
        <v>1.98</v>
      </c>
      <c r="C354" s="2">
        <f>RSI!I354</f>
        <v>24.642891380332159</v>
      </c>
      <c r="D354" s="2">
        <f>MACD!E354</f>
        <v>1.4834197176805564E-2</v>
      </c>
      <c r="E354" s="2">
        <f>MACD!F354</f>
        <v>4.9702530434408958E-3</v>
      </c>
      <c r="F354" s="2">
        <f>'Moving Avg'!D354</f>
        <v>1.9919999999999998</v>
      </c>
      <c r="G354" s="2">
        <f>'Moving Avg'!F354</f>
        <v>2.0279999999999996</v>
      </c>
      <c r="H354" s="2">
        <f>'Moving Avg'!G354</f>
        <v>2.0320000000000009</v>
      </c>
      <c r="I354" s="2">
        <f>'Moving Avg'!H354</f>
        <v>2.085214000000005</v>
      </c>
      <c r="J354" s="6" t="str">
        <f>OBV!F354</f>
        <v>BEARISH</v>
      </c>
      <c r="K354" s="6" t="str">
        <f>OBV!G354</f>
        <v>WEAK</v>
      </c>
      <c r="L354" s="6" t="str">
        <f>OBV!H354</f>
        <v>CONFIRMED BEARISH</v>
      </c>
    </row>
    <row r="355" spans="1:12" ht="13.5" x14ac:dyDescent="0.25">
      <c r="A355" s="3">
        <f>RSI!A355</f>
        <v>42821</v>
      </c>
      <c r="B355" s="2">
        <f>RSI!B355</f>
        <v>1.98</v>
      </c>
      <c r="C355" s="2">
        <f>RSI!I355</f>
        <v>24.642891380332159</v>
      </c>
      <c r="D355" s="2">
        <f>MACD!E355</f>
        <v>1.8183061330462102E-2</v>
      </c>
      <c r="E355" s="2">
        <f>MACD!F355</f>
        <v>7.6128147008451379E-3</v>
      </c>
      <c r="F355" s="2">
        <f>'Moving Avg'!D355</f>
        <v>1.984</v>
      </c>
      <c r="G355" s="2">
        <f>'Moving Avg'!F355</f>
        <v>2.0249999999999995</v>
      </c>
      <c r="H355" s="2">
        <f>'Moving Avg'!G355</f>
        <v>2.0320000000000009</v>
      </c>
      <c r="I355" s="2">
        <f>'Moving Avg'!H355</f>
        <v>2.0852215000000047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1.93</v>
      </c>
      <c r="C356" s="2">
        <f>RSI!I356</f>
        <v>15.448108692905578</v>
      </c>
      <c r="D356" s="2">
        <f>MACD!E356</f>
        <v>2.4987065310329903E-2</v>
      </c>
      <c r="E356" s="2">
        <f>MACD!F356</f>
        <v>1.108766482274209E-2</v>
      </c>
      <c r="F356" s="2">
        <f>'Moving Avg'!D356</f>
        <v>1.97</v>
      </c>
      <c r="G356" s="2">
        <f>'Moving Avg'!F356</f>
        <v>2.0194999999999994</v>
      </c>
      <c r="H356" s="2">
        <f>'Moving Avg'!G356</f>
        <v>2.030800000000001</v>
      </c>
      <c r="I356" s="2">
        <f>'Moving Avg'!H356</f>
        <v>2.0854070000000049</v>
      </c>
      <c r="J356" s="6" t="str">
        <f>OBV!F356</f>
        <v>BEARISH</v>
      </c>
      <c r="K356" s="6" t="str">
        <f>OBV!G356</f>
        <v>WEAK</v>
      </c>
      <c r="L356" s="6" t="str">
        <f>OBV!H356</f>
        <v>CONFIRMED BEARISH</v>
      </c>
    </row>
    <row r="357" spans="1:12" ht="13.5" x14ac:dyDescent="0.25">
      <c r="A357" s="3">
        <f>RSI!A357</f>
        <v>42823</v>
      </c>
      <c r="B357" s="2">
        <f>RSI!B357</f>
        <v>1.89</v>
      </c>
      <c r="C357" s="2">
        <f>RSI!I357</f>
        <v>11.690198725753589</v>
      </c>
      <c r="D357" s="2">
        <f>MACD!E357</f>
        <v>3.4249608994724401E-2</v>
      </c>
      <c r="E357" s="2">
        <f>MACD!F357</f>
        <v>1.5720053657138553E-2</v>
      </c>
      <c r="F357" s="2">
        <f>'Moving Avg'!D357</f>
        <v>1.948</v>
      </c>
      <c r="G357" s="2">
        <f>'Moving Avg'!F357</f>
        <v>2.0119999999999996</v>
      </c>
      <c r="H357" s="2">
        <f>'Moving Avg'!G357</f>
        <v>2.0288000000000013</v>
      </c>
      <c r="I357" s="2">
        <f>'Moving Avg'!H357</f>
        <v>2.085630500000005</v>
      </c>
      <c r="J357" s="6" t="str">
        <f>OBV!F357</f>
        <v>BEARISH</v>
      </c>
      <c r="K357" s="6" t="str">
        <f>OBV!G357</f>
        <v>WEAK</v>
      </c>
      <c r="L357" s="6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1.9</v>
      </c>
      <c r="C358" s="2">
        <f>RSI!I358</f>
        <v>17.11837572077404</v>
      </c>
      <c r="D358" s="2">
        <f>MACD!E358</f>
        <v>4.2084939699082113E-2</v>
      </c>
      <c r="E358" s="2">
        <f>MACD!F358</f>
        <v>2.0993030865527267E-2</v>
      </c>
      <c r="F358" s="2">
        <f>'Moving Avg'!D358</f>
        <v>1.9359999999999999</v>
      </c>
      <c r="G358" s="2">
        <f>'Moving Avg'!F358</f>
        <v>2.0049999999999994</v>
      </c>
      <c r="H358" s="2">
        <f>'Moving Avg'!G358</f>
        <v>2.0260000000000011</v>
      </c>
      <c r="I358" s="2">
        <f>'Moving Avg'!H358</f>
        <v>2.086141500000005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</row>
    <row r="359" spans="1:12" ht="13.5" x14ac:dyDescent="0.25">
      <c r="A359" s="3">
        <f>RSI!A359</f>
        <v>42825</v>
      </c>
      <c r="B359" s="2">
        <f>RSI!B359</f>
        <v>1.92</v>
      </c>
      <c r="C359" s="2">
        <f>RSI!I359</f>
        <v>26.808324094825807</v>
      </c>
      <c r="D359" s="2">
        <f>MACD!E359</f>
        <v>4.7858091223019539E-2</v>
      </c>
      <c r="E359" s="2">
        <f>MACD!F359</f>
        <v>2.636604293702572E-2</v>
      </c>
      <c r="F359" s="2">
        <f>'Moving Avg'!D359</f>
        <v>1.9239999999999999</v>
      </c>
      <c r="G359" s="2">
        <f>'Moving Avg'!F359</f>
        <v>1.9989999999999999</v>
      </c>
      <c r="H359" s="2">
        <f>'Moving Avg'!G359</f>
        <v>2.023600000000001</v>
      </c>
      <c r="I359" s="2">
        <f>'Moving Avg'!H359</f>
        <v>2.0862295000000044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</row>
    <row r="360" spans="1:12" ht="13.5" x14ac:dyDescent="0.25">
      <c r="A360" s="3">
        <f>RSI!A360</f>
        <v>42828</v>
      </c>
      <c r="B360" s="2">
        <f>RSI!B360</f>
        <v>1.89</v>
      </c>
      <c r="C360" s="2">
        <f>RSI!I360</f>
        <v>22.549612457476755</v>
      </c>
      <c r="D360" s="2">
        <f>MACD!E360</f>
        <v>5.2348644796212485E-2</v>
      </c>
      <c r="E360" s="2">
        <f>MACD!F360</f>
        <v>3.1562563308863076E-2</v>
      </c>
      <c r="F360" s="2">
        <f>'Moving Avg'!D360</f>
        <v>1.9059999999999999</v>
      </c>
      <c r="G360" s="2">
        <f>'Moving Avg'!F360</f>
        <v>1.9914999999999998</v>
      </c>
      <c r="H360" s="2">
        <f>'Moving Avg'!G360</f>
        <v>2.0206000000000008</v>
      </c>
      <c r="I360" s="2">
        <f>'Moving Avg'!H360</f>
        <v>2.0857395000000043</v>
      </c>
      <c r="J360" s="6" t="str">
        <f>OBV!F360</f>
        <v>BEARISH</v>
      </c>
      <c r="K360" s="6" t="str">
        <f>OBV!G360</f>
        <v>WEAK</v>
      </c>
      <c r="L360" s="6" t="str">
        <f>OBV!H360</f>
        <v>CONFIRMED BEARISH</v>
      </c>
    </row>
    <row r="361" spans="1:12" ht="13.5" x14ac:dyDescent="0.25">
      <c r="A361" s="3">
        <f>RSI!A361</f>
        <v>42829</v>
      </c>
      <c r="B361" s="2">
        <f>RSI!B361</f>
        <v>1.9</v>
      </c>
      <c r="C361" s="2">
        <f>RSI!I361</f>
        <v>26.728012068416646</v>
      </c>
      <c r="D361" s="2">
        <f>MACD!E361</f>
        <v>5.2934136686364042E-2</v>
      </c>
      <c r="E361" s="2">
        <f>MACD!F361</f>
        <v>3.5836877984363268E-2</v>
      </c>
      <c r="F361" s="2">
        <f>'Moving Avg'!D361</f>
        <v>1.9</v>
      </c>
      <c r="G361" s="2">
        <f>'Moving Avg'!F361</f>
        <v>1.9844999999999999</v>
      </c>
      <c r="H361" s="2">
        <f>'Moving Avg'!G361</f>
        <v>2.0178000000000007</v>
      </c>
      <c r="I361" s="2">
        <f>'Moving Avg'!H361</f>
        <v>2.0847285000000042</v>
      </c>
      <c r="J361" s="6" t="str">
        <f>OBV!F361</f>
        <v>BULLISH</v>
      </c>
      <c r="K361" s="6" t="str">
        <f>OBV!G361</f>
        <v>STRONG</v>
      </c>
      <c r="L361" s="6" t="str">
        <f>OBV!H361</f>
        <v>BULLISH DIVERGENCE</v>
      </c>
    </row>
    <row r="362" spans="1:12" ht="13.5" x14ac:dyDescent="0.25">
      <c r="A362" s="3">
        <f>RSI!A362</f>
        <v>42830</v>
      </c>
      <c r="B362" s="2">
        <f>RSI!B362</f>
        <v>1.89</v>
      </c>
      <c r="C362" s="2">
        <f>RSI!I362</f>
        <v>25.260399969532898</v>
      </c>
      <c r="D362" s="2">
        <f>MACD!E362</f>
        <v>5.4669959259145529E-2</v>
      </c>
      <c r="E362" s="2">
        <f>MACD!F362</f>
        <v>3.960349423931972E-2</v>
      </c>
      <c r="F362" s="2">
        <f>'Moving Avg'!D362</f>
        <v>1.9</v>
      </c>
      <c r="G362" s="2">
        <f>'Moving Avg'!F362</f>
        <v>1.9769999999999999</v>
      </c>
      <c r="H362" s="2">
        <f>'Moving Avg'!G362</f>
        <v>2.0148000000000006</v>
      </c>
      <c r="I362" s="2">
        <f>'Moving Avg'!H362</f>
        <v>2.0832395000000039</v>
      </c>
      <c r="J362" s="6" t="str">
        <f>OBV!F362</f>
        <v>BULLISH</v>
      </c>
      <c r="K362" s="6" t="str">
        <f>OBV!G362</f>
        <v>STRONG</v>
      </c>
      <c r="L362" s="6" t="str">
        <f>OBV!H362</f>
        <v>NEUTRAL</v>
      </c>
    </row>
    <row r="363" spans="1:12" ht="13.5" x14ac:dyDescent="0.25">
      <c r="A363" s="3">
        <f>RSI!A363</f>
        <v>42831</v>
      </c>
      <c r="B363" s="2">
        <f>RSI!B363</f>
        <v>1.85</v>
      </c>
      <c r="C363" s="2">
        <f>RSI!I363</f>
        <v>20.428429427310121</v>
      </c>
      <c r="D363" s="2">
        <f>MACD!E363</f>
        <v>5.3469592793271792E-2</v>
      </c>
      <c r="E363" s="2">
        <f>MACD!F363</f>
        <v>4.237671395011014E-2</v>
      </c>
      <c r="F363" s="2">
        <f>'Moving Avg'!D363</f>
        <v>1.89</v>
      </c>
      <c r="G363" s="2">
        <f>'Moving Avg'!F363</f>
        <v>1.9675</v>
      </c>
      <c r="H363" s="2">
        <f>'Moving Avg'!G363</f>
        <v>2.0110000000000006</v>
      </c>
      <c r="I363" s="2">
        <f>'Moving Avg'!H363</f>
        <v>2.0816460000000041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</row>
    <row r="364" spans="1:12" ht="13.5" x14ac:dyDescent="0.25">
      <c r="A364" s="3">
        <f>RSI!A364</f>
        <v>42832</v>
      </c>
      <c r="B364" s="2">
        <f>RSI!B364</f>
        <v>1.84</v>
      </c>
      <c r="C364" s="2">
        <f>RSI!I364</f>
        <v>19.427889614614259</v>
      </c>
      <c r="D364" s="2">
        <f>MACD!E364</f>
        <v>5.6991019718375835E-2</v>
      </c>
      <c r="E364" s="2">
        <f>MACD!F364</f>
        <v>4.5299575103763284E-2</v>
      </c>
      <c r="F364" s="2">
        <f>'Moving Avg'!D364</f>
        <v>1.8739999999999999</v>
      </c>
      <c r="G364" s="2">
        <f>'Moving Avg'!F364</f>
        <v>1.9575000000000002</v>
      </c>
      <c r="H364" s="2">
        <f>'Moving Avg'!G364</f>
        <v>2.0070000000000006</v>
      </c>
      <c r="I364" s="2">
        <f>'Moving Avg'!H364</f>
        <v>2.0802875000000038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</row>
    <row r="365" spans="1:12" ht="13.5" x14ac:dyDescent="0.25">
      <c r="A365" s="3">
        <f>RSI!A365</f>
        <v>42835</v>
      </c>
      <c r="B365" s="2">
        <f>RSI!B365</f>
        <v>1.85</v>
      </c>
      <c r="C365" s="2">
        <f>RSI!I365</f>
        <v>23.464766376213703</v>
      </c>
      <c r="D365" s="2">
        <f>MACD!E365</f>
        <v>5.9955202981994304E-2</v>
      </c>
      <c r="E365" s="2">
        <f>MACD!F365</f>
        <v>4.8230700679409488E-2</v>
      </c>
      <c r="F365" s="2">
        <f>'Moving Avg'!D365</f>
        <v>1.8660000000000001</v>
      </c>
      <c r="G365" s="2">
        <f>'Moving Avg'!F365</f>
        <v>1.9480000000000004</v>
      </c>
      <c r="H365" s="2">
        <f>'Moving Avg'!G365</f>
        <v>2.0032000000000001</v>
      </c>
      <c r="I365" s="2">
        <f>'Moving Avg'!H365</f>
        <v>2.0795500000000038</v>
      </c>
      <c r="J365" s="6" t="str">
        <f>OBV!F365</f>
        <v>BULLISH</v>
      </c>
      <c r="K365" s="6" t="str">
        <f>OBV!G365</f>
        <v>NEUTRAL</v>
      </c>
      <c r="L365" s="6" t="str">
        <f>OBV!H365</f>
        <v>BULLISH DIVERGENCE</v>
      </c>
    </row>
    <row r="366" spans="1:12" ht="13.5" x14ac:dyDescent="0.25">
      <c r="A366" s="3">
        <f>RSI!A366</f>
        <v>42836</v>
      </c>
      <c r="B366" s="2">
        <f>RSI!B366</f>
        <v>1.84</v>
      </c>
      <c r="C366" s="2">
        <f>RSI!I366</f>
        <v>22.263501169359614</v>
      </c>
      <c r="D366" s="2">
        <f>MACD!E366</f>
        <v>5.6124233140305346E-2</v>
      </c>
      <c r="E366" s="2">
        <f>MACD!F366</f>
        <v>4.9809407171588667E-2</v>
      </c>
      <c r="F366" s="2">
        <f>'Moving Avg'!D366</f>
        <v>1.8539999999999999</v>
      </c>
      <c r="G366" s="2">
        <f>'Moving Avg'!F366</f>
        <v>1.9380000000000006</v>
      </c>
      <c r="H366" s="2">
        <f>'Moving Avg'!G366</f>
        <v>1.9992000000000001</v>
      </c>
      <c r="I366" s="2">
        <f>'Moving Avg'!H366</f>
        <v>2.0782870000000035</v>
      </c>
      <c r="J366" s="6" t="str">
        <f>OBV!F366</f>
        <v>BEARISH</v>
      </c>
      <c r="K366" s="6" t="str">
        <f>OBV!G366</f>
        <v>WEAK</v>
      </c>
      <c r="L366" s="6" t="str">
        <f>OBV!H366</f>
        <v>CONFIRMED BEARISH</v>
      </c>
    </row>
    <row r="367" spans="1:12" ht="13.5" x14ac:dyDescent="0.25">
      <c r="A367" s="3">
        <f>RSI!A367</f>
        <v>42837</v>
      </c>
      <c r="B367" s="2">
        <f>RSI!B367</f>
        <v>1.84</v>
      </c>
      <c r="C367" s="2">
        <f>RSI!I367</f>
        <v>22.263501169359614</v>
      </c>
      <c r="D367" s="2">
        <f>MACD!E367</f>
        <v>4.7354963513451365E-2</v>
      </c>
      <c r="E367" s="2">
        <f>MACD!F367</f>
        <v>4.9318518439961205E-2</v>
      </c>
      <c r="F367" s="2">
        <f>'Moving Avg'!D367</f>
        <v>1.8440000000000001</v>
      </c>
      <c r="G367" s="2">
        <f>'Moving Avg'!F367</f>
        <v>1.9280000000000004</v>
      </c>
      <c r="H367" s="2">
        <f>'Moving Avg'!G367</f>
        <v>1.9952000000000001</v>
      </c>
      <c r="I367" s="2">
        <f>'Moving Avg'!H367</f>
        <v>2.0771665000000032</v>
      </c>
      <c r="J367" s="6" t="str">
        <f>OBV!F367</f>
        <v>BEARISH</v>
      </c>
      <c r="K367" s="6" t="str">
        <f>OBV!G367</f>
        <v>WEAK</v>
      </c>
      <c r="L367" s="6" t="str">
        <f>OBV!H367</f>
        <v>CONFIRMED BEARISH</v>
      </c>
    </row>
    <row r="368" spans="1:12" ht="13.5" x14ac:dyDescent="0.25">
      <c r="A368" s="3">
        <f>RSI!A368</f>
        <v>42838</v>
      </c>
      <c r="B368" s="2">
        <f>RSI!B368</f>
        <v>1.84</v>
      </c>
      <c r="C368" s="2">
        <f>RSI!I368</f>
        <v>22.263501169359614</v>
      </c>
      <c r="D368" s="2">
        <f>MACD!E368</f>
        <v>4.2053057526446613E-2</v>
      </c>
      <c r="E368" s="2">
        <f>MACD!F368</f>
        <v>4.7865426257258287E-2</v>
      </c>
      <c r="F368" s="2">
        <f>'Moving Avg'!D368</f>
        <v>1.8420000000000001</v>
      </c>
      <c r="G368" s="2">
        <f>'Moving Avg'!F368</f>
        <v>1.9180000000000004</v>
      </c>
      <c r="H368" s="2">
        <f>'Moving Avg'!G368</f>
        <v>1.9912000000000001</v>
      </c>
      <c r="I368" s="2">
        <f>'Moving Avg'!H368</f>
        <v>2.0766165000000032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</row>
    <row r="369" spans="1:12" ht="13.5" x14ac:dyDescent="0.25">
      <c r="A369" s="3">
        <f>RSI!A369</f>
        <v>42839</v>
      </c>
      <c r="B369" s="2">
        <f>RSI!B369</f>
        <v>1.84</v>
      </c>
      <c r="C369" s="2">
        <f>RSI!I369</f>
        <v>22.263501169359614</v>
      </c>
      <c r="D369" s="2">
        <f>MACD!E369</f>
        <v>4.1180589217238328E-2</v>
      </c>
      <c r="E369" s="2">
        <f>MACD!F369</f>
        <v>4.6528458849254301E-2</v>
      </c>
      <c r="F369" s="2">
        <f>'Moving Avg'!D369</f>
        <v>1.8420000000000001</v>
      </c>
      <c r="G369" s="2">
        <f>'Moving Avg'!F369</f>
        <v>1.9080000000000006</v>
      </c>
      <c r="H369" s="2">
        <f>'Moving Avg'!G369</f>
        <v>1.9872000000000003</v>
      </c>
      <c r="I369" s="2">
        <f>'Moving Avg'!H369</f>
        <v>2.0760665000000036</v>
      </c>
      <c r="J369" s="6" t="str">
        <f>OBV!F369</f>
        <v>BEARISH</v>
      </c>
      <c r="K369" s="6" t="str">
        <f>OBV!G369</f>
        <v>NEUTRAL</v>
      </c>
      <c r="L369" s="6" t="str">
        <f>OBV!H369</f>
        <v>NEUTRAL</v>
      </c>
    </row>
    <row r="370" spans="1:12" ht="13.5" x14ac:dyDescent="0.25">
      <c r="A370" s="3">
        <f>RSI!A370</f>
        <v>42842</v>
      </c>
      <c r="B370" s="2">
        <f>RSI!B370</f>
        <v>1.84</v>
      </c>
      <c r="C370" s="2">
        <f>RSI!I370</f>
        <v>22.263501169359614</v>
      </c>
      <c r="D370" s="2">
        <f>MACD!E370</f>
        <v>3.6324033257405741E-2</v>
      </c>
      <c r="E370" s="2">
        <f>MACD!F370</f>
        <v>4.4487573730884591E-2</v>
      </c>
      <c r="F370" s="2">
        <f>'Moving Avg'!D370</f>
        <v>1.8400000000000003</v>
      </c>
      <c r="G370" s="2">
        <f>'Moving Avg'!F370</f>
        <v>1.8990000000000009</v>
      </c>
      <c r="H370" s="2">
        <f>'Moving Avg'!G370</f>
        <v>1.9832000000000003</v>
      </c>
      <c r="I370" s="2">
        <f>'Moving Avg'!H370</f>
        <v>2.0756120000000031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</row>
    <row r="371" spans="1:12" ht="13.5" x14ac:dyDescent="0.25">
      <c r="A371" s="3">
        <f>RSI!A371</f>
        <v>42843</v>
      </c>
      <c r="B371" s="2">
        <f>RSI!B371</f>
        <v>1.84</v>
      </c>
      <c r="C371" s="2">
        <f>RSI!I371</f>
        <v>22.263501169359614</v>
      </c>
      <c r="D371" s="2">
        <f>MACD!E371</f>
        <v>3.4213352283093634E-2</v>
      </c>
      <c r="E371" s="2">
        <f>MACD!F371</f>
        <v>4.2432729441326408E-2</v>
      </c>
      <c r="F371" s="2">
        <f>'Moving Avg'!D371</f>
        <v>1.8400000000000003</v>
      </c>
      <c r="G371" s="2">
        <f>'Moving Avg'!F371</f>
        <v>1.8910000000000007</v>
      </c>
      <c r="H371" s="2">
        <f>'Moving Avg'!G371</f>
        <v>1.9792000000000005</v>
      </c>
      <c r="I371" s="2">
        <f>'Moving Avg'!H371</f>
        <v>2.075442500000003</v>
      </c>
      <c r="J371" s="6" t="str">
        <f>OBV!F371</f>
        <v>NEUTRAL</v>
      </c>
      <c r="K371" s="6" t="str">
        <f>OBV!G371</f>
        <v>NEUTRAL</v>
      </c>
      <c r="L371" s="6" t="str">
        <f>OBV!H371</f>
        <v>NEUTRAL</v>
      </c>
    </row>
    <row r="372" spans="1:12" ht="13.5" x14ac:dyDescent="0.25">
      <c r="A372" s="3">
        <f>RSI!A372</f>
        <v>42844</v>
      </c>
      <c r="B372" s="2">
        <f>RSI!B372</f>
        <v>1.84</v>
      </c>
      <c r="C372" s="2">
        <f>RSI!I372</f>
        <v>22.263501169359614</v>
      </c>
      <c r="D372" s="2">
        <f>MACD!E372</f>
        <v>3.1315088245862155E-2</v>
      </c>
      <c r="E372" s="2">
        <f>MACD!F372</f>
        <v>4.0209201202233563E-2</v>
      </c>
      <c r="F372" s="2">
        <f>'Moving Avg'!D372</f>
        <v>1.8400000000000003</v>
      </c>
      <c r="G372" s="2">
        <f>'Moving Avg'!F372</f>
        <v>1.8830000000000009</v>
      </c>
      <c r="H372" s="2">
        <f>'Moving Avg'!G372</f>
        <v>1.9752000000000007</v>
      </c>
      <c r="I372" s="2">
        <f>'Moving Avg'!H372</f>
        <v>2.0751780000000033</v>
      </c>
      <c r="J372" s="6" t="str">
        <f>OBV!F372</f>
        <v>NEUTRAL</v>
      </c>
      <c r="K372" s="6" t="str">
        <f>OBV!G372</f>
        <v>NEUTRAL</v>
      </c>
      <c r="L372" s="6" t="str">
        <f>OBV!H372</f>
        <v>NEUTRAL</v>
      </c>
    </row>
    <row r="373" spans="1:12" ht="13.5" x14ac:dyDescent="0.25">
      <c r="A373" s="3">
        <f>RSI!A373</f>
        <v>42845</v>
      </c>
      <c r="B373" s="2">
        <f>RSI!B373</f>
        <v>1.84</v>
      </c>
      <c r="C373" s="2">
        <f>RSI!I373</f>
        <v>22.263501169359614</v>
      </c>
      <c r="D373" s="2">
        <f>MACD!E373</f>
        <v>2.3103455872010237E-2</v>
      </c>
      <c r="E373" s="2">
        <f>MACD!F373</f>
        <v>3.6788052136188895E-2</v>
      </c>
      <c r="F373" s="2">
        <f>'Moving Avg'!D373</f>
        <v>1.8400000000000003</v>
      </c>
      <c r="G373" s="2">
        <f>'Moving Avg'!F373</f>
        <v>1.8770000000000007</v>
      </c>
      <c r="H373" s="2">
        <f>'Moving Avg'!G373</f>
        <v>1.9712000000000005</v>
      </c>
      <c r="I373" s="2">
        <f>'Moving Avg'!H373</f>
        <v>2.0749610000000036</v>
      </c>
      <c r="J373" s="6" t="str">
        <f>OBV!F373</f>
        <v>NEUTRAL</v>
      </c>
      <c r="K373" s="6" t="str">
        <f>OBV!G373</f>
        <v>NEUTRAL</v>
      </c>
      <c r="L373" s="6" t="str">
        <f>OBV!H373</f>
        <v>NEUTRAL</v>
      </c>
    </row>
    <row r="374" spans="1:12" ht="13.5" x14ac:dyDescent="0.25">
      <c r="A374" s="3">
        <f>RSI!A374</f>
        <v>42846</v>
      </c>
      <c r="B374" s="2">
        <f>RSI!B374</f>
        <v>1.81</v>
      </c>
      <c r="C374" s="2">
        <f>RSI!I374</f>
        <v>17.422529037019174</v>
      </c>
      <c r="D374" s="2">
        <f>MACD!E374</f>
        <v>1.7204274315607559E-2</v>
      </c>
      <c r="E374" s="2">
        <f>MACD!F374</f>
        <v>3.2871296572072634E-2</v>
      </c>
      <c r="F374" s="2">
        <f>'Moving Avg'!D374</f>
        <v>1.8340000000000001</v>
      </c>
      <c r="G374" s="2">
        <f>'Moving Avg'!F374</f>
        <v>1.8685000000000005</v>
      </c>
      <c r="H374" s="2">
        <f>'Moving Avg'!G374</f>
        <v>1.9666000000000006</v>
      </c>
      <c r="I374" s="2">
        <f>'Moving Avg'!H374</f>
        <v>2.0745940000000034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1.8</v>
      </c>
      <c r="C375" s="2">
        <f>RSI!I375</f>
        <v>16.161071326960965</v>
      </c>
      <c r="D375" s="2">
        <f>MACD!E375</f>
        <v>1.5007430938761113E-2</v>
      </c>
      <c r="E375" s="2">
        <f>MACD!F375</f>
        <v>2.9298523445410334E-2</v>
      </c>
      <c r="F375" s="2">
        <f>'Moving Avg'!D375</f>
        <v>1.8260000000000001</v>
      </c>
      <c r="G375" s="2">
        <f>'Moving Avg'!F375</f>
        <v>1.8595000000000002</v>
      </c>
      <c r="H375" s="2">
        <f>'Moving Avg'!G375</f>
        <v>1.9618000000000004</v>
      </c>
      <c r="I375" s="2">
        <f>'Moving Avg'!H375</f>
        <v>2.0741770000000037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</row>
    <row r="376" spans="1:12" ht="13.5" x14ac:dyDescent="0.25">
      <c r="A376" s="3">
        <f>RSI!A376</f>
        <v>42850</v>
      </c>
      <c r="B376" s="2">
        <f>RSI!B376</f>
        <v>1.79</v>
      </c>
      <c r="C376" s="2">
        <f>RSI!I376</f>
        <v>14.992088030662686</v>
      </c>
      <c r="D376" s="2">
        <f>MACD!E376</f>
        <v>1.2887312270989382E-2</v>
      </c>
      <c r="E376" s="2">
        <f>MACD!F376</f>
        <v>2.6016281210526144E-2</v>
      </c>
      <c r="F376" s="2">
        <f>'Moving Avg'!D376</f>
        <v>1.8160000000000001</v>
      </c>
      <c r="G376" s="2">
        <f>'Moving Avg'!F376</f>
        <v>1.8524999999999998</v>
      </c>
      <c r="H376" s="2">
        <f>'Moving Avg'!G376</f>
        <v>1.9568000000000003</v>
      </c>
      <c r="I376" s="2">
        <f>'Moving Avg'!H376</f>
        <v>2.0737100000000037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1.82</v>
      </c>
      <c r="C377" s="2">
        <f>RSI!I377</f>
        <v>31.094711925098366</v>
      </c>
      <c r="D377" s="2">
        <f>MACD!E377</f>
        <v>9.4269650267697624E-3</v>
      </c>
      <c r="E377" s="2">
        <f>MACD!F377</f>
        <v>2.2698417973774868E-2</v>
      </c>
      <c r="F377" s="2">
        <f>'Moving Avg'!D377</f>
        <v>1.8120000000000001</v>
      </c>
      <c r="G377" s="2">
        <f>'Moving Avg'!F377</f>
        <v>1.8489999999999998</v>
      </c>
      <c r="H377" s="2">
        <f>'Moving Avg'!G377</f>
        <v>1.9524000000000001</v>
      </c>
      <c r="I377" s="2">
        <f>'Moving Avg'!H377</f>
        <v>2.0733930000000034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</row>
    <row r="378" spans="1:12" ht="13.5" x14ac:dyDescent="0.25">
      <c r="A378" s="3">
        <f>RSI!A378</f>
        <v>42852</v>
      </c>
      <c r="B378" s="2">
        <f>RSI!B378</f>
        <v>1.83</v>
      </c>
      <c r="C378" s="2">
        <f>RSI!I378</f>
        <v>35.481862599023401</v>
      </c>
      <c r="D378" s="2">
        <f>MACD!E378</f>
        <v>6.0956164448109362E-3</v>
      </c>
      <c r="E378" s="2">
        <f>MACD!F378</f>
        <v>1.9377857667982081E-2</v>
      </c>
      <c r="F378" s="2">
        <f>'Moving Avg'!D378</f>
        <v>1.81</v>
      </c>
      <c r="G378" s="2">
        <f>'Moving Avg'!F378</f>
        <v>1.8454999999999999</v>
      </c>
      <c r="H378" s="2">
        <f>'Moving Avg'!G378</f>
        <v>1.9482000000000002</v>
      </c>
      <c r="I378" s="2">
        <f>'Moving Avg'!H378</f>
        <v>2.0733640000000038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</row>
    <row r="379" spans="1:12" ht="13.5" x14ac:dyDescent="0.25">
      <c r="A379" s="3">
        <f>RSI!A379</f>
        <v>42853</v>
      </c>
      <c r="B379" s="2">
        <f>RSI!B379</f>
        <v>1.81</v>
      </c>
      <c r="C379" s="2">
        <f>RSI!I379</f>
        <v>31.202890076408792</v>
      </c>
      <c r="D379" s="2">
        <f>MACD!E379</f>
        <v>5.0115613855004071E-3</v>
      </c>
      <c r="E379" s="2">
        <f>MACD!F379</f>
        <v>1.6504598411485747E-2</v>
      </c>
      <c r="F379" s="2">
        <f>'Moving Avg'!D379</f>
        <v>1.81</v>
      </c>
      <c r="G379" s="2">
        <f>'Moving Avg'!F379</f>
        <v>1.8399999999999999</v>
      </c>
      <c r="H379" s="2">
        <f>'Moving Avg'!G379</f>
        <v>1.9436000000000002</v>
      </c>
      <c r="I379" s="2">
        <f>'Moving Avg'!H379</f>
        <v>2.0729020000000036</v>
      </c>
      <c r="J379" s="6" t="str">
        <f>OBV!F379</f>
        <v>BEARISH</v>
      </c>
      <c r="K379" s="6" t="str">
        <f>OBV!G379</f>
        <v>NEUTRAL</v>
      </c>
      <c r="L379" s="6" t="str">
        <f>OBV!H379</f>
        <v>NEUTRAL</v>
      </c>
    </row>
    <row r="380" spans="1:12" ht="13.5" x14ac:dyDescent="0.25">
      <c r="A380" s="3">
        <f>RSI!A380</f>
        <v>42857</v>
      </c>
      <c r="B380" s="2">
        <f>RSI!B380</f>
        <v>1.8</v>
      </c>
      <c r="C380" s="2">
        <f>RSI!I380</f>
        <v>29.300239874892284</v>
      </c>
      <c r="D380" s="2">
        <f>MACD!E380</f>
        <v>5.187739770536659E-3</v>
      </c>
      <c r="E380" s="2">
        <f>MACD!F380</f>
        <v>1.4241226683295929E-2</v>
      </c>
      <c r="F380" s="2">
        <f>'Moving Avg'!D380</f>
        <v>1.81</v>
      </c>
      <c r="G380" s="2">
        <f>'Moving Avg'!F380</f>
        <v>1.8355000000000001</v>
      </c>
      <c r="H380" s="2">
        <f>'Moving Avg'!G380</f>
        <v>1.9387999999999999</v>
      </c>
      <c r="I380" s="2">
        <f>'Moving Avg'!H380</f>
        <v>2.0724850000000035</v>
      </c>
      <c r="J380" s="6" t="str">
        <f>OBV!F380</f>
        <v>BEARISH</v>
      </c>
      <c r="K380" s="6" t="str">
        <f>OBV!G380</f>
        <v>NEUTRAL</v>
      </c>
      <c r="L380" s="6" t="str">
        <f>OBV!H380</f>
        <v>NEUTRAL</v>
      </c>
    </row>
    <row r="381" spans="1:12" ht="13.5" x14ac:dyDescent="0.25">
      <c r="A381" s="3">
        <f>RSI!A381</f>
        <v>42858</v>
      </c>
      <c r="B381" s="2">
        <f>RSI!B381</f>
        <v>1.82</v>
      </c>
      <c r="C381" s="2">
        <f>RSI!I381</f>
        <v>37.507642150312776</v>
      </c>
      <c r="D381" s="2">
        <f>MACD!E381</f>
        <v>4.2410107015986576E-3</v>
      </c>
      <c r="E381" s="2">
        <f>MACD!F381</f>
        <v>1.2241183486956474E-2</v>
      </c>
      <c r="F381" s="2">
        <f>'Moving Avg'!D381</f>
        <v>1.8160000000000001</v>
      </c>
      <c r="G381" s="2">
        <f>'Moving Avg'!F381</f>
        <v>1.8314999999999997</v>
      </c>
      <c r="H381" s="2">
        <f>'Moving Avg'!G381</f>
        <v>1.9343999999999999</v>
      </c>
      <c r="I381" s="2">
        <f>'Moving Avg'!H381</f>
        <v>2.0723110000000036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</row>
    <row r="382" spans="1:12" ht="13.5" x14ac:dyDescent="0.25">
      <c r="A382" s="3">
        <f>RSI!A382</f>
        <v>42859</v>
      </c>
      <c r="B382" s="2">
        <f>RSI!B382</f>
        <v>1.81</v>
      </c>
      <c r="C382" s="2">
        <f>RSI!I382</f>
        <v>35.301011638073504</v>
      </c>
      <c r="D382" s="2">
        <f>MACD!E382</f>
        <v>4.4196017649482666E-3</v>
      </c>
      <c r="E382" s="2">
        <f>MACD!F382</f>
        <v>1.0676867142554834E-2</v>
      </c>
      <c r="F382" s="2">
        <f>'Moving Avg'!D382</f>
        <v>1.8140000000000001</v>
      </c>
      <c r="G382" s="2">
        <f>'Moving Avg'!F382</f>
        <v>1.8275000000000001</v>
      </c>
      <c r="H382" s="2">
        <f>'Moving Avg'!G382</f>
        <v>1.9298000000000002</v>
      </c>
      <c r="I382" s="2">
        <f>'Moving Avg'!H382</f>
        <v>2.0721820000000033</v>
      </c>
      <c r="J382" s="6" t="str">
        <f>OBV!F382</f>
        <v>BULLISH</v>
      </c>
      <c r="K382" s="6" t="str">
        <f>OBV!G382</f>
        <v>NEUTRAL</v>
      </c>
      <c r="L382" s="6" t="str">
        <f>OBV!H382</f>
        <v>BULLISH DIVERGENCE</v>
      </c>
    </row>
    <row r="383" spans="1:12" ht="13.5" x14ac:dyDescent="0.25">
      <c r="A383" s="3">
        <f>RSI!A383</f>
        <v>42860</v>
      </c>
      <c r="B383" s="2">
        <f>RSI!B383</f>
        <v>1.82</v>
      </c>
      <c r="C383" s="2">
        <f>RSI!I383</f>
        <v>39.155910056053884</v>
      </c>
      <c r="D383" s="2">
        <f>MACD!E383</f>
        <v>4.1102973072881799E-3</v>
      </c>
      <c r="E383" s="2">
        <f>MACD!F383</f>
        <v>9.3635531755015041E-3</v>
      </c>
      <c r="F383" s="2">
        <f>'Moving Avg'!D383</f>
        <v>1.8120000000000001</v>
      </c>
      <c r="G383" s="2">
        <f>'Moving Avg'!F383</f>
        <v>1.8260000000000001</v>
      </c>
      <c r="H383" s="2">
        <f>'Moving Avg'!G383</f>
        <v>1.9254000000000002</v>
      </c>
      <c r="I383" s="2">
        <f>'Moving Avg'!H383</f>
        <v>2.0720555000000034</v>
      </c>
      <c r="J383" s="6" t="str">
        <f>OBV!F383</f>
        <v>BULLISH</v>
      </c>
      <c r="K383" s="6" t="str">
        <f>OBV!G383</f>
        <v>NEUTRAL</v>
      </c>
      <c r="L383" s="6" t="str">
        <f>OBV!H383</f>
        <v>BULLISH DIVERGENCE</v>
      </c>
    </row>
    <row r="384" spans="1:12" ht="13.5" x14ac:dyDescent="0.25">
      <c r="A384" s="3">
        <f>RSI!A384</f>
        <v>42863</v>
      </c>
      <c r="B384" s="2">
        <f>RSI!B384</f>
        <v>1.82</v>
      </c>
      <c r="C384" s="2">
        <f>RSI!I384</f>
        <v>39.155910056053884</v>
      </c>
      <c r="D384" s="2">
        <f>MACD!E384</f>
        <v>-5.6634062742855207E-4</v>
      </c>
      <c r="E384" s="2">
        <f>MACD!F384</f>
        <v>7.3775744149154939E-3</v>
      </c>
      <c r="F384" s="2">
        <f>'Moving Avg'!D384</f>
        <v>1.8140000000000001</v>
      </c>
      <c r="G384" s="2">
        <f>'Moving Avg'!F384</f>
        <v>1.825</v>
      </c>
      <c r="H384" s="2">
        <f>'Moving Avg'!G384</f>
        <v>1.921</v>
      </c>
      <c r="I384" s="2">
        <f>'Moving Avg'!H384</f>
        <v>2.071929000000003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</row>
    <row r="385" spans="1:12" ht="13.5" x14ac:dyDescent="0.25">
      <c r="A385" s="3">
        <f>RSI!A385</f>
        <v>42864</v>
      </c>
      <c r="B385" s="2">
        <f>RSI!B385</f>
        <v>1.86</v>
      </c>
      <c r="C385" s="2">
        <f>RSI!I385</f>
        <v>52.331647893119943</v>
      </c>
      <c r="D385" s="2">
        <f>MACD!E385</f>
        <v>-8.8393037885039494E-3</v>
      </c>
      <c r="E385" s="2">
        <f>MACD!F385</f>
        <v>4.1341987742316054E-3</v>
      </c>
      <c r="F385" s="2">
        <f>'Moving Avg'!D385</f>
        <v>1.8260000000000001</v>
      </c>
      <c r="G385" s="2">
        <f>'Moving Avg'!F385</f>
        <v>1.8254999999999999</v>
      </c>
      <c r="H385" s="2">
        <f>'Moving Avg'!G385</f>
        <v>1.9173999999999998</v>
      </c>
      <c r="I385" s="2">
        <f>'Moving Avg'!H385</f>
        <v>2.0720025000000031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</row>
    <row r="386" spans="1:12" ht="13.5" x14ac:dyDescent="0.25">
      <c r="A386" s="3">
        <f>RSI!A386</f>
        <v>42865</v>
      </c>
      <c r="B386" s="2">
        <f>RSI!B386</f>
        <v>1.82</v>
      </c>
      <c r="C386" s="2">
        <f>RSI!I386</f>
        <v>42.435419154725629</v>
      </c>
      <c r="D386" s="2">
        <f>MACD!E386</f>
        <v>-1.4479496535346525E-2</v>
      </c>
      <c r="E386" s="2">
        <f>MACD!F386</f>
        <v>4.1145971231597907E-4</v>
      </c>
      <c r="F386" s="2">
        <f>'Moving Avg'!D386</f>
        <v>1.8260000000000001</v>
      </c>
      <c r="G386" s="2">
        <f>'Moving Avg'!F386</f>
        <v>1.8244999999999998</v>
      </c>
      <c r="H386" s="2">
        <f>'Moving Avg'!G386</f>
        <v>1.9129999999999998</v>
      </c>
      <c r="I386" s="2">
        <f>'Moving Avg'!H386</f>
        <v>2.0716855000000032</v>
      </c>
      <c r="J386" s="6" t="str">
        <f>OBV!F386</f>
        <v>BEARISH</v>
      </c>
      <c r="K386" s="6" t="str">
        <f>OBV!G386</f>
        <v>NEUTRAL</v>
      </c>
      <c r="L386" s="6" t="str">
        <f>OBV!H386</f>
        <v>NEUTRAL</v>
      </c>
    </row>
    <row r="387" spans="1:12" ht="13.5" x14ac:dyDescent="0.25">
      <c r="A387" s="3">
        <f>RSI!A387</f>
        <v>42866</v>
      </c>
      <c r="B387" s="2">
        <f>RSI!B387</f>
        <v>1.81</v>
      </c>
      <c r="C387" s="2">
        <f>RSI!I387</f>
        <v>40.379567970973476</v>
      </c>
      <c r="D387" s="2">
        <f>MACD!E387</f>
        <v>-1.3719197444862941E-2</v>
      </c>
      <c r="E387" s="2">
        <f>MACD!F387</f>
        <v>-2.4146717191198047E-3</v>
      </c>
      <c r="F387" s="2">
        <f>'Moving Avg'!D387</f>
        <v>1.8260000000000001</v>
      </c>
      <c r="G387" s="2">
        <f>'Moving Avg'!F387</f>
        <v>1.8230000000000004</v>
      </c>
      <c r="H387" s="2">
        <f>'Moving Avg'!G387</f>
        <v>1.9083999999999997</v>
      </c>
      <c r="I387" s="2">
        <f>'Moving Avg'!H387</f>
        <v>2.071176000000003</v>
      </c>
      <c r="J387" s="6" t="str">
        <f>OBV!F387</f>
        <v>BEARISH</v>
      </c>
      <c r="K387" s="6" t="str">
        <f>OBV!G387</f>
        <v>NEUTRAL</v>
      </c>
      <c r="L387" s="6" t="str">
        <f>OBV!H387</f>
        <v>NEUTRAL</v>
      </c>
    </row>
    <row r="388" spans="1:12" ht="13.5" x14ac:dyDescent="0.25">
      <c r="A388" s="3">
        <f>RSI!A388</f>
        <v>42867</v>
      </c>
      <c r="B388" s="2">
        <f>RSI!B388</f>
        <v>1.81</v>
      </c>
      <c r="C388" s="2">
        <f>RSI!I388</f>
        <v>40.379567970973483</v>
      </c>
      <c r="D388" s="2">
        <f>MACD!E388</f>
        <v>-1.1314755736423043E-2</v>
      </c>
      <c r="E388" s="2">
        <f>MACD!F388</f>
        <v>-4.1946885225804522E-3</v>
      </c>
      <c r="F388" s="2">
        <f>'Moving Avg'!D388</f>
        <v>1.8240000000000003</v>
      </c>
      <c r="G388" s="2">
        <f>'Moving Avg'!F388</f>
        <v>1.8214999999999999</v>
      </c>
      <c r="H388" s="2">
        <f>'Moving Avg'!G388</f>
        <v>1.9037999999999999</v>
      </c>
      <c r="I388" s="2">
        <f>'Moving Avg'!H388</f>
        <v>2.0705240000000034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42870</v>
      </c>
      <c r="B389" s="2">
        <f>RSI!B389</f>
        <v>1.81</v>
      </c>
      <c r="C389" s="2">
        <f>RSI!I389</f>
        <v>40.379567970973476</v>
      </c>
      <c r="D389" s="2">
        <f>MACD!E389</f>
        <v>-1.2150993648768482E-2</v>
      </c>
      <c r="E389" s="2">
        <f>MACD!F389</f>
        <v>-5.7859495478180586E-3</v>
      </c>
      <c r="F389" s="2">
        <f>'Moving Avg'!D389</f>
        <v>1.8220000000000003</v>
      </c>
      <c r="G389" s="2">
        <f>'Moving Avg'!F389</f>
        <v>1.8200000000000003</v>
      </c>
      <c r="H389" s="2">
        <f>'Moving Avg'!G389</f>
        <v>1.8992000000000002</v>
      </c>
      <c r="I389" s="2">
        <f>'Moving Avg'!H389</f>
        <v>2.0700620000000027</v>
      </c>
      <c r="J389" s="6" t="str">
        <f>OBV!F389</f>
        <v>BEARISH</v>
      </c>
      <c r="K389" s="6" t="str">
        <f>OBV!G389</f>
        <v>NEUTRAL</v>
      </c>
      <c r="L389" s="6" t="str">
        <f>OBV!H389</f>
        <v>CONFIRMED BEARISH</v>
      </c>
    </row>
    <row r="390" spans="1:12" ht="13.5" x14ac:dyDescent="0.25">
      <c r="A390" s="3">
        <f>RSI!A390</f>
        <v>42871</v>
      </c>
      <c r="B390" s="2">
        <f>RSI!B390</f>
        <v>1.81</v>
      </c>
      <c r="C390" s="2">
        <f>RSI!I390</f>
        <v>40.379567970973483</v>
      </c>
      <c r="D390" s="2">
        <f>MACD!E390</f>
        <v>-1.4206154478682897E-2</v>
      </c>
      <c r="E390" s="2">
        <f>MACD!F390</f>
        <v>-7.4699905339910269E-3</v>
      </c>
      <c r="F390" s="2">
        <f>'Moving Avg'!D390</f>
        <v>1.8120000000000001</v>
      </c>
      <c r="G390" s="2">
        <f>'Moving Avg'!F390</f>
        <v>1.8185000000000002</v>
      </c>
      <c r="H390" s="2">
        <f>'Moving Avg'!G390</f>
        <v>1.8946000000000001</v>
      </c>
      <c r="I390" s="2">
        <f>'Moving Avg'!H390</f>
        <v>2.069600000000003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</row>
    <row r="391" spans="1:12" ht="13.5" x14ac:dyDescent="0.25">
      <c r="A391" s="3">
        <f>RSI!A391</f>
        <v>42872</v>
      </c>
      <c r="B391" s="2">
        <f>RSI!B391</f>
        <v>1.81</v>
      </c>
      <c r="C391" s="2">
        <f>RSI!I391</f>
        <v>40.379567970973483</v>
      </c>
      <c r="D391" s="2">
        <f>MACD!E391</f>
        <v>-1.2691466758773418E-2</v>
      </c>
      <c r="E391" s="2">
        <f>MACD!F391</f>
        <v>-8.5142857789475054E-3</v>
      </c>
      <c r="F391" s="2">
        <f>'Moving Avg'!D391</f>
        <v>1.81</v>
      </c>
      <c r="G391" s="2">
        <f>'Moving Avg'!F391</f>
        <v>1.8170000000000002</v>
      </c>
      <c r="H391" s="2">
        <f>'Moving Avg'!G391</f>
        <v>1.8900000000000003</v>
      </c>
      <c r="I391" s="2">
        <f>'Moving Avg'!H391</f>
        <v>2.0689000000000028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</row>
    <row r="392" spans="1:12" ht="13.5" x14ac:dyDescent="0.25">
      <c r="A392" s="3">
        <f>RSI!A392</f>
        <v>42873</v>
      </c>
      <c r="B392" s="2">
        <f>RSI!B392</f>
        <v>1.8</v>
      </c>
      <c r="C392" s="2">
        <f>RSI!I392</f>
        <v>37.731719134752346</v>
      </c>
      <c r="D392" s="2">
        <f>MACD!E392</f>
        <v>-1.2043874194641813E-2</v>
      </c>
      <c r="E392" s="2">
        <f>MACD!F392</f>
        <v>-9.2202034620863672E-3</v>
      </c>
      <c r="F392" s="2">
        <f>'Moving Avg'!D392</f>
        <v>1.8080000000000003</v>
      </c>
      <c r="G392" s="2">
        <f>'Moving Avg'!F392</f>
        <v>1.8149999999999999</v>
      </c>
      <c r="H392" s="2">
        <f>'Moving Avg'!G392</f>
        <v>1.8852000000000002</v>
      </c>
      <c r="I392" s="2">
        <f>'Moving Avg'!H392</f>
        <v>2.0681500000000028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</row>
    <row r="393" spans="1:12" ht="13.5" x14ac:dyDescent="0.25">
      <c r="A393" s="3">
        <f>RSI!A393</f>
        <v>42874</v>
      </c>
      <c r="B393" s="2">
        <f>RSI!B393</f>
        <v>1.8</v>
      </c>
      <c r="C393" s="2">
        <f>RSI!I393</f>
        <v>37.731719134752346</v>
      </c>
      <c r="D393" s="2">
        <f>MACD!E393</f>
        <v>-9.7468273230896241E-3</v>
      </c>
      <c r="E393" s="2">
        <f>MACD!F393</f>
        <v>-9.3255282342870199E-3</v>
      </c>
      <c r="F393" s="2">
        <f>'Moving Avg'!D393</f>
        <v>1.8059999999999998</v>
      </c>
      <c r="G393" s="2">
        <f>'Moving Avg'!F393</f>
        <v>1.8129999999999995</v>
      </c>
      <c r="H393" s="2">
        <f>'Moving Avg'!G393</f>
        <v>1.8804000000000003</v>
      </c>
      <c r="I393" s="2">
        <f>'Moving Avg'!H393</f>
        <v>2.0671500000000025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</row>
    <row r="394" spans="1:12" ht="13.5" x14ac:dyDescent="0.25">
      <c r="A394" s="3">
        <f>RSI!A394</f>
        <v>42877</v>
      </c>
      <c r="B394" s="2">
        <f>RSI!B394</f>
        <v>1.8</v>
      </c>
      <c r="C394" s="2">
        <f>RSI!I394</f>
        <v>37.731719134752346</v>
      </c>
      <c r="D394" s="2">
        <f>MACD!E394</f>
        <v>-7.6081515425507895E-3</v>
      </c>
      <c r="E394" s="2">
        <f>MACD!F394</f>
        <v>-8.9820528959397745E-3</v>
      </c>
      <c r="F394" s="2">
        <f>'Moving Avg'!D394</f>
        <v>1.8039999999999998</v>
      </c>
      <c r="G394" s="2">
        <f>'Moving Avg'!F394</f>
        <v>1.8124999999999993</v>
      </c>
      <c r="H394" s="2">
        <f>'Moving Avg'!G394</f>
        <v>1.8756000000000004</v>
      </c>
      <c r="I394" s="2">
        <f>'Moving Avg'!H394</f>
        <v>2.0656500000000024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</row>
    <row r="395" spans="1:12" ht="13.5" x14ac:dyDescent="0.25">
      <c r="A395" s="3">
        <f>RSI!A395</f>
        <v>42878</v>
      </c>
      <c r="B395" s="2">
        <f>RSI!B395</f>
        <v>1.82</v>
      </c>
      <c r="C395" s="2">
        <f>RSI!I395</f>
        <v>46.495749097498795</v>
      </c>
      <c r="D395" s="2">
        <f>MACD!E395</f>
        <v>-9.4556337782591982E-4</v>
      </c>
      <c r="E395" s="2">
        <f>MACD!F395</f>
        <v>-7.3747549923170036E-3</v>
      </c>
      <c r="F395" s="2">
        <f>'Moving Avg'!D395</f>
        <v>1.8059999999999998</v>
      </c>
      <c r="G395" s="2">
        <f>'Moving Avg'!F395</f>
        <v>1.8134999999999994</v>
      </c>
      <c r="H395" s="2">
        <f>'Moving Avg'!G395</f>
        <v>1.8712</v>
      </c>
      <c r="I395" s="2">
        <f>'Moving Avg'!H395</f>
        <v>2.0642500000000026</v>
      </c>
      <c r="J395" s="6" t="str">
        <f>OBV!F395</f>
        <v>BEARISH</v>
      </c>
      <c r="K395" s="6" t="str">
        <f>OBV!G395</f>
        <v>NEUTRAL</v>
      </c>
      <c r="L395" s="6" t="str">
        <f>OBV!H395</f>
        <v>BEARISH DIVERGENCE</v>
      </c>
    </row>
    <row r="396" spans="1:12" ht="13.5" x14ac:dyDescent="0.25">
      <c r="A396" s="3">
        <f>RSI!A396</f>
        <v>42879</v>
      </c>
      <c r="B396" s="2">
        <f>RSI!B396</f>
        <v>1.8</v>
      </c>
      <c r="C396" s="2">
        <f>RSI!I396</f>
        <v>40.375861283084255</v>
      </c>
      <c r="D396" s="2">
        <f>MACD!E396</f>
        <v>6.8664539013552073E-5</v>
      </c>
      <c r="E396" s="2">
        <f>MACD!F396</f>
        <v>-5.8860710860508926E-3</v>
      </c>
      <c r="F396" s="2">
        <f>'Moving Avg'!D396</f>
        <v>1.8040000000000003</v>
      </c>
      <c r="G396" s="2">
        <f>'Moving Avg'!F396</f>
        <v>1.8139999999999996</v>
      </c>
      <c r="H396" s="2">
        <f>'Moving Avg'!G396</f>
        <v>1.8664000000000001</v>
      </c>
      <c r="I396" s="2">
        <f>'Moving Avg'!H396</f>
        <v>2.0627500000000025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</row>
    <row r="397" spans="1:12" ht="13.5" x14ac:dyDescent="0.25">
      <c r="A397" s="3">
        <f>RSI!A397</f>
        <v>42880</v>
      </c>
      <c r="B397" s="2">
        <f>RSI!B397</f>
        <v>1.8</v>
      </c>
      <c r="C397" s="2">
        <f>RSI!I397</f>
        <v>40.375861283084255</v>
      </c>
      <c r="D397" s="2">
        <f>MACD!E397</f>
        <v>-4.4803626162792654E-4</v>
      </c>
      <c r="E397" s="2">
        <f>MACD!F397</f>
        <v>-4.7984641211662998E-3</v>
      </c>
      <c r="F397" s="2">
        <f>'Moving Avg'!D397</f>
        <v>1.8039999999999998</v>
      </c>
      <c r="G397" s="2">
        <f>'Moving Avg'!F397</f>
        <v>1.8129999999999995</v>
      </c>
      <c r="H397" s="2">
        <f>'Moving Avg'!G397</f>
        <v>1.8615999999999999</v>
      </c>
      <c r="I397" s="2">
        <f>'Moving Avg'!H397</f>
        <v>2.0612500000000025</v>
      </c>
      <c r="J397" s="6" t="str">
        <f>OBV!F397</f>
        <v>BEARISH</v>
      </c>
      <c r="K397" s="6" t="str">
        <f>OBV!G397</f>
        <v>NEUTRAL</v>
      </c>
      <c r="L397" s="6" t="str">
        <f>OBV!H397</f>
        <v>NEUTRAL</v>
      </c>
    </row>
    <row r="398" spans="1:12" ht="13.5" x14ac:dyDescent="0.25">
      <c r="A398" s="3">
        <f>RSI!A398</f>
        <v>42881</v>
      </c>
      <c r="B398" s="2">
        <f>RSI!B398</f>
        <v>1.8</v>
      </c>
      <c r="C398" s="2">
        <f>RSI!I398</f>
        <v>40.375861283084255</v>
      </c>
      <c r="D398" s="2">
        <f>MACD!E398</f>
        <v>-7.3379288592967384E-4</v>
      </c>
      <c r="E398" s="2">
        <f>MACD!F398</f>
        <v>-3.9855298741189749E-3</v>
      </c>
      <c r="F398" s="2">
        <f>'Moving Avg'!D398</f>
        <v>1.8039999999999998</v>
      </c>
      <c r="G398" s="2">
        <f>'Moving Avg'!F398</f>
        <v>1.8114999999999994</v>
      </c>
      <c r="H398" s="2">
        <f>'Moving Avg'!G398</f>
        <v>1.8567999999999998</v>
      </c>
      <c r="I398" s="2">
        <f>'Moving Avg'!H398</f>
        <v>2.0596000000000019</v>
      </c>
      <c r="J398" s="6" t="str">
        <f>OBV!F398</f>
        <v>BEARISH</v>
      </c>
      <c r="K398" s="6" t="str">
        <f>OBV!G398</f>
        <v>NEUTRAL</v>
      </c>
      <c r="L398" s="6" t="str">
        <f>OBV!H398</f>
        <v>NEUTRAL</v>
      </c>
    </row>
    <row r="399" spans="1:12" ht="13.5" x14ac:dyDescent="0.25">
      <c r="A399" s="3">
        <f>RSI!A399</f>
        <v>42884</v>
      </c>
      <c r="B399" s="2">
        <f>RSI!B399</f>
        <v>1.8</v>
      </c>
      <c r="C399" s="2">
        <f>RSI!I399</f>
        <v>40.375861283084255</v>
      </c>
      <c r="D399" s="2">
        <f>MACD!E399</f>
        <v>-8.3535385498745285E-4</v>
      </c>
      <c r="E399" s="2">
        <f>MACD!F399</f>
        <v>-3.3554946702926709E-3</v>
      </c>
      <c r="F399" s="2">
        <f>'Moving Avg'!D399</f>
        <v>1.8039999999999998</v>
      </c>
      <c r="G399" s="2">
        <f>'Moving Avg'!F399</f>
        <v>1.8109999999999995</v>
      </c>
      <c r="H399" s="2">
        <f>'Moving Avg'!G399</f>
        <v>1.8519999999999999</v>
      </c>
      <c r="I399" s="2">
        <f>'Moving Avg'!H399</f>
        <v>2.0581000000000018</v>
      </c>
      <c r="J399" s="6" t="str">
        <f>OBV!F399</f>
        <v>BEARISH</v>
      </c>
      <c r="K399" s="6" t="str">
        <f>OBV!G399</f>
        <v>NEUTRAL</v>
      </c>
      <c r="L399" s="6" t="str">
        <f>OBV!H399</f>
        <v>NEUTRAL</v>
      </c>
    </row>
    <row r="400" spans="1:12" ht="13.5" x14ac:dyDescent="0.25">
      <c r="A400" s="3">
        <f>RSI!A400</f>
        <v>42885</v>
      </c>
      <c r="B400" s="2">
        <f>RSI!B400</f>
        <v>1.8</v>
      </c>
      <c r="C400" s="2">
        <f>RSI!I400</f>
        <v>40.375861283084255</v>
      </c>
      <c r="D400" s="2">
        <f>MACD!E400</f>
        <v>-7.9144459877911189E-4</v>
      </c>
      <c r="E400" s="2">
        <f>MACD!F400</f>
        <v>-2.8426846559899592E-3</v>
      </c>
      <c r="F400" s="2">
        <f>'Moving Avg'!D400</f>
        <v>1.8</v>
      </c>
      <c r="G400" s="2">
        <f>'Moving Avg'!F400</f>
        <v>1.8109999999999999</v>
      </c>
      <c r="H400" s="2">
        <f>'Moving Avg'!G400</f>
        <v>1.8476000000000001</v>
      </c>
      <c r="I400" s="2">
        <f>'Moving Avg'!H400</f>
        <v>2.0565000000000015</v>
      </c>
      <c r="J400" s="6" t="str">
        <f>OBV!F400</f>
        <v>BEARISH</v>
      </c>
      <c r="K400" s="6" t="str">
        <f>OBV!G400</f>
        <v>NEUTRAL</v>
      </c>
      <c r="L400" s="6" t="str">
        <f>OBV!H400</f>
        <v>CONFIRMED BEARISH</v>
      </c>
    </row>
    <row r="401" spans="1:12" ht="13.5" x14ac:dyDescent="0.25">
      <c r="A401" s="3">
        <f>RSI!A401</f>
        <v>42886</v>
      </c>
      <c r="B401" s="2">
        <f>RSI!B401</f>
        <v>1.83</v>
      </c>
      <c r="C401" s="2">
        <f>RSI!I401</f>
        <v>53.63547097487556</v>
      </c>
      <c r="D401" s="2">
        <f>MACD!E401</f>
        <v>-2.8562855564646661E-3</v>
      </c>
      <c r="E401" s="2">
        <f>MACD!F401</f>
        <v>-2.8454048360849007E-3</v>
      </c>
      <c r="F401" s="2">
        <f>'Moving Avg'!D401</f>
        <v>1.8060000000000003</v>
      </c>
      <c r="G401" s="2">
        <f>'Moving Avg'!F401</f>
        <v>1.8114999999999999</v>
      </c>
      <c r="H401" s="2">
        <f>'Moving Avg'!G401</f>
        <v>1.8441999999999998</v>
      </c>
      <c r="I401" s="2">
        <f>'Moving Avg'!H401</f>
        <v>2.0553500000000016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</row>
    <row r="402" spans="1:12" ht="13.5" x14ac:dyDescent="0.25">
      <c r="A402" s="3">
        <f>RSI!A402</f>
        <v>42887</v>
      </c>
      <c r="B402" s="2">
        <f>RSI!B402</f>
        <v>1.83</v>
      </c>
      <c r="C402" s="2">
        <f>RSI!I402</f>
        <v>53.63547097487556</v>
      </c>
      <c r="D402" s="2">
        <f>MACD!E402</f>
        <v>-6.2078699471705967E-3</v>
      </c>
      <c r="E402" s="2">
        <f>MACD!F402</f>
        <v>-3.51789785830204E-3</v>
      </c>
      <c r="F402" s="2">
        <f>'Moving Avg'!D402</f>
        <v>1.8120000000000001</v>
      </c>
      <c r="G402" s="2">
        <f>'Moving Avg'!F402</f>
        <v>1.8125</v>
      </c>
      <c r="H402" s="2">
        <f>'Moving Avg'!G402</f>
        <v>1.8407999999999998</v>
      </c>
      <c r="I402" s="2">
        <f>'Moving Avg'!H402</f>
        <v>2.0539000000000014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</row>
    <row r="403" spans="1:12" ht="13.5" x14ac:dyDescent="0.25">
      <c r="A403" s="3">
        <f>RSI!A403</f>
        <v>42888</v>
      </c>
      <c r="B403" s="2">
        <f>RSI!B403</f>
        <v>1.83</v>
      </c>
      <c r="C403" s="2">
        <f>RSI!I403</f>
        <v>53.63547097487556</v>
      </c>
      <c r="D403" s="2">
        <f>MACD!E403</f>
        <v>-9.1048905387811629E-3</v>
      </c>
      <c r="E403" s="2">
        <f>MACD!F403</f>
        <v>-4.6352963943978647E-3</v>
      </c>
      <c r="F403" s="2">
        <f>'Moving Avg'!D403</f>
        <v>1.8180000000000001</v>
      </c>
      <c r="G403" s="2">
        <f>'Moving Avg'!F403</f>
        <v>1.8130000000000002</v>
      </c>
      <c r="H403" s="2">
        <f>'Moving Avg'!G403</f>
        <v>1.8381999999999996</v>
      </c>
      <c r="I403" s="2">
        <f>'Moving Avg'!H403</f>
        <v>2.052550000000001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</row>
    <row r="404" spans="1:12" ht="13.5" x14ac:dyDescent="0.25">
      <c r="A404" s="3">
        <f>RSI!A404</f>
        <v>42891</v>
      </c>
      <c r="B404" s="2">
        <f>RSI!B404</f>
        <v>1.83</v>
      </c>
      <c r="C404" s="2">
        <f>RSI!I404</f>
        <v>53.63547097487556</v>
      </c>
      <c r="D404" s="2">
        <f>MACD!E404</f>
        <v>-1.1612756922080081E-2</v>
      </c>
      <c r="E404" s="2">
        <f>MACD!F404</f>
        <v>-6.030788499934308E-3</v>
      </c>
      <c r="F404" s="2">
        <f>'Moving Avg'!D404</f>
        <v>1.8240000000000003</v>
      </c>
      <c r="G404" s="2">
        <f>'Moving Avg'!F404</f>
        <v>1.8135000000000001</v>
      </c>
      <c r="H404" s="2">
        <f>'Moving Avg'!G404</f>
        <v>1.8351999999999995</v>
      </c>
      <c r="I404" s="2">
        <f>'Moving Avg'!H404</f>
        <v>2.0515000000000008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</row>
    <row r="405" spans="1:12" ht="13.5" x14ac:dyDescent="0.25">
      <c r="A405" s="3">
        <f>RSI!A405</f>
        <v>42892</v>
      </c>
      <c r="B405" s="2">
        <f>RSI!B405</f>
        <v>1.82</v>
      </c>
      <c r="C405" s="2">
        <f>RSI!I405</f>
        <v>48.772505696727762</v>
      </c>
      <c r="D405" s="2">
        <f>MACD!E405</f>
        <v>-9.9694869155808608E-3</v>
      </c>
      <c r="E405" s="2">
        <f>MACD!F405</f>
        <v>-6.8185281830636189E-3</v>
      </c>
      <c r="F405" s="2">
        <f>'Moving Avg'!D405</f>
        <v>1.8280000000000001</v>
      </c>
      <c r="G405" s="2">
        <f>'Moving Avg'!F405</f>
        <v>1.8115000000000001</v>
      </c>
      <c r="H405" s="2">
        <f>'Moving Avg'!G405</f>
        <v>1.8319999999999994</v>
      </c>
      <c r="I405" s="2">
        <f>'Moving Avg'!H405</f>
        <v>2.0501000000000005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</row>
    <row r="406" spans="1:12" ht="13.5" x14ac:dyDescent="0.25">
      <c r="A406" s="3">
        <f>RSI!A406</f>
        <v>42893</v>
      </c>
      <c r="B406" s="2">
        <f>RSI!B406</f>
        <v>1.8</v>
      </c>
      <c r="C406" s="2">
        <f>RSI!I406</f>
        <v>40.804159633318001</v>
      </c>
      <c r="D406" s="2">
        <f>MACD!E406</f>
        <v>-1.01638538687161E-2</v>
      </c>
      <c r="E406" s="2">
        <f>MACD!F406</f>
        <v>-7.487593320194115E-3</v>
      </c>
      <c r="F406" s="2">
        <f>'Moving Avg'!D406</f>
        <v>1.8220000000000003</v>
      </c>
      <c r="G406" s="2">
        <f>'Moving Avg'!F406</f>
        <v>1.8105</v>
      </c>
      <c r="H406" s="2">
        <f>'Moving Avg'!G406</f>
        <v>1.829399999999999</v>
      </c>
      <c r="I406" s="2">
        <f>'Moving Avg'!H406</f>
        <v>2.0488500000000003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42894</v>
      </c>
      <c r="B407" s="2">
        <f>RSI!B407</f>
        <v>1.8</v>
      </c>
      <c r="C407" s="2">
        <f>RSI!I407</f>
        <v>40.804159633318001</v>
      </c>
      <c r="D407" s="2">
        <f>MACD!E407</f>
        <v>-1.0200308275090109E-2</v>
      </c>
      <c r="E407" s="2">
        <f>MACD!F407</f>
        <v>-8.030136311173313E-3</v>
      </c>
      <c r="F407" s="2">
        <f>'Moving Avg'!D407</f>
        <v>1.8160000000000001</v>
      </c>
      <c r="G407" s="2">
        <f>'Moving Avg'!F407</f>
        <v>1.8099999999999998</v>
      </c>
      <c r="H407" s="2">
        <f>'Moving Avg'!G407</f>
        <v>1.8275999999999994</v>
      </c>
      <c r="I407" s="2">
        <f>'Moving Avg'!H407</f>
        <v>2.0475000000000008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42895</v>
      </c>
      <c r="B408" s="2">
        <f>RSI!B408</f>
        <v>1.8</v>
      </c>
      <c r="C408" s="2">
        <f>RSI!I408</f>
        <v>40.804159633318001</v>
      </c>
      <c r="D408" s="2">
        <f>MACD!E408</f>
        <v>-1.0112626590339291E-2</v>
      </c>
      <c r="E408" s="2">
        <f>MACD!F408</f>
        <v>-8.44663436700651E-3</v>
      </c>
      <c r="F408" s="2">
        <f>'Moving Avg'!D408</f>
        <v>1.81</v>
      </c>
      <c r="G408" s="2">
        <f>'Moving Avg'!F408</f>
        <v>1.8094999999999994</v>
      </c>
      <c r="H408" s="2">
        <f>'Moving Avg'!G408</f>
        <v>1.8255999999999992</v>
      </c>
      <c r="I408" s="2">
        <f>'Moving Avg'!H408</f>
        <v>2.0461500000000004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42898</v>
      </c>
      <c r="B409" s="2">
        <f>RSI!B409</f>
        <v>1.8</v>
      </c>
      <c r="C409" s="2">
        <f>RSI!I409</f>
        <v>40.804159633318001</v>
      </c>
      <c r="D409" s="2">
        <f>MACD!E409</f>
        <v>-9.928686505815465E-3</v>
      </c>
      <c r="E409" s="2">
        <f>MACD!F409</f>
        <v>-8.7430447947683017E-3</v>
      </c>
      <c r="F409" s="2">
        <f>'Moving Avg'!D409</f>
        <v>1.8039999999999998</v>
      </c>
      <c r="G409" s="2">
        <f>'Moving Avg'!F409</f>
        <v>1.8089999999999997</v>
      </c>
      <c r="H409" s="2">
        <f>'Moving Avg'!G409</f>
        <v>1.823199999999999</v>
      </c>
      <c r="I409" s="2">
        <f>'Moving Avg'!H409</f>
        <v>2.0450500000000003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</row>
    <row r="410" spans="1:12" ht="13.5" x14ac:dyDescent="0.25">
      <c r="A410" s="3">
        <f>RSI!A410</f>
        <v>42899</v>
      </c>
      <c r="B410" s="2">
        <f>RSI!B410</f>
        <v>1.78</v>
      </c>
      <c r="C410" s="2">
        <f>RSI!I410</f>
        <v>33.452846387733857</v>
      </c>
      <c r="D410" s="2">
        <f>MACD!E410</f>
        <v>-8.1899449979316863E-3</v>
      </c>
      <c r="E410" s="2">
        <f>MACD!F410</f>
        <v>-8.6324248354009789E-3</v>
      </c>
      <c r="F410" s="2">
        <f>'Moving Avg'!D410</f>
        <v>1.796</v>
      </c>
      <c r="G410" s="2">
        <f>'Moving Avg'!F410</f>
        <v>1.8074999999999997</v>
      </c>
      <c r="H410" s="2">
        <f>'Moving Avg'!G410</f>
        <v>1.8209999999999993</v>
      </c>
      <c r="I410" s="2">
        <f>'Moving Avg'!H410</f>
        <v>2.0438500000000004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</row>
    <row r="411" spans="1:12" ht="13.5" x14ac:dyDescent="0.25">
      <c r="A411" s="3">
        <f>RSI!A411</f>
        <v>42900</v>
      </c>
      <c r="B411" s="2">
        <f>RSI!B411</f>
        <v>1.8</v>
      </c>
      <c r="C411" s="2">
        <f>RSI!I411</f>
        <v>44.266271395227328</v>
      </c>
      <c r="D411" s="2">
        <f>MACD!E411</f>
        <v>-3.3725270644278105E-3</v>
      </c>
      <c r="E411" s="2">
        <f>MACD!F411</f>
        <v>-7.5804452812063454E-3</v>
      </c>
      <c r="F411" s="2">
        <f>'Moving Avg'!D411</f>
        <v>1.796</v>
      </c>
      <c r="G411" s="2">
        <f>'Moving Avg'!F411</f>
        <v>1.8069999999999999</v>
      </c>
      <c r="H411" s="2">
        <f>'Moving Avg'!G411</f>
        <v>1.8189999999999993</v>
      </c>
      <c r="I411" s="2">
        <f>'Moving Avg'!H411</f>
        <v>2.0427499999999998</v>
      </c>
      <c r="J411" s="6" t="str">
        <f>OBV!F411</f>
        <v>BEARISH</v>
      </c>
      <c r="K411" s="6" t="str">
        <f>OBV!G411</f>
        <v>NEUTRAL</v>
      </c>
      <c r="L411" s="6" t="str">
        <f>OBV!H411</f>
        <v>NEUTRAL</v>
      </c>
    </row>
    <row r="412" spans="1:12" ht="13.5" x14ac:dyDescent="0.25">
      <c r="A412" s="3">
        <f>RSI!A412</f>
        <v>42901</v>
      </c>
      <c r="B412" s="2">
        <f>RSI!B412</f>
        <v>1.78</v>
      </c>
      <c r="C412" s="2">
        <f>RSI!I412</f>
        <v>37.67367538765405</v>
      </c>
      <c r="D412" s="2">
        <f>MACD!E412</f>
        <v>2.2635984055756619E-3</v>
      </c>
      <c r="E412" s="2">
        <f>MACD!F412</f>
        <v>-5.6116365438499448E-3</v>
      </c>
      <c r="F412" s="2">
        <f>'Moving Avg'!D412</f>
        <v>1.7919999999999998</v>
      </c>
      <c r="G412" s="2">
        <f>'Moving Avg'!F412</f>
        <v>1.8059999999999998</v>
      </c>
      <c r="H412" s="2">
        <f>'Moving Avg'!G412</f>
        <v>1.8167999999999995</v>
      </c>
      <c r="I412" s="2">
        <f>'Moving Avg'!H412</f>
        <v>2.0415999999999999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1.78</v>
      </c>
      <c r="C413" s="2">
        <f>RSI!I413</f>
        <v>37.67367538765405</v>
      </c>
      <c r="D413" s="2">
        <f>MACD!E413</f>
        <v>7.2233708005289277E-3</v>
      </c>
      <c r="E413" s="2">
        <f>MACD!F413</f>
        <v>-3.0446350749741705E-3</v>
      </c>
      <c r="F413" s="2">
        <f>'Moving Avg'!D413</f>
        <v>1.7879999999999998</v>
      </c>
      <c r="G413" s="2">
        <f>'Moving Avg'!F413</f>
        <v>1.8050000000000002</v>
      </c>
      <c r="H413" s="2">
        <f>'Moving Avg'!G413</f>
        <v>1.8153999999999995</v>
      </c>
      <c r="I413" s="2">
        <f>'Moving Avg'!H413</f>
        <v>2.0404499999999994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1.78</v>
      </c>
      <c r="C414" s="2">
        <f>RSI!I414</f>
        <v>37.67367538765405</v>
      </c>
      <c r="D414" s="2">
        <f>MACD!E414</f>
        <v>1.1596715317366835E-2</v>
      </c>
      <c r="E414" s="2">
        <f>MACD!F414</f>
        <v>-1.1636499650596963E-4</v>
      </c>
      <c r="F414" s="2">
        <f>'Moving Avg'!D414</f>
        <v>1.784</v>
      </c>
      <c r="G414" s="2">
        <f>'Moving Avg'!F414</f>
        <v>1.8040000000000003</v>
      </c>
      <c r="H414" s="2">
        <f>'Moving Avg'!G414</f>
        <v>1.8141999999999994</v>
      </c>
      <c r="I414" s="2">
        <f>'Moving Avg'!H414</f>
        <v>2.0392499999999991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1.73</v>
      </c>
      <c r="C415" s="2">
        <f>RSI!I415</f>
        <v>25.715356525788351</v>
      </c>
      <c r="D415" s="2">
        <f>MACD!E415</f>
        <v>1.7626011274235687E-2</v>
      </c>
      <c r="E415" s="2">
        <f>MACD!F415</f>
        <v>3.4321102576423618E-3</v>
      </c>
      <c r="F415" s="2">
        <f>'Moving Avg'!D415</f>
        <v>1.7740000000000002</v>
      </c>
      <c r="G415" s="2">
        <f>'Moving Avg'!F415</f>
        <v>1.7995000000000001</v>
      </c>
      <c r="H415" s="2">
        <f>'Moving Avg'!G415</f>
        <v>1.8117999999999994</v>
      </c>
      <c r="I415" s="2">
        <f>'Moving Avg'!H415</f>
        <v>2.0377999999999989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42907</v>
      </c>
      <c r="B416" s="2">
        <f>RSI!B416</f>
        <v>1.78</v>
      </c>
      <c r="C416" s="2">
        <f>RSI!I416</f>
        <v>44.63951926711767</v>
      </c>
      <c r="D416" s="2">
        <f>MACD!E416</f>
        <v>1.6393966667517468E-2</v>
      </c>
      <c r="E416" s="2">
        <f>MACD!F416</f>
        <v>6.0244815396173837E-3</v>
      </c>
      <c r="F416" s="2">
        <f>'Moving Avg'!D416</f>
        <v>1.77</v>
      </c>
      <c r="G416" s="2">
        <f>'Moving Avg'!F416</f>
        <v>1.7985000000000002</v>
      </c>
      <c r="H416" s="2">
        <f>'Moving Avg'!G416</f>
        <v>1.8105999999999995</v>
      </c>
      <c r="I416" s="2">
        <f>'Moving Avg'!H416</f>
        <v>2.0365999999999991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</row>
    <row r="417" spans="1:12" ht="13.5" x14ac:dyDescent="0.25">
      <c r="A417" s="3">
        <f>RSI!A417</f>
        <v>42908</v>
      </c>
      <c r="B417" s="2">
        <f>RSI!B417</f>
        <v>1.8</v>
      </c>
      <c r="C417" s="2">
        <f>RSI!I417</f>
        <v>50.113977921721805</v>
      </c>
      <c r="D417" s="2">
        <f>MACD!E417</f>
        <v>1.3988302469461811E-2</v>
      </c>
      <c r="E417" s="2">
        <f>MACD!F417</f>
        <v>7.6172457255862698E-3</v>
      </c>
      <c r="F417" s="2">
        <f>'Moving Avg'!D417</f>
        <v>1.7740000000000002</v>
      </c>
      <c r="G417" s="2">
        <f>'Moving Avg'!F417</f>
        <v>1.7985000000000002</v>
      </c>
      <c r="H417" s="2">
        <f>'Moving Avg'!G417</f>
        <v>1.8097999999999996</v>
      </c>
      <c r="I417" s="2">
        <f>'Moving Avg'!H417</f>
        <v>2.035499999999999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</row>
    <row r="418" spans="1:12" ht="13.5" x14ac:dyDescent="0.25">
      <c r="A418" s="3">
        <f>RSI!A418</f>
        <v>42909</v>
      </c>
      <c r="B418" s="2">
        <f>RSI!B418</f>
        <v>1.8</v>
      </c>
      <c r="C418" s="2">
        <f>RSI!I418</f>
        <v>50.113977921721805</v>
      </c>
      <c r="D418" s="2">
        <f>MACD!E418</f>
        <v>1.1944111972757687E-2</v>
      </c>
      <c r="E418" s="2">
        <f>MACD!F418</f>
        <v>8.4826189750205547E-3</v>
      </c>
      <c r="F418" s="2">
        <f>'Moving Avg'!D418</f>
        <v>1.778</v>
      </c>
      <c r="G418" s="2">
        <f>'Moving Avg'!F418</f>
        <v>1.7985</v>
      </c>
      <c r="H418" s="2">
        <f>'Moving Avg'!G418</f>
        <v>1.8089999999999993</v>
      </c>
      <c r="I418" s="2">
        <f>'Moving Avg'!H418</f>
        <v>2.0344499999999992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</row>
    <row r="419" spans="1:12" ht="13.5" x14ac:dyDescent="0.25">
      <c r="A419" s="3">
        <f>RSI!A419</f>
        <v>42914</v>
      </c>
      <c r="B419" s="2">
        <f>RSI!B419</f>
        <v>1.8</v>
      </c>
      <c r="C419" s="2">
        <f>RSI!I419</f>
        <v>50.113977921721805</v>
      </c>
      <c r="D419" s="2">
        <f>MACD!E419</f>
        <v>1.0206422985622243E-2</v>
      </c>
      <c r="E419" s="2">
        <f>MACD!F419</f>
        <v>8.8273797771408931E-3</v>
      </c>
      <c r="F419" s="2">
        <f>'Moving Avg'!D419</f>
        <v>1.782</v>
      </c>
      <c r="G419" s="2">
        <f>'Moving Avg'!F419</f>
        <v>1.7985000000000002</v>
      </c>
      <c r="H419" s="2">
        <f>'Moving Avg'!G419</f>
        <v>1.8081999999999994</v>
      </c>
      <c r="I419" s="2">
        <f>'Moving Avg'!H419</f>
        <v>2.0333499999999991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</row>
    <row r="420" spans="1:12" ht="13.5" x14ac:dyDescent="0.25">
      <c r="A420" s="3">
        <f>RSI!A420</f>
        <v>42915</v>
      </c>
      <c r="B420" s="2">
        <f>RSI!B420</f>
        <v>1.8</v>
      </c>
      <c r="C420" s="2">
        <f>RSI!I420</f>
        <v>50.113977921721805</v>
      </c>
      <c r="D420" s="2">
        <f>MACD!E420</f>
        <v>5.6517501554089744E-3</v>
      </c>
      <c r="E420" s="2">
        <f>MACD!F420</f>
        <v>8.1922538527945104E-3</v>
      </c>
      <c r="F420" s="2">
        <f>'Moving Avg'!D420</f>
        <v>1.796</v>
      </c>
      <c r="G420" s="2">
        <f>'Moving Avg'!F420</f>
        <v>1.7985000000000002</v>
      </c>
      <c r="H420" s="2">
        <f>'Moving Avg'!G420</f>
        <v>1.8073999999999992</v>
      </c>
      <c r="I420" s="2">
        <f>'Moving Avg'!H420</f>
        <v>2.032249999999999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</row>
    <row r="421" spans="1:12" ht="13.5" x14ac:dyDescent="0.25">
      <c r="A421" s="3">
        <f>RSI!A421</f>
        <v>42916</v>
      </c>
      <c r="B421" s="2">
        <f>RSI!B421</f>
        <v>1.8</v>
      </c>
      <c r="C421" s="2">
        <f>RSI!I421</f>
        <v>50.113977921721805</v>
      </c>
      <c r="D421" s="2">
        <f>MACD!E421</f>
        <v>4.8678697311064223E-3</v>
      </c>
      <c r="E421" s="2">
        <f>MACD!F421</f>
        <v>7.5273770284568931E-3</v>
      </c>
      <c r="F421" s="2">
        <f>'Moving Avg'!D421</f>
        <v>1.8</v>
      </c>
      <c r="G421" s="2">
        <f>'Moving Avg'!F421</f>
        <v>1.7970000000000002</v>
      </c>
      <c r="H421" s="2">
        <f>'Moving Avg'!G421</f>
        <v>1.8065999999999991</v>
      </c>
      <c r="I421" s="2">
        <f>'Moving Avg'!H421</f>
        <v>2.0310999999999986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</row>
    <row r="422" spans="1:12" ht="13.5" x14ac:dyDescent="0.25">
      <c r="A422" s="3">
        <f>RSI!A422</f>
        <v>42919</v>
      </c>
      <c r="B422" s="2">
        <f>RSI!B422</f>
        <v>1.8</v>
      </c>
      <c r="C422" s="2">
        <f>RSI!I422</f>
        <v>50.113977921721805</v>
      </c>
      <c r="D422" s="2">
        <f>MACD!E422</f>
        <v>1.1213210256713069E-3</v>
      </c>
      <c r="E422" s="2">
        <f>MACD!F422</f>
        <v>6.2461658278997762E-3</v>
      </c>
      <c r="F422" s="2">
        <f>'Moving Avg'!D422</f>
        <v>1.8</v>
      </c>
      <c r="G422" s="2">
        <f>'Moving Avg'!F422</f>
        <v>1.7955000000000001</v>
      </c>
      <c r="H422" s="2">
        <f>'Moving Avg'!G422</f>
        <v>1.805799999999999</v>
      </c>
      <c r="I422" s="2">
        <f>'Moving Avg'!H422</f>
        <v>2.0299499999999986</v>
      </c>
      <c r="J422" s="6" t="str">
        <f>OBV!F422</f>
        <v>NEUTRAL</v>
      </c>
      <c r="K422" s="6" t="str">
        <f>OBV!G422</f>
        <v>NEUTRAL</v>
      </c>
      <c r="L422" s="6" t="str">
        <f>OBV!H422</f>
        <v>NEUTRAL</v>
      </c>
    </row>
    <row r="423" spans="1:12" ht="13.5" x14ac:dyDescent="0.25">
      <c r="A423" s="3">
        <f>RSI!A423</f>
        <v>42920</v>
      </c>
      <c r="B423" s="2">
        <f>RSI!B423</f>
        <v>1.8</v>
      </c>
      <c r="C423" s="2">
        <f>RSI!I423</f>
        <v>50.113977921721805</v>
      </c>
      <c r="D423" s="2">
        <f>MACD!E423</f>
        <v>-2.0547079717569972E-3</v>
      </c>
      <c r="E423" s="2">
        <f>MACD!F423</f>
        <v>4.5859910679684219E-3</v>
      </c>
      <c r="F423" s="2">
        <f>'Moving Avg'!D423</f>
        <v>1.8</v>
      </c>
      <c r="G423" s="2">
        <f>'Moving Avg'!F423</f>
        <v>1.794</v>
      </c>
      <c r="H423" s="2">
        <f>'Moving Avg'!G423</f>
        <v>1.8049999999999988</v>
      </c>
      <c r="I423" s="2">
        <f>'Moving Avg'!H423</f>
        <v>2.0287499999999987</v>
      </c>
      <c r="J423" s="6" t="str">
        <f>OBV!F423</f>
        <v>NEUTRAL</v>
      </c>
      <c r="K423" s="6" t="str">
        <f>OBV!G423</f>
        <v>NEUTRAL</v>
      </c>
      <c r="L423" s="6" t="str">
        <f>OBV!H423</f>
        <v>NEUTRAL</v>
      </c>
    </row>
    <row r="424" spans="1:12" ht="13.5" x14ac:dyDescent="0.25">
      <c r="A424" s="3">
        <f>RSI!A424</f>
        <v>42921</v>
      </c>
      <c r="B424" s="2">
        <f>RSI!B424</f>
        <v>1.8</v>
      </c>
      <c r="C424" s="2">
        <f>RSI!I424</f>
        <v>50.113977921721805</v>
      </c>
      <c r="D424" s="2">
        <f>MACD!E424</f>
        <v>-4.7475545313175882E-3</v>
      </c>
      <c r="E424" s="2">
        <f>MACD!F424</f>
        <v>2.7192819481112202E-3</v>
      </c>
      <c r="F424" s="2">
        <f>'Moving Avg'!D424</f>
        <v>1.8</v>
      </c>
      <c r="G424" s="2">
        <f>'Moving Avg'!F424</f>
        <v>1.7925</v>
      </c>
      <c r="H424" s="2">
        <f>'Moving Avg'!G424</f>
        <v>1.8047999999999988</v>
      </c>
      <c r="I424" s="2">
        <f>'Moving Avg'!H424</f>
        <v>2.0276499999999986</v>
      </c>
      <c r="J424" s="6" t="str">
        <f>OBV!F424</f>
        <v>NEUTRAL</v>
      </c>
      <c r="K424" s="6" t="str">
        <f>OBV!G424</f>
        <v>NEUTRAL</v>
      </c>
      <c r="L424" s="6" t="str">
        <f>OBV!H424</f>
        <v>NEUTRAL</v>
      </c>
    </row>
    <row r="425" spans="1:12" ht="13.5" x14ac:dyDescent="0.25">
      <c r="A425" s="3">
        <f>RSI!A425</f>
        <v>42922</v>
      </c>
      <c r="B425" s="2">
        <f>RSI!B425</f>
        <v>1.81</v>
      </c>
      <c r="C425" s="2">
        <f>RSI!I425</f>
        <v>54.209975356402012</v>
      </c>
      <c r="D425" s="2">
        <f>MACD!E425</f>
        <v>-1.546420007477578E-2</v>
      </c>
      <c r="E425" s="2">
        <f>MACD!F425</f>
        <v>-9.1741445646618004E-4</v>
      </c>
      <c r="F425" s="2">
        <f>'Moving Avg'!D425</f>
        <v>1.802</v>
      </c>
      <c r="G425" s="2">
        <f>'Moving Avg'!F425</f>
        <v>1.7920000000000003</v>
      </c>
      <c r="H425" s="2">
        <f>'Moving Avg'!G425</f>
        <v>1.8049999999999988</v>
      </c>
      <c r="I425" s="2">
        <f>'Moving Avg'!H425</f>
        <v>2.0265499999999985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</row>
    <row r="426" spans="1:12" ht="13.5" x14ac:dyDescent="0.25">
      <c r="A426" s="3">
        <f>RSI!A426</f>
        <v>42923</v>
      </c>
      <c r="B426" s="2">
        <f>RSI!B426</f>
        <v>1.8</v>
      </c>
      <c r="C426" s="2">
        <f>RSI!I426</f>
        <v>49.805978861255298</v>
      </c>
      <c r="D426" s="2">
        <f>MACD!E426</f>
        <v>-1.6162834616519239E-2</v>
      </c>
      <c r="E426" s="2">
        <f>MACD!F426</f>
        <v>-3.9664984884767917E-3</v>
      </c>
      <c r="F426" s="2">
        <f>'Moving Avg'!D426</f>
        <v>1.8020000000000003</v>
      </c>
      <c r="G426" s="2">
        <f>'Moving Avg'!F426</f>
        <v>1.7920000000000003</v>
      </c>
      <c r="H426" s="2">
        <f>'Moving Avg'!G426</f>
        <v>1.805199999999999</v>
      </c>
      <c r="I426" s="2">
        <f>'Moving Avg'!H426</f>
        <v>2.025449999999998</v>
      </c>
      <c r="J426" s="6" t="str">
        <f>OBV!F426</f>
        <v>BULLISH</v>
      </c>
      <c r="K426" s="6" t="str">
        <f>OBV!G426</f>
        <v>NEUTRAL</v>
      </c>
      <c r="L426" s="6" t="str">
        <f>OBV!H426</f>
        <v>NEUTRAL</v>
      </c>
    </row>
    <row r="427" spans="1:12" ht="13.5" x14ac:dyDescent="0.25">
      <c r="A427" s="3">
        <f>RSI!A427</f>
        <v>42926</v>
      </c>
      <c r="B427" s="2">
        <f>RSI!B427</f>
        <v>1.78</v>
      </c>
      <c r="C427" s="2">
        <f>RSI!I427</f>
        <v>42.388875523909519</v>
      </c>
      <c r="D427" s="2">
        <f>MACD!E427</f>
        <v>-1.2195521683508792E-2</v>
      </c>
      <c r="E427" s="2">
        <f>MACD!F427</f>
        <v>-5.6123031274831923E-3</v>
      </c>
      <c r="F427" s="2">
        <f>'Moving Avg'!D427</f>
        <v>1.798</v>
      </c>
      <c r="G427" s="2">
        <f>'Moving Avg'!F427</f>
        <v>1.7909999999999999</v>
      </c>
      <c r="H427" s="2">
        <f>'Moving Avg'!G427</f>
        <v>1.8043999999999989</v>
      </c>
      <c r="I427" s="2">
        <f>'Moving Avg'!H427</f>
        <v>2.0241999999999978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42927</v>
      </c>
      <c r="B428" s="2">
        <f>RSI!B428</f>
        <v>1.78</v>
      </c>
      <c r="C428" s="2">
        <f>RSI!I428</f>
        <v>42.388875523909519</v>
      </c>
      <c r="D428" s="2">
        <f>MACD!E428</f>
        <v>-8.7203275430189908E-3</v>
      </c>
      <c r="E428" s="2">
        <f>MACD!F428</f>
        <v>-6.2339080105903522E-3</v>
      </c>
      <c r="F428" s="2">
        <f>'Moving Avg'!D428</f>
        <v>1.794</v>
      </c>
      <c r="G428" s="2">
        <f>'Moving Avg'!F428</f>
        <v>1.7900000000000003</v>
      </c>
      <c r="H428" s="2">
        <f>'Moving Avg'!G428</f>
        <v>1.803399999999999</v>
      </c>
      <c r="I428" s="2">
        <f>'Moving Avg'!H428</f>
        <v>2.0226499999999978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42928</v>
      </c>
      <c r="B429" s="2">
        <f>RSI!B429</f>
        <v>1.78</v>
      </c>
      <c r="C429" s="2">
        <f>RSI!I429</f>
        <v>42.388875523909519</v>
      </c>
      <c r="D429" s="2">
        <f>MACD!E429</f>
        <v>-5.6702999110909147E-3</v>
      </c>
      <c r="E429" s="2">
        <f>MACD!F429</f>
        <v>-6.121186390690465E-3</v>
      </c>
      <c r="F429" s="2">
        <f>'Moving Avg'!D429</f>
        <v>1.7900000000000003</v>
      </c>
      <c r="G429" s="2">
        <f>'Moving Avg'!F429</f>
        <v>1.7890000000000004</v>
      </c>
      <c r="H429" s="2">
        <f>'Moving Avg'!G429</f>
        <v>1.8027999999999991</v>
      </c>
      <c r="I429" s="2">
        <f>'Moving Avg'!H429</f>
        <v>2.0210499999999976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</row>
    <row r="430" spans="1:12" ht="13.5" x14ac:dyDescent="0.25">
      <c r="A430" s="3">
        <f>RSI!A430</f>
        <v>42929</v>
      </c>
      <c r="B430" s="2">
        <f>RSI!B430</f>
        <v>1.8</v>
      </c>
      <c r="C430" s="2">
        <f>RSI!I430</f>
        <v>51.423903692242696</v>
      </c>
      <c r="D430" s="2">
        <f>MACD!E430</f>
        <v>-4.4696195736990685E-3</v>
      </c>
      <c r="E430" s="2">
        <f>MACD!F430</f>
        <v>-5.7908730272921861E-3</v>
      </c>
      <c r="F430" s="2">
        <f>'Moving Avg'!D430</f>
        <v>1.7880000000000003</v>
      </c>
      <c r="G430" s="2">
        <f>'Moving Avg'!F430</f>
        <v>1.7900000000000003</v>
      </c>
      <c r="H430" s="2">
        <f>'Moving Avg'!G430</f>
        <v>1.8027999999999991</v>
      </c>
      <c r="I430" s="2">
        <f>'Moving Avg'!H430</f>
        <v>2.0198499999999977</v>
      </c>
      <c r="J430" s="6" t="str">
        <f>OBV!F430</f>
        <v>BULLISH</v>
      </c>
      <c r="K430" s="6" t="str">
        <f>OBV!G430</f>
        <v>NEUTRAL</v>
      </c>
      <c r="L430" s="6" t="str">
        <f>OBV!H430</f>
        <v>BULLISH DIVERGENCE</v>
      </c>
    </row>
    <row r="431" spans="1:12" ht="13.5" x14ac:dyDescent="0.25">
      <c r="A431" s="3">
        <f>RSI!A431</f>
        <v>42930</v>
      </c>
      <c r="B431" s="2">
        <f>RSI!B431</f>
        <v>1.8</v>
      </c>
      <c r="C431" s="2">
        <f>RSI!I431</f>
        <v>51.423903692242696</v>
      </c>
      <c r="D431" s="2">
        <f>MACD!E431</f>
        <v>-3.4779797700594806E-3</v>
      </c>
      <c r="E431" s="2">
        <f>MACD!F431</f>
        <v>-5.3282943758456453E-3</v>
      </c>
      <c r="F431" s="2">
        <f>'Moving Avg'!D431</f>
        <v>1.7879999999999998</v>
      </c>
      <c r="G431" s="2">
        <f>'Moving Avg'!F431</f>
        <v>1.7899999999999998</v>
      </c>
      <c r="H431" s="2">
        <f>'Moving Avg'!G431</f>
        <v>1.8023999999999993</v>
      </c>
      <c r="I431" s="2">
        <f>'Moving Avg'!H431</f>
        <v>2.0183499999999981</v>
      </c>
      <c r="J431" s="6" t="str">
        <f>OBV!F431</f>
        <v>BULLISH</v>
      </c>
      <c r="K431" s="6" t="str">
        <f>OBV!G431</f>
        <v>NEUTRAL</v>
      </c>
      <c r="L431" s="6" t="str">
        <f>OBV!H431</f>
        <v>NEUTRAL</v>
      </c>
    </row>
    <row r="432" spans="1:12" ht="13.5" x14ac:dyDescent="0.25">
      <c r="A432" s="3">
        <f>RSI!A432</f>
        <v>42933</v>
      </c>
      <c r="B432" s="2">
        <f>RSI!B432</f>
        <v>1.76</v>
      </c>
      <c r="C432" s="2">
        <f>RSI!I432</f>
        <v>37.707268351984894</v>
      </c>
      <c r="D432" s="2">
        <f>MACD!E432</f>
        <v>3.0154406208060536E-4</v>
      </c>
      <c r="E432" s="2">
        <f>MACD!F432</f>
        <v>-4.2023266882603959E-3</v>
      </c>
      <c r="F432" s="2">
        <f>'Moving Avg'!D432</f>
        <v>1.784</v>
      </c>
      <c r="G432" s="2">
        <f>'Moving Avg'!F432</f>
        <v>1.7890000000000001</v>
      </c>
      <c r="H432" s="2">
        <f>'Moving Avg'!G432</f>
        <v>1.8013999999999992</v>
      </c>
      <c r="I432" s="2">
        <f>'Moving Avg'!H432</f>
        <v>2.0163999999999977</v>
      </c>
      <c r="J432" s="6" t="str">
        <f>OBV!F432</f>
        <v>BULLISH</v>
      </c>
      <c r="K432" s="6" t="str">
        <f>OBV!G432</f>
        <v>NEUTRAL</v>
      </c>
      <c r="L432" s="6" t="str">
        <f>OBV!H432</f>
        <v>BULLISH DIVERGENCE</v>
      </c>
    </row>
    <row r="433" spans="1:12" ht="13.5" x14ac:dyDescent="0.25">
      <c r="A433" s="3">
        <f>RSI!A433</f>
        <v>42934</v>
      </c>
      <c r="B433" s="2">
        <f>RSI!B433</f>
        <v>1.76</v>
      </c>
      <c r="C433" s="2">
        <f>RSI!I433</f>
        <v>37.707268351984894</v>
      </c>
      <c r="D433" s="2">
        <f>MACD!E433</f>
        <v>3.7151135139046332E-3</v>
      </c>
      <c r="E433" s="2">
        <f>MACD!F433</f>
        <v>-2.6188386478273903E-3</v>
      </c>
      <c r="F433" s="2">
        <f>'Moving Avg'!D433</f>
        <v>1.78</v>
      </c>
      <c r="G433" s="2">
        <f>'Moving Avg'!F433</f>
        <v>1.7880000000000003</v>
      </c>
      <c r="H433" s="2">
        <f>'Moving Avg'!G433</f>
        <v>1.8001999999999996</v>
      </c>
      <c r="I433" s="2">
        <f>'Moving Avg'!H433</f>
        <v>2.0145999999999979</v>
      </c>
      <c r="J433" s="6" t="str">
        <f>OBV!F433</f>
        <v>BULLISH</v>
      </c>
      <c r="K433" s="6" t="str">
        <f>OBV!G433</f>
        <v>NEUTRAL</v>
      </c>
      <c r="L433" s="6" t="str">
        <f>OBV!H433</f>
        <v>BULLISH DIVERGENCE</v>
      </c>
    </row>
    <row r="434" spans="1:12" ht="13.5" x14ac:dyDescent="0.25">
      <c r="A434" s="3">
        <f>RSI!A434</f>
        <v>42935</v>
      </c>
      <c r="B434" s="2">
        <f>RSI!B434</f>
        <v>1.76</v>
      </c>
      <c r="C434" s="2">
        <f>RSI!I434</f>
        <v>37.707268351984887</v>
      </c>
      <c r="D434" s="2">
        <f>MACD!E434</f>
        <v>6.8030654945197E-3</v>
      </c>
      <c r="E434" s="2">
        <f>MACD!F434</f>
        <v>-7.344578193579723E-4</v>
      </c>
      <c r="F434" s="2">
        <f>'Moving Avg'!D434</f>
        <v>1.7760000000000002</v>
      </c>
      <c r="G434" s="2">
        <f>'Moving Avg'!F434</f>
        <v>1.7870000000000001</v>
      </c>
      <c r="H434" s="2">
        <f>'Moving Avg'!G434</f>
        <v>1.7989999999999997</v>
      </c>
      <c r="I434" s="2">
        <f>'Moving Avg'!H434</f>
        <v>2.0128999999999975</v>
      </c>
      <c r="J434" s="6" t="str">
        <f>OBV!F434</f>
        <v>BULLISH</v>
      </c>
      <c r="K434" s="6" t="str">
        <f>OBV!G434</f>
        <v>NEUTRAL</v>
      </c>
      <c r="L434" s="6" t="str">
        <f>OBV!H434</f>
        <v>BULLISH DIVERGENCE</v>
      </c>
    </row>
    <row r="435" spans="1:12" ht="13.5" x14ac:dyDescent="0.25">
      <c r="A435" s="3">
        <f>RSI!A435</f>
        <v>42936</v>
      </c>
      <c r="B435" s="2">
        <f>RSI!B435</f>
        <v>1.8</v>
      </c>
      <c r="C435" s="2">
        <f>RSI!I435</f>
        <v>53.27393996919259</v>
      </c>
      <c r="D435" s="2">
        <f>MACD!E435</f>
        <v>8.1762123113038321E-3</v>
      </c>
      <c r="E435" s="2">
        <f>MACD!F435</f>
        <v>1.0476762067743884E-3</v>
      </c>
      <c r="F435" s="2">
        <f>'Moving Avg'!D435</f>
        <v>1.7760000000000002</v>
      </c>
      <c r="G435" s="2">
        <f>'Moving Avg'!F435</f>
        <v>1.7905000000000002</v>
      </c>
      <c r="H435" s="2">
        <f>'Moving Avg'!G435</f>
        <v>1.7977999999999996</v>
      </c>
      <c r="I435" s="2">
        <f>'Moving Avg'!H435</f>
        <v>2.0111499999999971</v>
      </c>
      <c r="J435" s="6" t="str">
        <f>OBV!F435</f>
        <v>BULLISH</v>
      </c>
      <c r="K435" s="6" t="str">
        <f>OBV!G435</f>
        <v>NEUTRAL</v>
      </c>
      <c r="L435" s="6" t="str">
        <f>OBV!H435</f>
        <v>NEUTRAL</v>
      </c>
    </row>
    <row r="436" spans="1:12" ht="13.5" x14ac:dyDescent="0.25">
      <c r="A436" s="3">
        <f>RSI!A436</f>
        <v>42937</v>
      </c>
      <c r="B436" s="2">
        <f>RSI!B436</f>
        <v>1.8</v>
      </c>
      <c r="C436" s="2">
        <f>RSI!I436</f>
        <v>53.273939969192604</v>
      </c>
      <c r="D436" s="2">
        <f>MACD!E436</f>
        <v>7.7343619562335597E-3</v>
      </c>
      <c r="E436" s="2">
        <f>MACD!F436</f>
        <v>2.3850133566662227E-3</v>
      </c>
      <c r="F436" s="2">
        <f>'Moving Avg'!D436</f>
        <v>1.7760000000000002</v>
      </c>
      <c r="G436" s="2">
        <f>'Moving Avg'!F436</f>
        <v>1.7915000000000003</v>
      </c>
      <c r="H436" s="2">
        <f>'Moving Avg'!G436</f>
        <v>1.7973999999999994</v>
      </c>
      <c r="I436" s="2">
        <f>'Moving Avg'!H436</f>
        <v>2.0094499999999975</v>
      </c>
      <c r="J436" s="6" t="str">
        <f>OBV!F436</f>
        <v>BULLISH</v>
      </c>
      <c r="K436" s="6" t="str">
        <f>OBV!G436</f>
        <v>NEUTRAL</v>
      </c>
      <c r="L436" s="6" t="str">
        <f>OBV!H436</f>
        <v>NEUTRAL</v>
      </c>
    </row>
    <row r="437" spans="1:12" ht="13.5" x14ac:dyDescent="0.25">
      <c r="A437" s="3">
        <f>RSI!A437</f>
        <v>42940</v>
      </c>
      <c r="B437" s="2">
        <f>RSI!B437</f>
        <v>1.8</v>
      </c>
      <c r="C437" s="2">
        <f>RSI!I437</f>
        <v>53.273939969192604</v>
      </c>
      <c r="D437" s="2">
        <f>MACD!E437</f>
        <v>4.2231189491988008E-3</v>
      </c>
      <c r="E437" s="2">
        <f>MACD!F437</f>
        <v>2.7526344751727383E-3</v>
      </c>
      <c r="F437" s="2">
        <f>'Moving Avg'!D437</f>
        <v>1.784</v>
      </c>
      <c r="G437" s="2">
        <f>'Moving Avg'!F437</f>
        <v>1.7915000000000003</v>
      </c>
      <c r="H437" s="2">
        <f>'Moving Avg'!G437</f>
        <v>1.7971999999999995</v>
      </c>
      <c r="I437" s="2">
        <f>'Moving Avg'!H437</f>
        <v>2.0074499999999973</v>
      </c>
      <c r="J437" s="6" t="str">
        <f>OBV!F437</f>
        <v>BULLISH</v>
      </c>
      <c r="K437" s="6" t="str">
        <f>OBV!G437</f>
        <v>NEUTRAL</v>
      </c>
      <c r="L437" s="6" t="str">
        <f>OBV!H437</f>
        <v>CONFIRMED BULLISH</v>
      </c>
    </row>
    <row r="438" spans="1:12" ht="13.5" x14ac:dyDescent="0.25">
      <c r="A438" s="3">
        <f>RSI!A438</f>
        <v>42942</v>
      </c>
      <c r="B438" s="2">
        <f>RSI!B438</f>
        <v>1.81</v>
      </c>
      <c r="C438" s="2">
        <f>RSI!I438</f>
        <v>56.656000885592242</v>
      </c>
      <c r="D438" s="2">
        <f>MACD!E438</f>
        <v>4.5535740295554739E-4</v>
      </c>
      <c r="E438" s="2">
        <f>MACD!F438</f>
        <v>2.2931790607292999E-3</v>
      </c>
      <c r="F438" s="2">
        <f>'Moving Avg'!D438</f>
        <v>1.794</v>
      </c>
      <c r="G438" s="2">
        <f>'Moving Avg'!F438</f>
        <v>1.7920000000000005</v>
      </c>
      <c r="H438" s="2">
        <f>'Moving Avg'!G438</f>
        <v>1.7971999999999995</v>
      </c>
      <c r="I438" s="2">
        <f>'Moving Avg'!H438</f>
        <v>2.0050999999999974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</row>
    <row r="439" spans="1:12" ht="13.5" x14ac:dyDescent="0.25">
      <c r="A439" s="3">
        <f>RSI!A439</f>
        <v>42943</v>
      </c>
      <c r="B439" s="2">
        <f>RSI!B439</f>
        <v>1.81</v>
      </c>
      <c r="C439" s="2">
        <f>RSI!I439</f>
        <v>56.656000885592242</v>
      </c>
      <c r="D439" s="2">
        <f>MACD!E439</f>
        <v>-2.8436621264711359E-3</v>
      </c>
      <c r="E439" s="2">
        <f>MACD!F439</f>
        <v>1.2658108232892129E-3</v>
      </c>
      <c r="F439" s="2">
        <f>'Moving Avg'!D439</f>
        <v>1.8040000000000003</v>
      </c>
      <c r="G439" s="2">
        <f>'Moving Avg'!F439</f>
        <v>1.7925000000000009</v>
      </c>
      <c r="H439" s="2">
        <f>'Moving Avg'!G439</f>
        <v>1.7971999999999995</v>
      </c>
      <c r="I439" s="2">
        <f>'Moving Avg'!H439</f>
        <v>2.0027999999999975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</row>
    <row r="440" spans="1:12" ht="13.5" x14ac:dyDescent="0.25">
      <c r="A440" s="3">
        <f>RSI!A440</f>
        <v>42944</v>
      </c>
      <c r="B440" s="2">
        <f>RSI!B440</f>
        <v>1.8</v>
      </c>
      <c r="C440" s="2">
        <f>RSI!I440</f>
        <v>52.268365324433034</v>
      </c>
      <c r="D440" s="2">
        <f>MACD!E440</f>
        <v>-1.9201741552075102E-3</v>
      </c>
      <c r="E440" s="2">
        <f>MACD!F440</f>
        <v>6.2861382758986825E-4</v>
      </c>
      <c r="F440" s="2">
        <f>'Moving Avg'!D440</f>
        <v>1.8040000000000003</v>
      </c>
      <c r="G440" s="2">
        <f>'Moving Avg'!F440</f>
        <v>1.7925000000000004</v>
      </c>
      <c r="H440" s="2">
        <f>'Moving Avg'!G440</f>
        <v>1.7969999999999997</v>
      </c>
      <c r="I440" s="2">
        <f>'Moving Avg'!H440</f>
        <v>2.0005999999999973</v>
      </c>
      <c r="J440" s="6" t="str">
        <f>OBV!F440</f>
        <v>BEARISH</v>
      </c>
      <c r="K440" s="6" t="str">
        <f>OBV!G440</f>
        <v>NEUTRAL</v>
      </c>
      <c r="L440" s="6" t="str">
        <f>OBV!H440</f>
        <v>NEUTRAL</v>
      </c>
    </row>
    <row r="441" spans="1:12" ht="13.5" x14ac:dyDescent="0.25">
      <c r="A441" s="3">
        <f>RSI!A441</f>
        <v>42947</v>
      </c>
      <c r="B441" s="2">
        <f>RSI!B441</f>
        <v>1.8</v>
      </c>
      <c r="C441" s="2">
        <f>RSI!I441</f>
        <v>52.268365324433034</v>
      </c>
      <c r="D441" s="2">
        <f>MACD!E441</f>
        <v>-1.1747613668358081E-3</v>
      </c>
      <c r="E441" s="2">
        <f>MACD!F441</f>
        <v>2.6793878870473293E-4</v>
      </c>
      <c r="F441" s="2">
        <f>'Moving Avg'!D441</f>
        <v>1.8039999999999998</v>
      </c>
      <c r="G441" s="2">
        <f>'Moving Avg'!F441</f>
        <v>1.7925</v>
      </c>
      <c r="H441" s="2">
        <f>'Moving Avg'!G441</f>
        <v>1.7967999999999995</v>
      </c>
      <c r="I441" s="2">
        <f>'Moving Avg'!H441</f>
        <v>1.9984499999999976</v>
      </c>
      <c r="J441" s="6" t="str">
        <f>OBV!F441</f>
        <v>BEARISH</v>
      </c>
      <c r="K441" s="6" t="str">
        <f>OBV!G441</f>
        <v>NEUTRAL</v>
      </c>
      <c r="L441" s="6" t="str">
        <f>OBV!H441</f>
        <v>NEUTRAL</v>
      </c>
    </row>
    <row r="442" spans="1:12" ht="13.5" x14ac:dyDescent="0.25">
      <c r="A442" s="3">
        <f>RSI!A442</f>
        <v>42948</v>
      </c>
      <c r="B442" s="2">
        <f>RSI!B442</f>
        <v>1.82</v>
      </c>
      <c r="C442" s="2">
        <f>RSI!I442</f>
        <v>59.536847215827407</v>
      </c>
      <c r="D442" s="2">
        <f>MACD!E442</f>
        <v>-8.212688539857238E-3</v>
      </c>
      <c r="E442" s="2">
        <f>MACD!F442</f>
        <v>-1.4281866770076612E-3</v>
      </c>
      <c r="F442" s="2">
        <f>'Moving Avg'!D442</f>
        <v>1.8079999999999998</v>
      </c>
      <c r="G442" s="2">
        <f>'Moving Avg'!F442</f>
        <v>1.7934999999999999</v>
      </c>
      <c r="H442" s="2">
        <f>'Moving Avg'!G442</f>
        <v>1.7971999999999995</v>
      </c>
      <c r="I442" s="2">
        <f>'Moving Avg'!H442</f>
        <v>1.9964499999999976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</row>
    <row r="443" spans="1:12" ht="13.5" x14ac:dyDescent="0.25">
      <c r="A443" s="3">
        <f>RSI!A443</f>
        <v>42949</v>
      </c>
      <c r="B443" s="2">
        <f>RSI!B443</f>
        <v>1.87</v>
      </c>
      <c r="C443" s="2">
        <f>RSI!I443</f>
        <v>71.302310428507127</v>
      </c>
      <c r="D443" s="2">
        <f>MACD!E443</f>
        <v>-1.8020606541057749E-2</v>
      </c>
      <c r="E443" s="2">
        <f>MACD!F443</f>
        <v>-4.7466706498176794E-3</v>
      </c>
      <c r="F443" s="2">
        <f>'Moving Avg'!D443</f>
        <v>1.8200000000000003</v>
      </c>
      <c r="G443" s="2">
        <f>'Moving Avg'!F443</f>
        <v>1.7970000000000002</v>
      </c>
      <c r="H443" s="2">
        <f>'Moving Avg'!G443</f>
        <v>1.7985999999999995</v>
      </c>
      <c r="I443" s="2">
        <f>'Moving Avg'!H443</f>
        <v>1.9943999999999977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</row>
    <row r="444" spans="1:12" ht="13.5" x14ac:dyDescent="0.25">
      <c r="A444" s="3">
        <f>RSI!A444</f>
        <v>42950</v>
      </c>
      <c r="B444" s="2">
        <f>RSI!B444</f>
        <v>1.87</v>
      </c>
      <c r="C444" s="2">
        <f>RSI!I444</f>
        <v>71.302310428507127</v>
      </c>
      <c r="D444" s="2">
        <f>MACD!E444</f>
        <v>-2.6753070997371342E-2</v>
      </c>
      <c r="E444" s="2">
        <f>MACD!F444</f>
        <v>-9.147950719328413E-3</v>
      </c>
      <c r="F444" s="2">
        <f>'Moving Avg'!D444</f>
        <v>1.8320000000000001</v>
      </c>
      <c r="G444" s="2">
        <f>'Moving Avg'!F444</f>
        <v>1.8005</v>
      </c>
      <c r="H444" s="2">
        <f>'Moving Avg'!G444</f>
        <v>1.7999999999999998</v>
      </c>
      <c r="I444" s="2">
        <f>'Moving Avg'!H444</f>
        <v>1.9923999999999975</v>
      </c>
      <c r="J444" s="6" t="str">
        <f>OBV!F444</f>
        <v>BULLISH</v>
      </c>
      <c r="K444" s="6" t="str">
        <f>OBV!G444</f>
        <v>NEUTRAL</v>
      </c>
      <c r="L444" s="6" t="str">
        <f>OBV!H444</f>
        <v>CONFIRMED BULLISH</v>
      </c>
    </row>
    <row r="445" spans="1:12" ht="13.5" x14ac:dyDescent="0.25">
      <c r="A445" s="3">
        <f>RSI!A445</f>
        <v>42951</v>
      </c>
      <c r="B445" s="2">
        <f>RSI!B445</f>
        <v>1.87</v>
      </c>
      <c r="C445" s="2">
        <f>RSI!I445</f>
        <v>71.302310428507127</v>
      </c>
      <c r="D445" s="2">
        <f>MACD!E445</f>
        <v>-2.83895822267064E-2</v>
      </c>
      <c r="E445" s="2">
        <f>MACD!F445</f>
        <v>-1.2996277020804012E-2</v>
      </c>
      <c r="F445" s="2">
        <f>'Moving Avg'!D445</f>
        <v>1.8460000000000001</v>
      </c>
      <c r="G445" s="2">
        <f>'Moving Avg'!F445</f>
        <v>1.8035000000000001</v>
      </c>
      <c r="H445" s="2">
        <f>'Moving Avg'!G445</f>
        <v>1.8009999999999999</v>
      </c>
      <c r="I445" s="2">
        <f>'Moving Avg'!H445</f>
        <v>1.9902499999999974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</row>
    <row r="446" spans="1:12" ht="13.5" x14ac:dyDescent="0.25">
      <c r="A446" s="3">
        <f>RSI!A446</f>
        <v>42954</v>
      </c>
      <c r="B446" s="2">
        <f>RSI!B446</f>
        <v>1.82</v>
      </c>
      <c r="C446" s="2">
        <f>RSI!I446</f>
        <v>52.30646163648214</v>
      </c>
      <c r="D446" s="2">
        <f>MACD!E446</f>
        <v>-2.6442238235710125E-2</v>
      </c>
      <c r="E446" s="2">
        <f>MACD!F446</f>
        <v>-1.5685469263785237E-2</v>
      </c>
      <c r="F446" s="2">
        <f>'Moving Avg'!D446</f>
        <v>1.85</v>
      </c>
      <c r="G446" s="2">
        <f>'Moving Avg'!F446</f>
        <v>1.8044999999999998</v>
      </c>
      <c r="H446" s="2">
        <f>'Moving Avg'!G446</f>
        <v>1.8013999999999997</v>
      </c>
      <c r="I446" s="2">
        <f>'Moving Avg'!H446</f>
        <v>1.9875999999999976</v>
      </c>
      <c r="J446" s="6" t="str">
        <f>OBV!F446</f>
        <v>BULLISH</v>
      </c>
      <c r="K446" s="6" t="str">
        <f>OBV!G446</f>
        <v>NEUTRAL</v>
      </c>
      <c r="L446" s="6" t="str">
        <f>OBV!H446</f>
        <v>CONFIRMED BULLISH</v>
      </c>
    </row>
    <row r="447" spans="1:12" ht="13.5" x14ac:dyDescent="0.25">
      <c r="A447" s="3">
        <f>RSI!A447</f>
        <v>42955</v>
      </c>
      <c r="B447" s="2">
        <f>RSI!B447</f>
        <v>1.86</v>
      </c>
      <c r="C447" s="2">
        <f>RSI!I447</f>
        <v>61.209781855231817</v>
      </c>
      <c r="D447" s="2">
        <f>MACD!E447</f>
        <v>-2.780608851928057E-2</v>
      </c>
      <c r="E447" s="2">
        <f>MACD!F447</f>
        <v>-1.8109593114884304E-2</v>
      </c>
      <c r="F447" s="2">
        <f>'Moving Avg'!D447</f>
        <v>1.8580000000000001</v>
      </c>
      <c r="G447" s="2">
        <f>'Moving Avg'!F447</f>
        <v>1.8085</v>
      </c>
      <c r="H447" s="2">
        <f>'Moving Avg'!G447</f>
        <v>1.8025999999999995</v>
      </c>
      <c r="I447" s="2">
        <f>'Moving Avg'!H447</f>
        <v>1.9850999999999979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</row>
    <row r="448" spans="1:12" ht="13.5" x14ac:dyDescent="0.25">
      <c r="A448" s="3">
        <f>RSI!A448</f>
        <v>42956</v>
      </c>
      <c r="B448" s="2">
        <f>RSI!B448</f>
        <v>1.81</v>
      </c>
      <c r="C448" s="2">
        <f>RSI!I448</f>
        <v>48.917072702212792</v>
      </c>
      <c r="D448" s="2">
        <f>MACD!E448</f>
        <v>-2.3999349128695835E-2</v>
      </c>
      <c r="E448" s="2">
        <f>MACD!F448</f>
        <v>-1.9287544317646611E-2</v>
      </c>
      <c r="F448" s="2">
        <f>'Moving Avg'!D448</f>
        <v>1.8460000000000001</v>
      </c>
      <c r="G448" s="2">
        <f>'Moving Avg'!F448</f>
        <v>1.81</v>
      </c>
      <c r="H448" s="2">
        <f>'Moving Avg'!G448</f>
        <v>1.8027999999999995</v>
      </c>
      <c r="I448" s="2">
        <f>'Moving Avg'!H448</f>
        <v>1.9822499999999983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42957</v>
      </c>
      <c r="B449" s="2">
        <f>RSI!B449</f>
        <v>1.8</v>
      </c>
      <c r="C449" s="2">
        <f>RSI!I449</f>
        <v>46.888870612544551</v>
      </c>
      <c r="D449" s="2">
        <f>MACD!E449</f>
        <v>-2.0002623405261044E-2</v>
      </c>
      <c r="E449" s="2">
        <f>MACD!F449</f>
        <v>-1.9430560135169497E-2</v>
      </c>
      <c r="F449" s="2">
        <f>'Moving Avg'!D449</f>
        <v>1.8320000000000003</v>
      </c>
      <c r="G449" s="2">
        <f>'Moving Avg'!F449</f>
        <v>1.8110000000000004</v>
      </c>
      <c r="H449" s="2">
        <f>'Moving Avg'!G449</f>
        <v>1.8027999999999995</v>
      </c>
      <c r="I449" s="2">
        <f>'Moving Avg'!H449</f>
        <v>1.9787499999999982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</row>
    <row r="450" spans="1:12" ht="13.5" x14ac:dyDescent="0.25">
      <c r="A450" s="3">
        <f>RSI!A450</f>
        <v>42958</v>
      </c>
      <c r="B450" s="2">
        <f>RSI!B450</f>
        <v>1.8</v>
      </c>
      <c r="C450" s="2">
        <f>RSI!I450</f>
        <v>46.888870612544551</v>
      </c>
      <c r="D450" s="2">
        <f>MACD!E450</f>
        <v>-1.8067836887980082E-2</v>
      </c>
      <c r="E450" s="2">
        <f>MACD!F450</f>
        <v>-1.9158015485731615E-2</v>
      </c>
      <c r="F450" s="2">
        <f>'Moving Avg'!D450</f>
        <v>1.8180000000000001</v>
      </c>
      <c r="G450" s="2">
        <f>'Moving Avg'!F450</f>
        <v>1.8109999999999999</v>
      </c>
      <c r="H450" s="2">
        <f>'Moving Avg'!G450</f>
        <v>1.8027999999999995</v>
      </c>
      <c r="I450" s="2">
        <f>'Moving Avg'!H450</f>
        <v>1.9746999999999986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</row>
    <row r="451" spans="1:12" ht="13.5" x14ac:dyDescent="0.25">
      <c r="A451" s="3">
        <f>RSI!A451</f>
        <v>42961</v>
      </c>
      <c r="B451" s="2">
        <f>RSI!B451</f>
        <v>1.8</v>
      </c>
      <c r="C451" s="2">
        <f>RSI!I451</f>
        <v>46.888870612544551</v>
      </c>
      <c r="D451" s="2">
        <f>MACD!E451</f>
        <v>-1.6346077230418476E-2</v>
      </c>
      <c r="E451" s="2">
        <f>MACD!F451</f>
        <v>-1.859562783466899E-2</v>
      </c>
      <c r="F451" s="2">
        <f>'Moving Avg'!D451</f>
        <v>1.8140000000000001</v>
      </c>
      <c r="G451" s="2">
        <f>'Moving Avg'!F451</f>
        <v>1.8109999999999999</v>
      </c>
      <c r="H451" s="2">
        <f>'Moving Avg'!G451</f>
        <v>1.8021999999999994</v>
      </c>
      <c r="I451" s="2">
        <f>'Moving Avg'!H451</f>
        <v>1.9706999999999988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</row>
    <row r="452" spans="1:12" ht="13.5" x14ac:dyDescent="0.25">
      <c r="A452" s="3">
        <f>RSI!A452</f>
        <v>42962</v>
      </c>
      <c r="B452" s="2">
        <f>RSI!B452</f>
        <v>1.83</v>
      </c>
      <c r="C452" s="2">
        <f>RSI!I452</f>
        <v>54.030479245159242</v>
      </c>
      <c r="D452" s="2">
        <f>MACD!E452</f>
        <v>-1.3956139296654513E-2</v>
      </c>
      <c r="E452" s="2">
        <f>MACD!F452</f>
        <v>-1.7667730127066097E-2</v>
      </c>
      <c r="F452" s="2">
        <f>'Moving Avg'!D452</f>
        <v>1.8079999999999998</v>
      </c>
      <c r="G452" s="2">
        <f>'Moving Avg'!F452</f>
        <v>1.8145</v>
      </c>
      <c r="H452" s="2">
        <f>'Moving Avg'!G452</f>
        <v>1.8021999999999994</v>
      </c>
      <c r="I452" s="2">
        <f>'Moving Avg'!H452</f>
        <v>1.9669499999999989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</row>
    <row r="453" spans="1:12" ht="13.5" x14ac:dyDescent="0.25">
      <c r="A453" s="3">
        <f>RSI!A453</f>
        <v>42963</v>
      </c>
      <c r="B453" s="2">
        <f>RSI!B453</f>
        <v>1.8</v>
      </c>
      <c r="C453" s="2">
        <f>RSI!I453</f>
        <v>47.196069323225913</v>
      </c>
      <c r="D453" s="2">
        <f>MACD!E453</f>
        <v>-2.1240666785014017E-3</v>
      </c>
      <c r="E453" s="2">
        <f>MACD!F453</f>
        <v>-1.4558997437353158E-2</v>
      </c>
      <c r="F453" s="2">
        <f>'Moving Avg'!D453</f>
        <v>1.8060000000000003</v>
      </c>
      <c r="G453" s="2">
        <f>'Moving Avg'!F453</f>
        <v>1.8165</v>
      </c>
      <c r="H453" s="2">
        <f>'Moving Avg'!G453</f>
        <v>1.8015999999999994</v>
      </c>
      <c r="I453" s="2">
        <f>'Moving Avg'!H453</f>
        <v>1.9633999999999989</v>
      </c>
      <c r="J453" s="6" t="str">
        <f>OBV!F453</f>
        <v>BEARISH</v>
      </c>
      <c r="K453" s="6" t="str">
        <f>OBV!G453</f>
        <v>NEUTRAL</v>
      </c>
      <c r="L453" s="6" t="str">
        <f>OBV!H453</f>
        <v>CONFIRMED BEARISH</v>
      </c>
    </row>
    <row r="454" spans="1:12" ht="13.5" x14ac:dyDescent="0.25">
      <c r="A454" s="3">
        <f>RSI!A454</f>
        <v>42964</v>
      </c>
      <c r="B454" s="2">
        <f>RSI!B454</f>
        <v>1.85</v>
      </c>
      <c r="C454" s="2">
        <f>RSI!I454</f>
        <v>56.96629096988282</v>
      </c>
      <c r="D454" s="2">
        <f>MACD!E454</f>
        <v>4.264298668239519E-3</v>
      </c>
      <c r="E454" s="2">
        <f>MACD!F454</f>
        <v>-1.0794338216234623E-2</v>
      </c>
      <c r="F454" s="2">
        <f>'Moving Avg'!D454</f>
        <v>1.8160000000000001</v>
      </c>
      <c r="G454" s="2">
        <f>'Moving Avg'!F454</f>
        <v>1.8210000000000002</v>
      </c>
      <c r="H454" s="2">
        <f>'Moving Avg'!G454</f>
        <v>1.8019999999999994</v>
      </c>
      <c r="I454" s="2">
        <f>'Moving Avg'!H454</f>
        <v>1.9606499999999991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</row>
    <row r="455" spans="1:12" ht="13.5" x14ac:dyDescent="0.25">
      <c r="A455" s="3">
        <f>RSI!A455</f>
        <v>42965</v>
      </c>
      <c r="B455" s="2">
        <f>RSI!B455</f>
        <v>1.85</v>
      </c>
      <c r="C455" s="2">
        <f>RSI!I455</f>
        <v>56.96629096988282</v>
      </c>
      <c r="D455" s="2">
        <f>MACD!E455</f>
        <v>9.4487524451076776E-3</v>
      </c>
      <c r="E455" s="2">
        <f>MACD!F455</f>
        <v>-6.7457200839661623E-3</v>
      </c>
      <c r="F455" s="2">
        <f>'Moving Avg'!D455</f>
        <v>1.8259999999999998</v>
      </c>
      <c r="G455" s="2">
        <f>'Moving Avg'!F455</f>
        <v>1.8235000000000003</v>
      </c>
      <c r="H455" s="2">
        <f>'Moving Avg'!G455</f>
        <v>1.8025999999999993</v>
      </c>
      <c r="I455" s="2">
        <f>'Moving Avg'!H455</f>
        <v>1.9579499999999994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</row>
    <row r="456" spans="1:12" ht="13.5" x14ac:dyDescent="0.25">
      <c r="A456" s="3">
        <f>RSI!A456</f>
        <v>42968</v>
      </c>
      <c r="B456" s="2">
        <f>RSI!B456</f>
        <v>1.8</v>
      </c>
      <c r="C456" s="2">
        <f>RSI!I456</f>
        <v>46.901700275896715</v>
      </c>
      <c r="D456" s="2">
        <f>MACD!E456</f>
        <v>9.6422845786072742E-3</v>
      </c>
      <c r="E456" s="2">
        <f>MACD!F456</f>
        <v>-3.4681191514514759E-3</v>
      </c>
      <c r="F456" s="2">
        <f>'Moving Avg'!D456</f>
        <v>1.8260000000000001</v>
      </c>
      <c r="G456" s="2">
        <f>'Moving Avg'!F456</f>
        <v>1.8234999999999999</v>
      </c>
      <c r="H456" s="2">
        <f>'Moving Avg'!G456</f>
        <v>1.8025999999999993</v>
      </c>
      <c r="I456" s="2">
        <f>'Moving Avg'!H456</f>
        <v>1.9552999999999994</v>
      </c>
      <c r="J456" s="6" t="str">
        <f>OBV!F456</f>
        <v>BULLISH</v>
      </c>
      <c r="K456" s="6" t="str">
        <f>OBV!G456</f>
        <v>NEUTRAL</v>
      </c>
      <c r="L456" s="6" t="str">
        <f>OBV!H456</f>
        <v>NEUTRAL</v>
      </c>
    </row>
    <row r="457" spans="1:12" ht="13.5" x14ac:dyDescent="0.25">
      <c r="A457" s="3">
        <f>RSI!A457</f>
        <v>42969</v>
      </c>
      <c r="B457" s="2">
        <f>RSI!B457</f>
        <v>1.8</v>
      </c>
      <c r="C457" s="2">
        <f>RSI!I457</f>
        <v>46.901700275896715</v>
      </c>
      <c r="D457" s="2">
        <f>MACD!E457</f>
        <v>1.6065795115353554E-2</v>
      </c>
      <c r="E457" s="2">
        <f>MACD!F457</f>
        <v>4.3866370190952979E-4</v>
      </c>
      <c r="F457" s="2">
        <f>'Moving Avg'!D457</f>
        <v>1.8199999999999998</v>
      </c>
      <c r="G457" s="2">
        <f>'Moving Avg'!F457</f>
        <v>1.8234999999999999</v>
      </c>
      <c r="H457" s="2">
        <f>'Moving Avg'!G457</f>
        <v>1.8025999999999991</v>
      </c>
      <c r="I457" s="2">
        <f>'Moving Avg'!H457</f>
        <v>1.9523499999999996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</row>
    <row r="458" spans="1:12" ht="13.5" x14ac:dyDescent="0.25">
      <c r="A458" s="3">
        <f>RSI!A458</f>
        <v>42970</v>
      </c>
      <c r="B458" s="2">
        <f>RSI!B458</f>
        <v>1.84</v>
      </c>
      <c r="C458" s="2">
        <f>RSI!I458</f>
        <v>54.379851189691891</v>
      </c>
      <c r="D458" s="2">
        <f>MACD!E458</f>
        <v>1.0943864110065427E-2</v>
      </c>
      <c r="E458" s="2">
        <f>MACD!F458</f>
        <v>2.5397037835407092E-3</v>
      </c>
      <c r="F458" s="2">
        <f>'Moving Avg'!D458</f>
        <v>1.8280000000000001</v>
      </c>
      <c r="G458" s="2">
        <f>'Moving Avg'!F458</f>
        <v>1.8250000000000004</v>
      </c>
      <c r="H458" s="2">
        <f>'Moving Avg'!G458</f>
        <v>1.8033999999999992</v>
      </c>
      <c r="I458" s="2">
        <f>'Moving Avg'!H458</f>
        <v>1.9499499999999994</v>
      </c>
      <c r="J458" s="6" t="str">
        <f>OBV!F458</f>
        <v>BULLISH</v>
      </c>
      <c r="K458" s="6" t="str">
        <f>OBV!G458</f>
        <v>NEUTRAL</v>
      </c>
      <c r="L458" s="6" t="str">
        <f>OBV!H458</f>
        <v>CONFIRMED BULLISH</v>
      </c>
    </row>
    <row r="459" spans="1:12" ht="13.5" x14ac:dyDescent="0.25">
      <c r="A459" s="3">
        <f>RSI!A459</f>
        <v>42971</v>
      </c>
      <c r="B459" s="2">
        <f>RSI!B459</f>
        <v>1.84</v>
      </c>
      <c r="C459" s="2">
        <f>RSI!I459</f>
        <v>54.379851189691891</v>
      </c>
      <c r="D459" s="2">
        <f>MACD!E459</f>
        <v>4.9258969223315852E-3</v>
      </c>
      <c r="E459" s="2">
        <f>MACD!F459</f>
        <v>3.0169424112988846E-3</v>
      </c>
      <c r="F459" s="2">
        <f>'Moving Avg'!D459</f>
        <v>1.8260000000000001</v>
      </c>
      <c r="G459" s="2">
        <f>'Moving Avg'!F459</f>
        <v>1.8265000000000005</v>
      </c>
      <c r="H459" s="2">
        <f>'Moving Avg'!G459</f>
        <v>1.8041999999999989</v>
      </c>
      <c r="I459" s="2">
        <f>'Moving Avg'!H459</f>
        <v>1.9476499999999997</v>
      </c>
      <c r="J459" s="6" t="str">
        <f>OBV!F459</f>
        <v>BULLISH</v>
      </c>
      <c r="K459" s="6" t="str">
        <f>OBV!G459</f>
        <v>NEUTRAL</v>
      </c>
      <c r="L459" s="6" t="str">
        <f>OBV!H459</f>
        <v>BULLISH DIVERGENCE</v>
      </c>
    </row>
    <row r="460" spans="1:12" ht="13.5" x14ac:dyDescent="0.25">
      <c r="A460" s="3">
        <f>RSI!A460</f>
        <v>42972</v>
      </c>
      <c r="B460" s="2">
        <f>RSI!B460</f>
        <v>1.8</v>
      </c>
      <c r="C460" s="2">
        <f>RSI!I460</f>
        <v>46.744734562207974</v>
      </c>
      <c r="D460" s="2">
        <f>MACD!E460</f>
        <v>2.6619522946507157E-3</v>
      </c>
      <c r="E460" s="2">
        <f>MACD!F460</f>
        <v>2.9459443879692512E-3</v>
      </c>
      <c r="F460" s="2">
        <f>'Moving Avg'!D460</f>
        <v>1.8160000000000001</v>
      </c>
      <c r="G460" s="2">
        <f>'Moving Avg'!F460</f>
        <v>1.8265000000000005</v>
      </c>
      <c r="H460" s="2">
        <f>'Moving Avg'!G460</f>
        <v>1.8045999999999989</v>
      </c>
      <c r="I460" s="2">
        <f>'Moving Avg'!H460</f>
        <v>1.9451499999999995</v>
      </c>
      <c r="J460" s="6" t="str">
        <f>OBV!F460</f>
        <v>BULLISH</v>
      </c>
      <c r="K460" s="6" t="str">
        <f>OBV!G460</f>
        <v>NEUTRAL</v>
      </c>
      <c r="L460" s="6" t="str">
        <f>OBV!H460</f>
        <v>BULLISH DIVERGENCE</v>
      </c>
    </row>
    <row r="461" spans="1:12" ht="13.5" x14ac:dyDescent="0.25">
      <c r="A461" s="3">
        <f>RSI!A461</f>
        <v>42975</v>
      </c>
      <c r="B461" s="2">
        <f>RSI!B461</f>
        <v>1.8</v>
      </c>
      <c r="C461" s="2">
        <f>RSI!I461</f>
        <v>46.744734562207974</v>
      </c>
      <c r="D461" s="2">
        <f>MACD!E461</f>
        <v>8.5787086504707233E-4</v>
      </c>
      <c r="E461" s="2">
        <f>MACD!F461</f>
        <v>2.5283296833848155E-3</v>
      </c>
      <c r="F461" s="2">
        <f>'Moving Avg'!D461</f>
        <v>1.8160000000000001</v>
      </c>
      <c r="G461" s="2">
        <f>'Moving Avg'!F461</f>
        <v>1.8265</v>
      </c>
      <c r="H461" s="2">
        <f>'Moving Avg'!G461</f>
        <v>1.8045999999999989</v>
      </c>
      <c r="I461" s="2">
        <f>'Moving Avg'!H461</f>
        <v>1.9432499999999997</v>
      </c>
      <c r="J461" s="6" t="str">
        <f>OBV!F461</f>
        <v>BULLISH</v>
      </c>
      <c r="K461" s="6" t="str">
        <f>OBV!G461</f>
        <v>NEUTRAL</v>
      </c>
      <c r="L461" s="6" t="str">
        <f>OBV!H461</f>
        <v>NEUTRAL</v>
      </c>
    </row>
    <row r="462" spans="1:12" ht="13.5" x14ac:dyDescent="0.25">
      <c r="A462" s="3">
        <f>RSI!A462</f>
        <v>42976</v>
      </c>
      <c r="B462" s="2">
        <f>RSI!B462</f>
        <v>1.82</v>
      </c>
      <c r="C462" s="2">
        <f>RSI!I462</f>
        <v>50.754197903760392</v>
      </c>
      <c r="D462" s="2">
        <f>MACD!E462</f>
        <v>2.5685435812830004E-3</v>
      </c>
      <c r="E462" s="2">
        <f>MACD!F462</f>
        <v>2.5363724629644526E-3</v>
      </c>
      <c r="F462" s="2">
        <f>'Moving Avg'!D462</f>
        <v>1.8199999999999998</v>
      </c>
      <c r="G462" s="2">
        <f>'Moving Avg'!F462</f>
        <v>1.8265000000000005</v>
      </c>
      <c r="H462" s="2">
        <f>'Moving Avg'!G462</f>
        <v>1.8053999999999988</v>
      </c>
      <c r="I462" s="2">
        <f>'Moving Avg'!H462</f>
        <v>1.9415999999999998</v>
      </c>
      <c r="J462" s="6" t="str">
        <f>OBV!F462</f>
        <v>BULLISH</v>
      </c>
      <c r="K462" s="6" t="str">
        <f>OBV!G462</f>
        <v>NEUTRAL</v>
      </c>
      <c r="L462" s="6" t="str">
        <f>OBV!H462</f>
        <v>CONFIRMED BULLISH</v>
      </c>
    </row>
    <row r="463" spans="1:12" ht="13.5" x14ac:dyDescent="0.25">
      <c r="A463" s="3">
        <f>RSI!A463</f>
        <v>42977</v>
      </c>
      <c r="B463" s="2">
        <f>RSI!B463</f>
        <v>1.8</v>
      </c>
      <c r="C463" s="2">
        <f>RSI!I463</f>
        <v>46.947723490662341</v>
      </c>
      <c r="D463" s="2">
        <f>MACD!E463</f>
        <v>8.596000560401329E-4</v>
      </c>
      <c r="E463" s="2">
        <f>MACD!F463</f>
        <v>2.2010179815795889E-3</v>
      </c>
      <c r="F463" s="2">
        <f>'Moving Avg'!D463</f>
        <v>1.8120000000000001</v>
      </c>
      <c r="G463" s="2">
        <f>'Moving Avg'!F463</f>
        <v>1.823</v>
      </c>
      <c r="H463" s="2">
        <f>'Moving Avg'!G463</f>
        <v>1.805799999999999</v>
      </c>
      <c r="I463" s="2">
        <f>'Moving Avg'!H463</f>
        <v>1.9398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</row>
    <row r="464" spans="1:12" ht="13.5" x14ac:dyDescent="0.25">
      <c r="A464" s="3">
        <f>RSI!A464</f>
        <v>42978</v>
      </c>
      <c r="B464" s="2">
        <f>RSI!B464</f>
        <v>1.8</v>
      </c>
      <c r="C464" s="2">
        <f>RSI!I464</f>
        <v>46.947723490662341</v>
      </c>
      <c r="D464" s="2">
        <f>MACD!E464</f>
        <v>7.2031958689575681E-3</v>
      </c>
      <c r="E464" s="2">
        <f>MACD!F464</f>
        <v>3.2014535590551849E-3</v>
      </c>
      <c r="F464" s="2">
        <f>'Moving Avg'!D464</f>
        <v>1.8039999999999998</v>
      </c>
      <c r="G464" s="2">
        <f>'Moving Avg'!F464</f>
        <v>1.8195000000000001</v>
      </c>
      <c r="H464" s="2">
        <f>'Moving Avg'!G464</f>
        <v>1.8061999999999989</v>
      </c>
      <c r="I464" s="2">
        <f>'Moving Avg'!H464</f>
        <v>1.9379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</row>
    <row r="465" spans="1:12" ht="13.5" x14ac:dyDescent="0.25">
      <c r="A465" s="3">
        <f>RSI!A465</f>
        <v>42982</v>
      </c>
      <c r="B465" s="2">
        <f>RSI!B465</f>
        <v>1.8</v>
      </c>
      <c r="C465" s="2">
        <f>RSI!I465</f>
        <v>46.947723490662341</v>
      </c>
      <c r="D465" s="2">
        <f>MACD!E465</f>
        <v>1.2660962436127132E-2</v>
      </c>
      <c r="E465" s="2">
        <f>MACD!F465</f>
        <v>5.0933553344695744E-3</v>
      </c>
      <c r="F465" s="2">
        <f>'Moving Avg'!D465</f>
        <v>1.8039999999999998</v>
      </c>
      <c r="G465" s="2">
        <f>'Moving Avg'!F465</f>
        <v>1.8160000000000001</v>
      </c>
      <c r="H465" s="2">
        <f>'Moving Avg'!G465</f>
        <v>1.807599999999999</v>
      </c>
      <c r="I465" s="2">
        <f>'Moving Avg'!H465</f>
        <v>1.93615</v>
      </c>
      <c r="J465" s="6" t="str">
        <f>OBV!F465</f>
        <v>BEARISH</v>
      </c>
      <c r="K465" s="6" t="str">
        <f>OBV!G465</f>
        <v>NEUTRAL</v>
      </c>
      <c r="L465" s="6" t="str">
        <f>OBV!H465</f>
        <v>NEUTRAL</v>
      </c>
    </row>
    <row r="466" spans="1:12" ht="13.5" x14ac:dyDescent="0.25">
      <c r="A466" s="3">
        <f>RSI!A466</f>
        <v>42983</v>
      </c>
      <c r="B466" s="2">
        <f>RSI!B466</f>
        <v>1.81</v>
      </c>
      <c r="C466" s="2">
        <f>RSI!I466</f>
        <v>49.321285544579908</v>
      </c>
      <c r="D466" s="2">
        <f>MACD!E466</f>
        <v>8.9294580379137845E-3</v>
      </c>
      <c r="E466" s="2">
        <f>MACD!F466</f>
        <v>5.8605758751584169E-3</v>
      </c>
      <c r="F466" s="2">
        <f>'Moving Avg'!D466</f>
        <v>1.8059999999999998</v>
      </c>
      <c r="G466" s="2">
        <f>'Moving Avg'!F466</f>
        <v>1.8155000000000001</v>
      </c>
      <c r="H466" s="2">
        <f>'Moving Avg'!G466</f>
        <v>1.8081999999999991</v>
      </c>
      <c r="I466" s="2">
        <f>'Moving Avg'!H466</f>
        <v>1.9344500000000002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</row>
    <row r="467" spans="1:12" ht="13.5" x14ac:dyDescent="0.25">
      <c r="A467" s="3">
        <f>RSI!A467</f>
        <v>42984</v>
      </c>
      <c r="B467" s="2">
        <f>RSI!B467</f>
        <v>1.81</v>
      </c>
      <c r="C467" s="2">
        <f>RSI!I467</f>
        <v>49.321285544579908</v>
      </c>
      <c r="D467" s="2">
        <f>MACD!E467</f>
        <v>5.7901943864595573E-3</v>
      </c>
      <c r="E467" s="2">
        <f>MACD!F467</f>
        <v>5.8464995774186457E-3</v>
      </c>
      <c r="F467" s="2">
        <f>'Moving Avg'!D467</f>
        <v>1.8040000000000003</v>
      </c>
      <c r="G467" s="2">
        <f>'Moving Avg'!F467</f>
        <v>1.8130000000000002</v>
      </c>
      <c r="H467" s="2">
        <f>'Moving Avg'!G467</f>
        <v>1.8083999999999991</v>
      </c>
      <c r="I467" s="2">
        <f>'Moving Avg'!H467</f>
        <v>1.9326500000000004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</row>
    <row r="468" spans="1:12" ht="13.5" x14ac:dyDescent="0.25">
      <c r="A468" s="3">
        <f>RSI!A468</f>
        <v>42985</v>
      </c>
      <c r="B468" s="2">
        <f>RSI!B468</f>
        <v>1.81</v>
      </c>
      <c r="C468" s="2">
        <f>RSI!I468</f>
        <v>49.321285544579908</v>
      </c>
      <c r="D468" s="2">
        <f>MACD!E468</f>
        <v>9.3045582562725215E-3</v>
      </c>
      <c r="E468" s="2">
        <f>MACD!F468</f>
        <v>6.5381113131894207E-3</v>
      </c>
      <c r="F468" s="2">
        <f>'Moving Avg'!D468</f>
        <v>1.8060000000000003</v>
      </c>
      <c r="G468" s="2">
        <f>'Moving Avg'!F468</f>
        <v>1.8130000000000006</v>
      </c>
      <c r="H468" s="2">
        <f>'Moving Avg'!G468</f>
        <v>1.8085999999999993</v>
      </c>
      <c r="I468" s="2">
        <f>'Moving Avg'!H468</f>
        <v>1.9309500000000002</v>
      </c>
      <c r="J468" s="6" t="str">
        <f>OBV!F468</f>
        <v>BULLISH</v>
      </c>
      <c r="K468" s="6" t="str">
        <f>OBV!G468</f>
        <v>NEUTRAL</v>
      </c>
      <c r="L468" s="6" t="str">
        <f>OBV!H468</f>
        <v>CONFIRMED BULLISH</v>
      </c>
    </row>
    <row r="469" spans="1:12" ht="13.5" x14ac:dyDescent="0.25">
      <c r="A469" s="3">
        <f>RSI!A469</f>
        <v>42986</v>
      </c>
      <c r="B469" s="2">
        <f>RSI!B469</f>
        <v>1.79</v>
      </c>
      <c r="C469" s="2">
        <f>RSI!I469</f>
        <v>44.363308221114771</v>
      </c>
      <c r="D469" s="2">
        <f>MACD!E469</f>
        <v>1.3775304214031614E-2</v>
      </c>
      <c r="E469" s="2">
        <f>MACD!F469</f>
        <v>7.9855498933578597E-3</v>
      </c>
      <c r="F469" s="2">
        <f>'Moving Avg'!D469</f>
        <v>1.8039999999999998</v>
      </c>
      <c r="G469" s="2">
        <f>'Moving Avg'!F469</f>
        <v>1.8125000000000004</v>
      </c>
      <c r="H469" s="2">
        <f>'Moving Avg'!G469</f>
        <v>1.8083999999999998</v>
      </c>
      <c r="I469" s="2">
        <f>'Moving Avg'!H469</f>
        <v>1.9290500000000006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</row>
    <row r="470" spans="1:12" ht="13.5" x14ac:dyDescent="0.25">
      <c r="A470" s="3">
        <f>RSI!A470</f>
        <v>42989</v>
      </c>
      <c r="B470" s="2">
        <f>RSI!B470</f>
        <v>1.82</v>
      </c>
      <c r="C470" s="2">
        <f>RSI!I470</f>
        <v>52.135748019014237</v>
      </c>
      <c r="D470" s="2">
        <f>MACD!E470</f>
        <v>9.3147740759336184E-3</v>
      </c>
      <c r="E470" s="2">
        <f>MACD!F470</f>
        <v>8.2513947298730114E-3</v>
      </c>
      <c r="F470" s="2">
        <f>'Moving Avg'!D470</f>
        <v>1.8079999999999998</v>
      </c>
      <c r="G470" s="2">
        <f>'Moving Avg'!F470</f>
        <v>1.8135000000000001</v>
      </c>
      <c r="H470" s="2">
        <f>'Moving Avg'!G470</f>
        <v>1.8087999999999997</v>
      </c>
      <c r="I470" s="2">
        <f>'Moving Avg'!H470</f>
        <v>1.9272500000000008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</row>
    <row r="471" spans="1:12" ht="13.5" x14ac:dyDescent="0.25">
      <c r="A471" s="3">
        <f>RSI!A471</f>
        <v>42990</v>
      </c>
      <c r="B471" s="2">
        <f>RSI!B471</f>
        <v>1.81</v>
      </c>
      <c r="C471" s="2">
        <f>RSI!I471</f>
        <v>49.64606351827446</v>
      </c>
      <c r="D471" s="2">
        <f>MACD!E471</f>
        <v>6.2267259725701241E-3</v>
      </c>
      <c r="E471" s="2">
        <f>MACD!F471</f>
        <v>7.846460978412434E-3</v>
      </c>
      <c r="F471" s="2">
        <f>'Moving Avg'!D471</f>
        <v>1.8080000000000003</v>
      </c>
      <c r="G471" s="2">
        <f>'Moving Avg'!F471</f>
        <v>1.8140000000000001</v>
      </c>
      <c r="H471" s="2">
        <f>'Moving Avg'!G471</f>
        <v>1.8089999999999995</v>
      </c>
      <c r="I471" s="2">
        <f>'Moving Avg'!H471</f>
        <v>1.9254000000000007</v>
      </c>
      <c r="J471" s="6" t="str">
        <f>OBV!F471</f>
        <v>BEARISH</v>
      </c>
      <c r="K471" s="6" t="str">
        <f>OBV!G471</f>
        <v>NEUTRAL</v>
      </c>
      <c r="L471" s="6" t="str">
        <f>OBV!H471</f>
        <v>NEUTRAL</v>
      </c>
    </row>
    <row r="472" spans="1:12" ht="13.5" x14ac:dyDescent="0.25">
      <c r="A472" s="3">
        <f>RSI!A472</f>
        <v>42991</v>
      </c>
      <c r="B472" s="2">
        <f>RSI!B472</f>
        <v>1.79</v>
      </c>
      <c r="C472" s="2">
        <f>RSI!I472</f>
        <v>45.015967723536605</v>
      </c>
      <c r="D472" s="2">
        <f>MACD!E472</f>
        <v>8.180799669677441E-3</v>
      </c>
      <c r="E472" s="2">
        <f>MACD!F472</f>
        <v>7.9133287166654361E-3</v>
      </c>
      <c r="F472" s="2">
        <f>'Moving Avg'!D472</f>
        <v>1.8039999999999998</v>
      </c>
      <c r="G472" s="2">
        <f>'Moving Avg'!F472</f>
        <v>1.8119999999999998</v>
      </c>
      <c r="H472" s="2">
        <f>'Moving Avg'!G472</f>
        <v>1.8087999999999993</v>
      </c>
      <c r="I472" s="2">
        <f>'Moving Avg'!H472</f>
        <v>1.9235000000000011</v>
      </c>
      <c r="J472" s="6" t="str">
        <f>OBV!F472</f>
        <v>BEARISH</v>
      </c>
      <c r="K472" s="6" t="str">
        <f>OBV!G472</f>
        <v>NEUTRAL</v>
      </c>
      <c r="L472" s="6" t="str">
        <f>OBV!H472</f>
        <v>CONFIRMED BEARISH</v>
      </c>
    </row>
    <row r="473" spans="1:12" ht="13.5" x14ac:dyDescent="0.25">
      <c r="A473" s="3">
        <f>RSI!A473</f>
        <v>42992</v>
      </c>
      <c r="B473" s="2">
        <f>RSI!B473</f>
        <v>1.8</v>
      </c>
      <c r="C473" s="2">
        <f>RSI!I473</f>
        <v>47.645127341501308</v>
      </c>
      <c r="D473" s="2">
        <f>MACD!E473</f>
        <v>6.1427571284407012E-3</v>
      </c>
      <c r="E473" s="2">
        <f>MACD!F473</f>
        <v>7.5592143990204901E-3</v>
      </c>
      <c r="F473" s="2">
        <f>'Moving Avg'!D473</f>
        <v>1.802</v>
      </c>
      <c r="G473" s="2">
        <f>'Moving Avg'!F473</f>
        <v>1.8119999999999998</v>
      </c>
      <c r="H473" s="2">
        <f>'Moving Avg'!G473</f>
        <v>1.8087999999999997</v>
      </c>
      <c r="I473" s="2">
        <f>'Moving Avg'!H473</f>
        <v>1.9216000000000013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</row>
    <row r="474" spans="1:12" ht="13.5" x14ac:dyDescent="0.25">
      <c r="A474" s="3">
        <f>RSI!A474</f>
        <v>42993</v>
      </c>
      <c r="B474" s="2">
        <f>RSI!B474</f>
        <v>1.8</v>
      </c>
      <c r="C474" s="2">
        <f>RSI!I474</f>
        <v>47.645127341501315</v>
      </c>
      <c r="D474" s="2">
        <f>MACD!E474</f>
        <v>4.4759972214494237E-3</v>
      </c>
      <c r="E474" s="2">
        <f>MACD!F474</f>
        <v>6.9425709635062768E-3</v>
      </c>
      <c r="F474" s="2">
        <f>'Moving Avg'!D474</f>
        <v>1.8039999999999998</v>
      </c>
      <c r="G474" s="2">
        <f>'Moving Avg'!F474</f>
        <v>1.8094999999999994</v>
      </c>
      <c r="H474" s="2">
        <f>'Moving Avg'!G474</f>
        <v>1.8087999999999997</v>
      </c>
      <c r="I474" s="2">
        <f>'Moving Avg'!H474</f>
        <v>1.9199000000000017</v>
      </c>
      <c r="J474" s="6" t="str">
        <f>OBV!F474</f>
        <v>BEARISH</v>
      </c>
      <c r="K474" s="6" t="str">
        <f>OBV!G474</f>
        <v>NEUTRAL</v>
      </c>
      <c r="L474" s="6" t="str">
        <f>OBV!H474</f>
        <v>BEARISH DIVERGENCE</v>
      </c>
    </row>
    <row r="475" spans="1:12" ht="13.5" x14ac:dyDescent="0.25">
      <c r="A475" s="3">
        <f>RSI!A475</f>
        <v>42996</v>
      </c>
      <c r="B475" s="2">
        <f>RSI!B475</f>
        <v>1.8</v>
      </c>
      <c r="C475" s="2">
        <f>RSI!I475</f>
        <v>47.645127341501315</v>
      </c>
      <c r="D475" s="2">
        <f>MACD!E475</f>
        <v>3.1191226821092322E-3</v>
      </c>
      <c r="E475" s="2">
        <f>MACD!F475</f>
        <v>6.1778813072268686E-3</v>
      </c>
      <c r="F475" s="2">
        <f>'Moving Avg'!D475</f>
        <v>1.8</v>
      </c>
      <c r="G475" s="2">
        <f>'Moving Avg'!F475</f>
        <v>1.8069999999999993</v>
      </c>
      <c r="H475" s="2">
        <f>'Moving Avg'!G475</f>
        <v>1.8085999999999995</v>
      </c>
      <c r="I475" s="2">
        <f>'Moving Avg'!H475</f>
        <v>1.9182500000000022</v>
      </c>
      <c r="J475" s="6" t="str">
        <f>OBV!F475</f>
        <v>BEARISH</v>
      </c>
      <c r="K475" s="6" t="str">
        <f>OBV!G475</f>
        <v>WEAK</v>
      </c>
      <c r="L475" s="6" t="str">
        <f>OBV!H475</f>
        <v>CONFIRMED BEARISH</v>
      </c>
    </row>
    <row r="476" spans="1:12" ht="13.5" x14ac:dyDescent="0.25">
      <c r="A476" s="3">
        <f>RSI!A476</f>
        <v>42997</v>
      </c>
      <c r="B476" s="2">
        <f>RSI!B476</f>
        <v>1.79</v>
      </c>
      <c r="C476" s="2">
        <f>RSI!I476</f>
        <v>44.960024310195827</v>
      </c>
      <c r="D476" s="2">
        <f>MACD!E476</f>
        <v>4.2997010608929465E-3</v>
      </c>
      <c r="E476" s="2">
        <f>MACD!F476</f>
        <v>5.8022452579600849E-3</v>
      </c>
      <c r="F476" s="2">
        <f>'Moving Avg'!D476</f>
        <v>1.796</v>
      </c>
      <c r="G476" s="2">
        <f>'Moving Avg'!F476</f>
        <v>1.8064999999999993</v>
      </c>
      <c r="H476" s="2">
        <f>'Moving Avg'!G476</f>
        <v>1.8083999999999998</v>
      </c>
      <c r="I476" s="2">
        <f>'Moving Avg'!H476</f>
        <v>1.9162500000000022</v>
      </c>
      <c r="J476" s="6" t="str">
        <f>OBV!F476</f>
        <v>BEARISH</v>
      </c>
      <c r="K476" s="6" t="str">
        <f>OBV!G476</f>
        <v>WEAK</v>
      </c>
      <c r="L476" s="6" t="str">
        <f>OBV!H476</f>
        <v>CONFIRMED BEARISH</v>
      </c>
    </row>
    <row r="477" spans="1:12" ht="13.5" x14ac:dyDescent="0.25">
      <c r="A477" s="3">
        <f>RSI!A477</f>
        <v>42998</v>
      </c>
      <c r="B477" s="2">
        <f>RSI!B477</f>
        <v>1.82</v>
      </c>
      <c r="C477" s="2">
        <f>RSI!I477</f>
        <v>53.437799526366945</v>
      </c>
      <c r="D477" s="2">
        <f>MACD!E477</f>
        <v>3.1813541945735491E-3</v>
      </c>
      <c r="E477" s="2">
        <f>MACD!F477</f>
        <v>5.2780670452827775E-3</v>
      </c>
      <c r="F477" s="2">
        <f>'Moving Avg'!D477</f>
        <v>1.802</v>
      </c>
      <c r="G477" s="2">
        <f>'Moving Avg'!F477</f>
        <v>1.8074999999999999</v>
      </c>
      <c r="H477" s="2">
        <f>'Moving Avg'!G477</f>
        <v>1.8091999999999999</v>
      </c>
      <c r="I477" s="2">
        <f>'Moving Avg'!H477</f>
        <v>1.9141500000000022</v>
      </c>
      <c r="J477" s="6" t="str">
        <f>OBV!F477</f>
        <v>BEARISH</v>
      </c>
      <c r="K477" s="6" t="str">
        <f>OBV!G477</f>
        <v>NEUTRAL</v>
      </c>
      <c r="L477" s="6" t="str">
        <f>OBV!H477</f>
        <v>BEARISH DIVERGENCE</v>
      </c>
    </row>
    <row r="478" spans="1:12" ht="13.5" x14ac:dyDescent="0.25">
      <c r="A478" s="3">
        <f>RSI!A478</f>
        <v>43000</v>
      </c>
      <c r="B478" s="2">
        <f>RSI!B478</f>
        <v>1.82</v>
      </c>
      <c r="C478" s="2">
        <f>RSI!I478</f>
        <v>53.437799526366945</v>
      </c>
      <c r="D478" s="2">
        <f>MACD!E478</f>
        <v>2.1549416446702274E-3</v>
      </c>
      <c r="E478" s="2">
        <f>MACD!F478</f>
        <v>4.6534419651602672E-3</v>
      </c>
      <c r="F478" s="2">
        <f>'Moving Avg'!D478</f>
        <v>1.8060000000000003</v>
      </c>
      <c r="G478" s="2">
        <f>'Moving Avg'!F478</f>
        <v>1.8065000000000002</v>
      </c>
      <c r="H478" s="2">
        <f>'Moving Avg'!G478</f>
        <v>1.8099999999999996</v>
      </c>
      <c r="I478" s="2">
        <f>'Moving Avg'!H478</f>
        <v>1.9122000000000023</v>
      </c>
      <c r="J478" s="6" t="str">
        <f>OBV!F478</f>
        <v>BEARISH</v>
      </c>
      <c r="K478" s="6" t="str">
        <f>OBV!G478</f>
        <v>NEUTRAL</v>
      </c>
      <c r="L478" s="6" t="str">
        <f>OBV!H478</f>
        <v>BEARISH DIVERGENCE</v>
      </c>
    </row>
    <row r="479" spans="1:12" ht="13.5" x14ac:dyDescent="0.25">
      <c r="A479" s="3">
        <f>RSI!A479</f>
        <v>43003</v>
      </c>
      <c r="B479" s="2">
        <f>RSI!B479</f>
        <v>1.82</v>
      </c>
      <c r="C479" s="2">
        <f>RSI!I479</f>
        <v>53.437799526366945</v>
      </c>
      <c r="D479" s="2">
        <f>MACD!E479</f>
        <v>-1.8646686624583797E-3</v>
      </c>
      <c r="E479" s="2">
        <f>MACD!F479</f>
        <v>3.3498198396365378E-3</v>
      </c>
      <c r="F479" s="2">
        <f>'Moving Avg'!D479</f>
        <v>1.81</v>
      </c>
      <c r="G479" s="2">
        <f>'Moving Avg'!F479</f>
        <v>1.8054999999999999</v>
      </c>
      <c r="H479" s="2">
        <f>'Moving Avg'!G479</f>
        <v>1.8107999999999995</v>
      </c>
      <c r="I479" s="2">
        <f>'Moving Avg'!H479</f>
        <v>1.9102000000000023</v>
      </c>
      <c r="J479" s="6" t="str">
        <f>OBV!F479</f>
        <v>BEARISH</v>
      </c>
      <c r="K479" s="6" t="str">
        <f>OBV!G479</f>
        <v>NEUTRAL</v>
      </c>
      <c r="L479" s="6" t="str">
        <f>OBV!H479</f>
        <v>BEARISH DIVERGENCE</v>
      </c>
    </row>
    <row r="480" spans="1:12" ht="13.5" x14ac:dyDescent="0.25">
      <c r="A480" s="3">
        <f>RSI!A480</f>
        <v>43004</v>
      </c>
      <c r="B480" s="2">
        <f>RSI!B480</f>
        <v>1.78</v>
      </c>
      <c r="C480" s="2">
        <f>RSI!I480</f>
        <v>42.528906822343565</v>
      </c>
      <c r="D480" s="2">
        <f>MACD!E480</f>
        <v>2.2437810246911383E-3</v>
      </c>
      <c r="E480" s="2">
        <f>MACD!F480</f>
        <v>3.1286120766474581E-3</v>
      </c>
      <c r="F480" s="2">
        <f>'Moving Avg'!D480</f>
        <v>1.8060000000000003</v>
      </c>
      <c r="G480" s="2">
        <f>'Moving Avg'!F480</f>
        <v>1.8045000000000002</v>
      </c>
      <c r="H480" s="2">
        <f>'Moving Avg'!G480</f>
        <v>1.8103999999999993</v>
      </c>
      <c r="I480" s="2">
        <f>'Moving Avg'!H480</f>
        <v>1.9080000000000024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</row>
    <row r="481" spans="1:12" ht="13.5" x14ac:dyDescent="0.25">
      <c r="A481" s="3">
        <f>RSI!A481</f>
        <v>43005</v>
      </c>
      <c r="B481" s="2">
        <f>RSI!B481</f>
        <v>1.81</v>
      </c>
      <c r="C481" s="2">
        <f>RSI!I481</f>
        <v>50.663669627457985</v>
      </c>
      <c r="D481" s="2">
        <f>MACD!E481</f>
        <v>2.1322384032307351E-3</v>
      </c>
      <c r="E481" s="2">
        <f>MACD!F481</f>
        <v>2.9293373419641139E-3</v>
      </c>
      <c r="F481" s="2">
        <f>'Moving Avg'!D481</f>
        <v>1.81</v>
      </c>
      <c r="G481" s="2">
        <f>'Moving Avg'!F481</f>
        <v>1.8050000000000002</v>
      </c>
      <c r="H481" s="2">
        <f>'Moving Avg'!G481</f>
        <v>1.8105999999999995</v>
      </c>
      <c r="I481" s="2">
        <f>'Moving Avg'!H481</f>
        <v>1.9059500000000025</v>
      </c>
      <c r="J481" s="6" t="str">
        <f>OBV!F481</f>
        <v>BULLISH</v>
      </c>
      <c r="K481" s="6" t="str">
        <f>OBV!G481</f>
        <v>NEUTRAL</v>
      </c>
      <c r="L481" s="6" t="str">
        <f>OBV!H481</f>
        <v>CONFIRMED BULLISH</v>
      </c>
    </row>
    <row r="482" spans="1:12" ht="13.5" x14ac:dyDescent="0.25">
      <c r="A482" s="3">
        <f>RSI!A482</f>
        <v>43006</v>
      </c>
      <c r="B482" s="2">
        <f>RSI!B482</f>
        <v>1.8</v>
      </c>
      <c r="C482" s="2">
        <f>RSI!I482</f>
        <v>48.213868426695576</v>
      </c>
      <c r="D482" s="2">
        <f>MACD!E482</f>
        <v>-3.1563388883371069E-4</v>
      </c>
      <c r="E482" s="2">
        <f>MACD!F482</f>
        <v>2.280343095804549E-3</v>
      </c>
      <c r="F482" s="2">
        <f>'Moving Avg'!D482</f>
        <v>1.8060000000000003</v>
      </c>
      <c r="G482" s="2">
        <f>'Moving Avg'!F482</f>
        <v>1.8039999999999998</v>
      </c>
      <c r="H482" s="2">
        <f>'Moving Avg'!G482</f>
        <v>1.8113999999999997</v>
      </c>
      <c r="I482" s="2">
        <f>'Moving Avg'!H482</f>
        <v>1.9038000000000028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</row>
    <row r="483" spans="1:12" ht="13.5" x14ac:dyDescent="0.25">
      <c r="A483" s="3">
        <f>RSI!A483</f>
        <v>43007</v>
      </c>
      <c r="B483" s="2">
        <f>RSI!B483</f>
        <v>1.8</v>
      </c>
      <c r="C483" s="2">
        <f>RSI!I483</f>
        <v>48.213868426695576</v>
      </c>
      <c r="D483" s="2">
        <f>MACD!E483</f>
        <v>-8.0538415881181713E-4</v>
      </c>
      <c r="E483" s="2">
        <f>MACD!F483</f>
        <v>1.6631976448812759E-3</v>
      </c>
      <c r="F483" s="2">
        <f>'Moving Avg'!D483</f>
        <v>1.802</v>
      </c>
      <c r="G483" s="2">
        <f>'Moving Avg'!F483</f>
        <v>1.8039999999999998</v>
      </c>
      <c r="H483" s="2">
        <f>'Moving Avg'!G483</f>
        <v>1.8121999999999994</v>
      </c>
      <c r="I483" s="2">
        <f>'Moving Avg'!H483</f>
        <v>1.9016500000000029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</row>
    <row r="484" spans="1:12" ht="13.5" x14ac:dyDescent="0.25">
      <c r="A484" s="3">
        <f>RSI!A484</f>
        <v>43010</v>
      </c>
      <c r="B484" s="2">
        <f>RSI!B484</f>
        <v>1.8</v>
      </c>
      <c r="C484" s="2">
        <f>RSI!I484</f>
        <v>48.213868426695576</v>
      </c>
      <c r="D484" s="2">
        <f>MACD!E484</f>
        <v>-1.1799134682384249E-3</v>
      </c>
      <c r="E484" s="2">
        <f>MACD!F484</f>
        <v>1.0945754222573358E-3</v>
      </c>
      <c r="F484" s="2">
        <f>'Moving Avg'!D484</f>
        <v>1.798</v>
      </c>
      <c r="G484" s="2">
        <f>'Moving Avg'!F484</f>
        <v>1.8039999999999998</v>
      </c>
      <c r="H484" s="2">
        <f>'Moving Avg'!G484</f>
        <v>1.8129999999999995</v>
      </c>
      <c r="I484" s="2">
        <f>'Moving Avg'!H484</f>
        <v>1.8995000000000033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43011</v>
      </c>
      <c r="B485" s="2">
        <f>RSI!B485</f>
        <v>1.8</v>
      </c>
      <c r="C485" s="2">
        <f>RSI!I485</f>
        <v>48.213868426695576</v>
      </c>
      <c r="D485" s="2">
        <f>MACD!E485</f>
        <v>-1.459901805045849E-3</v>
      </c>
      <c r="E485" s="2">
        <f>MACD!F485</f>
        <v>5.8367997679669879E-4</v>
      </c>
      <c r="F485" s="2">
        <f>'Moving Avg'!D485</f>
        <v>1.802</v>
      </c>
      <c r="G485" s="2">
        <f>'Moving Avg'!F485</f>
        <v>1.8039999999999998</v>
      </c>
      <c r="H485" s="2">
        <f>'Moving Avg'!G485</f>
        <v>1.8129999999999995</v>
      </c>
      <c r="I485" s="2">
        <f>'Moving Avg'!H485</f>
        <v>1.8973500000000032</v>
      </c>
      <c r="J485" s="6" t="str">
        <f>OBV!F485</f>
        <v>BEARISH</v>
      </c>
      <c r="K485" s="6" t="str">
        <f>OBV!G485</f>
        <v>NEUTRAL</v>
      </c>
      <c r="L485" s="6" t="str">
        <f>OBV!H485</f>
        <v>BEARISH DIVERGENCE</v>
      </c>
    </row>
    <row r="486" spans="1:12" ht="13.5" x14ac:dyDescent="0.25">
      <c r="A486" s="3">
        <f>RSI!A486</f>
        <v>43012</v>
      </c>
      <c r="B486" s="2">
        <f>RSI!B486</f>
        <v>1.79</v>
      </c>
      <c r="C486" s="2">
        <f>RSI!I486</f>
        <v>45.269586066278499</v>
      </c>
      <c r="D486" s="2">
        <f>MACD!E486</f>
        <v>-2.4603496267034952E-3</v>
      </c>
      <c r="E486" s="2">
        <f>MACD!F486</f>
        <v>-2.5125943903340012E-5</v>
      </c>
      <c r="F486" s="2">
        <f>'Moving Avg'!D486</f>
        <v>1.798</v>
      </c>
      <c r="G486" s="2">
        <f>'Moving Avg'!F486</f>
        <v>1.8030000000000002</v>
      </c>
      <c r="H486" s="2">
        <f>'Moving Avg'!G486</f>
        <v>1.8127999999999995</v>
      </c>
      <c r="I486" s="2">
        <f>'Moving Avg'!H486</f>
        <v>1.8951500000000032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</row>
    <row r="487" spans="1:12" ht="13.5" x14ac:dyDescent="0.25">
      <c r="A487" s="3">
        <f>RSI!A487</f>
        <v>43013</v>
      </c>
      <c r="B487" s="2">
        <f>RSI!B487</f>
        <v>1.78</v>
      </c>
      <c r="C487" s="2">
        <f>RSI!I487</f>
        <v>42.476158619585441</v>
      </c>
      <c r="D487" s="2">
        <f>MACD!E487</f>
        <v>2.1399872609060289E-3</v>
      </c>
      <c r="E487" s="2">
        <f>MACD!F487</f>
        <v>4.0789669705853376E-4</v>
      </c>
      <c r="F487" s="2">
        <f>'Moving Avg'!D487</f>
        <v>1.794</v>
      </c>
      <c r="G487" s="2">
        <f>'Moving Avg'!F487</f>
        <v>1.8015000000000001</v>
      </c>
      <c r="H487" s="2">
        <f>'Moving Avg'!G487</f>
        <v>1.8123999999999996</v>
      </c>
      <c r="I487" s="2">
        <f>'Moving Avg'!H487</f>
        <v>1.8929000000000031</v>
      </c>
      <c r="J487" s="6" t="str">
        <f>OBV!F487</f>
        <v>BEARISH</v>
      </c>
      <c r="K487" s="6" t="str">
        <f>OBV!G487</f>
        <v>WEAK</v>
      </c>
      <c r="L487" s="6" t="str">
        <f>OBV!H487</f>
        <v>CONFIRMED BEARISH</v>
      </c>
    </row>
    <row r="488" spans="1:12" ht="13.5" x14ac:dyDescent="0.25">
      <c r="A488" s="3">
        <f>RSI!A488</f>
        <v>43014</v>
      </c>
      <c r="B488" s="2">
        <f>RSI!B488</f>
        <v>1.78</v>
      </c>
      <c r="C488" s="2">
        <f>RSI!I488</f>
        <v>42.476158619585455</v>
      </c>
      <c r="D488" s="2">
        <f>MACD!E488</f>
        <v>6.1756929448062436E-3</v>
      </c>
      <c r="E488" s="2">
        <f>MACD!F488</f>
        <v>1.561455946608076E-3</v>
      </c>
      <c r="F488" s="2">
        <f>'Moving Avg'!D488</f>
        <v>1.7900000000000003</v>
      </c>
      <c r="G488" s="2">
        <f>'Moving Avg'!F488</f>
        <v>1.8000000000000003</v>
      </c>
      <c r="H488" s="2">
        <f>'Moving Avg'!G488</f>
        <v>1.8117999999999999</v>
      </c>
      <c r="I488" s="2">
        <f>'Moving Avg'!H488</f>
        <v>1.8907000000000027</v>
      </c>
      <c r="J488" s="6" t="str">
        <f>OBV!F488</f>
        <v>BEARISH</v>
      </c>
      <c r="K488" s="6" t="str">
        <f>OBV!G488</f>
        <v>WEAK</v>
      </c>
      <c r="L488" s="6" t="str">
        <f>OBV!H488</f>
        <v>CONFIRMED BEARISH</v>
      </c>
    </row>
    <row r="489" spans="1:12" ht="13.5" x14ac:dyDescent="0.25">
      <c r="A489" s="3">
        <f>RSI!A489</f>
        <v>43017</v>
      </c>
      <c r="B489" s="2">
        <f>RSI!B489</f>
        <v>1.82</v>
      </c>
      <c r="C489" s="2">
        <f>RSI!I489</f>
        <v>55.278206394832601</v>
      </c>
      <c r="D489" s="2">
        <f>MACD!E489</f>
        <v>6.760069843078087E-3</v>
      </c>
      <c r="E489" s="2">
        <f>MACD!F489</f>
        <v>2.601178725902078E-3</v>
      </c>
      <c r="F489" s="2">
        <f>'Moving Avg'!D489</f>
        <v>1.794</v>
      </c>
      <c r="G489" s="2">
        <f>'Moving Avg'!F489</f>
        <v>1.8015000000000001</v>
      </c>
      <c r="H489" s="2">
        <f>'Moving Avg'!G489</f>
        <v>1.8119999999999996</v>
      </c>
      <c r="I489" s="2">
        <f>'Moving Avg'!H489</f>
        <v>1.8887500000000028</v>
      </c>
      <c r="J489" s="6" t="str">
        <f>OBV!F489</f>
        <v>BEARISH</v>
      </c>
      <c r="K489" s="6" t="str">
        <f>OBV!G489</f>
        <v>WEAK</v>
      </c>
      <c r="L489" s="6" t="str">
        <f>OBV!H489</f>
        <v>BEARISH DIVERGENCE</v>
      </c>
    </row>
    <row r="490" spans="1:12" ht="13.5" x14ac:dyDescent="0.25">
      <c r="A490" s="3">
        <f>RSI!A490</f>
        <v>43018</v>
      </c>
      <c r="B490" s="2">
        <f>RSI!B490</f>
        <v>1.82</v>
      </c>
      <c r="C490" s="2">
        <f>RSI!I490</f>
        <v>55.278206394832608</v>
      </c>
      <c r="D490" s="2">
        <f>MACD!E490</f>
        <v>9.8703100448105374E-4</v>
      </c>
      <c r="E490" s="2">
        <f>MACD!F490</f>
        <v>2.2783491816178733E-3</v>
      </c>
      <c r="F490" s="2">
        <f>'Moving Avg'!D490</f>
        <v>1.798</v>
      </c>
      <c r="G490" s="2">
        <f>'Moving Avg'!F490</f>
        <v>1.8015000000000001</v>
      </c>
      <c r="H490" s="2">
        <f>'Moving Avg'!G490</f>
        <v>1.8123999999999993</v>
      </c>
      <c r="I490" s="2">
        <f>'Moving Avg'!H490</f>
        <v>1.8868000000000027</v>
      </c>
      <c r="J490" s="6" t="str">
        <f>OBV!F490</f>
        <v>BEARISH</v>
      </c>
      <c r="K490" s="6" t="str">
        <f>OBV!G490</f>
        <v>WEAK</v>
      </c>
      <c r="L490" s="6" t="str">
        <f>OBV!H490</f>
        <v>BEARISH DIVERGENCE</v>
      </c>
    </row>
    <row r="491" spans="1:12" ht="13.5" x14ac:dyDescent="0.25">
      <c r="A491" s="3">
        <f>RSI!A491</f>
        <v>43019</v>
      </c>
      <c r="B491" s="2">
        <f>RSI!B491</f>
        <v>1.82</v>
      </c>
      <c r="C491" s="2">
        <f>RSI!I491</f>
        <v>55.278206394832608</v>
      </c>
      <c r="D491" s="2">
        <f>MACD!E491</f>
        <v>6.1229082034408577E-4</v>
      </c>
      <c r="E491" s="2">
        <f>MACD!F491</f>
        <v>1.9451375093631159E-3</v>
      </c>
      <c r="F491" s="2">
        <f>'Moving Avg'!D491</f>
        <v>1.8039999999999998</v>
      </c>
      <c r="G491" s="2">
        <f>'Moving Avg'!F491</f>
        <v>1.8020000000000003</v>
      </c>
      <c r="H491" s="2">
        <f>'Moving Avg'!G491</f>
        <v>1.8127999999999991</v>
      </c>
      <c r="I491" s="2">
        <f>'Moving Avg'!H491</f>
        <v>1.8848500000000028</v>
      </c>
      <c r="J491" s="6" t="str">
        <f>OBV!F491</f>
        <v>BEARISH</v>
      </c>
      <c r="K491" s="6" t="str">
        <f>OBV!G491</f>
        <v>WEAK</v>
      </c>
      <c r="L491" s="6" t="str">
        <f>OBV!H491</f>
        <v>BEARISH DIVERGENCE</v>
      </c>
    </row>
    <row r="492" spans="1:12" ht="13.5" x14ac:dyDescent="0.25">
      <c r="A492" s="3">
        <f>RSI!A492</f>
        <v>43020</v>
      </c>
      <c r="B492" s="2">
        <f>RSI!B492</f>
        <v>1.79</v>
      </c>
      <c r="C492" s="2">
        <f>RSI!I492</f>
        <v>45.742247389269203</v>
      </c>
      <c r="D492" s="2">
        <f>MACD!E492</f>
        <v>8.8151385761148227E-4</v>
      </c>
      <c r="E492" s="2">
        <f>MACD!F492</f>
        <v>1.7324127790127894E-3</v>
      </c>
      <c r="F492" s="2">
        <f>'Moving Avg'!D492</f>
        <v>1.8060000000000003</v>
      </c>
      <c r="G492" s="2">
        <f>'Moving Avg'!F492</f>
        <v>1.802</v>
      </c>
      <c r="H492" s="2">
        <f>'Moving Avg'!G492</f>
        <v>1.8121999999999994</v>
      </c>
      <c r="I492" s="2">
        <f>'Moving Avg'!H492</f>
        <v>1.8827500000000028</v>
      </c>
      <c r="J492" s="6" t="str">
        <f>OBV!F492</f>
        <v>BULLISH</v>
      </c>
      <c r="K492" s="6" t="str">
        <f>OBV!G492</f>
        <v>NEUTRAL</v>
      </c>
      <c r="L492" s="6" t="str">
        <f>OBV!H492</f>
        <v>CONFIRMED BULLISH</v>
      </c>
    </row>
    <row r="493" spans="1:12" ht="13.5" x14ac:dyDescent="0.25">
      <c r="A493" s="3">
        <f>RSI!A493</f>
        <v>43021</v>
      </c>
      <c r="B493" s="2">
        <f>RSI!B493</f>
        <v>1.82</v>
      </c>
      <c r="C493" s="2">
        <f>RSI!I493</f>
        <v>54.242922102284126</v>
      </c>
      <c r="D493" s="2">
        <f>MACD!E493</f>
        <v>-1.0258642625646797E-3</v>
      </c>
      <c r="E493" s="2">
        <f>MACD!F493</f>
        <v>1.1807573706972957E-3</v>
      </c>
      <c r="F493" s="2">
        <f>'Moving Avg'!D493</f>
        <v>1.8140000000000001</v>
      </c>
      <c r="G493" s="2">
        <f>'Moving Avg'!F493</f>
        <v>1.8030000000000002</v>
      </c>
      <c r="H493" s="2">
        <f>'Moving Avg'!G493</f>
        <v>1.8111999999999995</v>
      </c>
      <c r="I493" s="2">
        <f>'Moving Avg'!H493</f>
        <v>1.8811000000000029</v>
      </c>
      <c r="J493" s="6" t="str">
        <f>OBV!F493</f>
        <v>BULLISH</v>
      </c>
      <c r="K493" s="6" t="str">
        <f>OBV!G493</f>
        <v>NEUTRAL</v>
      </c>
      <c r="L493" s="6" t="str">
        <f>OBV!H493</f>
        <v>CONFIRMED BULLISH</v>
      </c>
    </row>
    <row r="494" spans="1:12" ht="13.5" x14ac:dyDescent="0.25">
      <c r="A494" s="3">
        <f>RSI!A494</f>
        <v>43024</v>
      </c>
      <c r="B494" s="2">
        <f>RSI!B494</f>
        <v>1.82</v>
      </c>
      <c r="C494" s="2">
        <f>RSI!I494</f>
        <v>54.242922102284133</v>
      </c>
      <c r="D494" s="2">
        <f>MACD!E494</f>
        <v>-2.7364782967476131E-3</v>
      </c>
      <c r="E494" s="2">
        <f>MACD!F494</f>
        <v>3.9731023720831397E-4</v>
      </c>
      <c r="F494" s="2">
        <f>'Moving Avg'!D494</f>
        <v>1.8140000000000001</v>
      </c>
      <c r="G494" s="2">
        <f>'Moving Avg'!F494</f>
        <v>1.8040000000000003</v>
      </c>
      <c r="H494" s="2">
        <f>'Moving Avg'!G494</f>
        <v>1.8101999999999991</v>
      </c>
      <c r="I494" s="2">
        <f>'Moving Avg'!H494</f>
        <v>1.8797500000000031</v>
      </c>
      <c r="J494" s="6" t="str">
        <f>OBV!F494</f>
        <v>BEARISH</v>
      </c>
      <c r="K494" s="6" t="str">
        <f>OBV!G494</f>
        <v>NEUTRAL</v>
      </c>
      <c r="L494" s="6" t="str">
        <f>OBV!H494</f>
        <v>NEUTRAL</v>
      </c>
    </row>
    <row r="495" spans="1:12" ht="13.5" x14ac:dyDescent="0.25">
      <c r="A495" s="3">
        <f>RSI!A495</f>
        <v>43025</v>
      </c>
      <c r="B495" s="2">
        <f>RSI!B495</f>
        <v>1.82</v>
      </c>
      <c r="C495" s="2">
        <f>RSI!I495</f>
        <v>54.242922102284133</v>
      </c>
      <c r="D495" s="2">
        <f>MACD!E495</f>
        <v>-4.2734382574691754E-3</v>
      </c>
      <c r="E495" s="2">
        <f>MACD!F495</f>
        <v>-5.3683946172718394E-4</v>
      </c>
      <c r="F495" s="2">
        <f>'Moving Avg'!D495</f>
        <v>1.8140000000000001</v>
      </c>
      <c r="G495" s="2">
        <f>'Moving Avg'!F495</f>
        <v>1.8050000000000002</v>
      </c>
      <c r="H495" s="2">
        <f>'Moving Avg'!G495</f>
        <v>1.8091999999999993</v>
      </c>
      <c r="I495" s="2">
        <f>'Moving Avg'!H495</f>
        <v>1.8786500000000033</v>
      </c>
      <c r="J495" s="6" t="str">
        <f>OBV!F495</f>
        <v>BEARISH</v>
      </c>
      <c r="K495" s="6" t="str">
        <f>OBV!G495</f>
        <v>NEUTRAL</v>
      </c>
      <c r="L495" s="6" t="str">
        <f>OBV!H495</f>
        <v>NEUTRAL</v>
      </c>
    </row>
    <row r="496" spans="1:12" ht="13.5" x14ac:dyDescent="0.25">
      <c r="A496" s="3">
        <f>RSI!A496</f>
        <v>43026</v>
      </c>
      <c r="B496" s="2">
        <f>RSI!B496</f>
        <v>1.81</v>
      </c>
      <c r="C496" s="2">
        <f>RSI!I496</f>
        <v>50.921489165981924</v>
      </c>
      <c r="D496" s="2">
        <f>MACD!E496</f>
        <v>-6.4545500414252555E-3</v>
      </c>
      <c r="E496" s="2">
        <f>MACD!F496</f>
        <v>-1.7203815776667983E-3</v>
      </c>
      <c r="F496" s="2">
        <f>'Moving Avg'!D496</f>
        <v>1.8120000000000001</v>
      </c>
      <c r="G496" s="2">
        <f>'Moving Avg'!F496</f>
        <v>1.8060000000000003</v>
      </c>
      <c r="H496" s="2">
        <f>'Moving Avg'!G496</f>
        <v>1.8089999999999995</v>
      </c>
      <c r="I496" s="2">
        <f>'Moving Avg'!H496</f>
        <v>1.8770500000000032</v>
      </c>
      <c r="J496" s="6" t="str">
        <f>OBV!F496</f>
        <v>BEARISH</v>
      </c>
      <c r="K496" s="6" t="str">
        <f>OBV!G496</f>
        <v>NEUTRAL</v>
      </c>
      <c r="L496" s="6" t="str">
        <f>OBV!H496</f>
        <v>CONFIRMED BEARISH</v>
      </c>
    </row>
    <row r="497" spans="1:12" ht="13.5" x14ac:dyDescent="0.25">
      <c r="A497" s="3">
        <f>RSI!A497</f>
        <v>43027</v>
      </c>
      <c r="B497" s="2">
        <f>RSI!B497</f>
        <v>1.79</v>
      </c>
      <c r="C497" s="2">
        <f>RSI!I497</f>
        <v>44.988197679946225</v>
      </c>
      <c r="D497" s="2">
        <f>MACD!E497</f>
        <v>-8.3747424642806045E-3</v>
      </c>
      <c r="E497" s="2">
        <f>MACD!F497</f>
        <v>-3.0512537549895599E-3</v>
      </c>
      <c r="F497" s="2">
        <f>'Moving Avg'!D497</f>
        <v>1.8119999999999998</v>
      </c>
      <c r="G497" s="2">
        <f>'Moving Avg'!F497</f>
        <v>1.8045000000000002</v>
      </c>
      <c r="H497" s="2">
        <f>'Moving Avg'!G497</f>
        <v>1.8075999999999997</v>
      </c>
      <c r="I497" s="2">
        <f>'Moving Avg'!H497</f>
        <v>1.8756500000000034</v>
      </c>
      <c r="J497" s="6" t="str">
        <f>OBV!F497</f>
        <v>BEARISH</v>
      </c>
      <c r="K497" s="6" t="str">
        <f>OBV!G497</f>
        <v>NEUTRAL</v>
      </c>
      <c r="L497" s="6" t="str">
        <f>OBV!H497</f>
        <v>NEUTRAL</v>
      </c>
    </row>
    <row r="498" spans="1:12" ht="13.5" x14ac:dyDescent="0.25">
      <c r="A498" s="3">
        <f>RSI!A498</f>
        <v>43028</v>
      </c>
      <c r="B498" s="2">
        <f>RSI!B498</f>
        <v>1.8</v>
      </c>
      <c r="C498" s="2">
        <f>RSI!I498</f>
        <v>48.235912162005562</v>
      </c>
      <c r="D498" s="2">
        <f>MACD!E498</f>
        <v>-1.0638428921340815E-2</v>
      </c>
      <c r="E498" s="2">
        <f>MACD!F498</f>
        <v>-4.5686887882598112E-3</v>
      </c>
      <c r="F498" s="2">
        <f>'Moving Avg'!D498</f>
        <v>1.8080000000000003</v>
      </c>
      <c r="G498" s="2">
        <f>'Moving Avg'!F498</f>
        <v>1.8035000000000001</v>
      </c>
      <c r="H498" s="2">
        <f>'Moving Avg'!G498</f>
        <v>1.8073999999999995</v>
      </c>
      <c r="I498" s="2">
        <f>'Moving Avg'!H498</f>
        <v>1.8746000000000036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</row>
    <row r="499" spans="1:12" ht="13.5" x14ac:dyDescent="0.25">
      <c r="A499" s="3">
        <f>RSI!A499</f>
        <v>43031</v>
      </c>
      <c r="B499" s="2">
        <f>RSI!B499</f>
        <v>1.8</v>
      </c>
      <c r="C499" s="2">
        <f>RSI!I499</f>
        <v>48.235912162005562</v>
      </c>
      <c r="D499" s="2">
        <f>MACD!E499</f>
        <v>-6.3648108586802365E-3</v>
      </c>
      <c r="E499" s="2">
        <f>MACD!F499</f>
        <v>-4.9279132023438968E-3</v>
      </c>
      <c r="F499" s="2">
        <f>'Moving Avg'!D499</f>
        <v>1.8039999999999998</v>
      </c>
      <c r="G499" s="2">
        <f>'Moving Avg'!F499</f>
        <v>1.8024999999999998</v>
      </c>
      <c r="H499" s="2">
        <f>'Moving Avg'!G499</f>
        <v>1.8073999999999995</v>
      </c>
      <c r="I499" s="2">
        <f>'Moving Avg'!H499</f>
        <v>1.8736000000000035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</row>
    <row r="500" spans="1:12" ht="13.5" x14ac:dyDescent="0.25">
      <c r="A500" s="3">
        <f>RSI!A500</f>
        <v>43032</v>
      </c>
      <c r="B500" s="2">
        <f>RSI!B500</f>
        <v>1.8</v>
      </c>
      <c r="C500" s="2">
        <f>RSI!I500</f>
        <v>48.235912162005562</v>
      </c>
      <c r="D500" s="2">
        <f>MACD!E500</f>
        <v>-2.7160809137618536E-3</v>
      </c>
      <c r="E500" s="2">
        <f>MACD!F500</f>
        <v>-4.4855467446274881E-3</v>
      </c>
      <c r="F500" s="2">
        <f>'Moving Avg'!D500</f>
        <v>1.8</v>
      </c>
      <c r="G500" s="2">
        <f>'Moving Avg'!F500</f>
        <v>1.8034999999999997</v>
      </c>
      <c r="H500" s="2">
        <f>'Moving Avg'!G500</f>
        <v>1.8073999999999992</v>
      </c>
      <c r="I500" s="2">
        <f>'Moving Avg'!H500</f>
        <v>1.8726000000000036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</row>
    <row r="501" spans="1:12" ht="13.5" x14ac:dyDescent="0.25">
      <c r="A501" s="3">
        <f>RSI!A501</f>
        <v>43033</v>
      </c>
      <c r="B501" s="2">
        <f>RSI!B501</f>
        <v>1.79</v>
      </c>
      <c r="C501" s="2">
        <f>RSI!I501</f>
        <v>44.923462830604137</v>
      </c>
      <c r="D501" s="2">
        <f>MACD!E501</f>
        <v>1.1422240962313257E-3</v>
      </c>
      <c r="E501" s="2">
        <f>MACD!F501</f>
        <v>-3.3599925764557256E-3</v>
      </c>
      <c r="F501" s="2">
        <f>'Moving Avg'!D501</f>
        <v>1.796</v>
      </c>
      <c r="G501" s="2">
        <f>'Moving Avg'!F501</f>
        <v>1.8024999999999995</v>
      </c>
      <c r="H501" s="2">
        <f>'Moving Avg'!G501</f>
        <v>1.807199999999999</v>
      </c>
      <c r="I501" s="2">
        <f>'Moving Avg'!H501</f>
        <v>1.8715500000000036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</row>
    <row r="502" spans="1:12" ht="13.5" x14ac:dyDescent="0.25">
      <c r="A502" s="3">
        <f>RSI!A502</f>
        <v>43034</v>
      </c>
      <c r="B502" s="2">
        <f>RSI!B502</f>
        <v>1.79</v>
      </c>
      <c r="C502" s="2">
        <f>RSI!I502</f>
        <v>44.923462830604137</v>
      </c>
      <c r="D502" s="2">
        <f>MACD!E502</f>
        <v>-1.2140843549746094E-4</v>
      </c>
      <c r="E502" s="2">
        <f>MACD!F502</f>
        <v>-2.7122757482640728E-3</v>
      </c>
      <c r="F502" s="2">
        <f>'Moving Avg'!D502</f>
        <v>1.796</v>
      </c>
      <c r="G502" s="2">
        <f>'Moving Avg'!F502</f>
        <v>1.802</v>
      </c>
      <c r="H502" s="2">
        <f>'Moving Avg'!G502</f>
        <v>1.8063999999999991</v>
      </c>
      <c r="I502" s="2">
        <f>'Moving Avg'!H502</f>
        <v>1.8705500000000035</v>
      </c>
      <c r="J502" s="6" t="str">
        <f>OBV!F502</f>
        <v>BEARISH</v>
      </c>
      <c r="K502" s="6" t="str">
        <f>OBV!G502</f>
        <v>NEUTRAL</v>
      </c>
      <c r="L502" s="6" t="str">
        <f>OBV!H502</f>
        <v>NEUTRAL</v>
      </c>
    </row>
    <row r="503" spans="1:12" ht="13.5" x14ac:dyDescent="0.25">
      <c r="A503" s="3">
        <f>RSI!A503</f>
        <v>43035</v>
      </c>
      <c r="B503" s="2">
        <f>RSI!B503</f>
        <v>1.82</v>
      </c>
      <c r="C503" s="2">
        <f>RSI!I503</f>
        <v>55.54505154291062</v>
      </c>
      <c r="D503" s="2">
        <f>MACD!E503</f>
        <v>1.2831120417577946E-3</v>
      </c>
      <c r="E503" s="2">
        <f>MACD!F503</f>
        <v>-1.9131981902596996E-3</v>
      </c>
      <c r="F503" s="2">
        <f>'Moving Avg'!D503</f>
        <v>1.8</v>
      </c>
      <c r="G503" s="2">
        <f>'Moving Avg'!F503</f>
        <v>1.8030000000000002</v>
      </c>
      <c r="H503" s="2">
        <f>'Moving Avg'!G503</f>
        <v>1.8067999999999993</v>
      </c>
      <c r="I503" s="2">
        <f>'Moving Avg'!H503</f>
        <v>1.8697000000000035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</row>
    <row r="504" spans="1:12" ht="13.5" x14ac:dyDescent="0.25">
      <c r="A504" s="3">
        <f>RSI!A504</f>
        <v>43038</v>
      </c>
      <c r="B504" s="2">
        <f>RSI!B504</f>
        <v>1.82</v>
      </c>
      <c r="C504" s="2">
        <f>RSI!I504</f>
        <v>55.54505154291062</v>
      </c>
      <c r="D504" s="2">
        <f>MACD!E504</f>
        <v>2.3688974636328908E-3</v>
      </c>
      <c r="E504" s="2">
        <f>MACD!F504</f>
        <v>-1.0567790594811816E-3</v>
      </c>
      <c r="F504" s="2">
        <f>'Moving Avg'!D504</f>
        <v>1.8039999999999998</v>
      </c>
      <c r="G504" s="2">
        <f>'Moving Avg'!F504</f>
        <v>1.8040000000000003</v>
      </c>
      <c r="H504" s="2">
        <f>'Moving Avg'!G504</f>
        <v>1.8061999999999991</v>
      </c>
      <c r="I504" s="2">
        <f>'Moving Avg'!H504</f>
        <v>1.8688500000000032</v>
      </c>
      <c r="J504" s="6" t="str">
        <f>OBV!F504</f>
        <v>BULLISH</v>
      </c>
      <c r="K504" s="6" t="str">
        <f>OBV!G504</f>
        <v>NEUTRAL</v>
      </c>
      <c r="L504" s="6" t="str">
        <f>OBV!H504</f>
        <v>CONFIRMED BULLISH</v>
      </c>
    </row>
    <row r="505" spans="1:12" ht="13.5" x14ac:dyDescent="0.25">
      <c r="A505" s="3">
        <f>RSI!A505</f>
        <v>43039</v>
      </c>
      <c r="B505" s="2">
        <f>RSI!B505</f>
        <v>1.82</v>
      </c>
      <c r="C505" s="2">
        <f>RSI!I505</f>
        <v>55.54505154291062</v>
      </c>
      <c r="D505" s="2">
        <f>MACD!E505</f>
        <v>3.1925880652317051E-3</v>
      </c>
      <c r="E505" s="2">
        <f>MACD!F505</f>
        <v>-2.0690563453860424E-4</v>
      </c>
      <c r="F505" s="2">
        <f>'Moving Avg'!D505</f>
        <v>1.8080000000000003</v>
      </c>
      <c r="G505" s="2">
        <f>'Moving Avg'!F505</f>
        <v>1.8050000000000002</v>
      </c>
      <c r="H505" s="2">
        <f>'Moving Avg'!G505</f>
        <v>1.8055999999999992</v>
      </c>
      <c r="I505" s="2">
        <f>'Moving Avg'!H505</f>
        <v>1.8680500000000035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</row>
    <row r="506" spans="1:12" ht="13.5" x14ac:dyDescent="0.25">
      <c r="A506" s="3">
        <f>RSI!A506</f>
        <v>43040</v>
      </c>
      <c r="B506" s="2">
        <f>RSI!B506</f>
        <v>1.8</v>
      </c>
      <c r="C506" s="2">
        <f>RSI!I506</f>
        <v>47.859823825914887</v>
      </c>
      <c r="D506" s="2">
        <f>MACD!E506</f>
        <v>3.7445668777065233E-3</v>
      </c>
      <c r="E506" s="2">
        <f>MACD!F506</f>
        <v>5.8338886791042127E-4</v>
      </c>
      <c r="F506" s="2">
        <f>'Moving Avg'!D506</f>
        <v>1.81</v>
      </c>
      <c r="G506" s="2">
        <f>'Moving Avg'!F506</f>
        <v>1.8054999999999997</v>
      </c>
      <c r="H506" s="2">
        <f>'Moving Avg'!G506</f>
        <v>1.8055999999999992</v>
      </c>
      <c r="I506" s="2">
        <f>'Moving Avg'!H506</f>
        <v>1.8671000000000035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</row>
    <row r="507" spans="1:12" ht="13.5" x14ac:dyDescent="0.25">
      <c r="A507" s="3">
        <f>RSI!A507</f>
        <v>43041</v>
      </c>
      <c r="B507" s="2">
        <f>RSI!B507</f>
        <v>1.82</v>
      </c>
      <c r="C507" s="2">
        <f>RSI!I507</f>
        <v>54.621389128790256</v>
      </c>
      <c r="D507" s="2">
        <f>MACD!E507</f>
        <v>-3.1008866098369836E-4</v>
      </c>
      <c r="E507" s="2">
        <f>MACD!F507</f>
        <v>4.0469336213159736E-4</v>
      </c>
      <c r="F507" s="2">
        <f>'Moving Avg'!D507</f>
        <v>1.8160000000000001</v>
      </c>
      <c r="G507" s="2">
        <f>'Moving Avg'!F507</f>
        <v>1.8074999999999999</v>
      </c>
      <c r="H507" s="2">
        <f>'Moving Avg'!G507</f>
        <v>1.8059999999999992</v>
      </c>
      <c r="I507" s="2">
        <f>'Moving Avg'!H507</f>
        <v>1.8662500000000035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</row>
    <row r="508" spans="1:12" ht="13.5" x14ac:dyDescent="0.25">
      <c r="A508" s="3">
        <f>RSI!A508</f>
        <v>43042</v>
      </c>
      <c r="B508" s="2">
        <f>RSI!B508</f>
        <v>1.81</v>
      </c>
      <c r="C508" s="2">
        <f>RSI!I508</f>
        <v>51.056235644301637</v>
      </c>
      <c r="D508" s="2">
        <f>MACD!E508</f>
        <v>-1.5459573746472444E-3</v>
      </c>
      <c r="E508" s="2">
        <f>MACD!F508</f>
        <v>1.4563214775829001E-5</v>
      </c>
      <c r="F508" s="2">
        <f>'Moving Avg'!D508</f>
        <v>1.8140000000000001</v>
      </c>
      <c r="G508" s="2">
        <f>'Moving Avg'!F508</f>
        <v>1.8090000000000004</v>
      </c>
      <c r="H508" s="2">
        <f>'Moving Avg'!G508</f>
        <v>1.8053999999999994</v>
      </c>
      <c r="I508" s="2">
        <f>'Moving Avg'!H508</f>
        <v>1.8651000000000033</v>
      </c>
      <c r="J508" s="6" t="str">
        <f>OBV!F508</f>
        <v>BULLISH</v>
      </c>
      <c r="K508" s="6" t="str">
        <f>OBV!G508</f>
        <v>NEUTRAL</v>
      </c>
      <c r="L508" s="6" t="str">
        <f>OBV!H508</f>
        <v>BULLISH DIVERGENCE</v>
      </c>
    </row>
    <row r="509" spans="1:12" ht="13.5" x14ac:dyDescent="0.25">
      <c r="A509" s="3">
        <f>RSI!A509</f>
        <v>43045</v>
      </c>
      <c r="B509" s="2">
        <f>RSI!B509</f>
        <v>1.81</v>
      </c>
      <c r="C509" s="2">
        <f>RSI!I509</f>
        <v>51.056235644301637</v>
      </c>
      <c r="D509" s="2">
        <f>MACD!E509</f>
        <v>-2.610572949458545E-3</v>
      </c>
      <c r="E509" s="2">
        <f>MACD!F509</f>
        <v>-5.1046401807104582E-4</v>
      </c>
      <c r="F509" s="2">
        <f>'Moving Avg'!D509</f>
        <v>1.8120000000000001</v>
      </c>
      <c r="G509" s="2">
        <f>'Moving Avg'!F509</f>
        <v>1.8085000000000004</v>
      </c>
      <c r="H509" s="2">
        <f>'Moving Avg'!G509</f>
        <v>1.8047999999999995</v>
      </c>
      <c r="I509" s="2">
        <f>'Moving Avg'!H509</f>
        <v>1.8639500000000033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</row>
    <row r="510" spans="1:12" ht="13.5" x14ac:dyDescent="0.25">
      <c r="A510" s="3">
        <f>RSI!A510</f>
        <v>43046</v>
      </c>
      <c r="B510" s="2">
        <f>RSI!B510</f>
        <v>1.81</v>
      </c>
      <c r="C510" s="2">
        <f>RSI!I510</f>
        <v>51.056235644301637</v>
      </c>
      <c r="D510" s="2">
        <f>MACD!E510</f>
        <v>-3.5288834659124024E-3</v>
      </c>
      <c r="E510" s="2">
        <f>MACD!F510</f>
        <v>-1.1141479076393172E-3</v>
      </c>
      <c r="F510" s="2">
        <f>'Moving Avg'!D510</f>
        <v>1.81</v>
      </c>
      <c r="G510" s="2">
        <f>'Moving Avg'!F510</f>
        <v>1.8080000000000005</v>
      </c>
      <c r="H510" s="2">
        <f>'Moving Avg'!G510</f>
        <v>1.8049999999999997</v>
      </c>
      <c r="I510" s="2">
        <f>'Moving Avg'!H510</f>
        <v>1.8628000000000033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</row>
    <row r="511" spans="1:12" ht="13.5" x14ac:dyDescent="0.25">
      <c r="A511" s="3">
        <f>RSI!A511</f>
        <v>43047</v>
      </c>
      <c r="B511" s="2">
        <f>RSI!B511</f>
        <v>1.82</v>
      </c>
      <c r="C511" s="2">
        <f>RSI!I511</f>
        <v>54.74543351796725</v>
      </c>
      <c r="D511" s="2">
        <f>MACD!E511</f>
        <v>-6.6013047142348125E-3</v>
      </c>
      <c r="E511" s="2">
        <f>MACD!F511</f>
        <v>-2.2115792689584163E-3</v>
      </c>
      <c r="F511" s="2">
        <f>'Moving Avg'!D511</f>
        <v>1.8140000000000001</v>
      </c>
      <c r="G511" s="2">
        <f>'Moving Avg'!F511</f>
        <v>1.8080000000000003</v>
      </c>
      <c r="H511" s="2">
        <f>'Moving Avg'!G511</f>
        <v>1.8053999999999994</v>
      </c>
      <c r="I511" s="2">
        <f>'Moving Avg'!H511</f>
        <v>1.8617000000000032</v>
      </c>
      <c r="J511" s="6" t="str">
        <f>OBV!F511</f>
        <v>BULLISH</v>
      </c>
      <c r="K511" s="6" t="str">
        <f>OBV!G511</f>
        <v>NEUTRAL</v>
      </c>
      <c r="L511" s="6" t="str">
        <f>OBV!H511</f>
        <v>CONFIRMED BULLISH</v>
      </c>
    </row>
    <row r="512" spans="1:12" ht="13.5" x14ac:dyDescent="0.25">
      <c r="A512" s="3">
        <f>RSI!A512</f>
        <v>43048</v>
      </c>
      <c r="B512" s="2">
        <f>RSI!B512</f>
        <v>1.83</v>
      </c>
      <c r="C512" s="2">
        <f>RSI!I512</f>
        <v>58.143140369900003</v>
      </c>
      <c r="D512" s="2">
        <f>MACD!E512</f>
        <v>-1.0015864897800819E-2</v>
      </c>
      <c r="E512" s="2">
        <f>MACD!F512</f>
        <v>-3.7724363947268971E-3</v>
      </c>
      <c r="F512" s="2">
        <f>'Moving Avg'!D512</f>
        <v>1.8160000000000001</v>
      </c>
      <c r="G512" s="2">
        <f>'Moving Avg'!F512</f>
        <v>1.8099999999999998</v>
      </c>
      <c r="H512" s="2">
        <f>'Moving Avg'!G512</f>
        <v>1.8055999999999994</v>
      </c>
      <c r="I512" s="2">
        <f>'Moving Avg'!H512</f>
        <v>1.860650000000003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</row>
    <row r="513" spans="1:12" ht="13.5" x14ac:dyDescent="0.25">
      <c r="A513" s="3">
        <f>RSI!A513</f>
        <v>43049</v>
      </c>
      <c r="B513" s="2">
        <f>RSI!B513</f>
        <v>1.83</v>
      </c>
      <c r="C513" s="2">
        <f>RSI!I513</f>
        <v>58.143140369900003</v>
      </c>
      <c r="D513" s="2">
        <f>MACD!E513</f>
        <v>-8.4174050427849867E-3</v>
      </c>
      <c r="E513" s="2">
        <f>MACD!F513</f>
        <v>-4.7014301243385155E-3</v>
      </c>
      <c r="F513" s="2">
        <f>'Moving Avg'!D513</f>
        <v>1.8200000000000003</v>
      </c>
      <c r="G513" s="2">
        <f>'Moving Avg'!F513</f>
        <v>1.8104999999999998</v>
      </c>
      <c r="H513" s="2">
        <f>'Moving Avg'!G513</f>
        <v>1.8061999999999996</v>
      </c>
      <c r="I513" s="2">
        <f>'Moving Avg'!H513</f>
        <v>1.859600000000003</v>
      </c>
      <c r="J513" s="6" t="str">
        <f>OBV!F513</f>
        <v>BULLISH</v>
      </c>
      <c r="K513" s="6" t="str">
        <f>OBV!G513</f>
        <v>STRONG</v>
      </c>
      <c r="L513" s="6" t="str">
        <f>OBV!H513</f>
        <v>CONFIRMED BULLISH</v>
      </c>
    </row>
    <row r="514" spans="1:12" ht="13.5" x14ac:dyDescent="0.25">
      <c r="A514" s="3">
        <f>RSI!A514</f>
        <v>43052</v>
      </c>
      <c r="B514" s="2">
        <f>RSI!B514</f>
        <v>1.82</v>
      </c>
      <c r="C514" s="2">
        <f>RSI!I514</f>
        <v>53.485865290906965</v>
      </c>
      <c r="D514" s="2">
        <f>MACD!E514</f>
        <v>-6.442344984948889E-3</v>
      </c>
      <c r="E514" s="2">
        <f>MACD!F514</f>
        <v>-5.0496130964605909E-3</v>
      </c>
      <c r="F514" s="2">
        <f>'Moving Avg'!D514</f>
        <v>1.8219999999999998</v>
      </c>
      <c r="G514" s="2">
        <f>'Moving Avg'!F514</f>
        <v>1.8104999999999998</v>
      </c>
      <c r="H514" s="2">
        <f>'Moving Avg'!G514</f>
        <v>1.8065999999999993</v>
      </c>
      <c r="I514" s="2">
        <f>'Moving Avg'!H514</f>
        <v>1.8585000000000027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</row>
    <row r="515" spans="1:12" ht="13.5" x14ac:dyDescent="0.25">
      <c r="A515" s="3">
        <f>RSI!A515</f>
        <v>43053</v>
      </c>
      <c r="B515" s="2">
        <f>RSI!B515</f>
        <v>1.87</v>
      </c>
      <c r="C515" s="2">
        <f>RSI!I515</f>
        <v>67.502371250079364</v>
      </c>
      <c r="D515" s="2">
        <f>MACD!E515</f>
        <v>-8.5252199255623218E-3</v>
      </c>
      <c r="E515" s="2">
        <f>MACD!F515</f>
        <v>-5.7447344622809371E-3</v>
      </c>
      <c r="F515" s="2">
        <f>'Moving Avg'!D515</f>
        <v>1.8340000000000003</v>
      </c>
      <c r="G515" s="2">
        <f>'Moving Avg'!F515</f>
        <v>1.8129999999999995</v>
      </c>
      <c r="H515" s="2">
        <f>'Moving Avg'!G515</f>
        <v>1.8079999999999992</v>
      </c>
      <c r="I515" s="2">
        <f>'Moving Avg'!H515</f>
        <v>1.8576500000000029</v>
      </c>
      <c r="J515" s="6" t="str">
        <f>OBV!F515</f>
        <v>BULLISH</v>
      </c>
      <c r="K515" s="6" t="str">
        <f>OBV!G515</f>
        <v>NEUTRAL</v>
      </c>
      <c r="L515" s="6" t="str">
        <f>OBV!H515</f>
        <v>CONFIRMED BULLISH</v>
      </c>
    </row>
    <row r="516" spans="1:12" ht="13.5" x14ac:dyDescent="0.25">
      <c r="A516" s="3">
        <f>RSI!A516</f>
        <v>43054</v>
      </c>
      <c r="B516" s="2">
        <f>RSI!B516</f>
        <v>1.82</v>
      </c>
      <c r="C516" s="2">
        <f>RSI!I516</f>
        <v>50.963704626137449</v>
      </c>
      <c r="D516" s="2">
        <f>MACD!E516</f>
        <v>-1.000296844113624E-2</v>
      </c>
      <c r="E516" s="2">
        <f>MACD!F516</f>
        <v>-6.5963812580519974E-3</v>
      </c>
      <c r="F516" s="2">
        <f>'Moving Avg'!D516</f>
        <v>1.8340000000000001</v>
      </c>
      <c r="G516" s="2">
        <f>'Moving Avg'!F516</f>
        <v>1.8134999999999999</v>
      </c>
      <c r="H516" s="2">
        <f>'Moving Avg'!G516</f>
        <v>1.8081999999999991</v>
      </c>
      <c r="I516" s="2">
        <f>'Moving Avg'!H516</f>
        <v>1.8565500000000028</v>
      </c>
      <c r="J516" s="6" t="str">
        <f>OBV!F516</f>
        <v>BULLISH</v>
      </c>
      <c r="K516" s="6" t="str">
        <f>OBV!G516</f>
        <v>NEUTRAL</v>
      </c>
      <c r="L516" s="6" t="str">
        <f>OBV!H516</f>
        <v>NEUTRAL</v>
      </c>
    </row>
    <row r="517" spans="1:12" ht="13.5" x14ac:dyDescent="0.25">
      <c r="A517" s="3">
        <f>RSI!A517</f>
        <v>43055</v>
      </c>
      <c r="B517" s="2">
        <f>RSI!B517</f>
        <v>1.82</v>
      </c>
      <c r="C517" s="2">
        <f>RSI!I517</f>
        <v>50.963704626137449</v>
      </c>
      <c r="D517" s="2">
        <f>MACD!E517</f>
        <v>-8.197751825803401E-3</v>
      </c>
      <c r="E517" s="2">
        <f>MACD!F517</f>
        <v>-6.9166553716022783E-3</v>
      </c>
      <c r="F517" s="2">
        <f>'Moving Avg'!D517</f>
        <v>1.8320000000000001</v>
      </c>
      <c r="G517" s="2">
        <f>'Moving Avg'!F517</f>
        <v>1.8149999999999999</v>
      </c>
      <c r="H517" s="2">
        <f>'Moving Avg'!G517</f>
        <v>1.8083999999999989</v>
      </c>
      <c r="I517" s="2">
        <f>'Moving Avg'!H517</f>
        <v>1.8554500000000029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</row>
    <row r="518" spans="1:12" ht="13.5" x14ac:dyDescent="0.25">
      <c r="A518" s="3">
        <f>RSI!A518</f>
        <v>43056</v>
      </c>
      <c r="B518" s="2">
        <f>RSI!B518</f>
        <v>1.82</v>
      </c>
      <c r="C518" s="2">
        <f>RSI!I518</f>
        <v>50.963704626137442</v>
      </c>
      <c r="D518" s="2">
        <f>MACD!E518</f>
        <v>-8.2284481889951522E-3</v>
      </c>
      <c r="E518" s="2">
        <f>MACD!F518</f>
        <v>-7.1790139350808536E-3</v>
      </c>
      <c r="F518" s="2">
        <f>'Moving Avg'!D518</f>
        <v>1.83</v>
      </c>
      <c r="G518" s="2">
        <f>'Moving Avg'!F518</f>
        <v>1.8159999999999996</v>
      </c>
      <c r="H518" s="2">
        <f>'Moving Avg'!G518</f>
        <v>1.8085999999999991</v>
      </c>
      <c r="I518" s="2">
        <f>'Moving Avg'!H518</f>
        <v>1.8543500000000026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</row>
    <row r="519" spans="1:12" ht="13.5" x14ac:dyDescent="0.25">
      <c r="A519" s="3">
        <f>RSI!A519</f>
        <v>43059</v>
      </c>
      <c r="B519" s="2">
        <f>RSI!B519</f>
        <v>1.82</v>
      </c>
      <c r="C519" s="2">
        <f>RSI!I519</f>
        <v>50.963704626137442</v>
      </c>
      <c r="D519" s="2">
        <f>MACD!E519</f>
        <v>-8.2726866708233704E-3</v>
      </c>
      <c r="E519" s="2">
        <f>MACD!F519</f>
        <v>-7.397748482229358E-3</v>
      </c>
      <c r="F519" s="2">
        <f>'Moving Avg'!D519</f>
        <v>1.83</v>
      </c>
      <c r="G519" s="2">
        <f>'Moving Avg'!F519</f>
        <v>1.8169999999999997</v>
      </c>
      <c r="H519" s="2">
        <f>'Moving Avg'!G519</f>
        <v>1.809199999999999</v>
      </c>
      <c r="I519" s="2">
        <f>'Moving Avg'!H519</f>
        <v>1.8532500000000025</v>
      </c>
      <c r="J519" s="6" t="str">
        <f>OBV!F519</f>
        <v>BULLISH</v>
      </c>
      <c r="K519" s="6" t="str">
        <f>OBV!G519</f>
        <v>NEUTRAL</v>
      </c>
      <c r="L519" s="6" t="str">
        <f>OBV!H519</f>
        <v>NEUTRAL</v>
      </c>
    </row>
    <row r="520" spans="1:12" ht="13.5" x14ac:dyDescent="0.25">
      <c r="A520" s="3">
        <f>RSI!A520</f>
        <v>43060</v>
      </c>
      <c r="B520" s="2">
        <f>RSI!B520</f>
        <v>1.82</v>
      </c>
      <c r="C520" s="2">
        <f>RSI!I520</f>
        <v>50.963704626137449</v>
      </c>
      <c r="D520" s="2">
        <f>MACD!E520</f>
        <v>-8.3270309324174896E-3</v>
      </c>
      <c r="E520" s="2">
        <f>MACD!F520</f>
        <v>-7.5836049722669847E-3</v>
      </c>
      <c r="F520" s="2">
        <f>'Moving Avg'!D520</f>
        <v>1.8199999999999998</v>
      </c>
      <c r="G520" s="2">
        <f>'Moving Avg'!F520</f>
        <v>1.8180000000000001</v>
      </c>
      <c r="H520" s="2">
        <f>'Moving Avg'!G520</f>
        <v>1.809199999999999</v>
      </c>
      <c r="I520" s="2">
        <f>'Moving Avg'!H520</f>
        <v>1.8521500000000024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43061</v>
      </c>
      <c r="B521" s="2">
        <f>RSI!B521</f>
        <v>1.82</v>
      </c>
      <c r="C521" s="2">
        <f>RSI!I521</f>
        <v>50.963704626137449</v>
      </c>
      <c r="D521" s="2">
        <f>MACD!E521</f>
        <v>-6.8502119814450868E-3</v>
      </c>
      <c r="E521" s="2">
        <f>MACD!F521</f>
        <v>-7.4369263741026056E-3</v>
      </c>
      <c r="F521" s="2">
        <f>'Moving Avg'!D521</f>
        <v>1.8199999999999998</v>
      </c>
      <c r="G521" s="2">
        <f>'Moving Avg'!F521</f>
        <v>1.8195000000000001</v>
      </c>
      <c r="H521" s="2">
        <f>'Moving Avg'!G521</f>
        <v>1.8093999999999988</v>
      </c>
      <c r="I521" s="2">
        <f>'Moving Avg'!H521</f>
        <v>1.8510500000000025</v>
      </c>
      <c r="J521" s="6" t="str">
        <f>OBV!F521</f>
        <v>NEUTRAL</v>
      </c>
      <c r="K521" s="6" t="str">
        <f>OBV!G521</f>
        <v>NEUTRAL</v>
      </c>
      <c r="L521" s="6" t="str">
        <f>OBV!H521</f>
        <v>NEUTRAL</v>
      </c>
    </row>
    <row r="522" spans="1:12" ht="13.5" x14ac:dyDescent="0.25">
      <c r="A522" s="3">
        <f>RSI!A522</f>
        <v>43062</v>
      </c>
      <c r="B522" s="2">
        <f>RSI!B522</f>
        <v>1.83</v>
      </c>
      <c r="C522" s="2">
        <f>RSI!I522</f>
        <v>54.445854536431746</v>
      </c>
      <c r="D522" s="2">
        <f>MACD!E522</f>
        <v>-4.8173742052539659E-3</v>
      </c>
      <c r="E522" s="2">
        <f>MACD!F522</f>
        <v>-6.9130159403328782E-3</v>
      </c>
      <c r="F522" s="2">
        <f>'Moving Avg'!D522</f>
        <v>1.8219999999999998</v>
      </c>
      <c r="G522" s="2">
        <f>'Moving Avg'!F522</f>
        <v>1.8214999999999999</v>
      </c>
      <c r="H522" s="2">
        <f>'Moving Avg'!G522</f>
        <v>1.8101999999999987</v>
      </c>
      <c r="I522" s="2">
        <f>'Moving Avg'!H522</f>
        <v>1.8500000000000025</v>
      </c>
      <c r="J522" s="6" t="str">
        <f>OBV!F522</f>
        <v>BULLISH</v>
      </c>
      <c r="K522" s="6" t="str">
        <f>OBV!G522</f>
        <v>NEUTRAL</v>
      </c>
      <c r="L522" s="6" t="str">
        <f>OBV!H522</f>
        <v>CONFIRMED BULLISH</v>
      </c>
    </row>
    <row r="523" spans="1:12" ht="13.5" x14ac:dyDescent="0.25">
      <c r="A523" s="3">
        <f>RSI!A523</f>
        <v>43063</v>
      </c>
      <c r="B523" s="2">
        <f>RSI!B523</f>
        <v>1.87</v>
      </c>
      <c r="C523" s="2">
        <f>RSI!I523</f>
        <v>65.116572413232106</v>
      </c>
      <c r="D523" s="2">
        <f>MACD!E523</f>
        <v>-6.1327591474944487E-3</v>
      </c>
      <c r="E523" s="2">
        <f>MACD!F523</f>
        <v>-6.7569645817651932E-3</v>
      </c>
      <c r="F523" s="2">
        <f>'Moving Avg'!D523</f>
        <v>1.8320000000000001</v>
      </c>
      <c r="G523" s="2">
        <f>'Moving Avg'!F523</f>
        <v>1.8239999999999998</v>
      </c>
      <c r="H523" s="2">
        <f>'Moving Avg'!G523</f>
        <v>1.8115999999999988</v>
      </c>
      <c r="I523" s="2">
        <f>'Moving Avg'!H523</f>
        <v>1.8491500000000025</v>
      </c>
      <c r="J523" s="6" t="str">
        <f>OBV!F523</f>
        <v>BULLISH</v>
      </c>
      <c r="K523" s="6" t="str">
        <f>OBV!G523</f>
        <v>STRONG</v>
      </c>
      <c r="L523" s="6" t="str">
        <f>OBV!H523</f>
        <v>CONFIRMED BULLISH</v>
      </c>
    </row>
    <row r="524" spans="1:12" ht="13.5" x14ac:dyDescent="0.25">
      <c r="A524" s="3">
        <f>RSI!A524</f>
        <v>43066</v>
      </c>
      <c r="B524" s="2">
        <f>RSI!B524</f>
        <v>1.92</v>
      </c>
      <c r="C524" s="2">
        <f>RSI!I524</f>
        <v>73.479262855282002</v>
      </c>
      <c r="D524" s="2">
        <f>MACD!E524</f>
        <v>-1.279144810056021E-2</v>
      </c>
      <c r="E524" s="2">
        <f>MACD!F524</f>
        <v>-7.9638612855241972E-3</v>
      </c>
      <c r="F524" s="2">
        <f>'Moving Avg'!D524</f>
        <v>1.8520000000000003</v>
      </c>
      <c r="G524" s="2">
        <f>'Moving Avg'!F524</f>
        <v>1.8290000000000002</v>
      </c>
      <c r="H524" s="2">
        <f>'Moving Avg'!G524</f>
        <v>1.8139999999999989</v>
      </c>
      <c r="I524" s="2">
        <f>'Moving Avg'!H524</f>
        <v>1.8485500000000028</v>
      </c>
      <c r="J524" s="6" t="str">
        <f>OBV!F524</f>
        <v>BULLISH</v>
      </c>
      <c r="K524" s="6" t="str">
        <f>OBV!G524</f>
        <v>STRONG</v>
      </c>
      <c r="L524" s="6" t="str">
        <f>OBV!H524</f>
        <v>CONFIRMED BULLISH</v>
      </c>
    </row>
    <row r="525" spans="1:12" ht="13.5" x14ac:dyDescent="0.25">
      <c r="A525" s="3">
        <f>RSI!A525</f>
        <v>43067</v>
      </c>
      <c r="B525" s="2">
        <f>RSI!B525</f>
        <v>2.0299999999999998</v>
      </c>
      <c r="C525" s="2">
        <f>RSI!I525</f>
        <v>83.086065630730545</v>
      </c>
      <c r="D525" s="2">
        <f>MACD!E525</f>
        <v>-1.9458039752101142E-2</v>
      </c>
      <c r="E525" s="2">
        <f>MACD!F525</f>
        <v>-1.0262696978839587E-2</v>
      </c>
      <c r="F525" s="2">
        <f>'Moving Avg'!D525</f>
        <v>1.8940000000000001</v>
      </c>
      <c r="G525" s="2">
        <f>'Moving Avg'!F525</f>
        <v>1.8395000000000004</v>
      </c>
      <c r="H525" s="2">
        <f>'Moving Avg'!G525</f>
        <v>1.8185999999999991</v>
      </c>
      <c r="I525" s="2">
        <f>'Moving Avg'!H525</f>
        <v>1.8485000000000025</v>
      </c>
      <c r="J525" s="6" t="str">
        <f>OBV!F525</f>
        <v>BULLISH</v>
      </c>
      <c r="K525" s="6" t="str">
        <f>OBV!G525</f>
        <v>STRONG</v>
      </c>
      <c r="L525" s="6" t="str">
        <f>OBV!H525</f>
        <v>CONFIRMED BULLISH</v>
      </c>
    </row>
    <row r="526" spans="1:12" ht="13.5" x14ac:dyDescent="0.25">
      <c r="A526" s="3">
        <f>RSI!A526</f>
        <v>43068</v>
      </c>
      <c r="B526" s="2">
        <f>RSI!B526</f>
        <v>2.09</v>
      </c>
      <c r="C526" s="2">
        <f>RSI!I526</f>
        <v>86.053616293656006</v>
      </c>
      <c r="D526" s="2">
        <f>MACD!E526</f>
        <v>-3.8419522786760307E-2</v>
      </c>
      <c r="E526" s="2">
        <f>MACD!F526</f>
        <v>-1.5894062140423732E-2</v>
      </c>
      <c r="F526" s="2">
        <f>'Moving Avg'!D526</f>
        <v>1.948</v>
      </c>
      <c r="G526" s="2">
        <f>'Moving Avg'!F526</f>
        <v>1.8539999999999999</v>
      </c>
      <c r="H526" s="2">
        <f>'Moving Avg'!G526</f>
        <v>1.8245999999999993</v>
      </c>
      <c r="I526" s="2">
        <f>'Moving Avg'!H526</f>
        <v>1.8487500000000023</v>
      </c>
      <c r="J526" s="6" t="str">
        <f>OBV!F526</f>
        <v>BULLISH</v>
      </c>
      <c r="K526" s="6" t="str">
        <f>OBV!G526</f>
        <v>STRONG</v>
      </c>
      <c r="L526" s="6" t="str">
        <f>OBV!H526</f>
        <v>CONFIRMED BULLISH</v>
      </c>
    </row>
    <row r="527" spans="1:12" ht="13.5" x14ac:dyDescent="0.25">
      <c r="A527" s="3">
        <f>RSI!A527</f>
        <v>43069</v>
      </c>
      <c r="B527" s="2">
        <f>RSI!B527</f>
        <v>2.09</v>
      </c>
      <c r="C527" s="2">
        <f>RSI!I527</f>
        <v>86.053616293656006</v>
      </c>
      <c r="D527" s="2">
        <f>MACD!E527</f>
        <v>-5.5914479320618327E-2</v>
      </c>
      <c r="E527" s="2">
        <f>MACD!F527</f>
        <v>-2.3898145576462651E-2</v>
      </c>
      <c r="F527" s="2">
        <f>'Moving Avg'!D527</f>
        <v>2</v>
      </c>
      <c r="G527" s="2">
        <f>'Moving Avg'!F527</f>
        <v>1.8675000000000004</v>
      </c>
      <c r="H527" s="2">
        <f>'Moving Avg'!G527</f>
        <v>1.8299999999999994</v>
      </c>
      <c r="I527" s="2">
        <f>'Moving Avg'!H527</f>
        <v>1.849000000000002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</row>
    <row r="528" spans="1:12" ht="13.5" x14ac:dyDescent="0.25">
      <c r="A528" s="3">
        <f>RSI!A528</f>
        <v>43073</v>
      </c>
      <c r="B528" s="2">
        <f>RSI!B528</f>
        <v>2.15</v>
      </c>
      <c r="C528" s="2">
        <f>RSI!I528</f>
        <v>88.411625018117959</v>
      </c>
      <c r="D528" s="2">
        <f>MACD!E528</f>
        <v>-7.650551957568541E-2</v>
      </c>
      <c r="E528" s="2">
        <f>MACD!F528</f>
        <v>-3.4419620376307206E-2</v>
      </c>
      <c r="F528" s="2">
        <f>'Moving Avg'!D528</f>
        <v>2.056</v>
      </c>
      <c r="G528" s="2">
        <f>'Moving Avg'!F528</f>
        <v>1.8845000000000003</v>
      </c>
      <c r="H528" s="2">
        <f>'Moving Avg'!G528</f>
        <v>1.8365999999999993</v>
      </c>
      <c r="I528" s="2">
        <f>'Moving Avg'!H528</f>
        <v>1.8495500000000018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</row>
    <row r="529" spans="1:12" ht="13.5" x14ac:dyDescent="0.25">
      <c r="A529" s="3">
        <f>RSI!A529</f>
        <v>43074</v>
      </c>
      <c r="B529" s="2">
        <f>RSI!B529</f>
        <v>2.2799999999999998</v>
      </c>
      <c r="C529" s="2">
        <f>RSI!I529</f>
        <v>91.690016131745864</v>
      </c>
      <c r="D529" s="2">
        <f>MACD!E529</f>
        <v>-0.10515655658947654</v>
      </c>
      <c r="E529" s="2">
        <f>MACD!F529</f>
        <v>-4.8567007618941074E-2</v>
      </c>
      <c r="F529" s="2">
        <f>'Moving Avg'!D529</f>
        <v>2.1279999999999997</v>
      </c>
      <c r="G529" s="2">
        <f>'Moving Avg'!F529</f>
        <v>1.9080000000000001</v>
      </c>
      <c r="H529" s="2">
        <f>'Moving Avg'!G529</f>
        <v>1.8457999999999997</v>
      </c>
      <c r="I529" s="2">
        <f>'Moving Avg'!H529</f>
        <v>1.8507500000000017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</row>
    <row r="530" spans="1:12" ht="13.5" x14ac:dyDescent="0.25">
      <c r="A530" s="3">
        <f>RSI!A530</f>
        <v>43075</v>
      </c>
      <c r="B530" s="2">
        <f>RSI!B530</f>
        <v>2.38</v>
      </c>
      <c r="C530" s="2">
        <f>RSI!I530</f>
        <v>93.267767781578286</v>
      </c>
      <c r="D530" s="2">
        <f>MACD!E530</f>
        <v>-0.13905515759356368</v>
      </c>
      <c r="E530" s="2">
        <f>MACD!F530</f>
        <v>-6.6664637613865596E-2</v>
      </c>
      <c r="F530" s="2">
        <f>'Moving Avg'!D530</f>
        <v>2.1979999999999995</v>
      </c>
      <c r="G530" s="2">
        <f>'Moving Avg'!F530</f>
        <v>1.9365000000000001</v>
      </c>
      <c r="H530" s="2">
        <f>'Moving Avg'!G530</f>
        <v>1.8577999999999995</v>
      </c>
      <c r="I530" s="2">
        <f>'Moving Avg'!H530</f>
        <v>1.8524500000000015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</row>
    <row r="531" spans="1:12" ht="13.5" x14ac:dyDescent="0.25">
      <c r="A531" s="3">
        <f>RSI!A531</f>
        <v>43076</v>
      </c>
      <c r="B531" s="2">
        <f>RSI!B531</f>
        <v>2.52</v>
      </c>
      <c r="C531" s="2">
        <f>RSI!I531</f>
        <v>94.766015469125605</v>
      </c>
      <c r="D531" s="2">
        <f>MACD!E531</f>
        <v>-0.18078135316550048</v>
      </c>
      <c r="E531" s="2">
        <f>MACD!F531</f>
        <v>-8.9487980724192576E-2</v>
      </c>
      <c r="F531" s="2">
        <f>'Moving Avg'!D531</f>
        <v>2.2839999999999998</v>
      </c>
      <c r="G531" s="2">
        <f>'Moving Avg'!F531</f>
        <v>1.9715000000000003</v>
      </c>
      <c r="H531" s="2">
        <f>'Moving Avg'!G531</f>
        <v>1.8719999999999992</v>
      </c>
      <c r="I531" s="2">
        <f>'Moving Avg'!H531</f>
        <v>1.8548500000000012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</row>
    <row r="532" spans="1:12" ht="13.5" x14ac:dyDescent="0.25">
      <c r="A532" s="3">
        <f>RSI!A532</f>
        <v>43077</v>
      </c>
      <c r="B532" s="2">
        <f>RSI!B532</f>
        <v>2.59</v>
      </c>
      <c r="C532" s="2">
        <f>RSI!I532</f>
        <v>95.326105820603971</v>
      </c>
      <c r="D532" s="2">
        <f>MACD!E532</f>
        <v>-0.22303656219575863</v>
      </c>
      <c r="E532" s="2">
        <f>MACD!F532</f>
        <v>-0.11619769701850578</v>
      </c>
      <c r="F532" s="2">
        <f>'Moving Avg'!D532</f>
        <v>2.3839999999999999</v>
      </c>
      <c r="G532" s="2">
        <f>'Moving Avg'!F532</f>
        <v>2.0095000000000005</v>
      </c>
      <c r="H532" s="2">
        <f>'Moving Avg'!G532</f>
        <v>1.8877999999999997</v>
      </c>
      <c r="I532" s="2">
        <f>'Moving Avg'!H532</f>
        <v>1.857600000000001</v>
      </c>
      <c r="J532" s="6" t="str">
        <f>OBV!F532</f>
        <v>BULLISH</v>
      </c>
      <c r="K532" s="6" t="str">
        <f>OBV!G532</f>
        <v>STRONG</v>
      </c>
      <c r="L532" s="6" t="str">
        <f>OBV!H532</f>
        <v>CONFIRMED BULLISH</v>
      </c>
    </row>
    <row r="533" spans="1:12" ht="13.5" x14ac:dyDescent="0.25">
      <c r="A533" s="3">
        <f>RSI!A533</f>
        <v>43080</v>
      </c>
      <c r="B533" s="2">
        <f>RSI!B533</f>
        <v>2.7</v>
      </c>
      <c r="C533" s="2">
        <f>RSI!I533</f>
        <v>96.042742867636107</v>
      </c>
      <c r="D533" s="2">
        <f>MACD!E533</f>
        <v>-0.26425603864743374</v>
      </c>
      <c r="E533" s="2">
        <f>MACD!F533</f>
        <v>-0.1458093653442914</v>
      </c>
      <c r="F533" s="2">
        <f>'Moving Avg'!D533</f>
        <v>2.4939999999999998</v>
      </c>
      <c r="G533" s="2">
        <f>'Moving Avg'!F533</f>
        <v>2.0530000000000008</v>
      </c>
      <c r="H533" s="2">
        <f>'Moving Avg'!G533</f>
        <v>1.9058000000000002</v>
      </c>
      <c r="I533" s="2">
        <f>'Moving Avg'!H533</f>
        <v>1.8609000000000009</v>
      </c>
      <c r="J533" s="6" t="str">
        <f>OBV!F533</f>
        <v>BULLISH</v>
      </c>
      <c r="K533" s="6" t="str">
        <f>OBV!G533</f>
        <v>STRONG</v>
      </c>
      <c r="L533" s="6" t="str">
        <f>OBV!H533</f>
        <v>CONFIRMED BULLISH</v>
      </c>
    </row>
    <row r="534" spans="1:12" ht="13.5" x14ac:dyDescent="0.25">
      <c r="A534" s="3">
        <f>RSI!A534</f>
        <v>43081</v>
      </c>
      <c r="B534" s="2">
        <f>RSI!B534</f>
        <v>2.85</v>
      </c>
      <c r="C534" s="2">
        <f>RSI!I534</f>
        <v>96.77002483629559</v>
      </c>
      <c r="D534" s="2">
        <f>MACD!E534</f>
        <v>-0.30641652830447352</v>
      </c>
      <c r="E534" s="2">
        <f>MACD!F534</f>
        <v>-0.17793079793632782</v>
      </c>
      <c r="F534" s="2">
        <f>'Moving Avg'!D534</f>
        <v>2.6080000000000001</v>
      </c>
      <c r="G534" s="2">
        <f>'Moving Avg'!F534</f>
        <v>2.1045000000000007</v>
      </c>
      <c r="H534" s="2">
        <f>'Moving Avg'!G534</f>
        <v>1.9268000000000001</v>
      </c>
      <c r="I534" s="2">
        <f>'Moving Avg'!H534</f>
        <v>1.864950000000001</v>
      </c>
      <c r="J534" s="6" t="str">
        <f>OBV!F534</f>
        <v>BULLISH</v>
      </c>
      <c r="K534" s="6" t="str">
        <f>OBV!G534</f>
        <v>STRONG</v>
      </c>
      <c r="L534" s="6" t="str">
        <f>OBV!H534</f>
        <v>CONFIRMED BULLISH</v>
      </c>
    </row>
    <row r="535" spans="1:12" ht="13.5" x14ac:dyDescent="0.25">
      <c r="A535" s="3">
        <f>RSI!A535</f>
        <v>43082</v>
      </c>
      <c r="B535" s="2">
        <f>RSI!B535</f>
        <v>2.68</v>
      </c>
      <c r="C535" s="2">
        <f>RSI!I535</f>
        <v>79.040384027135985</v>
      </c>
      <c r="D535" s="2">
        <f>MACD!E535</f>
        <v>-0.31703894580438208</v>
      </c>
      <c r="E535" s="2">
        <f>MACD!F535</f>
        <v>-0.20575242750993869</v>
      </c>
      <c r="F535" s="2">
        <f>'Moving Avg'!D535</f>
        <v>2.6680000000000001</v>
      </c>
      <c r="G535" s="2">
        <f>'Moving Avg'!F535</f>
        <v>2.1450000000000005</v>
      </c>
      <c r="H535" s="2">
        <f>'Moving Avg'!G535</f>
        <v>1.9444000000000004</v>
      </c>
      <c r="I535" s="2">
        <f>'Moving Avg'!H535</f>
        <v>1.8681500000000009</v>
      </c>
      <c r="J535" s="6" t="str">
        <f>OBV!F535</f>
        <v>BULLISH</v>
      </c>
      <c r="K535" s="6" t="str">
        <f>OBV!G535</f>
        <v>STRONG</v>
      </c>
      <c r="L535" s="6" t="str">
        <f>OBV!H535</f>
        <v>CONFIRMED BULLISH</v>
      </c>
    </row>
    <row r="536" spans="1:12" ht="13.5" x14ac:dyDescent="0.25">
      <c r="A536" s="3">
        <f>RSI!A536</f>
        <v>43083</v>
      </c>
      <c r="B536" s="2">
        <f>RSI!B536</f>
        <v>2.56</v>
      </c>
      <c r="C536" s="2">
        <f>RSI!I536</f>
        <v>69.377734907042139</v>
      </c>
      <c r="D536" s="2">
        <f>MACD!E536</f>
        <v>-0.31103612252591328</v>
      </c>
      <c r="E536" s="2">
        <f>MACD!F536</f>
        <v>-0.22680916651313363</v>
      </c>
      <c r="F536" s="2">
        <f>'Moving Avg'!D536</f>
        <v>2.6760000000000002</v>
      </c>
      <c r="G536" s="2">
        <f>'Moving Avg'!F536</f>
        <v>2.1819999999999999</v>
      </c>
      <c r="H536" s="2">
        <f>'Moving Avg'!G536</f>
        <v>1.9598000000000004</v>
      </c>
      <c r="I536" s="2">
        <f>'Moving Avg'!H536</f>
        <v>1.8707500000000008</v>
      </c>
      <c r="J536" s="6" t="str">
        <f>OBV!F536</f>
        <v>BEARISH</v>
      </c>
      <c r="K536" s="6" t="str">
        <f>OBV!G536</f>
        <v>WEAK</v>
      </c>
      <c r="L536" s="6" t="str">
        <f>OBV!H536</f>
        <v>BEARISH DIVERGENCE</v>
      </c>
    </row>
    <row r="537" spans="1:12" ht="13.5" x14ac:dyDescent="0.25">
      <c r="A537" s="3">
        <f>RSI!A537</f>
        <v>43084</v>
      </c>
      <c r="B537" s="2">
        <f>RSI!B537</f>
        <v>2.41</v>
      </c>
      <c r="C537" s="2">
        <f>RSI!I537</f>
        <v>59.573863038110659</v>
      </c>
      <c r="D537" s="2">
        <f>MACD!E537</f>
        <v>-0.29703349890288555</v>
      </c>
      <c r="E537" s="2">
        <f>MACD!F537</f>
        <v>-0.24085403299108402</v>
      </c>
      <c r="F537" s="2">
        <f>'Moving Avg'!D537</f>
        <v>2.64</v>
      </c>
      <c r="G537" s="2">
        <f>'Moving Avg'!F537</f>
        <v>2.2115</v>
      </c>
      <c r="H537" s="2">
        <f>'Moving Avg'!G537</f>
        <v>1.9724000000000004</v>
      </c>
      <c r="I537" s="2">
        <f>'Moving Avg'!H537</f>
        <v>1.8726000000000007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</row>
    <row r="538" spans="1:12" ht="13.5" x14ac:dyDescent="0.25">
      <c r="A538" s="3">
        <f>RSI!A538</f>
        <v>43087</v>
      </c>
      <c r="B538" s="2">
        <f>RSI!B538</f>
        <v>2.4500000000000002</v>
      </c>
      <c r="C538" s="2">
        <f>RSI!I538</f>
        <v>61.150446468309184</v>
      </c>
      <c r="D538" s="2">
        <f>MACD!E538</f>
        <v>-0.28005670262954063</v>
      </c>
      <c r="E538" s="2">
        <f>MACD!F538</f>
        <v>-0.24869456691877534</v>
      </c>
      <c r="F538" s="2">
        <f>'Moving Avg'!D538</f>
        <v>2.59</v>
      </c>
      <c r="G538" s="2">
        <f>'Moving Avg'!F538</f>
        <v>2.2429999999999999</v>
      </c>
      <c r="H538" s="2">
        <f>'Moving Avg'!G538</f>
        <v>1.9858000000000005</v>
      </c>
      <c r="I538" s="2">
        <f>'Moving Avg'!H538</f>
        <v>1.8746500000000006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</row>
    <row r="539" spans="1:12" ht="13.5" x14ac:dyDescent="0.25">
      <c r="A539" s="3">
        <f>RSI!A539</f>
        <v>43088</v>
      </c>
      <c r="B539" s="2">
        <f>RSI!B539</f>
        <v>2.4</v>
      </c>
      <c r="C539" s="2">
        <f>RSI!I539</f>
        <v>58.100252679739235</v>
      </c>
      <c r="D539" s="2">
        <f>MACD!E539</f>
        <v>-0.24327936420877672</v>
      </c>
      <c r="E539" s="2">
        <f>MACD!F539</f>
        <v>-0.24761152637677564</v>
      </c>
      <c r="F539" s="2">
        <f>'Moving Avg'!D539</f>
        <v>2.5000000000000004</v>
      </c>
      <c r="G539" s="2">
        <f>'Moving Avg'!F539</f>
        <v>2.2720000000000002</v>
      </c>
      <c r="H539" s="2">
        <f>'Moving Avg'!G539</f>
        <v>1.9974000000000003</v>
      </c>
      <c r="I539" s="2">
        <f>'Moving Avg'!H539</f>
        <v>1.8764500000000006</v>
      </c>
      <c r="J539" s="6" t="str">
        <f>OBV!F539</f>
        <v>BEARISH</v>
      </c>
      <c r="K539" s="6" t="str">
        <f>OBV!G539</f>
        <v>WEAK</v>
      </c>
      <c r="L539" s="6" t="str">
        <f>OBV!H539</f>
        <v>CONFIRMED BEARISH</v>
      </c>
    </row>
    <row r="540" spans="1:12" ht="13.5" x14ac:dyDescent="0.25">
      <c r="A540" s="3">
        <f>RSI!A540</f>
        <v>43089</v>
      </c>
      <c r="B540" s="2">
        <f>RSI!B540</f>
        <v>2.4</v>
      </c>
      <c r="C540" s="2">
        <f>RSI!I540</f>
        <v>58.100252679739235</v>
      </c>
      <c r="D540" s="2">
        <f>MACD!E540</f>
        <v>-0.19767570175138305</v>
      </c>
      <c r="E540" s="2">
        <f>MACD!F540</f>
        <v>-0.23762436145169713</v>
      </c>
      <c r="F540" s="2">
        <f>'Moving Avg'!D540</f>
        <v>2.444</v>
      </c>
      <c r="G540" s="2">
        <f>'Moving Avg'!F540</f>
        <v>2.3010000000000006</v>
      </c>
      <c r="H540" s="2">
        <f>'Moving Avg'!G540</f>
        <v>2.0090000000000008</v>
      </c>
      <c r="I540" s="2">
        <f>'Moving Avg'!H540</f>
        <v>1.8782500000000004</v>
      </c>
      <c r="J540" s="6" t="str">
        <f>OBV!F540</f>
        <v>BEARISH</v>
      </c>
      <c r="K540" s="6" t="str">
        <f>OBV!G540</f>
        <v>WEAK</v>
      </c>
      <c r="L540" s="6" t="str">
        <f>OBV!H540</f>
        <v>CONFIRMED BEARISH</v>
      </c>
    </row>
    <row r="541" spans="1:12" ht="13.5" x14ac:dyDescent="0.25">
      <c r="A541" s="3">
        <f>RSI!A541</f>
        <v>43090</v>
      </c>
      <c r="B541" s="2">
        <f>RSI!B541</f>
        <v>2.34</v>
      </c>
      <c r="C541" s="2">
        <f>RSI!I541</f>
        <v>54.328801116969515</v>
      </c>
      <c r="D541" s="2">
        <f>MACD!E541</f>
        <v>-0.13393863627335234</v>
      </c>
      <c r="E541" s="2">
        <f>MACD!F541</f>
        <v>-0.21688721641602818</v>
      </c>
      <c r="F541" s="2">
        <f>'Moving Avg'!D541</f>
        <v>2.4</v>
      </c>
      <c r="G541" s="2">
        <f>'Moving Avg'!F541</f>
        <v>2.3270000000000004</v>
      </c>
      <c r="H541" s="2">
        <f>'Moving Avg'!G541</f>
        <v>2.0194000000000005</v>
      </c>
      <c r="I541" s="2">
        <f>'Moving Avg'!H541</f>
        <v>1.8797500000000003</v>
      </c>
      <c r="J541" s="6" t="str">
        <f>OBV!F541</f>
        <v>BEARISH</v>
      </c>
      <c r="K541" s="6" t="str">
        <f>OBV!G541</f>
        <v>WEAK</v>
      </c>
      <c r="L541" s="6" t="str">
        <f>OBV!H541</f>
        <v>CONFIRMED BEARISH</v>
      </c>
    </row>
    <row r="542" spans="1:12" ht="13.5" x14ac:dyDescent="0.25">
      <c r="A542" s="3">
        <f>RSI!A542</f>
        <v>43091</v>
      </c>
      <c r="B542" s="2">
        <f>RSI!B542</f>
        <v>2.3199999999999998</v>
      </c>
      <c r="C542" s="2">
        <f>RSI!I542</f>
        <v>53.091657201582983</v>
      </c>
      <c r="D542" s="2">
        <f>MACD!E542</f>
        <v>-6.8173828434173522E-2</v>
      </c>
      <c r="E542" s="2">
        <f>MACD!F542</f>
        <v>-0.18714453881965726</v>
      </c>
      <c r="F542" s="2">
        <f>'Moving Avg'!D542</f>
        <v>2.3820000000000001</v>
      </c>
      <c r="G542" s="2">
        <f>'Moving Avg'!F542</f>
        <v>2.3515000000000006</v>
      </c>
      <c r="H542" s="2">
        <f>'Moving Avg'!G542</f>
        <v>2.0300000000000002</v>
      </c>
      <c r="I542" s="2">
        <f>'Moving Avg'!H542</f>
        <v>1.8811500000000001</v>
      </c>
      <c r="J542" s="6" t="str">
        <f>OBV!F542</f>
        <v>BEARISH</v>
      </c>
      <c r="K542" s="6" t="str">
        <f>OBV!G542</f>
        <v>WEAK</v>
      </c>
      <c r="L542" s="6" t="str">
        <f>OBV!H542</f>
        <v>CONFIRMED BEARISH</v>
      </c>
    </row>
    <row r="543" spans="1:12" ht="13.5" x14ac:dyDescent="0.25">
      <c r="A543" s="3">
        <f>RSI!A543</f>
        <v>43094</v>
      </c>
      <c r="B543" s="2">
        <f>RSI!B543</f>
        <v>2.3199999999999998</v>
      </c>
      <c r="C543" s="2">
        <f>RSI!I543</f>
        <v>53.091657201582983</v>
      </c>
      <c r="D543" s="2">
        <f>MACD!E543</f>
        <v>4.1282156385067381E-3</v>
      </c>
      <c r="E543" s="2">
        <f>MACD!F543</f>
        <v>-0.14888998792802446</v>
      </c>
      <c r="F543" s="2">
        <f>'Moving Avg'!D543</f>
        <v>2.3559999999999999</v>
      </c>
      <c r="G543" s="2">
        <f>'Moving Avg'!F543</f>
        <v>2.3740000000000001</v>
      </c>
      <c r="H543" s="2">
        <f>'Moving Avg'!G543</f>
        <v>2.04</v>
      </c>
      <c r="I543" s="2">
        <f>'Moving Avg'!H543</f>
        <v>1.8825499999999999</v>
      </c>
      <c r="J543" s="6" t="str">
        <f>OBV!F543</f>
        <v>BEARISH</v>
      </c>
      <c r="K543" s="6" t="str">
        <f>OBV!G543</f>
        <v>WEAK</v>
      </c>
      <c r="L543" s="6" t="str">
        <f>OBV!H543</f>
        <v>CONFIRMED BEARISH</v>
      </c>
    </row>
    <row r="544" spans="1:12" ht="13.5" x14ac:dyDescent="0.25">
      <c r="A544" s="3">
        <f>RSI!A544</f>
        <v>43095</v>
      </c>
      <c r="B544" s="2">
        <f>RSI!B544</f>
        <v>2.2999999999999998</v>
      </c>
      <c r="C544" s="2">
        <f>RSI!I544</f>
        <v>51.725611888367496</v>
      </c>
      <c r="D544" s="2">
        <f>MACD!E544</f>
        <v>8.9616959961678067E-2</v>
      </c>
      <c r="E544" s="2">
        <f>MACD!F544</f>
        <v>-0.10118859835008397</v>
      </c>
      <c r="F544" s="2">
        <f>'Moving Avg'!D544</f>
        <v>2.3359999999999999</v>
      </c>
      <c r="G544" s="2">
        <f>'Moving Avg'!F544</f>
        <v>2.3929999999999998</v>
      </c>
      <c r="H544" s="2">
        <f>'Moving Avg'!G544</f>
        <v>2.0495999999999999</v>
      </c>
      <c r="I544" s="2">
        <f>'Moving Avg'!H544</f>
        <v>1.8838500000000002</v>
      </c>
      <c r="J544" s="6" t="str">
        <f>OBV!F544</f>
        <v>BEARISH</v>
      </c>
      <c r="K544" s="6" t="str">
        <f>OBV!G544</f>
        <v>WEAK</v>
      </c>
      <c r="L544" s="6" t="str">
        <f>OBV!H544</f>
        <v>CONFIRMED BEARISH</v>
      </c>
    </row>
    <row r="545" spans="1:12" ht="13.5" x14ac:dyDescent="0.25">
      <c r="A545" s="3">
        <f>RSI!A545</f>
        <v>43096</v>
      </c>
      <c r="B545" s="2">
        <f>RSI!B545</f>
        <v>2.35</v>
      </c>
      <c r="C545" s="2">
        <f>RSI!I545</f>
        <v>54.853071602924828</v>
      </c>
      <c r="D545" s="2">
        <f>MACD!E545</f>
        <v>0.13198430141189288</v>
      </c>
      <c r="E545" s="2">
        <f>MACD!F545</f>
        <v>-5.45540183976886E-2</v>
      </c>
      <c r="F545" s="2">
        <f>'Moving Avg'!D545</f>
        <v>2.3260000000000001</v>
      </c>
      <c r="G545" s="2">
        <f>'Moving Avg'!F545</f>
        <v>2.4089999999999998</v>
      </c>
      <c r="H545" s="2">
        <f>'Moving Avg'!G545</f>
        <v>2.0602</v>
      </c>
      <c r="I545" s="2">
        <f>'Moving Avg'!H545</f>
        <v>1.8854000000000002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43097</v>
      </c>
      <c r="B546" s="2">
        <f>RSI!B546</f>
        <v>2.36</v>
      </c>
      <c r="C546" s="2">
        <f>RSI!I546</f>
        <v>55.474369245756399</v>
      </c>
      <c r="D546" s="2">
        <f>MACD!E546</f>
        <v>0.148232397403806</v>
      </c>
      <c r="E546" s="2">
        <f>MACD!F546</f>
        <v>-1.3996735237389684E-2</v>
      </c>
      <c r="F546" s="2">
        <f>'Moving Avg'!D546</f>
        <v>2.3299999999999996</v>
      </c>
      <c r="G546" s="2">
        <f>'Moving Avg'!F546</f>
        <v>2.4224999999999999</v>
      </c>
      <c r="H546" s="2">
        <f>'Moving Avg'!G546</f>
        <v>2.0712000000000002</v>
      </c>
      <c r="I546" s="2">
        <f>'Moving Avg'!H546</f>
        <v>1.8870000000000005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</row>
    <row r="547" spans="1:12" ht="13.5" x14ac:dyDescent="0.25">
      <c r="A547" s="3">
        <f>RSI!A547</f>
        <v>43098</v>
      </c>
      <c r="B547" s="2">
        <f>RSI!B547</f>
        <v>2.38</v>
      </c>
      <c r="C547" s="2">
        <f>RSI!I547</f>
        <v>56.756140777677309</v>
      </c>
      <c r="D547" s="2">
        <f>MACD!E547</f>
        <v>0.1369939267717859</v>
      </c>
      <c r="E547" s="2">
        <f>MACD!F547</f>
        <v>1.6201397164445432E-2</v>
      </c>
      <c r="F547" s="2">
        <f>'Moving Avg'!D547</f>
        <v>2.3419999999999996</v>
      </c>
      <c r="G547" s="2">
        <f>'Moving Avg'!F547</f>
        <v>2.4369999999999998</v>
      </c>
      <c r="H547" s="2">
        <f>'Moving Avg'!G547</f>
        <v>2.0829999999999997</v>
      </c>
      <c r="I547" s="2">
        <f>'Moving Avg'!H547</f>
        <v>1.8887000000000007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</row>
    <row r="548" spans="1:12" ht="13.5" x14ac:dyDescent="0.25">
      <c r="A548" s="3">
        <f>RSI!A548</f>
        <v>43102</v>
      </c>
      <c r="B548" s="2">
        <f>RSI!B548</f>
        <v>2.35</v>
      </c>
      <c r="C548" s="2">
        <f>RSI!I548</f>
        <v>54.234117662647286</v>
      </c>
      <c r="D548" s="2">
        <f>MACD!E548</f>
        <v>0.13534562155556751</v>
      </c>
      <c r="E548" s="2">
        <f>MACD!F548</f>
        <v>4.0030242042669847E-2</v>
      </c>
      <c r="F548" s="2">
        <f>'Moving Avg'!D548</f>
        <v>2.3479999999999999</v>
      </c>
      <c r="G548" s="2">
        <f>'Moving Avg'!F548</f>
        <v>2.4470000000000001</v>
      </c>
      <c r="H548" s="2">
        <f>'Moving Avg'!G548</f>
        <v>2.0939999999999999</v>
      </c>
      <c r="I548" s="2">
        <f>'Moving Avg'!H548</f>
        <v>1.8902500000000007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</row>
    <row r="549" spans="1:12" ht="13.5" x14ac:dyDescent="0.25">
      <c r="A549" s="3">
        <f>RSI!A549</f>
        <v>43103</v>
      </c>
      <c r="B549" s="2">
        <f>RSI!B549</f>
        <v>2.35</v>
      </c>
      <c r="C549" s="2">
        <f>RSI!I549</f>
        <v>54.234117662647293</v>
      </c>
      <c r="D549" s="2">
        <f>MACD!E549</f>
        <v>0.12595910753652939</v>
      </c>
      <c r="E549" s="2">
        <f>MACD!F549</f>
        <v>5.7216015141441763E-2</v>
      </c>
      <c r="F549" s="2">
        <f>'Moving Avg'!D549</f>
        <v>2.3579999999999997</v>
      </c>
      <c r="G549" s="2">
        <f>'Moving Avg'!F549</f>
        <v>2.4504999999999999</v>
      </c>
      <c r="H549" s="2">
        <f>'Moving Avg'!G549</f>
        <v>2.1049999999999995</v>
      </c>
      <c r="I549" s="2">
        <f>'Moving Avg'!H549</f>
        <v>1.8918000000000006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</row>
    <row r="550" spans="1:12" ht="13.5" x14ac:dyDescent="0.25">
      <c r="A550" s="3">
        <f>RSI!A550</f>
        <v>43104</v>
      </c>
      <c r="B550" s="2">
        <f>RSI!B550</f>
        <v>2.46</v>
      </c>
      <c r="C550" s="2">
        <f>RSI!I550</f>
        <v>61.507735287505383</v>
      </c>
      <c r="D550" s="2">
        <f>MACD!E550</f>
        <v>0.10959122210809191</v>
      </c>
      <c r="E550" s="2">
        <f>MACD!F550</f>
        <v>6.7691056534771796E-2</v>
      </c>
      <c r="F550" s="2">
        <f>'Moving Avg'!D550</f>
        <v>2.38</v>
      </c>
      <c r="G550" s="2">
        <f>'Moving Avg'!F550</f>
        <v>2.4545000000000003</v>
      </c>
      <c r="H550" s="2">
        <f>'Moving Avg'!G550</f>
        <v>2.1181999999999999</v>
      </c>
      <c r="I550" s="2">
        <f>'Moving Avg'!H550</f>
        <v>1.8940000000000006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</row>
    <row r="551" spans="1:12" ht="13.5" x14ac:dyDescent="0.25">
      <c r="A551" s="3">
        <f>RSI!A551</f>
        <v>43105</v>
      </c>
      <c r="B551" s="2">
        <f>RSI!B551</f>
        <v>2.6</v>
      </c>
      <c r="C551" s="2">
        <f>RSI!I551</f>
        <v>68.392886680118934</v>
      </c>
      <c r="D551" s="2">
        <f>MACD!E551</f>
        <v>7.5233577147257424E-2</v>
      </c>
      <c r="E551" s="2">
        <f>MACD!F551</f>
        <v>6.9199560657268927E-2</v>
      </c>
      <c r="F551" s="2">
        <f>'Moving Avg'!D551</f>
        <v>2.4279999999999999</v>
      </c>
      <c r="G551" s="2">
        <f>'Moving Avg'!F551</f>
        <v>2.4585000000000004</v>
      </c>
      <c r="H551" s="2">
        <f>'Moving Avg'!G551</f>
        <v>2.1343999999999994</v>
      </c>
      <c r="I551" s="2">
        <f>'Moving Avg'!H551</f>
        <v>1.8970000000000005</v>
      </c>
      <c r="J551" s="6" t="str">
        <f>OBV!F551</f>
        <v>BULLISH</v>
      </c>
      <c r="K551" s="6" t="str">
        <f>OBV!G551</f>
        <v>STRONG</v>
      </c>
      <c r="L551" s="6" t="str">
        <f>OBV!H551</f>
        <v>CONFIRMED BULLISH</v>
      </c>
    </row>
    <row r="552" spans="1:12" ht="13.5" x14ac:dyDescent="0.25">
      <c r="A552" s="3">
        <f>RSI!A552</f>
        <v>43108</v>
      </c>
      <c r="B552" s="2">
        <f>RSI!B552</f>
        <v>2.7</v>
      </c>
      <c r="C552" s="2">
        <f>RSI!I552</f>
        <v>72.215800955577407</v>
      </c>
      <c r="D552" s="2">
        <f>MACD!E552</f>
        <v>3.4010538193358641E-2</v>
      </c>
      <c r="E552" s="2">
        <f>MACD!F552</f>
        <v>6.2161756164486874E-2</v>
      </c>
      <c r="F552" s="2">
        <f>'Moving Avg'!D552</f>
        <v>2.492</v>
      </c>
      <c r="G552" s="2">
        <f>'Moving Avg'!F552</f>
        <v>2.4640000000000004</v>
      </c>
      <c r="H552" s="2">
        <f>'Moving Avg'!G552</f>
        <v>2.1525999999999996</v>
      </c>
      <c r="I552" s="2">
        <f>'Moving Avg'!H552</f>
        <v>1.9005000000000003</v>
      </c>
      <c r="J552" s="6" t="str">
        <f>OBV!F552</f>
        <v>BULLISH</v>
      </c>
      <c r="K552" s="6" t="str">
        <f>OBV!G552</f>
        <v>STRONG</v>
      </c>
      <c r="L552" s="6" t="str">
        <f>OBV!H552</f>
        <v>CONFIRMED BULLISH</v>
      </c>
    </row>
    <row r="553" spans="1:12" ht="13.5" x14ac:dyDescent="0.25">
      <c r="A553" s="3">
        <f>RSI!A553</f>
        <v>43109</v>
      </c>
      <c r="B553" s="2">
        <f>RSI!B553</f>
        <v>2.59</v>
      </c>
      <c r="C553" s="2">
        <f>RSI!I553</f>
        <v>63.165426880094635</v>
      </c>
      <c r="D553" s="2">
        <f>MACD!E553</f>
        <v>5.1433647885281708E-3</v>
      </c>
      <c r="E553" s="2">
        <f>MACD!F553</f>
        <v>5.0758077889295136E-2</v>
      </c>
      <c r="F553" s="2">
        <f>'Moving Avg'!D553</f>
        <v>2.54</v>
      </c>
      <c r="G553" s="2">
        <f>'Moving Avg'!F553</f>
        <v>2.4585000000000008</v>
      </c>
      <c r="H553" s="2">
        <f>'Moving Avg'!G553</f>
        <v>2.1679999999999997</v>
      </c>
      <c r="I553" s="2">
        <f>'Moving Avg'!H553</f>
        <v>1.9036500000000001</v>
      </c>
      <c r="J553" s="6" t="str">
        <f>OBV!F553</f>
        <v>BULLISH</v>
      </c>
      <c r="K553" s="6" t="str">
        <f>OBV!G553</f>
        <v>STRONG</v>
      </c>
      <c r="L553" s="6" t="str">
        <f>OBV!H553</f>
        <v>CONFIRMED BULLISH</v>
      </c>
    </row>
    <row r="554" spans="1:12" ht="13.5" x14ac:dyDescent="0.25">
      <c r="A554" s="3">
        <f>RSI!A554</f>
        <v>43110</v>
      </c>
      <c r="B554" s="2">
        <f>RSI!B554</f>
        <v>2.4900000000000002</v>
      </c>
      <c r="C554" s="2">
        <f>RSI!I554</f>
        <v>56.262329417664354</v>
      </c>
      <c r="D554" s="2">
        <f>MACD!E554</f>
        <v>-1.6278419101735331E-2</v>
      </c>
      <c r="E554" s="2">
        <f>MACD!F554</f>
        <v>3.7350778491089046E-2</v>
      </c>
      <c r="F554" s="2">
        <f>'Moving Avg'!D554</f>
        <v>2.5680000000000005</v>
      </c>
      <c r="G554" s="2">
        <f>'Moving Avg'!F554</f>
        <v>2.4405000000000006</v>
      </c>
      <c r="H554" s="2">
        <f>'Moving Avg'!G554</f>
        <v>2.1813999999999996</v>
      </c>
      <c r="I554" s="2">
        <f>'Moving Avg'!H554</f>
        <v>1.9061999999999997</v>
      </c>
      <c r="J554" s="6" t="str">
        <f>OBV!F554</f>
        <v>BULLISH</v>
      </c>
      <c r="K554" s="6" t="str">
        <f>OBV!G554</f>
        <v>STRONG</v>
      </c>
      <c r="L554" s="6" t="str">
        <f>OBV!H554</f>
        <v>CONFIRMED BULLISH</v>
      </c>
    </row>
    <row r="555" spans="1:12" ht="13.5" x14ac:dyDescent="0.25">
      <c r="A555" s="3">
        <f>RSI!A555</f>
        <v>43111</v>
      </c>
      <c r="B555" s="2">
        <f>RSI!B555</f>
        <v>2.5499999999999998</v>
      </c>
      <c r="C555" s="2">
        <f>RSI!I555</f>
        <v>59.147175157851564</v>
      </c>
      <c r="D555" s="2">
        <f>MACD!E555</f>
        <v>-3.1793737886394613E-2</v>
      </c>
      <c r="E555" s="2">
        <f>MACD!F555</f>
        <v>2.3521875215592312E-2</v>
      </c>
      <c r="F555" s="2">
        <f>'Moving Avg'!D555</f>
        <v>2.5859999999999999</v>
      </c>
      <c r="G555" s="2">
        <f>'Moving Avg'!F555</f>
        <v>2.4340000000000002</v>
      </c>
      <c r="H555" s="2">
        <f>'Moving Avg'!G555</f>
        <v>2.1959999999999997</v>
      </c>
      <c r="I555" s="2">
        <f>'Moving Avg'!H555</f>
        <v>1.9090499999999999</v>
      </c>
      <c r="J555" s="6" t="str">
        <f>OBV!F555</f>
        <v>BULLISH</v>
      </c>
      <c r="K555" s="6" t="str">
        <f>OBV!G555</f>
        <v>NEUTRAL</v>
      </c>
      <c r="L555" s="6" t="str">
        <f>OBV!H555</f>
        <v>CONFIRMED BULLISH</v>
      </c>
    </row>
    <row r="556" spans="1:12" ht="13.5" x14ac:dyDescent="0.25">
      <c r="A556" s="3">
        <f>RSI!A556</f>
        <v>43112</v>
      </c>
      <c r="B556" s="2">
        <f>RSI!B556</f>
        <v>2.5499999999999998</v>
      </c>
      <c r="C556" s="2">
        <f>RSI!I556</f>
        <v>59.147175157851564</v>
      </c>
      <c r="D556" s="2">
        <f>MACD!E556</f>
        <v>-4.432803336854807E-2</v>
      </c>
      <c r="E556" s="2">
        <f>MACD!F556</f>
        <v>9.9518934987642381E-3</v>
      </c>
      <c r="F556" s="2">
        <f>'Moving Avg'!D556</f>
        <v>2.5759999999999996</v>
      </c>
      <c r="G556" s="2">
        <f>'Moving Avg'!F556</f>
        <v>2.4335000000000004</v>
      </c>
      <c r="H556" s="2">
        <f>'Moving Avg'!G556</f>
        <v>2.2109999999999994</v>
      </c>
      <c r="I556" s="2">
        <f>'Moving Avg'!H556</f>
        <v>1.9121499999999998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</row>
    <row r="557" spans="1:12" ht="13.5" x14ac:dyDescent="0.25">
      <c r="A557" s="3">
        <f>RSI!A557</f>
        <v>43115</v>
      </c>
      <c r="B557" s="2">
        <f>RSI!B557</f>
        <v>2.5</v>
      </c>
      <c r="C557" s="2">
        <f>RSI!I557</f>
        <v>55.602707589776799</v>
      </c>
      <c r="D557" s="2">
        <f>MACD!E557</f>
        <v>-4.9027802952929633E-2</v>
      </c>
      <c r="E557" s="2">
        <f>MACD!F557</f>
        <v>-1.8440457915745358E-3</v>
      </c>
      <c r="F557" s="2">
        <f>'Moving Avg'!D557</f>
        <v>2.536</v>
      </c>
      <c r="G557" s="2">
        <f>'Moving Avg'!F557</f>
        <v>2.4379999999999997</v>
      </c>
      <c r="H557" s="2">
        <f>'Moving Avg'!G557</f>
        <v>2.2245999999999997</v>
      </c>
      <c r="I557" s="2">
        <f>'Moving Avg'!H557</f>
        <v>1.9151999999999998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</row>
    <row r="558" spans="1:12" ht="13.5" x14ac:dyDescent="0.25">
      <c r="A558" s="3">
        <f>RSI!A558</f>
        <v>43116</v>
      </c>
      <c r="B558" s="2">
        <f>RSI!B558</f>
        <v>2.5</v>
      </c>
      <c r="C558" s="2">
        <f>RSI!I558</f>
        <v>55.602707589776799</v>
      </c>
      <c r="D558" s="2">
        <f>MACD!E558</f>
        <v>-5.8134143191941767E-2</v>
      </c>
      <c r="E558" s="2">
        <f>MACD!F558</f>
        <v>-1.3102065271647983E-2</v>
      </c>
      <c r="F558" s="2">
        <f>'Moving Avg'!D558</f>
        <v>2.5179999999999998</v>
      </c>
      <c r="G558" s="2">
        <f>'Moving Avg'!F558</f>
        <v>2.4404999999999997</v>
      </c>
      <c r="H558" s="2">
        <f>'Moving Avg'!G558</f>
        <v>2.2383999999999995</v>
      </c>
      <c r="I558" s="2">
        <f>'Moving Avg'!H558</f>
        <v>1.9181999999999997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</row>
    <row r="559" spans="1:12" ht="13.5" x14ac:dyDescent="0.25">
      <c r="A559" s="3">
        <f>RSI!A559</f>
        <v>43117</v>
      </c>
      <c r="B559" s="2">
        <f>RSI!B559</f>
        <v>2.46</v>
      </c>
      <c r="C559" s="2">
        <f>RSI!I559</f>
        <v>52.674021467460811</v>
      </c>
      <c r="D559" s="2">
        <f>MACD!E559</f>
        <v>-6.335268163342489E-2</v>
      </c>
      <c r="E559" s="2">
        <f>MACD!F559</f>
        <v>-2.3152188544003367E-2</v>
      </c>
      <c r="F559" s="2">
        <f>'Moving Avg'!D559</f>
        <v>2.5119999999999996</v>
      </c>
      <c r="G559" s="2">
        <f>'Moving Avg'!F559</f>
        <v>2.4435000000000002</v>
      </c>
      <c r="H559" s="2">
        <f>'Moving Avg'!G559</f>
        <v>2.251399999999999</v>
      </c>
      <c r="I559" s="2">
        <f>'Moving Avg'!H559</f>
        <v>1.9208999999999998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43118</v>
      </c>
      <c r="B560" s="2">
        <f>RSI!B560</f>
        <v>2.52</v>
      </c>
      <c r="C560" s="2">
        <f>RSI!I560</f>
        <v>56.385002097188398</v>
      </c>
      <c r="D560" s="2">
        <f>MACD!E560</f>
        <v>-5.5494241020530577E-2</v>
      </c>
      <c r="E560" s="2">
        <f>MACD!F560</f>
        <v>-2.9620599039308811E-2</v>
      </c>
      <c r="F560" s="2">
        <f>'Moving Avg'!D560</f>
        <v>2.5059999999999998</v>
      </c>
      <c r="G560" s="2">
        <f>'Moving Avg'!F560</f>
        <v>2.4495</v>
      </c>
      <c r="H560" s="2">
        <f>'Moving Avg'!G560</f>
        <v>2.2655999999999987</v>
      </c>
      <c r="I560" s="2">
        <f>'Moving Avg'!H560</f>
        <v>1.9240499999999994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</row>
    <row r="561" spans="1:12" ht="13.5" x14ac:dyDescent="0.25">
      <c r="A561" s="3">
        <f>RSI!A561</f>
        <v>43119</v>
      </c>
      <c r="B561" s="2">
        <f>RSI!B561</f>
        <v>2.5</v>
      </c>
      <c r="C561" s="2">
        <f>RSI!I561</f>
        <v>54.841311199040121</v>
      </c>
      <c r="D561" s="2">
        <f>MACD!E561</f>
        <v>-2.6368747765180167E-2</v>
      </c>
      <c r="E561" s="2">
        <f>MACD!F561</f>
        <v>-2.8970228784483083E-2</v>
      </c>
      <c r="F561" s="2">
        <f>'Moving Avg'!D561</f>
        <v>2.496</v>
      </c>
      <c r="G561" s="2">
        <f>'Moving Avg'!F561</f>
        <v>2.4575</v>
      </c>
      <c r="H561" s="2">
        <f>'Moving Avg'!G561</f>
        <v>2.279199999999999</v>
      </c>
      <c r="I561" s="2">
        <f>'Moving Avg'!H561</f>
        <v>1.9270499999999993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</row>
    <row r="562" spans="1:12" ht="13.5" x14ac:dyDescent="0.25">
      <c r="A562" s="3">
        <f>RSI!A562</f>
        <v>43122</v>
      </c>
      <c r="B562" s="2">
        <f>RSI!B562</f>
        <v>2.4500000000000002</v>
      </c>
      <c r="C562" s="2">
        <f>RSI!I562</f>
        <v>51.076505145925879</v>
      </c>
      <c r="D562" s="2">
        <f>MACD!E562</f>
        <v>1.6978789660124782E-2</v>
      </c>
      <c r="E562" s="2">
        <f>MACD!F562</f>
        <v>-1.9780425095561511E-2</v>
      </c>
      <c r="F562" s="2">
        <f>'Moving Avg'!D562</f>
        <v>2.4859999999999998</v>
      </c>
      <c r="G562" s="2">
        <f>'Moving Avg'!F562</f>
        <v>2.4640000000000004</v>
      </c>
      <c r="H562" s="2">
        <f>'Moving Avg'!G562</f>
        <v>2.291599999999999</v>
      </c>
      <c r="I562" s="2">
        <f>'Moving Avg'!H562</f>
        <v>1.9298499999999996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</row>
    <row r="563" spans="1:12" ht="13.5" x14ac:dyDescent="0.25">
      <c r="A563" s="3">
        <f>RSI!A563</f>
        <v>43123</v>
      </c>
      <c r="B563" s="2">
        <f>RSI!B563</f>
        <v>2.4500000000000002</v>
      </c>
      <c r="C563" s="2">
        <f>RSI!I563</f>
        <v>51.076505145925879</v>
      </c>
      <c r="D563" s="2">
        <f>MACD!E563</f>
        <v>3.6672970951630024E-2</v>
      </c>
      <c r="E563" s="2">
        <f>MACD!F563</f>
        <v>-8.489745886123206E-3</v>
      </c>
      <c r="F563" s="2">
        <f>'Moving Avg'!D563</f>
        <v>2.476</v>
      </c>
      <c r="G563" s="2">
        <f>'Moving Avg'!F563</f>
        <v>2.4705000000000004</v>
      </c>
      <c r="H563" s="2">
        <f>'Moving Avg'!G563</f>
        <v>2.3039999999999994</v>
      </c>
      <c r="I563" s="2">
        <f>'Moving Avg'!H563</f>
        <v>1.9328499999999993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</row>
    <row r="564" spans="1:12" ht="13.5" x14ac:dyDescent="0.25">
      <c r="A564" s="3">
        <f>RSI!A564</f>
        <v>43124</v>
      </c>
      <c r="B564" s="2">
        <f>RSI!B564</f>
        <v>2.4</v>
      </c>
      <c r="C564" s="2">
        <f>RSI!I564</f>
        <v>47.309851159045536</v>
      </c>
      <c r="D564" s="2">
        <f>MACD!E564</f>
        <v>4.1599489388546296E-2</v>
      </c>
      <c r="E564" s="2">
        <f>MACD!F564</f>
        <v>1.5281011688106942E-3</v>
      </c>
      <c r="F564" s="2">
        <f>'Moving Avg'!D564</f>
        <v>2.464</v>
      </c>
      <c r="G564" s="2">
        <f>'Moving Avg'!F564</f>
        <v>2.4755000000000007</v>
      </c>
      <c r="H564" s="2">
        <f>'Moving Avg'!G564</f>
        <v>2.3155999999999994</v>
      </c>
      <c r="I564" s="2">
        <f>'Moving Avg'!H564</f>
        <v>1.9356499999999992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</row>
    <row r="565" spans="1:12" ht="13.5" x14ac:dyDescent="0.25">
      <c r="A565" s="3">
        <f>RSI!A565</f>
        <v>43125</v>
      </c>
      <c r="B565" s="2">
        <f>RSI!B565</f>
        <v>2.4</v>
      </c>
      <c r="C565" s="2">
        <f>RSI!I565</f>
        <v>47.309851159045529</v>
      </c>
      <c r="D565" s="2">
        <f>MACD!E565</f>
        <v>5.5241639281986998E-2</v>
      </c>
      <c r="E565" s="2">
        <f>MACD!F565</f>
        <v>1.2270808791445957E-2</v>
      </c>
      <c r="F565" s="2">
        <f>'Moving Avg'!D565</f>
        <v>2.4400000000000004</v>
      </c>
      <c r="G565" s="2">
        <f>'Moving Avg'!F565</f>
        <v>2.4780000000000006</v>
      </c>
      <c r="H565" s="2">
        <f>'Moving Avg'!G565</f>
        <v>2.3261999999999996</v>
      </c>
      <c r="I565" s="2">
        <f>'Moving Avg'!H565</f>
        <v>1.9383999999999992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</row>
    <row r="566" spans="1:12" ht="13.5" x14ac:dyDescent="0.25">
      <c r="A566" s="3">
        <f>RSI!A566</f>
        <v>43126</v>
      </c>
      <c r="B566" s="2">
        <f>RSI!B566</f>
        <v>2.35</v>
      </c>
      <c r="C566" s="2">
        <f>RSI!I566</f>
        <v>43.582375483222819</v>
      </c>
      <c r="D566" s="2">
        <f>MACD!E566</f>
        <v>7.0713504420357953E-2</v>
      </c>
      <c r="E566" s="2">
        <f>MACD!F566</f>
        <v>2.3959347917228358E-2</v>
      </c>
      <c r="F566" s="2">
        <f>'Moving Avg'!D566</f>
        <v>2.41</v>
      </c>
      <c r="G566" s="2">
        <f>'Moving Avg'!F566</f>
        <v>2.4775000000000005</v>
      </c>
      <c r="H566" s="2">
        <f>'Moving Avg'!G566</f>
        <v>2.3367999999999993</v>
      </c>
      <c r="I566" s="2">
        <f>'Moving Avg'!H566</f>
        <v>1.9409499999999991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</row>
    <row r="567" spans="1:12" ht="13.5" x14ac:dyDescent="0.25">
      <c r="A567" s="3">
        <f>RSI!A567</f>
        <v>43129</v>
      </c>
      <c r="B567" s="2">
        <f>RSI!B567</f>
        <v>2.31</v>
      </c>
      <c r="C567" s="2">
        <f>RSI!I567</f>
        <v>40.8120767619681</v>
      </c>
      <c r="D567" s="2">
        <f>MACD!E567</f>
        <v>7.9579341729105746E-2</v>
      </c>
      <c r="E567" s="2">
        <f>MACD!F567</f>
        <v>3.5083346679603833E-2</v>
      </c>
      <c r="F567" s="2">
        <f>'Moving Avg'!D567</f>
        <v>2.3820000000000001</v>
      </c>
      <c r="G567" s="2">
        <f>'Moving Avg'!F567</f>
        <v>2.4740000000000006</v>
      </c>
      <c r="H567" s="2">
        <f>'Moving Avg'!G567</f>
        <v>2.3465999999999996</v>
      </c>
      <c r="I567" s="2">
        <f>'Moving Avg'!H567</f>
        <v>1.9432999999999989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</row>
    <row r="568" spans="1:12" ht="13.5" x14ac:dyDescent="0.25">
      <c r="A568" s="3">
        <f>RSI!A568</f>
        <v>43130</v>
      </c>
      <c r="B568" s="2">
        <f>RSI!B568</f>
        <v>2.2200000000000002</v>
      </c>
      <c r="C568" s="2">
        <f>RSI!I568</f>
        <v>35.365075296803553</v>
      </c>
      <c r="D568" s="2">
        <f>MACD!E568</f>
        <v>9.445053230742273E-2</v>
      </c>
      <c r="E568" s="2">
        <f>MACD!F568</f>
        <v>4.6956783805167615E-2</v>
      </c>
      <c r="F568" s="2">
        <f>'Moving Avg'!D568</f>
        <v>2.3360000000000003</v>
      </c>
      <c r="G568" s="2">
        <f>'Moving Avg'!F568</f>
        <v>2.4675000000000002</v>
      </c>
      <c r="H568" s="2">
        <f>'Moving Avg'!G568</f>
        <v>2.3545999999999996</v>
      </c>
      <c r="I568" s="2">
        <f>'Moving Avg'!H568</f>
        <v>1.9451999999999989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</row>
    <row r="569" spans="1:12" ht="13.5" x14ac:dyDescent="0.25">
      <c r="A569" s="3">
        <f>RSI!A569</f>
        <v>43131</v>
      </c>
      <c r="B569" s="2">
        <f>RSI!B569</f>
        <v>2.2200000000000002</v>
      </c>
      <c r="C569" s="2">
        <f>RSI!I569</f>
        <v>35.365075296803568</v>
      </c>
      <c r="D569" s="2">
        <f>MACD!E569</f>
        <v>0.10206242769148988</v>
      </c>
      <c r="E569" s="2">
        <f>MACD!F569</f>
        <v>5.7977912582432074E-2</v>
      </c>
      <c r="F569" s="2">
        <f>'Moving Avg'!D569</f>
        <v>2.3000000000000003</v>
      </c>
      <c r="G569" s="2">
        <f>'Moving Avg'!F569</f>
        <v>2.4610000000000003</v>
      </c>
      <c r="H569" s="2">
        <f>'Moving Avg'!G569</f>
        <v>2.3625999999999996</v>
      </c>
      <c r="I569" s="2">
        <f>'Moving Avg'!H569</f>
        <v>1.9470999999999996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</row>
    <row r="570" spans="1:12" ht="13.5" x14ac:dyDescent="0.25">
      <c r="A570" s="3">
        <f>RSI!A570</f>
        <v>43132</v>
      </c>
      <c r="B570" s="2">
        <f>RSI!B570</f>
        <v>2.2799999999999998</v>
      </c>
      <c r="C570" s="2">
        <f>RSI!I570</f>
        <v>41.411003234892263</v>
      </c>
      <c r="D570" s="2">
        <f>MACD!E570</f>
        <v>0.11438442632354828</v>
      </c>
      <c r="E570" s="2">
        <f>MACD!F570</f>
        <v>6.9259215330655322E-2</v>
      </c>
      <c r="F570" s="2">
        <f>'Moving Avg'!D570</f>
        <v>2.2760000000000002</v>
      </c>
      <c r="G570" s="2">
        <f>'Moving Avg'!F570</f>
        <v>2.452</v>
      </c>
      <c r="H570" s="2">
        <f>'Moving Avg'!G570</f>
        <v>2.3717999999999999</v>
      </c>
      <c r="I570" s="2">
        <f>'Moving Avg'!H570</f>
        <v>1.9492999999999991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</row>
    <row r="571" spans="1:12" ht="13.5" x14ac:dyDescent="0.25">
      <c r="A571" s="3">
        <f>RSI!A571</f>
        <v>43133</v>
      </c>
      <c r="B571" s="2">
        <f>RSI!B571</f>
        <v>2.34</v>
      </c>
      <c r="C571" s="2">
        <f>RSI!I571</f>
        <v>46.772841221045447</v>
      </c>
      <c r="D571" s="2">
        <f>MACD!E571</f>
        <v>0.11794856284355371</v>
      </c>
      <c r="E571" s="2">
        <f>MACD!F571</f>
        <v>7.8997084833235004E-2</v>
      </c>
      <c r="F571" s="2">
        <f>'Moving Avg'!D571</f>
        <v>2.274</v>
      </c>
      <c r="G571" s="2">
        <f>'Moving Avg'!F571</f>
        <v>2.4390000000000001</v>
      </c>
      <c r="H571" s="2">
        <f>'Moving Avg'!G571</f>
        <v>2.3822000000000001</v>
      </c>
      <c r="I571" s="2">
        <f>'Moving Avg'!H571</f>
        <v>1.9517999999999993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</row>
    <row r="572" spans="1:12" ht="13.5" x14ac:dyDescent="0.25">
      <c r="A572" s="3">
        <f>RSI!A572</f>
        <v>43136</v>
      </c>
      <c r="B572" s="2">
        <f>RSI!B572</f>
        <v>2.2799999999999998</v>
      </c>
      <c r="C572" s="2">
        <f>RSI!I572</f>
        <v>42.576662967592391</v>
      </c>
      <c r="D572" s="2">
        <f>MACD!E572</f>
        <v>0.11797233290516962</v>
      </c>
      <c r="E572" s="2">
        <f>MACD!F572</f>
        <v>8.6792134447621933E-2</v>
      </c>
      <c r="F572" s="2">
        <f>'Moving Avg'!D572</f>
        <v>2.2679999999999998</v>
      </c>
      <c r="G572" s="2">
        <f>'Moving Avg'!F572</f>
        <v>2.4180000000000001</v>
      </c>
      <c r="H572" s="2">
        <f>'Moving Avg'!G572</f>
        <v>2.3912</v>
      </c>
      <c r="I572" s="2">
        <f>'Moving Avg'!H572</f>
        <v>1.9539999999999993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</row>
    <row r="573" spans="1:12" ht="13.5" x14ac:dyDescent="0.25">
      <c r="A573" s="3">
        <f>RSI!A573</f>
        <v>43137</v>
      </c>
      <c r="B573" s="2">
        <f>RSI!B573</f>
        <v>2.1800000000000002</v>
      </c>
      <c r="C573" s="2">
        <f>RSI!I573</f>
        <v>36.671612465336189</v>
      </c>
      <c r="D573" s="2">
        <f>MACD!E573</f>
        <v>0.12599127146734546</v>
      </c>
      <c r="E573" s="2">
        <f>MACD!F573</f>
        <v>9.4631961851566637E-2</v>
      </c>
      <c r="F573" s="2">
        <f>'Moving Avg'!D573</f>
        <v>2.2599999999999998</v>
      </c>
      <c r="G573" s="2">
        <f>'Moving Avg'!F573</f>
        <v>2.3975</v>
      </c>
      <c r="H573" s="2">
        <f>'Moving Avg'!G573</f>
        <v>2.3974000000000002</v>
      </c>
      <c r="I573" s="2">
        <f>'Moving Avg'!H573</f>
        <v>1.9556999999999991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</row>
    <row r="574" spans="1:12" ht="13.5" x14ac:dyDescent="0.25">
      <c r="A574" s="3">
        <f>RSI!A574</f>
        <v>43138</v>
      </c>
      <c r="B574" s="2">
        <f>RSI!B574</f>
        <v>2.2200000000000002</v>
      </c>
      <c r="C574" s="2">
        <f>RSI!I574</f>
        <v>40.241824430111166</v>
      </c>
      <c r="D574" s="2">
        <f>MACD!E574</f>
        <v>0.12325977009620281</v>
      </c>
      <c r="E574" s="2">
        <f>MACD!F574</f>
        <v>0.10035752350049387</v>
      </c>
      <c r="F574" s="2">
        <f>'Moving Avg'!D574</f>
        <v>2.2599999999999998</v>
      </c>
      <c r="G574" s="2">
        <f>'Moving Avg'!F574</f>
        <v>2.3839999999999999</v>
      </c>
      <c r="H574" s="2">
        <f>'Moving Avg'!G574</f>
        <v>2.4034000000000004</v>
      </c>
      <c r="I574" s="2">
        <f>'Moving Avg'!H574</f>
        <v>1.9577499999999992</v>
      </c>
      <c r="J574" s="6" t="str">
        <f>OBV!F574</f>
        <v>BULLISH</v>
      </c>
      <c r="K574" s="6" t="str">
        <f>OBV!G574</f>
        <v>NEUTRAL</v>
      </c>
      <c r="L574" s="6" t="str">
        <f>OBV!H574</f>
        <v>NEUTRAL</v>
      </c>
    </row>
    <row r="575" spans="1:12" ht="13.5" x14ac:dyDescent="0.25">
      <c r="A575" s="3">
        <f>RSI!A575</f>
        <v>43139</v>
      </c>
      <c r="B575" s="2">
        <f>RSI!B575</f>
        <v>2.27</v>
      </c>
      <c r="C575" s="2">
        <f>RSI!I575</f>
        <v>44.457035471810002</v>
      </c>
      <c r="D575" s="2">
        <f>MACD!E575</f>
        <v>0.11806261352227443</v>
      </c>
      <c r="E575" s="2">
        <f>MACD!F575</f>
        <v>0.10389854150484998</v>
      </c>
      <c r="F575" s="2">
        <f>'Moving Avg'!D575</f>
        <v>2.258</v>
      </c>
      <c r="G575" s="2">
        <f>'Moving Avg'!F575</f>
        <v>2.37</v>
      </c>
      <c r="H575" s="2">
        <f>'Moving Avg'!G575</f>
        <v>2.4082000000000003</v>
      </c>
      <c r="I575" s="2">
        <f>'Moving Avg'!H575</f>
        <v>1.9600999999999993</v>
      </c>
      <c r="J575" s="6" t="str">
        <f>OBV!F575</f>
        <v>BULLISH</v>
      </c>
      <c r="K575" s="6" t="str">
        <f>OBV!G575</f>
        <v>NEUTRAL</v>
      </c>
      <c r="L575" s="6" t="str">
        <f>OBV!H575</f>
        <v>BULLISH DIVERGENCE</v>
      </c>
    </row>
    <row r="576" spans="1:12" ht="13.5" x14ac:dyDescent="0.25">
      <c r="A576" s="3">
        <f>RSI!A576</f>
        <v>43140</v>
      </c>
      <c r="B576" s="2">
        <f>RSI!B576</f>
        <v>2.29</v>
      </c>
      <c r="C576" s="2">
        <f>RSI!I576</f>
        <v>46.09496788433627</v>
      </c>
      <c r="D576" s="2">
        <f>MACD!E576</f>
        <v>0.10495301662221879</v>
      </c>
      <c r="E576" s="2">
        <f>MACD!F576</f>
        <v>0.10410943652832375</v>
      </c>
      <c r="F576" s="2">
        <f>'Moving Avg'!D576</f>
        <v>2.2479999999999998</v>
      </c>
      <c r="G576" s="2">
        <f>'Moving Avg'!F576</f>
        <v>2.3569999999999998</v>
      </c>
      <c r="H576" s="2">
        <f>'Moving Avg'!G576</f>
        <v>2.4122000000000003</v>
      </c>
      <c r="I576" s="2">
        <f>'Moving Avg'!H576</f>
        <v>1.9625999999999992</v>
      </c>
      <c r="J576" s="6" t="str">
        <f>OBV!F576</f>
        <v>BULLISH</v>
      </c>
      <c r="K576" s="6" t="str">
        <f>OBV!G576</f>
        <v>NEUTRAL</v>
      </c>
      <c r="L576" s="6" t="str">
        <f>OBV!H576</f>
        <v>BULLISH DIVERGENCE</v>
      </c>
    </row>
    <row r="577" spans="1:12" ht="13.5" x14ac:dyDescent="0.25">
      <c r="A577" s="3">
        <f>RSI!A577</f>
        <v>43143</v>
      </c>
      <c r="B577" s="2">
        <f>RSI!B577</f>
        <v>2.2999999999999998</v>
      </c>
      <c r="C577" s="2">
        <f>RSI!I577</f>
        <v>46.937543641504043</v>
      </c>
      <c r="D577" s="2">
        <f>MACD!E577</f>
        <v>8.7275092935596987E-2</v>
      </c>
      <c r="E577" s="2">
        <f>MACD!F577</f>
        <v>0.1007425678097784</v>
      </c>
      <c r="F577" s="2">
        <f>'Moving Avg'!D577</f>
        <v>2.2520000000000002</v>
      </c>
      <c r="G577" s="2">
        <f>'Moving Avg'!F577</f>
        <v>2.3469999999999995</v>
      </c>
      <c r="H577" s="2">
        <f>'Moving Avg'!G577</f>
        <v>2.4164000000000003</v>
      </c>
      <c r="I577" s="2">
        <f>'Moving Avg'!H577</f>
        <v>1.9649999999999992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</row>
    <row r="578" spans="1:12" ht="13.5" x14ac:dyDescent="0.25">
      <c r="A578" s="3">
        <f>RSI!A578</f>
        <v>43144</v>
      </c>
      <c r="B578" s="2">
        <f>RSI!B578</f>
        <v>2.33</v>
      </c>
      <c r="C578" s="2">
        <f>RSI!I578</f>
        <v>49.488348058134278</v>
      </c>
      <c r="D578" s="2">
        <f>MACD!E578</f>
        <v>5.6475863916898295E-2</v>
      </c>
      <c r="E578" s="2">
        <f>MACD!F578</f>
        <v>9.1889227031202392E-2</v>
      </c>
      <c r="F578" s="2">
        <f>'Moving Avg'!D578</f>
        <v>2.282</v>
      </c>
      <c r="G578" s="2">
        <f>'Moving Avg'!F578</f>
        <v>2.3384999999999998</v>
      </c>
      <c r="H578" s="2">
        <f>'Moving Avg'!G578</f>
        <v>2.42</v>
      </c>
      <c r="I578" s="2">
        <f>'Moving Avg'!H578</f>
        <v>1.9674999999999991</v>
      </c>
      <c r="J578" s="6" t="str">
        <f>OBV!F578</f>
        <v>BULLISH</v>
      </c>
      <c r="K578" s="6" t="str">
        <f>OBV!G578</f>
        <v>STRONG</v>
      </c>
      <c r="L578" s="6" t="str">
        <f>OBV!H578</f>
        <v>CONFIRMED BULLISH</v>
      </c>
    </row>
    <row r="579" spans="1:12" ht="13.5" x14ac:dyDescent="0.25">
      <c r="A579" s="3">
        <f>RSI!A579</f>
        <v>43145</v>
      </c>
      <c r="B579" s="2">
        <f>RSI!B579</f>
        <v>2.29</v>
      </c>
      <c r="C579" s="2">
        <f>RSI!I579</f>
        <v>46.292928527341097</v>
      </c>
      <c r="D579" s="2">
        <f>MACD!E579</f>
        <v>3.3411215951628215E-2</v>
      </c>
      <c r="E579" s="2">
        <f>MACD!F579</f>
        <v>8.0193624815287565E-2</v>
      </c>
      <c r="F579" s="2">
        <f>'Moving Avg'!D579</f>
        <v>2.2960000000000003</v>
      </c>
      <c r="G579" s="2">
        <f>'Moving Avg'!F579</f>
        <v>2.3299999999999996</v>
      </c>
      <c r="H579" s="2">
        <f>'Moving Avg'!G579</f>
        <v>2.4202000000000004</v>
      </c>
      <c r="I579" s="2">
        <f>'Moving Avg'!H579</f>
        <v>1.9698999999999993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</row>
    <row r="580" spans="1:12" ht="13.5" x14ac:dyDescent="0.25">
      <c r="A580" s="3">
        <f>RSI!A580</f>
        <v>43146</v>
      </c>
      <c r="B580" s="2">
        <f>RSI!B580</f>
        <v>2.33</v>
      </c>
      <c r="C580" s="2">
        <f>RSI!I580</f>
        <v>49.784698952723879</v>
      </c>
      <c r="D580" s="2">
        <f>MACD!E580</f>
        <v>2.042995368879108E-2</v>
      </c>
      <c r="E580" s="2">
        <f>MACD!F580</f>
        <v>6.8240890589988265E-2</v>
      </c>
      <c r="F580" s="2">
        <f>'Moving Avg'!D580</f>
        <v>2.3080000000000003</v>
      </c>
      <c r="G580" s="2">
        <f>'Moving Avg'!F580</f>
        <v>2.3205</v>
      </c>
      <c r="H580" s="2">
        <f>'Moving Avg'!G580</f>
        <v>2.4192000000000005</v>
      </c>
      <c r="I580" s="2">
        <f>'Moving Avg'!H580</f>
        <v>1.9725499999999991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</row>
    <row r="581" spans="1:12" ht="13.5" x14ac:dyDescent="0.25">
      <c r="A581" s="3">
        <f>RSI!A581</f>
        <v>43147</v>
      </c>
      <c r="B581" s="2">
        <f>RSI!B581</f>
        <v>2.33</v>
      </c>
      <c r="C581" s="2">
        <f>RSI!I581</f>
        <v>49.784698952723879</v>
      </c>
      <c r="D581" s="2">
        <f>MACD!E581</f>
        <v>1.868759774282136E-2</v>
      </c>
      <c r="E581" s="2">
        <f>MACD!F581</f>
        <v>5.8330232020554887E-2</v>
      </c>
      <c r="F581" s="2">
        <f>'Moving Avg'!D581</f>
        <v>2.3159999999999998</v>
      </c>
      <c r="G581" s="2">
        <f>'Moving Avg'!F581</f>
        <v>2.3119999999999998</v>
      </c>
      <c r="H581" s="2">
        <f>'Moving Avg'!G581</f>
        <v>2.4154000000000004</v>
      </c>
      <c r="I581" s="2">
        <f>'Moving Avg'!H581</f>
        <v>1.975099999999999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</row>
    <row r="582" spans="1:12" ht="13.5" x14ac:dyDescent="0.25">
      <c r="A582" s="3">
        <f>RSI!A582</f>
        <v>43150</v>
      </c>
      <c r="B582" s="2">
        <f>RSI!B582</f>
        <v>2.34</v>
      </c>
      <c r="C582" s="2">
        <f>RSI!I582</f>
        <v>50.713770543471952</v>
      </c>
      <c r="D582" s="2">
        <f>MACD!E582</f>
        <v>7.2519901185681412E-3</v>
      </c>
      <c r="E582" s="2">
        <f>MACD!F582</f>
        <v>4.8114583640157541E-2</v>
      </c>
      <c r="F582" s="2">
        <f>'Moving Avg'!D582</f>
        <v>2.3240000000000003</v>
      </c>
      <c r="G582" s="2">
        <f>'Moving Avg'!F582</f>
        <v>2.3064999999999998</v>
      </c>
      <c r="H582" s="2">
        <f>'Moving Avg'!G582</f>
        <v>2.4104000000000005</v>
      </c>
      <c r="I582" s="2">
        <f>'Moving Avg'!H582</f>
        <v>1.977749999999999</v>
      </c>
      <c r="J582" s="6" t="str">
        <f>OBV!F582</f>
        <v>BULLISH</v>
      </c>
      <c r="K582" s="6" t="str">
        <f>OBV!G582</f>
        <v>NEUTRAL</v>
      </c>
      <c r="L582" s="6" t="str">
        <f>OBV!H582</f>
        <v>CONFIRMED BULLISH</v>
      </c>
    </row>
    <row r="583" spans="1:12" ht="13.5" x14ac:dyDescent="0.25">
      <c r="A583" s="3">
        <f>RSI!A583</f>
        <v>43151</v>
      </c>
      <c r="B583" s="2">
        <f>RSI!B583</f>
        <v>2.34</v>
      </c>
      <c r="C583" s="2">
        <f>RSI!I583</f>
        <v>50.713770543471952</v>
      </c>
      <c r="D583" s="2">
        <f>MACD!E583</f>
        <v>-1.7858551354776431E-2</v>
      </c>
      <c r="E583" s="2">
        <f>MACD!F583</f>
        <v>3.491995664117075E-2</v>
      </c>
      <c r="F583" s="2">
        <f>'Moving Avg'!D583</f>
        <v>2.3259999999999996</v>
      </c>
      <c r="G583" s="2">
        <f>'Moving Avg'!F583</f>
        <v>2.3009999999999997</v>
      </c>
      <c r="H583" s="2">
        <f>'Moving Avg'!G583</f>
        <v>2.4032000000000009</v>
      </c>
      <c r="I583" s="2">
        <f>'Moving Avg'!H583</f>
        <v>1.9803499999999987</v>
      </c>
      <c r="J583" s="6" t="str">
        <f>OBV!F583</f>
        <v>BEARISH</v>
      </c>
      <c r="K583" s="6" t="str">
        <f>OBV!G583</f>
        <v>NEUTRAL</v>
      </c>
      <c r="L583" s="6" t="str">
        <f>OBV!H583</f>
        <v>BEARISH DIVERGENCE</v>
      </c>
    </row>
    <row r="584" spans="1:12" ht="13.5" x14ac:dyDescent="0.25">
      <c r="A584" s="3">
        <f>RSI!A584</f>
        <v>43152</v>
      </c>
      <c r="B584" s="2">
        <f>RSI!B584</f>
        <v>2.34</v>
      </c>
      <c r="C584" s="2">
        <f>RSI!I584</f>
        <v>50.713770543471952</v>
      </c>
      <c r="D584" s="2">
        <f>MACD!E584</f>
        <v>-3.2998051923866623E-2</v>
      </c>
      <c r="E584" s="2">
        <f>MACD!F584</f>
        <v>2.1336354928163277E-2</v>
      </c>
      <c r="F584" s="2">
        <f>'Moving Avg'!D584</f>
        <v>2.3359999999999999</v>
      </c>
      <c r="G584" s="2">
        <f>'Moving Avg'!F584</f>
        <v>2.2980000000000005</v>
      </c>
      <c r="H584" s="2">
        <f>'Moving Avg'!G584</f>
        <v>2.3930000000000011</v>
      </c>
      <c r="I584" s="2">
        <f>'Moving Avg'!H584</f>
        <v>1.9829499999999987</v>
      </c>
      <c r="J584" s="6" t="str">
        <f>OBV!F584</f>
        <v>BULLISH</v>
      </c>
      <c r="K584" s="6" t="str">
        <f>OBV!G584</f>
        <v>NEUTRAL</v>
      </c>
      <c r="L584" s="6" t="str">
        <f>OBV!H584</f>
        <v>CONFIRMED BULLISH</v>
      </c>
    </row>
    <row r="585" spans="1:12" ht="13.5" x14ac:dyDescent="0.25">
      <c r="A585" s="3">
        <f>RSI!A585</f>
        <v>43153</v>
      </c>
      <c r="B585" s="2">
        <f>RSI!B585</f>
        <v>2.36</v>
      </c>
      <c r="C585" s="2">
        <f>RSI!I585</f>
        <v>52.890984855396795</v>
      </c>
      <c r="D585" s="2">
        <f>MACD!E585</f>
        <v>-3.9640132974591236E-2</v>
      </c>
      <c r="E585" s="2">
        <f>MACD!F585</f>
        <v>9.141057347612374E-3</v>
      </c>
      <c r="F585" s="2">
        <f>'Moving Avg'!D585</f>
        <v>2.3419999999999996</v>
      </c>
      <c r="G585" s="2">
        <f>'Moving Avg'!F585</f>
        <v>2.2960000000000003</v>
      </c>
      <c r="H585" s="2">
        <f>'Moving Avg'!G585</f>
        <v>2.3866000000000005</v>
      </c>
      <c r="I585" s="2">
        <f>'Moving Avg'!H585</f>
        <v>1.985449999999999</v>
      </c>
      <c r="J585" s="6" t="str">
        <f>OBV!F585</f>
        <v>BULLISH</v>
      </c>
      <c r="K585" s="6" t="str">
        <f>OBV!G585</f>
        <v>NEUTRAL</v>
      </c>
      <c r="L585" s="6" t="str">
        <f>OBV!H585</f>
        <v>CONFIRMED BULLISH</v>
      </c>
    </row>
    <row r="586" spans="1:12" ht="13.5" x14ac:dyDescent="0.25">
      <c r="A586" s="3">
        <f>RSI!A586</f>
        <v>43154</v>
      </c>
      <c r="B586" s="2">
        <f>RSI!B586</f>
        <v>2.35</v>
      </c>
      <c r="C586" s="2">
        <f>RSI!I586</f>
        <v>51.662124495241549</v>
      </c>
      <c r="D586" s="2">
        <f>MACD!E586</f>
        <v>-4.1600280430576841E-2</v>
      </c>
      <c r="E586" s="2">
        <f>MACD!F586</f>
        <v>-1.0072102080254698E-3</v>
      </c>
      <c r="F586" s="2">
        <f>'Moving Avg'!D586</f>
        <v>2.3459999999999996</v>
      </c>
      <c r="G586" s="2">
        <f>'Moving Avg'!F586</f>
        <v>2.2959999999999998</v>
      </c>
      <c r="H586" s="2">
        <f>'Moving Avg'!G586</f>
        <v>2.3824000000000005</v>
      </c>
      <c r="I586" s="2">
        <f>'Moving Avg'!H586</f>
        <v>1.9880999999999991</v>
      </c>
      <c r="J586" s="6" t="str">
        <f>OBV!F586</f>
        <v>BULLISH</v>
      </c>
      <c r="K586" s="6" t="str">
        <f>OBV!G586</f>
        <v>NEUTRAL</v>
      </c>
      <c r="L586" s="6" t="str">
        <f>OBV!H586</f>
        <v>CONFIRMED BULLISH</v>
      </c>
    </row>
    <row r="587" spans="1:12" ht="13.5" x14ac:dyDescent="0.25">
      <c r="A587" s="3">
        <f>RSI!A587</f>
        <v>43157</v>
      </c>
      <c r="B587" s="2">
        <f>RSI!B587</f>
        <v>2.35</v>
      </c>
      <c r="C587" s="2">
        <f>RSI!I587</f>
        <v>51.662124495241549</v>
      </c>
      <c r="D587" s="2">
        <f>MACD!E587</f>
        <v>-4.180723036981826E-2</v>
      </c>
      <c r="E587" s="2">
        <f>MACD!F587</f>
        <v>-9.1672142403840286E-3</v>
      </c>
      <c r="F587" s="2">
        <f>'Moving Avg'!D587</f>
        <v>2.3479999999999999</v>
      </c>
      <c r="G587" s="2">
        <f>'Moving Avg'!F587</f>
        <v>2.2980000000000005</v>
      </c>
      <c r="H587" s="2">
        <f>'Moving Avg'!G587</f>
        <v>2.3812000000000002</v>
      </c>
      <c r="I587" s="2">
        <f>'Moving Avg'!H587</f>
        <v>1.990799999999999</v>
      </c>
      <c r="J587" s="6" t="str">
        <f>OBV!F587</f>
        <v>BEARISH</v>
      </c>
      <c r="K587" s="6" t="str">
        <f>OBV!G587</f>
        <v>NEUTRAL</v>
      </c>
      <c r="L587" s="6" t="str">
        <f>OBV!H587</f>
        <v>BEARISH DIVERGENCE</v>
      </c>
    </row>
    <row r="588" spans="1:12" ht="13.5" x14ac:dyDescent="0.25">
      <c r="A588" s="3">
        <f>RSI!A588</f>
        <v>43158</v>
      </c>
      <c r="B588" s="2">
        <f>RSI!B588</f>
        <v>2.3199999999999998</v>
      </c>
      <c r="C588" s="2">
        <f>RSI!I588</f>
        <v>47.798245984233965</v>
      </c>
      <c r="D588" s="2">
        <f>MACD!E588</f>
        <v>-3.5225128694069241E-2</v>
      </c>
      <c r="E588" s="2">
        <f>MACD!F588</f>
        <v>-1.4378797131121071E-2</v>
      </c>
      <c r="F588" s="2">
        <f>'Moving Avg'!D588</f>
        <v>2.3439999999999999</v>
      </c>
      <c r="G588" s="2">
        <f>'Moving Avg'!F588</f>
        <v>2.3029999999999999</v>
      </c>
      <c r="H588" s="2">
        <f>'Moving Avg'!G588</f>
        <v>2.3786</v>
      </c>
      <c r="I588" s="2">
        <f>'Moving Avg'!H588</f>
        <v>1.9933499999999993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</row>
    <row r="589" spans="1:12" ht="13.5" x14ac:dyDescent="0.25">
      <c r="A589" s="3">
        <f>RSI!A589</f>
        <v>43159</v>
      </c>
      <c r="B589" s="2">
        <f>RSI!B589</f>
        <v>2.3199999999999998</v>
      </c>
      <c r="C589" s="2">
        <f>RSI!I589</f>
        <v>47.798245984233965</v>
      </c>
      <c r="D589" s="2">
        <f>MACD!E589</f>
        <v>-3.5706671498606735E-2</v>
      </c>
      <c r="E589" s="2">
        <f>MACD!F589</f>
        <v>-1.8644372004618204E-2</v>
      </c>
      <c r="F589" s="2">
        <f>'Moving Avg'!D589</f>
        <v>2.3400000000000003</v>
      </c>
      <c r="G589" s="2">
        <f>'Moving Avg'!F589</f>
        <v>2.3079999999999998</v>
      </c>
      <c r="H589" s="2">
        <f>'Moving Avg'!G589</f>
        <v>2.3770000000000002</v>
      </c>
      <c r="I589" s="2">
        <f>'Moving Avg'!H589</f>
        <v>1.9958999999999991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</row>
    <row r="590" spans="1:12" ht="13.5" x14ac:dyDescent="0.25">
      <c r="A590" s="3">
        <f>RSI!A590</f>
        <v>43160</v>
      </c>
      <c r="B590" s="2">
        <f>RSI!B590</f>
        <v>2.2999999999999998</v>
      </c>
      <c r="C590" s="2">
        <f>RSI!I590</f>
        <v>45.185322483490957</v>
      </c>
      <c r="D590" s="2">
        <f>MACD!E590</f>
        <v>-2.8383587695910428E-2</v>
      </c>
      <c r="E590" s="2">
        <f>MACD!F590</f>
        <v>-2.0592215142876652E-2</v>
      </c>
      <c r="F590" s="2">
        <f>'Moving Avg'!D590</f>
        <v>2.3280000000000003</v>
      </c>
      <c r="G590" s="2">
        <f>'Moving Avg'!F590</f>
        <v>2.3089999999999997</v>
      </c>
      <c r="H590" s="2">
        <f>'Moving Avg'!G590</f>
        <v>2.375</v>
      </c>
      <c r="I590" s="2">
        <f>'Moving Avg'!H590</f>
        <v>1.9983499999999992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</row>
    <row r="591" spans="1:12" ht="13.5" x14ac:dyDescent="0.25">
      <c r="A591" s="3">
        <f>RSI!A591</f>
        <v>43161</v>
      </c>
      <c r="B591" s="2">
        <f>RSI!B591</f>
        <v>2.2999999999999998</v>
      </c>
      <c r="C591" s="2">
        <f>RSI!I591</f>
        <v>45.185322483490957</v>
      </c>
      <c r="D591" s="2">
        <f>MACD!E591</f>
        <v>-2.1980788845411325E-2</v>
      </c>
      <c r="E591" s="2">
        <f>MACD!F591</f>
        <v>-2.0869929883383587E-2</v>
      </c>
      <c r="F591" s="2">
        <f>'Moving Avg'!D591</f>
        <v>2.3180000000000001</v>
      </c>
      <c r="G591" s="2">
        <f>'Moving Avg'!F591</f>
        <v>2.3069999999999999</v>
      </c>
      <c r="H591" s="2">
        <f>'Moving Avg'!G591</f>
        <v>2.3742000000000001</v>
      </c>
      <c r="I591" s="2">
        <f>'Moving Avg'!H591</f>
        <v>2.0007999999999995</v>
      </c>
      <c r="J591" s="6" t="str">
        <f>OBV!F591</f>
        <v>BEARISH</v>
      </c>
      <c r="K591" s="6" t="str">
        <f>OBV!G591</f>
        <v>NEUTRAL</v>
      </c>
      <c r="L591" s="6" t="str">
        <f>OBV!H591</f>
        <v>CONFIRMED BEARISH</v>
      </c>
    </row>
    <row r="592" spans="1:12" ht="13.5" x14ac:dyDescent="0.25">
      <c r="A592" s="3">
        <f>RSI!A592</f>
        <v>43164</v>
      </c>
      <c r="B592" s="2">
        <f>RSI!B592</f>
        <v>2.35</v>
      </c>
      <c r="C592" s="2">
        <f>RSI!I592</f>
        <v>52.684707334801523</v>
      </c>
      <c r="D592" s="2">
        <f>MACD!E592</f>
        <v>-1.8537219502764657E-2</v>
      </c>
      <c r="E592" s="2">
        <f>MACD!F592</f>
        <v>-2.0403387807259803E-2</v>
      </c>
      <c r="F592" s="2">
        <f>'Moving Avg'!D592</f>
        <v>2.3179999999999996</v>
      </c>
      <c r="G592" s="2">
        <f>'Moving Avg'!F592</f>
        <v>2.3104999999999998</v>
      </c>
      <c r="H592" s="2">
        <f>'Moving Avg'!G592</f>
        <v>2.3748</v>
      </c>
      <c r="I592" s="2">
        <f>'Moving Avg'!H592</f>
        <v>2.0035499999999997</v>
      </c>
      <c r="J592" s="6" t="str">
        <f>OBV!F592</f>
        <v>BEARISH</v>
      </c>
      <c r="K592" s="6" t="str">
        <f>OBV!G592</f>
        <v>NEUTRAL</v>
      </c>
      <c r="L592" s="6" t="str">
        <f>OBV!H592</f>
        <v>NEUTRAL</v>
      </c>
    </row>
    <row r="593" spans="1:12" ht="13.5" x14ac:dyDescent="0.25">
      <c r="A593" s="3">
        <f>RSI!A593</f>
        <v>43165</v>
      </c>
      <c r="B593" s="2">
        <f>RSI!B593</f>
        <v>2.35</v>
      </c>
      <c r="C593" s="2">
        <f>RSI!I593</f>
        <v>52.684707334801523</v>
      </c>
      <c r="D593" s="2">
        <f>MACD!E593</f>
        <v>-1.5741976063337493E-2</v>
      </c>
      <c r="E593" s="2">
        <f>MACD!F593</f>
        <v>-1.9471105458475343E-2</v>
      </c>
      <c r="F593" s="2">
        <f>'Moving Avg'!D593</f>
        <v>2.3239999999999998</v>
      </c>
      <c r="G593" s="2">
        <f>'Moving Avg'!F593</f>
        <v>2.319</v>
      </c>
      <c r="H593" s="2">
        <f>'Moving Avg'!G593</f>
        <v>2.3753999999999995</v>
      </c>
      <c r="I593" s="2">
        <f>'Moving Avg'!H593</f>
        <v>2.0062999999999995</v>
      </c>
      <c r="J593" s="6" t="str">
        <f>OBV!F593</f>
        <v>BEARISH</v>
      </c>
      <c r="K593" s="6" t="str">
        <f>OBV!G593</f>
        <v>NEUTRAL</v>
      </c>
      <c r="L593" s="6" t="str">
        <f>OBV!H593</f>
        <v>BEARISH DIVERGENCE</v>
      </c>
    </row>
    <row r="594" spans="1:12" ht="13.5" x14ac:dyDescent="0.25">
      <c r="A594" s="3">
        <f>RSI!A594</f>
        <v>43166</v>
      </c>
      <c r="B594" s="2">
        <f>RSI!B594</f>
        <v>2.35</v>
      </c>
      <c r="C594" s="2">
        <f>RSI!I594</f>
        <v>52.684707334801516</v>
      </c>
      <c r="D594" s="2">
        <f>MACD!E594</f>
        <v>-1.3486534894973534E-2</v>
      </c>
      <c r="E594" s="2">
        <f>MACD!F594</f>
        <v>-1.8274191345774984E-2</v>
      </c>
      <c r="F594" s="2">
        <f>'Moving Avg'!D594</f>
        <v>2.3299999999999996</v>
      </c>
      <c r="G594" s="2">
        <f>'Moving Avg'!F594</f>
        <v>2.3254999999999999</v>
      </c>
      <c r="H594" s="2">
        <f>'Moving Avg'!G594</f>
        <v>2.3763999999999994</v>
      </c>
      <c r="I594" s="2">
        <f>'Moving Avg'!H594</f>
        <v>2.0090499999999998</v>
      </c>
      <c r="J594" s="6" t="str">
        <f>OBV!F594</f>
        <v>BEARISH</v>
      </c>
      <c r="K594" s="6" t="str">
        <f>OBV!G594</f>
        <v>NEUTRAL</v>
      </c>
      <c r="L594" s="6" t="str">
        <f>OBV!H594</f>
        <v>BEARISH DIVERGENCE</v>
      </c>
    </row>
    <row r="595" spans="1:12" ht="13.5" x14ac:dyDescent="0.25">
      <c r="A595" s="3">
        <f>RSI!A595</f>
        <v>43167</v>
      </c>
      <c r="B595" s="2">
        <f>RSI!B595</f>
        <v>2.35</v>
      </c>
      <c r="C595" s="2">
        <f>RSI!I595</f>
        <v>52.684707334801516</v>
      </c>
      <c r="D595" s="2">
        <f>MACD!E595</f>
        <v>-8.6027956901872926E-3</v>
      </c>
      <c r="E595" s="2">
        <f>MACD!F595</f>
        <v>-1.6339912214657446E-2</v>
      </c>
      <c r="F595" s="2">
        <f>'Moving Avg'!D595</f>
        <v>2.34</v>
      </c>
      <c r="G595" s="2">
        <f>'Moving Avg'!F595</f>
        <v>2.3295000000000003</v>
      </c>
      <c r="H595" s="2">
        <f>'Moving Avg'!G595</f>
        <v>2.3763999999999994</v>
      </c>
      <c r="I595" s="2">
        <f>'Moving Avg'!H595</f>
        <v>2.0116999999999998</v>
      </c>
      <c r="J595" s="6" t="str">
        <f>OBV!F595</f>
        <v>BULLISH</v>
      </c>
      <c r="K595" s="6" t="str">
        <f>OBV!G595</f>
        <v>NEUTRAL</v>
      </c>
      <c r="L595" s="6" t="str">
        <f>OBV!H595</f>
        <v>CONFIRMED BULLISH</v>
      </c>
    </row>
    <row r="596" spans="1:12" ht="13.5" x14ac:dyDescent="0.25">
      <c r="A596" s="3">
        <f>RSI!A596</f>
        <v>43168</v>
      </c>
      <c r="B596" s="2">
        <f>RSI!B596</f>
        <v>2.35</v>
      </c>
      <c r="C596" s="2">
        <f>RSI!I596</f>
        <v>52.684707334801516</v>
      </c>
      <c r="D596" s="2">
        <f>MACD!E596</f>
        <v>-6.1029681572044581E-3</v>
      </c>
      <c r="E596" s="2">
        <f>MACD!F596</f>
        <v>-1.4292523403166849E-2</v>
      </c>
      <c r="F596" s="2">
        <f>'Moving Avg'!D596</f>
        <v>2.35</v>
      </c>
      <c r="G596" s="2">
        <f>'Moving Avg'!F596</f>
        <v>2.3325000000000005</v>
      </c>
      <c r="H596" s="2">
        <f>'Moving Avg'!G596</f>
        <v>2.3761999999999994</v>
      </c>
      <c r="I596" s="2">
        <f>'Moving Avg'!H596</f>
        <v>2.0144499999999996</v>
      </c>
      <c r="J596" s="6" t="str">
        <f>OBV!F596</f>
        <v>BULLISH</v>
      </c>
      <c r="K596" s="6" t="str">
        <f>OBV!G596</f>
        <v>NEUTRAL</v>
      </c>
      <c r="L596" s="6" t="str">
        <f>OBV!H596</f>
        <v>CONFIRMED BULLISH</v>
      </c>
    </row>
    <row r="597" spans="1:12" ht="13.5" x14ac:dyDescent="0.25">
      <c r="A597" s="3">
        <f>RSI!A597</f>
        <v>43171</v>
      </c>
      <c r="B597" s="2">
        <f>RSI!B597</f>
        <v>2.4</v>
      </c>
      <c r="C597" s="2">
        <f>RSI!I597</f>
        <v>60.51058259397022</v>
      </c>
      <c r="D597" s="2">
        <f>MACD!E597</f>
        <v>-7.7785680312807415E-3</v>
      </c>
      <c r="E597" s="2">
        <f>MACD!F597</f>
        <v>-1.2989732328789628E-2</v>
      </c>
      <c r="F597" s="2">
        <f>'Moving Avg'!D597</f>
        <v>2.3600000000000003</v>
      </c>
      <c r="G597" s="2">
        <f>'Moving Avg'!F597</f>
        <v>2.3375000000000004</v>
      </c>
      <c r="H597" s="2">
        <f>'Moving Avg'!G597</f>
        <v>2.3765999999999994</v>
      </c>
      <c r="I597" s="2">
        <f>'Moving Avg'!H597</f>
        <v>2.0174499999999993</v>
      </c>
      <c r="J597" s="6" t="str">
        <f>OBV!F597</f>
        <v>BULLISH</v>
      </c>
      <c r="K597" s="6" t="str">
        <f>OBV!G597</f>
        <v>NEUTRAL</v>
      </c>
      <c r="L597" s="6" t="str">
        <f>OBV!H597</f>
        <v>CONFIRMED BULLISH</v>
      </c>
    </row>
    <row r="598" spans="1:12" ht="13.5" x14ac:dyDescent="0.25">
      <c r="A598" s="3">
        <f>RSI!A598</f>
        <v>43172</v>
      </c>
      <c r="B598" s="2">
        <f>RSI!B598</f>
        <v>2.4</v>
      </c>
      <c r="C598" s="2">
        <f>RSI!I598</f>
        <v>60.51058259397022</v>
      </c>
      <c r="D598" s="2">
        <f>MACD!E598</f>
        <v>-1.4187900490670646E-2</v>
      </c>
      <c r="E598" s="2">
        <f>MACD!F598</f>
        <v>-1.3229365961165831E-2</v>
      </c>
      <c r="F598" s="2">
        <f>'Moving Avg'!D598</f>
        <v>2.37</v>
      </c>
      <c r="G598" s="2">
        <f>'Moving Avg'!F598</f>
        <v>2.3410000000000002</v>
      </c>
      <c r="H598" s="2">
        <f>'Moving Avg'!G598</f>
        <v>2.3775999999999993</v>
      </c>
      <c r="I598" s="2">
        <f>'Moving Avg'!H598</f>
        <v>2.0204499999999994</v>
      </c>
      <c r="J598" s="6" t="str">
        <f>OBV!F598</f>
        <v>BULLISH</v>
      </c>
      <c r="K598" s="6" t="str">
        <f>OBV!G598</f>
        <v>NEUTRAL</v>
      </c>
      <c r="L598" s="6" t="str">
        <f>OBV!H598</f>
        <v>CONFIRMED BULLISH</v>
      </c>
    </row>
    <row r="599" spans="1:12" ht="13.5" x14ac:dyDescent="0.25">
      <c r="A599" s="3">
        <f>RSI!A599</f>
        <v>43173</v>
      </c>
      <c r="B599" s="2">
        <f>RSI!B599</f>
        <v>2.33</v>
      </c>
      <c r="C599" s="2">
        <f>RSI!I599</f>
        <v>47.700504782328572</v>
      </c>
      <c r="D599" s="2">
        <f>MACD!E599</f>
        <v>-1.4774267511666661E-2</v>
      </c>
      <c r="E599" s="2">
        <f>MACD!F599</f>
        <v>-1.3538346271265999E-2</v>
      </c>
      <c r="F599" s="2">
        <f>'Moving Avg'!D599</f>
        <v>2.3660000000000001</v>
      </c>
      <c r="G599" s="2">
        <f>'Moving Avg'!F599</f>
        <v>2.3430000000000004</v>
      </c>
      <c r="H599" s="2">
        <f>'Moving Avg'!G599</f>
        <v>2.3771999999999993</v>
      </c>
      <c r="I599" s="2">
        <f>'Moving Avg'!H599</f>
        <v>2.0230999999999995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</row>
    <row r="600" spans="1:12" ht="13.5" x14ac:dyDescent="0.25">
      <c r="A600" s="3">
        <f>RSI!A600</f>
        <v>43174</v>
      </c>
      <c r="B600" s="2">
        <f>RSI!B600</f>
        <v>2.2999999999999998</v>
      </c>
      <c r="C600" s="2">
        <f>RSI!I600</f>
        <v>43.454654884410957</v>
      </c>
      <c r="D600" s="2">
        <f>MACD!E600</f>
        <v>-1.6033965120576532E-2</v>
      </c>
      <c r="E600" s="2">
        <f>MACD!F600</f>
        <v>-1.4037470041128106E-2</v>
      </c>
      <c r="F600" s="2">
        <f>'Moving Avg'!D600</f>
        <v>2.3560000000000003</v>
      </c>
      <c r="G600" s="2">
        <f>'Moving Avg'!F600</f>
        <v>2.3414999999999999</v>
      </c>
      <c r="H600" s="2">
        <f>'Moving Avg'!G600</f>
        <v>2.3739999999999992</v>
      </c>
      <c r="I600" s="2">
        <f>'Moving Avg'!H600</f>
        <v>2.0255999999999994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</row>
    <row r="601" spans="1:12" ht="13.5" x14ac:dyDescent="0.25">
      <c r="A601" s="3">
        <f>RSI!A601</f>
        <v>43175</v>
      </c>
      <c r="B601" s="2">
        <f>RSI!B601</f>
        <v>2.2999999999999998</v>
      </c>
      <c r="C601" s="2">
        <f>RSI!I601</f>
        <v>43.454654884410957</v>
      </c>
      <c r="D601" s="2">
        <f>MACD!E601</f>
        <v>-1.6838184442422133E-2</v>
      </c>
      <c r="E601" s="2">
        <f>MACD!F601</f>
        <v>-1.4597612921386912E-2</v>
      </c>
      <c r="F601" s="2">
        <f>'Moving Avg'!D601</f>
        <v>2.3460000000000001</v>
      </c>
      <c r="G601" s="2">
        <f>'Moving Avg'!F601</f>
        <v>2.34</v>
      </c>
      <c r="H601" s="2">
        <f>'Moving Avg'!G601</f>
        <v>2.3679999999999994</v>
      </c>
      <c r="I601" s="2">
        <f>'Moving Avg'!H601</f>
        <v>2.0279499999999997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</row>
    <row r="602" spans="1:12" ht="13.5" x14ac:dyDescent="0.25">
      <c r="A602" s="3">
        <f>RSI!A602</f>
        <v>43178</v>
      </c>
      <c r="B602" s="2">
        <f>RSI!B602</f>
        <v>2.2999999999999998</v>
      </c>
      <c r="C602" s="2">
        <f>RSI!I602</f>
        <v>43.454654884410957</v>
      </c>
      <c r="D602" s="2">
        <f>MACD!E602</f>
        <v>-9.5840749715900841E-3</v>
      </c>
      <c r="E602" s="2">
        <f>MACD!F602</f>
        <v>-1.3594905331427546E-2</v>
      </c>
      <c r="F602" s="2">
        <f>'Moving Avg'!D602</f>
        <v>2.3259999999999996</v>
      </c>
      <c r="G602" s="2">
        <f>'Moving Avg'!F602</f>
        <v>2.3379999999999996</v>
      </c>
      <c r="H602" s="2">
        <f>'Moving Avg'!G602</f>
        <v>2.359999999999999</v>
      </c>
      <c r="I602" s="2">
        <f>'Moving Avg'!H602</f>
        <v>2.0302999999999995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</row>
    <row r="603" spans="1:12" ht="13.5" x14ac:dyDescent="0.25">
      <c r="A603" s="3">
        <f>RSI!A603</f>
        <v>43180</v>
      </c>
      <c r="B603" s="2">
        <f>RSI!B603</f>
        <v>2.2999999999999998</v>
      </c>
      <c r="C603" s="2">
        <f>RSI!I603</f>
        <v>43.454654884410964</v>
      </c>
      <c r="D603" s="2">
        <f>MACD!E603</f>
        <v>-3.2216350731135712E-3</v>
      </c>
      <c r="E603" s="2">
        <f>MACD!F603</f>
        <v>-1.1520251279764752E-2</v>
      </c>
      <c r="F603" s="2">
        <f>'Moving Avg'!D603</f>
        <v>2.306</v>
      </c>
      <c r="G603" s="2">
        <f>'Moving Avg'!F603</f>
        <v>2.3359999999999994</v>
      </c>
      <c r="H603" s="2">
        <f>'Moving Avg'!G603</f>
        <v>2.3541999999999987</v>
      </c>
      <c r="I603" s="2">
        <f>'Moving Avg'!H603</f>
        <v>2.0326499999999998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</row>
    <row r="604" spans="1:12" ht="13.5" x14ac:dyDescent="0.25">
      <c r="A604" s="3">
        <f>RSI!A604</f>
        <v>43181</v>
      </c>
      <c r="B604" s="2">
        <f>RSI!B604</f>
        <v>2.2999999999999998</v>
      </c>
      <c r="C604" s="2">
        <f>RSI!I604</f>
        <v>43.454654884410971</v>
      </c>
      <c r="D604" s="2">
        <f>MACD!E604</f>
        <v>2.3696968709705502E-3</v>
      </c>
      <c r="E604" s="2">
        <f>MACD!F604</f>
        <v>-8.7422616496176924E-3</v>
      </c>
      <c r="F604" s="2">
        <f>'Moving Avg'!D604</f>
        <v>2.2999999999999998</v>
      </c>
      <c r="G604" s="2">
        <f>'Moving Avg'!F604</f>
        <v>2.3339999999999996</v>
      </c>
      <c r="H604" s="2">
        <f>'Moving Avg'!G604</f>
        <v>2.3503999999999987</v>
      </c>
      <c r="I604" s="2">
        <f>'Moving Avg'!H604</f>
        <v>2.0350000000000001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</row>
    <row r="605" spans="1:12" ht="13.5" x14ac:dyDescent="0.25">
      <c r="A605" s="3">
        <f>RSI!A605</f>
        <v>43182</v>
      </c>
      <c r="B605" s="2">
        <f>RSI!B605</f>
        <v>2.2999999999999998</v>
      </c>
      <c r="C605" s="2">
        <f>RSI!I605</f>
        <v>43.454654884410971</v>
      </c>
      <c r="D605" s="2">
        <f>MACD!E605</f>
        <v>7.2931655237886694E-3</v>
      </c>
      <c r="E605" s="2">
        <f>MACD!F605</f>
        <v>-5.5351762149364204E-3</v>
      </c>
      <c r="F605" s="2">
        <f>'Moving Avg'!D605</f>
        <v>2.2999999999999998</v>
      </c>
      <c r="G605" s="2">
        <f>'Moving Avg'!F605</f>
        <v>2.3309999999999995</v>
      </c>
      <c r="H605" s="2">
        <f>'Moving Avg'!G605</f>
        <v>2.3453999999999988</v>
      </c>
      <c r="I605" s="2">
        <f>'Moving Avg'!H605</f>
        <v>2.0373999999999999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</row>
    <row r="606" spans="1:12" ht="13.5" x14ac:dyDescent="0.25">
      <c r="A606" s="3">
        <f>RSI!A606</f>
        <v>43185</v>
      </c>
      <c r="B606" s="2">
        <f>RSI!B606</f>
        <v>2.2999999999999998</v>
      </c>
      <c r="C606" s="2">
        <f>RSI!I606</f>
        <v>43.454654884410971</v>
      </c>
      <c r="D606" s="2">
        <f>MACD!E606</f>
        <v>1.1637271556352413E-2</v>
      </c>
      <c r="E606" s="2">
        <f>MACD!F606</f>
        <v>-2.1006866606786538E-3</v>
      </c>
      <c r="F606" s="2">
        <f>'Moving Avg'!D606</f>
        <v>2.2999999999999998</v>
      </c>
      <c r="G606" s="2">
        <f>'Moving Avg'!F606</f>
        <v>2.3284999999999991</v>
      </c>
      <c r="H606" s="2">
        <f>'Moving Avg'!G606</f>
        <v>2.3403999999999985</v>
      </c>
      <c r="I606" s="2">
        <f>'Moving Avg'!H606</f>
        <v>2.0399000000000003</v>
      </c>
      <c r="J606" s="6" t="str">
        <f>OBV!F606</f>
        <v>NEUTRAL</v>
      </c>
      <c r="K606" s="6" t="str">
        <f>OBV!G606</f>
        <v>NEUTRAL</v>
      </c>
      <c r="L606" s="6" t="str">
        <f>OBV!H606</f>
        <v>NEUTRAL</v>
      </c>
    </row>
    <row r="607" spans="1:12" ht="13.5" x14ac:dyDescent="0.25">
      <c r="A607" s="3">
        <f>RSI!A607</f>
        <v>43186</v>
      </c>
      <c r="B607" s="2">
        <f>RSI!B607</f>
        <v>2.2999999999999998</v>
      </c>
      <c r="C607" s="2">
        <f>RSI!I607</f>
        <v>43.454654884410964</v>
      </c>
      <c r="D607" s="2">
        <f>MACD!E607</f>
        <v>2.3170263216550691E-2</v>
      </c>
      <c r="E607" s="2">
        <f>MACD!F607</f>
        <v>2.9535033147672154E-3</v>
      </c>
      <c r="F607" s="2">
        <f>'Moving Avg'!D607</f>
        <v>2.2999999999999998</v>
      </c>
      <c r="G607" s="2">
        <f>'Moving Avg'!F607</f>
        <v>2.3259999999999992</v>
      </c>
      <c r="H607" s="2">
        <f>'Moving Avg'!G607</f>
        <v>2.3363999999999985</v>
      </c>
      <c r="I607" s="2">
        <f>'Moving Avg'!H607</f>
        <v>2.0424000000000002</v>
      </c>
      <c r="J607" s="6" t="str">
        <f>OBV!F607</f>
        <v>NEUTRAL</v>
      </c>
      <c r="K607" s="6" t="str">
        <f>OBV!G607</f>
        <v>NEUTRAL</v>
      </c>
      <c r="L607" s="6" t="str">
        <f>OBV!H607</f>
        <v>NEUTRAL</v>
      </c>
    </row>
    <row r="608" spans="1:12" ht="13.5" x14ac:dyDescent="0.25">
      <c r="A608" s="3">
        <f>RSI!A608</f>
        <v>43187</v>
      </c>
      <c r="B608" s="2">
        <f>RSI!B608</f>
        <v>2.2999999999999998</v>
      </c>
      <c r="C608" s="2">
        <f>RSI!I608</f>
        <v>43.454654884410964</v>
      </c>
      <c r="D608" s="2">
        <f>MACD!E608</f>
        <v>3.3081635449280888E-2</v>
      </c>
      <c r="E608" s="2">
        <f>MACD!F608</f>
        <v>8.97912974166995E-3</v>
      </c>
      <c r="F608" s="2">
        <f>'Moving Avg'!D608</f>
        <v>2.2999999999999998</v>
      </c>
      <c r="G608" s="2">
        <f>'Moving Avg'!F608</f>
        <v>2.3249999999999988</v>
      </c>
      <c r="H608" s="2">
        <f>'Moving Avg'!G608</f>
        <v>2.3323999999999985</v>
      </c>
      <c r="I608" s="2">
        <f>'Moving Avg'!H608</f>
        <v>2.0449000000000002</v>
      </c>
      <c r="J608" s="6" t="str">
        <f>OBV!F608</f>
        <v>NEUTRAL</v>
      </c>
      <c r="K608" s="6" t="str">
        <f>OBV!G608</f>
        <v>NEUTRAL</v>
      </c>
      <c r="L608" s="6" t="str">
        <f>OBV!H608</f>
        <v>NEUTRAL</v>
      </c>
    </row>
    <row r="609" spans="1:12" ht="13.5" x14ac:dyDescent="0.25">
      <c r="A609" s="3">
        <f>RSI!A609</f>
        <v>43188</v>
      </c>
      <c r="B609" s="2">
        <f>RSI!B609</f>
        <v>2.2999999999999998</v>
      </c>
      <c r="C609" s="2">
        <f>RSI!I609</f>
        <v>43.454654884410971</v>
      </c>
      <c r="D609" s="2">
        <f>MACD!E609</f>
        <v>3.0840327250430732E-2</v>
      </c>
      <c r="E609" s="2">
        <f>MACD!F609</f>
        <v>1.3351369243422107E-2</v>
      </c>
      <c r="F609" s="2">
        <f>'Moving Avg'!D609</f>
        <v>2.2999999999999998</v>
      </c>
      <c r="G609" s="2">
        <f>'Moving Avg'!F609</f>
        <v>2.323999999999999</v>
      </c>
      <c r="H609" s="2">
        <f>'Moving Avg'!G609</f>
        <v>2.3291999999999988</v>
      </c>
      <c r="I609" s="2">
        <f>'Moving Avg'!H609</f>
        <v>2.0474000000000001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</row>
    <row r="610" spans="1:12" ht="13.5" x14ac:dyDescent="0.25">
      <c r="A610" s="3">
        <f>RSI!A610</f>
        <v>43189</v>
      </c>
      <c r="B610" s="2">
        <f>RSI!B610</f>
        <v>2.2999999999999998</v>
      </c>
      <c r="C610" s="2">
        <f>RSI!I610</f>
        <v>43.454654884410971</v>
      </c>
      <c r="D610" s="2">
        <f>MACD!E610</f>
        <v>2.4459355559018903E-2</v>
      </c>
      <c r="E610" s="2">
        <f>MACD!F610</f>
        <v>1.5572966506541467E-2</v>
      </c>
      <c r="F610" s="2">
        <f>'Moving Avg'!D610</f>
        <v>2.2999999999999998</v>
      </c>
      <c r="G610" s="2">
        <f>'Moving Avg'!F610</f>
        <v>2.323999999999999</v>
      </c>
      <c r="H610" s="2">
        <f>'Moving Avg'!G610</f>
        <v>2.3247999999999989</v>
      </c>
      <c r="I610" s="2">
        <f>'Moving Avg'!H610</f>
        <v>2.0500000000000003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</row>
    <row r="611" spans="1:12" ht="13.5" x14ac:dyDescent="0.25">
      <c r="A611" s="3">
        <f>RSI!A611</f>
        <v>43192</v>
      </c>
      <c r="B611" s="2">
        <f>RSI!B611</f>
        <v>2.2999999999999998</v>
      </c>
      <c r="C611" s="2">
        <f>RSI!I611</f>
        <v>43.454654884410971</v>
      </c>
      <c r="D611" s="2">
        <f>MACD!E611</f>
        <v>1.9181279669063578E-2</v>
      </c>
      <c r="E611" s="2">
        <f>MACD!F611</f>
        <v>1.6294629139045891E-2</v>
      </c>
      <c r="F611" s="2">
        <f>'Moving Avg'!D611</f>
        <v>2.2999999999999998</v>
      </c>
      <c r="G611" s="2">
        <f>'Moving Avg'!F611</f>
        <v>2.3239999999999994</v>
      </c>
      <c r="H611" s="2">
        <f>'Moving Avg'!G611</f>
        <v>2.3207999999999989</v>
      </c>
      <c r="I611" s="2">
        <f>'Moving Avg'!H611</f>
        <v>2.0525000000000002</v>
      </c>
      <c r="J611" s="6" t="str">
        <f>OBV!F611</f>
        <v>NEUTRAL</v>
      </c>
      <c r="K611" s="6" t="str">
        <f>OBV!G611</f>
        <v>NEUTRAL</v>
      </c>
      <c r="L611" s="6" t="str">
        <f>OBV!H611</f>
        <v>NEUTRAL</v>
      </c>
    </row>
    <row r="612" spans="1:12" ht="13.5" x14ac:dyDescent="0.25">
      <c r="A612" s="3">
        <f>RSI!A612</f>
        <v>43193</v>
      </c>
      <c r="B612" s="2">
        <f>RSI!B612</f>
        <v>2.2999999999999998</v>
      </c>
      <c r="C612" s="2">
        <f>RSI!I612</f>
        <v>43.454654884410971</v>
      </c>
      <c r="D612" s="2">
        <f>MACD!E612</f>
        <v>1.4827444944237378E-2</v>
      </c>
      <c r="E612" s="2">
        <f>MACD!F612</f>
        <v>1.6001192300084188E-2</v>
      </c>
      <c r="F612" s="2">
        <f>'Moving Avg'!D612</f>
        <v>2.2999999999999998</v>
      </c>
      <c r="G612" s="2">
        <f>'Moving Avg'!F612</f>
        <v>2.3214999999999995</v>
      </c>
      <c r="H612" s="2">
        <f>'Moving Avg'!G612</f>
        <v>2.3177999999999988</v>
      </c>
      <c r="I612" s="2">
        <f>'Moving Avg'!H612</f>
        <v>2.0551000000000004</v>
      </c>
      <c r="J612" s="6" t="str">
        <f>OBV!F612</f>
        <v>NEUTRAL</v>
      </c>
      <c r="K612" s="6" t="str">
        <f>OBV!G612</f>
        <v>NEUTRAL</v>
      </c>
      <c r="L612" s="6" t="str">
        <f>OBV!H612</f>
        <v>NEUTRAL</v>
      </c>
    </row>
    <row r="613" spans="1:12" ht="13.5" x14ac:dyDescent="0.25">
      <c r="A613" s="3">
        <f>RSI!A613</f>
        <v>43194</v>
      </c>
      <c r="B613" s="2">
        <f>RSI!B613</f>
        <v>2.2999999999999998</v>
      </c>
      <c r="C613" s="2">
        <f>RSI!I613</f>
        <v>43.454654884410971</v>
      </c>
      <c r="D613" s="2">
        <f>MACD!E613</f>
        <v>1.1247347140522113E-2</v>
      </c>
      <c r="E613" s="2">
        <f>MACD!F613</f>
        <v>1.5050423268171773E-2</v>
      </c>
      <c r="F613" s="2">
        <f>'Moving Avg'!D613</f>
        <v>2.2999999999999998</v>
      </c>
      <c r="G613" s="2">
        <f>'Moving Avg'!F613</f>
        <v>2.3189999999999995</v>
      </c>
      <c r="H613" s="2">
        <f>'Moving Avg'!G613</f>
        <v>2.3147999999999986</v>
      </c>
      <c r="I613" s="2">
        <f>'Moving Avg'!H613</f>
        <v>2.0577000000000001</v>
      </c>
      <c r="J613" s="6" t="str">
        <f>OBV!F613</f>
        <v>NEUTRAL</v>
      </c>
      <c r="K613" s="6" t="str">
        <f>OBV!G613</f>
        <v>NEUTRAL</v>
      </c>
      <c r="L613" s="6" t="str">
        <f>OBV!H613</f>
        <v>NEUTRAL</v>
      </c>
    </row>
    <row r="614" spans="1:12" ht="13.5" x14ac:dyDescent="0.25">
      <c r="A614" s="3">
        <f>RSI!A614</f>
        <v>43195</v>
      </c>
      <c r="B614" s="2">
        <f>RSI!B614</f>
        <v>2.2999999999999998</v>
      </c>
      <c r="C614" s="2">
        <f>RSI!I614</f>
        <v>43.454654884410971</v>
      </c>
      <c r="D614" s="2">
        <f>MACD!E614</f>
        <v>8.3142523126480405E-3</v>
      </c>
      <c r="E614" s="2">
        <f>MACD!F614</f>
        <v>1.3703189077067027E-2</v>
      </c>
      <c r="F614" s="2">
        <f>'Moving Avg'!D614</f>
        <v>2.2999999999999998</v>
      </c>
      <c r="G614" s="2">
        <f>'Moving Avg'!F614</f>
        <v>2.3164999999999991</v>
      </c>
      <c r="H614" s="2">
        <f>'Moving Avg'!G614</f>
        <v>2.3127999999999989</v>
      </c>
      <c r="I614" s="2">
        <f>'Moving Avg'!H614</f>
        <v>2.0603000000000002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</row>
    <row r="615" spans="1:12" ht="13.5" x14ac:dyDescent="0.25">
      <c r="A615" s="3">
        <f>RSI!A615</f>
        <v>43196</v>
      </c>
      <c r="B615" s="2">
        <f>RSI!B615</f>
        <v>2.2999999999999998</v>
      </c>
      <c r="C615" s="2">
        <f>RSI!I615</f>
        <v>43.454654884410971</v>
      </c>
      <c r="D615" s="2">
        <f>MACD!E615</f>
        <v>5.9214942302658891E-3</v>
      </c>
      <c r="E615" s="2">
        <f>MACD!F615</f>
        <v>1.2146850107706801E-2</v>
      </c>
      <c r="F615" s="2">
        <f>'Moving Avg'!D615</f>
        <v>2.2999999999999998</v>
      </c>
      <c r="G615" s="2">
        <f>'Moving Avg'!F615</f>
        <v>2.3139999999999992</v>
      </c>
      <c r="H615" s="2">
        <f>'Moving Avg'!G615</f>
        <v>2.3107999999999991</v>
      </c>
      <c r="I615" s="2">
        <f>'Moving Avg'!H615</f>
        <v>2.0631500000000003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</row>
    <row r="616" spans="1:12" ht="13.5" x14ac:dyDescent="0.25">
      <c r="A616" s="3">
        <f>RSI!A616</f>
        <v>43200</v>
      </c>
      <c r="B616" s="2">
        <f>RSI!B616</f>
        <v>2.2999999999999998</v>
      </c>
      <c r="C616" s="2">
        <f>RSI!I616</f>
        <v>43.454654884410971</v>
      </c>
      <c r="D616" s="2">
        <f>MACD!E616</f>
        <v>3.979344801274376E-3</v>
      </c>
      <c r="E616" s="2">
        <f>MACD!F616</f>
        <v>1.0513349046420317E-2</v>
      </c>
      <c r="F616" s="2">
        <f>'Moving Avg'!D616</f>
        <v>2.2999999999999998</v>
      </c>
      <c r="G616" s="2">
        <f>'Moving Avg'!F616</f>
        <v>2.3114999999999997</v>
      </c>
      <c r="H616" s="2">
        <f>'Moving Avg'!G616</f>
        <v>2.3097999999999987</v>
      </c>
      <c r="I616" s="2">
        <f>'Moving Avg'!H616</f>
        <v>2.06575</v>
      </c>
      <c r="J616" s="6" t="str">
        <f>OBV!F616</f>
        <v>NEUTRAL</v>
      </c>
      <c r="K616" s="6" t="str">
        <f>OBV!G616</f>
        <v>NEUTRAL</v>
      </c>
      <c r="L616" s="6" t="str">
        <f>OBV!H616</f>
        <v>NEUTRAL</v>
      </c>
    </row>
    <row r="617" spans="1:12" ht="13.5" x14ac:dyDescent="0.25">
      <c r="A617" s="3">
        <f>RSI!A617</f>
        <v>43201</v>
      </c>
      <c r="B617" s="2">
        <f>RSI!B617</f>
        <v>2.2999999999999998</v>
      </c>
      <c r="C617" s="2">
        <f>RSI!I617</f>
        <v>43.454654884410978</v>
      </c>
      <c r="D617" s="2">
        <f>MACD!E617</f>
        <v>2.4123690970641043E-3</v>
      </c>
      <c r="E617" s="2">
        <f>MACD!F617</f>
        <v>8.8931530565490753E-3</v>
      </c>
      <c r="F617" s="2">
        <f>'Moving Avg'!D617</f>
        <v>2.2999999999999998</v>
      </c>
      <c r="G617" s="2">
        <f>'Moving Avg'!F617</f>
        <v>2.3064999999999993</v>
      </c>
      <c r="H617" s="2">
        <f>'Moving Avg'!G617</f>
        <v>2.3095999999999992</v>
      </c>
      <c r="I617" s="2">
        <f>'Moving Avg'!H617</f>
        <v>2.0682500000000004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</row>
    <row r="618" spans="1:12" ht="13.5" x14ac:dyDescent="0.25">
      <c r="A618" s="3">
        <f>RSI!A618</f>
        <v>43202</v>
      </c>
      <c r="B618" s="2">
        <f>RSI!B618</f>
        <v>2.2999999999999998</v>
      </c>
      <c r="C618" s="2">
        <f>RSI!I618</f>
        <v>43.454654884410971</v>
      </c>
      <c r="D618" s="2">
        <f>MACD!E618</f>
        <v>1.157190193799007E-3</v>
      </c>
      <c r="E618" s="2">
        <f>MACD!F618</f>
        <v>7.3459604839990617E-3</v>
      </c>
      <c r="F618" s="2">
        <f>'Moving Avg'!D618</f>
        <v>2.2999999999999998</v>
      </c>
      <c r="G618" s="2">
        <f>'Moving Avg'!F618</f>
        <v>2.3014999999999994</v>
      </c>
      <c r="H618" s="2">
        <f>'Moving Avg'!G618</f>
        <v>2.311199999999999</v>
      </c>
      <c r="I618" s="2">
        <f>'Moving Avg'!H618</f>
        <v>2.0707500000000003</v>
      </c>
      <c r="J618" s="6" t="str">
        <f>OBV!F618</f>
        <v>NEUTRAL</v>
      </c>
      <c r="K618" s="6" t="str">
        <f>OBV!G618</f>
        <v>NEUTRAL</v>
      </c>
      <c r="L618" s="6" t="str">
        <f>OBV!H618</f>
        <v>NEUTRAL</v>
      </c>
    </row>
    <row r="619" spans="1:12" ht="13.5" x14ac:dyDescent="0.25">
      <c r="A619" s="3">
        <f>RSI!A619</f>
        <v>43203</v>
      </c>
      <c r="B619" s="2">
        <f>RSI!B619</f>
        <v>2.2999999999999998</v>
      </c>
      <c r="C619" s="2">
        <f>RSI!I619</f>
        <v>43.454654884410978</v>
      </c>
      <c r="D619" s="2">
        <f>MACD!E619</f>
        <v>1.6060056652511534E-4</v>
      </c>
      <c r="E619" s="2">
        <f>MACD!F619</f>
        <v>5.9088885005042727E-3</v>
      </c>
      <c r="F619" s="2">
        <f>'Moving Avg'!D619</f>
        <v>2.2999999999999998</v>
      </c>
      <c r="G619" s="2">
        <f>'Moving Avg'!F619</f>
        <v>2.2999999999999994</v>
      </c>
      <c r="H619" s="2">
        <f>'Moving Avg'!G619</f>
        <v>2.3127999999999989</v>
      </c>
      <c r="I619" s="2">
        <f>'Moving Avg'!H619</f>
        <v>2.0732500000000003</v>
      </c>
      <c r="J619" s="6" t="str">
        <f>OBV!F619</f>
        <v>NEUTRAL</v>
      </c>
      <c r="K619" s="6" t="str">
        <f>OBV!G619</f>
        <v>NEUTRAL</v>
      </c>
      <c r="L619" s="6" t="str">
        <f>OBV!H619</f>
        <v>NEUTRAL</v>
      </c>
    </row>
    <row r="620" spans="1:12" ht="13.5" x14ac:dyDescent="0.25">
      <c r="A620" s="3">
        <f>RSI!A620</f>
        <v>43206</v>
      </c>
      <c r="B620" s="2">
        <f>RSI!B620</f>
        <v>2.2999999999999998</v>
      </c>
      <c r="C620" s="2">
        <f>RSI!I620</f>
        <v>43.454654884410978</v>
      </c>
      <c r="D620" s="2">
        <f>MACD!E620</f>
        <v>-6.2203347839373535E-4</v>
      </c>
      <c r="E620" s="2">
        <f>MACD!F620</f>
        <v>4.6027041047246716E-3</v>
      </c>
      <c r="F620" s="2">
        <f>'Moving Avg'!D620</f>
        <v>2.2999999999999998</v>
      </c>
      <c r="G620" s="2">
        <f>'Moving Avg'!F620</f>
        <v>2.2999999999999994</v>
      </c>
      <c r="H620" s="2">
        <f>'Moving Avg'!G620</f>
        <v>2.3131999999999988</v>
      </c>
      <c r="I620" s="2">
        <f>'Moving Avg'!H620</f>
        <v>2.0757500000000007</v>
      </c>
      <c r="J620" s="6" t="str">
        <f>OBV!F620</f>
        <v>NEUTRAL</v>
      </c>
      <c r="K620" s="6" t="str">
        <f>OBV!G620</f>
        <v>NEUTRAL</v>
      </c>
      <c r="L620" s="6" t="str">
        <f>OBV!H620</f>
        <v>NEUTRAL</v>
      </c>
    </row>
    <row r="621" spans="1:12" ht="13.5" x14ac:dyDescent="0.25">
      <c r="A621" s="3">
        <f>RSI!A621</f>
        <v>43207</v>
      </c>
      <c r="B621" s="2">
        <f>RSI!B621</f>
        <v>2.2999999999999998</v>
      </c>
      <c r="C621" s="2">
        <f>RSI!I621</f>
        <v>43.454654884410971</v>
      </c>
      <c r="D621" s="2">
        <f>MACD!E621</f>
        <v>-1.2281195993026905E-3</v>
      </c>
      <c r="E621" s="2">
        <f>MACD!F621</f>
        <v>3.4365393639191996E-3</v>
      </c>
      <c r="F621" s="2">
        <f>'Moving Avg'!D621</f>
        <v>2.2999999999999998</v>
      </c>
      <c r="G621" s="2">
        <f>'Moving Avg'!F621</f>
        <v>2.2999999999999994</v>
      </c>
      <c r="H621" s="2">
        <f>'Moving Avg'!G621</f>
        <v>2.3123999999999989</v>
      </c>
      <c r="I621" s="2">
        <f>'Moving Avg'!H621</f>
        <v>2.0782500000000006</v>
      </c>
      <c r="J621" s="6" t="str">
        <f>OBV!F621</f>
        <v>NEUTRAL</v>
      </c>
      <c r="K621" s="6" t="str">
        <f>OBV!G621</f>
        <v>NEUTRAL</v>
      </c>
      <c r="L621" s="6" t="str">
        <f>OBV!H621</f>
        <v>NEUTRAL</v>
      </c>
    </row>
    <row r="622" spans="1:12" ht="13.5" x14ac:dyDescent="0.25">
      <c r="A622" s="3">
        <f>RSI!A622</f>
        <v>43208</v>
      </c>
      <c r="B622" s="2">
        <f>RSI!B622</f>
        <v>2.2999999999999998</v>
      </c>
      <c r="C622" s="2">
        <f>RSI!I622</f>
        <v>43.454654884410971</v>
      </c>
      <c r="D622" s="2">
        <f>MACD!E622</f>
        <v>-1.688977732786423E-3</v>
      </c>
      <c r="E622" s="2">
        <f>MACD!F622</f>
        <v>2.411435944578075E-3</v>
      </c>
      <c r="F622" s="2">
        <f>'Moving Avg'!D622</f>
        <v>2.2999999999999998</v>
      </c>
      <c r="G622" s="2">
        <f>'Moving Avg'!F622</f>
        <v>2.2999999999999994</v>
      </c>
      <c r="H622" s="2">
        <f>'Moving Avg'!G622</f>
        <v>2.3127999999999984</v>
      </c>
      <c r="I622" s="2">
        <f>'Moving Avg'!H622</f>
        <v>2.0807500000000005</v>
      </c>
      <c r="J622" s="6" t="str">
        <f>OBV!F622</f>
        <v>NEUTRAL</v>
      </c>
      <c r="K622" s="6" t="str">
        <f>OBV!G622</f>
        <v>NEUTRAL</v>
      </c>
      <c r="L622" s="6" t="str">
        <f>OBV!H622</f>
        <v>NEUTRAL</v>
      </c>
    </row>
    <row r="623" spans="1:12" ht="13.5" x14ac:dyDescent="0.25">
      <c r="A623" s="3">
        <f>RSI!A623</f>
        <v>43209</v>
      </c>
      <c r="B623" s="2">
        <f>RSI!B623</f>
        <v>2.2999999999999998</v>
      </c>
      <c r="C623" s="2">
        <f>RSI!I623</f>
        <v>43.454654884410971</v>
      </c>
      <c r="D623" s="2">
        <f>MACD!E623</f>
        <v>-2.0308013104983758E-3</v>
      </c>
      <c r="E623" s="2">
        <f>MACD!F623</f>
        <v>1.5229884935627849E-3</v>
      </c>
      <c r="F623" s="2">
        <f>'Moving Avg'!D623</f>
        <v>2.2999999999999998</v>
      </c>
      <c r="G623" s="2">
        <f>'Moving Avg'!F623</f>
        <v>2.2999999999999994</v>
      </c>
      <c r="H623" s="2">
        <f>'Moving Avg'!G623</f>
        <v>2.3151999999999986</v>
      </c>
      <c r="I623" s="2">
        <f>'Moving Avg'!H623</f>
        <v>2.0832500000000009</v>
      </c>
      <c r="J623" s="6" t="str">
        <f>OBV!F623</f>
        <v>NEUTRAL</v>
      </c>
      <c r="K623" s="6" t="str">
        <f>OBV!G623</f>
        <v>NEUTRAL</v>
      </c>
      <c r="L623" s="6" t="str">
        <f>OBV!H623</f>
        <v>NEUTRAL</v>
      </c>
    </row>
    <row r="624" spans="1:12" ht="13.5" x14ac:dyDescent="0.25">
      <c r="A624" s="3">
        <f>RSI!A624</f>
        <v>43210</v>
      </c>
      <c r="B624" s="2">
        <f>RSI!B624</f>
        <v>2.2999999999999998</v>
      </c>
      <c r="C624" s="2">
        <f>RSI!I624</f>
        <v>43.454654884410971</v>
      </c>
      <c r="D624" s="2">
        <f>MACD!E624</f>
        <v>-2.2754687709789501E-3</v>
      </c>
      <c r="E624" s="2">
        <f>MACD!F624</f>
        <v>7.6329704065443795E-4</v>
      </c>
      <c r="F624" s="2">
        <f>'Moving Avg'!D624</f>
        <v>2.2999999999999998</v>
      </c>
      <c r="G624" s="2">
        <f>'Moving Avg'!F624</f>
        <v>2.2999999999999994</v>
      </c>
      <c r="H624" s="2">
        <f>'Moving Avg'!G624</f>
        <v>2.3167999999999989</v>
      </c>
      <c r="I624" s="2">
        <f>'Moving Avg'!H624</f>
        <v>2.0857500000000009</v>
      </c>
      <c r="J624" s="6" t="str">
        <f>OBV!F624</f>
        <v>NEUTRAL</v>
      </c>
      <c r="K624" s="6" t="str">
        <f>OBV!G624</f>
        <v>NEUTRAL</v>
      </c>
      <c r="L624" s="6" t="str">
        <f>OBV!H624</f>
        <v>NEUTRAL</v>
      </c>
    </row>
    <row r="625" spans="1:12" ht="13.5" x14ac:dyDescent="0.25">
      <c r="A625" s="3">
        <f>RSI!A625</f>
        <v>43213</v>
      </c>
      <c r="B625" s="2">
        <f>RSI!B625</f>
        <v>2.2999999999999998</v>
      </c>
      <c r="C625" s="2">
        <f>RSI!I625</f>
        <v>43.454654884410971</v>
      </c>
      <c r="D625" s="2">
        <f>MACD!E625</f>
        <v>-2.4412285332249262E-3</v>
      </c>
      <c r="E625" s="2">
        <f>MACD!F625</f>
        <v>1.2239192587856513E-4</v>
      </c>
      <c r="F625" s="2">
        <f>'Moving Avg'!D625</f>
        <v>2.2999999999999998</v>
      </c>
      <c r="G625" s="2">
        <f>'Moving Avg'!F625</f>
        <v>2.2999999999999994</v>
      </c>
      <c r="H625" s="2">
        <f>'Moving Avg'!G625</f>
        <v>2.3173999999999988</v>
      </c>
      <c r="I625" s="2">
        <f>'Moving Avg'!H625</f>
        <v>2.0882000000000009</v>
      </c>
      <c r="J625" s="6" t="str">
        <f>OBV!F625</f>
        <v>NEUTRAL</v>
      </c>
      <c r="K625" s="6" t="str">
        <f>OBV!G625</f>
        <v>NEUTRAL</v>
      </c>
      <c r="L625" s="6" t="str">
        <f>OBV!H625</f>
        <v>NEUTRAL</v>
      </c>
    </row>
    <row r="626" spans="1:12" ht="13.5" x14ac:dyDescent="0.25">
      <c r="A626" s="3">
        <f>RSI!A626</f>
        <v>43214</v>
      </c>
      <c r="B626" s="2">
        <f>RSI!B626</f>
        <v>2.2999999999999998</v>
      </c>
      <c r="C626" s="2">
        <f>RSI!I626</f>
        <v>43.454654884410971</v>
      </c>
      <c r="D626" s="2">
        <f>MACD!E626</f>
        <v>-2.5432770246345271E-3</v>
      </c>
      <c r="E626" s="2">
        <f>MACD!F626</f>
        <v>-4.1074186422405338E-4</v>
      </c>
      <c r="F626" s="2">
        <f>'Moving Avg'!D626</f>
        <v>2.2999999999999998</v>
      </c>
      <c r="G626" s="2">
        <f>'Moving Avg'!F626</f>
        <v>2.2999999999999994</v>
      </c>
      <c r="H626" s="2">
        <f>'Moving Avg'!G626</f>
        <v>2.3175999999999983</v>
      </c>
      <c r="I626" s="2">
        <f>'Moving Avg'!H626</f>
        <v>2.0907000000000009</v>
      </c>
      <c r="J626" s="6" t="str">
        <f>OBV!F626</f>
        <v>NEUTRAL</v>
      </c>
      <c r="K626" s="6" t="str">
        <f>OBV!G626</f>
        <v>NEUTRAL</v>
      </c>
      <c r="L626" s="6" t="str">
        <f>OBV!H626</f>
        <v>NEUTRAL</v>
      </c>
    </row>
    <row r="627" spans="1:12" ht="13.5" x14ac:dyDescent="0.25">
      <c r="A627" s="3">
        <f>RSI!A627</f>
        <v>43215</v>
      </c>
      <c r="B627" s="2">
        <f>RSI!B627</f>
        <v>2.2999999999999998</v>
      </c>
      <c r="C627" s="2">
        <f>RSI!I627</f>
        <v>43.454654884410971</v>
      </c>
      <c r="D627" s="2">
        <f>MACD!E627</f>
        <v>-2.5942463324382103E-3</v>
      </c>
      <c r="E627" s="2">
        <f>MACD!F627</f>
        <v>-8.4744275786688482E-4</v>
      </c>
      <c r="F627" s="2">
        <f>'Moving Avg'!D627</f>
        <v>2.2999999999999998</v>
      </c>
      <c r="G627" s="2">
        <f>'Moving Avg'!F627</f>
        <v>2.2999999999999994</v>
      </c>
      <c r="H627" s="2">
        <f>'Moving Avg'!G627</f>
        <v>2.3175999999999983</v>
      </c>
      <c r="I627" s="2">
        <f>'Moving Avg'!H627</f>
        <v>2.093300000000001</v>
      </c>
      <c r="J627" s="6" t="str">
        <f>OBV!F627</f>
        <v>NEUTRAL</v>
      </c>
      <c r="K627" s="6" t="str">
        <f>OBV!G627</f>
        <v>NEUTRAL</v>
      </c>
      <c r="L627" s="6" t="str">
        <f>OBV!H627</f>
        <v>NEUTRAL</v>
      </c>
    </row>
    <row r="628" spans="1:12" ht="13.5" x14ac:dyDescent="0.25">
      <c r="A628" s="3">
        <f>RSI!A628</f>
        <v>43216</v>
      </c>
      <c r="B628" s="2">
        <f>RSI!B628</f>
        <v>2.2999999999999998</v>
      </c>
      <c r="C628" s="2">
        <f>RSI!I628</f>
        <v>43.454654884410971</v>
      </c>
      <c r="D628" s="2">
        <f>MACD!E628</f>
        <v>-2.6046154900343232E-3</v>
      </c>
      <c r="E628" s="2">
        <f>MACD!F628</f>
        <v>-1.1988773043003725E-3</v>
      </c>
      <c r="F628" s="2">
        <f>'Moving Avg'!D628</f>
        <v>2.2999999999999998</v>
      </c>
      <c r="G628" s="2">
        <f>'Moving Avg'!F628</f>
        <v>2.2999999999999994</v>
      </c>
      <c r="H628" s="2">
        <f>'Moving Avg'!G628</f>
        <v>2.3169999999999984</v>
      </c>
      <c r="I628" s="2">
        <f>'Moving Avg'!H628</f>
        <v>2.0959000000000012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</row>
    <row r="629" spans="1:12" ht="13.5" x14ac:dyDescent="0.25">
      <c r="A629" s="3">
        <f>RSI!A629</f>
        <v>43217</v>
      </c>
      <c r="B629" s="2">
        <f>RSI!B629</f>
        <v>2.2999999999999998</v>
      </c>
      <c r="C629" s="2">
        <f>RSI!I629</f>
        <v>43.454654884410978</v>
      </c>
      <c r="D629" s="2">
        <f>MACD!E629</f>
        <v>-2.5830572460989742E-3</v>
      </c>
      <c r="E629" s="2">
        <f>MACD!F629</f>
        <v>-1.4757132926600928E-3</v>
      </c>
      <c r="F629" s="2">
        <f>'Moving Avg'!D629</f>
        <v>2.2999999999999998</v>
      </c>
      <c r="G629" s="2">
        <f>'Moving Avg'!F629</f>
        <v>2.2999999999999994</v>
      </c>
      <c r="H629" s="2">
        <f>'Moving Avg'!G629</f>
        <v>2.3171999999999984</v>
      </c>
      <c r="I629" s="2">
        <f>'Moving Avg'!H629</f>
        <v>2.0985000000000014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</row>
    <row r="630" spans="1:12" ht="13.5" x14ac:dyDescent="0.25">
      <c r="A630" s="3">
        <f>RSI!A630</f>
        <v>43220</v>
      </c>
      <c r="B630" s="2">
        <f>RSI!B630</f>
        <v>2.2999999999999998</v>
      </c>
      <c r="C630" s="2">
        <f>RSI!I630</f>
        <v>43.454654884410978</v>
      </c>
      <c r="D630" s="2">
        <f>MACD!E630</f>
        <v>-2.5367303342287428E-3</v>
      </c>
      <c r="E630" s="2">
        <f>MACD!F630</f>
        <v>-1.6879167009738231E-3</v>
      </c>
      <c r="F630" s="2">
        <f>'Moving Avg'!D630</f>
        <v>2.2999999999999998</v>
      </c>
      <c r="G630" s="2">
        <f>'Moving Avg'!F630</f>
        <v>2.2999999999999994</v>
      </c>
      <c r="H630" s="2">
        <f>'Moving Avg'!G630</f>
        <v>2.3165999999999984</v>
      </c>
      <c r="I630" s="2">
        <f>'Moving Avg'!H630</f>
        <v>2.1010000000000013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</row>
    <row r="631" spans="1:12" ht="13.5" x14ac:dyDescent="0.25">
      <c r="A631" s="3">
        <f>RSI!A631</f>
        <v>43222</v>
      </c>
      <c r="B631" s="2">
        <f>RSI!B631</f>
        <v>2.2999999999999998</v>
      </c>
      <c r="C631" s="2">
        <f>RSI!I631</f>
        <v>43.454654884410978</v>
      </c>
      <c r="D631" s="2">
        <f>MACD!E631</f>
        <v>-2.4715257128575807E-3</v>
      </c>
      <c r="E631" s="2">
        <f>MACD!F631</f>
        <v>-1.8446385033505748E-3</v>
      </c>
      <c r="F631" s="2">
        <f>'Moving Avg'!D631</f>
        <v>2.2999999999999998</v>
      </c>
      <c r="G631" s="2">
        <f>'Moving Avg'!F631</f>
        <v>2.2999999999999994</v>
      </c>
      <c r="H631" s="2">
        <f>'Moving Avg'!G631</f>
        <v>2.3159999999999981</v>
      </c>
      <c r="I631" s="2">
        <f>'Moving Avg'!H631</f>
        <v>2.1035000000000017</v>
      </c>
      <c r="J631" s="6" t="str">
        <f>OBV!F631</f>
        <v>NEUTRAL</v>
      </c>
      <c r="K631" s="6" t="str">
        <f>OBV!G631</f>
        <v>NEUTRAL</v>
      </c>
      <c r="L631" s="6" t="str">
        <f>OBV!H631</f>
        <v>NEUTRAL</v>
      </c>
    </row>
    <row r="632" spans="1:12" ht="13.5" x14ac:dyDescent="0.25">
      <c r="A632" s="3">
        <f>RSI!A632</f>
        <v>43223</v>
      </c>
      <c r="B632" s="2">
        <f>RSI!B632</f>
        <v>2.2999999999999998</v>
      </c>
      <c r="C632" s="2">
        <f>RSI!I632</f>
        <v>43.454654884410978</v>
      </c>
      <c r="D632" s="2">
        <f>MACD!E632</f>
        <v>-2.3922739358535061E-3</v>
      </c>
      <c r="E632" s="2">
        <f>MACD!F632</f>
        <v>-1.9541655898511613E-3</v>
      </c>
      <c r="F632" s="2">
        <f>'Moving Avg'!D632</f>
        <v>2.2999999999999998</v>
      </c>
      <c r="G632" s="2">
        <f>'Moving Avg'!F632</f>
        <v>2.2999999999999994</v>
      </c>
      <c r="H632" s="2">
        <f>'Moving Avg'!G632</f>
        <v>2.3151999999999981</v>
      </c>
      <c r="I632" s="2">
        <f>'Moving Avg'!H632</f>
        <v>2.1062000000000016</v>
      </c>
      <c r="J632" s="6" t="str">
        <f>OBV!F632</f>
        <v>NEUTRAL</v>
      </c>
      <c r="K632" s="6" t="str">
        <f>OBV!G632</f>
        <v>NEUTRAL</v>
      </c>
      <c r="L632" s="6" t="str">
        <f>OBV!H632</f>
        <v>NEUTRAL</v>
      </c>
    </row>
    <row r="633" spans="1:12" ht="13.5" x14ac:dyDescent="0.25">
      <c r="A633" s="3">
        <f>RSI!A633</f>
        <v>43224</v>
      </c>
      <c r="B633" s="2">
        <f>RSI!B633</f>
        <v>2.2999999999999998</v>
      </c>
      <c r="C633" s="2">
        <f>RSI!I633</f>
        <v>43.454654884410971</v>
      </c>
      <c r="D633" s="2">
        <f>MACD!E633</f>
        <v>-2.3029197067381268E-3</v>
      </c>
      <c r="E633" s="2">
        <f>MACD!F633</f>
        <v>-2.0239164132285544E-3</v>
      </c>
      <c r="F633" s="2">
        <f>'Moving Avg'!D633</f>
        <v>2.2999999999999998</v>
      </c>
      <c r="G633" s="2">
        <f>'Moving Avg'!F633</f>
        <v>2.2999999999999994</v>
      </c>
      <c r="H633" s="2">
        <f>'Moving Avg'!G633</f>
        <v>2.3143999999999982</v>
      </c>
      <c r="I633" s="2">
        <f>'Moving Avg'!H633</f>
        <v>2.108900000000002</v>
      </c>
      <c r="J633" s="6" t="str">
        <f>OBV!F633</f>
        <v>NEUTRAL</v>
      </c>
      <c r="K633" s="6" t="str">
        <f>OBV!G633</f>
        <v>NEUTRAL</v>
      </c>
      <c r="L633" s="6" t="str">
        <f>OBV!H633</f>
        <v>NEUTRAL</v>
      </c>
    </row>
    <row r="634" spans="1:12" ht="13.5" x14ac:dyDescent="0.25">
      <c r="A634" s="3">
        <f>RSI!A634</f>
        <v>43227</v>
      </c>
      <c r="B634" s="2">
        <f>RSI!B634</f>
        <v>2.2999999999999998</v>
      </c>
      <c r="C634" s="2">
        <f>RSI!I634</f>
        <v>43.454654884410971</v>
      </c>
      <c r="D634" s="2">
        <f>MACD!E634</f>
        <v>-2.2066687328528012E-3</v>
      </c>
      <c r="E634" s="2">
        <f>MACD!F634</f>
        <v>-2.0604668771534041E-3</v>
      </c>
      <c r="F634" s="2">
        <f>'Moving Avg'!D634</f>
        <v>2.2999999999999998</v>
      </c>
      <c r="G634" s="2">
        <f>'Moving Avg'!F634</f>
        <v>2.2999999999999994</v>
      </c>
      <c r="H634" s="2">
        <f>'Moving Avg'!G634</f>
        <v>2.3135999999999983</v>
      </c>
      <c r="I634" s="2">
        <f>'Moving Avg'!H634</f>
        <v>2.1116000000000019</v>
      </c>
      <c r="J634" s="6" t="str">
        <f>OBV!F634</f>
        <v>NEUTRAL</v>
      </c>
      <c r="K634" s="6" t="str">
        <f>OBV!G634</f>
        <v>NEUTRAL</v>
      </c>
      <c r="L634" s="6" t="str">
        <f>OBV!H634</f>
        <v>NEUTRAL</v>
      </c>
    </row>
    <row r="635" spans="1:12" ht="13.5" x14ac:dyDescent="0.25">
      <c r="A635" s="3">
        <f>RSI!A635</f>
        <v>43228</v>
      </c>
      <c r="B635" s="2">
        <f>RSI!B635</f>
        <v>2.2999999999999998</v>
      </c>
      <c r="C635" s="2">
        <f>RSI!I635</f>
        <v>43.454654884410971</v>
      </c>
      <c r="D635" s="2">
        <f>MACD!E635</f>
        <v>-2.1061112036511176E-3</v>
      </c>
      <c r="E635" s="2">
        <f>MACD!F635</f>
        <v>-2.0695957424529468E-3</v>
      </c>
      <c r="F635" s="2">
        <f>'Moving Avg'!D635</f>
        <v>2.2999999999999998</v>
      </c>
      <c r="G635" s="2">
        <f>'Moving Avg'!F635</f>
        <v>2.2999999999999994</v>
      </c>
      <c r="H635" s="2">
        <f>'Moving Avg'!G635</f>
        <v>2.312399999999998</v>
      </c>
      <c r="I635" s="2">
        <f>'Moving Avg'!H635</f>
        <v>2.1141000000000019</v>
      </c>
      <c r="J635" s="6" t="str">
        <f>OBV!F635</f>
        <v>NEUTRAL</v>
      </c>
      <c r="K635" s="6" t="str">
        <f>OBV!G635</f>
        <v>NEUTRAL</v>
      </c>
      <c r="L635" s="6" t="str">
        <f>OBV!H635</f>
        <v>NEUTRAL</v>
      </c>
    </row>
    <row r="636" spans="1:12" ht="13.5" x14ac:dyDescent="0.25">
      <c r="A636" s="3">
        <f>RSI!A636</f>
        <v>43229</v>
      </c>
      <c r="B636" s="2">
        <f>RSI!B636</f>
        <v>2.2999999999999998</v>
      </c>
      <c r="C636" s="2">
        <f>RSI!I636</f>
        <v>43.454654884410971</v>
      </c>
      <c r="D636" s="2">
        <f>MACD!E636</f>
        <v>-2.0033255473972389E-3</v>
      </c>
      <c r="E636" s="2">
        <f>MACD!F636</f>
        <v>-2.0563417034418054E-3</v>
      </c>
      <c r="F636" s="2">
        <f>'Moving Avg'!D636</f>
        <v>2.2999999999999998</v>
      </c>
      <c r="G636" s="2">
        <f>'Moving Avg'!F636</f>
        <v>2.2999999999999994</v>
      </c>
      <c r="H636" s="2">
        <f>'Moving Avg'!G636</f>
        <v>2.3113999999999977</v>
      </c>
      <c r="I636" s="2">
        <f>'Moving Avg'!H636</f>
        <v>2.1166000000000018</v>
      </c>
      <c r="J636" s="6" t="str">
        <f>OBV!F636</f>
        <v>NEUTRAL</v>
      </c>
      <c r="K636" s="6" t="str">
        <f>OBV!G636</f>
        <v>NEUTRAL</v>
      </c>
      <c r="L636" s="6" t="str">
        <f>OBV!H636</f>
        <v>NEUTRAL</v>
      </c>
    </row>
    <row r="637" spans="1:12" ht="13.5" x14ac:dyDescent="0.25">
      <c r="A637" s="3">
        <f>RSI!A637</f>
        <v>43230</v>
      </c>
      <c r="B637" s="2">
        <f>RSI!B637</f>
        <v>2.2999999999999998</v>
      </c>
      <c r="C637" s="2">
        <f>RSI!I637</f>
        <v>43.454654884410971</v>
      </c>
      <c r="D637" s="2">
        <f>MACD!E637</f>
        <v>-1.8999655540654636E-3</v>
      </c>
      <c r="E637" s="2">
        <f>MACD!F637</f>
        <v>-2.0250664735665374E-3</v>
      </c>
      <c r="F637" s="2">
        <f>'Moving Avg'!D637</f>
        <v>2.2999999999999998</v>
      </c>
      <c r="G637" s="2">
        <f>'Moving Avg'!F637</f>
        <v>2.2999999999999994</v>
      </c>
      <c r="H637" s="2">
        <f>'Moving Avg'!G637</f>
        <v>2.3103999999999978</v>
      </c>
      <c r="I637" s="2">
        <f>'Moving Avg'!H637</f>
        <v>2.1191000000000022</v>
      </c>
      <c r="J637" s="6" t="str">
        <f>OBV!F637</f>
        <v>NEUTRAL</v>
      </c>
      <c r="K637" s="6" t="str">
        <f>OBV!G637</f>
        <v>NEUTRAL</v>
      </c>
      <c r="L637" s="6" t="str">
        <f>OBV!H637</f>
        <v>NEUTRAL</v>
      </c>
    </row>
    <row r="638" spans="1:12" ht="13.5" x14ac:dyDescent="0.25">
      <c r="A638" s="3">
        <f>RSI!A638</f>
        <v>43231</v>
      </c>
      <c r="B638" s="2">
        <f>RSI!B638</f>
        <v>2.2999999999999998</v>
      </c>
      <c r="C638" s="2">
        <f>RSI!I638</f>
        <v>43.454654884410971</v>
      </c>
      <c r="D638" s="2">
        <f>MACD!E638</f>
        <v>-1.7973334732039881E-3</v>
      </c>
      <c r="E638" s="2">
        <f>MACD!F638</f>
        <v>-1.9795198734940274E-3</v>
      </c>
      <c r="F638" s="2">
        <f>'Moving Avg'!D638</f>
        <v>2.2999999999999998</v>
      </c>
      <c r="G638" s="2">
        <f>'Moving Avg'!F638</f>
        <v>2.2999999999999994</v>
      </c>
      <c r="H638" s="2">
        <f>'Moving Avg'!G638</f>
        <v>2.3099999999999978</v>
      </c>
      <c r="I638" s="2">
        <f>'Moving Avg'!H638</f>
        <v>2.1215500000000023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</row>
    <row r="639" spans="1:12" ht="13.5" x14ac:dyDescent="0.25">
      <c r="A639" s="3">
        <f>RSI!A639</f>
        <v>43234</v>
      </c>
      <c r="B639" s="2">
        <f>RSI!B639</f>
        <v>2.2999999999999998</v>
      </c>
      <c r="C639" s="2">
        <f>RSI!I639</f>
        <v>43.454654884410971</v>
      </c>
      <c r="D639" s="2">
        <f>MACD!E639</f>
        <v>-1.696441290497841E-3</v>
      </c>
      <c r="E639" s="2">
        <f>MACD!F639</f>
        <v>-1.9229041568947904E-3</v>
      </c>
      <c r="F639" s="2">
        <f>'Moving Avg'!D639</f>
        <v>2.2999999999999998</v>
      </c>
      <c r="G639" s="2">
        <f>'Moving Avg'!F639</f>
        <v>2.2999999999999994</v>
      </c>
      <c r="H639" s="2">
        <f>'Moving Avg'!G639</f>
        <v>2.3095999999999979</v>
      </c>
      <c r="I639" s="2">
        <f>'Moving Avg'!H639</f>
        <v>2.1240000000000023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</row>
    <row r="640" spans="1:12" ht="13.5" x14ac:dyDescent="0.25">
      <c r="A640" s="3">
        <f>RSI!A640</f>
        <v>43235</v>
      </c>
      <c r="B640" s="2">
        <f>RSI!B640</f>
        <v>2.2999999999999998</v>
      </c>
      <c r="C640" s="2">
        <f>RSI!I640</f>
        <v>43.454654884410978</v>
      </c>
      <c r="D640" s="2">
        <f>MACD!E640</f>
        <v>-1.5980620443269977E-3</v>
      </c>
      <c r="E640" s="2">
        <f>MACD!F640</f>
        <v>-1.8579357343812321E-3</v>
      </c>
      <c r="F640" s="2">
        <f>'Moving Avg'!D640</f>
        <v>2.2999999999999998</v>
      </c>
      <c r="G640" s="2">
        <f>'Moving Avg'!F640</f>
        <v>2.2999999999999994</v>
      </c>
      <c r="H640" s="2">
        <f>'Moving Avg'!G640</f>
        <v>2.3095999999999979</v>
      </c>
      <c r="I640" s="2">
        <f>'Moving Avg'!H640</f>
        <v>2.1265000000000023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</row>
    <row r="641" spans="1:12" ht="13.5" x14ac:dyDescent="0.25">
      <c r="A641" s="3">
        <f>RSI!A641</f>
        <v>43236</v>
      </c>
      <c r="B641" s="2">
        <f>RSI!B641</f>
        <v>2.2999999999999998</v>
      </c>
      <c r="C641" s="2">
        <f>RSI!I641</f>
        <v>43.454654884410985</v>
      </c>
      <c r="D641" s="2">
        <f>MACD!E641</f>
        <v>-1.5027727540868341E-3</v>
      </c>
      <c r="E641" s="2">
        <f>MACD!F641</f>
        <v>-1.7869031383223525E-3</v>
      </c>
      <c r="F641" s="2">
        <f>'Moving Avg'!D641</f>
        <v>2.2999999999999998</v>
      </c>
      <c r="G641" s="2">
        <f>'Moving Avg'!F641</f>
        <v>2.2999999999999994</v>
      </c>
      <c r="H641" s="2">
        <f>'Moving Avg'!G641</f>
        <v>2.3095999999999979</v>
      </c>
      <c r="I641" s="2">
        <f>'Moving Avg'!H641</f>
        <v>2.1290000000000022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</row>
    <row r="642" spans="1:12" ht="13.5" x14ac:dyDescent="0.25">
      <c r="A642" s="3">
        <f>RSI!A642</f>
        <v>43237</v>
      </c>
      <c r="B642" s="2">
        <f>RSI!B642</f>
        <v>2.2999999999999998</v>
      </c>
      <c r="C642" s="2">
        <f>RSI!I642</f>
        <v>43.454654884410985</v>
      </c>
      <c r="D642" s="2">
        <f>MACD!E642</f>
        <v>-1.410990287327607E-3</v>
      </c>
      <c r="E642" s="2">
        <f>MACD!F642</f>
        <v>-1.7117205681234037E-3</v>
      </c>
      <c r="F642" s="2">
        <f>'Moving Avg'!D642</f>
        <v>2.2999999999999998</v>
      </c>
      <c r="G642" s="2">
        <f>'Moving Avg'!F642</f>
        <v>2.2999999999999994</v>
      </c>
      <c r="H642" s="2">
        <f>'Moving Avg'!G642</f>
        <v>2.308599999999998</v>
      </c>
      <c r="I642" s="2">
        <f>'Moving Avg'!H642</f>
        <v>2.131400000000002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</row>
    <row r="643" spans="1:12" ht="13.5" x14ac:dyDescent="0.25">
      <c r="A643" s="3">
        <f>RSI!A643</f>
        <v>43238</v>
      </c>
      <c r="B643" s="2">
        <f>RSI!B643</f>
        <v>2.2999999999999998</v>
      </c>
      <c r="C643" s="2">
        <f>RSI!I643</f>
        <v>43.454654884410985</v>
      </c>
      <c r="D643" s="2">
        <f>MACD!E643</f>
        <v>-1.3230012858800322E-3</v>
      </c>
      <c r="E643" s="2">
        <f>MACD!F643</f>
        <v>-1.6339767116747294E-3</v>
      </c>
      <c r="F643" s="2">
        <f>'Moving Avg'!D643</f>
        <v>2.2999999999999998</v>
      </c>
      <c r="G643" s="2">
        <f>'Moving Avg'!F643</f>
        <v>2.2999999999999994</v>
      </c>
      <c r="H643" s="2">
        <f>'Moving Avg'!G643</f>
        <v>2.3075999999999981</v>
      </c>
      <c r="I643" s="2">
        <f>'Moving Avg'!H643</f>
        <v>2.1335500000000023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</row>
    <row r="644" spans="1:12" ht="13.5" x14ac:dyDescent="0.25">
      <c r="A644" s="3">
        <f>RSI!A644</f>
        <v>43241</v>
      </c>
      <c r="B644" s="2">
        <f>RSI!B644</f>
        <v>2.2999999999999998</v>
      </c>
      <c r="C644" s="2">
        <f>RSI!I644</f>
        <v>43.454654884410985</v>
      </c>
      <c r="D644" s="2">
        <f>MACD!E644</f>
        <v>-1.2389870963032124E-3</v>
      </c>
      <c r="E644" s="2">
        <f>MACD!F644</f>
        <v>-1.5549787886004261E-3</v>
      </c>
      <c r="F644" s="2">
        <f>'Moving Avg'!D644</f>
        <v>2.2999999999999998</v>
      </c>
      <c r="G644" s="2">
        <f>'Moving Avg'!F644</f>
        <v>2.2999999999999994</v>
      </c>
      <c r="H644" s="2">
        <f>'Moving Avg'!G644</f>
        <v>2.3065999999999978</v>
      </c>
      <c r="I644" s="2">
        <f>'Moving Avg'!H644</f>
        <v>2.1357000000000022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</row>
    <row r="645" spans="1:12" ht="13.5" x14ac:dyDescent="0.25">
      <c r="A645" s="3">
        <f>RSI!A645</f>
        <v>43242</v>
      </c>
      <c r="B645" s="2">
        <f>RSI!B645</f>
        <v>2.2999999999999998</v>
      </c>
      <c r="C645" s="2">
        <f>RSI!I645</f>
        <v>43.454654884410985</v>
      </c>
      <c r="D645" s="2">
        <f>MACD!E645</f>
        <v>-1.1590445022324758E-3</v>
      </c>
      <c r="E645" s="2">
        <f>MACD!F645</f>
        <v>-1.4757919313268361E-3</v>
      </c>
      <c r="F645" s="2">
        <f>'Moving Avg'!D645</f>
        <v>2.2999999999999998</v>
      </c>
      <c r="G645" s="2">
        <f>'Moving Avg'!F645</f>
        <v>2.2999999999999994</v>
      </c>
      <c r="H645" s="2">
        <f>'Moving Avg'!G645</f>
        <v>2.3055999999999979</v>
      </c>
      <c r="I645" s="2">
        <f>'Moving Avg'!H645</f>
        <v>2.1378500000000025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</row>
    <row r="646" spans="1:12" ht="13.5" x14ac:dyDescent="0.25">
      <c r="A646" s="3">
        <f>RSI!A646</f>
        <v>43243</v>
      </c>
      <c r="B646" s="2">
        <f>RSI!B646</f>
        <v>2.2999999999999998</v>
      </c>
      <c r="C646" s="2">
        <f>RSI!I646</f>
        <v>43.454654884410985</v>
      </c>
      <c r="D646" s="2">
        <f>MACD!E646</f>
        <v>-1.0832029313534441E-3</v>
      </c>
      <c r="E646" s="2">
        <f>MACD!F646</f>
        <v>-1.3972741313321578E-3</v>
      </c>
      <c r="F646" s="2">
        <f>'Moving Avg'!D646</f>
        <v>2.2999999999999998</v>
      </c>
      <c r="G646" s="2">
        <f>'Moving Avg'!F646</f>
        <v>2.2999999999999994</v>
      </c>
      <c r="H646" s="2">
        <f>'Moving Avg'!G646</f>
        <v>2.304599999999998</v>
      </c>
      <c r="I646" s="2">
        <f>'Moving Avg'!H646</f>
        <v>2.1402500000000027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</row>
    <row r="647" spans="1:12" ht="13.5" x14ac:dyDescent="0.25">
      <c r="A647" s="3">
        <f>RSI!A647</f>
        <v>43244</v>
      </c>
      <c r="B647" s="2">
        <f>RSI!B647</f>
        <v>2.2999999999999998</v>
      </c>
      <c r="C647" s="2">
        <f>RSI!I647</f>
        <v>43.454654884410985</v>
      </c>
      <c r="D647" s="2">
        <f>MACD!E647</f>
        <v>-1.0114387042392536E-3</v>
      </c>
      <c r="E647" s="2">
        <f>MACD!F647</f>
        <v>-1.320107045913577E-3</v>
      </c>
      <c r="F647" s="2">
        <f>'Moving Avg'!D647</f>
        <v>2.2999999999999998</v>
      </c>
      <c r="G647" s="2">
        <f>'Moving Avg'!F647</f>
        <v>2.2999999999999994</v>
      </c>
      <c r="H647" s="2">
        <f>'Moving Avg'!G647</f>
        <v>2.3025999999999982</v>
      </c>
      <c r="I647" s="2">
        <f>'Moving Avg'!H647</f>
        <v>2.1424500000000029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</row>
    <row r="648" spans="1:12" ht="13.5" x14ac:dyDescent="0.25">
      <c r="A648" s="3">
        <f>RSI!A648</f>
        <v>43245</v>
      </c>
      <c r="B648" s="2">
        <f>RSI!B648</f>
        <v>2.2999999999999998</v>
      </c>
      <c r="C648" s="2">
        <f>RSI!I648</f>
        <v>43.454654884410985</v>
      </c>
      <c r="D648" s="2">
        <f>MACD!E648</f>
        <v>-9.4368680317558074E-4</v>
      </c>
      <c r="E648" s="2">
        <f>MACD!F648</f>
        <v>-1.2448229973659778E-3</v>
      </c>
      <c r="F648" s="2">
        <f>'Moving Avg'!D648</f>
        <v>2.2999999999999998</v>
      </c>
      <c r="G648" s="2">
        <f>'Moving Avg'!F648</f>
        <v>2.2999999999999994</v>
      </c>
      <c r="H648" s="2">
        <f>'Moving Avg'!G648</f>
        <v>2.300599999999998</v>
      </c>
      <c r="I648" s="2">
        <f>'Moving Avg'!H648</f>
        <v>2.1449000000000029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</row>
    <row r="649" spans="1:12" ht="13.5" x14ac:dyDescent="0.25">
      <c r="A649" s="3">
        <f>RSI!A649</f>
        <v>43248</v>
      </c>
      <c r="B649" s="2">
        <f>RSI!B649</f>
        <v>2.2999999999999998</v>
      </c>
      <c r="C649" s="2">
        <f>RSI!I649</f>
        <v>43.454654884410985</v>
      </c>
      <c r="D649" s="2">
        <f>MACD!E649</f>
        <v>-8.7985056384454197E-4</v>
      </c>
      <c r="E649" s="2">
        <f>MACD!F649</f>
        <v>-1.1718285106616909E-3</v>
      </c>
      <c r="F649" s="2">
        <f>'Moving Avg'!D649</f>
        <v>2.2999999999999998</v>
      </c>
      <c r="G649" s="2">
        <f>'Moving Avg'!F649</f>
        <v>2.2999999999999994</v>
      </c>
      <c r="H649" s="2">
        <f>'Moving Avg'!G649</f>
        <v>2.299999999999998</v>
      </c>
      <c r="I649" s="2">
        <f>'Moving Avg'!H649</f>
        <v>2.1474000000000029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</row>
    <row r="650" spans="1:12" ht="13.5" x14ac:dyDescent="0.25">
      <c r="A650" s="3">
        <f>RSI!A650</f>
        <v>43249</v>
      </c>
      <c r="B650" s="2">
        <f>RSI!B650</f>
        <v>2.2999999999999998</v>
      </c>
      <c r="C650" s="2">
        <f>RSI!I650</f>
        <v>43.454654884410971</v>
      </c>
      <c r="D650" s="2">
        <f>MACD!E650</f>
        <v>-8.1980962916805566E-4</v>
      </c>
      <c r="E650" s="2">
        <f>MACD!F650</f>
        <v>-1.1014247343629638E-3</v>
      </c>
      <c r="F650" s="2">
        <f>'Moving Avg'!D650</f>
        <v>2.2999999999999998</v>
      </c>
      <c r="G650" s="2">
        <f>'Moving Avg'!F650</f>
        <v>2.2999999999999994</v>
      </c>
      <c r="H650" s="2">
        <f>'Moving Avg'!G650</f>
        <v>2.299999999999998</v>
      </c>
      <c r="I650" s="2">
        <f>'Moving Avg'!H650</f>
        <v>2.1499000000000028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</row>
    <row r="651" spans="1:12" ht="13.5" x14ac:dyDescent="0.25">
      <c r="A651" s="3">
        <f>RSI!A651</f>
        <v>43250</v>
      </c>
      <c r="B651" s="2">
        <f>RSI!B651</f>
        <v>2.2999999999999998</v>
      </c>
      <c r="C651" s="2">
        <f>RSI!I651</f>
        <v>43.454654884410971</v>
      </c>
      <c r="D651" s="2">
        <f>MACD!E651</f>
        <v>-7.6342645095550665E-4</v>
      </c>
      <c r="E651" s="2">
        <f>MACD!F651</f>
        <v>-1.0338250776814723E-3</v>
      </c>
      <c r="F651" s="2">
        <f>'Moving Avg'!D651</f>
        <v>2.2999999999999998</v>
      </c>
      <c r="G651" s="2">
        <f>'Moving Avg'!F651</f>
        <v>2.2999999999999994</v>
      </c>
      <c r="H651" s="2">
        <f>'Moving Avg'!G651</f>
        <v>2.299999999999998</v>
      </c>
      <c r="I651" s="2">
        <f>'Moving Avg'!H651</f>
        <v>2.1524000000000028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</row>
    <row r="652" spans="1:12" ht="13.5" x14ac:dyDescent="0.25">
      <c r="A652" s="3">
        <f>RSI!A652</f>
        <v>43251</v>
      </c>
      <c r="B652" s="2">
        <f>RSI!B652</f>
        <v>2.2999999999999998</v>
      </c>
      <c r="C652" s="2">
        <f>RSI!I652</f>
        <v>43.454654884410971</v>
      </c>
      <c r="D652" s="2">
        <f>MACD!E652</f>
        <v>-7.1055157969501792E-4</v>
      </c>
      <c r="E652" s="2">
        <f>MACD!F652</f>
        <v>-9.6917037808418147E-4</v>
      </c>
      <c r="F652" s="2">
        <f>'Moving Avg'!D652</f>
        <v>2.2999999999999998</v>
      </c>
      <c r="G652" s="2">
        <f>'Moving Avg'!F652</f>
        <v>2.2999999999999994</v>
      </c>
      <c r="H652" s="2">
        <f>'Moving Avg'!G652</f>
        <v>2.299999999999998</v>
      </c>
      <c r="I652" s="2">
        <f>'Moving Avg'!H652</f>
        <v>2.1547500000000026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</row>
    <row r="653" spans="1:12" ht="13.5" x14ac:dyDescent="0.25">
      <c r="A653" s="3">
        <f>RSI!A653</f>
        <v>43252</v>
      </c>
      <c r="B653" s="2">
        <f>RSI!B653</f>
        <v>2.2999999999999998</v>
      </c>
      <c r="C653" s="2">
        <f>RSI!I653</f>
        <v>43.454654884410971</v>
      </c>
      <c r="D653" s="2">
        <f>MACD!E653</f>
        <v>-6.6102794460887182E-4</v>
      </c>
      <c r="E653" s="2">
        <f>MACD!F653</f>
        <v>-9.0754189138911952E-4</v>
      </c>
      <c r="F653" s="2">
        <f>'Moving Avg'!D653</f>
        <v>2.2999999999999998</v>
      </c>
      <c r="G653" s="2">
        <f>'Moving Avg'!F653</f>
        <v>2.2999999999999994</v>
      </c>
      <c r="H653" s="2">
        <f>'Moving Avg'!G653</f>
        <v>2.299999999999998</v>
      </c>
      <c r="I653" s="2">
        <f>'Moving Avg'!H653</f>
        <v>2.157250000000003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43255</v>
      </c>
      <c r="B654" s="2">
        <f>RSI!B654</f>
        <v>2.2999999999999998</v>
      </c>
      <c r="C654" s="2">
        <f>RSI!I654</f>
        <v>43.454654884410971</v>
      </c>
      <c r="D654" s="2">
        <f>MACD!E654</f>
        <v>-6.1469429381943996E-4</v>
      </c>
      <c r="E654" s="2">
        <f>MACD!F654</f>
        <v>-8.4897237187518367E-4</v>
      </c>
      <c r="F654" s="2">
        <f>'Moving Avg'!D654</f>
        <v>2.2999999999999998</v>
      </c>
      <c r="G654" s="2">
        <f>'Moving Avg'!F654</f>
        <v>2.2999999999999994</v>
      </c>
      <c r="H654" s="2">
        <f>'Moving Avg'!G654</f>
        <v>2.299999999999998</v>
      </c>
      <c r="I654" s="2">
        <f>'Moving Avg'!H654</f>
        <v>2.1595000000000031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43256</v>
      </c>
      <c r="B655" s="2">
        <f>RSI!B655</f>
        <v>2.2999999999999998</v>
      </c>
      <c r="C655" s="2">
        <f>RSI!I655</f>
        <v>43.454654884410971</v>
      </c>
      <c r="D655" s="2">
        <f>MACD!E655</f>
        <v>-5.7138793728839232E-4</v>
      </c>
      <c r="E655" s="2">
        <f>MACD!F655</f>
        <v>-7.9345548495782551E-4</v>
      </c>
      <c r="F655" s="2">
        <f>'Moving Avg'!D655</f>
        <v>2.2999999999999998</v>
      </c>
      <c r="G655" s="2">
        <f>'Moving Avg'!F655</f>
        <v>2.2999999999999994</v>
      </c>
      <c r="H655" s="2">
        <f>'Moving Avg'!G655</f>
        <v>2.299999999999998</v>
      </c>
      <c r="I655" s="2">
        <f>'Moving Avg'!H655</f>
        <v>2.1617500000000032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</row>
    <row r="656" spans="1:12" ht="13.5" x14ac:dyDescent="0.25">
      <c r="A656" s="3">
        <f>RSI!A656</f>
        <v>43257</v>
      </c>
      <c r="B656" s="2">
        <f>RSI!B656</f>
        <v>2.2999999999999998</v>
      </c>
      <c r="C656" s="2">
        <f>RSI!I656</f>
        <v>43.454654884410964</v>
      </c>
      <c r="D656" s="2">
        <f>MACD!E656</f>
        <v>-5.3094691223076751E-4</v>
      </c>
      <c r="E656" s="2">
        <f>MACD!F656</f>
        <v>-7.4095377041241402E-4</v>
      </c>
      <c r="F656" s="2">
        <f>'Moving Avg'!D656</f>
        <v>2.2999999999999998</v>
      </c>
      <c r="G656" s="2">
        <f>'Moving Avg'!F656</f>
        <v>2.2999999999999994</v>
      </c>
      <c r="H656" s="2">
        <f>'Moving Avg'!G656</f>
        <v>2.299999999999998</v>
      </c>
      <c r="I656" s="2">
        <f>'Moving Avg'!H656</f>
        <v>2.1642500000000031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</row>
    <row r="657" spans="1:12" ht="13.5" x14ac:dyDescent="0.25">
      <c r="A657" s="3">
        <f>RSI!A657</f>
        <v>43258</v>
      </c>
      <c r="B657" s="2">
        <f>RSI!B657</f>
        <v>2.2999999999999998</v>
      </c>
      <c r="C657" s="2">
        <f>RSI!I657</f>
        <v>43.454654884410957</v>
      </c>
      <c r="D657" s="2">
        <f>MACD!E657</f>
        <v>-4.9321167137694744E-4</v>
      </c>
      <c r="E657" s="2">
        <f>MACD!F657</f>
        <v>-6.9140535060532079E-4</v>
      </c>
      <c r="F657" s="2">
        <f>'Moving Avg'!D657</f>
        <v>2.2999999999999998</v>
      </c>
      <c r="G657" s="2">
        <f>'Moving Avg'!F657</f>
        <v>2.2999999999999994</v>
      </c>
      <c r="H657" s="2">
        <f>'Moving Avg'!G657</f>
        <v>2.299999999999998</v>
      </c>
      <c r="I657" s="2">
        <f>'Moving Avg'!H657</f>
        <v>2.1667500000000035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</row>
    <row r="658" spans="1:12" ht="13.5" x14ac:dyDescent="0.25">
      <c r="A658" s="3">
        <f>RSI!A658</f>
        <v>43259</v>
      </c>
      <c r="B658" s="2">
        <f>RSI!B658</f>
        <v>2.2999999999999998</v>
      </c>
      <c r="C658" s="2">
        <f>RSI!I658</f>
        <v>43.454654884410957</v>
      </c>
      <c r="D658" s="2">
        <f>MACD!E658</f>
        <v>-4.580263781566174E-4</v>
      </c>
      <c r="E658" s="2">
        <f>MACD!F658</f>
        <v>-6.4472955611558015E-4</v>
      </c>
      <c r="F658" s="2">
        <f>'Moving Avg'!D658</f>
        <v>2.2999999999999998</v>
      </c>
      <c r="G658" s="2">
        <f>'Moving Avg'!F658</f>
        <v>2.2999999999999994</v>
      </c>
      <c r="H658" s="2">
        <f>'Moving Avg'!G658</f>
        <v>2.299999999999998</v>
      </c>
      <c r="I658" s="2">
        <f>'Moving Avg'!H658</f>
        <v>2.1690500000000039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</row>
    <row r="659" spans="1:12" ht="13.5" x14ac:dyDescent="0.25">
      <c r="A659" s="3">
        <f>RSI!A659</f>
        <v>43262</v>
      </c>
      <c r="B659" s="2">
        <f>RSI!B659</f>
        <v>2.2999999999999998</v>
      </c>
      <c r="C659" s="2">
        <f>RSI!I659</f>
        <v>43.454654884410957</v>
      </c>
      <c r="D659" s="2">
        <f>MACD!E659</f>
        <v>-4.2523987915865646E-4</v>
      </c>
      <c r="E659" s="2">
        <f>MACD!F659</f>
        <v>-6.0083162072419537E-4</v>
      </c>
      <c r="F659" s="2">
        <f>'Moving Avg'!D659</f>
        <v>2.2999999999999998</v>
      </c>
      <c r="G659" s="2">
        <f>'Moving Avg'!F659</f>
        <v>2.2999999999999994</v>
      </c>
      <c r="H659" s="2">
        <f>'Moving Avg'!G659</f>
        <v>2.299999999999998</v>
      </c>
      <c r="I659" s="2">
        <f>'Moving Avg'!H659</f>
        <v>2.1713500000000039</v>
      </c>
      <c r="J659" s="6" t="str">
        <f>OBV!F659</f>
        <v>NEUTRAL</v>
      </c>
      <c r="K659" s="6" t="str">
        <f>OBV!G659</f>
        <v>NEUTRAL</v>
      </c>
      <c r="L659" s="6" t="str">
        <f>OBV!H659</f>
        <v>NEUTRAL</v>
      </c>
    </row>
    <row r="660" spans="1:12" ht="13.5" x14ac:dyDescent="0.25">
      <c r="A660" s="3">
        <f>RSI!A660</f>
        <v>43263</v>
      </c>
      <c r="B660" s="2">
        <f>RSI!B660</f>
        <v>2.2999999999999998</v>
      </c>
      <c r="C660" s="2">
        <f>RSI!I660</f>
        <v>43.454654884410957</v>
      </c>
      <c r="D660" s="2">
        <f>MACD!E660</f>
        <v>-3.9470641265992867E-4</v>
      </c>
      <c r="E660" s="2">
        <f>MACD!F660</f>
        <v>-5.5960657911134203E-4</v>
      </c>
      <c r="F660" s="2">
        <f>'Moving Avg'!D660</f>
        <v>2.2999999999999998</v>
      </c>
      <c r="G660" s="2">
        <f>'Moving Avg'!F660</f>
        <v>2.2999999999999994</v>
      </c>
      <c r="H660" s="2">
        <f>'Moving Avg'!G660</f>
        <v>2.299999999999998</v>
      </c>
      <c r="I660" s="2">
        <f>'Moving Avg'!H660</f>
        <v>2.1738500000000043</v>
      </c>
      <c r="J660" s="6" t="str">
        <f>OBV!F660</f>
        <v>NEUTRAL</v>
      </c>
      <c r="K660" s="6" t="str">
        <f>OBV!G660</f>
        <v>NEUTRAL</v>
      </c>
      <c r="L660" s="6" t="str">
        <f>OBV!H660</f>
        <v>NEUTRAL</v>
      </c>
    </row>
    <row r="661" spans="1:12" ht="13.5" x14ac:dyDescent="0.25">
      <c r="A661" s="3">
        <f>RSI!A661</f>
        <v>43264</v>
      </c>
      <c r="B661" s="2">
        <f>RSI!B661</f>
        <v>2.2999999999999998</v>
      </c>
      <c r="C661" s="2">
        <f>RSI!I661</f>
        <v>43.454654884410957</v>
      </c>
      <c r="D661" s="2">
        <f>MACD!E661</f>
        <v>-3.6628610229572089E-4</v>
      </c>
      <c r="E661" s="2">
        <f>MACD!F661</f>
        <v>-5.2094248374821785E-4</v>
      </c>
      <c r="F661" s="2">
        <f>'Moving Avg'!D661</f>
        <v>2.2999999999999998</v>
      </c>
      <c r="G661" s="2">
        <f>'Moving Avg'!F661</f>
        <v>2.2999999999999994</v>
      </c>
      <c r="H661" s="2">
        <f>'Moving Avg'!G661</f>
        <v>2.299999999999998</v>
      </c>
      <c r="I661" s="2">
        <f>'Moving Avg'!H661</f>
        <v>2.1763500000000042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</row>
    <row r="662" spans="1:12" ht="13.5" x14ac:dyDescent="0.25">
      <c r="A662" s="3">
        <f>RSI!A662</f>
        <v>43265</v>
      </c>
      <c r="B662" s="2">
        <f>RSI!B662</f>
        <v>2.2999999999999998</v>
      </c>
      <c r="C662" s="2">
        <f>RSI!I662</f>
        <v>43.454654884410957</v>
      </c>
      <c r="D662" s="2">
        <f>MACD!E662</f>
        <v>-3.3984527677066723E-4</v>
      </c>
      <c r="E662" s="2">
        <f>MACD!F662</f>
        <v>-4.8472304235270777E-4</v>
      </c>
      <c r="F662" s="2">
        <f>'Moving Avg'!D662</f>
        <v>2.2999999999999998</v>
      </c>
      <c r="G662" s="2">
        <f>'Moving Avg'!F662</f>
        <v>2.2999999999999994</v>
      </c>
      <c r="H662" s="2">
        <f>'Moving Avg'!G662</f>
        <v>2.299999999999998</v>
      </c>
      <c r="I662" s="2">
        <f>'Moving Avg'!H662</f>
        <v>2.1787500000000044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</row>
    <row r="663" spans="1:12" ht="13.5" x14ac:dyDescent="0.25">
      <c r="A663" s="3">
        <f>RSI!A663</f>
        <v>43269</v>
      </c>
      <c r="B663" s="2">
        <f>RSI!B663</f>
        <v>2.2999999999999998</v>
      </c>
      <c r="C663" s="2">
        <f>RSI!I663</f>
        <v>43.454654884410957</v>
      </c>
      <c r="D663" s="2">
        <f>MACD!E663</f>
        <v>-3.1525664963005795E-4</v>
      </c>
      <c r="E663" s="2">
        <f>MACD!F663</f>
        <v>-4.5082976380817781E-4</v>
      </c>
      <c r="F663" s="2">
        <f>'Moving Avg'!D663</f>
        <v>2.2999999999999998</v>
      </c>
      <c r="G663" s="2">
        <f>'Moving Avg'!F663</f>
        <v>2.2999999999999994</v>
      </c>
      <c r="H663" s="2">
        <f>'Moving Avg'!G663</f>
        <v>2.299999999999998</v>
      </c>
      <c r="I663" s="2">
        <f>'Moving Avg'!H663</f>
        <v>2.1812500000000044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43270</v>
      </c>
      <c r="B664" s="2">
        <f>RSI!B664</f>
        <v>2.2999999999999998</v>
      </c>
      <c r="C664" s="2">
        <f>RSI!I664</f>
        <v>43.454654884410949</v>
      </c>
      <c r="D664" s="2">
        <f>MACD!E664</f>
        <v>-2.9239938734448856E-4</v>
      </c>
      <c r="E664" s="2">
        <f>MACD!F664</f>
        <v>-4.1914368851544E-4</v>
      </c>
      <c r="F664" s="2">
        <f>'Moving Avg'!D664</f>
        <v>2.2999999999999998</v>
      </c>
      <c r="G664" s="2">
        <f>'Moving Avg'!F664</f>
        <v>2.2999999999999994</v>
      </c>
      <c r="H664" s="2">
        <f>'Moving Avg'!G664</f>
        <v>2.299999999999998</v>
      </c>
      <c r="I664" s="2">
        <f>'Moving Avg'!H664</f>
        <v>2.1837500000000043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</row>
    <row r="665" spans="1:12" ht="13.5" x14ac:dyDescent="0.25">
      <c r="A665" s="3">
        <f>RSI!A665</f>
        <v>43271</v>
      </c>
      <c r="B665" s="2">
        <f>RSI!B665</f>
        <v>2.2999999999999998</v>
      </c>
      <c r="C665" s="2">
        <f>RSI!I665</f>
        <v>43.454654884410949</v>
      </c>
      <c r="D665" s="2">
        <f>MACD!E665</f>
        <v>-2.711590891166793E-4</v>
      </c>
      <c r="E665" s="2">
        <f>MACD!F665</f>
        <v>-3.8954676863568787E-4</v>
      </c>
      <c r="F665" s="2">
        <f>'Moving Avg'!D665</f>
        <v>2.2999999999999998</v>
      </c>
      <c r="G665" s="2">
        <f>'Moving Avg'!F665</f>
        <v>2.2999999999999994</v>
      </c>
      <c r="H665" s="2">
        <f>'Moving Avg'!G665</f>
        <v>2.299999999999998</v>
      </c>
      <c r="I665" s="2">
        <f>'Moving Avg'!H665</f>
        <v>2.1862500000000042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</row>
    <row r="666" spans="1:12" ht="13.5" x14ac:dyDescent="0.25">
      <c r="A666" s="3">
        <f>RSI!A666</f>
        <v>43272</v>
      </c>
      <c r="B666" s="2">
        <f>RSI!B666</f>
        <v>2.2999999999999998</v>
      </c>
      <c r="C666" s="2">
        <f>RSI!I666</f>
        <v>43.454654884410957</v>
      </c>
      <c r="D666" s="2">
        <f>MACD!E666</f>
        <v>-2.5142769775188256E-4</v>
      </c>
      <c r="E666" s="2">
        <f>MACD!F666</f>
        <v>-3.6192295445892681E-4</v>
      </c>
      <c r="F666" s="2">
        <f>'Moving Avg'!D666</f>
        <v>2.2999999999999998</v>
      </c>
      <c r="G666" s="2">
        <f>'Moving Avg'!F666</f>
        <v>2.2999999999999994</v>
      </c>
      <c r="H666" s="2">
        <f>'Moving Avg'!G666</f>
        <v>2.299999999999998</v>
      </c>
      <c r="I666" s="2">
        <f>'Moving Avg'!H666</f>
        <v>2.1887000000000043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</row>
    <row r="667" spans="1:12" ht="13.5" x14ac:dyDescent="0.25">
      <c r="A667" s="3">
        <f>RSI!A667</f>
        <v>43273</v>
      </c>
      <c r="B667" s="2">
        <f>RSI!B667</f>
        <v>2.2999999999999998</v>
      </c>
      <c r="C667" s="2">
        <f>RSI!I667</f>
        <v>43.454654884410957</v>
      </c>
      <c r="D667" s="2">
        <f>MACD!E667</f>
        <v>-2.3310335753468081E-4</v>
      </c>
      <c r="E667" s="2">
        <f>MACD!F667</f>
        <v>-3.3615903507407759E-4</v>
      </c>
      <c r="F667" s="2">
        <f>'Moving Avg'!D667</f>
        <v>2.2999999999999998</v>
      </c>
      <c r="G667" s="2">
        <f>'Moving Avg'!F667</f>
        <v>2.2999999999999994</v>
      </c>
      <c r="H667" s="2">
        <f>'Moving Avg'!G667</f>
        <v>2.299999999999998</v>
      </c>
      <c r="I667" s="2">
        <f>'Moving Avg'!H667</f>
        <v>2.1911500000000044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</row>
    <row r="668" spans="1:12" ht="13.5" x14ac:dyDescent="0.25">
      <c r="A668" s="3">
        <f>RSI!A668</f>
        <v>43276</v>
      </c>
      <c r="B668" s="2">
        <f>RSI!B668</f>
        <v>2.16</v>
      </c>
      <c r="C668" s="2">
        <f>RSI!I668</f>
        <v>0.6672809411451226</v>
      </c>
      <c r="D668" s="2">
        <f>MACD!E668</f>
        <v>1.0154280138162886E-2</v>
      </c>
      <c r="E668" s="2">
        <f>MACD!F668</f>
        <v>1.7619287995733154E-3</v>
      </c>
      <c r="F668" s="2">
        <f>'Moving Avg'!D668</f>
        <v>2.2719999999999998</v>
      </c>
      <c r="G668" s="2">
        <f>'Moving Avg'!F668</f>
        <v>2.2929999999999993</v>
      </c>
      <c r="H668" s="2">
        <f>'Moving Avg'!G668</f>
        <v>2.2971999999999979</v>
      </c>
      <c r="I668" s="2">
        <f>'Moving Avg'!H668</f>
        <v>2.1929000000000043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</row>
    <row r="669" spans="1:12" ht="13.5" x14ac:dyDescent="0.25">
      <c r="A669" s="3">
        <f>RSI!A669</f>
        <v>43277</v>
      </c>
      <c r="B669" s="2">
        <f>RSI!B669</f>
        <v>2.1</v>
      </c>
      <c r="C669" s="2">
        <f>RSI!I669</f>
        <v>0.45878538587344053</v>
      </c>
      <c r="D669" s="2">
        <f>MACD!E669</f>
        <v>2.4216711308431726E-2</v>
      </c>
      <c r="E669" s="2">
        <f>MACD!F669</f>
        <v>6.2528853013449981E-3</v>
      </c>
      <c r="F669" s="2">
        <f>'Moving Avg'!D669</f>
        <v>2.2319999999999998</v>
      </c>
      <c r="G669" s="2">
        <f>'Moving Avg'!F669</f>
        <v>2.2829999999999995</v>
      </c>
      <c r="H669" s="2">
        <f>'Moving Avg'!G669</f>
        <v>2.2931999999999979</v>
      </c>
      <c r="I669" s="2">
        <f>'Moving Avg'!H669</f>
        <v>2.1944500000000047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</row>
    <row r="670" spans="1:12" ht="13.5" x14ac:dyDescent="0.25">
      <c r="A670" s="3">
        <f>RSI!A670</f>
        <v>43278</v>
      </c>
      <c r="B670" s="2">
        <f>RSI!B670</f>
        <v>2.1</v>
      </c>
      <c r="C670" s="2">
        <f>RSI!I670</f>
        <v>0.45878538587344053</v>
      </c>
      <c r="D670" s="2">
        <f>MACD!E670</f>
        <v>3.7237513948289891E-2</v>
      </c>
      <c r="E670" s="2">
        <f>MACD!F670</f>
        <v>1.2449811030733978E-2</v>
      </c>
      <c r="F670" s="2">
        <f>'Moving Avg'!D670</f>
        <v>2.1919999999999997</v>
      </c>
      <c r="G670" s="2">
        <f>'Moving Avg'!F670</f>
        <v>2.2729999999999997</v>
      </c>
      <c r="H670" s="2">
        <f>'Moving Avg'!G670</f>
        <v>2.2891999999999979</v>
      </c>
      <c r="I670" s="2">
        <f>'Moving Avg'!H670</f>
        <v>2.1958500000000045</v>
      </c>
      <c r="J670" s="6" t="str">
        <f>OBV!F670</f>
        <v>BEARISH</v>
      </c>
      <c r="K670" s="6" t="str">
        <f>OBV!G670</f>
        <v>NEUTRAL</v>
      </c>
      <c r="L670" s="6" t="str">
        <f>OBV!H670</f>
        <v>CONFIRMED BEARISH</v>
      </c>
    </row>
    <row r="671" spans="1:12" ht="13.5" x14ac:dyDescent="0.25">
      <c r="A671" s="3">
        <f>RSI!A671</f>
        <v>43279</v>
      </c>
      <c r="B671" s="2">
        <f>RSI!B671</f>
        <v>2.16</v>
      </c>
      <c r="C671" s="2">
        <f>RSI!I671</f>
        <v>26.935489682329063</v>
      </c>
      <c r="D671" s="2">
        <f>MACD!E671</f>
        <v>4.4849396199480029E-2</v>
      </c>
      <c r="E671" s="2">
        <f>MACD!F671</f>
        <v>1.8929728064483189E-2</v>
      </c>
      <c r="F671" s="2">
        <f>'Moving Avg'!D671</f>
        <v>2.1640000000000001</v>
      </c>
      <c r="G671" s="2">
        <f>'Moving Avg'!F671</f>
        <v>2.2659999999999996</v>
      </c>
      <c r="H671" s="2">
        <f>'Moving Avg'!G671</f>
        <v>2.2863999999999978</v>
      </c>
      <c r="I671" s="2">
        <f>'Moving Avg'!H671</f>
        <v>2.1976000000000049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</row>
    <row r="672" spans="1:12" ht="13.5" x14ac:dyDescent="0.25">
      <c r="A672" s="3">
        <f>RSI!A672</f>
        <v>43280</v>
      </c>
      <c r="B672" s="2">
        <f>RSI!B672</f>
        <v>2.16</v>
      </c>
      <c r="C672" s="2">
        <f>RSI!I672</f>
        <v>26.935489682329063</v>
      </c>
      <c r="D672" s="2">
        <f>MACD!E672</f>
        <v>5.1897458975204813E-2</v>
      </c>
      <c r="E672" s="2">
        <f>MACD!F672</f>
        <v>2.5523274246627516E-2</v>
      </c>
      <c r="F672" s="2">
        <f>'Moving Avg'!D672</f>
        <v>2.1360000000000001</v>
      </c>
      <c r="G672" s="2">
        <f>'Moving Avg'!F672</f>
        <v>2.2589999999999995</v>
      </c>
      <c r="H672" s="2">
        <f>'Moving Avg'!G672</f>
        <v>2.2835999999999981</v>
      </c>
      <c r="I672" s="2">
        <f>'Moving Avg'!H672</f>
        <v>2.199450000000005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</row>
    <row r="673" spans="1:12" ht="13.5" x14ac:dyDescent="0.25">
      <c r="A673" s="3">
        <f>RSI!A673</f>
        <v>43283</v>
      </c>
      <c r="B673" s="2">
        <f>RSI!B673</f>
        <v>2.1</v>
      </c>
      <c r="C673" s="2">
        <f>RSI!I673</f>
        <v>20.58529040521654</v>
      </c>
      <c r="D673" s="2">
        <f>MACD!E673</f>
        <v>6.2867907486383157E-2</v>
      </c>
      <c r="E673" s="2">
        <f>MACD!F673</f>
        <v>3.2992200894578647E-2</v>
      </c>
      <c r="F673" s="2">
        <f>'Moving Avg'!D673</f>
        <v>2.1239999999999997</v>
      </c>
      <c r="G673" s="2">
        <f>'Moving Avg'!F673</f>
        <v>2.2489999999999997</v>
      </c>
      <c r="H673" s="2">
        <f>'Moving Avg'!G673</f>
        <v>2.2795999999999976</v>
      </c>
      <c r="I673" s="2">
        <f>'Moving Avg'!H673</f>
        <v>2.2009500000000046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</row>
    <row r="674" spans="1:12" ht="13.5" x14ac:dyDescent="0.25">
      <c r="A674" s="3">
        <f>RSI!A674</f>
        <v>43284</v>
      </c>
      <c r="B674" s="2">
        <f>RSI!B674</f>
        <v>2.1</v>
      </c>
      <c r="C674" s="2">
        <f>RSI!I674</f>
        <v>20.58529040521654</v>
      </c>
      <c r="D674" s="2">
        <f>MACD!E674</f>
        <v>7.3025747117803519E-2</v>
      </c>
      <c r="E674" s="2">
        <f>MACD!F674</f>
        <v>4.0998910139223625E-2</v>
      </c>
      <c r="F674" s="2">
        <f>'Moving Avg'!D674</f>
        <v>2.1239999999999997</v>
      </c>
      <c r="G674" s="2">
        <f>'Moving Avg'!F674</f>
        <v>2.2389999999999999</v>
      </c>
      <c r="H674" s="2">
        <f>'Moving Avg'!G674</f>
        <v>2.2755999999999976</v>
      </c>
      <c r="I674" s="2">
        <f>'Moving Avg'!H674</f>
        <v>2.2024500000000047</v>
      </c>
      <c r="J674" s="6" t="str">
        <f>OBV!F674</f>
        <v>BEARISH</v>
      </c>
      <c r="K674" s="6" t="str">
        <f>OBV!G674</f>
        <v>NEUTRAL</v>
      </c>
      <c r="L674" s="6" t="str">
        <f>OBV!H674</f>
        <v>NEUTRAL</v>
      </c>
    </row>
    <row r="675" spans="1:12" ht="13.5" x14ac:dyDescent="0.25">
      <c r="A675" s="3">
        <f>RSI!A675</f>
        <v>43285</v>
      </c>
      <c r="B675" s="2">
        <f>RSI!B675</f>
        <v>2.11</v>
      </c>
      <c r="C675" s="2">
        <f>RSI!I675</f>
        <v>24.046503716480942</v>
      </c>
      <c r="D675" s="2">
        <f>MACD!E675</f>
        <v>8.1690427773556618E-2</v>
      </c>
      <c r="E675" s="2">
        <f>MACD!F675</f>
        <v>4.9137213666090224E-2</v>
      </c>
      <c r="F675" s="2">
        <f>'Moving Avg'!D675</f>
        <v>2.1259999999999999</v>
      </c>
      <c r="G675" s="2">
        <f>'Moving Avg'!F675</f>
        <v>2.2295000000000003</v>
      </c>
      <c r="H675" s="2">
        <f>'Moving Avg'!G675</f>
        <v>2.2717999999999976</v>
      </c>
      <c r="I675" s="2">
        <f>'Moving Avg'!H675</f>
        <v>2.2040000000000051</v>
      </c>
      <c r="J675" s="6" t="str">
        <f>OBV!F675</f>
        <v>BEARISH</v>
      </c>
      <c r="K675" s="6" t="str">
        <f>OBV!G675</f>
        <v>NEUTRAL</v>
      </c>
      <c r="L675" s="6" t="str">
        <f>OBV!H675</f>
        <v>BEARISH DIVERGENCE</v>
      </c>
    </row>
    <row r="676" spans="1:12" ht="13.5" x14ac:dyDescent="0.25">
      <c r="A676" s="3">
        <f>RSI!A676</f>
        <v>43286</v>
      </c>
      <c r="B676" s="2">
        <f>RSI!B676</f>
        <v>2.11</v>
      </c>
      <c r="C676" s="2">
        <f>RSI!I676</f>
        <v>24.046503716480942</v>
      </c>
      <c r="D676" s="2">
        <f>MACD!E676</f>
        <v>8.9713292358279517E-2</v>
      </c>
      <c r="E676" s="2">
        <f>MACD!F676</f>
        <v>5.7252429404528085E-2</v>
      </c>
      <c r="F676" s="2">
        <f>'Moving Avg'!D676</f>
        <v>2.1159999999999997</v>
      </c>
      <c r="G676" s="2">
        <f>'Moving Avg'!F676</f>
        <v>2.2200000000000002</v>
      </c>
      <c r="H676" s="2">
        <f>'Moving Avg'!G676</f>
        <v>2.267999999999998</v>
      </c>
      <c r="I676" s="2">
        <f>'Moving Avg'!H676</f>
        <v>2.2056000000000049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</row>
    <row r="677" spans="1:12" ht="13.5" x14ac:dyDescent="0.25">
      <c r="A677" s="3">
        <f>RSI!A677</f>
        <v>43287</v>
      </c>
      <c r="B677" s="2">
        <f>RSI!B677</f>
        <v>2.11</v>
      </c>
      <c r="C677" s="2">
        <f>RSI!I677</f>
        <v>24.046503716480942</v>
      </c>
      <c r="D677" s="2">
        <f>MACD!E677</f>
        <v>9.7141880937669178E-2</v>
      </c>
      <c r="E677" s="2">
        <f>MACD!F677</f>
        <v>6.5230319711156309E-2</v>
      </c>
      <c r="F677" s="2">
        <f>'Moving Avg'!D677</f>
        <v>2.1059999999999999</v>
      </c>
      <c r="G677" s="2">
        <f>'Moving Avg'!F677</f>
        <v>2.2105000000000006</v>
      </c>
      <c r="H677" s="2">
        <f>'Moving Avg'!G677</f>
        <v>2.264199999999998</v>
      </c>
      <c r="I677" s="2">
        <f>'Moving Avg'!H677</f>
        <v>2.2070500000000051</v>
      </c>
      <c r="J677" s="6" t="str">
        <f>OBV!F677</f>
        <v>BEARISH</v>
      </c>
      <c r="K677" s="6" t="str">
        <f>OBV!G677</f>
        <v>NEUTRAL</v>
      </c>
      <c r="L677" s="6" t="str">
        <f>OBV!H677</f>
        <v>CONFIRMED BEARISH</v>
      </c>
    </row>
    <row r="678" spans="1:12" ht="13.5" x14ac:dyDescent="0.25">
      <c r="A678" s="3">
        <f>RSI!A678</f>
        <v>43290</v>
      </c>
      <c r="B678" s="2">
        <f>RSI!B678</f>
        <v>2.1800000000000002</v>
      </c>
      <c r="C678" s="2">
        <f>RSI!I678</f>
        <v>45.002994013624225</v>
      </c>
      <c r="D678" s="2">
        <f>MACD!E678</f>
        <v>7.7296565654425553E-2</v>
      </c>
      <c r="E678" s="2">
        <f>MACD!F678</f>
        <v>6.7643568899810158E-2</v>
      </c>
      <c r="F678" s="2">
        <f>'Moving Avg'!D678</f>
        <v>2.1219999999999999</v>
      </c>
      <c r="G678" s="2">
        <f>'Moving Avg'!F678</f>
        <v>2.2045000000000003</v>
      </c>
      <c r="H678" s="2">
        <f>'Moving Avg'!G678</f>
        <v>2.2617999999999983</v>
      </c>
      <c r="I678" s="2">
        <f>'Moving Avg'!H678</f>
        <v>2.2088500000000049</v>
      </c>
      <c r="J678" s="6" t="str">
        <f>OBV!F678</f>
        <v>BULLISH</v>
      </c>
      <c r="K678" s="6" t="str">
        <f>OBV!G678</f>
        <v>NEUTRAL</v>
      </c>
      <c r="L678" s="6" t="str">
        <f>OBV!H678</f>
        <v>CONFIRMED BULLISH</v>
      </c>
    </row>
    <row r="679" spans="1:12" ht="13.5" x14ac:dyDescent="0.25">
      <c r="A679" s="3">
        <f>RSI!A679</f>
        <v>43291</v>
      </c>
      <c r="B679" s="2">
        <f>RSI!B679</f>
        <v>2.2000000000000002</v>
      </c>
      <c r="C679" s="2">
        <f>RSI!I679</f>
        <v>49.306657881704993</v>
      </c>
      <c r="D679" s="2">
        <f>MACD!E679</f>
        <v>4.9927198231320968E-2</v>
      </c>
      <c r="E679" s="2">
        <f>MACD!F679</f>
        <v>6.4100294766112315E-2</v>
      </c>
      <c r="F679" s="2">
        <f>'Moving Avg'!D679</f>
        <v>2.1420000000000003</v>
      </c>
      <c r="G679" s="2">
        <f>'Moving Avg'!F679</f>
        <v>2.1995000000000005</v>
      </c>
      <c r="H679" s="2">
        <f>'Moving Avg'!G679</f>
        <v>2.259799999999998</v>
      </c>
      <c r="I679" s="2">
        <f>'Moving Avg'!H679</f>
        <v>2.2107500000000049</v>
      </c>
      <c r="J679" s="6" t="str">
        <f>OBV!F679</f>
        <v>BULLISH</v>
      </c>
      <c r="K679" s="6" t="str">
        <f>OBV!G679</f>
        <v>NEUTRAL</v>
      </c>
      <c r="L679" s="6" t="str">
        <f>OBV!H679</f>
        <v>CONFIRMED BULLISH</v>
      </c>
    </row>
    <row r="680" spans="1:12" ht="13.5" x14ac:dyDescent="0.25">
      <c r="A680" s="3">
        <f>RSI!A680</f>
        <v>43292</v>
      </c>
      <c r="B680" s="2">
        <f>RSI!B680</f>
        <v>2.11</v>
      </c>
      <c r="C680" s="2">
        <f>RSI!I680</f>
        <v>35.749549518554673</v>
      </c>
      <c r="D680" s="2">
        <f>MACD!E680</f>
        <v>3.344205625331842E-2</v>
      </c>
      <c r="E680" s="2">
        <f>MACD!F680</f>
        <v>5.7968647063553536E-2</v>
      </c>
      <c r="F680" s="2">
        <f>'Moving Avg'!D680</f>
        <v>2.1420000000000003</v>
      </c>
      <c r="G680" s="2">
        <f>'Moving Avg'!F680</f>
        <v>2.1900000000000004</v>
      </c>
      <c r="H680" s="2">
        <f>'Moving Avg'!G680</f>
        <v>2.2559999999999985</v>
      </c>
      <c r="I680" s="2">
        <f>'Moving Avg'!H680</f>
        <v>2.212400000000005</v>
      </c>
      <c r="J680" s="6" t="str">
        <f>OBV!F680</f>
        <v>BULLISH</v>
      </c>
      <c r="K680" s="6" t="str">
        <f>OBV!G680</f>
        <v>NEUTRAL</v>
      </c>
      <c r="L680" s="6" t="str">
        <f>OBV!H680</f>
        <v>NEUTRAL</v>
      </c>
    </row>
    <row r="681" spans="1:12" ht="13.5" x14ac:dyDescent="0.25">
      <c r="A681" s="3">
        <f>RSI!A681</f>
        <v>43293</v>
      </c>
      <c r="B681" s="2">
        <f>RSI!B681</f>
        <v>2.15</v>
      </c>
      <c r="C681" s="2">
        <f>RSI!I681</f>
        <v>43.221706723910266</v>
      </c>
      <c r="D681" s="2">
        <f>MACD!E681</f>
        <v>2.6299086826070184E-2</v>
      </c>
      <c r="E681" s="2">
        <f>MACD!F681</f>
        <v>5.1634735016056872E-2</v>
      </c>
      <c r="F681" s="2">
        <f>'Moving Avg'!D681</f>
        <v>2.15</v>
      </c>
      <c r="G681" s="2">
        <f>'Moving Avg'!F681</f>
        <v>2.1825000000000001</v>
      </c>
      <c r="H681" s="2">
        <f>'Moving Avg'!G681</f>
        <v>2.2529999999999983</v>
      </c>
      <c r="I681" s="2">
        <f>'Moving Avg'!H681</f>
        <v>2.2141000000000051</v>
      </c>
      <c r="J681" s="6" t="str">
        <f>OBV!F681</f>
        <v>BULLISH</v>
      </c>
      <c r="K681" s="6" t="str">
        <f>OBV!G681</f>
        <v>NEUTRAL</v>
      </c>
      <c r="L681" s="6" t="str">
        <f>OBV!H681</f>
        <v>CONFIRMED BULLISH</v>
      </c>
    </row>
    <row r="682" spans="1:12" ht="13.5" x14ac:dyDescent="0.25">
      <c r="A682" s="3">
        <f>RSI!A682</f>
        <v>43294</v>
      </c>
      <c r="B682" s="2">
        <f>RSI!B682</f>
        <v>2.17</v>
      </c>
      <c r="C682" s="2">
        <f>RSI!I682</f>
        <v>46.567724042573523</v>
      </c>
      <c r="D682" s="2">
        <f>MACD!E682</f>
        <v>1.9035517197017349E-2</v>
      </c>
      <c r="E682" s="2">
        <f>MACD!F682</f>
        <v>4.5114891452248972E-2</v>
      </c>
      <c r="F682" s="2">
        <f>'Moving Avg'!D682</f>
        <v>2.1619999999999999</v>
      </c>
      <c r="G682" s="2">
        <f>'Moving Avg'!F682</f>
        <v>2.1760000000000002</v>
      </c>
      <c r="H682" s="2">
        <f>'Moving Avg'!G682</f>
        <v>2.2503999999999986</v>
      </c>
      <c r="I682" s="2">
        <f>'Moving Avg'!H682</f>
        <v>2.2159500000000052</v>
      </c>
      <c r="J682" s="6" t="str">
        <f>OBV!F682</f>
        <v>BULLISH</v>
      </c>
      <c r="K682" s="6" t="str">
        <f>OBV!G682</f>
        <v>NEUTRAL</v>
      </c>
      <c r="L682" s="6" t="str">
        <f>OBV!H682</f>
        <v>CONFIRMED BULLISH</v>
      </c>
    </row>
    <row r="683" spans="1:12" ht="13.5" x14ac:dyDescent="0.25">
      <c r="A683" s="3">
        <f>RSI!A683</f>
        <v>43297</v>
      </c>
      <c r="B683" s="2">
        <f>RSI!B683</f>
        <v>2.17</v>
      </c>
      <c r="C683" s="2">
        <f>RSI!I683</f>
        <v>46.567724042573523</v>
      </c>
      <c r="D683" s="2">
        <f>MACD!E683</f>
        <v>3.7830279754285101E-3</v>
      </c>
      <c r="E683" s="2">
        <f>MACD!F683</f>
        <v>3.6848518756884885E-2</v>
      </c>
      <c r="F683" s="2">
        <f>'Moving Avg'!D683</f>
        <v>2.16</v>
      </c>
      <c r="G683" s="2">
        <f>'Moving Avg'!F683</f>
        <v>2.1695000000000002</v>
      </c>
      <c r="H683" s="2">
        <f>'Moving Avg'!G683</f>
        <v>2.2477999999999985</v>
      </c>
      <c r="I683" s="2">
        <f>'Moving Avg'!H683</f>
        <v>2.2178000000000053</v>
      </c>
      <c r="J683" s="6" t="str">
        <f>OBV!F683</f>
        <v>BULLISH</v>
      </c>
      <c r="K683" s="6" t="str">
        <f>OBV!G683</f>
        <v>NEUTRAL</v>
      </c>
      <c r="L683" s="6" t="str">
        <f>OBV!H683</f>
        <v>BULLISH DIVERGENCE</v>
      </c>
    </row>
    <row r="684" spans="1:12" ht="13.5" x14ac:dyDescent="0.25">
      <c r="A684" s="3">
        <f>RSI!A684</f>
        <v>43298</v>
      </c>
      <c r="B684" s="2">
        <f>RSI!B684</f>
        <v>2.17</v>
      </c>
      <c r="C684" s="2">
        <f>RSI!I684</f>
        <v>46.567724042573523</v>
      </c>
      <c r="D684" s="2">
        <f>MACD!E684</f>
        <v>-9.0077601950517838E-3</v>
      </c>
      <c r="E684" s="2">
        <f>MACD!F684</f>
        <v>2.7677262966497553E-2</v>
      </c>
      <c r="F684" s="2">
        <f>'Moving Avg'!D684</f>
        <v>2.1539999999999999</v>
      </c>
      <c r="G684" s="2">
        <f>'Moving Avg'!F684</f>
        <v>2.1630000000000003</v>
      </c>
      <c r="H684" s="2">
        <f>'Moving Avg'!G684</f>
        <v>2.2451999999999988</v>
      </c>
      <c r="I684" s="2">
        <f>'Moving Avg'!H684</f>
        <v>2.2196500000000055</v>
      </c>
      <c r="J684" s="6" t="str">
        <f>OBV!F684</f>
        <v>BULLISH</v>
      </c>
      <c r="K684" s="6" t="str">
        <f>OBV!G684</f>
        <v>NEUTRAL</v>
      </c>
      <c r="L684" s="6" t="str">
        <f>OBV!H684</f>
        <v>BULLISH DIVERGENCE</v>
      </c>
    </row>
    <row r="685" spans="1:12" ht="13.5" x14ac:dyDescent="0.25">
      <c r="A685" s="3">
        <f>RSI!A685</f>
        <v>43299</v>
      </c>
      <c r="B685" s="2">
        <f>RSI!B685</f>
        <v>2.11</v>
      </c>
      <c r="C685" s="2">
        <f>RSI!I685</f>
        <v>38.144901459079392</v>
      </c>
      <c r="D685" s="2">
        <f>MACD!E685</f>
        <v>-1.3741195255171146E-2</v>
      </c>
      <c r="E685" s="2">
        <f>MACD!F685</f>
        <v>1.9393571322163815E-2</v>
      </c>
      <c r="F685" s="2">
        <f>'Moving Avg'!D685</f>
        <v>2.1539999999999999</v>
      </c>
      <c r="G685" s="2">
        <f>'Moving Avg'!F685</f>
        <v>2.1535000000000002</v>
      </c>
      <c r="H685" s="2">
        <f>'Moving Avg'!G685</f>
        <v>2.2413999999999987</v>
      </c>
      <c r="I685" s="2">
        <f>'Moving Avg'!H685</f>
        <v>2.2212000000000054</v>
      </c>
      <c r="J685" s="6" t="str">
        <f>OBV!F685</f>
        <v>BEARISH</v>
      </c>
      <c r="K685" s="6" t="str">
        <f>OBV!G685</f>
        <v>NEUTRAL</v>
      </c>
      <c r="L685" s="6" t="str">
        <f>OBV!H685</f>
        <v>NEUTRAL</v>
      </c>
    </row>
    <row r="686" spans="1:12" ht="13.5" x14ac:dyDescent="0.25">
      <c r="A686" s="3">
        <f>RSI!A686</f>
        <v>43300</v>
      </c>
      <c r="B686" s="2">
        <f>RSI!B686</f>
        <v>2.11</v>
      </c>
      <c r="C686" s="2">
        <f>RSI!I686</f>
        <v>38.144901459079392</v>
      </c>
      <c r="D686" s="2">
        <f>MACD!E686</f>
        <v>-1.7293132179707182E-2</v>
      </c>
      <c r="E686" s="2">
        <f>MACD!F686</f>
        <v>1.2056230621789616E-2</v>
      </c>
      <c r="F686" s="2">
        <f>'Moving Avg'!D686</f>
        <v>2.1459999999999999</v>
      </c>
      <c r="G686" s="2">
        <f>'Moving Avg'!F686</f>
        <v>2.1440000000000001</v>
      </c>
      <c r="H686" s="2">
        <f>'Moving Avg'!G686</f>
        <v>2.2375999999999987</v>
      </c>
      <c r="I686" s="2">
        <f>'Moving Avg'!H686</f>
        <v>2.2228000000000057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</row>
    <row r="687" spans="1:12" ht="13.5" x14ac:dyDescent="0.25">
      <c r="A687" s="3">
        <f>RSI!A687</f>
        <v>43301</v>
      </c>
      <c r="B687" s="2">
        <f>RSI!B687</f>
        <v>2.1</v>
      </c>
      <c r="C687" s="2">
        <f>RSI!I687</f>
        <v>36.85634623591654</v>
      </c>
      <c r="D687" s="2">
        <f>MACD!E687</f>
        <v>-1.9138175272380931E-2</v>
      </c>
      <c r="E687" s="2">
        <f>MACD!F687</f>
        <v>5.8173494429555068E-3</v>
      </c>
      <c r="F687" s="2">
        <f>'Moving Avg'!D687</f>
        <v>2.1319999999999997</v>
      </c>
      <c r="G687" s="2">
        <f>'Moving Avg'!F687</f>
        <v>2.1339999999999999</v>
      </c>
      <c r="H687" s="2">
        <f>'Moving Avg'!G687</f>
        <v>2.2335999999999987</v>
      </c>
      <c r="I687" s="2">
        <f>'Moving Avg'!H687</f>
        <v>2.2244000000000055</v>
      </c>
      <c r="J687" s="6" t="str">
        <f>OBV!F687</f>
        <v>BEARISH</v>
      </c>
      <c r="K687" s="6" t="str">
        <f>OBV!G687</f>
        <v>WEAK</v>
      </c>
      <c r="L687" s="6" t="str">
        <f>OBV!H687</f>
        <v>CONFIRMED BEARISH</v>
      </c>
    </row>
    <row r="688" spans="1:12" ht="13.5" x14ac:dyDescent="0.25">
      <c r="A688" s="3">
        <f>RSI!A688</f>
        <v>43304</v>
      </c>
      <c r="B688" s="2">
        <f>RSI!B688</f>
        <v>2.14</v>
      </c>
      <c r="C688" s="2">
        <f>RSI!I688</f>
        <v>44.877552843243159</v>
      </c>
      <c r="D688" s="2">
        <f>MACD!E688</f>
        <v>-1.2445395071229548E-2</v>
      </c>
      <c r="E688" s="2">
        <f>MACD!F688</f>
        <v>2.1648005401184956E-3</v>
      </c>
      <c r="F688" s="2">
        <f>'Moving Avg'!D688</f>
        <v>2.1259999999999999</v>
      </c>
      <c r="G688" s="2">
        <f>'Moving Avg'!F688</f>
        <v>2.133</v>
      </c>
      <c r="H688" s="2">
        <f>'Moving Avg'!G688</f>
        <v>2.2303999999999986</v>
      </c>
      <c r="I688" s="2">
        <f>'Moving Avg'!H688</f>
        <v>2.2262000000000057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</row>
    <row r="689" spans="1:12" ht="13.5" x14ac:dyDescent="0.25">
      <c r="A689" s="3">
        <f>RSI!A689</f>
        <v>43305</v>
      </c>
      <c r="B689" s="2">
        <f>RSI!B689</f>
        <v>2.12</v>
      </c>
      <c r="C689" s="2">
        <f>RSI!I689</f>
        <v>42.00439543083332</v>
      </c>
      <c r="D689" s="2">
        <f>MACD!E689</f>
        <v>-2.0456909811961133E-3</v>
      </c>
      <c r="E689" s="2">
        <f>MACD!F689</f>
        <v>1.322702235855574E-3</v>
      </c>
      <c r="F689" s="2">
        <f>'Moving Avg'!D689</f>
        <v>2.1160000000000005</v>
      </c>
      <c r="G689" s="2">
        <f>'Moving Avg'!F689</f>
        <v>2.1339999999999999</v>
      </c>
      <c r="H689" s="2">
        <f>'Moving Avg'!G689</f>
        <v>2.226799999999999</v>
      </c>
      <c r="I689" s="2">
        <f>'Moving Avg'!H689</f>
        <v>2.2277000000000053</v>
      </c>
      <c r="J689" s="6" t="str">
        <f>OBV!F689</f>
        <v>BULLISH</v>
      </c>
      <c r="K689" s="6" t="str">
        <f>OBV!G689</f>
        <v>NEUTRAL</v>
      </c>
      <c r="L689" s="6" t="str">
        <f>OBV!H689</f>
        <v>BULLISH DIVERGENCE</v>
      </c>
    </row>
    <row r="690" spans="1:12" ht="13.5" x14ac:dyDescent="0.25">
      <c r="A690" s="3">
        <f>RSI!A690</f>
        <v>43307</v>
      </c>
      <c r="B690" s="2">
        <f>RSI!B690</f>
        <v>2.12</v>
      </c>
      <c r="C690" s="2">
        <f>RSI!I690</f>
        <v>42.00439543083332</v>
      </c>
      <c r="D690" s="2">
        <f>MACD!E690</f>
        <v>-6.808934888079321E-3</v>
      </c>
      <c r="E690" s="2">
        <f>MACD!F690</f>
        <v>-3.036251889314051E-4</v>
      </c>
      <c r="F690" s="2">
        <f>'Moving Avg'!D690</f>
        <v>2.1179999999999999</v>
      </c>
      <c r="G690" s="2">
        <f>'Moving Avg'!F690</f>
        <v>2.1349999999999998</v>
      </c>
      <c r="H690" s="2">
        <f>'Moving Avg'!G690</f>
        <v>2.223199999999999</v>
      </c>
      <c r="I690" s="2">
        <f>'Moving Avg'!H690</f>
        <v>2.2292000000000054</v>
      </c>
      <c r="J690" s="6" t="str">
        <f>OBV!F690</f>
        <v>BULLISH</v>
      </c>
      <c r="K690" s="6" t="str">
        <f>OBV!G690</f>
        <v>STRONG</v>
      </c>
      <c r="L690" s="6" t="str">
        <f>OBV!H690</f>
        <v>CONFIRMED BULLISH</v>
      </c>
    </row>
    <row r="691" spans="1:12" ht="13.5" x14ac:dyDescent="0.25">
      <c r="A691" s="3">
        <f>RSI!A691</f>
        <v>43308</v>
      </c>
      <c r="B691" s="2">
        <f>RSI!B691</f>
        <v>2.15</v>
      </c>
      <c r="C691" s="2">
        <f>RSI!I691</f>
        <v>47.816387582524705</v>
      </c>
      <c r="D691" s="2">
        <f>MACD!E691</f>
        <v>-6.6455626226686881E-3</v>
      </c>
      <c r="E691" s="2">
        <f>MACD!F691</f>
        <v>-1.5720126756788618E-3</v>
      </c>
      <c r="F691" s="2">
        <f>'Moving Avg'!D691</f>
        <v>2.1260000000000003</v>
      </c>
      <c r="G691" s="2">
        <f>'Moving Avg'!F691</f>
        <v>2.1344999999999996</v>
      </c>
      <c r="H691" s="2">
        <f>'Moving Avg'!G691</f>
        <v>2.2201999999999993</v>
      </c>
      <c r="I691" s="2">
        <f>'Moving Avg'!H691</f>
        <v>2.2308500000000056</v>
      </c>
      <c r="J691" s="6" t="str">
        <f>OBV!F691</f>
        <v>BULLISH</v>
      </c>
      <c r="K691" s="6" t="str">
        <f>OBV!G691</f>
        <v>STRONG</v>
      </c>
      <c r="L691" s="6" t="str">
        <f>OBV!H691</f>
        <v>CONFIRMED BULLISH</v>
      </c>
    </row>
    <row r="692" spans="1:12" ht="13.5" x14ac:dyDescent="0.25">
      <c r="A692" s="3">
        <f>RSI!A692</f>
        <v>43311</v>
      </c>
      <c r="B692" s="2">
        <f>RSI!B692</f>
        <v>2.15</v>
      </c>
      <c r="C692" s="2">
        <f>RSI!I692</f>
        <v>47.816387582524712</v>
      </c>
      <c r="D692" s="2">
        <f>MACD!E692</f>
        <v>-3.3649084247238115E-3</v>
      </c>
      <c r="E692" s="2">
        <f>MACD!F692</f>
        <v>-1.9305918254878519E-3</v>
      </c>
      <c r="F692" s="2">
        <f>'Moving Avg'!D692</f>
        <v>2.1360000000000001</v>
      </c>
      <c r="G692" s="2">
        <f>'Moving Avg'!F692</f>
        <v>2.1339999999999995</v>
      </c>
      <c r="H692" s="2">
        <f>'Moving Avg'!G692</f>
        <v>2.2171999999999996</v>
      </c>
      <c r="I692" s="2">
        <f>'Moving Avg'!H692</f>
        <v>2.2326500000000054</v>
      </c>
      <c r="J692" s="6" t="str">
        <f>OBV!F692</f>
        <v>BULLISH</v>
      </c>
      <c r="K692" s="6" t="str">
        <f>OBV!G692</f>
        <v>STRONG</v>
      </c>
      <c r="L692" s="6" t="str">
        <f>OBV!H692</f>
        <v>CONFIRMED BULLISH</v>
      </c>
    </row>
    <row r="693" spans="1:12" ht="13.5" x14ac:dyDescent="0.25">
      <c r="A693" s="3">
        <f>RSI!A693</f>
        <v>43312</v>
      </c>
      <c r="B693" s="2">
        <f>RSI!B693</f>
        <v>2.12</v>
      </c>
      <c r="C693" s="2">
        <f>RSI!I693</f>
        <v>42.837591378982729</v>
      </c>
      <c r="D693" s="2">
        <f>MACD!E693</f>
        <v>1.6938936782215919E-3</v>
      </c>
      <c r="E693" s="2">
        <f>MACD!F693</f>
        <v>-1.2056947247459633E-3</v>
      </c>
      <c r="F693" s="2">
        <f>'Moving Avg'!D693</f>
        <v>2.1320000000000001</v>
      </c>
      <c r="G693" s="2">
        <f>'Moving Avg'!F693</f>
        <v>2.1349999999999993</v>
      </c>
      <c r="H693" s="2">
        <f>'Moving Avg'!G693</f>
        <v>2.2136</v>
      </c>
      <c r="I693" s="2">
        <f>'Moving Avg'!H693</f>
        <v>2.2341500000000054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</row>
    <row r="694" spans="1:12" ht="13.5" x14ac:dyDescent="0.25">
      <c r="A694" s="3">
        <f>RSI!A694</f>
        <v>43313</v>
      </c>
      <c r="B694" s="2">
        <f>RSI!B694</f>
        <v>2.12</v>
      </c>
      <c r="C694" s="2">
        <f>RSI!I694</f>
        <v>42.837591378982729</v>
      </c>
      <c r="D694" s="2">
        <f>MACD!E694</f>
        <v>6.2078395574154399E-3</v>
      </c>
      <c r="E694" s="2">
        <f>MACD!F694</f>
        <v>2.7701213168631732E-4</v>
      </c>
      <c r="F694" s="2">
        <f>'Moving Avg'!D694</f>
        <v>2.1320000000000001</v>
      </c>
      <c r="G694" s="2">
        <f>'Moving Avg'!F694</f>
        <v>2.1359999999999997</v>
      </c>
      <c r="H694" s="2">
        <f>'Moving Avg'!G694</f>
        <v>2.21</v>
      </c>
      <c r="I694" s="2">
        <f>'Moving Avg'!H694</f>
        <v>2.2356500000000055</v>
      </c>
      <c r="J694" s="6" t="str">
        <f>OBV!F694</f>
        <v>BEARISH</v>
      </c>
      <c r="K694" s="6" t="str">
        <f>OBV!G694</f>
        <v>NEUTRAL</v>
      </c>
      <c r="L694" s="6" t="str">
        <f>OBV!H694</f>
        <v>NEUTRAL</v>
      </c>
    </row>
    <row r="695" spans="1:12" ht="13.5" x14ac:dyDescent="0.25">
      <c r="A695" s="3">
        <f>RSI!A695</f>
        <v>43314</v>
      </c>
      <c r="B695" s="2">
        <f>RSI!B695</f>
        <v>2.12</v>
      </c>
      <c r="C695" s="2">
        <f>RSI!I695</f>
        <v>42.837591378982729</v>
      </c>
      <c r="D695" s="2">
        <f>MACD!E695</f>
        <v>1.0126935703747009E-3</v>
      </c>
      <c r="E695" s="2">
        <f>MACD!F695</f>
        <v>4.2414841942399408E-4</v>
      </c>
      <c r="F695" s="2">
        <f>'Moving Avg'!D695</f>
        <v>2.1320000000000001</v>
      </c>
      <c r="G695" s="2">
        <f>'Moving Avg'!F695</f>
        <v>2.1364999999999998</v>
      </c>
      <c r="H695" s="2">
        <f>'Moving Avg'!G695</f>
        <v>2.2064000000000004</v>
      </c>
      <c r="I695" s="2">
        <f>'Moving Avg'!H695</f>
        <v>2.2371500000000051</v>
      </c>
      <c r="J695" s="6" t="str">
        <f>OBV!F695</f>
        <v>BEARISH</v>
      </c>
      <c r="K695" s="6" t="str">
        <f>OBV!G695</f>
        <v>NEUTRAL</v>
      </c>
      <c r="L695" s="6" t="str">
        <f>OBV!H695</f>
        <v>NEUTRAL</v>
      </c>
    </row>
    <row r="696" spans="1:12" ht="13.5" x14ac:dyDescent="0.25">
      <c r="A696" s="3">
        <f>RSI!A696</f>
        <v>43315</v>
      </c>
      <c r="B696" s="2">
        <f>RSI!B696</f>
        <v>2.13</v>
      </c>
      <c r="C696" s="2">
        <f>RSI!I696</f>
        <v>45.212578418983369</v>
      </c>
      <c r="D696" s="2">
        <f>MACD!E696</f>
        <v>-3.9238190242625315E-3</v>
      </c>
      <c r="E696" s="2">
        <f>MACD!F696</f>
        <v>-4.4544506931331105E-4</v>
      </c>
      <c r="F696" s="2">
        <f>'Moving Avg'!D696</f>
        <v>2.1280000000000001</v>
      </c>
      <c r="G696" s="2">
        <f>'Moving Avg'!F696</f>
        <v>2.1374999999999997</v>
      </c>
      <c r="H696" s="2">
        <f>'Moving Avg'!G696</f>
        <v>2.2030000000000003</v>
      </c>
      <c r="I696" s="2">
        <f>'Moving Avg'!H696</f>
        <v>2.2387500000000053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</row>
    <row r="697" spans="1:12" ht="13.5" x14ac:dyDescent="0.25">
      <c r="A697" s="3">
        <f>RSI!A697</f>
        <v>43318</v>
      </c>
      <c r="B697" s="2">
        <f>RSI!B697</f>
        <v>2.15</v>
      </c>
      <c r="C697" s="2">
        <f>RSI!I697</f>
        <v>49.712694996593427</v>
      </c>
      <c r="D697" s="2">
        <f>MACD!E697</f>
        <v>-1.0994604458530954E-2</v>
      </c>
      <c r="E697" s="2">
        <f>MACD!F697</f>
        <v>-2.5552769471568399E-3</v>
      </c>
      <c r="F697" s="2">
        <f>'Moving Avg'!D697</f>
        <v>2.1280000000000001</v>
      </c>
      <c r="G697" s="2">
        <f>'Moving Avg'!F697</f>
        <v>2.1395</v>
      </c>
      <c r="H697" s="2">
        <f>'Moving Avg'!G697</f>
        <v>2.2000000000000006</v>
      </c>
      <c r="I697" s="2">
        <f>'Moving Avg'!H697</f>
        <v>2.2405500000000051</v>
      </c>
      <c r="J697" s="6" t="str">
        <f>OBV!F697</f>
        <v>BEARISH</v>
      </c>
      <c r="K697" s="6" t="str">
        <f>OBV!G697</f>
        <v>NEUTRAL</v>
      </c>
      <c r="L697" s="6" t="str">
        <f>OBV!H697</f>
        <v>NEUTRAL</v>
      </c>
    </row>
    <row r="698" spans="1:12" ht="13.5" x14ac:dyDescent="0.25">
      <c r="A698" s="3">
        <f>RSI!A698</f>
        <v>43319</v>
      </c>
      <c r="B698" s="2">
        <f>RSI!B698</f>
        <v>2.13</v>
      </c>
      <c r="C698" s="2">
        <f>RSI!I698</f>
        <v>45.672670558758298</v>
      </c>
      <c r="D698" s="2">
        <f>MACD!E698</f>
        <v>-9.3435719132024531E-3</v>
      </c>
      <c r="E698" s="2">
        <f>MACD!F698</f>
        <v>-3.9129359403659624E-3</v>
      </c>
      <c r="F698" s="2">
        <f>'Moving Avg'!D698</f>
        <v>2.13</v>
      </c>
      <c r="G698" s="2">
        <f>'Moving Avg'!F698</f>
        <v>2.137</v>
      </c>
      <c r="H698" s="2">
        <f>'Moving Avg'!G698</f>
        <v>2.1966000000000006</v>
      </c>
      <c r="I698" s="2">
        <f>'Moving Avg'!H698</f>
        <v>2.2422000000000053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</row>
    <row r="699" spans="1:12" ht="13.5" x14ac:dyDescent="0.25">
      <c r="A699" s="3">
        <f>RSI!A699</f>
        <v>43320</v>
      </c>
      <c r="B699" s="2">
        <f>RSI!B699</f>
        <v>2.15</v>
      </c>
      <c r="C699" s="2">
        <f>RSI!I699</f>
        <v>50.04469871877123</v>
      </c>
      <c r="D699" s="2">
        <f>MACD!E699</f>
        <v>-1.238799288864989E-2</v>
      </c>
      <c r="E699" s="2">
        <f>MACD!F699</f>
        <v>-5.6079473300227481E-3</v>
      </c>
      <c r="F699" s="2">
        <f>'Moving Avg'!D699</f>
        <v>2.1360000000000001</v>
      </c>
      <c r="G699" s="2">
        <f>'Moving Avg'!F699</f>
        <v>2.1345000000000001</v>
      </c>
      <c r="H699" s="2">
        <f>'Moving Avg'!G699</f>
        <v>2.1936000000000009</v>
      </c>
      <c r="I699" s="2">
        <f>'Moving Avg'!H699</f>
        <v>2.2439500000000048</v>
      </c>
      <c r="J699" s="6" t="str">
        <f>OBV!F699</f>
        <v>BULLISH</v>
      </c>
      <c r="K699" s="6" t="str">
        <f>OBV!G699</f>
        <v>NEUTRAL</v>
      </c>
      <c r="L699" s="6" t="str">
        <f>OBV!H699</f>
        <v>CONFIRMED BULLISH</v>
      </c>
    </row>
    <row r="700" spans="1:12" ht="13.5" x14ac:dyDescent="0.25">
      <c r="A700" s="3">
        <f>RSI!A700</f>
        <v>43321</v>
      </c>
      <c r="B700" s="2">
        <f>RSI!B700</f>
        <v>2.16</v>
      </c>
      <c r="C700" s="2">
        <f>RSI!I700</f>
        <v>52.119506642668142</v>
      </c>
      <c r="D700" s="2">
        <f>MACD!E700</f>
        <v>-1.5714670372106276E-2</v>
      </c>
      <c r="E700" s="2">
        <f>MACD!F700</f>
        <v>-7.6292919384394545E-3</v>
      </c>
      <c r="F700" s="2">
        <f>'Moving Avg'!D700</f>
        <v>2.1439999999999997</v>
      </c>
      <c r="G700" s="2">
        <f>'Moving Avg'!F700</f>
        <v>2.1369999999999996</v>
      </c>
      <c r="H700" s="2">
        <f>'Moving Avg'!G700</f>
        <v>2.1908000000000003</v>
      </c>
      <c r="I700" s="2">
        <f>'Moving Avg'!H700</f>
        <v>2.245750000000005</v>
      </c>
      <c r="J700" s="6" t="str">
        <f>OBV!F700</f>
        <v>BULLISH</v>
      </c>
      <c r="K700" s="6" t="str">
        <f>OBV!G700</f>
        <v>NEUTRAL</v>
      </c>
      <c r="L700" s="6" t="str">
        <f>OBV!H700</f>
        <v>CONFIRMED BULLISH</v>
      </c>
    </row>
    <row r="701" spans="1:12" ht="13.5" x14ac:dyDescent="0.25">
      <c r="A701" s="3">
        <f>RSI!A701</f>
        <v>43322</v>
      </c>
      <c r="B701" s="2">
        <f>RSI!B701</f>
        <v>2.16</v>
      </c>
      <c r="C701" s="2">
        <f>RSI!I701</f>
        <v>52.119506642668142</v>
      </c>
      <c r="D701" s="2">
        <f>MACD!E701</f>
        <v>-1.3982412897639573E-2</v>
      </c>
      <c r="E701" s="2">
        <f>MACD!F701</f>
        <v>-8.8999161302794789E-3</v>
      </c>
      <c r="F701" s="2">
        <f>'Moving Avg'!D701</f>
        <v>2.15</v>
      </c>
      <c r="G701" s="2">
        <f>'Moving Avg'!F701</f>
        <v>2.1375000000000002</v>
      </c>
      <c r="H701" s="2">
        <f>'Moving Avg'!G701</f>
        <v>2.1880000000000006</v>
      </c>
      <c r="I701" s="2">
        <f>'Moving Avg'!H701</f>
        <v>2.2476000000000051</v>
      </c>
      <c r="J701" s="6" t="str">
        <f>OBV!F701</f>
        <v>BULLISH</v>
      </c>
      <c r="K701" s="6" t="str">
        <f>OBV!G701</f>
        <v>NEUTRAL</v>
      </c>
      <c r="L701" s="6" t="str">
        <f>OBV!H701</f>
        <v>CONFIRMED BULLISH</v>
      </c>
    </row>
    <row r="702" spans="1:12" ht="13.5" x14ac:dyDescent="0.25">
      <c r="A702" s="3">
        <f>RSI!A702</f>
        <v>43326</v>
      </c>
      <c r="B702" s="2">
        <f>RSI!B702</f>
        <v>2.13</v>
      </c>
      <c r="C702" s="2">
        <f>RSI!I702</f>
        <v>45.538853115962127</v>
      </c>
      <c r="D702" s="2">
        <f>MACD!E702</f>
        <v>-1.0357625270662751E-2</v>
      </c>
      <c r="E702" s="2">
        <f>MACD!F702</f>
        <v>-9.1914579583561341E-3</v>
      </c>
      <c r="F702" s="2">
        <f>'Moving Avg'!D702</f>
        <v>2.1459999999999999</v>
      </c>
      <c r="G702" s="2">
        <f>'Moving Avg'!F702</f>
        <v>2.1355</v>
      </c>
      <c r="H702" s="2">
        <f>'Moving Avg'!G702</f>
        <v>2.1846000000000005</v>
      </c>
      <c r="I702" s="2">
        <f>'Moving Avg'!H702</f>
        <v>2.2493000000000052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</row>
    <row r="703" spans="1:12" ht="13.5" x14ac:dyDescent="0.25">
      <c r="A703" s="3">
        <f>RSI!A703</f>
        <v>43327</v>
      </c>
      <c r="B703" s="2">
        <f>RSI!B703</f>
        <v>2.15</v>
      </c>
      <c r="C703" s="2">
        <f>RSI!I703</f>
        <v>50.065368523615248</v>
      </c>
      <c r="D703" s="2">
        <f>MACD!E703</f>
        <v>-1.3268602198009738E-2</v>
      </c>
      <c r="E703" s="2">
        <f>MACD!F703</f>
        <v>-1.0006886806286856E-2</v>
      </c>
      <c r="F703" s="2">
        <f>'Moving Avg'!D703</f>
        <v>2.1500000000000004</v>
      </c>
      <c r="G703" s="2">
        <f>'Moving Avg'!F703</f>
        <v>2.1345000000000001</v>
      </c>
      <c r="H703" s="2">
        <f>'Moving Avg'!G703</f>
        <v>2.1816000000000004</v>
      </c>
      <c r="I703" s="2">
        <f>'Moving Avg'!H703</f>
        <v>2.2509500000000049</v>
      </c>
      <c r="J703" s="6" t="str">
        <f>OBV!F703</f>
        <v>BEARISH</v>
      </c>
      <c r="K703" s="6" t="str">
        <f>OBV!G703</f>
        <v>NEUTRAL</v>
      </c>
      <c r="L703" s="6" t="str">
        <f>OBV!H703</f>
        <v>BEARISH DIVERGENCE</v>
      </c>
    </row>
    <row r="704" spans="1:12" ht="13.5" x14ac:dyDescent="0.25">
      <c r="A704" s="3">
        <f>RSI!A704</f>
        <v>43328</v>
      </c>
      <c r="B704" s="2">
        <f>RSI!B704</f>
        <v>2.19</v>
      </c>
      <c r="C704" s="2">
        <f>RSI!I704</f>
        <v>57.647198513655432</v>
      </c>
      <c r="D704" s="2">
        <f>MACD!E704</f>
        <v>-1.8702916289828231E-2</v>
      </c>
      <c r="E704" s="2">
        <f>MACD!F704</f>
        <v>-1.1746092702995131E-2</v>
      </c>
      <c r="F704" s="2">
        <f>'Moving Avg'!D704</f>
        <v>2.1579999999999999</v>
      </c>
      <c r="G704" s="2">
        <f>'Moving Avg'!F704</f>
        <v>2.1354999999999995</v>
      </c>
      <c r="H704" s="2">
        <f>'Moving Avg'!G704</f>
        <v>2.1794000000000007</v>
      </c>
      <c r="I704" s="2">
        <f>'Moving Avg'!H704</f>
        <v>2.252800000000005</v>
      </c>
      <c r="J704" s="6" t="str">
        <f>OBV!F704</f>
        <v>BULLISH</v>
      </c>
      <c r="K704" s="6" t="str">
        <f>OBV!G704</f>
        <v>NEUTRAL</v>
      </c>
      <c r="L704" s="6" t="str">
        <f>OBV!H704</f>
        <v>CONFIRMED BULLISH</v>
      </c>
    </row>
    <row r="705" spans="1:12" ht="13.5" x14ac:dyDescent="0.25">
      <c r="A705" s="3">
        <f>RSI!A705</f>
        <v>43329</v>
      </c>
      <c r="B705" s="2">
        <f>RSI!B705</f>
        <v>2.1800000000000002</v>
      </c>
      <c r="C705" s="2">
        <f>RSI!I705</f>
        <v>55.383206046126475</v>
      </c>
      <c r="D705" s="2">
        <f>MACD!E705</f>
        <v>-2.2804411190371798E-2</v>
      </c>
      <c r="E705" s="2">
        <f>MACD!F705</f>
        <v>-1.3957756400470464E-2</v>
      </c>
      <c r="F705" s="2">
        <f>'Moving Avg'!D705</f>
        <v>2.1619999999999999</v>
      </c>
      <c r="G705" s="2">
        <f>'Moving Avg'!F705</f>
        <v>2.1389999999999998</v>
      </c>
      <c r="H705" s="2">
        <f>'Moving Avg'!G705</f>
        <v>2.1770000000000009</v>
      </c>
      <c r="I705" s="2">
        <f>'Moving Avg'!H705</f>
        <v>2.2546000000000053</v>
      </c>
      <c r="J705" s="6" t="str">
        <f>OBV!F705</f>
        <v>BEARISH</v>
      </c>
      <c r="K705" s="6" t="str">
        <f>OBV!G705</f>
        <v>NEUTRAL</v>
      </c>
      <c r="L705" s="6" t="str">
        <f>OBV!H705</f>
        <v>BEARISH DIVERGENCE</v>
      </c>
    </row>
    <row r="706" spans="1:12" ht="13.5" x14ac:dyDescent="0.25">
      <c r="A706" s="3">
        <f>RSI!A706</f>
        <v>43332</v>
      </c>
      <c r="B706" s="2">
        <f>RSI!B706</f>
        <v>2.17</v>
      </c>
      <c r="C706" s="2">
        <f>RSI!I706</f>
        <v>53.135863882054572</v>
      </c>
      <c r="D706" s="2">
        <f>MACD!E706</f>
        <v>-2.4162512195750718E-2</v>
      </c>
      <c r="E706" s="2">
        <f>MACD!F706</f>
        <v>-1.5998707559526516E-2</v>
      </c>
      <c r="F706" s="2">
        <f>'Moving Avg'!D706</f>
        <v>2.1639999999999997</v>
      </c>
      <c r="G706" s="2">
        <f>'Moving Avg'!F706</f>
        <v>2.1419999999999999</v>
      </c>
      <c r="H706" s="2">
        <f>'Moving Avg'!G706</f>
        <v>2.1744000000000008</v>
      </c>
      <c r="I706" s="2">
        <f>'Moving Avg'!H706</f>
        <v>2.2564500000000054</v>
      </c>
      <c r="J706" s="6" t="str">
        <f>OBV!F706</f>
        <v>BEARISH</v>
      </c>
      <c r="K706" s="6" t="str">
        <f>OBV!G706</f>
        <v>NEUTRAL</v>
      </c>
      <c r="L706" s="6" t="str">
        <f>OBV!H706</f>
        <v>BEARISH DIVERGENCE</v>
      </c>
    </row>
    <row r="707" spans="1:12" ht="13.5" x14ac:dyDescent="0.25">
      <c r="A707" s="3">
        <f>RSI!A707</f>
        <v>43335</v>
      </c>
      <c r="B707" s="2">
        <f>RSI!B707</f>
        <v>2.13</v>
      </c>
      <c r="C707" s="2">
        <f>RSI!I707</f>
        <v>45.229797983780799</v>
      </c>
      <c r="D707" s="2">
        <f>MACD!E707</f>
        <v>-1.9367149596594579E-2</v>
      </c>
      <c r="E707" s="2">
        <f>MACD!F707</f>
        <v>-1.6672395966940132E-2</v>
      </c>
      <c r="F707" s="2">
        <f>'Moving Avg'!D707</f>
        <v>2.1640000000000001</v>
      </c>
      <c r="G707" s="2">
        <f>'Moving Avg'!F707</f>
        <v>2.1435</v>
      </c>
      <c r="H707" s="2">
        <f>'Moving Avg'!G707</f>
        <v>2.1710000000000007</v>
      </c>
      <c r="I707" s="2">
        <f>'Moving Avg'!H707</f>
        <v>2.2580000000000053</v>
      </c>
      <c r="J707" s="6" t="str">
        <f>OBV!F707</f>
        <v>BEARISH</v>
      </c>
      <c r="K707" s="6" t="str">
        <f>OBV!G707</f>
        <v>NEUTRAL</v>
      </c>
      <c r="L707" s="6" t="str">
        <f>OBV!H707</f>
        <v>NEUTRAL</v>
      </c>
    </row>
    <row r="708" spans="1:12" ht="13.5" x14ac:dyDescent="0.25">
      <c r="A708" s="3">
        <f>RSI!A708</f>
        <v>43336</v>
      </c>
      <c r="B708" s="2">
        <f>RSI!B708</f>
        <v>2.13</v>
      </c>
      <c r="C708" s="2">
        <f>RSI!I708</f>
        <v>45.229797983780792</v>
      </c>
      <c r="D708" s="2">
        <f>MACD!E708</f>
        <v>-1.8238393718662316E-2</v>
      </c>
      <c r="E708" s="2">
        <f>MACD!F708</f>
        <v>-1.6985595517284569E-2</v>
      </c>
      <c r="F708" s="2">
        <f>'Moving Avg'!D708</f>
        <v>2.16</v>
      </c>
      <c r="G708" s="2">
        <f>'Moving Avg'!F708</f>
        <v>2.1429999999999998</v>
      </c>
      <c r="H708" s="2">
        <f>'Moving Avg'!G708</f>
        <v>2.1676000000000006</v>
      </c>
      <c r="I708" s="2">
        <f>'Moving Avg'!H708</f>
        <v>2.2596000000000052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</row>
    <row r="709" spans="1:12" ht="13.5" x14ac:dyDescent="0.25">
      <c r="A709" s="3">
        <f>RSI!A709</f>
        <v>43339</v>
      </c>
      <c r="B709" s="2">
        <f>RSI!B709</f>
        <v>2.13</v>
      </c>
      <c r="C709" s="2">
        <f>RSI!I709</f>
        <v>45.229797983780784</v>
      </c>
      <c r="D709" s="2">
        <f>MACD!E709</f>
        <v>-1.4069272803260535E-2</v>
      </c>
      <c r="E709" s="2">
        <f>MACD!F709</f>
        <v>-1.640233097447976E-2</v>
      </c>
      <c r="F709" s="2">
        <f>'Moving Avg'!D709</f>
        <v>2.1479999999999997</v>
      </c>
      <c r="G709" s="2">
        <f>'Moving Avg'!F709</f>
        <v>2.1435000000000004</v>
      </c>
      <c r="H709" s="2">
        <f>'Moving Avg'!G709</f>
        <v>2.1642000000000006</v>
      </c>
      <c r="I709" s="2">
        <f>'Moving Avg'!H709</f>
        <v>2.261200000000005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</row>
    <row r="710" spans="1:12" ht="13.5" x14ac:dyDescent="0.25">
      <c r="A710" s="3">
        <f>RSI!A710</f>
        <v>43340</v>
      </c>
      <c r="B710" s="2">
        <f>RSI!B710</f>
        <v>2.13</v>
      </c>
      <c r="C710" s="2">
        <f>RSI!I710</f>
        <v>45.229797983780792</v>
      </c>
      <c r="D710" s="2">
        <f>MACD!E710</f>
        <v>-8.8761521680789102E-3</v>
      </c>
      <c r="E710" s="2">
        <f>MACD!F710</f>
        <v>-1.4897095213199592E-2</v>
      </c>
      <c r="F710" s="2">
        <f>'Moving Avg'!D710</f>
        <v>2.1379999999999995</v>
      </c>
      <c r="G710" s="2">
        <f>'Moving Avg'!F710</f>
        <v>2.1440000000000006</v>
      </c>
      <c r="H710" s="2">
        <f>'Moving Avg'!G710</f>
        <v>2.1608000000000005</v>
      </c>
      <c r="I710" s="2">
        <f>'Moving Avg'!H710</f>
        <v>2.2628000000000053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</row>
    <row r="711" spans="1:12" ht="13.5" x14ac:dyDescent="0.25">
      <c r="A711" s="3">
        <f>RSI!A711</f>
        <v>43341</v>
      </c>
      <c r="B711" s="2">
        <f>RSI!B711</f>
        <v>2.15</v>
      </c>
      <c r="C711" s="2">
        <f>RSI!I711</f>
        <v>50.21184117535995</v>
      </c>
      <c r="D711" s="2">
        <f>MACD!E711</f>
        <v>-5.8459163180870632E-3</v>
      </c>
      <c r="E711" s="2">
        <f>MACD!F711</f>
        <v>-1.3086859434177088E-2</v>
      </c>
      <c r="F711" s="2">
        <f>'Moving Avg'!D711</f>
        <v>2.1339999999999999</v>
      </c>
      <c r="G711" s="2">
        <f>'Moving Avg'!F711</f>
        <v>2.1440000000000006</v>
      </c>
      <c r="H711" s="2">
        <f>'Moving Avg'!G711</f>
        <v>2.1578000000000004</v>
      </c>
      <c r="I711" s="2">
        <f>'Moving Avg'!H711</f>
        <v>2.264450000000005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</row>
    <row r="712" spans="1:12" ht="13.5" x14ac:dyDescent="0.25">
      <c r="A712" s="3">
        <f>RSI!A712</f>
        <v>43342</v>
      </c>
      <c r="B712" s="2">
        <f>RSI!B712</f>
        <v>2.13</v>
      </c>
      <c r="C712" s="2">
        <f>RSI!I712</f>
        <v>45.731949205658886</v>
      </c>
      <c r="D712" s="2">
        <f>MACD!E712</f>
        <v>-6.4251228023604057E-3</v>
      </c>
      <c r="E712" s="2">
        <f>MACD!F712</f>
        <v>-1.1754512107813753E-2</v>
      </c>
      <c r="F712" s="2">
        <f>'Moving Avg'!D712</f>
        <v>2.1339999999999995</v>
      </c>
      <c r="G712" s="2">
        <f>'Moving Avg'!F712</f>
        <v>2.1430000000000002</v>
      </c>
      <c r="H712" s="2">
        <f>'Moving Avg'!G712</f>
        <v>2.1543999999999999</v>
      </c>
      <c r="I712" s="2">
        <f>'Moving Avg'!H712</f>
        <v>2.265950000000005</v>
      </c>
      <c r="J712" s="6" t="str">
        <f>OBV!F712</f>
        <v>BULLISH</v>
      </c>
      <c r="K712" s="6" t="str">
        <f>OBV!G712</f>
        <v>NEUTRAL</v>
      </c>
      <c r="L712" s="6" t="str">
        <f>OBV!H712</f>
        <v>NEUTRAL</v>
      </c>
    </row>
    <row r="713" spans="1:12" ht="13.5" x14ac:dyDescent="0.25">
      <c r="A713" s="3">
        <f>RSI!A713</f>
        <v>43343</v>
      </c>
      <c r="B713" s="2">
        <f>RSI!B713</f>
        <v>2.13</v>
      </c>
      <c r="C713" s="2">
        <f>RSI!I713</f>
        <v>45.731949205658886</v>
      </c>
      <c r="D713" s="2">
        <f>MACD!E713</f>
        <v>-3.7287732068209678E-3</v>
      </c>
      <c r="E713" s="2">
        <f>MACD!F713</f>
        <v>-1.0149364327615196E-2</v>
      </c>
      <c r="F713" s="2">
        <f>'Moving Avg'!D713</f>
        <v>2.1339999999999995</v>
      </c>
      <c r="G713" s="2">
        <f>'Moving Avg'!F713</f>
        <v>2.1435000000000004</v>
      </c>
      <c r="H713" s="2">
        <f>'Moving Avg'!G713</f>
        <v>2.1509999999999998</v>
      </c>
      <c r="I713" s="2">
        <f>'Moving Avg'!H713</f>
        <v>2.2674500000000051</v>
      </c>
      <c r="J713" s="6" t="str">
        <f>OBV!F713</f>
        <v>BULLISH</v>
      </c>
      <c r="K713" s="6" t="str">
        <f>OBV!G713</f>
        <v>NEUTRAL</v>
      </c>
      <c r="L713" s="6" t="str">
        <f>OBV!H713</f>
        <v>NEUTRAL</v>
      </c>
    </row>
    <row r="714" spans="1:12" ht="13.5" x14ac:dyDescent="0.25">
      <c r="A714" s="3">
        <f>RSI!A714</f>
        <v>43346</v>
      </c>
      <c r="B714" s="2">
        <f>RSI!B714</f>
        <v>2.14</v>
      </c>
      <c r="C714" s="2">
        <f>RSI!I714</f>
        <v>48.401497976948519</v>
      </c>
      <c r="D714" s="2">
        <f>MACD!E714</f>
        <v>4.0672701880524187E-3</v>
      </c>
      <c r="E714" s="2">
        <f>MACD!F714</f>
        <v>-7.3060374244816734E-3</v>
      </c>
      <c r="F714" s="2">
        <f>'Moving Avg'!D714</f>
        <v>2.1360000000000001</v>
      </c>
      <c r="G714" s="2">
        <f>'Moving Avg'!F714</f>
        <v>2.1445000000000003</v>
      </c>
      <c r="H714" s="2">
        <f>'Moving Avg'!G714</f>
        <v>2.1477999999999997</v>
      </c>
      <c r="I714" s="2">
        <f>'Moving Avg'!H714</f>
        <v>2.2690500000000049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</row>
    <row r="715" spans="1:12" ht="13.5" x14ac:dyDescent="0.25">
      <c r="A715" s="3">
        <f>RSI!A715</f>
        <v>43347</v>
      </c>
      <c r="B715" s="2">
        <f>RSI!B715</f>
        <v>2.14</v>
      </c>
      <c r="C715" s="2">
        <f>RSI!I715</f>
        <v>48.401497976948519</v>
      </c>
      <c r="D715" s="2">
        <f>MACD!E715</f>
        <v>9.1602697687873658E-3</v>
      </c>
      <c r="E715" s="2">
        <f>MACD!F715</f>
        <v>-4.0127759858278661E-3</v>
      </c>
      <c r="F715" s="2">
        <f>'Moving Avg'!D715</f>
        <v>2.1379999999999999</v>
      </c>
      <c r="G715" s="2">
        <f>'Moving Avg'!F715</f>
        <v>2.1454999999999997</v>
      </c>
      <c r="H715" s="2">
        <f>'Moving Avg'!G715</f>
        <v>2.1445999999999996</v>
      </c>
      <c r="I715" s="2">
        <f>'Moving Avg'!H715</f>
        <v>2.2704000000000049</v>
      </c>
      <c r="J715" s="6" t="str">
        <f>OBV!F715</f>
        <v>BULLISH</v>
      </c>
      <c r="K715" s="6" t="str">
        <f>OBV!G715</f>
        <v>NEUTRAL</v>
      </c>
      <c r="L715" s="6" t="str">
        <f>OBV!H715</f>
        <v>CONFIRMED BULLISH</v>
      </c>
    </row>
    <row r="716" spans="1:12" ht="13.5" x14ac:dyDescent="0.25">
      <c r="A716" s="3">
        <f>RSI!A716</f>
        <v>43348</v>
      </c>
      <c r="B716" s="2">
        <f>RSI!B716</f>
        <v>2.13</v>
      </c>
      <c r="C716" s="2">
        <f>RSI!I716</f>
        <v>45.789180963798515</v>
      </c>
      <c r="D716" s="2">
        <f>MACD!E716</f>
        <v>1.2704240724989546E-2</v>
      </c>
      <c r="E716" s="2">
        <f>MACD!F716</f>
        <v>-6.6937264366438362E-4</v>
      </c>
      <c r="F716" s="2">
        <f>'Moving Avg'!D716</f>
        <v>2.1340000000000003</v>
      </c>
      <c r="G716" s="2">
        <f>'Moving Avg'!F716</f>
        <v>2.1455000000000002</v>
      </c>
      <c r="H716" s="2">
        <f>'Moving Avg'!G716</f>
        <v>2.1411999999999995</v>
      </c>
      <c r="I716" s="2">
        <f>'Moving Avg'!H716</f>
        <v>2.2719500000000048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</row>
    <row r="717" spans="1:12" ht="13.5" x14ac:dyDescent="0.25">
      <c r="A717" s="3">
        <f>RSI!A717</f>
        <v>43349</v>
      </c>
      <c r="B717" s="2">
        <f>RSI!B717</f>
        <v>2.13</v>
      </c>
      <c r="C717" s="2">
        <f>RSI!I717</f>
        <v>45.789180963798515</v>
      </c>
      <c r="D717" s="2">
        <f>MACD!E717</f>
        <v>9.638072776430473E-3</v>
      </c>
      <c r="E717" s="2">
        <f>MACD!F717</f>
        <v>1.3921164403545877E-3</v>
      </c>
      <c r="F717" s="2">
        <f>'Moving Avg'!D717</f>
        <v>2.1339999999999995</v>
      </c>
      <c r="G717" s="2">
        <f>'Moving Avg'!F717</f>
        <v>2.1445000000000003</v>
      </c>
      <c r="H717" s="2">
        <f>'Moving Avg'!G717</f>
        <v>2.137799999999999</v>
      </c>
      <c r="I717" s="2">
        <f>'Moving Avg'!H717</f>
        <v>2.2735000000000047</v>
      </c>
      <c r="J717" s="6" t="str">
        <f>OBV!F717</f>
        <v>BEARISH</v>
      </c>
      <c r="K717" s="6" t="str">
        <f>OBV!G717</f>
        <v>NEUTRAL</v>
      </c>
      <c r="L717" s="6" t="str">
        <f>OBV!H717</f>
        <v>NEUTRAL</v>
      </c>
    </row>
    <row r="718" spans="1:12" ht="13.5" x14ac:dyDescent="0.25">
      <c r="A718" s="3">
        <f>RSI!A718</f>
        <v>43350</v>
      </c>
      <c r="B718" s="2">
        <f>RSI!B718</f>
        <v>2.13</v>
      </c>
      <c r="C718" s="2">
        <f>RSI!I718</f>
        <v>45.789180963798515</v>
      </c>
      <c r="D718" s="2">
        <f>MACD!E718</f>
        <v>7.1259688534688337E-3</v>
      </c>
      <c r="E718" s="2">
        <f>MACD!F718</f>
        <v>2.5388869229774373E-3</v>
      </c>
      <c r="F718" s="2">
        <f>'Moving Avg'!D718</f>
        <v>2.1339999999999995</v>
      </c>
      <c r="G718" s="2">
        <f>'Moving Avg'!F718</f>
        <v>2.1444999999999999</v>
      </c>
      <c r="H718" s="2">
        <f>'Moving Avg'!G718</f>
        <v>2.1371999999999991</v>
      </c>
      <c r="I718" s="2">
        <f>'Moving Avg'!H718</f>
        <v>2.2750500000000047</v>
      </c>
      <c r="J718" s="6" t="str">
        <f>OBV!F718</f>
        <v>BEARISH</v>
      </c>
      <c r="K718" s="6" t="str">
        <f>OBV!G718</f>
        <v>NEUTRAL</v>
      </c>
      <c r="L718" s="6" t="str">
        <f>OBV!H718</f>
        <v>NEUTRAL</v>
      </c>
    </row>
    <row r="719" spans="1:12" ht="13.5" x14ac:dyDescent="0.25">
      <c r="A719" s="3">
        <f>RSI!A719</f>
        <v>43353</v>
      </c>
      <c r="B719" s="2">
        <f>RSI!B719</f>
        <v>2.16</v>
      </c>
      <c r="C719" s="2">
        <f>RSI!I719</f>
        <v>54.908057320279156</v>
      </c>
      <c r="D719" s="2">
        <f>MACD!E719</f>
        <v>2.8543664197697716E-3</v>
      </c>
      <c r="E719" s="2">
        <f>MACD!F719</f>
        <v>2.6019828223359043E-3</v>
      </c>
      <c r="F719" s="2">
        <f>'Moving Avg'!D719</f>
        <v>2.1379999999999999</v>
      </c>
      <c r="G719" s="2">
        <f>'Moving Avg'!F719</f>
        <v>2.1450000000000005</v>
      </c>
      <c r="H719" s="2">
        <f>'Moving Avg'!G719</f>
        <v>2.138399999999999</v>
      </c>
      <c r="I719" s="2">
        <f>'Moving Avg'!H719</f>
        <v>2.2767500000000052</v>
      </c>
      <c r="J719" s="6" t="str">
        <f>OBV!F719</f>
        <v>BEARISH</v>
      </c>
      <c r="K719" s="6" t="str">
        <f>OBV!G719</f>
        <v>NEUTRAL</v>
      </c>
      <c r="L719" s="6" t="str">
        <f>OBV!H719</f>
        <v>BEARISH DIVERGENCE</v>
      </c>
    </row>
    <row r="720" spans="1:12" ht="13.5" x14ac:dyDescent="0.25">
      <c r="A720" s="3">
        <f>RSI!A720</f>
        <v>43355</v>
      </c>
      <c r="B720" s="2">
        <f>RSI!B720</f>
        <v>2.16</v>
      </c>
      <c r="C720" s="2">
        <f>RSI!I720</f>
        <v>54.90805732027917</v>
      </c>
      <c r="D720" s="2">
        <f>MACD!E720</f>
        <v>-8.6673937779835342E-4</v>
      </c>
      <c r="E720" s="2">
        <f>MACD!F720</f>
        <v>1.9082383823090529E-3</v>
      </c>
      <c r="F720" s="2">
        <f>'Moving Avg'!D720</f>
        <v>2.1420000000000003</v>
      </c>
      <c r="G720" s="2">
        <f>'Moving Avg'!F720</f>
        <v>2.1449999999999996</v>
      </c>
      <c r="H720" s="2">
        <f>'Moving Avg'!G720</f>
        <v>2.1395999999999988</v>
      </c>
      <c r="I720" s="2">
        <f>'Moving Avg'!H720</f>
        <v>2.2784500000000052</v>
      </c>
      <c r="J720" s="6" t="str">
        <f>OBV!F720</f>
        <v>BEARISH</v>
      </c>
      <c r="K720" s="6" t="str">
        <f>OBV!G720</f>
        <v>NEUTRAL</v>
      </c>
      <c r="L720" s="6" t="str">
        <f>OBV!H720</f>
        <v>BEARISH DIVERGENCE</v>
      </c>
    </row>
    <row r="721" spans="1:12" ht="13.5" x14ac:dyDescent="0.25">
      <c r="A721" s="3">
        <f>RSI!A721</f>
        <v>43356</v>
      </c>
      <c r="B721" s="2">
        <f>RSI!B721</f>
        <v>2.13</v>
      </c>
      <c r="C721" s="2">
        <f>RSI!I721</f>
        <v>45.944882445737377</v>
      </c>
      <c r="D721" s="2">
        <f>MACD!E721</f>
        <v>1.18500667114807E-3</v>
      </c>
      <c r="E721" s="2">
        <f>MACD!F721</f>
        <v>1.7635920400768564E-3</v>
      </c>
      <c r="F721" s="2">
        <f>'Moving Avg'!D721</f>
        <v>2.1420000000000003</v>
      </c>
      <c r="G721" s="2">
        <f>'Moving Avg'!F721</f>
        <v>2.1435</v>
      </c>
      <c r="H721" s="2">
        <f>'Moving Avg'!G721</f>
        <v>2.1389999999999989</v>
      </c>
      <c r="I721" s="2">
        <f>'Moving Avg'!H721</f>
        <v>2.2800000000000051</v>
      </c>
      <c r="J721" s="6" t="str">
        <f>OBV!F721</f>
        <v>BEARISH</v>
      </c>
      <c r="K721" s="6" t="str">
        <f>OBV!G721</f>
        <v>NEUTRAL</v>
      </c>
      <c r="L721" s="6" t="str">
        <f>OBV!H721</f>
        <v>NEUTRAL</v>
      </c>
    </row>
    <row r="722" spans="1:12" ht="13.5" x14ac:dyDescent="0.25">
      <c r="A722" s="3">
        <f>RSI!A722</f>
        <v>43357</v>
      </c>
      <c r="B722" s="2">
        <f>RSI!B722</f>
        <v>2.13</v>
      </c>
      <c r="C722" s="2">
        <f>RSI!I722</f>
        <v>45.944882445737377</v>
      </c>
      <c r="D722" s="2">
        <f>MACD!E722</f>
        <v>-7.0007184192366623E-5</v>
      </c>
      <c r="E722" s="2">
        <f>MACD!F722</f>
        <v>1.3968721952230118E-3</v>
      </c>
      <c r="F722" s="2">
        <f>'Moving Avg'!D722</f>
        <v>2.1420000000000003</v>
      </c>
      <c r="G722" s="2">
        <f>'Moving Avg'!F722</f>
        <v>2.1435000000000004</v>
      </c>
      <c r="H722" s="2">
        <f>'Moving Avg'!G722</f>
        <v>2.138399999999999</v>
      </c>
      <c r="I722" s="2">
        <f>'Moving Avg'!H722</f>
        <v>2.2815000000000052</v>
      </c>
      <c r="J722" s="6" t="str">
        <f>OBV!F722</f>
        <v>BEARISH</v>
      </c>
      <c r="K722" s="6" t="str">
        <f>OBV!G722</f>
        <v>NEUTRAL</v>
      </c>
      <c r="L722" s="6" t="str">
        <f>OBV!H722</f>
        <v>NEUTRAL</v>
      </c>
    </row>
    <row r="723" spans="1:12" ht="13.5" x14ac:dyDescent="0.25">
      <c r="A723" s="3">
        <f>RSI!A723</f>
        <v>43360</v>
      </c>
      <c r="B723" s="2">
        <f>RSI!B723</f>
        <v>2.13</v>
      </c>
      <c r="C723" s="2">
        <f>RSI!I723</f>
        <v>45.944882445737392</v>
      </c>
      <c r="D723" s="2">
        <f>MACD!E723</f>
        <v>-1.0524823451092402E-3</v>
      </c>
      <c r="E723" s="2">
        <f>MACD!F723</f>
        <v>9.0700128715656139E-4</v>
      </c>
      <c r="F723" s="2">
        <f>'Moving Avg'!D723</f>
        <v>2.1420000000000003</v>
      </c>
      <c r="G723" s="2">
        <f>'Moving Avg'!F723</f>
        <v>2.1425000000000001</v>
      </c>
      <c r="H723" s="2">
        <f>'Moving Avg'!G723</f>
        <v>2.1389999999999985</v>
      </c>
      <c r="I723" s="2">
        <f>'Moving Avg'!H723</f>
        <v>2.2828000000000053</v>
      </c>
      <c r="J723" s="6" t="str">
        <f>OBV!F723</f>
        <v>BEARISH</v>
      </c>
      <c r="K723" s="6" t="str">
        <f>OBV!G723</f>
        <v>NEUTRAL</v>
      </c>
      <c r="L723" s="6" t="str">
        <f>OBV!H723</f>
        <v>NEUTRAL</v>
      </c>
    </row>
    <row r="724" spans="1:12" ht="13.5" x14ac:dyDescent="0.25">
      <c r="A724" s="3">
        <f>RSI!A724</f>
        <v>43361</v>
      </c>
      <c r="B724" s="2">
        <f>RSI!B724</f>
        <v>2.13</v>
      </c>
      <c r="C724" s="2">
        <f>RSI!I724</f>
        <v>45.944882445737392</v>
      </c>
      <c r="D724" s="2">
        <f>MACD!E724</f>
        <v>-2.7177220229335219E-4</v>
      </c>
      <c r="E724" s="2">
        <f>MACD!F724</f>
        <v>6.7124658926657869E-4</v>
      </c>
      <c r="F724" s="2">
        <f>'Moving Avg'!D724</f>
        <v>2.1360000000000001</v>
      </c>
      <c r="G724" s="2">
        <f>'Moving Avg'!F724</f>
        <v>2.1395000000000004</v>
      </c>
      <c r="H724" s="2">
        <f>'Moving Avg'!G724</f>
        <v>2.1395999999999988</v>
      </c>
      <c r="I724" s="2">
        <f>'Moving Avg'!H724</f>
        <v>2.283850000000005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2.13</v>
      </c>
      <c r="C725" s="2">
        <f>RSI!I725</f>
        <v>45.944882445737392</v>
      </c>
      <c r="D725" s="2">
        <f>MACD!E725</f>
        <v>4.569525215916137E-4</v>
      </c>
      <c r="E725" s="2">
        <f>MACD!F725</f>
        <v>6.2838777573158574E-4</v>
      </c>
      <c r="F725" s="2">
        <f>'Moving Avg'!D725</f>
        <v>2.13</v>
      </c>
      <c r="G725" s="2">
        <f>'Moving Avg'!F725</f>
        <v>2.1370000000000005</v>
      </c>
      <c r="H725" s="2">
        <f>'Moving Avg'!G725</f>
        <v>2.1399999999999988</v>
      </c>
      <c r="I725" s="2">
        <f>'Moving Avg'!H725</f>
        <v>2.2843500000000048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</row>
    <row r="726" spans="1:12" ht="13.5" x14ac:dyDescent="0.25">
      <c r="A726" s="3">
        <f>RSI!A726</f>
        <v>43363</v>
      </c>
      <c r="B726" s="2">
        <f>RSI!B726</f>
        <v>2.15</v>
      </c>
      <c r="C726" s="2">
        <f>RSI!I726</f>
        <v>53.305637995376557</v>
      </c>
      <c r="D726" s="2">
        <f>MACD!E726</f>
        <v>-1.8832996465514285E-3</v>
      </c>
      <c r="E726" s="2">
        <f>MACD!F726</f>
        <v>1.2605029127498292E-4</v>
      </c>
      <c r="F726" s="2">
        <f>'Moving Avg'!D726</f>
        <v>2.1339999999999999</v>
      </c>
      <c r="G726" s="2">
        <f>'Moving Avg'!F726</f>
        <v>2.1360000000000001</v>
      </c>
      <c r="H726" s="2">
        <f>'Moving Avg'!G726</f>
        <v>2.1407999999999983</v>
      </c>
      <c r="I726" s="2">
        <f>'Moving Avg'!H726</f>
        <v>2.284650000000005</v>
      </c>
      <c r="J726" s="6" t="str">
        <f>OBV!F726</f>
        <v>BULLISH</v>
      </c>
      <c r="K726" s="6" t="str">
        <f>OBV!G726</f>
        <v>NEUTRAL</v>
      </c>
      <c r="L726" s="6" t="str">
        <f>OBV!H726</f>
        <v>CONFIRMED BULLISH</v>
      </c>
    </row>
    <row r="727" spans="1:12" ht="13.5" x14ac:dyDescent="0.25">
      <c r="A727" s="3">
        <f>RSI!A727</f>
        <v>43364</v>
      </c>
      <c r="B727" s="2">
        <f>RSI!B727</f>
        <v>2.15</v>
      </c>
      <c r="C727" s="2">
        <f>RSI!I727</f>
        <v>53.305637995376557</v>
      </c>
      <c r="D727" s="2">
        <f>MACD!E727</f>
        <v>-3.9232886712037285E-3</v>
      </c>
      <c r="E727" s="2">
        <f>MACD!F727</f>
        <v>-6.8381750122075932E-4</v>
      </c>
      <c r="F727" s="2">
        <f>'Moving Avg'!D727</f>
        <v>2.1379999999999999</v>
      </c>
      <c r="G727" s="2">
        <f>'Moving Avg'!F727</f>
        <v>2.137</v>
      </c>
      <c r="H727" s="2">
        <f>'Moving Avg'!G727</f>
        <v>2.1415999999999991</v>
      </c>
      <c r="I727" s="2">
        <f>'Moving Avg'!H727</f>
        <v>2.2849500000000047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</row>
    <row r="728" spans="1:12" ht="13.5" x14ac:dyDescent="0.25">
      <c r="A728" s="3">
        <f>RSI!A728</f>
        <v>43367</v>
      </c>
      <c r="B728" s="2">
        <f>RSI!B728</f>
        <v>2.13</v>
      </c>
      <c r="C728" s="2">
        <f>RSI!I728</f>
        <v>46.035425462370817</v>
      </c>
      <c r="D728" s="2">
        <f>MACD!E728</f>
        <v>-4.2232995746074309E-3</v>
      </c>
      <c r="E728" s="2">
        <f>MACD!F728</f>
        <v>-1.3917139158980936E-3</v>
      </c>
      <c r="F728" s="2">
        <f>'Moving Avg'!D728</f>
        <v>2.1380000000000003</v>
      </c>
      <c r="G728" s="2">
        <f>'Moving Avg'!F728</f>
        <v>2.137</v>
      </c>
      <c r="H728" s="2">
        <f>'Moving Avg'!G728</f>
        <v>2.1405999999999987</v>
      </c>
      <c r="I728" s="2">
        <f>'Moving Avg'!H728</f>
        <v>2.2848500000000045</v>
      </c>
      <c r="J728" s="6" t="str">
        <f>OBV!F728</f>
        <v>BEARISH</v>
      </c>
      <c r="K728" s="6" t="str">
        <f>OBV!G728</f>
        <v>NEUTRAL</v>
      </c>
      <c r="L728" s="6" t="str">
        <f>OBV!H728</f>
        <v>NEUTRAL</v>
      </c>
    </row>
    <row r="729" spans="1:12" ht="13.5" x14ac:dyDescent="0.25">
      <c r="A729" s="3">
        <f>RSI!A729</f>
        <v>43368</v>
      </c>
      <c r="B729" s="2">
        <f>RSI!B729</f>
        <v>2.13</v>
      </c>
      <c r="C729" s="2">
        <f>RSI!I729</f>
        <v>46.035425462370817</v>
      </c>
      <c r="D729" s="2">
        <f>MACD!E729</f>
        <v>2.0516253326263723E-4</v>
      </c>
      <c r="E729" s="2">
        <f>MACD!F729</f>
        <v>-1.0723386260659475E-3</v>
      </c>
      <c r="F729" s="2">
        <f>'Moving Avg'!D729</f>
        <v>2.1379999999999995</v>
      </c>
      <c r="G729" s="2">
        <f>'Moving Avg'!F729</f>
        <v>2.137</v>
      </c>
      <c r="H729" s="2">
        <f>'Moving Avg'!G729</f>
        <v>2.1391999999999989</v>
      </c>
      <c r="I729" s="2">
        <f>'Moving Avg'!H729</f>
        <v>2.2841000000000045</v>
      </c>
      <c r="J729" s="6" t="str">
        <f>OBV!F729</f>
        <v>BEARISH</v>
      </c>
      <c r="K729" s="6" t="str">
        <f>OBV!G729</f>
        <v>NEUTRAL</v>
      </c>
      <c r="L729" s="6" t="str">
        <f>OBV!H729</f>
        <v>NEUTRAL</v>
      </c>
    </row>
    <row r="730" spans="1:12" ht="13.5" x14ac:dyDescent="0.25">
      <c r="A730" s="3">
        <f>RSI!A730</f>
        <v>43369</v>
      </c>
      <c r="B730" s="2">
        <f>RSI!B730</f>
        <v>2.16</v>
      </c>
      <c r="C730" s="2">
        <f>RSI!I730</f>
        <v>56.383997865515475</v>
      </c>
      <c r="D730" s="2">
        <f>MACD!E730</f>
        <v>1.7920754379101567E-3</v>
      </c>
      <c r="E730" s="2">
        <f>MACD!F730</f>
        <v>-4.9945581327072658E-4</v>
      </c>
      <c r="F730" s="2">
        <f>'Moving Avg'!D730</f>
        <v>2.1439999999999997</v>
      </c>
      <c r="G730" s="2">
        <f>'Moving Avg'!F730</f>
        <v>2.1384999999999996</v>
      </c>
      <c r="H730" s="2">
        <f>'Moving Avg'!G730</f>
        <v>2.1401999999999988</v>
      </c>
      <c r="I730" s="2">
        <f>'Moving Avg'!H730</f>
        <v>2.2830000000000048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</row>
    <row r="731" spans="1:12" ht="13.5" x14ac:dyDescent="0.25">
      <c r="A731" s="3">
        <f>RSI!A731</f>
        <v>43370</v>
      </c>
      <c r="B731" s="2">
        <f>RSI!B731</f>
        <v>2.16</v>
      </c>
      <c r="C731" s="2">
        <f>RSI!I731</f>
        <v>56.383997865515482</v>
      </c>
      <c r="D731" s="2">
        <f>MACD!E731</f>
        <v>-1.6004238583109398E-3</v>
      </c>
      <c r="E731" s="2">
        <f>MACD!F731</f>
        <v>-7.1964942227876918E-4</v>
      </c>
      <c r="F731" s="2">
        <f>'Moving Avg'!D731</f>
        <v>2.1459999999999999</v>
      </c>
      <c r="G731" s="2">
        <f>'Moving Avg'!F731</f>
        <v>2.1390000000000002</v>
      </c>
      <c r="H731" s="2">
        <f>'Moving Avg'!G731</f>
        <v>2.1403999999999992</v>
      </c>
      <c r="I731" s="2">
        <f>'Moving Avg'!H731</f>
        <v>2.281200000000005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</row>
    <row r="732" spans="1:12" ht="13.5" x14ac:dyDescent="0.25">
      <c r="A732" s="3">
        <f>RSI!A732</f>
        <v>43371</v>
      </c>
      <c r="B732" s="2">
        <f>RSI!B732</f>
        <v>2.13</v>
      </c>
      <c r="C732" s="2">
        <f>RSI!I732</f>
        <v>46.125531566770633</v>
      </c>
      <c r="D732" s="2">
        <f>MACD!E732</f>
        <v>-2.3597845734890655E-3</v>
      </c>
      <c r="E732" s="2">
        <f>MACD!F732</f>
        <v>-1.0476764525208285E-3</v>
      </c>
      <c r="F732" s="2">
        <f>'Moving Avg'!D732</f>
        <v>2.1420000000000003</v>
      </c>
      <c r="G732" s="2">
        <f>'Moving Avg'!F732</f>
        <v>2.1389999999999998</v>
      </c>
      <c r="H732" s="2">
        <f>'Moving Avg'!G732</f>
        <v>2.1395999999999988</v>
      </c>
      <c r="I732" s="2">
        <f>'Moving Avg'!H732</f>
        <v>2.2789000000000046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43374</v>
      </c>
      <c r="B733" s="2">
        <f>RSI!B733</f>
        <v>2.13</v>
      </c>
      <c r="C733" s="2">
        <f>RSI!I733</f>
        <v>46.125531566770633</v>
      </c>
      <c r="D733" s="2">
        <f>MACD!E733</f>
        <v>-2.9278331728623819E-3</v>
      </c>
      <c r="E733" s="2">
        <f>MACD!F733</f>
        <v>-1.4237077965891392E-3</v>
      </c>
      <c r="F733" s="2">
        <f>'Moving Avg'!D733</f>
        <v>2.1420000000000003</v>
      </c>
      <c r="G733" s="2">
        <f>'Moving Avg'!F733</f>
        <v>2.1390000000000002</v>
      </c>
      <c r="H733" s="2">
        <f>'Moving Avg'!G733</f>
        <v>2.1387999999999989</v>
      </c>
      <c r="I733" s="2">
        <f>'Moving Avg'!H733</f>
        <v>2.2760500000000046</v>
      </c>
      <c r="J733" s="6" t="str">
        <f>OBV!F733</f>
        <v>BEARISH</v>
      </c>
      <c r="K733" s="6" t="str">
        <f>OBV!G733</f>
        <v>NEUTRAL</v>
      </c>
      <c r="L733" s="6" t="str">
        <f>OBV!H733</f>
        <v>NEUTRAL</v>
      </c>
    </row>
    <row r="734" spans="1:12" ht="13.5" x14ac:dyDescent="0.25">
      <c r="A734" s="3">
        <f>RSI!A734</f>
        <v>43375</v>
      </c>
      <c r="B734" s="2">
        <f>RSI!B734</f>
        <v>2.13</v>
      </c>
      <c r="C734" s="2">
        <f>RSI!I734</f>
        <v>46.125531566770626</v>
      </c>
      <c r="D734" s="2">
        <f>MACD!E734</f>
        <v>-3.3395198741050791E-3</v>
      </c>
      <c r="E734" s="2">
        <f>MACD!F734</f>
        <v>-1.8068702120923273E-3</v>
      </c>
      <c r="F734" s="2">
        <f>'Moving Avg'!D734</f>
        <v>2.1420000000000003</v>
      </c>
      <c r="G734" s="2">
        <f>'Moving Avg'!F734</f>
        <v>2.1385000000000001</v>
      </c>
      <c r="H734" s="2">
        <f>'Moving Avg'!G734</f>
        <v>2.137999999999999</v>
      </c>
      <c r="I734" s="2">
        <f>'Moving Avg'!H734</f>
        <v>2.272450000000005</v>
      </c>
      <c r="J734" s="6" t="str">
        <f>OBV!F734</f>
        <v>BEARISH</v>
      </c>
      <c r="K734" s="6" t="str">
        <f>OBV!G734</f>
        <v>NEUTRAL</v>
      </c>
      <c r="L734" s="6" t="str">
        <f>OBV!H734</f>
        <v>NEUTRAL</v>
      </c>
    </row>
    <row r="735" spans="1:12" ht="13.5" x14ac:dyDescent="0.25">
      <c r="A735" s="3">
        <f>RSI!A735</f>
        <v>43376</v>
      </c>
      <c r="B735" s="2">
        <f>RSI!B735</f>
        <v>2.13</v>
      </c>
      <c r="C735" s="2">
        <f>RSI!I735</f>
        <v>46.125531566770626</v>
      </c>
      <c r="D735" s="2">
        <f>MACD!E735</f>
        <v>-3.6240092283650327E-3</v>
      </c>
      <c r="E735" s="2">
        <f>MACD!F735</f>
        <v>-2.1702980153468685E-3</v>
      </c>
      <c r="F735" s="2">
        <f>'Moving Avg'!D735</f>
        <v>2.1360000000000001</v>
      </c>
      <c r="G735" s="2">
        <f>'Moving Avg'!F735</f>
        <v>2.1380000000000003</v>
      </c>
      <c r="H735" s="2">
        <f>'Moving Avg'!G735</f>
        <v>2.138399999999999</v>
      </c>
      <c r="I735" s="2">
        <f>'Moving Avg'!H735</f>
        <v>2.2697000000000047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</row>
    <row r="736" spans="1:12" ht="13.5" x14ac:dyDescent="0.25">
      <c r="A736" s="3">
        <f>RSI!A736</f>
        <v>43377</v>
      </c>
      <c r="B736" s="2">
        <f>RSI!B736</f>
        <v>2.1</v>
      </c>
      <c r="C736" s="2">
        <f>RSI!I736</f>
        <v>37.057023620298814</v>
      </c>
      <c r="D736" s="2">
        <f>MACD!E736</f>
        <v>1.4935448015265251E-3</v>
      </c>
      <c r="E736" s="2">
        <f>MACD!F736</f>
        <v>-1.4375294519721898E-3</v>
      </c>
      <c r="F736" s="2">
        <f>'Moving Avg'!D736</f>
        <v>2.1239999999999997</v>
      </c>
      <c r="G736" s="2">
        <f>'Moving Avg'!F736</f>
        <v>2.1365000000000003</v>
      </c>
      <c r="H736" s="2">
        <f>'Moving Avg'!G736</f>
        <v>2.138199999999999</v>
      </c>
      <c r="I736" s="2">
        <f>'Moving Avg'!H736</f>
        <v>2.2674000000000047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2.1</v>
      </c>
      <c r="C737" s="2">
        <f>RSI!I737</f>
        <v>37.057023620298814</v>
      </c>
      <c r="D737" s="2">
        <f>MACD!E737</f>
        <v>6.0558045707970187E-3</v>
      </c>
      <c r="E737" s="2">
        <f>MACD!F737</f>
        <v>6.1137352581651762E-5</v>
      </c>
      <c r="F737" s="2">
        <f>'Moving Avg'!D737</f>
        <v>2.1179999999999999</v>
      </c>
      <c r="G737" s="2">
        <f>'Moving Avg'!F737</f>
        <v>2.1350000000000002</v>
      </c>
      <c r="H737" s="2">
        <f>'Moving Avg'!G737</f>
        <v>2.138199999999999</v>
      </c>
      <c r="I737" s="2">
        <f>'Moving Avg'!H737</f>
        <v>2.2658500000000048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2.1</v>
      </c>
      <c r="C738" s="2">
        <f>RSI!I738</f>
        <v>37.057023620298807</v>
      </c>
      <c r="D738" s="2">
        <f>MACD!E738</f>
        <v>7.0540900929230155E-3</v>
      </c>
      <c r="E738" s="2">
        <f>MACD!F738</f>
        <v>1.4597279006499245E-3</v>
      </c>
      <c r="F738" s="2">
        <f>'Moving Avg'!D738</f>
        <v>2.1119999999999997</v>
      </c>
      <c r="G738" s="2">
        <f>'Moving Avg'!F738</f>
        <v>2.1335000000000002</v>
      </c>
      <c r="H738" s="2">
        <f>'Moving Avg'!G738</f>
        <v>2.1373999999999991</v>
      </c>
      <c r="I738" s="2">
        <f>'Moving Avg'!H738</f>
        <v>2.2641000000000049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2.04</v>
      </c>
      <c r="C739" s="2">
        <f>RSI!I739</f>
        <v>24.851977002415154</v>
      </c>
      <c r="D739" s="2">
        <f>MACD!E739</f>
        <v>1.2542158919740753E-2</v>
      </c>
      <c r="E739" s="2">
        <f>MACD!F739</f>
        <v>3.6762141044680906E-3</v>
      </c>
      <c r="F739" s="2">
        <f>'Moving Avg'!D739</f>
        <v>2.0939999999999999</v>
      </c>
      <c r="G739" s="2">
        <f>'Moving Avg'!F739</f>
        <v>2.1275000000000004</v>
      </c>
      <c r="H739" s="2">
        <f>'Moving Avg'!G739</f>
        <v>2.1357999999999993</v>
      </c>
      <c r="I739" s="2">
        <f>'Moving Avg'!H739</f>
        <v>2.2623000000000051</v>
      </c>
      <c r="J739" s="6" t="str">
        <f>OBV!F739</f>
        <v>BEARISH</v>
      </c>
      <c r="K739" s="6" t="str">
        <f>OBV!G739</f>
        <v>NEUTRAL</v>
      </c>
      <c r="L739" s="6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2.04</v>
      </c>
      <c r="C740" s="2">
        <f>RSI!I740</f>
        <v>24.851977002415154</v>
      </c>
      <c r="D740" s="2">
        <f>MACD!E740</f>
        <v>2.2340022998646347E-2</v>
      </c>
      <c r="E740" s="2">
        <f>MACD!F740</f>
        <v>7.4089758833037426E-3</v>
      </c>
      <c r="F740" s="2">
        <f>'Moving Avg'!D740</f>
        <v>2.0759999999999996</v>
      </c>
      <c r="G740" s="2">
        <f>'Moving Avg'!F740</f>
        <v>2.1215000000000002</v>
      </c>
      <c r="H740" s="2">
        <f>'Moving Avg'!G740</f>
        <v>2.1341999999999994</v>
      </c>
      <c r="I740" s="2">
        <f>'Moving Avg'!H740</f>
        <v>2.2605000000000053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2.04</v>
      </c>
      <c r="C741" s="2">
        <f>RSI!I741</f>
        <v>24.851977002415154</v>
      </c>
      <c r="D741" s="2">
        <f>MACD!E741</f>
        <v>3.1129346445097905E-2</v>
      </c>
      <c r="E741" s="2">
        <f>MACD!F741</f>
        <v>1.2153049995662576E-2</v>
      </c>
      <c r="F741" s="2">
        <f>'Moving Avg'!D741</f>
        <v>2.0640000000000001</v>
      </c>
      <c r="G741" s="2">
        <f>'Moving Avg'!F741</f>
        <v>2.117</v>
      </c>
      <c r="H741" s="2">
        <f>'Moving Avg'!G741</f>
        <v>2.1319999999999997</v>
      </c>
      <c r="I741" s="2">
        <f>'Moving Avg'!H741</f>
        <v>2.2590000000000052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</row>
    <row r="742" spans="1:12" ht="13.5" x14ac:dyDescent="0.25">
      <c r="A742" s="3">
        <f>RSI!A742</f>
        <v>43385</v>
      </c>
      <c r="B742" s="2">
        <f>RSI!B742</f>
        <v>2.04</v>
      </c>
      <c r="C742" s="2">
        <f>RSI!I742</f>
        <v>24.851977002415154</v>
      </c>
      <c r="D742" s="2">
        <f>MACD!E742</f>
        <v>3.4412954883826341E-2</v>
      </c>
      <c r="E742" s="2">
        <f>MACD!F742</f>
        <v>1.660503097329533E-2</v>
      </c>
      <c r="F742" s="2">
        <f>'Moving Avg'!D742</f>
        <v>2.0520000000000005</v>
      </c>
      <c r="G742" s="2">
        <f>'Moving Avg'!F742</f>
        <v>2.1124999999999998</v>
      </c>
      <c r="H742" s="2">
        <f>'Moving Avg'!G742</f>
        <v>2.1297999999999999</v>
      </c>
      <c r="I742" s="2">
        <f>'Moving Avg'!H742</f>
        <v>2.2576000000000054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2.04</v>
      </c>
      <c r="C743" s="2">
        <f>RSI!I743</f>
        <v>24.851977002415154</v>
      </c>
      <c r="D743" s="2">
        <f>MACD!E743</f>
        <v>3.7619053177601725E-2</v>
      </c>
      <c r="E743" s="2">
        <f>MACD!F743</f>
        <v>2.0807835414156609E-2</v>
      </c>
      <c r="F743" s="2">
        <f>'Moving Avg'!D743</f>
        <v>2.04</v>
      </c>
      <c r="G743" s="2">
        <f>'Moving Avg'!F743</f>
        <v>2.1079999999999997</v>
      </c>
      <c r="H743" s="2">
        <f>'Moving Avg'!G743</f>
        <v>2.1282000000000001</v>
      </c>
      <c r="I743" s="2">
        <f>'Moving Avg'!H743</f>
        <v>2.2562000000000055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</row>
    <row r="744" spans="1:12" ht="13.5" x14ac:dyDescent="0.25">
      <c r="A744" s="3">
        <f>RSI!A744</f>
        <v>43390</v>
      </c>
      <c r="B744" s="2">
        <f>RSI!B744</f>
        <v>1.95</v>
      </c>
      <c r="C744" s="2">
        <f>RSI!I744</f>
        <v>14.485696366156006</v>
      </c>
      <c r="D744" s="2">
        <f>MACD!E744</f>
        <v>4.7394554083806106E-2</v>
      </c>
      <c r="E744" s="2">
        <f>MACD!F744</f>
        <v>2.612517914808651E-2</v>
      </c>
      <c r="F744" s="2">
        <f>'Moving Avg'!D744</f>
        <v>2.0219999999999998</v>
      </c>
      <c r="G744" s="2">
        <f>'Moving Avg'!F744</f>
        <v>2.0989999999999998</v>
      </c>
      <c r="H744" s="2">
        <f>'Moving Avg'!G744</f>
        <v>2.1248</v>
      </c>
      <c r="I744" s="2">
        <f>'Moving Avg'!H744</f>
        <v>2.2544500000000052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</row>
    <row r="745" spans="1:12" ht="13.5" x14ac:dyDescent="0.25">
      <c r="A745" s="3">
        <f>RSI!A745</f>
        <v>43391</v>
      </c>
      <c r="B745" s="2">
        <f>RSI!B745</f>
        <v>1.95</v>
      </c>
      <c r="C745" s="2">
        <f>RSI!I745</f>
        <v>14.485696366156006</v>
      </c>
      <c r="D745" s="2">
        <f>MACD!E745</f>
        <v>5.6564595487996971E-2</v>
      </c>
      <c r="E745" s="2">
        <f>MACD!F745</f>
        <v>3.2213062416068604E-2</v>
      </c>
      <c r="F745" s="2">
        <f>'Moving Avg'!D745</f>
        <v>2.004</v>
      </c>
      <c r="G745" s="2">
        <f>'Moving Avg'!F745</f>
        <v>2.0900000000000003</v>
      </c>
      <c r="H745" s="2">
        <f>'Moving Avg'!G745</f>
        <v>2.1214</v>
      </c>
      <c r="I745" s="2">
        <f>'Moving Avg'!H745</f>
        <v>2.2524500000000049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</row>
    <row r="746" spans="1:12" ht="13.5" x14ac:dyDescent="0.25">
      <c r="A746" s="3">
        <f>RSI!A746</f>
        <v>43392</v>
      </c>
      <c r="B746" s="2">
        <f>RSI!B746</f>
        <v>1.99</v>
      </c>
      <c r="C746" s="2">
        <f>RSI!I746</f>
        <v>29.618155555927913</v>
      </c>
      <c r="D746" s="2">
        <f>MACD!E746</f>
        <v>5.7577424559793311E-2</v>
      </c>
      <c r="E746" s="2">
        <f>MACD!F746</f>
        <v>3.7285934844813545E-2</v>
      </c>
      <c r="F746" s="2">
        <f>'Moving Avg'!D746</f>
        <v>1.9940000000000002</v>
      </c>
      <c r="G746" s="2">
        <f>'Moving Avg'!F746</f>
        <v>2.0820000000000003</v>
      </c>
      <c r="H746" s="2">
        <f>'Moving Avg'!G746</f>
        <v>2.1186000000000003</v>
      </c>
      <c r="I746" s="2">
        <f>'Moving Avg'!H746</f>
        <v>2.2506000000000053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</row>
    <row r="747" spans="1:12" ht="13.5" x14ac:dyDescent="0.25">
      <c r="A747" s="3">
        <f>RSI!A747</f>
        <v>43395</v>
      </c>
      <c r="B747" s="2">
        <f>RSI!B747</f>
        <v>1.99</v>
      </c>
      <c r="C747" s="2">
        <f>RSI!I747</f>
        <v>29.618155555927913</v>
      </c>
      <c r="D747" s="2">
        <f>MACD!E747</f>
        <v>5.8968359877471066E-2</v>
      </c>
      <c r="E747" s="2">
        <f>MACD!F747</f>
        <v>4.1622419851345051E-2</v>
      </c>
      <c r="F747" s="2">
        <f>'Moving Avg'!D747</f>
        <v>1.984</v>
      </c>
      <c r="G747" s="2">
        <f>'Moving Avg'!F747</f>
        <v>2.0740000000000007</v>
      </c>
      <c r="H747" s="2">
        <f>'Moving Avg'!G747</f>
        <v>2.1153999999999997</v>
      </c>
      <c r="I747" s="2">
        <f>'Moving Avg'!H747</f>
        <v>2.2486500000000054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</row>
    <row r="748" spans="1:12" ht="13.5" x14ac:dyDescent="0.25">
      <c r="A748" s="3">
        <f>RSI!A748</f>
        <v>43396</v>
      </c>
      <c r="B748" s="2">
        <f>RSI!B748</f>
        <v>1.91</v>
      </c>
      <c r="C748" s="2">
        <f>RSI!I748</f>
        <v>20.998943645833137</v>
      </c>
      <c r="D748" s="2">
        <f>MACD!E748</f>
        <v>6.656560709357251E-2</v>
      </c>
      <c r="E748" s="2">
        <f>MACD!F748</f>
        <v>4.6611057299790544E-2</v>
      </c>
      <c r="F748" s="2">
        <f>'Moving Avg'!D748</f>
        <v>1.9579999999999997</v>
      </c>
      <c r="G748" s="2">
        <f>'Moving Avg'!F748</f>
        <v>2.0630000000000002</v>
      </c>
      <c r="H748" s="2">
        <f>'Moving Avg'!G748</f>
        <v>2.1109999999999998</v>
      </c>
      <c r="I748" s="2">
        <f>'Moving Avg'!H748</f>
        <v>2.2464500000000052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</row>
    <row r="749" spans="1:12" ht="13.5" x14ac:dyDescent="0.25">
      <c r="A749" s="3">
        <f>RSI!A749</f>
        <v>43397</v>
      </c>
      <c r="B749" s="2">
        <f>RSI!B749</f>
        <v>1.91</v>
      </c>
      <c r="C749" s="2">
        <f>RSI!I749</f>
        <v>20.998943645833137</v>
      </c>
      <c r="D749" s="2">
        <f>MACD!E749</f>
        <v>6.4693756825918491E-2</v>
      </c>
      <c r="E749" s="2">
        <f>MACD!F749</f>
        <v>5.0227597205016135E-2</v>
      </c>
      <c r="F749" s="2">
        <f>'Moving Avg'!D749</f>
        <v>1.95</v>
      </c>
      <c r="G749" s="2">
        <f>'Moving Avg'!F749</f>
        <v>2.0519999999999996</v>
      </c>
      <c r="H749" s="2">
        <f>'Moving Avg'!G749</f>
        <v>2.1061999999999999</v>
      </c>
      <c r="I749" s="2">
        <f>'Moving Avg'!H749</f>
        <v>2.2442500000000054</v>
      </c>
      <c r="J749" s="6" t="str">
        <f>OBV!F749</f>
        <v>BULLISH</v>
      </c>
      <c r="K749" s="6" t="str">
        <f>OBV!G749</f>
        <v>NEUTRAL</v>
      </c>
      <c r="L749" s="6" t="str">
        <f>OBV!H749</f>
        <v>BULLISH DIVERGENCE</v>
      </c>
    </row>
    <row r="750" spans="1:12" ht="13.5" x14ac:dyDescent="0.25">
      <c r="A750" s="3">
        <f>RSI!A750</f>
        <v>43398</v>
      </c>
      <c r="B750" s="2">
        <f>RSI!B750</f>
        <v>1.9</v>
      </c>
      <c r="C750" s="2">
        <f>RSI!I750</f>
        <v>20.148901794543903</v>
      </c>
      <c r="D750" s="2">
        <f>MACD!E750</f>
        <v>6.4712178903102213E-2</v>
      </c>
      <c r="E750" s="2">
        <f>MACD!F750</f>
        <v>5.3124513544633357E-2</v>
      </c>
      <c r="F750" s="2">
        <f>'Moving Avg'!D750</f>
        <v>1.94</v>
      </c>
      <c r="G750" s="2">
        <f>'Moving Avg'!F750</f>
        <v>2.0389999999999993</v>
      </c>
      <c r="H750" s="2">
        <f>'Moving Avg'!G750</f>
        <v>2.101</v>
      </c>
      <c r="I750" s="2">
        <f>'Moving Avg'!H750</f>
        <v>2.2414500000000048</v>
      </c>
      <c r="J750" s="6" t="str">
        <f>OBV!F750</f>
        <v>BULLISH</v>
      </c>
      <c r="K750" s="6" t="str">
        <f>OBV!G750</f>
        <v>NEUTRAL</v>
      </c>
      <c r="L750" s="6" t="str">
        <f>OBV!H750</f>
        <v>BULLISH DIVERGENCE</v>
      </c>
    </row>
    <row r="751" spans="1:12" ht="13.5" x14ac:dyDescent="0.25">
      <c r="A751" s="3">
        <f>RSI!A751</f>
        <v>43399</v>
      </c>
      <c r="B751" s="2">
        <f>RSI!B751</f>
        <v>1.9</v>
      </c>
      <c r="C751" s="2">
        <f>RSI!I751</f>
        <v>20.148901794543903</v>
      </c>
      <c r="D751" s="2">
        <f>MACD!E751</f>
        <v>6.5584593021658311E-2</v>
      </c>
      <c r="E751" s="2">
        <f>MACD!F751</f>
        <v>5.5616529440038351E-2</v>
      </c>
      <c r="F751" s="2">
        <f>'Moving Avg'!D751</f>
        <v>1.9219999999999999</v>
      </c>
      <c r="G751" s="2">
        <f>'Moving Avg'!F751</f>
        <v>2.0259999999999989</v>
      </c>
      <c r="H751" s="2">
        <f>'Moving Avg'!G751</f>
        <v>2.0958000000000001</v>
      </c>
      <c r="I751" s="2">
        <f>'Moving Avg'!H751</f>
        <v>2.2379500000000045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1.9</v>
      </c>
      <c r="C752" s="2">
        <f>RSI!I752</f>
        <v>20.148901794543903</v>
      </c>
      <c r="D752" s="2">
        <f>MACD!E752</f>
        <v>6.7116147182673558E-2</v>
      </c>
      <c r="E752" s="2">
        <f>MACD!F752</f>
        <v>5.7916452988565396E-2</v>
      </c>
      <c r="F752" s="2">
        <f>'Moving Avg'!D752</f>
        <v>1.9039999999999999</v>
      </c>
      <c r="G752" s="2">
        <f>'Moving Avg'!F752</f>
        <v>2.0144999999999991</v>
      </c>
      <c r="H752" s="2">
        <f>'Moving Avg'!G752</f>
        <v>2.0912000000000002</v>
      </c>
      <c r="I752" s="2">
        <f>'Moving Avg'!H752</f>
        <v>2.2339500000000045</v>
      </c>
      <c r="J752" s="6" t="str">
        <f>OBV!F752</f>
        <v>BEARISH</v>
      </c>
      <c r="K752" s="6" t="str">
        <f>OBV!G752</f>
        <v>NEUTRAL</v>
      </c>
      <c r="L752" s="6" t="str">
        <f>OBV!H752</f>
        <v>CONFIRMED BEARISH</v>
      </c>
    </row>
    <row r="753" spans="1:12" ht="13.5" x14ac:dyDescent="0.25">
      <c r="A753" s="3">
        <f>RSI!A753</f>
        <v>43403</v>
      </c>
      <c r="B753" s="2">
        <f>RSI!B753</f>
        <v>1.9</v>
      </c>
      <c r="C753" s="2">
        <f>RSI!I753</f>
        <v>20.148901794543903</v>
      </c>
      <c r="D753" s="2">
        <f>MACD!E753</f>
        <v>6.9146667996201838E-2</v>
      </c>
      <c r="E753" s="2">
        <f>MACD!F753</f>
        <v>6.0162495990092685E-2</v>
      </c>
      <c r="F753" s="2">
        <f>'Moving Avg'!D753</f>
        <v>1.9019999999999999</v>
      </c>
      <c r="G753" s="2">
        <f>'Moving Avg'!F753</f>
        <v>2.0029999999999992</v>
      </c>
      <c r="H753" s="2">
        <f>'Moving Avg'!G753</f>
        <v>2.0862000000000007</v>
      </c>
      <c r="I753" s="2">
        <f>'Moving Avg'!H753</f>
        <v>2.2305000000000046</v>
      </c>
      <c r="J753" s="6" t="str">
        <f>OBV!F753</f>
        <v>BEARISH</v>
      </c>
      <c r="K753" s="6" t="str">
        <f>OBV!G753</f>
        <v>NEUTRAL</v>
      </c>
      <c r="L753" s="6" t="str">
        <f>OBV!H753</f>
        <v>CONFIRMED BEARISH</v>
      </c>
    </row>
    <row r="754" spans="1:12" ht="13.5" x14ac:dyDescent="0.25">
      <c r="A754" s="3">
        <f>RSI!A754</f>
        <v>43404</v>
      </c>
      <c r="B754" s="2">
        <f>RSI!B754</f>
        <v>1.89</v>
      </c>
      <c r="C754" s="2">
        <f>RSI!I754</f>
        <v>19.10848387395707</v>
      </c>
      <c r="D754" s="2">
        <f>MACD!E754</f>
        <v>5.8439564154991963E-2</v>
      </c>
      <c r="E754" s="2">
        <f>MACD!F754</f>
        <v>5.981790962307254E-2</v>
      </c>
      <c r="F754" s="2">
        <f>'Moving Avg'!D754</f>
        <v>1.8980000000000001</v>
      </c>
      <c r="G754" s="2">
        <f>'Moving Avg'!F754</f>
        <v>1.9909999999999992</v>
      </c>
      <c r="H754" s="2">
        <f>'Moving Avg'!G754</f>
        <v>2.0802000000000005</v>
      </c>
      <c r="I754" s="2">
        <f>'Moving Avg'!H754</f>
        <v>2.2275000000000045</v>
      </c>
      <c r="J754" s="6" t="str">
        <f>OBV!F754</f>
        <v>BEARISH</v>
      </c>
      <c r="K754" s="6" t="str">
        <f>OBV!G754</f>
        <v>NEUTRAL</v>
      </c>
      <c r="L754" s="6" t="str">
        <f>OBV!H754</f>
        <v>CONFIRMED BEARISH</v>
      </c>
    </row>
    <row r="755" spans="1:12" ht="13.5" x14ac:dyDescent="0.25">
      <c r="A755" s="3">
        <f>RSI!A755</f>
        <v>43405</v>
      </c>
      <c r="B755" s="2">
        <f>RSI!B755</f>
        <v>1.89</v>
      </c>
      <c r="C755" s="2">
        <f>RSI!I755</f>
        <v>19.108483873957056</v>
      </c>
      <c r="D755" s="2">
        <f>MACD!E755</f>
        <v>5.0068590328916196E-2</v>
      </c>
      <c r="E755" s="2">
        <f>MACD!F755</f>
        <v>5.7868045764241274E-2</v>
      </c>
      <c r="F755" s="2">
        <f>'Moving Avg'!D755</f>
        <v>1.8959999999999997</v>
      </c>
      <c r="G755" s="2">
        <f>'Moving Avg'!F755</f>
        <v>1.9789999999999996</v>
      </c>
      <c r="H755" s="2">
        <f>'Moving Avg'!G755</f>
        <v>2.0744000000000007</v>
      </c>
      <c r="I755" s="2">
        <f>'Moving Avg'!H755</f>
        <v>2.2242000000000042</v>
      </c>
      <c r="J755" s="6" t="str">
        <f>OBV!F755</f>
        <v>BEARISH</v>
      </c>
      <c r="K755" s="6" t="str">
        <f>OBV!G755</f>
        <v>NEUTRAL</v>
      </c>
      <c r="L755" s="6" t="str">
        <f>OBV!H755</f>
        <v>CONFIRMED BEARISH</v>
      </c>
    </row>
    <row r="756" spans="1:12" ht="13.5" x14ac:dyDescent="0.25">
      <c r="A756" s="3">
        <f>RSI!A756</f>
        <v>43406</v>
      </c>
      <c r="B756" s="2">
        <f>RSI!B756</f>
        <v>1.89</v>
      </c>
      <c r="C756" s="2">
        <f>RSI!I756</f>
        <v>19.10848387395707</v>
      </c>
      <c r="D756" s="2">
        <f>MACD!E756</f>
        <v>4.9777159663712434E-2</v>
      </c>
      <c r="E756" s="2">
        <f>MACD!F756</f>
        <v>5.6249868544135509E-2</v>
      </c>
      <c r="F756" s="2">
        <f>'Moving Avg'!D756</f>
        <v>1.8939999999999997</v>
      </c>
      <c r="G756" s="2">
        <f>'Moving Avg'!F756</f>
        <v>1.9684999999999995</v>
      </c>
      <c r="H756" s="2">
        <f>'Moving Avg'!G756</f>
        <v>2.0688000000000009</v>
      </c>
      <c r="I756" s="2">
        <f>'Moving Avg'!H756</f>
        <v>2.2209000000000039</v>
      </c>
      <c r="J756" s="6" t="str">
        <f>OBV!F756</f>
        <v>BEARISH</v>
      </c>
      <c r="K756" s="6" t="str">
        <f>OBV!G756</f>
        <v>NEUTRAL</v>
      </c>
      <c r="L756" s="6" t="str">
        <f>OBV!H756</f>
        <v>CONFIRMED BEARISH</v>
      </c>
    </row>
    <row r="757" spans="1:12" ht="13.5" x14ac:dyDescent="0.25">
      <c r="A757" s="3">
        <f>RSI!A757</f>
        <v>43409</v>
      </c>
      <c r="B757" s="2">
        <f>RSI!B757</f>
        <v>1.89</v>
      </c>
      <c r="C757" s="2">
        <f>RSI!I757</f>
        <v>19.108483873957056</v>
      </c>
      <c r="D757" s="2">
        <f>MACD!E757</f>
        <v>5.012117085577561E-2</v>
      </c>
      <c r="E757" s="2">
        <f>MACD!F757</f>
        <v>5.5024129006463536E-2</v>
      </c>
      <c r="F757" s="2">
        <f>'Moving Avg'!D757</f>
        <v>1.8919999999999999</v>
      </c>
      <c r="G757" s="2">
        <f>'Moving Avg'!F757</f>
        <v>1.9579999999999995</v>
      </c>
      <c r="H757" s="2">
        <f>'Moving Avg'!G757</f>
        <v>2.0640000000000014</v>
      </c>
      <c r="I757" s="2">
        <f>'Moving Avg'!H757</f>
        <v>2.2178500000000039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</row>
    <row r="758" spans="1:12" ht="13.5" x14ac:dyDescent="0.25">
      <c r="A758" s="3">
        <f>RSI!A758</f>
        <v>43410</v>
      </c>
      <c r="B758" s="2">
        <f>RSI!B758</f>
        <v>1.89</v>
      </c>
      <c r="C758" s="2">
        <f>RSI!I758</f>
        <v>19.108483873957056</v>
      </c>
      <c r="D758" s="2">
        <f>MACD!E758</f>
        <v>3.8651422691656778E-2</v>
      </c>
      <c r="E758" s="2">
        <f>MACD!F758</f>
        <v>5.174958774350219E-2</v>
      </c>
      <c r="F758" s="2">
        <f>'Moving Avg'!D758</f>
        <v>1.89</v>
      </c>
      <c r="G758" s="2">
        <f>'Moving Avg'!F758</f>
        <v>1.9474999999999993</v>
      </c>
      <c r="H758" s="2">
        <f>'Moving Avg'!G758</f>
        <v>2.059200000000001</v>
      </c>
      <c r="I758" s="2">
        <f>'Moving Avg'!H758</f>
        <v>2.2148000000000034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</row>
    <row r="759" spans="1:12" ht="13.5" x14ac:dyDescent="0.25">
      <c r="A759" s="3">
        <f>RSI!A759</f>
        <v>43411</v>
      </c>
      <c r="B759" s="2">
        <f>RSI!B759</f>
        <v>1.89</v>
      </c>
      <c r="C759" s="2">
        <f>RSI!I759</f>
        <v>19.108483873957056</v>
      </c>
      <c r="D759" s="2">
        <f>MACD!E759</f>
        <v>2.9452600936957785E-2</v>
      </c>
      <c r="E759" s="2">
        <f>MACD!F759</f>
        <v>4.7290190382193315E-2</v>
      </c>
      <c r="F759" s="2">
        <f>'Moving Avg'!D759</f>
        <v>1.89</v>
      </c>
      <c r="G759" s="2">
        <f>'Moving Avg'!F759</f>
        <v>1.94</v>
      </c>
      <c r="H759" s="2">
        <f>'Moving Avg'!G759</f>
        <v>2.0544000000000011</v>
      </c>
      <c r="I759" s="2">
        <f>'Moving Avg'!H759</f>
        <v>2.2119500000000034</v>
      </c>
      <c r="J759" s="6" t="str">
        <f>OBV!F759</f>
        <v>NEUTRAL</v>
      </c>
      <c r="K759" s="6" t="str">
        <f>OBV!G759</f>
        <v>NEUTRAL</v>
      </c>
      <c r="L759" s="6" t="str">
        <f>OBV!H759</f>
        <v>NEUTRAL</v>
      </c>
    </row>
    <row r="760" spans="1:12" ht="13.5" x14ac:dyDescent="0.25">
      <c r="A760" s="3">
        <f>RSI!A760</f>
        <v>43412</v>
      </c>
      <c r="B760" s="2">
        <f>RSI!B760</f>
        <v>1.89</v>
      </c>
      <c r="C760" s="2">
        <f>RSI!I760</f>
        <v>19.108483873957056</v>
      </c>
      <c r="D760" s="2">
        <f>MACD!E760</f>
        <v>2.0599363369180113E-2</v>
      </c>
      <c r="E760" s="2">
        <f>MACD!F760</f>
        <v>4.1952024979590677E-2</v>
      </c>
      <c r="F760" s="2">
        <f>'Moving Avg'!D760</f>
        <v>1.89</v>
      </c>
      <c r="G760" s="2">
        <f>'Moving Avg'!F760</f>
        <v>1.9324999999999999</v>
      </c>
      <c r="H760" s="2">
        <f>'Moving Avg'!G760</f>
        <v>2.0496000000000008</v>
      </c>
      <c r="I760" s="2">
        <f>'Moving Avg'!H760</f>
        <v>2.2088000000000028</v>
      </c>
      <c r="J760" s="6" t="str">
        <f>OBV!F760</f>
        <v>NEUTRAL</v>
      </c>
      <c r="K760" s="6" t="str">
        <f>OBV!G760</f>
        <v>NEUTRAL</v>
      </c>
      <c r="L760" s="6" t="str">
        <f>OBV!H760</f>
        <v>NEUTRAL</v>
      </c>
    </row>
    <row r="761" spans="1:12" ht="13.5" x14ac:dyDescent="0.25">
      <c r="A761" s="3">
        <f>RSI!A761</f>
        <v>43413</v>
      </c>
      <c r="B761" s="2">
        <f>RSI!B761</f>
        <v>1.9</v>
      </c>
      <c r="C761" s="2">
        <f>RSI!I761</f>
        <v>25.565385516913835</v>
      </c>
      <c r="D761" s="2">
        <f>MACD!E761</f>
        <v>1.2801534922981528E-2</v>
      </c>
      <c r="E761" s="2">
        <f>MACD!F761</f>
        <v>3.6121926968268846E-2</v>
      </c>
      <c r="F761" s="2">
        <f>'Moving Avg'!D761</f>
        <v>1.8919999999999999</v>
      </c>
      <c r="G761" s="2">
        <f>'Moving Avg'!F761</f>
        <v>1.9255</v>
      </c>
      <c r="H761" s="2">
        <f>'Moving Avg'!G761</f>
        <v>2.0446000000000009</v>
      </c>
      <c r="I761" s="2">
        <f>'Moving Avg'!H761</f>
        <v>2.2058000000000026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</row>
    <row r="762" spans="1:12" ht="13.5" x14ac:dyDescent="0.25">
      <c r="A762" s="3">
        <f>RSI!A762</f>
        <v>43416</v>
      </c>
      <c r="B762" s="2">
        <f>RSI!B762</f>
        <v>1.9</v>
      </c>
      <c r="C762" s="2">
        <f>RSI!I762</f>
        <v>25.565385516913835</v>
      </c>
      <c r="D762" s="2">
        <f>MACD!E762</f>
        <v>6.5462387338177663E-3</v>
      </c>
      <c r="E762" s="2">
        <f>MACD!F762</f>
        <v>3.020678932137863E-2</v>
      </c>
      <c r="F762" s="2">
        <f>'Moving Avg'!D762</f>
        <v>1.8940000000000001</v>
      </c>
      <c r="G762" s="2">
        <f>'Moving Avg'!F762</f>
        <v>1.9184999999999999</v>
      </c>
      <c r="H762" s="2">
        <f>'Moving Avg'!G762</f>
        <v>2.0400000000000005</v>
      </c>
      <c r="I762" s="2">
        <f>'Moving Avg'!H762</f>
        <v>2.2030500000000024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</row>
    <row r="763" spans="1:12" ht="13.5" x14ac:dyDescent="0.25">
      <c r="A763" s="3">
        <f>RSI!A763</f>
        <v>43417</v>
      </c>
      <c r="B763" s="2">
        <f>RSI!B763</f>
        <v>1.87</v>
      </c>
      <c r="C763" s="2">
        <f>RSI!I763</f>
        <v>20.008551080425192</v>
      </c>
      <c r="D763" s="2">
        <f>MACD!E763</f>
        <v>3.7929868621502383E-3</v>
      </c>
      <c r="E763" s="2">
        <f>MACD!F763</f>
        <v>2.4924028829532954E-2</v>
      </c>
      <c r="F763" s="2">
        <f>'Moving Avg'!D763</f>
        <v>1.89</v>
      </c>
      <c r="G763" s="2">
        <f>'Moving Avg'!F763</f>
        <v>1.9099999999999997</v>
      </c>
      <c r="H763" s="2">
        <f>'Moving Avg'!G763</f>
        <v>2.0348000000000006</v>
      </c>
      <c r="I763" s="2">
        <f>'Moving Avg'!H763</f>
        <v>2.200150000000002</v>
      </c>
      <c r="J763" s="6" t="str">
        <f>OBV!F763</f>
        <v>BULLISH</v>
      </c>
      <c r="K763" s="6" t="str">
        <f>OBV!G763</f>
        <v>NEUTRAL</v>
      </c>
      <c r="L763" s="6" t="str">
        <f>OBV!H763</f>
        <v>BULLISH DIVERGENCE</v>
      </c>
    </row>
    <row r="764" spans="1:12" ht="13.5" x14ac:dyDescent="0.25">
      <c r="A764" s="3">
        <f>RSI!A764</f>
        <v>43418</v>
      </c>
      <c r="B764" s="2">
        <f>RSI!B764</f>
        <v>1.87</v>
      </c>
      <c r="C764" s="2">
        <f>RSI!I764</f>
        <v>20.008551080425192</v>
      </c>
      <c r="D764" s="2">
        <f>MACD!E764</f>
        <v>3.9607457680190805E-4</v>
      </c>
      <c r="E764" s="2">
        <f>MACD!F764</f>
        <v>2.0018437978986746E-2</v>
      </c>
      <c r="F764" s="2">
        <f>'Moving Avg'!D764</f>
        <v>1.8859999999999999</v>
      </c>
      <c r="G764" s="2">
        <f>'Moving Avg'!F764</f>
        <v>1.9059999999999999</v>
      </c>
      <c r="H764" s="2">
        <f>'Moving Avg'!G764</f>
        <v>2.0294000000000008</v>
      </c>
      <c r="I764" s="2">
        <f>'Moving Avg'!H764</f>
        <v>2.197500000000002</v>
      </c>
      <c r="J764" s="6" t="str">
        <f>OBV!F764</f>
        <v>BULLISH</v>
      </c>
      <c r="K764" s="6" t="str">
        <f>OBV!G764</f>
        <v>NEUTRAL</v>
      </c>
      <c r="L764" s="6" t="str">
        <f>OBV!H764</f>
        <v>BULLISH DIVERGENCE</v>
      </c>
    </row>
    <row r="765" spans="1:12" ht="13.5" x14ac:dyDescent="0.25">
      <c r="A765" s="3">
        <f>RSI!A765</f>
        <v>43419</v>
      </c>
      <c r="B765" s="2">
        <f>RSI!B765</f>
        <v>1.91</v>
      </c>
      <c r="C765" s="2">
        <f>RSI!I765</f>
        <v>40.131152067262363</v>
      </c>
      <c r="D765" s="2">
        <f>MACD!E765</f>
        <v>-5.0048803427933386E-3</v>
      </c>
      <c r="E765" s="2">
        <f>MACD!F765</f>
        <v>1.501377431463073E-2</v>
      </c>
      <c r="F765" s="2">
        <f>'Moving Avg'!D765</f>
        <v>1.89</v>
      </c>
      <c r="G765" s="2">
        <f>'Moving Avg'!F765</f>
        <v>1.9039999999999995</v>
      </c>
      <c r="H765" s="2">
        <f>'Moving Avg'!G765</f>
        <v>2.0248000000000008</v>
      </c>
      <c r="I765" s="2">
        <f>'Moving Avg'!H765</f>
        <v>2.1950500000000024</v>
      </c>
      <c r="J765" s="6" t="str">
        <f>OBV!F765</f>
        <v>BULLISH</v>
      </c>
      <c r="K765" s="6" t="str">
        <f>OBV!G765</f>
        <v>NEUTRAL</v>
      </c>
      <c r="L765" s="6" t="str">
        <f>OBV!H765</f>
        <v>CONFIRMED BULLISH</v>
      </c>
    </row>
    <row r="766" spans="1:12" ht="13.5" x14ac:dyDescent="0.25">
      <c r="A766" s="3">
        <f>RSI!A766</f>
        <v>43420</v>
      </c>
      <c r="B766" s="2">
        <f>RSI!B766</f>
        <v>1.93</v>
      </c>
      <c r="C766" s="2">
        <f>RSI!I766</f>
        <v>47.273256398941847</v>
      </c>
      <c r="D766" s="2">
        <f>MACD!E766</f>
        <v>-1.0888763765920073E-2</v>
      </c>
      <c r="E766" s="2">
        <f>MACD!F766</f>
        <v>9.8332666985205697E-3</v>
      </c>
      <c r="F766" s="2">
        <f>'Moving Avg'!D766</f>
        <v>1.8960000000000001</v>
      </c>
      <c r="G766" s="2">
        <f>'Moving Avg'!F766</f>
        <v>1.9009999999999998</v>
      </c>
      <c r="H766" s="2">
        <f>'Moving Avg'!G766</f>
        <v>2.0208000000000008</v>
      </c>
      <c r="I766" s="2">
        <f>'Moving Avg'!H766</f>
        <v>2.192950000000002</v>
      </c>
      <c r="J766" s="6" t="str">
        <f>OBV!F766</f>
        <v>BEARISH</v>
      </c>
      <c r="K766" s="6" t="str">
        <f>OBV!G766</f>
        <v>NEUTRAL</v>
      </c>
      <c r="L766" s="6" t="str">
        <f>OBV!H766</f>
        <v>BEARISH DIVERGENCE</v>
      </c>
    </row>
    <row r="767" spans="1:12" ht="13.5" x14ac:dyDescent="0.25">
      <c r="A767" s="3">
        <f>RSI!A767</f>
        <v>43423</v>
      </c>
      <c r="B767" s="2">
        <f>RSI!B767</f>
        <v>1.92</v>
      </c>
      <c r="C767" s="2">
        <f>RSI!I767</f>
        <v>44.419890538432526</v>
      </c>
      <c r="D767" s="2">
        <f>MACD!E767</f>
        <v>-1.5089655179869377E-2</v>
      </c>
      <c r="E767" s="2">
        <f>MACD!F767</f>
        <v>4.8486823228425799E-3</v>
      </c>
      <c r="F767" s="2">
        <f>'Moving Avg'!D767</f>
        <v>1.9</v>
      </c>
      <c r="G767" s="2">
        <f>'Moving Avg'!F767</f>
        <v>1.8974999999999997</v>
      </c>
      <c r="H767" s="2">
        <f>'Moving Avg'!G767</f>
        <v>2.0166000000000013</v>
      </c>
      <c r="I767" s="2">
        <f>'Moving Avg'!H767</f>
        <v>2.1910000000000021</v>
      </c>
      <c r="J767" s="6" t="str">
        <f>OBV!F767</f>
        <v>BEARISH</v>
      </c>
      <c r="K767" s="6" t="str">
        <f>OBV!G767</f>
        <v>NEUTRAL</v>
      </c>
      <c r="L767" s="6" t="str">
        <f>OBV!H767</f>
        <v>BEARISH DIVERGENCE</v>
      </c>
    </row>
    <row r="768" spans="1:12" ht="13.5" x14ac:dyDescent="0.25">
      <c r="A768" s="3">
        <f>RSI!A768</f>
        <v>43425</v>
      </c>
      <c r="B768" s="2">
        <f>RSI!B768</f>
        <v>1.93</v>
      </c>
      <c r="C768" s="2">
        <f>RSI!I768</f>
        <v>47.812201102331208</v>
      </c>
      <c r="D768" s="2">
        <f>MACD!E768</f>
        <v>-1.9291611071939441E-2</v>
      </c>
      <c r="E768" s="2">
        <f>MACD!F768</f>
        <v>2.062364388617571E-5</v>
      </c>
      <c r="F768" s="2">
        <f>'Moving Avg'!D768</f>
        <v>1.9120000000000001</v>
      </c>
      <c r="G768" s="2">
        <f>'Moving Avg'!F768</f>
        <v>1.8984999999999999</v>
      </c>
      <c r="H768" s="2">
        <f>'Moving Avg'!G768</f>
        <v>2.0126000000000013</v>
      </c>
      <c r="I768" s="2">
        <f>'Moving Avg'!H768</f>
        <v>2.1895500000000023</v>
      </c>
      <c r="J768" s="6" t="str">
        <f>OBV!F768</f>
        <v>BEARISH</v>
      </c>
      <c r="K768" s="6" t="str">
        <f>OBV!G768</f>
        <v>NEUTRAL</v>
      </c>
      <c r="L768" s="6" t="str">
        <f>OBV!H768</f>
        <v>BEARISH DIVERGENCE</v>
      </c>
    </row>
    <row r="769" spans="1:12" ht="13.5" x14ac:dyDescent="0.25">
      <c r="A769" s="3">
        <f>RSI!A769</f>
        <v>43426</v>
      </c>
      <c r="B769" s="2">
        <f>RSI!B769</f>
        <v>1.93</v>
      </c>
      <c r="C769" s="2">
        <f>RSI!I769</f>
        <v>47.812201102331208</v>
      </c>
      <c r="D769" s="2">
        <f>MACD!E769</f>
        <v>-2.2819734792826951E-2</v>
      </c>
      <c r="E769" s="2">
        <f>MACD!F769</f>
        <v>-4.5474480434564502E-3</v>
      </c>
      <c r="F769" s="2">
        <f>'Moving Avg'!D769</f>
        <v>1.9239999999999999</v>
      </c>
      <c r="G769" s="2">
        <f>'Moving Avg'!F769</f>
        <v>1.8995000000000002</v>
      </c>
      <c r="H769" s="2">
        <f>'Moving Avg'!G769</f>
        <v>2.0080000000000013</v>
      </c>
      <c r="I769" s="2">
        <f>'Moving Avg'!H769</f>
        <v>2.1881000000000022</v>
      </c>
      <c r="J769" s="6" t="str">
        <f>OBV!F769</f>
        <v>BEARISH</v>
      </c>
      <c r="K769" s="6" t="str">
        <f>OBV!G769</f>
        <v>NEUTRAL</v>
      </c>
      <c r="L769" s="6" t="str">
        <f>OBV!H769</f>
        <v>BEARISH DIVERGENCE</v>
      </c>
    </row>
    <row r="770" spans="1:12" ht="13.5" x14ac:dyDescent="0.25">
      <c r="A770" s="3">
        <f>RSI!A770</f>
        <v>43427</v>
      </c>
      <c r="B770" s="2">
        <f>RSI!B770</f>
        <v>1.93</v>
      </c>
      <c r="C770" s="2">
        <f>RSI!I770</f>
        <v>47.812201102331201</v>
      </c>
      <c r="D770" s="2">
        <f>MACD!E770</f>
        <v>-2.5779720787336036E-2</v>
      </c>
      <c r="E770" s="2">
        <f>MACD!F770</f>
        <v>-8.7939025922323683E-3</v>
      </c>
      <c r="F770" s="2">
        <f>'Moving Avg'!D770</f>
        <v>1.9279999999999997</v>
      </c>
      <c r="G770" s="2">
        <f>'Moving Avg'!F770</f>
        <v>1.9009999999999998</v>
      </c>
      <c r="H770" s="2">
        <f>'Moving Avg'!G770</f>
        <v>2.003400000000001</v>
      </c>
      <c r="I770" s="2">
        <f>'Moving Avg'!H770</f>
        <v>2.1863500000000018</v>
      </c>
      <c r="J770" s="6" t="str">
        <f>OBV!F770</f>
        <v>BEARISH</v>
      </c>
      <c r="K770" s="6" t="str">
        <f>OBV!G770</f>
        <v>NEUTRAL</v>
      </c>
      <c r="L770" s="6" t="str">
        <f>OBV!H770</f>
        <v>BEARISH DIVERGENCE</v>
      </c>
    </row>
    <row r="771" spans="1:12" ht="13.5" x14ac:dyDescent="0.25">
      <c r="A771" s="3">
        <f>RSI!A771</f>
        <v>43430</v>
      </c>
      <c r="B771" s="2">
        <f>RSI!B771</f>
        <v>1.88</v>
      </c>
      <c r="C771" s="2">
        <f>RSI!I771</f>
        <v>34.617579065209981</v>
      </c>
      <c r="D771" s="2">
        <f>MACD!E771</f>
        <v>-2.3018687355258027E-2</v>
      </c>
      <c r="E771" s="2">
        <f>MACD!F771</f>
        <v>-1.1638859544837501E-2</v>
      </c>
      <c r="F771" s="2">
        <f>'Moving Avg'!D771</f>
        <v>1.9179999999999999</v>
      </c>
      <c r="G771" s="2">
        <f>'Moving Avg'!F771</f>
        <v>1.9</v>
      </c>
      <c r="H771" s="2">
        <f>'Moving Avg'!G771</f>
        <v>1.9984000000000008</v>
      </c>
      <c r="I771" s="2">
        <f>'Moving Avg'!H771</f>
        <v>2.1840500000000018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</row>
    <row r="772" spans="1:12" ht="13.5" x14ac:dyDescent="0.25">
      <c r="A772" s="3">
        <f>RSI!A772</f>
        <v>43431</v>
      </c>
      <c r="B772" s="2">
        <f>RSI!B772</f>
        <v>1.88</v>
      </c>
      <c r="C772" s="2">
        <f>RSI!I772</f>
        <v>34.617579065209981</v>
      </c>
      <c r="D772" s="2">
        <f>MACD!E772</f>
        <v>-2.0365243072516082E-2</v>
      </c>
      <c r="E772" s="2">
        <f>MACD!F772</f>
        <v>-1.3384136250373218E-2</v>
      </c>
      <c r="F772" s="2">
        <f>'Moving Avg'!D772</f>
        <v>1.9100000000000001</v>
      </c>
      <c r="G772" s="2">
        <f>'Moving Avg'!F772</f>
        <v>1.8990000000000002</v>
      </c>
      <c r="H772" s="2">
        <f>'Moving Avg'!G772</f>
        <v>1.9934000000000005</v>
      </c>
      <c r="I772" s="2">
        <f>'Moving Avg'!H772</f>
        <v>2.1820500000000016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</row>
    <row r="773" spans="1:12" ht="13.5" x14ac:dyDescent="0.25">
      <c r="A773" s="3">
        <f>RSI!A773</f>
        <v>43432</v>
      </c>
      <c r="B773" s="2">
        <f>RSI!B773</f>
        <v>1.89</v>
      </c>
      <c r="C773" s="2">
        <f>RSI!I773</f>
        <v>38.551016802952823</v>
      </c>
      <c r="D773" s="2">
        <f>MACD!E773</f>
        <v>-2.3182456320253619E-2</v>
      </c>
      <c r="E773" s="2">
        <f>MACD!F773</f>
        <v>-1.5343800264349301E-2</v>
      </c>
      <c r="F773" s="2">
        <f>'Moving Avg'!D773</f>
        <v>1.9019999999999999</v>
      </c>
      <c r="G773" s="2">
        <f>'Moving Avg'!F773</f>
        <v>1.8985000000000003</v>
      </c>
      <c r="H773" s="2">
        <f>'Moving Avg'!G773</f>
        <v>1.9886000000000008</v>
      </c>
      <c r="I773" s="2">
        <f>'Moving Avg'!H773</f>
        <v>2.1806000000000014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</row>
    <row r="774" spans="1:12" ht="13.5" x14ac:dyDescent="0.25">
      <c r="A774" s="3">
        <f>RSI!A774</f>
        <v>43433</v>
      </c>
      <c r="B774" s="2">
        <f>RSI!B774</f>
        <v>1.88</v>
      </c>
      <c r="C774" s="2">
        <f>RSI!I774</f>
        <v>36.205337852144694</v>
      </c>
      <c r="D774" s="2">
        <f>MACD!E774</f>
        <v>-2.4612666627509494E-2</v>
      </c>
      <c r="E774" s="2">
        <f>MACD!F774</f>
        <v>-1.7197573536981342E-2</v>
      </c>
      <c r="F774" s="2">
        <f>'Moving Avg'!D774</f>
        <v>1.8919999999999999</v>
      </c>
      <c r="G774" s="2">
        <f>'Moving Avg'!F774</f>
        <v>1.8980000000000004</v>
      </c>
      <c r="H774" s="2">
        <f>'Moving Avg'!G774</f>
        <v>1.9836000000000005</v>
      </c>
      <c r="I774" s="2">
        <f>'Moving Avg'!H774</f>
        <v>2.1789000000000014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43434</v>
      </c>
      <c r="B775" s="2">
        <f>RSI!B775</f>
        <v>1.89</v>
      </c>
      <c r="C775" s="2">
        <f>RSI!I775</f>
        <v>40.128510999515996</v>
      </c>
      <c r="D775" s="2">
        <f>MACD!E775</f>
        <v>-2.0153570240003083E-2</v>
      </c>
      <c r="E775" s="2">
        <f>MACD!F775</f>
        <v>-1.7788772877585693E-2</v>
      </c>
      <c r="F775" s="2">
        <f>'Moving Avg'!D775</f>
        <v>1.8839999999999999</v>
      </c>
      <c r="G775" s="2">
        <f>'Moving Avg'!F775</f>
        <v>1.8980000000000001</v>
      </c>
      <c r="H775" s="2">
        <f>'Moving Avg'!G775</f>
        <v>1.9788000000000006</v>
      </c>
      <c r="I775" s="2">
        <f>'Moving Avg'!H775</f>
        <v>2.1770000000000014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</row>
    <row r="776" spans="1:12" ht="13.5" x14ac:dyDescent="0.25">
      <c r="A776" s="3">
        <f>RSI!A776</f>
        <v>43437</v>
      </c>
      <c r="B776" s="2">
        <f>RSI!B776</f>
        <v>1.89</v>
      </c>
      <c r="C776" s="2">
        <f>RSI!I776</f>
        <v>40.128510999515996</v>
      </c>
      <c r="D776" s="2">
        <f>MACD!E776</f>
        <v>-1.3125462583238878E-2</v>
      </c>
      <c r="E776" s="2">
        <f>MACD!F776</f>
        <v>-1.6856110818716331E-2</v>
      </c>
      <c r="F776" s="2">
        <f>'Moving Avg'!D776</f>
        <v>1.8859999999999999</v>
      </c>
      <c r="G776" s="2">
        <f>'Moving Avg'!F776</f>
        <v>1.8980000000000001</v>
      </c>
      <c r="H776" s="2">
        <f>'Moving Avg'!G776</f>
        <v>1.9736000000000007</v>
      </c>
      <c r="I776" s="2">
        <f>'Moving Avg'!H776</f>
        <v>2.1750000000000007</v>
      </c>
      <c r="J776" s="6" t="str">
        <f>OBV!F776</f>
        <v>BULLISH</v>
      </c>
      <c r="K776" s="6" t="str">
        <f>OBV!G776</f>
        <v>NEUTRAL</v>
      </c>
      <c r="L776" s="6" t="str">
        <f>OBV!H776</f>
        <v>CONFIRMED BULLISH</v>
      </c>
    </row>
    <row r="777" spans="1:12" ht="13.5" x14ac:dyDescent="0.25">
      <c r="A777" s="3">
        <f>RSI!A777</f>
        <v>43438</v>
      </c>
      <c r="B777" s="2">
        <f>RSI!B777</f>
        <v>1.92</v>
      </c>
      <c r="C777" s="2">
        <f>RSI!I777</f>
        <v>50.681062241422921</v>
      </c>
      <c r="D777" s="2">
        <f>MACD!E777</f>
        <v>-1.0774375814170511E-2</v>
      </c>
      <c r="E777" s="2">
        <f>MACD!F777</f>
        <v>-1.5639763817807167E-2</v>
      </c>
      <c r="F777" s="2">
        <f>'Moving Avg'!D777</f>
        <v>1.8939999999999997</v>
      </c>
      <c r="G777" s="2">
        <f>'Moving Avg'!F777</f>
        <v>1.8995000000000002</v>
      </c>
      <c r="H777" s="2">
        <f>'Moving Avg'!G777</f>
        <v>1.9690000000000005</v>
      </c>
      <c r="I777" s="2">
        <f>'Moving Avg'!H777</f>
        <v>2.1731000000000007</v>
      </c>
      <c r="J777" s="6" t="str">
        <f>OBV!F777</f>
        <v>BULLISH</v>
      </c>
      <c r="K777" s="6" t="str">
        <f>OBV!G777</f>
        <v>NEUTRAL</v>
      </c>
      <c r="L777" s="6" t="str">
        <f>OBV!H777</f>
        <v>CONFIRMED BULLISH</v>
      </c>
    </row>
    <row r="778" spans="1:12" ht="13.5" x14ac:dyDescent="0.25">
      <c r="A778" s="3">
        <f>RSI!A778</f>
        <v>43439</v>
      </c>
      <c r="B778" s="2">
        <f>RSI!B778</f>
        <v>1.92</v>
      </c>
      <c r="C778" s="2">
        <f>RSI!I778</f>
        <v>50.681062241422921</v>
      </c>
      <c r="D778" s="2">
        <f>MACD!E778</f>
        <v>-7.2711098177300482E-3</v>
      </c>
      <c r="E778" s="2">
        <f>MACD!F778</f>
        <v>-1.3966033017791743E-2</v>
      </c>
      <c r="F778" s="2">
        <f>'Moving Avg'!D778</f>
        <v>1.9</v>
      </c>
      <c r="G778" s="2">
        <f>'Moving Avg'!F778</f>
        <v>1.9009999999999998</v>
      </c>
      <c r="H778" s="2">
        <f>'Moving Avg'!G778</f>
        <v>1.9648000000000008</v>
      </c>
      <c r="I778" s="2">
        <f>'Moving Avg'!H778</f>
        <v>2.171050000000001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</row>
    <row r="779" spans="1:12" ht="13.5" x14ac:dyDescent="0.25">
      <c r="A779" s="3">
        <f>RSI!A779</f>
        <v>43440</v>
      </c>
      <c r="B779" s="2">
        <f>RSI!B779</f>
        <v>1.92</v>
      </c>
      <c r="C779" s="2">
        <f>RSI!I779</f>
        <v>50.681062241422921</v>
      </c>
      <c r="D779" s="2">
        <f>MACD!E779</f>
        <v>-4.3295639821403498E-3</v>
      </c>
      <c r="E779" s="2">
        <f>MACD!F779</f>
        <v>-1.2038739210661464E-2</v>
      </c>
      <c r="F779" s="2">
        <f>'Moving Avg'!D779</f>
        <v>1.9079999999999999</v>
      </c>
      <c r="G779" s="2">
        <f>'Moving Avg'!F779</f>
        <v>1.9025000000000003</v>
      </c>
      <c r="H779" s="2">
        <f>'Moving Avg'!G779</f>
        <v>1.9606000000000003</v>
      </c>
      <c r="I779" s="2">
        <f>'Moving Avg'!H779</f>
        <v>2.1692000000000013</v>
      </c>
      <c r="J779" s="6" t="str">
        <f>OBV!F779</f>
        <v>BULLISH</v>
      </c>
      <c r="K779" s="6" t="str">
        <f>OBV!G779</f>
        <v>NEUTRAL</v>
      </c>
      <c r="L779" s="6" t="str">
        <f>OBV!H779</f>
        <v>CONFIRMED BULLISH</v>
      </c>
    </row>
    <row r="780" spans="1:12" ht="13.5" x14ac:dyDescent="0.25">
      <c r="A780" s="3">
        <f>RSI!A780</f>
        <v>43441</v>
      </c>
      <c r="B780" s="2">
        <f>RSI!B780</f>
        <v>1.92</v>
      </c>
      <c r="C780" s="2">
        <f>RSI!I780</f>
        <v>50.681062241422921</v>
      </c>
      <c r="D780" s="2">
        <f>MACD!E780</f>
        <v>-1.8616341795314462E-3</v>
      </c>
      <c r="E780" s="2">
        <f>MACD!F780</f>
        <v>-1.0003318204435461E-2</v>
      </c>
      <c r="F780" s="2">
        <f>'Moving Avg'!D780</f>
        <v>1.9140000000000001</v>
      </c>
      <c r="G780" s="2">
        <f>'Moving Avg'!F780</f>
        <v>1.9040000000000004</v>
      </c>
      <c r="H780" s="2">
        <f>'Moving Avg'!G780</f>
        <v>1.9558000000000002</v>
      </c>
      <c r="I780" s="2">
        <f>'Moving Avg'!H780</f>
        <v>2.1671500000000012</v>
      </c>
      <c r="J780" s="6" t="str">
        <f>OBV!F780</f>
        <v>BULLISH</v>
      </c>
      <c r="K780" s="6" t="str">
        <f>OBV!G780</f>
        <v>NEUTRAL</v>
      </c>
      <c r="L780" s="6" t="str">
        <f>OBV!H780</f>
        <v>CONFIRMED BULLISH</v>
      </c>
    </row>
    <row r="781" spans="1:12" ht="13.5" x14ac:dyDescent="0.25">
      <c r="A781" s="3">
        <f>RSI!A781</f>
        <v>43444</v>
      </c>
      <c r="B781" s="2">
        <f>RSI!B781</f>
        <v>1.92</v>
      </c>
      <c r="C781" s="2">
        <f>RSI!I781</f>
        <v>50.681062241422929</v>
      </c>
      <c r="D781" s="2">
        <f>MACD!E781</f>
        <v>-7.4852033178918198E-3</v>
      </c>
      <c r="E781" s="2">
        <f>MACD!F781</f>
        <v>-9.4996952271267331E-3</v>
      </c>
      <c r="F781" s="2">
        <f>'Moving Avg'!D781</f>
        <v>1.92</v>
      </c>
      <c r="G781" s="2">
        <f>'Moving Avg'!F781</f>
        <v>1.9050000000000005</v>
      </c>
      <c r="H781" s="2">
        <f>'Moving Avg'!G781</f>
        <v>1.9509999999999998</v>
      </c>
      <c r="I781" s="2">
        <f>'Moving Avg'!H781</f>
        <v>2.1651000000000011</v>
      </c>
      <c r="J781" s="6" t="str">
        <f>OBV!F781</f>
        <v>BULLISH</v>
      </c>
      <c r="K781" s="6" t="str">
        <f>OBV!G781</f>
        <v>NEUTRAL</v>
      </c>
      <c r="L781" s="6" t="str">
        <f>OBV!H781</f>
        <v>CONFIRMED BULLISH</v>
      </c>
    </row>
    <row r="782" spans="1:12" ht="13.5" x14ac:dyDescent="0.25">
      <c r="A782" s="3">
        <f>RSI!A782</f>
        <v>43445</v>
      </c>
      <c r="B782" s="2">
        <f>RSI!B782</f>
        <v>1.91</v>
      </c>
      <c r="C782" s="2">
        <f>RSI!I782</f>
        <v>46.70626726021672</v>
      </c>
      <c r="D782" s="2">
        <f>MACD!E782</f>
        <v>-1.1520931807286416E-2</v>
      </c>
      <c r="E782" s="2">
        <f>MACD!F782</f>
        <v>-9.9039425431586697E-3</v>
      </c>
      <c r="F782" s="2">
        <f>'Moving Avg'!D782</f>
        <v>1.9179999999999999</v>
      </c>
      <c r="G782" s="2">
        <f>'Moving Avg'!F782</f>
        <v>1.9055</v>
      </c>
      <c r="H782" s="2">
        <f>'Moving Avg'!G782</f>
        <v>1.9465999999999999</v>
      </c>
      <c r="I782" s="2">
        <f>'Moving Avg'!H782</f>
        <v>2.1629500000000013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</row>
    <row r="783" spans="1:12" ht="13.5" x14ac:dyDescent="0.25">
      <c r="A783" s="3">
        <f>RSI!A783</f>
        <v>43446</v>
      </c>
      <c r="B783" s="2">
        <f>RSI!B783</f>
        <v>1.91</v>
      </c>
      <c r="C783" s="2">
        <f>RSI!I783</f>
        <v>46.70626726021672</v>
      </c>
      <c r="D783" s="2">
        <f>MACD!E783</f>
        <v>-1.3354953480660514E-2</v>
      </c>
      <c r="E783" s="2">
        <f>MACD!F783</f>
        <v>-1.059414473065904E-2</v>
      </c>
      <c r="F783" s="2">
        <f>'Moving Avg'!D783</f>
        <v>1.9159999999999999</v>
      </c>
      <c r="G783" s="2">
        <f>'Moving Avg'!F783</f>
        <v>1.9075</v>
      </c>
      <c r="H783" s="2">
        <f>'Moving Avg'!G783</f>
        <v>1.9421999999999997</v>
      </c>
      <c r="I783" s="2">
        <f>'Moving Avg'!H783</f>
        <v>2.1608000000000014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43447</v>
      </c>
      <c r="B784" s="2">
        <f>RSI!B784</f>
        <v>1.9</v>
      </c>
      <c r="C784" s="2">
        <f>RSI!I784</f>
        <v>42.812179553918561</v>
      </c>
      <c r="D784" s="2">
        <f>MACD!E784</f>
        <v>-1.5665312871701254E-2</v>
      </c>
      <c r="E784" s="2">
        <f>MACD!F784</f>
        <v>-1.1608378358867483E-2</v>
      </c>
      <c r="F784" s="2">
        <f>'Moving Avg'!D784</f>
        <v>1.9120000000000001</v>
      </c>
      <c r="G784" s="2">
        <f>'Moving Avg'!F784</f>
        <v>1.909</v>
      </c>
      <c r="H784" s="2">
        <f>'Moving Avg'!G784</f>
        <v>1.9376</v>
      </c>
      <c r="I784" s="2">
        <f>'Moving Avg'!H784</f>
        <v>2.1586000000000016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</row>
    <row r="785" spans="1:12" ht="13.5" x14ac:dyDescent="0.25">
      <c r="A785" s="3">
        <f>RSI!A785</f>
        <v>43448</v>
      </c>
      <c r="B785" s="2">
        <f>RSI!B785</f>
        <v>1.89</v>
      </c>
      <c r="C785" s="2">
        <f>RSI!I785</f>
        <v>39.284892374542245</v>
      </c>
      <c r="D785" s="2">
        <f>MACD!E785</f>
        <v>-1.5245619370417351E-2</v>
      </c>
      <c r="E785" s="2">
        <f>MACD!F785</f>
        <v>-1.2335826561177456E-2</v>
      </c>
      <c r="F785" s="2">
        <f>'Moving Avg'!D785</f>
        <v>1.9060000000000001</v>
      </c>
      <c r="G785" s="2">
        <f>'Moving Avg'!F785</f>
        <v>1.9079999999999999</v>
      </c>
      <c r="H785" s="2">
        <f>'Moving Avg'!G785</f>
        <v>1.9328000000000001</v>
      </c>
      <c r="I785" s="2">
        <f>'Moving Avg'!H785</f>
        <v>2.1562500000000013</v>
      </c>
      <c r="J785" s="6" t="str">
        <f>OBV!F785</f>
        <v>BEARISH</v>
      </c>
      <c r="K785" s="6" t="str">
        <f>OBV!G785</f>
        <v>WEAK</v>
      </c>
      <c r="L785" s="6" t="str">
        <f>OBV!H785</f>
        <v>CONFIRMED BEARISH</v>
      </c>
    </row>
    <row r="786" spans="1:12" ht="13.5" x14ac:dyDescent="0.25">
      <c r="A786" s="3">
        <f>RSI!A786</f>
        <v>43451</v>
      </c>
      <c r="B786" s="2">
        <f>RSI!B786</f>
        <v>1.88</v>
      </c>
      <c r="C786" s="2">
        <f>RSI!I786</f>
        <v>36.083310987965</v>
      </c>
      <c r="D786" s="2">
        <f>MACD!E786</f>
        <v>-1.4002319682854036E-2</v>
      </c>
      <c r="E786" s="2">
        <f>MACD!F786</f>
        <v>-1.2669125185512772E-2</v>
      </c>
      <c r="F786" s="2">
        <f>'Moving Avg'!D786</f>
        <v>1.8979999999999997</v>
      </c>
      <c r="G786" s="2">
        <f>'Moving Avg'!F786</f>
        <v>1.9055000000000004</v>
      </c>
      <c r="H786" s="2">
        <f>'Moving Avg'!G786</f>
        <v>1.9283999999999997</v>
      </c>
      <c r="I786" s="2">
        <f>'Moving Avg'!H786</f>
        <v>2.1539000000000015</v>
      </c>
      <c r="J786" s="6" t="str">
        <f>OBV!F786</f>
        <v>BEARISH</v>
      </c>
      <c r="K786" s="6" t="str">
        <f>OBV!G786</f>
        <v>WEAK</v>
      </c>
      <c r="L786" s="6" t="str">
        <f>OBV!H786</f>
        <v>CONFIRMED BEARISH</v>
      </c>
    </row>
    <row r="787" spans="1:12" ht="13.5" x14ac:dyDescent="0.25">
      <c r="A787" s="3">
        <f>RSI!A787</f>
        <v>43452</v>
      </c>
      <c r="B787" s="2">
        <f>RSI!B787</f>
        <v>1.88</v>
      </c>
      <c r="C787" s="2">
        <f>RSI!I787</f>
        <v>36.083310987965</v>
      </c>
      <c r="D787" s="2">
        <f>MACD!E787</f>
        <v>-8.1393091620240998E-3</v>
      </c>
      <c r="E787" s="2">
        <f>MACD!F787</f>
        <v>-1.1763161980815038E-2</v>
      </c>
      <c r="F787" s="2">
        <f>'Moving Avg'!D787</f>
        <v>1.8919999999999999</v>
      </c>
      <c r="G787" s="2">
        <f>'Moving Avg'!F787</f>
        <v>1.9035000000000006</v>
      </c>
      <c r="H787" s="2">
        <f>'Moving Avg'!G787</f>
        <v>1.9239999999999995</v>
      </c>
      <c r="I787" s="2">
        <f>'Moving Avg'!H787</f>
        <v>2.1515500000000007</v>
      </c>
      <c r="J787" s="6" t="str">
        <f>OBV!F787</f>
        <v>BEARISH</v>
      </c>
      <c r="K787" s="6" t="str">
        <f>OBV!G787</f>
        <v>WEAK</v>
      </c>
      <c r="L787" s="6" t="str">
        <f>OBV!H787</f>
        <v>CONFIRMED BEARISH</v>
      </c>
    </row>
    <row r="788" spans="1:12" ht="13.5" x14ac:dyDescent="0.25">
      <c r="A788" s="3">
        <f>RSI!A788</f>
        <v>43453</v>
      </c>
      <c r="B788" s="2">
        <f>RSI!B788</f>
        <v>1.89</v>
      </c>
      <c r="C788" s="2">
        <f>RSI!I788</f>
        <v>41.602817378171601</v>
      </c>
      <c r="D788" s="2">
        <f>MACD!E788</f>
        <v>-3.7379270256241437E-3</v>
      </c>
      <c r="E788" s="2">
        <f>MACD!F788</f>
        <v>-1.0158114989776859E-2</v>
      </c>
      <c r="F788" s="2">
        <f>'Moving Avg'!D788</f>
        <v>1.8879999999999999</v>
      </c>
      <c r="G788" s="2">
        <f>'Moving Avg'!F788</f>
        <v>1.9015000000000009</v>
      </c>
      <c r="H788" s="2">
        <f>'Moving Avg'!G788</f>
        <v>1.9197999999999995</v>
      </c>
      <c r="I788" s="2">
        <f>'Moving Avg'!H788</f>
        <v>2.1494000000000009</v>
      </c>
      <c r="J788" s="6" t="str">
        <f>OBV!F788</f>
        <v>BEARISH</v>
      </c>
      <c r="K788" s="6" t="str">
        <f>OBV!G788</f>
        <v>WEAK</v>
      </c>
      <c r="L788" s="6" t="str">
        <f>OBV!H788</f>
        <v>CONFIRMED BEARISH</v>
      </c>
    </row>
    <row r="789" spans="1:12" ht="13.5" x14ac:dyDescent="0.25">
      <c r="A789" s="3">
        <f>RSI!A789</f>
        <v>43454</v>
      </c>
      <c r="B789" s="2">
        <f>RSI!B789</f>
        <v>1.84</v>
      </c>
      <c r="C789" s="2">
        <f>RSI!I789</f>
        <v>28.398082727591074</v>
      </c>
      <c r="D789" s="2">
        <f>MACD!E789</f>
        <v>3.798630796633562E-3</v>
      </c>
      <c r="E789" s="2">
        <f>MACD!F789</f>
        <v>-7.3667658324947753E-3</v>
      </c>
      <c r="F789" s="2">
        <f>'Moving Avg'!D789</f>
        <v>1.8759999999999999</v>
      </c>
      <c r="G789" s="2">
        <f>'Moving Avg'!F789</f>
        <v>1.8970000000000007</v>
      </c>
      <c r="H789" s="2">
        <f>'Moving Avg'!G789</f>
        <v>1.9157999999999999</v>
      </c>
      <c r="I789" s="2">
        <f>'Moving Avg'!H789</f>
        <v>2.1470000000000007</v>
      </c>
      <c r="J789" s="6" t="str">
        <f>OBV!F789</f>
        <v>BEARISH</v>
      </c>
      <c r="K789" s="6" t="str">
        <f>OBV!G789</f>
        <v>WEAK</v>
      </c>
      <c r="L789" s="6" t="str">
        <f>OBV!H789</f>
        <v>CONFIRMED BEARISH</v>
      </c>
    </row>
    <row r="790" spans="1:12" ht="13.5" x14ac:dyDescent="0.25">
      <c r="A790" s="3">
        <f>RSI!A790</f>
        <v>43455</v>
      </c>
      <c r="B790" s="2">
        <f>RSI!B790</f>
        <v>1.84</v>
      </c>
      <c r="C790" s="2">
        <f>RSI!I790</f>
        <v>28.398082727591074</v>
      </c>
      <c r="D790" s="2">
        <f>MACD!E790</f>
        <v>1.0571733012970652E-2</v>
      </c>
      <c r="E790" s="2">
        <f>MACD!F790</f>
        <v>-3.7790660634016903E-3</v>
      </c>
      <c r="F790" s="2">
        <f>'Moving Avg'!D790</f>
        <v>1.8660000000000001</v>
      </c>
      <c r="G790" s="2">
        <f>'Moving Avg'!F790</f>
        <v>1.8925000000000005</v>
      </c>
      <c r="H790" s="2">
        <f>'Moving Avg'!G790</f>
        <v>1.9118000000000002</v>
      </c>
      <c r="I790" s="2">
        <f>'Moving Avg'!H790</f>
        <v>2.1447000000000007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</row>
    <row r="791" spans="1:12" ht="13.5" x14ac:dyDescent="0.25">
      <c r="A791" s="3">
        <f>RSI!A791</f>
        <v>43458</v>
      </c>
      <c r="B791" s="2">
        <f>RSI!B791</f>
        <v>1.83</v>
      </c>
      <c r="C791" s="2">
        <f>RSI!I791</f>
        <v>26.450732766214358</v>
      </c>
      <c r="D791" s="2">
        <f>MACD!E791</f>
        <v>1.7410240641007046E-2</v>
      </c>
      <c r="E791" s="2">
        <f>MACD!F791</f>
        <v>4.5879527748005685E-4</v>
      </c>
      <c r="F791" s="2">
        <f>'Moving Avg'!D791</f>
        <v>1.8559999999999999</v>
      </c>
      <c r="G791" s="2">
        <f>'Moving Avg'!F791</f>
        <v>1.8900000000000001</v>
      </c>
      <c r="H791" s="2">
        <f>'Moving Avg'!G791</f>
        <v>1.9076</v>
      </c>
      <c r="I791" s="2">
        <f>'Moving Avg'!H791</f>
        <v>2.1423500000000004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</row>
    <row r="792" spans="1:12" ht="13.5" x14ac:dyDescent="0.25">
      <c r="A792" s="3">
        <f>RSI!A792</f>
        <v>43459</v>
      </c>
      <c r="B792" s="2">
        <f>RSI!B792</f>
        <v>1.85</v>
      </c>
      <c r="C792" s="2">
        <f>RSI!I792</f>
        <v>35.915741687167028</v>
      </c>
      <c r="D792" s="2">
        <f>MACD!E792</f>
        <v>2.0575336467633987E-2</v>
      </c>
      <c r="E792" s="2">
        <f>MACD!F792</f>
        <v>4.4821035155108426E-3</v>
      </c>
      <c r="F792" s="2">
        <f>'Moving Avg'!D792</f>
        <v>1.85</v>
      </c>
      <c r="G792" s="2">
        <f>'Moving Avg'!F792</f>
        <v>1.8885000000000001</v>
      </c>
      <c r="H792" s="2">
        <f>'Moving Avg'!G792</f>
        <v>1.9037999999999999</v>
      </c>
      <c r="I792" s="2">
        <f>'Moving Avg'!H792</f>
        <v>2.1398500000000005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</row>
    <row r="793" spans="1:12" ht="13.5" x14ac:dyDescent="0.25">
      <c r="A793" s="3">
        <f>RSI!A793</f>
        <v>43460</v>
      </c>
      <c r="B793" s="2">
        <f>RSI!B793</f>
        <v>1.86</v>
      </c>
      <c r="C793" s="2">
        <f>RSI!I793</f>
        <v>40.068641797587091</v>
      </c>
      <c r="D793" s="2">
        <f>MACD!E793</f>
        <v>2.2763655574334463E-2</v>
      </c>
      <c r="E793" s="2">
        <f>MACD!F793</f>
        <v>8.1384139272755677E-3</v>
      </c>
      <c r="F793" s="2">
        <f>'Moving Avg'!D793</f>
        <v>1.8439999999999999</v>
      </c>
      <c r="G793" s="2">
        <f>'Moving Avg'!F793</f>
        <v>1.8869999999999998</v>
      </c>
      <c r="H793" s="2">
        <f>'Moving Avg'!G793</f>
        <v>1.9001999999999999</v>
      </c>
      <c r="I793" s="2">
        <f>'Moving Avg'!H793</f>
        <v>2.1374000000000004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</row>
    <row r="794" spans="1:12" ht="13.5" x14ac:dyDescent="0.25">
      <c r="A794" s="3">
        <f>RSI!A794</f>
        <v>43461</v>
      </c>
      <c r="B794" s="2">
        <f>RSI!B794</f>
        <v>1.89</v>
      </c>
      <c r="C794" s="2">
        <f>RSI!I794</f>
        <v>50.443984311842598</v>
      </c>
      <c r="D794" s="2">
        <f>MACD!E794</f>
        <v>2.1027852531728453E-2</v>
      </c>
      <c r="E794" s="2">
        <f>MACD!F794</f>
        <v>1.0716301648166145E-2</v>
      </c>
      <c r="F794" s="2">
        <f>'Moving Avg'!D794</f>
        <v>1.8539999999999999</v>
      </c>
      <c r="G794" s="2">
        <f>'Moving Avg'!F794</f>
        <v>1.8875</v>
      </c>
      <c r="H794" s="2">
        <f>'Moving Avg'!G794</f>
        <v>1.899</v>
      </c>
      <c r="I794" s="2">
        <f>'Moving Avg'!H794</f>
        <v>2.1351</v>
      </c>
      <c r="J794" s="6" t="str">
        <f>OBV!F794</f>
        <v>BEARISH</v>
      </c>
      <c r="K794" s="6" t="str">
        <f>OBV!G794</f>
        <v>NEUTRAL</v>
      </c>
      <c r="L794" s="6" t="str">
        <f>OBV!H794</f>
        <v>BEARISH DIVERGENCE</v>
      </c>
    </row>
    <row r="795" spans="1:12" ht="13.5" x14ac:dyDescent="0.25">
      <c r="A795" s="3">
        <f>RSI!A795</f>
        <v>43462</v>
      </c>
      <c r="B795" s="2">
        <f>RSI!B795</f>
        <v>1.93</v>
      </c>
      <c r="C795" s="2">
        <f>RSI!I795</f>
        <v>60.310200866309998</v>
      </c>
      <c r="D795" s="2">
        <f>MACD!E795</f>
        <v>1.5040794848413253E-2</v>
      </c>
      <c r="E795" s="2">
        <f>MACD!F795</f>
        <v>1.1581200288215568E-2</v>
      </c>
      <c r="F795" s="2">
        <f>'Moving Avg'!D795</f>
        <v>1.8719999999999999</v>
      </c>
      <c r="G795" s="2">
        <f>'Moving Avg'!F795</f>
        <v>1.8895</v>
      </c>
      <c r="H795" s="2">
        <f>'Moving Avg'!G795</f>
        <v>1.8986000000000001</v>
      </c>
      <c r="I795" s="2">
        <f>'Moving Avg'!H795</f>
        <v>2.1330000000000005</v>
      </c>
      <c r="J795" s="6" t="str">
        <f>OBV!F795</f>
        <v>BEARISH</v>
      </c>
      <c r="K795" s="6" t="str">
        <f>OBV!G795</f>
        <v>NEUTRAL</v>
      </c>
      <c r="L795" s="6" t="str">
        <f>OBV!H795</f>
        <v>BEARISH DIVERGENCE</v>
      </c>
    </row>
    <row r="796" spans="1:12" ht="13.5" x14ac:dyDescent="0.25">
      <c r="A796" s="3">
        <f>RSI!A796</f>
        <v>43465</v>
      </c>
      <c r="B796" s="2">
        <f>RSI!B796</f>
        <v>1.93</v>
      </c>
      <c r="C796" s="2">
        <f>RSI!I796</f>
        <v>60.310200866310005</v>
      </c>
      <c r="D796" s="2">
        <f>MACD!E796</f>
        <v>8.1843730754636024E-3</v>
      </c>
      <c r="E796" s="2">
        <f>MACD!F796</f>
        <v>1.0901834845665176E-2</v>
      </c>
      <c r="F796" s="2">
        <f>'Moving Avg'!D796</f>
        <v>1.8919999999999999</v>
      </c>
      <c r="G796" s="2">
        <f>'Moving Avg'!F796</f>
        <v>1.8915</v>
      </c>
      <c r="H796" s="2">
        <f>'Moving Avg'!G796</f>
        <v>1.8974000000000004</v>
      </c>
      <c r="I796" s="2">
        <f>'Moving Avg'!H796</f>
        <v>2.1309000000000005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</row>
    <row r="797" spans="1:12" ht="13.5" x14ac:dyDescent="0.25">
      <c r="A797" s="3">
        <f>RSI!A797</f>
        <v>43467</v>
      </c>
      <c r="B797" s="2">
        <f>RSI!B797</f>
        <v>1.85</v>
      </c>
      <c r="C797" s="2">
        <f>RSI!I797</f>
        <v>41.25750049092057</v>
      </c>
      <c r="D797" s="2">
        <f>MACD!E797</f>
        <v>8.0753888023497034E-3</v>
      </c>
      <c r="E797" s="2">
        <f>MACD!F797</f>
        <v>1.0336545637002082E-2</v>
      </c>
      <c r="F797" s="2">
        <f>'Moving Avg'!D797</f>
        <v>1.8919999999999999</v>
      </c>
      <c r="G797" s="2">
        <f>'Moving Avg'!F797</f>
        <v>1.8880000000000003</v>
      </c>
      <c r="H797" s="2">
        <f>'Moving Avg'!G797</f>
        <v>1.8946000000000001</v>
      </c>
      <c r="I797" s="2">
        <f>'Moving Avg'!H797</f>
        <v>2.1281500000000007</v>
      </c>
      <c r="J797" s="6" t="str">
        <f>OBV!F797</f>
        <v>BEARISH</v>
      </c>
      <c r="K797" s="6" t="str">
        <f>OBV!G797</f>
        <v>NEUTRAL</v>
      </c>
      <c r="L797" s="6" t="str">
        <f>OBV!H797</f>
        <v>NEUTRAL</v>
      </c>
    </row>
    <row r="798" spans="1:12" ht="13.5" x14ac:dyDescent="0.25">
      <c r="A798" s="3">
        <f>RSI!A798</f>
        <v>43468</v>
      </c>
      <c r="B798" s="2">
        <f>RSI!B798</f>
        <v>1.77</v>
      </c>
      <c r="C798" s="2">
        <f>RSI!I798</f>
        <v>30.784294395390177</v>
      </c>
      <c r="D798" s="2">
        <f>MACD!E798</f>
        <v>1.5704242847034422E-2</v>
      </c>
      <c r="E798" s="2">
        <f>MACD!F798</f>
        <v>1.141008507900855E-2</v>
      </c>
      <c r="F798" s="2">
        <f>'Moving Avg'!D798</f>
        <v>1.8739999999999999</v>
      </c>
      <c r="G798" s="2">
        <f>'Moving Avg'!F798</f>
        <v>1.8805000000000003</v>
      </c>
      <c r="H798" s="2">
        <f>'Moving Avg'!G798</f>
        <v>1.8918000000000004</v>
      </c>
      <c r="I798" s="2">
        <f>'Moving Avg'!H798</f>
        <v>2.1250000000000004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</row>
    <row r="799" spans="1:12" ht="13.5" x14ac:dyDescent="0.25">
      <c r="A799" s="3">
        <f>RSI!A799</f>
        <v>43469</v>
      </c>
      <c r="B799" s="2">
        <f>RSI!B799</f>
        <v>1.78</v>
      </c>
      <c r="C799" s="2">
        <f>RSI!I799</f>
        <v>33.071384494964022</v>
      </c>
      <c r="D799" s="2">
        <f>MACD!E799</f>
        <v>1.4436772450738378E-2</v>
      </c>
      <c r="E799" s="2">
        <f>MACD!F799</f>
        <v>1.2015422553354516E-2</v>
      </c>
      <c r="F799" s="2">
        <f>'Moving Avg'!D799</f>
        <v>1.8519999999999999</v>
      </c>
      <c r="G799" s="2">
        <f>'Moving Avg'!F799</f>
        <v>1.8735000000000004</v>
      </c>
      <c r="H799" s="2">
        <f>'Moving Avg'!G799</f>
        <v>1.8892000000000004</v>
      </c>
      <c r="I799" s="2">
        <f>'Moving Avg'!H799</f>
        <v>2.1222500000000002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</row>
    <row r="800" spans="1:12" ht="13.5" x14ac:dyDescent="0.25">
      <c r="A800" s="3">
        <f>RSI!A800</f>
        <v>43472</v>
      </c>
      <c r="B800" s="2">
        <f>RSI!B800</f>
        <v>1.78</v>
      </c>
      <c r="C800" s="2">
        <f>RSI!I800</f>
        <v>33.071384494964022</v>
      </c>
      <c r="D800" s="2">
        <f>MACD!E800</f>
        <v>1.3962979149358512E-2</v>
      </c>
      <c r="E800" s="2">
        <f>MACD!F800</f>
        <v>1.2404933872555316E-2</v>
      </c>
      <c r="F800" s="2">
        <f>'Moving Avg'!D800</f>
        <v>1.8220000000000003</v>
      </c>
      <c r="G800" s="2">
        <f>'Moving Avg'!F800</f>
        <v>1.8665000000000003</v>
      </c>
      <c r="H800" s="2">
        <f>'Moving Avg'!G800</f>
        <v>1.8868</v>
      </c>
      <c r="I800" s="2">
        <f>'Moving Avg'!H800</f>
        <v>2.11965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</row>
    <row r="801" spans="1:12" ht="13.5" x14ac:dyDescent="0.25">
      <c r="A801" s="3">
        <f>RSI!A801</f>
        <v>43473</v>
      </c>
      <c r="B801" s="2">
        <f>RSI!B801</f>
        <v>1.78</v>
      </c>
      <c r="C801" s="2">
        <f>RSI!I801</f>
        <v>33.071384494964022</v>
      </c>
      <c r="D801" s="2">
        <f>MACD!E801</f>
        <v>1.2577950447145048E-2</v>
      </c>
      <c r="E801" s="2">
        <f>MACD!F801</f>
        <v>1.2439537187473263E-2</v>
      </c>
      <c r="F801" s="2">
        <f>'Moving Avg'!D801</f>
        <v>1.7920000000000003</v>
      </c>
      <c r="G801" s="2">
        <f>'Moving Avg'!F801</f>
        <v>1.8594999999999999</v>
      </c>
      <c r="H801" s="2">
        <f>'Moving Avg'!G801</f>
        <v>1.8844000000000001</v>
      </c>
      <c r="I801" s="2">
        <f>'Moving Avg'!H801</f>
        <v>2.1170499999999999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</row>
    <row r="802" spans="1:12" ht="13.5" x14ac:dyDescent="0.25">
      <c r="A802" s="3">
        <f>RSI!A802</f>
        <v>43474</v>
      </c>
      <c r="B802" s="2">
        <f>RSI!B802</f>
        <v>1.81</v>
      </c>
      <c r="C802" s="2">
        <f>RSI!I802</f>
        <v>40.444874144150084</v>
      </c>
      <c r="D802" s="2">
        <f>MACD!E802</f>
        <v>1.2773976957409339E-2</v>
      </c>
      <c r="E802" s="2">
        <f>MACD!F802</f>
        <v>1.2506425141460479E-2</v>
      </c>
      <c r="F802" s="2">
        <f>'Moving Avg'!D802</f>
        <v>1.784</v>
      </c>
      <c r="G802" s="2">
        <f>'Moving Avg'!F802</f>
        <v>1.8545000000000003</v>
      </c>
      <c r="H802" s="2">
        <f>'Moving Avg'!G802</f>
        <v>1.8826000000000003</v>
      </c>
      <c r="I802" s="2">
        <f>'Moving Avg'!H802</f>
        <v>2.1145999999999998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</row>
    <row r="803" spans="1:12" ht="13.5" x14ac:dyDescent="0.25">
      <c r="A803" s="3">
        <f>RSI!A803</f>
        <v>43475</v>
      </c>
      <c r="B803" s="2">
        <f>RSI!B803</f>
        <v>1.81</v>
      </c>
      <c r="C803" s="2">
        <f>RSI!I803</f>
        <v>40.44487414415007</v>
      </c>
      <c r="D803" s="2">
        <f>MACD!E803</f>
        <v>1.4776288588443709E-2</v>
      </c>
      <c r="E803" s="2">
        <f>MACD!F803</f>
        <v>1.2960397830857125E-2</v>
      </c>
      <c r="F803" s="2">
        <f>'Moving Avg'!D803</f>
        <v>1.7920000000000003</v>
      </c>
      <c r="G803" s="2">
        <f>'Moving Avg'!F803</f>
        <v>1.8495000000000004</v>
      </c>
      <c r="H803" s="2">
        <f>'Moving Avg'!G803</f>
        <v>1.8808000000000005</v>
      </c>
      <c r="I803" s="2">
        <f>'Moving Avg'!H803</f>
        <v>2.1121499999999997</v>
      </c>
      <c r="J803" s="6" t="str">
        <f>OBV!F803</f>
        <v>BULLISH</v>
      </c>
      <c r="K803" s="6" t="str">
        <f>OBV!G803</f>
        <v>NEUTRAL</v>
      </c>
      <c r="L803" s="6" t="str">
        <f>OBV!H803</f>
        <v>CONFIRMED BULLISH</v>
      </c>
    </row>
    <row r="804" spans="1:12" ht="13.5" x14ac:dyDescent="0.25">
      <c r="A804" s="3">
        <f>RSI!A804</f>
        <v>43476</v>
      </c>
      <c r="B804" s="2">
        <f>RSI!B804</f>
        <v>1.78</v>
      </c>
      <c r="C804" s="2">
        <f>RSI!I804</f>
        <v>35.862681351661465</v>
      </c>
      <c r="D804" s="2">
        <f>MACD!E804</f>
        <v>2.358406791659351E-2</v>
      </c>
      <c r="E804" s="2">
        <f>MACD!F804</f>
        <v>1.5085131848004403E-2</v>
      </c>
      <c r="F804" s="2">
        <f>'Moving Avg'!D804</f>
        <v>1.7919999999999998</v>
      </c>
      <c r="G804" s="2">
        <f>'Moving Avg'!F804</f>
        <v>1.8435000000000001</v>
      </c>
      <c r="H804" s="2">
        <f>'Moving Avg'!G804</f>
        <v>1.8786000000000005</v>
      </c>
      <c r="I804" s="2">
        <f>'Moving Avg'!H804</f>
        <v>2.1095499999999991</v>
      </c>
      <c r="J804" s="6" t="str">
        <f>OBV!F804</f>
        <v>BEARISH</v>
      </c>
      <c r="K804" s="6" t="str">
        <f>OBV!G804</f>
        <v>NEUTRAL</v>
      </c>
      <c r="L804" s="6" t="str">
        <f>OBV!H804</f>
        <v>NEUTRAL</v>
      </c>
    </row>
    <row r="805" spans="1:12" ht="13.5" x14ac:dyDescent="0.25">
      <c r="A805" s="3">
        <f>RSI!A805</f>
        <v>43480</v>
      </c>
      <c r="B805" s="2">
        <f>RSI!B805</f>
        <v>1.81</v>
      </c>
      <c r="C805" s="2">
        <f>RSI!I805</f>
        <v>42.83711135601456</v>
      </c>
      <c r="D805" s="2">
        <f>MACD!E805</f>
        <v>3.5401170604840937E-2</v>
      </c>
      <c r="E805" s="2">
        <f>MACD!F805</f>
        <v>1.9148339599371712E-2</v>
      </c>
      <c r="F805" s="2">
        <f>'Moving Avg'!D805</f>
        <v>1.798</v>
      </c>
      <c r="G805" s="2">
        <f>'Moving Avg'!F805</f>
        <v>1.8395000000000004</v>
      </c>
      <c r="H805" s="2">
        <f>'Moving Avg'!G805</f>
        <v>1.8770000000000004</v>
      </c>
      <c r="I805" s="2">
        <f>'Moving Avg'!H805</f>
        <v>2.1070999999999991</v>
      </c>
      <c r="J805" s="6" t="str">
        <f>OBV!F805</f>
        <v>BEARISH</v>
      </c>
      <c r="K805" s="6" t="str">
        <f>OBV!G805</f>
        <v>NEUTRAL</v>
      </c>
      <c r="L805" s="6" t="str">
        <f>OBV!H805</f>
        <v>BEARISH DIVERGENCE</v>
      </c>
    </row>
    <row r="806" spans="1:12" ht="13.5" x14ac:dyDescent="0.25">
      <c r="A806" s="3">
        <f>RSI!A806</f>
        <v>43481</v>
      </c>
      <c r="B806" s="2">
        <f>RSI!B806</f>
        <v>1.77</v>
      </c>
      <c r="C806" s="2">
        <f>RSI!I806</f>
        <v>37.051754896222469</v>
      </c>
      <c r="D806" s="2">
        <f>MACD!E806</f>
        <v>4.8586636578768605E-2</v>
      </c>
      <c r="E806" s="2">
        <f>MACD!F806</f>
        <v>2.5035998995251094E-2</v>
      </c>
      <c r="F806" s="2">
        <f>'Moving Avg'!D806</f>
        <v>1.796</v>
      </c>
      <c r="G806" s="2">
        <f>'Moving Avg'!F806</f>
        <v>1.8340000000000003</v>
      </c>
      <c r="H806" s="2">
        <f>'Moving Avg'!G806</f>
        <v>1.8746000000000003</v>
      </c>
      <c r="I806" s="2">
        <f>'Moving Avg'!H806</f>
        <v>2.104449999999999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</row>
    <row r="807" spans="1:12" ht="13.5" x14ac:dyDescent="0.25">
      <c r="A807" s="3">
        <f>RSI!A807</f>
        <v>43482</v>
      </c>
      <c r="B807" s="2">
        <f>RSI!B807</f>
        <v>1.77</v>
      </c>
      <c r="C807" s="2">
        <f>RSI!I807</f>
        <v>37.051754896222462</v>
      </c>
      <c r="D807" s="2">
        <f>MACD!E807</f>
        <v>4.7879105514709197E-2</v>
      </c>
      <c r="E807" s="2">
        <f>MACD!F807</f>
        <v>2.9604620299142716E-2</v>
      </c>
      <c r="F807" s="2">
        <f>'Moving Avg'!D807</f>
        <v>1.7879999999999998</v>
      </c>
      <c r="G807" s="2">
        <f>'Moving Avg'!F807</f>
        <v>1.8285000000000005</v>
      </c>
      <c r="H807" s="2">
        <f>'Moving Avg'!G807</f>
        <v>1.8722000000000003</v>
      </c>
      <c r="I807" s="2">
        <f>'Moving Avg'!H807</f>
        <v>2.101799999999999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</row>
    <row r="808" spans="1:12" ht="13.5" x14ac:dyDescent="0.25">
      <c r="A808" s="3">
        <f>RSI!A808</f>
        <v>43483</v>
      </c>
      <c r="B808" s="2">
        <f>RSI!B808</f>
        <v>1.81</v>
      </c>
      <c r="C808" s="2">
        <f>RSI!I808</f>
        <v>45.576234889628232</v>
      </c>
      <c r="D808" s="2">
        <f>MACD!E808</f>
        <v>3.2420166868910805E-2</v>
      </c>
      <c r="E808" s="2">
        <f>MACD!F808</f>
        <v>3.0167729613096335E-2</v>
      </c>
      <c r="F808" s="2">
        <f>'Moving Avg'!D808</f>
        <v>1.7879999999999998</v>
      </c>
      <c r="G808" s="2">
        <f>'Moving Avg'!F808</f>
        <v>1.8245000000000005</v>
      </c>
      <c r="H808" s="2">
        <f>'Moving Avg'!G808</f>
        <v>1.8706000000000003</v>
      </c>
      <c r="I808" s="2">
        <f>'Moving Avg'!H808</f>
        <v>2.0993499999999989</v>
      </c>
      <c r="J808" s="6" t="str">
        <f>OBV!F808</f>
        <v>BEARISH</v>
      </c>
      <c r="K808" s="6" t="str">
        <f>OBV!G808</f>
        <v>NEUTRAL</v>
      </c>
      <c r="L808" s="6" t="str">
        <f>OBV!H808</f>
        <v>NEUTRAL</v>
      </c>
    </row>
    <row r="809" spans="1:12" ht="13.5" x14ac:dyDescent="0.25">
      <c r="A809" s="3">
        <f>RSI!A809</f>
        <v>43486</v>
      </c>
      <c r="B809" s="2">
        <f>RSI!B809</f>
        <v>1.78</v>
      </c>
      <c r="C809" s="2">
        <f>RSI!I809</f>
        <v>41.082689969124132</v>
      </c>
      <c r="D809" s="2">
        <f>MACD!E809</f>
        <v>2.3243845515434458E-2</v>
      </c>
      <c r="E809" s="2">
        <f>MACD!F809</f>
        <v>2.8782952793563958E-2</v>
      </c>
      <c r="F809" s="2">
        <f>'Moving Avg'!D809</f>
        <v>1.7879999999999998</v>
      </c>
      <c r="G809" s="2">
        <f>'Moving Avg'!F809</f>
        <v>1.8215000000000003</v>
      </c>
      <c r="H809" s="2">
        <f>'Moving Avg'!G809</f>
        <v>1.8684000000000005</v>
      </c>
      <c r="I809" s="2">
        <f>'Moving Avg'!H809</f>
        <v>2.0967499999999988</v>
      </c>
      <c r="J809" s="6" t="str">
        <f>OBV!F809</f>
        <v>BEARISH</v>
      </c>
      <c r="K809" s="6" t="str">
        <f>OBV!G809</f>
        <v>NEUTRAL</v>
      </c>
      <c r="L809" s="6" t="str">
        <f>OBV!H809</f>
        <v>NEUTRAL</v>
      </c>
    </row>
    <row r="810" spans="1:12" ht="13.5" x14ac:dyDescent="0.25">
      <c r="A810" s="3">
        <f>RSI!A810</f>
        <v>43487</v>
      </c>
      <c r="B810" s="2">
        <f>RSI!B810</f>
        <v>1.77</v>
      </c>
      <c r="C810" s="2">
        <f>RSI!I810</f>
        <v>39.678364306947159</v>
      </c>
      <c r="D810" s="2">
        <f>MACD!E810</f>
        <v>1.6530273565953602E-2</v>
      </c>
      <c r="E810" s="2">
        <f>MACD!F810</f>
        <v>2.6332416948041889E-2</v>
      </c>
      <c r="F810" s="2">
        <f>'Moving Avg'!D810</f>
        <v>1.78</v>
      </c>
      <c r="G810" s="2">
        <f>'Moving Avg'!F810</f>
        <v>1.8180000000000001</v>
      </c>
      <c r="H810" s="2">
        <f>'Moving Avg'!G810</f>
        <v>1.8660000000000003</v>
      </c>
      <c r="I810" s="2">
        <f>'Moving Avg'!H810</f>
        <v>2.0940999999999987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</row>
    <row r="811" spans="1:12" ht="13.5" x14ac:dyDescent="0.25">
      <c r="A811" s="3">
        <f>RSI!A811</f>
        <v>43488</v>
      </c>
      <c r="B811" s="2">
        <f>RSI!B811</f>
        <v>1.77</v>
      </c>
      <c r="C811" s="2">
        <f>RSI!I811</f>
        <v>39.678364306947159</v>
      </c>
      <c r="D811" s="2">
        <f>MACD!E811</f>
        <v>1.1195933450936613E-2</v>
      </c>
      <c r="E811" s="2">
        <f>MACD!F811</f>
        <v>2.3305120248620834E-2</v>
      </c>
      <c r="F811" s="2">
        <f>'Moving Avg'!D811</f>
        <v>1.78</v>
      </c>
      <c r="G811" s="2">
        <f>'Moving Avg'!F811</f>
        <v>1.8149999999999999</v>
      </c>
      <c r="H811" s="2">
        <f>'Moving Avg'!G811</f>
        <v>1.8634000000000004</v>
      </c>
      <c r="I811" s="2">
        <f>'Moving Avg'!H811</f>
        <v>2.0914499999999983</v>
      </c>
      <c r="J811" s="6" t="str">
        <f>OBV!F811</f>
        <v>BEARISH</v>
      </c>
      <c r="K811" s="6" t="str">
        <f>OBV!G811</f>
        <v>NEUTRAL</v>
      </c>
      <c r="L811" s="6" t="str">
        <f>OBV!H811</f>
        <v>NEUTRAL</v>
      </c>
    </row>
    <row r="812" spans="1:12" ht="13.5" x14ac:dyDescent="0.25">
      <c r="A812" s="3">
        <f>RSI!A812</f>
        <v>43489</v>
      </c>
      <c r="B812" s="2">
        <f>RSI!B812</f>
        <v>1.75</v>
      </c>
      <c r="C812" s="2">
        <f>RSI!I812</f>
        <v>36.763457520188247</v>
      </c>
      <c r="D812" s="2">
        <f>MACD!E812</f>
        <v>1.3099844375627834E-2</v>
      </c>
      <c r="E812" s="2">
        <f>MACD!F812</f>
        <v>2.1264065074022235E-2</v>
      </c>
      <c r="F812" s="2">
        <f>'Moving Avg'!D812</f>
        <v>1.7759999999999998</v>
      </c>
      <c r="G812" s="2">
        <f>'Moving Avg'!F812</f>
        <v>1.8099999999999998</v>
      </c>
      <c r="H812" s="2">
        <f>'Moving Avg'!G812</f>
        <v>1.8603999999999998</v>
      </c>
      <c r="I812" s="2">
        <f>'Moving Avg'!H812</f>
        <v>2.0886999999999984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43490</v>
      </c>
      <c r="B813" s="2">
        <f>RSI!B813</f>
        <v>1.81</v>
      </c>
      <c r="C813" s="2">
        <f>RSI!I813</f>
        <v>48.893289321987261</v>
      </c>
      <c r="D813" s="2">
        <f>MACD!E813</f>
        <v>1.0681542742543737E-2</v>
      </c>
      <c r="E813" s="2">
        <f>MACD!F813</f>
        <v>1.9147560607726537E-2</v>
      </c>
      <c r="F813" s="2">
        <f>'Moving Avg'!D813</f>
        <v>1.7760000000000002</v>
      </c>
      <c r="G813" s="2">
        <f>'Moving Avg'!F813</f>
        <v>1.8074999999999999</v>
      </c>
      <c r="H813" s="2">
        <f>'Moving Avg'!G813</f>
        <v>1.8592000000000002</v>
      </c>
      <c r="I813" s="2">
        <f>'Moving Avg'!H813</f>
        <v>2.0862499999999984</v>
      </c>
      <c r="J813" s="6" t="str">
        <f>OBV!F813</f>
        <v>BEARISH</v>
      </c>
      <c r="K813" s="6" t="str">
        <f>OBV!G813</f>
        <v>NEUTRAL</v>
      </c>
      <c r="L813" s="6" t="str">
        <f>OBV!H813</f>
        <v>NEUTRAL</v>
      </c>
    </row>
    <row r="814" spans="1:12" ht="13.5" x14ac:dyDescent="0.25">
      <c r="A814" s="3">
        <f>RSI!A814</f>
        <v>43493</v>
      </c>
      <c r="B814" s="2">
        <f>RSI!B814</f>
        <v>1.81</v>
      </c>
      <c r="C814" s="2">
        <f>RSI!I814</f>
        <v>48.893289321987261</v>
      </c>
      <c r="D814" s="2">
        <f>MACD!E814</f>
        <v>4.0497503776770749E-3</v>
      </c>
      <c r="E814" s="2">
        <f>MACD!F814</f>
        <v>1.6127998561716643E-2</v>
      </c>
      <c r="F814" s="2">
        <f>'Moving Avg'!D814</f>
        <v>1.782</v>
      </c>
      <c r="G814" s="2">
        <f>'Moving Avg'!F814</f>
        <v>1.8035000000000001</v>
      </c>
      <c r="H814" s="2">
        <f>'Moving Avg'!G814</f>
        <v>1.8580000000000003</v>
      </c>
      <c r="I814" s="2">
        <f>'Moving Avg'!H814</f>
        <v>2.0837999999999983</v>
      </c>
      <c r="J814" s="6" t="str">
        <f>OBV!F814</f>
        <v>BEARISH</v>
      </c>
      <c r="K814" s="6" t="str">
        <f>OBV!G814</f>
        <v>NEUTRAL</v>
      </c>
      <c r="L814" s="6" t="str">
        <f>OBV!H814</f>
        <v>BEARISH DIVERGENCE</v>
      </c>
    </row>
    <row r="815" spans="1:12" ht="13.5" x14ac:dyDescent="0.25">
      <c r="A815" s="3">
        <f>RSI!A815</f>
        <v>43494</v>
      </c>
      <c r="B815" s="2">
        <f>RSI!B815</f>
        <v>1.81</v>
      </c>
      <c r="C815" s="2">
        <f>RSI!I815</f>
        <v>48.893289321987261</v>
      </c>
      <c r="D815" s="2">
        <f>MACD!E815</f>
        <v>3.0812549308136816E-3</v>
      </c>
      <c r="E815" s="2">
        <f>MACD!F815</f>
        <v>1.3518649835536052E-2</v>
      </c>
      <c r="F815" s="2">
        <f>'Moving Avg'!D815</f>
        <v>1.7900000000000003</v>
      </c>
      <c r="G815" s="2">
        <f>'Moving Avg'!F815</f>
        <v>1.7975000000000001</v>
      </c>
      <c r="H815" s="2">
        <f>'Moving Avg'!G815</f>
        <v>1.8560000000000003</v>
      </c>
      <c r="I815" s="2">
        <f>'Moving Avg'!H815</f>
        <v>2.0813499999999987</v>
      </c>
      <c r="J815" s="6" t="str">
        <f>OBV!F815</f>
        <v>BEARISH</v>
      </c>
      <c r="K815" s="6" t="str">
        <f>OBV!G815</f>
        <v>NEUTRAL</v>
      </c>
      <c r="L815" s="6" t="str">
        <f>OBV!H815</f>
        <v>BEARISH DIVERGENCE</v>
      </c>
    </row>
    <row r="816" spans="1:12" ht="13.5" x14ac:dyDescent="0.25">
      <c r="A816" s="3">
        <f>RSI!A816</f>
        <v>43495</v>
      </c>
      <c r="B816" s="2">
        <f>RSI!B816</f>
        <v>1.81</v>
      </c>
      <c r="C816" s="2">
        <f>RSI!I816</f>
        <v>48.893289321987261</v>
      </c>
      <c r="D816" s="2">
        <f>MACD!E816</f>
        <v>-3.866497968362026E-3</v>
      </c>
      <c r="E816" s="2">
        <f>MACD!F816</f>
        <v>1.0041620274756437E-2</v>
      </c>
      <c r="F816" s="2">
        <f>'Moving Avg'!D816</f>
        <v>1.798</v>
      </c>
      <c r="G816" s="2">
        <f>'Moving Avg'!F816</f>
        <v>1.7915000000000003</v>
      </c>
      <c r="H816" s="2">
        <f>'Moving Avg'!G816</f>
        <v>1.8536000000000004</v>
      </c>
      <c r="I816" s="2">
        <f>'Moving Avg'!H816</f>
        <v>2.0788999999999986</v>
      </c>
      <c r="J816" s="6" t="str">
        <f>OBV!F816</f>
        <v>BEARISH</v>
      </c>
      <c r="K816" s="6" t="str">
        <f>OBV!G816</f>
        <v>NEUTRAL</v>
      </c>
      <c r="L816" s="6" t="str">
        <f>OBV!H816</f>
        <v>BEARISH DIVERGENCE</v>
      </c>
    </row>
    <row r="817" spans="1:12" ht="13.5" x14ac:dyDescent="0.25">
      <c r="A817" s="3">
        <f>RSI!A817</f>
        <v>43496</v>
      </c>
      <c r="B817" s="2">
        <f>RSI!B817</f>
        <v>1.81</v>
      </c>
      <c r="C817" s="2">
        <f>RSI!I817</f>
        <v>48.893289321987261</v>
      </c>
      <c r="D817" s="2">
        <f>MACD!E817</f>
        <v>-9.7216719153703224E-3</v>
      </c>
      <c r="E817" s="2">
        <f>MACD!F817</f>
        <v>6.0889618367310858E-3</v>
      </c>
      <c r="F817" s="2">
        <f>'Moving Avg'!D817</f>
        <v>1.81</v>
      </c>
      <c r="G817" s="2">
        <f>'Moving Avg'!F817</f>
        <v>1.7894999999999999</v>
      </c>
      <c r="H817" s="2">
        <f>'Moving Avg'!G817</f>
        <v>1.8514000000000008</v>
      </c>
      <c r="I817" s="2">
        <f>'Moving Avg'!H817</f>
        <v>2.0764499999999986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</row>
    <row r="818" spans="1:12" ht="13.5" x14ac:dyDescent="0.25">
      <c r="A818" s="3">
        <f>RSI!A818</f>
        <v>43497</v>
      </c>
      <c r="B818" s="2">
        <f>RSI!B818</f>
        <v>1.73</v>
      </c>
      <c r="C818" s="2">
        <f>RSI!I818</f>
        <v>35.676386962515139</v>
      </c>
      <c r="D818" s="2">
        <f>MACD!E818</f>
        <v>-2.5743390030221747E-3</v>
      </c>
      <c r="E818" s="2">
        <f>MACD!F818</f>
        <v>4.3563016687804346E-3</v>
      </c>
      <c r="F818" s="2">
        <f>'Moving Avg'!D818</f>
        <v>1.794</v>
      </c>
      <c r="G818" s="2">
        <f>'Moving Avg'!F818</f>
        <v>1.7874999999999996</v>
      </c>
      <c r="H818" s="2">
        <f>'Moving Avg'!G818</f>
        <v>1.8474000000000006</v>
      </c>
      <c r="I818" s="2">
        <f>'Moving Avg'!H818</f>
        <v>2.0735999999999986</v>
      </c>
      <c r="J818" s="6" t="str">
        <f>OBV!F818</f>
        <v>NEUTRAL</v>
      </c>
      <c r="K818" s="6" t="str">
        <f>OBV!G818</f>
        <v>NEUTRAL</v>
      </c>
      <c r="L818" s="6" t="str">
        <f>OBV!H818</f>
        <v>NEUTRAL</v>
      </c>
    </row>
    <row r="819" spans="1:12" ht="13.5" x14ac:dyDescent="0.25">
      <c r="A819" s="3">
        <f>RSI!A819</f>
        <v>43500</v>
      </c>
      <c r="B819" s="2">
        <f>RSI!B819</f>
        <v>1.73</v>
      </c>
      <c r="C819" s="2">
        <f>RSI!I819</f>
        <v>35.676386962515139</v>
      </c>
      <c r="D819" s="2">
        <f>MACD!E819</f>
        <v>-6.4894325684616838E-4</v>
      </c>
      <c r="E819" s="2">
        <f>MACD!F819</f>
        <v>3.3552526836551143E-3</v>
      </c>
      <c r="F819" s="2">
        <f>'Moving Avg'!D819</f>
        <v>1.778</v>
      </c>
      <c r="G819" s="2">
        <f>'Moving Avg'!F819</f>
        <v>1.7849999999999995</v>
      </c>
      <c r="H819" s="2">
        <f>'Moving Avg'!G819</f>
        <v>1.8434000000000006</v>
      </c>
      <c r="I819" s="2">
        <f>'Moving Avg'!H819</f>
        <v>2.0707499999999985</v>
      </c>
      <c r="J819" s="6" t="str">
        <f>OBV!F819</f>
        <v>NEUTRAL</v>
      </c>
      <c r="K819" s="6" t="str">
        <f>OBV!G819</f>
        <v>NEUTRAL</v>
      </c>
      <c r="L819" s="6" t="str">
        <f>OBV!H819</f>
        <v>NEUTRAL</v>
      </c>
    </row>
    <row r="820" spans="1:12" ht="13.5" x14ac:dyDescent="0.25">
      <c r="A820" s="3">
        <f>RSI!A820</f>
        <v>43501</v>
      </c>
      <c r="B820" s="2">
        <f>RSI!B820</f>
        <v>1.73</v>
      </c>
      <c r="C820" s="2">
        <f>RSI!I820</f>
        <v>35.676386962515139</v>
      </c>
      <c r="D820" s="2">
        <f>MACD!E820</f>
        <v>-1.0170792002051066E-4</v>
      </c>
      <c r="E820" s="2">
        <f>MACD!F820</f>
        <v>2.6638605629199894E-3</v>
      </c>
      <c r="F820" s="2">
        <f>'Moving Avg'!D820</f>
        <v>1.762</v>
      </c>
      <c r="G820" s="2">
        <f>'Moving Avg'!F820</f>
        <v>1.7824999999999993</v>
      </c>
      <c r="H820" s="2">
        <f>'Moving Avg'!G820</f>
        <v>1.8394000000000006</v>
      </c>
      <c r="I820" s="2">
        <f>'Moving Avg'!H820</f>
        <v>2.0678999999999981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</row>
    <row r="821" spans="1:12" ht="13.5" x14ac:dyDescent="0.25">
      <c r="A821" s="3">
        <f>RSI!A821</f>
        <v>43502</v>
      </c>
      <c r="B821" s="2">
        <f>RSI!B821</f>
        <v>1.73</v>
      </c>
      <c r="C821" s="2">
        <f>RSI!I821</f>
        <v>35.676386962515139</v>
      </c>
      <c r="D821" s="2">
        <f>MACD!E821</f>
        <v>7.8403723470077402E-4</v>
      </c>
      <c r="E821" s="2">
        <f>MACD!F821</f>
        <v>2.2878958972761465E-3</v>
      </c>
      <c r="F821" s="2">
        <f>'Moving Avg'!D821</f>
        <v>1.746</v>
      </c>
      <c r="G821" s="2">
        <f>'Moving Avg'!F821</f>
        <v>1.7799999999999994</v>
      </c>
      <c r="H821" s="2">
        <f>'Moving Avg'!G821</f>
        <v>1.8364000000000007</v>
      </c>
      <c r="I821" s="2">
        <f>'Moving Avg'!H821</f>
        <v>2.0650499999999981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</row>
    <row r="822" spans="1:12" ht="13.5" x14ac:dyDescent="0.25">
      <c r="A822" s="3">
        <f>RSI!A822</f>
        <v>43503</v>
      </c>
      <c r="B822" s="2">
        <f>RSI!B822</f>
        <v>1.68</v>
      </c>
      <c r="C822" s="2">
        <f>RSI!I822</f>
        <v>29.070245414309667</v>
      </c>
      <c r="D822" s="2">
        <f>MACD!E822</f>
        <v>2.5516832991157035E-3</v>
      </c>
      <c r="E822" s="2">
        <f>MACD!F822</f>
        <v>2.3406533776440582E-3</v>
      </c>
      <c r="F822" s="2">
        <f>'Moving Avg'!D822</f>
        <v>1.72</v>
      </c>
      <c r="G822" s="2">
        <f>'Moving Avg'!F822</f>
        <v>1.7734999999999996</v>
      </c>
      <c r="H822" s="2">
        <f>'Moving Avg'!G822</f>
        <v>1.8324000000000009</v>
      </c>
      <c r="I822" s="2">
        <f>'Moving Avg'!H822</f>
        <v>2.0619499999999982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</row>
    <row r="823" spans="1:12" ht="13.5" x14ac:dyDescent="0.25">
      <c r="A823" s="3">
        <f>RSI!A823</f>
        <v>43504</v>
      </c>
      <c r="B823" s="2">
        <f>RSI!B823</f>
        <v>1.68</v>
      </c>
      <c r="C823" s="2">
        <f>RSI!I823</f>
        <v>29.070245414309667</v>
      </c>
      <c r="D823" s="2">
        <f>MACD!E823</f>
        <v>1.3936002200875208E-2</v>
      </c>
      <c r="E823" s="2">
        <f>MACD!F823</f>
        <v>4.6597231422902882E-3</v>
      </c>
      <c r="F823" s="2">
        <f>'Moving Avg'!D823</f>
        <v>1.7099999999999997</v>
      </c>
      <c r="G823" s="2">
        <f>'Moving Avg'!F823</f>
        <v>1.7669999999999999</v>
      </c>
      <c r="H823" s="2">
        <f>'Moving Avg'!G823</f>
        <v>1.8282000000000012</v>
      </c>
      <c r="I823" s="2">
        <f>'Moving Avg'!H823</f>
        <v>2.0588499999999978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</row>
    <row r="824" spans="1:12" ht="13.5" x14ac:dyDescent="0.25">
      <c r="A824" s="3">
        <f>RSI!A824</f>
        <v>43507</v>
      </c>
      <c r="B824" s="2">
        <f>RSI!B824</f>
        <v>1.68</v>
      </c>
      <c r="C824" s="2">
        <f>RSI!I824</f>
        <v>29.070245414309667</v>
      </c>
      <c r="D824" s="2">
        <f>MACD!E824</f>
        <v>2.4178007013355041E-2</v>
      </c>
      <c r="E824" s="2">
        <f>MACD!F824</f>
        <v>8.5633799165032391E-3</v>
      </c>
      <c r="F824" s="2">
        <f>'Moving Avg'!D824</f>
        <v>1.7</v>
      </c>
      <c r="G824" s="2">
        <f>'Moving Avg'!F824</f>
        <v>1.7619999999999998</v>
      </c>
      <c r="H824" s="2">
        <f>'Moving Avg'!G824</f>
        <v>1.8242000000000014</v>
      </c>
      <c r="I824" s="2">
        <f>'Moving Avg'!H824</f>
        <v>2.055749999999998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</row>
    <row r="825" spans="1:12" ht="13.5" x14ac:dyDescent="0.25">
      <c r="A825" s="3">
        <f>RSI!A825</f>
        <v>43508</v>
      </c>
      <c r="B825" s="2">
        <f>RSI!B825</f>
        <v>1.68</v>
      </c>
      <c r="C825" s="2">
        <f>RSI!I825</f>
        <v>29.070245414309667</v>
      </c>
      <c r="D825" s="2">
        <f>MACD!E825</f>
        <v>3.3408318396199732E-2</v>
      </c>
      <c r="E825" s="2">
        <f>MACD!F825</f>
        <v>1.3532367612442538E-2</v>
      </c>
      <c r="F825" s="2">
        <f>'Moving Avg'!D825</f>
        <v>1.69</v>
      </c>
      <c r="G825" s="2">
        <f>'Moving Avg'!F825</f>
        <v>1.7555000000000001</v>
      </c>
      <c r="H825" s="2">
        <f>'Moving Avg'!G825</f>
        <v>1.8200000000000014</v>
      </c>
      <c r="I825" s="2">
        <f>'Moving Avg'!H825</f>
        <v>2.0526499999999981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</row>
    <row r="826" spans="1:12" ht="13.5" x14ac:dyDescent="0.25">
      <c r="A826" s="3">
        <f>RSI!A826</f>
        <v>43509</v>
      </c>
      <c r="B826" s="2">
        <f>RSI!B826</f>
        <v>1.68</v>
      </c>
      <c r="C826" s="2">
        <f>RSI!I826</f>
        <v>29.070245414309667</v>
      </c>
      <c r="D826" s="2">
        <f>MACD!E826</f>
        <v>4.1740803742916333E-2</v>
      </c>
      <c r="E826" s="2">
        <f>MACD!F826</f>
        <v>1.9174054838537298E-2</v>
      </c>
      <c r="F826" s="2">
        <f>'Moving Avg'!D826</f>
        <v>1.6800000000000002</v>
      </c>
      <c r="G826" s="2">
        <f>'Moving Avg'!F826</f>
        <v>1.7510000000000001</v>
      </c>
      <c r="H826" s="2">
        <f>'Moving Avg'!G826</f>
        <v>1.8158000000000019</v>
      </c>
      <c r="I826" s="2">
        <f>'Moving Avg'!H826</f>
        <v>2.0495499999999978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</row>
    <row r="827" spans="1:12" ht="13.5" x14ac:dyDescent="0.25">
      <c r="A827" s="3">
        <f>RSI!A827</f>
        <v>43510</v>
      </c>
      <c r="B827" s="2">
        <f>RSI!B827</f>
        <v>1.75</v>
      </c>
      <c r="C827" s="2">
        <f>RSI!I827</f>
        <v>48.433751580793214</v>
      </c>
      <c r="D827" s="2">
        <f>MACD!E827</f>
        <v>4.4089721849398966E-2</v>
      </c>
      <c r="E827" s="2">
        <f>MACD!F827</f>
        <v>2.4157188240709632E-2</v>
      </c>
      <c r="F827" s="2">
        <f>'Moving Avg'!D827</f>
        <v>1.6939999999999997</v>
      </c>
      <c r="G827" s="2">
        <f>'Moving Avg'!F827</f>
        <v>1.75</v>
      </c>
      <c r="H827" s="2">
        <f>'Moving Avg'!G827</f>
        <v>1.8124000000000018</v>
      </c>
      <c r="I827" s="2">
        <f>'Moving Avg'!H827</f>
        <v>2.046799999999998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</row>
    <row r="828" spans="1:12" ht="13.5" x14ac:dyDescent="0.25">
      <c r="A828" s="3">
        <f>RSI!A828</f>
        <v>43511</v>
      </c>
      <c r="B828" s="2">
        <f>RSI!B828</f>
        <v>1.7</v>
      </c>
      <c r="C828" s="2">
        <f>RSI!I828</f>
        <v>40.028007537022809</v>
      </c>
      <c r="D828" s="2">
        <f>MACD!E828</f>
        <v>3.750736741032501E-2</v>
      </c>
      <c r="E828" s="2">
        <f>MACD!F828</f>
        <v>2.6827224074632706E-2</v>
      </c>
      <c r="F828" s="2">
        <f>'Moving Avg'!D828</f>
        <v>1.698</v>
      </c>
      <c r="G828" s="2">
        <f>'Moving Avg'!F828</f>
        <v>1.7444999999999999</v>
      </c>
      <c r="H828" s="2">
        <f>'Moving Avg'!G828</f>
        <v>1.8080000000000018</v>
      </c>
      <c r="I828" s="2">
        <f>'Moving Avg'!H828</f>
        <v>2.0437999999999978</v>
      </c>
      <c r="J828" s="6" t="str">
        <f>OBV!F828</f>
        <v>BULLISH</v>
      </c>
      <c r="K828" s="6" t="str">
        <f>OBV!G828</f>
        <v>NEUTRAL</v>
      </c>
      <c r="L828" s="6" t="str">
        <f>OBV!H828</f>
        <v>CONFIRMED BULLISH</v>
      </c>
    </row>
    <row r="829" spans="1:12" ht="13.5" x14ac:dyDescent="0.25">
      <c r="A829" s="3">
        <f>RSI!A829</f>
        <v>43514</v>
      </c>
      <c r="B829" s="2">
        <f>RSI!B829</f>
        <v>1.69</v>
      </c>
      <c r="C829" s="2">
        <f>RSI!I829</f>
        <v>38.585664012863383</v>
      </c>
      <c r="D829" s="2">
        <f>MACD!E829</f>
        <v>3.3005438805234766E-2</v>
      </c>
      <c r="E829" s="2">
        <f>MACD!F829</f>
        <v>2.806286702075312E-2</v>
      </c>
      <c r="F829" s="2">
        <f>'Moving Avg'!D829</f>
        <v>1.7</v>
      </c>
      <c r="G829" s="2">
        <f>'Moving Avg'!F829</f>
        <v>1.7399999999999998</v>
      </c>
      <c r="H829" s="2">
        <f>'Moving Avg'!G829</f>
        <v>1.8034000000000017</v>
      </c>
      <c r="I829" s="2">
        <f>'Moving Avg'!H829</f>
        <v>2.0407499999999974</v>
      </c>
      <c r="J829" s="6" t="str">
        <f>OBV!F829</f>
        <v>BULLISH</v>
      </c>
      <c r="K829" s="6" t="str">
        <f>OBV!G829</f>
        <v>NEUTRAL</v>
      </c>
      <c r="L829" s="6" t="str">
        <f>OBV!H829</f>
        <v>CONFIRMED BULLISH</v>
      </c>
    </row>
    <row r="830" spans="1:12" ht="13.5" x14ac:dyDescent="0.25">
      <c r="A830" s="3">
        <f>RSI!A830</f>
        <v>43515</v>
      </c>
      <c r="B830" s="2">
        <f>RSI!B830</f>
        <v>1.69</v>
      </c>
      <c r="C830" s="2">
        <f>RSI!I830</f>
        <v>38.585664012863383</v>
      </c>
      <c r="D830" s="2">
        <f>MACD!E830</f>
        <v>2.9557996863295299E-2</v>
      </c>
      <c r="E830" s="2">
        <f>MACD!F830</f>
        <v>2.8361892989261558E-2</v>
      </c>
      <c r="F830" s="2">
        <f>'Moving Avg'!D830</f>
        <v>1.702</v>
      </c>
      <c r="G830" s="2">
        <f>'Moving Avg'!F830</f>
        <v>1.736</v>
      </c>
      <c r="H830" s="2">
        <f>'Moving Avg'!G830</f>
        <v>1.7988000000000017</v>
      </c>
      <c r="I830" s="2">
        <f>'Moving Avg'!H830</f>
        <v>2.0376999999999974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</row>
    <row r="831" spans="1:12" ht="13.5" x14ac:dyDescent="0.25">
      <c r="A831" s="3">
        <f>RSI!A831</f>
        <v>43516</v>
      </c>
      <c r="B831" s="2">
        <f>RSI!B831</f>
        <v>1.69</v>
      </c>
      <c r="C831" s="2">
        <f>RSI!I831</f>
        <v>38.585664012863383</v>
      </c>
      <c r="D831" s="2">
        <f>MACD!E831</f>
        <v>2.6976006773590244E-2</v>
      </c>
      <c r="E831" s="2">
        <f>MACD!F831</f>
        <v>2.8084715746127295E-2</v>
      </c>
      <c r="F831" s="2">
        <f>'Moving Avg'!D831</f>
        <v>1.704</v>
      </c>
      <c r="G831" s="2">
        <f>'Moving Avg'!F831</f>
        <v>1.732</v>
      </c>
      <c r="H831" s="2">
        <f>'Moving Avg'!G831</f>
        <v>1.7942000000000016</v>
      </c>
      <c r="I831" s="2">
        <f>'Moving Avg'!H831</f>
        <v>2.0346499999999974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</row>
    <row r="832" spans="1:12" ht="13.5" x14ac:dyDescent="0.25">
      <c r="A832" s="3">
        <f>RSI!A832</f>
        <v>43517</v>
      </c>
      <c r="B832" s="2">
        <f>RSI!B832</f>
        <v>1.65</v>
      </c>
      <c r="C832" s="2">
        <f>RSI!I832</f>
        <v>32.699183783126102</v>
      </c>
      <c r="D832" s="2">
        <f>MACD!E832</f>
        <v>2.0372156911016903E-2</v>
      </c>
      <c r="E832" s="2">
        <f>MACD!F832</f>
        <v>2.6542203979105217E-2</v>
      </c>
      <c r="F832" s="2">
        <f>'Moving Avg'!D832</f>
        <v>1.6839999999999999</v>
      </c>
      <c r="G832" s="2">
        <f>'Moving Avg'!F832</f>
        <v>1.7269999999999999</v>
      </c>
      <c r="H832" s="2">
        <f>'Moving Avg'!G832</f>
        <v>1.7890000000000017</v>
      </c>
      <c r="I832" s="2">
        <f>'Moving Avg'!H832</f>
        <v>2.0313999999999974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</row>
    <row r="833" spans="1:12" ht="13.5" x14ac:dyDescent="0.25">
      <c r="A833" s="3">
        <f>RSI!A833</f>
        <v>43518</v>
      </c>
      <c r="B833" s="2">
        <f>RSI!B833</f>
        <v>1.65</v>
      </c>
      <c r="C833" s="2">
        <f>RSI!I833</f>
        <v>32.699183783126102</v>
      </c>
      <c r="D833" s="2">
        <f>MACD!E833</f>
        <v>1.5307919475541665E-2</v>
      </c>
      <c r="E833" s="2">
        <f>MACD!F833</f>
        <v>2.429534707839251E-2</v>
      </c>
      <c r="F833" s="2">
        <f>'Moving Avg'!D833</f>
        <v>1.6740000000000002</v>
      </c>
      <c r="G833" s="2">
        <f>'Moving Avg'!F833</f>
        <v>1.7190000000000001</v>
      </c>
      <c r="H833" s="2">
        <f>'Moving Avg'!G833</f>
        <v>1.7838000000000016</v>
      </c>
      <c r="I833" s="2">
        <f>'Moving Avg'!H833</f>
        <v>2.0281499999999979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1.65</v>
      </c>
      <c r="C834" s="2">
        <f>RSI!I834</f>
        <v>32.699183783126117</v>
      </c>
      <c r="D834" s="2">
        <f>MACD!E834</f>
        <v>1.1507643200163287E-2</v>
      </c>
      <c r="E834" s="2">
        <f>MACD!F834</f>
        <v>2.1737806302746666E-2</v>
      </c>
      <c r="F834" s="2">
        <f>'Moving Avg'!D834</f>
        <v>1.6659999999999999</v>
      </c>
      <c r="G834" s="2">
        <f>'Moving Avg'!F834</f>
        <v>1.7109999999999999</v>
      </c>
      <c r="H834" s="2">
        <f>'Moving Avg'!G834</f>
        <v>1.7788000000000017</v>
      </c>
      <c r="I834" s="2">
        <f>'Moving Avg'!H834</f>
        <v>2.0248999999999975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</row>
    <row r="835" spans="1:12" ht="13.5" x14ac:dyDescent="0.25">
      <c r="A835" s="3">
        <f>RSI!A835</f>
        <v>43522</v>
      </c>
      <c r="B835" s="2">
        <f>RSI!B835</f>
        <v>1.65</v>
      </c>
      <c r="C835" s="2">
        <f>RSI!I835</f>
        <v>32.699183783126117</v>
      </c>
      <c r="D835" s="2">
        <f>MACD!E835</f>
        <v>8.7409578767168039E-3</v>
      </c>
      <c r="E835" s="2">
        <f>MACD!F835</f>
        <v>1.9138436617540694E-2</v>
      </c>
      <c r="F835" s="2">
        <f>'Moving Avg'!D835</f>
        <v>1.6580000000000001</v>
      </c>
      <c r="G835" s="2">
        <f>'Moving Avg'!F835</f>
        <v>1.7030000000000001</v>
      </c>
      <c r="H835" s="2">
        <f>'Moving Avg'!G835</f>
        <v>1.7740000000000016</v>
      </c>
      <c r="I835" s="2">
        <f>'Moving Avg'!H835</f>
        <v>2.0216499999999975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</row>
    <row r="836" spans="1:12" ht="13.5" x14ac:dyDescent="0.25">
      <c r="A836" s="3">
        <f>RSI!A836</f>
        <v>43523</v>
      </c>
      <c r="B836" s="2">
        <f>RSI!B836</f>
        <v>1.69</v>
      </c>
      <c r="C836" s="2">
        <f>RSI!I836</f>
        <v>44.157773527238</v>
      </c>
      <c r="D836" s="2">
        <f>MACD!E836</f>
        <v>3.8526322486407416E-3</v>
      </c>
      <c r="E836" s="2">
        <f>MACD!F836</f>
        <v>1.6081275743760705E-2</v>
      </c>
      <c r="F836" s="2">
        <f>'Moving Avg'!D836</f>
        <v>1.6579999999999999</v>
      </c>
      <c r="G836" s="2">
        <f>'Moving Avg'!F836</f>
        <v>1.6969999999999998</v>
      </c>
      <c r="H836" s="2">
        <f>'Moving Avg'!G836</f>
        <v>1.7702000000000013</v>
      </c>
      <c r="I836" s="2">
        <f>'Moving Avg'!H836</f>
        <v>2.0185999999999975</v>
      </c>
      <c r="J836" s="6" t="str">
        <f>OBV!F836</f>
        <v>BULLISH</v>
      </c>
      <c r="K836" s="6" t="str">
        <f>OBV!G836</f>
        <v>NEUTRAL</v>
      </c>
      <c r="L836" s="6" t="str">
        <f>OBV!H836</f>
        <v>NEUTRAL</v>
      </c>
    </row>
    <row r="837" spans="1:12" ht="13.5" x14ac:dyDescent="0.25">
      <c r="A837" s="3">
        <f>RSI!A837</f>
        <v>43524</v>
      </c>
      <c r="B837" s="2">
        <f>RSI!B837</f>
        <v>1.65</v>
      </c>
      <c r="C837" s="2">
        <f>RSI!I837</f>
        <v>37.315708274249388</v>
      </c>
      <c r="D837" s="2">
        <f>MACD!E837</f>
        <v>1.3597076474522574E-2</v>
      </c>
      <c r="E837" s="2">
        <f>MACD!F837</f>
        <v>1.558443588991308E-2</v>
      </c>
      <c r="F837" s="2">
        <f>'Moving Avg'!D837</f>
        <v>1.6579999999999999</v>
      </c>
      <c r="G837" s="2">
        <f>'Moving Avg'!F837</f>
        <v>1.6889999999999996</v>
      </c>
      <c r="H837" s="2">
        <f>'Moving Avg'!G837</f>
        <v>1.7656000000000012</v>
      </c>
      <c r="I837" s="2">
        <f>'Moving Avg'!H837</f>
        <v>2.0153499999999975</v>
      </c>
      <c r="J837" s="6" t="str">
        <f>OBV!F837</f>
        <v>BEARISH</v>
      </c>
      <c r="K837" s="6" t="str">
        <f>OBV!G837</f>
        <v>NEUTRAL</v>
      </c>
      <c r="L837" s="6" t="str">
        <f>OBV!H837</f>
        <v>NEUTRAL</v>
      </c>
    </row>
    <row r="838" spans="1:12" ht="13.5" x14ac:dyDescent="0.25">
      <c r="A838" s="3">
        <f>RSI!A838</f>
        <v>43525</v>
      </c>
      <c r="B838" s="2">
        <f>RSI!B838</f>
        <v>1.65</v>
      </c>
      <c r="C838" s="2">
        <f>RSI!I838</f>
        <v>37.315708274249388</v>
      </c>
      <c r="D838" s="2">
        <f>MACD!E838</f>
        <v>1.4523953557768587E-2</v>
      </c>
      <c r="E838" s="2">
        <f>MACD!F838</f>
        <v>1.5372339423484182E-2</v>
      </c>
      <c r="F838" s="2">
        <f>'Moving Avg'!D838</f>
        <v>1.6580000000000001</v>
      </c>
      <c r="G838" s="2">
        <f>'Moving Avg'!F838</f>
        <v>1.6849999999999998</v>
      </c>
      <c r="H838" s="2">
        <f>'Moving Avg'!G838</f>
        <v>1.7608000000000013</v>
      </c>
      <c r="I838" s="2">
        <f>'Moving Avg'!H838</f>
        <v>2.0120999999999976</v>
      </c>
      <c r="J838" s="6" t="str">
        <f>OBV!F838</f>
        <v>BEARISH</v>
      </c>
      <c r="K838" s="6" t="str">
        <f>OBV!G838</f>
        <v>NEUTRAL</v>
      </c>
      <c r="L838" s="6" t="str">
        <f>OBV!H838</f>
        <v>NEUTRAL</v>
      </c>
    </row>
    <row r="839" spans="1:12" ht="13.5" x14ac:dyDescent="0.25">
      <c r="A839" s="3">
        <f>RSI!A839</f>
        <v>43528</v>
      </c>
      <c r="B839" s="2">
        <f>RSI!B839</f>
        <v>1.61</v>
      </c>
      <c r="C839" s="2">
        <f>RSI!I839</f>
        <v>31.631508705203572</v>
      </c>
      <c r="D839" s="2">
        <f>MACD!E839</f>
        <v>1.7078926160793317E-2</v>
      </c>
      <c r="E839" s="2">
        <f>MACD!F839</f>
        <v>1.5713656770946011E-2</v>
      </c>
      <c r="F839" s="2">
        <f>'Moving Avg'!D839</f>
        <v>1.65</v>
      </c>
      <c r="G839" s="2">
        <f>'Moving Avg'!F839</f>
        <v>1.6789999999999998</v>
      </c>
      <c r="H839" s="2">
        <f>'Moving Avg'!G839</f>
        <v>1.7562000000000009</v>
      </c>
      <c r="I839" s="2">
        <f>'Moving Avg'!H839</f>
        <v>2.0086499999999976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</row>
    <row r="840" spans="1:12" ht="13.5" x14ac:dyDescent="0.25">
      <c r="A840" s="3">
        <f>RSI!A840</f>
        <v>43529</v>
      </c>
      <c r="B840" s="2">
        <f>RSI!B840</f>
        <v>1.61</v>
      </c>
      <c r="C840" s="2">
        <f>RSI!I840</f>
        <v>31.631508705203572</v>
      </c>
      <c r="D840" s="2">
        <f>MACD!E840</f>
        <v>1.9797734597228223E-2</v>
      </c>
      <c r="E840" s="2">
        <f>MACD!F840</f>
        <v>1.6530472336202456E-2</v>
      </c>
      <c r="F840" s="2">
        <f>'Moving Avg'!D840</f>
        <v>1.6420000000000001</v>
      </c>
      <c r="G840" s="2">
        <f>'Moving Avg'!F840</f>
        <v>1.6729999999999996</v>
      </c>
      <c r="H840" s="2">
        <f>'Moving Avg'!G840</f>
        <v>1.7516000000000005</v>
      </c>
      <c r="I840" s="2">
        <f>'Moving Avg'!H840</f>
        <v>2.0051999999999977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</row>
    <row r="841" spans="1:12" ht="13.5" x14ac:dyDescent="0.25">
      <c r="A841" s="3">
        <f>RSI!A841</f>
        <v>43530</v>
      </c>
      <c r="B841" s="2">
        <f>RSI!B841</f>
        <v>1.61</v>
      </c>
      <c r="C841" s="2">
        <f>RSI!I841</f>
        <v>31.631508705203558</v>
      </c>
      <c r="D841" s="2">
        <f>MACD!E841</f>
        <v>2.2613920869680282E-2</v>
      </c>
      <c r="E841" s="2">
        <f>MACD!F841</f>
        <v>1.7747162042898022E-2</v>
      </c>
      <c r="F841" s="2">
        <f>'Moving Avg'!D841</f>
        <v>1.6260000000000001</v>
      </c>
      <c r="G841" s="2">
        <f>'Moving Avg'!F841</f>
        <v>1.6669999999999994</v>
      </c>
      <c r="H841" s="2">
        <f>'Moving Avg'!G841</f>
        <v>1.7472000000000003</v>
      </c>
      <c r="I841" s="2">
        <f>'Moving Avg'!H841</f>
        <v>2.0017499999999977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</row>
    <row r="842" spans="1:12" ht="13.5" x14ac:dyDescent="0.25">
      <c r="A842" s="3">
        <f>RSI!A842</f>
        <v>43531</v>
      </c>
      <c r="B842" s="2">
        <f>RSI!B842</f>
        <v>1.61</v>
      </c>
      <c r="C842" s="2">
        <f>RSI!I842</f>
        <v>31.631508705203572</v>
      </c>
      <c r="D842" s="2">
        <f>MACD!E842</f>
        <v>1.9320460873798906E-2</v>
      </c>
      <c r="E842" s="2">
        <f>MACD!F842</f>
        <v>1.8061821809078199E-2</v>
      </c>
      <c r="F842" s="2">
        <f>'Moving Avg'!D842</f>
        <v>1.6179999999999999</v>
      </c>
      <c r="G842" s="2">
        <f>'Moving Avg'!F842</f>
        <v>1.6634999999999995</v>
      </c>
      <c r="H842" s="2">
        <f>'Moving Avg'!G842</f>
        <v>1.7424000000000004</v>
      </c>
      <c r="I842" s="2">
        <f>'Moving Avg'!H842</f>
        <v>1.9982999999999982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</row>
    <row r="843" spans="1:12" ht="13.5" x14ac:dyDescent="0.25">
      <c r="A843" s="3">
        <f>RSI!A843</f>
        <v>43532</v>
      </c>
      <c r="B843" s="2">
        <f>RSI!B843</f>
        <v>1.61</v>
      </c>
      <c r="C843" s="2">
        <f>RSI!I843</f>
        <v>31.631508705203572</v>
      </c>
      <c r="D843" s="2">
        <f>MACD!E843</f>
        <v>1.6975778986725976E-2</v>
      </c>
      <c r="E843" s="2">
        <f>MACD!F843</f>
        <v>1.7844613244607753E-2</v>
      </c>
      <c r="F843" s="2">
        <f>'Moving Avg'!D843</f>
        <v>1.61</v>
      </c>
      <c r="G843" s="2">
        <f>'Moving Avg'!F843</f>
        <v>1.6599999999999997</v>
      </c>
      <c r="H843" s="2">
        <f>'Moving Avg'!G843</f>
        <v>1.7374000000000003</v>
      </c>
      <c r="I843" s="2">
        <f>'Moving Avg'!H843</f>
        <v>1.9948499999999982</v>
      </c>
      <c r="J843" s="6" t="str">
        <f>OBV!F843</f>
        <v>BEARISH</v>
      </c>
      <c r="K843" s="6" t="str">
        <f>OBV!G843</f>
        <v>NEUTRAL</v>
      </c>
      <c r="L843" s="6" t="str">
        <f>OBV!H843</f>
        <v>CONFIRMED BEARISH</v>
      </c>
    </row>
    <row r="844" spans="1:12" ht="13.5" x14ac:dyDescent="0.25">
      <c r="A844" s="3">
        <f>RSI!A844</f>
        <v>43535</v>
      </c>
      <c r="B844" s="2">
        <f>RSI!B844</f>
        <v>1.61</v>
      </c>
      <c r="C844" s="2">
        <f>RSI!I844</f>
        <v>31.631508705203558</v>
      </c>
      <c r="D844" s="2">
        <f>MACD!E844</f>
        <v>1.5401161793301643E-2</v>
      </c>
      <c r="E844" s="2">
        <f>MACD!F844</f>
        <v>1.7355922954346532E-2</v>
      </c>
      <c r="F844" s="2">
        <f>'Moving Avg'!D844</f>
        <v>1.61</v>
      </c>
      <c r="G844" s="2">
        <f>'Moving Avg'!F844</f>
        <v>1.6564999999999999</v>
      </c>
      <c r="H844" s="2">
        <f>'Moving Avg'!G844</f>
        <v>1.7318000000000005</v>
      </c>
      <c r="I844" s="2">
        <f>'Moving Avg'!H844</f>
        <v>1.9913999999999981</v>
      </c>
      <c r="J844" s="6" t="str">
        <f>OBV!F844</f>
        <v>NEUTRAL</v>
      </c>
      <c r="K844" s="6" t="str">
        <f>OBV!G844</f>
        <v>NEUTRAL</v>
      </c>
      <c r="L844" s="6" t="str">
        <f>OBV!H844</f>
        <v>NEUTRAL</v>
      </c>
    </row>
    <row r="845" spans="1:12" ht="13.5" x14ac:dyDescent="0.25">
      <c r="A845" s="3">
        <f>RSI!A845</f>
        <v>43536</v>
      </c>
      <c r="B845" s="2">
        <f>RSI!B845</f>
        <v>1.61</v>
      </c>
      <c r="C845" s="2">
        <f>RSI!I845</f>
        <v>31.631508705203572</v>
      </c>
      <c r="D845" s="2">
        <f>MACD!E845</f>
        <v>1.4447815994541369E-2</v>
      </c>
      <c r="E845" s="2">
        <f>MACD!F845</f>
        <v>1.6774301562385501E-2</v>
      </c>
      <c r="F845" s="2">
        <f>'Moving Avg'!D845</f>
        <v>1.61</v>
      </c>
      <c r="G845" s="2">
        <f>'Moving Avg'!F845</f>
        <v>1.6529999999999998</v>
      </c>
      <c r="H845" s="2">
        <f>'Moving Avg'!G845</f>
        <v>1.7254000000000003</v>
      </c>
      <c r="I845" s="2">
        <f>'Moving Avg'!H845</f>
        <v>1.9879499999999981</v>
      </c>
      <c r="J845" s="6" t="str">
        <f>OBV!F845</f>
        <v>NEUTRAL</v>
      </c>
      <c r="K845" s="6" t="str">
        <f>OBV!G845</f>
        <v>NEUTRAL</v>
      </c>
      <c r="L845" s="6" t="str">
        <f>OBV!H845</f>
        <v>NEUTRAL</v>
      </c>
    </row>
    <row r="846" spans="1:12" ht="13.5" x14ac:dyDescent="0.25">
      <c r="A846" s="3">
        <f>RSI!A846</f>
        <v>43537</v>
      </c>
      <c r="B846" s="2">
        <f>RSI!B846</f>
        <v>1.61</v>
      </c>
      <c r="C846" s="2">
        <f>RSI!I846</f>
        <v>31.631508705203572</v>
      </c>
      <c r="D846" s="2">
        <f>MACD!E846</f>
        <v>2.0145931781899495E-2</v>
      </c>
      <c r="E846" s="2">
        <f>MACD!F846</f>
        <v>1.7448627606288302E-2</v>
      </c>
      <c r="F846" s="2">
        <f>'Moving Avg'!D846</f>
        <v>1.61</v>
      </c>
      <c r="G846" s="2">
        <f>'Moving Avg'!F846</f>
        <v>1.6494999999999997</v>
      </c>
      <c r="H846" s="2">
        <f>'Moving Avg'!G846</f>
        <v>1.7190000000000001</v>
      </c>
      <c r="I846" s="2">
        <f>'Moving Avg'!H846</f>
        <v>1.9844999999999982</v>
      </c>
      <c r="J846" s="6" t="str">
        <f>OBV!F846</f>
        <v>NEUTRAL</v>
      </c>
      <c r="K846" s="6" t="str">
        <f>OBV!G846</f>
        <v>NEUTRAL</v>
      </c>
      <c r="L846" s="6" t="str">
        <f>OBV!H846</f>
        <v>NEUTRAL</v>
      </c>
    </row>
    <row r="847" spans="1:12" ht="13.5" x14ac:dyDescent="0.25">
      <c r="A847" s="3">
        <f>RSI!A847</f>
        <v>43538</v>
      </c>
      <c r="B847" s="2">
        <f>RSI!B847</f>
        <v>1.61</v>
      </c>
      <c r="C847" s="2">
        <f>RSI!I847</f>
        <v>31.631508705203572</v>
      </c>
      <c r="D847" s="2">
        <f>MACD!E847</f>
        <v>1.9138519002400711E-2</v>
      </c>
      <c r="E847" s="2">
        <f>MACD!F847</f>
        <v>1.7786605885510787E-2</v>
      </c>
      <c r="F847" s="2">
        <f>'Moving Avg'!D847</f>
        <v>1.61</v>
      </c>
      <c r="G847" s="2">
        <f>'Moving Avg'!F847</f>
        <v>1.6424999999999996</v>
      </c>
      <c r="H847" s="2">
        <f>'Moving Avg'!G847</f>
        <v>1.7141999999999999</v>
      </c>
      <c r="I847" s="2">
        <f>'Moving Avg'!H847</f>
        <v>1.9810499999999982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</row>
    <row r="848" spans="1:12" ht="13.5" x14ac:dyDescent="0.25">
      <c r="A848" s="3">
        <f>RSI!A848</f>
        <v>43539</v>
      </c>
      <c r="B848" s="2">
        <f>RSI!B848</f>
        <v>1.61</v>
      </c>
      <c r="C848" s="2">
        <f>RSI!I848</f>
        <v>31.631508705203572</v>
      </c>
      <c r="D848" s="2">
        <f>MACD!E848</f>
        <v>1.8586973160885645E-2</v>
      </c>
      <c r="E848" s="2">
        <f>MACD!F848</f>
        <v>1.7946679340585761E-2</v>
      </c>
      <c r="F848" s="2">
        <f>'Moving Avg'!D848</f>
        <v>1.61</v>
      </c>
      <c r="G848" s="2">
        <f>'Moving Avg'!F848</f>
        <v>1.6379999999999999</v>
      </c>
      <c r="H848" s="2">
        <f>'Moving Avg'!G848</f>
        <v>1.7109999999999996</v>
      </c>
      <c r="I848" s="2">
        <f>'Moving Avg'!H848</f>
        <v>1.9775999999999985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</row>
    <row r="849" spans="1:12" ht="13.5" x14ac:dyDescent="0.25">
      <c r="A849" s="3">
        <f>RSI!A849</f>
        <v>43542</v>
      </c>
      <c r="B849" s="2">
        <f>RSI!B849</f>
        <v>1.61</v>
      </c>
      <c r="C849" s="2">
        <f>RSI!I849</f>
        <v>31.631508705203572</v>
      </c>
      <c r="D849" s="2">
        <f>MACD!E849</f>
        <v>1.2245027294617294E-2</v>
      </c>
      <c r="E849" s="2">
        <f>MACD!F849</f>
        <v>1.6806348931392066E-2</v>
      </c>
      <c r="F849" s="2">
        <f>'Moving Avg'!D849</f>
        <v>1.61</v>
      </c>
      <c r="G849" s="2">
        <f>'Moving Avg'!F849</f>
        <v>1.6339999999999999</v>
      </c>
      <c r="H849" s="2">
        <f>'Moving Avg'!G849</f>
        <v>1.7075999999999996</v>
      </c>
      <c r="I849" s="2">
        <f>'Moving Avg'!H849</f>
        <v>1.9741499999999987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</row>
    <row r="850" spans="1:12" ht="13.5" x14ac:dyDescent="0.25">
      <c r="A850" s="3">
        <f>RSI!A850</f>
        <v>43543</v>
      </c>
      <c r="B850" s="2">
        <f>RSI!B850</f>
        <v>1.61</v>
      </c>
      <c r="C850" s="2">
        <f>RSI!I850</f>
        <v>31.631508705203558</v>
      </c>
      <c r="D850" s="2">
        <f>MACD!E850</f>
        <v>7.1367218176878744E-3</v>
      </c>
      <c r="E850" s="2">
        <f>MACD!F850</f>
        <v>1.487242350865123E-2</v>
      </c>
      <c r="F850" s="2">
        <f>'Moving Avg'!D850</f>
        <v>1.61</v>
      </c>
      <c r="G850" s="2">
        <f>'Moving Avg'!F850</f>
        <v>1.6299999999999997</v>
      </c>
      <c r="H850" s="2">
        <f>'Moving Avg'!G850</f>
        <v>1.7041999999999993</v>
      </c>
      <c r="I850" s="2">
        <f>'Moving Avg'!H850</f>
        <v>1.9706999999999988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</row>
    <row r="851" spans="1:12" ht="13.5" x14ac:dyDescent="0.25">
      <c r="A851" s="3">
        <f>RSI!A851</f>
        <v>43545</v>
      </c>
      <c r="B851" s="2">
        <f>RSI!B851</f>
        <v>1.61</v>
      </c>
      <c r="C851" s="2">
        <f>RSI!I851</f>
        <v>31.631508705203558</v>
      </c>
      <c r="D851" s="2">
        <f>MACD!E851</f>
        <v>3.0531580187522778E-3</v>
      </c>
      <c r="E851" s="2">
        <f>MACD!F851</f>
        <v>1.2508570410671441E-2</v>
      </c>
      <c r="F851" s="2">
        <f>'Moving Avg'!D851</f>
        <v>1.61</v>
      </c>
      <c r="G851" s="2">
        <f>'Moving Avg'!F851</f>
        <v>1.6259999999999999</v>
      </c>
      <c r="H851" s="2">
        <f>'Moving Avg'!G851</f>
        <v>1.7007999999999992</v>
      </c>
      <c r="I851" s="2">
        <f>'Moving Avg'!H851</f>
        <v>1.9672499999999988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</row>
    <row r="852" spans="1:12" ht="13.5" x14ac:dyDescent="0.25">
      <c r="A852" s="3">
        <f>RSI!A852</f>
        <v>43546</v>
      </c>
      <c r="B852" s="2">
        <f>RSI!B852</f>
        <v>1.63</v>
      </c>
      <c r="C852" s="2">
        <f>RSI!I852</f>
        <v>43.006997202490446</v>
      </c>
      <c r="D852" s="2">
        <f>MACD!E852</f>
        <v>-1.6624906330493516E-3</v>
      </c>
      <c r="E852" s="2">
        <f>MACD!F852</f>
        <v>9.6743582019272831E-3</v>
      </c>
      <c r="F852" s="2">
        <f>'Moving Avg'!D852</f>
        <v>1.6140000000000001</v>
      </c>
      <c r="G852" s="2">
        <f>'Moving Avg'!F852</f>
        <v>1.6249999999999996</v>
      </c>
      <c r="H852" s="2">
        <f>'Moving Avg'!G852</f>
        <v>1.6971999999999994</v>
      </c>
      <c r="I852" s="2">
        <f>'Moving Avg'!H852</f>
        <v>1.9638999999999986</v>
      </c>
      <c r="J852" s="6" t="str">
        <f>OBV!F852</f>
        <v>BULLISH</v>
      </c>
      <c r="K852" s="6" t="str">
        <f>OBV!G852</f>
        <v>NEUTRAL</v>
      </c>
      <c r="L852" s="6" t="str">
        <f>OBV!H852</f>
        <v>CONFIRMED BULLISH</v>
      </c>
    </row>
    <row r="853" spans="1:12" ht="13.5" x14ac:dyDescent="0.25">
      <c r="A853" s="3">
        <f>RSI!A853</f>
        <v>43549</v>
      </c>
      <c r="B853" s="2">
        <f>RSI!B853</f>
        <v>1.63</v>
      </c>
      <c r="C853" s="2">
        <f>RSI!I853</f>
        <v>43.006997202490446</v>
      </c>
      <c r="D853" s="2">
        <f>MACD!E853</f>
        <v>-5.5660616208363933E-3</v>
      </c>
      <c r="E853" s="2">
        <f>MACD!F853</f>
        <v>6.6262742373745485E-3</v>
      </c>
      <c r="F853" s="2">
        <f>'Moving Avg'!D853</f>
        <v>1.6179999999999999</v>
      </c>
      <c r="G853" s="2">
        <f>'Moving Avg'!F853</f>
        <v>1.6239999999999999</v>
      </c>
      <c r="H853" s="2">
        <f>'Moving Avg'!G853</f>
        <v>1.6935999999999993</v>
      </c>
      <c r="I853" s="2">
        <f>'Moving Avg'!H853</f>
        <v>1.9605499999999987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</row>
    <row r="854" spans="1:12" ht="13.5" x14ac:dyDescent="0.25">
      <c r="A854" s="3">
        <f>RSI!A854</f>
        <v>43550</v>
      </c>
      <c r="B854" s="2">
        <f>RSI!B854</f>
        <v>1.61</v>
      </c>
      <c r="C854" s="2">
        <f>RSI!I854</f>
        <v>36.050444898844511</v>
      </c>
      <c r="D854" s="2">
        <f>MACD!E854</f>
        <v>-7.3074228036227318E-3</v>
      </c>
      <c r="E854" s="2">
        <f>MACD!F854</f>
        <v>3.8395348291750927E-3</v>
      </c>
      <c r="F854" s="2">
        <f>'Moving Avg'!D854</f>
        <v>1.6179999999999999</v>
      </c>
      <c r="G854" s="2">
        <f>'Moving Avg'!F854</f>
        <v>1.6219999999999994</v>
      </c>
      <c r="H854" s="2">
        <f>'Moving Avg'!G854</f>
        <v>1.6901999999999993</v>
      </c>
      <c r="I854" s="2">
        <f>'Moving Avg'!H854</f>
        <v>1.9570999999999987</v>
      </c>
      <c r="J854" s="6" t="str">
        <f>OBV!F854</f>
        <v>BEARISH</v>
      </c>
      <c r="K854" s="6" t="str">
        <f>OBV!G854</f>
        <v>WEAK</v>
      </c>
      <c r="L854" s="6" t="str">
        <f>OBV!H854</f>
        <v>NEUTRAL</v>
      </c>
    </row>
    <row r="855" spans="1:12" ht="13.5" x14ac:dyDescent="0.25">
      <c r="A855" s="3">
        <f>RSI!A855</f>
        <v>43551</v>
      </c>
      <c r="B855" s="2">
        <f>RSI!B855</f>
        <v>1.64</v>
      </c>
      <c r="C855" s="2">
        <f>RSI!I855</f>
        <v>49.298489330829348</v>
      </c>
      <c r="D855" s="2">
        <f>MACD!E855</f>
        <v>-1.0810683869297399E-2</v>
      </c>
      <c r="E855" s="2">
        <f>MACD!F855</f>
        <v>9.0949108948059449E-4</v>
      </c>
      <c r="F855" s="2">
        <f>'Moving Avg'!D855</f>
        <v>1.6240000000000001</v>
      </c>
      <c r="G855" s="2">
        <f>'Moving Avg'!F855</f>
        <v>1.6214999999999997</v>
      </c>
      <c r="H855" s="2">
        <f>'Moving Avg'!G855</f>
        <v>1.6867999999999994</v>
      </c>
      <c r="I855" s="2">
        <f>'Moving Avg'!H855</f>
        <v>1.9537999999999984</v>
      </c>
      <c r="J855" s="6" t="str">
        <f>OBV!F855</f>
        <v>BEARISH</v>
      </c>
      <c r="K855" s="6" t="str">
        <f>OBV!G855</f>
        <v>WEAK</v>
      </c>
      <c r="L855" s="6" t="str">
        <f>OBV!H855</f>
        <v>BEARISH DIVERGENCE</v>
      </c>
    </row>
    <row r="856" spans="1:12" ht="13.5" x14ac:dyDescent="0.25">
      <c r="A856" s="3">
        <f>RSI!A856</f>
        <v>43552</v>
      </c>
      <c r="B856" s="2">
        <f>RSI!B856</f>
        <v>1.64</v>
      </c>
      <c r="C856" s="2">
        <f>RSI!I856</f>
        <v>49.298489330829348</v>
      </c>
      <c r="D856" s="2">
        <f>MACD!E856</f>
        <v>-1.3774085742754183E-2</v>
      </c>
      <c r="E856" s="2">
        <f>MACD!F856</f>
        <v>-2.0272242769663611E-3</v>
      </c>
      <c r="F856" s="2">
        <f>'Moving Avg'!D856</f>
        <v>1.6300000000000001</v>
      </c>
      <c r="G856" s="2">
        <f>'Moving Avg'!F856</f>
        <v>1.6189999999999998</v>
      </c>
      <c r="H856" s="2">
        <f>'Moving Avg'!G856</f>
        <v>1.6841999999999997</v>
      </c>
      <c r="I856" s="2">
        <f>'Moving Avg'!H856</f>
        <v>1.9504999999999983</v>
      </c>
      <c r="J856" s="6" t="str">
        <f>OBV!F856</f>
        <v>BEARISH</v>
      </c>
      <c r="K856" s="6" t="str">
        <f>OBV!G856</f>
        <v>WEAK</v>
      </c>
      <c r="L856" s="6" t="str">
        <f>OBV!H856</f>
        <v>BEARISH DIVERGENCE</v>
      </c>
    </row>
    <row r="857" spans="1:12" ht="13.5" x14ac:dyDescent="0.25">
      <c r="A857" s="3">
        <f>RSI!A857</f>
        <v>43553</v>
      </c>
      <c r="B857" s="2">
        <f>RSI!B857</f>
        <v>1.63</v>
      </c>
      <c r="C857" s="2">
        <f>RSI!I857</f>
        <v>45.643069966869511</v>
      </c>
      <c r="D857" s="2">
        <f>MACD!E857</f>
        <v>-1.5540009310359926E-2</v>
      </c>
      <c r="E857" s="2">
        <f>MACD!F857</f>
        <v>-4.7297812836450742E-3</v>
      </c>
      <c r="F857" s="2">
        <f>'Moving Avg'!D857</f>
        <v>1.6299999999999997</v>
      </c>
      <c r="G857" s="2">
        <f>'Moving Avg'!F857</f>
        <v>1.6179999999999997</v>
      </c>
      <c r="H857" s="2">
        <f>'Moving Avg'!G857</f>
        <v>1.6813999999999993</v>
      </c>
      <c r="I857" s="2">
        <f>'Moving Avg'!H857</f>
        <v>1.9471499999999979</v>
      </c>
      <c r="J857" s="6" t="str">
        <f>OBV!F857</f>
        <v>BEARISH</v>
      </c>
      <c r="K857" s="6" t="str">
        <f>OBV!G857</f>
        <v>WEAK</v>
      </c>
      <c r="L857" s="6" t="str">
        <f>OBV!H857</f>
        <v>NEUTRAL</v>
      </c>
    </row>
    <row r="858" spans="1:12" ht="13.5" x14ac:dyDescent="0.25">
      <c r="A858" s="3">
        <f>RSI!A858</f>
        <v>43556</v>
      </c>
      <c r="B858" s="2">
        <f>RSI!B858</f>
        <v>1.63</v>
      </c>
      <c r="C858" s="2">
        <f>RSI!I858</f>
        <v>45.643069966869511</v>
      </c>
      <c r="D858" s="2">
        <f>MACD!E858</f>
        <v>-1.6974393765773588E-2</v>
      </c>
      <c r="E858" s="2">
        <f>MACD!F858</f>
        <v>-7.1787037800707769E-3</v>
      </c>
      <c r="F858" s="2">
        <f>'Moving Avg'!D858</f>
        <v>1.6299999999999997</v>
      </c>
      <c r="G858" s="2">
        <f>'Moving Avg'!F858</f>
        <v>1.6169999999999998</v>
      </c>
      <c r="H858" s="2">
        <f>'Moving Avg'!G858</f>
        <v>1.6777999999999991</v>
      </c>
      <c r="I858" s="2">
        <f>'Moving Avg'!H858</f>
        <v>1.943799999999998</v>
      </c>
      <c r="J858" s="6" t="str">
        <f>OBV!F858</f>
        <v>BEARISH</v>
      </c>
      <c r="K858" s="6" t="str">
        <f>OBV!G858</f>
        <v>WEAK</v>
      </c>
      <c r="L858" s="6" t="str">
        <f>OBV!H858</f>
        <v>NEUTRAL</v>
      </c>
    </row>
    <row r="859" spans="1:12" ht="13.5" x14ac:dyDescent="0.25">
      <c r="A859" s="3">
        <f>RSI!A859</f>
        <v>43557</v>
      </c>
      <c r="B859" s="2">
        <f>RSI!B859</f>
        <v>1.63</v>
      </c>
      <c r="C859" s="2">
        <f>RSI!I859</f>
        <v>45.643069966869511</v>
      </c>
      <c r="D859" s="2">
        <f>MACD!E859</f>
        <v>-1.8132679093909143E-2</v>
      </c>
      <c r="E859" s="2">
        <f>MACD!F859</f>
        <v>-9.3694988428384505E-3</v>
      </c>
      <c r="F859" s="2">
        <f>'Moving Avg'!D859</f>
        <v>1.6339999999999999</v>
      </c>
      <c r="G859" s="2">
        <f>'Moving Avg'!F859</f>
        <v>1.6179999999999997</v>
      </c>
      <c r="H859" s="2">
        <f>'Moving Avg'!G859</f>
        <v>1.674799999999999</v>
      </c>
      <c r="I859" s="2">
        <f>'Moving Avg'!H859</f>
        <v>1.9404499999999978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</row>
    <row r="860" spans="1:12" ht="13.5" x14ac:dyDescent="0.25">
      <c r="A860" s="3">
        <f>RSI!A860</f>
        <v>43558</v>
      </c>
      <c r="B860" s="2">
        <f>RSI!B860</f>
        <v>1.63</v>
      </c>
      <c r="C860" s="2">
        <f>RSI!I860</f>
        <v>45.643069966869511</v>
      </c>
      <c r="D860" s="2">
        <f>MACD!E860</f>
        <v>-1.9061447609184601E-2</v>
      </c>
      <c r="E860" s="2">
        <f>MACD!F860</f>
        <v>-1.1307888596107681E-2</v>
      </c>
      <c r="F860" s="2">
        <f>'Moving Avg'!D860</f>
        <v>1.6320000000000001</v>
      </c>
      <c r="G860" s="2">
        <f>'Moving Avg'!F860</f>
        <v>1.6189999999999998</v>
      </c>
      <c r="H860" s="2">
        <f>'Moving Avg'!G860</f>
        <v>1.671999999999999</v>
      </c>
      <c r="I860" s="2">
        <f>'Moving Avg'!H860</f>
        <v>1.9370999999999978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</row>
    <row r="861" spans="1:12" ht="13.5" x14ac:dyDescent="0.25">
      <c r="A861" s="3">
        <f>RSI!A861</f>
        <v>43559</v>
      </c>
      <c r="B861" s="2">
        <f>RSI!B861</f>
        <v>1.63</v>
      </c>
      <c r="C861" s="2">
        <f>RSI!I861</f>
        <v>45.643069966869511</v>
      </c>
      <c r="D861" s="2">
        <f>MACD!E861</f>
        <v>-1.9799811003099244E-2</v>
      </c>
      <c r="E861" s="2">
        <f>MACD!F861</f>
        <v>-1.3006273077505993E-2</v>
      </c>
      <c r="F861" s="2">
        <f>'Moving Avg'!D861</f>
        <v>1.6299999999999997</v>
      </c>
      <c r="G861" s="2">
        <f>'Moving Avg'!F861</f>
        <v>1.6199999999999997</v>
      </c>
      <c r="H861" s="2">
        <f>'Moving Avg'!G861</f>
        <v>1.6691999999999991</v>
      </c>
      <c r="I861" s="2">
        <f>'Moving Avg'!H861</f>
        <v>1.9337499999999976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</row>
    <row r="862" spans="1:12" ht="13.5" x14ac:dyDescent="0.25">
      <c r="A862" s="3">
        <f>RSI!A862</f>
        <v>43560</v>
      </c>
      <c r="B862" s="2">
        <f>RSI!B862</f>
        <v>1.61</v>
      </c>
      <c r="C862" s="2">
        <f>RSI!I862</f>
        <v>37.572149753455932</v>
      </c>
      <c r="D862" s="2">
        <f>MACD!E862</f>
        <v>-1.5822177639321922E-2</v>
      </c>
      <c r="E862" s="2">
        <f>MACD!F862</f>
        <v>-1.356945398986918E-2</v>
      </c>
      <c r="F862" s="2">
        <f>'Moving Avg'!D862</f>
        <v>1.6259999999999999</v>
      </c>
      <c r="G862" s="2">
        <f>'Moving Avg'!F862</f>
        <v>1.6199999999999997</v>
      </c>
      <c r="H862" s="2">
        <f>'Moving Avg'!G862</f>
        <v>1.666399999999999</v>
      </c>
      <c r="I862" s="2">
        <f>'Moving Avg'!H862</f>
        <v>1.9302999999999977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</row>
    <row r="863" spans="1:12" ht="13.5" x14ac:dyDescent="0.25">
      <c r="A863" s="3">
        <f>RSI!A863</f>
        <v>43563</v>
      </c>
      <c r="B863" s="2">
        <f>RSI!B863</f>
        <v>1.61</v>
      </c>
      <c r="C863" s="2">
        <f>RSI!I863</f>
        <v>37.572149753455932</v>
      </c>
      <c r="D863" s="2">
        <f>MACD!E863</f>
        <v>-1.2297568278649473E-2</v>
      </c>
      <c r="E863" s="2">
        <f>MACD!F863</f>
        <v>-1.3315076847625239E-2</v>
      </c>
      <c r="F863" s="2">
        <f>'Moving Avg'!D863</f>
        <v>1.6219999999999999</v>
      </c>
      <c r="G863" s="2">
        <f>'Moving Avg'!F863</f>
        <v>1.6199999999999997</v>
      </c>
      <c r="H863" s="2">
        <f>'Moving Avg'!G863</f>
        <v>1.6623999999999992</v>
      </c>
      <c r="I863" s="2">
        <f>'Moving Avg'!H863</f>
        <v>1.926849999999998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</row>
    <row r="864" spans="1:12" ht="13.5" x14ac:dyDescent="0.25">
      <c r="A864" s="3">
        <f>RSI!A864</f>
        <v>43565</v>
      </c>
      <c r="B864" s="2">
        <f>RSI!B864</f>
        <v>1.64</v>
      </c>
      <c r="C864" s="2">
        <f>RSI!I864</f>
        <v>52.258267539653772</v>
      </c>
      <c r="D864" s="2">
        <f>MACD!E864</f>
        <v>-1.446720404132873E-2</v>
      </c>
      <c r="E864" s="2">
        <f>MACD!F864</f>
        <v>-1.3545502286365939E-2</v>
      </c>
      <c r="F864" s="2">
        <f>'Moving Avg'!D864</f>
        <v>1.6240000000000001</v>
      </c>
      <c r="G864" s="2">
        <f>'Moving Avg'!F864</f>
        <v>1.6214999999999997</v>
      </c>
      <c r="H864" s="2">
        <f>'Moving Avg'!G864</f>
        <v>1.6589999999999991</v>
      </c>
      <c r="I864" s="2">
        <f>'Moving Avg'!H864</f>
        <v>1.9235499999999979</v>
      </c>
      <c r="J864" s="6" t="str">
        <f>OBV!F864</f>
        <v>BEARISH</v>
      </c>
      <c r="K864" s="6" t="str">
        <f>OBV!G864</f>
        <v>NEUTRAL</v>
      </c>
      <c r="L864" s="6" t="str">
        <f>OBV!H864</f>
        <v>BEARISH DIVERGENCE</v>
      </c>
    </row>
    <row r="865" spans="1:12" ht="13.5" x14ac:dyDescent="0.25">
      <c r="A865" s="3">
        <f>RSI!A865</f>
        <v>43566</v>
      </c>
      <c r="B865" s="2">
        <f>RSI!B865</f>
        <v>1.64</v>
      </c>
      <c r="C865" s="2">
        <f>RSI!I865</f>
        <v>52.258267539653765</v>
      </c>
      <c r="D865" s="2">
        <f>MACD!E865</f>
        <v>-1.1728688424723188E-2</v>
      </c>
      <c r="E865" s="2">
        <f>MACD!F865</f>
        <v>-1.318213951403739E-2</v>
      </c>
      <c r="F865" s="2">
        <f>'Moving Avg'!D865</f>
        <v>1.6260000000000001</v>
      </c>
      <c r="G865" s="2">
        <f>'Moving Avg'!F865</f>
        <v>1.6229999999999998</v>
      </c>
      <c r="H865" s="2">
        <f>'Moving Avg'!G865</f>
        <v>1.6555999999999995</v>
      </c>
      <c r="I865" s="2">
        <f>'Moving Avg'!H865</f>
        <v>1.920249999999998</v>
      </c>
      <c r="J865" s="6" t="str">
        <f>OBV!F865</f>
        <v>BEARISH</v>
      </c>
      <c r="K865" s="6" t="str">
        <f>OBV!G865</f>
        <v>NEUTRAL</v>
      </c>
      <c r="L865" s="6" t="str">
        <f>OBV!H865</f>
        <v>BEARISH DIVERGENCE</v>
      </c>
    </row>
    <row r="866" spans="1:12" ht="13.5" x14ac:dyDescent="0.25">
      <c r="A866" s="3">
        <f>RSI!A866</f>
        <v>43567</v>
      </c>
      <c r="B866" s="2">
        <f>RSI!B866</f>
        <v>1.62</v>
      </c>
      <c r="C866" s="2">
        <f>RSI!I866</f>
        <v>44.215879826859691</v>
      </c>
      <c r="D866" s="2">
        <f>MACD!E866</f>
        <v>-7.9679860080126286E-3</v>
      </c>
      <c r="E866" s="2">
        <f>MACD!F866</f>
        <v>-1.2139308812832438E-2</v>
      </c>
      <c r="F866" s="2">
        <f>'Moving Avg'!D866</f>
        <v>1.6240000000000001</v>
      </c>
      <c r="G866" s="2">
        <f>'Moving Avg'!F866</f>
        <v>1.6234999999999995</v>
      </c>
      <c r="H866" s="2">
        <f>'Moving Avg'!G866</f>
        <v>1.6517999999999995</v>
      </c>
      <c r="I866" s="2">
        <f>'Moving Avg'!H866</f>
        <v>1.9168499999999979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</row>
    <row r="867" spans="1:12" ht="13.5" x14ac:dyDescent="0.25">
      <c r="A867" s="3">
        <f>RSI!A867</f>
        <v>43570</v>
      </c>
      <c r="B867" s="2">
        <f>RSI!B867</f>
        <v>1.62</v>
      </c>
      <c r="C867" s="2">
        <f>RSI!I867</f>
        <v>44.215879826859691</v>
      </c>
      <c r="D867" s="2">
        <f>MACD!E867</f>
        <v>-6.24130478685192E-3</v>
      </c>
      <c r="E867" s="2">
        <f>MACD!F867</f>
        <v>-1.0959708007636335E-2</v>
      </c>
      <c r="F867" s="2">
        <f>'Moving Avg'!D867</f>
        <v>1.6259999999999999</v>
      </c>
      <c r="G867" s="2">
        <f>'Moving Avg'!F867</f>
        <v>1.6239999999999999</v>
      </c>
      <c r="H867" s="2">
        <f>'Moving Avg'!G867</f>
        <v>1.6479999999999995</v>
      </c>
      <c r="I867" s="2">
        <f>'Moving Avg'!H867</f>
        <v>1.9134499999999977</v>
      </c>
      <c r="J867" s="6" t="str">
        <f>OBV!F867</f>
        <v>BEARISH</v>
      </c>
      <c r="K867" s="6" t="str">
        <f>OBV!G867</f>
        <v>NEUTRAL</v>
      </c>
      <c r="L867" s="6" t="str">
        <f>OBV!H867</f>
        <v>BEARISH DIVERGENCE</v>
      </c>
    </row>
    <row r="868" spans="1:12" ht="13.5" x14ac:dyDescent="0.25">
      <c r="A868" s="3">
        <f>RSI!A868</f>
        <v>43571</v>
      </c>
      <c r="B868" s="2">
        <f>RSI!B868</f>
        <v>1.61</v>
      </c>
      <c r="C868" s="2">
        <f>RSI!I868</f>
        <v>40.593255865638369</v>
      </c>
      <c r="D868" s="2">
        <f>MACD!E868</f>
        <v>-3.9626650291120225E-3</v>
      </c>
      <c r="E868" s="2">
        <f>MACD!F868</f>
        <v>-9.5602994119314728E-3</v>
      </c>
      <c r="F868" s="2">
        <f>'Moving Avg'!D868</f>
        <v>1.6260000000000001</v>
      </c>
      <c r="G868" s="2">
        <f>'Moving Avg'!F868</f>
        <v>1.6239999999999999</v>
      </c>
      <c r="H868" s="2">
        <f>'Moving Avg'!G868</f>
        <v>1.6455999999999997</v>
      </c>
      <c r="I868" s="2">
        <f>'Moving Avg'!H868</f>
        <v>1.9106999999999978</v>
      </c>
      <c r="J868" s="6" t="str">
        <f>OBV!F868</f>
        <v>BEARISH</v>
      </c>
      <c r="K868" s="6" t="str">
        <f>OBV!G868</f>
        <v>WEAK</v>
      </c>
      <c r="L868" s="6" t="str">
        <f>OBV!H868</f>
        <v>NEUTRAL</v>
      </c>
    </row>
    <row r="869" spans="1:12" ht="13.5" x14ac:dyDescent="0.25">
      <c r="A869" s="3">
        <f>RSI!A869</f>
        <v>43572</v>
      </c>
      <c r="B869" s="2">
        <f>RSI!B869</f>
        <v>1.61</v>
      </c>
      <c r="C869" s="2">
        <f>RSI!I869</f>
        <v>40.593255865638369</v>
      </c>
      <c r="D869" s="2">
        <f>MACD!E869</f>
        <v>-1.9043271559073816E-3</v>
      </c>
      <c r="E869" s="2">
        <f>MACD!F869</f>
        <v>-8.0291049607266549E-3</v>
      </c>
      <c r="F869" s="2">
        <f>'Moving Avg'!D869</f>
        <v>1.6199999999999999</v>
      </c>
      <c r="G869" s="2">
        <f>'Moving Avg'!F869</f>
        <v>1.6239999999999999</v>
      </c>
      <c r="H869" s="2">
        <f>'Moving Avg'!G869</f>
        <v>1.6432</v>
      </c>
      <c r="I869" s="2">
        <f>'Moving Avg'!H869</f>
        <v>1.908249999999998</v>
      </c>
      <c r="J869" s="6" t="str">
        <f>OBV!F869</f>
        <v>BEARISH</v>
      </c>
      <c r="K869" s="6" t="str">
        <f>OBV!G869</f>
        <v>WEAK</v>
      </c>
      <c r="L869" s="6" t="str">
        <f>OBV!H869</f>
        <v>CONFIRMED BEARISH</v>
      </c>
    </row>
    <row r="870" spans="1:12" ht="13.5" x14ac:dyDescent="0.25">
      <c r="A870" s="3">
        <f>RSI!A870</f>
        <v>43573</v>
      </c>
      <c r="B870" s="2">
        <f>RSI!B870</f>
        <v>1.59</v>
      </c>
      <c r="C870" s="2">
        <f>RSI!I870</f>
        <v>34.110841605229695</v>
      </c>
      <c r="D870" s="2">
        <f>MACD!E870</f>
        <v>1.4394341653318765E-3</v>
      </c>
      <c r="E870" s="2">
        <f>MACD!F870</f>
        <v>-6.135397135514949E-3</v>
      </c>
      <c r="F870" s="2">
        <f>'Moving Avg'!D870</f>
        <v>1.61</v>
      </c>
      <c r="G870" s="2">
        <f>'Moving Avg'!F870</f>
        <v>1.623</v>
      </c>
      <c r="H870" s="2">
        <f>'Moving Avg'!G870</f>
        <v>1.6403999999999999</v>
      </c>
      <c r="I870" s="2">
        <f>'Moving Avg'!H870</f>
        <v>1.905699999999998</v>
      </c>
      <c r="J870" s="6" t="str">
        <f>OBV!F870</f>
        <v>BEARISH</v>
      </c>
      <c r="K870" s="6" t="str">
        <f>OBV!G870</f>
        <v>WEAK</v>
      </c>
      <c r="L870" s="6" t="str">
        <f>OBV!H870</f>
        <v>CONFIRMED BEARISH</v>
      </c>
    </row>
    <row r="871" spans="1:12" ht="13.5" x14ac:dyDescent="0.25">
      <c r="A871" s="3">
        <f>RSI!A871</f>
        <v>43574</v>
      </c>
      <c r="B871" s="2">
        <f>RSI!B871</f>
        <v>1.59</v>
      </c>
      <c r="C871" s="2">
        <f>RSI!I871</f>
        <v>34.110841605229695</v>
      </c>
      <c r="D871" s="2">
        <f>MACD!E871</f>
        <v>4.4986268339344271E-3</v>
      </c>
      <c r="E871" s="2">
        <f>MACD!F871</f>
        <v>-4.0085923416250746E-3</v>
      </c>
      <c r="F871" s="2">
        <f>'Moving Avg'!D871</f>
        <v>1.6040000000000003</v>
      </c>
      <c r="G871" s="2">
        <f>'Moving Avg'!F871</f>
        <v>1.6219999999999999</v>
      </c>
      <c r="H871" s="2">
        <f>'Moving Avg'!G871</f>
        <v>1.6376000000000002</v>
      </c>
      <c r="I871" s="2">
        <f>'Moving Avg'!H871</f>
        <v>1.9028499999999977</v>
      </c>
      <c r="J871" s="6" t="str">
        <f>OBV!F871</f>
        <v>BEARISH</v>
      </c>
      <c r="K871" s="6" t="str">
        <f>OBV!G871</f>
        <v>WEAK</v>
      </c>
      <c r="L871" s="6" t="str">
        <f>OBV!H871</f>
        <v>CONFIRMED BEARISH</v>
      </c>
    </row>
    <row r="872" spans="1:12" ht="13.5" x14ac:dyDescent="0.25">
      <c r="A872" s="3">
        <f>RSI!A872</f>
        <v>43577</v>
      </c>
      <c r="B872" s="2">
        <f>RSI!B872</f>
        <v>1.59</v>
      </c>
      <c r="C872" s="2">
        <f>RSI!I872</f>
        <v>34.110841605229695</v>
      </c>
      <c r="D872" s="2">
        <f>MACD!E872</f>
        <v>4.2230811830226145E-3</v>
      </c>
      <c r="E872" s="2">
        <f>MACD!F872</f>
        <v>-2.362257636695537E-3</v>
      </c>
      <c r="F872" s="2">
        <f>'Moving Avg'!D872</f>
        <v>1.5980000000000001</v>
      </c>
      <c r="G872" s="2">
        <f>'Moving Avg'!F872</f>
        <v>1.6199999999999999</v>
      </c>
      <c r="H872" s="2">
        <f>'Moving Avg'!G872</f>
        <v>1.6358000000000004</v>
      </c>
      <c r="I872" s="2">
        <f>'Moving Avg'!H872</f>
        <v>1.8999999999999977</v>
      </c>
      <c r="J872" s="6" t="str">
        <f>OBV!F872</f>
        <v>BEARISH</v>
      </c>
      <c r="K872" s="6" t="str">
        <f>OBV!G872</f>
        <v>WEAK</v>
      </c>
      <c r="L872" s="6" t="str">
        <f>OBV!H872</f>
        <v>CONFIRMED BEARISH</v>
      </c>
    </row>
    <row r="873" spans="1:12" ht="13.5" x14ac:dyDescent="0.25">
      <c r="A873" s="3">
        <f>RSI!A873</f>
        <v>43578</v>
      </c>
      <c r="B873" s="2">
        <f>RSI!B873</f>
        <v>1.57</v>
      </c>
      <c r="C873" s="2">
        <f>RSI!I873</f>
        <v>28.438704131174617</v>
      </c>
      <c r="D873" s="2">
        <f>MACD!E873</f>
        <v>5.6684732664047388E-3</v>
      </c>
      <c r="E873" s="2">
        <f>MACD!F873</f>
        <v>-7.5611145607548192E-4</v>
      </c>
      <c r="F873" s="2">
        <f>'Moving Avg'!D873</f>
        <v>1.59</v>
      </c>
      <c r="G873" s="2">
        <f>'Moving Avg'!F873</f>
        <v>1.6169999999999998</v>
      </c>
      <c r="H873" s="2">
        <f>'Moving Avg'!G873</f>
        <v>1.6336000000000004</v>
      </c>
      <c r="I873" s="2">
        <f>'Moving Avg'!H873</f>
        <v>1.8973499999999979</v>
      </c>
      <c r="J873" s="6" t="str">
        <f>OBV!F873</f>
        <v>BEARISH</v>
      </c>
      <c r="K873" s="6" t="str">
        <f>OBV!G873</f>
        <v>WEAK</v>
      </c>
      <c r="L873" s="6" t="str">
        <f>OBV!H873</f>
        <v>CONFIRMED BEARISH</v>
      </c>
    </row>
    <row r="874" spans="1:12" ht="13.5" x14ac:dyDescent="0.25">
      <c r="A874" s="3">
        <f>RSI!A874</f>
        <v>43579</v>
      </c>
      <c r="B874" s="2">
        <f>RSI!B874</f>
        <v>1.57</v>
      </c>
      <c r="C874" s="2">
        <f>RSI!I874</f>
        <v>28.438704131174617</v>
      </c>
      <c r="D874" s="2">
        <f>MACD!E874</f>
        <v>1.1807530046645365E-2</v>
      </c>
      <c r="E874" s="2">
        <f>MACD!F874</f>
        <v>1.7566168444686876E-3</v>
      </c>
      <c r="F874" s="2">
        <f>'Moving Avg'!D874</f>
        <v>1.5820000000000003</v>
      </c>
      <c r="G874" s="2">
        <f>'Moving Avg'!F874</f>
        <v>1.6149999999999998</v>
      </c>
      <c r="H874" s="2">
        <f>'Moving Avg'!G874</f>
        <v>1.6314000000000002</v>
      </c>
      <c r="I874" s="2">
        <f>'Moving Avg'!H874</f>
        <v>1.8946999999999981</v>
      </c>
      <c r="J874" s="6" t="str">
        <f>OBV!F874</f>
        <v>BEARISH</v>
      </c>
      <c r="K874" s="6" t="str">
        <f>OBV!G874</f>
        <v>WEAK</v>
      </c>
      <c r="L874" s="6" t="str">
        <f>OBV!H874</f>
        <v>CONFIRMED BEARISH</v>
      </c>
    </row>
    <row r="875" spans="1:12" ht="13.5" x14ac:dyDescent="0.25">
      <c r="A875" s="3">
        <f>RSI!A875</f>
        <v>43580</v>
      </c>
      <c r="B875" s="2">
        <f>RSI!B875</f>
        <v>1.59</v>
      </c>
      <c r="C875" s="2">
        <f>RSI!I875</f>
        <v>40.008225405591368</v>
      </c>
      <c r="D875" s="2">
        <f>MACD!E875</f>
        <v>1.5799012936615675E-2</v>
      </c>
      <c r="E875" s="2">
        <f>MACD!F875</f>
        <v>4.5650960628980854E-3</v>
      </c>
      <c r="F875" s="2">
        <f>'Moving Avg'!D875</f>
        <v>1.5820000000000001</v>
      </c>
      <c r="G875" s="2">
        <f>'Moving Avg'!F875</f>
        <v>1.6125</v>
      </c>
      <c r="H875" s="2">
        <f>'Moving Avg'!G875</f>
        <v>1.6296000000000004</v>
      </c>
      <c r="I875" s="2">
        <f>'Moving Avg'!H875</f>
        <v>1.8920999999999979</v>
      </c>
      <c r="J875" s="6" t="str">
        <f>OBV!F875</f>
        <v>BEARISH</v>
      </c>
      <c r="K875" s="6" t="str">
        <f>OBV!G875</f>
        <v>NEUTRAL</v>
      </c>
      <c r="L875" s="6" t="str">
        <f>OBV!H875</f>
        <v>NEUTRAL</v>
      </c>
    </row>
    <row r="876" spans="1:12" ht="13.5" x14ac:dyDescent="0.25">
      <c r="A876" s="3">
        <f>RSI!A876</f>
        <v>43581</v>
      </c>
      <c r="B876" s="2">
        <f>RSI!B876</f>
        <v>1.59</v>
      </c>
      <c r="C876" s="2">
        <f>RSI!I876</f>
        <v>40.008225405591361</v>
      </c>
      <c r="D876" s="2">
        <f>MACD!E876</f>
        <v>1.6239074882471227E-2</v>
      </c>
      <c r="E876" s="2">
        <f>MACD!F876</f>
        <v>6.8998918268127138E-3</v>
      </c>
      <c r="F876" s="2">
        <f>'Moving Avg'!D876</f>
        <v>1.5820000000000001</v>
      </c>
      <c r="G876" s="2">
        <f>'Moving Avg'!F876</f>
        <v>1.61</v>
      </c>
      <c r="H876" s="2">
        <f>'Moving Avg'!G876</f>
        <v>1.6278000000000004</v>
      </c>
      <c r="I876" s="2">
        <f>'Moving Avg'!H876</f>
        <v>1.8894999999999975</v>
      </c>
      <c r="J876" s="6" t="str">
        <f>OBV!F876</f>
        <v>BEARISH</v>
      </c>
      <c r="K876" s="6" t="str">
        <f>OBV!G876</f>
        <v>NEUTRAL</v>
      </c>
      <c r="L876" s="6" t="str">
        <f>OBV!H876</f>
        <v>NEUTRAL</v>
      </c>
    </row>
    <row r="877" spans="1:12" ht="13.5" x14ac:dyDescent="0.25">
      <c r="A877" s="3">
        <f>RSI!A877</f>
        <v>43584</v>
      </c>
      <c r="B877" s="2">
        <f>RSI!B877</f>
        <v>1.59</v>
      </c>
      <c r="C877" s="2">
        <f>RSI!I877</f>
        <v>40.008225405591368</v>
      </c>
      <c r="D877" s="2">
        <f>MACD!E877</f>
        <v>1.6740672419737646E-2</v>
      </c>
      <c r="E877" s="2">
        <f>MACD!F877</f>
        <v>8.8680479453976998E-3</v>
      </c>
      <c r="F877" s="2">
        <f>'Moving Avg'!D877</f>
        <v>1.5820000000000001</v>
      </c>
      <c r="G877" s="2">
        <f>'Moving Avg'!F877</f>
        <v>1.6080000000000001</v>
      </c>
      <c r="H877" s="2">
        <f>'Moving Avg'!G877</f>
        <v>1.6246000000000003</v>
      </c>
      <c r="I877" s="2">
        <f>'Moving Avg'!H877</f>
        <v>1.8868999999999978</v>
      </c>
      <c r="J877" s="6" t="str">
        <f>OBV!F877</f>
        <v>BEARISH</v>
      </c>
      <c r="K877" s="6" t="str">
        <f>OBV!G877</f>
        <v>NEUTRAL</v>
      </c>
      <c r="L877" s="6" t="str">
        <f>OBV!H877</f>
        <v>NEUTRAL</v>
      </c>
    </row>
    <row r="878" spans="1:12" ht="13.5" x14ac:dyDescent="0.25">
      <c r="A878" s="3">
        <f>RSI!A878</f>
        <v>43585</v>
      </c>
      <c r="B878" s="2">
        <f>RSI!B878</f>
        <v>1.59</v>
      </c>
      <c r="C878" s="2">
        <f>RSI!I878</f>
        <v>40.008225405591368</v>
      </c>
      <c r="D878" s="2">
        <f>MACD!E878</f>
        <v>1.5746303852983479E-2</v>
      </c>
      <c r="E878" s="2">
        <f>MACD!F878</f>
        <v>1.0243699126914856E-2</v>
      </c>
      <c r="F878" s="2">
        <f>'Moving Avg'!D878</f>
        <v>1.5859999999999999</v>
      </c>
      <c r="G878" s="2">
        <f>'Moving Avg'!F878</f>
        <v>1.6060000000000003</v>
      </c>
      <c r="H878" s="2">
        <f>'Moving Avg'!G878</f>
        <v>1.6224000000000003</v>
      </c>
      <c r="I878" s="2">
        <f>'Moving Avg'!H878</f>
        <v>1.8839499999999978</v>
      </c>
      <c r="J878" s="6" t="str">
        <f>OBV!F878</f>
        <v>BULLISH</v>
      </c>
      <c r="K878" s="6" t="str">
        <f>OBV!G878</f>
        <v>NEUTRAL</v>
      </c>
      <c r="L878" s="6" t="str">
        <f>OBV!H878</f>
        <v>CONFIRMED BULLISH</v>
      </c>
    </row>
    <row r="879" spans="1:12" ht="13.5" x14ac:dyDescent="0.25">
      <c r="A879" s="3">
        <f>RSI!A879</f>
        <v>43587</v>
      </c>
      <c r="B879" s="2">
        <f>RSI!B879</f>
        <v>1.56</v>
      </c>
      <c r="C879" s="2">
        <f>RSI!I879</f>
        <v>30.167852079286874</v>
      </c>
      <c r="D879" s="2">
        <f>MACD!E879</f>
        <v>1.7237937553070681E-2</v>
      </c>
      <c r="E879" s="2">
        <f>MACD!F879</f>
        <v>1.1642546812146021E-2</v>
      </c>
      <c r="F879" s="2">
        <f>'Moving Avg'!D879</f>
        <v>1.5840000000000001</v>
      </c>
      <c r="G879" s="2">
        <f>'Moving Avg'!F879</f>
        <v>1.6025000000000003</v>
      </c>
      <c r="H879" s="2">
        <f>'Moving Avg'!G879</f>
        <v>1.6198000000000006</v>
      </c>
      <c r="I879" s="2">
        <f>'Moving Avg'!H879</f>
        <v>1.8807499999999979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43588</v>
      </c>
      <c r="B880" s="2">
        <f>RSI!B880</f>
        <v>1.56</v>
      </c>
      <c r="C880" s="2">
        <f>RSI!I880</f>
        <v>30.167852079286874</v>
      </c>
      <c r="D880" s="2">
        <f>MACD!E880</f>
        <v>1.5703030194984535E-2</v>
      </c>
      <c r="E880" s="2">
        <f>MACD!F880</f>
        <v>1.2454643488713724E-2</v>
      </c>
      <c r="F880" s="2">
        <f>'Moving Avg'!D880</f>
        <v>1.5780000000000001</v>
      </c>
      <c r="G880" s="2">
        <f>'Moving Avg'!F880</f>
        <v>1.5989999999999998</v>
      </c>
      <c r="H880" s="2">
        <f>'Moving Avg'!G880</f>
        <v>1.6172000000000002</v>
      </c>
      <c r="I880" s="2">
        <f>'Moving Avg'!H880</f>
        <v>1.8779999999999981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</row>
    <row r="881" spans="1:12" ht="13.5" x14ac:dyDescent="0.25">
      <c r="A881" s="3">
        <f>RSI!A881</f>
        <v>43591</v>
      </c>
      <c r="B881" s="2">
        <f>RSI!B881</f>
        <v>1.56</v>
      </c>
      <c r="C881" s="2">
        <f>RSI!I881</f>
        <v>30.167852079286874</v>
      </c>
      <c r="D881" s="2">
        <f>MACD!E881</f>
        <v>1.466339588087151E-2</v>
      </c>
      <c r="E881" s="2">
        <f>MACD!F881</f>
        <v>1.2896393967145283E-2</v>
      </c>
      <c r="F881" s="2">
        <f>'Moving Avg'!D881</f>
        <v>1.5720000000000003</v>
      </c>
      <c r="G881" s="2">
        <f>'Moving Avg'!F881</f>
        <v>1.5954999999999999</v>
      </c>
      <c r="H881" s="2">
        <f>'Moving Avg'!G881</f>
        <v>1.6146000000000003</v>
      </c>
      <c r="I881" s="2">
        <f>'Moving Avg'!H881</f>
        <v>1.8750499999999986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</row>
    <row r="882" spans="1:12" ht="13.5" x14ac:dyDescent="0.25">
      <c r="A882" s="3">
        <f>RSI!A882</f>
        <v>43592</v>
      </c>
      <c r="B882" s="2">
        <f>RSI!B882</f>
        <v>1.56</v>
      </c>
      <c r="C882" s="2">
        <f>RSI!I882</f>
        <v>30.167852079286874</v>
      </c>
      <c r="D882" s="2">
        <f>MACD!E882</f>
        <v>1.4023643687411047E-2</v>
      </c>
      <c r="E882" s="2">
        <f>MACD!F882</f>
        <v>1.3121843911198437E-2</v>
      </c>
      <c r="F882" s="2">
        <f>'Moving Avg'!D882</f>
        <v>1.5660000000000003</v>
      </c>
      <c r="G882" s="2">
        <f>'Moving Avg'!F882</f>
        <v>1.5929999999999995</v>
      </c>
      <c r="H882" s="2">
        <f>'Moving Avg'!G882</f>
        <v>1.6128000000000002</v>
      </c>
      <c r="I882" s="2">
        <f>'Moving Avg'!H882</f>
        <v>1.8719999999999988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</row>
    <row r="883" spans="1:12" ht="13.5" x14ac:dyDescent="0.25">
      <c r="A883" s="3">
        <f>RSI!A883</f>
        <v>43593</v>
      </c>
      <c r="B883" s="2">
        <f>RSI!B883</f>
        <v>1.56</v>
      </c>
      <c r="C883" s="2">
        <f>RSI!I883</f>
        <v>30.167852079286874</v>
      </c>
      <c r="D883" s="2">
        <f>MACD!E883</f>
        <v>1.0627556998091148E-2</v>
      </c>
      <c r="E883" s="2">
        <f>MACD!F883</f>
        <v>1.262298652857698E-2</v>
      </c>
      <c r="F883" s="2">
        <f>'Moving Avg'!D883</f>
        <v>1.56</v>
      </c>
      <c r="G883" s="2">
        <f>'Moving Avg'!F883</f>
        <v>1.5904999999999996</v>
      </c>
      <c r="H883" s="2">
        <f>'Moving Avg'!G883</f>
        <v>1.6110000000000004</v>
      </c>
      <c r="I883" s="2">
        <f>'Moving Avg'!H883</f>
        <v>1.868949999999999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</row>
    <row r="884" spans="1:12" ht="13.5" x14ac:dyDescent="0.25">
      <c r="A884" s="3">
        <f>RSI!A884</f>
        <v>43594</v>
      </c>
      <c r="B884" s="2">
        <f>RSI!B884</f>
        <v>1.56</v>
      </c>
      <c r="C884" s="2">
        <f>RSI!I884</f>
        <v>30.167852079286874</v>
      </c>
      <c r="D884" s="2">
        <f>MACD!E884</f>
        <v>7.9596536717227995E-3</v>
      </c>
      <c r="E884" s="2">
        <f>MACD!F884</f>
        <v>1.1690319957206145E-2</v>
      </c>
      <c r="F884" s="2">
        <f>'Moving Avg'!D884</f>
        <v>1.56</v>
      </c>
      <c r="G884" s="2">
        <f>'Moving Avg'!F884</f>
        <v>1.5864999999999996</v>
      </c>
      <c r="H884" s="2">
        <f>'Moving Avg'!G884</f>
        <v>1.6092000000000006</v>
      </c>
      <c r="I884" s="2">
        <f>'Moving Avg'!H884</f>
        <v>1.865899999999999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</row>
    <row r="885" spans="1:12" ht="13.5" x14ac:dyDescent="0.25">
      <c r="A885" s="3">
        <f>RSI!A885</f>
        <v>43595</v>
      </c>
      <c r="B885" s="2">
        <f>RSI!B885</f>
        <v>1.56</v>
      </c>
      <c r="C885" s="2">
        <f>RSI!I885</f>
        <v>30.167852079286874</v>
      </c>
      <c r="D885" s="2">
        <f>MACD!E885</f>
        <v>8.969590909790659E-3</v>
      </c>
      <c r="E885" s="2">
        <f>MACD!F885</f>
        <v>1.1146174147723047E-2</v>
      </c>
      <c r="F885" s="2">
        <f>'Moving Avg'!D885</f>
        <v>1.56</v>
      </c>
      <c r="G885" s="2">
        <f>'Moving Avg'!F885</f>
        <v>1.5824999999999996</v>
      </c>
      <c r="H885" s="2">
        <f>'Moving Avg'!G885</f>
        <v>1.6074000000000006</v>
      </c>
      <c r="I885" s="2">
        <f>'Moving Avg'!H885</f>
        <v>1.8631499999999992</v>
      </c>
      <c r="J885" s="6" t="str">
        <f>OBV!F885</f>
        <v>NEUTRAL</v>
      </c>
      <c r="K885" s="6" t="str">
        <f>OBV!G885</f>
        <v>NEUTRAL</v>
      </c>
      <c r="L885" s="6" t="str">
        <f>OBV!H885</f>
        <v>NEUTRAL</v>
      </c>
    </row>
    <row r="886" spans="1:12" ht="13.5" x14ac:dyDescent="0.25">
      <c r="A886" s="3">
        <f>RSI!A886</f>
        <v>43598</v>
      </c>
      <c r="B886" s="2">
        <f>RSI!B886</f>
        <v>1.56</v>
      </c>
      <c r="C886" s="2">
        <f>RSI!I886</f>
        <v>30.167852079286874</v>
      </c>
      <c r="D886" s="2">
        <f>MACD!E886</f>
        <v>1.0000515060302195E-2</v>
      </c>
      <c r="E886" s="2">
        <f>MACD!F886</f>
        <v>1.0917042330238878E-2</v>
      </c>
      <c r="F886" s="2">
        <f>'Moving Avg'!D886</f>
        <v>1.56</v>
      </c>
      <c r="G886" s="2">
        <f>'Moving Avg'!F886</f>
        <v>1.5794999999999997</v>
      </c>
      <c r="H886" s="2">
        <f>'Moving Avg'!G886</f>
        <v>1.6048000000000007</v>
      </c>
      <c r="I886" s="2">
        <f>'Moving Avg'!H886</f>
        <v>1.8603999999999992</v>
      </c>
      <c r="J886" s="6" t="str">
        <f>OBV!F886</f>
        <v>NEUTRAL</v>
      </c>
      <c r="K886" s="6" t="str">
        <f>OBV!G886</f>
        <v>NEUTRAL</v>
      </c>
      <c r="L886" s="6" t="str">
        <f>OBV!H886</f>
        <v>NEUTRAL</v>
      </c>
    </row>
    <row r="887" spans="1:12" ht="13.5" x14ac:dyDescent="0.25">
      <c r="A887" s="3">
        <f>RSI!A887</f>
        <v>43599</v>
      </c>
      <c r="B887" s="2">
        <f>RSI!B887</f>
        <v>1.56</v>
      </c>
      <c r="C887" s="2">
        <f>RSI!I887</f>
        <v>30.167852079286874</v>
      </c>
      <c r="D887" s="2">
        <f>MACD!E887</f>
        <v>1.1036133525115233E-2</v>
      </c>
      <c r="E887" s="2">
        <f>MACD!F887</f>
        <v>1.094086056921415E-2</v>
      </c>
      <c r="F887" s="2">
        <f>'Moving Avg'!D887</f>
        <v>1.56</v>
      </c>
      <c r="G887" s="2">
        <f>'Moving Avg'!F887</f>
        <v>1.5764999999999996</v>
      </c>
      <c r="H887" s="2">
        <f>'Moving Avg'!G887</f>
        <v>1.6030000000000006</v>
      </c>
      <c r="I887" s="2">
        <f>'Moving Avg'!H887</f>
        <v>1.857699999999999</v>
      </c>
      <c r="J887" s="6" t="str">
        <f>OBV!F887</f>
        <v>NEUTRAL</v>
      </c>
      <c r="K887" s="6" t="str">
        <f>OBV!G887</f>
        <v>NEUTRAL</v>
      </c>
      <c r="L887" s="6" t="str">
        <f>OBV!H887</f>
        <v>NEUTRAL</v>
      </c>
    </row>
    <row r="888" spans="1:12" ht="13.5" x14ac:dyDescent="0.25">
      <c r="A888" s="3">
        <f>RSI!A888</f>
        <v>43600</v>
      </c>
      <c r="B888" s="2">
        <f>RSI!B888</f>
        <v>1.56</v>
      </c>
      <c r="C888" s="2">
        <f>RSI!I888</f>
        <v>30.167852079286874</v>
      </c>
      <c r="D888" s="2">
        <f>MACD!E888</f>
        <v>1.2063627951677036E-2</v>
      </c>
      <c r="E888" s="2">
        <f>MACD!F888</f>
        <v>1.1165414045706729E-2</v>
      </c>
      <c r="F888" s="2">
        <f>'Moving Avg'!D888</f>
        <v>1.56</v>
      </c>
      <c r="G888" s="2">
        <f>'Moving Avg'!F888</f>
        <v>1.5739999999999994</v>
      </c>
      <c r="H888" s="2">
        <f>'Moving Avg'!G888</f>
        <v>1.6012000000000008</v>
      </c>
      <c r="I888" s="2">
        <f>'Moving Avg'!H888</f>
        <v>1.8547999999999991</v>
      </c>
      <c r="J888" s="6" t="str">
        <f>OBV!F888</f>
        <v>NEUTRAL</v>
      </c>
      <c r="K888" s="6" t="str">
        <f>OBV!G888</f>
        <v>NEUTRAL</v>
      </c>
      <c r="L888" s="6" t="str">
        <f>OBV!H888</f>
        <v>NEUTRAL</v>
      </c>
    </row>
    <row r="889" spans="1:12" ht="13.5" x14ac:dyDescent="0.25">
      <c r="A889" s="3">
        <f>RSI!A889</f>
        <v>43601</v>
      </c>
      <c r="B889" s="2">
        <f>RSI!B889</f>
        <v>1.56</v>
      </c>
      <c r="C889" s="2">
        <f>RSI!I889</f>
        <v>30.16785207928686</v>
      </c>
      <c r="D889" s="2">
        <f>MACD!E889</f>
        <v>8.4576634374255999E-3</v>
      </c>
      <c r="E889" s="2">
        <f>MACD!F889</f>
        <v>1.0623863924050504E-2</v>
      </c>
      <c r="F889" s="2">
        <f>'Moving Avg'!D889</f>
        <v>1.56</v>
      </c>
      <c r="G889" s="2">
        <f>'Moving Avg'!F889</f>
        <v>1.5714999999999995</v>
      </c>
      <c r="H889" s="2">
        <f>'Moving Avg'!G889</f>
        <v>1.6002000000000007</v>
      </c>
      <c r="I889" s="2">
        <f>'Moving Avg'!H889</f>
        <v>1.851999999999999</v>
      </c>
      <c r="J889" s="6" t="str">
        <f>OBV!F889</f>
        <v>NEUTRAL</v>
      </c>
      <c r="K889" s="6" t="str">
        <f>OBV!G889</f>
        <v>NEUTRAL</v>
      </c>
      <c r="L889" s="6" t="str">
        <f>OBV!H889</f>
        <v>NEUTRAL</v>
      </c>
    </row>
    <row r="890" spans="1:12" ht="13.5" x14ac:dyDescent="0.25">
      <c r="A890" s="3">
        <f>RSI!A890</f>
        <v>43602</v>
      </c>
      <c r="B890" s="2">
        <f>RSI!B890</f>
        <v>1.56</v>
      </c>
      <c r="C890" s="2">
        <f>RSI!I890</f>
        <v>30.16785207928686</v>
      </c>
      <c r="D890" s="2">
        <f>MACD!E890</f>
        <v>5.5360939355200145E-3</v>
      </c>
      <c r="E890" s="2">
        <f>MACD!F890</f>
        <v>9.6063099263444061E-3</v>
      </c>
      <c r="F890" s="2">
        <f>'Moving Avg'!D890</f>
        <v>1.56</v>
      </c>
      <c r="G890" s="2">
        <f>'Moving Avg'!F890</f>
        <v>1.5699999999999994</v>
      </c>
      <c r="H890" s="2">
        <f>'Moving Avg'!G890</f>
        <v>1.5992000000000006</v>
      </c>
      <c r="I890" s="2">
        <f>'Moving Avg'!H890</f>
        <v>1.8491999999999988</v>
      </c>
      <c r="J890" s="6" t="str">
        <f>OBV!F890</f>
        <v>NEUTRAL</v>
      </c>
      <c r="K890" s="6" t="str">
        <f>OBV!G890</f>
        <v>NEUTRAL</v>
      </c>
      <c r="L890" s="6" t="str">
        <f>OBV!H890</f>
        <v>NEUTRAL</v>
      </c>
    </row>
    <row r="891" spans="1:12" ht="13.5" x14ac:dyDescent="0.25">
      <c r="A891" s="3">
        <f>RSI!A891</f>
        <v>43605</v>
      </c>
      <c r="B891" s="2">
        <f>RSI!B891</f>
        <v>1.56</v>
      </c>
      <c r="C891" s="2">
        <f>RSI!I891</f>
        <v>30.16785207928686</v>
      </c>
      <c r="D891" s="2">
        <f>MACD!E891</f>
        <v>3.1840255914570292E-3</v>
      </c>
      <c r="E891" s="2">
        <f>MACD!F891</f>
        <v>8.3218530593669304E-3</v>
      </c>
      <c r="F891" s="2">
        <f>'Moving Avg'!D891</f>
        <v>1.56</v>
      </c>
      <c r="G891" s="2">
        <f>'Moving Avg'!F891</f>
        <v>1.5684999999999996</v>
      </c>
      <c r="H891" s="2">
        <f>'Moving Avg'!G891</f>
        <v>1.5982000000000007</v>
      </c>
      <c r="I891" s="2">
        <f>'Moving Avg'!H891</f>
        <v>1.8462499999999986</v>
      </c>
      <c r="J891" s="6" t="str">
        <f>OBV!F891</f>
        <v>NEUTRAL</v>
      </c>
      <c r="K891" s="6" t="str">
        <f>OBV!G891</f>
        <v>NEUTRAL</v>
      </c>
      <c r="L891" s="6" t="str">
        <f>OBV!H891</f>
        <v>NEUTRAL</v>
      </c>
    </row>
    <row r="892" spans="1:12" ht="13.5" x14ac:dyDescent="0.25">
      <c r="A892" s="3">
        <f>RSI!A892</f>
        <v>43606</v>
      </c>
      <c r="B892" s="2">
        <f>RSI!B892</f>
        <v>1.56</v>
      </c>
      <c r="C892" s="2">
        <f>RSI!I892</f>
        <v>30.167852079286874</v>
      </c>
      <c r="D892" s="2">
        <f>MACD!E892</f>
        <v>1.3049518108783076E-3</v>
      </c>
      <c r="E892" s="2">
        <f>MACD!F892</f>
        <v>6.9184728096692068E-3</v>
      </c>
      <c r="F892" s="2">
        <f>'Moving Avg'!D892</f>
        <v>1.56</v>
      </c>
      <c r="G892" s="2">
        <f>'Moving Avg'!F892</f>
        <v>1.5669999999999995</v>
      </c>
      <c r="H892" s="2">
        <f>'Moving Avg'!G892</f>
        <v>1.5972000000000008</v>
      </c>
      <c r="I892" s="2">
        <f>'Moving Avg'!H892</f>
        <v>1.8432999999999986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</row>
    <row r="893" spans="1:12" ht="13.5" x14ac:dyDescent="0.25">
      <c r="A893" s="3">
        <f>RSI!A893</f>
        <v>43607</v>
      </c>
      <c r="B893" s="2">
        <f>RSI!B893</f>
        <v>1.56</v>
      </c>
      <c r="C893" s="2">
        <f>RSI!I893</f>
        <v>30.167852079286874</v>
      </c>
      <c r="D893" s="2">
        <f>MACD!E893</f>
        <v>-1.8212823727759009E-4</v>
      </c>
      <c r="E893" s="2">
        <f>MACD!F893</f>
        <v>5.4983526002798482E-3</v>
      </c>
      <c r="F893" s="2">
        <f>'Moving Avg'!D893</f>
        <v>1.56</v>
      </c>
      <c r="G893" s="2">
        <f>'Moving Avg'!F893</f>
        <v>1.5664999999999996</v>
      </c>
      <c r="H893" s="2">
        <f>'Moving Avg'!G893</f>
        <v>1.596200000000001</v>
      </c>
      <c r="I893" s="2">
        <f>'Moving Avg'!H893</f>
        <v>1.8404999999999987</v>
      </c>
      <c r="J893" s="6" t="str">
        <f>OBV!F893</f>
        <v>NEUTRAL</v>
      </c>
      <c r="K893" s="6" t="str">
        <f>OBV!G893</f>
        <v>NEUTRAL</v>
      </c>
      <c r="L893" s="6" t="str">
        <f>OBV!H893</f>
        <v>NEUTRAL</v>
      </c>
    </row>
    <row r="894" spans="1:12" ht="13.5" x14ac:dyDescent="0.25">
      <c r="A894" s="3">
        <f>RSI!A894</f>
        <v>43608</v>
      </c>
      <c r="B894" s="2">
        <f>RSI!B894</f>
        <v>1.56</v>
      </c>
      <c r="C894" s="2">
        <f>RSI!I894</f>
        <v>30.167852079286874</v>
      </c>
      <c r="D894" s="2">
        <f>MACD!E894</f>
        <v>-1.3451439076301863E-3</v>
      </c>
      <c r="E894" s="2">
        <f>MACD!F894</f>
        <v>4.1296532986978413E-3</v>
      </c>
      <c r="F894" s="2">
        <f>'Moving Avg'!D894</f>
        <v>1.56</v>
      </c>
      <c r="G894" s="2">
        <f>'Moving Avg'!F894</f>
        <v>1.5659999999999994</v>
      </c>
      <c r="H894" s="2">
        <f>'Moving Avg'!G894</f>
        <v>1.5952000000000011</v>
      </c>
      <c r="I894" s="2">
        <f>'Moving Avg'!H894</f>
        <v>1.837699999999999</v>
      </c>
      <c r="J894" s="6" t="str">
        <f>OBV!F894</f>
        <v>NEUTRAL</v>
      </c>
      <c r="K894" s="6" t="str">
        <f>OBV!G894</f>
        <v>NEUTRAL</v>
      </c>
      <c r="L894" s="6" t="str">
        <f>OBV!H894</f>
        <v>NEUTRAL</v>
      </c>
    </row>
    <row r="895" spans="1:12" ht="13.5" x14ac:dyDescent="0.25">
      <c r="A895" s="3">
        <f>RSI!A895</f>
        <v>43609</v>
      </c>
      <c r="B895" s="2">
        <f>RSI!B895</f>
        <v>1.56</v>
      </c>
      <c r="C895" s="2">
        <f>RSI!I895</f>
        <v>30.167852079286874</v>
      </c>
      <c r="D895" s="2">
        <f>MACD!E895</f>
        <v>-2.2410092458537978E-3</v>
      </c>
      <c r="E895" s="2">
        <f>MACD!F895</f>
        <v>2.8555207897875134E-3</v>
      </c>
      <c r="F895" s="2">
        <f>'Moving Avg'!D895</f>
        <v>1.56</v>
      </c>
      <c r="G895" s="2">
        <f>'Moving Avg'!F895</f>
        <v>1.5644999999999996</v>
      </c>
      <c r="H895" s="2">
        <f>'Moving Avg'!G895</f>
        <v>1.5942000000000009</v>
      </c>
      <c r="I895" s="2">
        <f>'Moving Avg'!H895</f>
        <v>1.8348999999999989</v>
      </c>
      <c r="J895" s="6" t="str">
        <f>OBV!F895</f>
        <v>NEUTRAL</v>
      </c>
      <c r="K895" s="6" t="str">
        <f>OBV!G895</f>
        <v>NEUTRAL</v>
      </c>
      <c r="L895" s="6" t="str">
        <f>OBV!H895</f>
        <v>NEUTRAL</v>
      </c>
    </row>
    <row r="896" spans="1:12" ht="13.5" x14ac:dyDescent="0.25">
      <c r="A896" s="3">
        <f>RSI!A896</f>
        <v>43612</v>
      </c>
      <c r="B896" s="2">
        <f>RSI!B896</f>
        <v>1.6</v>
      </c>
      <c r="C896" s="2">
        <f>RSI!I896</f>
        <v>67.609633467732053</v>
      </c>
      <c r="D896" s="2">
        <f>MACD!E896</f>
        <v>-5.8803224396657416E-3</v>
      </c>
      <c r="E896" s="2">
        <f>MACD!F896</f>
        <v>1.1083521438968623E-3</v>
      </c>
      <c r="F896" s="2">
        <f>'Moving Avg'!D896</f>
        <v>1.5680000000000001</v>
      </c>
      <c r="G896" s="2">
        <f>'Moving Avg'!F896</f>
        <v>1.5649999999999997</v>
      </c>
      <c r="H896" s="2">
        <f>'Moving Avg'!G896</f>
        <v>1.594000000000001</v>
      </c>
      <c r="I896" s="2">
        <f>'Moving Avg'!H896</f>
        <v>1.8322499999999993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43613</v>
      </c>
      <c r="B897" s="2">
        <f>RSI!B897</f>
        <v>1.64</v>
      </c>
      <c r="C897" s="2">
        <f>RSI!I897</f>
        <v>79.466133733768118</v>
      </c>
      <c r="D897" s="2">
        <f>MACD!E897</f>
        <v>-1.2083427392770352E-2</v>
      </c>
      <c r="E897" s="2">
        <f>MACD!F897</f>
        <v>-1.5300037634365807E-3</v>
      </c>
      <c r="F897" s="2">
        <f>'Moving Avg'!D897</f>
        <v>1.5839999999999999</v>
      </c>
      <c r="G897" s="2">
        <f>'Moving Avg'!F897</f>
        <v>1.5674999999999999</v>
      </c>
      <c r="H897" s="2">
        <f>'Moving Avg'!G897</f>
        <v>1.5946000000000009</v>
      </c>
      <c r="I897" s="2">
        <f>'Moving Avg'!H897</f>
        <v>1.8296999999999992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43614</v>
      </c>
      <c r="B898" s="2">
        <f>RSI!B898</f>
        <v>1.64</v>
      </c>
      <c r="C898" s="2">
        <f>RSI!I898</f>
        <v>79.466133733768118</v>
      </c>
      <c r="D898" s="2">
        <f>MACD!E898</f>
        <v>-1.7717387941296403E-2</v>
      </c>
      <c r="E898" s="2">
        <f>MACD!F898</f>
        <v>-4.7674805990085452E-3</v>
      </c>
      <c r="F898" s="2">
        <f>'Moving Avg'!D898</f>
        <v>1.6</v>
      </c>
      <c r="G898" s="2">
        <f>'Moving Avg'!F898</f>
        <v>1.5699999999999998</v>
      </c>
      <c r="H898" s="2">
        <f>'Moving Avg'!G898</f>
        <v>1.5952000000000011</v>
      </c>
      <c r="I898" s="2">
        <f>'Moving Avg'!H898</f>
        <v>1.8272499999999992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</row>
    <row r="899" spans="1:12" ht="13.5" x14ac:dyDescent="0.25">
      <c r="A899" s="3">
        <f>RSI!A899</f>
        <v>43615</v>
      </c>
      <c r="B899" s="2">
        <f>RSI!B899</f>
        <v>1.64</v>
      </c>
      <c r="C899" s="2">
        <f>RSI!I899</f>
        <v>79.466133733768118</v>
      </c>
      <c r="D899" s="2">
        <f>MACD!E899</f>
        <v>-2.2841232952918844E-2</v>
      </c>
      <c r="E899" s="2">
        <f>MACD!F899</f>
        <v>-8.382231069790606E-3</v>
      </c>
      <c r="F899" s="2">
        <f>'Moving Avg'!D899</f>
        <v>1.6160000000000001</v>
      </c>
      <c r="G899" s="2">
        <f>'Moving Avg'!F899</f>
        <v>1.5740000000000001</v>
      </c>
      <c r="H899" s="2">
        <f>'Moving Avg'!G899</f>
        <v>1.595800000000001</v>
      </c>
      <c r="I899" s="2">
        <f>'Moving Avg'!H899</f>
        <v>1.8246999999999991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</row>
    <row r="900" spans="1:12" ht="13.5" x14ac:dyDescent="0.25">
      <c r="A900" s="3">
        <f>RSI!A900</f>
        <v>43616</v>
      </c>
      <c r="B900" s="2">
        <f>RSI!B900</f>
        <v>1.68</v>
      </c>
      <c r="C900" s="2">
        <f>RSI!I900</f>
        <v>85.908566332037992</v>
      </c>
      <c r="D900" s="2">
        <f>MACD!E900</f>
        <v>-3.0469986361421508E-2</v>
      </c>
      <c r="E900" s="2">
        <f>MACD!F900</f>
        <v>-1.2799782128116787E-2</v>
      </c>
      <c r="F900" s="2">
        <f>'Moving Avg'!D900</f>
        <v>1.64</v>
      </c>
      <c r="G900" s="2">
        <f>'Moving Avg'!F900</f>
        <v>1.58</v>
      </c>
      <c r="H900" s="2">
        <f>'Moving Avg'!G900</f>
        <v>1.5972000000000011</v>
      </c>
      <c r="I900" s="2">
        <f>'Moving Avg'!H900</f>
        <v>1.8222999999999994</v>
      </c>
      <c r="J900" s="6" t="str">
        <f>OBV!F900</f>
        <v>BULLISH</v>
      </c>
      <c r="K900" s="6" t="str">
        <f>OBV!G900</f>
        <v>NEUTRAL</v>
      </c>
      <c r="L900" s="6" t="str">
        <f>OBV!H900</f>
        <v>CONFIRMED BULLISH</v>
      </c>
    </row>
    <row r="901" spans="1:12" ht="13.5" x14ac:dyDescent="0.25">
      <c r="A901" s="3">
        <f>RSI!A901</f>
        <v>43619</v>
      </c>
      <c r="B901" s="2">
        <f>RSI!B901</f>
        <v>1.73</v>
      </c>
      <c r="C901" s="2">
        <f>RSI!I901</f>
        <v>90.09285995745914</v>
      </c>
      <c r="D901" s="2">
        <f>MACD!E901</f>
        <v>-4.117091867450573E-2</v>
      </c>
      <c r="E901" s="2">
        <f>MACD!F901</f>
        <v>-1.8474009437394578E-2</v>
      </c>
      <c r="F901" s="2">
        <f>'Moving Avg'!D901</f>
        <v>1.6659999999999999</v>
      </c>
      <c r="G901" s="2">
        <f>'Moving Avg'!F901</f>
        <v>1.5885000000000002</v>
      </c>
      <c r="H901" s="2">
        <f>'Moving Avg'!G901</f>
        <v>1.5996000000000012</v>
      </c>
      <c r="I901" s="2">
        <f>'Moving Avg'!H901</f>
        <v>1.8201499999999995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</row>
    <row r="902" spans="1:12" ht="13.5" x14ac:dyDescent="0.25">
      <c r="A902" s="3">
        <f>RSI!A902</f>
        <v>43623</v>
      </c>
      <c r="B902" s="2">
        <f>RSI!B902</f>
        <v>1.78</v>
      </c>
      <c r="C902" s="2">
        <f>RSI!I902</f>
        <v>92.493341263303691</v>
      </c>
      <c r="D902" s="2">
        <f>MACD!E902</f>
        <v>-5.4726681385047549E-2</v>
      </c>
      <c r="E902" s="2">
        <f>MACD!F902</f>
        <v>-2.5724543826925177E-2</v>
      </c>
      <c r="F902" s="2">
        <f>'Moving Avg'!D902</f>
        <v>1.6939999999999997</v>
      </c>
      <c r="G902" s="2">
        <f>'Moving Avg'!F902</f>
        <v>1.5995000000000004</v>
      </c>
      <c r="H902" s="2">
        <f>'Moving Avg'!G902</f>
        <v>1.6026000000000011</v>
      </c>
      <c r="I902" s="2">
        <f>'Moving Avg'!H902</f>
        <v>1.8183999999999998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</row>
    <row r="903" spans="1:12" ht="13.5" x14ac:dyDescent="0.25">
      <c r="A903" s="3">
        <f>RSI!A903</f>
        <v>43626</v>
      </c>
      <c r="B903" s="2">
        <f>RSI!B903</f>
        <v>1.83</v>
      </c>
      <c r="C903" s="2">
        <f>RSI!I903</f>
        <v>94.046758756214842</v>
      </c>
      <c r="D903" s="2">
        <f>MACD!E903</f>
        <v>-7.09344535213976E-2</v>
      </c>
      <c r="E903" s="2">
        <f>MACD!F903</f>
        <v>-3.4766525765819664E-2</v>
      </c>
      <c r="F903" s="2">
        <f>'Moving Avg'!D903</f>
        <v>1.732</v>
      </c>
      <c r="G903" s="2">
        <f>'Moving Avg'!F903</f>
        <v>1.6130000000000002</v>
      </c>
      <c r="H903" s="2">
        <f>'Moving Avg'!G903</f>
        <v>1.6066000000000011</v>
      </c>
      <c r="I903" s="2">
        <f>'Moving Avg'!H903</f>
        <v>1.8167999999999997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</row>
    <row r="904" spans="1:12" ht="13.5" x14ac:dyDescent="0.25">
      <c r="A904" s="3">
        <f>RSI!A904</f>
        <v>43627</v>
      </c>
      <c r="B904" s="2">
        <f>RSI!B904</f>
        <v>1.88</v>
      </c>
      <c r="C904" s="2">
        <f>RSI!I904</f>
        <v>95.131694516806476</v>
      </c>
      <c r="D904" s="2">
        <f>MACD!E904</f>
        <v>-8.9605107434248321E-2</v>
      </c>
      <c r="E904" s="2">
        <f>MACD!F904</f>
        <v>-4.5734242099505398E-2</v>
      </c>
      <c r="F904" s="2">
        <f>'Moving Avg'!D904</f>
        <v>1.78</v>
      </c>
      <c r="G904" s="2">
        <f>'Moving Avg'!F904</f>
        <v>1.6290000000000007</v>
      </c>
      <c r="H904" s="2">
        <f>'Moving Avg'!G904</f>
        <v>1.612000000000001</v>
      </c>
      <c r="I904" s="2">
        <f>'Moving Avg'!H904</f>
        <v>1.81525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</row>
    <row r="905" spans="1:12" ht="13.5" x14ac:dyDescent="0.25">
      <c r="A905" s="3">
        <f>RSI!A905</f>
        <v>43628</v>
      </c>
      <c r="B905" s="2">
        <f>RSI!B905</f>
        <v>1.88</v>
      </c>
      <c r="C905" s="2">
        <f>RSI!I905</f>
        <v>95.131694516806476</v>
      </c>
      <c r="D905" s="2">
        <f>MACD!E905</f>
        <v>-0.10685869545788629</v>
      </c>
      <c r="E905" s="2">
        <f>MACD!F905</f>
        <v>-5.795913277118158E-2</v>
      </c>
      <c r="F905" s="2">
        <f>'Moving Avg'!D905</f>
        <v>1.8199999999999998</v>
      </c>
      <c r="G905" s="2">
        <f>'Moving Avg'!F905</f>
        <v>1.6450000000000002</v>
      </c>
      <c r="H905" s="2">
        <f>'Moving Avg'!G905</f>
        <v>1.6168000000000009</v>
      </c>
      <c r="I905" s="2">
        <f>'Moving Avg'!H905</f>
        <v>1.81375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</row>
    <row r="906" spans="1:12" ht="13.5" x14ac:dyDescent="0.25">
      <c r="A906" s="3">
        <f>RSI!A906</f>
        <v>43629</v>
      </c>
      <c r="B906" s="2">
        <f>RSI!B906</f>
        <v>1.88</v>
      </c>
      <c r="C906" s="2">
        <f>RSI!I906</f>
        <v>95.131694516806476</v>
      </c>
      <c r="D906" s="2">
        <f>MACD!E906</f>
        <v>-0.11665157843415086</v>
      </c>
      <c r="E906" s="2">
        <f>MACD!F906</f>
        <v>-6.9697621903775431E-2</v>
      </c>
      <c r="F906" s="2">
        <f>'Moving Avg'!D906</f>
        <v>1.85</v>
      </c>
      <c r="G906" s="2">
        <f>'Moving Avg'!F906</f>
        <v>1.6610000000000003</v>
      </c>
      <c r="H906" s="2">
        <f>'Moving Avg'!G906</f>
        <v>1.6216000000000008</v>
      </c>
      <c r="I906" s="2">
        <f>'Moving Avg'!H906</f>
        <v>1.8122999999999998</v>
      </c>
      <c r="J906" s="6" t="str">
        <f>OBV!F906</f>
        <v>BULLISH</v>
      </c>
      <c r="K906" s="6" t="str">
        <f>OBV!G906</f>
        <v>NEUTRAL</v>
      </c>
      <c r="L906" s="6" t="str">
        <f>OBV!H906</f>
        <v>CONFIRMED BULLISH</v>
      </c>
    </row>
    <row r="907" spans="1:12" ht="13.5" x14ac:dyDescent="0.25">
      <c r="A907" s="3">
        <f>RSI!A907</f>
        <v>43630</v>
      </c>
      <c r="B907" s="2">
        <f>RSI!B907</f>
        <v>1.88</v>
      </c>
      <c r="C907" s="2">
        <f>RSI!I907</f>
        <v>95.131694516806476</v>
      </c>
      <c r="D907" s="2">
        <f>MACD!E907</f>
        <v>-0.12003173941630507</v>
      </c>
      <c r="E907" s="2">
        <f>MACD!F907</f>
        <v>-7.9764445406281359E-2</v>
      </c>
      <c r="F907" s="2">
        <f>'Moving Avg'!D907</f>
        <v>1.8699999999999999</v>
      </c>
      <c r="G907" s="2">
        <f>'Moving Avg'!F907</f>
        <v>1.677</v>
      </c>
      <c r="H907" s="2">
        <f>'Moving Avg'!G907</f>
        <v>1.6266000000000007</v>
      </c>
      <c r="I907" s="2">
        <f>'Moving Avg'!H907</f>
        <v>1.8110500000000003</v>
      </c>
      <c r="J907" s="6" t="str">
        <f>OBV!F907</f>
        <v>BULLISH</v>
      </c>
      <c r="K907" s="6" t="str">
        <f>OBV!G907</f>
        <v>NEUTRAL</v>
      </c>
      <c r="L907" s="6" t="str">
        <f>OBV!H907</f>
        <v>CONFIRMED BULLISH</v>
      </c>
    </row>
    <row r="908" spans="1:12" ht="13.5" x14ac:dyDescent="0.25">
      <c r="A908" s="3">
        <f>RSI!A908</f>
        <v>43633</v>
      </c>
      <c r="B908" s="2">
        <f>RSI!B908</f>
        <v>1.88</v>
      </c>
      <c r="C908" s="2">
        <f>RSI!I908</f>
        <v>95.131694516806476</v>
      </c>
      <c r="D908" s="2">
        <f>MACD!E908</f>
        <v>-0.12404717335484428</v>
      </c>
      <c r="E908" s="2">
        <f>MACD!F908</f>
        <v>-8.8620990995993951E-2</v>
      </c>
      <c r="F908" s="2">
        <f>'Moving Avg'!D908</f>
        <v>1.8799999999999997</v>
      </c>
      <c r="G908" s="2">
        <f>'Moving Avg'!F908</f>
        <v>1.6930000000000001</v>
      </c>
      <c r="H908" s="2">
        <f>'Moving Avg'!G908</f>
        <v>1.6316000000000006</v>
      </c>
      <c r="I908" s="2">
        <f>'Moving Avg'!H908</f>
        <v>1.8097999999999999</v>
      </c>
      <c r="J908" s="6" t="str">
        <f>OBV!F908</f>
        <v>BULLISH</v>
      </c>
      <c r="K908" s="6" t="str">
        <f>OBV!G908</f>
        <v>NEUTRAL</v>
      </c>
      <c r="L908" s="6" t="str">
        <f>OBV!H908</f>
        <v>CONFIRMED BULLISH</v>
      </c>
    </row>
    <row r="909" spans="1:12" ht="13.5" x14ac:dyDescent="0.25">
      <c r="A909" s="3">
        <f>RSI!A909</f>
        <v>43634</v>
      </c>
      <c r="B909" s="2">
        <f>RSI!B909</f>
        <v>1.88</v>
      </c>
      <c r="C909" s="2">
        <f>RSI!I909</f>
        <v>95.131694516806476</v>
      </c>
      <c r="D909" s="2">
        <f>MACD!E909</f>
        <v>-0.12851456833968444</v>
      </c>
      <c r="E909" s="2">
        <f>MACD!F909</f>
        <v>-9.6599706464732052E-2</v>
      </c>
      <c r="F909" s="2">
        <f>'Moving Avg'!D909</f>
        <v>1.8799999999999997</v>
      </c>
      <c r="G909" s="2">
        <f>'Moving Avg'!F909</f>
        <v>1.7090000000000003</v>
      </c>
      <c r="H909" s="2">
        <f>'Moving Avg'!G909</f>
        <v>1.6366000000000005</v>
      </c>
      <c r="I909" s="2">
        <f>'Moving Avg'!H909</f>
        <v>1.8085499999999999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</row>
    <row r="910" spans="1:12" ht="13.5" x14ac:dyDescent="0.25">
      <c r="A910" s="3">
        <f>RSI!A910</f>
        <v>43635</v>
      </c>
      <c r="B910" s="2">
        <f>RSI!B910</f>
        <v>1.8</v>
      </c>
      <c r="C910" s="2">
        <f>RSI!I910</f>
        <v>65.388858289920819</v>
      </c>
      <c r="D910" s="2">
        <f>MACD!E910</f>
        <v>-0.12120538129544589</v>
      </c>
      <c r="E910" s="2">
        <f>MACD!F910</f>
        <v>-0.10152084143087482</v>
      </c>
      <c r="F910" s="2">
        <f>'Moving Avg'!D910</f>
        <v>1.8640000000000001</v>
      </c>
      <c r="G910" s="2">
        <f>'Moving Avg'!F910</f>
        <v>1.7209999999999996</v>
      </c>
      <c r="H910" s="2">
        <f>'Moving Avg'!G910</f>
        <v>1.64</v>
      </c>
      <c r="I910" s="2">
        <f>'Moving Avg'!H910</f>
        <v>1.8069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</row>
    <row r="911" spans="1:12" ht="13.5" x14ac:dyDescent="0.25">
      <c r="A911" s="3">
        <f>RSI!A911</f>
        <v>43636</v>
      </c>
      <c r="B911" s="2">
        <f>RSI!B911</f>
        <v>1.72</v>
      </c>
      <c r="C911" s="2">
        <f>RSI!I911</f>
        <v>48.918161933886061</v>
      </c>
      <c r="D911" s="2">
        <f>MACD!E911</f>
        <v>-0.10184684009217704</v>
      </c>
      <c r="E911" s="2">
        <f>MACD!F911</f>
        <v>-0.10158604116313527</v>
      </c>
      <c r="F911" s="2">
        <f>'Moving Avg'!D911</f>
        <v>1.8320000000000001</v>
      </c>
      <c r="G911" s="2">
        <f>'Moving Avg'!F911</f>
        <v>1.7289999999999996</v>
      </c>
      <c r="H911" s="2">
        <f>'Moving Avg'!G911</f>
        <v>1.6417999999999997</v>
      </c>
      <c r="I911" s="2">
        <f>'Moving Avg'!H911</f>
        <v>1.8047500000000003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</row>
    <row r="912" spans="1:12" ht="13.5" x14ac:dyDescent="0.25">
      <c r="A912" s="3">
        <f>RSI!A912</f>
        <v>43637</v>
      </c>
      <c r="B912" s="2">
        <f>RSI!B912</f>
        <v>1.65</v>
      </c>
      <c r="C912" s="2">
        <f>RSI!I912</f>
        <v>39.534415478348812</v>
      </c>
      <c r="D912" s="2">
        <f>MACD!E912</f>
        <v>-7.2527791114206597E-2</v>
      </c>
      <c r="E912" s="2">
        <f>MACD!F912</f>
        <v>-9.5774391153349542E-2</v>
      </c>
      <c r="F912" s="2">
        <f>'Moving Avg'!D912</f>
        <v>1.786</v>
      </c>
      <c r="G912" s="2">
        <f>'Moving Avg'!F912</f>
        <v>1.7334999999999998</v>
      </c>
      <c r="H912" s="2">
        <f>'Moving Avg'!G912</f>
        <v>1.6425999999999998</v>
      </c>
      <c r="I912" s="2">
        <f>'Moving Avg'!H912</f>
        <v>1.8023500000000001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</row>
    <row r="913" spans="1:12" ht="13.5" x14ac:dyDescent="0.25">
      <c r="A913" s="3">
        <f>RSI!A913</f>
        <v>43640</v>
      </c>
      <c r="B913" s="2">
        <f>RSI!B913</f>
        <v>1.65</v>
      </c>
      <c r="C913" s="2">
        <f>RSI!I913</f>
        <v>39.534415478348812</v>
      </c>
      <c r="D913" s="2">
        <f>MACD!E913</f>
        <v>-3.9556709537572177E-2</v>
      </c>
      <c r="E913" s="2">
        <f>MACD!F913</f>
        <v>-8.4530854830194083E-2</v>
      </c>
      <c r="F913" s="2">
        <f>'Moving Avg'!D913</f>
        <v>1.7399999999999998</v>
      </c>
      <c r="G913" s="2">
        <f>'Moving Avg'!F913</f>
        <v>1.7379999999999995</v>
      </c>
      <c r="H913" s="2">
        <f>'Moving Avg'!G913</f>
        <v>1.6434</v>
      </c>
      <c r="I913" s="2">
        <f>'Moving Avg'!H913</f>
        <v>1.7999499999999999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</row>
    <row r="914" spans="1:12" ht="13.5" x14ac:dyDescent="0.25">
      <c r="A914" s="3">
        <f>RSI!A914</f>
        <v>43641</v>
      </c>
      <c r="B914" s="2">
        <f>RSI!B914</f>
        <v>1.65</v>
      </c>
      <c r="C914" s="2">
        <f>RSI!I914</f>
        <v>39.534415478348812</v>
      </c>
      <c r="D914" s="2">
        <f>MACD!E914</f>
        <v>-3.530287111005892E-3</v>
      </c>
      <c r="E914" s="2">
        <f>MACD!F914</f>
        <v>-6.8330741286356439E-2</v>
      </c>
      <c r="F914" s="2">
        <f>'Moving Avg'!D914</f>
        <v>1.6940000000000002</v>
      </c>
      <c r="G914" s="2">
        <f>'Moving Avg'!F914</f>
        <v>1.7424999999999997</v>
      </c>
      <c r="H914" s="2">
        <f>'Moving Avg'!G914</f>
        <v>1.6436000000000002</v>
      </c>
      <c r="I914" s="2">
        <f>'Moving Avg'!H914</f>
        <v>1.7975000000000001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</row>
    <row r="915" spans="1:12" ht="13.5" x14ac:dyDescent="0.25">
      <c r="A915" s="3">
        <f>RSI!A915</f>
        <v>43642</v>
      </c>
      <c r="B915" s="2">
        <f>RSI!B915</f>
        <v>1.65</v>
      </c>
      <c r="C915" s="2">
        <f>RSI!I915</f>
        <v>39.534415478348812</v>
      </c>
      <c r="D915" s="2">
        <f>MACD!E915</f>
        <v>2.7356856238708538E-2</v>
      </c>
      <c r="E915" s="2">
        <f>MACD!F915</f>
        <v>-4.9193221781343444E-2</v>
      </c>
      <c r="F915" s="2">
        <f>'Moving Avg'!D915</f>
        <v>1.6640000000000001</v>
      </c>
      <c r="G915" s="2">
        <f>'Moving Avg'!F915</f>
        <v>1.7469999999999994</v>
      </c>
      <c r="H915" s="2">
        <f>'Moving Avg'!G915</f>
        <v>1.6438000000000001</v>
      </c>
      <c r="I915" s="2">
        <f>'Moving Avg'!H915</f>
        <v>1.7950500000000003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</row>
    <row r="916" spans="1:12" ht="13.5" x14ac:dyDescent="0.25">
      <c r="A916" s="3">
        <f>RSI!A916</f>
        <v>43643</v>
      </c>
      <c r="B916" s="2">
        <f>RSI!B916</f>
        <v>1.65</v>
      </c>
      <c r="C916" s="2">
        <f>RSI!I916</f>
        <v>39.534415478348812</v>
      </c>
      <c r="D916" s="2">
        <f>MACD!E916</f>
        <v>5.3865508649582061E-2</v>
      </c>
      <c r="E916" s="2">
        <f>MACD!F916</f>
        <v>-2.8581475695158343E-2</v>
      </c>
      <c r="F916" s="2">
        <f>'Moving Avg'!D916</f>
        <v>1.65</v>
      </c>
      <c r="G916" s="2">
        <f>'Moving Avg'!F916</f>
        <v>1.7494999999999994</v>
      </c>
      <c r="H916" s="2">
        <f>'Moving Avg'!G916</f>
        <v>1.6444000000000005</v>
      </c>
      <c r="I916" s="2">
        <f>'Moving Avg'!H916</f>
        <v>1.7926499999999999</v>
      </c>
      <c r="J916" s="6" t="str">
        <f>OBV!F916</f>
        <v>NEUTRAL</v>
      </c>
      <c r="K916" s="6" t="str">
        <f>OBV!G916</f>
        <v>NEUTRAL</v>
      </c>
      <c r="L916" s="6" t="str">
        <f>OBV!H916</f>
        <v>NEUTRAL</v>
      </c>
    </row>
    <row r="917" spans="1:12" ht="13.5" x14ac:dyDescent="0.25">
      <c r="A917" s="3">
        <f>RSI!A917</f>
        <v>43644</v>
      </c>
      <c r="B917" s="2">
        <f>RSI!B917</f>
        <v>1.58</v>
      </c>
      <c r="C917" s="2">
        <f>RSI!I917</f>
        <v>30.937932014597095</v>
      </c>
      <c r="D917" s="2">
        <f>MACD!E917</f>
        <v>8.1826811721923631E-2</v>
      </c>
      <c r="E917" s="2">
        <f>MACD!F917</f>
        <v>-6.4998182117419478E-3</v>
      </c>
      <c r="F917" s="2">
        <f>'Moving Avg'!D917</f>
        <v>1.6359999999999999</v>
      </c>
      <c r="G917" s="2">
        <f>'Moving Avg'!F917</f>
        <v>1.7464999999999993</v>
      </c>
      <c r="H917" s="2">
        <f>'Moving Avg'!G917</f>
        <v>1.6436000000000004</v>
      </c>
      <c r="I917" s="2">
        <f>'Moving Avg'!H917</f>
        <v>1.7899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</row>
    <row r="918" spans="1:12" ht="13.5" x14ac:dyDescent="0.25">
      <c r="A918" s="3">
        <f>RSI!A918</f>
        <v>43647</v>
      </c>
      <c r="B918" s="2">
        <f>RSI!B918</f>
        <v>1.58</v>
      </c>
      <c r="C918" s="2">
        <f>RSI!I918</f>
        <v>30.937932014597095</v>
      </c>
      <c r="D918" s="2">
        <f>MACD!E918</f>
        <v>0.10622011969345135</v>
      </c>
      <c r="E918" s="2">
        <f>MACD!F918</f>
        <v>1.6044169369296715E-2</v>
      </c>
      <c r="F918" s="2">
        <f>'Moving Avg'!D918</f>
        <v>1.6219999999999999</v>
      </c>
      <c r="G918" s="2">
        <f>'Moving Avg'!F918</f>
        <v>1.7434999999999992</v>
      </c>
      <c r="H918" s="2">
        <f>'Moving Avg'!G918</f>
        <v>1.6430000000000005</v>
      </c>
      <c r="I918" s="2">
        <f>'Moving Avg'!H918</f>
        <v>1.78715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</row>
    <row r="919" spans="1:12" ht="13.5" x14ac:dyDescent="0.25">
      <c r="A919" s="3">
        <f>RSI!A919</f>
        <v>43648</v>
      </c>
      <c r="B919" s="2">
        <f>RSI!B919</f>
        <v>1.58</v>
      </c>
      <c r="C919" s="2">
        <f>RSI!I919</f>
        <v>30.937932014597095</v>
      </c>
      <c r="D919" s="2">
        <f>MACD!E919</f>
        <v>0.12754000349230132</v>
      </c>
      <c r="E919" s="2">
        <f>MACD!F919</f>
        <v>3.834333619389764E-2</v>
      </c>
      <c r="F919" s="2">
        <f>'Moving Avg'!D919</f>
        <v>1.6079999999999999</v>
      </c>
      <c r="G919" s="2">
        <f>'Moving Avg'!F919</f>
        <v>1.7404999999999995</v>
      </c>
      <c r="H919" s="2">
        <f>'Moving Avg'!G919</f>
        <v>1.6424000000000007</v>
      </c>
      <c r="I919" s="2">
        <f>'Moving Avg'!H919</f>
        <v>1.7842499999999999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</row>
    <row r="920" spans="1:12" ht="13.5" x14ac:dyDescent="0.25">
      <c r="A920" s="3">
        <f>RSI!A920</f>
        <v>43649</v>
      </c>
      <c r="B920" s="2">
        <f>RSI!B920</f>
        <v>1.58</v>
      </c>
      <c r="C920" s="2">
        <f>RSI!I920</f>
        <v>30.937932014597095</v>
      </c>
      <c r="D920" s="2">
        <f>MACD!E920</f>
        <v>0.13390127993308321</v>
      </c>
      <c r="E920" s="2">
        <f>MACD!F920</f>
        <v>5.745492494173475E-2</v>
      </c>
      <c r="F920" s="2">
        <f>'Moving Avg'!D920</f>
        <v>1.5940000000000001</v>
      </c>
      <c r="G920" s="2">
        <f>'Moving Avg'!F920</f>
        <v>1.7354999999999994</v>
      </c>
      <c r="H920" s="2">
        <f>'Moving Avg'!G920</f>
        <v>1.6422000000000005</v>
      </c>
      <c r="I920" s="2">
        <f>'Moving Avg'!H920</f>
        <v>1.78135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</row>
    <row r="921" spans="1:12" ht="13.5" x14ac:dyDescent="0.25">
      <c r="A921" s="3">
        <f>RSI!A921</f>
        <v>43650</v>
      </c>
      <c r="B921" s="2">
        <f>RSI!B921</f>
        <v>1.58</v>
      </c>
      <c r="C921" s="2">
        <f>RSI!I921</f>
        <v>30.937932014597095</v>
      </c>
      <c r="D921" s="2">
        <f>MACD!E921</f>
        <v>0.12755867566380341</v>
      </c>
      <c r="E921" s="2">
        <f>MACD!F921</f>
        <v>7.1475675086148494E-2</v>
      </c>
      <c r="F921" s="2">
        <f>'Moving Avg'!D921</f>
        <v>1.58</v>
      </c>
      <c r="G921" s="2">
        <f>'Moving Avg'!F921</f>
        <v>1.7279999999999991</v>
      </c>
      <c r="H921" s="2">
        <f>'Moving Avg'!G921</f>
        <v>1.6420000000000008</v>
      </c>
      <c r="I921" s="2">
        <f>'Moving Avg'!H921</f>
        <v>1.7786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</row>
    <row r="922" spans="1:12" ht="13.5" x14ac:dyDescent="0.25">
      <c r="A922" s="3">
        <f>RSI!A922</f>
        <v>43651</v>
      </c>
      <c r="B922" s="2">
        <f>RSI!B922</f>
        <v>1.58</v>
      </c>
      <c r="C922" s="2">
        <f>RSI!I922</f>
        <v>30.937932014597095</v>
      </c>
      <c r="D922" s="2">
        <f>MACD!E922</f>
        <v>0.11196194951933847</v>
      </c>
      <c r="E922" s="2">
        <f>MACD!F922</f>
        <v>7.9572929972786491E-2</v>
      </c>
      <c r="F922" s="2">
        <f>'Moving Avg'!D922</f>
        <v>1.58</v>
      </c>
      <c r="G922" s="2">
        <f>'Moving Avg'!F922</f>
        <v>1.7179999999999993</v>
      </c>
      <c r="H922" s="2">
        <f>'Moving Avg'!G922</f>
        <v>1.6418000000000006</v>
      </c>
      <c r="I922" s="2">
        <f>'Moving Avg'!H922</f>
        <v>1.7758499999999995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</row>
    <row r="923" spans="1:12" ht="13.5" x14ac:dyDescent="0.25">
      <c r="A923" s="3">
        <f>RSI!A923</f>
        <v>43654</v>
      </c>
      <c r="B923" s="2">
        <f>RSI!B923</f>
        <v>1.54</v>
      </c>
      <c r="C923" s="2">
        <f>RSI!I923</f>
        <v>25.914908208494268</v>
      </c>
      <c r="D923" s="2">
        <f>MACD!E923</f>
        <v>0.1022270563916885</v>
      </c>
      <c r="E923" s="2">
        <f>MACD!F923</f>
        <v>8.4103755256566895E-2</v>
      </c>
      <c r="F923" s="2">
        <f>'Moving Avg'!D923</f>
        <v>1.5720000000000001</v>
      </c>
      <c r="G923" s="2">
        <f>'Moving Avg'!F923</f>
        <v>1.7034999999999993</v>
      </c>
      <c r="H923" s="2">
        <f>'Moving Avg'!G923</f>
        <v>1.6412000000000007</v>
      </c>
      <c r="I923" s="2">
        <f>'Moving Avg'!H923</f>
        <v>1.7728999999999997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</row>
    <row r="924" spans="1:12" ht="13.5" x14ac:dyDescent="0.25">
      <c r="A924" s="3">
        <f>RSI!A924</f>
        <v>43655</v>
      </c>
      <c r="B924" s="2">
        <f>RSI!B924</f>
        <v>1.54</v>
      </c>
      <c r="C924" s="2">
        <f>RSI!I924</f>
        <v>25.914908208494268</v>
      </c>
      <c r="D924" s="2">
        <f>MACD!E924</f>
        <v>9.4688583925390812E-2</v>
      </c>
      <c r="E924" s="2">
        <f>MACD!F924</f>
        <v>8.6220720990331678E-2</v>
      </c>
      <c r="F924" s="2">
        <f>'Moving Avg'!D924</f>
        <v>1.5640000000000001</v>
      </c>
      <c r="G924" s="2">
        <f>'Moving Avg'!F924</f>
        <v>1.6864999999999992</v>
      </c>
      <c r="H924" s="2">
        <f>'Moving Avg'!G924</f>
        <v>1.6406000000000003</v>
      </c>
      <c r="I924" s="2">
        <f>'Moving Avg'!H924</f>
        <v>1.7699499999999997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</row>
    <row r="925" spans="1:12" ht="13.5" x14ac:dyDescent="0.25">
      <c r="A925" s="3">
        <f>RSI!A925</f>
        <v>43656</v>
      </c>
      <c r="B925" s="2">
        <f>RSI!B925</f>
        <v>1.54</v>
      </c>
      <c r="C925" s="2">
        <f>RSI!I925</f>
        <v>25.914908208494268</v>
      </c>
      <c r="D925" s="2">
        <f>MACD!E925</f>
        <v>8.8956862375722867E-2</v>
      </c>
      <c r="E925" s="2">
        <f>MACD!F925</f>
        <v>8.6767949267409925E-2</v>
      </c>
      <c r="F925" s="2">
        <f>'Moving Avg'!D925</f>
        <v>1.556</v>
      </c>
      <c r="G925" s="2">
        <f>'Moving Avg'!F925</f>
        <v>1.6694999999999993</v>
      </c>
      <c r="H925" s="2">
        <f>'Moving Avg'!G925</f>
        <v>1.6396000000000004</v>
      </c>
      <c r="I925" s="2">
        <f>'Moving Avg'!H925</f>
        <v>1.7669999999999999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</row>
    <row r="926" spans="1:12" ht="13.5" x14ac:dyDescent="0.25">
      <c r="A926" s="3">
        <f>RSI!A926</f>
        <v>43657</v>
      </c>
      <c r="B926" s="2">
        <f>RSI!B926</f>
        <v>1.54</v>
      </c>
      <c r="C926" s="2">
        <f>RSI!I926</f>
        <v>25.914908208494268</v>
      </c>
      <c r="D926" s="2">
        <f>MACD!E926</f>
        <v>8.4706005180105848E-2</v>
      </c>
      <c r="E926" s="2">
        <f>MACD!F926</f>
        <v>8.6355560449949118E-2</v>
      </c>
      <c r="F926" s="2">
        <f>'Moving Avg'!D926</f>
        <v>1.548</v>
      </c>
      <c r="G926" s="2">
        <f>'Moving Avg'!F926</f>
        <v>1.6524999999999994</v>
      </c>
      <c r="H926" s="2">
        <f>'Moving Avg'!G926</f>
        <v>1.6386000000000005</v>
      </c>
      <c r="I926" s="2">
        <f>'Moving Avg'!H926</f>
        <v>1.7639499999999999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</row>
    <row r="927" spans="1:12" ht="13.5" x14ac:dyDescent="0.25">
      <c r="A927" s="3">
        <f>RSI!A927</f>
        <v>43658</v>
      </c>
      <c r="B927" s="2">
        <f>RSI!B927</f>
        <v>1.54</v>
      </c>
      <c r="C927" s="2">
        <f>RSI!I927</f>
        <v>25.914908208494268</v>
      </c>
      <c r="D927" s="2">
        <f>MACD!E927</f>
        <v>7.0894581392313638E-2</v>
      </c>
      <c r="E927" s="2">
        <f>MACD!F927</f>
        <v>8.3263364638422016E-2</v>
      </c>
      <c r="F927" s="2">
        <f>'Moving Avg'!D927</f>
        <v>1.54</v>
      </c>
      <c r="G927" s="2">
        <f>'Moving Avg'!F927</f>
        <v>1.6354999999999993</v>
      </c>
      <c r="H927" s="2">
        <f>'Moving Avg'!G927</f>
        <v>1.6376000000000004</v>
      </c>
      <c r="I927" s="2">
        <f>'Moving Avg'!H927</f>
        <v>1.7609000000000001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</row>
    <row r="928" spans="1:12" ht="13.5" x14ac:dyDescent="0.25">
      <c r="A928" s="3">
        <f>RSI!A928</f>
        <v>43661</v>
      </c>
      <c r="B928" s="2">
        <f>RSI!B928</f>
        <v>1.54</v>
      </c>
      <c r="C928" s="2">
        <f>RSI!I928</f>
        <v>25.914908208494268</v>
      </c>
      <c r="D928" s="2">
        <f>MACD!E928</f>
        <v>5.9721590317635354E-2</v>
      </c>
      <c r="E928" s="2">
        <f>MACD!F928</f>
        <v>7.8555009774264689E-2</v>
      </c>
      <c r="F928" s="2">
        <f>'Moving Avg'!D928</f>
        <v>1.54</v>
      </c>
      <c r="G928" s="2">
        <f>'Moving Avg'!F928</f>
        <v>1.6184999999999996</v>
      </c>
      <c r="H928" s="2">
        <f>'Moving Avg'!G928</f>
        <v>1.6366000000000005</v>
      </c>
      <c r="I928" s="2">
        <f>'Moving Avg'!H928</f>
        <v>1.7579500000000001</v>
      </c>
      <c r="J928" s="6" t="str">
        <f>OBV!F928</f>
        <v>NEUTRAL</v>
      </c>
      <c r="K928" s="6" t="str">
        <f>OBV!G928</f>
        <v>NEUTRAL</v>
      </c>
      <c r="L928" s="6" t="str">
        <f>OBV!H928</f>
        <v>NEUTRAL</v>
      </c>
    </row>
    <row r="929" spans="1:12" ht="13.5" x14ac:dyDescent="0.25">
      <c r="A929" s="3">
        <f>RSI!A929</f>
        <v>43662</v>
      </c>
      <c r="B929" s="2">
        <f>RSI!B929</f>
        <v>1.54</v>
      </c>
      <c r="C929" s="2">
        <f>RSI!I929</f>
        <v>25.914908208494268</v>
      </c>
      <c r="D929" s="2">
        <f>MACD!E929</f>
        <v>5.0743074913626618E-2</v>
      </c>
      <c r="E929" s="2">
        <f>MACD!F929</f>
        <v>7.2992622802137086E-2</v>
      </c>
      <c r="F929" s="2">
        <f>'Moving Avg'!D929</f>
        <v>1.54</v>
      </c>
      <c r="G929" s="2">
        <f>'Moving Avg'!F929</f>
        <v>1.6014999999999997</v>
      </c>
      <c r="H929" s="2">
        <f>'Moving Avg'!G929</f>
        <v>1.636200000000001</v>
      </c>
      <c r="I929" s="2">
        <f>'Moving Avg'!H929</f>
        <v>1.7550000000000003</v>
      </c>
      <c r="J929" s="6" t="str">
        <f>OBV!F929</f>
        <v>NEUTRAL</v>
      </c>
      <c r="K929" s="6" t="str">
        <f>OBV!G929</f>
        <v>NEUTRAL</v>
      </c>
      <c r="L929" s="6" t="str">
        <f>OBV!H929</f>
        <v>NEUTRAL</v>
      </c>
    </row>
    <row r="930" spans="1:12" ht="13.5" x14ac:dyDescent="0.25">
      <c r="A930" s="3">
        <f>RSI!A930</f>
        <v>43663</v>
      </c>
      <c r="B930" s="2">
        <f>RSI!B930</f>
        <v>1.5</v>
      </c>
      <c r="C930" s="2">
        <f>RSI!I930</f>
        <v>20.361330103148632</v>
      </c>
      <c r="D930" s="2">
        <f>MACD!E930</f>
        <v>4.6549160281840418E-2</v>
      </c>
      <c r="E930" s="2">
        <f>MACD!F930</f>
        <v>6.7703930298077752E-2</v>
      </c>
      <c r="F930" s="2">
        <f>'Moving Avg'!D930</f>
        <v>1.532</v>
      </c>
      <c r="G930" s="2">
        <f>'Moving Avg'!F930</f>
        <v>1.5864999999999996</v>
      </c>
      <c r="H930" s="2">
        <f>'Moving Avg'!G930</f>
        <v>1.6350000000000009</v>
      </c>
      <c r="I930" s="2">
        <f>'Moving Avg'!H930</f>
        <v>1.7517000000000007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43664</v>
      </c>
      <c r="B931" s="2">
        <f>RSI!B931</f>
        <v>1.5</v>
      </c>
      <c r="C931" s="2">
        <f>RSI!I931</f>
        <v>20.361330103148632</v>
      </c>
      <c r="D931" s="2">
        <f>MACD!E931</f>
        <v>4.3644535880505542E-2</v>
      </c>
      <c r="E931" s="2">
        <f>MACD!F931</f>
        <v>6.2892051414563319E-2</v>
      </c>
      <c r="F931" s="2">
        <f>'Moving Avg'!D931</f>
        <v>1.524</v>
      </c>
      <c r="G931" s="2">
        <f>'Moving Avg'!F931</f>
        <v>1.5754999999999995</v>
      </c>
      <c r="H931" s="2">
        <f>'Moving Avg'!G931</f>
        <v>1.6338000000000008</v>
      </c>
      <c r="I931" s="2">
        <f>'Moving Avg'!H931</f>
        <v>1.7484000000000006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43665</v>
      </c>
      <c r="B932" s="2">
        <f>RSI!B932</f>
        <v>1.5</v>
      </c>
      <c r="C932" s="2">
        <f>RSI!I932</f>
        <v>20.361330103148632</v>
      </c>
      <c r="D932" s="2">
        <f>MACD!E932</f>
        <v>4.1783140285379883E-2</v>
      </c>
      <c r="E932" s="2">
        <f>MACD!F932</f>
        <v>5.8670269188726629E-2</v>
      </c>
      <c r="F932" s="2">
        <f>'Moving Avg'!D932</f>
        <v>1.516</v>
      </c>
      <c r="G932" s="2">
        <f>'Moving Avg'!F932</f>
        <v>1.5679999999999996</v>
      </c>
      <c r="H932" s="2">
        <f>'Moving Avg'!G932</f>
        <v>1.6326000000000009</v>
      </c>
      <c r="I932" s="2">
        <f>'Moving Avg'!H932</f>
        <v>1.7452500000000004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43668</v>
      </c>
      <c r="B933" s="2">
        <f>RSI!B933</f>
        <v>1.5</v>
      </c>
      <c r="C933" s="2">
        <f>RSI!I933</f>
        <v>20.361330103148632</v>
      </c>
      <c r="D933" s="2">
        <f>MACD!E933</f>
        <v>3.4606455528111812E-2</v>
      </c>
      <c r="E933" s="2">
        <f>MACD!F933</f>
        <v>5.3857506456603664E-2</v>
      </c>
      <c r="F933" s="2">
        <f>'Moving Avg'!D933</f>
        <v>1.508</v>
      </c>
      <c r="G933" s="2">
        <f>'Moving Avg'!F933</f>
        <v>1.5604999999999998</v>
      </c>
      <c r="H933" s="2">
        <f>'Moving Avg'!G933</f>
        <v>1.6314000000000011</v>
      </c>
      <c r="I933" s="2">
        <f>'Moving Avg'!H933</f>
        <v>1.7421000000000006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</row>
    <row r="934" spans="1:12" ht="13.5" x14ac:dyDescent="0.25">
      <c r="A934" s="3">
        <f>RSI!A934</f>
        <v>43669</v>
      </c>
      <c r="B934" s="2">
        <f>RSI!B934</f>
        <v>1.5</v>
      </c>
      <c r="C934" s="2">
        <f>RSI!I934</f>
        <v>20.361330103148632</v>
      </c>
      <c r="D934" s="2">
        <f>MACD!E934</f>
        <v>2.9045161709418954E-2</v>
      </c>
      <c r="E934" s="2">
        <f>MACD!F934</f>
        <v>4.8895037507166728E-2</v>
      </c>
      <c r="F934" s="2">
        <f>'Moving Avg'!D934</f>
        <v>1.5</v>
      </c>
      <c r="G934" s="2">
        <f>'Moving Avg'!F934</f>
        <v>1.5529999999999997</v>
      </c>
      <c r="H934" s="2">
        <f>'Moving Avg'!G934</f>
        <v>1.630200000000001</v>
      </c>
      <c r="I934" s="2">
        <f>'Moving Avg'!H934</f>
        <v>1.7389500000000009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</row>
    <row r="935" spans="1:12" ht="13.5" x14ac:dyDescent="0.25">
      <c r="A935" s="3">
        <f>RSI!A935</f>
        <v>43670</v>
      </c>
      <c r="B935" s="2">
        <f>RSI!B935</f>
        <v>1.54</v>
      </c>
      <c r="C935" s="2">
        <f>RSI!I935</f>
        <v>39.226505099735405</v>
      </c>
      <c r="D935" s="2">
        <f>MACD!E935</f>
        <v>2.1849901176717479E-2</v>
      </c>
      <c r="E935" s="2">
        <f>MACD!F935</f>
        <v>4.3486010241076879E-2</v>
      </c>
      <c r="F935" s="2">
        <f>'Moving Avg'!D935</f>
        <v>1.508</v>
      </c>
      <c r="G935" s="2">
        <f>'Moving Avg'!F935</f>
        <v>1.5474999999999999</v>
      </c>
      <c r="H935" s="2">
        <f>'Moving Avg'!G935</f>
        <v>1.6298000000000008</v>
      </c>
      <c r="I935" s="2">
        <f>'Moving Avg'!H935</f>
        <v>1.7360000000000011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</row>
    <row r="936" spans="1:12" ht="13.5" x14ac:dyDescent="0.25">
      <c r="A936" s="3">
        <f>RSI!A936</f>
        <v>43672</v>
      </c>
      <c r="B936" s="2">
        <f>RSI!B936</f>
        <v>1.57</v>
      </c>
      <c r="C936" s="2">
        <f>RSI!I936</f>
        <v>48.986845546425741</v>
      </c>
      <c r="D936" s="2">
        <f>MACD!E936</f>
        <v>1.374136484851296E-2</v>
      </c>
      <c r="E936" s="2">
        <f>MACD!F936</f>
        <v>3.7537081162564094E-2</v>
      </c>
      <c r="F936" s="2">
        <f>'Moving Avg'!D936</f>
        <v>1.522</v>
      </c>
      <c r="G936" s="2">
        <f>'Moving Avg'!F936</f>
        <v>1.5434999999999997</v>
      </c>
      <c r="H936" s="2">
        <f>'Moving Avg'!G936</f>
        <v>1.6300000000000003</v>
      </c>
      <c r="I936" s="2">
        <f>'Moving Avg'!H936</f>
        <v>1.7333500000000008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</row>
    <row r="937" spans="1:12" ht="13.5" x14ac:dyDescent="0.25">
      <c r="A937" s="3">
        <f>RSI!A937</f>
        <v>43675</v>
      </c>
      <c r="B937" s="2">
        <f>RSI!B937</f>
        <v>1.57</v>
      </c>
      <c r="C937" s="2">
        <f>RSI!I937</f>
        <v>48.986845546425748</v>
      </c>
      <c r="D937" s="2">
        <f>MACD!E937</f>
        <v>6.890045903640285E-3</v>
      </c>
      <c r="E937" s="2">
        <f>MACD!F937</f>
        <v>3.1407674110779334E-2</v>
      </c>
      <c r="F937" s="2">
        <f>'Moving Avg'!D937</f>
        <v>1.536</v>
      </c>
      <c r="G937" s="2">
        <f>'Moving Avg'!F937</f>
        <v>1.5429999999999997</v>
      </c>
      <c r="H937" s="2">
        <f>'Moving Avg'!G937</f>
        <v>1.6301999999999999</v>
      </c>
      <c r="I937" s="2">
        <f>'Moving Avg'!H937</f>
        <v>1.7307000000000008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</row>
    <row r="938" spans="1:12" ht="13.5" x14ac:dyDescent="0.25">
      <c r="A938" s="3">
        <f>RSI!A938</f>
        <v>43676</v>
      </c>
      <c r="B938" s="2">
        <f>RSI!B938</f>
        <v>1.57</v>
      </c>
      <c r="C938" s="2">
        <f>RSI!I938</f>
        <v>48.986845546425748</v>
      </c>
      <c r="D938" s="2">
        <f>MACD!E938</f>
        <v>1.1018040419463748E-3</v>
      </c>
      <c r="E938" s="2">
        <f>MACD!F938</f>
        <v>2.5346500097012743E-2</v>
      </c>
      <c r="F938" s="2">
        <f>'Moving Avg'!D938</f>
        <v>1.5500000000000003</v>
      </c>
      <c r="G938" s="2">
        <f>'Moving Avg'!F938</f>
        <v>1.5425</v>
      </c>
      <c r="H938" s="2">
        <f>'Moving Avg'!G938</f>
        <v>1.6303999999999996</v>
      </c>
      <c r="I938" s="2">
        <f>'Moving Avg'!H938</f>
        <v>1.728050000000001</v>
      </c>
      <c r="J938" s="6" t="str">
        <f>OBV!F938</f>
        <v>BULLISH</v>
      </c>
      <c r="K938" s="6" t="str">
        <f>OBV!G938</f>
        <v>NEUTRAL</v>
      </c>
      <c r="L938" s="6" t="str">
        <f>OBV!H938</f>
        <v>CONFIRMED BULLISH</v>
      </c>
    </row>
    <row r="939" spans="1:12" ht="13.5" x14ac:dyDescent="0.25">
      <c r="A939" s="3">
        <f>RSI!A939</f>
        <v>43677</v>
      </c>
      <c r="B939" s="2">
        <f>RSI!B939</f>
        <v>1.57</v>
      </c>
      <c r="C939" s="2">
        <f>RSI!I939</f>
        <v>48.986845546425755</v>
      </c>
      <c r="D939" s="2">
        <f>MACD!E939</f>
        <v>-3.7875797988899951E-3</v>
      </c>
      <c r="E939" s="2">
        <f>MACD!F939</f>
        <v>1.9519684117832194E-2</v>
      </c>
      <c r="F939" s="2">
        <f>'Moving Avg'!D939</f>
        <v>1.5640000000000003</v>
      </c>
      <c r="G939" s="2">
        <f>'Moving Avg'!F939</f>
        <v>1.5419999999999998</v>
      </c>
      <c r="H939" s="2">
        <f>'Moving Avg'!G939</f>
        <v>1.6305999999999994</v>
      </c>
      <c r="I939" s="2">
        <f>'Moving Avg'!H939</f>
        <v>1.7257000000000007</v>
      </c>
      <c r="J939" s="6" t="str">
        <f>OBV!F939</f>
        <v>BULLISH</v>
      </c>
      <c r="K939" s="6" t="str">
        <f>OBV!G939</f>
        <v>NEUTRAL</v>
      </c>
      <c r="L939" s="6" t="str">
        <f>OBV!H939</f>
        <v>CONFIRMED BULLISH</v>
      </c>
    </row>
    <row r="940" spans="1:12" ht="13.5" x14ac:dyDescent="0.25">
      <c r="A940" s="3">
        <f>RSI!A940</f>
        <v>43678</v>
      </c>
      <c r="B940" s="2">
        <f>RSI!B940</f>
        <v>1.57</v>
      </c>
      <c r="C940" s="2">
        <f>RSI!I940</f>
        <v>48.986845546425755</v>
      </c>
      <c r="D940" s="2">
        <f>MACD!E940</f>
        <v>-1.4070856827478329E-2</v>
      </c>
      <c r="E940" s="2">
        <f>MACD!F940</f>
        <v>1.2801575928770091E-2</v>
      </c>
      <c r="F940" s="2">
        <f>'Moving Avg'!D940</f>
        <v>1.57</v>
      </c>
      <c r="G940" s="2">
        <f>'Moving Avg'!F940</f>
        <v>1.5414999999999999</v>
      </c>
      <c r="H940" s="2">
        <f>'Moving Avg'!G940</f>
        <v>1.6307999999999989</v>
      </c>
      <c r="I940" s="2">
        <f>'Moving Avg'!H940</f>
        <v>1.7233500000000006</v>
      </c>
      <c r="J940" s="6" t="str">
        <f>OBV!F940</f>
        <v>BULLISH</v>
      </c>
      <c r="K940" s="6" t="str">
        <f>OBV!G940</f>
        <v>NEUTRAL</v>
      </c>
      <c r="L940" s="6" t="str">
        <f>OBV!H940</f>
        <v>CONFIRMED BULLISH</v>
      </c>
    </row>
    <row r="941" spans="1:12" ht="13.5" x14ac:dyDescent="0.25">
      <c r="A941" s="3">
        <f>RSI!A941</f>
        <v>43679</v>
      </c>
      <c r="B941" s="2">
        <f>RSI!B941</f>
        <v>1.57</v>
      </c>
      <c r="C941" s="2">
        <f>RSI!I941</f>
        <v>48.986845546425755</v>
      </c>
      <c r="D941" s="2">
        <f>MACD!E941</f>
        <v>-2.2764924507113315E-2</v>
      </c>
      <c r="E941" s="2">
        <f>MACD!F941</f>
        <v>5.6882758415934109E-3</v>
      </c>
      <c r="F941" s="2">
        <f>'Moving Avg'!D941</f>
        <v>1.57</v>
      </c>
      <c r="G941" s="2">
        <f>'Moving Avg'!F941</f>
        <v>1.5409999999999999</v>
      </c>
      <c r="H941" s="2">
        <f>'Moving Avg'!G941</f>
        <v>1.6309999999999989</v>
      </c>
      <c r="I941" s="2">
        <f>'Moving Avg'!H941</f>
        <v>1.7210000000000005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43682</v>
      </c>
      <c r="B942" s="2">
        <f>RSI!B942</f>
        <v>1.57</v>
      </c>
      <c r="C942" s="2">
        <f>RSI!I942</f>
        <v>48.986845546425755</v>
      </c>
      <c r="D942" s="2">
        <f>MACD!E942</f>
        <v>-3.0114807452614967E-2</v>
      </c>
      <c r="E942" s="2">
        <f>MACD!F942</f>
        <v>-1.4723408172482655E-3</v>
      </c>
      <c r="F942" s="2">
        <f>'Moving Avg'!D942</f>
        <v>1.57</v>
      </c>
      <c r="G942" s="2">
        <f>'Moving Avg'!F942</f>
        <v>1.5405000000000002</v>
      </c>
      <c r="H942" s="2">
        <f>'Moving Avg'!G942</f>
        <v>1.6311999999999987</v>
      </c>
      <c r="I942" s="2">
        <f>'Moving Avg'!H942</f>
        <v>1.7186500000000007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</row>
    <row r="943" spans="1:12" ht="13.5" x14ac:dyDescent="0.25">
      <c r="A943" s="3">
        <f>RSI!A943</f>
        <v>43683</v>
      </c>
      <c r="B943" s="2">
        <f>RSI!B943</f>
        <v>1.53</v>
      </c>
      <c r="C943" s="2">
        <f>RSI!I943</f>
        <v>36.026768498685605</v>
      </c>
      <c r="D943" s="2">
        <f>MACD!E943</f>
        <v>-3.3364831897636504E-2</v>
      </c>
      <c r="E943" s="2">
        <f>MACD!F943</f>
        <v>-7.8508390333259133E-3</v>
      </c>
      <c r="F943" s="2">
        <f>'Moving Avg'!D943</f>
        <v>1.5620000000000001</v>
      </c>
      <c r="G943" s="2">
        <f>'Moving Avg'!F943</f>
        <v>1.5400000000000003</v>
      </c>
      <c r="H943" s="2">
        <f>'Moving Avg'!G943</f>
        <v>1.6305999999999985</v>
      </c>
      <c r="I943" s="2">
        <f>'Moving Avg'!H943</f>
        <v>1.7161000000000004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</row>
    <row r="944" spans="1:12" ht="13.5" x14ac:dyDescent="0.25">
      <c r="A944" s="3">
        <f>RSI!A944</f>
        <v>43684</v>
      </c>
      <c r="B944" s="2">
        <f>RSI!B944</f>
        <v>1.5</v>
      </c>
      <c r="C944" s="2">
        <f>RSI!I944</f>
        <v>29.683787990488014</v>
      </c>
      <c r="D944" s="2">
        <f>MACD!E944</f>
        <v>-3.3650579461141916E-2</v>
      </c>
      <c r="E944" s="2">
        <f>MACD!F944</f>
        <v>-1.3010787118889113E-2</v>
      </c>
      <c r="F944" s="2">
        <f>'Moving Avg'!D944</f>
        <v>1.548</v>
      </c>
      <c r="G944" s="2">
        <f>'Moving Avg'!F944</f>
        <v>1.538</v>
      </c>
      <c r="H944" s="2">
        <f>'Moving Avg'!G944</f>
        <v>1.6293999999999986</v>
      </c>
      <c r="I944" s="2">
        <f>'Moving Avg'!H944</f>
        <v>1.7138500000000005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43685</v>
      </c>
      <c r="B945" s="2">
        <f>RSI!B945</f>
        <v>1.51</v>
      </c>
      <c r="C945" s="2">
        <f>RSI!I945</f>
        <v>33.863738487796539</v>
      </c>
      <c r="D945" s="2">
        <f>MACD!E945</f>
        <v>-2.8077867957208458E-2</v>
      </c>
      <c r="E945" s="2">
        <f>MACD!F945</f>
        <v>-1.6024203286552983E-2</v>
      </c>
      <c r="F945" s="2">
        <f>'Moving Avg'!D945</f>
        <v>1.536</v>
      </c>
      <c r="G945" s="2">
        <f>'Moving Avg'!F945</f>
        <v>1.5365000000000002</v>
      </c>
      <c r="H945" s="2">
        <f>'Moving Avg'!G945</f>
        <v>1.6283999999999985</v>
      </c>
      <c r="I945" s="2">
        <f>'Moving Avg'!H945</f>
        <v>1.7116500000000001</v>
      </c>
      <c r="J945" s="6" t="str">
        <f>OBV!F945</f>
        <v>BULLISH</v>
      </c>
      <c r="K945" s="6" t="str">
        <f>OBV!G945</f>
        <v>NEUTRAL</v>
      </c>
      <c r="L945" s="6" t="str">
        <f>OBV!H945</f>
        <v>BULLISH DIVERGENCE</v>
      </c>
    </row>
    <row r="946" spans="1:12" ht="13.5" x14ac:dyDescent="0.25">
      <c r="A946" s="3">
        <f>RSI!A946</f>
        <v>43686</v>
      </c>
      <c r="B946" s="2">
        <f>RSI!B946</f>
        <v>1.51</v>
      </c>
      <c r="C946" s="2">
        <f>RSI!I946</f>
        <v>33.863738487796553</v>
      </c>
      <c r="D946" s="2">
        <f>MACD!E946</f>
        <v>-1.8434542785098706E-2</v>
      </c>
      <c r="E946" s="2">
        <f>MACD!F946</f>
        <v>-1.650627118626213E-2</v>
      </c>
      <c r="F946" s="2">
        <f>'Moving Avg'!D946</f>
        <v>1.5239999999999998</v>
      </c>
      <c r="G946" s="2">
        <f>'Moving Avg'!F946</f>
        <v>1.5350000000000004</v>
      </c>
      <c r="H946" s="2">
        <f>'Moving Avg'!G946</f>
        <v>1.6265999999999989</v>
      </c>
      <c r="I946" s="2">
        <f>'Moving Avg'!H946</f>
        <v>1.7092500000000004</v>
      </c>
      <c r="J946" s="6" t="str">
        <f>OBV!F946</f>
        <v>BULLISH</v>
      </c>
      <c r="K946" s="6" t="str">
        <f>OBV!G946</f>
        <v>NEUTRAL</v>
      </c>
      <c r="L946" s="6" t="str">
        <f>OBV!H946</f>
        <v>BULLISH DIVERGENCE</v>
      </c>
    </row>
    <row r="947" spans="1:12" ht="13.5" x14ac:dyDescent="0.25">
      <c r="A947" s="3">
        <f>RSI!A947</f>
        <v>43691</v>
      </c>
      <c r="B947" s="2">
        <f>RSI!B947</f>
        <v>1.51</v>
      </c>
      <c r="C947" s="2">
        <f>RSI!I947</f>
        <v>33.863738487796553</v>
      </c>
      <c r="D947" s="2">
        <f>MACD!E947</f>
        <v>-9.9853900971484943E-3</v>
      </c>
      <c r="E947" s="2">
        <f>MACD!F947</f>
        <v>-1.5202094968439403E-2</v>
      </c>
      <c r="F947" s="2">
        <f>'Moving Avg'!D947</f>
        <v>1.512</v>
      </c>
      <c r="G947" s="2">
        <f>'Moving Avg'!F947</f>
        <v>1.5335000000000005</v>
      </c>
      <c r="H947" s="2">
        <f>'Moving Avg'!G947</f>
        <v>1.623999999999999</v>
      </c>
      <c r="I947" s="2">
        <f>'Moving Avg'!H947</f>
        <v>1.7068500000000002</v>
      </c>
      <c r="J947" s="6" t="str">
        <f>OBV!F947</f>
        <v>BULLISH</v>
      </c>
      <c r="K947" s="6" t="str">
        <f>OBV!G947</f>
        <v>NEUTRAL</v>
      </c>
      <c r="L947" s="6" t="str">
        <f>OBV!H947</f>
        <v>BULLISH DIVERGENCE</v>
      </c>
    </row>
    <row r="948" spans="1:12" ht="13.5" x14ac:dyDescent="0.25">
      <c r="A948" s="3">
        <f>RSI!A948</f>
        <v>43692</v>
      </c>
      <c r="B948" s="2">
        <f>RSI!B948</f>
        <v>1.51</v>
      </c>
      <c r="C948" s="2">
        <f>RSI!I948</f>
        <v>33.863738487796553</v>
      </c>
      <c r="D948" s="2">
        <f>MACD!E948</f>
        <v>-2.568129272148667E-3</v>
      </c>
      <c r="E948" s="2">
        <f>MACD!F948</f>
        <v>-1.2675301829181257E-2</v>
      </c>
      <c r="F948" s="2">
        <f>'Moving Avg'!D948</f>
        <v>1.5079999999999998</v>
      </c>
      <c r="G948" s="2">
        <f>'Moving Avg'!F948</f>
        <v>1.5320000000000005</v>
      </c>
      <c r="H948" s="2">
        <f>'Moving Avg'!G948</f>
        <v>1.6213999999999991</v>
      </c>
      <c r="I948" s="2">
        <f>'Moving Avg'!H948</f>
        <v>1.7048500000000002</v>
      </c>
      <c r="J948" s="6" t="str">
        <f>OBV!F948</f>
        <v>BULLISH</v>
      </c>
      <c r="K948" s="6" t="str">
        <f>OBV!G948</f>
        <v>NEUTRAL</v>
      </c>
      <c r="L948" s="6" t="str">
        <f>OBV!H948</f>
        <v>BULLISH DIVERGENCE</v>
      </c>
    </row>
    <row r="949" spans="1:12" ht="13.5" x14ac:dyDescent="0.25">
      <c r="A949" s="3">
        <f>RSI!A949</f>
        <v>43693</v>
      </c>
      <c r="B949" s="2">
        <f>RSI!B949</f>
        <v>1.51</v>
      </c>
      <c r="C949" s="2">
        <f>RSI!I949</f>
        <v>33.863738487796553</v>
      </c>
      <c r="D949" s="2">
        <f>MACD!E949</f>
        <v>3.9561420781746293E-3</v>
      </c>
      <c r="E949" s="2">
        <f>MACD!F949</f>
        <v>-9.3490130477100804E-3</v>
      </c>
      <c r="F949" s="2">
        <f>'Moving Avg'!D949</f>
        <v>1.51</v>
      </c>
      <c r="G949" s="2">
        <f>'Moving Avg'!F949</f>
        <v>1.5305000000000004</v>
      </c>
      <c r="H949" s="2">
        <f>'Moving Avg'!G949</f>
        <v>1.6187999999999994</v>
      </c>
      <c r="I949" s="2">
        <f>'Moving Avg'!H949</f>
        <v>1.7028500000000002</v>
      </c>
      <c r="J949" s="6" t="str">
        <f>OBV!F949</f>
        <v>BULLISH</v>
      </c>
      <c r="K949" s="6" t="str">
        <f>OBV!G949</f>
        <v>NEUTRAL</v>
      </c>
      <c r="L949" s="6" t="str">
        <f>OBV!H949</f>
        <v>CONFIRMED BULLISH</v>
      </c>
    </row>
    <row r="950" spans="1:12" ht="13.5" x14ac:dyDescent="0.25">
      <c r="A950" s="3">
        <f>RSI!A950</f>
        <v>43696</v>
      </c>
      <c r="B950" s="2">
        <f>RSI!B950</f>
        <v>1.51</v>
      </c>
      <c r="C950" s="2">
        <f>RSI!I950</f>
        <v>33.863738487796553</v>
      </c>
      <c r="D950" s="2">
        <f>MACD!E950</f>
        <v>9.7064271295315141E-3</v>
      </c>
      <c r="E950" s="2">
        <f>MACD!F950</f>
        <v>-5.5379250122617619E-3</v>
      </c>
      <c r="F950" s="2">
        <f>'Moving Avg'!D950</f>
        <v>1.51</v>
      </c>
      <c r="G950" s="2">
        <f>'Moving Avg'!F950</f>
        <v>1.5310000000000006</v>
      </c>
      <c r="H950" s="2">
        <f>'Moving Avg'!G950</f>
        <v>1.6153999999999999</v>
      </c>
      <c r="I950" s="2">
        <f>'Moving Avg'!H950</f>
        <v>1.7009000000000003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</row>
    <row r="951" spans="1:12" ht="13.5" x14ac:dyDescent="0.25">
      <c r="A951" s="3">
        <f>RSI!A951</f>
        <v>43697</v>
      </c>
      <c r="B951" s="2">
        <f>RSI!B951</f>
        <v>1.51</v>
      </c>
      <c r="C951" s="2">
        <f>RSI!I951</f>
        <v>33.863738487796553</v>
      </c>
      <c r="D951" s="2">
        <f>MACD!E951</f>
        <v>1.4784782344930525E-2</v>
      </c>
      <c r="E951" s="2">
        <f>MACD!F951</f>
        <v>-1.4733835408233045E-3</v>
      </c>
      <c r="F951" s="2">
        <f>'Moving Avg'!D951</f>
        <v>1.51</v>
      </c>
      <c r="G951" s="2">
        <f>'Moving Avg'!F951</f>
        <v>1.5315000000000007</v>
      </c>
      <c r="H951" s="2">
        <f>'Moving Avg'!G951</f>
        <v>1.611</v>
      </c>
      <c r="I951" s="2">
        <f>'Moving Avg'!H951</f>
        <v>1.6989500000000002</v>
      </c>
      <c r="J951" s="6" t="str">
        <f>OBV!F951</f>
        <v>NEUTRAL</v>
      </c>
      <c r="K951" s="6" t="str">
        <f>OBV!G951</f>
        <v>NEUTRAL</v>
      </c>
      <c r="L951" s="6" t="str">
        <f>OBV!H951</f>
        <v>NEUTRAL</v>
      </c>
    </row>
    <row r="952" spans="1:12" ht="13.5" x14ac:dyDescent="0.25">
      <c r="A952" s="3">
        <f>RSI!A952</f>
        <v>43698</v>
      </c>
      <c r="B952" s="2">
        <f>RSI!B952</f>
        <v>1.51</v>
      </c>
      <c r="C952" s="2">
        <f>RSI!I952</f>
        <v>33.863738487796553</v>
      </c>
      <c r="D952" s="2">
        <f>MACD!E952</f>
        <v>1.9278823811753831E-2</v>
      </c>
      <c r="E952" s="2">
        <f>MACD!F952</f>
        <v>2.6770579296921228E-3</v>
      </c>
      <c r="F952" s="2">
        <f>'Moving Avg'!D952</f>
        <v>1.51</v>
      </c>
      <c r="G952" s="2">
        <f>'Moving Avg'!F952</f>
        <v>1.5320000000000007</v>
      </c>
      <c r="H952" s="2">
        <f>'Moving Avg'!G952</f>
        <v>1.6056000000000004</v>
      </c>
      <c r="I952" s="2">
        <f>'Moving Avg'!H952</f>
        <v>1.6970000000000001</v>
      </c>
      <c r="J952" s="6" t="str">
        <f>OBV!F952</f>
        <v>NEUTRAL</v>
      </c>
      <c r="K952" s="6" t="str">
        <f>OBV!G952</f>
        <v>NEUTRAL</v>
      </c>
      <c r="L952" s="6" t="str">
        <f>OBV!H952</f>
        <v>NEUTRAL</v>
      </c>
    </row>
    <row r="953" spans="1:12" ht="13.5" x14ac:dyDescent="0.25">
      <c r="A953" s="3">
        <f>RSI!A953</f>
        <v>43699</v>
      </c>
      <c r="B953" s="2">
        <f>RSI!B953</f>
        <v>1.54</v>
      </c>
      <c r="C953" s="2">
        <f>RSI!I953</f>
        <v>49.996670857736511</v>
      </c>
      <c r="D953" s="2">
        <f>MACD!E953</f>
        <v>1.4887787082777715E-2</v>
      </c>
      <c r="E953" s="2">
        <f>MACD!F953</f>
        <v>5.1192037603092419E-3</v>
      </c>
      <c r="F953" s="2">
        <f>'Moving Avg'!D953</f>
        <v>1.516</v>
      </c>
      <c r="G953" s="2">
        <f>'Moving Avg'!F953</f>
        <v>1.5340000000000007</v>
      </c>
      <c r="H953" s="2">
        <f>'Moving Avg'!G953</f>
        <v>1.5998000000000006</v>
      </c>
      <c r="I953" s="2">
        <f>'Moving Avg'!H953</f>
        <v>1.6952000000000005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</row>
    <row r="954" spans="1:12" ht="13.5" x14ac:dyDescent="0.25">
      <c r="A954" s="3">
        <f>RSI!A954</f>
        <v>43700</v>
      </c>
      <c r="B954" s="2">
        <f>RSI!B954</f>
        <v>1.54</v>
      </c>
      <c r="C954" s="2">
        <f>RSI!I954</f>
        <v>49.996670857736511</v>
      </c>
      <c r="D954" s="2">
        <f>MACD!E954</f>
        <v>6.5485100206708058E-3</v>
      </c>
      <c r="E954" s="2">
        <f>MACD!F954</f>
        <v>5.4050650123815547E-3</v>
      </c>
      <c r="F954" s="2">
        <f>'Moving Avg'!D954</f>
        <v>1.522</v>
      </c>
      <c r="G954" s="2">
        <f>'Moving Avg'!F954</f>
        <v>1.5360000000000005</v>
      </c>
      <c r="H954" s="2">
        <f>'Moving Avg'!G954</f>
        <v>1.5930000000000006</v>
      </c>
      <c r="I954" s="2">
        <f>'Moving Avg'!H954</f>
        <v>1.6934500000000006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</row>
    <row r="955" spans="1:12" ht="13.5" x14ac:dyDescent="0.25">
      <c r="A955" s="3">
        <f>RSI!A955</f>
        <v>43703</v>
      </c>
      <c r="B955" s="2">
        <f>RSI!B955</f>
        <v>1.54</v>
      </c>
      <c r="C955" s="2">
        <f>RSI!I955</f>
        <v>49.996670857736511</v>
      </c>
      <c r="D955" s="2">
        <f>MACD!E955</f>
        <v>1.0228825786136042E-3</v>
      </c>
      <c r="E955" s="2">
        <f>MACD!F955</f>
        <v>4.5286285256279655E-3</v>
      </c>
      <c r="F955" s="2">
        <f>'Moving Avg'!D955</f>
        <v>1.528</v>
      </c>
      <c r="G955" s="2">
        <f>'Moving Avg'!F955</f>
        <v>1.5360000000000003</v>
      </c>
      <c r="H955" s="2">
        <f>'Moving Avg'!G955</f>
        <v>1.5862000000000009</v>
      </c>
      <c r="I955" s="2">
        <f>'Moving Avg'!H955</f>
        <v>1.6917000000000006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</row>
    <row r="956" spans="1:12" ht="13.5" x14ac:dyDescent="0.25">
      <c r="A956" s="3">
        <f>RSI!A956</f>
        <v>43704</v>
      </c>
      <c r="B956" s="2">
        <f>RSI!B956</f>
        <v>1.54</v>
      </c>
      <c r="C956" s="2">
        <f>RSI!I956</f>
        <v>49.996670857736504</v>
      </c>
      <c r="D956" s="2">
        <f>MACD!E956</f>
        <v>-3.6598498341504637E-3</v>
      </c>
      <c r="E956" s="2">
        <f>MACD!F956</f>
        <v>2.8909328536722797E-3</v>
      </c>
      <c r="F956" s="2">
        <f>'Moving Avg'!D956</f>
        <v>1.534</v>
      </c>
      <c r="G956" s="2">
        <f>'Moving Avg'!F956</f>
        <v>1.5345000000000002</v>
      </c>
      <c r="H956" s="2">
        <f>'Moving Avg'!G956</f>
        <v>1.5794000000000008</v>
      </c>
      <c r="I956" s="2">
        <f>'Moving Avg'!H956</f>
        <v>1.689950000000001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</row>
    <row r="957" spans="1:12" ht="13.5" x14ac:dyDescent="0.25">
      <c r="A957" s="3">
        <f>RSI!A957</f>
        <v>43705</v>
      </c>
      <c r="B957" s="2">
        <f>RSI!B957</f>
        <v>1.54</v>
      </c>
      <c r="C957" s="2">
        <f>RSI!I957</f>
        <v>49.996670857736511</v>
      </c>
      <c r="D957" s="2">
        <f>MACD!E957</f>
        <v>-7.6288299315108166E-3</v>
      </c>
      <c r="E957" s="2">
        <f>MACD!F957</f>
        <v>7.8698029663566054E-4</v>
      </c>
      <c r="F957" s="2">
        <f>'Moving Avg'!D957</f>
        <v>1.54</v>
      </c>
      <c r="G957" s="2">
        <f>'Moving Avg'!F957</f>
        <v>1.5330000000000001</v>
      </c>
      <c r="H957" s="2">
        <f>'Moving Avg'!G957</f>
        <v>1.5726000000000007</v>
      </c>
      <c r="I957" s="2">
        <f>'Moving Avg'!H957</f>
        <v>1.688200000000001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</row>
    <row r="958" spans="1:12" ht="13.5" x14ac:dyDescent="0.25">
      <c r="A958" s="3">
        <f>RSI!A958</f>
        <v>43706</v>
      </c>
      <c r="B958" s="2">
        <f>RSI!B958</f>
        <v>1.54</v>
      </c>
      <c r="C958" s="2">
        <f>RSI!I958</f>
        <v>49.996670857736511</v>
      </c>
      <c r="D958" s="2">
        <f>MACD!E958</f>
        <v>-1.0993371831932608E-2</v>
      </c>
      <c r="E958" s="2">
        <f>MACD!F958</f>
        <v>-1.5690901290779931E-3</v>
      </c>
      <c r="F958" s="2">
        <f>'Moving Avg'!D958</f>
        <v>1.54</v>
      </c>
      <c r="G958" s="2">
        <f>'Moving Avg'!F958</f>
        <v>1.5314999999999999</v>
      </c>
      <c r="H958" s="2">
        <f>'Moving Avg'!G958</f>
        <v>1.5658000000000007</v>
      </c>
      <c r="I958" s="2">
        <f>'Moving Avg'!H958</f>
        <v>1.6864500000000013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</row>
    <row r="959" spans="1:12" ht="13.5" x14ac:dyDescent="0.25">
      <c r="A959" s="3">
        <f>RSI!A959</f>
        <v>43707</v>
      </c>
      <c r="B959" s="2">
        <f>RSI!B959</f>
        <v>1.54</v>
      </c>
      <c r="C959" s="2">
        <f>RSI!I959</f>
        <v>49.996670857736511</v>
      </c>
      <c r="D959" s="2">
        <f>MACD!E959</f>
        <v>-1.3846008684605726E-2</v>
      </c>
      <c r="E959" s="2">
        <f>MACD!F959</f>
        <v>-4.0244738401835397E-3</v>
      </c>
      <c r="F959" s="2">
        <f>'Moving Avg'!D959</f>
        <v>1.54</v>
      </c>
      <c r="G959" s="2">
        <f>'Moving Avg'!F959</f>
        <v>1.5299999999999998</v>
      </c>
      <c r="H959" s="2">
        <f>'Moving Avg'!G959</f>
        <v>1.5590000000000008</v>
      </c>
      <c r="I959" s="2">
        <f>'Moving Avg'!H959</f>
        <v>1.6847000000000014</v>
      </c>
      <c r="J959" s="6" t="str">
        <f>OBV!F959</f>
        <v>NEUTRAL</v>
      </c>
      <c r="K959" s="6" t="str">
        <f>OBV!G959</f>
        <v>NEUTRAL</v>
      </c>
      <c r="L959" s="6" t="str">
        <f>OBV!H959</f>
        <v>NEUTRAL</v>
      </c>
    </row>
    <row r="960" spans="1:12" ht="13.5" x14ac:dyDescent="0.25">
      <c r="A960" s="3">
        <f>RSI!A960</f>
        <v>43710</v>
      </c>
      <c r="B960" s="2">
        <f>RSI!B960</f>
        <v>1.54</v>
      </c>
      <c r="C960" s="2">
        <f>RSI!I960</f>
        <v>49.996670857736511</v>
      </c>
      <c r="D960" s="2">
        <f>MACD!E960</f>
        <v>-1.6265071646847096E-2</v>
      </c>
      <c r="E960" s="2">
        <f>MACD!F960</f>
        <v>-6.4725934015162512E-3</v>
      </c>
      <c r="F960" s="2">
        <f>'Moving Avg'!D960</f>
        <v>1.54</v>
      </c>
      <c r="G960" s="2">
        <f>'Moving Avg'!F960</f>
        <v>1.5284999999999997</v>
      </c>
      <c r="H960" s="2">
        <f>'Moving Avg'!G960</f>
        <v>1.5538000000000005</v>
      </c>
      <c r="I960" s="2">
        <f>'Moving Avg'!H960</f>
        <v>1.6829500000000013</v>
      </c>
      <c r="J960" s="6" t="str">
        <f>OBV!F960</f>
        <v>NEUTRAL</v>
      </c>
      <c r="K960" s="6" t="str">
        <f>OBV!G960</f>
        <v>NEUTRAL</v>
      </c>
      <c r="L960" s="6" t="str">
        <f>OBV!H960</f>
        <v>NEUTRAL</v>
      </c>
    </row>
    <row r="961" spans="1:12" ht="13.5" x14ac:dyDescent="0.25">
      <c r="A961" s="3">
        <f>RSI!A961</f>
        <v>43711</v>
      </c>
      <c r="B961" s="2">
        <f>RSI!B961</f>
        <v>1.54</v>
      </c>
      <c r="C961" s="2">
        <f>RSI!I961</f>
        <v>49.996670857736511</v>
      </c>
      <c r="D961" s="2">
        <f>MACD!E961</f>
        <v>-1.831687229650214E-2</v>
      </c>
      <c r="E961" s="2">
        <f>MACD!F961</f>
        <v>-8.8414491805134283E-3</v>
      </c>
      <c r="F961" s="2">
        <f>'Moving Avg'!D961</f>
        <v>1.54</v>
      </c>
      <c r="G961" s="2">
        <f>'Moving Avg'!F961</f>
        <v>1.5269999999999997</v>
      </c>
      <c r="H961" s="2">
        <f>'Moving Avg'!G961</f>
        <v>1.5502000000000007</v>
      </c>
      <c r="I961" s="2">
        <f>'Moving Avg'!H961</f>
        <v>1.6811500000000013</v>
      </c>
      <c r="J961" s="6" t="str">
        <f>OBV!F961</f>
        <v>NEUTRAL</v>
      </c>
      <c r="K961" s="6" t="str">
        <f>OBV!G961</f>
        <v>NEUTRAL</v>
      </c>
      <c r="L961" s="6" t="str">
        <f>OBV!H961</f>
        <v>NEUTRAL</v>
      </c>
    </row>
    <row r="962" spans="1:12" ht="13.5" x14ac:dyDescent="0.25">
      <c r="A962" s="3">
        <f>RSI!A962</f>
        <v>43712</v>
      </c>
      <c r="B962" s="2">
        <f>RSI!B962</f>
        <v>1.54</v>
      </c>
      <c r="C962" s="2">
        <f>RSI!I962</f>
        <v>49.996670857736518</v>
      </c>
      <c r="D962" s="2">
        <f>MACD!E962</f>
        <v>-2.0057549474476799E-2</v>
      </c>
      <c r="E962" s="2">
        <f>MACD!F962</f>
        <v>-1.1084669239306103E-2</v>
      </c>
      <c r="F962" s="2">
        <f>'Moving Avg'!D962</f>
        <v>1.54</v>
      </c>
      <c r="G962" s="2">
        <f>'Moving Avg'!F962</f>
        <v>1.5254999999999996</v>
      </c>
      <c r="H962" s="2">
        <f>'Moving Avg'!G962</f>
        <v>1.5480000000000007</v>
      </c>
      <c r="I962" s="2">
        <f>'Moving Avg'!H962</f>
        <v>1.6793500000000015</v>
      </c>
      <c r="J962" s="6" t="str">
        <f>OBV!F962</f>
        <v>NEUTRAL</v>
      </c>
      <c r="K962" s="6" t="str">
        <f>OBV!G962</f>
        <v>NEUTRAL</v>
      </c>
      <c r="L962" s="6" t="str">
        <f>OBV!H962</f>
        <v>NEUTRAL</v>
      </c>
    </row>
    <row r="963" spans="1:12" ht="13.5" x14ac:dyDescent="0.25">
      <c r="A963" s="3">
        <f>RSI!A963</f>
        <v>43713</v>
      </c>
      <c r="B963" s="2">
        <f>RSI!B963</f>
        <v>1.54</v>
      </c>
      <c r="C963" s="2">
        <f>RSI!I963</f>
        <v>49.996670857736518</v>
      </c>
      <c r="D963" s="2">
        <f>MACD!E963</f>
        <v>-1.6919247554377348E-2</v>
      </c>
      <c r="E963" s="2">
        <f>MACD!F963</f>
        <v>-1.2251584902320353E-2</v>
      </c>
      <c r="F963" s="2">
        <f>'Moving Avg'!D963</f>
        <v>1.54</v>
      </c>
      <c r="G963" s="2">
        <f>'Moving Avg'!F963</f>
        <v>1.5259999999999994</v>
      </c>
      <c r="H963" s="2">
        <f>'Moving Avg'!G963</f>
        <v>1.5458000000000007</v>
      </c>
      <c r="I963" s="2">
        <f>'Moving Avg'!H963</f>
        <v>1.6777000000000015</v>
      </c>
      <c r="J963" s="6" t="str">
        <f>OBV!F963</f>
        <v>NEUTRAL</v>
      </c>
      <c r="K963" s="6" t="str">
        <f>OBV!G963</f>
        <v>NEUTRAL</v>
      </c>
      <c r="L963" s="6" t="str">
        <f>OBV!H963</f>
        <v>NEUTRAL</v>
      </c>
    </row>
    <row r="964" spans="1:12" ht="13.5" x14ac:dyDescent="0.25">
      <c r="A964" s="3">
        <f>RSI!A964</f>
        <v>43714</v>
      </c>
      <c r="B964" s="2">
        <f>RSI!B964</f>
        <v>1.5</v>
      </c>
      <c r="C964" s="2">
        <f>RSI!I964</f>
        <v>28.817745305611567</v>
      </c>
      <c r="D964" s="2">
        <f>MACD!E964</f>
        <v>-1.1304689097839438E-2</v>
      </c>
      <c r="E964" s="2">
        <f>MACD!F964</f>
        <v>-1.2062205741424172E-2</v>
      </c>
      <c r="F964" s="2">
        <f>'Moving Avg'!D964</f>
        <v>1.532</v>
      </c>
      <c r="G964" s="2">
        <f>'Moving Avg'!F964</f>
        <v>1.5259999999999996</v>
      </c>
      <c r="H964" s="2">
        <f>'Moving Avg'!G964</f>
        <v>1.5428000000000006</v>
      </c>
      <c r="I964" s="2">
        <f>'Moving Avg'!H964</f>
        <v>1.6758500000000018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43717</v>
      </c>
      <c r="B965" s="2">
        <f>RSI!B965</f>
        <v>1.5</v>
      </c>
      <c r="C965" s="2">
        <f>RSI!I965</f>
        <v>28.817745305611567</v>
      </c>
      <c r="D965" s="2">
        <f>MACD!E965</f>
        <v>-6.3211496906050435E-3</v>
      </c>
      <c r="E965" s="2">
        <f>MACD!F965</f>
        <v>-1.0913994531260346E-2</v>
      </c>
      <c r="F965" s="2">
        <f>'Moving Avg'!D965</f>
        <v>1.524</v>
      </c>
      <c r="G965" s="2">
        <f>'Moving Avg'!F965</f>
        <v>1.5254999999999996</v>
      </c>
      <c r="H965" s="2">
        <f>'Moving Avg'!G965</f>
        <v>1.5398000000000005</v>
      </c>
      <c r="I965" s="2">
        <f>'Moving Avg'!H965</f>
        <v>1.673800000000002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43718</v>
      </c>
      <c r="B966" s="2">
        <f>RSI!B966</f>
        <v>1.5</v>
      </c>
      <c r="C966" s="2">
        <f>RSI!I966</f>
        <v>28.817745305611567</v>
      </c>
      <c r="D966" s="2">
        <f>MACD!E966</f>
        <v>-1.8887908992890612E-3</v>
      </c>
      <c r="E966" s="2">
        <f>MACD!F966</f>
        <v>-9.1089538048660882E-3</v>
      </c>
      <c r="F966" s="2">
        <f>'Moving Avg'!D966</f>
        <v>1.516</v>
      </c>
      <c r="G966" s="2">
        <f>'Moving Avg'!F966</f>
        <v>1.5249999999999997</v>
      </c>
      <c r="H966" s="2">
        <f>'Moving Avg'!G966</f>
        <v>1.5368000000000002</v>
      </c>
      <c r="I966" s="2">
        <f>'Moving Avg'!H966</f>
        <v>1.6716500000000023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43719</v>
      </c>
      <c r="B967" s="2">
        <f>RSI!B967</f>
        <v>1.5</v>
      </c>
      <c r="C967" s="2">
        <f>RSI!I967</f>
        <v>28.817745305611567</v>
      </c>
      <c r="D967" s="2">
        <f>MACD!E967</f>
        <v>2.061220015836529E-3</v>
      </c>
      <c r="E967" s="2">
        <f>MACD!F967</f>
        <v>-6.8749190407255655E-3</v>
      </c>
      <c r="F967" s="2">
        <f>'Moving Avg'!D967</f>
        <v>1.508</v>
      </c>
      <c r="G967" s="2">
        <f>'Moving Avg'!F967</f>
        <v>1.5244999999999995</v>
      </c>
      <c r="H967" s="2">
        <f>'Moving Avg'!G967</f>
        <v>1.5352000000000001</v>
      </c>
      <c r="I967" s="2">
        <f>'Moving Avg'!H967</f>
        <v>1.6695500000000023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43720</v>
      </c>
      <c r="B968" s="2">
        <f>RSI!B968</f>
        <v>1.5</v>
      </c>
      <c r="C968" s="2">
        <f>RSI!I968</f>
        <v>28.817745305611567</v>
      </c>
      <c r="D968" s="2">
        <f>MACD!E968</f>
        <v>5.5883086813526273E-3</v>
      </c>
      <c r="E968" s="2">
        <f>MACD!F968</f>
        <v>-4.3822734963099271E-3</v>
      </c>
      <c r="F968" s="2">
        <f>'Moving Avg'!D968</f>
        <v>1.5</v>
      </c>
      <c r="G968" s="2">
        <f>'Moving Avg'!F968</f>
        <v>1.5239999999999996</v>
      </c>
      <c r="H968" s="2">
        <f>'Moving Avg'!G968</f>
        <v>1.5335999999999999</v>
      </c>
      <c r="I968" s="2">
        <f>'Moving Avg'!H968</f>
        <v>1.6674000000000024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</row>
    <row r="969" spans="1:12" ht="13.5" x14ac:dyDescent="0.25">
      <c r="A969" s="3">
        <f>RSI!A969</f>
        <v>43721</v>
      </c>
      <c r="B969" s="2">
        <f>RSI!B969</f>
        <v>1.5</v>
      </c>
      <c r="C969" s="2">
        <f>RSI!I969</f>
        <v>28.817745305611567</v>
      </c>
      <c r="D969" s="2">
        <f>MACD!E969</f>
        <v>8.7438532633796751E-3</v>
      </c>
      <c r="E969" s="2">
        <f>MACD!F969</f>
        <v>-1.7570481443720067E-3</v>
      </c>
      <c r="F969" s="2">
        <f>'Moving Avg'!D969</f>
        <v>1.5</v>
      </c>
      <c r="G969" s="2">
        <f>'Moving Avg'!F969</f>
        <v>1.5234999999999999</v>
      </c>
      <c r="H969" s="2">
        <f>'Moving Avg'!G969</f>
        <v>1.5319999999999998</v>
      </c>
      <c r="I969" s="2">
        <f>'Moving Avg'!H969</f>
        <v>1.6652500000000023</v>
      </c>
      <c r="J969" s="6" t="str">
        <f>OBV!F969</f>
        <v>NEUTRAL</v>
      </c>
      <c r="K969" s="6" t="str">
        <f>OBV!G969</f>
        <v>NEUTRAL</v>
      </c>
      <c r="L969" s="6" t="str">
        <f>OBV!H969</f>
        <v>NEUTRAL</v>
      </c>
    </row>
    <row r="970" spans="1:12" ht="13.5" x14ac:dyDescent="0.25">
      <c r="A970" s="3">
        <f>RSI!A970</f>
        <v>43724</v>
      </c>
      <c r="B970" s="2">
        <f>RSI!B970</f>
        <v>1.5</v>
      </c>
      <c r="C970" s="2">
        <f>RSI!I970</f>
        <v>28.817745305611567</v>
      </c>
      <c r="D970" s="2">
        <f>MACD!E970</f>
        <v>1.1572341431482114E-2</v>
      </c>
      <c r="E970" s="2">
        <f>MACD!F970</f>
        <v>9.0882977079881746E-4</v>
      </c>
      <c r="F970" s="2">
        <f>'Moving Avg'!D970</f>
        <v>1.5</v>
      </c>
      <c r="G970" s="2">
        <f>'Moving Avg'!F970</f>
        <v>1.5229999999999997</v>
      </c>
      <c r="H970" s="2">
        <f>'Moving Avg'!G970</f>
        <v>1.5303999999999995</v>
      </c>
      <c r="I970" s="2">
        <f>'Moving Avg'!H970</f>
        <v>1.6631000000000022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</row>
    <row r="971" spans="1:12" ht="13.5" x14ac:dyDescent="0.25">
      <c r="A971" s="3">
        <f>RSI!A971</f>
        <v>43725</v>
      </c>
      <c r="B971" s="2">
        <f>RSI!B971</f>
        <v>1.5</v>
      </c>
      <c r="C971" s="2">
        <f>RSI!I971</f>
        <v>28.817745305611552</v>
      </c>
      <c r="D971" s="2">
        <f>MACD!E971</f>
        <v>1.4112355336046933E-2</v>
      </c>
      <c r="E971" s="2">
        <f>MACD!F971</f>
        <v>3.5495348838484411E-3</v>
      </c>
      <c r="F971" s="2">
        <f>'Moving Avg'!D971</f>
        <v>1.5</v>
      </c>
      <c r="G971" s="2">
        <f>'Moving Avg'!F971</f>
        <v>1.5224999999999997</v>
      </c>
      <c r="H971" s="2">
        <f>'Moving Avg'!G971</f>
        <v>1.5287999999999997</v>
      </c>
      <c r="I971" s="2">
        <f>'Moving Avg'!H971</f>
        <v>1.6612000000000027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</row>
    <row r="972" spans="1:12" ht="13.5" x14ac:dyDescent="0.25">
      <c r="A972" s="3">
        <f>RSI!A972</f>
        <v>43726</v>
      </c>
      <c r="B972" s="2">
        <f>RSI!B972</f>
        <v>1.5</v>
      </c>
      <c r="C972" s="2">
        <f>RSI!I972</f>
        <v>28.817745305611552</v>
      </c>
      <c r="D972" s="2">
        <f>MACD!E972</f>
        <v>1.6397410613571362E-2</v>
      </c>
      <c r="E972" s="2">
        <f>MACD!F972</f>
        <v>6.1191100297930262E-3</v>
      </c>
      <c r="F972" s="2">
        <f>'Moving Avg'!D972</f>
        <v>1.5</v>
      </c>
      <c r="G972" s="2">
        <f>'Moving Avg'!F972</f>
        <v>1.5219999999999998</v>
      </c>
      <c r="H972" s="2">
        <f>'Moving Avg'!G972</f>
        <v>1.5271999999999997</v>
      </c>
      <c r="I972" s="2">
        <f>'Moving Avg'!H972</f>
        <v>1.6593000000000027</v>
      </c>
      <c r="J972" s="6" t="str">
        <f>OBV!F972</f>
        <v>NEUTRAL</v>
      </c>
      <c r="K972" s="6" t="str">
        <f>OBV!G972</f>
        <v>NEUTRAL</v>
      </c>
      <c r="L972" s="6" t="str">
        <f>OBV!H972</f>
        <v>NEUTRAL</v>
      </c>
    </row>
    <row r="973" spans="1:12" ht="13.5" x14ac:dyDescent="0.25">
      <c r="A973" s="3">
        <f>RSI!A973</f>
        <v>43727</v>
      </c>
      <c r="B973" s="2">
        <f>RSI!B973</f>
        <v>1.5</v>
      </c>
      <c r="C973" s="2">
        <f>RSI!I973</f>
        <v>28.817745305611567</v>
      </c>
      <c r="D973" s="2">
        <f>MACD!E973</f>
        <v>1.8456671465038488E-2</v>
      </c>
      <c r="E973" s="2">
        <f>MACD!F973</f>
        <v>8.5866223168421189E-3</v>
      </c>
      <c r="F973" s="2">
        <f>'Moving Avg'!D973</f>
        <v>1.5</v>
      </c>
      <c r="G973" s="2">
        <f>'Moving Avg'!F973</f>
        <v>1.52</v>
      </c>
      <c r="H973" s="2">
        <f>'Moving Avg'!G973</f>
        <v>1.5263999999999995</v>
      </c>
      <c r="I973" s="2">
        <f>'Moving Avg'!H973</f>
        <v>1.6573500000000023</v>
      </c>
      <c r="J973" s="6" t="str">
        <f>OBV!F973</f>
        <v>NEUTRAL</v>
      </c>
      <c r="K973" s="6" t="str">
        <f>OBV!G973</f>
        <v>NEUTRAL</v>
      </c>
      <c r="L973" s="6" t="str">
        <f>OBV!H973</f>
        <v>NEUTRAL</v>
      </c>
    </row>
    <row r="974" spans="1:12" ht="13.5" x14ac:dyDescent="0.25">
      <c r="A974" s="3">
        <f>RSI!A974</f>
        <v>43728</v>
      </c>
      <c r="B974" s="2">
        <f>RSI!B974</f>
        <v>1.5</v>
      </c>
      <c r="C974" s="2">
        <f>RSI!I974</f>
        <v>28.817745305611567</v>
      </c>
      <c r="D974" s="2">
        <f>MACD!E974</f>
        <v>1.4161714337668885E-2</v>
      </c>
      <c r="E974" s="2">
        <f>MACD!F974</f>
        <v>9.7016407210074734E-3</v>
      </c>
      <c r="F974" s="2">
        <f>'Moving Avg'!D974</f>
        <v>1.5</v>
      </c>
      <c r="G974" s="2">
        <f>'Moving Avg'!F974</f>
        <v>1.518</v>
      </c>
      <c r="H974" s="2">
        <f>'Moving Avg'!G974</f>
        <v>1.5255999999999994</v>
      </c>
      <c r="I974" s="2">
        <f>'Moving Avg'!H974</f>
        <v>1.6554500000000021</v>
      </c>
      <c r="J974" s="6" t="str">
        <f>OBV!F974</f>
        <v>NEUTRAL</v>
      </c>
      <c r="K974" s="6" t="str">
        <f>OBV!G974</f>
        <v>NEUTRAL</v>
      </c>
      <c r="L974" s="6" t="str">
        <f>OBV!H974</f>
        <v>NEUTRAL</v>
      </c>
    </row>
    <row r="975" spans="1:12" ht="13.5" x14ac:dyDescent="0.25">
      <c r="A975" s="3">
        <f>RSI!A975</f>
        <v>43731</v>
      </c>
      <c r="B975" s="2">
        <f>RSI!B975</f>
        <v>1.5</v>
      </c>
      <c r="C975" s="2">
        <f>RSI!I975</f>
        <v>28.817745305611552</v>
      </c>
      <c r="D975" s="2">
        <f>MACD!E975</f>
        <v>1.0635332379328899E-2</v>
      </c>
      <c r="E975" s="2">
        <f>MACD!F975</f>
        <v>9.8883790526717585E-3</v>
      </c>
      <c r="F975" s="2">
        <f>'Moving Avg'!D975</f>
        <v>1.5</v>
      </c>
      <c r="G975" s="2">
        <f>'Moving Avg'!F975</f>
        <v>1.516</v>
      </c>
      <c r="H975" s="2">
        <f>'Moving Avg'!G975</f>
        <v>1.5247999999999997</v>
      </c>
      <c r="I975" s="2">
        <f>'Moving Avg'!H975</f>
        <v>1.653500000000002</v>
      </c>
      <c r="J975" s="6" t="str">
        <f>OBV!F975</f>
        <v>NEUTRAL</v>
      </c>
      <c r="K975" s="6" t="str">
        <f>OBV!G975</f>
        <v>NEUTRAL</v>
      </c>
      <c r="L975" s="6" t="str">
        <f>OBV!H975</f>
        <v>NEUTRAL</v>
      </c>
    </row>
    <row r="976" spans="1:12" ht="13.5" x14ac:dyDescent="0.25">
      <c r="A976" s="3">
        <f>RSI!A976</f>
        <v>43732</v>
      </c>
      <c r="B976" s="2">
        <f>RSI!B976</f>
        <v>1.5</v>
      </c>
      <c r="C976" s="2">
        <f>RSI!I976</f>
        <v>28.817745305611552</v>
      </c>
      <c r="D976" s="2">
        <f>MACD!E976</f>
        <v>7.751297142688518E-3</v>
      </c>
      <c r="E976" s="2">
        <f>MACD!F976</f>
        <v>9.4609626706751108E-3</v>
      </c>
      <c r="F976" s="2">
        <f>'Moving Avg'!D976</f>
        <v>1.5</v>
      </c>
      <c r="G976" s="2">
        <f>'Moving Avg'!F976</f>
        <v>1.514</v>
      </c>
      <c r="H976" s="2">
        <f>'Moving Avg'!G976</f>
        <v>1.5239999999999998</v>
      </c>
      <c r="I976" s="2">
        <f>'Moving Avg'!H976</f>
        <v>1.6515500000000016</v>
      </c>
      <c r="J976" s="6" t="str">
        <f>OBV!F976</f>
        <v>NEUTRAL</v>
      </c>
      <c r="K976" s="6" t="str">
        <f>OBV!G976</f>
        <v>NEUTRAL</v>
      </c>
      <c r="L976" s="6" t="str">
        <f>OBV!H976</f>
        <v>NEUTRAL</v>
      </c>
    </row>
    <row r="977" spans="1:12" ht="13.5" x14ac:dyDescent="0.25">
      <c r="A977" s="3">
        <f>RSI!A977</f>
        <v>43733</v>
      </c>
      <c r="B977" s="2">
        <f>RSI!B977</f>
        <v>1.5</v>
      </c>
      <c r="C977" s="2">
        <f>RSI!I977</f>
        <v>28.817745305611567</v>
      </c>
      <c r="D977" s="2">
        <f>MACD!E977</f>
        <v>5.4033915055178294E-3</v>
      </c>
      <c r="E977" s="2">
        <f>MACD!F977</f>
        <v>8.6494484376436545E-3</v>
      </c>
      <c r="F977" s="2">
        <f>'Moving Avg'!D977</f>
        <v>1.5</v>
      </c>
      <c r="G977" s="2">
        <f>'Moving Avg'!F977</f>
        <v>1.512</v>
      </c>
      <c r="H977" s="2">
        <f>'Moving Avg'!G977</f>
        <v>1.5231999999999999</v>
      </c>
      <c r="I977" s="2">
        <f>'Moving Avg'!H977</f>
        <v>1.6494500000000014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</row>
    <row r="978" spans="1:12" ht="13.5" x14ac:dyDescent="0.25">
      <c r="A978" s="3">
        <f>RSI!A978</f>
        <v>43734</v>
      </c>
      <c r="B978" s="2">
        <f>RSI!B978</f>
        <v>1.5</v>
      </c>
      <c r="C978" s="2">
        <f>RSI!I978</f>
        <v>28.817745305611567</v>
      </c>
      <c r="D978" s="2">
        <f>MACD!E978</f>
        <v>3.5022871857344207E-3</v>
      </c>
      <c r="E978" s="2">
        <f>MACD!F978</f>
        <v>7.6200161872618088E-3</v>
      </c>
      <c r="F978" s="2">
        <f>'Moving Avg'!D978</f>
        <v>1.5</v>
      </c>
      <c r="G978" s="2">
        <f>'Moving Avg'!F978</f>
        <v>1.51</v>
      </c>
      <c r="H978" s="2">
        <f>'Moving Avg'!G978</f>
        <v>1.5223999999999998</v>
      </c>
      <c r="I978" s="2">
        <f>'Moving Avg'!H978</f>
        <v>1.6473500000000012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</row>
    <row r="979" spans="1:12" ht="13.5" x14ac:dyDescent="0.25">
      <c r="A979" s="3">
        <f>RSI!A979</f>
        <v>43735</v>
      </c>
      <c r="B979" s="2">
        <f>RSI!B979</f>
        <v>1.5</v>
      </c>
      <c r="C979" s="2">
        <f>RSI!I979</f>
        <v>28.817745305611552</v>
      </c>
      <c r="D979" s="2">
        <f>MACD!E979</f>
        <v>1.9729058846422731E-3</v>
      </c>
      <c r="E979" s="2">
        <f>MACD!F979</f>
        <v>6.490594126737902E-3</v>
      </c>
      <c r="F979" s="2">
        <f>'Moving Avg'!D979</f>
        <v>1.5</v>
      </c>
      <c r="G979" s="2">
        <f>'Moving Avg'!F979</f>
        <v>1.508</v>
      </c>
      <c r="H979" s="2">
        <f>'Moving Avg'!G979</f>
        <v>1.5216000000000001</v>
      </c>
      <c r="I979" s="2">
        <f>'Moving Avg'!H979</f>
        <v>1.6452500000000012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</row>
    <row r="980" spans="1:12" ht="13.5" x14ac:dyDescent="0.25">
      <c r="A980" s="3">
        <f>RSI!A980</f>
        <v>43738</v>
      </c>
      <c r="B980" s="2">
        <f>RSI!B980</f>
        <v>1.5</v>
      </c>
      <c r="C980" s="2">
        <f>RSI!I980</f>
        <v>28.817745305611552</v>
      </c>
      <c r="D980" s="2">
        <f>MACD!E980</f>
        <v>7.5218941359112002E-4</v>
      </c>
      <c r="E980" s="2">
        <f>MACD!F980</f>
        <v>5.3429131841085456E-3</v>
      </c>
      <c r="F980" s="2">
        <f>'Moving Avg'!D980</f>
        <v>1.5</v>
      </c>
      <c r="G980" s="2">
        <f>'Moving Avg'!F980</f>
        <v>1.506</v>
      </c>
      <c r="H980" s="2">
        <f>'Moving Avg'!G980</f>
        <v>1.5216000000000001</v>
      </c>
      <c r="I980" s="2">
        <f>'Moving Avg'!H980</f>
        <v>1.6431500000000012</v>
      </c>
      <c r="J980" s="6" t="str">
        <f>OBV!F980</f>
        <v>NEUTRAL</v>
      </c>
      <c r="K980" s="6" t="str">
        <f>OBV!G980</f>
        <v>NEUTRAL</v>
      </c>
      <c r="L980" s="6" t="str">
        <f>OBV!H980</f>
        <v>NEUTRAL</v>
      </c>
    </row>
    <row r="981" spans="1:12" ht="13.5" x14ac:dyDescent="0.25">
      <c r="A981" s="3">
        <f>RSI!A981</f>
        <v>43739</v>
      </c>
      <c r="B981" s="2">
        <f>RSI!B981</f>
        <v>1.5</v>
      </c>
      <c r="C981" s="2">
        <f>RSI!I981</f>
        <v>28.817745305611552</v>
      </c>
      <c r="D981" s="2">
        <f>MACD!E981</f>
        <v>-2.1278433909666106E-4</v>
      </c>
      <c r="E981" s="2">
        <f>MACD!F981</f>
        <v>4.2317736794675043E-3</v>
      </c>
      <c r="F981" s="2">
        <f>'Moving Avg'!D981</f>
        <v>1.5</v>
      </c>
      <c r="G981" s="2">
        <f>'Moving Avg'!F981</f>
        <v>1.504</v>
      </c>
      <c r="H981" s="2">
        <f>'Moving Avg'!G981</f>
        <v>1.5216000000000003</v>
      </c>
      <c r="I981" s="2">
        <f>'Moving Avg'!H981</f>
        <v>1.641050000000001</v>
      </c>
      <c r="J981" s="6" t="str">
        <f>OBV!F981</f>
        <v>NEUTRAL</v>
      </c>
      <c r="K981" s="6" t="str">
        <f>OBV!G981</f>
        <v>NEUTRAL</v>
      </c>
      <c r="L981" s="6" t="str">
        <f>OBV!H981</f>
        <v>NEUTRAL</v>
      </c>
    </row>
    <row r="982" spans="1:12" ht="13.5" x14ac:dyDescent="0.25">
      <c r="A982" s="3">
        <f>RSI!A982</f>
        <v>43740</v>
      </c>
      <c r="B982" s="2">
        <f>RSI!B982</f>
        <v>1.5</v>
      </c>
      <c r="C982" s="2">
        <f>RSI!I982</f>
        <v>28.817745305611552</v>
      </c>
      <c r="D982" s="2">
        <f>MACD!E982</f>
        <v>-9.6639301326417737E-4</v>
      </c>
      <c r="E982" s="2">
        <f>MACD!F982</f>
        <v>3.192140340921168E-3</v>
      </c>
      <c r="F982" s="2">
        <f>'Moving Avg'!D982</f>
        <v>1.5</v>
      </c>
      <c r="G982" s="2">
        <f>'Moving Avg'!F982</f>
        <v>1.502</v>
      </c>
      <c r="H982" s="2">
        <f>'Moving Avg'!G982</f>
        <v>1.5216000000000003</v>
      </c>
      <c r="I982" s="2">
        <f>'Moving Avg'!H982</f>
        <v>1.6390000000000011</v>
      </c>
      <c r="J982" s="6" t="str">
        <f>OBV!F982</f>
        <v>NEUTRAL</v>
      </c>
      <c r="K982" s="6" t="str">
        <f>OBV!G982</f>
        <v>NEUTRAL</v>
      </c>
      <c r="L982" s="6" t="str">
        <f>OBV!H982</f>
        <v>NEUTRAL</v>
      </c>
    </row>
    <row r="983" spans="1:12" ht="13.5" x14ac:dyDescent="0.25">
      <c r="A983" s="3">
        <f>RSI!A983</f>
        <v>43741</v>
      </c>
      <c r="B983" s="2">
        <f>RSI!B983</f>
        <v>1.5</v>
      </c>
      <c r="C983" s="2">
        <f>RSI!I983</f>
        <v>28.817745305611552</v>
      </c>
      <c r="D983" s="2">
        <f>MACD!E983</f>
        <v>-1.5458141338995368E-3</v>
      </c>
      <c r="E983" s="2">
        <f>MACD!F983</f>
        <v>2.2445494459570271E-3</v>
      </c>
      <c r="F983" s="2">
        <f>'Moving Avg'!D983</f>
        <v>1.5</v>
      </c>
      <c r="G983" s="2">
        <f>'Moving Avg'!F983</f>
        <v>1.5</v>
      </c>
      <c r="H983" s="2">
        <f>'Moving Avg'!G983</f>
        <v>1.5216000000000003</v>
      </c>
      <c r="I983" s="2">
        <f>'Moving Avg'!H983</f>
        <v>1.636950000000001</v>
      </c>
      <c r="J983" s="6" t="str">
        <f>OBV!F983</f>
        <v>NEUTRAL</v>
      </c>
      <c r="K983" s="6" t="str">
        <f>OBV!G983</f>
        <v>NEUTRAL</v>
      </c>
      <c r="L983" s="6" t="str">
        <f>OBV!H983</f>
        <v>NEUTRAL</v>
      </c>
    </row>
    <row r="984" spans="1:12" ht="13.5" x14ac:dyDescent="0.25">
      <c r="A984" s="3">
        <f>RSI!A984</f>
        <v>43742</v>
      </c>
      <c r="B984" s="2">
        <f>RSI!B984</f>
        <v>1.5</v>
      </c>
      <c r="C984" s="2">
        <f>RSI!I984</f>
        <v>28.817745305611552</v>
      </c>
      <c r="D984" s="2">
        <f>MACD!E984</f>
        <v>-1.9821604348655431E-3</v>
      </c>
      <c r="E984" s="2">
        <f>MACD!F984</f>
        <v>1.3992074697925132E-3</v>
      </c>
      <c r="F984" s="2">
        <f>'Moving Avg'!D984</f>
        <v>1.5</v>
      </c>
      <c r="G984" s="2">
        <f>'Moving Avg'!F984</f>
        <v>1.5</v>
      </c>
      <c r="H984" s="2">
        <f>'Moving Avg'!G984</f>
        <v>1.5216000000000003</v>
      </c>
      <c r="I984" s="2">
        <f>'Moving Avg'!H984</f>
        <v>1.6349500000000012</v>
      </c>
      <c r="J984" s="6" t="str">
        <f>OBV!F984</f>
        <v>NEUTRAL</v>
      </c>
      <c r="K984" s="6" t="str">
        <f>OBV!G984</f>
        <v>NEUTRAL</v>
      </c>
      <c r="L984" s="6" t="str">
        <f>OBV!H984</f>
        <v>NEUTRAL</v>
      </c>
    </row>
    <row r="985" spans="1:12" ht="13.5" x14ac:dyDescent="0.25">
      <c r="A985" s="3">
        <f>RSI!A985</f>
        <v>43745</v>
      </c>
      <c r="B985" s="2">
        <f>RSI!B985</f>
        <v>1.5</v>
      </c>
      <c r="C985" s="2">
        <f>RSI!I985</f>
        <v>28.817745305611552</v>
      </c>
      <c r="D985" s="2">
        <f>MACD!E985</f>
        <v>-2.3014384719772796E-3</v>
      </c>
      <c r="E985" s="2">
        <f>MACD!F985</f>
        <v>6.5907828143855465E-4</v>
      </c>
      <c r="F985" s="2">
        <f>'Moving Avg'!D985</f>
        <v>1.5</v>
      </c>
      <c r="G985" s="2">
        <f>'Moving Avg'!F985</f>
        <v>1.5</v>
      </c>
      <c r="H985" s="2">
        <f>'Moving Avg'!G985</f>
        <v>1.5207999999999999</v>
      </c>
      <c r="I985" s="2">
        <f>'Moving Avg'!H985</f>
        <v>1.6330000000000009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</row>
    <row r="986" spans="1:12" ht="13.5" x14ac:dyDescent="0.25">
      <c r="A986" s="3">
        <f>RSI!A986</f>
        <v>43746</v>
      </c>
      <c r="B986" s="2">
        <f>RSI!B986</f>
        <v>1.5</v>
      </c>
      <c r="C986" s="2">
        <f>RSI!I986</f>
        <v>28.817745305611552</v>
      </c>
      <c r="D986" s="2">
        <f>MACD!E986</f>
        <v>-2.525357863196076E-3</v>
      </c>
      <c r="E986" s="2">
        <f>MACD!F986</f>
        <v>2.2191052511628582E-5</v>
      </c>
      <c r="F986" s="2">
        <f>'Moving Avg'!D986</f>
        <v>1.5</v>
      </c>
      <c r="G986" s="2">
        <f>'Moving Avg'!F986</f>
        <v>1.5</v>
      </c>
      <c r="H986" s="2">
        <f>'Moving Avg'!G986</f>
        <v>1.5194000000000001</v>
      </c>
      <c r="I986" s="2">
        <f>'Moving Avg'!H986</f>
        <v>1.6311000000000009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</row>
    <row r="987" spans="1:12" ht="13.5" x14ac:dyDescent="0.25">
      <c r="A987" s="3">
        <f>RSI!A987</f>
        <v>43747</v>
      </c>
      <c r="B987" s="2">
        <f>RSI!B987</f>
        <v>1.5</v>
      </c>
      <c r="C987" s="2">
        <f>RSI!I987</f>
        <v>28.817745305611552</v>
      </c>
      <c r="D987" s="2">
        <f>MACD!E987</f>
        <v>-2.6720142766787358E-3</v>
      </c>
      <c r="E987" s="2">
        <f>MACD!F987</f>
        <v>-5.1665001332644434E-4</v>
      </c>
      <c r="F987" s="2">
        <f>'Moving Avg'!D987</f>
        <v>1.5</v>
      </c>
      <c r="G987" s="2">
        <f>'Moving Avg'!F987</f>
        <v>1.5</v>
      </c>
      <c r="H987" s="2">
        <f>'Moving Avg'!G987</f>
        <v>1.518</v>
      </c>
      <c r="I987" s="2">
        <f>'Moving Avg'!H987</f>
        <v>1.6292000000000011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</row>
    <row r="988" spans="1:12" ht="13.5" x14ac:dyDescent="0.25">
      <c r="A988" s="3">
        <f>RSI!A988</f>
        <v>43748</v>
      </c>
      <c r="B988" s="2">
        <f>RSI!B988</f>
        <v>1.5</v>
      </c>
      <c r="C988" s="2">
        <f>RSI!I988</f>
        <v>28.817745305611552</v>
      </c>
      <c r="D988" s="2">
        <f>MACD!E988</f>
        <v>-2.7564657199865561E-3</v>
      </c>
      <c r="E988" s="2">
        <f>MACD!F988</f>
        <v>-9.6461315465846682E-4</v>
      </c>
      <c r="F988" s="2">
        <f>'Moving Avg'!D988</f>
        <v>1.5</v>
      </c>
      <c r="G988" s="2">
        <f>'Moving Avg'!F988</f>
        <v>1.5</v>
      </c>
      <c r="H988" s="2">
        <f>'Moving Avg'!G988</f>
        <v>1.5165999999999999</v>
      </c>
      <c r="I988" s="2">
        <f>'Moving Avg'!H988</f>
        <v>1.6272500000000008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</row>
    <row r="989" spans="1:12" ht="13.5" x14ac:dyDescent="0.25">
      <c r="A989" s="3">
        <f>RSI!A989</f>
        <v>43749</v>
      </c>
      <c r="B989" s="2">
        <f>RSI!B989</f>
        <v>1.5</v>
      </c>
      <c r="C989" s="2">
        <f>RSI!I989</f>
        <v>28.817745305611552</v>
      </c>
      <c r="D989" s="2">
        <f>MACD!E989</f>
        <v>-2.7912186659400096E-3</v>
      </c>
      <c r="E989" s="2">
        <f>MACD!F989</f>
        <v>-1.3299342569147755E-3</v>
      </c>
      <c r="F989" s="2">
        <f>'Moving Avg'!D989</f>
        <v>1.5</v>
      </c>
      <c r="G989" s="2">
        <f>'Moving Avg'!F989</f>
        <v>1.5</v>
      </c>
      <c r="H989" s="2">
        <f>'Moving Avg'!G989</f>
        <v>1.5151999999999999</v>
      </c>
      <c r="I989" s="2">
        <f>'Moving Avg'!H989</f>
        <v>1.6255500000000009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43752</v>
      </c>
      <c r="B990" s="2">
        <f>RSI!B990</f>
        <v>1.5</v>
      </c>
      <c r="C990" s="2">
        <f>RSI!I990</f>
        <v>28.817745305611552</v>
      </c>
      <c r="D990" s="2">
        <f>MACD!E990</f>
        <v>-2.7866379977730116E-3</v>
      </c>
      <c r="E990" s="2">
        <f>MACD!F990</f>
        <v>-1.6212750050864227E-3</v>
      </c>
      <c r="F990" s="2">
        <f>'Moving Avg'!D990</f>
        <v>1.5</v>
      </c>
      <c r="G990" s="2">
        <f>'Moving Avg'!F990</f>
        <v>1.5</v>
      </c>
      <c r="H990" s="2">
        <f>'Moving Avg'!G990</f>
        <v>1.5138</v>
      </c>
      <c r="I990" s="2">
        <f>'Moving Avg'!H990</f>
        <v>1.6238500000000007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</row>
    <row r="991" spans="1:12" ht="13.5" x14ac:dyDescent="0.25">
      <c r="A991" s="3">
        <f>RSI!A991</f>
        <v>43754</v>
      </c>
      <c r="B991" s="2">
        <f>RSI!B991</f>
        <v>1.5</v>
      </c>
      <c r="C991" s="2">
        <f>RSI!I991</f>
        <v>28.817745305611552</v>
      </c>
      <c r="D991" s="2">
        <f>MACD!E991</f>
        <v>-2.7512925968129487E-3</v>
      </c>
      <c r="E991" s="2">
        <f>MACD!F991</f>
        <v>-1.847278523431728E-3</v>
      </c>
      <c r="F991" s="2">
        <f>'Moving Avg'!D991</f>
        <v>1.5</v>
      </c>
      <c r="G991" s="2">
        <f>'Moving Avg'!F991</f>
        <v>1.5</v>
      </c>
      <c r="H991" s="2">
        <f>'Moving Avg'!G991</f>
        <v>1.5123999999999997</v>
      </c>
      <c r="I991" s="2">
        <f>'Moving Avg'!H991</f>
        <v>1.6222000000000008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</row>
    <row r="992" spans="1:12" ht="13.5" x14ac:dyDescent="0.25">
      <c r="A992" s="3">
        <f>RSI!A992</f>
        <v>43755</v>
      </c>
      <c r="B992" s="2">
        <f>RSI!B992</f>
        <v>1.5</v>
      </c>
      <c r="C992" s="2">
        <f>RSI!I992</f>
        <v>28.817745305611567</v>
      </c>
      <c r="D992" s="2">
        <f>MACD!E992</f>
        <v>-2.6922465693166586E-3</v>
      </c>
      <c r="E992" s="2">
        <f>MACD!F992</f>
        <v>-2.0162721326087143E-3</v>
      </c>
      <c r="F992" s="2">
        <f>'Moving Avg'!D992</f>
        <v>1.5</v>
      </c>
      <c r="G992" s="2">
        <f>'Moving Avg'!F992</f>
        <v>1.5</v>
      </c>
      <c r="H992" s="2">
        <f>'Moving Avg'!G992</f>
        <v>1.5109999999999997</v>
      </c>
      <c r="I992" s="2">
        <f>'Moving Avg'!H992</f>
        <v>1.6204500000000008</v>
      </c>
      <c r="J992" s="6" t="str">
        <f>OBV!F992</f>
        <v>NEUTRAL</v>
      </c>
      <c r="K992" s="6" t="str">
        <f>OBV!G992</f>
        <v>NEUTRAL</v>
      </c>
      <c r="L992" s="6" t="str">
        <f>OBV!H992</f>
        <v>NEUTRAL</v>
      </c>
    </row>
    <row r="993" spans="1:12" ht="13.5" x14ac:dyDescent="0.25">
      <c r="A993" s="3">
        <f>RSI!A993</f>
        <v>43756</v>
      </c>
      <c r="B993" s="2">
        <f>RSI!B993</f>
        <v>1.5</v>
      </c>
      <c r="C993" s="2">
        <f>RSI!I993</f>
        <v>28.817745305611552</v>
      </c>
      <c r="D993" s="2">
        <f>MACD!E993</f>
        <v>-2.6153045640779915E-3</v>
      </c>
      <c r="E993" s="2">
        <f>MACD!F993</f>
        <v>-2.1360786189025698E-3</v>
      </c>
      <c r="F993" s="2">
        <f>'Moving Avg'!D993</f>
        <v>1.5</v>
      </c>
      <c r="G993" s="2">
        <f>'Moving Avg'!F993</f>
        <v>1.5</v>
      </c>
      <c r="H993" s="2">
        <f>'Moving Avg'!G993</f>
        <v>1.5103999999999997</v>
      </c>
      <c r="I993" s="2">
        <f>'Moving Avg'!H993</f>
        <v>1.6186500000000006</v>
      </c>
      <c r="J993" s="6" t="str">
        <f>OBV!F993</f>
        <v>NEUTRAL</v>
      </c>
      <c r="K993" s="6" t="str">
        <f>OBV!G993</f>
        <v>NEUTRAL</v>
      </c>
      <c r="L993" s="6" t="str">
        <f>OBV!H993</f>
        <v>NEUTRAL</v>
      </c>
    </row>
    <row r="994" spans="1:12" ht="13.5" x14ac:dyDescent="0.25">
      <c r="A994" s="3">
        <f>RSI!A994</f>
        <v>43759</v>
      </c>
      <c r="B994" s="2">
        <f>RSI!B994</f>
        <v>1.44</v>
      </c>
      <c r="C994" s="2">
        <f>RSI!I994</f>
        <v>4.1950817947086421</v>
      </c>
      <c r="D994" s="2">
        <f>MACD!E994</f>
        <v>1.9192261188194504E-3</v>
      </c>
      <c r="E994" s="2">
        <f>MACD!F994</f>
        <v>-1.3250176713581658E-3</v>
      </c>
      <c r="F994" s="2">
        <f>'Moving Avg'!D994</f>
        <v>1.488</v>
      </c>
      <c r="G994" s="2">
        <f>'Moving Avg'!F994</f>
        <v>1.4970000000000001</v>
      </c>
      <c r="H994" s="2">
        <f>'Moving Avg'!G994</f>
        <v>1.5091999999999999</v>
      </c>
      <c r="I994" s="2">
        <f>'Moving Avg'!H994</f>
        <v>1.6164000000000007</v>
      </c>
      <c r="J994" s="6" t="str">
        <f>OBV!F994</f>
        <v>NEUTRAL</v>
      </c>
      <c r="K994" s="6" t="str">
        <f>OBV!G994</f>
        <v>NEUTRAL</v>
      </c>
      <c r="L994" s="6" t="str">
        <f>OBV!H994</f>
        <v>NEUTRAL</v>
      </c>
    </row>
    <row r="995" spans="1:12" ht="13.5" x14ac:dyDescent="0.25">
      <c r="A995" s="3">
        <f>RSI!A995</f>
        <v>43760</v>
      </c>
      <c r="B995" s="2">
        <f>RSI!B995</f>
        <v>1.43</v>
      </c>
      <c r="C995" s="2">
        <f>RSI!I995</f>
        <v>3.6372741070362764</v>
      </c>
      <c r="D995" s="2">
        <f>MACD!E995</f>
        <v>6.874551000077167E-3</v>
      </c>
      <c r="E995" s="2">
        <f>MACD!F995</f>
        <v>3.1489606292890086E-4</v>
      </c>
      <c r="F995" s="2">
        <f>'Moving Avg'!D995</f>
        <v>1.4739999999999998</v>
      </c>
      <c r="G995" s="2">
        <f>'Moving Avg'!F995</f>
        <v>1.4935</v>
      </c>
      <c r="H995" s="2">
        <f>'Moving Avg'!G995</f>
        <v>1.5075999999999998</v>
      </c>
      <c r="I995" s="2">
        <f>'Moving Avg'!H995</f>
        <v>1.6139000000000008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</row>
    <row r="996" spans="1:12" ht="13.5" x14ac:dyDescent="0.25">
      <c r="A996" s="3">
        <f>RSI!A996</f>
        <v>43761</v>
      </c>
      <c r="B996" s="2">
        <f>RSI!B996</f>
        <v>1.42</v>
      </c>
      <c r="C996" s="2">
        <f>RSI!I996</f>
        <v>3.1816734426995481</v>
      </c>
      <c r="D996" s="2">
        <f>MACD!E996</f>
        <v>1.2217047120719915E-2</v>
      </c>
      <c r="E996" s="2">
        <f>MACD!F996</f>
        <v>2.6953262744871037E-3</v>
      </c>
      <c r="F996" s="2">
        <f>'Moving Avg'!D996</f>
        <v>1.4579999999999997</v>
      </c>
      <c r="G996" s="2">
        <f>'Moving Avg'!F996</f>
        <v>1.4895</v>
      </c>
      <c r="H996" s="2">
        <f>'Moving Avg'!G996</f>
        <v>1.5058</v>
      </c>
      <c r="I996" s="2">
        <f>'Moving Avg'!H996</f>
        <v>1.6113500000000007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</row>
    <row r="997" spans="1:12" ht="13.5" x14ac:dyDescent="0.25">
      <c r="A997" s="3">
        <f>RSI!A997</f>
        <v>43762</v>
      </c>
      <c r="B997" s="2">
        <f>RSI!B997</f>
        <v>1.5</v>
      </c>
      <c r="C997" s="2">
        <f>RSI!I997</f>
        <v>53.433763398878725</v>
      </c>
      <c r="D997" s="2">
        <f>MACD!E997</f>
        <v>1.1249292832098412E-2</v>
      </c>
      <c r="E997" s="2">
        <f>MACD!F997</f>
        <v>4.406119586009366E-3</v>
      </c>
      <c r="F997" s="2">
        <f>'Moving Avg'!D997</f>
        <v>1.458</v>
      </c>
      <c r="G997" s="2">
        <f>'Moving Avg'!F997</f>
        <v>1.4895</v>
      </c>
      <c r="H997" s="2">
        <f>'Moving Avg'!G997</f>
        <v>1.5056</v>
      </c>
      <c r="I997" s="2">
        <f>'Moving Avg'!H997</f>
        <v>1.6096000000000004</v>
      </c>
      <c r="J997" s="6" t="str">
        <f>OBV!F997</f>
        <v>BULLISH</v>
      </c>
      <c r="K997" s="6" t="str">
        <f>OBV!G997</f>
        <v>NEUTRAL</v>
      </c>
      <c r="L997" s="6" t="str">
        <f>OBV!H997</f>
        <v>NEUTRAL</v>
      </c>
    </row>
    <row r="998" spans="1:12" ht="13.5" x14ac:dyDescent="0.25">
      <c r="A998" s="3">
        <f>RSI!A998</f>
        <v>43763</v>
      </c>
      <c r="B998" s="2">
        <f>RSI!B998</f>
        <v>1.56</v>
      </c>
      <c r="C998" s="2">
        <f>RSI!I998</f>
        <v>67.188863985175971</v>
      </c>
      <c r="D998" s="2">
        <f>MACD!E998</f>
        <v>5.9184392688524934E-3</v>
      </c>
      <c r="E998" s="2">
        <f>MACD!F998</f>
        <v>4.7085835225779919E-3</v>
      </c>
      <c r="F998" s="2">
        <f>'Moving Avg'!D998</f>
        <v>1.47</v>
      </c>
      <c r="G998" s="2">
        <f>'Moving Avg'!F998</f>
        <v>1.4924999999999999</v>
      </c>
      <c r="H998" s="2">
        <f>'Moving Avg'!G998</f>
        <v>1.5065999999999999</v>
      </c>
      <c r="I998" s="2">
        <f>'Moving Avg'!H998</f>
        <v>1.6085500000000001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</row>
    <row r="999" spans="1:12" ht="13.5" x14ac:dyDescent="0.25">
      <c r="A999" s="3">
        <f>RSI!A999</f>
        <v>43766</v>
      </c>
      <c r="B999" s="2">
        <f>RSI!B999</f>
        <v>1.63</v>
      </c>
      <c r="C999" s="2">
        <f>RSI!I999</f>
        <v>76.0699743531883</v>
      </c>
      <c r="D999" s="2">
        <f>MACD!E999</f>
        <v>-4.1945478735065933E-3</v>
      </c>
      <c r="E999" s="2">
        <f>MACD!F999</f>
        <v>2.9279572433610749E-3</v>
      </c>
      <c r="F999" s="2">
        <f>'Moving Avg'!D999</f>
        <v>1.508</v>
      </c>
      <c r="G999" s="2">
        <f>'Moving Avg'!F999</f>
        <v>1.4989999999999999</v>
      </c>
      <c r="H999" s="2">
        <f>'Moving Avg'!G999</f>
        <v>1.5090000000000001</v>
      </c>
      <c r="I999" s="2">
        <f>'Moving Avg'!H999</f>
        <v>1.6078000000000001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</row>
    <row r="1000" spans="1:12" ht="13.5" x14ac:dyDescent="0.25">
      <c r="A1000" s="3">
        <f>RSI!A1000</f>
        <v>43767</v>
      </c>
      <c r="B1000" s="2">
        <f>RSI!B1000</f>
        <v>1.72</v>
      </c>
      <c r="C1000" s="2">
        <f>RSI!I1000</f>
        <v>82.593546251937411</v>
      </c>
      <c r="D1000" s="2">
        <f>MACD!E1000</f>
        <v>-2.021817543092741E-2</v>
      </c>
      <c r="E1000" s="2">
        <f>MACD!F1000</f>
        <v>-1.7012692914966216E-3</v>
      </c>
      <c r="F1000" s="2">
        <f>'Moving Avg'!D1000</f>
        <v>1.5660000000000001</v>
      </c>
      <c r="G1000" s="2">
        <f>'Moving Avg'!F1000</f>
        <v>1.5099999999999998</v>
      </c>
      <c r="H1000" s="2">
        <f>'Moving Avg'!G1000</f>
        <v>1.5131999999999999</v>
      </c>
      <c r="I1000" s="2">
        <f>'Moving Avg'!H1000</f>
        <v>1.6074999999999999</v>
      </c>
      <c r="J1000" s="6" t="str">
        <f>OBV!F1000</f>
        <v>BULLISH</v>
      </c>
      <c r="K1000" s="6" t="str">
        <f>OBV!G1000</f>
        <v>STRONG</v>
      </c>
      <c r="L1000" s="6" t="str">
        <f>OBV!H1000</f>
        <v>CONFIRMED BULLISH</v>
      </c>
    </row>
    <row r="1001" spans="1:12" ht="13.5" x14ac:dyDescent="0.25">
      <c r="A1001" s="3">
        <f>RSI!A1001</f>
        <v>43768</v>
      </c>
      <c r="B1001" s="2">
        <f>RSI!B1001</f>
        <v>1.7</v>
      </c>
      <c r="C1001" s="2">
        <f>RSI!I1001</f>
        <v>77.535147340797963</v>
      </c>
      <c r="D1001" s="2">
        <f>MACD!E1001</f>
        <v>-3.3567534053625447E-2</v>
      </c>
      <c r="E1001" s="2">
        <f>MACD!F1001</f>
        <v>-8.0745222439223864E-3</v>
      </c>
      <c r="F1001" s="2">
        <f>'Moving Avg'!D1001</f>
        <v>1.6219999999999999</v>
      </c>
      <c r="G1001" s="2">
        <f>'Moving Avg'!F1001</f>
        <v>1.5199999999999998</v>
      </c>
      <c r="H1001" s="2">
        <f>'Moving Avg'!G1001</f>
        <v>1.5170000000000001</v>
      </c>
      <c r="I1001" s="2">
        <f>'Moving Avg'!H1001</f>
        <v>1.6070999999999998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</row>
    <row r="1002" spans="1:12" ht="13.5" x14ac:dyDescent="0.25">
      <c r="A1002" s="3">
        <f>RSI!A1002</f>
        <v>43769</v>
      </c>
      <c r="B1002" s="2">
        <f>RSI!B1002</f>
        <v>1.8</v>
      </c>
      <c r="C1002" s="2">
        <f>RSI!I1002</f>
        <v>83.106313198667692</v>
      </c>
      <c r="D1002" s="2">
        <f>MACD!E1002</f>
        <v>-5.3330506945441503E-2</v>
      </c>
      <c r="E1002" s="2">
        <f>MACD!F1002</f>
        <v>-1.7125719184226208E-2</v>
      </c>
      <c r="F1002" s="2">
        <f>'Moving Avg'!D1002</f>
        <v>1.6819999999999999</v>
      </c>
      <c r="G1002" s="2">
        <f>'Moving Avg'!F1002</f>
        <v>1.5349999999999997</v>
      </c>
      <c r="H1002" s="2">
        <f>'Moving Avg'!G1002</f>
        <v>1.5227999999999999</v>
      </c>
      <c r="I1002" s="2">
        <f>'Moving Avg'!H1002</f>
        <v>1.6070499999999999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</row>
    <row r="1003" spans="1:12" ht="13.5" x14ac:dyDescent="0.25">
      <c r="A1003" s="3">
        <f>RSI!A1003</f>
        <v>43770</v>
      </c>
      <c r="B1003" s="2">
        <f>RSI!B1003</f>
        <v>1.77</v>
      </c>
      <c r="C1003" s="2">
        <f>RSI!I1003</f>
        <v>76.941642211098539</v>
      </c>
      <c r="D1003" s="2">
        <f>MACD!E1003</f>
        <v>-6.9403143747343687E-2</v>
      </c>
      <c r="E1003" s="2">
        <f>MACD!F1003</f>
        <v>-2.7581204096849707E-2</v>
      </c>
      <c r="F1003" s="2">
        <f>'Moving Avg'!D1003</f>
        <v>1.7239999999999998</v>
      </c>
      <c r="G1003" s="2">
        <f>'Moving Avg'!F1003</f>
        <v>1.5484999999999998</v>
      </c>
      <c r="H1003" s="2">
        <f>'Moving Avg'!G1003</f>
        <v>1.5273999999999999</v>
      </c>
      <c r="I1003" s="2">
        <f>'Moving Avg'!H1003</f>
        <v>1.6068499999999994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</row>
    <row r="1004" spans="1:12" ht="13.5" x14ac:dyDescent="0.25">
      <c r="A1004" s="3">
        <f>RSI!A1004</f>
        <v>43773</v>
      </c>
      <c r="B1004" s="2">
        <f>RSI!B1004</f>
        <v>1.67</v>
      </c>
      <c r="C1004" s="2">
        <f>RSI!I1004</f>
        <v>60.761927564922743</v>
      </c>
      <c r="D1004" s="2">
        <f>MACD!E1004</f>
        <v>-8.6105031341456861E-2</v>
      </c>
      <c r="E1004" s="2">
        <f>MACD!F1004</f>
        <v>-3.9285969545771141E-2</v>
      </c>
      <c r="F1004" s="2">
        <f>'Moving Avg'!D1004</f>
        <v>1.732</v>
      </c>
      <c r="G1004" s="2">
        <f>'Moving Avg'!F1004</f>
        <v>1.5569999999999997</v>
      </c>
      <c r="H1004" s="2">
        <f>'Moving Avg'!G1004</f>
        <v>1.53</v>
      </c>
      <c r="I1004" s="2">
        <f>'Moving Avg'!H1004</f>
        <v>1.6062999999999994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</row>
    <row r="1005" spans="1:12" ht="13.5" x14ac:dyDescent="0.25">
      <c r="A1005" s="3">
        <f>RSI!A1005</f>
        <v>43774</v>
      </c>
      <c r="B1005" s="2">
        <f>RSI!B1005</f>
        <v>1.66</v>
      </c>
      <c r="C1005" s="2">
        <f>RSI!I1005</f>
        <v>59.416376292814086</v>
      </c>
      <c r="D1005" s="2">
        <f>MACD!E1005</f>
        <v>-0.10162810531016153</v>
      </c>
      <c r="E1005" s="2">
        <f>MACD!F1005</f>
        <v>-5.1754396698649216E-2</v>
      </c>
      <c r="F1005" s="2">
        <f>'Moving Avg'!D1005</f>
        <v>1.72</v>
      </c>
      <c r="G1005" s="2">
        <f>'Moving Avg'!F1005</f>
        <v>1.5649999999999997</v>
      </c>
      <c r="H1005" s="2">
        <f>'Moving Avg'!G1005</f>
        <v>1.5323999999999998</v>
      </c>
      <c r="I1005" s="2">
        <f>'Moving Avg'!H1005</f>
        <v>1.6055499999999991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</row>
    <row r="1006" spans="1:12" ht="13.5" x14ac:dyDescent="0.25">
      <c r="A1006" s="3">
        <f>RSI!A1006</f>
        <v>43775</v>
      </c>
      <c r="B1006" s="2">
        <f>RSI!B1006</f>
        <v>1.7</v>
      </c>
      <c r="C1006" s="2">
        <f>RSI!I1006</f>
        <v>62.95060391239489</v>
      </c>
      <c r="D1006" s="2">
        <f>MACD!E1006</f>
        <v>-0.11975440992598241</v>
      </c>
      <c r="E1006" s="2">
        <f>MACD!F1006</f>
        <v>-6.5354399344115854E-2</v>
      </c>
      <c r="F1006" s="2">
        <f>'Moving Avg'!D1006</f>
        <v>1.72</v>
      </c>
      <c r="G1006" s="2">
        <f>'Moving Avg'!F1006</f>
        <v>1.5749999999999997</v>
      </c>
      <c r="H1006" s="2">
        <f>'Moving Avg'!G1006</f>
        <v>1.5356000000000001</v>
      </c>
      <c r="I1006" s="2">
        <f>'Moving Avg'!H1006</f>
        <v>1.6051999999999993</v>
      </c>
      <c r="J1006" s="6" t="str">
        <f>OBV!F1006</f>
        <v>BEARISH</v>
      </c>
      <c r="K1006" s="6" t="str">
        <f>OBV!G1006</f>
        <v>NEUTRAL</v>
      </c>
      <c r="L1006" s="6" t="str">
        <f>OBV!H1006</f>
        <v>NEUTRAL</v>
      </c>
    </row>
    <row r="1007" spans="1:12" ht="13.5" x14ac:dyDescent="0.25">
      <c r="A1007" s="3">
        <f>RSI!A1007</f>
        <v>43776</v>
      </c>
      <c r="B1007" s="2">
        <f>RSI!B1007</f>
        <v>1.75</v>
      </c>
      <c r="C1007" s="2">
        <f>RSI!I1007</f>
        <v>66.838162740878658</v>
      </c>
      <c r="D1007" s="2">
        <f>MACD!E1007</f>
        <v>-0.12717810260303875</v>
      </c>
      <c r="E1007" s="2">
        <f>MACD!F1007</f>
        <v>-7.7719139995900438E-2</v>
      </c>
      <c r="F1007" s="2">
        <f>'Moving Avg'!D1007</f>
        <v>1.7100000000000002</v>
      </c>
      <c r="G1007" s="2">
        <f>'Moving Avg'!F1007</f>
        <v>1.5874999999999997</v>
      </c>
      <c r="H1007" s="2">
        <f>'Moving Avg'!G1007</f>
        <v>1.5398000000000003</v>
      </c>
      <c r="I1007" s="2">
        <f>'Moving Avg'!H1007</f>
        <v>1.6050999999999991</v>
      </c>
      <c r="J1007" s="6" t="str">
        <f>OBV!F1007</f>
        <v>BULLISH</v>
      </c>
      <c r="K1007" s="6" t="str">
        <f>OBV!G1007</f>
        <v>NEUTRAL</v>
      </c>
      <c r="L1007" s="6" t="str">
        <f>OBV!H1007</f>
        <v>BULLISH DIVERGENCE</v>
      </c>
    </row>
    <row r="1008" spans="1:12" ht="13.5" x14ac:dyDescent="0.25">
      <c r="A1008" s="3">
        <f>RSI!A1008</f>
        <v>43777</v>
      </c>
      <c r="B1008" s="2">
        <f>RSI!B1008</f>
        <v>1.74</v>
      </c>
      <c r="C1008" s="2">
        <f>RSI!I1008</f>
        <v>65.360997128883668</v>
      </c>
      <c r="D1008" s="2">
        <f>MACD!E1008</f>
        <v>-0.12442255581038442</v>
      </c>
      <c r="E1008" s="2">
        <f>MACD!F1008</f>
        <v>-8.7059823158797234E-2</v>
      </c>
      <c r="F1008" s="2">
        <f>'Moving Avg'!D1008</f>
        <v>1.704</v>
      </c>
      <c r="G1008" s="2">
        <f>'Moving Avg'!F1008</f>
        <v>1.5994999999999999</v>
      </c>
      <c r="H1008" s="2">
        <f>'Moving Avg'!G1008</f>
        <v>1.5438000000000001</v>
      </c>
      <c r="I1008" s="2">
        <f>'Moving Avg'!H1008</f>
        <v>1.6047499999999995</v>
      </c>
      <c r="J1008" s="6" t="str">
        <f>OBV!F1008</f>
        <v>BULLISH</v>
      </c>
      <c r="K1008" s="6" t="str">
        <f>OBV!G1008</f>
        <v>NEUTRAL</v>
      </c>
      <c r="L1008" s="6" t="str">
        <f>OBV!H1008</f>
        <v>BULLISH DIVERGENCE</v>
      </c>
    </row>
    <row r="1009" spans="1:12" ht="13.5" x14ac:dyDescent="0.25">
      <c r="A1009" s="3">
        <f>RSI!A1009</f>
        <v>43780</v>
      </c>
      <c r="B1009" s="2">
        <f>RSI!B1009</f>
        <v>1.75</v>
      </c>
      <c r="C1009" s="2">
        <f>RSI!I1009</f>
        <v>66.16626308098239</v>
      </c>
      <c r="D1009" s="2">
        <f>MACD!E1009</f>
        <v>-0.11286852278696169</v>
      </c>
      <c r="E1009" s="2">
        <f>MACD!F1009</f>
        <v>-9.2221563084430136E-2</v>
      </c>
      <c r="F1009" s="2">
        <f>'Moving Avg'!D1009</f>
        <v>1.72</v>
      </c>
      <c r="G1009" s="2">
        <f>'Moving Avg'!F1009</f>
        <v>1.6119999999999997</v>
      </c>
      <c r="H1009" s="2">
        <f>'Moving Avg'!G1009</f>
        <v>1.5479999999999998</v>
      </c>
      <c r="I1009" s="2">
        <f>'Moving Avg'!H1009</f>
        <v>1.6045999999999991</v>
      </c>
      <c r="J1009" s="6" t="str">
        <f>OBV!F1009</f>
        <v>BULLISH</v>
      </c>
      <c r="K1009" s="6" t="str">
        <f>OBV!G1009</f>
        <v>NEUTRAL</v>
      </c>
      <c r="L1009" s="6" t="str">
        <f>OBV!H1009</f>
        <v>CONFIRMED BULLISH</v>
      </c>
    </row>
    <row r="1010" spans="1:12" ht="13.5" x14ac:dyDescent="0.25">
      <c r="A1010" s="3">
        <f>RSI!A1010</f>
        <v>43781</v>
      </c>
      <c r="B1010" s="2">
        <f>RSI!B1010</f>
        <v>1.75</v>
      </c>
      <c r="C1010" s="2">
        <f>RSI!I1010</f>
        <v>66.16626308098239</v>
      </c>
      <c r="D1010" s="2">
        <f>MACD!E1010</f>
        <v>-9.0051334261066485E-2</v>
      </c>
      <c r="E1010" s="2">
        <f>MACD!F1010</f>
        <v>-9.1787517319757414E-2</v>
      </c>
      <c r="F1010" s="2">
        <f>'Moving Avg'!D1010</f>
        <v>1.7380000000000002</v>
      </c>
      <c r="G1010" s="2">
        <f>'Moving Avg'!F1010</f>
        <v>1.6244999999999998</v>
      </c>
      <c r="H1010" s="2">
        <f>'Moving Avg'!G1010</f>
        <v>1.5522</v>
      </c>
      <c r="I1010" s="2">
        <f>'Moving Avg'!H1010</f>
        <v>1.6044999999999989</v>
      </c>
      <c r="J1010" s="6" t="str">
        <f>OBV!F1010</f>
        <v>BULLISH</v>
      </c>
      <c r="K1010" s="6" t="str">
        <f>OBV!G1010</f>
        <v>NEUTRAL</v>
      </c>
      <c r="L1010" s="6" t="str">
        <f>OBV!H1010</f>
        <v>CONFIRMED BULLISH</v>
      </c>
    </row>
    <row r="1011" spans="1:12" ht="13.5" x14ac:dyDescent="0.25">
      <c r="A1011" s="3">
        <f>RSI!A1011</f>
        <v>43782</v>
      </c>
      <c r="B1011" s="2">
        <f>RSI!B1011</f>
        <v>1.75</v>
      </c>
      <c r="C1011" s="2">
        <f>RSI!I1011</f>
        <v>66.16626308098239</v>
      </c>
      <c r="D1011" s="2">
        <f>MACD!E1011</f>
        <v>-7.4567196991364382E-2</v>
      </c>
      <c r="E1011" s="2">
        <f>MACD!F1011</f>
        <v>-8.8343453254078802E-2</v>
      </c>
      <c r="F1011" s="2">
        <f>'Moving Avg'!D1011</f>
        <v>1.748</v>
      </c>
      <c r="G1011" s="2">
        <f>'Moving Avg'!F1011</f>
        <v>1.6369999999999998</v>
      </c>
      <c r="H1011" s="2">
        <f>'Moving Avg'!G1011</f>
        <v>1.5563999999999998</v>
      </c>
      <c r="I1011" s="2">
        <f>'Moving Avg'!H1011</f>
        <v>1.6043999999999992</v>
      </c>
      <c r="J1011" s="6" t="str">
        <f>OBV!F1011</f>
        <v>BULLISH</v>
      </c>
      <c r="K1011" s="6" t="str">
        <f>OBV!G1011</f>
        <v>NEUTRAL</v>
      </c>
      <c r="L1011" s="6" t="str">
        <f>OBV!H1011</f>
        <v>CONFIRMED BULLISH</v>
      </c>
    </row>
    <row r="1012" spans="1:12" ht="13.5" x14ac:dyDescent="0.25">
      <c r="A1012" s="3">
        <f>RSI!A1012</f>
        <v>43783</v>
      </c>
      <c r="B1012" s="2">
        <f>RSI!B1012</f>
        <v>1.7</v>
      </c>
      <c r="C1012" s="2">
        <f>RSI!I1012</f>
        <v>57.778194442370364</v>
      </c>
      <c r="D1012" s="2">
        <f>MACD!E1012</f>
        <v>-4.3067463267337569E-2</v>
      </c>
      <c r="E1012" s="2">
        <f>MACD!F1012</f>
        <v>-7.9288255256730555E-2</v>
      </c>
      <c r="F1012" s="2">
        <f>'Moving Avg'!D1012</f>
        <v>1.738</v>
      </c>
      <c r="G1012" s="2">
        <f>'Moving Avg'!F1012</f>
        <v>1.6469999999999998</v>
      </c>
      <c r="H1012" s="2">
        <f>'Moving Avg'!G1012</f>
        <v>1.5596000000000001</v>
      </c>
      <c r="I1012" s="2">
        <f>'Moving Avg'!H1012</f>
        <v>1.6041499999999991</v>
      </c>
      <c r="J1012" s="6" t="str">
        <f>OBV!F1012</f>
        <v>BULLISH</v>
      </c>
      <c r="K1012" s="6" t="str">
        <f>OBV!G1012</f>
        <v>NEUTRAL</v>
      </c>
      <c r="L1012" s="6" t="str">
        <f>OBV!H1012</f>
        <v>BULLISH DIVERGENCE</v>
      </c>
    </row>
    <row r="1013" spans="1:12" ht="13.5" x14ac:dyDescent="0.25">
      <c r="A1013" s="3">
        <f>RSI!A1013</f>
        <v>43784</v>
      </c>
      <c r="B1013" s="2">
        <f>RSI!B1013</f>
        <v>1.7</v>
      </c>
      <c r="C1013" s="2">
        <f>RSI!I1013</f>
        <v>57.778194442370364</v>
      </c>
      <c r="D1013" s="2">
        <f>MACD!E1013</f>
        <v>-2.1373170882218684E-2</v>
      </c>
      <c r="E1013" s="2">
        <f>MACD!F1013</f>
        <v>-6.7705238381828181E-2</v>
      </c>
      <c r="F1013" s="2">
        <f>'Moving Avg'!D1013</f>
        <v>1.73</v>
      </c>
      <c r="G1013" s="2">
        <f>'Moving Avg'!F1013</f>
        <v>1.657</v>
      </c>
      <c r="H1013" s="2">
        <f>'Moving Avg'!G1013</f>
        <v>1.5628000000000002</v>
      </c>
      <c r="I1013" s="2">
        <f>'Moving Avg'!H1013</f>
        <v>1.6035999999999992</v>
      </c>
      <c r="J1013" s="6" t="str">
        <f>OBV!F1013</f>
        <v>BULLISH</v>
      </c>
      <c r="K1013" s="6" t="str">
        <f>OBV!G1013</f>
        <v>NEUTRAL</v>
      </c>
      <c r="L1013" s="6" t="str">
        <f>OBV!H1013</f>
        <v>BULLISH DIVERGENCE</v>
      </c>
    </row>
    <row r="1014" spans="1:12" ht="13.5" x14ac:dyDescent="0.25">
      <c r="A1014" s="3">
        <f>RSI!A1014</f>
        <v>43787</v>
      </c>
      <c r="B1014" s="2">
        <f>RSI!B1014</f>
        <v>1.7</v>
      </c>
      <c r="C1014" s="2">
        <f>RSI!I1014</f>
        <v>57.778194442370364</v>
      </c>
      <c r="D1014" s="2">
        <f>MACD!E1014</f>
        <v>-1.8719543846786868E-2</v>
      </c>
      <c r="E1014" s="2">
        <f>MACD!F1014</f>
        <v>-5.7908099474819924E-2</v>
      </c>
      <c r="F1014" s="2">
        <f>'Moving Avg'!D1014</f>
        <v>1.72</v>
      </c>
      <c r="G1014" s="2">
        <f>'Moving Avg'!F1014</f>
        <v>1.67</v>
      </c>
      <c r="H1014" s="2">
        <f>'Moving Avg'!G1014</f>
        <v>1.5668</v>
      </c>
      <c r="I1014" s="2">
        <f>'Moving Avg'!H1014</f>
        <v>1.603049999999999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43788</v>
      </c>
      <c r="B1015" s="2">
        <f>RSI!B1015</f>
        <v>1.7</v>
      </c>
      <c r="C1015" s="2">
        <f>RSI!I1015</f>
        <v>57.778194442370364</v>
      </c>
      <c r="D1015" s="2">
        <f>MACD!E1015</f>
        <v>-1.8307505071485153E-2</v>
      </c>
      <c r="E1015" s="2">
        <f>MACD!F1015</f>
        <v>-4.9987980594152978E-2</v>
      </c>
      <c r="F1015" s="2">
        <f>'Moving Avg'!D1015</f>
        <v>1.7100000000000002</v>
      </c>
      <c r="G1015" s="2">
        <f>'Moving Avg'!F1015</f>
        <v>1.6834999999999998</v>
      </c>
      <c r="H1015" s="2">
        <f>'Moving Avg'!G1015</f>
        <v>1.5708000000000002</v>
      </c>
      <c r="I1015" s="2">
        <f>'Moving Avg'!H1015</f>
        <v>1.6024999999999991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</row>
    <row r="1016" spans="1:12" ht="13.5" x14ac:dyDescent="0.25">
      <c r="A1016" s="3">
        <f>RSI!A1016</f>
        <v>43789</v>
      </c>
      <c r="B1016" s="2">
        <f>RSI!B1016</f>
        <v>1.7</v>
      </c>
      <c r="C1016" s="2">
        <f>RSI!I1016</f>
        <v>57.778194442370356</v>
      </c>
      <c r="D1016" s="2">
        <f>MACD!E1016</f>
        <v>-1.2078044434750357E-2</v>
      </c>
      <c r="E1016" s="2">
        <f>MACD!F1016</f>
        <v>-4.2405993362272451E-2</v>
      </c>
      <c r="F1016" s="2">
        <f>'Moving Avg'!D1016</f>
        <v>1.7</v>
      </c>
      <c r="G1016" s="2">
        <f>'Moving Avg'!F1016</f>
        <v>1.6975000000000002</v>
      </c>
      <c r="H1016" s="2">
        <f>'Moving Avg'!G1016</f>
        <v>1.5748000000000004</v>
      </c>
      <c r="I1016" s="2">
        <f>'Moving Avg'!H1016</f>
        <v>1.6019499999999991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</row>
    <row r="1017" spans="1:12" ht="13.5" x14ac:dyDescent="0.25">
      <c r="A1017" s="3">
        <f>RSI!A1017</f>
        <v>43790</v>
      </c>
      <c r="B1017" s="2">
        <f>RSI!B1017</f>
        <v>1.75</v>
      </c>
      <c r="C1017" s="2">
        <f>RSI!I1017</f>
        <v>64.328609558395584</v>
      </c>
      <c r="D1017" s="2">
        <f>MACD!E1017</f>
        <v>-3.0711673611287793E-3</v>
      </c>
      <c r="E1017" s="2">
        <f>MACD!F1017</f>
        <v>-3.4539028162043718E-2</v>
      </c>
      <c r="F1017" s="2">
        <f>'Moving Avg'!D1017</f>
        <v>1.7100000000000002</v>
      </c>
      <c r="G1017" s="2">
        <f>'Moving Avg'!F1017</f>
        <v>1.7099999999999997</v>
      </c>
      <c r="H1017" s="2">
        <f>'Moving Avg'!G1017</f>
        <v>1.5798000000000005</v>
      </c>
      <c r="I1017" s="2">
        <f>'Moving Avg'!H1017</f>
        <v>1.6016499999999991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</row>
    <row r="1018" spans="1:12" ht="13.5" x14ac:dyDescent="0.25">
      <c r="A1018" s="3">
        <f>RSI!A1018</f>
        <v>43791</v>
      </c>
      <c r="B1018" s="2">
        <f>RSI!B1018</f>
        <v>1.75</v>
      </c>
      <c r="C1018" s="2">
        <f>RSI!I1018</f>
        <v>64.328609558395584</v>
      </c>
      <c r="D1018" s="2">
        <f>MACD!E1018</f>
        <v>2.4820402305818501E-3</v>
      </c>
      <c r="E1018" s="2">
        <f>MACD!F1018</f>
        <v>-2.7134814483518604E-2</v>
      </c>
      <c r="F1018" s="2">
        <f>'Moving Avg'!D1018</f>
        <v>1.72</v>
      </c>
      <c r="G1018" s="2">
        <f>'Moving Avg'!F1018</f>
        <v>1.7194999999999996</v>
      </c>
      <c r="H1018" s="2">
        <f>'Moving Avg'!G1018</f>
        <v>1.5848000000000004</v>
      </c>
      <c r="I1018" s="2">
        <f>'Moving Avg'!H1018</f>
        <v>1.6017499999999993</v>
      </c>
      <c r="J1018" s="6" t="str">
        <f>OBV!F1018</f>
        <v>BULLISH</v>
      </c>
      <c r="K1018" s="6" t="str">
        <f>OBV!G1018</f>
        <v>NEUTRAL</v>
      </c>
      <c r="L1018" s="6" t="str">
        <f>OBV!H1018</f>
        <v>CONFIRMED BULLISH</v>
      </c>
    </row>
    <row r="1019" spans="1:12" ht="13.5" x14ac:dyDescent="0.25">
      <c r="A1019" s="3">
        <f>RSI!A1019</f>
        <v>43794</v>
      </c>
      <c r="B1019" s="2">
        <f>RSI!B1019</f>
        <v>1.76</v>
      </c>
      <c r="C1019" s="2">
        <f>RSI!I1019</f>
        <v>65.567684607825043</v>
      </c>
      <c r="D1019" s="2">
        <f>MACD!E1019</f>
        <v>7.4883192243087038E-3</v>
      </c>
      <c r="E1019" s="2">
        <f>MACD!F1019</f>
        <v>-2.0210187741953146E-2</v>
      </c>
      <c r="F1019" s="2">
        <f>'Moving Avg'!D1019</f>
        <v>1.732</v>
      </c>
      <c r="G1019" s="2">
        <f>'Moving Avg'!F1019</f>
        <v>1.7259999999999995</v>
      </c>
      <c r="H1019" s="2">
        <f>'Moving Avg'!G1019</f>
        <v>1.5900000000000005</v>
      </c>
      <c r="I1019" s="2">
        <f>'Moving Avg'!H1019</f>
        <v>1.6018999999999994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</row>
    <row r="1020" spans="1:12" ht="13.5" x14ac:dyDescent="0.25">
      <c r="A1020" s="3">
        <f>RSI!A1020</f>
        <v>43795</v>
      </c>
      <c r="B1020" s="2">
        <f>RSI!B1020</f>
        <v>1.76</v>
      </c>
      <c r="C1020" s="2">
        <f>RSI!I1020</f>
        <v>65.567684607825043</v>
      </c>
      <c r="D1020" s="2">
        <f>MACD!E1020</f>
        <v>1.1211320496039789E-2</v>
      </c>
      <c r="E1020" s="2">
        <f>MACD!F1020</f>
        <v>-1.3925886094354557E-2</v>
      </c>
      <c r="F1020" s="2">
        <f>'Moving Avg'!D1020</f>
        <v>1.7440000000000002</v>
      </c>
      <c r="G1020" s="2">
        <f>'Moving Avg'!F1020</f>
        <v>1.7279999999999998</v>
      </c>
      <c r="H1020" s="2">
        <f>'Moving Avg'!G1020</f>
        <v>1.5952000000000006</v>
      </c>
      <c r="I1020" s="2">
        <f>'Moving Avg'!H1020</f>
        <v>1.6020499999999993</v>
      </c>
      <c r="J1020" s="6" t="str">
        <f>OBV!F1020</f>
        <v>BULLISH</v>
      </c>
      <c r="K1020" s="6" t="str">
        <f>OBV!G1020</f>
        <v>NEUTRAL</v>
      </c>
      <c r="L1020" s="6" t="str">
        <f>OBV!H1020</f>
        <v>CONFIRMED BULLISH</v>
      </c>
    </row>
    <row r="1021" spans="1:12" ht="13.5" x14ac:dyDescent="0.25">
      <c r="A1021" s="3">
        <f>RSI!A1021</f>
        <v>43796</v>
      </c>
      <c r="B1021" s="2">
        <f>RSI!B1021</f>
        <v>1.81</v>
      </c>
      <c r="C1021" s="2">
        <f>RSI!I1021</f>
        <v>71.340476596910662</v>
      </c>
      <c r="D1021" s="2">
        <f>MACD!E1021</f>
        <v>1.0182773680489587E-2</v>
      </c>
      <c r="E1021" s="2">
        <f>MACD!F1021</f>
        <v>-9.1041541393857284E-3</v>
      </c>
      <c r="F1021" s="2">
        <f>'Moving Avg'!D1021</f>
        <v>1.766</v>
      </c>
      <c r="G1021" s="2">
        <f>'Moving Avg'!F1021</f>
        <v>1.7335</v>
      </c>
      <c r="H1021" s="2">
        <f>'Moving Avg'!G1021</f>
        <v>1.6014000000000008</v>
      </c>
      <c r="I1021" s="2">
        <f>'Moving Avg'!H1021</f>
        <v>1.6024499999999993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</row>
    <row r="1022" spans="1:12" ht="13.5" x14ac:dyDescent="0.25">
      <c r="A1022" s="3">
        <f>RSI!A1022</f>
        <v>43797</v>
      </c>
      <c r="B1022" s="2">
        <f>RSI!B1022</f>
        <v>1.81</v>
      </c>
      <c r="C1022" s="2">
        <f>RSI!I1022</f>
        <v>71.340476596910662</v>
      </c>
      <c r="D1022" s="2">
        <f>MACD!E1022</f>
        <v>8.848207773606287E-4</v>
      </c>
      <c r="E1022" s="2">
        <f>MACD!F1022</f>
        <v>-7.1063591560364577E-3</v>
      </c>
      <c r="F1022" s="2">
        <f>'Moving Avg'!D1022</f>
        <v>1.778</v>
      </c>
      <c r="G1022" s="2">
        <f>'Moving Avg'!F1022</f>
        <v>1.7340000000000004</v>
      </c>
      <c r="H1022" s="2">
        <f>'Moving Avg'!G1022</f>
        <v>1.6076000000000008</v>
      </c>
      <c r="I1022" s="2">
        <f>'Moving Avg'!H1022</f>
        <v>1.6030999999999995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</row>
    <row r="1023" spans="1:12" ht="13.5" x14ac:dyDescent="0.25">
      <c r="A1023" s="3">
        <f>RSI!A1023</f>
        <v>43798</v>
      </c>
      <c r="B1023" s="2">
        <f>RSI!B1023</f>
        <v>1.81</v>
      </c>
      <c r="C1023" s="2">
        <f>RSI!I1023</f>
        <v>71.340476596910648</v>
      </c>
      <c r="D1023" s="2">
        <f>MACD!E1023</f>
        <v>-7.6635448393627126E-3</v>
      </c>
      <c r="E1023" s="2">
        <f>MACD!F1023</f>
        <v>-7.2177962927017086E-3</v>
      </c>
      <c r="F1023" s="2">
        <f>'Moving Avg'!D1023</f>
        <v>1.7900000000000003</v>
      </c>
      <c r="G1023" s="2">
        <f>'Moving Avg'!F1023</f>
        <v>1.736</v>
      </c>
      <c r="H1023" s="2">
        <f>'Moving Avg'!G1023</f>
        <v>1.6138000000000008</v>
      </c>
      <c r="I1023" s="2">
        <f>'Moving Avg'!H1023</f>
        <v>1.6037499999999993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</row>
    <row r="1024" spans="1:12" ht="13.5" x14ac:dyDescent="0.25">
      <c r="A1024" s="3">
        <f>RSI!A1024</f>
        <v>43801</v>
      </c>
      <c r="B1024" s="2">
        <f>RSI!B1024</f>
        <v>1.81</v>
      </c>
      <c r="C1024" s="2">
        <f>RSI!I1024</f>
        <v>71.340476596910648</v>
      </c>
      <c r="D1024" s="2">
        <f>MACD!E1024</f>
        <v>-1.5527209697600464E-2</v>
      </c>
      <c r="E1024" s="2">
        <f>MACD!F1024</f>
        <v>-8.8796789736814603E-3</v>
      </c>
      <c r="F1024" s="2">
        <f>'Moving Avg'!D1024</f>
        <v>1.8000000000000003</v>
      </c>
      <c r="G1024" s="2">
        <f>'Moving Avg'!F1024</f>
        <v>1.7429999999999999</v>
      </c>
      <c r="H1024" s="2">
        <f>'Moving Avg'!G1024</f>
        <v>1.6200000000000008</v>
      </c>
      <c r="I1024" s="2">
        <f>'Moving Avg'!H1024</f>
        <v>1.6043999999999994</v>
      </c>
      <c r="J1024" s="6" t="str">
        <f>OBV!F1024</f>
        <v>BULLISH</v>
      </c>
      <c r="K1024" s="6" t="str">
        <f>OBV!G1024</f>
        <v>NEUTRAL</v>
      </c>
      <c r="L1024" s="6" t="str">
        <f>OBV!H1024</f>
        <v>CONFIRMED BULLISH</v>
      </c>
    </row>
    <row r="1025" spans="1:12" ht="13.5" x14ac:dyDescent="0.25">
      <c r="A1025" s="3">
        <f>RSI!A1025</f>
        <v>43802</v>
      </c>
      <c r="B1025" s="2">
        <f>RSI!B1025</f>
        <v>1.86</v>
      </c>
      <c r="C1025" s="2">
        <f>RSI!I1025</f>
        <v>76.614133589294852</v>
      </c>
      <c r="D1025" s="2">
        <f>MACD!E1025</f>
        <v>-2.6468517382002288E-2</v>
      </c>
      <c r="E1025" s="2">
        <f>MACD!F1025</f>
        <v>-1.2397446655345626E-2</v>
      </c>
      <c r="F1025" s="2">
        <f>'Moving Avg'!D1025</f>
        <v>1.8199999999999998</v>
      </c>
      <c r="G1025" s="2">
        <f>'Moving Avg'!F1025</f>
        <v>1.7529999999999997</v>
      </c>
      <c r="H1025" s="2">
        <f>'Moving Avg'!G1025</f>
        <v>1.6272000000000009</v>
      </c>
      <c r="I1025" s="2">
        <f>'Moving Avg'!H1025</f>
        <v>1.6052999999999997</v>
      </c>
      <c r="J1025" s="6" t="str">
        <f>OBV!F1025</f>
        <v>BULLISH</v>
      </c>
      <c r="K1025" s="6" t="str">
        <f>OBV!G1025</f>
        <v>NEUTRAL</v>
      </c>
      <c r="L1025" s="6" t="str">
        <f>OBV!H1025</f>
        <v>CONFIRMED BULLISH</v>
      </c>
    </row>
    <row r="1026" spans="1:12" ht="13.5" x14ac:dyDescent="0.25">
      <c r="A1026" s="3">
        <f>RSI!A1026</f>
        <v>43803</v>
      </c>
      <c r="B1026" s="2">
        <f>RSI!B1026</f>
        <v>1.81</v>
      </c>
      <c r="C1026" s="2">
        <f>RSI!I1026</f>
        <v>63.942874908441496</v>
      </c>
      <c r="D1026" s="2">
        <f>MACD!E1026</f>
        <v>-3.2858789586225789E-2</v>
      </c>
      <c r="E1026" s="2">
        <f>MACD!F1026</f>
        <v>-1.6489715241521659E-2</v>
      </c>
      <c r="F1026" s="2">
        <f>'Moving Avg'!D1026</f>
        <v>1.8199999999999998</v>
      </c>
      <c r="G1026" s="2">
        <f>'Moving Avg'!F1026</f>
        <v>1.7585000000000002</v>
      </c>
      <c r="H1026" s="2">
        <f>'Moving Avg'!G1026</f>
        <v>1.6334000000000009</v>
      </c>
      <c r="I1026" s="2">
        <f>'Moving Avg'!H1026</f>
        <v>1.6059499999999993</v>
      </c>
      <c r="J1026" s="6" t="str">
        <f>OBV!F1026</f>
        <v>BEARISH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43804</v>
      </c>
      <c r="B1027" s="2">
        <f>RSI!B1027</f>
        <v>1.81</v>
      </c>
      <c r="C1027" s="2">
        <f>RSI!I1027</f>
        <v>63.942874908441496</v>
      </c>
      <c r="D1027" s="2">
        <f>MACD!E1027</f>
        <v>-3.1052207528723175E-2</v>
      </c>
      <c r="E1027" s="2">
        <f>MACD!F1027</f>
        <v>-1.9402213698961963E-2</v>
      </c>
      <c r="F1027" s="2">
        <f>'Moving Avg'!D1027</f>
        <v>1.8200000000000003</v>
      </c>
      <c r="G1027" s="2">
        <f>'Moving Avg'!F1027</f>
        <v>1.7614999999999998</v>
      </c>
      <c r="H1027" s="2">
        <f>'Moving Avg'!G1027</f>
        <v>1.6396000000000006</v>
      </c>
      <c r="I1027" s="2">
        <f>'Moving Avg'!H1027</f>
        <v>1.6062499999999995</v>
      </c>
      <c r="J1027" s="6" t="str">
        <f>OBV!F1027</f>
        <v>BEARISH</v>
      </c>
      <c r="K1027" s="6" t="str">
        <f>OBV!G1027</f>
        <v>NEUTRAL</v>
      </c>
      <c r="L1027" s="6" t="str">
        <f>OBV!H1027</f>
        <v>NEUTRAL</v>
      </c>
    </row>
    <row r="1028" spans="1:12" ht="13.5" x14ac:dyDescent="0.25">
      <c r="A1028" s="3">
        <f>RSI!A1028</f>
        <v>43805</v>
      </c>
      <c r="B1028" s="2">
        <f>RSI!B1028</f>
        <v>1.81</v>
      </c>
      <c r="C1028" s="2">
        <f>RSI!I1028</f>
        <v>63.942874908441496</v>
      </c>
      <c r="D1028" s="2">
        <f>MACD!E1028</f>
        <v>-2.9966683608699807E-2</v>
      </c>
      <c r="E1028" s="2">
        <f>MACD!F1028</f>
        <v>-2.1515107680909532E-2</v>
      </c>
      <c r="F1028" s="2">
        <f>'Moving Avg'!D1028</f>
        <v>1.8200000000000003</v>
      </c>
      <c r="G1028" s="2">
        <f>'Moving Avg'!F1028</f>
        <v>1.7649999999999999</v>
      </c>
      <c r="H1028" s="2">
        <f>'Moving Avg'!G1028</f>
        <v>1.6458000000000006</v>
      </c>
      <c r="I1028" s="2">
        <f>'Moving Avg'!H1028</f>
        <v>1.6067999999999996</v>
      </c>
      <c r="J1028" s="6" t="str">
        <f>OBV!F1028</f>
        <v>BEARISH</v>
      </c>
      <c r="K1028" s="6" t="str">
        <f>OBV!G1028</f>
        <v>NEUTRAL</v>
      </c>
      <c r="L1028" s="6" t="str">
        <f>OBV!H1028</f>
        <v>NEUTRAL</v>
      </c>
    </row>
    <row r="1029" spans="1:12" ht="13.5" x14ac:dyDescent="0.25">
      <c r="A1029" s="3">
        <f>RSI!A1029</f>
        <v>43808</v>
      </c>
      <c r="B1029" s="2">
        <f>RSI!B1029</f>
        <v>1.81</v>
      </c>
      <c r="C1029" s="2">
        <f>RSI!I1029</f>
        <v>63.942874908441496</v>
      </c>
      <c r="D1029" s="2">
        <f>MACD!E1029</f>
        <v>-2.7920000382371635E-2</v>
      </c>
      <c r="E1029" s="2">
        <f>MACD!F1029</f>
        <v>-2.2796086221201953E-2</v>
      </c>
      <c r="F1029" s="2">
        <f>'Moving Avg'!D1029</f>
        <v>1.8200000000000003</v>
      </c>
      <c r="G1029" s="2">
        <f>'Moving Avg'!F1029</f>
        <v>1.7679999999999996</v>
      </c>
      <c r="H1029" s="2">
        <f>'Moving Avg'!G1029</f>
        <v>1.6520000000000008</v>
      </c>
      <c r="I1029" s="2">
        <f>'Moving Avg'!H1029</f>
        <v>1.6073999999999995</v>
      </c>
      <c r="J1029" s="6" t="str">
        <f>OBV!F1029</f>
        <v>BEARISH</v>
      </c>
      <c r="K1029" s="6" t="str">
        <f>OBV!G1029</f>
        <v>NEUTRAL</v>
      </c>
      <c r="L1029" s="6" t="str">
        <f>OBV!H1029</f>
        <v>NEUTRAL</v>
      </c>
    </row>
    <row r="1030" spans="1:12" ht="13.5" x14ac:dyDescent="0.25">
      <c r="A1030" s="3">
        <f>RSI!A1030</f>
        <v>43809</v>
      </c>
      <c r="B1030" s="2">
        <f>RSI!B1030</f>
        <v>1.81</v>
      </c>
      <c r="C1030" s="2">
        <f>RSI!I1030</f>
        <v>63.942874908441496</v>
      </c>
      <c r="D1030" s="2">
        <f>MACD!E1030</f>
        <v>-2.6568097565364157E-2</v>
      </c>
      <c r="E1030" s="2">
        <f>MACD!F1030</f>
        <v>-2.3550488490034396E-2</v>
      </c>
      <c r="F1030" s="2">
        <f>'Moving Avg'!D1030</f>
        <v>1.81</v>
      </c>
      <c r="G1030" s="2">
        <f>'Moving Avg'!F1030</f>
        <v>1.7709999999999997</v>
      </c>
      <c r="H1030" s="2">
        <f>'Moving Avg'!G1030</f>
        <v>1.6582000000000008</v>
      </c>
      <c r="I1030" s="2">
        <f>'Moving Avg'!H1030</f>
        <v>1.6079999999999997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43810</v>
      </c>
      <c r="B1031" s="2">
        <f>RSI!B1031</f>
        <v>1.81</v>
      </c>
      <c r="C1031" s="2">
        <f>RSI!I1031</f>
        <v>63.942874908441496</v>
      </c>
      <c r="D1031" s="2">
        <f>MACD!E1031</f>
        <v>-1.8083636981493401E-2</v>
      </c>
      <c r="E1031" s="2">
        <f>MACD!F1031</f>
        <v>-2.24571181883262E-2</v>
      </c>
      <c r="F1031" s="2">
        <f>'Moving Avg'!D1031</f>
        <v>1.81</v>
      </c>
      <c r="G1031" s="2">
        <f>'Moving Avg'!F1031</f>
        <v>1.7739999999999996</v>
      </c>
      <c r="H1031" s="2">
        <f>'Moving Avg'!G1031</f>
        <v>1.6644000000000005</v>
      </c>
      <c r="I1031" s="2">
        <f>'Moving Avg'!H1031</f>
        <v>1.6085999999999996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</row>
    <row r="1032" spans="1:12" ht="13.5" x14ac:dyDescent="0.25">
      <c r="A1032" s="3">
        <f>RSI!A1032</f>
        <v>43811</v>
      </c>
      <c r="B1032" s="2">
        <f>RSI!B1032</f>
        <v>1.85</v>
      </c>
      <c r="C1032" s="2">
        <f>RSI!I1032</f>
        <v>70.111790741036188</v>
      </c>
      <c r="D1032" s="2">
        <f>MACD!E1032</f>
        <v>-1.4193149208016509E-2</v>
      </c>
      <c r="E1032" s="2">
        <f>MACD!F1032</f>
        <v>-2.0804324392264265E-2</v>
      </c>
      <c r="F1032" s="2">
        <f>'Moving Avg'!D1032</f>
        <v>1.8180000000000001</v>
      </c>
      <c r="G1032" s="2">
        <f>'Moving Avg'!F1032</f>
        <v>1.7814999999999999</v>
      </c>
      <c r="H1032" s="2">
        <f>'Moving Avg'!G1032</f>
        <v>1.6714000000000004</v>
      </c>
      <c r="I1032" s="2">
        <f>'Moving Avg'!H1032</f>
        <v>1.6095999999999995</v>
      </c>
      <c r="J1032" s="6" t="str">
        <f>OBV!F1032</f>
        <v>BULLISH</v>
      </c>
      <c r="K1032" s="6" t="str">
        <f>OBV!G1032</f>
        <v>NEUTRAL</v>
      </c>
      <c r="L1032" s="6" t="str">
        <f>OBV!H1032</f>
        <v>CONFIRMED BULLISH</v>
      </c>
    </row>
    <row r="1033" spans="1:12" ht="13.5" x14ac:dyDescent="0.25">
      <c r="A1033" s="3">
        <f>RSI!A1033</f>
        <v>43812</v>
      </c>
      <c r="B1033" s="2">
        <f>RSI!B1033</f>
        <v>1.81</v>
      </c>
      <c r="C1033" s="2">
        <f>RSI!I1033</f>
        <v>59.203646152371476</v>
      </c>
      <c r="D1033" s="2">
        <f>MACD!E1033</f>
        <v>-8.4761784543463392E-3</v>
      </c>
      <c r="E1033" s="2">
        <f>MACD!F1033</f>
        <v>-1.8338695204680681E-2</v>
      </c>
      <c r="F1033" s="2">
        <f>'Moving Avg'!D1033</f>
        <v>1.8180000000000001</v>
      </c>
      <c r="G1033" s="2">
        <f>'Moving Avg'!F1033</f>
        <v>1.7869999999999997</v>
      </c>
      <c r="H1033" s="2">
        <f>'Moving Avg'!G1033</f>
        <v>1.6776000000000004</v>
      </c>
      <c r="I1033" s="2">
        <f>'Moving Avg'!H1033</f>
        <v>1.6103999999999994</v>
      </c>
      <c r="J1033" s="6" t="str">
        <f>OBV!F1033</f>
        <v>BEARISH</v>
      </c>
      <c r="K1033" s="6" t="str">
        <f>OBV!G1033</f>
        <v>NEUTRAL</v>
      </c>
      <c r="L1033" s="6" t="str">
        <f>OBV!H1033</f>
        <v>NEUTRAL</v>
      </c>
    </row>
    <row r="1034" spans="1:12" ht="13.5" x14ac:dyDescent="0.25">
      <c r="A1034" s="3">
        <f>RSI!A1034</f>
        <v>43815</v>
      </c>
      <c r="B1034" s="2">
        <f>RSI!B1034</f>
        <v>1.81</v>
      </c>
      <c r="C1034" s="2">
        <f>RSI!I1034</f>
        <v>59.203646152371469</v>
      </c>
      <c r="D1034" s="2">
        <f>MACD!E1034</f>
        <v>-3.9004756877460967E-3</v>
      </c>
      <c r="E1034" s="2">
        <f>MACD!F1034</f>
        <v>-1.5451051301293765E-2</v>
      </c>
      <c r="F1034" s="2">
        <f>'Moving Avg'!D1034</f>
        <v>1.8180000000000003</v>
      </c>
      <c r="G1034" s="2">
        <f>'Moving Avg'!F1034</f>
        <v>1.7924999999999998</v>
      </c>
      <c r="H1034" s="2">
        <f>'Moving Avg'!G1034</f>
        <v>1.6838000000000006</v>
      </c>
      <c r="I1034" s="2">
        <f>'Moving Avg'!H1034</f>
        <v>1.6111999999999995</v>
      </c>
      <c r="J1034" s="6" t="str">
        <f>OBV!F1034</f>
        <v>BEARISH</v>
      </c>
      <c r="K1034" s="6" t="str">
        <f>OBV!G1034</f>
        <v>NEUTRAL</v>
      </c>
      <c r="L1034" s="6" t="str">
        <f>OBV!H1034</f>
        <v>NEUTRAL</v>
      </c>
    </row>
    <row r="1035" spans="1:12" ht="13.5" x14ac:dyDescent="0.25">
      <c r="A1035" s="3">
        <f>RSI!A1035</f>
        <v>43816</v>
      </c>
      <c r="B1035" s="2">
        <f>RSI!B1035</f>
        <v>1.81</v>
      </c>
      <c r="C1035" s="2">
        <f>RSI!I1035</f>
        <v>59.203646152371469</v>
      </c>
      <c r="D1035" s="2">
        <f>MACD!E1035</f>
        <v>7.4212341799635428E-3</v>
      </c>
      <c r="E1035" s="2">
        <f>MACD!F1035</f>
        <v>-1.0876594205042304E-2</v>
      </c>
      <c r="F1035" s="2">
        <f>'Moving Avg'!D1035</f>
        <v>1.8180000000000003</v>
      </c>
      <c r="G1035" s="2">
        <f>'Moving Avg'!F1035</f>
        <v>1.798</v>
      </c>
      <c r="H1035" s="2">
        <f>'Moving Avg'!G1035</f>
        <v>1.6900000000000006</v>
      </c>
      <c r="I1035" s="2">
        <f>'Moving Avg'!H1035</f>
        <v>1.6119999999999992</v>
      </c>
      <c r="J1035" s="6" t="str">
        <f>OBV!F1035</f>
        <v>BEARISH</v>
      </c>
      <c r="K1035" s="6" t="str">
        <f>OBV!G1035</f>
        <v>NEUTRAL</v>
      </c>
      <c r="L1035" s="6" t="str">
        <f>OBV!H1035</f>
        <v>NEUTRAL</v>
      </c>
    </row>
    <row r="1036" spans="1:12" ht="13.5" x14ac:dyDescent="0.25">
      <c r="A1036" s="3">
        <f>RSI!A1036</f>
        <v>43817</v>
      </c>
      <c r="B1036" s="2">
        <f>RSI!B1036</f>
        <v>1.81</v>
      </c>
      <c r="C1036" s="2">
        <f>RSI!I1036</f>
        <v>59.203646152371469</v>
      </c>
      <c r="D1036" s="2">
        <f>MACD!E1036</f>
        <v>9.0844400970584438E-3</v>
      </c>
      <c r="E1036" s="2">
        <f>MACD!F1036</f>
        <v>-6.884387344622156E-3</v>
      </c>
      <c r="F1036" s="2">
        <f>'Moving Avg'!D1036</f>
        <v>1.8180000000000003</v>
      </c>
      <c r="G1036" s="2">
        <f>'Moving Avg'!F1036</f>
        <v>1.8035000000000001</v>
      </c>
      <c r="H1036" s="2">
        <f>'Moving Avg'!G1036</f>
        <v>1.6962000000000006</v>
      </c>
      <c r="I1036" s="2">
        <f>'Moving Avg'!H1036</f>
        <v>1.6125999999999996</v>
      </c>
      <c r="J1036" s="6" t="str">
        <f>OBV!F1036</f>
        <v>BEARISH</v>
      </c>
      <c r="K1036" s="6" t="str">
        <f>OBV!G1036</f>
        <v>NEUTRAL</v>
      </c>
      <c r="L1036" s="6" t="str">
        <f>OBV!H1036</f>
        <v>NEUTRAL</v>
      </c>
    </row>
    <row r="1037" spans="1:12" ht="13.5" x14ac:dyDescent="0.25">
      <c r="A1037" s="3">
        <f>RSI!A1037</f>
        <v>43818</v>
      </c>
      <c r="B1037" s="2">
        <f>RSI!B1037</f>
        <v>1.86</v>
      </c>
      <c r="C1037" s="2">
        <f>RSI!I1037</f>
        <v>67.662553930966141</v>
      </c>
      <c r="D1037" s="2">
        <f>MACD!E1037</f>
        <v>6.5802915694597175E-3</v>
      </c>
      <c r="E1037" s="2">
        <f>MACD!F1037</f>
        <v>-4.1914515618057813E-3</v>
      </c>
      <c r="F1037" s="2">
        <f>'Moving Avg'!D1037</f>
        <v>1.8199999999999998</v>
      </c>
      <c r="G1037" s="2">
        <f>'Moving Avg'!F1037</f>
        <v>1.8089999999999997</v>
      </c>
      <c r="H1037" s="2">
        <f>'Moving Avg'!G1037</f>
        <v>1.7034000000000007</v>
      </c>
      <c r="I1037" s="2">
        <f>'Moving Avg'!H1037</f>
        <v>1.6136499999999996</v>
      </c>
      <c r="J1037" s="6" t="str">
        <f>OBV!F1037</f>
        <v>BULLISH</v>
      </c>
      <c r="K1037" s="6" t="str">
        <f>OBV!G1037</f>
        <v>NEUTRAL</v>
      </c>
      <c r="L1037" s="6" t="str">
        <f>OBV!H1037</f>
        <v>CONFIRMED BULLISH</v>
      </c>
    </row>
    <row r="1038" spans="1:12" ht="13.5" x14ac:dyDescent="0.25">
      <c r="A1038" s="3">
        <f>RSI!A1038</f>
        <v>43819</v>
      </c>
      <c r="B1038" s="2">
        <f>RSI!B1038</f>
        <v>1.88</v>
      </c>
      <c r="C1038" s="2">
        <f>RSI!I1038</f>
        <v>70.314036430715248</v>
      </c>
      <c r="D1038" s="2">
        <f>MACD!E1038</f>
        <v>2.4920807108628207E-3</v>
      </c>
      <c r="E1038" s="2">
        <f>MACD!F1038</f>
        <v>-2.8547451072720607E-3</v>
      </c>
      <c r="F1038" s="2">
        <f>'Moving Avg'!D1038</f>
        <v>1.8340000000000001</v>
      </c>
      <c r="G1038" s="2">
        <f>'Moving Avg'!F1038</f>
        <v>1.8154999999999997</v>
      </c>
      <c r="H1038" s="2">
        <f>'Moving Avg'!G1038</f>
        <v>1.7110000000000005</v>
      </c>
      <c r="I1038" s="2">
        <f>'Moving Avg'!H1038</f>
        <v>1.6147999999999993</v>
      </c>
      <c r="J1038" s="6" t="str">
        <f>OBV!F1038</f>
        <v>BULLISH</v>
      </c>
      <c r="K1038" s="6" t="str">
        <f>OBV!G1038</f>
        <v>STRONG</v>
      </c>
      <c r="L1038" s="6" t="str">
        <f>OBV!H1038</f>
        <v>CONFIRMED BULLISH</v>
      </c>
    </row>
    <row r="1039" spans="1:12" ht="13.5" x14ac:dyDescent="0.25">
      <c r="A1039" s="3">
        <f>RSI!A1039</f>
        <v>43822</v>
      </c>
      <c r="B1039" s="2">
        <f>RSI!B1039</f>
        <v>1.96</v>
      </c>
      <c r="C1039" s="2">
        <f>RSI!I1039</f>
        <v>78.062490252034735</v>
      </c>
      <c r="D1039" s="2">
        <f>MACD!E1039</f>
        <v>-7.4629799984178291E-3</v>
      </c>
      <c r="E1039" s="2">
        <f>MACD!F1039</f>
        <v>-3.7763920855012146E-3</v>
      </c>
      <c r="F1039" s="2">
        <f>'Moving Avg'!D1039</f>
        <v>1.8640000000000001</v>
      </c>
      <c r="G1039" s="2">
        <f>'Moving Avg'!F1039</f>
        <v>1.8254999999999999</v>
      </c>
      <c r="H1039" s="2">
        <f>'Moving Avg'!G1039</f>
        <v>1.7202000000000004</v>
      </c>
      <c r="I1039" s="2">
        <f>'Moving Avg'!H1039</f>
        <v>1.6165499999999993</v>
      </c>
      <c r="J1039" s="6" t="str">
        <f>OBV!F1039</f>
        <v>BULLISH</v>
      </c>
      <c r="K1039" s="6" t="str">
        <f>OBV!G1039</f>
        <v>STRONG</v>
      </c>
      <c r="L1039" s="6" t="str">
        <f>OBV!H1039</f>
        <v>CONFIRMED BULLISH</v>
      </c>
    </row>
    <row r="1040" spans="1:12" ht="13.5" x14ac:dyDescent="0.25">
      <c r="A1040" s="3">
        <f>RSI!A1040</f>
        <v>43823</v>
      </c>
      <c r="B1040" s="2">
        <f>RSI!B1040</f>
        <v>2.04</v>
      </c>
      <c r="C1040" s="2">
        <f>RSI!I1040</f>
        <v>82.875930319134994</v>
      </c>
      <c r="D1040" s="2">
        <f>MACD!E1040</f>
        <v>-2.2812808417388197E-2</v>
      </c>
      <c r="E1040" s="2">
        <f>MACD!F1040</f>
        <v>-7.5836753518786111E-3</v>
      </c>
      <c r="F1040" s="2">
        <f>'Moving Avg'!D1040</f>
        <v>1.9100000000000001</v>
      </c>
      <c r="G1040" s="2">
        <f>'Moving Avg'!F1040</f>
        <v>1.8394999999999997</v>
      </c>
      <c r="H1040" s="2">
        <f>'Moving Avg'!G1040</f>
        <v>1.7310000000000005</v>
      </c>
      <c r="I1040" s="2">
        <f>'Moving Avg'!H1040</f>
        <v>1.6186999999999991</v>
      </c>
      <c r="J1040" s="6" t="str">
        <f>OBV!F1040</f>
        <v>BULLISH</v>
      </c>
      <c r="K1040" s="6" t="str">
        <f>OBV!G1040</f>
        <v>STRONG</v>
      </c>
      <c r="L1040" s="6" t="str">
        <f>OBV!H1040</f>
        <v>CONFIRMED BULLISH</v>
      </c>
    </row>
    <row r="1041" spans="1:12" ht="13.5" x14ac:dyDescent="0.25">
      <c r="A1041" s="3">
        <f>RSI!A1041</f>
        <v>43824</v>
      </c>
      <c r="B1041" s="2">
        <f>RSI!B1041</f>
        <v>2.12</v>
      </c>
      <c r="C1041" s="2">
        <f>RSI!I1041</f>
        <v>86.14887078745447</v>
      </c>
      <c r="D1041" s="2">
        <f>MACD!E1041</f>
        <v>-4.3126060786468745E-2</v>
      </c>
      <c r="E1041" s="2">
        <f>MACD!F1041</f>
        <v>-1.4692152438796638E-2</v>
      </c>
      <c r="F1041" s="2">
        <f>'Moving Avg'!D1041</f>
        <v>1.972</v>
      </c>
      <c r="G1041" s="2">
        <f>'Moving Avg'!F1041</f>
        <v>1.8549999999999993</v>
      </c>
      <c r="H1041" s="2">
        <f>'Moving Avg'!G1041</f>
        <v>1.7434000000000005</v>
      </c>
      <c r="I1041" s="2">
        <f>'Moving Avg'!H1041</f>
        <v>1.6212499999999992</v>
      </c>
      <c r="J1041" s="6" t="str">
        <f>OBV!F1041</f>
        <v>BULLISH</v>
      </c>
      <c r="K1041" s="6" t="str">
        <f>OBV!G1041</f>
        <v>STRONG</v>
      </c>
      <c r="L1041" s="6" t="str">
        <f>OBV!H1041</f>
        <v>CONFIRMED BULLISH</v>
      </c>
    </row>
    <row r="1042" spans="1:12" ht="13.5" x14ac:dyDescent="0.25">
      <c r="A1042" s="3">
        <f>RSI!A1042</f>
        <v>43825</v>
      </c>
      <c r="B1042" s="2">
        <f>RSI!B1042</f>
        <v>2.06</v>
      </c>
      <c r="C1042" s="2">
        <f>RSI!I1042</f>
        <v>74.628147913378356</v>
      </c>
      <c r="D1042" s="2">
        <f>MACD!E1042</f>
        <v>-5.1484009955560683E-2</v>
      </c>
      <c r="E1042" s="2">
        <f>MACD!F1042</f>
        <v>-2.2050523942149451E-2</v>
      </c>
      <c r="F1042" s="2">
        <f>'Moving Avg'!D1042</f>
        <v>2.012</v>
      </c>
      <c r="G1042" s="2">
        <f>'Moving Avg'!F1042</f>
        <v>1.8675000000000002</v>
      </c>
      <c r="H1042" s="2">
        <f>'Moving Avg'!G1042</f>
        <v>1.7546000000000006</v>
      </c>
      <c r="I1042" s="2">
        <f>'Moving Avg'!H1042</f>
        <v>1.6234999999999991</v>
      </c>
      <c r="J1042" s="6" t="str">
        <f>OBV!F1042</f>
        <v>BULLISH</v>
      </c>
      <c r="K1042" s="6" t="str">
        <f>OBV!G1042</f>
        <v>STRONG</v>
      </c>
      <c r="L1042" s="6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2.06</v>
      </c>
      <c r="C1043" s="2">
        <f>RSI!I1043</f>
        <v>74.628147913378342</v>
      </c>
      <c r="D1043" s="2">
        <f>MACD!E1043</f>
        <v>-6.5992556911908418E-2</v>
      </c>
      <c r="E1043" s="2">
        <f>MACD!F1043</f>
        <v>-3.0838930536101247E-2</v>
      </c>
      <c r="F1043" s="2">
        <f>'Moving Avg'!D1043</f>
        <v>2.048</v>
      </c>
      <c r="G1043" s="2">
        <f>'Moving Avg'!F1043</f>
        <v>1.8800000000000001</v>
      </c>
      <c r="H1043" s="2">
        <f>'Moving Avg'!G1043</f>
        <v>1.7658000000000007</v>
      </c>
      <c r="I1043" s="2">
        <f>'Moving Avg'!H1043</f>
        <v>1.6257499999999991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</row>
    <row r="1044" spans="1:12" ht="13.5" x14ac:dyDescent="0.25">
      <c r="A1044" s="3">
        <f>RSI!A1044</f>
        <v>43829</v>
      </c>
      <c r="B1044" s="2">
        <f>RSI!B1044</f>
        <v>2.12</v>
      </c>
      <c r="C1044" s="2">
        <f>RSI!I1044</f>
        <v>78.034846770157884</v>
      </c>
      <c r="D1044" s="2">
        <f>MACD!E1044</f>
        <v>-8.3901047468455392E-2</v>
      </c>
      <c r="E1044" s="2">
        <f>MACD!F1044</f>
        <v>-4.1451353922572078E-2</v>
      </c>
      <c r="F1044" s="2">
        <f>'Moving Avg'!D1044</f>
        <v>2.0800000000000005</v>
      </c>
      <c r="G1044" s="2">
        <f>'Moving Avg'!F1044</f>
        <v>1.8954999999999997</v>
      </c>
      <c r="H1044" s="2">
        <f>'Moving Avg'!G1044</f>
        <v>1.7794000000000008</v>
      </c>
      <c r="I1044" s="2">
        <f>'Moving Avg'!H1044</f>
        <v>1.628299999999999</v>
      </c>
      <c r="J1044" s="6" t="str">
        <f>OBV!F1044</f>
        <v>BULLISH</v>
      </c>
      <c r="K1044" s="6" t="str">
        <f>OBV!G1044</f>
        <v>STRONG</v>
      </c>
      <c r="L1044" s="6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2.15</v>
      </c>
      <c r="C1045" s="2">
        <f>RSI!I1045</f>
        <v>79.515844286302638</v>
      </c>
      <c r="D1045" s="2">
        <f>MACD!E1045</f>
        <v>-0.10273076460001263</v>
      </c>
      <c r="E1045" s="2">
        <f>MACD!F1045</f>
        <v>-5.3707236058060187E-2</v>
      </c>
      <c r="F1045" s="2">
        <f>'Moving Avg'!D1045</f>
        <v>2.1019999999999999</v>
      </c>
      <c r="G1045" s="2">
        <f>'Moving Avg'!F1045</f>
        <v>1.9099999999999997</v>
      </c>
      <c r="H1045" s="2">
        <f>'Moving Avg'!G1045</f>
        <v>1.7938000000000007</v>
      </c>
      <c r="I1045" s="2">
        <f>'Moving Avg'!H1045</f>
        <v>1.6309999999999989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</row>
    <row r="1046" spans="1:12" ht="13.5" x14ac:dyDescent="0.25">
      <c r="A1046" s="3">
        <f>RSI!A1046</f>
        <v>43832</v>
      </c>
      <c r="B1046" s="2">
        <f>RSI!B1046</f>
        <v>2.15</v>
      </c>
      <c r="C1046" s="2">
        <f>RSI!I1046</f>
        <v>79.515844286302638</v>
      </c>
      <c r="D1046" s="2">
        <f>MACD!E1046</f>
        <v>-0.12018731489282786</v>
      </c>
      <c r="E1046" s="2">
        <f>MACD!F1046</f>
        <v>-6.7003251825013724E-2</v>
      </c>
      <c r="F1046" s="2">
        <f>'Moving Avg'!D1046</f>
        <v>2.1080000000000001</v>
      </c>
      <c r="G1046" s="2">
        <f>'Moving Avg'!F1046</f>
        <v>1.9269999999999996</v>
      </c>
      <c r="H1046" s="2">
        <f>'Moving Avg'!G1046</f>
        <v>1.8084000000000009</v>
      </c>
      <c r="I1046" s="2">
        <f>'Moving Avg'!H1046</f>
        <v>1.6336999999999986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</row>
    <row r="1047" spans="1:12" ht="13.5" x14ac:dyDescent="0.25">
      <c r="A1047" s="3">
        <f>RSI!A1047</f>
        <v>43833</v>
      </c>
      <c r="B1047" s="2">
        <f>RSI!B1047</f>
        <v>2.2000000000000002</v>
      </c>
      <c r="C1047" s="2">
        <f>RSI!I1047</f>
        <v>81.877691155930563</v>
      </c>
      <c r="D1047" s="2">
        <f>MACD!E1047</f>
        <v>-0.13238048318614104</v>
      </c>
      <c r="E1047" s="2">
        <f>MACD!F1047</f>
        <v>-8.0078698097239193E-2</v>
      </c>
      <c r="F1047" s="2">
        <f>'Moving Avg'!D1047</f>
        <v>2.1360000000000001</v>
      </c>
      <c r="G1047" s="2">
        <f>'Moving Avg'!F1047</f>
        <v>1.9464999999999999</v>
      </c>
      <c r="H1047" s="2">
        <f>'Moving Avg'!G1047</f>
        <v>1.8224000000000009</v>
      </c>
      <c r="I1047" s="2">
        <f>'Moving Avg'!H1047</f>
        <v>1.6366499999999988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</row>
    <row r="1048" spans="1:12" ht="13.5" x14ac:dyDescent="0.25">
      <c r="A1048" s="3">
        <f>RSI!A1048</f>
        <v>43836</v>
      </c>
      <c r="B1048" s="2">
        <f>RSI!B1048</f>
        <v>2.2000000000000002</v>
      </c>
      <c r="C1048" s="2">
        <f>RSI!I1048</f>
        <v>81.877691155930563</v>
      </c>
      <c r="D1048" s="2">
        <f>MACD!E1048</f>
        <v>-0.14122264657051886</v>
      </c>
      <c r="E1048" s="2">
        <f>MACD!F1048</f>
        <v>-9.2307487791895126E-2</v>
      </c>
      <c r="F1048" s="2">
        <f>'Moving Avg'!D1048</f>
        <v>2.1640000000000001</v>
      </c>
      <c r="G1048" s="2">
        <f>'Moving Avg'!F1048</f>
        <v>1.9660000000000004</v>
      </c>
      <c r="H1048" s="2">
        <f>'Moving Avg'!G1048</f>
        <v>1.8352000000000011</v>
      </c>
      <c r="I1048" s="2">
        <f>'Moving Avg'!H1048</f>
        <v>1.6395999999999988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43837</v>
      </c>
      <c r="B1049" s="2">
        <f>RSI!B1049</f>
        <v>2.2000000000000002</v>
      </c>
      <c r="C1049" s="2">
        <f>RSI!I1049</f>
        <v>81.877691155930563</v>
      </c>
      <c r="D1049" s="2">
        <f>MACD!E1049</f>
        <v>-0.13787992390505388</v>
      </c>
      <c r="E1049" s="2">
        <f>MACD!F1049</f>
        <v>-0.10142197501452689</v>
      </c>
      <c r="F1049" s="2">
        <f>'Moving Avg'!D1049</f>
        <v>2.1799999999999997</v>
      </c>
      <c r="G1049" s="2">
        <f>'Moving Avg'!F1049</f>
        <v>1.9855000000000005</v>
      </c>
      <c r="H1049" s="2">
        <f>'Moving Avg'!G1049</f>
        <v>1.8466000000000009</v>
      </c>
      <c r="I1049" s="2">
        <f>'Moving Avg'!H1049</f>
        <v>1.6425499999999988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</row>
    <row r="1050" spans="1:12" ht="13.5" x14ac:dyDescent="0.25">
      <c r="A1050" s="3">
        <f>RSI!A1050</f>
        <v>43838</v>
      </c>
      <c r="B1050" s="2">
        <f>RSI!B1050</f>
        <v>2.14</v>
      </c>
      <c r="C1050" s="2">
        <f>RSI!I1050</f>
        <v>69.813259215965033</v>
      </c>
      <c r="D1050" s="2">
        <f>MACD!E1050</f>
        <v>-0.11967260644458921</v>
      </c>
      <c r="E1050" s="2">
        <f>MACD!F1050</f>
        <v>-0.10507210130053937</v>
      </c>
      <c r="F1050" s="2">
        <f>'Moving Avg'!D1050</f>
        <v>2.1779999999999999</v>
      </c>
      <c r="G1050" s="2">
        <f>'Moving Avg'!F1050</f>
        <v>2.0020000000000002</v>
      </c>
      <c r="H1050" s="2">
        <f>'Moving Avg'!G1050</f>
        <v>1.8550000000000011</v>
      </c>
      <c r="I1050" s="2">
        <f>'Moving Avg'!H1050</f>
        <v>1.6451999999999989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</row>
    <row r="1051" spans="1:12" ht="13.5" x14ac:dyDescent="0.25">
      <c r="A1051" s="3">
        <f>RSI!A1051</f>
        <v>43839</v>
      </c>
      <c r="B1051" s="2">
        <f>RSI!B1051</f>
        <v>2.09</v>
      </c>
      <c r="C1051" s="2">
        <f>RSI!I1051</f>
        <v>61.659718154090811</v>
      </c>
      <c r="D1051" s="2">
        <f>MACD!E1051</f>
        <v>-8.9172028873631515E-2</v>
      </c>
      <c r="E1051" s="2">
        <f>MACD!F1051</f>
        <v>-0.10189208681515781</v>
      </c>
      <c r="F1051" s="2">
        <f>'Moving Avg'!D1051</f>
        <v>2.1659999999999999</v>
      </c>
      <c r="G1051" s="2">
        <f>'Moving Avg'!F1051</f>
        <v>2.0160000000000005</v>
      </c>
      <c r="H1051" s="2">
        <f>'Moving Avg'!G1051</f>
        <v>1.8628000000000013</v>
      </c>
      <c r="I1051" s="2">
        <f>'Moving Avg'!H1051</f>
        <v>1.6475999999999988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2.09</v>
      </c>
      <c r="C1052" s="2">
        <f>RSI!I1052</f>
        <v>61.659718154090804</v>
      </c>
      <c r="D1052" s="2">
        <f>MACD!E1052</f>
        <v>-7.3148248396400994E-2</v>
      </c>
      <c r="E1052" s="2">
        <f>MACD!F1052</f>
        <v>-9.6143319131406446E-2</v>
      </c>
      <c r="F1052" s="2">
        <f>'Moving Avg'!D1052</f>
        <v>2.1440000000000001</v>
      </c>
      <c r="G1052" s="2">
        <f>'Moving Avg'!F1052</f>
        <v>2.028</v>
      </c>
      <c r="H1052" s="2">
        <f>'Moving Avg'!G1052</f>
        <v>1.8686000000000016</v>
      </c>
      <c r="I1052" s="2">
        <f>'Moving Avg'!H1052</f>
        <v>1.6498999999999986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2.09</v>
      </c>
      <c r="C1053" s="2">
        <f>RSI!I1053</f>
        <v>61.659718154090804</v>
      </c>
      <c r="D1053" s="2">
        <f>MACD!E1053</f>
        <v>-6.0102286502315749E-2</v>
      </c>
      <c r="E1053" s="2">
        <f>MACD!F1053</f>
        <v>-8.8935112605588312E-2</v>
      </c>
      <c r="F1053" s="2">
        <f>'Moving Avg'!D1053</f>
        <v>2.1219999999999999</v>
      </c>
      <c r="G1053" s="2">
        <f>'Moving Avg'!F1053</f>
        <v>2.0420000000000003</v>
      </c>
      <c r="H1053" s="2">
        <f>'Moving Avg'!G1053</f>
        <v>1.8750000000000013</v>
      </c>
      <c r="I1053" s="2">
        <f>'Moving Avg'!H1053</f>
        <v>1.6521999999999986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43845</v>
      </c>
      <c r="B1054" s="2">
        <f>RSI!B1054</f>
        <v>2.09</v>
      </c>
      <c r="C1054" s="2">
        <f>RSI!I1054</f>
        <v>61.659718154090804</v>
      </c>
      <c r="D1054" s="2">
        <f>MACD!E1054</f>
        <v>-4.0307276055356223E-2</v>
      </c>
      <c r="E1054" s="2">
        <f>MACD!F1054</f>
        <v>-7.9209545295541889E-2</v>
      </c>
      <c r="F1054" s="2">
        <f>'Moving Avg'!D1054</f>
        <v>2.1</v>
      </c>
      <c r="G1054" s="2">
        <f>'Moving Avg'!F1054</f>
        <v>2.056</v>
      </c>
      <c r="H1054" s="2">
        <f>'Moving Avg'!G1054</f>
        <v>1.8834000000000015</v>
      </c>
      <c r="I1054" s="2">
        <f>'Moving Avg'!H1054</f>
        <v>1.6545999999999983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43846</v>
      </c>
      <c r="B1055" s="2">
        <f>RSI!B1055</f>
        <v>2.09</v>
      </c>
      <c r="C1055" s="2">
        <f>RSI!I1055</f>
        <v>61.659718154090804</v>
      </c>
      <c r="D1055" s="2">
        <f>MACD!E1055</f>
        <v>-1.9381757601979466E-2</v>
      </c>
      <c r="E1055" s="2">
        <f>MACD!F1055</f>
        <v>-6.724398775682941E-2</v>
      </c>
      <c r="F1055" s="2">
        <f>'Moving Avg'!D1055</f>
        <v>2.09</v>
      </c>
      <c r="G1055" s="2">
        <f>'Moving Avg'!F1055</f>
        <v>2.0700000000000003</v>
      </c>
      <c r="H1055" s="2">
        <f>'Moving Avg'!G1055</f>
        <v>1.8920000000000012</v>
      </c>
      <c r="I1055" s="2">
        <f>'Moving Avg'!H1055</f>
        <v>1.6568499999999984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</row>
    <row r="1056" spans="1:12" ht="13.5" x14ac:dyDescent="0.25">
      <c r="A1056" s="3">
        <f>RSI!A1056</f>
        <v>43847</v>
      </c>
      <c r="B1056" s="2">
        <f>RSI!B1056</f>
        <v>2.09</v>
      </c>
      <c r="C1056" s="2">
        <f>RSI!I1056</f>
        <v>61.659718154090804</v>
      </c>
      <c r="D1056" s="2">
        <f>MACD!E1056</f>
        <v>-2.0824852228154E-3</v>
      </c>
      <c r="E1056" s="2">
        <f>MACD!F1056</f>
        <v>-5.4211687250026605E-2</v>
      </c>
      <c r="F1056" s="2">
        <f>'Moving Avg'!D1056</f>
        <v>2.09</v>
      </c>
      <c r="G1056" s="2">
        <f>'Moving Avg'!F1056</f>
        <v>2.0840000000000005</v>
      </c>
      <c r="H1056" s="2">
        <f>'Moving Avg'!G1056</f>
        <v>1.8998000000000013</v>
      </c>
      <c r="I1056" s="2">
        <f>'Moving Avg'!H1056</f>
        <v>1.6590999999999982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43850</v>
      </c>
      <c r="B1057" s="2">
        <f>RSI!B1057</f>
        <v>2.09</v>
      </c>
      <c r="C1057" s="2">
        <f>RSI!I1057</f>
        <v>61.659718154090804</v>
      </c>
      <c r="D1057" s="2">
        <f>MACD!E1057</f>
        <v>1.9870876159410855E-2</v>
      </c>
      <c r="E1057" s="2">
        <f>MACD!F1057</f>
        <v>-3.9395174568139117E-2</v>
      </c>
      <c r="F1057" s="2">
        <f>'Moving Avg'!D1057</f>
        <v>2.09</v>
      </c>
      <c r="G1057" s="2">
        <f>'Moving Avg'!F1057</f>
        <v>2.0955000000000004</v>
      </c>
      <c r="H1057" s="2">
        <f>'Moving Avg'!G1057</f>
        <v>1.9066000000000014</v>
      </c>
      <c r="I1057" s="2">
        <f>'Moving Avg'!H1057</f>
        <v>1.6613999999999982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43851</v>
      </c>
      <c r="B1058" s="2">
        <f>RSI!B1058</f>
        <v>2.09</v>
      </c>
      <c r="C1058" s="2">
        <f>RSI!I1058</f>
        <v>61.659718154090804</v>
      </c>
      <c r="D1058" s="2">
        <f>MACD!E1058</f>
        <v>3.8097915690677553E-2</v>
      </c>
      <c r="E1058" s="2">
        <f>MACD!F1058</f>
        <v>-2.3896556516375789E-2</v>
      </c>
      <c r="F1058" s="2">
        <f>'Moving Avg'!D1058</f>
        <v>2.09</v>
      </c>
      <c r="G1058" s="2">
        <f>'Moving Avg'!F1058</f>
        <v>2.1060000000000003</v>
      </c>
      <c r="H1058" s="2">
        <f>'Moving Avg'!G1058</f>
        <v>1.9136000000000013</v>
      </c>
      <c r="I1058" s="2">
        <f>'Moving Avg'!H1058</f>
        <v>1.663699999999998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43852</v>
      </c>
      <c r="B1059" s="2">
        <f>RSI!B1059</f>
        <v>2.09</v>
      </c>
      <c r="C1059" s="2">
        <f>RSI!I1059</f>
        <v>61.659718154090804</v>
      </c>
      <c r="D1059" s="2">
        <f>MACD!E1059</f>
        <v>5.3197756740066549E-2</v>
      </c>
      <c r="E1059" s="2">
        <f>MACD!F1059</f>
        <v>-8.4776938650873226E-3</v>
      </c>
      <c r="F1059" s="2">
        <f>'Moving Avg'!D1059</f>
        <v>2.09</v>
      </c>
      <c r="G1059" s="2">
        <f>'Moving Avg'!F1059</f>
        <v>2.1125000000000007</v>
      </c>
      <c r="H1059" s="2">
        <f>'Moving Avg'!G1059</f>
        <v>1.9204000000000014</v>
      </c>
      <c r="I1059" s="2">
        <f>'Moving Avg'!H1059</f>
        <v>1.6659999999999979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</row>
    <row r="1060" spans="1:12" ht="13.5" x14ac:dyDescent="0.25">
      <c r="A1060" s="3">
        <f>RSI!A1060</f>
        <v>43853</v>
      </c>
      <c r="B1060" s="2">
        <f>RSI!B1060</f>
        <v>2.09</v>
      </c>
      <c r="C1060" s="2">
        <f>RSI!I1060</f>
        <v>61.659718154090804</v>
      </c>
      <c r="D1060" s="2">
        <f>MACD!E1060</f>
        <v>5.6444666317336356E-2</v>
      </c>
      <c r="E1060" s="2">
        <f>MACD!F1060</f>
        <v>4.5067781713974131E-3</v>
      </c>
      <c r="F1060" s="2">
        <f>'Moving Avg'!D1060</f>
        <v>2.09</v>
      </c>
      <c r="G1060" s="2">
        <f>'Moving Avg'!F1060</f>
        <v>2.1150000000000007</v>
      </c>
      <c r="H1060" s="2">
        <f>'Moving Avg'!G1060</f>
        <v>1.9272000000000011</v>
      </c>
      <c r="I1060" s="2">
        <f>'Moving Avg'!H1060</f>
        <v>1.6682999999999977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</row>
    <row r="1061" spans="1:12" ht="13.5" x14ac:dyDescent="0.25">
      <c r="A1061" s="3">
        <f>RSI!A1061</f>
        <v>43854</v>
      </c>
      <c r="B1061" s="2">
        <f>RSI!B1061</f>
        <v>2.09</v>
      </c>
      <c r="C1061" s="2">
        <f>RSI!I1061</f>
        <v>61.659718154090804</v>
      </c>
      <c r="D1061" s="2">
        <f>MACD!E1061</f>
        <v>5.1222790159159093E-2</v>
      </c>
      <c r="E1061" s="2">
        <f>MACD!F1061</f>
        <v>1.384998056894975E-2</v>
      </c>
      <c r="F1061" s="2">
        <f>'Moving Avg'!D1061</f>
        <v>2.09</v>
      </c>
      <c r="G1061" s="2">
        <f>'Moving Avg'!F1061</f>
        <v>2.1135000000000006</v>
      </c>
      <c r="H1061" s="2">
        <f>'Moving Avg'!G1061</f>
        <v>1.9340000000000008</v>
      </c>
      <c r="I1061" s="2">
        <f>'Moving Avg'!H1061</f>
        <v>1.6705999999999974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</row>
    <row r="1062" spans="1:12" ht="13.5" x14ac:dyDescent="0.25">
      <c r="A1062" s="3">
        <f>RSI!A1062</f>
        <v>43857</v>
      </c>
      <c r="B1062" s="2">
        <f>RSI!B1062</f>
        <v>2.15</v>
      </c>
      <c r="C1062" s="2">
        <f>RSI!I1062</f>
        <v>70.881101151215859</v>
      </c>
      <c r="D1062" s="2">
        <f>MACD!E1062</f>
        <v>4.2103396700084339E-2</v>
      </c>
      <c r="E1062" s="2">
        <f>MACD!F1062</f>
        <v>1.9500663795176669E-2</v>
      </c>
      <c r="F1062" s="2">
        <f>'Moving Avg'!D1062</f>
        <v>2.1019999999999999</v>
      </c>
      <c r="G1062" s="2">
        <f>'Moving Avg'!F1062</f>
        <v>2.1180000000000003</v>
      </c>
      <c r="H1062" s="2">
        <f>'Moving Avg'!G1062</f>
        <v>1.9430000000000009</v>
      </c>
      <c r="I1062" s="2">
        <f>'Moving Avg'!H1062</f>
        <v>1.6732999999999973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</row>
    <row r="1063" spans="1:12" ht="13.5" x14ac:dyDescent="0.25">
      <c r="A1063" s="3">
        <f>RSI!A1063</f>
        <v>43858</v>
      </c>
      <c r="B1063" s="2">
        <f>RSI!B1063</f>
        <v>2.15</v>
      </c>
      <c r="C1063" s="2">
        <f>RSI!I1063</f>
        <v>70.881101151215859</v>
      </c>
      <c r="D1063" s="2">
        <f>MACD!E1063</f>
        <v>3.379500129254609E-2</v>
      </c>
      <c r="E1063" s="2">
        <f>MACD!F1063</f>
        <v>2.2359531294650556E-2</v>
      </c>
      <c r="F1063" s="2">
        <f>'Moving Avg'!D1063</f>
        <v>2.1139999999999999</v>
      </c>
      <c r="G1063" s="2">
        <f>'Moving Avg'!F1063</f>
        <v>2.1225000000000001</v>
      </c>
      <c r="H1063" s="2">
        <f>'Moving Avg'!G1063</f>
        <v>1.9520000000000011</v>
      </c>
      <c r="I1063" s="2">
        <f>'Moving Avg'!H1063</f>
        <v>1.675999999999997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</row>
    <row r="1064" spans="1:12" ht="13.5" x14ac:dyDescent="0.25">
      <c r="A1064" s="3">
        <f>RSI!A1064</f>
        <v>43859</v>
      </c>
      <c r="B1064" s="2">
        <f>RSI!B1064</f>
        <v>2.09</v>
      </c>
      <c r="C1064" s="2">
        <f>RSI!I1064</f>
        <v>55.421775085106027</v>
      </c>
      <c r="D1064" s="2">
        <f>MACD!E1064</f>
        <v>3.0661130232023659E-2</v>
      </c>
      <c r="E1064" s="2">
        <f>MACD!F1064</f>
        <v>2.4019851082125177E-2</v>
      </c>
      <c r="F1064" s="2">
        <f>'Moving Avg'!D1064</f>
        <v>2.1139999999999999</v>
      </c>
      <c r="G1064" s="2">
        <f>'Moving Avg'!F1064</f>
        <v>2.121</v>
      </c>
      <c r="H1064" s="2">
        <f>'Moving Avg'!G1064</f>
        <v>1.9598000000000011</v>
      </c>
      <c r="I1064" s="2">
        <f>'Moving Avg'!H1064</f>
        <v>1.6782499999999971</v>
      </c>
      <c r="J1064" s="6" t="str">
        <f>OBV!F1064</f>
        <v>BEARISH</v>
      </c>
      <c r="K1064" s="6" t="str">
        <f>OBV!G1064</f>
        <v>NEUTRAL</v>
      </c>
      <c r="L1064" s="6" t="str">
        <f>OBV!H1064</f>
        <v>NEUTRAL</v>
      </c>
    </row>
    <row r="1065" spans="1:12" ht="13.5" x14ac:dyDescent="0.25">
      <c r="A1065" s="3">
        <f>RSI!A1065</f>
        <v>43860</v>
      </c>
      <c r="B1065" s="2">
        <f>RSI!B1065</f>
        <v>2.09</v>
      </c>
      <c r="C1065" s="2">
        <f>RSI!I1065</f>
        <v>55.421775085106027</v>
      </c>
      <c r="D1065" s="2">
        <f>MACD!E1065</f>
        <v>2.7856403558030429E-2</v>
      </c>
      <c r="E1065" s="2">
        <f>MACD!F1065</f>
        <v>2.4787161577306226E-2</v>
      </c>
      <c r="F1065" s="2">
        <f>'Moving Avg'!D1065</f>
        <v>2.1139999999999999</v>
      </c>
      <c r="G1065" s="2">
        <f>'Moving Avg'!F1065</f>
        <v>2.1179999999999999</v>
      </c>
      <c r="H1065" s="2">
        <f>'Moving Avg'!G1065</f>
        <v>1.9676000000000013</v>
      </c>
      <c r="I1065" s="2">
        <f>'Moving Avg'!H1065</f>
        <v>1.680499999999997</v>
      </c>
      <c r="J1065" s="6" t="str">
        <f>OBV!F1065</f>
        <v>BEARISH</v>
      </c>
      <c r="K1065" s="6" t="str">
        <f>OBV!G1065</f>
        <v>NEUTRAL</v>
      </c>
      <c r="L1065" s="6" t="str">
        <f>OBV!H1065</f>
        <v>NEUTRAL</v>
      </c>
    </row>
    <row r="1066" spans="1:12" ht="13.5" x14ac:dyDescent="0.25">
      <c r="A1066" s="3">
        <f>RSI!A1066</f>
        <v>43861</v>
      </c>
      <c r="B1066" s="2">
        <f>RSI!B1066</f>
        <v>2.09</v>
      </c>
      <c r="C1066" s="2">
        <f>RSI!I1066</f>
        <v>55.421775085106027</v>
      </c>
      <c r="D1066" s="2">
        <f>MACD!E1066</f>
        <v>2.5341516237288975E-2</v>
      </c>
      <c r="E1066" s="2">
        <f>MACD!F1066</f>
        <v>2.4898032509302774E-2</v>
      </c>
      <c r="F1066" s="2">
        <f>'Moving Avg'!D1066</f>
        <v>2.1139999999999999</v>
      </c>
      <c r="G1066" s="2">
        <f>'Moving Avg'!F1066</f>
        <v>2.1150000000000007</v>
      </c>
      <c r="H1066" s="2">
        <f>'Moving Avg'!G1066</f>
        <v>1.9754000000000014</v>
      </c>
      <c r="I1066" s="2">
        <f>'Moving Avg'!H1066</f>
        <v>1.6828499999999968</v>
      </c>
      <c r="J1066" s="6" t="str">
        <f>OBV!F1066</f>
        <v>BEARISH</v>
      </c>
      <c r="K1066" s="6" t="str">
        <f>OBV!G1066</f>
        <v>NEUTRAL</v>
      </c>
      <c r="L1066" s="6" t="str">
        <f>OBV!H1066</f>
        <v>NEUTRAL</v>
      </c>
    </row>
    <row r="1067" spans="1:12" ht="13.5" x14ac:dyDescent="0.25">
      <c r="A1067" s="3">
        <f>RSI!A1067</f>
        <v>43864</v>
      </c>
      <c r="B1067" s="2">
        <f>RSI!B1067</f>
        <v>2.09</v>
      </c>
      <c r="C1067" s="2">
        <f>RSI!I1067</f>
        <v>55.421775085106027</v>
      </c>
      <c r="D1067" s="2">
        <f>MACD!E1067</f>
        <v>2.3082370715485023E-2</v>
      </c>
      <c r="E1067" s="2">
        <f>MACD!F1067</f>
        <v>2.4534900150539225E-2</v>
      </c>
      <c r="F1067" s="2">
        <f>'Moving Avg'!D1067</f>
        <v>2.1019999999999999</v>
      </c>
      <c r="G1067" s="2">
        <f>'Moving Avg'!F1067</f>
        <v>2.1095000000000006</v>
      </c>
      <c r="H1067" s="2">
        <f>'Moving Avg'!G1067</f>
        <v>1.9822000000000011</v>
      </c>
      <c r="I1067" s="2">
        <f>'Moving Avg'!H1067</f>
        <v>1.6851999999999967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</row>
    <row r="1068" spans="1:12" ht="13.5" x14ac:dyDescent="0.25">
      <c r="A1068" s="3">
        <f>RSI!A1068</f>
        <v>43865</v>
      </c>
      <c r="B1068" s="2">
        <f>RSI!B1068</f>
        <v>2.1</v>
      </c>
      <c r="C1068" s="2">
        <f>RSI!I1068</f>
        <v>57.499744384160238</v>
      </c>
      <c r="D1068" s="2">
        <f>MACD!E1068</f>
        <v>2.0308597207343126E-2</v>
      </c>
      <c r="E1068" s="2">
        <f>MACD!F1068</f>
        <v>2.3689639561900004E-2</v>
      </c>
      <c r="F1068" s="2">
        <f>'Moving Avg'!D1068</f>
        <v>2.0919999999999996</v>
      </c>
      <c r="G1068" s="2">
        <f>'Moving Avg'!F1068</f>
        <v>2.1045000000000007</v>
      </c>
      <c r="H1068" s="2">
        <f>'Moving Avg'!G1068</f>
        <v>1.989200000000001</v>
      </c>
      <c r="I1068" s="2">
        <f>'Moving Avg'!H1068</f>
        <v>1.687649999999997</v>
      </c>
      <c r="J1068" s="6" t="str">
        <f>OBV!F1068</f>
        <v>BULLISH</v>
      </c>
      <c r="K1068" s="6" t="str">
        <f>OBV!G1068</f>
        <v>NEUTRAL</v>
      </c>
      <c r="L1068" s="6" t="str">
        <f>OBV!H1068</f>
        <v>BULLISH DIVERGENCE</v>
      </c>
    </row>
    <row r="1069" spans="1:12" ht="13.5" x14ac:dyDescent="0.25">
      <c r="A1069" s="3">
        <f>RSI!A1069</f>
        <v>43866</v>
      </c>
      <c r="B1069" s="2">
        <f>RSI!B1069</f>
        <v>2.15</v>
      </c>
      <c r="C1069" s="2">
        <f>RSI!I1069</f>
        <v>66.026931895599503</v>
      </c>
      <c r="D1069" s="2">
        <f>MACD!E1069</f>
        <v>1.4086312011991176E-2</v>
      </c>
      <c r="E1069" s="2">
        <f>MACD!F1069</f>
        <v>2.1768974051918237E-2</v>
      </c>
      <c r="F1069" s="2">
        <f>'Moving Avg'!D1069</f>
        <v>2.1040000000000001</v>
      </c>
      <c r="G1069" s="2">
        <f>'Moving Avg'!F1069</f>
        <v>2.1020000000000003</v>
      </c>
      <c r="H1069" s="2">
        <f>'Moving Avg'!G1069</f>
        <v>1.9970000000000012</v>
      </c>
      <c r="I1069" s="2">
        <f>'Moving Avg'!H1069</f>
        <v>1.6903499999999971</v>
      </c>
      <c r="J1069" s="6" t="str">
        <f>OBV!F1069</f>
        <v>BULLISH</v>
      </c>
      <c r="K1069" s="6" t="str">
        <f>OBV!G1069</f>
        <v>NEUTRAL</v>
      </c>
      <c r="L1069" s="6" t="str">
        <f>OBV!H1069</f>
        <v>CONFIRMED BULLISH</v>
      </c>
    </row>
    <row r="1070" spans="1:12" ht="13.5" x14ac:dyDescent="0.25">
      <c r="A1070" s="3">
        <f>RSI!A1070</f>
        <v>43867</v>
      </c>
      <c r="B1070" s="2">
        <f>RSI!B1070</f>
        <v>2.15</v>
      </c>
      <c r="C1070" s="2">
        <f>RSI!I1070</f>
        <v>66.026931895599503</v>
      </c>
      <c r="D1070" s="2">
        <f>MACD!E1070</f>
        <v>8.3670137875762052E-3</v>
      </c>
      <c r="E1070" s="2">
        <f>MACD!F1070</f>
        <v>1.9088581999049833E-2</v>
      </c>
      <c r="F1070" s="2">
        <f>'Moving Avg'!D1070</f>
        <v>2.1160000000000001</v>
      </c>
      <c r="G1070" s="2">
        <f>'Moving Avg'!F1070</f>
        <v>2.1024999999999996</v>
      </c>
      <c r="H1070" s="2">
        <f>'Moving Avg'!G1070</f>
        <v>2.0048000000000012</v>
      </c>
      <c r="I1070" s="2">
        <f>'Moving Avg'!H1070</f>
        <v>1.6931499999999968</v>
      </c>
      <c r="J1070" s="6" t="str">
        <f>OBV!F1070</f>
        <v>BULLISH</v>
      </c>
      <c r="K1070" s="6" t="str">
        <f>OBV!G1070</f>
        <v>NEUTRAL</v>
      </c>
      <c r="L1070" s="6" t="str">
        <f>OBV!H1070</f>
        <v>CONFIRMED BULLISH</v>
      </c>
    </row>
    <row r="1071" spans="1:12" ht="13.5" x14ac:dyDescent="0.25">
      <c r="A1071" s="3">
        <f>RSI!A1071</f>
        <v>43868</v>
      </c>
      <c r="B1071" s="2">
        <f>RSI!B1071</f>
        <v>2.15</v>
      </c>
      <c r="C1071" s="2">
        <f>RSI!I1071</f>
        <v>66.026931895599503</v>
      </c>
      <c r="D1071" s="2">
        <f>MACD!E1071</f>
        <v>3.1069708620359293E-3</v>
      </c>
      <c r="E1071" s="2">
        <f>MACD!F1071</f>
        <v>1.5892259771647054E-2</v>
      </c>
      <c r="F1071" s="2">
        <f>'Moving Avg'!D1071</f>
        <v>2.1280000000000001</v>
      </c>
      <c r="G1071" s="2">
        <f>'Moving Avg'!F1071</f>
        <v>2.1054999999999997</v>
      </c>
      <c r="H1071" s="2">
        <f>'Moving Avg'!G1071</f>
        <v>2.0116000000000014</v>
      </c>
      <c r="I1071" s="2">
        <f>'Moving Avg'!H1071</f>
        <v>1.695949999999997</v>
      </c>
      <c r="J1071" s="6" t="str">
        <f>OBV!F1071</f>
        <v>BULLISH</v>
      </c>
      <c r="K1071" s="6" t="str">
        <f>OBV!G1071</f>
        <v>NEUTRAL</v>
      </c>
      <c r="L1071" s="6" t="str">
        <f>OBV!H1071</f>
        <v>CONFIRMED BULLISH</v>
      </c>
    </row>
    <row r="1072" spans="1:12" ht="13.5" x14ac:dyDescent="0.25">
      <c r="A1072" s="3">
        <f>RSI!A1072</f>
        <v>43871</v>
      </c>
      <c r="B1072" s="2">
        <f>RSI!B1072</f>
        <v>2.09</v>
      </c>
      <c r="C1072" s="2">
        <f>RSI!I1072</f>
        <v>50.762177782957636</v>
      </c>
      <c r="D1072" s="2">
        <f>MACD!E1072</f>
        <v>1.1941900525934468E-2</v>
      </c>
      <c r="E1072" s="2">
        <f>MACD!F1072</f>
        <v>1.5102187922504538E-2</v>
      </c>
      <c r="F1072" s="2">
        <f>'Moving Avg'!D1072</f>
        <v>2.1280000000000001</v>
      </c>
      <c r="G1072" s="2">
        <f>'Moving Avg'!F1072</f>
        <v>2.1054999999999993</v>
      </c>
      <c r="H1072" s="2">
        <f>'Moving Avg'!G1072</f>
        <v>2.0172000000000017</v>
      </c>
      <c r="I1072" s="2">
        <f>'Moving Avg'!H1072</f>
        <v>1.6984499999999969</v>
      </c>
      <c r="J1072" s="6" t="str">
        <f>OBV!F1072</f>
        <v>BEARISH</v>
      </c>
      <c r="K1072" s="6" t="str">
        <f>OBV!G1072</f>
        <v>NEUTRAL</v>
      </c>
      <c r="L1072" s="6" t="str">
        <f>OBV!H1072</f>
        <v>NEUTRAL</v>
      </c>
    </row>
    <row r="1073" spans="1:12" ht="13.5" x14ac:dyDescent="0.25">
      <c r="A1073" s="3">
        <f>RSI!A1073</f>
        <v>43872</v>
      </c>
      <c r="B1073" s="2">
        <f>RSI!B1073</f>
        <v>2.09</v>
      </c>
      <c r="C1073" s="2">
        <f>RSI!I1073</f>
        <v>50.762177782957622</v>
      </c>
      <c r="D1073" s="2">
        <f>MACD!E1073</f>
        <v>1.9411524615588149E-2</v>
      </c>
      <c r="E1073" s="2">
        <f>MACD!F1073</f>
        <v>1.5964055261121261E-2</v>
      </c>
      <c r="F1073" s="2">
        <f>'Moving Avg'!D1073</f>
        <v>2.1259999999999999</v>
      </c>
      <c r="G1073" s="2">
        <f>'Moving Avg'!F1073</f>
        <v>2.1055000000000001</v>
      </c>
      <c r="H1073" s="2">
        <f>'Moving Avg'!G1073</f>
        <v>2.0228000000000019</v>
      </c>
      <c r="I1073" s="2">
        <f>'Moving Avg'!H1073</f>
        <v>1.7010499999999968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</row>
    <row r="1074" spans="1:12" ht="13.5" x14ac:dyDescent="0.25">
      <c r="A1074" s="3">
        <f>RSI!A1074</f>
        <v>43873</v>
      </c>
      <c r="B1074" s="2">
        <f>RSI!B1074</f>
        <v>2.09</v>
      </c>
      <c r="C1074" s="2">
        <f>RSI!I1074</f>
        <v>50.762177782957622</v>
      </c>
      <c r="D1074" s="2">
        <f>MACD!E1074</f>
        <v>1.649557169875715E-2</v>
      </c>
      <c r="E1074" s="2">
        <f>MACD!F1074</f>
        <v>1.6070358548648439E-2</v>
      </c>
      <c r="F1074" s="2">
        <f>'Moving Avg'!D1074</f>
        <v>2.1139999999999999</v>
      </c>
      <c r="G1074" s="2">
        <f>'Moving Avg'!F1074</f>
        <v>2.1055000000000001</v>
      </c>
      <c r="H1074" s="2">
        <f>'Moving Avg'!G1074</f>
        <v>2.0284000000000018</v>
      </c>
      <c r="I1074" s="2">
        <f>'Moving Avg'!H1074</f>
        <v>1.7036499999999968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</row>
    <row r="1075" spans="1:12" ht="13.5" x14ac:dyDescent="0.25">
      <c r="A1075" s="3">
        <f>RSI!A1075</f>
        <v>43874</v>
      </c>
      <c r="B1075" s="2">
        <f>RSI!B1075</f>
        <v>2.15</v>
      </c>
      <c r="C1075" s="2">
        <f>RSI!I1075</f>
        <v>61.794139213647568</v>
      </c>
      <c r="D1075" s="2">
        <f>MACD!E1075</f>
        <v>9.5785650351571938E-3</v>
      </c>
      <c r="E1075" s="2">
        <f>MACD!F1075</f>
        <v>1.4771999845950191E-2</v>
      </c>
      <c r="F1075" s="2">
        <f>'Moving Avg'!D1075</f>
        <v>2.1139999999999999</v>
      </c>
      <c r="G1075" s="2">
        <f>'Moving Avg'!F1075</f>
        <v>2.1085000000000003</v>
      </c>
      <c r="H1075" s="2">
        <f>'Moving Avg'!G1075</f>
        <v>2.034200000000002</v>
      </c>
      <c r="I1075" s="2">
        <f>'Moving Avg'!H1075</f>
        <v>1.7064499999999965</v>
      </c>
      <c r="J1075" s="6" t="str">
        <f>OBV!F1075</f>
        <v>BEARISH</v>
      </c>
      <c r="K1075" s="6" t="str">
        <f>OBV!G1075</f>
        <v>NEUTRAL</v>
      </c>
      <c r="L1075" s="6" t="str">
        <f>OBV!H1075</f>
        <v>NEUTRAL</v>
      </c>
    </row>
    <row r="1076" spans="1:12" ht="13.5" x14ac:dyDescent="0.25">
      <c r="A1076" s="3">
        <f>RSI!A1076</f>
        <v>43875</v>
      </c>
      <c r="B1076" s="2">
        <f>RSI!B1076</f>
        <v>2.15</v>
      </c>
      <c r="C1076" s="2">
        <f>RSI!I1076</f>
        <v>61.794139213647568</v>
      </c>
      <c r="D1076" s="2">
        <f>MACD!E1076</f>
        <v>3.3663397000274209E-3</v>
      </c>
      <c r="E1076" s="2">
        <f>MACD!F1076</f>
        <v>1.2490867816765639E-2</v>
      </c>
      <c r="F1076" s="2">
        <f>'Moving Avg'!D1076</f>
        <v>2.1139999999999999</v>
      </c>
      <c r="G1076" s="2">
        <f>'Moving Avg'!F1076</f>
        <v>2.1115000000000004</v>
      </c>
      <c r="H1076" s="2">
        <f>'Moving Avg'!G1076</f>
        <v>2.0410000000000021</v>
      </c>
      <c r="I1076" s="2">
        <f>'Moving Avg'!H1076</f>
        <v>1.7092499999999964</v>
      </c>
      <c r="J1076" s="6" t="str">
        <f>OBV!F1076</f>
        <v>BEARISH</v>
      </c>
      <c r="K1076" s="6" t="str">
        <f>OBV!G1076</f>
        <v>NEUTRAL</v>
      </c>
      <c r="L1076" s="6" t="str">
        <f>OBV!H1076</f>
        <v>NEUTRAL</v>
      </c>
    </row>
    <row r="1077" spans="1:12" ht="13.5" x14ac:dyDescent="0.25">
      <c r="A1077" s="3">
        <f>RSI!A1077</f>
        <v>43878</v>
      </c>
      <c r="B1077" s="2">
        <f>RSI!B1077</f>
        <v>2.15</v>
      </c>
      <c r="C1077" s="2">
        <f>RSI!I1077</f>
        <v>61.794139213647568</v>
      </c>
      <c r="D1077" s="2">
        <f>MACD!E1077</f>
        <v>-2.2229119408865294E-3</v>
      </c>
      <c r="E1077" s="2">
        <f>MACD!F1077</f>
        <v>9.5481118652352061E-3</v>
      </c>
      <c r="F1077" s="2">
        <f>'Moving Avg'!D1077</f>
        <v>2.1260000000000003</v>
      </c>
      <c r="G1077" s="2">
        <f>'Moving Avg'!F1077</f>
        <v>2.1145</v>
      </c>
      <c r="H1077" s="2">
        <f>'Moving Avg'!G1077</f>
        <v>2.0478000000000018</v>
      </c>
      <c r="I1077" s="2">
        <f>'Moving Avg'!H1077</f>
        <v>1.7120499999999965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</row>
    <row r="1078" spans="1:12" ht="13.5" x14ac:dyDescent="0.25">
      <c r="A1078" s="3">
        <f>RSI!A1078</f>
        <v>43879</v>
      </c>
      <c r="B1078" s="2">
        <f>RSI!B1078</f>
        <v>2.15</v>
      </c>
      <c r="C1078" s="2">
        <f>RSI!I1078</f>
        <v>61.794139213647568</v>
      </c>
      <c r="D1078" s="2">
        <f>MACD!E1078</f>
        <v>-5.7219220647835023E-3</v>
      </c>
      <c r="E1078" s="2">
        <f>MACD!F1078</f>
        <v>6.4941050792314652E-3</v>
      </c>
      <c r="F1078" s="2">
        <f>'Moving Avg'!D1078</f>
        <v>2.1380000000000003</v>
      </c>
      <c r="G1078" s="2">
        <f>'Moving Avg'!F1078</f>
        <v>2.1174999999999997</v>
      </c>
      <c r="H1078" s="2">
        <f>'Moving Avg'!G1078</f>
        <v>2.0546000000000024</v>
      </c>
      <c r="I1078" s="2">
        <f>'Moving Avg'!H1078</f>
        <v>1.7148499999999964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</row>
    <row r="1079" spans="1:12" ht="13.5" x14ac:dyDescent="0.25">
      <c r="A1079" s="3">
        <f>RSI!A1079</f>
        <v>43880</v>
      </c>
      <c r="B1079" s="2">
        <f>RSI!B1079</f>
        <v>2.15</v>
      </c>
      <c r="C1079" s="2">
        <f>RSI!I1079</f>
        <v>61.794139213647583</v>
      </c>
      <c r="D1079" s="2">
        <f>MACD!E1079</f>
        <v>-1.2755975514284756E-3</v>
      </c>
      <c r="E1079" s="2">
        <f>MACD!F1079</f>
        <v>4.9401645530994772E-3</v>
      </c>
      <c r="F1079" s="2">
        <f>'Moving Avg'!D1079</f>
        <v>2.15</v>
      </c>
      <c r="G1079" s="2">
        <f>'Moving Avg'!F1079</f>
        <v>2.1204999999999994</v>
      </c>
      <c r="H1079" s="2">
        <f>'Moving Avg'!G1079</f>
        <v>2.0614000000000026</v>
      </c>
      <c r="I1079" s="2">
        <f>'Moving Avg'!H1079</f>
        <v>1.7177999999999967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</row>
    <row r="1080" spans="1:12" ht="13.5" x14ac:dyDescent="0.25">
      <c r="A1080" s="3">
        <f>RSI!A1080</f>
        <v>43881</v>
      </c>
      <c r="B1080" s="2">
        <f>RSI!B1080</f>
        <v>2.14</v>
      </c>
      <c r="C1080" s="2">
        <f>RSI!I1080</f>
        <v>58.623146873633672</v>
      </c>
      <c r="D1080" s="2">
        <f>MACD!E1080</f>
        <v>2.9632674952329019E-3</v>
      </c>
      <c r="E1080" s="2">
        <f>MACD!F1080</f>
        <v>4.5447851415261623E-3</v>
      </c>
      <c r="F1080" s="2">
        <f>'Moving Avg'!D1080</f>
        <v>2.1480000000000001</v>
      </c>
      <c r="G1080" s="2">
        <f>'Moving Avg'!F1080</f>
        <v>2.1229999999999998</v>
      </c>
      <c r="H1080" s="2">
        <f>'Moving Avg'!G1080</f>
        <v>2.0680000000000023</v>
      </c>
      <c r="I1080" s="2">
        <f>'Moving Avg'!H1080</f>
        <v>1.7206999999999966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</row>
    <row r="1081" spans="1:12" ht="13.5" x14ac:dyDescent="0.25">
      <c r="A1081" s="3">
        <f>RSI!A1081</f>
        <v>43882</v>
      </c>
      <c r="B1081" s="2">
        <f>RSI!B1081</f>
        <v>2.09</v>
      </c>
      <c r="C1081" s="2">
        <f>RSI!I1081</f>
        <v>45.9316089369308</v>
      </c>
      <c r="D1081" s="2">
        <f>MACD!E1081</f>
        <v>1.0068209996232813E-2</v>
      </c>
      <c r="E1081" s="2">
        <f>MACD!F1081</f>
        <v>5.6494701124674921E-3</v>
      </c>
      <c r="F1081" s="2">
        <f>'Moving Avg'!D1081</f>
        <v>2.1360000000000001</v>
      </c>
      <c r="G1081" s="2">
        <f>'Moving Avg'!F1081</f>
        <v>2.1229999999999998</v>
      </c>
      <c r="H1081" s="2">
        <f>'Moving Avg'!G1081</f>
        <v>2.0736000000000021</v>
      </c>
      <c r="I1081" s="2">
        <f>'Moving Avg'!H1081</f>
        <v>1.7233499999999964</v>
      </c>
      <c r="J1081" s="6" t="str">
        <f>OBV!F1081</f>
        <v>BEARISH</v>
      </c>
      <c r="K1081" s="6" t="str">
        <f>OBV!G1081</f>
        <v>NEUTRAL</v>
      </c>
      <c r="L1081" s="6" t="str">
        <f>OBV!H1081</f>
        <v>CONFIRMED BEARISH</v>
      </c>
    </row>
    <row r="1082" spans="1:12" ht="13.5" x14ac:dyDescent="0.25">
      <c r="A1082" s="3">
        <f>RSI!A1082</f>
        <v>43885</v>
      </c>
      <c r="B1082" s="2">
        <f>RSI!B1082</f>
        <v>2.09</v>
      </c>
      <c r="C1082" s="2">
        <f>RSI!I1082</f>
        <v>45.9316089369308</v>
      </c>
      <c r="D1082" s="2">
        <f>MACD!E1082</f>
        <v>6.9730144058910426E-3</v>
      </c>
      <c r="E1082" s="2">
        <f>MACD!F1082</f>
        <v>5.914178971152202E-3</v>
      </c>
      <c r="F1082" s="2">
        <f>'Moving Avg'!D1082</f>
        <v>2.1239999999999997</v>
      </c>
      <c r="G1082" s="2">
        <f>'Moving Avg'!F1082</f>
        <v>2.1199999999999997</v>
      </c>
      <c r="H1082" s="2">
        <f>'Moving Avg'!G1082</f>
        <v>2.078400000000002</v>
      </c>
      <c r="I1082" s="2">
        <f>'Moving Avg'!H1082</f>
        <v>1.7259999999999964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</row>
    <row r="1083" spans="1:12" ht="13.5" x14ac:dyDescent="0.25">
      <c r="A1083" s="3">
        <f>RSI!A1083</f>
        <v>43886</v>
      </c>
      <c r="B1083" s="2">
        <f>RSI!B1083</f>
        <v>2.15</v>
      </c>
      <c r="C1083" s="2">
        <f>RSI!I1083</f>
        <v>58.450404286800151</v>
      </c>
      <c r="D1083" s="2">
        <f>MACD!E1083</f>
        <v>2.4094619658576732E-5</v>
      </c>
      <c r="E1083" s="2">
        <f>MACD!F1083</f>
        <v>4.736162100853477E-3</v>
      </c>
      <c r="F1083" s="2">
        <f>'Moving Avg'!D1083</f>
        <v>2.1239999999999997</v>
      </c>
      <c r="G1083" s="2">
        <f>'Moving Avg'!F1083</f>
        <v>2.12</v>
      </c>
      <c r="H1083" s="2">
        <f>'Moving Avg'!G1083</f>
        <v>2.0852000000000022</v>
      </c>
      <c r="I1083" s="2">
        <f>'Moving Avg'!H1083</f>
        <v>1.7289499999999962</v>
      </c>
      <c r="J1083" s="6" t="str">
        <f>OBV!F1083</f>
        <v>BEARISH</v>
      </c>
      <c r="K1083" s="6" t="str">
        <f>OBV!G1083</f>
        <v>NEUTRAL</v>
      </c>
      <c r="L1083" s="6" t="str">
        <f>OBV!H1083</f>
        <v>NEUTRAL</v>
      </c>
    </row>
    <row r="1084" spans="1:12" ht="13.5" x14ac:dyDescent="0.25">
      <c r="A1084" s="3">
        <f>RSI!A1084</f>
        <v>43887</v>
      </c>
      <c r="B1084" s="2">
        <f>RSI!B1084</f>
        <v>2.15</v>
      </c>
      <c r="C1084" s="2">
        <f>RSI!I1084</f>
        <v>58.450404286800158</v>
      </c>
      <c r="D1084" s="2">
        <f>MACD!E1084</f>
        <v>-6.1042510204907252E-3</v>
      </c>
      <c r="E1084" s="2">
        <f>MACD!F1084</f>
        <v>2.5680794765846364E-3</v>
      </c>
      <c r="F1084" s="2">
        <f>'Moving Avg'!D1084</f>
        <v>2.1240000000000001</v>
      </c>
      <c r="G1084" s="2">
        <f>'Moving Avg'!F1084</f>
        <v>2.1229999999999998</v>
      </c>
      <c r="H1084" s="2">
        <f>'Moving Avg'!G1084</f>
        <v>2.0920000000000023</v>
      </c>
      <c r="I1084" s="2">
        <f>'Moving Avg'!H1084</f>
        <v>1.731899999999996</v>
      </c>
      <c r="J1084" s="6" t="str">
        <f>OBV!F1084</f>
        <v>BEARISH</v>
      </c>
      <c r="K1084" s="6" t="str">
        <f>OBV!G1084</f>
        <v>NEUTRAL</v>
      </c>
      <c r="L1084" s="6" t="str">
        <f>OBV!H1084</f>
        <v>NEUTRAL</v>
      </c>
    </row>
    <row r="1085" spans="1:12" ht="13.5" x14ac:dyDescent="0.25">
      <c r="A1085" s="3">
        <f>RSI!A1085</f>
        <v>43888</v>
      </c>
      <c r="B1085" s="2">
        <f>RSI!B1085</f>
        <v>2.15</v>
      </c>
      <c r="C1085" s="2">
        <f>RSI!I1085</f>
        <v>58.450404286800158</v>
      </c>
      <c r="D1085" s="2">
        <f>MACD!E1085</f>
        <v>-2.2890887611151101E-3</v>
      </c>
      <c r="E1085" s="2">
        <f>MACD!F1085</f>
        <v>1.5966458290446871E-3</v>
      </c>
      <c r="F1085" s="2">
        <f>'Moving Avg'!D1085</f>
        <v>2.1260000000000003</v>
      </c>
      <c r="G1085" s="2">
        <f>'Moving Avg'!F1085</f>
        <v>2.1259999999999994</v>
      </c>
      <c r="H1085" s="2">
        <f>'Moving Avg'!G1085</f>
        <v>2.0988000000000024</v>
      </c>
      <c r="I1085" s="2">
        <f>'Moving Avg'!H1085</f>
        <v>1.7348499999999958</v>
      </c>
      <c r="J1085" s="6" t="str">
        <f>OBV!F1085</f>
        <v>BEARISH</v>
      </c>
      <c r="K1085" s="6" t="str">
        <f>OBV!G1085</f>
        <v>NEUTRAL</v>
      </c>
      <c r="L1085" s="6" t="str">
        <f>OBV!H1085</f>
        <v>BEARISH DIVERGENCE</v>
      </c>
    </row>
    <row r="1086" spans="1:12" ht="13.5" x14ac:dyDescent="0.25">
      <c r="A1086" s="3">
        <f>RSI!A1086</f>
        <v>43889</v>
      </c>
      <c r="B1086" s="2">
        <f>RSI!B1086</f>
        <v>2.15</v>
      </c>
      <c r="C1086" s="2">
        <f>RSI!I1086</f>
        <v>58.450404286800158</v>
      </c>
      <c r="D1086" s="2">
        <f>MACD!E1086</f>
        <v>7.2608496074444417E-4</v>
      </c>
      <c r="E1086" s="2">
        <f>MACD!F1086</f>
        <v>1.4225336553846386E-3</v>
      </c>
      <c r="F1086" s="2">
        <f>'Moving Avg'!D1086</f>
        <v>2.1380000000000003</v>
      </c>
      <c r="G1086" s="2">
        <f>'Moving Avg'!F1086</f>
        <v>2.1289999999999991</v>
      </c>
      <c r="H1086" s="2">
        <f>'Moving Avg'!G1086</f>
        <v>2.1056000000000021</v>
      </c>
      <c r="I1086" s="2">
        <f>'Moving Avg'!H1086</f>
        <v>1.7377999999999958</v>
      </c>
      <c r="J1086" s="6" t="str">
        <f>OBV!F1086</f>
        <v>BULLISH</v>
      </c>
      <c r="K1086" s="6" t="str">
        <f>OBV!G1086</f>
        <v>NEUTRAL</v>
      </c>
      <c r="L1086" s="6" t="str">
        <f>OBV!H1086</f>
        <v>CONFIRMED BULLISH</v>
      </c>
    </row>
    <row r="1087" spans="1:12" ht="13.5" x14ac:dyDescent="0.25">
      <c r="A1087" s="3">
        <f>RSI!A1087</f>
        <v>43892</v>
      </c>
      <c r="B1087" s="2">
        <f>RSI!B1087</f>
        <v>2.15</v>
      </c>
      <c r="C1087" s="2">
        <f>RSI!I1087</f>
        <v>58.450404286800158</v>
      </c>
      <c r="D1087" s="2">
        <f>MACD!E1087</f>
        <v>3.0801260823065668E-3</v>
      </c>
      <c r="E1087" s="2">
        <f>MACD!F1087</f>
        <v>1.7540521407690243E-3</v>
      </c>
      <c r="F1087" s="2">
        <f>'Moving Avg'!D1087</f>
        <v>2.15</v>
      </c>
      <c r="G1087" s="2">
        <f>'Moving Avg'!F1087</f>
        <v>2.1319999999999992</v>
      </c>
      <c r="H1087" s="2">
        <f>'Moving Avg'!G1087</f>
        <v>2.1114000000000024</v>
      </c>
      <c r="I1087" s="2">
        <f>'Moving Avg'!H1087</f>
        <v>1.7407499999999956</v>
      </c>
      <c r="J1087" s="6" t="str">
        <f>OBV!F1087</f>
        <v>BULLISH</v>
      </c>
      <c r="K1087" s="6" t="str">
        <f>OBV!G1087</f>
        <v>NEUTRAL</v>
      </c>
      <c r="L1087" s="6" t="str">
        <f>OBV!H1087</f>
        <v>CONFIRMED BULLISH</v>
      </c>
    </row>
    <row r="1088" spans="1:12" ht="13.5" x14ac:dyDescent="0.25">
      <c r="A1088" s="3">
        <f>RSI!A1088</f>
        <v>43893</v>
      </c>
      <c r="B1088" s="2">
        <f>RSI!B1088</f>
        <v>2.09</v>
      </c>
      <c r="C1088" s="2">
        <f>RSI!I1088</f>
        <v>43.770479897616482</v>
      </c>
      <c r="D1088" s="2">
        <f>MACD!E1088</f>
        <v>9.3338035868661962E-3</v>
      </c>
      <c r="E1088" s="2">
        <f>MACD!F1088</f>
        <v>3.2700024299884591E-3</v>
      </c>
      <c r="F1088" s="2">
        <f>'Moving Avg'!D1088</f>
        <v>2.1379999999999999</v>
      </c>
      <c r="G1088" s="2">
        <f>'Moving Avg'!F1088</f>
        <v>2.1315</v>
      </c>
      <c r="H1088" s="2">
        <f>'Moving Avg'!G1088</f>
        <v>2.1156000000000024</v>
      </c>
      <c r="I1088" s="2">
        <f>'Moving Avg'!H1088</f>
        <v>1.7433999999999954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43894</v>
      </c>
      <c r="B1089" s="2">
        <f>RSI!B1089</f>
        <v>2.09</v>
      </c>
      <c r="C1089" s="2">
        <f>RSI!I1089</f>
        <v>43.770479897616482</v>
      </c>
      <c r="D1089" s="2">
        <f>MACD!E1089</f>
        <v>1.4810801021072795E-2</v>
      </c>
      <c r="E1089" s="2">
        <f>MACD!F1089</f>
        <v>5.5781621482053258E-3</v>
      </c>
      <c r="F1089" s="2">
        <f>'Moving Avg'!D1089</f>
        <v>2.1259999999999999</v>
      </c>
      <c r="G1089" s="2">
        <f>'Moving Avg'!F1089</f>
        <v>2.1284999999999998</v>
      </c>
      <c r="H1089" s="2">
        <f>'Moving Avg'!G1089</f>
        <v>2.1182000000000025</v>
      </c>
      <c r="I1089" s="2">
        <f>'Moving Avg'!H1089</f>
        <v>1.7460499999999957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43895</v>
      </c>
      <c r="B1090" s="2">
        <f>RSI!B1090</f>
        <v>2.09</v>
      </c>
      <c r="C1090" s="2">
        <f>RSI!I1090</f>
        <v>43.770479897616482</v>
      </c>
      <c r="D1090" s="2">
        <f>MACD!E1090</f>
        <v>1.8078410965011393E-2</v>
      </c>
      <c r="E1090" s="2">
        <f>MACD!F1090</f>
        <v>8.0782119115665393E-3</v>
      </c>
      <c r="F1090" s="2">
        <f>'Moving Avg'!D1090</f>
        <v>2.1139999999999999</v>
      </c>
      <c r="G1090" s="2">
        <f>'Moving Avg'!F1090</f>
        <v>2.1255000000000002</v>
      </c>
      <c r="H1090" s="2">
        <f>'Moving Avg'!G1090</f>
        <v>2.119200000000002</v>
      </c>
      <c r="I1090" s="2">
        <f>'Moving Avg'!H1090</f>
        <v>1.7486999999999953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43896</v>
      </c>
      <c r="B1091" s="2">
        <f>RSI!B1091</f>
        <v>2.09</v>
      </c>
      <c r="C1091" s="2">
        <f>RSI!I1091</f>
        <v>43.770479897616482</v>
      </c>
      <c r="D1091" s="2">
        <f>MACD!E1091</f>
        <v>1.3309975326046164E-2</v>
      </c>
      <c r="E1091" s="2">
        <f>MACD!F1091</f>
        <v>9.1245645944624653E-3</v>
      </c>
      <c r="F1091" s="2">
        <f>'Moving Avg'!D1091</f>
        <v>2.1019999999999999</v>
      </c>
      <c r="G1091" s="2">
        <f>'Moving Avg'!F1091</f>
        <v>2.1225000000000001</v>
      </c>
      <c r="H1091" s="2">
        <f>'Moving Avg'!G1091</f>
        <v>2.118600000000002</v>
      </c>
      <c r="I1091" s="2">
        <f>'Moving Avg'!H1091</f>
        <v>1.7513499999999953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2.09</v>
      </c>
      <c r="C1092" s="2">
        <f>RSI!I1092</f>
        <v>43.770479897616475</v>
      </c>
      <c r="D1092" s="2">
        <f>MACD!E1092</f>
        <v>9.422340847357713E-3</v>
      </c>
      <c r="E1092" s="2">
        <f>MACD!F1092</f>
        <v>9.1841198450415152E-3</v>
      </c>
      <c r="F1092" s="2">
        <f>'Moving Avg'!D1092</f>
        <v>2.09</v>
      </c>
      <c r="G1092" s="2">
        <f>'Moving Avg'!F1092</f>
        <v>2.1225000000000001</v>
      </c>
      <c r="H1092" s="2">
        <f>'Moving Avg'!G1092</f>
        <v>2.119200000000002</v>
      </c>
      <c r="I1092" s="2">
        <f>'Moving Avg'!H1092</f>
        <v>1.7539999999999951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2.09</v>
      </c>
      <c r="C1093" s="2">
        <f>RSI!I1093</f>
        <v>43.770479897616475</v>
      </c>
      <c r="D1093" s="2">
        <f>MACD!E1093</f>
        <v>1.5499865505395505E-2</v>
      </c>
      <c r="E1093" s="2">
        <f>MACD!F1093</f>
        <v>1.0447268977112314E-2</v>
      </c>
      <c r="F1093" s="2">
        <f>'Moving Avg'!D1093</f>
        <v>2.09</v>
      </c>
      <c r="G1093" s="2">
        <f>'Moving Avg'!F1093</f>
        <v>2.1225000000000001</v>
      </c>
      <c r="H1093" s="2">
        <f>'Moving Avg'!G1093</f>
        <v>2.1198000000000023</v>
      </c>
      <c r="I1093" s="2">
        <f>'Moving Avg'!H1093</f>
        <v>1.7566499999999952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</row>
    <row r="1094" spans="1:12" ht="13.5" x14ac:dyDescent="0.25">
      <c r="A1094" s="3">
        <f>RSI!A1094</f>
        <v>43901</v>
      </c>
      <c r="B1094" s="2">
        <f>RSI!B1094</f>
        <v>2.09</v>
      </c>
      <c r="C1094" s="2">
        <f>RSI!I1094</f>
        <v>43.770479897616475</v>
      </c>
      <c r="D1094" s="2">
        <f>MACD!E1094</f>
        <v>2.0768582938269109E-2</v>
      </c>
      <c r="E1094" s="2">
        <f>MACD!F1094</f>
        <v>1.2511531769343675E-2</v>
      </c>
      <c r="F1094" s="2">
        <f>'Moving Avg'!D1094</f>
        <v>2.09</v>
      </c>
      <c r="G1094" s="2">
        <f>'Moving Avg'!F1094</f>
        <v>2.1225000000000001</v>
      </c>
      <c r="H1094" s="2">
        <f>'Moving Avg'!G1094</f>
        <v>2.119200000000002</v>
      </c>
      <c r="I1094" s="2">
        <f>'Moving Avg'!H1094</f>
        <v>1.759299999999995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</row>
    <row r="1095" spans="1:12" ht="13.5" x14ac:dyDescent="0.25">
      <c r="A1095" s="3">
        <f>RSI!A1095</f>
        <v>43902</v>
      </c>
      <c r="B1095" s="2">
        <f>RSI!B1095</f>
        <v>2.09</v>
      </c>
      <c r="C1095" s="2">
        <f>RSI!I1095</f>
        <v>43.770479897616475</v>
      </c>
      <c r="D1095" s="2">
        <f>MACD!E1095</f>
        <v>2.534357713281965E-2</v>
      </c>
      <c r="E1095" s="2">
        <f>MACD!F1095</f>
        <v>1.5077940842038871E-2</v>
      </c>
      <c r="F1095" s="2">
        <f>'Moving Avg'!D1095</f>
        <v>2.09</v>
      </c>
      <c r="G1095" s="2">
        <f>'Moving Avg'!F1095</f>
        <v>2.1194999999999999</v>
      </c>
      <c r="H1095" s="2">
        <f>'Moving Avg'!G1095</f>
        <v>2.1180000000000017</v>
      </c>
      <c r="I1095" s="2">
        <f>'Moving Avg'!H1095</f>
        <v>1.7619499999999948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</row>
    <row r="1096" spans="1:12" ht="13.5" x14ac:dyDescent="0.25">
      <c r="A1096" s="3">
        <f>RSI!A1096</f>
        <v>43903</v>
      </c>
      <c r="B1096" s="2">
        <f>RSI!B1096</f>
        <v>2.09</v>
      </c>
      <c r="C1096" s="2">
        <f>RSI!I1096</f>
        <v>43.770479897616468</v>
      </c>
      <c r="D1096" s="2">
        <f>MACD!E1096</f>
        <v>2.9322919283731874E-2</v>
      </c>
      <c r="E1096" s="2">
        <f>MACD!F1096</f>
        <v>1.7926936530377472E-2</v>
      </c>
      <c r="F1096" s="2">
        <f>'Moving Avg'!D1096</f>
        <v>2.09</v>
      </c>
      <c r="G1096" s="2">
        <f>'Moving Avg'!F1096</f>
        <v>2.1165000000000007</v>
      </c>
      <c r="H1096" s="2">
        <f>'Moving Avg'!G1096</f>
        <v>2.1168000000000022</v>
      </c>
      <c r="I1096" s="2">
        <f>'Moving Avg'!H1096</f>
        <v>1.7643999999999946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</row>
    <row r="1097" spans="1:12" ht="13.5" x14ac:dyDescent="0.25">
      <c r="A1097" s="3">
        <f>RSI!A1097</f>
        <v>43906</v>
      </c>
      <c r="B1097" s="2">
        <f>RSI!B1097</f>
        <v>2.09</v>
      </c>
      <c r="C1097" s="2">
        <f>RSI!I1097</f>
        <v>43.770479897616468</v>
      </c>
      <c r="D1097" s="2">
        <f>MACD!E1097</f>
        <v>3.2790233854574691E-2</v>
      </c>
      <c r="E1097" s="2">
        <f>MACD!F1097</f>
        <v>2.0899595995216916E-2</v>
      </c>
      <c r="F1097" s="2">
        <f>'Moving Avg'!D1097</f>
        <v>2.09</v>
      </c>
      <c r="G1097" s="2">
        <f>'Moving Avg'!F1097</f>
        <v>2.1135000000000006</v>
      </c>
      <c r="H1097" s="2">
        <f>'Moving Avg'!G1097</f>
        <v>2.1146000000000016</v>
      </c>
      <c r="I1097" s="2">
        <f>'Moving Avg'!H1097</f>
        <v>1.7666499999999945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</row>
    <row r="1098" spans="1:12" ht="13.5" x14ac:dyDescent="0.25">
      <c r="A1098" s="3">
        <f>RSI!A1098</f>
        <v>43907</v>
      </c>
      <c r="B1098" s="2">
        <f>RSI!B1098</f>
        <v>2.09</v>
      </c>
      <c r="C1098" s="2">
        <f>RSI!I1098</f>
        <v>43.770479897616468</v>
      </c>
      <c r="D1098" s="2">
        <f>MACD!E1098</f>
        <v>2.6586104428830026E-2</v>
      </c>
      <c r="E1098" s="2">
        <f>MACD!F1098</f>
        <v>2.2036897681939539E-2</v>
      </c>
      <c r="F1098" s="2">
        <f>'Moving Avg'!D1098</f>
        <v>2.09</v>
      </c>
      <c r="G1098" s="2">
        <f>'Moving Avg'!F1098</f>
        <v>2.1105000000000005</v>
      </c>
      <c r="H1098" s="2">
        <f>'Moving Avg'!G1098</f>
        <v>2.1124000000000018</v>
      </c>
      <c r="I1098" s="2">
        <f>'Moving Avg'!H1098</f>
        <v>1.7688999999999944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</row>
    <row r="1099" spans="1:12" ht="13.5" x14ac:dyDescent="0.25">
      <c r="A1099" s="3">
        <f>RSI!A1099</f>
        <v>43908</v>
      </c>
      <c r="B1099" s="2">
        <f>RSI!B1099</f>
        <v>2.09</v>
      </c>
      <c r="C1099" s="2">
        <f>RSI!I1099</f>
        <v>43.770479897616468</v>
      </c>
      <c r="D1099" s="2">
        <f>MACD!E1099</f>
        <v>2.1422343717163006E-2</v>
      </c>
      <c r="E1099" s="2">
        <f>MACD!F1099</f>
        <v>2.1913986888984237E-2</v>
      </c>
      <c r="F1099" s="2">
        <f>'Moving Avg'!D1099</f>
        <v>2.09</v>
      </c>
      <c r="G1099" s="2">
        <f>'Moving Avg'!F1099</f>
        <v>2.1075000000000004</v>
      </c>
      <c r="H1099" s="2">
        <f>'Moving Avg'!G1099</f>
        <v>2.1102000000000016</v>
      </c>
      <c r="I1099" s="2">
        <f>'Moving Avg'!H1099</f>
        <v>1.7711499999999947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</row>
    <row r="1100" spans="1:12" ht="13.5" x14ac:dyDescent="0.25">
      <c r="A1100" s="3">
        <f>RSI!A1100</f>
        <v>43909</v>
      </c>
      <c r="B1100" s="2">
        <f>RSI!B1100</f>
        <v>2.09</v>
      </c>
      <c r="C1100" s="2">
        <f>RSI!I1100</f>
        <v>43.770479897616468</v>
      </c>
      <c r="D1100" s="2">
        <f>MACD!E1100</f>
        <v>1.7132532974777792E-2</v>
      </c>
      <c r="E1100" s="2">
        <f>MACD!F1100</f>
        <v>2.095769610614295E-2</v>
      </c>
      <c r="F1100" s="2">
        <f>'Moving Avg'!D1100</f>
        <v>2.09</v>
      </c>
      <c r="G1100" s="2">
        <f>'Moving Avg'!F1100</f>
        <v>2.1050000000000004</v>
      </c>
      <c r="H1100" s="2">
        <f>'Moving Avg'!G1100</f>
        <v>2.1092000000000013</v>
      </c>
      <c r="I1100" s="2">
        <f>'Moving Avg'!H1100</f>
        <v>1.7731999999999948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</row>
    <row r="1101" spans="1:12" ht="13.5" x14ac:dyDescent="0.25">
      <c r="A1101" s="3">
        <f>RSI!A1101</f>
        <v>43913</v>
      </c>
      <c r="B1101" s="2">
        <f>RSI!B1101</f>
        <v>2.09</v>
      </c>
      <c r="C1101" s="2">
        <f>RSI!I1101</f>
        <v>43.770479897616468</v>
      </c>
      <c r="D1101" s="2">
        <f>MACD!E1101</f>
        <v>1.3576327601402038E-2</v>
      </c>
      <c r="E1101" s="2">
        <f>MACD!F1101</f>
        <v>1.9481422405194768E-2</v>
      </c>
      <c r="F1101" s="2">
        <f>'Moving Avg'!D1101</f>
        <v>2.09</v>
      </c>
      <c r="G1101" s="2">
        <f>'Moving Avg'!F1101</f>
        <v>2.1050000000000004</v>
      </c>
      <c r="H1101" s="2">
        <f>'Moving Avg'!G1101</f>
        <v>2.1092000000000013</v>
      </c>
      <c r="I1101" s="2">
        <f>'Moving Avg'!H1101</f>
        <v>1.7749999999999946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</row>
    <row r="1102" spans="1:12" ht="13.5" x14ac:dyDescent="0.25">
      <c r="A1102" s="3">
        <f>RSI!A1102</f>
        <v>43914</v>
      </c>
      <c r="B1102" s="2">
        <f>RSI!B1102</f>
        <v>2.09</v>
      </c>
      <c r="C1102" s="2">
        <f>RSI!I1102</f>
        <v>43.770479897616475</v>
      </c>
      <c r="D1102" s="2">
        <f>MACD!E1102</f>
        <v>1.0635410826233649E-2</v>
      </c>
      <c r="E1102" s="2">
        <f>MACD!F1102</f>
        <v>1.7712220089402545E-2</v>
      </c>
      <c r="F1102" s="2">
        <f>'Moving Avg'!D1102</f>
        <v>2.09</v>
      </c>
      <c r="G1102" s="2">
        <f>'Moving Avg'!F1102</f>
        <v>2.1050000000000004</v>
      </c>
      <c r="H1102" s="2">
        <f>'Moving Avg'!G1102</f>
        <v>2.1092000000000013</v>
      </c>
      <c r="I1102" s="2">
        <f>'Moving Avg'!H1102</f>
        <v>1.7765499999999945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43915</v>
      </c>
      <c r="B1103" s="2">
        <f>RSI!B1103</f>
        <v>2.04</v>
      </c>
      <c r="C1103" s="2">
        <f>RSI!I1103</f>
        <v>26.752938997363998</v>
      </c>
      <c r="D1103" s="2">
        <f>MACD!E1103</f>
        <v>1.1913776192398196E-2</v>
      </c>
      <c r="E1103" s="2">
        <f>MACD!F1103</f>
        <v>1.6552531310001676E-2</v>
      </c>
      <c r="F1103" s="2">
        <f>'Moving Avg'!D1103</f>
        <v>2.0799999999999996</v>
      </c>
      <c r="G1103" s="2">
        <f>'Moving Avg'!F1103</f>
        <v>2.0994999999999999</v>
      </c>
      <c r="H1103" s="2">
        <f>'Moving Avg'!G1103</f>
        <v>2.1082000000000014</v>
      </c>
      <c r="I1103" s="2">
        <f>'Moving Avg'!H1103</f>
        <v>1.7775999999999952</v>
      </c>
      <c r="J1103" s="6" t="str">
        <f>OBV!F1103</f>
        <v>BEARISH</v>
      </c>
      <c r="K1103" s="6" t="str">
        <f>OBV!G1103</f>
        <v>NEUTRAL</v>
      </c>
      <c r="L1103" s="6" t="str">
        <f>OBV!H1103</f>
        <v>CONFIRMED BEARISH</v>
      </c>
    </row>
    <row r="1104" spans="1:12" ht="13.5" x14ac:dyDescent="0.25">
      <c r="A1104" s="3">
        <f>RSI!A1104</f>
        <v>43916</v>
      </c>
      <c r="B1104" s="2">
        <f>RSI!B1104</f>
        <v>2.04</v>
      </c>
      <c r="C1104" s="2">
        <f>RSI!I1104</f>
        <v>26.752938997363998</v>
      </c>
      <c r="D1104" s="2">
        <f>MACD!E1104</f>
        <v>1.3349375539764896E-2</v>
      </c>
      <c r="E1104" s="2">
        <f>MACD!F1104</f>
        <v>1.5911900155954322E-2</v>
      </c>
      <c r="F1104" s="2">
        <f>'Moving Avg'!D1104</f>
        <v>2.0699999999999994</v>
      </c>
      <c r="G1104" s="2">
        <f>'Moving Avg'!F1104</f>
        <v>2.0939999999999999</v>
      </c>
      <c r="H1104" s="2">
        <f>'Moving Avg'!G1104</f>
        <v>2.1072000000000015</v>
      </c>
      <c r="I1104" s="2">
        <f>'Moving Avg'!H1104</f>
        <v>1.7783999999999951</v>
      </c>
      <c r="J1104" s="6" t="str">
        <f>OBV!F1104</f>
        <v>BEARISH</v>
      </c>
      <c r="K1104" s="6" t="str">
        <f>OBV!G1104</f>
        <v>NEUTRAL</v>
      </c>
      <c r="L1104" s="6" t="str">
        <f>OBV!H1104</f>
        <v>CONFIRMED BEARISH</v>
      </c>
    </row>
    <row r="1105" spans="1:12" ht="13.5" x14ac:dyDescent="0.25">
      <c r="A1105" s="3">
        <f>RSI!A1105</f>
        <v>43917</v>
      </c>
      <c r="B1105" s="2">
        <f>RSI!B1105</f>
        <v>2.04</v>
      </c>
      <c r="C1105" s="2">
        <f>RSI!I1105</f>
        <v>26.752938997363998</v>
      </c>
      <c r="D1105" s="2">
        <f>MACD!E1105</f>
        <v>1.4891803797219882E-2</v>
      </c>
      <c r="E1105" s="2">
        <f>MACD!F1105</f>
        <v>1.5707880884207433E-2</v>
      </c>
      <c r="F1105" s="2">
        <f>'Moving Avg'!D1105</f>
        <v>2.06</v>
      </c>
      <c r="G1105" s="2">
        <f>'Moving Avg'!F1105</f>
        <v>2.0885000000000002</v>
      </c>
      <c r="H1105" s="2">
        <f>'Moving Avg'!G1105</f>
        <v>2.1062000000000016</v>
      </c>
      <c r="I1105" s="2">
        <f>'Moving Avg'!H1105</f>
        <v>1.7791999999999957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</row>
    <row r="1106" spans="1:12" ht="13.5" x14ac:dyDescent="0.25">
      <c r="A1106" s="3">
        <f>RSI!A1106</f>
        <v>43920</v>
      </c>
      <c r="B1106" s="2">
        <f>RSI!B1106</f>
        <v>2.04</v>
      </c>
      <c r="C1106" s="2">
        <f>RSI!I1106</f>
        <v>26.752938997363998</v>
      </c>
      <c r="D1106" s="2">
        <f>MACD!E1106</f>
        <v>1.6500352388705064E-2</v>
      </c>
      <c r="E1106" s="2">
        <f>MACD!F1106</f>
        <v>1.586637518510696E-2</v>
      </c>
      <c r="F1106" s="2">
        <f>'Moving Avg'!D1106</f>
        <v>2.0499999999999998</v>
      </c>
      <c r="G1106" s="2">
        <f>'Moving Avg'!F1106</f>
        <v>2.0829999999999997</v>
      </c>
      <c r="H1106" s="2">
        <f>'Moving Avg'!G1106</f>
        <v>2.1052000000000017</v>
      </c>
      <c r="I1106" s="2">
        <f>'Moving Avg'!H1106</f>
        <v>1.7799999999999958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</row>
    <row r="1107" spans="1:12" ht="13.5" x14ac:dyDescent="0.25">
      <c r="A1107" s="3">
        <f>RSI!A1107</f>
        <v>43921</v>
      </c>
      <c r="B1107" s="2">
        <f>RSI!B1107</f>
        <v>2.04</v>
      </c>
      <c r="C1107" s="2">
        <f>RSI!I1107</f>
        <v>26.752938997363998</v>
      </c>
      <c r="D1107" s="2">
        <f>MACD!E1107</f>
        <v>1.814237362261828E-2</v>
      </c>
      <c r="E1107" s="2">
        <f>MACD!F1107</f>
        <v>1.6321574872609226E-2</v>
      </c>
      <c r="F1107" s="2">
        <f>'Moving Avg'!D1107</f>
        <v>2.04</v>
      </c>
      <c r="G1107" s="2">
        <f>'Moving Avg'!F1107</f>
        <v>2.0774999999999997</v>
      </c>
      <c r="H1107" s="2">
        <f>'Moving Avg'!G1107</f>
        <v>2.1042000000000014</v>
      </c>
      <c r="I1107" s="2">
        <f>'Moving Avg'!H1107</f>
        <v>1.7807999999999959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</row>
    <row r="1108" spans="1:12" ht="13.5" x14ac:dyDescent="0.25">
      <c r="A1108" s="3">
        <f>RSI!A1108</f>
        <v>43922</v>
      </c>
      <c r="B1108" s="2">
        <f>RSI!B1108</f>
        <v>2.04</v>
      </c>
      <c r="C1108" s="2">
        <f>RSI!I1108</f>
        <v>26.752938997363998</v>
      </c>
      <c r="D1108" s="2">
        <f>MACD!E1108</f>
        <v>1.9791907368588824E-2</v>
      </c>
      <c r="E1108" s="2">
        <f>MACD!F1108</f>
        <v>1.7015641371805147E-2</v>
      </c>
      <c r="F1108" s="2">
        <f>'Moving Avg'!D1108</f>
        <v>2.04</v>
      </c>
      <c r="G1108" s="2">
        <f>'Moving Avg'!F1108</f>
        <v>2.0749999999999997</v>
      </c>
      <c r="H1108" s="2">
        <f>'Moving Avg'!G1108</f>
        <v>2.1032000000000015</v>
      </c>
      <c r="I1108" s="2">
        <f>'Moving Avg'!H1108</f>
        <v>1.7815999999999961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43923</v>
      </c>
      <c r="B1109" s="2">
        <f>RSI!B1109</f>
        <v>1.98</v>
      </c>
      <c r="C1109" s="2">
        <f>RSI!I1109</f>
        <v>15.483925272825857</v>
      </c>
      <c r="D1109" s="2">
        <f>MACD!E1109</f>
        <v>2.5872973324907012E-2</v>
      </c>
      <c r="E1109" s="2">
        <f>MACD!F1109</f>
        <v>1.8787107762425523E-2</v>
      </c>
      <c r="F1109" s="2">
        <f>'Moving Avg'!D1109</f>
        <v>2.028</v>
      </c>
      <c r="G1109" s="2">
        <f>'Moving Avg'!F1109</f>
        <v>2.0694999999999997</v>
      </c>
      <c r="H1109" s="2">
        <f>'Moving Avg'!G1109</f>
        <v>2.1010000000000013</v>
      </c>
      <c r="I1109" s="2">
        <f>'Moving Avg'!H1109</f>
        <v>1.7820999999999965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</row>
    <row r="1110" spans="1:12" ht="13.5" x14ac:dyDescent="0.25">
      <c r="A1110" s="3">
        <f>RSI!A1110</f>
        <v>43924</v>
      </c>
      <c r="B1110" s="2">
        <f>RSI!B1110</f>
        <v>1.98</v>
      </c>
      <c r="C1110" s="2">
        <f>RSI!I1110</f>
        <v>15.483925272825857</v>
      </c>
      <c r="D1110" s="2">
        <f>MACD!E1110</f>
        <v>3.1596053794103351E-2</v>
      </c>
      <c r="E1110" s="2">
        <f>MACD!F1110</f>
        <v>2.1348896968761091E-2</v>
      </c>
      <c r="F1110" s="2">
        <f>'Moving Avg'!D1110</f>
        <v>2.016</v>
      </c>
      <c r="G1110" s="2">
        <f>'Moving Avg'!F1110</f>
        <v>2.0639999999999992</v>
      </c>
      <c r="H1110" s="2">
        <f>'Moving Avg'!G1110</f>
        <v>2.0988000000000016</v>
      </c>
      <c r="I1110" s="2">
        <f>'Moving Avg'!H1110</f>
        <v>1.7829999999999964</v>
      </c>
      <c r="J1110" s="6" t="str">
        <f>OBV!F1110</f>
        <v>BEARISH</v>
      </c>
      <c r="K1110" s="6" t="str">
        <f>OBV!G1110</f>
        <v>NEUTRAL</v>
      </c>
      <c r="L1110" s="6" t="str">
        <f>OBV!H1110</f>
        <v>CONFIRMED BEARISH</v>
      </c>
    </row>
    <row r="1111" spans="1:12" ht="13.5" x14ac:dyDescent="0.25">
      <c r="A1111" s="3">
        <f>RSI!A1111</f>
        <v>43927</v>
      </c>
      <c r="B1111" s="2">
        <f>RSI!B1111</f>
        <v>1.98</v>
      </c>
      <c r="C1111" s="2">
        <f>RSI!I1111</f>
        <v>15.483925272825857</v>
      </c>
      <c r="D1111" s="2">
        <f>MACD!E1111</f>
        <v>3.6973441013055997E-2</v>
      </c>
      <c r="E1111" s="2">
        <f>MACD!F1111</f>
        <v>2.4473805777620074E-2</v>
      </c>
      <c r="F1111" s="2">
        <f>'Moving Avg'!D1111</f>
        <v>2.0040000000000004</v>
      </c>
      <c r="G1111" s="2">
        <f>'Moving Avg'!F1111</f>
        <v>2.0584999999999996</v>
      </c>
      <c r="H1111" s="2">
        <f>'Moving Avg'!G1111</f>
        <v>2.0966000000000018</v>
      </c>
      <c r="I1111" s="2">
        <f>'Moving Avg'!H1111</f>
        <v>1.7842999999999964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</row>
    <row r="1112" spans="1:12" ht="13.5" x14ac:dyDescent="0.25">
      <c r="A1112" s="3">
        <f>RSI!A1112</f>
        <v>43928</v>
      </c>
      <c r="B1112" s="2">
        <f>RSI!B1112</f>
        <v>1.98</v>
      </c>
      <c r="C1112" s="2">
        <f>RSI!I1112</f>
        <v>15.483925272825857</v>
      </c>
      <c r="D1112" s="2">
        <f>MACD!E1112</f>
        <v>4.2018705175904891E-2</v>
      </c>
      <c r="E1112" s="2">
        <f>MACD!F1112</f>
        <v>2.7982785657277038E-2</v>
      </c>
      <c r="F1112" s="2">
        <f>'Moving Avg'!D1112</f>
        <v>1.9920000000000002</v>
      </c>
      <c r="G1112" s="2">
        <f>'Moving Avg'!F1112</f>
        <v>2.052999999999999</v>
      </c>
      <c r="H1112" s="2">
        <f>'Moving Avg'!G1112</f>
        <v>2.0932000000000017</v>
      </c>
      <c r="I1112" s="2">
        <f>'Moving Avg'!H1112</f>
        <v>1.7859499999999968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</row>
    <row r="1113" spans="1:12" ht="13.5" x14ac:dyDescent="0.25">
      <c r="A1113" s="3">
        <f>RSI!A1113</f>
        <v>43929</v>
      </c>
      <c r="B1113" s="2">
        <f>RSI!B1113</f>
        <v>1.98</v>
      </c>
      <c r="C1113" s="2">
        <f>RSI!I1113</f>
        <v>15.483925272825857</v>
      </c>
      <c r="D1113" s="2">
        <f>MACD!E1113</f>
        <v>3.9053955386958439E-2</v>
      </c>
      <c r="E1113" s="2">
        <f>MACD!F1113</f>
        <v>3.0197019603213318E-2</v>
      </c>
      <c r="F1113" s="2">
        <f>'Moving Avg'!D1113</f>
        <v>1.98</v>
      </c>
      <c r="G1113" s="2">
        <f>'Moving Avg'!F1113</f>
        <v>2.047499999999999</v>
      </c>
      <c r="H1113" s="2">
        <f>'Moving Avg'!G1113</f>
        <v>2.0898000000000021</v>
      </c>
      <c r="I1113" s="2">
        <f>'Moving Avg'!H1113</f>
        <v>1.787599999999997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43934</v>
      </c>
      <c r="B1114" s="2">
        <f>RSI!B1114</f>
        <v>1.98</v>
      </c>
      <c r="C1114" s="2">
        <f>RSI!I1114</f>
        <v>15.483925272825857</v>
      </c>
      <c r="D1114" s="2">
        <f>MACD!E1114</f>
        <v>3.6969847086365526E-2</v>
      </c>
      <c r="E1114" s="2">
        <f>MACD!F1114</f>
        <v>3.1551585099843765E-2</v>
      </c>
      <c r="F1114" s="2">
        <f>'Moving Avg'!D1114</f>
        <v>1.98</v>
      </c>
      <c r="G1114" s="2">
        <f>'Moving Avg'!F1114</f>
        <v>2.0419999999999989</v>
      </c>
      <c r="H1114" s="2">
        <f>'Moving Avg'!G1114</f>
        <v>2.0876000000000019</v>
      </c>
      <c r="I1114" s="2">
        <f>'Moving Avg'!H1114</f>
        <v>1.7892499999999973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</row>
    <row r="1115" spans="1:12" ht="13.5" x14ac:dyDescent="0.25">
      <c r="A1115" s="3">
        <f>RSI!A1115</f>
        <v>43935</v>
      </c>
      <c r="B1115" s="2">
        <f>RSI!B1115</f>
        <v>1.98</v>
      </c>
      <c r="C1115" s="2">
        <f>RSI!I1115</f>
        <v>15.483925272825857</v>
      </c>
      <c r="D1115" s="2">
        <f>MACD!E1115</f>
        <v>3.5599450587766146E-2</v>
      </c>
      <c r="E1115" s="2">
        <f>MACD!F1115</f>
        <v>3.2361158197428241E-2</v>
      </c>
      <c r="F1115" s="2">
        <f>'Moving Avg'!D1115</f>
        <v>1.98</v>
      </c>
      <c r="G1115" s="2">
        <f>'Moving Avg'!F1115</f>
        <v>2.0364999999999993</v>
      </c>
      <c r="H1115" s="2">
        <f>'Moving Avg'!G1115</f>
        <v>2.0854000000000017</v>
      </c>
      <c r="I1115" s="2">
        <f>'Moving Avg'!H1115</f>
        <v>1.7908999999999973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</row>
    <row r="1116" spans="1:12" ht="13.5" x14ac:dyDescent="0.25">
      <c r="A1116" s="3">
        <f>RSI!A1116</f>
        <v>43936</v>
      </c>
      <c r="B1116" s="2">
        <f>RSI!B1116</f>
        <v>2.02</v>
      </c>
      <c r="C1116" s="2">
        <f>RSI!I1116</f>
        <v>42.574605944951436</v>
      </c>
      <c r="D1116" s="2">
        <f>MACD!E1116</f>
        <v>3.1840884093560451E-2</v>
      </c>
      <c r="E1116" s="2">
        <f>MACD!F1116</f>
        <v>3.2257103376654689E-2</v>
      </c>
      <c r="F1116" s="2">
        <f>'Moving Avg'!D1116</f>
        <v>1.988</v>
      </c>
      <c r="G1116" s="2">
        <f>'Moving Avg'!F1116</f>
        <v>2.0329999999999995</v>
      </c>
      <c r="H1116" s="2">
        <f>'Moving Avg'!G1116</f>
        <v>2.0840000000000019</v>
      </c>
      <c r="I1116" s="2">
        <f>'Moving Avg'!H1116</f>
        <v>1.7927499999999972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</row>
    <row r="1117" spans="1:12" ht="13.5" x14ac:dyDescent="0.25">
      <c r="A1117" s="3">
        <f>RSI!A1117</f>
        <v>43937</v>
      </c>
      <c r="B1117" s="2">
        <f>RSI!B1117</f>
        <v>2.08</v>
      </c>
      <c r="C1117" s="2">
        <f>RSI!I1117</f>
        <v>62.165211239169196</v>
      </c>
      <c r="D1117" s="2">
        <f>MACD!E1117</f>
        <v>2.4316754970253651E-2</v>
      </c>
      <c r="E1117" s="2">
        <f>MACD!F1117</f>
        <v>3.0669033695374482E-2</v>
      </c>
      <c r="F1117" s="2">
        <f>'Moving Avg'!D1117</f>
        <v>2.008</v>
      </c>
      <c r="G1117" s="2">
        <f>'Moving Avg'!F1117</f>
        <v>2.0324999999999998</v>
      </c>
      <c r="H1117" s="2">
        <f>'Moving Avg'!G1117</f>
        <v>2.0838000000000019</v>
      </c>
      <c r="I1117" s="2">
        <f>'Moving Avg'!H1117</f>
        <v>1.7952499999999971</v>
      </c>
      <c r="J1117" s="6" t="str">
        <f>OBV!F1117</f>
        <v>BULLISH</v>
      </c>
      <c r="K1117" s="6" t="str">
        <f>OBV!G1117</f>
        <v>NEUTRAL</v>
      </c>
      <c r="L1117" s="6" t="str">
        <f>OBV!H1117</f>
        <v>CONFIRMED BULLISH</v>
      </c>
    </row>
    <row r="1118" spans="1:12" ht="13.5" x14ac:dyDescent="0.25">
      <c r="A1118" s="3">
        <f>RSI!A1118</f>
        <v>43938</v>
      </c>
      <c r="B1118" s="2">
        <f>RSI!B1118</f>
        <v>2.0299999999999998</v>
      </c>
      <c r="C1118" s="2">
        <f>RSI!I1118</f>
        <v>47.593900846617395</v>
      </c>
      <c r="D1118" s="2">
        <f>MACD!E1118</f>
        <v>2.1392531241506418E-2</v>
      </c>
      <c r="E1118" s="2">
        <f>MACD!F1118</f>
        <v>2.8813733204600872E-2</v>
      </c>
      <c r="F1118" s="2">
        <f>'Moving Avg'!D1118</f>
        <v>2.0179999999999998</v>
      </c>
      <c r="G1118" s="2">
        <f>'Moving Avg'!F1118</f>
        <v>2.0294999999999996</v>
      </c>
      <c r="H1118" s="2">
        <f>'Moving Avg'!G1118</f>
        <v>2.082400000000002</v>
      </c>
      <c r="I1118" s="2">
        <f>'Moving Avg'!H1118</f>
        <v>1.7974999999999968</v>
      </c>
      <c r="J1118" s="6" t="str">
        <f>OBV!F1118</f>
        <v>BULLISH</v>
      </c>
      <c r="K1118" s="6" t="str">
        <f>OBV!G1118</f>
        <v>NEUTRAL</v>
      </c>
      <c r="L1118" s="6" t="str">
        <f>OBV!H1118</f>
        <v>CONFIRMED BULLISH</v>
      </c>
    </row>
    <row r="1119" spans="1:12" ht="13.5" x14ac:dyDescent="0.25">
      <c r="A1119" s="3">
        <f>RSI!A1119</f>
        <v>43941</v>
      </c>
      <c r="B1119" s="2">
        <f>RSI!B1119</f>
        <v>2.0299999999999998</v>
      </c>
      <c r="C1119" s="2">
        <f>RSI!I1119</f>
        <v>47.593900846617395</v>
      </c>
      <c r="D1119" s="2">
        <f>MACD!E1119</f>
        <v>9.7408741179405567E-3</v>
      </c>
      <c r="E1119" s="2">
        <f>MACD!F1119</f>
        <v>2.499916138726881E-2</v>
      </c>
      <c r="F1119" s="2">
        <f>'Moving Avg'!D1119</f>
        <v>2.0279999999999996</v>
      </c>
      <c r="G1119" s="2">
        <f>'Moving Avg'!F1119</f>
        <v>2.0265</v>
      </c>
      <c r="H1119" s="2">
        <f>'Moving Avg'!G1119</f>
        <v>2.0800000000000018</v>
      </c>
      <c r="I1119" s="2">
        <f>'Moving Avg'!H1119</f>
        <v>1.7997499999999969</v>
      </c>
      <c r="J1119" s="6" t="str">
        <f>OBV!F1119</f>
        <v>BULLISH</v>
      </c>
      <c r="K1119" s="6" t="str">
        <f>OBV!G1119</f>
        <v>NEUTRAL</v>
      </c>
      <c r="L1119" s="6" t="str">
        <f>OBV!H1119</f>
        <v>CONFIRMED BULLISH</v>
      </c>
    </row>
    <row r="1120" spans="1:12" ht="13.5" x14ac:dyDescent="0.25">
      <c r="A1120" s="3">
        <f>RSI!A1120</f>
        <v>43942</v>
      </c>
      <c r="B1120" s="2">
        <f>RSI!B1120</f>
        <v>2.0299999999999998</v>
      </c>
      <c r="C1120" s="2">
        <f>RSI!I1120</f>
        <v>47.593900846617395</v>
      </c>
      <c r="D1120" s="2">
        <f>MACD!E1120</f>
        <v>-6.8724757992022489E-5</v>
      </c>
      <c r="E1120" s="2">
        <f>MACD!F1120</f>
        <v>1.9985584158216645E-2</v>
      </c>
      <c r="F1120" s="2">
        <f>'Moving Avg'!D1120</f>
        <v>2.0379999999999994</v>
      </c>
      <c r="G1120" s="2">
        <f>'Moving Avg'!F1120</f>
        <v>2.0235000000000003</v>
      </c>
      <c r="H1120" s="2">
        <f>'Moving Avg'!G1120</f>
        <v>2.0776000000000021</v>
      </c>
      <c r="I1120" s="2">
        <f>'Moving Avg'!H1120</f>
        <v>1.8019999999999967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</row>
    <row r="1121" spans="1:12" ht="13.5" x14ac:dyDescent="0.25">
      <c r="A1121" s="3">
        <f>RSI!A1121</f>
        <v>43943</v>
      </c>
      <c r="B1121" s="2">
        <f>RSI!B1121</f>
        <v>2.09</v>
      </c>
      <c r="C1121" s="2">
        <f>RSI!I1121</f>
        <v>61.218206575383256</v>
      </c>
      <c r="D1121" s="2">
        <f>MACD!E1121</f>
        <v>-1.2767769749016278E-2</v>
      </c>
      <c r="E1121" s="2">
        <f>MACD!F1121</f>
        <v>1.3434913376770061E-2</v>
      </c>
      <c r="F1121" s="2">
        <f>'Moving Avg'!D1121</f>
        <v>2.0519999999999996</v>
      </c>
      <c r="G1121" s="2">
        <f>'Moving Avg'!F1121</f>
        <v>2.0234999999999999</v>
      </c>
      <c r="H1121" s="2">
        <f>'Moving Avg'!G1121</f>
        <v>2.0764000000000022</v>
      </c>
      <c r="I1121" s="2">
        <f>'Moving Avg'!H1121</f>
        <v>1.8045499999999968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</row>
    <row r="1122" spans="1:12" ht="13.5" x14ac:dyDescent="0.25">
      <c r="A1122" s="3">
        <f>RSI!A1122</f>
        <v>43944</v>
      </c>
      <c r="B1122" s="2">
        <f>RSI!B1122</f>
        <v>2.09</v>
      </c>
      <c r="C1122" s="2">
        <f>RSI!I1122</f>
        <v>61.218206575383256</v>
      </c>
      <c r="D1122" s="2">
        <f>MACD!E1122</f>
        <v>-2.3825223576753096E-2</v>
      </c>
      <c r="E1122" s="2">
        <f>MACD!F1122</f>
        <v>5.9828859860654301E-3</v>
      </c>
      <c r="F1122" s="2">
        <f>'Moving Avg'!D1122</f>
        <v>2.0539999999999998</v>
      </c>
      <c r="G1122" s="2">
        <f>'Moving Avg'!F1122</f>
        <v>2.0235000000000007</v>
      </c>
      <c r="H1122" s="2">
        <f>'Moving Avg'!G1122</f>
        <v>2.0764000000000022</v>
      </c>
      <c r="I1122" s="2">
        <f>'Moving Avg'!H1122</f>
        <v>1.807099999999997</v>
      </c>
      <c r="J1122" s="6" t="str">
        <f>OBV!F1122</f>
        <v>BULLISH</v>
      </c>
      <c r="K1122" s="6" t="str">
        <f>OBV!G1122</f>
        <v>NEUTRAL</v>
      </c>
      <c r="L1122" s="6" t="str">
        <f>OBV!H1122</f>
        <v>CONFIRMED BULLISH</v>
      </c>
    </row>
    <row r="1123" spans="1:12" ht="13.5" x14ac:dyDescent="0.25">
      <c r="A1123" s="3">
        <f>RSI!A1123</f>
        <v>43945</v>
      </c>
      <c r="B1123" s="2">
        <f>RSI!B1123</f>
        <v>2.09</v>
      </c>
      <c r="C1123" s="2">
        <f>RSI!I1123</f>
        <v>61.218206575383256</v>
      </c>
      <c r="D1123" s="2">
        <f>MACD!E1123</f>
        <v>-3.3470519611854765E-2</v>
      </c>
      <c r="E1123" s="2">
        <f>MACD!F1123</f>
        <v>-1.9077951335186097E-3</v>
      </c>
      <c r="F1123" s="2">
        <f>'Moving Avg'!D1123</f>
        <v>2.0659999999999998</v>
      </c>
      <c r="G1123" s="2">
        <f>'Moving Avg'!F1123</f>
        <v>2.0260000000000007</v>
      </c>
      <c r="H1123" s="2">
        <f>'Moving Avg'!G1123</f>
        <v>2.0764000000000018</v>
      </c>
      <c r="I1123" s="2">
        <f>'Moving Avg'!H1123</f>
        <v>1.8098499999999966</v>
      </c>
      <c r="J1123" s="6" t="str">
        <f>OBV!F1123</f>
        <v>BULLISH</v>
      </c>
      <c r="K1123" s="6" t="str">
        <f>OBV!G1123</f>
        <v>NEUTRAL</v>
      </c>
      <c r="L1123" s="6" t="str">
        <f>OBV!H1123</f>
        <v>CONFIRMED BULLISH</v>
      </c>
    </row>
    <row r="1124" spans="1:12" ht="13.5" x14ac:dyDescent="0.25">
      <c r="A1124" s="3">
        <f>RSI!A1124</f>
        <v>43948</v>
      </c>
      <c r="B1124" s="2">
        <f>RSI!B1124</f>
        <v>2.09</v>
      </c>
      <c r="C1124" s="2">
        <f>RSI!I1124</f>
        <v>61.218206575383249</v>
      </c>
      <c r="D1124" s="2">
        <f>MACD!E1124</f>
        <v>-4.1899506310445922E-2</v>
      </c>
      <c r="E1124" s="2">
        <f>MACD!F1124</f>
        <v>-9.9061373689040728E-3</v>
      </c>
      <c r="F1124" s="2">
        <f>'Moving Avg'!D1124</f>
        <v>2.0779999999999998</v>
      </c>
      <c r="G1124" s="2">
        <f>'Moving Avg'!F1124</f>
        <v>2.0285000000000011</v>
      </c>
      <c r="H1124" s="2">
        <f>'Moving Avg'!G1124</f>
        <v>2.0764000000000018</v>
      </c>
      <c r="I1124" s="2">
        <f>'Moving Avg'!H1124</f>
        <v>1.8125999999999969</v>
      </c>
      <c r="J1124" s="6" t="str">
        <f>OBV!F1124</f>
        <v>BULLISH</v>
      </c>
      <c r="K1124" s="6" t="str">
        <f>OBV!G1124</f>
        <v>NEUTRAL</v>
      </c>
      <c r="L1124" s="6" t="str">
        <f>OBV!H1124</f>
        <v>CONFIRMED BULLISH</v>
      </c>
    </row>
    <row r="1125" spans="1:12" ht="13.5" x14ac:dyDescent="0.25">
      <c r="A1125" s="3">
        <f>RSI!A1125</f>
        <v>43949</v>
      </c>
      <c r="B1125" s="2">
        <f>RSI!B1125</f>
        <v>2.0299999999999998</v>
      </c>
      <c r="C1125" s="2">
        <f>RSI!I1125</f>
        <v>45.357557948206683</v>
      </c>
      <c r="D1125" s="2">
        <f>MACD!E1125</f>
        <v>-4.4835042825747351E-2</v>
      </c>
      <c r="E1125" s="2">
        <f>MACD!F1125</f>
        <v>-1.6891918460272728E-2</v>
      </c>
      <c r="F1125" s="2">
        <f>'Moving Avg'!D1125</f>
        <v>2.0779999999999998</v>
      </c>
      <c r="G1125" s="2">
        <f>'Moving Avg'!F1125</f>
        <v>2.0280000000000009</v>
      </c>
      <c r="H1125" s="2">
        <f>'Moving Avg'!G1125</f>
        <v>2.0740000000000016</v>
      </c>
      <c r="I1125" s="2">
        <f>'Moving Avg'!H1125</f>
        <v>1.8150499999999965</v>
      </c>
      <c r="J1125" s="6" t="str">
        <f>OBV!F1125</f>
        <v>BULLISH</v>
      </c>
      <c r="K1125" s="6" t="str">
        <f>OBV!G1125</f>
        <v>NEUTRAL</v>
      </c>
      <c r="L1125" s="6" t="str">
        <f>OBV!H1125</f>
        <v>NEUTRAL</v>
      </c>
    </row>
    <row r="1126" spans="1:12" ht="13.5" x14ac:dyDescent="0.25">
      <c r="A1126" s="3">
        <f>RSI!A1126</f>
        <v>43950</v>
      </c>
      <c r="B1126" s="2">
        <f>RSI!B1126</f>
        <v>2.0299999999999998</v>
      </c>
      <c r="C1126" s="2">
        <f>RSI!I1126</f>
        <v>45.357557948206683</v>
      </c>
      <c r="D1126" s="2">
        <f>MACD!E1126</f>
        <v>-4.1039978353966333E-2</v>
      </c>
      <c r="E1126" s="2">
        <f>MACD!F1126</f>
        <v>-2.1721530439011452E-2</v>
      </c>
      <c r="F1126" s="2">
        <f>'Moving Avg'!D1126</f>
        <v>2.0659999999999998</v>
      </c>
      <c r="G1126" s="2">
        <f>'Moving Avg'!F1126</f>
        <v>2.0275000000000007</v>
      </c>
      <c r="H1126" s="2">
        <f>'Moving Avg'!G1126</f>
        <v>2.0716000000000019</v>
      </c>
      <c r="I1126" s="2">
        <f>'Moving Avg'!H1126</f>
        <v>1.8174999999999968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2.0299999999999998</v>
      </c>
      <c r="C1127" s="2">
        <f>RSI!I1127</f>
        <v>45.357557948206683</v>
      </c>
      <c r="D1127" s="2">
        <f>MACD!E1127</f>
        <v>-2.8482136065773656E-2</v>
      </c>
      <c r="E1127" s="2">
        <f>MACD!F1127</f>
        <v>-2.3073651564363893E-2</v>
      </c>
      <c r="F1127" s="2">
        <f>'Moving Avg'!D1127</f>
        <v>2.0539999999999994</v>
      </c>
      <c r="G1127" s="2">
        <f>'Moving Avg'!F1127</f>
        <v>2.0270000000000001</v>
      </c>
      <c r="H1127" s="2">
        <f>'Moving Avg'!G1127</f>
        <v>2.0692000000000013</v>
      </c>
      <c r="I1127" s="2">
        <f>'Moving Avg'!H1127</f>
        <v>1.8199499999999966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2.0299999999999998</v>
      </c>
      <c r="C1128" s="2">
        <f>RSI!I1128</f>
        <v>45.357557948206683</v>
      </c>
      <c r="D1128" s="2">
        <f>MACD!E1128</f>
        <v>-2.5441295115585572E-2</v>
      </c>
      <c r="E1128" s="2">
        <f>MACD!F1128</f>
        <v>-2.3547180274608229E-2</v>
      </c>
      <c r="F1128" s="2">
        <f>'Moving Avg'!D1128</f>
        <v>2.0419999999999994</v>
      </c>
      <c r="G1128" s="2">
        <f>'Moving Avg'!F1128</f>
        <v>2.0265000000000004</v>
      </c>
      <c r="H1128" s="2">
        <f>'Moving Avg'!G1128</f>
        <v>2.0668000000000011</v>
      </c>
      <c r="I1128" s="2">
        <f>'Moving Avg'!H1128</f>
        <v>1.8223999999999967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</row>
    <row r="1129" spans="1:12" ht="13.5" x14ac:dyDescent="0.25">
      <c r="A1129" s="3">
        <f>RSI!A1129</f>
        <v>43956</v>
      </c>
      <c r="B1129" s="2">
        <f>RSI!B1129</f>
        <v>2.0299999999999998</v>
      </c>
      <c r="C1129" s="2">
        <f>RSI!I1129</f>
        <v>45.357557948206683</v>
      </c>
      <c r="D1129" s="2">
        <f>MACD!E1129</f>
        <v>-2.2768940580645047E-2</v>
      </c>
      <c r="E1129" s="2">
        <f>MACD!F1129</f>
        <v>-2.3391532335815594E-2</v>
      </c>
      <c r="F1129" s="2">
        <f>'Moving Avg'!D1129</f>
        <v>2.0299999999999998</v>
      </c>
      <c r="G1129" s="2">
        <f>'Moving Avg'!F1129</f>
        <v>2.0290000000000004</v>
      </c>
      <c r="H1129" s="2">
        <f>'Moving Avg'!G1129</f>
        <v>2.0644000000000009</v>
      </c>
      <c r="I1129" s="2">
        <f>'Moving Avg'!H1129</f>
        <v>1.8248499999999968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43957</v>
      </c>
      <c r="B1130" s="2">
        <f>RSI!B1130</f>
        <v>2.0299999999999998</v>
      </c>
      <c r="C1130" s="2">
        <f>RSI!I1130</f>
        <v>45.357557948206683</v>
      </c>
      <c r="D1130" s="2">
        <f>MACD!E1130</f>
        <v>-2.0415740411325434E-2</v>
      </c>
      <c r="E1130" s="2">
        <f>MACD!F1130</f>
        <v>-2.2796373950917562E-2</v>
      </c>
      <c r="F1130" s="2">
        <f>'Moving Avg'!D1130</f>
        <v>2.0299999999999998</v>
      </c>
      <c r="G1130" s="2">
        <f>'Moving Avg'!F1130</f>
        <v>2.0315000000000003</v>
      </c>
      <c r="H1130" s="2">
        <f>'Moving Avg'!G1130</f>
        <v>2.0622000000000007</v>
      </c>
      <c r="I1130" s="2">
        <f>'Moving Avg'!H1130</f>
        <v>1.8274999999999968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</row>
    <row r="1131" spans="1:12" ht="13.5" x14ac:dyDescent="0.25">
      <c r="A1131" s="3">
        <f>RSI!A1131</f>
        <v>43958</v>
      </c>
      <c r="B1131" s="2">
        <f>RSI!B1131</f>
        <v>2.0299999999999998</v>
      </c>
      <c r="C1131" s="2">
        <f>RSI!I1131</f>
        <v>45.357557948206683</v>
      </c>
      <c r="D1131" s="2">
        <f>MACD!E1131</f>
        <v>-9.1086378238380838E-3</v>
      </c>
      <c r="E1131" s="2">
        <f>MACD!F1131</f>
        <v>-2.0058826725501668E-2</v>
      </c>
      <c r="F1131" s="2">
        <f>'Moving Avg'!D1131</f>
        <v>2.0299999999999998</v>
      </c>
      <c r="G1131" s="2">
        <f>'Moving Avg'!F1131</f>
        <v>2.0340000000000003</v>
      </c>
      <c r="H1131" s="2">
        <f>'Moving Avg'!G1131</f>
        <v>2.0610000000000004</v>
      </c>
      <c r="I1131" s="2">
        <f>'Moving Avg'!H1131</f>
        <v>1.8301499999999968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</row>
    <row r="1132" spans="1:12" ht="13.5" x14ac:dyDescent="0.25">
      <c r="A1132" s="3">
        <f>RSI!A1132</f>
        <v>43959</v>
      </c>
      <c r="B1132" s="2">
        <f>RSI!B1132</f>
        <v>2.09</v>
      </c>
      <c r="C1132" s="2">
        <f>RSI!I1132</f>
        <v>61.928125545768765</v>
      </c>
      <c r="D1132" s="2">
        <f>MACD!E1132</f>
        <v>-3.9066783855061793E-3</v>
      </c>
      <c r="E1132" s="2">
        <f>MACD!F1132</f>
        <v>-1.6828397057502571E-2</v>
      </c>
      <c r="F1132" s="2">
        <f>'Moving Avg'!D1132</f>
        <v>2.0419999999999998</v>
      </c>
      <c r="G1132" s="2">
        <f>'Moving Avg'!F1132</f>
        <v>2.0395000000000003</v>
      </c>
      <c r="H1132" s="2">
        <f>'Moving Avg'!G1132</f>
        <v>2.0610000000000004</v>
      </c>
      <c r="I1132" s="2">
        <f>'Moving Avg'!H1132</f>
        <v>1.8330999999999968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43962</v>
      </c>
      <c r="B1133" s="2">
        <f>RSI!B1133</f>
        <v>2.09</v>
      </c>
      <c r="C1133" s="2">
        <f>RSI!I1133</f>
        <v>61.928125545768765</v>
      </c>
      <c r="D1133" s="2">
        <f>MACD!E1133</f>
        <v>2.1345141245188159E-4</v>
      </c>
      <c r="E1133" s="2">
        <f>MACD!F1133</f>
        <v>-1.342002736351168E-2</v>
      </c>
      <c r="F1133" s="2">
        <f>'Moving Avg'!D1133</f>
        <v>2.0539999999999998</v>
      </c>
      <c r="G1133" s="2">
        <f>'Moving Avg'!F1133</f>
        <v>2.0450000000000004</v>
      </c>
      <c r="H1133" s="2">
        <f>'Moving Avg'!G1133</f>
        <v>2.0598000000000001</v>
      </c>
      <c r="I1133" s="2">
        <f>'Moving Avg'!H1133</f>
        <v>1.8360499999999971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</row>
    <row r="1134" spans="1:12" ht="13.5" x14ac:dyDescent="0.25">
      <c r="A1134" s="3">
        <f>RSI!A1134</f>
        <v>43963</v>
      </c>
      <c r="B1134" s="2">
        <f>RSI!B1134</f>
        <v>2.09</v>
      </c>
      <c r="C1134" s="2">
        <f>RSI!I1134</f>
        <v>61.928125545768765</v>
      </c>
      <c r="D1134" s="2">
        <f>MACD!E1134</f>
        <v>3.4390408392002136E-3</v>
      </c>
      <c r="E1134" s="2">
        <f>MACD!F1134</f>
        <v>-1.0048213722969303E-2</v>
      </c>
      <c r="F1134" s="2">
        <f>'Moving Avg'!D1134</f>
        <v>2.0659999999999998</v>
      </c>
      <c r="G1134" s="2">
        <f>'Moving Avg'!F1134</f>
        <v>2.0505000000000004</v>
      </c>
      <c r="H1134" s="2">
        <f>'Moving Avg'!G1134</f>
        <v>2.0586000000000002</v>
      </c>
      <c r="I1134" s="2">
        <f>'Moving Avg'!H1134</f>
        <v>1.8389999999999969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</row>
    <row r="1135" spans="1:12" ht="13.5" x14ac:dyDescent="0.25">
      <c r="A1135" s="3">
        <f>RSI!A1135</f>
        <v>43964</v>
      </c>
      <c r="B1135" s="2">
        <f>RSI!B1135</f>
        <v>2.09</v>
      </c>
      <c r="C1135" s="2">
        <f>RSI!I1135</f>
        <v>61.928125545768765</v>
      </c>
      <c r="D1135" s="2">
        <f>MACD!E1135</f>
        <v>-3.3037485368709874E-3</v>
      </c>
      <c r="E1135" s="2">
        <f>MACD!F1135</f>
        <v>-8.6993206857496411E-3</v>
      </c>
      <c r="F1135" s="2">
        <f>'Moving Avg'!D1135</f>
        <v>2.0779999999999998</v>
      </c>
      <c r="G1135" s="2">
        <f>'Moving Avg'!F1135</f>
        <v>2.0560000000000009</v>
      </c>
      <c r="H1135" s="2">
        <f>'Moving Avg'!G1135</f>
        <v>2.0574000000000003</v>
      </c>
      <c r="I1135" s="2">
        <f>'Moving Avg'!H1135</f>
        <v>1.8417499999999967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</row>
    <row r="1136" spans="1:12" ht="13.5" x14ac:dyDescent="0.25">
      <c r="A1136" s="3">
        <f>RSI!A1136</f>
        <v>43965</v>
      </c>
      <c r="B1136" s="2">
        <f>RSI!B1136</f>
        <v>2.15</v>
      </c>
      <c r="C1136" s="2">
        <f>RSI!I1136</f>
        <v>72.958257190634981</v>
      </c>
      <c r="D1136" s="2">
        <f>MACD!E1136</f>
        <v>-1.3677116298330017E-2</v>
      </c>
      <c r="E1136" s="2">
        <f>MACD!F1136</f>
        <v>-9.6948798082657165E-3</v>
      </c>
      <c r="F1136" s="2">
        <f>'Moving Avg'!D1136</f>
        <v>2.1019999999999999</v>
      </c>
      <c r="G1136" s="2">
        <f>'Moving Avg'!F1136</f>
        <v>2.0625000000000004</v>
      </c>
      <c r="H1136" s="2">
        <f>'Moving Avg'!G1136</f>
        <v>2.0574000000000003</v>
      </c>
      <c r="I1136" s="2">
        <f>'Moving Avg'!H1136</f>
        <v>1.8446499999999966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</row>
    <row r="1137" spans="1:12" ht="13.5" x14ac:dyDescent="0.25">
      <c r="A1137" s="3">
        <f>RSI!A1137</f>
        <v>43966</v>
      </c>
      <c r="B1137" s="2">
        <f>RSI!B1137</f>
        <v>2.15</v>
      </c>
      <c r="C1137" s="2">
        <f>RSI!I1137</f>
        <v>72.958257190634981</v>
      </c>
      <c r="D1137" s="2">
        <f>MACD!E1137</f>
        <v>-2.3016055526842827E-2</v>
      </c>
      <c r="E1137" s="2">
        <f>MACD!F1137</f>
        <v>-1.2359114951981139E-2</v>
      </c>
      <c r="F1137" s="2">
        <f>'Moving Avg'!D1137</f>
        <v>2.1139999999999999</v>
      </c>
      <c r="G1137" s="2">
        <f>'Moving Avg'!F1137</f>
        <v>2.0660000000000003</v>
      </c>
      <c r="H1137" s="2">
        <f>'Moving Avg'!G1137</f>
        <v>2.0574000000000003</v>
      </c>
      <c r="I1137" s="2">
        <f>'Moving Avg'!H1137</f>
        <v>1.8475499999999969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</row>
    <row r="1138" spans="1:12" ht="13.5" x14ac:dyDescent="0.25">
      <c r="A1138" s="3">
        <f>RSI!A1138</f>
        <v>43969</v>
      </c>
      <c r="B1138" s="2">
        <f>RSI!B1138</f>
        <v>2.15</v>
      </c>
      <c r="C1138" s="2">
        <f>RSI!I1138</f>
        <v>72.958257190634981</v>
      </c>
      <c r="D1138" s="2">
        <f>MACD!E1138</f>
        <v>-3.1438118392180581E-2</v>
      </c>
      <c r="E1138" s="2">
        <f>MACD!F1138</f>
        <v>-1.6174915640021027E-2</v>
      </c>
      <c r="F1138" s="2">
        <f>'Moving Avg'!D1138</f>
        <v>2.1260000000000003</v>
      </c>
      <c r="G1138" s="2">
        <f>'Moving Avg'!F1138</f>
        <v>2.0720000000000001</v>
      </c>
      <c r="H1138" s="2">
        <f>'Moving Avg'!G1138</f>
        <v>2.0586000000000002</v>
      </c>
      <c r="I1138" s="2">
        <f>'Moving Avg'!H1138</f>
        <v>1.8504499999999968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</row>
    <row r="1139" spans="1:12" ht="13.5" x14ac:dyDescent="0.25">
      <c r="A1139" s="3">
        <f>RSI!A1139</f>
        <v>43970</v>
      </c>
      <c r="B1139" s="2">
        <f>RSI!B1139</f>
        <v>2.15</v>
      </c>
      <c r="C1139" s="2">
        <f>RSI!I1139</f>
        <v>72.958257190634981</v>
      </c>
      <c r="D1139" s="2">
        <f>MACD!E1139</f>
        <v>-3.9045852906138379E-2</v>
      </c>
      <c r="E1139" s="2">
        <f>MACD!F1139</f>
        <v>-2.07491030932445E-2</v>
      </c>
      <c r="F1139" s="2">
        <f>'Moving Avg'!D1139</f>
        <v>2.1380000000000003</v>
      </c>
      <c r="G1139" s="2">
        <f>'Moving Avg'!F1139</f>
        <v>2.0779999999999998</v>
      </c>
      <c r="H1139" s="2">
        <f>'Moving Avg'!G1139</f>
        <v>2.059800000000001</v>
      </c>
      <c r="I1139" s="2">
        <f>'Moving Avg'!H1139</f>
        <v>1.8533499999999967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</row>
    <row r="1140" spans="1:12" ht="13.5" x14ac:dyDescent="0.25">
      <c r="A1140" s="3">
        <f>RSI!A1140</f>
        <v>43971</v>
      </c>
      <c r="B1140" s="2">
        <f>RSI!B1140</f>
        <v>2.15</v>
      </c>
      <c r="C1140" s="2">
        <f>RSI!I1140</f>
        <v>72.958257190634981</v>
      </c>
      <c r="D1140" s="2">
        <f>MACD!E1140</f>
        <v>-4.5928883047773095E-2</v>
      </c>
      <c r="E1140" s="2">
        <f>MACD!F1140</f>
        <v>-2.5785059084150221E-2</v>
      </c>
      <c r="F1140" s="2">
        <f>'Moving Avg'!D1140</f>
        <v>2.15</v>
      </c>
      <c r="G1140" s="2">
        <f>'Moving Avg'!F1140</f>
        <v>2.0839999999999996</v>
      </c>
      <c r="H1140" s="2">
        <f>'Moving Avg'!G1140</f>
        <v>2.0610000000000008</v>
      </c>
      <c r="I1140" s="2">
        <f>'Moving Avg'!H1140</f>
        <v>1.8562499999999968</v>
      </c>
      <c r="J1140" s="6" t="str">
        <f>OBV!F1140</f>
        <v>BULLISH</v>
      </c>
      <c r="K1140" s="6" t="str">
        <f>OBV!G1140</f>
        <v>NEUTRAL</v>
      </c>
      <c r="L1140" s="6" t="str">
        <f>OBV!H1140</f>
        <v>CONFIRMED BULLISH</v>
      </c>
    </row>
    <row r="1141" spans="1:12" ht="13.5" x14ac:dyDescent="0.25">
      <c r="A1141" s="3">
        <f>RSI!A1141</f>
        <v>43972</v>
      </c>
      <c r="B1141" s="2">
        <f>RSI!B1141</f>
        <v>2.15</v>
      </c>
      <c r="C1141" s="2">
        <f>RSI!I1141</f>
        <v>72.958257190634995</v>
      </c>
      <c r="D1141" s="2">
        <f>MACD!E1141</f>
        <v>-5.2165685773580606E-2</v>
      </c>
      <c r="E1141" s="2">
        <f>MACD!F1141</f>
        <v>-3.10611844220363E-2</v>
      </c>
      <c r="F1141" s="2">
        <f>'Moving Avg'!D1141</f>
        <v>2.15</v>
      </c>
      <c r="G1141" s="2">
        <f>'Moving Avg'!F1141</f>
        <v>2.0869999999999997</v>
      </c>
      <c r="H1141" s="2">
        <f>'Moving Avg'!G1141</f>
        <v>2.0622000000000007</v>
      </c>
      <c r="I1141" s="2">
        <f>'Moving Avg'!H1141</f>
        <v>1.8591499999999965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43973</v>
      </c>
      <c r="B1142" s="2">
        <f>RSI!B1142</f>
        <v>2.15</v>
      </c>
      <c r="C1142" s="2">
        <f>RSI!I1142</f>
        <v>72.958257190634995</v>
      </c>
      <c r="D1142" s="2">
        <f>MACD!E1142</f>
        <v>-4.8594341062762503E-2</v>
      </c>
      <c r="E1142" s="2">
        <f>MACD!F1142</f>
        <v>-3.4567815750181544E-2</v>
      </c>
      <c r="F1142" s="2">
        <f>'Moving Avg'!D1142</f>
        <v>2.15</v>
      </c>
      <c r="G1142" s="2">
        <f>'Moving Avg'!F1142</f>
        <v>2.0899999999999994</v>
      </c>
      <c r="H1142" s="2">
        <f>'Moving Avg'!G1142</f>
        <v>2.063400000000001</v>
      </c>
      <c r="I1142" s="2">
        <f>'Moving Avg'!H1142</f>
        <v>1.8620499999999967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43977</v>
      </c>
      <c r="B1143" s="2">
        <f>RSI!B1143</f>
        <v>2.15</v>
      </c>
      <c r="C1143" s="2">
        <f>RSI!I1143</f>
        <v>72.958257190634981</v>
      </c>
      <c r="D1143" s="2">
        <f>MACD!E1143</f>
        <v>-4.5926257986619756E-2</v>
      </c>
      <c r="E1143" s="2">
        <f>MACD!F1143</f>
        <v>-3.6839504197469189E-2</v>
      </c>
      <c r="F1143" s="2">
        <f>'Moving Avg'!D1143</f>
        <v>2.15</v>
      </c>
      <c r="G1143" s="2">
        <f>'Moving Avg'!F1143</f>
        <v>2.0929999999999991</v>
      </c>
      <c r="H1143" s="2">
        <f>'Moving Avg'!G1143</f>
        <v>2.0646000000000013</v>
      </c>
      <c r="I1143" s="2">
        <f>'Moving Avg'!H1143</f>
        <v>1.8651499999999968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43978</v>
      </c>
      <c r="B1144" s="2">
        <f>RSI!B1144</f>
        <v>2.15</v>
      </c>
      <c r="C1144" s="2">
        <f>RSI!I1144</f>
        <v>72.958257190634981</v>
      </c>
      <c r="D1144" s="2">
        <f>MACD!E1144</f>
        <v>-4.3996264032529542E-2</v>
      </c>
      <c r="E1144" s="2">
        <f>MACD!F1144</f>
        <v>-3.8270856164481261E-2</v>
      </c>
      <c r="F1144" s="2">
        <f>'Moving Avg'!D1144</f>
        <v>2.15</v>
      </c>
      <c r="G1144" s="2">
        <f>'Moving Avg'!F1144</f>
        <v>2.0959999999999992</v>
      </c>
      <c r="H1144" s="2">
        <f>'Moving Avg'!G1144</f>
        <v>2.0658000000000012</v>
      </c>
      <c r="I1144" s="2">
        <f>'Moving Avg'!H1144</f>
        <v>1.8683999999999967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43979</v>
      </c>
      <c r="B1145" s="2">
        <f>RSI!B1145</f>
        <v>2.15</v>
      </c>
      <c r="C1145" s="2">
        <f>RSI!I1145</f>
        <v>72.958257190634981</v>
      </c>
      <c r="D1145" s="2">
        <f>MACD!E1145</f>
        <v>-4.2666539264709424E-2</v>
      </c>
      <c r="E1145" s="2">
        <f>MACD!F1145</f>
        <v>-3.9149992784526896E-2</v>
      </c>
      <c r="F1145" s="2">
        <f>'Moving Avg'!D1145</f>
        <v>2.15</v>
      </c>
      <c r="G1145" s="2">
        <f>'Moving Avg'!F1145</f>
        <v>2.1019999999999994</v>
      </c>
      <c r="H1145" s="2">
        <f>'Moving Avg'!G1145</f>
        <v>2.0670000000000015</v>
      </c>
      <c r="I1145" s="2">
        <f>'Moving Avg'!H1145</f>
        <v>1.8715999999999966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</row>
    <row r="1146" spans="1:12" ht="13.5" x14ac:dyDescent="0.25">
      <c r="A1146" s="3">
        <f>RSI!A1146</f>
        <v>43980</v>
      </c>
      <c r="B1146" s="2">
        <f>RSI!B1146</f>
        <v>2.15</v>
      </c>
      <c r="C1146" s="2">
        <f>RSI!I1146</f>
        <v>72.958257190634981</v>
      </c>
      <c r="D1146" s="2">
        <f>MACD!E1146</f>
        <v>-3.2591495195736897E-2</v>
      </c>
      <c r="E1146" s="2">
        <f>MACD!F1146</f>
        <v>-3.7838293266768894E-2</v>
      </c>
      <c r="F1146" s="2">
        <f>'Moving Avg'!D1146</f>
        <v>2.15</v>
      </c>
      <c r="G1146" s="2">
        <f>'Moving Avg'!F1146</f>
        <v>2.1079999999999992</v>
      </c>
      <c r="H1146" s="2">
        <f>'Moving Avg'!G1146</f>
        <v>2.0682000000000018</v>
      </c>
      <c r="I1146" s="2">
        <f>'Moving Avg'!H1146</f>
        <v>1.8747999999999965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</row>
    <row r="1147" spans="1:12" ht="13.5" x14ac:dyDescent="0.25">
      <c r="A1147" s="3">
        <f>RSI!A1147</f>
        <v>43983</v>
      </c>
      <c r="B1147" s="2">
        <f>RSI!B1147</f>
        <v>2.15</v>
      </c>
      <c r="C1147" s="2">
        <f>RSI!I1147</f>
        <v>72.958257190634981</v>
      </c>
      <c r="D1147" s="2">
        <f>MACD!E1147</f>
        <v>-2.4326529099581773E-2</v>
      </c>
      <c r="E1147" s="2">
        <f>MACD!F1147</f>
        <v>-3.5135940433331472E-2</v>
      </c>
      <c r="F1147" s="2">
        <f>'Moving Avg'!D1147</f>
        <v>2.15</v>
      </c>
      <c r="G1147" s="2">
        <f>'Moving Avg'!F1147</f>
        <v>2.113999999999999</v>
      </c>
      <c r="H1147" s="2">
        <f>'Moving Avg'!G1147</f>
        <v>2.0694000000000021</v>
      </c>
      <c r="I1147" s="2">
        <f>'Moving Avg'!H1147</f>
        <v>1.8779999999999968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</row>
    <row r="1148" spans="1:12" ht="13.5" x14ac:dyDescent="0.25">
      <c r="A1148" s="3">
        <f>RSI!A1148</f>
        <v>43984</v>
      </c>
      <c r="B1148" s="2">
        <f>RSI!B1148</f>
        <v>2.15</v>
      </c>
      <c r="C1148" s="2">
        <f>RSI!I1148</f>
        <v>72.958257190634981</v>
      </c>
      <c r="D1148" s="2">
        <f>MACD!E1148</f>
        <v>-1.7573902909151506E-2</v>
      </c>
      <c r="E1148" s="2">
        <f>MACD!F1148</f>
        <v>-3.1623532928495485E-2</v>
      </c>
      <c r="F1148" s="2">
        <f>'Moving Avg'!D1148</f>
        <v>2.15</v>
      </c>
      <c r="G1148" s="2">
        <f>'Moving Avg'!F1148</f>
        <v>2.1199999999999992</v>
      </c>
      <c r="H1148" s="2">
        <f>'Moving Avg'!G1148</f>
        <v>2.070600000000002</v>
      </c>
      <c r="I1148" s="2">
        <f>'Moving Avg'!H1148</f>
        <v>1.8811999999999967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</row>
    <row r="1149" spans="1:12" ht="13.5" x14ac:dyDescent="0.25">
      <c r="A1149" s="3">
        <f>RSI!A1149</f>
        <v>43985</v>
      </c>
      <c r="B1149" s="2">
        <f>RSI!B1149</f>
        <v>2.15</v>
      </c>
      <c r="C1149" s="2">
        <f>RSI!I1149</f>
        <v>72.958257190634981</v>
      </c>
      <c r="D1149" s="2">
        <f>MACD!E1149</f>
        <v>-1.2083111416260284E-2</v>
      </c>
      <c r="E1149" s="2">
        <f>MACD!F1149</f>
        <v>-2.7715448626048446E-2</v>
      </c>
      <c r="F1149" s="2">
        <f>'Moving Avg'!D1149</f>
        <v>2.15</v>
      </c>
      <c r="G1149" s="2">
        <f>'Moving Avg'!F1149</f>
        <v>2.125999999999999</v>
      </c>
      <c r="H1149" s="2">
        <f>'Moving Avg'!G1149</f>
        <v>2.0718000000000023</v>
      </c>
      <c r="I1149" s="2">
        <f>'Moving Avg'!H1149</f>
        <v>1.8843999999999965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</row>
    <row r="1150" spans="1:12" ht="13.5" x14ac:dyDescent="0.25">
      <c r="A1150" s="3">
        <f>RSI!A1150</f>
        <v>43986</v>
      </c>
      <c r="B1150" s="2">
        <f>RSI!B1150</f>
        <v>2.15</v>
      </c>
      <c r="C1150" s="2">
        <f>RSI!I1150</f>
        <v>72.958257190634981</v>
      </c>
      <c r="D1150" s="2">
        <f>MACD!E1150</f>
        <v>-7.6435099740659318E-3</v>
      </c>
      <c r="E1150" s="2">
        <f>MACD!F1150</f>
        <v>-2.3701060895651944E-2</v>
      </c>
      <c r="F1150" s="2">
        <f>'Moving Avg'!D1150</f>
        <v>2.15</v>
      </c>
      <c r="G1150" s="2">
        <f>'Moving Avg'!F1150</f>
        <v>2.1319999999999992</v>
      </c>
      <c r="H1150" s="2">
        <f>'Moving Avg'!G1150</f>
        <v>2.0730000000000022</v>
      </c>
      <c r="I1150" s="2">
        <f>'Moving Avg'!H1150</f>
        <v>1.8875999999999964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</row>
    <row r="1151" spans="1:12" ht="13.5" x14ac:dyDescent="0.25">
      <c r="A1151" s="3">
        <f>RSI!A1151</f>
        <v>43987</v>
      </c>
      <c r="B1151" s="2">
        <f>RSI!B1151</f>
        <v>2.15</v>
      </c>
      <c r="C1151" s="2">
        <f>RSI!I1151</f>
        <v>72.958257190634981</v>
      </c>
      <c r="D1151" s="2">
        <f>MACD!E1151</f>
        <v>-4.0780842290524255E-3</v>
      </c>
      <c r="E1151" s="2">
        <f>MACD!F1151</f>
        <v>-1.9776465562332042E-2</v>
      </c>
      <c r="F1151" s="2">
        <f>'Moving Avg'!D1151</f>
        <v>2.15</v>
      </c>
      <c r="G1151" s="2">
        <f>'Moving Avg'!F1151</f>
        <v>2.137999999999999</v>
      </c>
      <c r="H1151" s="2">
        <f>'Moving Avg'!G1151</f>
        <v>2.0742000000000025</v>
      </c>
      <c r="I1151" s="2">
        <f>'Moving Avg'!H1151</f>
        <v>1.8907999999999967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43990</v>
      </c>
      <c r="B1152" s="2">
        <f>RSI!B1152</f>
        <v>2.16</v>
      </c>
      <c r="C1152" s="2">
        <f>RSI!I1152</f>
        <v>76.648793218273823</v>
      </c>
      <c r="D1152" s="2">
        <f>MACD!E1152</f>
        <v>-1.9789263464460305E-3</v>
      </c>
      <c r="E1152" s="2">
        <f>MACD!F1152</f>
        <v>-1.621695771915484E-2</v>
      </c>
      <c r="F1152" s="2">
        <f>'Moving Avg'!D1152</f>
        <v>2.1520000000000001</v>
      </c>
      <c r="G1152" s="2">
        <f>'Moving Avg'!F1152</f>
        <v>2.1414999999999993</v>
      </c>
      <c r="H1152" s="2">
        <f>'Moving Avg'!G1152</f>
        <v>2.0756000000000028</v>
      </c>
      <c r="I1152" s="2">
        <f>'Moving Avg'!H1152</f>
        <v>1.8940499999999969</v>
      </c>
      <c r="J1152" s="6" t="str">
        <f>OBV!F1152</f>
        <v>BULLISH</v>
      </c>
      <c r="K1152" s="6" t="str">
        <f>OBV!G1152</f>
        <v>NEUTRAL</v>
      </c>
      <c r="L1152" s="6" t="str">
        <f>OBV!H1152</f>
        <v>CONFIRMED BULLISH</v>
      </c>
    </row>
    <row r="1153" spans="1:12" ht="13.5" x14ac:dyDescent="0.25">
      <c r="A1153" s="3">
        <f>RSI!A1153</f>
        <v>43991</v>
      </c>
      <c r="B1153" s="2">
        <f>RSI!B1153</f>
        <v>2.16</v>
      </c>
      <c r="C1153" s="2">
        <f>RSI!I1153</f>
        <v>76.648793218273823</v>
      </c>
      <c r="D1153" s="2">
        <f>MACD!E1153</f>
        <v>-4.2569522649582581E-4</v>
      </c>
      <c r="E1153" s="2">
        <f>MACD!F1153</f>
        <v>-1.3058705220623038E-2</v>
      </c>
      <c r="F1153" s="2">
        <f>'Moving Avg'!D1153</f>
        <v>2.1539999999999999</v>
      </c>
      <c r="G1153" s="2">
        <f>'Moving Avg'!F1153</f>
        <v>2.1449999999999996</v>
      </c>
      <c r="H1153" s="2">
        <f>'Moving Avg'!G1153</f>
        <v>2.0780000000000025</v>
      </c>
      <c r="I1153" s="2">
        <f>'Moving Avg'!H1153</f>
        <v>1.897149999999997</v>
      </c>
      <c r="J1153" s="6" t="str">
        <f>OBV!F1153</f>
        <v>BULLISH</v>
      </c>
      <c r="K1153" s="6" t="str">
        <f>OBV!G1153</f>
        <v>NEUTRAL</v>
      </c>
      <c r="L1153" s="6" t="str">
        <f>OBV!H1153</f>
        <v>CONFIRMED BULLISH</v>
      </c>
    </row>
    <row r="1154" spans="1:12" ht="13.5" x14ac:dyDescent="0.25">
      <c r="A1154" s="3">
        <f>RSI!A1154</f>
        <v>43992</v>
      </c>
      <c r="B1154" s="2">
        <f>RSI!B1154</f>
        <v>2.16</v>
      </c>
      <c r="C1154" s="2">
        <f>RSI!I1154</f>
        <v>76.648793218273823</v>
      </c>
      <c r="D1154" s="2">
        <f>MACD!E1154</f>
        <v>6.8211485581848308E-4</v>
      </c>
      <c r="E1154" s="2">
        <f>MACD!F1154</f>
        <v>-1.0310541205334733E-2</v>
      </c>
      <c r="F1154" s="2">
        <f>'Moving Avg'!D1154</f>
        <v>2.1560000000000001</v>
      </c>
      <c r="G1154" s="2">
        <f>'Moving Avg'!F1154</f>
        <v>2.1484999999999994</v>
      </c>
      <c r="H1154" s="2">
        <f>'Moving Avg'!G1154</f>
        <v>2.0804000000000027</v>
      </c>
      <c r="I1154" s="2">
        <f>'Moving Avg'!H1154</f>
        <v>1.9002499999999971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</row>
    <row r="1155" spans="1:12" ht="13.5" x14ac:dyDescent="0.25">
      <c r="A1155" s="3">
        <f>RSI!A1155</f>
        <v>43993</v>
      </c>
      <c r="B1155" s="2">
        <f>RSI!B1155</f>
        <v>2.16</v>
      </c>
      <c r="C1155" s="2">
        <f>RSI!I1155</f>
        <v>76.648793218273823</v>
      </c>
      <c r="D1155" s="2">
        <f>MACD!E1155</f>
        <v>1.4283237253720493E-3</v>
      </c>
      <c r="E1155" s="2">
        <f>MACD!F1155</f>
        <v>-7.9627682191933773E-3</v>
      </c>
      <c r="F1155" s="2">
        <f>'Moving Avg'!D1155</f>
        <v>2.1580000000000004</v>
      </c>
      <c r="G1155" s="2">
        <f>'Moving Avg'!F1155</f>
        <v>2.1519999999999988</v>
      </c>
      <c r="H1155" s="2">
        <f>'Moving Avg'!G1155</f>
        <v>2.082800000000002</v>
      </c>
      <c r="I1155" s="2">
        <f>'Moving Avg'!H1155</f>
        <v>1.9033499999999974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</row>
    <row r="1156" spans="1:12" ht="13.5" x14ac:dyDescent="0.25">
      <c r="A1156" s="3">
        <f>RSI!A1156</f>
        <v>43994</v>
      </c>
      <c r="B1156" s="2">
        <f>RSI!B1156</f>
        <v>2.16</v>
      </c>
      <c r="C1156" s="2">
        <f>RSI!I1156</f>
        <v>76.648793218273823</v>
      </c>
      <c r="D1156" s="2">
        <f>MACD!E1156</f>
        <v>1.8827229966702497E-3</v>
      </c>
      <c r="E1156" s="2">
        <f>MACD!F1156</f>
        <v>-5.9936699760206524E-3</v>
      </c>
      <c r="F1156" s="2">
        <f>'Moving Avg'!D1156</f>
        <v>2.16</v>
      </c>
      <c r="G1156" s="2">
        <f>'Moving Avg'!F1156</f>
        <v>2.152499999999999</v>
      </c>
      <c r="H1156" s="2">
        <f>'Moving Avg'!G1156</f>
        <v>2.0852000000000017</v>
      </c>
      <c r="I1156" s="2">
        <f>'Moving Avg'!H1156</f>
        <v>1.9064499999999975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</row>
    <row r="1157" spans="1:12" ht="13.5" x14ac:dyDescent="0.25">
      <c r="A1157" s="3">
        <f>RSI!A1157</f>
        <v>43997</v>
      </c>
      <c r="B1157" s="2">
        <f>RSI!B1157</f>
        <v>2.16</v>
      </c>
      <c r="C1157" s="2">
        <f>RSI!I1157</f>
        <v>76.648793218273823</v>
      </c>
      <c r="D1157" s="2">
        <f>MACD!E1157</f>
        <v>2.1033181750755858E-3</v>
      </c>
      <c r="E1157" s="2">
        <f>MACD!F1157</f>
        <v>-4.3742723458014051E-3</v>
      </c>
      <c r="F1157" s="2">
        <f>'Moving Avg'!D1157</f>
        <v>2.16</v>
      </c>
      <c r="G1157" s="2">
        <f>'Moving Avg'!F1157</f>
        <v>2.1529999999999987</v>
      </c>
      <c r="H1157" s="2">
        <f>'Moving Avg'!G1157</f>
        <v>2.0876000000000015</v>
      </c>
      <c r="I1157" s="2">
        <f>'Moving Avg'!H1157</f>
        <v>1.9095499999999979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</row>
    <row r="1158" spans="1:12" ht="13.5" x14ac:dyDescent="0.25">
      <c r="A1158" s="3">
        <f>RSI!A1158</f>
        <v>43998</v>
      </c>
      <c r="B1158" s="2">
        <f>RSI!B1158</f>
        <v>2.16</v>
      </c>
      <c r="C1158" s="2">
        <f>RSI!I1158</f>
        <v>76.648793218273823</v>
      </c>
      <c r="D1158" s="2">
        <f>MACD!E1158</f>
        <v>2.1382196034549494E-3</v>
      </c>
      <c r="E1158" s="2">
        <f>MACD!F1158</f>
        <v>-3.071773955950134E-3</v>
      </c>
      <c r="F1158" s="2">
        <f>'Moving Avg'!D1158</f>
        <v>2.16</v>
      </c>
      <c r="G1158" s="2">
        <f>'Moving Avg'!F1158</f>
        <v>2.1534999999999989</v>
      </c>
      <c r="H1158" s="2">
        <f>'Moving Avg'!G1158</f>
        <v>2.0900000000000012</v>
      </c>
      <c r="I1158" s="2">
        <f>'Moving Avg'!H1158</f>
        <v>1.9126499999999982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</row>
    <row r="1159" spans="1:12" ht="13.5" x14ac:dyDescent="0.25">
      <c r="A1159" s="3">
        <f>RSI!A1159</f>
        <v>43999</v>
      </c>
      <c r="B1159" s="2">
        <f>RSI!B1159</f>
        <v>2.16</v>
      </c>
      <c r="C1159" s="2">
        <f>RSI!I1159</f>
        <v>76.648793218273823</v>
      </c>
      <c r="D1159" s="2">
        <f>MACD!E1159</f>
        <v>2.0272367384706058E-3</v>
      </c>
      <c r="E1159" s="2">
        <f>MACD!F1159</f>
        <v>-2.0519718170659861E-3</v>
      </c>
      <c r="F1159" s="2">
        <f>'Moving Avg'!D1159</f>
        <v>2.16</v>
      </c>
      <c r="G1159" s="2">
        <f>'Moving Avg'!F1159</f>
        <v>2.153999999999999</v>
      </c>
      <c r="H1159" s="2">
        <f>'Moving Avg'!G1159</f>
        <v>2.0936000000000008</v>
      </c>
      <c r="I1159" s="2">
        <f>'Moving Avg'!H1159</f>
        <v>1.9157499999999985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</row>
    <row r="1160" spans="1:12" ht="13.5" x14ac:dyDescent="0.25">
      <c r="A1160" s="3">
        <f>RSI!A1160</f>
        <v>44000</v>
      </c>
      <c r="B1160" s="2">
        <f>RSI!B1160</f>
        <v>2.16</v>
      </c>
      <c r="C1160" s="2">
        <f>RSI!I1160</f>
        <v>76.648793218273823</v>
      </c>
      <c r="D1160" s="2">
        <f>MACD!E1160</f>
        <v>1.8032218244403708E-3</v>
      </c>
      <c r="E1160" s="2">
        <f>MACD!F1160</f>
        <v>-1.2809330887647147E-3</v>
      </c>
      <c r="F1160" s="2">
        <f>'Moving Avg'!D1160</f>
        <v>2.16</v>
      </c>
      <c r="G1160" s="2">
        <f>'Moving Avg'!F1160</f>
        <v>2.1544999999999987</v>
      </c>
      <c r="H1160" s="2">
        <f>'Moving Avg'!G1160</f>
        <v>2.0972000000000008</v>
      </c>
      <c r="I1160" s="2">
        <f>'Moving Avg'!H1160</f>
        <v>1.9188499999999984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</row>
    <row r="1161" spans="1:12" ht="13.5" x14ac:dyDescent="0.25">
      <c r="A1161" s="3">
        <f>RSI!A1161</f>
        <v>44001</v>
      </c>
      <c r="B1161" s="2">
        <f>RSI!B1161</f>
        <v>2.16</v>
      </c>
      <c r="C1161" s="2">
        <f>RSI!I1161</f>
        <v>76.648793218273823</v>
      </c>
      <c r="D1161" s="2">
        <f>MACD!E1161</f>
        <v>1.4932019137394725E-3</v>
      </c>
      <c r="E1161" s="2">
        <f>MACD!F1161</f>
        <v>-7.2610608826387734E-4</v>
      </c>
      <c r="F1161" s="2">
        <f>'Moving Avg'!D1161</f>
        <v>2.16</v>
      </c>
      <c r="G1161" s="2">
        <f>'Moving Avg'!F1161</f>
        <v>2.1549999999999989</v>
      </c>
      <c r="H1161" s="2">
        <f>'Moving Avg'!G1161</f>
        <v>2.1008000000000009</v>
      </c>
      <c r="I1161" s="2">
        <f>'Moving Avg'!H1161</f>
        <v>1.9219499999999987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</row>
    <row r="1162" spans="1:12" ht="13.5" x14ac:dyDescent="0.25">
      <c r="A1162" s="3">
        <f>RSI!A1162</f>
        <v>44004</v>
      </c>
      <c r="B1162" s="2">
        <f>RSI!B1162</f>
        <v>2.16</v>
      </c>
      <c r="C1162" s="2">
        <f>RSI!I1162</f>
        <v>76.648793218273823</v>
      </c>
      <c r="D1162" s="2">
        <f>MACD!E1162</f>
        <v>2.6577936997860263E-3</v>
      </c>
      <c r="E1162" s="2">
        <f>MACD!F1162</f>
        <v>-4.9326130653896592E-5</v>
      </c>
      <c r="F1162" s="2">
        <f>'Moving Avg'!D1162</f>
        <v>2.16</v>
      </c>
      <c r="G1162" s="2">
        <f>'Moving Avg'!F1162</f>
        <v>2.1554999999999991</v>
      </c>
      <c r="H1162" s="2">
        <f>'Moving Avg'!G1162</f>
        <v>2.1044</v>
      </c>
      <c r="I1162" s="2">
        <f>'Moving Avg'!H1162</f>
        <v>1.925049999999999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44005</v>
      </c>
      <c r="B1163" s="2">
        <f>RSI!B1163</f>
        <v>2.1</v>
      </c>
      <c r="C1163" s="2">
        <f>RSI!I1163</f>
        <v>26.891668029822341</v>
      </c>
      <c r="D1163" s="2">
        <f>MACD!E1163</f>
        <v>7.9843793589415846E-3</v>
      </c>
      <c r="E1163" s="2">
        <f>MACD!F1163</f>
        <v>1.5574149672651998E-3</v>
      </c>
      <c r="F1163" s="2">
        <f>'Moving Avg'!D1163</f>
        <v>2.1480000000000001</v>
      </c>
      <c r="G1163" s="2">
        <f>'Moving Avg'!F1163</f>
        <v>2.1529999999999996</v>
      </c>
      <c r="H1163" s="2">
        <f>'Moving Avg'!G1163</f>
        <v>2.1068000000000002</v>
      </c>
      <c r="I1163" s="2">
        <f>'Moving Avg'!H1163</f>
        <v>1.9278499999999992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</row>
    <row r="1164" spans="1:12" ht="13.5" x14ac:dyDescent="0.25">
      <c r="A1164" s="3">
        <f>RSI!A1164</f>
        <v>44006</v>
      </c>
      <c r="B1164" s="2">
        <f>RSI!B1164</f>
        <v>2.1</v>
      </c>
      <c r="C1164" s="2">
        <f>RSI!I1164</f>
        <v>26.891668029822341</v>
      </c>
      <c r="D1164" s="2">
        <f>MACD!E1164</f>
        <v>1.2750400837095555E-2</v>
      </c>
      <c r="E1164" s="2">
        <f>MACD!F1164</f>
        <v>3.7960121412312711E-3</v>
      </c>
      <c r="F1164" s="2">
        <f>'Moving Avg'!D1164</f>
        <v>2.1360000000000001</v>
      </c>
      <c r="G1164" s="2">
        <f>'Moving Avg'!F1164</f>
        <v>2.1504999999999996</v>
      </c>
      <c r="H1164" s="2">
        <f>'Moving Avg'!G1164</f>
        <v>2.1091999999999995</v>
      </c>
      <c r="I1164" s="2">
        <f>'Moving Avg'!H1164</f>
        <v>1.9308499999999995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</row>
    <row r="1165" spans="1:12" ht="13.5" x14ac:dyDescent="0.25">
      <c r="A1165" s="3">
        <f>RSI!A1165</f>
        <v>44007</v>
      </c>
      <c r="B1165" s="2">
        <f>RSI!B1165</f>
        <v>2.1</v>
      </c>
      <c r="C1165" s="2">
        <f>RSI!I1165</f>
        <v>26.891668029822341</v>
      </c>
      <c r="D1165" s="2">
        <f>MACD!E1165</f>
        <v>1.7022920219272208E-2</v>
      </c>
      <c r="E1165" s="2">
        <f>MACD!F1165</f>
        <v>6.4413937568394593E-3</v>
      </c>
      <c r="F1165" s="2">
        <f>'Moving Avg'!D1165</f>
        <v>2.1239999999999997</v>
      </c>
      <c r="G1165" s="2">
        <f>'Moving Avg'!F1165</f>
        <v>2.1480000000000001</v>
      </c>
      <c r="H1165" s="2">
        <f>'Moving Avg'!G1165</f>
        <v>2.1115999999999997</v>
      </c>
      <c r="I1165" s="2">
        <f>'Moving Avg'!H1165</f>
        <v>1.9338499999999996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</row>
    <row r="1166" spans="1:12" ht="13.5" x14ac:dyDescent="0.25">
      <c r="A1166" s="3">
        <f>RSI!A1166</f>
        <v>44008</v>
      </c>
      <c r="B1166" s="2">
        <f>RSI!B1166</f>
        <v>2.1</v>
      </c>
      <c r="C1166" s="2">
        <f>RSI!I1166</f>
        <v>26.891668029822341</v>
      </c>
      <c r="D1166" s="2">
        <f>MACD!E1166</f>
        <v>2.0860102980586603E-2</v>
      </c>
      <c r="E1166" s="2">
        <f>MACD!F1166</f>
        <v>9.3251356015888881E-3</v>
      </c>
      <c r="F1166" s="2">
        <f>'Moving Avg'!D1166</f>
        <v>2.1119999999999997</v>
      </c>
      <c r="G1166" s="2">
        <f>'Moving Avg'!F1166</f>
        <v>2.1455000000000006</v>
      </c>
      <c r="H1166" s="2">
        <f>'Moving Avg'!G1166</f>
        <v>2.1131999999999991</v>
      </c>
      <c r="I1166" s="2">
        <f>'Moving Avg'!H1166</f>
        <v>1.9368499999999995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</row>
    <row r="1167" spans="1:12" ht="13.5" x14ac:dyDescent="0.25">
      <c r="A1167" s="3">
        <f>RSI!A1167</f>
        <v>44011</v>
      </c>
      <c r="B1167" s="2">
        <f>RSI!B1167</f>
        <v>2.1</v>
      </c>
      <c r="C1167" s="2">
        <f>RSI!I1167</f>
        <v>26.891668029822341</v>
      </c>
      <c r="D1167" s="2">
        <f>MACD!E1167</f>
        <v>2.4312481463319102E-2</v>
      </c>
      <c r="E1167" s="2">
        <f>MACD!F1167</f>
        <v>1.2322604773934931E-2</v>
      </c>
      <c r="F1167" s="2">
        <f>'Moving Avg'!D1167</f>
        <v>2.1</v>
      </c>
      <c r="G1167" s="2">
        <f>'Moving Avg'!F1167</f>
        <v>2.1430000000000002</v>
      </c>
      <c r="H1167" s="2">
        <f>'Moving Avg'!G1167</f>
        <v>2.113599999999999</v>
      </c>
      <c r="I1167" s="2">
        <f>'Moving Avg'!H1167</f>
        <v>1.9398499999999996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</row>
    <row r="1168" spans="1:12" ht="13.5" x14ac:dyDescent="0.25">
      <c r="A1168" s="3">
        <f>RSI!A1168</f>
        <v>44012</v>
      </c>
      <c r="B1168" s="2">
        <f>RSI!B1168</f>
        <v>2.17</v>
      </c>
      <c r="C1168" s="2">
        <f>RSI!I1168</f>
        <v>65.13727237936827</v>
      </c>
      <c r="D1168" s="2">
        <f>MACD!E1168</f>
        <v>2.2238846582687266E-2</v>
      </c>
      <c r="E1168" s="2">
        <f>MACD!F1168</f>
        <v>1.4305853135685399E-2</v>
      </c>
      <c r="F1168" s="2">
        <f>'Moving Avg'!D1168</f>
        <v>2.1139999999999999</v>
      </c>
      <c r="G1168" s="2">
        <f>'Moving Avg'!F1168</f>
        <v>2.1440000000000006</v>
      </c>
      <c r="H1168" s="2">
        <f>'Moving Avg'!G1168</f>
        <v>2.1163999999999987</v>
      </c>
      <c r="I1168" s="2">
        <f>'Moving Avg'!H1168</f>
        <v>1.9431999999999996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</row>
    <row r="1169" spans="1:12" ht="13.5" x14ac:dyDescent="0.25">
      <c r="A1169" s="3">
        <f>RSI!A1169</f>
        <v>44013</v>
      </c>
      <c r="B1169" s="2">
        <f>RSI!B1169</f>
        <v>2.17</v>
      </c>
      <c r="C1169" s="2">
        <f>RSI!I1169</f>
        <v>65.13727237936827</v>
      </c>
      <c r="D1169" s="2">
        <f>MACD!E1169</f>
        <v>2.024680960689107E-2</v>
      </c>
      <c r="E1169" s="2">
        <f>MACD!F1169</f>
        <v>1.5494044429926534E-2</v>
      </c>
      <c r="F1169" s="2">
        <f>'Moving Avg'!D1169</f>
        <v>2.1280000000000001</v>
      </c>
      <c r="G1169" s="2">
        <f>'Moving Avg'!F1169</f>
        <v>2.1450000000000005</v>
      </c>
      <c r="H1169" s="2">
        <f>'Moving Avg'!G1169</f>
        <v>2.1191999999999984</v>
      </c>
      <c r="I1169" s="2">
        <f>'Moving Avg'!H1169</f>
        <v>1.9465499999999993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44014</v>
      </c>
      <c r="B1170" s="2">
        <f>RSI!B1170</f>
        <v>2.17</v>
      </c>
      <c r="C1170" s="2">
        <f>RSI!I1170</f>
        <v>65.13727237936827</v>
      </c>
      <c r="D1170" s="2">
        <f>MACD!E1170</f>
        <v>1.8341403889593266E-2</v>
      </c>
      <c r="E1170" s="2">
        <f>MACD!F1170</f>
        <v>1.6063516321859882E-2</v>
      </c>
      <c r="F1170" s="2">
        <f>'Moving Avg'!D1170</f>
        <v>2.1419999999999999</v>
      </c>
      <c r="G1170" s="2">
        <f>'Moving Avg'!F1170</f>
        <v>2.1460000000000008</v>
      </c>
      <c r="H1170" s="2">
        <f>'Moving Avg'!G1170</f>
        <v>2.1219999999999986</v>
      </c>
      <c r="I1170" s="2">
        <f>'Moving Avg'!H1170</f>
        <v>1.9498999999999995</v>
      </c>
      <c r="J1170" s="6" t="str">
        <f>OBV!F1170</f>
        <v>BULLISH</v>
      </c>
      <c r="K1170" s="6" t="str">
        <f>OBV!G1170</f>
        <v>NEUTRAL</v>
      </c>
      <c r="L1170" s="6" t="str">
        <f>OBV!H1170</f>
        <v>CONFIRMED BULLISH</v>
      </c>
    </row>
    <row r="1171" spans="1:12" ht="13.5" x14ac:dyDescent="0.25">
      <c r="A1171" s="3">
        <f>RSI!A1171</f>
        <v>44015</v>
      </c>
      <c r="B1171" s="2">
        <f>RSI!B1171</f>
        <v>2.21</v>
      </c>
      <c r="C1171" s="2">
        <f>RSI!I1171</f>
        <v>74.615057181871038</v>
      </c>
      <c r="D1171" s="2">
        <f>MACD!E1171</f>
        <v>1.3562622727726126E-2</v>
      </c>
      <c r="E1171" s="2">
        <f>MACD!F1171</f>
        <v>1.556333760303313E-2</v>
      </c>
      <c r="F1171" s="2">
        <f>'Moving Avg'!D1171</f>
        <v>2.1640000000000001</v>
      </c>
      <c r="G1171" s="2">
        <f>'Moving Avg'!F1171</f>
        <v>2.1490000000000005</v>
      </c>
      <c r="H1171" s="2">
        <f>'Moving Avg'!G1171</f>
        <v>2.1243999999999983</v>
      </c>
      <c r="I1171" s="2">
        <f>'Moving Avg'!H1171</f>
        <v>1.9534499999999995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</row>
    <row r="1172" spans="1:12" ht="13.5" x14ac:dyDescent="0.25">
      <c r="A1172" s="3">
        <f>RSI!A1172</f>
        <v>44018</v>
      </c>
      <c r="B1172" s="2">
        <f>RSI!B1172</f>
        <v>2.23</v>
      </c>
      <c r="C1172" s="2">
        <f>RSI!I1172</f>
        <v>77.856552543614498</v>
      </c>
      <c r="D1172" s="2">
        <f>MACD!E1172</f>
        <v>7.6127215584258501E-3</v>
      </c>
      <c r="E1172" s="2">
        <f>MACD!F1172</f>
        <v>1.3973214394111675E-2</v>
      </c>
      <c r="F1172" s="2">
        <f>'Moving Avg'!D1172</f>
        <v>2.19</v>
      </c>
      <c r="G1172" s="2">
        <f>'Moving Avg'!F1172</f>
        <v>2.1525000000000007</v>
      </c>
      <c r="H1172" s="2">
        <f>'Moving Avg'!G1172</f>
        <v>2.1271999999999984</v>
      </c>
      <c r="I1172" s="2">
        <f>'Moving Avg'!H1172</f>
        <v>1.9570999999999996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</row>
    <row r="1173" spans="1:12" ht="13.5" x14ac:dyDescent="0.25">
      <c r="A1173" s="3">
        <f>RSI!A1173</f>
        <v>44019</v>
      </c>
      <c r="B1173" s="2">
        <f>RSI!B1173</f>
        <v>2.23</v>
      </c>
      <c r="C1173" s="2">
        <f>RSI!I1173</f>
        <v>77.856552543614498</v>
      </c>
      <c r="D1173" s="2">
        <f>MACD!E1173</f>
        <v>-7.1641266119195635E-3</v>
      </c>
      <c r="E1173" s="2">
        <f>MACD!F1173</f>
        <v>9.7457461929054273E-3</v>
      </c>
      <c r="F1173" s="2">
        <f>'Moving Avg'!D1173</f>
        <v>2.202</v>
      </c>
      <c r="G1173" s="2">
        <f>'Moving Avg'!F1173</f>
        <v>2.1560000000000001</v>
      </c>
      <c r="H1173" s="2">
        <f>'Moving Avg'!G1173</f>
        <v>2.1299999999999981</v>
      </c>
      <c r="I1173" s="2">
        <f>'Moving Avg'!H1173</f>
        <v>1.9607499999999993</v>
      </c>
      <c r="J1173" s="6" t="str">
        <f>OBV!F1173</f>
        <v>BULLISH</v>
      </c>
      <c r="K1173" s="6" t="str">
        <f>OBV!G1173</f>
        <v>NEUTRAL</v>
      </c>
      <c r="L1173" s="6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2.23</v>
      </c>
      <c r="C1174" s="2">
        <f>RSI!I1174</f>
        <v>77.856552543614498</v>
      </c>
      <c r="D1174" s="2">
        <f>MACD!E1174</f>
        <v>-2.0141268322452888E-2</v>
      </c>
      <c r="E1174" s="2">
        <f>MACD!F1174</f>
        <v>3.7683432898337641E-3</v>
      </c>
      <c r="F1174" s="2">
        <f>'Moving Avg'!D1174</f>
        <v>2.214</v>
      </c>
      <c r="G1174" s="2">
        <f>'Moving Avg'!F1174</f>
        <v>2.1595000000000004</v>
      </c>
      <c r="H1174" s="2">
        <f>'Moving Avg'!G1174</f>
        <v>2.1327999999999987</v>
      </c>
      <c r="I1174" s="2">
        <f>'Moving Avg'!H1174</f>
        <v>1.9643999999999995</v>
      </c>
      <c r="J1174" s="6" t="str">
        <f>OBV!F1174</f>
        <v>BULLISH</v>
      </c>
      <c r="K1174" s="6" t="str">
        <f>OBV!G1174</f>
        <v>NEUTRAL</v>
      </c>
      <c r="L1174" s="6" t="str">
        <f>OBV!H1174</f>
        <v>CONFIRMED BULLISH</v>
      </c>
    </row>
    <row r="1175" spans="1:12" ht="13.5" x14ac:dyDescent="0.25">
      <c r="A1175" s="3">
        <f>RSI!A1175</f>
        <v>44021</v>
      </c>
      <c r="B1175" s="2">
        <f>RSI!B1175</f>
        <v>2.23</v>
      </c>
      <c r="C1175" s="2">
        <f>RSI!I1175</f>
        <v>77.856552543614498</v>
      </c>
      <c r="D1175" s="2">
        <f>MACD!E1175</f>
        <v>-3.1560495949538137E-2</v>
      </c>
      <c r="E1175" s="2">
        <f>MACD!F1175</f>
        <v>-3.2974245580406161E-3</v>
      </c>
      <c r="F1175" s="2">
        <f>'Moving Avg'!D1175</f>
        <v>2.226</v>
      </c>
      <c r="G1175" s="2">
        <f>'Moving Avg'!F1175</f>
        <v>2.1629999999999998</v>
      </c>
      <c r="H1175" s="2">
        <f>'Moving Avg'!G1175</f>
        <v>2.1367999999999987</v>
      </c>
      <c r="I1175" s="2">
        <f>'Moving Avg'!H1175</f>
        <v>1.9680499999999994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2.23</v>
      </c>
      <c r="C1176" s="2">
        <f>RSI!I1176</f>
        <v>77.856552543614498</v>
      </c>
      <c r="D1176" s="2">
        <f>MACD!E1176</f>
        <v>-4.1629001971333679E-2</v>
      </c>
      <c r="E1176" s="2">
        <f>MACD!F1176</f>
        <v>-1.096374004069923E-2</v>
      </c>
      <c r="F1176" s="2">
        <f>'Moving Avg'!D1176</f>
        <v>2.23</v>
      </c>
      <c r="G1176" s="2">
        <f>'Moving Avg'!F1176</f>
        <v>2.1664999999999996</v>
      </c>
      <c r="H1176" s="2">
        <f>'Moving Avg'!G1176</f>
        <v>2.1407999999999987</v>
      </c>
      <c r="I1176" s="2">
        <f>'Moving Avg'!H1176</f>
        <v>1.9716999999999996</v>
      </c>
      <c r="J1176" s="6" t="str">
        <f>OBV!F1176</f>
        <v>BULLISH</v>
      </c>
      <c r="K1176" s="6" t="str">
        <f>OBV!G1176</f>
        <v>NEUTRAL</v>
      </c>
      <c r="L1176" s="6" t="str">
        <f>OBV!H1176</f>
        <v>CONFIRMED BULLISH</v>
      </c>
    </row>
    <row r="1177" spans="1:12" ht="13.5" x14ac:dyDescent="0.25">
      <c r="A1177" s="3">
        <f>RSI!A1177</f>
        <v>44025</v>
      </c>
      <c r="B1177" s="2">
        <f>RSI!B1177</f>
        <v>2.23</v>
      </c>
      <c r="C1177" s="2">
        <f>RSI!I1177</f>
        <v>77.856552543614498</v>
      </c>
      <c r="D1177" s="2">
        <f>MACD!E1177</f>
        <v>-5.0524509515801785E-2</v>
      </c>
      <c r="E1177" s="2">
        <f>MACD!F1177</f>
        <v>-1.8875893935719743E-2</v>
      </c>
      <c r="F1177" s="2">
        <f>'Moving Avg'!D1177</f>
        <v>2.23</v>
      </c>
      <c r="G1177" s="2">
        <f>'Moving Avg'!F1177</f>
        <v>2.1699999999999995</v>
      </c>
      <c r="H1177" s="2">
        <f>'Moving Avg'!G1177</f>
        <v>2.1447999999999987</v>
      </c>
      <c r="I1177" s="2">
        <f>'Moving Avg'!H1177</f>
        <v>1.9753499999999995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44026</v>
      </c>
      <c r="B1178" s="2">
        <f>RSI!B1178</f>
        <v>2.23</v>
      </c>
      <c r="C1178" s="2">
        <f>RSI!I1178</f>
        <v>77.856552543614498</v>
      </c>
      <c r="D1178" s="2">
        <f>MACD!E1178</f>
        <v>-4.7630397084649889E-2</v>
      </c>
      <c r="E1178" s="2">
        <f>MACD!F1178</f>
        <v>-2.4626794565505775E-2</v>
      </c>
      <c r="F1178" s="2">
        <f>'Moving Avg'!D1178</f>
        <v>2.23</v>
      </c>
      <c r="G1178" s="2">
        <f>'Moving Avg'!F1178</f>
        <v>2.1734999999999998</v>
      </c>
      <c r="H1178" s="2">
        <f>'Moving Avg'!G1178</f>
        <v>2.1487999999999987</v>
      </c>
      <c r="I1178" s="2">
        <f>'Moving Avg'!H1178</f>
        <v>1.9789999999999994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44027</v>
      </c>
      <c r="B1179" s="2">
        <f>RSI!B1179</f>
        <v>2.23</v>
      </c>
      <c r="C1179" s="2">
        <f>RSI!I1179</f>
        <v>77.856552543614498</v>
      </c>
      <c r="D1179" s="2">
        <f>MACD!E1179</f>
        <v>-4.5503894215973784E-2</v>
      </c>
      <c r="E1179" s="2">
        <f>MACD!F1179</f>
        <v>-2.8802214495599377E-2</v>
      </c>
      <c r="F1179" s="2">
        <f>'Moving Avg'!D1179</f>
        <v>2.23</v>
      </c>
      <c r="G1179" s="2">
        <f>'Moving Avg'!F1179</f>
        <v>2.1769999999999992</v>
      </c>
      <c r="H1179" s="2">
        <f>'Moving Avg'!G1179</f>
        <v>2.1527999999999987</v>
      </c>
      <c r="I1179" s="2">
        <f>'Moving Avg'!H1179</f>
        <v>1.9826499999999996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44028</v>
      </c>
      <c r="B1180" s="2">
        <f>RSI!B1180</f>
        <v>2.23</v>
      </c>
      <c r="C1180" s="2">
        <f>RSI!I1180</f>
        <v>77.856552543614498</v>
      </c>
      <c r="D1180" s="2">
        <f>MACD!E1180</f>
        <v>-4.4003028501586883E-2</v>
      </c>
      <c r="E1180" s="2">
        <f>MACD!F1180</f>
        <v>-3.1842377296796884E-2</v>
      </c>
      <c r="F1180" s="2">
        <f>'Moving Avg'!D1180</f>
        <v>2.23</v>
      </c>
      <c r="G1180" s="2">
        <f>'Moving Avg'!F1180</f>
        <v>2.1804999999999994</v>
      </c>
      <c r="H1180" s="2">
        <f>'Moving Avg'!G1180</f>
        <v>2.1567999999999992</v>
      </c>
      <c r="I1180" s="2">
        <f>'Moving Avg'!H1180</f>
        <v>1.9862999999999993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44029</v>
      </c>
      <c r="B1181" s="2">
        <f>RSI!B1181</f>
        <v>2.23</v>
      </c>
      <c r="C1181" s="2">
        <f>RSI!I1181</f>
        <v>77.856552543614498</v>
      </c>
      <c r="D1181" s="2">
        <f>MACD!E1181</f>
        <v>-3.6855592075767163E-2</v>
      </c>
      <c r="E1181" s="2">
        <f>MACD!F1181</f>
        <v>-3.2845020252590944E-2</v>
      </c>
      <c r="F1181" s="2">
        <f>'Moving Avg'!D1181</f>
        <v>2.23</v>
      </c>
      <c r="G1181" s="2">
        <f>'Moving Avg'!F1181</f>
        <v>2.1839999999999993</v>
      </c>
      <c r="H1181" s="2">
        <f>'Moving Avg'!G1181</f>
        <v>2.1607999999999992</v>
      </c>
      <c r="I1181" s="2">
        <f>'Moving Avg'!H1181</f>
        <v>1.9899499999999992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44032</v>
      </c>
      <c r="B1182" s="2">
        <f>RSI!B1182</f>
        <v>2.23</v>
      </c>
      <c r="C1182" s="2">
        <f>RSI!I1182</f>
        <v>77.856552543614498</v>
      </c>
      <c r="D1182" s="2">
        <f>MACD!E1182</f>
        <v>-2.798673912589944E-2</v>
      </c>
      <c r="E1182" s="2">
        <f>MACD!F1182</f>
        <v>-3.1873364027252646E-2</v>
      </c>
      <c r="F1182" s="2">
        <f>'Moving Avg'!D1182</f>
        <v>2.23</v>
      </c>
      <c r="G1182" s="2">
        <f>'Moving Avg'!F1182</f>
        <v>2.1874999999999991</v>
      </c>
      <c r="H1182" s="2">
        <f>'Moving Avg'!G1182</f>
        <v>2.1635999999999993</v>
      </c>
      <c r="I1182" s="2">
        <f>'Moving Avg'!H1182</f>
        <v>1.9935999999999994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44033</v>
      </c>
      <c r="B1183" s="2">
        <f>RSI!B1183</f>
        <v>2.23</v>
      </c>
      <c r="C1183" s="2">
        <f>RSI!I1183</f>
        <v>77.856552543614498</v>
      </c>
      <c r="D1183" s="2">
        <f>MACD!E1183</f>
        <v>-2.0719270414454094E-2</v>
      </c>
      <c r="E1183" s="2">
        <f>MACD!F1183</f>
        <v>-2.9642545304692937E-2</v>
      </c>
      <c r="F1183" s="2">
        <f>'Moving Avg'!D1183</f>
        <v>2.23</v>
      </c>
      <c r="G1183" s="2">
        <f>'Moving Avg'!F1183</f>
        <v>2.1939999999999995</v>
      </c>
      <c r="H1183" s="2">
        <f>'Moving Avg'!G1183</f>
        <v>2.1663999999999994</v>
      </c>
      <c r="I1183" s="2">
        <f>'Moving Avg'!H1183</f>
        <v>1.9972499999999993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44034</v>
      </c>
      <c r="B1184" s="2">
        <f>RSI!B1184</f>
        <v>2.23</v>
      </c>
      <c r="C1184" s="2">
        <f>RSI!I1184</f>
        <v>77.856552543614498</v>
      </c>
      <c r="D1184" s="2">
        <f>MACD!E1184</f>
        <v>-1.4789267630108682E-2</v>
      </c>
      <c r="E1184" s="2">
        <f>MACD!F1184</f>
        <v>-2.6671889769776087E-2</v>
      </c>
      <c r="F1184" s="2">
        <f>'Moving Avg'!D1184</f>
        <v>2.23</v>
      </c>
      <c r="G1184" s="2">
        <f>'Moving Avg'!F1184</f>
        <v>2.200499999999999</v>
      </c>
      <c r="H1184" s="2">
        <f>'Moving Avg'!G1184</f>
        <v>2.1692</v>
      </c>
      <c r="I1184" s="2">
        <f>'Moving Avg'!H1184</f>
        <v>2.0008999999999997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</row>
    <row r="1185" spans="1:12" ht="13.5" x14ac:dyDescent="0.25">
      <c r="A1185" s="3">
        <f>RSI!A1185</f>
        <v>44035</v>
      </c>
      <c r="B1185" s="2">
        <f>RSI!B1185</f>
        <v>2.23</v>
      </c>
      <c r="C1185" s="2">
        <f>RSI!I1185</f>
        <v>77.856552543614498</v>
      </c>
      <c r="D1185" s="2">
        <f>MACD!E1185</f>
        <v>-9.974715390178801E-3</v>
      </c>
      <c r="E1185" s="2">
        <f>MACD!F1185</f>
        <v>-2.3332454893856634E-2</v>
      </c>
      <c r="F1185" s="2">
        <f>'Moving Avg'!D1185</f>
        <v>2.23</v>
      </c>
      <c r="G1185" s="2">
        <f>'Moving Avg'!F1185</f>
        <v>2.2069999999999994</v>
      </c>
      <c r="H1185" s="2">
        <f>'Moving Avg'!G1185</f>
        <v>2.1719999999999997</v>
      </c>
      <c r="I1185" s="2">
        <f>'Moving Avg'!H1185</f>
        <v>2.0045500000000001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</row>
    <row r="1186" spans="1:12" ht="13.5" x14ac:dyDescent="0.25">
      <c r="A1186" s="3">
        <f>RSI!A1186</f>
        <v>44036</v>
      </c>
      <c r="B1186" s="2">
        <f>RSI!B1186</f>
        <v>2.33</v>
      </c>
      <c r="C1186" s="2">
        <f>RSI!I1186</f>
        <v>92.096919635312261</v>
      </c>
      <c r="D1186" s="2">
        <f>MACD!E1186</f>
        <v>-1.3496365739063432E-2</v>
      </c>
      <c r="E1186" s="2">
        <f>MACD!F1186</f>
        <v>-2.1365237062897995E-2</v>
      </c>
      <c r="F1186" s="2">
        <f>'Moving Avg'!D1186</f>
        <v>2.25</v>
      </c>
      <c r="G1186" s="2">
        <f>'Moving Avg'!F1186</f>
        <v>2.2184999999999997</v>
      </c>
      <c r="H1186" s="2">
        <f>'Moving Avg'!G1186</f>
        <v>2.1756000000000002</v>
      </c>
      <c r="I1186" s="2">
        <f>'Moving Avg'!H1186</f>
        <v>2.0087000000000002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</row>
    <row r="1187" spans="1:12" ht="13.5" x14ac:dyDescent="0.25">
      <c r="A1187" s="3">
        <f>RSI!A1187</f>
        <v>44039</v>
      </c>
      <c r="B1187" s="2">
        <f>RSI!B1187</f>
        <v>2.39</v>
      </c>
      <c r="C1187" s="2">
        <f>RSI!I1187</f>
        <v>94.416911245872782</v>
      </c>
      <c r="D1187" s="2">
        <f>MACD!E1187</f>
        <v>-2.1685734351561958E-2</v>
      </c>
      <c r="E1187" s="2">
        <f>MACD!F1187</f>
        <v>-2.1429336520630789E-2</v>
      </c>
      <c r="F1187" s="2">
        <f>'Moving Avg'!D1187</f>
        <v>2.282</v>
      </c>
      <c r="G1187" s="2">
        <f>'Moving Avg'!F1187</f>
        <v>2.2329999999999997</v>
      </c>
      <c r="H1187" s="2">
        <f>'Moving Avg'!G1187</f>
        <v>2.1804000000000001</v>
      </c>
      <c r="I1187" s="2">
        <f>'Moving Avg'!H1187</f>
        <v>2.01315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</row>
    <row r="1188" spans="1:12" ht="13.5" x14ac:dyDescent="0.25">
      <c r="A1188" s="3">
        <f>RSI!A1188</f>
        <v>44040</v>
      </c>
      <c r="B1188" s="2">
        <f>RSI!B1188</f>
        <v>2.39</v>
      </c>
      <c r="C1188" s="2">
        <f>RSI!I1188</f>
        <v>94.416911245872782</v>
      </c>
      <c r="D1188" s="2">
        <f>MACD!E1188</f>
        <v>-2.967813728897184E-2</v>
      </c>
      <c r="E1188" s="2">
        <f>MACD!F1188</f>
        <v>-2.3079096674298999E-2</v>
      </c>
      <c r="F1188" s="2">
        <f>'Moving Avg'!D1188</f>
        <v>2.3140000000000001</v>
      </c>
      <c r="G1188" s="2">
        <f>'Moving Avg'!F1188</f>
        <v>2.2439999999999998</v>
      </c>
      <c r="H1188" s="2">
        <f>'Moving Avg'!G1188</f>
        <v>2.1852000000000005</v>
      </c>
      <c r="I1188" s="2">
        <f>'Moving Avg'!H1188</f>
        <v>2.0175999999999998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</row>
    <row r="1189" spans="1:12" ht="13.5" x14ac:dyDescent="0.25">
      <c r="A1189" s="3">
        <f>RSI!A1189</f>
        <v>44041</v>
      </c>
      <c r="B1189" s="2">
        <f>RSI!B1189</f>
        <v>2.39</v>
      </c>
      <c r="C1189" s="2">
        <f>RSI!I1189</f>
        <v>94.416911245872782</v>
      </c>
      <c r="D1189" s="2">
        <f>MACD!E1189</f>
        <v>-3.7425140874817409E-2</v>
      </c>
      <c r="E1189" s="2">
        <f>MACD!F1189</f>
        <v>-2.5948305514402682E-2</v>
      </c>
      <c r="F1189" s="2">
        <f>'Moving Avg'!D1189</f>
        <v>2.3460000000000005</v>
      </c>
      <c r="G1189" s="2">
        <f>'Moving Avg'!F1189</f>
        <v>2.2549999999999999</v>
      </c>
      <c r="H1189" s="2">
        <f>'Moving Avg'!G1189</f>
        <v>2.1900000000000004</v>
      </c>
      <c r="I1189" s="2">
        <f>'Moving Avg'!H1189</f>
        <v>2.0220500000000001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</row>
    <row r="1190" spans="1:12" ht="13.5" x14ac:dyDescent="0.25">
      <c r="A1190" s="3">
        <f>RSI!A1190</f>
        <v>44042</v>
      </c>
      <c r="B1190" s="2">
        <f>RSI!B1190</f>
        <v>2.39</v>
      </c>
      <c r="C1190" s="2">
        <f>RSI!I1190</f>
        <v>94.416911245872782</v>
      </c>
      <c r="D1190" s="2">
        <f>MACD!E1190</f>
        <v>-4.4891595070282619E-2</v>
      </c>
      <c r="E1190" s="2">
        <f>MACD!F1190</f>
        <v>-2.9736963425578668E-2</v>
      </c>
      <c r="F1190" s="2">
        <f>'Moving Avg'!D1190</f>
        <v>2.3780000000000006</v>
      </c>
      <c r="G1190" s="2">
        <f>'Moving Avg'!F1190</f>
        <v>2.266</v>
      </c>
      <c r="H1190" s="2">
        <f>'Moving Avg'!G1190</f>
        <v>2.1948000000000003</v>
      </c>
      <c r="I1190" s="2">
        <f>'Moving Avg'!H1190</f>
        <v>2.0265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44046</v>
      </c>
      <c r="B1191" s="2">
        <f>RSI!B1191</f>
        <v>2.39</v>
      </c>
      <c r="C1191" s="2">
        <f>RSI!I1191</f>
        <v>94.416911245872782</v>
      </c>
      <c r="D1191" s="2">
        <f>MACD!E1191</f>
        <v>-5.2053157815216355E-2</v>
      </c>
      <c r="E1191" s="2">
        <f>MACD!F1191</f>
        <v>-3.4200202303506205E-2</v>
      </c>
      <c r="F1191" s="2">
        <f>'Moving Avg'!D1191</f>
        <v>2.39</v>
      </c>
      <c r="G1191" s="2">
        <f>'Moving Avg'!F1191</f>
        <v>2.2750000000000004</v>
      </c>
      <c r="H1191" s="2">
        <f>'Moving Avg'!G1191</f>
        <v>2.1996000000000011</v>
      </c>
      <c r="I1191" s="2">
        <f>'Moving Avg'!H1191</f>
        <v>2.0309499999999998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</row>
    <row r="1192" spans="1:12" ht="13.5" x14ac:dyDescent="0.25">
      <c r="A1192" s="3">
        <f>RSI!A1192</f>
        <v>44047</v>
      </c>
      <c r="B1192" s="2">
        <f>RSI!B1192</f>
        <v>2.39</v>
      </c>
      <c r="C1192" s="2">
        <f>RSI!I1192</f>
        <v>94.416911245872782</v>
      </c>
      <c r="D1192" s="2">
        <f>MACD!E1192</f>
        <v>-5.8894232241415434E-2</v>
      </c>
      <c r="E1192" s="2">
        <f>MACD!F1192</f>
        <v>-3.9139008291088052E-2</v>
      </c>
      <c r="F1192" s="2">
        <f>'Moving Avg'!D1192</f>
        <v>2.39</v>
      </c>
      <c r="G1192" s="2">
        <f>'Moving Avg'!F1192</f>
        <v>2.2830000000000004</v>
      </c>
      <c r="H1192" s="2">
        <f>'Moving Avg'!G1192</f>
        <v>2.204400000000001</v>
      </c>
      <c r="I1192" s="2">
        <f>'Moving Avg'!H1192</f>
        <v>2.0354000000000001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</row>
    <row r="1193" spans="1:12" ht="13.5" x14ac:dyDescent="0.25">
      <c r="A1193" s="3">
        <f>RSI!A1193</f>
        <v>44048</v>
      </c>
      <c r="B1193" s="2">
        <f>RSI!B1193</f>
        <v>2.2999999999999998</v>
      </c>
      <c r="C1193" s="2">
        <f>RSI!I1193</f>
        <v>55.970880206337448</v>
      </c>
      <c r="D1193" s="2">
        <f>MACD!E1193</f>
        <v>-5.8739584202211148E-2</v>
      </c>
      <c r="E1193" s="2">
        <f>MACD!F1193</f>
        <v>-4.3059123473312672E-2</v>
      </c>
      <c r="F1193" s="2">
        <f>'Moving Avg'!D1193</f>
        <v>2.3719999999999999</v>
      </c>
      <c r="G1193" s="2">
        <f>'Moving Avg'!F1193</f>
        <v>2.2865000000000002</v>
      </c>
      <c r="H1193" s="2">
        <f>'Moving Avg'!G1193</f>
        <v>2.2074000000000011</v>
      </c>
      <c r="I1193" s="2">
        <f>'Moving Avg'!H1193</f>
        <v>2.0394000000000001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</row>
    <row r="1194" spans="1:12" ht="13.5" x14ac:dyDescent="0.25">
      <c r="A1194" s="3">
        <f>RSI!A1194</f>
        <v>44049</v>
      </c>
      <c r="B1194" s="2">
        <f>RSI!B1194</f>
        <v>2.2999999999999998</v>
      </c>
      <c r="C1194" s="2">
        <f>RSI!I1194</f>
        <v>55.970880206337448</v>
      </c>
      <c r="D1194" s="2">
        <f>MACD!E1194</f>
        <v>-5.8746745035287873E-2</v>
      </c>
      <c r="E1194" s="2">
        <f>MACD!F1194</f>
        <v>-4.6196647785707715E-2</v>
      </c>
      <c r="F1194" s="2">
        <f>'Moving Avg'!D1194</f>
        <v>2.3540000000000001</v>
      </c>
      <c r="G1194" s="2">
        <f>'Moving Avg'!F1194</f>
        <v>2.29</v>
      </c>
      <c r="H1194" s="2">
        <f>'Moving Avg'!G1194</f>
        <v>2.2104000000000008</v>
      </c>
      <c r="I1194" s="2">
        <f>'Moving Avg'!H1194</f>
        <v>2.0437000000000003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44050</v>
      </c>
      <c r="B1195" s="2">
        <f>RSI!B1195</f>
        <v>2.2999999999999998</v>
      </c>
      <c r="C1195" s="2">
        <f>RSI!I1195</f>
        <v>55.970880206337448</v>
      </c>
      <c r="D1195" s="2">
        <f>MACD!E1195</f>
        <v>-5.8880597596413065E-2</v>
      </c>
      <c r="E1195" s="2">
        <f>MACD!F1195</f>
        <v>-4.8733437747848787E-2</v>
      </c>
      <c r="F1195" s="2">
        <f>'Moving Avg'!D1195</f>
        <v>2.3359999999999999</v>
      </c>
      <c r="G1195" s="2">
        <f>'Moving Avg'!F1195</f>
        <v>2.2934999999999999</v>
      </c>
      <c r="H1195" s="2">
        <f>'Moving Avg'!G1195</f>
        <v>2.2134000000000005</v>
      </c>
      <c r="I1195" s="2">
        <f>'Moving Avg'!H1195</f>
        <v>2.0480500000000008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44053</v>
      </c>
      <c r="B1196" s="2">
        <f>RSI!B1196</f>
        <v>2.2999999999999998</v>
      </c>
      <c r="C1196" s="2">
        <f>RSI!I1196</f>
        <v>55.970880206337448</v>
      </c>
      <c r="D1196" s="2">
        <f>MACD!E1196</f>
        <v>-4.3727569288503965E-2</v>
      </c>
      <c r="E1196" s="2">
        <f>MACD!F1196</f>
        <v>-4.7732264055979828E-2</v>
      </c>
      <c r="F1196" s="2">
        <f>'Moving Avg'!D1196</f>
        <v>2.3180000000000001</v>
      </c>
      <c r="G1196" s="2">
        <f>'Moving Avg'!F1196</f>
        <v>2.2969999999999997</v>
      </c>
      <c r="H1196" s="2">
        <f>'Moving Avg'!G1196</f>
        <v>2.2164000000000006</v>
      </c>
      <c r="I1196" s="2">
        <f>'Moving Avg'!H1196</f>
        <v>2.0524500000000008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</row>
    <row r="1197" spans="1:12" ht="13.5" x14ac:dyDescent="0.25">
      <c r="A1197" s="3">
        <f>RSI!A1197</f>
        <v>44054</v>
      </c>
      <c r="B1197" s="2">
        <f>RSI!B1197</f>
        <v>2.2999999999999998</v>
      </c>
      <c r="C1197" s="2">
        <f>RSI!I1197</f>
        <v>55.970880206337448</v>
      </c>
      <c r="D1197" s="2">
        <f>MACD!E1197</f>
        <v>-2.1784569112353047E-2</v>
      </c>
      <c r="E1197" s="2">
        <f>MACD!F1197</f>
        <v>-4.2542725067254476E-2</v>
      </c>
      <c r="F1197" s="2">
        <f>'Moving Avg'!D1197</f>
        <v>2.2999999999999998</v>
      </c>
      <c r="G1197" s="2">
        <f>'Moving Avg'!F1197</f>
        <v>2.3004999999999995</v>
      </c>
      <c r="H1197" s="2">
        <f>'Moving Avg'!G1197</f>
        <v>2.2194000000000003</v>
      </c>
      <c r="I1197" s="2">
        <f>'Moving Avg'!H1197</f>
        <v>2.0564500000000008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</row>
    <row r="1198" spans="1:12" ht="13.5" x14ac:dyDescent="0.25">
      <c r="A1198" s="3">
        <f>RSI!A1198</f>
        <v>44055</v>
      </c>
      <c r="B1198" s="2">
        <f>RSI!B1198</f>
        <v>2.31</v>
      </c>
      <c r="C1198" s="2">
        <f>RSI!I1198</f>
        <v>58.678915628745024</v>
      </c>
      <c r="D1198" s="2">
        <f>MACD!E1198</f>
        <v>-4.0596023747716536E-3</v>
      </c>
      <c r="E1198" s="2">
        <f>MACD!F1198</f>
        <v>-3.4846100528757917E-2</v>
      </c>
      <c r="F1198" s="2">
        <f>'Moving Avg'!D1198</f>
        <v>2.302</v>
      </c>
      <c r="G1198" s="2">
        <f>'Moving Avg'!F1198</f>
        <v>2.3044999999999995</v>
      </c>
      <c r="H1198" s="2">
        <f>'Moving Avg'!G1198</f>
        <v>2.2226000000000004</v>
      </c>
      <c r="I1198" s="2">
        <f>'Moving Avg'!H1198</f>
        <v>2.0602000000000009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</row>
    <row r="1199" spans="1:12" ht="13.5" x14ac:dyDescent="0.25">
      <c r="A1199" s="3">
        <f>RSI!A1199</f>
        <v>44057</v>
      </c>
      <c r="B1199" s="2">
        <f>RSI!B1199</f>
        <v>2.31</v>
      </c>
      <c r="C1199" s="2">
        <f>RSI!I1199</f>
        <v>58.678915628745024</v>
      </c>
      <c r="D1199" s="2">
        <f>MACD!E1199</f>
        <v>1.0785424013644018E-2</v>
      </c>
      <c r="E1199" s="2">
        <f>MACD!F1199</f>
        <v>-2.5719795620277531E-2</v>
      </c>
      <c r="F1199" s="2">
        <f>'Moving Avg'!D1199</f>
        <v>2.3039999999999998</v>
      </c>
      <c r="G1199" s="2">
        <f>'Moving Avg'!F1199</f>
        <v>2.3084999999999996</v>
      </c>
      <c r="H1199" s="2">
        <f>'Moving Avg'!G1199</f>
        <v>2.2258</v>
      </c>
      <c r="I1199" s="2">
        <f>'Moving Avg'!H1199</f>
        <v>2.063600000000001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</row>
    <row r="1200" spans="1:12" ht="13.5" x14ac:dyDescent="0.25">
      <c r="A1200" s="3">
        <f>RSI!A1200</f>
        <v>44060</v>
      </c>
      <c r="B1200" s="2">
        <f>RSI!B1200</f>
        <v>2.31</v>
      </c>
      <c r="C1200" s="2">
        <f>RSI!I1200</f>
        <v>58.678915628745024</v>
      </c>
      <c r="D1200" s="2">
        <f>MACD!E1200</f>
        <v>2.3204912790736998E-2</v>
      </c>
      <c r="E1200" s="2">
        <f>MACD!F1200</f>
        <v>-1.5934853938074624E-2</v>
      </c>
      <c r="F1200" s="2">
        <f>'Moving Avg'!D1200</f>
        <v>2.306</v>
      </c>
      <c r="G1200" s="2">
        <f>'Moving Avg'!F1200</f>
        <v>2.3125</v>
      </c>
      <c r="H1200" s="2">
        <f>'Moving Avg'!G1200</f>
        <v>2.2290000000000001</v>
      </c>
      <c r="I1200" s="2">
        <f>'Moving Avg'!H1200</f>
        <v>2.0665500000000012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</row>
    <row r="1201" spans="1:12" ht="13.5" x14ac:dyDescent="0.25">
      <c r="A1201" s="3">
        <f>RSI!A1201</f>
        <v>44061</v>
      </c>
      <c r="B1201" s="2">
        <f>RSI!B1201</f>
        <v>2.31</v>
      </c>
      <c r="C1201" s="2">
        <f>RSI!I1201</f>
        <v>58.678915628745024</v>
      </c>
      <c r="D1201" s="2">
        <f>MACD!E1201</f>
        <v>3.3582518951813078E-2</v>
      </c>
      <c r="E1201" s="2">
        <f>MACD!F1201</f>
        <v>-6.031379360097084E-3</v>
      </c>
      <c r="F1201" s="2">
        <f>'Moving Avg'!D1201</f>
        <v>2.3080000000000003</v>
      </c>
      <c r="G1201" s="2">
        <f>'Moving Avg'!F1201</f>
        <v>2.3165000000000004</v>
      </c>
      <c r="H1201" s="2">
        <f>'Moving Avg'!G1201</f>
        <v>2.2322000000000002</v>
      </c>
      <c r="I1201" s="2">
        <f>'Moving Avg'!H1201</f>
        <v>2.0696000000000017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</row>
    <row r="1202" spans="1:12" ht="13.5" x14ac:dyDescent="0.25">
      <c r="A1202" s="3">
        <f>RSI!A1202</f>
        <v>44062</v>
      </c>
      <c r="B1202" s="2">
        <f>RSI!B1202</f>
        <v>2.31</v>
      </c>
      <c r="C1202" s="2">
        <f>RSI!I1202</f>
        <v>58.678915628745024</v>
      </c>
      <c r="D1202" s="2">
        <f>MACD!E1202</f>
        <v>4.2242096212464553E-2</v>
      </c>
      <c r="E1202" s="2">
        <f>MACD!F1202</f>
        <v>3.623315754415244E-3</v>
      </c>
      <c r="F1202" s="2">
        <f>'Moving Avg'!D1202</f>
        <v>2.31</v>
      </c>
      <c r="G1202" s="2">
        <f>'Moving Avg'!F1202</f>
        <v>2.3205000000000005</v>
      </c>
      <c r="H1202" s="2">
        <f>'Moving Avg'!G1202</f>
        <v>2.2351999999999999</v>
      </c>
      <c r="I1202" s="2">
        <f>'Moving Avg'!H1202</f>
        <v>2.0721500000000019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</row>
    <row r="1203" spans="1:12" ht="13.5" x14ac:dyDescent="0.25">
      <c r="A1203" s="3">
        <f>RSI!A1203</f>
        <v>44064</v>
      </c>
      <c r="B1203" s="2">
        <f>RSI!B1203</f>
        <v>2.31</v>
      </c>
      <c r="C1203" s="2">
        <f>RSI!I1203</f>
        <v>58.678915628745024</v>
      </c>
      <c r="D1203" s="2">
        <f>MACD!E1203</f>
        <v>3.5610800947020849E-2</v>
      </c>
      <c r="E1203" s="2">
        <f>MACD!F1203</f>
        <v>1.0020812792936366E-2</v>
      </c>
      <c r="F1203" s="2">
        <f>'Moving Avg'!D1203</f>
        <v>2.31</v>
      </c>
      <c r="G1203" s="2">
        <f>'Moving Avg'!F1203</f>
        <v>2.3245000000000009</v>
      </c>
      <c r="H1203" s="2">
        <f>'Moving Avg'!G1203</f>
        <v>2.2381999999999995</v>
      </c>
      <c r="I1203" s="2">
        <f>'Moving Avg'!H1203</f>
        <v>2.0748500000000019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</row>
    <row r="1204" spans="1:12" ht="13.5" x14ac:dyDescent="0.25">
      <c r="A1204" s="3">
        <f>RSI!A1204</f>
        <v>44067</v>
      </c>
      <c r="B1204" s="2">
        <f>RSI!B1204</f>
        <v>2.25</v>
      </c>
      <c r="C1204" s="2">
        <f>RSI!I1204</f>
        <v>37.240609493858805</v>
      </c>
      <c r="D1204" s="2">
        <f>MACD!E1204</f>
        <v>3.4340004930539347E-2</v>
      </c>
      <c r="E1204" s="2">
        <f>MACD!F1204</f>
        <v>1.4884651220456964E-2</v>
      </c>
      <c r="F1204" s="2">
        <f>'Moving Avg'!D1204</f>
        <v>2.298</v>
      </c>
      <c r="G1204" s="2">
        <f>'Moving Avg'!F1204</f>
        <v>2.3255000000000008</v>
      </c>
      <c r="H1204" s="2">
        <f>'Moving Avg'!G1204</f>
        <v>2.2399999999999998</v>
      </c>
      <c r="I1204" s="2">
        <f>'Moving Avg'!H1204</f>
        <v>2.0777500000000018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</row>
    <row r="1205" spans="1:12" ht="13.5" x14ac:dyDescent="0.25">
      <c r="A1205" s="3">
        <f>RSI!A1205</f>
        <v>44068</v>
      </c>
      <c r="B1205" s="2">
        <f>RSI!B1205</f>
        <v>2.25</v>
      </c>
      <c r="C1205" s="2">
        <f>RSI!I1205</f>
        <v>37.240609493858805</v>
      </c>
      <c r="D1205" s="2">
        <f>MACD!E1205</f>
        <v>3.3522828508161684E-2</v>
      </c>
      <c r="E1205" s="2">
        <f>MACD!F1205</f>
        <v>1.861228667799791E-2</v>
      </c>
      <c r="F1205" s="2">
        <f>'Moving Avg'!D1205</f>
        <v>2.286</v>
      </c>
      <c r="G1205" s="2">
        <f>'Moving Avg'!F1205</f>
        <v>2.3265000000000007</v>
      </c>
      <c r="H1205" s="2">
        <f>'Moving Avg'!G1205</f>
        <v>2.2417999999999996</v>
      </c>
      <c r="I1205" s="2">
        <f>'Moving Avg'!H1205</f>
        <v>2.080700000000002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44069</v>
      </c>
      <c r="B1206" s="2">
        <f>RSI!B1206</f>
        <v>2.25</v>
      </c>
      <c r="C1206" s="2">
        <f>RSI!I1206</f>
        <v>37.240609493858805</v>
      </c>
      <c r="D1206" s="2">
        <f>MACD!E1206</f>
        <v>3.3070364604496749E-2</v>
      </c>
      <c r="E1206" s="2">
        <f>MACD!F1206</f>
        <v>2.1503902263297681E-2</v>
      </c>
      <c r="F1206" s="2">
        <f>'Moving Avg'!D1206</f>
        <v>2.274</v>
      </c>
      <c r="G1206" s="2">
        <f>'Moving Avg'!F1206</f>
        <v>2.3225000000000007</v>
      </c>
      <c r="H1206" s="2">
        <f>'Moving Avg'!G1206</f>
        <v>2.2435999999999994</v>
      </c>
      <c r="I1206" s="2">
        <f>'Moving Avg'!H1206</f>
        <v>2.0834500000000018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44070</v>
      </c>
      <c r="B1207" s="2">
        <f>RSI!B1207</f>
        <v>2.25</v>
      </c>
      <c r="C1207" s="2">
        <f>RSI!I1207</f>
        <v>37.240609493858805</v>
      </c>
      <c r="D1207" s="2">
        <f>MACD!E1207</f>
        <v>3.2908800410975214E-2</v>
      </c>
      <c r="E1207" s="2">
        <f>MACD!F1207</f>
        <v>2.378488189283319E-2</v>
      </c>
      <c r="F1207" s="2">
        <f>'Moving Avg'!D1207</f>
        <v>2.262</v>
      </c>
      <c r="G1207" s="2">
        <f>'Moving Avg'!F1207</f>
        <v>2.3155000000000001</v>
      </c>
      <c r="H1207" s="2">
        <f>'Moving Avg'!G1207</f>
        <v>2.2453999999999992</v>
      </c>
      <c r="I1207" s="2">
        <f>'Moving Avg'!H1207</f>
        <v>2.0859500000000022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44071</v>
      </c>
      <c r="B1208" s="2">
        <f>RSI!B1208</f>
        <v>2.19</v>
      </c>
      <c r="C1208" s="2">
        <f>RSI!I1208</f>
        <v>24.970008915381626</v>
      </c>
      <c r="D1208" s="2">
        <f>MACD!E1208</f>
        <v>3.8959896266068217E-2</v>
      </c>
      <c r="E1208" s="2">
        <f>MACD!F1208</f>
        <v>2.68198847674802E-2</v>
      </c>
      <c r="F1208" s="2">
        <f>'Moving Avg'!D1208</f>
        <v>2.238</v>
      </c>
      <c r="G1208" s="2">
        <f>'Moving Avg'!F1208</f>
        <v>2.3054999999999999</v>
      </c>
      <c r="H1208" s="2">
        <f>'Moving Avg'!G1208</f>
        <v>2.2459999999999996</v>
      </c>
      <c r="I1208" s="2">
        <f>'Moving Avg'!H1208</f>
        <v>2.0882000000000023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</row>
    <row r="1209" spans="1:12" ht="13.5" x14ac:dyDescent="0.25">
      <c r="A1209" s="3">
        <f>RSI!A1209</f>
        <v>44074</v>
      </c>
      <c r="B1209" s="2">
        <f>RSI!B1209</f>
        <v>2.19</v>
      </c>
      <c r="C1209" s="2">
        <f>RSI!I1209</f>
        <v>24.970008915381626</v>
      </c>
      <c r="D1209" s="2">
        <f>MACD!E1209</f>
        <v>4.4624317277710102E-2</v>
      </c>
      <c r="E1209" s="2">
        <f>MACD!F1209</f>
        <v>3.038077126952618E-2</v>
      </c>
      <c r="F1209" s="2">
        <f>'Moving Avg'!D1209</f>
        <v>2.226</v>
      </c>
      <c r="G1209" s="2">
        <f>'Moving Avg'!F1209</f>
        <v>2.2954999999999997</v>
      </c>
      <c r="H1209" s="2">
        <f>'Moving Avg'!G1209</f>
        <v>2.246599999999999</v>
      </c>
      <c r="I1209" s="2">
        <f>'Moving Avg'!H1209</f>
        <v>2.090400000000002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</row>
    <row r="1210" spans="1:12" ht="13.5" x14ac:dyDescent="0.25">
      <c r="A1210" s="3">
        <f>RSI!A1210</f>
        <v>44075</v>
      </c>
      <c r="B1210" s="2">
        <f>RSI!B1210</f>
        <v>2.19</v>
      </c>
      <c r="C1210" s="2">
        <f>RSI!I1210</f>
        <v>24.970008915381612</v>
      </c>
      <c r="D1210" s="2">
        <f>MACD!E1210</f>
        <v>4.9921236107028477E-2</v>
      </c>
      <c r="E1210" s="2">
        <f>MACD!F1210</f>
        <v>3.4288864237026644E-2</v>
      </c>
      <c r="F1210" s="2">
        <f>'Moving Avg'!D1210</f>
        <v>2.2139999999999995</v>
      </c>
      <c r="G1210" s="2">
        <f>'Moving Avg'!F1210</f>
        <v>2.2854999999999994</v>
      </c>
      <c r="H1210" s="2">
        <f>'Moving Avg'!G1210</f>
        <v>2.247199999999999</v>
      </c>
      <c r="I1210" s="2">
        <f>'Moving Avg'!H1210</f>
        <v>2.0926000000000022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</row>
    <row r="1211" spans="1:12" ht="13.5" x14ac:dyDescent="0.25">
      <c r="A1211" s="3">
        <f>RSI!A1211</f>
        <v>44076</v>
      </c>
      <c r="B1211" s="2">
        <f>RSI!B1211</f>
        <v>2.2400000000000002</v>
      </c>
      <c r="C1211" s="2">
        <f>RSI!I1211</f>
        <v>44.130171227207562</v>
      </c>
      <c r="D1211" s="2">
        <f>MACD!E1211</f>
        <v>5.1166158425075547E-2</v>
      </c>
      <c r="E1211" s="2">
        <f>MACD!F1211</f>
        <v>3.7664323074636422E-2</v>
      </c>
      <c r="F1211" s="2">
        <f>'Moving Avg'!D1211</f>
        <v>2.2119999999999997</v>
      </c>
      <c r="G1211" s="2">
        <f>'Moving Avg'!F1211</f>
        <v>2.2779999999999996</v>
      </c>
      <c r="H1211" s="2">
        <f>'Moving Avg'!G1211</f>
        <v>2.2487999999999992</v>
      </c>
      <c r="I1211" s="2">
        <f>'Moving Avg'!H1211</f>
        <v>2.0950500000000023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</row>
    <row r="1212" spans="1:12" ht="13.5" x14ac:dyDescent="0.25">
      <c r="A1212" s="3">
        <f>RSI!A1212</f>
        <v>44077</v>
      </c>
      <c r="B1212" s="2">
        <f>RSI!B1212</f>
        <v>2.14</v>
      </c>
      <c r="C1212" s="2">
        <f>RSI!I1212</f>
        <v>28.470699535475617</v>
      </c>
      <c r="D1212" s="2">
        <f>MACD!E1212</f>
        <v>5.9763562994199493E-2</v>
      </c>
      <c r="E1212" s="2">
        <f>MACD!F1212</f>
        <v>4.2084171058549037E-2</v>
      </c>
      <c r="F1212" s="2">
        <f>'Moving Avg'!D1212</f>
        <v>2.1900000000000004</v>
      </c>
      <c r="G1212" s="2">
        <f>'Moving Avg'!F1212</f>
        <v>2.2654999999999998</v>
      </c>
      <c r="H1212" s="2">
        <f>'Moving Avg'!G1212</f>
        <v>2.2483999999999993</v>
      </c>
      <c r="I1212" s="2">
        <f>'Moving Avg'!H1212</f>
        <v>2.0972500000000025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2.06</v>
      </c>
      <c r="C1213" s="2">
        <f>RSI!I1213</f>
        <v>21.804688237371593</v>
      </c>
      <c r="D1213" s="2">
        <f>MACD!E1213</f>
        <v>7.3681602893151954E-2</v>
      </c>
      <c r="E1213" s="2">
        <f>MACD!F1213</f>
        <v>4.8403657425469621E-2</v>
      </c>
      <c r="F1213" s="2">
        <f>'Moving Avg'!D1213</f>
        <v>2.1640000000000001</v>
      </c>
      <c r="G1213" s="2">
        <f>'Moving Avg'!F1213</f>
        <v>2.2534999999999998</v>
      </c>
      <c r="H1213" s="2">
        <f>'Moving Avg'!G1213</f>
        <v>2.2475999999999994</v>
      </c>
      <c r="I1213" s="2">
        <f>'Moving Avg'!H1213</f>
        <v>2.0990500000000027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</row>
    <row r="1214" spans="1:12" ht="13.5" x14ac:dyDescent="0.25">
      <c r="A1214" s="3">
        <f>RSI!A1214</f>
        <v>44081</v>
      </c>
      <c r="B1214" s="2">
        <f>RSI!B1214</f>
        <v>2.06</v>
      </c>
      <c r="C1214" s="2">
        <f>RSI!I1214</f>
        <v>21.804688237371593</v>
      </c>
      <c r="D1214" s="2">
        <f>MACD!E1214</f>
        <v>7.7364607339418079E-2</v>
      </c>
      <c r="E1214" s="2">
        <f>MACD!F1214</f>
        <v>5.4195847408259314E-2</v>
      </c>
      <c r="F1214" s="2">
        <f>'Moving Avg'!D1214</f>
        <v>2.1380000000000003</v>
      </c>
      <c r="G1214" s="2">
        <f>'Moving Avg'!F1214</f>
        <v>2.2415000000000003</v>
      </c>
      <c r="H1214" s="2">
        <f>'Moving Avg'!G1214</f>
        <v>2.2467999999999995</v>
      </c>
      <c r="I1214" s="2">
        <f>'Moving Avg'!H1214</f>
        <v>2.1008500000000025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</row>
    <row r="1215" spans="1:12" ht="13.5" x14ac:dyDescent="0.25">
      <c r="A1215" s="3">
        <f>RSI!A1215</f>
        <v>44082</v>
      </c>
      <c r="B1215" s="2">
        <f>RSI!B1215</f>
        <v>2.06</v>
      </c>
      <c r="C1215" s="2">
        <f>RSI!I1215</f>
        <v>21.804688237371593</v>
      </c>
      <c r="D1215" s="2">
        <f>MACD!E1215</f>
        <v>8.1533746351855285E-2</v>
      </c>
      <c r="E1215" s="2">
        <f>MACD!F1215</f>
        <v>5.9663427196978508E-2</v>
      </c>
      <c r="F1215" s="2">
        <f>'Moving Avg'!D1215</f>
        <v>2.1120000000000005</v>
      </c>
      <c r="G1215" s="2">
        <f>'Moving Avg'!F1215</f>
        <v>2.2295000000000007</v>
      </c>
      <c r="H1215" s="2">
        <f>'Moving Avg'!G1215</f>
        <v>2.2459999999999996</v>
      </c>
      <c r="I1215" s="2">
        <f>'Moving Avg'!H1215</f>
        <v>2.1026500000000028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</row>
    <row r="1216" spans="1:12" ht="13.5" x14ac:dyDescent="0.25">
      <c r="A1216" s="3">
        <f>RSI!A1216</f>
        <v>44083</v>
      </c>
      <c r="B1216" s="2">
        <f>RSI!B1216</f>
        <v>2</v>
      </c>
      <c r="C1216" s="2">
        <f>RSI!I1216</f>
        <v>17.882625751165293</v>
      </c>
      <c r="D1216" s="2">
        <f>MACD!E1216</f>
        <v>9.0480692913144978E-2</v>
      </c>
      <c r="E1216" s="2">
        <f>MACD!F1216</f>
        <v>6.5826880340211807E-2</v>
      </c>
      <c r="F1216" s="2">
        <f>'Moving Avg'!D1216</f>
        <v>2.0640000000000001</v>
      </c>
      <c r="G1216" s="2">
        <f>'Moving Avg'!F1216</f>
        <v>2.2145000000000006</v>
      </c>
      <c r="H1216" s="2">
        <f>'Moving Avg'!G1216</f>
        <v>2.2439999999999998</v>
      </c>
      <c r="I1216" s="2">
        <f>'Moving Avg'!H1216</f>
        <v>2.1041500000000029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</row>
    <row r="1217" spans="1:12" ht="13.5" x14ac:dyDescent="0.25">
      <c r="A1217" s="3">
        <f>RSI!A1217</f>
        <v>44084</v>
      </c>
      <c r="B1217" s="2">
        <f>RSI!B1217</f>
        <v>2</v>
      </c>
      <c r="C1217" s="2">
        <f>RSI!I1217</f>
        <v>17.882625751165293</v>
      </c>
      <c r="D1217" s="2">
        <f>MACD!E1217</f>
        <v>9.9308292721413505E-2</v>
      </c>
      <c r="E1217" s="2">
        <f>MACD!F1217</f>
        <v>7.2523162816452158E-2</v>
      </c>
      <c r="F1217" s="2">
        <f>'Moving Avg'!D1217</f>
        <v>2.036</v>
      </c>
      <c r="G1217" s="2">
        <f>'Moving Avg'!F1217</f>
        <v>2.1995000000000005</v>
      </c>
      <c r="H1217" s="2">
        <f>'Moving Avg'!G1217</f>
        <v>2.242</v>
      </c>
      <c r="I1217" s="2">
        <f>'Moving Avg'!H1217</f>
        <v>2.105400000000003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</row>
    <row r="1218" spans="1:12" ht="13.5" x14ac:dyDescent="0.25">
      <c r="A1218" s="3">
        <f>RSI!A1218</f>
        <v>44085</v>
      </c>
      <c r="B1218" s="2">
        <f>RSI!B1218</f>
        <v>2.0099999999999998</v>
      </c>
      <c r="C1218" s="2">
        <f>RSI!I1218</f>
        <v>20.641771903679881</v>
      </c>
      <c r="D1218" s="2">
        <f>MACD!E1218</f>
        <v>9.7970277839328546E-2</v>
      </c>
      <c r="E1218" s="2">
        <f>MACD!F1218</f>
        <v>7.7612585821027438E-2</v>
      </c>
      <c r="F1218" s="2">
        <f>'Moving Avg'!D1218</f>
        <v>2.0260000000000002</v>
      </c>
      <c r="G1218" s="2">
        <f>'Moving Avg'!F1218</f>
        <v>2.1845000000000008</v>
      </c>
      <c r="H1218" s="2">
        <f>'Moving Avg'!G1218</f>
        <v>2.2387999999999999</v>
      </c>
      <c r="I1218" s="2">
        <f>'Moving Avg'!H1218</f>
        <v>2.1067000000000031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</row>
    <row r="1219" spans="1:12" ht="13.5" x14ac:dyDescent="0.25">
      <c r="A1219" s="3">
        <f>RSI!A1219</f>
        <v>44088</v>
      </c>
      <c r="B1219" s="2">
        <f>RSI!B1219</f>
        <v>2</v>
      </c>
      <c r="C1219" s="2">
        <f>RSI!I1219</f>
        <v>19.92093973989887</v>
      </c>
      <c r="D1219" s="2">
        <f>MACD!E1219</f>
        <v>9.8597527970580412E-2</v>
      </c>
      <c r="E1219" s="2">
        <f>MACD!F1219</f>
        <v>8.1809574250938044E-2</v>
      </c>
      <c r="F1219" s="2">
        <f>'Moving Avg'!D1219</f>
        <v>2.0140000000000002</v>
      </c>
      <c r="G1219" s="2">
        <f>'Moving Avg'!F1219</f>
        <v>2.169</v>
      </c>
      <c r="H1219" s="2">
        <f>'Moving Avg'!G1219</f>
        <v>2.2353999999999998</v>
      </c>
      <c r="I1219" s="2">
        <f>'Moving Avg'!H1219</f>
        <v>2.1079000000000034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</row>
    <row r="1220" spans="1:12" ht="13.5" x14ac:dyDescent="0.25">
      <c r="A1220" s="3">
        <f>RSI!A1220</f>
        <v>44089</v>
      </c>
      <c r="B1220" s="2">
        <f>RSI!B1220</f>
        <v>2</v>
      </c>
      <c r="C1220" s="2">
        <f>RSI!I1220</f>
        <v>19.92093973989887</v>
      </c>
      <c r="D1220" s="2">
        <f>MACD!E1220</f>
        <v>0.10013058687146925</v>
      </c>
      <c r="E1220" s="2">
        <f>MACD!F1220</f>
        <v>8.5473776775044294E-2</v>
      </c>
      <c r="F1220" s="2">
        <f>'Moving Avg'!D1220</f>
        <v>2.0019999999999998</v>
      </c>
      <c r="G1220" s="2">
        <f>'Moving Avg'!F1220</f>
        <v>2.1535000000000002</v>
      </c>
      <c r="H1220" s="2">
        <f>'Moving Avg'!G1220</f>
        <v>2.2319999999999998</v>
      </c>
      <c r="I1220" s="2">
        <f>'Moving Avg'!H1220</f>
        <v>2.1091000000000033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</row>
    <row r="1221" spans="1:12" ht="13.5" x14ac:dyDescent="0.25">
      <c r="A1221" s="3">
        <f>RSI!A1221</f>
        <v>44090</v>
      </c>
      <c r="B1221" s="2">
        <f>RSI!B1221</f>
        <v>2</v>
      </c>
      <c r="C1221" s="2">
        <f>RSI!I1221</f>
        <v>19.92093973989887</v>
      </c>
      <c r="D1221" s="2">
        <f>MACD!E1221</f>
        <v>0.11004816194343059</v>
      </c>
      <c r="E1221" s="2">
        <f>MACD!F1221</f>
        <v>9.0388653808721547E-2</v>
      </c>
      <c r="F1221" s="2">
        <f>'Moving Avg'!D1221</f>
        <v>2.0019999999999998</v>
      </c>
      <c r="G1221" s="2">
        <f>'Moving Avg'!F1221</f>
        <v>2.1379999999999999</v>
      </c>
      <c r="H1221" s="2">
        <f>'Moving Avg'!G1221</f>
        <v>2.2278000000000002</v>
      </c>
      <c r="I1221" s="2">
        <f>'Moving Avg'!H1221</f>
        <v>2.1100500000000033</v>
      </c>
      <c r="J1221" s="6" t="str">
        <f>OBV!F1221</f>
        <v>BULLISH</v>
      </c>
      <c r="K1221" s="6" t="str">
        <f>OBV!G1221</f>
        <v>NEUTRAL</v>
      </c>
      <c r="L1221" s="6" t="str">
        <f>OBV!H1221</f>
        <v>NEUTRAL</v>
      </c>
    </row>
    <row r="1222" spans="1:12" ht="13.5" x14ac:dyDescent="0.25">
      <c r="A1222" s="3">
        <f>RSI!A1222</f>
        <v>44091</v>
      </c>
      <c r="B1222" s="2">
        <f>RSI!B1222</f>
        <v>2</v>
      </c>
      <c r="C1222" s="2">
        <f>RSI!I1222</f>
        <v>19.92093973989887</v>
      </c>
      <c r="D1222" s="2">
        <f>MACD!E1222</f>
        <v>0.10391465908592545</v>
      </c>
      <c r="E1222" s="2">
        <f>MACD!F1222</f>
        <v>9.3093854864162329E-2</v>
      </c>
      <c r="F1222" s="2">
        <f>'Moving Avg'!D1222</f>
        <v>2.0019999999999998</v>
      </c>
      <c r="G1222" s="2">
        <f>'Moving Avg'!F1222</f>
        <v>2.1224999999999996</v>
      </c>
      <c r="H1222" s="2">
        <f>'Moving Avg'!G1222</f>
        <v>2.2231999999999998</v>
      </c>
      <c r="I1222" s="2">
        <f>'Moving Avg'!H1222</f>
        <v>2.1110000000000038</v>
      </c>
      <c r="J1222" s="6" t="str">
        <f>OBV!F1222</f>
        <v>BULLISH</v>
      </c>
      <c r="K1222" s="6" t="str">
        <f>OBV!G1222</f>
        <v>NEUTRAL</v>
      </c>
      <c r="L1222" s="6" t="str">
        <f>OBV!H1222</f>
        <v>NEUTRAL</v>
      </c>
    </row>
    <row r="1223" spans="1:12" ht="13.5" x14ac:dyDescent="0.25">
      <c r="A1223" s="3">
        <f>RSI!A1223</f>
        <v>44092</v>
      </c>
      <c r="B1223" s="2">
        <f>RSI!B1223</f>
        <v>2</v>
      </c>
      <c r="C1223" s="2">
        <f>RSI!I1223</f>
        <v>19.92093973989887</v>
      </c>
      <c r="D1223" s="2">
        <f>MACD!E1223</f>
        <v>8.7212744777783957E-2</v>
      </c>
      <c r="E1223" s="2">
        <f>MACD!F1223</f>
        <v>9.1917632846886657E-2</v>
      </c>
      <c r="F1223" s="2">
        <f>'Moving Avg'!D1223</f>
        <v>2</v>
      </c>
      <c r="G1223" s="2">
        <f>'Moving Avg'!F1223</f>
        <v>2.1069999999999998</v>
      </c>
      <c r="H1223" s="2">
        <f>'Moving Avg'!G1223</f>
        <v>2.2186000000000003</v>
      </c>
      <c r="I1223" s="2">
        <f>'Moving Avg'!H1223</f>
        <v>2.1119500000000038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</row>
    <row r="1224" spans="1:12" ht="13.5" x14ac:dyDescent="0.25">
      <c r="A1224" s="3">
        <f>RSI!A1224</f>
        <v>44095</v>
      </c>
      <c r="B1224" s="2">
        <f>RSI!B1224</f>
        <v>2</v>
      </c>
      <c r="C1224" s="2">
        <f>RSI!I1224</f>
        <v>19.92093973989887</v>
      </c>
      <c r="D1224" s="2">
        <f>MACD!E1224</f>
        <v>7.3817082630062814E-2</v>
      </c>
      <c r="E1224" s="2">
        <f>MACD!F1224</f>
        <v>8.8297522803521891E-2</v>
      </c>
      <c r="F1224" s="2">
        <f>'Moving Avg'!D1224</f>
        <v>2</v>
      </c>
      <c r="G1224" s="2">
        <f>'Moving Avg'!F1224</f>
        <v>2.0944999999999996</v>
      </c>
      <c r="H1224" s="2">
        <f>'Moving Avg'!G1224</f>
        <v>2.214</v>
      </c>
      <c r="I1224" s="2">
        <f>'Moving Avg'!H1224</f>
        <v>2.1129000000000038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</row>
    <row r="1225" spans="1:12" ht="13.5" x14ac:dyDescent="0.25">
      <c r="A1225" s="3">
        <f>RSI!A1225</f>
        <v>44096</v>
      </c>
      <c r="B1225" s="2">
        <f>RSI!B1225</f>
        <v>2</v>
      </c>
      <c r="C1225" s="2">
        <f>RSI!I1225</f>
        <v>19.92093973989887</v>
      </c>
      <c r="D1225" s="2">
        <f>MACD!E1225</f>
        <v>6.3164446102588645E-2</v>
      </c>
      <c r="E1225" s="2">
        <f>MACD!F1225</f>
        <v>8.3270907463335236E-2</v>
      </c>
      <c r="F1225" s="2">
        <f>'Moving Avg'!D1225</f>
        <v>2</v>
      </c>
      <c r="G1225" s="2">
        <f>'Moving Avg'!F1225</f>
        <v>2.0819999999999999</v>
      </c>
      <c r="H1225" s="2">
        <f>'Moving Avg'!G1225</f>
        <v>2.2094</v>
      </c>
      <c r="I1225" s="2">
        <f>'Moving Avg'!H1225</f>
        <v>2.1136000000000039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</row>
    <row r="1226" spans="1:12" ht="13.5" x14ac:dyDescent="0.25">
      <c r="A1226" s="3">
        <f>RSI!A1226</f>
        <v>44097</v>
      </c>
      <c r="B1226" s="2">
        <f>RSI!B1226</f>
        <v>2</v>
      </c>
      <c r="C1226" s="2">
        <f>RSI!I1226</f>
        <v>19.92093973989887</v>
      </c>
      <c r="D1226" s="2">
        <f>MACD!E1226</f>
        <v>4.5551532058526689E-2</v>
      </c>
      <c r="E1226" s="2">
        <f>MACD!F1226</f>
        <v>7.5727032382373521E-2</v>
      </c>
      <c r="F1226" s="2">
        <f>'Moving Avg'!D1226</f>
        <v>2</v>
      </c>
      <c r="G1226" s="2">
        <f>'Moving Avg'!F1226</f>
        <v>2.0695000000000001</v>
      </c>
      <c r="H1226" s="2">
        <f>'Moving Avg'!G1226</f>
        <v>2.2048000000000001</v>
      </c>
      <c r="I1226" s="2">
        <f>'Moving Avg'!H1226</f>
        <v>2.1145500000000039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</row>
    <row r="1227" spans="1:12" ht="13.5" x14ac:dyDescent="0.25">
      <c r="A1227" s="3">
        <f>RSI!A1227</f>
        <v>44098</v>
      </c>
      <c r="B1227" s="2">
        <f>RSI!B1227</f>
        <v>1.95</v>
      </c>
      <c r="C1227" s="2">
        <f>RSI!I1227</f>
        <v>15.138767847425029</v>
      </c>
      <c r="D1227" s="2">
        <f>MACD!E1227</f>
        <v>3.4936838353821997E-2</v>
      </c>
      <c r="E1227" s="2">
        <f>MACD!F1227</f>
        <v>6.7568993576663225E-2</v>
      </c>
      <c r="F1227" s="2">
        <f>'Moving Avg'!D1227</f>
        <v>1.9899999999999998</v>
      </c>
      <c r="G1227" s="2">
        <f>'Moving Avg'!F1227</f>
        <v>2.0545</v>
      </c>
      <c r="H1227" s="2">
        <f>'Moving Avg'!G1227</f>
        <v>2.1992000000000003</v>
      </c>
      <c r="I1227" s="2">
        <f>'Moving Avg'!H1227</f>
        <v>2.1152500000000041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</row>
    <row r="1228" spans="1:12" ht="13.5" x14ac:dyDescent="0.25">
      <c r="A1228" s="3">
        <f>RSI!A1228</f>
        <v>44099</v>
      </c>
      <c r="B1228" s="2">
        <f>RSI!B1228</f>
        <v>1.95</v>
      </c>
      <c r="C1228" s="2">
        <f>RSI!I1228</f>
        <v>15.138767847425029</v>
      </c>
      <c r="D1228" s="2">
        <f>MACD!E1228</f>
        <v>2.8330604387414748E-2</v>
      </c>
      <c r="E1228" s="2">
        <f>MACD!F1228</f>
        <v>5.9721315738813535E-2</v>
      </c>
      <c r="F1228" s="2">
        <f>'Moving Avg'!D1228</f>
        <v>1.98</v>
      </c>
      <c r="G1228" s="2">
        <f>'Moving Avg'!F1228</f>
        <v>2.0425000000000004</v>
      </c>
      <c r="H1228" s="2">
        <f>'Moving Avg'!G1228</f>
        <v>2.1936</v>
      </c>
      <c r="I1228" s="2">
        <f>'Moving Avg'!H1228</f>
        <v>2.1159500000000042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</row>
    <row r="1229" spans="1:12" ht="13.5" x14ac:dyDescent="0.25">
      <c r="A1229" s="3">
        <f>RSI!A1229</f>
        <v>44102</v>
      </c>
      <c r="B1229" s="2">
        <f>RSI!B1229</f>
        <v>1.95</v>
      </c>
      <c r="C1229" s="2">
        <f>RSI!I1229</f>
        <v>15.138767847425029</v>
      </c>
      <c r="D1229" s="2">
        <f>MACD!E1229</f>
        <v>2.1977223309603833E-2</v>
      </c>
      <c r="E1229" s="2">
        <f>MACD!F1229</f>
        <v>5.21724972529716E-2</v>
      </c>
      <c r="F1229" s="2">
        <f>'Moving Avg'!D1229</f>
        <v>1.97</v>
      </c>
      <c r="G1229" s="2">
        <f>'Moving Avg'!F1229</f>
        <v>2.0305000000000004</v>
      </c>
      <c r="H1229" s="2">
        <f>'Moving Avg'!G1229</f>
        <v>2.1880000000000002</v>
      </c>
      <c r="I1229" s="2">
        <f>'Moving Avg'!H1229</f>
        <v>2.1166500000000039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</row>
    <row r="1230" spans="1:12" ht="13.5" x14ac:dyDescent="0.25">
      <c r="A1230" s="3">
        <f>RSI!A1230</f>
        <v>44103</v>
      </c>
      <c r="B1230" s="2">
        <f>RSI!B1230</f>
        <v>2.0299999999999998</v>
      </c>
      <c r="C1230" s="2">
        <f>RSI!I1230</f>
        <v>42.650546868064339</v>
      </c>
      <c r="D1230" s="2">
        <f>MACD!E1230</f>
        <v>1.1392925048531399E-2</v>
      </c>
      <c r="E1230" s="2">
        <f>MACD!F1230</f>
        <v>4.4016582812083559E-2</v>
      </c>
      <c r="F1230" s="2">
        <f>'Moving Avg'!D1230</f>
        <v>1.9760000000000002</v>
      </c>
      <c r="G1230" s="2">
        <f>'Moving Avg'!F1230</f>
        <v>2.0225000000000004</v>
      </c>
      <c r="H1230" s="2">
        <f>'Moving Avg'!G1230</f>
        <v>2.1840000000000002</v>
      </c>
      <c r="I1230" s="2">
        <f>'Moving Avg'!H1230</f>
        <v>2.1177500000000036</v>
      </c>
      <c r="J1230" s="6" t="str">
        <f>OBV!F1230</f>
        <v>BULLISH</v>
      </c>
      <c r="K1230" s="6" t="str">
        <f>OBV!G1230</f>
        <v>STRONG</v>
      </c>
      <c r="L1230" s="6" t="str">
        <f>OBV!H1230</f>
        <v>CONFIRMED BULLISH</v>
      </c>
    </row>
    <row r="1231" spans="1:12" ht="13.5" x14ac:dyDescent="0.25">
      <c r="A1231" s="3">
        <f>RSI!A1231</f>
        <v>44104</v>
      </c>
      <c r="B1231" s="2">
        <f>RSI!B1231</f>
        <v>2.08</v>
      </c>
      <c r="C1231" s="2">
        <f>RSI!I1231</f>
        <v>52.923168010442311</v>
      </c>
      <c r="D1231" s="2">
        <f>MACD!E1231</f>
        <v>-1.07503427337452E-3</v>
      </c>
      <c r="E1231" s="2">
        <f>MACD!F1231</f>
        <v>3.4998259394991946E-2</v>
      </c>
      <c r="F1231" s="2">
        <f>'Moving Avg'!D1231</f>
        <v>1.9919999999999998</v>
      </c>
      <c r="G1231" s="2">
        <f>'Moving Avg'!F1231</f>
        <v>2.0145000000000004</v>
      </c>
      <c r="H1231" s="2">
        <f>'Moving Avg'!G1231</f>
        <v>2.1810000000000005</v>
      </c>
      <c r="I1231" s="2">
        <f>'Moving Avg'!H1231</f>
        <v>2.1191000000000035</v>
      </c>
      <c r="J1231" s="6" t="str">
        <f>OBV!F1231</f>
        <v>BULLISH</v>
      </c>
      <c r="K1231" s="6" t="str">
        <f>OBV!G1231</f>
        <v>STRONG</v>
      </c>
      <c r="L1231" s="6" t="str">
        <f>OBV!H1231</f>
        <v>CONFIRMED BULLISH</v>
      </c>
    </row>
    <row r="1232" spans="1:12" ht="13.5" x14ac:dyDescent="0.25">
      <c r="A1232" s="3">
        <f>RSI!A1232</f>
        <v>44105</v>
      </c>
      <c r="B1232" s="2">
        <f>RSI!B1232</f>
        <v>2.04</v>
      </c>
      <c r="C1232" s="2">
        <f>RSI!I1232</f>
        <v>45.8478546455204</v>
      </c>
      <c r="D1232" s="2">
        <f>MACD!E1232</f>
        <v>-8.7798453173366653E-3</v>
      </c>
      <c r="E1232" s="2">
        <f>MACD!F1232</f>
        <v>2.6242638452526227E-2</v>
      </c>
      <c r="F1232" s="2">
        <f>'Moving Avg'!D1232</f>
        <v>2.0100000000000002</v>
      </c>
      <c r="G1232" s="2">
        <f>'Moving Avg'!F1232</f>
        <v>2.0095000000000001</v>
      </c>
      <c r="H1232" s="2">
        <f>'Moving Avg'!G1232</f>
        <v>2.1772000000000005</v>
      </c>
      <c r="I1232" s="2">
        <f>'Moving Avg'!H1232</f>
        <v>2.1200500000000035</v>
      </c>
      <c r="J1232" s="6" t="str">
        <f>OBV!F1232</f>
        <v>BULLISH</v>
      </c>
      <c r="K1232" s="6" t="str">
        <f>OBV!G1232</f>
        <v>STRONG</v>
      </c>
      <c r="L1232" s="6" t="str">
        <f>OBV!H1232</f>
        <v>CONFIRMED BULLISH</v>
      </c>
    </row>
    <row r="1233" spans="1:12" ht="13.5" x14ac:dyDescent="0.25">
      <c r="A1233" s="3">
        <f>RSI!A1233</f>
        <v>44106</v>
      </c>
      <c r="B1233" s="2">
        <f>RSI!B1233</f>
        <v>2.1</v>
      </c>
      <c r="C1233" s="2">
        <f>RSI!I1233</f>
        <v>55.465565757478011</v>
      </c>
      <c r="D1233" s="2">
        <f>MACD!E1233</f>
        <v>-1.9616607869531233E-2</v>
      </c>
      <c r="E1233" s="2">
        <f>MACD!F1233</f>
        <v>1.7070789188114738E-2</v>
      </c>
      <c r="F1233" s="2">
        <f>'Moving Avg'!D1233</f>
        <v>2.04</v>
      </c>
      <c r="G1233" s="2">
        <f>'Moving Avg'!F1233</f>
        <v>2.0114999999999998</v>
      </c>
      <c r="H1233" s="2">
        <f>'Moving Avg'!G1233</f>
        <v>2.1746000000000008</v>
      </c>
      <c r="I1233" s="2">
        <f>'Moving Avg'!H1233</f>
        <v>2.1215000000000033</v>
      </c>
      <c r="J1233" s="6" t="str">
        <f>OBV!F1233</f>
        <v>BULLISH</v>
      </c>
      <c r="K1233" s="6" t="str">
        <f>OBV!G1233</f>
        <v>STRONG</v>
      </c>
      <c r="L1233" s="6" t="str">
        <f>OBV!H1233</f>
        <v>CONFIRMED BULLISH</v>
      </c>
    </row>
    <row r="1234" spans="1:12" ht="13.5" x14ac:dyDescent="0.25">
      <c r="A1234" s="3">
        <f>RSI!A1234</f>
        <v>44109</v>
      </c>
      <c r="B1234" s="2">
        <f>RSI!B1234</f>
        <v>2.1</v>
      </c>
      <c r="C1234" s="2">
        <f>RSI!I1234</f>
        <v>55.465565757478011</v>
      </c>
      <c r="D1234" s="2">
        <f>MACD!E1234</f>
        <v>-2.9022998953221801E-2</v>
      </c>
      <c r="E1234" s="2">
        <f>MACD!F1234</f>
        <v>7.8520315598474312E-3</v>
      </c>
      <c r="F1234" s="2">
        <f>'Moving Avg'!D1234</f>
        <v>2.0699999999999998</v>
      </c>
      <c r="G1234" s="2">
        <f>'Moving Avg'!F1234</f>
        <v>2.0135000000000001</v>
      </c>
      <c r="H1234" s="2">
        <f>'Moving Avg'!G1234</f>
        <v>2.1720000000000006</v>
      </c>
      <c r="I1234" s="2">
        <f>'Moving Avg'!H1234</f>
        <v>2.1229500000000034</v>
      </c>
      <c r="J1234" s="6" t="str">
        <f>OBV!F1234</f>
        <v>BULLISH</v>
      </c>
      <c r="K1234" s="6" t="str">
        <f>OBV!G1234</f>
        <v>STRONG</v>
      </c>
      <c r="L1234" s="6" t="str">
        <f>OBV!H1234</f>
        <v>CONFIRMED BULLISH</v>
      </c>
    </row>
    <row r="1235" spans="1:12" ht="13.5" x14ac:dyDescent="0.25">
      <c r="A1235" s="3">
        <f>RSI!A1235</f>
        <v>44110</v>
      </c>
      <c r="B1235" s="2">
        <f>RSI!B1235</f>
        <v>2.1</v>
      </c>
      <c r="C1235" s="2">
        <f>RSI!I1235</f>
        <v>55.465565757478011</v>
      </c>
      <c r="D1235" s="2">
        <f>MACD!E1235</f>
        <v>-3.7201533289979771E-2</v>
      </c>
      <c r="E1235" s="2">
        <f>MACD!F1235</f>
        <v>-1.1586814101180089E-3</v>
      </c>
      <c r="F1235" s="2">
        <f>'Moving Avg'!D1235</f>
        <v>2.0840000000000001</v>
      </c>
      <c r="G1235" s="2">
        <f>'Moving Avg'!F1235</f>
        <v>2.0155000000000003</v>
      </c>
      <c r="H1235" s="2">
        <f>'Moving Avg'!G1235</f>
        <v>2.1694000000000004</v>
      </c>
      <c r="I1235" s="2">
        <f>'Moving Avg'!H1235</f>
        <v>2.1244000000000032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</row>
    <row r="1236" spans="1:12" ht="13.5" x14ac:dyDescent="0.25">
      <c r="A1236" s="3">
        <f>RSI!A1236</f>
        <v>44111</v>
      </c>
      <c r="B1236" s="2">
        <f>RSI!B1236</f>
        <v>2.12</v>
      </c>
      <c r="C1236" s="2">
        <f>RSI!I1236</f>
        <v>58.53179153025976</v>
      </c>
      <c r="D1236" s="2">
        <f>MACD!E1236</f>
        <v>-4.5806350410915631E-2</v>
      </c>
      <c r="E1236" s="2">
        <f>MACD!F1236</f>
        <v>-1.0088215210277533E-2</v>
      </c>
      <c r="F1236" s="2">
        <f>'Moving Avg'!D1236</f>
        <v>2.0920000000000001</v>
      </c>
      <c r="G1236" s="2">
        <f>'Moving Avg'!F1236</f>
        <v>2.0215000000000001</v>
      </c>
      <c r="H1236" s="2">
        <f>'Moving Avg'!G1236</f>
        <v>2.1652000000000005</v>
      </c>
      <c r="I1236" s="2">
        <f>'Moving Avg'!H1236</f>
        <v>2.1259500000000031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</row>
    <row r="1237" spans="1:12" ht="13.5" x14ac:dyDescent="0.25">
      <c r="A1237" s="3">
        <f>RSI!A1237</f>
        <v>44112</v>
      </c>
      <c r="B1237" s="2">
        <f>RSI!B1237</f>
        <v>2.16</v>
      </c>
      <c r="C1237" s="2">
        <f>RSI!I1237</f>
        <v>63.887107978697863</v>
      </c>
      <c r="D1237" s="2">
        <f>MACD!E1237</f>
        <v>-6.404879857790613E-2</v>
      </c>
      <c r="E1237" s="2">
        <f>MACD!F1237</f>
        <v>-2.0880331883803255E-2</v>
      </c>
      <c r="F1237" s="2">
        <f>'Moving Avg'!D1237</f>
        <v>2.1160000000000005</v>
      </c>
      <c r="G1237" s="2">
        <f>'Moving Avg'!F1237</f>
        <v>2.0295000000000001</v>
      </c>
      <c r="H1237" s="2">
        <f>'Moving Avg'!G1237</f>
        <v>2.1606000000000001</v>
      </c>
      <c r="I1237" s="2">
        <f>'Moving Avg'!H1237</f>
        <v>2.1274500000000032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</row>
    <row r="1238" spans="1:12" ht="13.5" x14ac:dyDescent="0.25">
      <c r="A1238" s="3">
        <f>RSI!A1238</f>
        <v>44113</v>
      </c>
      <c r="B1238" s="2">
        <f>RSI!B1238</f>
        <v>2.17</v>
      </c>
      <c r="C1238" s="2">
        <f>RSI!I1238</f>
        <v>65.100534095564399</v>
      </c>
      <c r="D1238" s="2">
        <f>MACD!E1238</f>
        <v>-8.0745317243464232E-2</v>
      </c>
      <c r="E1238" s="2">
        <f>MACD!F1238</f>
        <v>-3.285332895573545E-2</v>
      </c>
      <c r="F1238" s="2">
        <f>'Moving Avg'!D1238</f>
        <v>2.13</v>
      </c>
      <c r="G1238" s="2">
        <f>'Moving Avg'!F1238</f>
        <v>2.0375000000000001</v>
      </c>
      <c r="H1238" s="2">
        <f>'Moving Avg'!G1238</f>
        <v>2.1562000000000001</v>
      </c>
      <c r="I1238" s="2">
        <f>'Moving Avg'!H1238</f>
        <v>2.1289000000000033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</row>
    <row r="1239" spans="1:12" ht="13.5" x14ac:dyDescent="0.25">
      <c r="A1239" s="3">
        <f>RSI!A1239</f>
        <v>44116</v>
      </c>
      <c r="B1239" s="2">
        <f>RSI!B1239</f>
        <v>2.17</v>
      </c>
      <c r="C1239" s="2">
        <f>RSI!I1239</f>
        <v>65.100534095564399</v>
      </c>
      <c r="D1239" s="2">
        <f>MACD!E1239</f>
        <v>-9.5413583237921706E-2</v>
      </c>
      <c r="E1239" s="2">
        <f>MACD!F1239</f>
        <v>-4.5365379812172701E-2</v>
      </c>
      <c r="F1239" s="2">
        <f>'Moving Avg'!D1239</f>
        <v>2.1440000000000001</v>
      </c>
      <c r="G1239" s="2">
        <f>'Moving Avg'!F1239</f>
        <v>2.0460000000000003</v>
      </c>
      <c r="H1239" s="2">
        <f>'Moving Avg'!G1239</f>
        <v>2.1518000000000002</v>
      </c>
      <c r="I1239" s="2">
        <f>'Moving Avg'!H1239</f>
        <v>2.1299500000000031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</row>
    <row r="1240" spans="1:12" ht="13.5" x14ac:dyDescent="0.25">
      <c r="A1240" s="3">
        <f>RSI!A1240</f>
        <v>44117</v>
      </c>
      <c r="B1240" s="2">
        <f>RSI!B1240</f>
        <v>2.2599999999999998</v>
      </c>
      <c r="C1240" s="2">
        <f>RSI!I1240</f>
        <v>74.162361136307538</v>
      </c>
      <c r="D1240" s="2">
        <f>MACD!E1240</f>
        <v>-0.10268457701434341</v>
      </c>
      <c r="E1240" s="2">
        <f>MACD!F1240</f>
        <v>-5.6829219252606845E-2</v>
      </c>
      <c r="F1240" s="2">
        <f>'Moving Avg'!D1240</f>
        <v>2.1760000000000002</v>
      </c>
      <c r="G1240" s="2">
        <f>'Moving Avg'!F1240</f>
        <v>2.0590000000000002</v>
      </c>
      <c r="H1240" s="2">
        <f>'Moving Avg'!G1240</f>
        <v>2.1492</v>
      </c>
      <c r="I1240" s="2">
        <f>'Moving Avg'!H1240</f>
        <v>2.1310500000000028</v>
      </c>
      <c r="J1240" s="6" t="str">
        <f>OBV!F1240</f>
        <v>BULLISH</v>
      </c>
      <c r="K1240" s="6" t="str">
        <f>OBV!G1240</f>
        <v>NEUTRAL</v>
      </c>
      <c r="L1240" s="6" t="str">
        <f>OBV!H1240</f>
        <v>CONFIRMED BULLISH</v>
      </c>
    </row>
    <row r="1241" spans="1:12" ht="13.5" x14ac:dyDescent="0.25">
      <c r="A1241" s="3">
        <f>RSI!A1241</f>
        <v>44118</v>
      </c>
      <c r="B1241" s="2">
        <f>RSI!B1241</f>
        <v>2.2599999999999998</v>
      </c>
      <c r="C1241" s="2">
        <f>RSI!I1241</f>
        <v>74.162361136307538</v>
      </c>
      <c r="D1241" s="2">
        <f>MACD!E1241</f>
        <v>-0.10213980487889751</v>
      </c>
      <c r="E1241" s="2">
        <f>MACD!F1241</f>
        <v>-6.5891336377864984E-2</v>
      </c>
      <c r="F1241" s="2">
        <f>'Moving Avg'!D1241</f>
        <v>2.2039999999999997</v>
      </c>
      <c r="G1241" s="2">
        <f>'Moving Avg'!F1241</f>
        <v>2.0720000000000001</v>
      </c>
      <c r="H1241" s="2">
        <f>'Moving Avg'!G1241</f>
        <v>2.1465999999999998</v>
      </c>
      <c r="I1241" s="2">
        <f>'Moving Avg'!H1241</f>
        <v>2.1317500000000025</v>
      </c>
      <c r="J1241" s="6" t="str">
        <f>OBV!F1241</f>
        <v>BULLISH</v>
      </c>
      <c r="K1241" s="6" t="str">
        <f>OBV!G1241</f>
        <v>NEUTRAL</v>
      </c>
      <c r="L1241" s="6" t="str">
        <f>OBV!H1241</f>
        <v>CONFIRMED BULLISH</v>
      </c>
    </row>
    <row r="1242" spans="1:12" ht="13.5" x14ac:dyDescent="0.25">
      <c r="A1242" s="3">
        <f>RSI!A1242</f>
        <v>44120</v>
      </c>
      <c r="B1242" s="2">
        <f>RSI!B1242</f>
        <v>2.2599999999999998</v>
      </c>
      <c r="C1242" s="2">
        <f>RSI!I1242</f>
        <v>74.162361136307538</v>
      </c>
      <c r="D1242" s="2">
        <f>MACD!E1242</f>
        <v>-0.10875413092800512</v>
      </c>
      <c r="E1242" s="2">
        <f>MACD!F1242</f>
        <v>-7.4463895287893017E-2</v>
      </c>
      <c r="F1242" s="2">
        <f>'Moving Avg'!D1242</f>
        <v>2.2239999999999998</v>
      </c>
      <c r="G1242" s="2">
        <f>'Moving Avg'!F1242</f>
        <v>2.085</v>
      </c>
      <c r="H1242" s="2">
        <f>'Moving Avg'!G1242</f>
        <v>2.1440000000000001</v>
      </c>
      <c r="I1242" s="2">
        <f>'Moving Avg'!H1242</f>
        <v>2.1327500000000028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</row>
    <row r="1243" spans="1:12" ht="13.5" x14ac:dyDescent="0.25">
      <c r="A1243" s="3">
        <f>RSI!A1243</f>
        <v>44123</v>
      </c>
      <c r="B1243" s="2">
        <f>RSI!B1243</f>
        <v>2.2599999999999998</v>
      </c>
      <c r="C1243" s="2">
        <f>RSI!I1243</f>
        <v>74.162361136307538</v>
      </c>
      <c r="D1243" s="2">
        <f>MACD!E1243</f>
        <v>-0.10597328517242843</v>
      </c>
      <c r="E1243" s="2">
        <f>MACD!F1243</f>
        <v>-8.0765773264800098E-2</v>
      </c>
      <c r="F1243" s="2">
        <f>'Moving Avg'!D1243</f>
        <v>2.242</v>
      </c>
      <c r="G1243" s="2">
        <f>'Moving Avg'!F1243</f>
        <v>2.0979999999999999</v>
      </c>
      <c r="H1243" s="2">
        <f>'Moving Avg'!G1243</f>
        <v>2.1432000000000002</v>
      </c>
      <c r="I1243" s="2">
        <f>'Moving Avg'!H1243</f>
        <v>2.1337500000000023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</row>
    <row r="1244" spans="1:12" ht="13.5" x14ac:dyDescent="0.25">
      <c r="A1244" s="3">
        <f>RSI!A1244</f>
        <v>44124</v>
      </c>
      <c r="B1244" s="2">
        <f>RSI!B1244</f>
        <v>2.2000000000000002</v>
      </c>
      <c r="C1244" s="2">
        <f>RSI!I1244</f>
        <v>60.156049879380376</v>
      </c>
      <c r="D1244" s="2">
        <f>MACD!E1244</f>
        <v>-9.9965804478772569E-2</v>
      </c>
      <c r="E1244" s="2">
        <f>MACD!F1244</f>
        <v>-8.4605779507594597E-2</v>
      </c>
      <c r="F1244" s="2">
        <f>'Moving Avg'!D1244</f>
        <v>2.2479999999999998</v>
      </c>
      <c r="G1244" s="2">
        <f>'Moving Avg'!F1244</f>
        <v>2.1080000000000001</v>
      </c>
      <c r="H1244" s="2">
        <f>'Moving Avg'!G1244</f>
        <v>2.1412000000000004</v>
      </c>
      <c r="I1244" s="2">
        <f>'Moving Avg'!H1244</f>
        <v>2.1341500000000022</v>
      </c>
      <c r="J1244" s="6" t="str">
        <f>OBV!F1244</f>
        <v>BEARISH</v>
      </c>
      <c r="K1244" s="6" t="str">
        <f>OBV!G1244</f>
        <v>NEUTRAL</v>
      </c>
      <c r="L1244" s="6" t="str">
        <f>OBV!H1244</f>
        <v>BEARISH DIVERGENCE</v>
      </c>
    </row>
    <row r="1245" spans="1:12" ht="13.5" x14ac:dyDescent="0.25">
      <c r="A1245" s="3">
        <f>RSI!A1245</f>
        <v>44125</v>
      </c>
      <c r="B1245" s="2">
        <f>RSI!B1245</f>
        <v>2.14</v>
      </c>
      <c r="C1245" s="2">
        <f>RSI!I1245</f>
        <v>49.988914338040239</v>
      </c>
      <c r="D1245" s="2">
        <f>MACD!E1245</f>
        <v>-9.0815034083700397E-2</v>
      </c>
      <c r="E1245" s="2">
        <f>MACD!F1245</f>
        <v>-8.5847630422815763E-2</v>
      </c>
      <c r="F1245" s="2">
        <f>'Moving Avg'!D1245</f>
        <v>2.2240000000000002</v>
      </c>
      <c r="G1245" s="2">
        <f>'Moving Avg'!F1245</f>
        <v>2.1150000000000002</v>
      </c>
      <c r="H1245" s="2">
        <f>'Moving Avg'!G1245</f>
        <v>2.1380000000000008</v>
      </c>
      <c r="I1245" s="2">
        <f>'Moving Avg'!H1245</f>
        <v>2.1341000000000019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</row>
    <row r="1246" spans="1:12" ht="13.5" x14ac:dyDescent="0.25">
      <c r="A1246" s="3">
        <f>RSI!A1246</f>
        <v>44126</v>
      </c>
      <c r="B1246" s="2">
        <f>RSI!B1246</f>
        <v>2.2000000000000002</v>
      </c>
      <c r="C1246" s="2">
        <f>RSI!I1246</f>
        <v>57.6899258465426</v>
      </c>
      <c r="D1246" s="2">
        <f>MACD!E1246</f>
        <v>-8.4434059739028733E-2</v>
      </c>
      <c r="E1246" s="2">
        <f>MACD!F1246</f>
        <v>-8.5564916286058362E-2</v>
      </c>
      <c r="F1246" s="2">
        <f>'Moving Avg'!D1246</f>
        <v>2.2119999999999997</v>
      </c>
      <c r="G1246" s="2">
        <f>'Moving Avg'!F1246</f>
        <v>2.125</v>
      </c>
      <c r="H1246" s="2">
        <f>'Moving Avg'!G1246</f>
        <v>2.136000000000001</v>
      </c>
      <c r="I1246" s="2">
        <f>'Moving Avg'!H1246</f>
        <v>2.1343500000000022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</row>
    <row r="1247" spans="1:12" ht="13.5" x14ac:dyDescent="0.25">
      <c r="A1247" s="3">
        <f>RSI!A1247</f>
        <v>44127</v>
      </c>
      <c r="B1247" s="2">
        <f>RSI!B1247</f>
        <v>2.2000000000000002</v>
      </c>
      <c r="C1247" s="2">
        <f>RSI!I1247</f>
        <v>57.689925846542607</v>
      </c>
      <c r="D1247" s="2">
        <f>MACD!E1247</f>
        <v>-7.3230344115835067E-2</v>
      </c>
      <c r="E1247" s="2">
        <f>MACD!F1247</f>
        <v>-8.3098001852013714E-2</v>
      </c>
      <c r="F1247" s="2">
        <f>'Moving Avg'!D1247</f>
        <v>2.2000000000000002</v>
      </c>
      <c r="G1247" s="2">
        <f>'Moving Avg'!F1247</f>
        <v>2.1375000000000002</v>
      </c>
      <c r="H1247" s="2">
        <f>'Moving Avg'!G1247</f>
        <v>2.1340000000000008</v>
      </c>
      <c r="I1247" s="2">
        <f>'Moving Avg'!H1247</f>
        <v>2.1343500000000017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</row>
    <row r="1248" spans="1:12" ht="13.5" x14ac:dyDescent="0.25">
      <c r="A1248" s="3">
        <f>RSI!A1248</f>
        <v>44130</v>
      </c>
      <c r="B1248" s="2">
        <f>RSI!B1248</f>
        <v>2.2000000000000002</v>
      </c>
      <c r="C1248" s="2">
        <f>RSI!I1248</f>
        <v>57.689925846542607</v>
      </c>
      <c r="D1248" s="2">
        <f>MACD!E1248</f>
        <v>-6.2535349321415357E-2</v>
      </c>
      <c r="E1248" s="2">
        <f>MACD!F1248</f>
        <v>-7.8985471345894051E-2</v>
      </c>
      <c r="F1248" s="2">
        <f>'Moving Avg'!D1248</f>
        <v>2.1880000000000002</v>
      </c>
      <c r="G1248" s="2">
        <f>'Moving Avg'!F1248</f>
        <v>2.1500000000000004</v>
      </c>
      <c r="H1248" s="2">
        <f>'Moving Avg'!G1248</f>
        <v>2.131800000000001</v>
      </c>
      <c r="I1248" s="2">
        <f>'Moving Avg'!H1248</f>
        <v>2.1343500000000013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</row>
    <row r="1249" spans="1:12" ht="13.5" x14ac:dyDescent="0.25">
      <c r="A1249" s="3">
        <f>RSI!A1249</f>
        <v>44131</v>
      </c>
      <c r="B1249" s="2">
        <f>RSI!B1249</f>
        <v>2.2000000000000002</v>
      </c>
      <c r="C1249" s="2">
        <f>RSI!I1249</f>
        <v>57.689925846542607</v>
      </c>
      <c r="D1249" s="2">
        <f>MACD!E1249</f>
        <v>-5.3785306683947542E-2</v>
      </c>
      <c r="E1249" s="2">
        <f>MACD!F1249</f>
        <v>-7.394543841350476E-2</v>
      </c>
      <c r="F1249" s="2">
        <f>'Moving Avg'!D1249</f>
        <v>2.1880000000000002</v>
      </c>
      <c r="G1249" s="2">
        <f>'Moving Avg'!F1249</f>
        <v>2.1625000000000005</v>
      </c>
      <c r="H1249" s="2">
        <f>'Moving Avg'!G1249</f>
        <v>2.1296000000000008</v>
      </c>
      <c r="I1249" s="2">
        <f>'Moving Avg'!H1249</f>
        <v>2.1343500000000013</v>
      </c>
      <c r="J1249" s="6" t="str">
        <f>OBV!F1249</f>
        <v>BEARISH</v>
      </c>
      <c r="K1249" s="6" t="str">
        <f>OBV!G1249</f>
        <v>NEUTRAL</v>
      </c>
      <c r="L1249" s="6" t="str">
        <f>OBV!H1249</f>
        <v>NEUTRAL</v>
      </c>
    </row>
    <row r="1250" spans="1:12" ht="13.5" x14ac:dyDescent="0.25">
      <c r="A1250" s="3">
        <f>RSI!A1250</f>
        <v>44132</v>
      </c>
      <c r="B1250" s="2">
        <f>RSI!B1250</f>
        <v>2.11</v>
      </c>
      <c r="C1250" s="2">
        <f>RSI!I1250</f>
        <v>44.015307294749206</v>
      </c>
      <c r="D1250" s="2">
        <f>MACD!E1250</f>
        <v>-2.6145982034262438E-2</v>
      </c>
      <c r="E1250" s="2">
        <f>MACD!F1250</f>
        <v>-6.438554713765629E-2</v>
      </c>
      <c r="F1250" s="2">
        <f>'Moving Avg'!D1250</f>
        <v>2.1819999999999999</v>
      </c>
      <c r="G1250" s="2">
        <f>'Moving Avg'!F1250</f>
        <v>2.1665000000000001</v>
      </c>
      <c r="H1250" s="2">
        <f>'Moving Avg'!G1250</f>
        <v>2.1256000000000008</v>
      </c>
      <c r="I1250" s="2">
        <f>'Moving Avg'!H1250</f>
        <v>2.1342000000000017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44134</v>
      </c>
      <c r="B1251" s="2">
        <f>RSI!B1251</f>
        <v>2.11</v>
      </c>
      <c r="C1251" s="2">
        <f>RSI!I1251</f>
        <v>44.015307294749206</v>
      </c>
      <c r="D1251" s="2">
        <f>MACD!E1251</f>
        <v>-2.4838788809851131E-3</v>
      </c>
      <c r="E1251" s="2">
        <f>MACD!F1251</f>
        <v>-5.2005213486322054E-2</v>
      </c>
      <c r="F1251" s="2">
        <f>'Moving Avg'!D1251</f>
        <v>2.1640000000000001</v>
      </c>
      <c r="G1251" s="2">
        <f>'Moving Avg'!F1251</f>
        <v>2.1680000000000001</v>
      </c>
      <c r="H1251" s="2">
        <f>'Moving Avg'!G1251</f>
        <v>2.1216000000000004</v>
      </c>
      <c r="I1251" s="2">
        <f>'Moving Avg'!H1251</f>
        <v>2.1343000000000014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</row>
    <row r="1252" spans="1:12" ht="13.5" x14ac:dyDescent="0.25">
      <c r="A1252" s="3">
        <f>RSI!A1252</f>
        <v>44137</v>
      </c>
      <c r="B1252" s="2">
        <f>RSI!B1252</f>
        <v>2.0499999999999998</v>
      </c>
      <c r="C1252" s="2">
        <f>RSI!I1252</f>
        <v>37.19799910864883</v>
      </c>
      <c r="D1252" s="2">
        <f>MACD!E1252</f>
        <v>2.2236958391594008E-2</v>
      </c>
      <c r="E1252" s="2">
        <f>MACD!F1252</f>
        <v>-3.715677911073885E-2</v>
      </c>
      <c r="F1252" s="2">
        <f>'Moving Avg'!D1252</f>
        <v>2.1339999999999995</v>
      </c>
      <c r="G1252" s="2">
        <f>'Moving Avg'!F1252</f>
        <v>2.1684999999999999</v>
      </c>
      <c r="H1252" s="2">
        <f>'Moving Avg'!G1252</f>
        <v>2.1164000000000005</v>
      </c>
      <c r="I1252" s="2">
        <f>'Moving Avg'!H1252</f>
        <v>2.1341000000000019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</row>
    <row r="1253" spans="1:12" ht="13.5" x14ac:dyDescent="0.25">
      <c r="A1253" s="3">
        <f>RSI!A1253</f>
        <v>44138</v>
      </c>
      <c r="B1253" s="2">
        <f>RSI!B1253</f>
        <v>2.0499999999999998</v>
      </c>
      <c r="C1253" s="2">
        <f>RSI!I1253</f>
        <v>37.197999108648837</v>
      </c>
      <c r="D1253" s="2">
        <f>MACD!E1253</f>
        <v>4.3744885503824715E-2</v>
      </c>
      <c r="E1253" s="2">
        <f>MACD!F1253</f>
        <v>-2.0976446187826139E-2</v>
      </c>
      <c r="F1253" s="2">
        <f>'Moving Avg'!D1253</f>
        <v>2.1040000000000001</v>
      </c>
      <c r="G1253" s="2">
        <f>'Moving Avg'!F1253</f>
        <v>2.1659999999999995</v>
      </c>
      <c r="H1253" s="2">
        <f>'Moving Avg'!G1253</f>
        <v>2.1112000000000006</v>
      </c>
      <c r="I1253" s="2">
        <f>'Moving Avg'!H1253</f>
        <v>2.1339000000000015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</row>
    <row r="1254" spans="1:12" ht="13.5" x14ac:dyDescent="0.25">
      <c r="A1254" s="3">
        <f>RSI!A1254</f>
        <v>44139</v>
      </c>
      <c r="B1254" s="2">
        <f>RSI!B1254</f>
        <v>2.0499999999999998</v>
      </c>
      <c r="C1254" s="2">
        <f>RSI!I1254</f>
        <v>37.19799910864883</v>
      </c>
      <c r="D1254" s="2">
        <f>MACD!E1254</f>
        <v>5.3259701497693879E-2</v>
      </c>
      <c r="E1254" s="2">
        <f>MACD!F1254</f>
        <v>-6.1292166507221375E-3</v>
      </c>
      <c r="F1254" s="2">
        <f>'Moving Avg'!D1254</f>
        <v>2.0740000000000003</v>
      </c>
      <c r="G1254" s="2">
        <f>'Moving Avg'!F1254</f>
        <v>2.1634999999999995</v>
      </c>
      <c r="H1254" s="2">
        <f>'Moving Avg'!G1254</f>
        <v>2.1072000000000006</v>
      </c>
      <c r="I1254" s="2">
        <f>'Moving Avg'!H1254</f>
        <v>2.1337000000000015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44140</v>
      </c>
      <c r="B1255" s="2">
        <f>RSI!B1255</f>
        <v>2.17</v>
      </c>
      <c r="C1255" s="2">
        <f>RSI!I1255</f>
        <v>54.717555298514974</v>
      </c>
      <c r="D1255" s="2">
        <f>MACD!E1255</f>
        <v>4.3697124837645873E-2</v>
      </c>
      <c r="E1255" s="2">
        <f>MACD!F1255</f>
        <v>3.8360516469514655E-3</v>
      </c>
      <c r="F1255" s="2">
        <f>'Moving Avg'!D1255</f>
        <v>2.0859999999999999</v>
      </c>
      <c r="G1255" s="2">
        <f>'Moving Avg'!F1255</f>
        <v>2.1669999999999994</v>
      </c>
      <c r="H1255" s="2">
        <f>'Moving Avg'!G1255</f>
        <v>2.1056000000000008</v>
      </c>
      <c r="I1255" s="2">
        <f>'Moving Avg'!H1255</f>
        <v>2.1341000000000014</v>
      </c>
      <c r="J1255" s="6" t="str">
        <f>OBV!F1255</f>
        <v>BEARISH</v>
      </c>
      <c r="K1255" s="6" t="str">
        <f>OBV!G1255</f>
        <v>NEUTRAL</v>
      </c>
      <c r="L1255" s="6" t="str">
        <f>OBV!H1255</f>
        <v>BEARISH DIVERGENCE</v>
      </c>
    </row>
    <row r="1256" spans="1:12" ht="13.5" x14ac:dyDescent="0.25">
      <c r="A1256" s="3">
        <f>RSI!A1256</f>
        <v>44141</v>
      </c>
      <c r="B1256" s="2">
        <f>RSI!B1256</f>
        <v>2.2000000000000002</v>
      </c>
      <c r="C1256" s="2">
        <f>RSI!I1256</f>
        <v>57.880946584171085</v>
      </c>
      <c r="D1256" s="2">
        <f>MACD!E1256</f>
        <v>4.237377133091158E-2</v>
      </c>
      <c r="E1256" s="2">
        <f>MACD!F1256</f>
        <v>1.154359558374349E-2</v>
      </c>
      <c r="F1256" s="2">
        <f>'Moving Avg'!D1256</f>
        <v>2.1040000000000001</v>
      </c>
      <c r="G1256" s="2">
        <f>'Moving Avg'!F1256</f>
        <v>2.1709999999999998</v>
      </c>
      <c r="H1256" s="2">
        <f>'Moving Avg'!G1256</f>
        <v>2.1046000000000009</v>
      </c>
      <c r="I1256" s="2">
        <f>'Moving Avg'!H1256</f>
        <v>2.134650000000001</v>
      </c>
      <c r="J1256" s="6" t="str">
        <f>OBV!F1256</f>
        <v>BEARISH</v>
      </c>
      <c r="K1256" s="6" t="str">
        <f>OBV!G1256</f>
        <v>NEUTRAL</v>
      </c>
      <c r="L1256" s="6" t="str">
        <f>OBV!H1256</f>
        <v>BEARISH DIVERGENCE</v>
      </c>
    </row>
    <row r="1257" spans="1:12" ht="13.5" x14ac:dyDescent="0.25">
      <c r="A1257" s="3">
        <f>RSI!A1257</f>
        <v>44144</v>
      </c>
      <c r="B1257" s="2">
        <f>RSI!B1257</f>
        <v>2.2000000000000002</v>
      </c>
      <c r="C1257" s="2">
        <f>RSI!I1257</f>
        <v>57.880946584171085</v>
      </c>
      <c r="D1257" s="2">
        <f>MACD!E1257</f>
        <v>4.0854063924428807E-2</v>
      </c>
      <c r="E1257" s="2">
        <f>MACD!F1257</f>
        <v>1.7405689251880553E-2</v>
      </c>
      <c r="F1257" s="2">
        <f>'Moving Avg'!D1257</f>
        <v>2.1339999999999995</v>
      </c>
      <c r="G1257" s="2">
        <f>'Moving Avg'!F1257</f>
        <v>2.1729999999999996</v>
      </c>
      <c r="H1257" s="2">
        <f>'Moving Avg'!G1257</f>
        <v>2.103600000000001</v>
      </c>
      <c r="I1257" s="2">
        <f>'Moving Avg'!H1257</f>
        <v>2.1352000000000007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</row>
    <row r="1258" spans="1:12" ht="13.5" x14ac:dyDescent="0.25">
      <c r="A1258" s="3">
        <f>RSI!A1258</f>
        <v>44145</v>
      </c>
      <c r="B1258" s="2">
        <f>RSI!B1258</f>
        <v>2.25</v>
      </c>
      <c r="C1258" s="2">
        <f>RSI!I1258</f>
        <v>62.891793444418035</v>
      </c>
      <c r="D1258" s="2">
        <f>MACD!E1258</f>
        <v>3.5494132891720653E-2</v>
      </c>
      <c r="E1258" s="2">
        <f>MACD!F1258</f>
        <v>2.1023377979848573E-2</v>
      </c>
      <c r="F1258" s="2">
        <f>'Moving Avg'!D1258</f>
        <v>2.1740000000000004</v>
      </c>
      <c r="G1258" s="2">
        <f>'Moving Avg'!F1258</f>
        <v>2.177</v>
      </c>
      <c r="H1258" s="2">
        <f>'Moving Avg'!G1258</f>
        <v>2.1048000000000009</v>
      </c>
      <c r="I1258" s="2">
        <f>'Moving Avg'!H1258</f>
        <v>2.1360000000000006</v>
      </c>
      <c r="J1258" s="6" t="str">
        <f>OBV!F1258</f>
        <v>BULLISH</v>
      </c>
      <c r="K1258" s="6" t="str">
        <f>OBV!G1258</f>
        <v>NEUTRAL</v>
      </c>
      <c r="L1258" s="6" t="str">
        <f>OBV!H1258</f>
        <v>CONFIRMED BULLISH</v>
      </c>
    </row>
    <row r="1259" spans="1:12" ht="13.5" x14ac:dyDescent="0.25">
      <c r="A1259" s="3">
        <f>RSI!A1259</f>
        <v>44146</v>
      </c>
      <c r="B1259" s="2">
        <f>RSI!B1259</f>
        <v>2.25</v>
      </c>
      <c r="C1259" s="2">
        <f>RSI!I1259</f>
        <v>62.891793444418035</v>
      </c>
      <c r="D1259" s="2">
        <f>MACD!E1259</f>
        <v>3.032046461376714E-2</v>
      </c>
      <c r="E1259" s="2">
        <f>MACD!F1259</f>
        <v>2.288279530663229E-2</v>
      </c>
      <c r="F1259" s="2">
        <f>'Moving Avg'!D1259</f>
        <v>2.214</v>
      </c>
      <c r="G1259" s="2">
        <f>'Moving Avg'!F1259</f>
        <v>2.181</v>
      </c>
      <c r="H1259" s="2">
        <f>'Moving Avg'!G1259</f>
        <v>2.1060000000000003</v>
      </c>
      <c r="I1259" s="2">
        <f>'Moving Avg'!H1259</f>
        <v>2.1368000000000005</v>
      </c>
      <c r="J1259" s="6" t="str">
        <f>OBV!F1259</f>
        <v>BULLISH</v>
      </c>
      <c r="K1259" s="6" t="str">
        <f>OBV!G1259</f>
        <v>NEUTRAL</v>
      </c>
      <c r="L1259" s="6" t="str">
        <f>OBV!H1259</f>
        <v>CONFIRMED BULLISH</v>
      </c>
    </row>
    <row r="1260" spans="1:12" ht="13.5" x14ac:dyDescent="0.25">
      <c r="A1260" s="3">
        <f>RSI!A1260</f>
        <v>44147</v>
      </c>
      <c r="B1260" s="2">
        <f>RSI!B1260</f>
        <v>2.2999999999999998</v>
      </c>
      <c r="C1260" s="2">
        <f>RSI!I1260</f>
        <v>67.391031349907124</v>
      </c>
      <c r="D1260" s="2">
        <f>MACD!E1260</f>
        <v>7.8018303263251987E-3</v>
      </c>
      <c r="E1260" s="2">
        <f>MACD!F1260</f>
        <v>1.9866602310570872E-2</v>
      </c>
      <c r="F1260" s="2">
        <f>'Moving Avg'!D1260</f>
        <v>2.2399999999999998</v>
      </c>
      <c r="G1260" s="2">
        <f>'Moving Avg'!F1260</f>
        <v>2.1830000000000003</v>
      </c>
      <c r="H1260" s="2">
        <f>'Moving Avg'!G1260</f>
        <v>2.1082000000000005</v>
      </c>
      <c r="I1260" s="2">
        <f>'Moving Avg'!H1260</f>
        <v>2.1378500000000003</v>
      </c>
      <c r="J1260" s="6" t="str">
        <f>OBV!F1260</f>
        <v>BULLISH</v>
      </c>
      <c r="K1260" s="6" t="str">
        <f>OBV!G1260</f>
        <v>NEUTRAL</v>
      </c>
      <c r="L1260" s="6" t="str">
        <f>OBV!H1260</f>
        <v>CONFIRMED BULLISH</v>
      </c>
    </row>
    <row r="1261" spans="1:12" ht="13.5" x14ac:dyDescent="0.25">
      <c r="A1261" s="3">
        <f>RSI!A1261</f>
        <v>44148</v>
      </c>
      <c r="B1261" s="2">
        <f>RSI!B1261</f>
        <v>2.36</v>
      </c>
      <c r="C1261" s="2">
        <f>RSI!I1261</f>
        <v>71.808320876827651</v>
      </c>
      <c r="D1261" s="2">
        <f>MACD!E1261</f>
        <v>-1.6539570671828319E-2</v>
      </c>
      <c r="E1261" s="2">
        <f>MACD!F1261</f>
        <v>1.2585367714091036E-2</v>
      </c>
      <c r="F1261" s="2">
        <f>'Moving Avg'!D1261</f>
        <v>2.2719999999999998</v>
      </c>
      <c r="G1261" s="2">
        <f>'Moving Avg'!F1261</f>
        <v>2.1879999999999997</v>
      </c>
      <c r="H1261" s="2">
        <f>'Moving Avg'!G1261</f>
        <v>2.1106000000000007</v>
      </c>
      <c r="I1261" s="2">
        <f>'Moving Avg'!H1261</f>
        <v>2.1392000000000002</v>
      </c>
      <c r="J1261" s="6" t="str">
        <f>OBV!F1261</f>
        <v>BULLISH</v>
      </c>
      <c r="K1261" s="6" t="str">
        <f>OBV!G1261</f>
        <v>NEUTRAL</v>
      </c>
      <c r="L1261" s="6" t="str">
        <f>OBV!H1261</f>
        <v>CONFIRMED BULLISH</v>
      </c>
    </row>
    <row r="1262" spans="1:12" ht="13.5" x14ac:dyDescent="0.25">
      <c r="A1262" s="3">
        <f>RSI!A1262</f>
        <v>44151</v>
      </c>
      <c r="B1262" s="2">
        <f>RSI!B1262</f>
        <v>2.4</v>
      </c>
      <c r="C1262" s="2">
        <f>RSI!I1262</f>
        <v>74.307086809023019</v>
      </c>
      <c r="D1262" s="2">
        <f>MACD!E1262</f>
        <v>-5.0464718796628727E-2</v>
      </c>
      <c r="E1262" s="2">
        <f>MACD!F1262</f>
        <v>-2.4649588052916976E-5</v>
      </c>
      <c r="F1262" s="2">
        <f>'Moving Avg'!D1262</f>
        <v>2.3120000000000003</v>
      </c>
      <c r="G1262" s="2">
        <f>'Moving Avg'!F1262</f>
        <v>2.1949999999999994</v>
      </c>
      <c r="H1262" s="2">
        <f>'Moving Avg'!G1262</f>
        <v>2.1158000000000001</v>
      </c>
      <c r="I1262" s="2">
        <f>'Moving Avg'!H1262</f>
        <v>2.14045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</row>
    <row r="1263" spans="1:12" ht="13.5" x14ac:dyDescent="0.25">
      <c r="A1263" s="3">
        <f>RSI!A1263</f>
        <v>44152</v>
      </c>
      <c r="B1263" s="2">
        <f>RSI!B1263</f>
        <v>2.35</v>
      </c>
      <c r="C1263" s="2">
        <f>RSI!I1263</f>
        <v>66.38614571097591</v>
      </c>
      <c r="D1263" s="2">
        <f>MACD!E1263</f>
        <v>-7.6754054577635955E-2</v>
      </c>
      <c r="E1263" s="2">
        <f>MACD!F1263</f>
        <v>-1.5370530585969525E-2</v>
      </c>
      <c r="F1263" s="2">
        <f>'Moving Avg'!D1263</f>
        <v>2.3319999999999999</v>
      </c>
      <c r="G1263" s="2">
        <f>'Moving Avg'!F1263</f>
        <v>2.1994999999999996</v>
      </c>
      <c r="H1263" s="2">
        <f>'Moving Avg'!G1263</f>
        <v>2.1215999999999999</v>
      </c>
      <c r="I1263" s="2">
        <f>'Moving Avg'!H1263</f>
        <v>2.1414500000000003</v>
      </c>
      <c r="J1263" s="6" t="str">
        <f>OBV!F1263</f>
        <v>BEARISH</v>
      </c>
      <c r="K1263" s="6" t="str">
        <f>OBV!G1263</f>
        <v>NEUTRAL</v>
      </c>
      <c r="L1263" s="6" t="str">
        <f>OBV!H1263</f>
        <v>BEARISH DIVERGENCE</v>
      </c>
    </row>
    <row r="1264" spans="1:12" ht="13.5" x14ac:dyDescent="0.25">
      <c r="A1264" s="3">
        <f>RSI!A1264</f>
        <v>44153</v>
      </c>
      <c r="B1264" s="2">
        <f>RSI!B1264</f>
        <v>2.35</v>
      </c>
      <c r="C1264" s="2">
        <f>RSI!I1264</f>
        <v>66.386145710975896</v>
      </c>
      <c r="D1264" s="2">
        <f>MACD!E1264</f>
        <v>-9.9895225863865011E-2</v>
      </c>
      <c r="E1264" s="2">
        <f>MACD!F1264</f>
        <v>-3.2275469641548628E-2</v>
      </c>
      <c r="F1264" s="2">
        <f>'Moving Avg'!D1264</f>
        <v>2.3519999999999999</v>
      </c>
      <c r="G1264" s="2">
        <f>'Moving Avg'!F1264</f>
        <v>2.2069999999999999</v>
      </c>
      <c r="H1264" s="2">
        <f>'Moving Avg'!G1264</f>
        <v>2.1274000000000002</v>
      </c>
      <c r="I1264" s="2">
        <f>'Moving Avg'!H1264</f>
        <v>2.1427499999999999</v>
      </c>
      <c r="J1264" s="6" t="str">
        <f>OBV!F1264</f>
        <v>BEARISH</v>
      </c>
      <c r="K1264" s="6" t="str">
        <f>OBV!G1264</f>
        <v>NEUTRAL</v>
      </c>
      <c r="L1264" s="6" t="str">
        <f>OBV!H1264</f>
        <v>BEARISH DIVERGENCE</v>
      </c>
    </row>
    <row r="1265" spans="1:12" ht="13.5" x14ac:dyDescent="0.25">
      <c r="A1265" s="3">
        <f>RSI!A1265</f>
        <v>44154</v>
      </c>
      <c r="B1265" s="2">
        <f>RSI!B1265</f>
        <v>2.35</v>
      </c>
      <c r="C1265" s="2">
        <f>RSI!I1265</f>
        <v>66.38614571097591</v>
      </c>
      <c r="D1265" s="2">
        <f>MACD!E1265</f>
        <v>-0.1018446309928045</v>
      </c>
      <c r="E1265" s="2">
        <f>MACD!F1265</f>
        <v>-4.6189301911799804E-2</v>
      </c>
      <c r="F1265" s="2">
        <f>'Moving Avg'!D1265</f>
        <v>2.3619999999999997</v>
      </c>
      <c r="G1265" s="2">
        <f>'Moving Avg'!F1265</f>
        <v>2.2175000000000002</v>
      </c>
      <c r="H1265" s="2">
        <f>'Moving Avg'!G1265</f>
        <v>2.1332</v>
      </c>
      <c r="I1265" s="2">
        <f>'Moving Avg'!H1265</f>
        <v>2.1440500000000005</v>
      </c>
      <c r="J1265" s="6" t="str">
        <f>OBV!F1265</f>
        <v>BEARISH</v>
      </c>
      <c r="K1265" s="6" t="str">
        <f>OBV!G1265</f>
        <v>NEUTRAL</v>
      </c>
      <c r="L1265" s="6" t="str">
        <f>OBV!H1265</f>
        <v>BEARISH DIVERGENCE</v>
      </c>
    </row>
    <row r="1266" spans="1:12" ht="13.5" x14ac:dyDescent="0.25">
      <c r="A1266" s="3">
        <f>RSI!A1266</f>
        <v>44155</v>
      </c>
      <c r="B1266" s="2">
        <f>RSI!B1266</f>
        <v>2.35</v>
      </c>
      <c r="C1266" s="2">
        <f>RSI!I1266</f>
        <v>66.38614571097591</v>
      </c>
      <c r="D1266" s="2">
        <f>MACD!E1266</f>
        <v>-9.9647217563992641E-2</v>
      </c>
      <c r="E1266" s="2">
        <f>MACD!F1266</f>
        <v>-5.6880885042238379E-2</v>
      </c>
      <c r="F1266" s="2">
        <f>'Moving Avg'!D1266</f>
        <v>2.36</v>
      </c>
      <c r="G1266" s="2">
        <f>'Moving Avg'!F1266</f>
        <v>2.2250000000000005</v>
      </c>
      <c r="H1266" s="2">
        <f>'Moving Avg'!G1266</f>
        <v>2.1401999999999997</v>
      </c>
      <c r="I1266" s="2">
        <f>'Moving Avg'!H1266</f>
        <v>2.1453500000000005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</row>
    <row r="1267" spans="1:12" ht="13.5" x14ac:dyDescent="0.25">
      <c r="A1267" s="3">
        <f>RSI!A1267</f>
        <v>44158</v>
      </c>
      <c r="B1267" s="2">
        <f>RSI!B1267</f>
        <v>2.35</v>
      </c>
      <c r="C1267" s="2">
        <f>RSI!I1267</f>
        <v>66.38614571097591</v>
      </c>
      <c r="D1267" s="2">
        <f>MACD!E1267</f>
        <v>-9.8499418238695569E-2</v>
      </c>
      <c r="E1267" s="2">
        <f>MACD!F1267</f>
        <v>-6.5204591681529811E-2</v>
      </c>
      <c r="F1267" s="2">
        <f>'Moving Avg'!D1267</f>
        <v>2.35</v>
      </c>
      <c r="G1267" s="2">
        <f>'Moving Avg'!F1267</f>
        <v>2.2325000000000004</v>
      </c>
      <c r="H1267" s="2">
        <f>'Moving Avg'!G1267</f>
        <v>2.1471999999999998</v>
      </c>
      <c r="I1267" s="2">
        <f>'Moving Avg'!H1267</f>
        <v>2.1466500000000006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</row>
    <row r="1268" spans="1:12" ht="13.5" x14ac:dyDescent="0.25">
      <c r="A1268" s="3">
        <f>RSI!A1268</f>
        <v>44159</v>
      </c>
      <c r="B1268" s="2">
        <f>RSI!B1268</f>
        <v>2.44</v>
      </c>
      <c r="C1268" s="2">
        <f>RSI!I1268</f>
        <v>73.696731642694786</v>
      </c>
      <c r="D1268" s="2">
        <f>MACD!E1268</f>
        <v>-9.7161405454047944E-2</v>
      </c>
      <c r="E1268" s="2">
        <f>MACD!F1268</f>
        <v>-7.1595954436033449E-2</v>
      </c>
      <c r="F1268" s="2">
        <f>'Moving Avg'!D1268</f>
        <v>2.3679999999999999</v>
      </c>
      <c r="G1268" s="2">
        <f>'Moving Avg'!F1268</f>
        <v>2.2444999999999999</v>
      </c>
      <c r="H1268" s="2">
        <f>'Moving Avg'!G1268</f>
        <v>2.1557999999999997</v>
      </c>
      <c r="I1268" s="2">
        <f>'Moving Avg'!H1268</f>
        <v>2.1483500000000006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</row>
    <row r="1269" spans="1:12" ht="13.5" x14ac:dyDescent="0.25">
      <c r="A1269" s="3">
        <f>RSI!A1269</f>
        <v>44160</v>
      </c>
      <c r="B1269" s="2">
        <f>RSI!B1269</f>
        <v>2.44</v>
      </c>
      <c r="C1269" s="2">
        <f>RSI!I1269</f>
        <v>73.696731642694786</v>
      </c>
      <c r="D1269" s="2">
        <f>MACD!E1269</f>
        <v>-9.7171094520730694E-2</v>
      </c>
      <c r="E1269" s="2">
        <f>MACD!F1269</f>
        <v>-7.6710982452972906E-2</v>
      </c>
      <c r="F1269" s="2">
        <f>'Moving Avg'!D1269</f>
        <v>2.3860000000000001</v>
      </c>
      <c r="G1269" s="2">
        <f>'Moving Avg'!F1269</f>
        <v>2.2565</v>
      </c>
      <c r="H1269" s="2">
        <f>'Moving Avg'!G1269</f>
        <v>2.1645999999999996</v>
      </c>
      <c r="I1269" s="2">
        <f>'Moving Avg'!H1269</f>
        <v>2.1498000000000004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</row>
    <row r="1270" spans="1:12" ht="13.5" x14ac:dyDescent="0.25">
      <c r="A1270" s="3">
        <f>RSI!A1270</f>
        <v>44161</v>
      </c>
      <c r="B1270" s="2">
        <f>RSI!B1270</f>
        <v>2.44</v>
      </c>
      <c r="C1270" s="2">
        <f>RSI!I1270</f>
        <v>73.696731642694786</v>
      </c>
      <c r="D1270" s="2">
        <f>MACD!E1270</f>
        <v>-9.0544257242254123E-2</v>
      </c>
      <c r="E1270" s="2">
        <f>MACD!F1270</f>
        <v>-7.9477637410829152E-2</v>
      </c>
      <c r="F1270" s="2">
        <f>'Moving Avg'!D1270</f>
        <v>2.4039999999999999</v>
      </c>
      <c r="G1270" s="2">
        <f>'Moving Avg'!F1270</f>
        <v>2.2729999999999997</v>
      </c>
      <c r="H1270" s="2">
        <f>'Moving Avg'!G1270</f>
        <v>2.1733999999999996</v>
      </c>
      <c r="I1270" s="2">
        <f>'Moving Avg'!H1270</f>
        <v>2.1512500000000006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</row>
    <row r="1271" spans="1:12" ht="13.5" x14ac:dyDescent="0.25">
      <c r="A1271" s="3">
        <f>RSI!A1271</f>
        <v>44162</v>
      </c>
      <c r="B1271" s="2">
        <f>RSI!B1271</f>
        <v>2.44</v>
      </c>
      <c r="C1271" s="2">
        <f>RSI!I1271</f>
        <v>73.696731642694786</v>
      </c>
      <c r="D1271" s="2">
        <f>MACD!E1271</f>
        <v>-7.6685119690830028E-2</v>
      </c>
      <c r="E1271" s="2">
        <f>MACD!F1271</f>
        <v>-7.8919133866829333E-2</v>
      </c>
      <c r="F1271" s="2">
        <f>'Moving Avg'!D1271</f>
        <v>2.4219999999999997</v>
      </c>
      <c r="G1271" s="2">
        <f>'Moving Avg'!F1271</f>
        <v>2.2894999999999994</v>
      </c>
      <c r="H1271" s="2">
        <f>'Moving Avg'!G1271</f>
        <v>2.1821999999999999</v>
      </c>
      <c r="I1271" s="2">
        <f>'Moving Avg'!H1271</f>
        <v>2.1527000000000007</v>
      </c>
      <c r="J1271" s="6" t="str">
        <f>OBV!F1271</f>
        <v>BULLISH</v>
      </c>
      <c r="K1271" s="6" t="str">
        <f>OBV!G1271</f>
        <v>NEUTRAL</v>
      </c>
      <c r="L1271" s="6" t="str">
        <f>OBV!H1271</f>
        <v>CONFIRMED BULLISH</v>
      </c>
    </row>
    <row r="1272" spans="1:12" ht="13.5" x14ac:dyDescent="0.25">
      <c r="A1272" s="3">
        <f>RSI!A1272</f>
        <v>44165</v>
      </c>
      <c r="B1272" s="2">
        <f>RSI!B1272</f>
        <v>2.44</v>
      </c>
      <c r="C1272" s="2">
        <f>RSI!I1272</f>
        <v>73.696731642694786</v>
      </c>
      <c r="D1272" s="2">
        <f>MACD!E1272</f>
        <v>-5.9710751299362652E-2</v>
      </c>
      <c r="E1272" s="2">
        <f>MACD!F1272</f>
        <v>-7.5077457353336013E-2</v>
      </c>
      <c r="F1272" s="2">
        <f>'Moving Avg'!D1272</f>
        <v>2.44</v>
      </c>
      <c r="G1272" s="2">
        <f>'Moving Avg'!F1272</f>
        <v>2.3089999999999997</v>
      </c>
      <c r="H1272" s="2">
        <f>'Moving Avg'!G1272</f>
        <v>2.1909999999999994</v>
      </c>
      <c r="I1272" s="2">
        <f>'Moving Avg'!H1272</f>
        <v>2.1544500000000006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2.5099999999999998</v>
      </c>
      <c r="C1273" s="2">
        <f>RSI!I1273</f>
        <v>78.873324247385014</v>
      </c>
      <c r="D1273" s="2">
        <f>MACD!E1273</f>
        <v>-5.906461365591209E-2</v>
      </c>
      <c r="E1273" s="2">
        <f>MACD!F1273</f>
        <v>-7.1874888613851232E-2</v>
      </c>
      <c r="F1273" s="2">
        <f>'Moving Avg'!D1273</f>
        <v>2.4539999999999997</v>
      </c>
      <c r="G1273" s="2">
        <f>'Moving Avg'!F1273</f>
        <v>2.3319999999999999</v>
      </c>
      <c r="H1273" s="2">
        <f>'Moving Avg'!G1273</f>
        <v>2.2011999999999996</v>
      </c>
      <c r="I1273" s="2">
        <f>'Moving Avg'!H1273</f>
        <v>2.1565500000000002</v>
      </c>
      <c r="J1273" s="6" t="str">
        <f>OBV!F1273</f>
        <v>BULLISH</v>
      </c>
      <c r="K1273" s="6" t="str">
        <f>OBV!G1273</f>
        <v>NEUTRAL</v>
      </c>
      <c r="L1273" s="6" t="str">
        <f>OBV!H1273</f>
        <v>CONFIRMED BULLISH</v>
      </c>
    </row>
    <row r="1274" spans="1:12" ht="13.5" x14ac:dyDescent="0.25">
      <c r="A1274" s="3">
        <f>RSI!A1274</f>
        <v>44167</v>
      </c>
      <c r="B1274" s="2">
        <f>RSI!B1274</f>
        <v>2.5099999999999998</v>
      </c>
      <c r="C1274" s="2">
        <f>RSI!I1274</f>
        <v>78.873324247385014</v>
      </c>
      <c r="D1274" s="2">
        <f>MACD!E1274</f>
        <v>-5.9708641272515184E-2</v>
      </c>
      <c r="E1274" s="2">
        <f>MACD!F1274</f>
        <v>-6.944163914558403E-2</v>
      </c>
      <c r="F1274" s="2">
        <f>'Moving Avg'!D1274</f>
        <v>2.468</v>
      </c>
      <c r="G1274" s="2">
        <f>'Moving Avg'!F1274</f>
        <v>2.3549999999999995</v>
      </c>
      <c r="H1274" s="2">
        <f>'Moving Avg'!G1274</f>
        <v>2.2113999999999994</v>
      </c>
      <c r="I1274" s="2">
        <f>'Moving Avg'!H1274</f>
        <v>2.1586500000000002</v>
      </c>
      <c r="J1274" s="6" t="str">
        <f>OBV!F1274</f>
        <v>BULLISH</v>
      </c>
      <c r="K1274" s="6" t="str">
        <f>OBV!G1274</f>
        <v>NEUTRAL</v>
      </c>
      <c r="L1274" s="6" t="str">
        <f>OBV!H1274</f>
        <v>CONFIRMED BULLISH</v>
      </c>
    </row>
    <row r="1275" spans="1:12" ht="13.5" x14ac:dyDescent="0.25">
      <c r="A1275" s="3">
        <f>RSI!A1275</f>
        <v>44168</v>
      </c>
      <c r="B1275" s="2">
        <f>RSI!B1275</f>
        <v>2.58</v>
      </c>
      <c r="C1275" s="2">
        <f>RSI!I1275</f>
        <v>82.799315800340935</v>
      </c>
      <c r="D1275" s="2">
        <f>MACD!E1275</f>
        <v>-6.6541327966178176E-2</v>
      </c>
      <c r="E1275" s="2">
        <f>MACD!F1275</f>
        <v>-6.8861576909702862E-2</v>
      </c>
      <c r="F1275" s="2">
        <f>'Moving Avg'!D1275</f>
        <v>2.4959999999999996</v>
      </c>
      <c r="G1275" s="2">
        <f>'Moving Avg'!F1275</f>
        <v>2.3754999999999997</v>
      </c>
      <c r="H1275" s="2">
        <f>'Moving Avg'!G1275</f>
        <v>2.2229999999999994</v>
      </c>
      <c r="I1275" s="2">
        <f>'Moving Avg'!H1275</f>
        <v>2.1608000000000001</v>
      </c>
      <c r="J1275" s="6" t="str">
        <f>OBV!F1275</f>
        <v>BULLISH</v>
      </c>
      <c r="K1275" s="6" t="str">
        <f>OBV!G1275</f>
        <v>NEUTRAL</v>
      </c>
      <c r="L1275" s="6" t="str">
        <f>OBV!H1275</f>
        <v>CONFIRMED BULLISH</v>
      </c>
    </row>
    <row r="1276" spans="1:12" ht="13.5" x14ac:dyDescent="0.25">
      <c r="A1276" s="3">
        <f>RSI!A1276</f>
        <v>44169</v>
      </c>
      <c r="B1276" s="2">
        <f>RSI!B1276</f>
        <v>2.54</v>
      </c>
      <c r="C1276" s="2">
        <f>RSI!I1276</f>
        <v>74.302288408938253</v>
      </c>
      <c r="D1276" s="2">
        <f>MACD!E1276</f>
        <v>-7.0794386453051139E-2</v>
      </c>
      <c r="E1276" s="2">
        <f>MACD!F1276</f>
        <v>-6.9248138818372523E-2</v>
      </c>
      <c r="F1276" s="2">
        <f>'Moving Avg'!D1276</f>
        <v>2.5159999999999996</v>
      </c>
      <c r="G1276" s="2">
        <f>'Moving Avg'!F1276</f>
        <v>2.3924999999999996</v>
      </c>
      <c r="H1276" s="2">
        <f>'Moving Avg'!G1276</f>
        <v>2.2337999999999996</v>
      </c>
      <c r="I1276" s="2">
        <f>'Moving Avg'!H1276</f>
        <v>2.16275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</row>
    <row r="1277" spans="1:12" ht="13.5" x14ac:dyDescent="0.25">
      <c r="A1277" s="3">
        <f>RSI!A1277</f>
        <v>44172</v>
      </c>
      <c r="B1277" s="2">
        <f>RSI!B1277</f>
        <v>2.54</v>
      </c>
      <c r="C1277" s="2">
        <f>RSI!I1277</f>
        <v>74.302288408938253</v>
      </c>
      <c r="D1277" s="2">
        <f>MACD!E1277</f>
        <v>-7.5485023313671906E-2</v>
      </c>
      <c r="E1277" s="2">
        <f>MACD!F1277</f>
        <v>-7.04955157174324E-2</v>
      </c>
      <c r="F1277" s="2">
        <f>'Moving Avg'!D1277</f>
        <v>2.536</v>
      </c>
      <c r="G1277" s="2">
        <f>'Moving Avg'!F1277</f>
        <v>2.4095</v>
      </c>
      <c r="H1277" s="2">
        <f>'Moving Avg'!G1277</f>
        <v>2.2455999999999996</v>
      </c>
      <c r="I1277" s="2">
        <f>'Moving Avg'!H1277</f>
        <v>2.1647000000000003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</row>
    <row r="1278" spans="1:12" ht="13.5" x14ac:dyDescent="0.25">
      <c r="A1278" s="3">
        <f>RSI!A1278</f>
        <v>44173</v>
      </c>
      <c r="B1278" s="2">
        <f>RSI!B1278</f>
        <v>2.4300000000000002</v>
      </c>
      <c r="C1278" s="2">
        <f>RSI!I1278</f>
        <v>55.980142719980485</v>
      </c>
      <c r="D1278" s="2">
        <f>MACD!E1278</f>
        <v>-5.8470735688077369E-2</v>
      </c>
      <c r="E1278" s="2">
        <f>MACD!F1278</f>
        <v>-6.8090559711561402E-2</v>
      </c>
      <c r="F1278" s="2">
        <f>'Moving Avg'!D1278</f>
        <v>2.52</v>
      </c>
      <c r="G1278" s="2">
        <f>'Moving Avg'!F1278</f>
        <v>2.4184999999999999</v>
      </c>
      <c r="H1278" s="2">
        <f>'Moving Avg'!G1278</f>
        <v>2.2552000000000003</v>
      </c>
      <c r="I1278" s="2">
        <f>'Moving Avg'!H1278</f>
        <v>2.1661000000000001</v>
      </c>
      <c r="J1278" s="6" t="str">
        <f>OBV!F1278</f>
        <v>BULLISH</v>
      </c>
      <c r="K1278" s="6" t="str">
        <f>OBV!G1278</f>
        <v>NEUTRAL</v>
      </c>
      <c r="L1278" s="6" t="str">
        <f>OBV!H1278</f>
        <v>BULLISH DIVERGENCE</v>
      </c>
    </row>
    <row r="1279" spans="1:12" ht="13.5" x14ac:dyDescent="0.25">
      <c r="A1279" s="3">
        <f>RSI!A1279</f>
        <v>44174</v>
      </c>
      <c r="B1279" s="2">
        <f>RSI!B1279</f>
        <v>2.41</v>
      </c>
      <c r="C1279" s="2">
        <f>RSI!I1279</f>
        <v>53.401735504979392</v>
      </c>
      <c r="D1279" s="2">
        <f>MACD!E1279</f>
        <v>-4.2878678594656439E-2</v>
      </c>
      <c r="E1279" s="2">
        <f>MACD!F1279</f>
        <v>-6.3048183488180407E-2</v>
      </c>
      <c r="F1279" s="2">
        <f>'Moving Avg'!D1279</f>
        <v>2.5</v>
      </c>
      <c r="G1279" s="2">
        <f>'Moving Avg'!F1279</f>
        <v>2.4264999999999999</v>
      </c>
      <c r="H1279" s="2">
        <f>'Moving Avg'!G1279</f>
        <v>2.2643999999999997</v>
      </c>
      <c r="I1279" s="2">
        <f>'Moving Avg'!H1279</f>
        <v>2.1674000000000002</v>
      </c>
      <c r="J1279" s="6" t="str">
        <f>OBV!F1279</f>
        <v>BULLISH</v>
      </c>
      <c r="K1279" s="6" t="str">
        <f>OBV!G1279</f>
        <v>NEUTRAL</v>
      </c>
      <c r="L1279" s="6" t="str">
        <f>OBV!H1279</f>
        <v>BULLISH DIVERGENCE</v>
      </c>
    </row>
    <row r="1280" spans="1:12" ht="13.5" x14ac:dyDescent="0.25">
      <c r="A1280" s="3">
        <f>RSI!A1280</f>
        <v>44175</v>
      </c>
      <c r="B1280" s="2">
        <f>RSI!B1280</f>
        <v>2.31</v>
      </c>
      <c r="C1280" s="2">
        <f>RSI!I1280</f>
        <v>42.789450529145554</v>
      </c>
      <c r="D1280" s="2">
        <f>MACD!E1280</f>
        <v>-2.2424745788190314E-2</v>
      </c>
      <c r="E1280" s="2">
        <f>MACD!F1280</f>
        <v>-5.492349594818239E-2</v>
      </c>
      <c r="F1280" s="2">
        <f>'Moving Avg'!D1280</f>
        <v>2.4460000000000002</v>
      </c>
      <c r="G1280" s="2">
        <f>'Moving Avg'!F1280</f>
        <v>2.4270000000000005</v>
      </c>
      <c r="H1280" s="2">
        <f>'Moving Avg'!G1280</f>
        <v>2.2699999999999996</v>
      </c>
      <c r="I1280" s="2">
        <f>'Moving Avg'!H1280</f>
        <v>2.16825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</row>
    <row r="1281" spans="1:12" ht="13.5" x14ac:dyDescent="0.25">
      <c r="A1281" s="3">
        <f>RSI!A1281</f>
        <v>44176</v>
      </c>
      <c r="B1281" s="2">
        <f>RSI!B1281</f>
        <v>2.31</v>
      </c>
      <c r="C1281" s="2">
        <f>RSI!I1281</f>
        <v>42.789450529145554</v>
      </c>
      <c r="D1281" s="2">
        <f>MACD!E1281</f>
        <v>-4.6625506174469145E-3</v>
      </c>
      <c r="E1281" s="2">
        <f>MACD!F1281</f>
        <v>-4.4871306882035299E-2</v>
      </c>
      <c r="F1281" s="2">
        <f>'Moving Avg'!D1281</f>
        <v>2.4000000000000004</v>
      </c>
      <c r="G1281" s="2">
        <f>'Moving Avg'!F1281</f>
        <v>2.4245000000000005</v>
      </c>
      <c r="H1281" s="2">
        <f>'Moving Avg'!G1281</f>
        <v>2.2746</v>
      </c>
      <c r="I1281" s="2">
        <f>'Moving Avg'!H1281</f>
        <v>2.1693500000000001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</row>
    <row r="1282" spans="1:12" ht="13.5" x14ac:dyDescent="0.25">
      <c r="A1282" s="3">
        <f>RSI!A1282</f>
        <v>44179</v>
      </c>
      <c r="B1282" s="2">
        <f>RSI!B1282</f>
        <v>2.37</v>
      </c>
      <c r="C1282" s="2">
        <f>RSI!I1282</f>
        <v>49.739683587836829</v>
      </c>
      <c r="D1282" s="2">
        <f>MACD!E1282</f>
        <v>6.3438706772087627E-3</v>
      </c>
      <c r="E1282" s="2">
        <f>MACD!F1282</f>
        <v>-3.4628271370186488E-2</v>
      </c>
      <c r="F1282" s="2">
        <f>'Moving Avg'!D1282</f>
        <v>2.3660000000000005</v>
      </c>
      <c r="G1282" s="2">
        <f>'Moving Avg'!F1282</f>
        <v>2.423</v>
      </c>
      <c r="H1282" s="2">
        <f>'Moving Avg'!G1282</f>
        <v>2.2811999999999997</v>
      </c>
      <c r="I1282" s="2">
        <f>'Moving Avg'!H1282</f>
        <v>2.17075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</row>
    <row r="1283" spans="1:12" ht="13.5" x14ac:dyDescent="0.25">
      <c r="A1283" s="3">
        <f>RSI!A1283</f>
        <v>44180</v>
      </c>
      <c r="B1283" s="2">
        <f>RSI!B1283</f>
        <v>2.37</v>
      </c>
      <c r="C1283" s="2">
        <f>RSI!I1283</f>
        <v>49.739683587836829</v>
      </c>
      <c r="D1283" s="2">
        <f>MACD!E1283</f>
        <v>2.6461791968723336E-2</v>
      </c>
      <c r="E1283" s="2">
        <f>MACD!F1283</f>
        <v>-2.2410258702404526E-2</v>
      </c>
      <c r="F1283" s="2">
        <f>'Moving Avg'!D1283</f>
        <v>2.3540000000000005</v>
      </c>
      <c r="G1283" s="2">
        <f>'Moving Avg'!F1283</f>
        <v>2.4239999999999995</v>
      </c>
      <c r="H1283" s="2">
        <f>'Moving Avg'!G1283</f>
        <v>2.2866</v>
      </c>
      <c r="I1283" s="2">
        <f>'Moving Avg'!H1283</f>
        <v>2.1718500000000001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</row>
    <row r="1284" spans="1:12" ht="13.5" x14ac:dyDescent="0.25">
      <c r="A1284" s="3">
        <f>RSI!A1284</f>
        <v>44181</v>
      </c>
      <c r="B1284" s="2">
        <f>RSI!B1284</f>
        <v>2.37</v>
      </c>
      <c r="C1284" s="2">
        <f>RSI!I1284</f>
        <v>49.739683587836829</v>
      </c>
      <c r="D1284" s="2">
        <f>MACD!E1284</f>
        <v>4.3517578827104053E-2</v>
      </c>
      <c r="E1284" s="2">
        <f>MACD!F1284</f>
        <v>-9.2246911965028124E-3</v>
      </c>
      <c r="F1284" s="2">
        <f>'Moving Avg'!D1284</f>
        <v>2.3460000000000001</v>
      </c>
      <c r="G1284" s="2">
        <f>'Moving Avg'!F1284</f>
        <v>2.4249999999999998</v>
      </c>
      <c r="H1284" s="2">
        <f>'Moving Avg'!G1284</f>
        <v>2.2920000000000003</v>
      </c>
      <c r="I1284" s="2">
        <f>'Moving Avg'!H1284</f>
        <v>2.1729500000000002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</row>
    <row r="1285" spans="1:12" ht="13.5" x14ac:dyDescent="0.25">
      <c r="A1285" s="3">
        <f>RSI!A1285</f>
        <v>44182</v>
      </c>
      <c r="B1285" s="2">
        <f>RSI!B1285</f>
        <v>2.37</v>
      </c>
      <c r="C1285" s="2">
        <f>RSI!I1285</f>
        <v>49.739683587836836</v>
      </c>
      <c r="D1285" s="2">
        <f>MACD!E1285</f>
        <v>6.8749120339201664E-2</v>
      </c>
      <c r="E1285" s="2">
        <f>MACD!F1285</f>
        <v>6.3700711106380826E-3</v>
      </c>
      <c r="F1285" s="2">
        <f>'Moving Avg'!D1285</f>
        <v>2.3579999999999997</v>
      </c>
      <c r="G1285" s="2">
        <f>'Moving Avg'!F1285</f>
        <v>2.4259999999999993</v>
      </c>
      <c r="H1285" s="2">
        <f>'Moving Avg'!G1285</f>
        <v>2.2974000000000006</v>
      </c>
      <c r="I1285" s="2">
        <f>'Moving Avg'!H1285</f>
        <v>2.1740500000000003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</row>
    <row r="1286" spans="1:12" ht="13.5" x14ac:dyDescent="0.25">
      <c r="A1286" s="3">
        <f>RSI!A1286</f>
        <v>44183</v>
      </c>
      <c r="B1286" s="2">
        <f>RSI!B1286</f>
        <v>2.36</v>
      </c>
      <c r="C1286" s="2">
        <f>RSI!I1286</f>
        <v>48.420988515487103</v>
      </c>
      <c r="D1286" s="2">
        <f>MACD!E1286</f>
        <v>8.4714013314899805E-2</v>
      </c>
      <c r="E1286" s="2">
        <f>MACD!F1286</f>
        <v>2.2038859551490431E-2</v>
      </c>
      <c r="F1286" s="2">
        <f>'Moving Avg'!D1286</f>
        <v>2.3679999999999999</v>
      </c>
      <c r="G1286" s="2">
        <f>'Moving Avg'!F1286</f>
        <v>2.4264999999999994</v>
      </c>
      <c r="H1286" s="2">
        <f>'Moving Avg'!G1286</f>
        <v>2.3022000000000005</v>
      </c>
      <c r="I1286" s="2">
        <f>'Moving Avg'!H1286</f>
        <v>2.1751</v>
      </c>
      <c r="J1286" s="6" t="str">
        <f>OBV!F1286</f>
        <v>BEARISH</v>
      </c>
      <c r="K1286" s="6" t="str">
        <f>OBV!G1286</f>
        <v>WEAK</v>
      </c>
      <c r="L1286" s="6" t="str">
        <f>OBV!H1286</f>
        <v>BEARISH DIVERGENCE</v>
      </c>
    </row>
    <row r="1287" spans="1:12" ht="13.5" x14ac:dyDescent="0.25">
      <c r="A1287" s="3">
        <f>RSI!A1287</f>
        <v>44186</v>
      </c>
      <c r="B1287" s="2">
        <f>RSI!B1287</f>
        <v>2.36</v>
      </c>
      <c r="C1287" s="2">
        <f>RSI!I1287</f>
        <v>48.42098851548711</v>
      </c>
      <c r="D1287" s="2">
        <f>MACD!E1287</f>
        <v>9.8308000537285611E-2</v>
      </c>
      <c r="E1287" s="2">
        <f>MACD!F1287</f>
        <v>3.7292687748649467E-2</v>
      </c>
      <c r="F1287" s="2">
        <f>'Moving Avg'!D1287</f>
        <v>2.3660000000000001</v>
      </c>
      <c r="G1287" s="2">
        <f>'Moving Avg'!F1287</f>
        <v>2.4269999999999992</v>
      </c>
      <c r="H1287" s="2">
        <f>'Moving Avg'!G1287</f>
        <v>2.3062000000000005</v>
      </c>
      <c r="I1287" s="2">
        <f>'Moving Avg'!H1287</f>
        <v>2.1761500000000003</v>
      </c>
      <c r="J1287" s="6" t="str">
        <f>OBV!F1287</f>
        <v>BEARISH</v>
      </c>
      <c r="K1287" s="6" t="str">
        <f>OBV!G1287</f>
        <v>WEAK</v>
      </c>
      <c r="L1287" s="6" t="str">
        <f>OBV!H1287</f>
        <v>CONFIRMED BEARISH</v>
      </c>
    </row>
    <row r="1288" spans="1:12" ht="13.5" x14ac:dyDescent="0.25">
      <c r="A1288" s="3">
        <f>RSI!A1288</f>
        <v>44187</v>
      </c>
      <c r="B1288" s="2">
        <f>RSI!B1288</f>
        <v>2.36</v>
      </c>
      <c r="C1288" s="2">
        <f>RSI!I1288</f>
        <v>48.42098851548711</v>
      </c>
      <c r="D1288" s="2">
        <f>MACD!E1288</f>
        <v>9.2966446360667199E-2</v>
      </c>
      <c r="E1288" s="2">
        <f>MACD!F1288</f>
        <v>4.8427439471053019E-2</v>
      </c>
      <c r="F1288" s="2">
        <f>'Moving Avg'!D1288</f>
        <v>2.3639999999999999</v>
      </c>
      <c r="G1288" s="2">
        <f>'Moving Avg'!F1288</f>
        <v>2.4229999999999992</v>
      </c>
      <c r="H1288" s="2">
        <f>'Moving Avg'!G1288</f>
        <v>2.3100000000000005</v>
      </c>
      <c r="I1288" s="2">
        <f>'Moving Avg'!H1288</f>
        <v>2.1775000000000002</v>
      </c>
      <c r="J1288" s="6" t="str">
        <f>OBV!F1288</f>
        <v>BEARISH</v>
      </c>
      <c r="K1288" s="6" t="str">
        <f>OBV!G1288</f>
        <v>WEAK</v>
      </c>
      <c r="L1288" s="6" t="str">
        <f>OBV!H1288</f>
        <v>CONFIRMED BEARISH</v>
      </c>
    </row>
    <row r="1289" spans="1:12" ht="13.5" x14ac:dyDescent="0.25">
      <c r="A1289" s="3">
        <f>RSI!A1289</f>
        <v>44188</v>
      </c>
      <c r="B1289" s="2">
        <f>RSI!B1289</f>
        <v>2.36</v>
      </c>
      <c r="C1289" s="2">
        <f>RSI!I1289</f>
        <v>48.42098851548711</v>
      </c>
      <c r="D1289" s="2">
        <f>MACD!E1289</f>
        <v>8.5442819055787655E-2</v>
      </c>
      <c r="E1289" s="2">
        <f>MACD!F1289</f>
        <v>5.5830515387999949E-2</v>
      </c>
      <c r="F1289" s="2">
        <f>'Moving Avg'!D1289</f>
        <v>2.3619999999999997</v>
      </c>
      <c r="G1289" s="2">
        <f>'Moving Avg'!F1289</f>
        <v>2.4189999999999996</v>
      </c>
      <c r="H1289" s="2">
        <f>'Moving Avg'!G1289</f>
        <v>2.313800000000001</v>
      </c>
      <c r="I1289" s="2">
        <f>'Moving Avg'!H1289</f>
        <v>2.1788500000000006</v>
      </c>
      <c r="J1289" s="6" t="str">
        <f>OBV!F1289</f>
        <v>BEARISH</v>
      </c>
      <c r="K1289" s="6" t="str">
        <f>OBV!G1289</f>
        <v>WEAK</v>
      </c>
      <c r="L1289" s="6" t="str">
        <f>OBV!H1289</f>
        <v>CONFIRMED BEARISH</v>
      </c>
    </row>
    <row r="1290" spans="1:12" ht="13.5" x14ac:dyDescent="0.25">
      <c r="A1290" s="3">
        <f>RSI!A1290</f>
        <v>44189</v>
      </c>
      <c r="B1290" s="2">
        <f>RSI!B1290</f>
        <v>2.36</v>
      </c>
      <c r="C1290" s="2">
        <f>RSI!I1290</f>
        <v>48.42098851548711</v>
      </c>
      <c r="D1290" s="2">
        <f>MACD!E1290</f>
        <v>6.3759717104035385E-2</v>
      </c>
      <c r="E1290" s="2">
        <f>MACD!F1290</f>
        <v>5.7416355731207042E-2</v>
      </c>
      <c r="F1290" s="2">
        <f>'Moving Avg'!D1290</f>
        <v>2.36</v>
      </c>
      <c r="G1290" s="2">
        <f>'Moving Avg'!F1290</f>
        <v>2.4149999999999996</v>
      </c>
      <c r="H1290" s="2">
        <f>'Moving Avg'!G1290</f>
        <v>2.3158000000000012</v>
      </c>
      <c r="I1290" s="2">
        <f>'Moving Avg'!H1290</f>
        <v>2.1802000000000006</v>
      </c>
      <c r="J1290" s="6" t="str">
        <f>OBV!F1290</f>
        <v>BEARISH</v>
      </c>
      <c r="K1290" s="6" t="str">
        <f>OBV!G1290</f>
        <v>WEAK</v>
      </c>
      <c r="L1290" s="6" t="str">
        <f>OBV!H1290</f>
        <v>CONFIRMED BEARISH</v>
      </c>
    </row>
    <row r="1291" spans="1:12" ht="13.5" x14ac:dyDescent="0.25">
      <c r="A1291" s="3">
        <f>RSI!A1291</f>
        <v>44190</v>
      </c>
      <c r="B1291" s="2">
        <f>RSI!B1291</f>
        <v>2.36</v>
      </c>
      <c r="C1291" s="2">
        <f>RSI!I1291</f>
        <v>48.42098851548711</v>
      </c>
      <c r="D1291" s="2">
        <f>MACD!E1291</f>
        <v>4.5475124781675813E-2</v>
      </c>
      <c r="E1291" s="2">
        <f>MACD!F1291</f>
        <v>5.5028109541300801E-2</v>
      </c>
      <c r="F1291" s="2">
        <f>'Moving Avg'!D1291</f>
        <v>2.36</v>
      </c>
      <c r="G1291" s="2">
        <f>'Moving Avg'!F1291</f>
        <v>2.4109999999999996</v>
      </c>
      <c r="H1291" s="2">
        <f>'Moving Avg'!G1291</f>
        <v>2.317800000000001</v>
      </c>
      <c r="I1291" s="2">
        <f>'Moving Avg'!H1291</f>
        <v>2.1815500000000005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</row>
    <row r="1292" spans="1:12" ht="13.5" x14ac:dyDescent="0.25">
      <c r="A1292" s="3">
        <f>RSI!A1292</f>
        <v>44193</v>
      </c>
      <c r="B1292" s="2">
        <f>RSI!B1292</f>
        <v>2.36</v>
      </c>
      <c r="C1292" s="2">
        <f>RSI!I1292</f>
        <v>48.42098851548711</v>
      </c>
      <c r="D1292" s="2">
        <f>MACD!E1292</f>
        <v>3.9292323107101623E-2</v>
      </c>
      <c r="E1292" s="2">
        <f>MACD!F1292</f>
        <v>5.1880952254460974E-2</v>
      </c>
      <c r="F1292" s="2">
        <f>'Moving Avg'!D1292</f>
        <v>2.36</v>
      </c>
      <c r="G1292" s="2">
        <f>'Moving Avg'!F1292</f>
        <v>2.407</v>
      </c>
      <c r="H1292" s="2">
        <f>'Moving Avg'!G1292</f>
        <v>2.3198000000000008</v>
      </c>
      <c r="I1292" s="2">
        <f>'Moving Avg'!H1292</f>
        <v>2.1829000000000005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</row>
    <row r="1293" spans="1:12" ht="13.5" x14ac:dyDescent="0.25">
      <c r="A1293" s="3">
        <f>RSI!A1293</f>
        <v>44194</v>
      </c>
      <c r="B1293" s="2">
        <f>RSI!B1293</f>
        <v>2.36</v>
      </c>
      <c r="C1293" s="2">
        <f>RSI!I1293</f>
        <v>48.42098851548711</v>
      </c>
      <c r="D1293" s="2">
        <f>MACD!E1293</f>
        <v>3.411443207309528E-2</v>
      </c>
      <c r="E1293" s="2">
        <f>MACD!F1293</f>
        <v>4.8327648218187837E-2</v>
      </c>
      <c r="F1293" s="2">
        <f>'Moving Avg'!D1293</f>
        <v>2.36</v>
      </c>
      <c r="G1293" s="2">
        <f>'Moving Avg'!F1293</f>
        <v>2.3995000000000002</v>
      </c>
      <c r="H1293" s="2">
        <f>'Moving Avg'!G1293</f>
        <v>2.3218000000000005</v>
      </c>
      <c r="I1293" s="2">
        <f>'Moving Avg'!H1293</f>
        <v>2.1842500000000009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44195</v>
      </c>
      <c r="B1294" s="2">
        <f>RSI!B1294</f>
        <v>2.36</v>
      </c>
      <c r="C1294" s="2">
        <f>RSI!I1294</f>
        <v>48.42098851548711</v>
      </c>
      <c r="D1294" s="2">
        <f>MACD!E1294</f>
        <v>2.9782871495761309E-2</v>
      </c>
      <c r="E1294" s="2">
        <f>MACD!F1294</f>
        <v>4.4618692873702535E-2</v>
      </c>
      <c r="F1294" s="2">
        <f>'Moving Avg'!D1294</f>
        <v>2.36</v>
      </c>
      <c r="G1294" s="2">
        <f>'Moving Avg'!F1294</f>
        <v>2.3920000000000003</v>
      </c>
      <c r="H1294" s="2">
        <f>'Moving Avg'!G1294</f>
        <v>2.3250000000000006</v>
      </c>
      <c r="I1294" s="2">
        <f>'Moving Avg'!H1294</f>
        <v>2.1856000000000009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44196</v>
      </c>
      <c r="B1295" s="2">
        <f>RSI!B1295</f>
        <v>2.36</v>
      </c>
      <c r="C1295" s="2">
        <f>RSI!I1295</f>
        <v>48.42098851548711</v>
      </c>
      <c r="D1295" s="2">
        <f>MACD!E1295</f>
        <v>2.6163752849750477E-2</v>
      </c>
      <c r="E1295" s="2">
        <f>MACD!F1295</f>
        <v>4.0927704868912125E-2</v>
      </c>
      <c r="F1295" s="2">
        <f>'Moving Avg'!D1295</f>
        <v>2.36</v>
      </c>
      <c r="G1295" s="2">
        <f>'Moving Avg'!F1295</f>
        <v>2.3809999999999998</v>
      </c>
      <c r="H1295" s="2">
        <f>'Moving Avg'!G1295</f>
        <v>2.3294000000000006</v>
      </c>
      <c r="I1295" s="2">
        <f>'Moving Avg'!H1295</f>
        <v>2.1869500000000008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</row>
    <row r="1296" spans="1:12" ht="13.5" x14ac:dyDescent="0.25">
      <c r="A1296" s="3">
        <f>RSI!A1296</f>
        <v>44200</v>
      </c>
      <c r="B1296" s="2">
        <f>RSI!B1296</f>
        <v>2.36</v>
      </c>
      <c r="C1296" s="2">
        <f>RSI!I1296</f>
        <v>48.42098851548711</v>
      </c>
      <c r="D1296" s="2">
        <f>MACD!E1296</f>
        <v>2.1605597182936087E-2</v>
      </c>
      <c r="E1296" s="2">
        <f>MACD!F1296</f>
        <v>3.706328333171692E-2</v>
      </c>
      <c r="F1296" s="2">
        <f>'Moving Avg'!D1296</f>
        <v>2.36</v>
      </c>
      <c r="G1296" s="2">
        <f>'Moving Avg'!F1296</f>
        <v>2.3719999999999999</v>
      </c>
      <c r="H1296" s="2">
        <f>'Moving Avg'!G1296</f>
        <v>2.3326000000000007</v>
      </c>
      <c r="I1296" s="2">
        <f>'Moving Avg'!H1296</f>
        <v>2.1883000000000008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</row>
    <row r="1297" spans="1:12" ht="13.5" x14ac:dyDescent="0.25">
      <c r="A1297" s="3">
        <f>RSI!A1297</f>
        <v>44201</v>
      </c>
      <c r="B1297" s="2">
        <f>RSI!B1297</f>
        <v>2.36</v>
      </c>
      <c r="C1297" s="2">
        <f>RSI!I1297</f>
        <v>48.42098851548711</v>
      </c>
      <c r="D1297" s="2">
        <f>MACD!E1297</f>
        <v>1.778817496895968E-2</v>
      </c>
      <c r="E1297" s="2">
        <f>MACD!F1297</f>
        <v>3.3208261659165475E-2</v>
      </c>
      <c r="F1297" s="2">
        <f>'Moving Avg'!D1297</f>
        <v>2.36</v>
      </c>
      <c r="G1297" s="2">
        <f>'Moving Avg'!F1297</f>
        <v>2.363</v>
      </c>
      <c r="H1297" s="2">
        <f>'Moving Avg'!G1297</f>
        <v>2.3358000000000003</v>
      </c>
      <c r="I1297" s="2">
        <f>'Moving Avg'!H1297</f>
        <v>2.1896500000000012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</row>
    <row r="1298" spans="1:12" ht="13.5" x14ac:dyDescent="0.25">
      <c r="A1298" s="3">
        <f>RSI!A1298</f>
        <v>44202</v>
      </c>
      <c r="B1298" s="2">
        <f>RSI!B1298</f>
        <v>2.36</v>
      </c>
      <c r="C1298" s="2">
        <f>RSI!I1298</f>
        <v>48.42098851548711</v>
      </c>
      <c r="D1298" s="2">
        <f>MACD!E1298</f>
        <v>1.4594602864346218E-2</v>
      </c>
      <c r="E1298" s="2">
        <f>MACD!F1298</f>
        <v>2.9485529900201625E-2</v>
      </c>
      <c r="F1298" s="2">
        <f>'Moving Avg'!D1298</f>
        <v>2.36</v>
      </c>
      <c r="G1298" s="2">
        <f>'Moving Avg'!F1298</f>
        <v>2.3594999999999997</v>
      </c>
      <c r="H1298" s="2">
        <f>'Moving Avg'!G1298</f>
        <v>2.3390000000000004</v>
      </c>
      <c r="I1298" s="2">
        <f>'Moving Avg'!H1298</f>
        <v>2.1910000000000012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</row>
    <row r="1299" spans="1:12" ht="13.5" x14ac:dyDescent="0.25">
      <c r="A1299" s="3">
        <f>RSI!A1299</f>
        <v>44203</v>
      </c>
      <c r="B1299" s="2">
        <f>RSI!B1299</f>
        <v>2.36</v>
      </c>
      <c r="C1299" s="2">
        <f>RSI!I1299</f>
        <v>48.42098851548711</v>
      </c>
      <c r="D1299" s="2">
        <f>MACD!E1299</f>
        <v>1.1926196197034944E-2</v>
      </c>
      <c r="E1299" s="2">
        <f>MACD!F1299</f>
        <v>2.597366315956829E-2</v>
      </c>
      <c r="F1299" s="2">
        <f>'Moving Avg'!D1299</f>
        <v>2.36</v>
      </c>
      <c r="G1299" s="2">
        <f>'Moving Avg'!F1299</f>
        <v>2.3569999999999998</v>
      </c>
      <c r="H1299" s="2">
        <f>'Moving Avg'!G1299</f>
        <v>2.3422000000000001</v>
      </c>
      <c r="I1299" s="2">
        <f>'Moving Avg'!H1299</f>
        <v>2.1923500000000011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</row>
    <row r="1300" spans="1:12" ht="13.5" x14ac:dyDescent="0.25">
      <c r="A1300" s="3">
        <f>RSI!A1300</f>
        <v>44204</v>
      </c>
      <c r="B1300" s="2">
        <f>RSI!B1300</f>
        <v>2.36</v>
      </c>
      <c r="C1300" s="2">
        <f>RSI!I1300</f>
        <v>48.42098851548711</v>
      </c>
      <c r="D1300" s="2">
        <f>MACD!E1300</f>
        <v>9.6996531249589069E-3</v>
      </c>
      <c r="E1300" s="2">
        <f>MACD!F1300</f>
        <v>2.2718861152646413E-2</v>
      </c>
      <c r="F1300" s="2">
        <f>'Moving Avg'!D1300</f>
        <v>2.36</v>
      </c>
      <c r="G1300" s="2">
        <f>'Moving Avg'!F1300</f>
        <v>2.3594999999999997</v>
      </c>
      <c r="H1300" s="2">
        <f>'Moving Avg'!G1300</f>
        <v>2.3472</v>
      </c>
      <c r="I1300" s="2">
        <f>'Moving Avg'!H1300</f>
        <v>2.1937000000000011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</row>
    <row r="1301" spans="1:12" ht="13.5" x14ac:dyDescent="0.25">
      <c r="A1301" s="3">
        <f>RSI!A1301</f>
        <v>44207</v>
      </c>
      <c r="B1301" s="2">
        <f>RSI!B1301</f>
        <v>2.36</v>
      </c>
      <c r="C1301" s="2">
        <f>RSI!I1301</f>
        <v>48.42098851548711</v>
      </c>
      <c r="D1301" s="2">
        <f>MACD!E1301</f>
        <v>7.844673189572049E-3</v>
      </c>
      <c r="E1301" s="2">
        <f>MACD!F1301</f>
        <v>1.9744023560031541E-2</v>
      </c>
      <c r="F1301" s="2">
        <f>'Moving Avg'!D1301</f>
        <v>2.36</v>
      </c>
      <c r="G1301" s="2">
        <f>'Moving Avg'!F1301</f>
        <v>2.3619999999999997</v>
      </c>
      <c r="H1301" s="2">
        <f>'Moving Avg'!G1301</f>
        <v>2.3521999999999998</v>
      </c>
      <c r="I1301" s="2">
        <f>'Moving Avg'!H1301</f>
        <v>2.1950500000000015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</row>
    <row r="1302" spans="1:12" ht="13.5" x14ac:dyDescent="0.25">
      <c r="A1302" s="3">
        <f>RSI!A1302</f>
        <v>44208</v>
      </c>
      <c r="B1302" s="2">
        <f>RSI!B1302</f>
        <v>2.36</v>
      </c>
      <c r="C1302" s="2">
        <f>RSI!I1302</f>
        <v>48.42098851548711</v>
      </c>
      <c r="D1302" s="2">
        <f>MACD!E1302</f>
        <v>6.3019433462967456E-3</v>
      </c>
      <c r="E1302" s="2">
        <f>MACD!F1302</f>
        <v>1.7055607517284584E-2</v>
      </c>
      <c r="F1302" s="2">
        <f>'Moving Avg'!D1302</f>
        <v>2.36</v>
      </c>
      <c r="G1302" s="2">
        <f>'Moving Avg'!F1302</f>
        <v>2.3614999999999999</v>
      </c>
      <c r="H1302" s="2">
        <f>'Moving Avg'!G1302</f>
        <v>2.3584000000000001</v>
      </c>
      <c r="I1302" s="2">
        <f>'Moving Avg'!H1302</f>
        <v>2.1964000000000015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</row>
    <row r="1303" spans="1:12" ht="13.5" x14ac:dyDescent="0.25">
      <c r="A1303" s="3">
        <f>RSI!A1303</f>
        <v>44209</v>
      </c>
      <c r="B1303" s="2">
        <f>RSI!B1303</f>
        <v>2.2599999999999998</v>
      </c>
      <c r="C1303" s="2">
        <f>RSI!I1303</f>
        <v>25.030187753906844</v>
      </c>
      <c r="D1303" s="2">
        <f>MACD!E1303</f>
        <v>1.2428842262861117E-2</v>
      </c>
      <c r="E1303" s="2">
        <f>MACD!F1303</f>
        <v>1.6130254466399891E-2</v>
      </c>
      <c r="F1303" s="2">
        <f>'Moving Avg'!D1303</f>
        <v>2.34</v>
      </c>
      <c r="G1303" s="2">
        <f>'Moving Avg'!F1303</f>
        <v>2.3559999999999994</v>
      </c>
      <c r="H1303" s="2">
        <f>'Moving Avg'!G1303</f>
        <v>2.3626</v>
      </c>
      <c r="I1303" s="2">
        <f>'Moving Avg'!H1303</f>
        <v>2.1975000000000016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</row>
    <row r="1304" spans="1:12" ht="13.5" x14ac:dyDescent="0.25">
      <c r="A1304" s="3">
        <f>RSI!A1304</f>
        <v>44211</v>
      </c>
      <c r="B1304" s="2">
        <f>RSI!B1304</f>
        <v>2.2599999999999998</v>
      </c>
      <c r="C1304" s="2">
        <f>RSI!I1304</f>
        <v>25.030187753906844</v>
      </c>
      <c r="D1304" s="2">
        <f>MACD!E1304</f>
        <v>1.8227081103328047E-2</v>
      </c>
      <c r="E1304" s="2">
        <f>MACD!F1304</f>
        <v>1.6549619793785525E-2</v>
      </c>
      <c r="F1304" s="2">
        <f>'Moving Avg'!D1304</f>
        <v>2.3199999999999998</v>
      </c>
      <c r="G1304" s="2">
        <f>'Moving Avg'!F1304</f>
        <v>2.3504999999999994</v>
      </c>
      <c r="H1304" s="2">
        <f>'Moving Avg'!G1304</f>
        <v>2.3668000000000005</v>
      </c>
      <c r="I1304" s="2">
        <f>'Moving Avg'!H1304</f>
        <v>2.1986000000000012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</row>
    <row r="1305" spans="1:12" ht="13.5" x14ac:dyDescent="0.25">
      <c r="A1305" s="3">
        <f>RSI!A1305</f>
        <v>44214</v>
      </c>
      <c r="B1305" s="2">
        <f>RSI!B1305</f>
        <v>2.17</v>
      </c>
      <c r="C1305" s="2">
        <f>RSI!I1305</f>
        <v>16.639936335174454</v>
      </c>
      <c r="D1305" s="2">
        <f>MACD!E1305</f>
        <v>3.036841260394052E-2</v>
      </c>
      <c r="E1305" s="2">
        <f>MACD!F1305</f>
        <v>1.9313378355816525E-2</v>
      </c>
      <c r="F1305" s="2">
        <f>'Moving Avg'!D1305</f>
        <v>2.2819999999999996</v>
      </c>
      <c r="G1305" s="2">
        <f>'Moving Avg'!F1305</f>
        <v>2.3404999999999996</v>
      </c>
      <c r="H1305" s="2">
        <f>'Moving Avg'!G1305</f>
        <v>2.3668000000000005</v>
      </c>
      <c r="I1305" s="2">
        <f>'Moving Avg'!H1305</f>
        <v>2.1992500000000015</v>
      </c>
      <c r="J1305" s="6" t="str">
        <f>OBV!F1305</f>
        <v>BEARISH</v>
      </c>
      <c r="K1305" s="6" t="str">
        <f>OBV!G1305</f>
        <v>WEAK</v>
      </c>
      <c r="L1305" s="6" t="str">
        <f>OBV!H1305</f>
        <v>CONFIRMED BEARISH</v>
      </c>
    </row>
    <row r="1306" spans="1:12" ht="13.5" x14ac:dyDescent="0.25">
      <c r="A1306" s="3">
        <f>RSI!A1306</f>
        <v>44215</v>
      </c>
      <c r="B1306" s="2">
        <f>RSI!B1306</f>
        <v>2.17</v>
      </c>
      <c r="C1306" s="2">
        <f>RSI!I1306</f>
        <v>16.639936335174454</v>
      </c>
      <c r="D1306" s="2">
        <f>MACD!E1306</f>
        <v>4.1700015202950524E-2</v>
      </c>
      <c r="E1306" s="2">
        <f>MACD!F1306</f>
        <v>2.3790705725243326E-2</v>
      </c>
      <c r="F1306" s="2">
        <f>'Moving Avg'!D1306</f>
        <v>2.2439999999999998</v>
      </c>
      <c r="G1306" s="2">
        <f>'Moving Avg'!F1306</f>
        <v>2.331</v>
      </c>
      <c r="H1306" s="2">
        <f>'Moving Avg'!G1306</f>
        <v>2.3662000000000001</v>
      </c>
      <c r="I1306" s="2">
        <f>'Moving Avg'!H1306</f>
        <v>2.1999000000000013</v>
      </c>
      <c r="J1306" s="6" t="str">
        <f>OBV!F1306</f>
        <v>BEARISH</v>
      </c>
      <c r="K1306" s="6" t="str">
        <f>OBV!G1306</f>
        <v>WEAK</v>
      </c>
      <c r="L1306" s="6" t="str">
        <f>OBV!H1306</f>
        <v>CONFIRMED BEARISH</v>
      </c>
    </row>
    <row r="1307" spans="1:12" ht="13.5" x14ac:dyDescent="0.25">
      <c r="A1307" s="3">
        <f>RSI!A1307</f>
        <v>44216</v>
      </c>
      <c r="B1307" s="2">
        <f>RSI!B1307</f>
        <v>2.17</v>
      </c>
      <c r="C1307" s="2">
        <f>RSI!I1307</f>
        <v>16.639936335174454</v>
      </c>
      <c r="D1307" s="2">
        <f>MACD!E1307</f>
        <v>5.2268079744021811E-2</v>
      </c>
      <c r="E1307" s="2">
        <f>MACD!F1307</f>
        <v>2.9486180528999026E-2</v>
      </c>
      <c r="F1307" s="2">
        <f>'Moving Avg'!D1307</f>
        <v>2.206</v>
      </c>
      <c r="G1307" s="2">
        <f>'Moving Avg'!F1307</f>
        <v>2.3214999999999999</v>
      </c>
      <c r="H1307" s="2">
        <f>'Moving Avg'!G1307</f>
        <v>2.3656000000000001</v>
      </c>
      <c r="I1307" s="2">
        <f>'Moving Avg'!H1307</f>
        <v>2.2005500000000016</v>
      </c>
      <c r="J1307" s="6" t="str">
        <f>OBV!F1307</f>
        <v>BEARISH</v>
      </c>
      <c r="K1307" s="6" t="str">
        <f>OBV!G1307</f>
        <v>WEAK</v>
      </c>
      <c r="L1307" s="6" t="str">
        <f>OBV!H1307</f>
        <v>CONFIRMED BEARISH</v>
      </c>
    </row>
    <row r="1308" spans="1:12" ht="13.5" x14ac:dyDescent="0.25">
      <c r="A1308" s="3">
        <f>RSI!A1308</f>
        <v>44217</v>
      </c>
      <c r="B1308" s="2">
        <f>RSI!B1308</f>
        <v>2.29</v>
      </c>
      <c r="C1308" s="2">
        <f>RSI!I1308</f>
        <v>46.502943628463889</v>
      </c>
      <c r="D1308" s="2">
        <f>MACD!E1308</f>
        <v>5.3228608034103342E-2</v>
      </c>
      <c r="E1308" s="2">
        <f>MACD!F1308</f>
        <v>3.4234666030019893E-2</v>
      </c>
      <c r="F1308" s="2">
        <f>'Moving Avg'!D1308</f>
        <v>2.2119999999999997</v>
      </c>
      <c r="G1308" s="2">
        <f>'Moving Avg'!F1308</f>
        <v>2.3180000000000001</v>
      </c>
      <c r="H1308" s="2">
        <f>'Moving Avg'!G1308</f>
        <v>2.3664000000000001</v>
      </c>
      <c r="I1308" s="2">
        <f>'Moving Avg'!H1308</f>
        <v>2.2018000000000018</v>
      </c>
      <c r="J1308" s="6" t="str">
        <f>OBV!F1308</f>
        <v>BEARISH</v>
      </c>
      <c r="K1308" s="6" t="str">
        <f>OBV!G1308</f>
        <v>WEAK</v>
      </c>
      <c r="L1308" s="6" t="str">
        <f>OBV!H1308</f>
        <v>BEARISH DIVERGENCE</v>
      </c>
    </row>
    <row r="1309" spans="1:12" ht="13.5" x14ac:dyDescent="0.25">
      <c r="A1309" s="3">
        <f>RSI!A1309</f>
        <v>44218</v>
      </c>
      <c r="B1309" s="2">
        <f>RSI!B1309</f>
        <v>2.35</v>
      </c>
      <c r="C1309" s="2">
        <f>RSI!I1309</f>
        <v>55.153745534463674</v>
      </c>
      <c r="D1309" s="2">
        <f>MACD!E1309</f>
        <v>4.9727841218251356E-2</v>
      </c>
      <c r="E1309" s="2">
        <f>MACD!F1309</f>
        <v>3.7333301067666191E-2</v>
      </c>
      <c r="F1309" s="2">
        <f>'Moving Avg'!D1309</f>
        <v>2.23</v>
      </c>
      <c r="G1309" s="2">
        <f>'Moving Avg'!F1309</f>
        <v>2.3174999999999999</v>
      </c>
      <c r="H1309" s="2">
        <f>'Moving Avg'!G1309</f>
        <v>2.3683999999999998</v>
      </c>
      <c r="I1309" s="2">
        <f>'Moving Avg'!H1309</f>
        <v>2.2036500000000019</v>
      </c>
      <c r="J1309" s="6" t="str">
        <f>OBV!F1309</f>
        <v>BEARISH</v>
      </c>
      <c r="K1309" s="6" t="str">
        <f>OBV!G1309</f>
        <v>WEAK</v>
      </c>
      <c r="L1309" s="6" t="str">
        <f>OBV!H1309</f>
        <v>BEARISH DIVERGENCE</v>
      </c>
    </row>
    <row r="1310" spans="1:12" ht="13.5" x14ac:dyDescent="0.25">
      <c r="A1310" s="3">
        <f>RSI!A1310</f>
        <v>44221</v>
      </c>
      <c r="B1310" s="2">
        <f>RSI!B1310</f>
        <v>2.35</v>
      </c>
      <c r="C1310" s="2">
        <f>RSI!I1310</f>
        <v>55.153745534463667</v>
      </c>
      <c r="D1310" s="2">
        <f>MACD!E1310</f>
        <v>4.6532336263173324E-2</v>
      </c>
      <c r="E1310" s="2">
        <f>MACD!F1310</f>
        <v>3.9173108106767621E-2</v>
      </c>
      <c r="F1310" s="2">
        <f>'Moving Avg'!D1310</f>
        <v>2.266</v>
      </c>
      <c r="G1310" s="2">
        <f>'Moving Avg'!F1310</f>
        <v>2.3170000000000002</v>
      </c>
      <c r="H1310" s="2">
        <f>'Moving Avg'!G1310</f>
        <v>2.3694000000000002</v>
      </c>
      <c r="I1310" s="2">
        <f>'Moving Avg'!H1310</f>
        <v>2.205500000000002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44222</v>
      </c>
      <c r="B1311" s="2">
        <f>RSI!B1311</f>
        <v>2.25</v>
      </c>
      <c r="C1311" s="2">
        <f>RSI!I1311</f>
        <v>42.019722408478621</v>
      </c>
      <c r="D1311" s="2">
        <f>MACD!E1311</f>
        <v>5.1019820001922511E-2</v>
      </c>
      <c r="E1311" s="2">
        <f>MACD!F1311</f>
        <v>4.1542450485798597E-2</v>
      </c>
      <c r="F1311" s="2">
        <f>'Moving Avg'!D1311</f>
        <v>2.282</v>
      </c>
      <c r="G1311" s="2">
        <f>'Moving Avg'!F1311</f>
        <v>2.3115000000000001</v>
      </c>
      <c r="H1311" s="2">
        <f>'Moving Avg'!G1311</f>
        <v>2.3672</v>
      </c>
      <c r="I1311" s="2">
        <f>'Moving Avg'!H1311</f>
        <v>2.206850000000002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</row>
    <row r="1312" spans="1:12" ht="13.5" x14ac:dyDescent="0.25">
      <c r="A1312" s="3">
        <f>RSI!A1312</f>
        <v>44223</v>
      </c>
      <c r="B1312" s="2">
        <f>RSI!B1312</f>
        <v>2.31</v>
      </c>
      <c r="C1312" s="2">
        <f>RSI!I1312</f>
        <v>49.751537776269792</v>
      </c>
      <c r="D1312" s="2">
        <f>MACD!E1312</f>
        <v>5.0763349198926555E-2</v>
      </c>
      <c r="E1312" s="2">
        <f>MACD!F1312</f>
        <v>4.3386630228424192E-2</v>
      </c>
      <c r="F1312" s="2">
        <f>'Moving Avg'!D1312</f>
        <v>2.31</v>
      </c>
      <c r="G1312" s="2">
        <f>'Moving Avg'!F1312</f>
        <v>2.3090000000000002</v>
      </c>
      <c r="H1312" s="2">
        <f>'Moving Avg'!G1312</f>
        <v>2.3653999999999997</v>
      </c>
      <c r="I1312" s="2">
        <f>'Moving Avg'!H1312</f>
        <v>2.2085000000000021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</row>
    <row r="1313" spans="1:12" ht="13.5" x14ac:dyDescent="0.25">
      <c r="A1313" s="3">
        <f>RSI!A1313</f>
        <v>44224</v>
      </c>
      <c r="B1313" s="2">
        <f>RSI!B1313</f>
        <v>2.31</v>
      </c>
      <c r="C1313" s="2">
        <f>RSI!I1313</f>
        <v>49.751537776269792</v>
      </c>
      <c r="D1313" s="2">
        <f>MACD!E1313</f>
        <v>3.5169096014824763E-2</v>
      </c>
      <c r="E1313" s="2">
        <f>MACD!F1313</f>
        <v>4.1743123385704309E-2</v>
      </c>
      <c r="F1313" s="2">
        <f>'Moving Avg'!D1313</f>
        <v>2.3140000000000001</v>
      </c>
      <c r="G1313" s="2">
        <f>'Moving Avg'!F1313</f>
        <v>2.3065000000000007</v>
      </c>
      <c r="H1313" s="2">
        <f>'Moving Avg'!G1313</f>
        <v>2.3645999999999998</v>
      </c>
      <c r="I1313" s="2">
        <f>'Moving Avg'!H1313</f>
        <v>2.2101500000000018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</row>
    <row r="1314" spans="1:12" ht="13.5" x14ac:dyDescent="0.25">
      <c r="A1314" s="3">
        <f>RSI!A1314</f>
        <v>44225</v>
      </c>
      <c r="B1314" s="2">
        <f>RSI!B1314</f>
        <v>2.31</v>
      </c>
      <c r="C1314" s="2">
        <f>RSI!I1314</f>
        <v>49.751537776269792</v>
      </c>
      <c r="D1314" s="2">
        <f>MACD!E1314</f>
        <v>2.1980788294917897E-2</v>
      </c>
      <c r="E1314" s="2">
        <f>MACD!F1314</f>
        <v>3.7790656367547026E-2</v>
      </c>
      <c r="F1314" s="2">
        <f>'Moving Avg'!D1314</f>
        <v>2.306</v>
      </c>
      <c r="G1314" s="2">
        <f>'Moving Avg'!F1314</f>
        <v>2.3040000000000007</v>
      </c>
      <c r="H1314" s="2">
        <f>'Moving Avg'!G1314</f>
        <v>2.3637999999999999</v>
      </c>
      <c r="I1314" s="2">
        <f>'Moving Avg'!H1314</f>
        <v>2.211800000000002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</row>
    <row r="1315" spans="1:12" ht="13.5" x14ac:dyDescent="0.25">
      <c r="A1315" s="3">
        <f>RSI!A1315</f>
        <v>44228</v>
      </c>
      <c r="B1315" s="2">
        <f>RSI!B1315</f>
        <v>2.31</v>
      </c>
      <c r="C1315" s="2">
        <f>RSI!I1315</f>
        <v>49.751537776269799</v>
      </c>
      <c r="D1315" s="2">
        <f>MACD!E1315</f>
        <v>-3.0183791585125519E-3</v>
      </c>
      <c r="E1315" s="2">
        <f>MACD!F1315</f>
        <v>2.9628849262335111E-2</v>
      </c>
      <c r="F1315" s="2">
        <f>'Moving Avg'!D1315</f>
        <v>2.2980000000000005</v>
      </c>
      <c r="G1315" s="2">
        <f>'Moving Avg'!F1315</f>
        <v>2.3015000000000008</v>
      </c>
      <c r="H1315" s="2">
        <f>'Moving Avg'!G1315</f>
        <v>2.363</v>
      </c>
      <c r="I1315" s="2">
        <f>'Moving Avg'!H1315</f>
        <v>2.2134500000000021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44229</v>
      </c>
      <c r="B1316" s="2">
        <f>RSI!B1316</f>
        <v>2.31</v>
      </c>
      <c r="C1316" s="2">
        <f>RSI!I1316</f>
        <v>49.751537776269799</v>
      </c>
      <c r="D1316" s="2">
        <f>MACD!E1316</f>
        <v>-2.4165665577485118E-2</v>
      </c>
      <c r="E1316" s="2">
        <f>MACD!F1316</f>
        <v>1.8869946294371064E-2</v>
      </c>
      <c r="F1316" s="2">
        <f>'Moving Avg'!D1316</f>
        <v>2.31</v>
      </c>
      <c r="G1316" s="2">
        <f>'Moving Avg'!F1316</f>
        <v>2.2990000000000008</v>
      </c>
      <c r="H1316" s="2">
        <f>'Moving Avg'!G1316</f>
        <v>2.3622000000000001</v>
      </c>
      <c r="I1316" s="2">
        <f>'Moving Avg'!H1316</f>
        <v>2.2149000000000019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</row>
    <row r="1317" spans="1:12" ht="13.5" x14ac:dyDescent="0.25">
      <c r="A1317" s="3">
        <f>RSI!A1317</f>
        <v>44230</v>
      </c>
      <c r="B1317" s="2">
        <f>RSI!B1317</f>
        <v>2.31</v>
      </c>
      <c r="C1317" s="2">
        <f>RSI!I1317</f>
        <v>49.751537776269799</v>
      </c>
      <c r="D1317" s="2">
        <f>MACD!E1317</f>
        <v>-4.2054101768104868E-2</v>
      </c>
      <c r="E1317" s="2">
        <f>MACD!F1317</f>
        <v>6.6851366818758782E-3</v>
      </c>
      <c r="F1317" s="2">
        <f>'Moving Avg'!D1317</f>
        <v>2.31</v>
      </c>
      <c r="G1317" s="2">
        <f>'Moving Avg'!F1317</f>
        <v>2.2965000000000009</v>
      </c>
      <c r="H1317" s="2">
        <f>'Moving Avg'!G1317</f>
        <v>2.3614000000000002</v>
      </c>
      <c r="I1317" s="2">
        <f>'Moving Avg'!H1317</f>
        <v>2.2160500000000014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</row>
    <row r="1318" spans="1:12" ht="13.5" x14ac:dyDescent="0.25">
      <c r="A1318" s="3">
        <f>RSI!A1318</f>
        <v>44231</v>
      </c>
      <c r="B1318" s="2">
        <f>RSI!B1318</f>
        <v>2.31</v>
      </c>
      <c r="C1318" s="2">
        <f>RSI!I1318</f>
        <v>49.751537776269799</v>
      </c>
      <c r="D1318" s="2">
        <f>MACD!E1318</f>
        <v>-3.8723912438611841E-2</v>
      </c>
      <c r="E1318" s="2">
        <f>MACD!F1318</f>
        <v>-2.3966731422216652E-3</v>
      </c>
      <c r="F1318" s="2">
        <f>'Moving Avg'!D1318</f>
        <v>2.31</v>
      </c>
      <c r="G1318" s="2">
        <f>'Moving Avg'!F1318</f>
        <v>2.2940000000000009</v>
      </c>
      <c r="H1318" s="2">
        <f>'Moving Avg'!G1318</f>
        <v>2.3588000000000005</v>
      </c>
      <c r="I1318" s="2">
        <f>'Moving Avg'!H1318</f>
        <v>2.2174500000000017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</row>
    <row r="1319" spans="1:12" ht="13.5" x14ac:dyDescent="0.25">
      <c r="A1319" s="3">
        <f>RSI!A1319</f>
        <v>44232</v>
      </c>
      <c r="B1319" s="2">
        <f>RSI!B1319</f>
        <v>2.31</v>
      </c>
      <c r="C1319" s="2">
        <f>RSI!I1319</f>
        <v>49.751537776269799</v>
      </c>
      <c r="D1319" s="2">
        <f>MACD!E1319</f>
        <v>-2.667064259426688E-2</v>
      </c>
      <c r="E1319" s="2">
        <f>MACD!F1319</f>
        <v>-7.2514670326307091E-3</v>
      </c>
      <c r="F1319" s="2">
        <f>'Moving Avg'!D1319</f>
        <v>2.31</v>
      </c>
      <c r="G1319" s="2">
        <f>'Moving Avg'!F1319</f>
        <v>2.2915000000000005</v>
      </c>
      <c r="H1319" s="2">
        <f>'Moving Avg'!G1319</f>
        <v>2.3562000000000003</v>
      </c>
      <c r="I1319" s="2">
        <f>'Moving Avg'!H1319</f>
        <v>2.2188500000000015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</row>
    <row r="1320" spans="1:12" ht="13.5" x14ac:dyDescent="0.25">
      <c r="A1320" s="3">
        <f>RSI!A1320</f>
        <v>44235</v>
      </c>
      <c r="B1320" s="2">
        <f>RSI!B1320</f>
        <v>2.31</v>
      </c>
      <c r="C1320" s="2">
        <f>RSI!I1320</f>
        <v>49.751537776269799</v>
      </c>
      <c r="D1320" s="2">
        <f>MACD!E1320</f>
        <v>-1.646741815673991E-2</v>
      </c>
      <c r="E1320" s="2">
        <f>MACD!F1320</f>
        <v>-9.0946572574525496E-3</v>
      </c>
      <c r="F1320" s="2">
        <f>'Moving Avg'!D1320</f>
        <v>2.31</v>
      </c>
      <c r="G1320" s="2">
        <f>'Moving Avg'!F1320</f>
        <v>2.2890000000000006</v>
      </c>
      <c r="H1320" s="2">
        <f>'Moving Avg'!G1320</f>
        <v>2.3536000000000006</v>
      </c>
      <c r="I1320" s="2">
        <f>'Moving Avg'!H1320</f>
        <v>2.2202500000000014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</row>
    <row r="1321" spans="1:12" ht="13.5" x14ac:dyDescent="0.25">
      <c r="A1321" s="3">
        <f>RSI!A1321</f>
        <v>44236</v>
      </c>
      <c r="B1321" s="2">
        <f>RSI!B1321</f>
        <v>2.21</v>
      </c>
      <c r="C1321" s="2">
        <f>RSI!I1321</f>
        <v>34.717864967764669</v>
      </c>
      <c r="D1321" s="2">
        <f>MACD!E1321</f>
        <v>-1.5807143532959866E-2</v>
      </c>
      <c r="E1321" s="2">
        <f>MACD!F1321</f>
        <v>-1.0437154512554014E-2</v>
      </c>
      <c r="F1321" s="2">
        <f>'Moving Avg'!D1321</f>
        <v>2.29</v>
      </c>
      <c r="G1321" s="2">
        <f>'Moving Avg'!F1321</f>
        <v>2.2815000000000003</v>
      </c>
      <c r="H1321" s="2">
        <f>'Moving Avg'!G1321</f>
        <v>2.3490000000000002</v>
      </c>
      <c r="I1321" s="2">
        <f>'Moving Avg'!H1321</f>
        <v>2.2208500000000013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</row>
    <row r="1322" spans="1:12" ht="13.5" x14ac:dyDescent="0.25">
      <c r="A1322" s="3">
        <f>RSI!A1322</f>
        <v>44237</v>
      </c>
      <c r="B1322" s="2">
        <f>RSI!B1322</f>
        <v>2.21</v>
      </c>
      <c r="C1322" s="2">
        <f>RSI!I1322</f>
        <v>34.717864967764669</v>
      </c>
      <c r="D1322" s="2">
        <f>MACD!E1322</f>
        <v>-5.4230862803348323E-3</v>
      </c>
      <c r="E1322" s="2">
        <f>MACD!F1322</f>
        <v>-9.4343408661101778E-3</v>
      </c>
      <c r="F1322" s="2">
        <f>'Moving Avg'!D1322</f>
        <v>2.2700000000000005</v>
      </c>
      <c r="G1322" s="2">
        <f>'Moving Avg'!F1322</f>
        <v>2.274</v>
      </c>
      <c r="H1322" s="2">
        <f>'Moving Avg'!G1322</f>
        <v>2.3444000000000003</v>
      </c>
      <c r="I1322" s="2">
        <f>'Moving Avg'!H1322</f>
        <v>2.2214500000000013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</row>
    <row r="1323" spans="1:12" ht="13.5" x14ac:dyDescent="0.25">
      <c r="A1323" s="3">
        <f>RSI!A1323</f>
        <v>44238</v>
      </c>
      <c r="B1323" s="2">
        <f>RSI!B1323</f>
        <v>2.21</v>
      </c>
      <c r="C1323" s="2">
        <f>RSI!I1323</f>
        <v>34.717864967764669</v>
      </c>
      <c r="D1323" s="2">
        <f>MACD!E1323</f>
        <v>3.9139738039764005E-3</v>
      </c>
      <c r="E1323" s="2">
        <f>MACD!F1323</f>
        <v>-6.7646779320928623E-3</v>
      </c>
      <c r="F1323" s="2">
        <f>'Moving Avg'!D1323</f>
        <v>2.25</v>
      </c>
      <c r="G1323" s="2">
        <f>'Moving Avg'!F1323</f>
        <v>2.2715000000000001</v>
      </c>
      <c r="H1323" s="2">
        <f>'Moving Avg'!G1323</f>
        <v>2.3384000000000005</v>
      </c>
      <c r="I1323" s="2">
        <f>'Moving Avg'!H1323</f>
        <v>2.2220500000000012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</row>
    <row r="1324" spans="1:12" ht="13.5" x14ac:dyDescent="0.25">
      <c r="A1324" s="3">
        <f>RSI!A1324</f>
        <v>44239</v>
      </c>
      <c r="B1324" s="2">
        <f>RSI!B1324</f>
        <v>2.21</v>
      </c>
      <c r="C1324" s="2">
        <f>RSI!I1324</f>
        <v>34.717864967764669</v>
      </c>
      <c r="D1324" s="2">
        <f>MACD!E1324</f>
        <v>1.2324331718420289E-2</v>
      </c>
      <c r="E1324" s="2">
        <f>MACD!F1324</f>
        <v>-2.9468760019902319E-3</v>
      </c>
      <c r="F1324" s="2">
        <f>'Moving Avg'!D1324</f>
        <v>2.2299999999999995</v>
      </c>
      <c r="G1324" s="2">
        <f>'Moving Avg'!F1324</f>
        <v>2.2689999999999997</v>
      </c>
      <c r="H1324" s="2">
        <f>'Moving Avg'!G1324</f>
        <v>2.3324000000000003</v>
      </c>
      <c r="I1324" s="2">
        <f>'Moving Avg'!H1324</f>
        <v>2.2226500000000011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</row>
    <row r="1325" spans="1:12" ht="13.5" x14ac:dyDescent="0.25">
      <c r="A1325" s="3">
        <f>RSI!A1325</f>
        <v>44242</v>
      </c>
      <c r="B1325" s="2">
        <f>RSI!B1325</f>
        <v>2.12</v>
      </c>
      <c r="C1325" s="2">
        <f>RSI!I1325</f>
        <v>25.419496187045866</v>
      </c>
      <c r="D1325" s="2">
        <f>MACD!E1325</f>
        <v>2.6579463056307429E-2</v>
      </c>
      <c r="E1325" s="2">
        <f>MACD!F1325</f>
        <v>2.9583918096693002E-3</v>
      </c>
      <c r="F1325" s="2">
        <f>'Moving Avg'!D1325</f>
        <v>2.1920000000000002</v>
      </c>
      <c r="G1325" s="2">
        <f>'Moving Avg'!F1325</f>
        <v>2.2664999999999997</v>
      </c>
      <c r="H1325" s="2">
        <f>'Moving Avg'!G1325</f>
        <v>2.3232000000000004</v>
      </c>
      <c r="I1325" s="2">
        <f>'Moving Avg'!H1325</f>
        <v>2.2231000000000014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</row>
    <row r="1326" spans="1:12" ht="13.5" x14ac:dyDescent="0.25">
      <c r="A1326" s="3">
        <f>RSI!A1326</f>
        <v>44243</v>
      </c>
      <c r="B1326" s="2">
        <f>RSI!B1326</f>
        <v>2.12</v>
      </c>
      <c r="C1326" s="2">
        <f>RSI!I1326</f>
        <v>25.419496187045866</v>
      </c>
      <c r="D1326" s="2">
        <f>MACD!E1326</f>
        <v>3.9610355551161103E-2</v>
      </c>
      <c r="E1326" s="2">
        <f>MACD!F1326</f>
        <v>1.028878455796766E-2</v>
      </c>
      <c r="F1326" s="2">
        <f>'Moving Avg'!D1326</f>
        <v>2.1740000000000004</v>
      </c>
      <c r="G1326" s="2">
        <f>'Moving Avg'!F1326</f>
        <v>2.2639999999999998</v>
      </c>
      <c r="H1326" s="2">
        <f>'Moving Avg'!G1326</f>
        <v>2.3148</v>
      </c>
      <c r="I1326" s="2">
        <f>'Moving Avg'!H1326</f>
        <v>2.2235500000000012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</row>
    <row r="1327" spans="1:12" ht="13.5" x14ac:dyDescent="0.25">
      <c r="A1327" s="3">
        <f>RSI!A1327</f>
        <v>44244</v>
      </c>
      <c r="B1327" s="2">
        <f>RSI!B1327</f>
        <v>2.12</v>
      </c>
      <c r="C1327" s="2">
        <f>RSI!I1327</f>
        <v>25.419496187045866</v>
      </c>
      <c r="D1327" s="2">
        <f>MACD!E1327</f>
        <v>5.1533586359936212E-2</v>
      </c>
      <c r="E1327" s="2">
        <f>MACD!F1327</f>
        <v>1.8537744918361371E-2</v>
      </c>
      <c r="F1327" s="2">
        <f>'Moving Avg'!D1327</f>
        <v>2.1560000000000001</v>
      </c>
      <c r="G1327" s="2">
        <f>'Moving Avg'!F1327</f>
        <v>2.2614999999999994</v>
      </c>
      <c r="H1327" s="2">
        <f>'Moving Avg'!G1327</f>
        <v>2.3064</v>
      </c>
      <c r="I1327" s="2">
        <f>'Moving Avg'!H1327</f>
        <v>2.2240000000000015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</row>
    <row r="1328" spans="1:12" ht="13.5" x14ac:dyDescent="0.25">
      <c r="A1328" s="3">
        <f>RSI!A1328</f>
        <v>44245</v>
      </c>
      <c r="B1328" s="2">
        <f>RSI!B1328</f>
        <v>2.1800000000000002</v>
      </c>
      <c r="C1328" s="2">
        <f>RSI!I1328</f>
        <v>39.018693440641819</v>
      </c>
      <c r="D1328" s="2">
        <f>MACD!E1328</f>
        <v>5.8008669342766161E-2</v>
      </c>
      <c r="E1328" s="2">
        <f>MACD!F1328</f>
        <v>2.643192980324233E-2</v>
      </c>
      <c r="F1328" s="2">
        <f>'Moving Avg'!D1328</f>
        <v>2.15</v>
      </c>
      <c r="G1328" s="2">
        <f>'Moving Avg'!F1328</f>
        <v>2.2559999999999993</v>
      </c>
      <c r="H1328" s="2">
        <f>'Moving Avg'!G1328</f>
        <v>2.3014000000000001</v>
      </c>
      <c r="I1328" s="2">
        <f>'Moving Avg'!H1328</f>
        <v>2.2247500000000016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</row>
    <row r="1329" spans="1:12" ht="13.5" x14ac:dyDescent="0.25">
      <c r="A1329" s="3">
        <f>RSI!A1329</f>
        <v>44246</v>
      </c>
      <c r="B1329" s="2">
        <f>RSI!B1329</f>
        <v>2.1800000000000002</v>
      </c>
      <c r="C1329" s="2">
        <f>RSI!I1329</f>
        <v>39.018693440641826</v>
      </c>
      <c r="D1329" s="2">
        <f>MACD!E1329</f>
        <v>6.3902154080393903E-2</v>
      </c>
      <c r="E1329" s="2">
        <f>MACD!F1329</f>
        <v>3.3925974658672649E-2</v>
      </c>
      <c r="F1329" s="2">
        <f>'Moving Avg'!D1329</f>
        <v>2.1440000000000001</v>
      </c>
      <c r="G1329" s="2">
        <f>'Moving Avg'!F1329</f>
        <v>2.2474999999999996</v>
      </c>
      <c r="H1329" s="2">
        <f>'Moving Avg'!G1329</f>
        <v>2.2968000000000002</v>
      </c>
      <c r="I1329" s="2">
        <f>'Moving Avg'!H1329</f>
        <v>2.2255000000000016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</row>
    <row r="1330" spans="1:12" ht="13.5" x14ac:dyDescent="0.25">
      <c r="A1330" s="3">
        <f>RSI!A1330</f>
        <v>44249</v>
      </c>
      <c r="B1330" s="2">
        <f>RSI!B1330</f>
        <v>2.1800000000000002</v>
      </c>
      <c r="C1330" s="2">
        <f>RSI!I1330</f>
        <v>39.018693440641819</v>
      </c>
      <c r="D1330" s="2">
        <f>MACD!E1330</f>
        <v>6.9272808457960799E-2</v>
      </c>
      <c r="E1330" s="2">
        <f>MACD!F1330</f>
        <v>4.0995341418530284E-2</v>
      </c>
      <c r="F1330" s="2">
        <f>'Moving Avg'!D1330</f>
        <v>2.1559999999999997</v>
      </c>
      <c r="G1330" s="2">
        <f>'Moving Avg'!F1330</f>
        <v>2.2389999999999999</v>
      </c>
      <c r="H1330" s="2">
        <f>'Moving Avg'!G1330</f>
        <v>2.2942</v>
      </c>
      <c r="I1330" s="2">
        <f>'Moving Avg'!H1330</f>
        <v>2.2262500000000016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</row>
    <row r="1331" spans="1:12" ht="13.5" x14ac:dyDescent="0.25">
      <c r="A1331" s="3">
        <f>RSI!A1331</f>
        <v>44250</v>
      </c>
      <c r="B1331" s="2">
        <f>RSI!B1331</f>
        <v>2.1800000000000002</v>
      </c>
      <c r="C1331" s="2">
        <f>RSI!I1331</f>
        <v>39.018693440641819</v>
      </c>
      <c r="D1331" s="2">
        <f>MACD!E1331</f>
        <v>5.8788018486448212E-2</v>
      </c>
      <c r="E1331" s="2">
        <f>MACD!F1331</f>
        <v>4.455387683211387E-2</v>
      </c>
      <c r="F1331" s="2">
        <f>'Moving Avg'!D1331</f>
        <v>2.1680000000000001</v>
      </c>
      <c r="G1331" s="2">
        <f>'Moving Avg'!F1331</f>
        <v>2.2355</v>
      </c>
      <c r="H1331" s="2">
        <f>'Moving Avg'!G1331</f>
        <v>2.2916000000000007</v>
      </c>
      <c r="I1331" s="2">
        <f>'Moving Avg'!H1331</f>
        <v>2.2270000000000021</v>
      </c>
      <c r="J1331" s="6" t="str">
        <f>OBV!F1331</f>
        <v>BULLISH</v>
      </c>
      <c r="K1331" s="6" t="str">
        <f>OBV!G1331</f>
        <v>NEUTRAL</v>
      </c>
      <c r="L1331" s="6" t="str">
        <f>OBV!H1331</f>
        <v>CONFIRMED BULLISH</v>
      </c>
    </row>
    <row r="1332" spans="1:12" ht="13.5" x14ac:dyDescent="0.25">
      <c r="A1332" s="3">
        <f>RSI!A1332</f>
        <v>44251</v>
      </c>
      <c r="B1332" s="2">
        <f>RSI!B1332</f>
        <v>2.1800000000000002</v>
      </c>
      <c r="C1332" s="2">
        <f>RSI!I1332</f>
        <v>39.018693440641826</v>
      </c>
      <c r="D1332" s="2">
        <f>MACD!E1332</f>
        <v>5.0245370862198158E-2</v>
      </c>
      <c r="E1332" s="2">
        <f>MACD!F1332</f>
        <v>4.569217563813073E-2</v>
      </c>
      <c r="F1332" s="2">
        <f>'Moving Avg'!D1332</f>
        <v>2.1800000000000002</v>
      </c>
      <c r="G1332" s="2">
        <f>'Moving Avg'!F1332</f>
        <v>2.2290000000000001</v>
      </c>
      <c r="H1332" s="2">
        <f>'Moving Avg'!G1332</f>
        <v>2.2878000000000007</v>
      </c>
      <c r="I1332" s="2">
        <f>'Moving Avg'!H1332</f>
        <v>2.2274500000000019</v>
      </c>
      <c r="J1332" s="6" t="str">
        <f>OBV!F1332</f>
        <v>BULLISH</v>
      </c>
      <c r="K1332" s="6" t="str">
        <f>OBV!G1332</f>
        <v>NEUTRAL</v>
      </c>
      <c r="L1332" s="6" t="str">
        <f>OBV!H1332</f>
        <v>CONFIRMED BULLISH</v>
      </c>
    </row>
    <row r="1333" spans="1:12" ht="13.5" x14ac:dyDescent="0.25">
      <c r="A1333" s="3">
        <f>RSI!A1333</f>
        <v>44252</v>
      </c>
      <c r="B1333" s="2">
        <f>RSI!B1333</f>
        <v>2.1800000000000002</v>
      </c>
      <c r="C1333" s="2">
        <f>RSI!I1333</f>
        <v>39.018693440641819</v>
      </c>
      <c r="D1333" s="2">
        <f>MACD!E1333</f>
        <v>4.3321696844769164E-2</v>
      </c>
      <c r="E1333" s="2">
        <f>MACD!F1333</f>
        <v>4.5218079879458417E-2</v>
      </c>
      <c r="F1333" s="2">
        <f>'Moving Avg'!D1333</f>
        <v>2.1800000000000002</v>
      </c>
      <c r="G1333" s="2">
        <f>'Moving Avg'!F1333</f>
        <v>2.2225000000000006</v>
      </c>
      <c r="H1333" s="2">
        <f>'Moving Avg'!G1333</f>
        <v>2.2840000000000007</v>
      </c>
      <c r="I1333" s="2">
        <f>'Moving Avg'!H1333</f>
        <v>2.2279000000000018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</row>
    <row r="1334" spans="1:12" ht="13.5" x14ac:dyDescent="0.25">
      <c r="A1334" s="3">
        <f>RSI!A1334</f>
        <v>44253</v>
      </c>
      <c r="B1334" s="2">
        <f>RSI!B1334</f>
        <v>2.1800000000000002</v>
      </c>
      <c r="C1334" s="2">
        <f>RSI!I1334</f>
        <v>39.018693440641819</v>
      </c>
      <c r="D1334" s="2">
        <f>MACD!E1334</f>
        <v>3.7745351710376074E-2</v>
      </c>
      <c r="E1334" s="2">
        <f>MACD!F1334</f>
        <v>4.3723534245641946E-2</v>
      </c>
      <c r="F1334" s="2">
        <f>'Moving Avg'!D1334</f>
        <v>2.1800000000000002</v>
      </c>
      <c r="G1334" s="2">
        <f>'Moving Avg'!F1334</f>
        <v>2.2160000000000002</v>
      </c>
      <c r="H1334" s="2">
        <f>'Moving Avg'!G1334</f>
        <v>2.2802000000000011</v>
      </c>
      <c r="I1334" s="2">
        <f>'Moving Avg'!H1334</f>
        <v>2.2283500000000021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</row>
    <row r="1335" spans="1:12" ht="13.5" x14ac:dyDescent="0.25">
      <c r="A1335" s="3">
        <f>RSI!A1335</f>
        <v>44256</v>
      </c>
      <c r="B1335" s="2">
        <f>RSI!B1335</f>
        <v>2.1800000000000002</v>
      </c>
      <c r="C1335" s="2">
        <f>RSI!I1335</f>
        <v>39.018693440641819</v>
      </c>
      <c r="D1335" s="2">
        <f>MACD!E1335</f>
        <v>1.9442000374764401E-2</v>
      </c>
      <c r="E1335" s="2">
        <f>MACD!F1335</f>
        <v>3.8867227471466433E-2</v>
      </c>
      <c r="F1335" s="2">
        <f>'Moving Avg'!D1335</f>
        <v>2.1800000000000002</v>
      </c>
      <c r="G1335" s="2">
        <f>'Moving Avg'!F1335</f>
        <v>2.2095000000000002</v>
      </c>
      <c r="H1335" s="2">
        <f>'Moving Avg'!G1335</f>
        <v>2.2764000000000011</v>
      </c>
      <c r="I1335" s="2">
        <f>'Moving Avg'!H1335</f>
        <v>2.2288000000000019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</row>
    <row r="1336" spans="1:12" ht="13.5" x14ac:dyDescent="0.25">
      <c r="A1336" s="3">
        <f>RSI!A1336</f>
        <v>44257</v>
      </c>
      <c r="B1336" s="2">
        <f>RSI!B1336</f>
        <v>2.2999999999999998</v>
      </c>
      <c r="C1336" s="2">
        <f>RSI!I1336</f>
        <v>63.259278701894338</v>
      </c>
      <c r="D1336" s="2">
        <f>MACD!E1336</f>
        <v>-4.6924429836185944E-3</v>
      </c>
      <c r="E1336" s="2">
        <f>MACD!F1336</f>
        <v>3.0155293380449429E-2</v>
      </c>
      <c r="F1336" s="2">
        <f>'Moving Avg'!D1336</f>
        <v>2.2039999999999997</v>
      </c>
      <c r="G1336" s="2">
        <f>'Moving Avg'!F1336</f>
        <v>2.2090000000000001</v>
      </c>
      <c r="H1336" s="2">
        <f>'Moving Avg'!G1336</f>
        <v>2.2752000000000012</v>
      </c>
      <c r="I1336" s="2">
        <f>'Moving Avg'!H1336</f>
        <v>2.2295500000000019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</row>
    <row r="1337" spans="1:12" ht="13.5" x14ac:dyDescent="0.25">
      <c r="A1337" s="3">
        <f>RSI!A1337</f>
        <v>44258</v>
      </c>
      <c r="B1337" s="2">
        <f>RSI!B1337</f>
        <v>2.2999999999999998</v>
      </c>
      <c r="C1337" s="2">
        <f>RSI!I1337</f>
        <v>63.259278701894338</v>
      </c>
      <c r="D1337" s="2">
        <f>MACD!E1337</f>
        <v>-2.5599001820145073E-2</v>
      </c>
      <c r="E1337" s="2">
        <f>MACD!F1337</f>
        <v>1.9004434340330528E-2</v>
      </c>
      <c r="F1337" s="2">
        <f>'Moving Avg'!D1337</f>
        <v>2.2280000000000002</v>
      </c>
      <c r="G1337" s="2">
        <f>'Moving Avg'!F1337</f>
        <v>2.2084999999999999</v>
      </c>
      <c r="H1337" s="2">
        <f>'Moving Avg'!G1337</f>
        <v>2.2740000000000014</v>
      </c>
      <c r="I1337" s="2">
        <f>'Moving Avg'!H1337</f>
        <v>2.2303000000000019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</row>
    <row r="1338" spans="1:12" ht="13.5" x14ac:dyDescent="0.25">
      <c r="A1338" s="3">
        <f>RSI!A1338</f>
        <v>44259</v>
      </c>
      <c r="B1338" s="2">
        <f>RSI!B1338</f>
        <v>2.2000000000000002</v>
      </c>
      <c r="C1338" s="2">
        <f>RSI!I1338</f>
        <v>45.701634925080953</v>
      </c>
      <c r="D1338" s="2">
        <f>MACD!E1338</f>
        <v>-2.710016328101128E-2</v>
      </c>
      <c r="E1338" s="2">
        <f>MACD!F1338</f>
        <v>9.7835148160621659E-3</v>
      </c>
      <c r="F1338" s="2">
        <f>'Moving Avg'!D1338</f>
        <v>2.2320000000000002</v>
      </c>
      <c r="G1338" s="2">
        <f>'Moving Avg'!F1338</f>
        <v>2.2030000000000003</v>
      </c>
      <c r="H1338" s="2">
        <f>'Moving Avg'!G1338</f>
        <v>2.2708000000000013</v>
      </c>
      <c r="I1338" s="2">
        <f>'Moving Avg'!H1338</f>
        <v>2.2305500000000023</v>
      </c>
      <c r="J1338" s="6" t="str">
        <f>OBV!F1338</f>
        <v>BEARISH</v>
      </c>
      <c r="K1338" s="6" t="str">
        <f>OBV!G1338</f>
        <v>NEUTRAL</v>
      </c>
      <c r="L1338" s="6" t="str">
        <f>OBV!H1338</f>
        <v>BEARISH DIVERGENCE</v>
      </c>
    </row>
    <row r="1339" spans="1:12" ht="13.5" x14ac:dyDescent="0.25">
      <c r="A1339" s="3">
        <f>RSI!A1339</f>
        <v>44260</v>
      </c>
      <c r="B1339" s="2">
        <f>RSI!B1339</f>
        <v>2.29</v>
      </c>
      <c r="C1339" s="2">
        <f>RSI!I1339</f>
        <v>57.212043427846773</v>
      </c>
      <c r="D1339" s="2">
        <f>MACD!E1339</f>
        <v>-3.4862040057690002E-2</v>
      </c>
      <c r="E1339" s="2">
        <f>MACD!F1339</f>
        <v>8.5440384131173219E-4</v>
      </c>
      <c r="F1339" s="2">
        <f>'Moving Avg'!D1339</f>
        <v>2.254</v>
      </c>
      <c r="G1339" s="2">
        <f>'Moving Avg'!F1339</f>
        <v>2.202</v>
      </c>
      <c r="H1339" s="2">
        <f>'Moving Avg'!G1339</f>
        <v>2.2694000000000014</v>
      </c>
      <c r="I1339" s="2">
        <f>'Moving Avg'!H1339</f>
        <v>2.231250000000002</v>
      </c>
      <c r="J1339" s="6" t="str">
        <f>OBV!F1339</f>
        <v>BEARISH</v>
      </c>
      <c r="K1339" s="6" t="str">
        <f>OBV!G1339</f>
        <v>NEUTRAL</v>
      </c>
      <c r="L1339" s="6" t="str">
        <f>OBV!H1339</f>
        <v>BEARISH DIVERGENCE</v>
      </c>
    </row>
    <row r="1340" spans="1:12" ht="13.5" x14ac:dyDescent="0.25">
      <c r="A1340" s="3">
        <f>RSI!A1340</f>
        <v>44263</v>
      </c>
      <c r="B1340" s="2">
        <f>RSI!B1340</f>
        <v>2.29</v>
      </c>
      <c r="C1340" s="2">
        <f>RSI!I1340</f>
        <v>57.212043427846773</v>
      </c>
      <c r="D1340" s="2">
        <f>MACD!E1340</f>
        <v>-4.1799555594316473E-2</v>
      </c>
      <c r="E1340" s="2">
        <f>MACD!F1340</f>
        <v>-7.6763880458139092E-3</v>
      </c>
      <c r="F1340" s="2">
        <f>'Moving Avg'!D1340</f>
        <v>2.2759999999999998</v>
      </c>
      <c r="G1340" s="2">
        <f>'Moving Avg'!F1340</f>
        <v>2.2009999999999996</v>
      </c>
      <c r="H1340" s="2">
        <f>'Moving Avg'!G1340</f>
        <v>2.2680000000000016</v>
      </c>
      <c r="I1340" s="2">
        <f>'Moving Avg'!H1340</f>
        <v>2.2319500000000021</v>
      </c>
      <c r="J1340" s="6" t="str">
        <f>OBV!F1340</f>
        <v>BEARISH</v>
      </c>
      <c r="K1340" s="6" t="str">
        <f>OBV!G1340</f>
        <v>NEUTRAL</v>
      </c>
      <c r="L1340" s="6" t="str">
        <f>OBV!H1340</f>
        <v>BEARISH DIVERGENCE</v>
      </c>
    </row>
    <row r="1341" spans="1:12" ht="13.5" x14ac:dyDescent="0.25">
      <c r="A1341" s="3">
        <f>RSI!A1341</f>
        <v>44264</v>
      </c>
      <c r="B1341" s="2">
        <f>RSI!B1341</f>
        <v>2.29</v>
      </c>
      <c r="C1341" s="2">
        <f>RSI!I1341</f>
        <v>57.212043427846766</v>
      </c>
      <c r="D1341" s="2">
        <f>MACD!E1341</f>
        <v>-4.80121440564103E-2</v>
      </c>
      <c r="E1341" s="2">
        <f>MACD!F1341</f>
        <v>-1.5743539247933189E-2</v>
      </c>
      <c r="F1341" s="2">
        <f>'Moving Avg'!D1341</f>
        <v>2.274</v>
      </c>
      <c r="G1341" s="2">
        <f>'Moving Avg'!F1341</f>
        <v>2.2049999999999996</v>
      </c>
      <c r="H1341" s="2">
        <f>'Moving Avg'!G1341</f>
        <v>2.2666000000000017</v>
      </c>
      <c r="I1341" s="2">
        <f>'Moving Avg'!H1341</f>
        <v>2.2326500000000022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</row>
    <row r="1342" spans="1:12" ht="13.5" x14ac:dyDescent="0.25">
      <c r="A1342" s="3">
        <f>RSI!A1342</f>
        <v>44265</v>
      </c>
      <c r="B1342" s="2">
        <f>RSI!B1342</f>
        <v>2.25</v>
      </c>
      <c r="C1342" s="2">
        <f>RSI!I1342</f>
        <v>51.188551208919634</v>
      </c>
      <c r="D1342" s="2">
        <f>MACD!E1342</f>
        <v>-5.0623008018946258E-2</v>
      </c>
      <c r="E1342" s="2">
        <f>MACD!F1342</f>
        <v>-2.2719433002135803E-2</v>
      </c>
      <c r="F1342" s="2">
        <f>'Moving Avg'!D1342</f>
        <v>2.2640000000000002</v>
      </c>
      <c r="G1342" s="2">
        <f>'Moving Avg'!F1342</f>
        <v>2.2069999999999999</v>
      </c>
      <c r="H1342" s="2">
        <f>'Moving Avg'!G1342</f>
        <v>2.2644000000000015</v>
      </c>
      <c r="I1342" s="2">
        <f>'Moving Avg'!H1342</f>
        <v>2.2331500000000024</v>
      </c>
      <c r="J1342" s="6" t="str">
        <f>OBV!F1342</f>
        <v>BEARISH</v>
      </c>
      <c r="K1342" s="6" t="str">
        <f>OBV!G1342</f>
        <v>NEUTRAL</v>
      </c>
      <c r="L1342" s="6" t="str">
        <f>OBV!H1342</f>
        <v>CONFIRMED BEARISH</v>
      </c>
    </row>
    <row r="1343" spans="1:12" ht="13.5" x14ac:dyDescent="0.25">
      <c r="A1343" s="3">
        <f>RSI!A1343</f>
        <v>44266</v>
      </c>
      <c r="B1343" s="2">
        <f>RSI!B1343</f>
        <v>2.31</v>
      </c>
      <c r="C1343" s="2">
        <f>RSI!I1343</f>
        <v>58.283436268388094</v>
      </c>
      <c r="D1343" s="2">
        <f>MACD!E1343</f>
        <v>-5.733382157342426E-2</v>
      </c>
      <c r="E1343" s="2">
        <f>MACD!F1343</f>
        <v>-2.9642310716393495E-2</v>
      </c>
      <c r="F1343" s="2">
        <f>'Moving Avg'!D1343</f>
        <v>2.2860000000000005</v>
      </c>
      <c r="G1343" s="2">
        <f>'Moving Avg'!F1343</f>
        <v>2.2120000000000002</v>
      </c>
      <c r="H1343" s="2">
        <f>'Moving Avg'!G1343</f>
        <v>2.2634000000000016</v>
      </c>
      <c r="I1343" s="2">
        <f>'Moving Avg'!H1343</f>
        <v>2.2339500000000019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</row>
    <row r="1344" spans="1:12" ht="13.5" x14ac:dyDescent="0.25">
      <c r="A1344" s="3">
        <f>RSI!A1344</f>
        <v>44267</v>
      </c>
      <c r="B1344" s="2">
        <f>RSI!B1344</f>
        <v>2.25</v>
      </c>
      <c r="C1344" s="2">
        <f>RSI!I1344</f>
        <v>50.394923396482127</v>
      </c>
      <c r="D1344" s="2">
        <f>MACD!E1344</f>
        <v>-5.8975241633787867E-2</v>
      </c>
      <c r="E1344" s="2">
        <f>MACD!F1344</f>
        <v>-3.5508896899872369E-2</v>
      </c>
      <c r="F1344" s="2">
        <f>'Moving Avg'!D1344</f>
        <v>2.278</v>
      </c>
      <c r="G1344" s="2">
        <f>'Moving Avg'!F1344</f>
        <v>2.214</v>
      </c>
      <c r="H1344" s="2">
        <f>'Moving Avg'!G1344</f>
        <v>2.2612000000000019</v>
      </c>
      <c r="I1344" s="2">
        <f>'Moving Avg'!H1344</f>
        <v>2.234450000000002</v>
      </c>
      <c r="J1344" s="6" t="str">
        <f>OBV!F1344</f>
        <v>BULLISH</v>
      </c>
      <c r="K1344" s="6" t="str">
        <f>OBV!G1344</f>
        <v>NEUTRAL</v>
      </c>
      <c r="L1344" s="6" t="str">
        <f>OBV!H1344</f>
        <v>BULLISH DIVERGENCE</v>
      </c>
    </row>
    <row r="1345" spans="1:12" ht="13.5" x14ac:dyDescent="0.25">
      <c r="A1345" s="3">
        <f>RSI!A1345</f>
        <v>44270</v>
      </c>
      <c r="B1345" s="2">
        <f>RSI!B1345</f>
        <v>2.25</v>
      </c>
      <c r="C1345" s="2">
        <f>RSI!I1345</f>
        <v>50.394923396482127</v>
      </c>
      <c r="D1345" s="2">
        <f>MACD!E1345</f>
        <v>-6.0386892773573564E-2</v>
      </c>
      <c r="E1345" s="2">
        <f>MACD!F1345</f>
        <v>-4.048449607461261E-2</v>
      </c>
      <c r="F1345" s="2">
        <f>'Moving Avg'!D1345</f>
        <v>2.27</v>
      </c>
      <c r="G1345" s="2">
        <f>'Moving Avg'!F1345</f>
        <v>2.2205000000000004</v>
      </c>
      <c r="H1345" s="2">
        <f>'Moving Avg'!G1345</f>
        <v>2.2590000000000021</v>
      </c>
      <c r="I1345" s="2">
        <f>'Moving Avg'!H1345</f>
        <v>2.2349500000000022</v>
      </c>
      <c r="J1345" s="6" t="str">
        <f>OBV!F1345</f>
        <v>BULLISH</v>
      </c>
      <c r="K1345" s="6" t="str">
        <f>OBV!G1345</f>
        <v>NEUTRAL</v>
      </c>
      <c r="L1345" s="6" t="str">
        <f>OBV!H1345</f>
        <v>BULLISH DIVERGENCE</v>
      </c>
    </row>
    <row r="1346" spans="1:12" ht="13.5" x14ac:dyDescent="0.25">
      <c r="A1346" s="3">
        <f>RSI!A1346</f>
        <v>44271</v>
      </c>
      <c r="B1346" s="2">
        <f>RSI!B1346</f>
        <v>2.25</v>
      </c>
      <c r="C1346" s="2">
        <f>RSI!I1346</f>
        <v>50.394923396482127</v>
      </c>
      <c r="D1346" s="2">
        <f>MACD!E1346</f>
        <v>-4.3140899874276606E-2</v>
      </c>
      <c r="E1346" s="2">
        <f>MACD!F1346</f>
        <v>-4.1015776834545409E-2</v>
      </c>
      <c r="F1346" s="2">
        <f>'Moving Avg'!D1346</f>
        <v>2.262</v>
      </c>
      <c r="G1346" s="2">
        <f>'Moving Avg'!F1346</f>
        <v>2.2269999999999999</v>
      </c>
      <c r="H1346" s="2">
        <f>'Moving Avg'!G1346</f>
        <v>2.2568000000000024</v>
      </c>
      <c r="I1346" s="2">
        <f>'Moving Avg'!H1346</f>
        <v>2.2354500000000019</v>
      </c>
      <c r="J1346" s="6" t="str">
        <f>OBV!F1346</f>
        <v>BULLISH</v>
      </c>
      <c r="K1346" s="6" t="str">
        <f>OBV!G1346</f>
        <v>NEUTRAL</v>
      </c>
      <c r="L1346" s="6" t="str">
        <f>OBV!H1346</f>
        <v>BULLISH DIVERGENCE</v>
      </c>
    </row>
    <row r="1347" spans="1:12" ht="13.5" x14ac:dyDescent="0.25">
      <c r="A1347" s="3">
        <f>RSI!A1347</f>
        <v>44272</v>
      </c>
      <c r="B1347" s="2">
        <f>RSI!B1347</f>
        <v>2.35</v>
      </c>
      <c r="C1347" s="2">
        <f>RSI!I1347</f>
        <v>61.298727378162056</v>
      </c>
      <c r="D1347" s="2">
        <f>MACD!E1347</f>
        <v>-3.5975054726687716E-2</v>
      </c>
      <c r="E1347" s="2">
        <f>MACD!F1347</f>
        <v>-4.0007632412973872E-2</v>
      </c>
      <c r="F1347" s="2">
        <f>'Moving Avg'!D1347</f>
        <v>2.282</v>
      </c>
      <c r="G1347" s="2">
        <f>'Moving Avg'!F1347</f>
        <v>2.2385000000000002</v>
      </c>
      <c r="H1347" s="2">
        <f>'Moving Avg'!G1347</f>
        <v>2.2566000000000019</v>
      </c>
      <c r="I1347" s="2">
        <f>'Moving Avg'!H1347</f>
        <v>2.2364500000000023</v>
      </c>
      <c r="J1347" s="6" t="str">
        <f>OBV!F1347</f>
        <v>BULLISH</v>
      </c>
      <c r="K1347" s="6" t="str">
        <f>OBV!G1347</f>
        <v>WEAK</v>
      </c>
      <c r="L1347" s="6" t="str">
        <f>OBV!H1347</f>
        <v>CONFIRMED BULLISH</v>
      </c>
    </row>
    <row r="1348" spans="1:12" ht="13.5" x14ac:dyDescent="0.25">
      <c r="A1348" s="3">
        <f>RSI!A1348</f>
        <v>44273</v>
      </c>
      <c r="B1348" s="2">
        <f>RSI!B1348</f>
        <v>2.36</v>
      </c>
      <c r="C1348" s="2">
        <f>RSI!I1348</f>
        <v>62.193681923635197</v>
      </c>
      <c r="D1348" s="2">
        <f>MACD!E1348</f>
        <v>-4.6645973146933528E-2</v>
      </c>
      <c r="E1348" s="2">
        <f>MACD!F1348</f>
        <v>-4.1335300559765809E-2</v>
      </c>
      <c r="F1348" s="2">
        <f>'Moving Avg'!D1348</f>
        <v>2.2919999999999998</v>
      </c>
      <c r="G1348" s="2">
        <f>'Moving Avg'!F1348</f>
        <v>2.2474999999999996</v>
      </c>
      <c r="H1348" s="2">
        <f>'Moving Avg'!G1348</f>
        <v>2.2566000000000015</v>
      </c>
      <c r="I1348" s="2">
        <f>'Moving Avg'!H1348</f>
        <v>2.237500000000002</v>
      </c>
      <c r="J1348" s="6" t="str">
        <f>OBV!F1348</f>
        <v>BULLISH</v>
      </c>
      <c r="K1348" s="6" t="str">
        <f>OBV!G1348</f>
        <v>WEAK</v>
      </c>
      <c r="L1348" s="6" t="str">
        <f>OBV!H1348</f>
        <v>CONFIRMED BULLISH</v>
      </c>
    </row>
    <row r="1349" spans="1:12" ht="13.5" x14ac:dyDescent="0.25">
      <c r="A1349" s="3">
        <f>RSI!A1349</f>
        <v>44274</v>
      </c>
      <c r="B1349" s="2">
        <f>RSI!B1349</f>
        <v>2.44</v>
      </c>
      <c r="C1349" s="2">
        <f>RSI!I1349</f>
        <v>68.474453827924037</v>
      </c>
      <c r="D1349" s="2">
        <f>MACD!E1349</f>
        <v>-4.8377935178215203E-2</v>
      </c>
      <c r="E1349" s="2">
        <f>MACD!F1349</f>
        <v>-4.274382748345569E-2</v>
      </c>
      <c r="F1349" s="2">
        <f>'Moving Avg'!D1349</f>
        <v>2.3299999999999996</v>
      </c>
      <c r="G1349" s="2">
        <f>'Moving Avg'!F1349</f>
        <v>2.2604999999999995</v>
      </c>
      <c r="H1349" s="2">
        <f>'Moving Avg'!G1349</f>
        <v>2.2582000000000013</v>
      </c>
      <c r="I1349" s="2">
        <f>'Moving Avg'!H1349</f>
        <v>2.2389500000000018</v>
      </c>
      <c r="J1349" s="6" t="str">
        <f>OBV!F1349</f>
        <v>BULLISH</v>
      </c>
      <c r="K1349" s="6" t="str">
        <f>OBV!G1349</f>
        <v>WEAK</v>
      </c>
      <c r="L1349" s="6" t="str">
        <f>OBV!H1349</f>
        <v>CONFIRMED BULLISH</v>
      </c>
    </row>
    <row r="1350" spans="1:12" ht="13.5" x14ac:dyDescent="0.25">
      <c r="A1350" s="3">
        <f>RSI!A1350</f>
        <v>44277</v>
      </c>
      <c r="B1350" s="2">
        <f>RSI!B1350</f>
        <v>2.5099999999999998</v>
      </c>
      <c r="C1350" s="2">
        <f>RSI!I1350</f>
        <v>72.741635803973125</v>
      </c>
      <c r="D1350" s="2">
        <f>MACD!E1350</f>
        <v>-5.6078156881604446E-2</v>
      </c>
      <c r="E1350" s="2">
        <f>MACD!F1350</f>
        <v>-4.5410693363085439E-2</v>
      </c>
      <c r="F1350" s="2">
        <f>'Moving Avg'!D1350</f>
        <v>2.3819999999999997</v>
      </c>
      <c r="G1350" s="2">
        <f>'Moving Avg'!F1350</f>
        <v>2.2769999999999997</v>
      </c>
      <c r="H1350" s="2">
        <f>'Moving Avg'!G1350</f>
        <v>2.261200000000001</v>
      </c>
      <c r="I1350" s="2">
        <f>'Moving Avg'!H1350</f>
        <v>2.240750000000002</v>
      </c>
      <c r="J1350" s="6" t="str">
        <f>OBV!F1350</f>
        <v>BULLISH</v>
      </c>
      <c r="K1350" s="6" t="str">
        <f>OBV!G1350</f>
        <v>WEAK</v>
      </c>
      <c r="L1350" s="6" t="str">
        <f>OBV!H1350</f>
        <v>CONFIRMED BULLISH</v>
      </c>
    </row>
    <row r="1351" spans="1:12" ht="13.5" x14ac:dyDescent="0.25">
      <c r="A1351" s="3">
        <f>RSI!A1351</f>
        <v>44278</v>
      </c>
      <c r="B1351" s="2">
        <f>RSI!B1351</f>
        <v>2.62</v>
      </c>
      <c r="C1351" s="2">
        <f>RSI!I1351</f>
        <v>77.821861095896253</v>
      </c>
      <c r="D1351" s="2">
        <f>MACD!E1351</f>
        <v>-7.2127297453985495E-2</v>
      </c>
      <c r="E1351" s="2">
        <f>MACD!F1351</f>
        <v>-5.0754014181265454E-2</v>
      </c>
      <c r="F1351" s="2">
        <f>'Moving Avg'!D1351</f>
        <v>2.4560000000000004</v>
      </c>
      <c r="G1351" s="2">
        <f>'Moving Avg'!F1351</f>
        <v>2.2989999999999995</v>
      </c>
      <c r="H1351" s="2">
        <f>'Moving Avg'!G1351</f>
        <v>2.2664000000000013</v>
      </c>
      <c r="I1351" s="2">
        <f>'Moving Avg'!H1351</f>
        <v>2.2431000000000019</v>
      </c>
      <c r="J1351" s="6" t="str">
        <f>OBV!F1351</f>
        <v>BULLISH</v>
      </c>
      <c r="K1351" s="6" t="str">
        <f>OBV!G1351</f>
        <v>WEAK</v>
      </c>
      <c r="L1351" s="6" t="str">
        <f>OBV!H1351</f>
        <v>CONFIRMED BULLISH</v>
      </c>
    </row>
    <row r="1352" spans="1:12" ht="13.5" x14ac:dyDescent="0.25">
      <c r="A1352" s="3">
        <f>RSI!A1352</f>
        <v>44279</v>
      </c>
      <c r="B1352" s="2">
        <f>RSI!B1352</f>
        <v>2.7</v>
      </c>
      <c r="C1352" s="2">
        <f>RSI!I1352</f>
        <v>80.646850477118164</v>
      </c>
      <c r="D1352" s="2">
        <f>MACD!E1352</f>
        <v>-9.9719902774751734E-2</v>
      </c>
      <c r="E1352" s="2">
        <f>MACD!F1352</f>
        <v>-6.0547191899962716E-2</v>
      </c>
      <c r="F1352" s="2">
        <f>'Moving Avg'!D1352</f>
        <v>2.5259999999999998</v>
      </c>
      <c r="G1352" s="2">
        <f>'Moving Avg'!F1352</f>
        <v>2.3249999999999997</v>
      </c>
      <c r="H1352" s="2">
        <f>'Moving Avg'!G1352</f>
        <v>2.273200000000001</v>
      </c>
      <c r="I1352" s="2">
        <f>'Moving Avg'!H1352</f>
        <v>2.2458000000000014</v>
      </c>
      <c r="J1352" s="6" t="str">
        <f>OBV!F1352</f>
        <v>BULLISH</v>
      </c>
      <c r="K1352" s="6" t="str">
        <f>OBV!G1352</f>
        <v>WEAK</v>
      </c>
      <c r="L1352" s="6" t="str">
        <f>OBV!H1352</f>
        <v>CONFIRMED BULLISH</v>
      </c>
    </row>
    <row r="1353" spans="1:12" ht="13.5" x14ac:dyDescent="0.25">
      <c r="A1353" s="3">
        <f>RSI!A1353</f>
        <v>44280</v>
      </c>
      <c r="B1353" s="2">
        <f>RSI!B1353</f>
        <v>2.8</v>
      </c>
      <c r="C1353" s="2">
        <f>RSI!I1353</f>
        <v>83.479593320120415</v>
      </c>
      <c r="D1353" s="2">
        <f>MACD!E1353</f>
        <v>-0.12350647500298972</v>
      </c>
      <c r="E1353" s="2">
        <f>MACD!F1353</f>
        <v>-7.3139048520568128E-2</v>
      </c>
      <c r="F1353" s="2">
        <f>'Moving Avg'!D1353</f>
        <v>2.6139999999999999</v>
      </c>
      <c r="G1353" s="2">
        <f>'Moving Avg'!F1353</f>
        <v>2.3559999999999994</v>
      </c>
      <c r="H1353" s="2">
        <f>'Moving Avg'!G1353</f>
        <v>2.2840000000000007</v>
      </c>
      <c r="I1353" s="2">
        <f>'Moving Avg'!H1353</f>
        <v>2.2490000000000014</v>
      </c>
      <c r="J1353" s="6" t="str">
        <f>OBV!F1353</f>
        <v>BULLISH</v>
      </c>
      <c r="K1353" s="6" t="str">
        <f>OBV!G1353</f>
        <v>WEAK</v>
      </c>
      <c r="L1353" s="6" t="str">
        <f>OBV!H1353</f>
        <v>CONFIRMED BULLISH</v>
      </c>
    </row>
    <row r="1354" spans="1:12" ht="13.5" x14ac:dyDescent="0.25">
      <c r="A1354" s="3">
        <f>RSI!A1354</f>
        <v>44281</v>
      </c>
      <c r="B1354" s="2">
        <f>RSI!B1354</f>
        <v>2.7</v>
      </c>
      <c r="C1354" s="2">
        <f>RSI!I1354</f>
        <v>72.11247040652195</v>
      </c>
      <c r="D1354" s="2">
        <f>MACD!E1354</f>
        <v>-0.14814260452650441</v>
      </c>
      <c r="E1354" s="2">
        <f>MACD!F1354</f>
        <v>-8.813975972175539E-2</v>
      </c>
      <c r="F1354" s="2">
        <f>'Moving Avg'!D1354</f>
        <v>2.6659999999999995</v>
      </c>
      <c r="G1354" s="2">
        <f>'Moving Avg'!F1354</f>
        <v>2.3819999999999997</v>
      </c>
      <c r="H1354" s="2">
        <f>'Moving Avg'!G1354</f>
        <v>2.2928000000000006</v>
      </c>
      <c r="I1354" s="2">
        <f>'Moving Avg'!H1354</f>
        <v>2.2517000000000014</v>
      </c>
      <c r="J1354" s="6" t="str">
        <f>OBV!F1354</f>
        <v>BULLISH</v>
      </c>
      <c r="K1354" s="6" t="str">
        <f>OBV!G1354</f>
        <v>WEAK</v>
      </c>
      <c r="L1354" s="6" t="str">
        <f>OBV!H1354</f>
        <v>CONFIRMED BULLISH</v>
      </c>
    </row>
    <row r="1355" spans="1:12" ht="13.5" x14ac:dyDescent="0.25">
      <c r="A1355" s="3">
        <f>RSI!A1355</f>
        <v>44284</v>
      </c>
      <c r="B1355" s="2">
        <f>RSI!B1355</f>
        <v>2.7</v>
      </c>
      <c r="C1355" s="2">
        <f>RSI!I1355</f>
        <v>72.11247040652195</v>
      </c>
      <c r="D1355" s="2">
        <f>MACD!E1355</f>
        <v>-0.17088438572553688</v>
      </c>
      <c r="E1355" s="2">
        <f>MACD!F1355</f>
        <v>-0.1046886849225117</v>
      </c>
      <c r="F1355" s="2">
        <f>'Moving Avg'!D1355</f>
        <v>2.7039999999999997</v>
      </c>
      <c r="G1355" s="2">
        <f>'Moving Avg'!F1355</f>
        <v>2.4079999999999999</v>
      </c>
      <c r="H1355" s="2">
        <f>'Moving Avg'!G1355</f>
        <v>2.3034000000000008</v>
      </c>
      <c r="I1355" s="2">
        <f>'Moving Avg'!H1355</f>
        <v>2.2544000000000013</v>
      </c>
      <c r="J1355" s="6" t="str">
        <f>OBV!F1355</f>
        <v>BULLISH</v>
      </c>
      <c r="K1355" s="6" t="str">
        <f>OBV!G1355</f>
        <v>WEAK</v>
      </c>
      <c r="L1355" s="6" t="str">
        <f>OBV!H1355</f>
        <v>CONFIRMED BULLISH</v>
      </c>
    </row>
    <row r="1356" spans="1:12" ht="13.5" x14ac:dyDescent="0.25">
      <c r="A1356" s="3">
        <f>RSI!A1356</f>
        <v>44285</v>
      </c>
      <c r="B1356" s="2">
        <f>RSI!B1356</f>
        <v>2.68</v>
      </c>
      <c r="C1356" s="2">
        <f>RSI!I1356</f>
        <v>69.904591275205505</v>
      </c>
      <c r="D1356" s="2">
        <f>MACD!E1356</f>
        <v>-0.19040134380767881</v>
      </c>
      <c r="E1356" s="2">
        <f>MACD!F1356</f>
        <v>-0.12183121669954512</v>
      </c>
      <c r="F1356" s="2">
        <f>'Moving Avg'!D1356</f>
        <v>2.7159999999999997</v>
      </c>
      <c r="G1356" s="2">
        <f>'Moving Avg'!F1356</f>
        <v>2.4270000000000005</v>
      </c>
      <c r="H1356" s="2">
        <f>'Moving Avg'!G1356</f>
        <v>2.3136000000000005</v>
      </c>
      <c r="I1356" s="2">
        <f>'Moving Avg'!H1356</f>
        <v>2.2570000000000014</v>
      </c>
      <c r="J1356" s="6" t="str">
        <f>OBV!F1356</f>
        <v>BEARISH</v>
      </c>
      <c r="K1356" s="6" t="str">
        <f>OBV!G1356</f>
        <v>STRONG</v>
      </c>
      <c r="L1356" s="6" t="str">
        <f>OBV!H1356</f>
        <v>BEARISH DIVERGENCE</v>
      </c>
    </row>
    <row r="1357" spans="1:12" ht="13.5" x14ac:dyDescent="0.25">
      <c r="A1357" s="3">
        <f>RSI!A1357</f>
        <v>44286</v>
      </c>
      <c r="B1357" s="2">
        <f>RSI!B1357</f>
        <v>2.63</v>
      </c>
      <c r="C1357" s="2">
        <f>RSI!I1357</f>
        <v>64.581116938061882</v>
      </c>
      <c r="D1357" s="2">
        <f>MACD!E1357</f>
        <v>-0.18933455776026653</v>
      </c>
      <c r="E1357" s="2">
        <f>MACD!F1357</f>
        <v>-0.1353318849116894</v>
      </c>
      <c r="F1357" s="2">
        <f>'Moving Avg'!D1357</f>
        <v>2.7019999999999995</v>
      </c>
      <c r="G1357" s="2">
        <f>'Moving Avg'!F1357</f>
        <v>2.4435000000000007</v>
      </c>
      <c r="H1357" s="2">
        <f>'Moving Avg'!G1357</f>
        <v>2.3228000000000004</v>
      </c>
      <c r="I1357" s="2">
        <f>'Moving Avg'!H1357</f>
        <v>2.2593500000000013</v>
      </c>
      <c r="J1357" s="6" t="str">
        <f>OBV!F1357</f>
        <v>BEARISH</v>
      </c>
      <c r="K1357" s="6" t="str">
        <f>OBV!G1357</f>
        <v>STRONG</v>
      </c>
      <c r="L1357" s="6" t="str">
        <f>OBV!H1357</f>
        <v>CONFIRMED BEARISH</v>
      </c>
    </row>
    <row r="1358" spans="1:12" ht="13.5" x14ac:dyDescent="0.25">
      <c r="A1358" s="3">
        <f>RSI!A1358</f>
        <v>44287</v>
      </c>
      <c r="B1358" s="2">
        <f>RSI!B1358</f>
        <v>2.63</v>
      </c>
      <c r="C1358" s="2">
        <f>RSI!I1358</f>
        <v>64.581116938061882</v>
      </c>
      <c r="D1358" s="2">
        <f>MACD!E1358</f>
        <v>-0.18799351960049604</v>
      </c>
      <c r="E1358" s="2">
        <f>MACD!F1358</f>
        <v>-0.14586421184945073</v>
      </c>
      <c r="F1358" s="2">
        <f>'Moving Avg'!D1358</f>
        <v>2.6680000000000001</v>
      </c>
      <c r="G1358" s="2">
        <f>'Moving Avg'!F1358</f>
        <v>2.4650000000000007</v>
      </c>
      <c r="H1358" s="2">
        <f>'Moving Avg'!G1358</f>
        <v>2.3296000000000006</v>
      </c>
      <c r="I1358" s="2">
        <f>'Moving Avg'!H1358</f>
        <v>2.2617000000000012</v>
      </c>
      <c r="J1358" s="6" t="str">
        <f>OBV!F1358</f>
        <v>BEARISH</v>
      </c>
      <c r="K1358" s="6" t="str">
        <f>OBV!G1358</f>
        <v>STRONG</v>
      </c>
      <c r="L1358" s="6" t="str">
        <f>OBV!H1358</f>
        <v>CONFIRMED BEARISH</v>
      </c>
    </row>
    <row r="1359" spans="1:12" ht="13.5" x14ac:dyDescent="0.25">
      <c r="A1359" s="3">
        <f>RSI!A1359</f>
        <v>44288</v>
      </c>
      <c r="B1359" s="2">
        <f>RSI!B1359</f>
        <v>2.62</v>
      </c>
      <c r="C1359" s="2">
        <f>RSI!I1359</f>
        <v>63.460157311970505</v>
      </c>
      <c r="D1359" s="2">
        <f>MACD!E1359</f>
        <v>-0.17482896241434531</v>
      </c>
      <c r="E1359" s="2">
        <f>MACD!F1359</f>
        <v>-0.15165716196242965</v>
      </c>
      <c r="F1359" s="2">
        <f>'Moving Avg'!D1359</f>
        <v>2.6520000000000001</v>
      </c>
      <c r="G1359" s="2">
        <f>'Moving Avg'!F1359</f>
        <v>2.4815000000000005</v>
      </c>
      <c r="H1359" s="2">
        <f>'Moving Avg'!G1359</f>
        <v>2.3350000000000004</v>
      </c>
      <c r="I1359" s="2">
        <f>'Moving Avg'!H1359</f>
        <v>2.2640000000000016</v>
      </c>
      <c r="J1359" s="6" t="str">
        <f>OBV!F1359</f>
        <v>BEARISH</v>
      </c>
      <c r="K1359" s="6" t="str">
        <f>OBV!G1359</f>
        <v>STRONG</v>
      </c>
      <c r="L1359" s="6" t="str">
        <f>OBV!H1359</f>
        <v>CONFIRMED BEARISH</v>
      </c>
    </row>
    <row r="1360" spans="1:12" ht="13.5" x14ac:dyDescent="0.25">
      <c r="A1360" s="3">
        <f>RSI!A1360</f>
        <v>44291</v>
      </c>
      <c r="B1360" s="2">
        <f>RSI!B1360</f>
        <v>2.6</v>
      </c>
      <c r="C1360" s="2">
        <f>RSI!I1360</f>
        <v>61.173188634815673</v>
      </c>
      <c r="D1360" s="2">
        <f>MACD!E1360</f>
        <v>-0.15232306761135739</v>
      </c>
      <c r="E1360" s="2">
        <f>MACD!F1360</f>
        <v>-0.1517903430922152</v>
      </c>
      <c r="F1360" s="2">
        <f>'Moving Avg'!D1360</f>
        <v>2.6320000000000001</v>
      </c>
      <c r="G1360" s="2">
        <f>'Moving Avg'!F1360</f>
        <v>2.4970000000000003</v>
      </c>
      <c r="H1360" s="2">
        <f>'Moving Avg'!G1360</f>
        <v>2.3400000000000003</v>
      </c>
      <c r="I1360" s="2">
        <f>'Moving Avg'!H1360</f>
        <v>2.2662000000000013</v>
      </c>
      <c r="J1360" s="6" t="str">
        <f>OBV!F1360</f>
        <v>BEARISH</v>
      </c>
      <c r="K1360" s="6" t="str">
        <f>OBV!G1360</f>
        <v>STRONG</v>
      </c>
      <c r="L1360" s="6" t="str">
        <f>OBV!H1360</f>
        <v>CONFIRMED BEARISH</v>
      </c>
    </row>
    <row r="1361" spans="1:12" ht="13.5" x14ac:dyDescent="0.25">
      <c r="A1361" s="3">
        <f>RSI!A1361</f>
        <v>44292</v>
      </c>
      <c r="B1361" s="2">
        <f>RSI!B1361</f>
        <v>2.5299999999999998</v>
      </c>
      <c r="C1361" s="2">
        <f>RSI!I1361</f>
        <v>53.857458817255917</v>
      </c>
      <c r="D1361" s="2">
        <f>MACD!E1361</f>
        <v>-0.1118717475507669</v>
      </c>
      <c r="E1361" s="2">
        <f>MACD!F1361</f>
        <v>-0.14380662398392555</v>
      </c>
      <c r="F1361" s="2">
        <f>'Moving Avg'!D1361</f>
        <v>2.6019999999999999</v>
      </c>
      <c r="G1361" s="2">
        <f>'Moving Avg'!F1361</f>
        <v>2.5090000000000003</v>
      </c>
      <c r="H1361" s="2">
        <f>'Moving Avg'!G1361</f>
        <v>2.3456000000000001</v>
      </c>
      <c r="I1361" s="2">
        <f>'Moving Avg'!H1361</f>
        <v>2.2680500000000015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2.46</v>
      </c>
      <c r="C1362" s="2">
        <f>RSI!I1362</f>
        <v>47.712569957171283</v>
      </c>
      <c r="D1362" s="2">
        <f>MACD!E1362</f>
        <v>-6.0385707645167486E-2</v>
      </c>
      <c r="E1362" s="2">
        <f>MACD!F1362</f>
        <v>-0.12712244071617396</v>
      </c>
      <c r="F1362" s="2">
        <f>'Moving Avg'!D1362</f>
        <v>2.5680000000000001</v>
      </c>
      <c r="G1362" s="2">
        <f>'Moving Avg'!F1362</f>
        <v>2.5195000000000003</v>
      </c>
      <c r="H1362" s="2">
        <f>'Moving Avg'!G1362</f>
        <v>2.3486000000000002</v>
      </c>
      <c r="I1362" s="2">
        <f>'Moving Avg'!H1362</f>
        <v>2.2695500000000011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2.39</v>
      </c>
      <c r="C1363" s="2">
        <f>RSI!I1363</f>
        <v>42.491549165400379</v>
      </c>
      <c r="D1363" s="2">
        <f>MACD!E1363</f>
        <v>3.9453573252612451E-3</v>
      </c>
      <c r="E1363" s="2">
        <f>MACD!F1363</f>
        <v>-0.10090888110788693</v>
      </c>
      <c r="F1363" s="2">
        <f>'Moving Avg'!D1363</f>
        <v>2.5200000000000005</v>
      </c>
      <c r="G1363" s="2">
        <f>'Moving Avg'!F1363</f>
        <v>2.5235000000000003</v>
      </c>
      <c r="H1363" s="2">
        <f>'Moving Avg'!G1363</f>
        <v>2.3502000000000001</v>
      </c>
      <c r="I1363" s="2">
        <f>'Moving Avg'!H1363</f>
        <v>2.2710000000000012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</row>
    <row r="1364" spans="1:12" ht="13.5" x14ac:dyDescent="0.25">
      <c r="A1364" s="3">
        <f>RSI!A1364</f>
        <v>44298</v>
      </c>
      <c r="B1364" s="2">
        <f>RSI!B1364</f>
        <v>2.3199999999999998</v>
      </c>
      <c r="C1364" s="2">
        <f>RSI!I1364</f>
        <v>38.012058044187903</v>
      </c>
      <c r="D1364" s="2">
        <f>MACD!E1364</f>
        <v>4.8775161990693316E-2</v>
      </c>
      <c r="E1364" s="2">
        <f>MACD!F1364</f>
        <v>-7.097207248817089E-2</v>
      </c>
      <c r="F1364" s="2">
        <f>'Moving Avg'!D1364</f>
        <v>2.46</v>
      </c>
      <c r="G1364" s="2">
        <f>'Moving Avg'!F1364</f>
        <v>2.5270000000000001</v>
      </c>
      <c r="H1364" s="2">
        <f>'Moving Avg'!G1364</f>
        <v>2.3504</v>
      </c>
      <c r="I1364" s="2">
        <f>'Moving Avg'!H1364</f>
        <v>2.2721000000000009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2.27</v>
      </c>
      <c r="C1365" s="2">
        <f>RSI!I1365</f>
        <v>35.160769713968619</v>
      </c>
      <c r="D1365" s="2">
        <f>MACD!E1365</f>
        <v>9.1376574056309501E-2</v>
      </c>
      <c r="E1365" s="2">
        <f>MACD!F1365</f>
        <v>-3.8502343179274812E-2</v>
      </c>
      <c r="F1365" s="2">
        <f>'Moving Avg'!D1365</f>
        <v>2.3940000000000001</v>
      </c>
      <c r="G1365" s="2">
        <f>'Moving Avg'!F1365</f>
        <v>2.528</v>
      </c>
      <c r="H1365" s="2">
        <f>'Moving Avg'!G1365</f>
        <v>2.3495999999999997</v>
      </c>
      <c r="I1365" s="2">
        <f>'Moving Avg'!H1365</f>
        <v>2.2729500000000011</v>
      </c>
      <c r="J1365" s="6" t="str">
        <f>OBV!F1365</f>
        <v>BEARISH</v>
      </c>
      <c r="K1365" s="6" t="str">
        <f>OBV!G1365</f>
        <v>STRONG</v>
      </c>
      <c r="L1365" s="6" t="str">
        <f>OBV!H1365</f>
        <v>CONFIRMED BEARISH</v>
      </c>
    </row>
    <row r="1366" spans="1:12" ht="13.5" x14ac:dyDescent="0.25">
      <c r="A1366" s="3">
        <f>RSI!A1366</f>
        <v>44300</v>
      </c>
      <c r="B1366" s="2">
        <f>RSI!B1366</f>
        <v>2.33</v>
      </c>
      <c r="C1366" s="2">
        <f>RSI!I1366</f>
        <v>40.89060570852444</v>
      </c>
      <c r="D1366" s="2">
        <f>MACD!E1366</f>
        <v>0.1210913376512357</v>
      </c>
      <c r="E1366" s="2">
        <f>MACD!F1366</f>
        <v>-6.5836070131727112E-3</v>
      </c>
      <c r="F1366" s="2">
        <f>'Moving Avg'!D1366</f>
        <v>2.3540000000000001</v>
      </c>
      <c r="G1366" s="2">
        <f>'Moving Avg'!F1366</f>
        <v>2.532</v>
      </c>
      <c r="H1366" s="2">
        <f>'Moving Avg'!G1366</f>
        <v>2.3499999999999996</v>
      </c>
      <c r="I1366" s="2">
        <f>'Moving Avg'!H1366</f>
        <v>2.2741000000000007</v>
      </c>
      <c r="J1366" s="6" t="str">
        <f>OBV!F1366</f>
        <v>BEARISH</v>
      </c>
      <c r="K1366" s="6" t="str">
        <f>OBV!G1366</f>
        <v>STRONG</v>
      </c>
      <c r="L1366" s="6" t="str">
        <f>OBV!H1366</f>
        <v>CONFIRMED BEARISH</v>
      </c>
    </row>
    <row r="1367" spans="1:12" ht="13.5" x14ac:dyDescent="0.25">
      <c r="A1367" s="3">
        <f>RSI!A1367</f>
        <v>44301</v>
      </c>
      <c r="B1367" s="2">
        <f>RSI!B1367</f>
        <v>2.39</v>
      </c>
      <c r="C1367" s="2">
        <f>RSI!I1367</f>
        <v>46.027078054114853</v>
      </c>
      <c r="D1367" s="2">
        <f>MACD!E1367</f>
        <v>0.13484402892758851</v>
      </c>
      <c r="E1367" s="2">
        <f>MACD!F1367</f>
        <v>2.1701920174979537E-2</v>
      </c>
      <c r="F1367" s="2">
        <f>'Moving Avg'!D1367</f>
        <v>2.3400000000000003</v>
      </c>
      <c r="G1367" s="2">
        <f>'Moving Avg'!F1367</f>
        <v>2.5339999999999998</v>
      </c>
      <c r="H1367" s="2">
        <f>'Moving Avg'!G1367</f>
        <v>2.3515999999999999</v>
      </c>
      <c r="I1367" s="2">
        <f>'Moving Avg'!H1367</f>
        <v>2.2755500000000008</v>
      </c>
      <c r="J1367" s="6" t="str">
        <f>OBV!F1367</f>
        <v>BULLISH</v>
      </c>
      <c r="K1367" s="6" t="str">
        <f>OBV!G1367</f>
        <v>NEUTRAL</v>
      </c>
      <c r="L1367" s="6" t="str">
        <f>OBV!H1367</f>
        <v>BULLISH DIVERGENCE</v>
      </c>
    </row>
    <row r="1368" spans="1:12" ht="13.5" x14ac:dyDescent="0.25">
      <c r="A1368" s="3">
        <f>RSI!A1368</f>
        <v>44302</v>
      </c>
      <c r="B1368" s="2">
        <f>RSI!B1368</f>
        <v>2.3199999999999998</v>
      </c>
      <c r="C1368" s="2">
        <f>RSI!I1368</f>
        <v>41.49652098139012</v>
      </c>
      <c r="D1368" s="2">
        <f>MACD!E1368</f>
        <v>0.15200247333011463</v>
      </c>
      <c r="E1368" s="2">
        <f>MACD!F1368</f>
        <v>4.7762030806006557E-2</v>
      </c>
      <c r="F1368" s="2">
        <f>'Moving Avg'!D1368</f>
        <v>2.3260000000000001</v>
      </c>
      <c r="G1368" s="2">
        <f>'Moving Avg'!F1368</f>
        <v>2.532</v>
      </c>
      <c r="H1368" s="2">
        <f>'Moving Avg'!G1368</f>
        <v>2.3517999999999999</v>
      </c>
      <c r="I1368" s="2">
        <f>'Moving Avg'!H1368</f>
        <v>2.2763000000000009</v>
      </c>
      <c r="J1368" s="6" t="str">
        <f>OBV!F1368</f>
        <v>BULLISH</v>
      </c>
      <c r="K1368" s="6" t="str">
        <f>OBV!G1368</f>
        <v>NEUTRAL</v>
      </c>
      <c r="L1368" s="6" t="str">
        <f>OBV!H1368</f>
        <v>BULLISH DIVERGENCE</v>
      </c>
    </row>
    <row r="1369" spans="1:12" ht="13.5" x14ac:dyDescent="0.25">
      <c r="A1369" s="3">
        <f>RSI!A1369</f>
        <v>44305</v>
      </c>
      <c r="B1369" s="2">
        <f>RSI!B1369</f>
        <v>2.2799999999999998</v>
      </c>
      <c r="C1369" s="2">
        <f>RSI!I1369</f>
        <v>39.126481245809089</v>
      </c>
      <c r="D1369" s="2">
        <f>MACD!E1369</f>
        <v>0.16867074204058241</v>
      </c>
      <c r="E1369" s="2">
        <f>MACD!F1369</f>
        <v>7.1943773052921739E-2</v>
      </c>
      <c r="F1369" s="2">
        <f>'Moving Avg'!D1369</f>
        <v>2.3180000000000001</v>
      </c>
      <c r="G1369" s="2">
        <f>'Moving Avg'!F1369</f>
        <v>2.524</v>
      </c>
      <c r="H1369" s="2">
        <f>'Moving Avg'!G1369</f>
        <v>2.3512</v>
      </c>
      <c r="I1369" s="2">
        <f>'Moving Avg'!H1369</f>
        <v>2.2768500000000005</v>
      </c>
      <c r="J1369" s="6" t="str">
        <f>OBV!F1369</f>
        <v>BEARISH</v>
      </c>
      <c r="K1369" s="6" t="str">
        <f>OBV!G1369</f>
        <v>STRONG</v>
      </c>
      <c r="L1369" s="6" t="str">
        <f>OBV!H1369</f>
        <v>CONFIRMED BEARISH</v>
      </c>
    </row>
    <row r="1370" spans="1:12" ht="13.5" x14ac:dyDescent="0.25">
      <c r="A1370" s="3">
        <f>RSI!A1370</f>
        <v>44306</v>
      </c>
      <c r="B1370" s="2">
        <f>RSI!B1370</f>
        <v>2.3199999999999998</v>
      </c>
      <c r="C1370" s="2">
        <f>RSI!I1370</f>
        <v>42.653712475879992</v>
      </c>
      <c r="D1370" s="2">
        <f>MACD!E1370</f>
        <v>0.17764251106399032</v>
      </c>
      <c r="E1370" s="2">
        <f>MACD!F1370</f>
        <v>9.3083520655135463E-2</v>
      </c>
      <c r="F1370" s="2">
        <f>'Moving Avg'!D1370</f>
        <v>2.3280000000000003</v>
      </c>
      <c r="G1370" s="2">
        <f>'Moving Avg'!F1370</f>
        <v>2.5145000000000004</v>
      </c>
      <c r="H1370" s="2">
        <f>'Moving Avg'!G1370</f>
        <v>2.3513999999999995</v>
      </c>
      <c r="I1370" s="2">
        <f>'Moving Avg'!H1370</f>
        <v>2.277600000000001</v>
      </c>
      <c r="J1370" s="6" t="str">
        <f>OBV!F1370</f>
        <v>BULLISH</v>
      </c>
      <c r="K1370" s="6" t="str">
        <f>OBV!G1370</f>
        <v>WEAK</v>
      </c>
      <c r="L1370" s="6" t="str">
        <f>OBV!H1370</f>
        <v>CONFIRMED BULLISH</v>
      </c>
    </row>
    <row r="1371" spans="1:12" ht="13.5" x14ac:dyDescent="0.25">
      <c r="A1371" s="3">
        <f>RSI!A1371</f>
        <v>44307</v>
      </c>
      <c r="B1371" s="2">
        <f>RSI!B1371</f>
        <v>2.3199999999999998</v>
      </c>
      <c r="C1371" s="2">
        <f>RSI!I1371</f>
        <v>42.653712475879999</v>
      </c>
      <c r="D1371" s="2">
        <f>MACD!E1371</f>
        <v>0.17506891116991996</v>
      </c>
      <c r="E1371" s="2">
        <f>MACD!F1371</f>
        <v>0.10948059875809237</v>
      </c>
      <c r="F1371" s="2">
        <f>'Moving Avg'!D1371</f>
        <v>2.3260000000000001</v>
      </c>
      <c r="G1371" s="2">
        <f>'Moving Avg'!F1371</f>
        <v>2.4995000000000003</v>
      </c>
      <c r="H1371" s="2">
        <f>'Moving Avg'!G1371</f>
        <v>2.3535999999999992</v>
      </c>
      <c r="I1371" s="2">
        <f>'Moving Avg'!H1371</f>
        <v>2.278150000000001</v>
      </c>
      <c r="J1371" s="6" t="str">
        <f>OBV!F1371</f>
        <v>BULLISH</v>
      </c>
      <c r="K1371" s="6" t="str">
        <f>OBV!G1371</f>
        <v>WEAK</v>
      </c>
      <c r="L1371" s="6" t="str">
        <f>OBV!H1371</f>
        <v>BULLISH DIVERGENCE</v>
      </c>
    </row>
    <row r="1372" spans="1:12" ht="13.5" x14ac:dyDescent="0.25">
      <c r="A1372" s="3">
        <f>RSI!A1372</f>
        <v>44308</v>
      </c>
      <c r="B1372" s="2">
        <f>RSI!B1372</f>
        <v>2.3199999999999998</v>
      </c>
      <c r="C1372" s="2">
        <f>RSI!I1372</f>
        <v>42.653712475879992</v>
      </c>
      <c r="D1372" s="2">
        <f>MACD!E1372</f>
        <v>0.1626814022937122</v>
      </c>
      <c r="E1372" s="2">
        <f>MACD!F1372</f>
        <v>0.12012075946521633</v>
      </c>
      <c r="F1372" s="2">
        <f>'Moving Avg'!D1372</f>
        <v>2.3120000000000003</v>
      </c>
      <c r="G1372" s="2">
        <f>'Moving Avg'!F1372</f>
        <v>2.4805000000000001</v>
      </c>
      <c r="H1372" s="2">
        <f>'Moving Avg'!G1372</f>
        <v>2.3557999999999995</v>
      </c>
      <c r="I1372" s="2">
        <f>'Moving Avg'!H1372</f>
        <v>2.2786000000000008</v>
      </c>
      <c r="J1372" s="6" t="str">
        <f>OBV!F1372</f>
        <v>BULLISH</v>
      </c>
      <c r="K1372" s="6" t="str">
        <f>OBV!G1372</f>
        <v>WEAK</v>
      </c>
      <c r="L1372" s="6" t="str">
        <f>OBV!H1372</f>
        <v>BULLISH DIVERGENCE</v>
      </c>
    </row>
    <row r="1373" spans="1:12" ht="13.5" x14ac:dyDescent="0.25">
      <c r="A1373" s="3">
        <f>RSI!A1373</f>
        <v>44309</v>
      </c>
      <c r="B1373" s="2">
        <f>RSI!B1373</f>
        <v>2.2599999999999998</v>
      </c>
      <c r="C1373" s="2">
        <f>RSI!I1373</f>
        <v>38.476848545471029</v>
      </c>
      <c r="D1373" s="2">
        <f>MACD!E1373</f>
        <v>0.14639282522780883</v>
      </c>
      <c r="E1373" s="2">
        <f>MACD!F1373</f>
        <v>0.12537517261773484</v>
      </c>
      <c r="F1373" s="2">
        <f>'Moving Avg'!D1373</f>
        <v>2.2999999999999998</v>
      </c>
      <c r="G1373" s="2">
        <f>'Moving Avg'!F1373</f>
        <v>2.4535000000000005</v>
      </c>
      <c r="H1373" s="2">
        <f>'Moving Avg'!G1373</f>
        <v>2.3567999999999993</v>
      </c>
      <c r="I1373" s="2">
        <f>'Moving Avg'!H1373</f>
        <v>2.2787500000000005</v>
      </c>
      <c r="J1373" s="6" t="str">
        <f>OBV!F1373</f>
        <v>BULLISH</v>
      </c>
      <c r="K1373" s="6" t="str">
        <f>OBV!G1373</f>
        <v>WEAK</v>
      </c>
      <c r="L1373" s="6" t="str">
        <f>OBV!H1373</f>
        <v>BULLISH DIVERGENCE</v>
      </c>
    </row>
    <row r="1374" spans="1:12" ht="13.5" x14ac:dyDescent="0.25">
      <c r="A1374" s="3">
        <f>RSI!A1374</f>
        <v>44312</v>
      </c>
      <c r="B1374" s="2">
        <f>RSI!B1374</f>
        <v>2.2000000000000002</v>
      </c>
      <c r="C1374" s="2">
        <f>RSI!I1374</f>
        <v>34.806261309051578</v>
      </c>
      <c r="D1374" s="2">
        <f>MACD!E1374</f>
        <v>0.12711952040149921</v>
      </c>
      <c r="E1374" s="2">
        <f>MACD!F1374</f>
        <v>0.12572404217448771</v>
      </c>
      <c r="F1374" s="2">
        <f>'Moving Avg'!D1374</f>
        <v>2.2839999999999998</v>
      </c>
      <c r="G1374" s="2">
        <f>'Moving Avg'!F1374</f>
        <v>2.4285000000000005</v>
      </c>
      <c r="H1374" s="2">
        <f>'Moving Avg'!G1374</f>
        <v>2.3565999999999994</v>
      </c>
      <c r="I1374" s="2">
        <f>'Moving Avg'!H1374</f>
        <v>2.2786000000000008</v>
      </c>
      <c r="J1374" s="6" t="str">
        <f>OBV!F1374</f>
        <v>BULLISH</v>
      </c>
      <c r="K1374" s="6" t="str">
        <f>OBV!G1374</f>
        <v>WEAK</v>
      </c>
      <c r="L1374" s="6" t="str">
        <f>OBV!H1374</f>
        <v>BULLISH DIVERGENCE</v>
      </c>
    </row>
    <row r="1375" spans="1:12" ht="13.5" x14ac:dyDescent="0.25">
      <c r="A1375" s="3">
        <f>RSI!A1375</f>
        <v>44313</v>
      </c>
      <c r="B1375" s="2">
        <f>RSI!B1375</f>
        <v>2.1800000000000002</v>
      </c>
      <c r="C1375" s="2">
        <f>RSI!I1375</f>
        <v>33.653781422604254</v>
      </c>
      <c r="D1375" s="2">
        <f>MACD!E1375</f>
        <v>0.10572739245608309</v>
      </c>
      <c r="E1375" s="2">
        <f>MACD!F1375</f>
        <v>0.12172471223080679</v>
      </c>
      <c r="F1375" s="2">
        <f>'Moving Avg'!D1375</f>
        <v>2.2559999999999998</v>
      </c>
      <c r="G1375" s="2">
        <f>'Moving Avg'!F1375</f>
        <v>2.4025000000000003</v>
      </c>
      <c r="H1375" s="2">
        <f>'Moving Avg'!G1375</f>
        <v>2.3577999999999992</v>
      </c>
      <c r="I1375" s="2">
        <f>'Moving Avg'!H1375</f>
        <v>2.2783500000000005</v>
      </c>
      <c r="J1375" s="6" t="str">
        <f>OBV!F1375</f>
        <v>BEARISH</v>
      </c>
      <c r="K1375" s="6" t="str">
        <f>OBV!G1375</f>
        <v>STRONG</v>
      </c>
      <c r="L1375" s="6" t="str">
        <f>OBV!H1375</f>
        <v>CONFIRMED BEARISH</v>
      </c>
    </row>
    <row r="1376" spans="1:12" ht="13.5" x14ac:dyDescent="0.25">
      <c r="A1376" s="3">
        <f>RSI!A1376</f>
        <v>44314</v>
      </c>
      <c r="B1376" s="2">
        <f>RSI!B1376</f>
        <v>2.09</v>
      </c>
      <c r="C1376" s="2">
        <f>RSI!I1376</f>
        <v>29.000321407258525</v>
      </c>
      <c r="D1376" s="2">
        <f>MACD!E1376</f>
        <v>0.10468538460761101</v>
      </c>
      <c r="E1376" s="2">
        <f>MACD!F1376</f>
        <v>0.11831684670616764</v>
      </c>
      <c r="F1376" s="2">
        <f>'Moving Avg'!D1376</f>
        <v>2.21</v>
      </c>
      <c r="G1376" s="2">
        <f>'Moving Avg'!F1376</f>
        <v>2.3730000000000002</v>
      </c>
      <c r="H1376" s="2">
        <f>'Moving Avg'!G1376</f>
        <v>2.3571999999999993</v>
      </c>
      <c r="I1376" s="2">
        <f>'Moving Avg'!H1376</f>
        <v>2.2776500000000004</v>
      </c>
      <c r="J1376" s="6" t="str">
        <f>OBV!F1376</f>
        <v>BEARISH</v>
      </c>
      <c r="K1376" s="6" t="str">
        <f>OBV!G1376</f>
        <v>STRONG</v>
      </c>
      <c r="L1376" s="6" t="str">
        <f>OBV!H1376</f>
        <v>CONFIRMED BEARISH</v>
      </c>
    </row>
    <row r="1377" spans="1:12" ht="13.5" x14ac:dyDescent="0.25">
      <c r="A1377" s="3">
        <f>RSI!A1377</f>
        <v>44315</v>
      </c>
      <c r="B1377" s="2">
        <f>RSI!B1377</f>
        <v>2.09</v>
      </c>
      <c r="C1377" s="2">
        <f>RSI!I1377</f>
        <v>29.000321407258525</v>
      </c>
      <c r="D1377" s="2">
        <f>MACD!E1377</f>
        <v>0.11464181282196906</v>
      </c>
      <c r="E1377" s="2">
        <f>MACD!F1377</f>
        <v>0.11758183992932794</v>
      </c>
      <c r="F1377" s="2">
        <f>'Moving Avg'!D1377</f>
        <v>2.1640000000000001</v>
      </c>
      <c r="G1377" s="2">
        <f>'Moving Avg'!F1377</f>
        <v>2.3460000000000001</v>
      </c>
      <c r="H1377" s="2">
        <f>'Moving Avg'!G1377</f>
        <v>2.3565999999999994</v>
      </c>
      <c r="I1377" s="2">
        <f>'Moving Avg'!H1377</f>
        <v>2.2769500000000007</v>
      </c>
      <c r="J1377" s="6" t="str">
        <f>OBV!F1377</f>
        <v>BEARISH</v>
      </c>
      <c r="K1377" s="6" t="str">
        <f>OBV!G1377</f>
        <v>STRONG</v>
      </c>
      <c r="L1377" s="6" t="str">
        <f>OBV!H1377</f>
        <v>CONFIRMED BEARISH</v>
      </c>
    </row>
    <row r="1378" spans="1:12" ht="13.5" x14ac:dyDescent="0.25">
      <c r="A1378" s="3">
        <f>RSI!A1378</f>
        <v>44316</v>
      </c>
      <c r="B1378" s="2">
        <f>RSI!B1378</f>
        <v>2.15</v>
      </c>
      <c r="C1378" s="2">
        <f>RSI!I1378</f>
        <v>35.857794517797529</v>
      </c>
      <c r="D1378" s="2">
        <f>MACD!E1378</f>
        <v>0.10934110201758296</v>
      </c>
      <c r="E1378" s="2">
        <f>MACD!F1378</f>
        <v>0.11593369234697895</v>
      </c>
      <c r="F1378" s="2">
        <f>'Moving Avg'!D1378</f>
        <v>2.1420000000000003</v>
      </c>
      <c r="G1378" s="2">
        <f>'Moving Avg'!F1378</f>
        <v>2.3220000000000001</v>
      </c>
      <c r="H1378" s="2">
        <f>'Moving Avg'!G1378</f>
        <v>2.3559999999999994</v>
      </c>
      <c r="I1378" s="2">
        <f>'Moving Avg'!H1378</f>
        <v>2.2765500000000003</v>
      </c>
      <c r="J1378" s="6" t="str">
        <f>OBV!F1378</f>
        <v>BEARISH</v>
      </c>
      <c r="K1378" s="6" t="str">
        <f>OBV!G1378</f>
        <v>STRONG</v>
      </c>
      <c r="L1378" s="6" t="str">
        <f>OBV!H1378</f>
        <v>CONFIRMED BEARISH</v>
      </c>
    </row>
    <row r="1379" spans="1:12" ht="13.5" x14ac:dyDescent="0.25">
      <c r="A1379" s="3">
        <f>RSI!A1379</f>
        <v>44319</v>
      </c>
      <c r="B1379" s="2">
        <f>RSI!B1379</f>
        <v>2.21</v>
      </c>
      <c r="C1379" s="2">
        <f>RSI!I1379</f>
        <v>41.900920720061521</v>
      </c>
      <c r="D1379" s="2">
        <f>MACD!E1379</f>
        <v>9.5281102361524983E-2</v>
      </c>
      <c r="E1379" s="2">
        <f>MACD!F1379</f>
        <v>0.11180317434988817</v>
      </c>
      <c r="F1379" s="2">
        <f>'Moving Avg'!D1379</f>
        <v>2.1439999999999997</v>
      </c>
      <c r="G1379" s="2">
        <f>'Moving Avg'!F1379</f>
        <v>2.3014999999999999</v>
      </c>
      <c r="H1379" s="2">
        <f>'Moving Avg'!G1379</f>
        <v>2.3565999999999994</v>
      </c>
      <c r="I1379" s="2">
        <f>'Moving Avg'!H1379</f>
        <v>2.2764500000000001</v>
      </c>
      <c r="J1379" s="6" t="str">
        <f>OBV!F1379</f>
        <v>BEARISH</v>
      </c>
      <c r="K1379" s="6" t="str">
        <f>OBV!G1379</f>
        <v>STRONG</v>
      </c>
      <c r="L1379" s="6" t="str">
        <f>OBV!H1379</f>
        <v>BEARISH DIVERGENCE</v>
      </c>
    </row>
    <row r="1380" spans="1:12" ht="13.5" x14ac:dyDescent="0.25">
      <c r="A1380" s="3">
        <f>RSI!A1380</f>
        <v>44320</v>
      </c>
      <c r="B1380" s="2">
        <f>RSI!B1380</f>
        <v>2.23</v>
      </c>
      <c r="C1380" s="2">
        <f>RSI!I1380</f>
        <v>43.801584399070975</v>
      </c>
      <c r="D1380" s="2">
        <f>MACD!E1380</f>
        <v>8.8649694057074679E-2</v>
      </c>
      <c r="E1380" s="2">
        <f>MACD!F1380</f>
        <v>0.10717247829132548</v>
      </c>
      <c r="F1380" s="2">
        <f>'Moving Avg'!D1380</f>
        <v>2.1539999999999999</v>
      </c>
      <c r="G1380" s="2">
        <f>'Moving Avg'!F1380</f>
        <v>2.2830000000000004</v>
      </c>
      <c r="H1380" s="2">
        <f>'Moving Avg'!G1380</f>
        <v>2.3575999999999993</v>
      </c>
      <c r="I1380" s="2">
        <f>'Moving Avg'!H1380</f>
        <v>2.2764500000000005</v>
      </c>
      <c r="J1380" s="6" t="str">
        <f>OBV!F1380</f>
        <v>BULLISH</v>
      </c>
      <c r="K1380" s="6" t="str">
        <f>OBV!G1380</f>
        <v>WEAK</v>
      </c>
      <c r="L1380" s="6" t="str">
        <f>OBV!H1380</f>
        <v>CONFIRMED BULLISH</v>
      </c>
    </row>
    <row r="1381" spans="1:12" ht="13.5" x14ac:dyDescent="0.25">
      <c r="A1381" s="3">
        <f>RSI!A1381</f>
        <v>44321</v>
      </c>
      <c r="B1381" s="2">
        <f>RSI!B1381</f>
        <v>2.23</v>
      </c>
      <c r="C1381" s="2">
        <f>RSI!I1381</f>
        <v>43.801584399070975</v>
      </c>
      <c r="D1381" s="2">
        <f>MACD!E1381</f>
        <v>8.3469534342111018E-2</v>
      </c>
      <c r="E1381" s="2">
        <f>MACD!F1381</f>
        <v>0.10243188950148259</v>
      </c>
      <c r="F1381" s="2">
        <f>'Moving Avg'!D1381</f>
        <v>2.1819999999999999</v>
      </c>
      <c r="G1381" s="2">
        <f>'Moving Avg'!F1381</f>
        <v>2.2679999999999998</v>
      </c>
      <c r="H1381" s="2">
        <f>'Moving Avg'!G1381</f>
        <v>2.3585999999999996</v>
      </c>
      <c r="I1381" s="2">
        <f>'Moving Avg'!H1381</f>
        <v>2.2764500000000005</v>
      </c>
      <c r="J1381" s="6" t="str">
        <f>OBV!F1381</f>
        <v>BULLISH</v>
      </c>
      <c r="K1381" s="6" t="str">
        <f>OBV!G1381</f>
        <v>WEAK</v>
      </c>
      <c r="L1381" s="6" t="str">
        <f>OBV!H1381</f>
        <v>CONFIRMED BULLISH</v>
      </c>
    </row>
    <row r="1382" spans="1:12" ht="13.5" x14ac:dyDescent="0.25">
      <c r="A1382" s="3">
        <f>RSI!A1382</f>
        <v>44322</v>
      </c>
      <c r="B1382" s="2">
        <f>RSI!B1382</f>
        <v>2.23</v>
      </c>
      <c r="C1382" s="2">
        <f>RSI!I1382</f>
        <v>43.801584399070975</v>
      </c>
      <c r="D1382" s="2">
        <f>MACD!E1382</f>
        <v>7.9485425911958618E-2</v>
      </c>
      <c r="E1382" s="2">
        <f>MACD!F1382</f>
        <v>9.784259678357779E-2</v>
      </c>
      <c r="F1382" s="2">
        <f>'Moving Avg'!D1382</f>
        <v>2.21</v>
      </c>
      <c r="G1382" s="2">
        <f>'Moving Avg'!F1382</f>
        <v>2.2564999999999995</v>
      </c>
      <c r="H1382" s="2">
        <f>'Moving Avg'!G1382</f>
        <v>2.3595999999999999</v>
      </c>
      <c r="I1382" s="2">
        <f>'Moving Avg'!H1382</f>
        <v>2.2764500000000005</v>
      </c>
      <c r="J1382" s="6" t="str">
        <f>OBV!F1382</f>
        <v>BULLISH</v>
      </c>
      <c r="K1382" s="6" t="str">
        <f>OBV!G1382</f>
        <v>WEAK</v>
      </c>
      <c r="L1382" s="6" t="str">
        <f>OBV!H1382</f>
        <v>CONFIRMED BULLISH</v>
      </c>
    </row>
    <row r="1383" spans="1:12" ht="13.5" x14ac:dyDescent="0.25">
      <c r="A1383" s="3">
        <f>RSI!A1383</f>
        <v>44323</v>
      </c>
      <c r="B1383" s="2">
        <f>RSI!B1383</f>
        <v>2.23</v>
      </c>
      <c r="C1383" s="2">
        <f>RSI!I1383</f>
        <v>43.801584399070975</v>
      </c>
      <c r="D1383" s="2">
        <f>MACD!E1383</f>
        <v>6.7253028413554627E-2</v>
      </c>
      <c r="E1383" s="2">
        <f>MACD!F1383</f>
        <v>9.1724683109573157E-2</v>
      </c>
      <c r="F1383" s="2">
        <f>'Moving Avg'!D1383</f>
        <v>2.226</v>
      </c>
      <c r="G1383" s="2">
        <f>'Moving Avg'!F1383</f>
        <v>2.2484999999999995</v>
      </c>
      <c r="H1383" s="2">
        <f>'Moving Avg'!G1383</f>
        <v>2.3605999999999998</v>
      </c>
      <c r="I1383" s="2">
        <f>'Moving Avg'!H1383</f>
        <v>2.276450000000001</v>
      </c>
      <c r="J1383" s="6" t="str">
        <f>OBV!F1383</f>
        <v>BULLISH</v>
      </c>
      <c r="K1383" s="6" t="str">
        <f>OBV!G1383</f>
        <v>WEAK</v>
      </c>
      <c r="L1383" s="6" t="str">
        <f>OBV!H1383</f>
        <v>CONFIRMED BULLISH</v>
      </c>
    </row>
    <row r="1384" spans="1:12" ht="13.5" x14ac:dyDescent="0.25">
      <c r="A1384" s="3">
        <f>RSI!A1384</f>
        <v>44326</v>
      </c>
      <c r="B1384" s="2">
        <f>RSI!B1384</f>
        <v>2.23</v>
      </c>
      <c r="C1384" s="2">
        <f>RSI!I1384</f>
        <v>43.801584399070975</v>
      </c>
      <c r="D1384" s="2">
        <f>MACD!E1384</f>
        <v>4.8013936032599958E-2</v>
      </c>
      <c r="E1384" s="2">
        <f>MACD!F1384</f>
        <v>8.2982533694178531E-2</v>
      </c>
      <c r="F1384" s="2">
        <f>'Moving Avg'!D1384</f>
        <v>2.23</v>
      </c>
      <c r="G1384" s="2">
        <f>'Moving Avg'!F1384</f>
        <v>2.2439999999999989</v>
      </c>
      <c r="H1384" s="2">
        <f>'Moving Avg'!G1384</f>
        <v>2.3616000000000001</v>
      </c>
      <c r="I1384" s="2">
        <f>'Moving Avg'!H1384</f>
        <v>2.2764500000000014</v>
      </c>
      <c r="J1384" s="6" t="str">
        <f>OBV!F1384</f>
        <v>BULLISH</v>
      </c>
      <c r="K1384" s="6" t="str">
        <f>OBV!G1384</f>
        <v>WEAK</v>
      </c>
      <c r="L1384" s="6" t="str">
        <f>OBV!H1384</f>
        <v>CONFIRMED BULLISH</v>
      </c>
    </row>
    <row r="1385" spans="1:12" ht="13.5" x14ac:dyDescent="0.25">
      <c r="A1385" s="3">
        <f>RSI!A1385</f>
        <v>44327</v>
      </c>
      <c r="B1385" s="2">
        <f>RSI!B1385</f>
        <v>2.23</v>
      </c>
      <c r="C1385" s="2">
        <f>RSI!I1385</f>
        <v>43.801584399070975</v>
      </c>
      <c r="D1385" s="2">
        <f>MACD!E1385</f>
        <v>2.8974602275070094E-2</v>
      </c>
      <c r="E1385" s="2">
        <f>MACD!F1385</f>
        <v>7.2180947410356855E-2</v>
      </c>
      <c r="F1385" s="2">
        <f>'Moving Avg'!D1385</f>
        <v>2.23</v>
      </c>
      <c r="G1385" s="2">
        <f>'Moving Avg'!F1385</f>
        <v>2.2419999999999991</v>
      </c>
      <c r="H1385" s="2">
        <f>'Moving Avg'!G1385</f>
        <v>2.3626</v>
      </c>
      <c r="I1385" s="2">
        <f>'Moving Avg'!H1385</f>
        <v>2.2764500000000014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</row>
    <row r="1386" spans="1:12" ht="13.5" x14ac:dyDescent="0.25">
      <c r="A1386" s="3">
        <f>RSI!A1386</f>
        <v>44333</v>
      </c>
      <c r="B1386" s="2">
        <f>RSI!B1386</f>
        <v>2.23</v>
      </c>
      <c r="C1386" s="2">
        <f>RSI!I1386</f>
        <v>43.801584399070975</v>
      </c>
      <c r="D1386" s="2">
        <f>MACD!E1386</f>
        <v>-6.8840397114389162E-4</v>
      </c>
      <c r="E1386" s="2">
        <f>MACD!F1386</f>
        <v>5.7607077134056703E-2</v>
      </c>
      <c r="F1386" s="2">
        <f>'Moving Avg'!D1386</f>
        <v>2.23</v>
      </c>
      <c r="G1386" s="2">
        <f>'Moving Avg'!F1386</f>
        <v>2.2369999999999992</v>
      </c>
      <c r="H1386" s="2">
        <f>'Moving Avg'!G1386</f>
        <v>2.3612000000000002</v>
      </c>
      <c r="I1386" s="2">
        <f>'Moving Avg'!H1386</f>
        <v>2.2759500000000012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</row>
    <row r="1387" spans="1:12" ht="13.5" x14ac:dyDescent="0.25">
      <c r="A1387" s="3">
        <f>RSI!A1387</f>
        <v>44334</v>
      </c>
      <c r="B1387" s="2">
        <f>RSI!B1387</f>
        <v>2.23</v>
      </c>
      <c r="C1387" s="2">
        <f>RSI!I1387</f>
        <v>43.801584399070975</v>
      </c>
      <c r="D1387" s="2">
        <f>MACD!E1387</f>
        <v>-2.5516247566084171E-2</v>
      </c>
      <c r="E1387" s="2">
        <f>MACD!F1387</f>
        <v>4.0982412194028532E-2</v>
      </c>
      <c r="F1387" s="2">
        <f>'Moving Avg'!D1387</f>
        <v>2.23</v>
      </c>
      <c r="G1387" s="2">
        <f>'Moving Avg'!F1387</f>
        <v>2.2289999999999992</v>
      </c>
      <c r="H1387" s="2">
        <f>'Moving Avg'!G1387</f>
        <v>2.3598000000000003</v>
      </c>
      <c r="I1387" s="2">
        <f>'Moving Avg'!H1387</f>
        <v>2.2751500000000018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</row>
    <row r="1388" spans="1:12" ht="13.5" x14ac:dyDescent="0.25">
      <c r="A1388" s="3">
        <f>RSI!A1388</f>
        <v>44335</v>
      </c>
      <c r="B1388" s="2">
        <f>RSI!B1388</f>
        <v>2.23</v>
      </c>
      <c r="C1388" s="2">
        <f>RSI!I1388</f>
        <v>43.801584399070975</v>
      </c>
      <c r="D1388" s="2">
        <f>MACD!E1388</f>
        <v>-3.704215069527006E-2</v>
      </c>
      <c r="E1388" s="2">
        <f>MACD!F1388</f>
        <v>2.5377499616168815E-2</v>
      </c>
      <c r="F1388" s="2">
        <f>'Moving Avg'!D1388</f>
        <v>2.23</v>
      </c>
      <c r="G1388" s="2">
        <f>'Moving Avg'!F1388</f>
        <v>2.224499999999999</v>
      </c>
      <c r="H1388" s="2">
        <f>'Moving Avg'!G1388</f>
        <v>2.3604000000000007</v>
      </c>
      <c r="I1388" s="2">
        <f>'Moving Avg'!H1388</f>
        <v>2.2743500000000019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</row>
    <row r="1389" spans="1:12" ht="13.5" x14ac:dyDescent="0.25">
      <c r="A1389" s="3">
        <f>RSI!A1389</f>
        <v>44336</v>
      </c>
      <c r="B1389" s="2">
        <f>RSI!B1389</f>
        <v>2.23</v>
      </c>
      <c r="C1389" s="2">
        <f>RSI!I1389</f>
        <v>43.801584399070968</v>
      </c>
      <c r="D1389" s="2">
        <f>MACD!E1389</f>
        <v>-3.7331195589131116E-2</v>
      </c>
      <c r="E1389" s="2">
        <f>MACD!F1389</f>
        <v>1.283576057510883E-2</v>
      </c>
      <c r="F1389" s="2">
        <f>'Moving Avg'!D1389</f>
        <v>2.23</v>
      </c>
      <c r="G1389" s="2">
        <f>'Moving Avg'!F1389</f>
        <v>2.2219999999999991</v>
      </c>
      <c r="H1389" s="2">
        <f>'Moving Avg'!G1389</f>
        <v>2.3592000000000009</v>
      </c>
      <c r="I1389" s="2">
        <f>'Moving Avg'!H1389</f>
        <v>2.273550000000002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</row>
    <row r="1390" spans="1:12" ht="13.5" x14ac:dyDescent="0.25">
      <c r="A1390" s="3">
        <f>RSI!A1390</f>
        <v>44337</v>
      </c>
      <c r="B1390" s="2">
        <f>RSI!B1390</f>
        <v>2.23</v>
      </c>
      <c r="C1390" s="2">
        <f>RSI!I1390</f>
        <v>43.801584399070961</v>
      </c>
      <c r="D1390" s="2">
        <f>MACD!E1390</f>
        <v>-3.4283225684444751E-2</v>
      </c>
      <c r="E1390" s="2">
        <f>MACD!F1390</f>
        <v>3.4119633231981137E-3</v>
      </c>
      <c r="F1390" s="2">
        <f>'Moving Avg'!D1390</f>
        <v>2.23</v>
      </c>
      <c r="G1390" s="2">
        <f>'Moving Avg'!F1390</f>
        <v>2.2174999999999994</v>
      </c>
      <c r="H1390" s="2">
        <f>'Moving Avg'!G1390</f>
        <v>2.358000000000001</v>
      </c>
      <c r="I1390" s="2">
        <f>'Moving Avg'!H1390</f>
        <v>2.272750000000002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44340</v>
      </c>
      <c r="B1391" s="2">
        <f>RSI!B1391</f>
        <v>2.23</v>
      </c>
      <c r="C1391" s="2">
        <f>RSI!I1391</f>
        <v>43.801584399070961</v>
      </c>
      <c r="D1391" s="2">
        <f>MACD!E1391</f>
        <v>-3.1504523044767918E-2</v>
      </c>
      <c r="E1391" s="2">
        <f>MACD!F1391</f>
        <v>-3.5713339503950928E-3</v>
      </c>
      <c r="F1391" s="2">
        <f>'Moving Avg'!D1391</f>
        <v>2.23</v>
      </c>
      <c r="G1391" s="2">
        <f>'Moving Avg'!F1391</f>
        <v>2.2129999999999992</v>
      </c>
      <c r="H1391" s="2">
        <f>'Moving Avg'!G1391</f>
        <v>2.3568000000000011</v>
      </c>
      <c r="I1391" s="2">
        <f>'Moving Avg'!H1391</f>
        <v>2.2719500000000021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</row>
    <row r="1392" spans="1:12" ht="13.5" x14ac:dyDescent="0.25">
      <c r="A1392" s="3">
        <f>RSI!A1392</f>
        <v>44341</v>
      </c>
      <c r="B1392" s="2">
        <f>RSI!B1392</f>
        <v>2.23</v>
      </c>
      <c r="C1392" s="2">
        <f>RSI!I1392</f>
        <v>43.801584399070961</v>
      </c>
      <c r="D1392" s="2">
        <f>MACD!E1392</f>
        <v>-2.8968450913457122E-2</v>
      </c>
      <c r="E1392" s="2">
        <f>MACD!F1392</f>
        <v>-8.6507573430074994E-3</v>
      </c>
      <c r="F1392" s="2">
        <f>'Moving Avg'!D1392</f>
        <v>2.23</v>
      </c>
      <c r="G1392" s="2">
        <f>'Moving Avg'!F1392</f>
        <v>2.2084999999999995</v>
      </c>
      <c r="H1392" s="2">
        <f>'Moving Avg'!G1392</f>
        <v>2.3564000000000012</v>
      </c>
      <c r="I1392" s="2">
        <f>'Moving Avg'!H1392</f>
        <v>2.2711500000000018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</row>
    <row r="1393" spans="1:12" ht="13.5" x14ac:dyDescent="0.25">
      <c r="A1393" s="3">
        <f>RSI!A1393</f>
        <v>44342</v>
      </c>
      <c r="B1393" s="2">
        <f>RSI!B1393</f>
        <v>2.23</v>
      </c>
      <c r="C1393" s="2">
        <f>RSI!I1393</f>
        <v>43.801584399070961</v>
      </c>
      <c r="D1393" s="2">
        <f>MACD!E1393</f>
        <v>-2.6651375016693013E-2</v>
      </c>
      <c r="E1393" s="2">
        <f>MACD!F1393</f>
        <v>-1.2250880877744601E-2</v>
      </c>
      <c r="F1393" s="2">
        <f>'Moving Avg'!D1393</f>
        <v>2.23</v>
      </c>
      <c r="G1393" s="2">
        <f>'Moving Avg'!F1393</f>
        <v>2.2069999999999994</v>
      </c>
      <c r="H1393" s="2">
        <f>'Moving Avg'!G1393</f>
        <v>2.3548000000000013</v>
      </c>
      <c r="I1393" s="2">
        <f>'Moving Avg'!H1393</f>
        <v>2.2708000000000017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</row>
    <row r="1394" spans="1:12" ht="13.5" x14ac:dyDescent="0.25">
      <c r="A1394" s="3">
        <f>RSI!A1394</f>
        <v>44343</v>
      </c>
      <c r="B1394" s="2">
        <f>RSI!B1394</f>
        <v>2.23</v>
      </c>
      <c r="C1394" s="2">
        <f>RSI!I1394</f>
        <v>43.801584399070961</v>
      </c>
      <c r="D1394" s="2">
        <f>MACD!E1394</f>
        <v>-2.4532282789693216E-2</v>
      </c>
      <c r="E1394" s="2">
        <f>MACD!F1394</f>
        <v>-1.4707161260134325E-2</v>
      </c>
      <c r="F1394" s="2">
        <f>'Moving Avg'!D1394</f>
        <v>2.23</v>
      </c>
      <c r="G1394" s="2">
        <f>'Moving Avg'!F1394</f>
        <v>2.2084999999999995</v>
      </c>
      <c r="H1394" s="2">
        <f>'Moving Avg'!G1394</f>
        <v>2.3544000000000014</v>
      </c>
      <c r="I1394" s="2">
        <f>'Moving Avg'!H1394</f>
        <v>2.2704500000000016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44344</v>
      </c>
      <c r="B1395" s="2">
        <f>RSI!B1395</f>
        <v>2.23</v>
      </c>
      <c r="C1395" s="2">
        <f>RSI!I1395</f>
        <v>43.801584399070961</v>
      </c>
      <c r="D1395" s="2">
        <f>MACD!E1395</f>
        <v>-2.2592455172645298E-2</v>
      </c>
      <c r="E1395" s="2">
        <f>MACD!F1395</f>
        <v>-1.6284220042636521E-2</v>
      </c>
      <c r="F1395" s="2">
        <f>'Moving Avg'!D1395</f>
        <v>2.23</v>
      </c>
      <c r="G1395" s="2">
        <f>'Moving Avg'!F1395</f>
        <v>2.2109999999999994</v>
      </c>
      <c r="H1395" s="2">
        <f>'Moving Avg'!G1395</f>
        <v>2.3540000000000014</v>
      </c>
      <c r="I1395" s="2">
        <f>'Moving Avg'!H1395</f>
        <v>2.2701000000000016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</row>
    <row r="1396" spans="1:12" ht="13.5" x14ac:dyDescent="0.25">
      <c r="A1396" s="3">
        <f>RSI!A1396</f>
        <v>44347</v>
      </c>
      <c r="B1396" s="2">
        <f>RSI!B1396</f>
        <v>2.29</v>
      </c>
      <c r="C1396" s="2">
        <f>RSI!I1396</f>
        <v>57.464985067225044</v>
      </c>
      <c r="D1396" s="2">
        <f>MACD!E1396</f>
        <v>-2.525962777840407E-2</v>
      </c>
      <c r="E1396" s="2">
        <f>MACD!F1396</f>
        <v>-1.8079301589790032E-2</v>
      </c>
      <c r="F1396" s="2">
        <f>'Moving Avg'!D1396</f>
        <v>2.242</v>
      </c>
      <c r="G1396" s="2">
        <f>'Moving Avg'!F1396</f>
        <v>2.2209999999999992</v>
      </c>
      <c r="H1396" s="2">
        <f>'Moving Avg'!G1396</f>
        <v>2.3548000000000018</v>
      </c>
      <c r="I1396" s="2">
        <f>'Moving Avg'!H1396</f>
        <v>2.2700500000000017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</row>
    <row r="1397" spans="1:12" ht="13.5" x14ac:dyDescent="0.25">
      <c r="A1397" s="3">
        <f>RSI!A1397</f>
        <v>44348</v>
      </c>
      <c r="B1397" s="2">
        <f>RSI!B1397</f>
        <v>2.34</v>
      </c>
      <c r="C1397" s="2">
        <f>RSI!I1397</f>
        <v>65.083479123385118</v>
      </c>
      <c r="D1397" s="2">
        <f>MACD!E1397</f>
        <v>-3.1448898306808637E-2</v>
      </c>
      <c r="E1397" s="2">
        <f>MACD!F1397</f>
        <v>-2.0753220933193754E-2</v>
      </c>
      <c r="F1397" s="2">
        <f>'Moving Avg'!D1397</f>
        <v>2.2640000000000002</v>
      </c>
      <c r="G1397" s="2">
        <f>'Moving Avg'!F1397</f>
        <v>2.2334999999999994</v>
      </c>
      <c r="H1397" s="2">
        <f>'Moving Avg'!G1397</f>
        <v>2.3546000000000018</v>
      </c>
      <c r="I1397" s="2">
        <f>'Moving Avg'!H1397</f>
        <v>2.2702500000000017</v>
      </c>
      <c r="J1397" s="6" t="str">
        <f>OBV!F1397</f>
        <v>BULLISH</v>
      </c>
      <c r="K1397" s="6" t="str">
        <f>OBV!G1397</f>
        <v>WEAK</v>
      </c>
      <c r="L1397" s="6" t="str">
        <f>OBV!H1397</f>
        <v>CONFIRMED BULLISH</v>
      </c>
    </row>
    <row r="1398" spans="1:12" ht="13.5" x14ac:dyDescent="0.25">
      <c r="A1398" s="3">
        <f>RSI!A1398</f>
        <v>44349</v>
      </c>
      <c r="B1398" s="2">
        <f>RSI!B1398</f>
        <v>2.39</v>
      </c>
      <c r="C1398" s="2">
        <f>RSI!I1398</f>
        <v>70.729444291554486</v>
      </c>
      <c r="D1398" s="2">
        <f>MACD!E1398</f>
        <v>-4.0896914836962672E-2</v>
      </c>
      <c r="E1398" s="2">
        <f>MACD!F1398</f>
        <v>-2.4781959713947539E-2</v>
      </c>
      <c r="F1398" s="2">
        <f>'Moving Avg'!D1398</f>
        <v>2.2960000000000003</v>
      </c>
      <c r="G1398" s="2">
        <f>'Moving Avg'!F1398</f>
        <v>2.2454999999999998</v>
      </c>
      <c r="H1398" s="2">
        <f>'Moving Avg'!G1398</f>
        <v>2.3552000000000017</v>
      </c>
      <c r="I1398" s="2">
        <f>'Moving Avg'!H1398</f>
        <v>2.2706500000000016</v>
      </c>
      <c r="J1398" s="6" t="str">
        <f>OBV!F1398</f>
        <v>BULLISH</v>
      </c>
      <c r="K1398" s="6" t="str">
        <f>OBV!G1398</f>
        <v>WEAK</v>
      </c>
      <c r="L1398" s="6" t="str">
        <f>OBV!H1398</f>
        <v>CONFIRMED BULLISH</v>
      </c>
    </row>
    <row r="1399" spans="1:12" ht="13.5" x14ac:dyDescent="0.25">
      <c r="A1399" s="3">
        <f>RSI!A1399</f>
        <v>44350</v>
      </c>
      <c r="B1399" s="2">
        <f>RSI!B1399</f>
        <v>2.4</v>
      </c>
      <c r="C1399" s="2">
        <f>RSI!I1399</f>
        <v>71.714554749293939</v>
      </c>
      <c r="D1399" s="2">
        <f>MACD!E1399</f>
        <v>-5.0397247846775794E-2</v>
      </c>
      <c r="E1399" s="2">
        <f>MACD!F1399</f>
        <v>-2.9905017340513193E-2</v>
      </c>
      <c r="F1399" s="2">
        <f>'Moving Avg'!D1399</f>
        <v>2.33</v>
      </c>
      <c r="G1399" s="2">
        <f>'Moving Avg'!F1399</f>
        <v>2.2549999999999999</v>
      </c>
      <c r="H1399" s="2">
        <f>'Moving Avg'!G1399</f>
        <v>2.3544000000000018</v>
      </c>
      <c r="I1399" s="2">
        <f>'Moving Avg'!H1399</f>
        <v>2.2711000000000015</v>
      </c>
      <c r="J1399" s="6" t="str">
        <f>OBV!F1399</f>
        <v>BULLISH</v>
      </c>
      <c r="K1399" s="6" t="str">
        <f>OBV!G1399</f>
        <v>WEAK</v>
      </c>
      <c r="L1399" s="6" t="str">
        <f>OBV!H1399</f>
        <v>CONFIRMED BULLISH</v>
      </c>
    </row>
    <row r="1400" spans="1:12" ht="13.5" x14ac:dyDescent="0.25">
      <c r="A1400" s="3">
        <f>RSI!A1400</f>
        <v>44351</v>
      </c>
      <c r="B1400" s="2">
        <f>RSI!B1400</f>
        <v>2.2999999999999998</v>
      </c>
      <c r="C1400" s="2">
        <f>RSI!I1400</f>
        <v>52.636772188259833</v>
      </c>
      <c r="D1400" s="2">
        <f>MACD!E1400</f>
        <v>-5.1796115614045402E-2</v>
      </c>
      <c r="E1400" s="2">
        <f>MACD!F1400</f>
        <v>-3.4283236995219638E-2</v>
      </c>
      <c r="F1400" s="2">
        <f>'Moving Avg'!D1400</f>
        <v>2.3439999999999999</v>
      </c>
      <c r="G1400" s="2">
        <f>'Moving Avg'!F1400</f>
        <v>2.2584999999999997</v>
      </c>
      <c r="H1400" s="2">
        <f>'Moving Avg'!G1400</f>
        <v>2.3502000000000018</v>
      </c>
      <c r="I1400" s="2">
        <f>'Moving Avg'!H1400</f>
        <v>2.2710500000000011</v>
      </c>
      <c r="J1400" s="6" t="str">
        <f>OBV!F1400</f>
        <v>BULLISH</v>
      </c>
      <c r="K1400" s="6" t="str">
        <f>OBV!G1400</f>
        <v>WEAK</v>
      </c>
      <c r="L1400" s="6" t="str">
        <f>OBV!H1400</f>
        <v>CONFIRMED BULLISH</v>
      </c>
    </row>
    <row r="1401" spans="1:12" ht="13.5" x14ac:dyDescent="0.25">
      <c r="A1401" s="3">
        <f>RSI!A1401</f>
        <v>44354</v>
      </c>
      <c r="B1401" s="2">
        <f>RSI!B1401</f>
        <v>2.2999999999999998</v>
      </c>
      <c r="C1401" s="2">
        <f>RSI!I1401</f>
        <v>52.63677218825984</v>
      </c>
      <c r="D1401" s="2">
        <f>MACD!E1401</f>
        <v>-5.3099546307899814E-2</v>
      </c>
      <c r="E1401" s="2">
        <f>MACD!F1401</f>
        <v>-3.804649885775567E-2</v>
      </c>
      <c r="F1401" s="2">
        <f>'Moving Avg'!D1401</f>
        <v>2.3460000000000001</v>
      </c>
      <c r="G1401" s="2">
        <f>'Moving Avg'!F1401</f>
        <v>2.262</v>
      </c>
      <c r="H1401" s="2">
        <f>'Moving Avg'!G1401</f>
        <v>2.3438000000000017</v>
      </c>
      <c r="I1401" s="2">
        <f>'Moving Avg'!H1401</f>
        <v>2.2710000000000012</v>
      </c>
      <c r="J1401" s="6" t="str">
        <f>OBV!F1401</f>
        <v>BULLISH</v>
      </c>
      <c r="K1401" s="6" t="str">
        <f>OBV!G1401</f>
        <v>WEAK</v>
      </c>
      <c r="L1401" s="6" t="str">
        <f>OBV!H1401</f>
        <v>CONFIRMED BULLISH</v>
      </c>
    </row>
    <row r="1402" spans="1:12" ht="13.5" x14ac:dyDescent="0.25">
      <c r="A1402" s="3">
        <f>RSI!A1402</f>
        <v>44355</v>
      </c>
      <c r="B1402" s="2">
        <f>RSI!B1402</f>
        <v>2.2999999999999998</v>
      </c>
      <c r="C1402" s="2">
        <f>RSI!I1402</f>
        <v>52.63677218825984</v>
      </c>
      <c r="D1402" s="2">
        <f>MACD!E1402</f>
        <v>-5.4313350454846976E-2</v>
      </c>
      <c r="E1402" s="2">
        <f>MACD!F1402</f>
        <v>-4.1299869177173931E-2</v>
      </c>
      <c r="F1402" s="2">
        <f>'Moving Avg'!D1402</f>
        <v>2.3380000000000001</v>
      </c>
      <c r="G1402" s="2">
        <f>'Moving Avg'!F1402</f>
        <v>2.2654999999999998</v>
      </c>
      <c r="H1402" s="2">
        <f>'Moving Avg'!G1402</f>
        <v>2.3358000000000017</v>
      </c>
      <c r="I1402" s="2">
        <f>'Moving Avg'!H1402</f>
        <v>2.2709500000000009</v>
      </c>
      <c r="J1402" s="6" t="str">
        <f>OBV!F1402</f>
        <v>BULLISH</v>
      </c>
      <c r="K1402" s="6" t="str">
        <f>OBV!G1402</f>
        <v>NEUTRAL</v>
      </c>
      <c r="L1402" s="6" t="str">
        <f>OBV!H1402</f>
        <v>BULLISH DIVERGENCE</v>
      </c>
    </row>
    <row r="1403" spans="1:12" ht="13.5" x14ac:dyDescent="0.25">
      <c r="A1403" s="3">
        <f>RSI!A1403</f>
        <v>44356</v>
      </c>
      <c r="B1403" s="2">
        <f>RSI!B1403</f>
        <v>2.2599999999999998</v>
      </c>
      <c r="C1403" s="2">
        <f>RSI!I1403</f>
        <v>46.461854533911335</v>
      </c>
      <c r="D1403" s="2">
        <f>MACD!E1403</f>
        <v>-5.2480138883880922E-2</v>
      </c>
      <c r="E1403" s="2">
        <f>MACD!F1403</f>
        <v>-4.3535923118515327E-2</v>
      </c>
      <c r="F1403" s="2">
        <f>'Moving Avg'!D1403</f>
        <v>2.3119999999999998</v>
      </c>
      <c r="G1403" s="2">
        <f>'Moving Avg'!F1403</f>
        <v>2.2669999999999995</v>
      </c>
      <c r="H1403" s="2">
        <f>'Moving Avg'!G1403</f>
        <v>2.3250000000000015</v>
      </c>
      <c r="I1403" s="2">
        <f>'Moving Avg'!H1403</f>
        <v>2.2707000000000015</v>
      </c>
      <c r="J1403" s="6" t="str">
        <f>OBV!F1403</f>
        <v>BEARISH</v>
      </c>
      <c r="K1403" s="6" t="str">
        <f>OBV!G1403</f>
        <v>STRONG</v>
      </c>
      <c r="L1403" s="6" t="str">
        <f>OBV!H1403</f>
        <v>CONFIRMED BEARISH</v>
      </c>
    </row>
    <row r="1404" spans="1:12" ht="13.5" x14ac:dyDescent="0.25">
      <c r="A1404" s="3">
        <f>RSI!A1404</f>
        <v>44357</v>
      </c>
      <c r="B1404" s="2">
        <f>RSI!B1404</f>
        <v>2.2599999999999998</v>
      </c>
      <c r="C1404" s="2">
        <f>RSI!I1404</f>
        <v>46.461854533911342</v>
      </c>
      <c r="D1404" s="2">
        <f>MACD!E1404</f>
        <v>-5.078767809313689E-2</v>
      </c>
      <c r="E1404" s="2">
        <f>MACD!F1404</f>
        <v>-4.4986274113439646E-2</v>
      </c>
      <c r="F1404" s="2">
        <f>'Moving Avg'!D1404</f>
        <v>2.2839999999999998</v>
      </c>
      <c r="G1404" s="2">
        <f>'Moving Avg'!F1404</f>
        <v>2.2684999999999995</v>
      </c>
      <c r="H1404" s="2">
        <f>'Moving Avg'!G1404</f>
        <v>2.3162000000000016</v>
      </c>
      <c r="I1404" s="2">
        <f>'Moving Avg'!H1404</f>
        <v>2.2707500000000014</v>
      </c>
      <c r="J1404" s="6" t="str">
        <f>OBV!F1404</f>
        <v>BEARISH</v>
      </c>
      <c r="K1404" s="6" t="str">
        <f>OBV!G1404</f>
        <v>STRONG</v>
      </c>
      <c r="L1404" s="6" t="str">
        <f>OBV!H1404</f>
        <v>CONFIRMED BEARISH</v>
      </c>
    </row>
    <row r="1405" spans="1:12" ht="13.5" x14ac:dyDescent="0.25">
      <c r="A1405" s="3">
        <f>RSI!A1405</f>
        <v>44358</v>
      </c>
      <c r="B1405" s="2">
        <f>RSI!B1405</f>
        <v>2.2599999999999998</v>
      </c>
      <c r="C1405" s="2">
        <f>RSI!I1405</f>
        <v>46.461854533911335</v>
      </c>
      <c r="D1405" s="2">
        <f>MACD!E1405</f>
        <v>-4.9224779432660348E-2</v>
      </c>
      <c r="E1405" s="2">
        <f>MACD!F1405</f>
        <v>-4.5833975177283791E-2</v>
      </c>
      <c r="F1405" s="2">
        <f>'Moving Avg'!D1405</f>
        <v>2.2759999999999998</v>
      </c>
      <c r="G1405" s="2">
        <f>'Moving Avg'!F1405</f>
        <v>2.2699999999999991</v>
      </c>
      <c r="H1405" s="2">
        <f>'Moving Avg'!G1405</f>
        <v>2.3074000000000012</v>
      </c>
      <c r="I1405" s="2">
        <f>'Moving Avg'!H1405</f>
        <v>2.2708000000000013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</row>
    <row r="1406" spans="1:12" ht="13.5" x14ac:dyDescent="0.25">
      <c r="A1406" s="3">
        <f>RSI!A1406</f>
        <v>44361</v>
      </c>
      <c r="B1406" s="2">
        <f>RSI!B1406</f>
        <v>2.2599999999999998</v>
      </c>
      <c r="C1406" s="2">
        <f>RSI!I1406</f>
        <v>46.461854533911342</v>
      </c>
      <c r="D1406" s="2">
        <f>MACD!E1406</f>
        <v>-3.8550431143880903E-2</v>
      </c>
      <c r="E1406" s="2">
        <f>MACD!F1406</f>
        <v>-4.437726637060322E-2</v>
      </c>
      <c r="F1406" s="2">
        <f>'Moving Avg'!D1406</f>
        <v>2.2679999999999998</v>
      </c>
      <c r="G1406" s="2">
        <f>'Moving Avg'!F1406</f>
        <v>2.2714999999999992</v>
      </c>
      <c r="H1406" s="2">
        <f>'Moving Avg'!G1406</f>
        <v>2.2990000000000013</v>
      </c>
      <c r="I1406" s="2">
        <f>'Moving Avg'!H1406</f>
        <v>2.2708500000000016</v>
      </c>
      <c r="J1406" s="6" t="str">
        <f>OBV!F1406</f>
        <v>BEARISH</v>
      </c>
      <c r="K1406" s="6" t="str">
        <f>OBV!G1406</f>
        <v>STRONG</v>
      </c>
      <c r="L1406" s="6" t="str">
        <f>OBV!H1406</f>
        <v>CONFIRMED BEARISH</v>
      </c>
    </row>
    <row r="1407" spans="1:12" ht="13.5" x14ac:dyDescent="0.25">
      <c r="A1407" s="3">
        <f>RSI!A1407</f>
        <v>44362</v>
      </c>
      <c r="B1407" s="2">
        <f>RSI!B1407</f>
        <v>2.2599999999999998</v>
      </c>
      <c r="C1407" s="2">
        <f>RSI!I1407</f>
        <v>46.461854533911342</v>
      </c>
      <c r="D1407" s="2">
        <f>MACD!E1407</f>
        <v>-2.1713828568410865E-2</v>
      </c>
      <c r="E1407" s="2">
        <f>MACD!F1407</f>
        <v>-3.9844578810164753E-2</v>
      </c>
      <c r="F1407" s="2">
        <f>'Moving Avg'!D1407</f>
        <v>2.2599999999999998</v>
      </c>
      <c r="G1407" s="2">
        <f>'Moving Avg'!F1407</f>
        <v>2.2729999999999992</v>
      </c>
      <c r="H1407" s="2">
        <f>'Moving Avg'!G1407</f>
        <v>2.2916000000000012</v>
      </c>
      <c r="I1407" s="2">
        <f>'Moving Avg'!H1407</f>
        <v>2.2709000000000015</v>
      </c>
      <c r="J1407" s="6" t="str">
        <f>OBV!F1407</f>
        <v>BEARISH</v>
      </c>
      <c r="K1407" s="6" t="str">
        <f>OBV!G1407</f>
        <v>STRONG</v>
      </c>
      <c r="L1407" s="6" t="str">
        <f>OBV!H1407</f>
        <v>CONFIRMED BEARISH</v>
      </c>
    </row>
    <row r="1408" spans="1:12" ht="13.5" x14ac:dyDescent="0.25">
      <c r="A1408" s="3">
        <f>RSI!A1408</f>
        <v>44363</v>
      </c>
      <c r="B1408" s="2">
        <f>RSI!B1408</f>
        <v>2.29</v>
      </c>
      <c r="C1408" s="2">
        <f>RSI!I1408</f>
        <v>52.513787795745941</v>
      </c>
      <c r="D1408" s="2">
        <f>MACD!E1408</f>
        <v>-1.8935407549416361E-3</v>
      </c>
      <c r="E1408" s="2">
        <f>MACD!F1408</f>
        <v>-3.2254371199120127E-2</v>
      </c>
      <c r="F1408" s="2">
        <f>'Moving Avg'!D1408</f>
        <v>2.2659999999999996</v>
      </c>
      <c r="G1408" s="2">
        <f>'Moving Avg'!F1408</f>
        <v>2.2759999999999998</v>
      </c>
      <c r="H1408" s="2">
        <f>'Moving Avg'!G1408</f>
        <v>2.2848000000000015</v>
      </c>
      <c r="I1408" s="2">
        <f>'Moving Avg'!H1408</f>
        <v>2.2714000000000016</v>
      </c>
      <c r="J1408" s="6" t="str">
        <f>OBV!F1408</f>
        <v>BULLISH</v>
      </c>
      <c r="K1408" s="6" t="str">
        <f>OBV!G1408</f>
        <v>WEAK</v>
      </c>
      <c r="L1408" s="6" t="str">
        <f>OBV!H1408</f>
        <v>CONFIRMED BULLISH</v>
      </c>
    </row>
    <row r="1409" spans="1:12" ht="13.5" x14ac:dyDescent="0.25">
      <c r="A1409" s="3">
        <f>RSI!A1409</f>
        <v>44364</v>
      </c>
      <c r="B1409" s="2">
        <f>RSI!B1409</f>
        <v>2.23</v>
      </c>
      <c r="C1409" s="2">
        <f>RSI!I1409</f>
        <v>42.231647795023278</v>
      </c>
      <c r="D1409" s="2">
        <f>MACD!E1409</f>
        <v>2.0779260702961544E-2</v>
      </c>
      <c r="E1409" s="2">
        <f>MACD!F1409</f>
        <v>-2.1647644818703793E-2</v>
      </c>
      <c r="F1409" s="2">
        <f>'Moving Avg'!D1409</f>
        <v>2.2600000000000002</v>
      </c>
      <c r="G1409" s="2">
        <f>'Moving Avg'!F1409</f>
        <v>2.2759999999999994</v>
      </c>
      <c r="H1409" s="2">
        <f>'Moving Avg'!G1409</f>
        <v>2.277000000000001</v>
      </c>
      <c r="I1409" s="2">
        <f>'Moving Avg'!H1409</f>
        <v>2.2716000000000021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44365</v>
      </c>
      <c r="B1410" s="2">
        <f>RSI!B1410</f>
        <v>2.29</v>
      </c>
      <c r="C1410" s="2">
        <f>RSI!I1410</f>
        <v>52.291481123107452</v>
      </c>
      <c r="D1410" s="2">
        <f>MACD!E1410</f>
        <v>2.0414313005272966E-2</v>
      </c>
      <c r="E1410" s="2">
        <f>MACD!F1410</f>
        <v>-1.3235253253908442E-2</v>
      </c>
      <c r="F1410" s="2">
        <f>'Moving Avg'!D1410</f>
        <v>2.2659999999999996</v>
      </c>
      <c r="G1410" s="2">
        <f>'Moving Avg'!F1410</f>
        <v>2.2789999999999995</v>
      </c>
      <c r="H1410" s="2">
        <f>'Moving Avg'!G1410</f>
        <v>2.2708000000000008</v>
      </c>
      <c r="I1410" s="2">
        <f>'Moving Avg'!H1410</f>
        <v>2.2721000000000022</v>
      </c>
      <c r="J1410" s="6" t="str">
        <f>OBV!F1410</f>
        <v>BULLISH</v>
      </c>
      <c r="K1410" s="6" t="str">
        <f>OBV!G1410</f>
        <v>WEAK</v>
      </c>
      <c r="L1410" s="6" t="str">
        <f>OBV!H1410</f>
        <v>CONFIRMED BULLISH</v>
      </c>
    </row>
    <row r="1411" spans="1:12" ht="13.5" x14ac:dyDescent="0.25">
      <c r="A1411" s="3">
        <f>RSI!A1411</f>
        <v>44368</v>
      </c>
      <c r="B1411" s="2">
        <f>RSI!B1411</f>
        <v>2.23</v>
      </c>
      <c r="C1411" s="2">
        <f>RSI!I1411</f>
        <v>44.033583104026185</v>
      </c>
      <c r="D1411" s="2">
        <f>MACD!E1411</f>
        <v>2.4454148136653586E-2</v>
      </c>
      <c r="E1411" s="2">
        <f>MACD!F1411</f>
        <v>-5.6973729757960369E-3</v>
      </c>
      <c r="F1411" s="2">
        <f>'Moving Avg'!D1411</f>
        <v>2.2600000000000002</v>
      </c>
      <c r="G1411" s="2">
        <f>'Moving Avg'!F1411</f>
        <v>2.278999999999999</v>
      </c>
      <c r="H1411" s="2">
        <f>'Moving Avg'!G1411</f>
        <v>2.264800000000001</v>
      </c>
      <c r="I1411" s="2">
        <f>'Moving Avg'!H1411</f>
        <v>2.2720500000000019</v>
      </c>
      <c r="J1411" s="6" t="str">
        <f>OBV!F1411</f>
        <v>BULLISH</v>
      </c>
      <c r="K1411" s="6" t="str">
        <f>OBV!G1411</f>
        <v>WEAK</v>
      </c>
      <c r="L1411" s="6" t="str">
        <f>OBV!H1411</f>
        <v>BULLISH DIVERGENCE</v>
      </c>
    </row>
    <row r="1412" spans="1:12" ht="13.5" x14ac:dyDescent="0.25">
      <c r="A1412" s="3">
        <f>RSI!A1412</f>
        <v>44369</v>
      </c>
      <c r="B1412" s="2">
        <f>RSI!B1412</f>
        <v>2.23</v>
      </c>
      <c r="C1412" s="2">
        <f>RSI!I1412</f>
        <v>44.033583104026185</v>
      </c>
      <c r="D1412" s="2">
        <f>MACD!E1412</f>
        <v>2.8138302178200902E-2</v>
      </c>
      <c r="E1412" s="2">
        <f>MACD!F1412</f>
        <v>1.069762055003351E-3</v>
      </c>
      <c r="F1412" s="2">
        <f>'Moving Avg'!D1412</f>
        <v>2.254</v>
      </c>
      <c r="G1412" s="2">
        <f>'Moving Avg'!F1412</f>
        <v>2.278999999999999</v>
      </c>
      <c r="H1412" s="2">
        <f>'Moving Avg'!G1412</f>
        <v>2.2602000000000007</v>
      </c>
      <c r="I1412" s="2">
        <f>'Moving Avg'!H1412</f>
        <v>2.2725000000000022</v>
      </c>
      <c r="J1412" s="6" t="str">
        <f>OBV!F1412</f>
        <v>BULLISH</v>
      </c>
      <c r="K1412" s="6" t="str">
        <f>OBV!G1412</f>
        <v>WEAK</v>
      </c>
      <c r="L1412" s="6" t="str">
        <f>OBV!H1412</f>
        <v>BULLISH DIVERGENCE</v>
      </c>
    </row>
    <row r="1413" spans="1:12" ht="13.5" x14ac:dyDescent="0.25">
      <c r="A1413" s="3">
        <f>RSI!A1413</f>
        <v>44370</v>
      </c>
      <c r="B1413" s="2">
        <f>RSI!B1413</f>
        <v>2.23</v>
      </c>
      <c r="C1413" s="2">
        <f>RSI!I1413</f>
        <v>44.033583104026192</v>
      </c>
      <c r="D1413" s="2">
        <f>MACD!E1413</f>
        <v>2.534795788393529E-2</v>
      </c>
      <c r="E1413" s="2">
        <f>MACD!F1413</f>
        <v>5.9254012207897392E-3</v>
      </c>
      <c r="F1413" s="2">
        <f>'Moving Avg'!D1413</f>
        <v>2.242</v>
      </c>
      <c r="G1413" s="2">
        <f>'Moving Avg'!F1413</f>
        <v>2.278999999999999</v>
      </c>
      <c r="H1413" s="2">
        <f>'Moving Avg'!G1413</f>
        <v>2.2570000000000006</v>
      </c>
      <c r="I1413" s="2">
        <f>'Moving Avg'!H1413</f>
        <v>2.273350000000002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44371</v>
      </c>
      <c r="B1414" s="2">
        <f>RSI!B1414</f>
        <v>2.23</v>
      </c>
      <c r="C1414" s="2">
        <f>RSI!I1414</f>
        <v>44.033583104026192</v>
      </c>
      <c r="D1414" s="2">
        <f>MACD!E1414</f>
        <v>2.3214805426787777E-2</v>
      </c>
      <c r="E1414" s="2">
        <f>MACD!F1414</f>
        <v>9.3832820619893474E-3</v>
      </c>
      <c r="F1414" s="2">
        <f>'Moving Avg'!D1414</f>
        <v>2.242</v>
      </c>
      <c r="G1414" s="2">
        <f>'Moving Avg'!F1414</f>
        <v>2.278999999999999</v>
      </c>
      <c r="H1414" s="2">
        <f>'Moving Avg'!G1414</f>
        <v>2.2552000000000008</v>
      </c>
      <c r="I1414" s="2">
        <f>'Moving Avg'!H1414</f>
        <v>2.2742000000000022</v>
      </c>
      <c r="J1414" s="6" t="str">
        <f>OBV!F1414</f>
        <v>BULLISH</v>
      </c>
      <c r="K1414" s="6" t="str">
        <f>OBV!G1414</f>
        <v>WEAK</v>
      </c>
      <c r="L1414" s="6" t="str">
        <f>OBV!H1414</f>
        <v>NEUTRAL</v>
      </c>
    </row>
    <row r="1415" spans="1:12" ht="13.5" x14ac:dyDescent="0.25">
      <c r="A1415" s="3">
        <f>RSI!A1415</f>
        <v>44372</v>
      </c>
      <c r="B1415" s="2">
        <f>RSI!B1415</f>
        <v>2.23</v>
      </c>
      <c r="C1415" s="2">
        <f>RSI!I1415</f>
        <v>44.033583104026192</v>
      </c>
      <c r="D1415" s="2">
        <f>MACD!E1415</f>
        <v>2.1620856288831369E-2</v>
      </c>
      <c r="E1415" s="2">
        <f>MACD!F1415</f>
        <v>1.1830796907357752E-2</v>
      </c>
      <c r="F1415" s="2">
        <f>'Moving Avg'!D1415</f>
        <v>2.23</v>
      </c>
      <c r="G1415" s="2">
        <f>'Moving Avg'!F1415</f>
        <v>2.2789999999999986</v>
      </c>
      <c r="H1415" s="2">
        <f>'Moving Avg'!G1415</f>
        <v>2.2544000000000004</v>
      </c>
      <c r="I1415" s="2">
        <f>'Moving Avg'!H1415</f>
        <v>2.2750500000000025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44375</v>
      </c>
      <c r="B1416" s="2">
        <f>RSI!B1416</f>
        <v>2.23</v>
      </c>
      <c r="C1416" s="2">
        <f>RSI!I1416</f>
        <v>44.033583104026192</v>
      </c>
      <c r="D1416" s="2">
        <f>MACD!E1416</f>
        <v>2.0467524556371242E-2</v>
      </c>
      <c r="E1416" s="2">
        <f>MACD!F1416</f>
        <v>1.3558142437160451E-2</v>
      </c>
      <c r="F1416" s="2">
        <f>'Moving Avg'!D1416</f>
        <v>2.23</v>
      </c>
      <c r="G1416" s="2">
        <f>'Moving Avg'!F1416</f>
        <v>2.2759999999999989</v>
      </c>
      <c r="H1416" s="2">
        <f>'Moving Avg'!G1416</f>
        <v>2.2524000000000006</v>
      </c>
      <c r="I1416" s="2">
        <f>'Moving Avg'!H1416</f>
        <v>2.2762000000000024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</row>
    <row r="1417" spans="1:12" ht="13.5" x14ac:dyDescent="0.25">
      <c r="A1417" s="3">
        <f>RSI!A1417</f>
        <v>44376</v>
      </c>
      <c r="B1417" s="2">
        <f>RSI!B1417</f>
        <v>2.23</v>
      </c>
      <c r="C1417" s="2">
        <f>RSI!I1417</f>
        <v>44.033583104026192</v>
      </c>
      <c r="D1417" s="2">
        <f>MACD!E1417</f>
        <v>1.967254927246298E-2</v>
      </c>
      <c r="E1417" s="2">
        <f>MACD!F1417</f>
        <v>1.4781023804220958E-2</v>
      </c>
      <c r="F1417" s="2">
        <f>'Moving Avg'!D1417</f>
        <v>2.23</v>
      </c>
      <c r="G1417" s="2">
        <f>'Moving Avg'!F1417</f>
        <v>2.2704999999999989</v>
      </c>
      <c r="H1417" s="2">
        <f>'Moving Avg'!G1417</f>
        <v>2.2492000000000005</v>
      </c>
      <c r="I1417" s="2">
        <f>'Moving Avg'!H1417</f>
        <v>2.2773500000000029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44377</v>
      </c>
      <c r="B1418" s="2">
        <f>RSI!B1418</f>
        <v>2.23</v>
      </c>
      <c r="C1418" s="2">
        <f>RSI!I1418</f>
        <v>44.033583104026192</v>
      </c>
      <c r="D1418" s="2">
        <f>MACD!E1418</f>
        <v>2.3782781750626203E-2</v>
      </c>
      <c r="E1418" s="2">
        <f>MACD!F1418</f>
        <v>1.6581375393502008E-2</v>
      </c>
      <c r="F1418" s="2">
        <f>'Moving Avg'!D1418</f>
        <v>2.23</v>
      </c>
      <c r="G1418" s="2">
        <f>'Moving Avg'!F1418</f>
        <v>2.2624999999999988</v>
      </c>
      <c r="H1418" s="2">
        <f>'Moving Avg'!G1418</f>
        <v>2.2474000000000007</v>
      </c>
      <c r="I1418" s="2">
        <f>'Moving Avg'!H1418</f>
        <v>2.278450000000003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</row>
    <row r="1419" spans="1:12" ht="13.5" x14ac:dyDescent="0.25">
      <c r="A1419" s="3">
        <f>RSI!A1419</f>
        <v>44378</v>
      </c>
      <c r="B1419" s="2">
        <f>RSI!B1419</f>
        <v>2.23</v>
      </c>
      <c r="C1419" s="2">
        <f>RSI!I1419</f>
        <v>44.033583104026192</v>
      </c>
      <c r="D1419" s="2">
        <f>MACD!E1419</f>
        <v>1.8185011962855491E-2</v>
      </c>
      <c r="E1419" s="2">
        <f>MACD!F1419</f>
        <v>1.6902102707372704E-2</v>
      </c>
      <c r="F1419" s="2">
        <f>'Moving Avg'!D1419</f>
        <v>2.23</v>
      </c>
      <c r="G1419" s="2">
        <f>'Moving Avg'!F1419</f>
        <v>2.2539999999999991</v>
      </c>
      <c r="H1419" s="2">
        <f>'Moving Avg'!G1419</f>
        <v>2.2464000000000008</v>
      </c>
      <c r="I1419" s="2">
        <f>'Moving Avg'!H1419</f>
        <v>2.279600000000003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</row>
    <row r="1420" spans="1:12" ht="13.5" x14ac:dyDescent="0.25">
      <c r="A1420" s="3">
        <f>RSI!A1420</f>
        <v>44379</v>
      </c>
      <c r="B1420" s="2">
        <f>RSI!B1420</f>
        <v>2.23</v>
      </c>
      <c r="C1420" s="2">
        <f>RSI!I1420</f>
        <v>44.033583104026185</v>
      </c>
      <c r="D1420" s="2">
        <f>MACD!E1420</f>
        <v>2.2822827519868305E-2</v>
      </c>
      <c r="E1420" s="2">
        <f>MACD!F1420</f>
        <v>1.8086247669871824E-2</v>
      </c>
      <c r="F1420" s="2">
        <f>'Moving Avg'!D1420</f>
        <v>2.23</v>
      </c>
      <c r="G1420" s="2">
        <f>'Moving Avg'!F1420</f>
        <v>2.2504999999999993</v>
      </c>
      <c r="H1420" s="2">
        <f>'Moving Avg'!G1420</f>
        <v>2.244600000000001</v>
      </c>
      <c r="I1420" s="2">
        <f>'Moving Avg'!H1420</f>
        <v>2.2807500000000029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</row>
    <row r="1421" spans="1:12" ht="13.5" x14ac:dyDescent="0.25">
      <c r="A1421" s="3">
        <f>RSI!A1421</f>
        <v>44382</v>
      </c>
      <c r="B1421" s="2">
        <f>RSI!B1421</f>
        <v>2.23</v>
      </c>
      <c r="C1421" s="2">
        <f>RSI!I1421</f>
        <v>44.033583104026185</v>
      </c>
      <c r="D1421" s="2">
        <f>MACD!E1421</f>
        <v>1.7649345947501338E-2</v>
      </c>
      <c r="E1421" s="2">
        <f>MACD!F1421</f>
        <v>1.7998867325397728E-2</v>
      </c>
      <c r="F1421" s="2">
        <f>'Moving Avg'!D1421</f>
        <v>2.23</v>
      </c>
      <c r="G1421" s="2">
        <f>'Moving Avg'!F1421</f>
        <v>2.246999999999999</v>
      </c>
      <c r="H1421" s="2">
        <f>'Moving Avg'!G1421</f>
        <v>2.2428000000000012</v>
      </c>
      <c r="I1421" s="2">
        <f>'Moving Avg'!H1421</f>
        <v>2.2819000000000029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</row>
    <row r="1422" spans="1:12" ht="13.5" x14ac:dyDescent="0.25">
      <c r="A1422" s="3">
        <f>RSI!A1422</f>
        <v>44383</v>
      </c>
      <c r="B1422" s="2">
        <f>RSI!B1422</f>
        <v>2.25</v>
      </c>
      <c r="C1422" s="2">
        <f>RSI!I1422</f>
        <v>49.982902932194001</v>
      </c>
      <c r="D1422" s="2">
        <f>MACD!E1422</f>
        <v>1.1913434790262301E-2</v>
      </c>
      <c r="E1422" s="2">
        <f>MACD!F1422</f>
        <v>1.6781780818370645E-2</v>
      </c>
      <c r="F1422" s="2">
        <f>'Moving Avg'!D1422</f>
        <v>2.234</v>
      </c>
      <c r="G1422" s="2">
        <f>'Moving Avg'!F1422</f>
        <v>2.2444999999999995</v>
      </c>
      <c r="H1422" s="2">
        <f>'Moving Avg'!G1422</f>
        <v>2.2414000000000014</v>
      </c>
      <c r="I1422" s="2">
        <f>'Moving Avg'!H1422</f>
        <v>2.2831500000000031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</row>
    <row r="1423" spans="1:12" ht="13.5" x14ac:dyDescent="0.25">
      <c r="A1423" s="3">
        <f>RSI!A1423</f>
        <v>44384</v>
      </c>
      <c r="B1423" s="2">
        <f>RSI!B1423</f>
        <v>2.25</v>
      </c>
      <c r="C1423" s="2">
        <f>RSI!I1423</f>
        <v>49.982902932194001</v>
      </c>
      <c r="D1423" s="2">
        <f>MACD!E1423</f>
        <v>7.0558014358410581E-3</v>
      </c>
      <c r="E1423" s="2">
        <f>MACD!F1423</f>
        <v>1.4836584941864728E-2</v>
      </c>
      <c r="F1423" s="2">
        <f>'Moving Avg'!D1423</f>
        <v>2.238</v>
      </c>
      <c r="G1423" s="2">
        <f>'Moving Avg'!F1423</f>
        <v>2.2439999999999993</v>
      </c>
      <c r="H1423" s="2">
        <f>'Moving Avg'!G1423</f>
        <v>2.241200000000001</v>
      </c>
      <c r="I1423" s="2">
        <f>'Moving Avg'!H1423</f>
        <v>2.2844000000000033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</row>
    <row r="1424" spans="1:12" ht="13.5" x14ac:dyDescent="0.25">
      <c r="A1424" s="3">
        <f>RSI!A1424</f>
        <v>44385</v>
      </c>
      <c r="B1424" s="2">
        <f>RSI!B1424</f>
        <v>2.25</v>
      </c>
      <c r="C1424" s="2">
        <f>RSI!I1424</f>
        <v>49.982902932193994</v>
      </c>
      <c r="D1424" s="2">
        <f>MACD!E1424</f>
        <v>2.9416351161568599E-3</v>
      </c>
      <c r="E1424" s="2">
        <f>MACD!F1424</f>
        <v>1.2457594976723154E-2</v>
      </c>
      <c r="F1424" s="2">
        <f>'Moving Avg'!D1424</f>
        <v>2.242</v>
      </c>
      <c r="G1424" s="2">
        <f>'Moving Avg'!F1424</f>
        <v>2.2435</v>
      </c>
      <c r="H1424" s="2">
        <f>'Moving Avg'!G1424</f>
        <v>2.2422000000000013</v>
      </c>
      <c r="I1424" s="2">
        <f>'Moving Avg'!H1424</f>
        <v>2.2856500000000031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</row>
    <row r="1425" spans="1:12" ht="13.5" x14ac:dyDescent="0.25">
      <c r="A1425" s="3">
        <f>RSI!A1425</f>
        <v>44386</v>
      </c>
      <c r="B1425" s="2">
        <f>RSI!B1425</f>
        <v>2.25</v>
      </c>
      <c r="C1425" s="2">
        <f>RSI!I1425</f>
        <v>49.982902932193987</v>
      </c>
      <c r="D1425" s="2">
        <f>MACD!E1425</f>
        <v>-5.4315769973412031E-4</v>
      </c>
      <c r="E1425" s="2">
        <f>MACD!F1425</f>
        <v>9.8574444414317001E-3</v>
      </c>
      <c r="F1425" s="2">
        <f>'Moving Avg'!D1425</f>
        <v>2.246</v>
      </c>
      <c r="G1425" s="2">
        <f>'Moving Avg'!F1425</f>
        <v>2.2429999999999999</v>
      </c>
      <c r="H1425" s="2">
        <f>'Moving Avg'!G1425</f>
        <v>2.2436000000000011</v>
      </c>
      <c r="I1425" s="2">
        <f>'Moving Avg'!H1425</f>
        <v>2.2869000000000033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</row>
    <row r="1426" spans="1:12" ht="13.5" x14ac:dyDescent="0.25">
      <c r="A1426" s="3">
        <f>RSI!A1426</f>
        <v>44389</v>
      </c>
      <c r="B1426" s="2">
        <f>RSI!B1426</f>
        <v>2.25</v>
      </c>
      <c r="C1426" s="2">
        <f>RSI!I1426</f>
        <v>49.982902932194001</v>
      </c>
      <c r="D1426" s="2">
        <f>MACD!E1426</f>
        <v>-3.4951388779993486E-3</v>
      </c>
      <c r="E1426" s="2">
        <f>MACD!F1426</f>
        <v>7.1869277775454916E-3</v>
      </c>
      <c r="F1426" s="2">
        <f>'Moving Avg'!D1426</f>
        <v>2.25</v>
      </c>
      <c r="G1426" s="2">
        <f>'Moving Avg'!F1426</f>
        <v>2.2425000000000002</v>
      </c>
      <c r="H1426" s="2">
        <f>'Moving Avg'!G1426</f>
        <v>2.2468000000000008</v>
      </c>
      <c r="I1426" s="2">
        <f>'Moving Avg'!H1426</f>
        <v>2.288150000000003</v>
      </c>
      <c r="J1426" s="6" t="str">
        <f>OBV!F1426</f>
        <v>BULLISH</v>
      </c>
      <c r="K1426" s="6" t="str">
        <f>OBV!G1426</f>
        <v>NEUTRAL</v>
      </c>
      <c r="L1426" s="6" t="str">
        <f>OBV!H1426</f>
        <v>CONFIRMED BULLISH</v>
      </c>
    </row>
    <row r="1427" spans="1:12" ht="13.5" x14ac:dyDescent="0.25">
      <c r="A1427" s="3">
        <f>RSI!A1427</f>
        <v>44390</v>
      </c>
      <c r="B1427" s="2">
        <f>RSI!B1427</f>
        <v>2.25</v>
      </c>
      <c r="C1427" s="2">
        <f>RSI!I1427</f>
        <v>49.982902932194001</v>
      </c>
      <c r="D1427" s="2">
        <f>MACD!E1427</f>
        <v>-5.9960342298825964E-3</v>
      </c>
      <c r="E1427" s="2">
        <f>MACD!F1427</f>
        <v>4.5503353760598742E-3</v>
      </c>
      <c r="F1427" s="2">
        <f>'Moving Avg'!D1427</f>
        <v>2.25</v>
      </c>
      <c r="G1427" s="2">
        <f>'Moving Avg'!F1427</f>
        <v>2.242</v>
      </c>
      <c r="H1427" s="2">
        <f>'Moving Avg'!G1427</f>
        <v>2.2500000000000009</v>
      </c>
      <c r="I1427" s="2">
        <f>'Moving Avg'!H1427</f>
        <v>2.2896500000000031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</row>
    <row r="1428" spans="1:12" ht="13.5" x14ac:dyDescent="0.25">
      <c r="A1428" s="3">
        <f>RSI!A1428</f>
        <v>44391</v>
      </c>
      <c r="B1428" s="2">
        <f>RSI!B1428</f>
        <v>2.25</v>
      </c>
      <c r="C1428" s="2">
        <f>RSI!I1428</f>
        <v>49.982902932194001</v>
      </c>
      <c r="D1428" s="2">
        <f>MACD!E1428</f>
        <v>-8.1150145285957542E-3</v>
      </c>
      <c r="E1428" s="2">
        <f>MACD!F1428</f>
        <v>2.0172653951287486E-3</v>
      </c>
      <c r="F1428" s="2">
        <f>'Moving Avg'!D1428</f>
        <v>2.25</v>
      </c>
      <c r="G1428" s="2">
        <f>'Moving Avg'!F1428</f>
        <v>2.2400000000000002</v>
      </c>
      <c r="H1428" s="2">
        <f>'Moving Avg'!G1428</f>
        <v>2.2520000000000007</v>
      </c>
      <c r="I1428" s="2">
        <f>'Moving Avg'!H1428</f>
        <v>2.2911500000000027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</row>
    <row r="1429" spans="1:12" ht="13.5" x14ac:dyDescent="0.25">
      <c r="A1429" s="3">
        <f>RSI!A1429</f>
        <v>44392</v>
      </c>
      <c r="B1429" s="2">
        <f>RSI!B1429</f>
        <v>2.25</v>
      </c>
      <c r="C1429" s="2">
        <f>RSI!I1429</f>
        <v>49.982902932193994</v>
      </c>
      <c r="D1429" s="2">
        <f>MACD!E1429</f>
        <v>-9.9106257081733595E-3</v>
      </c>
      <c r="E1429" s="2">
        <f>MACD!F1429</f>
        <v>-3.6831282553167295E-4</v>
      </c>
      <c r="F1429" s="2">
        <f>'Moving Avg'!D1429</f>
        <v>2.25</v>
      </c>
      <c r="G1429" s="2">
        <f>'Moving Avg'!F1429</f>
        <v>2.2410000000000005</v>
      </c>
      <c r="H1429" s="2">
        <f>'Moving Avg'!G1429</f>
        <v>2.252800000000001</v>
      </c>
      <c r="I1429" s="2">
        <f>'Moving Avg'!H1429</f>
        <v>2.2926500000000027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</row>
    <row r="1430" spans="1:12" ht="13.5" x14ac:dyDescent="0.25">
      <c r="A1430" s="3">
        <f>RSI!A1430</f>
        <v>44393</v>
      </c>
      <c r="B1430" s="2">
        <f>RSI!B1430</f>
        <v>2.25</v>
      </c>
      <c r="C1430" s="2">
        <f>RSI!I1430</f>
        <v>49.982902932193987</v>
      </c>
      <c r="D1430" s="2">
        <f>MACD!E1430</f>
        <v>-1.1432422208319082E-2</v>
      </c>
      <c r="E1430" s="2">
        <f>MACD!F1430</f>
        <v>-2.5811347020891547E-3</v>
      </c>
      <c r="F1430" s="2">
        <f>'Moving Avg'!D1430</f>
        <v>2.25</v>
      </c>
      <c r="G1430" s="2">
        <f>'Moving Avg'!F1430</f>
        <v>2.2389999999999999</v>
      </c>
      <c r="H1430" s="2">
        <f>'Moving Avg'!G1430</f>
        <v>2.2532000000000005</v>
      </c>
      <c r="I1430" s="2">
        <f>'Moving Avg'!H1430</f>
        <v>2.2937500000000024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</row>
    <row r="1431" spans="1:12" ht="13.5" x14ac:dyDescent="0.25">
      <c r="A1431" s="3">
        <f>RSI!A1431</f>
        <v>44396</v>
      </c>
      <c r="B1431" s="2">
        <f>RSI!B1431</f>
        <v>2.25</v>
      </c>
      <c r="C1431" s="2">
        <f>RSI!I1431</f>
        <v>49.982902932193987</v>
      </c>
      <c r="D1431" s="2">
        <f>MACD!E1431</f>
        <v>-1.2722349127711308E-2</v>
      </c>
      <c r="E1431" s="2">
        <f>MACD!F1431</f>
        <v>-4.6093775872135864E-3</v>
      </c>
      <c r="F1431" s="2">
        <f>'Moving Avg'!D1431</f>
        <v>2.25</v>
      </c>
      <c r="G1431" s="2">
        <f>'Moving Avg'!F1431</f>
        <v>2.2399999999999998</v>
      </c>
      <c r="H1431" s="2">
        <f>'Moving Avg'!G1431</f>
        <v>2.2536000000000005</v>
      </c>
      <c r="I1431" s="2">
        <f>'Moving Avg'!H1431</f>
        <v>2.2946000000000022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</row>
    <row r="1432" spans="1:12" ht="13.5" x14ac:dyDescent="0.25">
      <c r="A1432" s="3">
        <f>RSI!A1432</f>
        <v>44399</v>
      </c>
      <c r="B1432" s="2">
        <f>RSI!B1432</f>
        <v>2.25</v>
      </c>
      <c r="C1432" s="2">
        <f>RSI!I1432</f>
        <v>49.982902932193987</v>
      </c>
      <c r="D1432" s="2">
        <f>MACD!E1432</f>
        <v>-1.0738988746862965E-2</v>
      </c>
      <c r="E1432" s="2">
        <f>MACD!F1432</f>
        <v>-5.8352998191434618E-3</v>
      </c>
      <c r="F1432" s="2">
        <f>'Moving Avg'!D1432</f>
        <v>2.25</v>
      </c>
      <c r="G1432" s="2">
        <f>'Moving Avg'!F1432</f>
        <v>2.2410000000000001</v>
      </c>
      <c r="H1432" s="2">
        <f>'Moving Avg'!G1432</f>
        <v>2.2540000000000004</v>
      </c>
      <c r="I1432" s="2">
        <f>'Moving Avg'!H1432</f>
        <v>2.2956500000000024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</row>
    <row r="1433" spans="1:12" ht="13.5" x14ac:dyDescent="0.25">
      <c r="A1433" s="3">
        <f>RSI!A1433</f>
        <v>44400</v>
      </c>
      <c r="B1433" s="2">
        <f>RSI!B1433</f>
        <v>2.2599999999999998</v>
      </c>
      <c r="C1433" s="2">
        <f>RSI!I1433</f>
        <v>55.345846155625594</v>
      </c>
      <c r="D1433" s="2">
        <f>MACD!E1433</f>
        <v>-9.8034330211627108E-3</v>
      </c>
      <c r="E1433" s="2">
        <f>MACD!F1433</f>
        <v>-6.6289264595473119E-3</v>
      </c>
      <c r="F1433" s="2">
        <f>'Moving Avg'!D1433</f>
        <v>2.2519999999999998</v>
      </c>
      <c r="G1433" s="2">
        <f>'Moving Avg'!F1433</f>
        <v>2.2425000000000002</v>
      </c>
      <c r="H1433" s="2">
        <f>'Moving Avg'!G1433</f>
        <v>2.2546000000000004</v>
      </c>
      <c r="I1433" s="2">
        <f>'Moving Avg'!H1433</f>
        <v>2.2964500000000023</v>
      </c>
      <c r="J1433" s="6" t="str">
        <f>OBV!F1433</f>
        <v>BULLISH</v>
      </c>
      <c r="K1433" s="6" t="str">
        <f>OBV!G1433</f>
        <v>WEAK</v>
      </c>
      <c r="L1433" s="6" t="str">
        <f>OBV!H1433</f>
        <v>CONFIRMED BULLISH</v>
      </c>
    </row>
    <row r="1434" spans="1:12" ht="13.5" x14ac:dyDescent="0.25">
      <c r="A1434" s="3">
        <f>RSI!A1434</f>
        <v>44403</v>
      </c>
      <c r="B1434" s="2">
        <f>RSI!B1434</f>
        <v>2.37</v>
      </c>
      <c r="C1434" s="2">
        <f>RSI!I1434</f>
        <v>80.330045612738374</v>
      </c>
      <c r="D1434" s="2">
        <f>MACD!E1434</f>
        <v>-1.7220835993663641E-2</v>
      </c>
      <c r="E1434" s="2">
        <f>MACD!F1434</f>
        <v>-8.7473083663705785E-3</v>
      </c>
      <c r="F1434" s="2">
        <f>'Moving Avg'!D1434</f>
        <v>2.2759999999999998</v>
      </c>
      <c r="G1434" s="2">
        <f>'Moving Avg'!F1434</f>
        <v>2.2494999999999998</v>
      </c>
      <c r="H1434" s="2">
        <f>'Moving Avg'!G1434</f>
        <v>2.2574000000000005</v>
      </c>
      <c r="I1434" s="2">
        <f>'Moving Avg'!H1434</f>
        <v>2.2978000000000023</v>
      </c>
      <c r="J1434" s="6" t="str">
        <f>OBV!F1434</f>
        <v>BULLISH</v>
      </c>
      <c r="K1434" s="6" t="str">
        <f>OBV!G1434</f>
        <v>WEAK</v>
      </c>
      <c r="L1434" s="6" t="str">
        <f>OBV!H1434</f>
        <v>CONFIRMED BULLISH</v>
      </c>
    </row>
    <row r="1435" spans="1:12" ht="13.5" x14ac:dyDescent="0.25">
      <c r="A1435" s="3">
        <f>RSI!A1435</f>
        <v>44404</v>
      </c>
      <c r="B1435" s="2">
        <f>RSI!B1435</f>
        <v>2.31</v>
      </c>
      <c r="C1435" s="2">
        <f>RSI!I1435</f>
        <v>60.459445535879674</v>
      </c>
      <c r="D1435" s="2">
        <f>MACD!E1435</f>
        <v>-1.9759019678743606E-2</v>
      </c>
      <c r="E1435" s="2">
        <f>MACD!F1435</f>
        <v>-1.0949650628845184E-2</v>
      </c>
      <c r="F1435" s="2">
        <f>'Moving Avg'!D1435</f>
        <v>2.2879999999999998</v>
      </c>
      <c r="G1435" s="2">
        <f>'Moving Avg'!F1435</f>
        <v>2.2534999999999998</v>
      </c>
      <c r="H1435" s="2">
        <f>'Moving Avg'!G1435</f>
        <v>2.2589999999999999</v>
      </c>
      <c r="I1435" s="2">
        <f>'Moving Avg'!H1435</f>
        <v>2.2988500000000021</v>
      </c>
      <c r="J1435" s="6" t="str">
        <f>OBV!F1435</f>
        <v>BULLISH</v>
      </c>
      <c r="K1435" s="6" t="str">
        <f>OBV!G1435</f>
        <v>WEAK</v>
      </c>
      <c r="L1435" s="6" t="str">
        <f>OBV!H1435</f>
        <v>CONFIRMED BULLISH</v>
      </c>
    </row>
    <row r="1436" spans="1:12" ht="13.5" x14ac:dyDescent="0.25">
      <c r="A1436" s="3">
        <f>RSI!A1436</f>
        <v>44405</v>
      </c>
      <c r="B1436" s="2">
        <f>RSI!B1436</f>
        <v>2.31</v>
      </c>
      <c r="C1436" s="2">
        <f>RSI!I1436</f>
        <v>60.459445535879681</v>
      </c>
      <c r="D1436" s="2">
        <f>MACD!E1436</f>
        <v>-2.2206211800344988E-2</v>
      </c>
      <c r="E1436" s="2">
        <f>MACD!F1436</f>
        <v>-1.3200962863145146E-2</v>
      </c>
      <c r="F1436" s="2">
        <f>'Moving Avg'!D1436</f>
        <v>2.2999999999999998</v>
      </c>
      <c r="G1436" s="2">
        <f>'Moving Avg'!F1436</f>
        <v>2.2574999999999998</v>
      </c>
      <c r="H1436" s="2">
        <f>'Moving Avg'!G1436</f>
        <v>2.2606000000000002</v>
      </c>
      <c r="I1436" s="2">
        <f>'Moving Avg'!H1436</f>
        <v>2.2998000000000021</v>
      </c>
      <c r="J1436" s="6" t="str">
        <f>OBV!F1436</f>
        <v>BULLISH</v>
      </c>
      <c r="K1436" s="6" t="str">
        <f>OBV!G1436</f>
        <v>WEAK</v>
      </c>
      <c r="L1436" s="6" t="str">
        <f>OBV!H1436</f>
        <v>CONFIRMED BULLISH</v>
      </c>
    </row>
    <row r="1437" spans="1:12" ht="13.5" x14ac:dyDescent="0.25">
      <c r="A1437" s="3">
        <f>RSI!A1437</f>
        <v>44406</v>
      </c>
      <c r="B1437" s="2">
        <f>RSI!B1437</f>
        <v>2.37</v>
      </c>
      <c r="C1437" s="2">
        <f>RSI!I1437</f>
        <v>69.274126119247654</v>
      </c>
      <c r="D1437" s="2">
        <f>MACD!E1437</f>
        <v>-2.899867045059823E-2</v>
      </c>
      <c r="E1437" s="2">
        <f>MACD!F1437</f>
        <v>-1.6360504380635764E-2</v>
      </c>
      <c r="F1437" s="2">
        <f>'Moving Avg'!D1437</f>
        <v>2.3240000000000003</v>
      </c>
      <c r="G1437" s="2">
        <f>'Moving Avg'!F1437</f>
        <v>2.2645</v>
      </c>
      <c r="H1437" s="2">
        <f>'Moving Avg'!G1437</f>
        <v>2.2633999999999999</v>
      </c>
      <c r="I1437" s="2">
        <f>'Moving Avg'!H1437</f>
        <v>2.3008500000000023</v>
      </c>
      <c r="J1437" s="6" t="str">
        <f>OBV!F1437</f>
        <v>BULLISH</v>
      </c>
      <c r="K1437" s="6" t="str">
        <f>OBV!G1437</f>
        <v>WEAK</v>
      </c>
      <c r="L1437" s="6" t="str">
        <f>OBV!H1437</f>
        <v>CONFIRMED BULLISH</v>
      </c>
    </row>
    <row r="1438" spans="1:12" ht="13.5" x14ac:dyDescent="0.25">
      <c r="A1438" s="3">
        <f>RSI!A1438</f>
        <v>44407</v>
      </c>
      <c r="B1438" s="2">
        <f>RSI!B1438</f>
        <v>2.37</v>
      </c>
      <c r="C1438" s="2">
        <f>RSI!I1438</f>
        <v>69.27412611924764</v>
      </c>
      <c r="D1438" s="2">
        <f>MACD!E1438</f>
        <v>-3.5357449501929761E-2</v>
      </c>
      <c r="E1438" s="2">
        <f>MACD!F1438</f>
        <v>-2.0159893404894564E-2</v>
      </c>
      <c r="F1438" s="2">
        <f>'Moving Avg'!D1438</f>
        <v>2.3460000000000001</v>
      </c>
      <c r="G1438" s="2">
        <f>'Moving Avg'!F1438</f>
        <v>2.2714999999999996</v>
      </c>
      <c r="H1438" s="2">
        <f>'Moving Avg'!G1438</f>
        <v>2.2662000000000004</v>
      </c>
      <c r="I1438" s="2">
        <f>'Moving Avg'!H1438</f>
        <v>2.3018500000000022</v>
      </c>
      <c r="J1438" s="6" t="str">
        <f>OBV!F1438</f>
        <v>BULLISH</v>
      </c>
      <c r="K1438" s="6" t="str">
        <f>OBV!G1438</f>
        <v>WEAK</v>
      </c>
      <c r="L1438" s="6" t="str">
        <f>OBV!H1438</f>
        <v>CONFIRMED BULLISH</v>
      </c>
    </row>
    <row r="1439" spans="1:12" ht="13.5" x14ac:dyDescent="0.25">
      <c r="A1439" s="3">
        <f>RSI!A1439</f>
        <v>44410</v>
      </c>
      <c r="B1439" s="2">
        <f>RSI!B1439</f>
        <v>2.44</v>
      </c>
      <c r="C1439" s="2">
        <f>RSI!I1439</f>
        <v>76.394378907681769</v>
      </c>
      <c r="D1439" s="2">
        <f>MACD!E1439</f>
        <v>-4.6489171556369335E-2</v>
      </c>
      <c r="E1439" s="2">
        <f>MACD!F1439</f>
        <v>-2.5425749035189522E-2</v>
      </c>
      <c r="F1439" s="2">
        <f>'Moving Avg'!D1439</f>
        <v>2.36</v>
      </c>
      <c r="G1439" s="2">
        <f>'Moving Avg'!F1439</f>
        <v>2.2819999999999996</v>
      </c>
      <c r="H1439" s="2">
        <f>'Moving Avg'!G1439</f>
        <v>2.2704</v>
      </c>
      <c r="I1439" s="2">
        <f>'Moving Avg'!H1439</f>
        <v>2.3032000000000021</v>
      </c>
      <c r="J1439" s="6" t="str">
        <f>OBV!F1439</f>
        <v>BEARISH</v>
      </c>
      <c r="K1439" s="6" t="str">
        <f>OBV!G1439</f>
        <v>STRONG</v>
      </c>
      <c r="L1439" s="6" t="str">
        <f>OBV!H1439</f>
        <v>BEARISH DIVERGENCE</v>
      </c>
    </row>
    <row r="1440" spans="1:12" ht="13.5" x14ac:dyDescent="0.25">
      <c r="A1440" s="3">
        <f>RSI!A1440</f>
        <v>44411</v>
      </c>
      <c r="B1440" s="2">
        <f>RSI!B1440</f>
        <v>2.58</v>
      </c>
      <c r="C1440" s="2">
        <f>RSI!I1440</f>
        <v>84.25369199869121</v>
      </c>
      <c r="D1440" s="2">
        <f>MACD!E1440</f>
        <v>-6.7216427621171526E-2</v>
      </c>
      <c r="E1440" s="2">
        <f>MACD!F1440</f>
        <v>-3.3783884752385925E-2</v>
      </c>
      <c r="F1440" s="2">
        <f>'Moving Avg'!D1440</f>
        <v>2.4140000000000001</v>
      </c>
      <c r="G1440" s="2">
        <f>'Moving Avg'!F1440</f>
        <v>2.2994999999999997</v>
      </c>
      <c r="H1440" s="2">
        <f>'Moving Avg'!G1440</f>
        <v>2.2773999999999996</v>
      </c>
      <c r="I1440" s="2">
        <f>'Moving Avg'!H1440</f>
        <v>2.304800000000002</v>
      </c>
      <c r="J1440" s="6" t="str">
        <f>OBV!F1440</f>
        <v>BULLISH</v>
      </c>
      <c r="K1440" s="6" t="str">
        <f>OBV!G1440</f>
        <v>WEAK</v>
      </c>
      <c r="L1440" s="6" t="str">
        <f>OBV!H1440</f>
        <v>CONFIRMED BULLISH</v>
      </c>
    </row>
    <row r="1441" spans="1:12" ht="13.5" x14ac:dyDescent="0.25">
      <c r="A1441" s="3">
        <f>RSI!A1441</f>
        <v>44412</v>
      </c>
      <c r="B1441" s="2">
        <f>RSI!B1441</f>
        <v>2.5099999999999998</v>
      </c>
      <c r="C1441" s="2">
        <f>RSI!I1441</f>
        <v>71.445227483504283</v>
      </c>
      <c r="D1441" s="2">
        <f>MACD!E1441</f>
        <v>-8.1265230206173822E-2</v>
      </c>
      <c r="E1441" s="2">
        <f>MACD!F1441</f>
        <v>-4.3280153843143508E-2</v>
      </c>
      <c r="F1441" s="2">
        <f>'Moving Avg'!D1441</f>
        <v>2.4539999999999997</v>
      </c>
      <c r="G1441" s="2">
        <f>'Moving Avg'!F1441</f>
        <v>2.3134999999999994</v>
      </c>
      <c r="H1441" s="2">
        <f>'Moving Avg'!G1441</f>
        <v>2.2829999999999999</v>
      </c>
      <c r="I1441" s="2">
        <f>'Moving Avg'!H1441</f>
        <v>2.3060500000000017</v>
      </c>
      <c r="J1441" s="6" t="str">
        <f>OBV!F1441</f>
        <v>BEARISH</v>
      </c>
      <c r="K1441" s="6" t="str">
        <f>OBV!G1441</f>
        <v>STRONG</v>
      </c>
      <c r="L1441" s="6" t="str">
        <f>OBV!H1441</f>
        <v>BEARISH DIVERGENCE</v>
      </c>
    </row>
    <row r="1442" spans="1:12" ht="13.5" x14ac:dyDescent="0.25">
      <c r="A1442" s="3">
        <f>RSI!A1442</f>
        <v>44413</v>
      </c>
      <c r="B1442" s="2">
        <f>RSI!B1442</f>
        <v>2.58</v>
      </c>
      <c r="C1442" s="2">
        <f>RSI!I1442</f>
        <v>75.462435067484421</v>
      </c>
      <c r="D1442" s="2">
        <f>MACD!E1442</f>
        <v>-9.94941754769747E-2</v>
      </c>
      <c r="E1442" s="2">
        <f>MACD!F1442</f>
        <v>-5.4522958169909749E-2</v>
      </c>
      <c r="F1442" s="2">
        <f>'Moving Avg'!D1442</f>
        <v>2.496</v>
      </c>
      <c r="G1442" s="2">
        <f>'Moving Avg'!F1442</f>
        <v>2.3299999999999992</v>
      </c>
      <c r="H1442" s="2">
        <f>'Moving Avg'!G1442</f>
        <v>2.2899999999999996</v>
      </c>
      <c r="I1442" s="2">
        <f>'Moving Avg'!H1442</f>
        <v>2.3076500000000015</v>
      </c>
      <c r="J1442" s="6" t="str">
        <f>OBV!F1442</f>
        <v>BEARISH</v>
      </c>
      <c r="K1442" s="6" t="str">
        <f>OBV!G1442</f>
        <v>STRONG</v>
      </c>
      <c r="L1442" s="6" t="str">
        <f>OBV!H1442</f>
        <v>BEARISH DIVERGENCE</v>
      </c>
    </row>
    <row r="1443" spans="1:12" ht="13.5" x14ac:dyDescent="0.25">
      <c r="A1443" s="3">
        <f>RSI!A1443</f>
        <v>44414</v>
      </c>
      <c r="B1443" s="2">
        <f>RSI!B1443</f>
        <v>2.6</v>
      </c>
      <c r="C1443" s="2">
        <f>RSI!I1443</f>
        <v>76.480533288167649</v>
      </c>
      <c r="D1443" s="2">
        <f>MACD!E1443</f>
        <v>-0.11634597960108373</v>
      </c>
      <c r="E1443" s="2">
        <f>MACD!F1443</f>
        <v>-6.688756245614455E-2</v>
      </c>
      <c r="F1443" s="2">
        <f>'Moving Avg'!D1443</f>
        <v>2.5419999999999998</v>
      </c>
      <c r="G1443" s="2">
        <f>'Moving Avg'!F1443</f>
        <v>2.3474999999999993</v>
      </c>
      <c r="H1443" s="2">
        <f>'Moving Avg'!G1443</f>
        <v>2.2973999999999997</v>
      </c>
      <c r="I1443" s="2">
        <f>'Moving Avg'!H1443</f>
        <v>2.3093500000000016</v>
      </c>
      <c r="J1443" s="6" t="str">
        <f>OBV!F1443</f>
        <v>BULLISH</v>
      </c>
      <c r="K1443" s="6" t="str">
        <f>OBV!G1443</f>
        <v>WEAK</v>
      </c>
      <c r="L1443" s="6" t="str">
        <f>OBV!H1443</f>
        <v>CONFIRMED BULLISH</v>
      </c>
    </row>
    <row r="1444" spans="1:12" ht="13.5" x14ac:dyDescent="0.25">
      <c r="A1444" s="3">
        <f>RSI!A1444</f>
        <v>44417</v>
      </c>
      <c r="B1444" s="2">
        <f>RSI!B1444</f>
        <v>2.72</v>
      </c>
      <c r="C1444" s="2">
        <f>RSI!I1444</f>
        <v>81.452963323657755</v>
      </c>
      <c r="D1444" s="2">
        <f>MACD!E1444</f>
        <v>-0.12406353577124207</v>
      </c>
      <c r="E1444" s="2">
        <f>MACD!F1444</f>
        <v>-7.832275711916406E-2</v>
      </c>
      <c r="F1444" s="2">
        <f>'Moving Avg'!D1444</f>
        <v>2.5979999999999999</v>
      </c>
      <c r="G1444" s="2">
        <f>'Moving Avg'!F1444</f>
        <v>2.3709999999999996</v>
      </c>
      <c r="H1444" s="2">
        <f>'Moving Avg'!G1444</f>
        <v>2.3071999999999995</v>
      </c>
      <c r="I1444" s="2">
        <f>'Moving Avg'!H1444</f>
        <v>2.3119500000000017</v>
      </c>
      <c r="J1444" s="6" t="str">
        <f>OBV!F1444</f>
        <v>BULLISH</v>
      </c>
      <c r="K1444" s="6" t="str">
        <f>OBV!G1444</f>
        <v>WEAK</v>
      </c>
      <c r="L1444" s="6" t="str">
        <f>OBV!H1444</f>
        <v>CONFIRMED BULLISH</v>
      </c>
    </row>
    <row r="1445" spans="1:12" ht="13.5" x14ac:dyDescent="0.25">
      <c r="A1445" s="3">
        <f>RSI!A1445</f>
        <v>44419</v>
      </c>
      <c r="B1445" s="2">
        <f>RSI!B1445</f>
        <v>2.6</v>
      </c>
      <c r="C1445" s="2">
        <f>RSI!I1445</f>
        <v>66.347035171242339</v>
      </c>
      <c r="D1445" s="2">
        <f>MACD!E1445</f>
        <v>-0.13302670900118141</v>
      </c>
      <c r="E1445" s="2">
        <f>MACD!F1445</f>
        <v>-8.926354749556753E-2</v>
      </c>
      <c r="F1445" s="2">
        <f>'Moving Avg'!D1445</f>
        <v>2.6019999999999999</v>
      </c>
      <c r="G1445" s="2">
        <f>'Moving Avg'!F1445</f>
        <v>2.3884999999999996</v>
      </c>
      <c r="H1445" s="2">
        <f>'Moving Avg'!G1445</f>
        <v>2.3145999999999991</v>
      </c>
      <c r="I1445" s="2">
        <f>'Moving Avg'!H1445</f>
        <v>2.3142500000000017</v>
      </c>
      <c r="J1445" s="6" t="str">
        <f>OBV!F1445</f>
        <v>BULLISH</v>
      </c>
      <c r="K1445" s="6" t="str">
        <f>OBV!G1445</f>
        <v>WEAK</v>
      </c>
      <c r="L1445" s="6" t="str">
        <f>OBV!H1445</f>
        <v>CONFIRMED BULLISH</v>
      </c>
    </row>
    <row r="1446" spans="1:12" ht="13.5" x14ac:dyDescent="0.25">
      <c r="A1446" s="3">
        <f>RSI!A1446</f>
        <v>44420</v>
      </c>
      <c r="B1446" s="2">
        <f>RSI!B1446</f>
        <v>2.5299999999999998</v>
      </c>
      <c r="C1446" s="2">
        <f>RSI!I1446</f>
        <v>59.423895098595125</v>
      </c>
      <c r="D1446" s="2">
        <f>MACD!E1446</f>
        <v>-0.13665282239784338</v>
      </c>
      <c r="E1446" s="2">
        <f>MACD!F1446</f>
        <v>-9.8741402476022699E-2</v>
      </c>
      <c r="F1446" s="2">
        <f>'Moving Avg'!D1446</f>
        <v>2.6059999999999999</v>
      </c>
      <c r="G1446" s="2">
        <f>'Moving Avg'!F1446</f>
        <v>2.4024999999999999</v>
      </c>
      <c r="H1446" s="2">
        <f>'Moving Avg'!G1446</f>
        <v>2.3193999999999995</v>
      </c>
      <c r="I1446" s="2">
        <f>'Moving Avg'!H1446</f>
        <v>2.3159000000000018</v>
      </c>
      <c r="J1446" s="6" t="str">
        <f>OBV!F1446</f>
        <v>BULLISH</v>
      </c>
      <c r="K1446" s="6" t="str">
        <f>OBV!G1446</f>
        <v>WEAK</v>
      </c>
      <c r="L1446" s="6" t="str">
        <f>OBV!H1446</f>
        <v>CONFIRMED BULLISH</v>
      </c>
    </row>
    <row r="1447" spans="1:12" ht="13.5" x14ac:dyDescent="0.25">
      <c r="A1447" s="3">
        <f>RSI!A1447</f>
        <v>44424</v>
      </c>
      <c r="B1447" s="2">
        <f>RSI!B1447</f>
        <v>2.67</v>
      </c>
      <c r="C1447" s="2">
        <f>RSI!I1447</f>
        <v>66.869839891439995</v>
      </c>
      <c r="D1447" s="2">
        <f>MACD!E1447</f>
        <v>-0.14158322095764575</v>
      </c>
      <c r="E1447" s="2">
        <f>MACD!F1447</f>
        <v>-0.10730976617234732</v>
      </c>
      <c r="F1447" s="2">
        <f>'Moving Avg'!D1447</f>
        <v>2.6239999999999997</v>
      </c>
      <c r="G1447" s="2">
        <f>'Moving Avg'!F1447</f>
        <v>2.4234999999999998</v>
      </c>
      <c r="H1447" s="2">
        <f>'Moving Avg'!G1447</f>
        <v>2.3259999999999992</v>
      </c>
      <c r="I1447" s="2">
        <f>'Moving Avg'!H1447</f>
        <v>2.3182500000000017</v>
      </c>
      <c r="J1447" s="6" t="str">
        <f>OBV!F1447</f>
        <v>BULLISH</v>
      </c>
      <c r="K1447" s="6" t="str">
        <f>OBV!G1447</f>
        <v>WEAK</v>
      </c>
      <c r="L1447" s="6" t="str">
        <f>OBV!H1447</f>
        <v>CONFIRMED BULLISH</v>
      </c>
    </row>
    <row r="1448" spans="1:12" ht="13.5" x14ac:dyDescent="0.25">
      <c r="A1448" s="3">
        <f>RSI!A1448</f>
        <v>44425</v>
      </c>
      <c r="B1448" s="2">
        <f>RSI!B1448</f>
        <v>2.5499999999999998</v>
      </c>
      <c r="C1448" s="2">
        <f>RSI!I1448</f>
        <v>57.183530895099402</v>
      </c>
      <c r="D1448" s="2">
        <f>MACD!E1448</f>
        <v>-0.13836249936253209</v>
      </c>
      <c r="E1448" s="2">
        <f>MACD!F1448</f>
        <v>-0.11352031281038427</v>
      </c>
      <c r="F1448" s="2">
        <f>'Moving Avg'!D1448</f>
        <v>2.6139999999999999</v>
      </c>
      <c r="G1448" s="2">
        <f>'Moving Avg'!F1448</f>
        <v>2.4385000000000003</v>
      </c>
      <c r="H1448" s="2">
        <f>'Moving Avg'!G1448</f>
        <v>2.3291999999999997</v>
      </c>
      <c r="I1448" s="2">
        <f>'Moving Avg'!H1448</f>
        <v>2.3200000000000016</v>
      </c>
      <c r="J1448" s="6" t="str">
        <f>OBV!F1448</f>
        <v>BULLISH</v>
      </c>
      <c r="K1448" s="6" t="str">
        <f>OBV!G1448</f>
        <v>WEAK</v>
      </c>
      <c r="L1448" s="6" t="str">
        <f>OBV!H1448</f>
        <v>BULLISH DIVERGENCE</v>
      </c>
    </row>
    <row r="1449" spans="1:12" ht="13.5" x14ac:dyDescent="0.25">
      <c r="A1449" s="3">
        <f>RSI!A1449</f>
        <v>44426</v>
      </c>
      <c r="B1449" s="2">
        <f>RSI!B1449</f>
        <v>2.44</v>
      </c>
      <c r="C1449" s="2">
        <f>RSI!I1449</f>
        <v>50.029507070949649</v>
      </c>
      <c r="D1449" s="2">
        <f>MACD!E1449</f>
        <v>-0.11739626450183049</v>
      </c>
      <c r="E1449" s="2">
        <f>MACD!F1449</f>
        <v>-0.11429550314867351</v>
      </c>
      <c r="F1449" s="2">
        <f>'Moving Avg'!D1449</f>
        <v>2.5579999999999998</v>
      </c>
      <c r="G1449" s="2">
        <f>'Moving Avg'!F1449</f>
        <v>2.448</v>
      </c>
      <c r="H1449" s="2">
        <f>'Moving Avg'!G1449</f>
        <v>2.3299999999999996</v>
      </c>
      <c r="I1449" s="2">
        <f>'Moving Avg'!H1449</f>
        <v>2.3212000000000015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</row>
    <row r="1450" spans="1:12" ht="13.5" x14ac:dyDescent="0.25">
      <c r="A1450" s="3">
        <f>RSI!A1450</f>
        <v>44427</v>
      </c>
      <c r="B1450" s="2">
        <f>RSI!B1450</f>
        <v>2.37</v>
      </c>
      <c r="C1450" s="2">
        <f>RSI!I1450</f>
        <v>46.078835331560441</v>
      </c>
      <c r="D1450" s="2">
        <f>MACD!E1450</f>
        <v>-7.2908231326045847E-2</v>
      </c>
      <c r="E1450" s="2">
        <f>MACD!F1450</f>
        <v>-0.10601804878414797</v>
      </c>
      <c r="F1450" s="2">
        <f>'Moving Avg'!D1450</f>
        <v>2.5119999999999996</v>
      </c>
      <c r="G1450" s="2">
        <f>'Moving Avg'!F1450</f>
        <v>2.4539999999999997</v>
      </c>
      <c r="H1450" s="2">
        <f>'Moving Avg'!G1450</f>
        <v>2.3313999999999999</v>
      </c>
      <c r="I1450" s="2">
        <f>'Moving Avg'!H1450</f>
        <v>2.3225000000000016</v>
      </c>
      <c r="J1450" s="6" t="str">
        <f>OBV!F1450</f>
        <v>BULLISH</v>
      </c>
      <c r="K1450" s="6" t="str">
        <f>OBV!G1450</f>
        <v>NEUTRAL</v>
      </c>
      <c r="L1450" s="6" t="str">
        <f>OBV!H1450</f>
        <v>BULLISH DIVERGENCE</v>
      </c>
    </row>
    <row r="1451" spans="1:12" ht="13.5" x14ac:dyDescent="0.25">
      <c r="A1451" s="3">
        <f>RSI!A1451</f>
        <v>44428</v>
      </c>
      <c r="B1451" s="2">
        <f>RSI!B1451</f>
        <v>2.27</v>
      </c>
      <c r="C1451" s="2">
        <f>RSI!I1451</f>
        <v>41.087250615361405</v>
      </c>
      <c r="D1451" s="2">
        <f>MACD!E1451</f>
        <v>-3.819073261195749E-2</v>
      </c>
      <c r="E1451" s="2">
        <f>MACD!F1451</f>
        <v>-9.2452585549709893E-2</v>
      </c>
      <c r="F1451" s="2">
        <f>'Moving Avg'!D1451</f>
        <v>2.46</v>
      </c>
      <c r="G1451" s="2">
        <f>'Moving Avg'!F1451</f>
        <v>2.4550000000000001</v>
      </c>
      <c r="H1451" s="2">
        <f>'Moving Avg'!G1451</f>
        <v>2.3308</v>
      </c>
      <c r="I1451" s="2">
        <f>'Moving Avg'!H1451</f>
        <v>2.3233000000000015</v>
      </c>
      <c r="J1451" s="6" t="str">
        <f>OBV!F1451</f>
        <v>BULLISH</v>
      </c>
      <c r="K1451" s="6" t="str">
        <f>OBV!G1451</f>
        <v>NEUTRAL</v>
      </c>
      <c r="L1451" s="6" t="str">
        <f>OBV!H1451</f>
        <v>BULLISH DIVERGENCE</v>
      </c>
    </row>
    <row r="1452" spans="1:12" ht="13.5" x14ac:dyDescent="0.25">
      <c r="A1452" s="3">
        <f>RSI!A1452</f>
        <v>44431</v>
      </c>
      <c r="B1452" s="2">
        <f>RSI!B1452</f>
        <v>2.17</v>
      </c>
      <c r="C1452" s="2">
        <f>RSI!I1452</f>
        <v>36.794775433873347</v>
      </c>
      <c r="D1452" s="2">
        <f>MACD!E1452</f>
        <v>1.0356489829130844E-2</v>
      </c>
      <c r="E1452" s="2">
        <f>MACD!F1452</f>
        <v>-7.1890770473941754E-2</v>
      </c>
      <c r="F1452" s="2">
        <f>'Moving Avg'!D1452</f>
        <v>2.3600000000000003</v>
      </c>
      <c r="G1452" s="2">
        <f>'Moving Avg'!F1452</f>
        <v>2.4510000000000001</v>
      </c>
      <c r="H1452" s="2">
        <f>'Moving Avg'!G1452</f>
        <v>2.3281999999999998</v>
      </c>
      <c r="I1452" s="2">
        <f>'Moving Avg'!H1452</f>
        <v>2.3239000000000019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44432</v>
      </c>
      <c r="B1453" s="2">
        <f>RSI!B1453</f>
        <v>2.2599999999999998</v>
      </c>
      <c r="C1453" s="2">
        <f>RSI!I1453</f>
        <v>42.606324908398634</v>
      </c>
      <c r="D1453" s="2">
        <f>MACD!E1453</f>
        <v>4.9356661373241462E-2</v>
      </c>
      <c r="E1453" s="2">
        <f>MACD!F1453</f>
        <v>-4.7641284104505112E-2</v>
      </c>
      <c r="F1453" s="2">
        <f>'Moving Avg'!D1453</f>
        <v>2.302</v>
      </c>
      <c r="G1453" s="2">
        <f>'Moving Avg'!F1453</f>
        <v>2.4509999999999996</v>
      </c>
      <c r="H1453" s="2">
        <f>'Moving Avg'!G1453</f>
        <v>2.3282000000000003</v>
      </c>
      <c r="I1453" s="2">
        <f>'Moving Avg'!H1453</f>
        <v>2.3249500000000021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</row>
    <row r="1454" spans="1:12" ht="13.5" x14ac:dyDescent="0.25">
      <c r="A1454" s="3">
        <f>RSI!A1454</f>
        <v>44433</v>
      </c>
      <c r="B1454" s="2">
        <f>RSI!B1454</f>
        <v>2.16</v>
      </c>
      <c r="C1454" s="2">
        <f>RSI!I1454</f>
        <v>38.383301734347576</v>
      </c>
      <c r="D1454" s="2">
        <f>MACD!E1454</f>
        <v>0.10909347199756469</v>
      </c>
      <c r="E1454" s="2">
        <f>MACD!F1454</f>
        <v>-1.6294332884091153E-2</v>
      </c>
      <c r="F1454" s="2">
        <f>'Moving Avg'!D1454</f>
        <v>2.246</v>
      </c>
      <c r="G1454" s="2">
        <f>'Moving Avg'!F1454</f>
        <v>2.4405000000000001</v>
      </c>
      <c r="H1454" s="2">
        <f>'Moving Avg'!G1454</f>
        <v>2.3262</v>
      </c>
      <c r="I1454" s="2">
        <f>'Moving Avg'!H1454</f>
        <v>2.3255000000000026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44434</v>
      </c>
      <c r="B1455" s="2">
        <f>RSI!B1455</f>
        <v>2.16</v>
      </c>
      <c r="C1455" s="2">
        <f>RSI!I1455</f>
        <v>38.383301734347576</v>
      </c>
      <c r="D1455" s="2">
        <f>MACD!E1455</f>
        <v>0.14257281397391353</v>
      </c>
      <c r="E1455" s="2">
        <f>MACD!F1455</f>
        <v>1.5479096487509782E-2</v>
      </c>
      <c r="F1455" s="2">
        <f>'Moving Avg'!D1455</f>
        <v>2.2039999999999997</v>
      </c>
      <c r="G1455" s="2">
        <f>'Moving Avg'!F1455</f>
        <v>2.4329999999999998</v>
      </c>
      <c r="H1455" s="2">
        <f>'Moving Avg'!G1455</f>
        <v>2.3241999999999998</v>
      </c>
      <c r="I1455" s="2">
        <f>'Moving Avg'!H1455</f>
        <v>2.3254500000000022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44435</v>
      </c>
      <c r="B1456" s="2">
        <f>RSI!B1456</f>
        <v>2.2200000000000002</v>
      </c>
      <c r="C1456" s="2">
        <f>RSI!I1456</f>
        <v>42.358898069165328</v>
      </c>
      <c r="D1456" s="2">
        <f>MACD!E1456</f>
        <v>0.1569788760468489</v>
      </c>
      <c r="E1456" s="2">
        <f>MACD!F1456</f>
        <v>4.3779052399377606E-2</v>
      </c>
      <c r="F1456" s="2">
        <f>'Moving Avg'!D1456</f>
        <v>2.194</v>
      </c>
      <c r="G1456" s="2">
        <f>'Moving Avg'!F1456</f>
        <v>2.4284999999999997</v>
      </c>
      <c r="H1456" s="2">
        <f>'Moving Avg'!G1456</f>
        <v>2.3233999999999999</v>
      </c>
      <c r="I1456" s="2">
        <f>'Moving Avg'!H1456</f>
        <v>2.3255500000000024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44438</v>
      </c>
      <c r="B1457" s="2">
        <f>RSI!B1457</f>
        <v>2.2200000000000002</v>
      </c>
      <c r="C1457" s="2">
        <f>RSI!I1457</f>
        <v>42.358898069165328</v>
      </c>
      <c r="D1457" s="2">
        <f>MACD!E1457</f>
        <v>0.19154796882710512</v>
      </c>
      <c r="E1457" s="2">
        <f>MACD!F1457</f>
        <v>7.3332835684923117E-2</v>
      </c>
      <c r="F1457" s="2">
        <f>'Moving Avg'!D1457</f>
        <v>2.2040000000000002</v>
      </c>
      <c r="G1457" s="2">
        <f>'Moving Avg'!F1457</f>
        <v>2.4210000000000003</v>
      </c>
      <c r="H1457" s="2">
        <f>'Moving Avg'!G1457</f>
        <v>2.3226</v>
      </c>
      <c r="I1457" s="2">
        <f>'Moving Avg'!H1457</f>
        <v>2.3256500000000027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44439</v>
      </c>
      <c r="B1458" s="2">
        <f>RSI!B1458</f>
        <v>2.2200000000000002</v>
      </c>
      <c r="C1458" s="2">
        <f>RSI!I1458</f>
        <v>42.358898069165328</v>
      </c>
      <c r="D1458" s="2">
        <f>MACD!E1458</f>
        <v>0.20311579970819338</v>
      </c>
      <c r="E1458" s="2">
        <f>MACD!F1458</f>
        <v>9.9289428489577169E-2</v>
      </c>
      <c r="F1458" s="2">
        <f>'Moving Avg'!D1458</f>
        <v>2.1960000000000006</v>
      </c>
      <c r="G1458" s="2">
        <f>'Moving Avg'!F1458</f>
        <v>2.4135</v>
      </c>
      <c r="H1458" s="2">
        <f>'Moving Avg'!G1458</f>
        <v>2.3211999999999997</v>
      </c>
      <c r="I1458" s="2">
        <f>'Moving Avg'!H1458</f>
        <v>2.325500000000003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</row>
    <row r="1459" spans="1:12" ht="13.5" x14ac:dyDescent="0.25">
      <c r="A1459" s="3">
        <f>RSI!A1459</f>
        <v>44440</v>
      </c>
      <c r="B1459" s="2">
        <f>RSI!B1459</f>
        <v>2.2200000000000002</v>
      </c>
      <c r="C1459" s="2">
        <f>RSI!I1459</f>
        <v>42.358898069165328</v>
      </c>
      <c r="D1459" s="2">
        <f>MACD!E1459</f>
        <v>0.19670181194029146</v>
      </c>
      <c r="E1459" s="2">
        <f>MACD!F1459</f>
        <v>0.11877190517972004</v>
      </c>
      <c r="F1459" s="2">
        <f>'Moving Avg'!D1459</f>
        <v>2.2080000000000006</v>
      </c>
      <c r="G1459" s="2">
        <f>'Moving Avg'!F1459</f>
        <v>2.4024999999999999</v>
      </c>
      <c r="H1459" s="2">
        <f>'Moving Avg'!G1459</f>
        <v>2.3209999999999997</v>
      </c>
      <c r="I1459" s="2">
        <f>'Moving Avg'!H1459</f>
        <v>2.3253500000000029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44441</v>
      </c>
      <c r="B1460" s="2">
        <f>RSI!B1460</f>
        <v>2.2200000000000002</v>
      </c>
      <c r="C1460" s="2">
        <f>RSI!I1460</f>
        <v>42.358898069165328</v>
      </c>
      <c r="D1460" s="2">
        <f>MACD!E1460</f>
        <v>0.18117288349603466</v>
      </c>
      <c r="E1460" s="2">
        <f>MACD!F1460</f>
        <v>0.13125210084298297</v>
      </c>
      <c r="F1460" s="2">
        <f>'Moving Avg'!D1460</f>
        <v>2.2200000000000002</v>
      </c>
      <c r="G1460" s="2">
        <f>'Moving Avg'!F1460</f>
        <v>2.3845000000000001</v>
      </c>
      <c r="H1460" s="2">
        <f>'Moving Avg'!G1460</f>
        <v>2.3195999999999994</v>
      </c>
      <c r="I1460" s="2">
        <f>'Moving Avg'!H1460</f>
        <v>2.324950000000003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</row>
    <row r="1461" spans="1:12" ht="13.5" x14ac:dyDescent="0.25">
      <c r="A1461" s="3">
        <f>RSI!A1461</f>
        <v>44442</v>
      </c>
      <c r="B1461" s="2">
        <f>RSI!B1461</f>
        <v>2.2200000000000002</v>
      </c>
      <c r="C1461" s="2">
        <f>RSI!I1461</f>
        <v>42.358898069165328</v>
      </c>
      <c r="D1461" s="2">
        <f>MACD!E1461</f>
        <v>0.15326648219644845</v>
      </c>
      <c r="E1461" s="2">
        <f>MACD!F1461</f>
        <v>0.13565497711367608</v>
      </c>
      <c r="F1461" s="2">
        <f>'Moving Avg'!D1461</f>
        <v>2.2200000000000002</v>
      </c>
      <c r="G1461" s="2">
        <f>'Moving Avg'!F1461</f>
        <v>2.3699999999999997</v>
      </c>
      <c r="H1461" s="2">
        <f>'Moving Avg'!G1461</f>
        <v>2.3193999999999995</v>
      </c>
      <c r="I1461" s="2">
        <f>'Moving Avg'!H1461</f>
        <v>2.3242500000000037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44445</v>
      </c>
      <c r="B1462" s="2">
        <f>RSI!B1462</f>
        <v>2.2200000000000002</v>
      </c>
      <c r="C1462" s="2">
        <f>RSI!I1462</f>
        <v>42.358898069165335</v>
      </c>
      <c r="D1462" s="2">
        <f>MACD!E1462</f>
        <v>0.11484105118171373</v>
      </c>
      <c r="E1462" s="2">
        <f>MACD!F1462</f>
        <v>0.13149219192728362</v>
      </c>
      <c r="F1462" s="2">
        <f>'Moving Avg'!D1462</f>
        <v>2.2200000000000002</v>
      </c>
      <c r="G1462" s="2">
        <f>'Moving Avg'!F1462</f>
        <v>2.3519999999999994</v>
      </c>
      <c r="H1462" s="2">
        <f>'Moving Avg'!G1462</f>
        <v>2.3191999999999995</v>
      </c>
      <c r="I1462" s="2">
        <f>'Moving Avg'!H1462</f>
        <v>2.3233500000000036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</row>
    <row r="1463" spans="1:12" ht="13.5" x14ac:dyDescent="0.25">
      <c r="A1463" s="3">
        <f>RSI!A1463</f>
        <v>44446</v>
      </c>
      <c r="B1463" s="2">
        <f>RSI!B1463</f>
        <v>2.2200000000000002</v>
      </c>
      <c r="C1463" s="2">
        <f>RSI!I1463</f>
        <v>42.358898069165342</v>
      </c>
      <c r="D1463" s="2">
        <f>MACD!E1463</f>
        <v>9.6703279860406166E-2</v>
      </c>
      <c r="E1463" s="2">
        <f>MACD!F1463</f>
        <v>0.12453440951390814</v>
      </c>
      <c r="F1463" s="2">
        <f>'Moving Avg'!D1463</f>
        <v>2.2200000000000002</v>
      </c>
      <c r="G1463" s="2">
        <f>'Moving Avg'!F1463</f>
        <v>2.3329999999999993</v>
      </c>
      <c r="H1463" s="2">
        <f>'Moving Avg'!G1463</f>
        <v>2.3189999999999995</v>
      </c>
      <c r="I1463" s="2">
        <f>'Moving Avg'!H1463</f>
        <v>2.3227000000000038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44447</v>
      </c>
      <c r="B1464" s="2">
        <f>RSI!B1464</f>
        <v>2.2200000000000002</v>
      </c>
      <c r="C1464" s="2">
        <f>RSI!I1464</f>
        <v>42.358898069165335</v>
      </c>
      <c r="D1464" s="2">
        <f>MACD!E1464</f>
        <v>6.6461968655844306E-2</v>
      </c>
      <c r="E1464" s="2">
        <f>MACD!F1464</f>
        <v>0.11291992134229538</v>
      </c>
      <c r="F1464" s="2">
        <f>'Moving Avg'!D1464</f>
        <v>2.2200000000000002</v>
      </c>
      <c r="G1464" s="2">
        <f>'Moving Avg'!F1464</f>
        <v>2.3079999999999994</v>
      </c>
      <c r="H1464" s="2">
        <f>'Moving Avg'!G1464</f>
        <v>2.3187999999999995</v>
      </c>
      <c r="I1464" s="2">
        <f>'Moving Avg'!H1464</f>
        <v>2.3220500000000039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</row>
    <row r="1465" spans="1:12" ht="13.5" x14ac:dyDescent="0.25">
      <c r="A1465" s="3">
        <f>RSI!A1465</f>
        <v>44448</v>
      </c>
      <c r="B1465" s="2">
        <f>RSI!B1465</f>
        <v>2.2200000000000002</v>
      </c>
      <c r="C1465" s="2">
        <f>RSI!I1465</f>
        <v>42.358898069165335</v>
      </c>
      <c r="D1465" s="2">
        <f>MACD!E1465</f>
        <v>4.1327471630550949E-2</v>
      </c>
      <c r="E1465" s="2">
        <f>MACD!F1465</f>
        <v>9.8601431399946496E-2</v>
      </c>
      <c r="F1465" s="2">
        <f>'Moving Avg'!D1465</f>
        <v>2.2200000000000002</v>
      </c>
      <c r="G1465" s="2">
        <f>'Moving Avg'!F1465</f>
        <v>2.2889999999999993</v>
      </c>
      <c r="H1465" s="2">
        <f>'Moving Avg'!G1465</f>
        <v>2.3185999999999991</v>
      </c>
      <c r="I1465" s="2">
        <f>'Moving Avg'!H1465</f>
        <v>2.3214000000000037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</row>
    <row r="1466" spans="1:12" ht="13.5" x14ac:dyDescent="0.25">
      <c r="A1466" s="3">
        <f>RSI!A1466</f>
        <v>44449</v>
      </c>
      <c r="B1466" s="2">
        <f>RSI!B1466</f>
        <v>2.2200000000000002</v>
      </c>
      <c r="C1466" s="2">
        <f>RSI!I1466</f>
        <v>42.358898069165328</v>
      </c>
      <c r="D1466" s="2">
        <f>MACD!E1466</f>
        <v>2.9711242090728618E-2</v>
      </c>
      <c r="E1466" s="2">
        <f>MACD!F1466</f>
        <v>8.482339353810292E-2</v>
      </c>
      <c r="F1466" s="2">
        <f>'Moving Avg'!D1466</f>
        <v>2.2200000000000002</v>
      </c>
      <c r="G1466" s="2">
        <f>'Moving Avg'!F1466</f>
        <v>2.2734999999999994</v>
      </c>
      <c r="H1466" s="2">
        <f>'Moving Avg'!G1466</f>
        <v>2.3183999999999996</v>
      </c>
      <c r="I1466" s="2">
        <f>'Moving Avg'!H1466</f>
        <v>2.3207500000000039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44452</v>
      </c>
      <c r="B1467" s="2">
        <f>RSI!B1467</f>
        <v>2.2200000000000002</v>
      </c>
      <c r="C1467" s="2">
        <f>RSI!I1467</f>
        <v>42.358898069165342</v>
      </c>
      <c r="D1467" s="2">
        <f>MACD!E1467</f>
        <v>2.027161789752574E-2</v>
      </c>
      <c r="E1467" s="2">
        <f>MACD!F1467</f>
        <v>7.1913038409987487E-2</v>
      </c>
      <c r="F1467" s="2">
        <f>'Moving Avg'!D1467</f>
        <v>2.2200000000000002</v>
      </c>
      <c r="G1467" s="2">
        <f>'Moving Avg'!F1467</f>
        <v>2.2509999999999994</v>
      </c>
      <c r="H1467" s="2">
        <f>'Moving Avg'!G1467</f>
        <v>2.3181999999999992</v>
      </c>
      <c r="I1467" s="2">
        <f>'Moving Avg'!H1467</f>
        <v>2.3201000000000045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</row>
    <row r="1468" spans="1:12" ht="13.5" x14ac:dyDescent="0.25">
      <c r="A1468" s="3">
        <f>RSI!A1468</f>
        <v>44453</v>
      </c>
      <c r="B1468" s="2">
        <f>RSI!B1468</f>
        <v>2.2200000000000002</v>
      </c>
      <c r="C1468" s="2">
        <f>RSI!I1468</f>
        <v>42.358898069165342</v>
      </c>
      <c r="D1468" s="2">
        <f>MACD!E1468</f>
        <v>1.2644885348463308E-2</v>
      </c>
      <c r="E1468" s="2">
        <f>MACD!F1468</f>
        <v>6.0059407797682658E-2</v>
      </c>
      <c r="F1468" s="2">
        <f>'Moving Avg'!D1468</f>
        <v>2.2200000000000002</v>
      </c>
      <c r="G1468" s="2">
        <f>'Moving Avg'!F1468</f>
        <v>2.2344999999999997</v>
      </c>
      <c r="H1468" s="2">
        <f>'Moving Avg'!G1468</f>
        <v>2.3179999999999992</v>
      </c>
      <c r="I1468" s="2">
        <f>'Moving Avg'!H1468</f>
        <v>2.3190000000000044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44454</v>
      </c>
      <c r="B1469" s="2">
        <f>RSI!B1469</f>
        <v>2.2200000000000002</v>
      </c>
      <c r="C1469" s="2">
        <f>RSI!I1469</f>
        <v>42.358898069165335</v>
      </c>
      <c r="D1469" s="2">
        <f>MACD!E1469</f>
        <v>6.5254238316940771E-3</v>
      </c>
      <c r="E1469" s="2">
        <f>MACD!F1469</f>
        <v>4.9352611004484945E-2</v>
      </c>
      <c r="F1469" s="2">
        <f>'Moving Avg'!D1469</f>
        <v>2.2200000000000002</v>
      </c>
      <c r="G1469" s="2">
        <f>'Moving Avg'!F1469</f>
        <v>2.2234999999999996</v>
      </c>
      <c r="H1469" s="2">
        <f>'Moving Avg'!G1469</f>
        <v>2.3177999999999996</v>
      </c>
      <c r="I1469" s="2">
        <f>'Moving Avg'!H1469</f>
        <v>2.3179000000000047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</row>
    <row r="1470" spans="1:12" ht="13.5" x14ac:dyDescent="0.25">
      <c r="A1470" s="3">
        <f>RSI!A1470</f>
        <v>44455</v>
      </c>
      <c r="B1470" s="2">
        <f>RSI!B1470</f>
        <v>2.2200000000000002</v>
      </c>
      <c r="C1470" s="2">
        <f>RSI!I1470</f>
        <v>42.358898069165342</v>
      </c>
      <c r="D1470" s="2">
        <f>MACD!E1470</f>
        <v>1.6566101210431228E-3</v>
      </c>
      <c r="E1470" s="2">
        <f>MACD!F1470</f>
        <v>3.9813410827796582E-2</v>
      </c>
      <c r="F1470" s="2">
        <f>'Moving Avg'!D1470</f>
        <v>2.2200000000000002</v>
      </c>
      <c r="G1470" s="2">
        <f>'Moving Avg'!F1470</f>
        <v>2.2159999999999993</v>
      </c>
      <c r="H1470" s="2">
        <f>'Moving Avg'!G1470</f>
        <v>2.3175999999999992</v>
      </c>
      <c r="I1470" s="2">
        <f>'Moving Avg'!H1470</f>
        <v>2.3168000000000051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</row>
    <row r="1471" spans="1:12" ht="13.5" x14ac:dyDescent="0.25">
      <c r="A1471" s="3">
        <f>RSI!A1471</f>
        <v>44456</v>
      </c>
      <c r="B1471" s="2">
        <f>RSI!B1471</f>
        <v>2.2200000000000002</v>
      </c>
      <c r="C1471" s="2">
        <f>RSI!I1471</f>
        <v>42.358898069165342</v>
      </c>
      <c r="D1471" s="2">
        <f>MACD!E1471</f>
        <v>-2.1768662633245839E-3</v>
      </c>
      <c r="E1471" s="2">
        <f>MACD!F1471</f>
        <v>3.1415355409572347E-2</v>
      </c>
      <c r="F1471" s="2">
        <f>'Moving Avg'!D1471</f>
        <v>2.2200000000000002</v>
      </c>
      <c r="G1471" s="2">
        <f>'Moving Avg'!F1471</f>
        <v>2.2134999999999994</v>
      </c>
      <c r="H1471" s="2">
        <f>'Moving Avg'!G1471</f>
        <v>2.3173999999999997</v>
      </c>
      <c r="I1471" s="2">
        <f>'Moving Avg'!H1471</f>
        <v>2.315700000000005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</row>
    <row r="1472" spans="1:12" ht="13.5" x14ac:dyDescent="0.25">
      <c r="A1472" s="3">
        <f>RSI!A1472</f>
        <v>44459</v>
      </c>
      <c r="B1472" s="2">
        <f>RSI!B1472</f>
        <v>2.2000000000000002</v>
      </c>
      <c r="C1472" s="2">
        <f>RSI!I1472</f>
        <v>39.573172047110155</v>
      </c>
      <c r="D1472" s="2">
        <f>MACD!E1472</f>
        <v>-3.6740131027768186E-3</v>
      </c>
      <c r="E1472" s="2">
        <f>MACD!F1472</f>
        <v>2.4397481707102514E-2</v>
      </c>
      <c r="F1472" s="2">
        <f>'Moving Avg'!D1472</f>
        <v>2.2160000000000002</v>
      </c>
      <c r="G1472" s="2">
        <f>'Moving Avg'!F1472</f>
        <v>2.2149999999999999</v>
      </c>
      <c r="H1472" s="2">
        <f>'Moving Avg'!G1472</f>
        <v>2.3163999999999998</v>
      </c>
      <c r="I1472" s="2">
        <f>'Moving Avg'!H1472</f>
        <v>2.3145000000000047</v>
      </c>
      <c r="J1472" s="6" t="str">
        <f>OBV!F1472</f>
        <v>BEARISH</v>
      </c>
      <c r="K1472" s="6" t="str">
        <f>OBV!G1472</f>
        <v>STRONG</v>
      </c>
      <c r="L1472" s="6" t="str">
        <f>OBV!H1472</f>
        <v>CONFIRMED BEARISH</v>
      </c>
    </row>
    <row r="1473" spans="1:12" ht="13.5" x14ac:dyDescent="0.25">
      <c r="A1473" s="3">
        <f>RSI!A1473</f>
        <v>44460</v>
      </c>
      <c r="B1473" s="2">
        <f>RSI!B1473</f>
        <v>2.2000000000000002</v>
      </c>
      <c r="C1473" s="2">
        <f>RSI!I1473</f>
        <v>39.573172047110155</v>
      </c>
      <c r="D1473" s="2">
        <f>MACD!E1473</f>
        <v>-4.577202072686859E-3</v>
      </c>
      <c r="E1473" s="2">
        <f>MACD!F1473</f>
        <v>1.8602544951144641E-2</v>
      </c>
      <c r="F1473" s="2">
        <f>'Moving Avg'!D1473</f>
        <v>2.2119999999999997</v>
      </c>
      <c r="G1473" s="2">
        <f>'Moving Avg'!F1473</f>
        <v>2.2120000000000002</v>
      </c>
      <c r="H1473" s="2">
        <f>'Moving Avg'!G1473</f>
        <v>2.3153999999999995</v>
      </c>
      <c r="I1473" s="2">
        <f>'Moving Avg'!H1473</f>
        <v>2.3129500000000043</v>
      </c>
      <c r="J1473" s="6" t="str">
        <f>OBV!F1473</f>
        <v>BEARISH</v>
      </c>
      <c r="K1473" s="6" t="str">
        <f>OBV!G1473</f>
        <v>STRONG</v>
      </c>
      <c r="L1473" s="6" t="str">
        <f>OBV!H1473</f>
        <v>CONFIRMED BEARISH</v>
      </c>
    </row>
    <row r="1474" spans="1:12" ht="13.5" x14ac:dyDescent="0.25">
      <c r="A1474" s="3">
        <f>RSI!A1474</f>
        <v>44461</v>
      </c>
      <c r="B1474" s="2">
        <f>RSI!B1474</f>
        <v>2.15</v>
      </c>
      <c r="C1474" s="2">
        <f>RSI!I1474</f>
        <v>33.235799318091367</v>
      </c>
      <c r="D1474" s="2">
        <f>MACD!E1474</f>
        <v>-1.3010429799078516E-3</v>
      </c>
      <c r="E1474" s="2">
        <f>MACD!F1474</f>
        <v>1.4621827364934142E-2</v>
      </c>
      <c r="F1474" s="2">
        <f>'Moving Avg'!D1474</f>
        <v>2.198</v>
      </c>
      <c r="G1474" s="2">
        <f>'Moving Avg'!F1474</f>
        <v>2.2115</v>
      </c>
      <c r="H1474" s="2">
        <f>'Moving Avg'!G1474</f>
        <v>2.3133999999999997</v>
      </c>
      <c r="I1474" s="2">
        <f>'Moving Avg'!H1474</f>
        <v>2.3111500000000045</v>
      </c>
      <c r="J1474" s="6" t="str">
        <f>OBV!F1474</f>
        <v>BEARISH</v>
      </c>
      <c r="K1474" s="6" t="str">
        <f>OBV!G1474</f>
        <v>STRONG</v>
      </c>
      <c r="L1474" s="6" t="str">
        <f>OBV!H1474</f>
        <v>CONFIRMED BEARISH</v>
      </c>
    </row>
    <row r="1475" spans="1:12" ht="13.5" x14ac:dyDescent="0.25">
      <c r="A1475" s="3">
        <f>RSI!A1475</f>
        <v>44462</v>
      </c>
      <c r="B1475" s="2">
        <f>RSI!B1475</f>
        <v>2.2400000000000002</v>
      </c>
      <c r="C1475" s="2">
        <f>RSI!I1475</f>
        <v>49.051737357543843</v>
      </c>
      <c r="D1475" s="2">
        <f>MACD!E1475</f>
        <v>-4.5883708362213227E-3</v>
      </c>
      <c r="E1475" s="2">
        <f>MACD!F1475</f>
        <v>1.077978772470305E-2</v>
      </c>
      <c r="F1475" s="2">
        <f>'Moving Avg'!D1475</f>
        <v>2.202</v>
      </c>
      <c r="G1475" s="2">
        <f>'Moving Avg'!F1475</f>
        <v>2.2155</v>
      </c>
      <c r="H1475" s="2">
        <f>'Moving Avg'!G1475</f>
        <v>2.3131999999999997</v>
      </c>
      <c r="I1475" s="2">
        <f>'Moving Avg'!H1475</f>
        <v>2.309450000000004</v>
      </c>
      <c r="J1475" s="6" t="str">
        <f>OBV!F1475</f>
        <v>BEARISH</v>
      </c>
      <c r="K1475" s="6" t="str">
        <f>OBV!G1475</f>
        <v>STRONG</v>
      </c>
      <c r="L1475" s="6" t="str">
        <f>OBV!H1475</f>
        <v>BEARISH DIVERGENCE</v>
      </c>
    </row>
    <row r="1476" spans="1:12" ht="13.5" x14ac:dyDescent="0.25">
      <c r="A1476" s="3">
        <f>RSI!A1476</f>
        <v>44463</v>
      </c>
      <c r="B1476" s="2">
        <f>RSI!B1476</f>
        <v>2.2400000000000002</v>
      </c>
      <c r="C1476" s="2">
        <f>RSI!I1476</f>
        <v>49.051737357543843</v>
      </c>
      <c r="D1476" s="2">
        <f>MACD!E1476</f>
        <v>-7.3395437055698842E-3</v>
      </c>
      <c r="E1476" s="2">
        <f>MACD!F1476</f>
        <v>7.155921438648463E-3</v>
      </c>
      <c r="F1476" s="2">
        <f>'Moving Avg'!D1476</f>
        <v>2.2060000000000004</v>
      </c>
      <c r="G1476" s="2">
        <f>'Moving Avg'!F1476</f>
        <v>2.2165000000000004</v>
      </c>
      <c r="H1476" s="2">
        <f>'Moving Avg'!G1476</f>
        <v>2.3129999999999997</v>
      </c>
      <c r="I1476" s="2">
        <f>'Moving Avg'!H1476</f>
        <v>2.3079500000000039</v>
      </c>
      <c r="J1476" s="6" t="str">
        <f>OBV!F1476</f>
        <v>BEARISH</v>
      </c>
      <c r="K1476" s="6" t="str">
        <f>OBV!G1476</f>
        <v>STRONG</v>
      </c>
      <c r="L1476" s="6" t="str">
        <f>OBV!H1476</f>
        <v>BEARISH DIVERGENCE</v>
      </c>
    </row>
    <row r="1477" spans="1:12" ht="13.5" x14ac:dyDescent="0.25">
      <c r="A1477" s="3">
        <f>RSI!A1477</f>
        <v>44466</v>
      </c>
      <c r="B1477" s="2">
        <f>RSI!B1477</f>
        <v>2.2400000000000002</v>
      </c>
      <c r="C1477" s="2">
        <f>RSI!I1477</f>
        <v>49.05173735754385</v>
      </c>
      <c r="D1477" s="2">
        <f>MACD!E1477</f>
        <v>-9.6392997290704052E-3</v>
      </c>
      <c r="E1477" s="2">
        <f>MACD!F1477</f>
        <v>3.7968772051046899E-3</v>
      </c>
      <c r="F1477" s="2">
        <f>'Moving Avg'!D1477</f>
        <v>2.214</v>
      </c>
      <c r="G1477" s="2">
        <f>'Moving Avg'!F1477</f>
        <v>2.2175000000000002</v>
      </c>
      <c r="H1477" s="2">
        <f>'Moving Avg'!G1477</f>
        <v>2.3127999999999993</v>
      </c>
      <c r="I1477" s="2">
        <f>'Moving Avg'!H1477</f>
        <v>2.3064500000000039</v>
      </c>
      <c r="J1477" s="6" t="str">
        <f>OBV!F1477</f>
        <v>BEARISH</v>
      </c>
      <c r="K1477" s="6" t="str">
        <f>OBV!G1477</f>
        <v>NEUTRAL</v>
      </c>
      <c r="L1477" s="6" t="str">
        <f>OBV!H1477</f>
        <v>BEARISH DIVERGENCE</v>
      </c>
    </row>
    <row r="1478" spans="1:12" ht="13.5" x14ac:dyDescent="0.25">
      <c r="A1478" s="3">
        <f>RSI!A1478</f>
        <v>44467</v>
      </c>
      <c r="B1478" s="2">
        <f>RSI!B1478</f>
        <v>2.2400000000000002</v>
      </c>
      <c r="C1478" s="2">
        <f>RSI!I1478</f>
        <v>49.05173735754385</v>
      </c>
      <c r="D1478" s="2">
        <f>MACD!E1478</f>
        <v>-1.1559173539743561E-2</v>
      </c>
      <c r="E1478" s="2">
        <f>MACD!F1478</f>
        <v>7.2566705613503991E-4</v>
      </c>
      <c r="F1478" s="2">
        <f>'Moving Avg'!D1478</f>
        <v>2.2220000000000004</v>
      </c>
      <c r="G1478" s="2">
        <f>'Moving Avg'!F1478</f>
        <v>2.2185000000000001</v>
      </c>
      <c r="H1478" s="2">
        <f>'Moving Avg'!G1478</f>
        <v>2.3125999999999993</v>
      </c>
      <c r="I1478" s="2">
        <f>'Moving Avg'!H1478</f>
        <v>2.3055000000000034</v>
      </c>
      <c r="J1478" s="6" t="str">
        <f>OBV!F1478</f>
        <v>BEARISH</v>
      </c>
      <c r="K1478" s="6" t="str">
        <f>OBV!G1478</f>
        <v>NEUTRAL</v>
      </c>
      <c r="L1478" s="6" t="str">
        <f>OBV!H1478</f>
        <v>BEARISH DIVERGENCE</v>
      </c>
    </row>
    <row r="1479" spans="1:12" ht="13.5" x14ac:dyDescent="0.25">
      <c r="A1479" s="3">
        <f>RSI!A1479</f>
        <v>44468</v>
      </c>
      <c r="B1479" s="2">
        <f>RSI!B1479</f>
        <v>2.2400000000000002</v>
      </c>
      <c r="C1479" s="2">
        <f>RSI!I1479</f>
        <v>49.051737357543843</v>
      </c>
      <c r="D1479" s="2">
        <f>MACD!E1479</f>
        <v>-1.3159539932268149E-2</v>
      </c>
      <c r="E1479" s="2">
        <f>MACD!F1479</f>
        <v>-2.0513743415455981E-3</v>
      </c>
      <c r="F1479" s="2">
        <f>'Moving Avg'!D1479</f>
        <v>2.2400000000000002</v>
      </c>
      <c r="G1479" s="2">
        <f>'Moving Avg'!F1479</f>
        <v>2.2195000000000005</v>
      </c>
      <c r="H1479" s="2">
        <f>'Moving Avg'!G1479</f>
        <v>2.3123999999999993</v>
      </c>
      <c r="I1479" s="2">
        <f>'Moving Avg'!H1479</f>
        <v>2.3046500000000036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</row>
    <row r="1480" spans="1:12" ht="13.5" x14ac:dyDescent="0.25">
      <c r="A1480" s="3">
        <f>RSI!A1480</f>
        <v>44469</v>
      </c>
      <c r="B1480" s="2">
        <f>RSI!B1480</f>
        <v>2.2400000000000002</v>
      </c>
      <c r="C1480" s="2">
        <f>RSI!I1480</f>
        <v>49.05173735754385</v>
      </c>
      <c r="D1480" s="2">
        <f>MACD!E1480</f>
        <v>-1.4491342206385038E-2</v>
      </c>
      <c r="E1480" s="2">
        <f>MACD!F1480</f>
        <v>-4.5393679145134865E-3</v>
      </c>
      <c r="F1480" s="2">
        <f>'Moving Avg'!D1480</f>
        <v>2.2400000000000002</v>
      </c>
      <c r="G1480" s="2">
        <f>'Moving Avg'!F1480</f>
        <v>2.2205000000000004</v>
      </c>
      <c r="H1480" s="2">
        <f>'Moving Avg'!G1480</f>
        <v>2.3121999999999989</v>
      </c>
      <c r="I1480" s="2">
        <f>'Moving Avg'!H1480</f>
        <v>2.3043000000000031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</row>
    <row r="1481" spans="1:12" ht="13.5" x14ac:dyDescent="0.25">
      <c r="A1481" s="3">
        <f>RSI!A1481</f>
        <v>44470</v>
      </c>
      <c r="B1481" s="2">
        <f>RSI!B1481</f>
        <v>2.2400000000000002</v>
      </c>
      <c r="C1481" s="2">
        <f>RSI!I1481</f>
        <v>49.051737357543843</v>
      </c>
      <c r="D1481" s="2">
        <f>MACD!E1481</f>
        <v>-1.5597553763526228E-2</v>
      </c>
      <c r="E1481" s="2">
        <f>MACD!F1481</f>
        <v>-6.751005084316036E-3</v>
      </c>
      <c r="F1481" s="2">
        <f>'Moving Avg'!D1481</f>
        <v>2.2400000000000002</v>
      </c>
      <c r="G1481" s="2">
        <f>'Moving Avg'!F1481</f>
        <v>2.2215000000000003</v>
      </c>
      <c r="H1481" s="2">
        <f>'Moving Avg'!G1481</f>
        <v>2.3119999999999989</v>
      </c>
      <c r="I1481" s="2">
        <f>'Moving Avg'!H1481</f>
        <v>2.3039500000000031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</row>
    <row r="1482" spans="1:12" ht="13.5" x14ac:dyDescent="0.25">
      <c r="A1482" s="3">
        <f>RSI!A1482</f>
        <v>44473</v>
      </c>
      <c r="B1482" s="2">
        <f>RSI!B1482</f>
        <v>2.14</v>
      </c>
      <c r="C1482" s="2">
        <f>RSI!I1482</f>
        <v>34.012156236502221</v>
      </c>
      <c r="D1482" s="2">
        <f>MACD!E1482</f>
        <v>-1.2183929726945042E-2</v>
      </c>
      <c r="E1482" s="2">
        <f>MACD!F1482</f>
        <v>-7.8375900128418372E-3</v>
      </c>
      <c r="F1482" s="2">
        <f>'Moving Avg'!D1482</f>
        <v>2.2200000000000002</v>
      </c>
      <c r="G1482" s="2">
        <f>'Moving Avg'!F1482</f>
        <v>2.2175000000000002</v>
      </c>
      <c r="H1482" s="2">
        <f>'Moving Avg'!G1482</f>
        <v>2.3097999999999992</v>
      </c>
      <c r="I1482" s="2">
        <f>'Moving Avg'!H1482</f>
        <v>2.3028000000000031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</row>
    <row r="1483" spans="1:12" ht="13.5" x14ac:dyDescent="0.25">
      <c r="A1483" s="3">
        <f>RSI!A1483</f>
        <v>44474</v>
      </c>
      <c r="B1483" s="2">
        <f>RSI!B1483</f>
        <v>2.14</v>
      </c>
      <c r="C1483" s="2">
        <f>RSI!I1483</f>
        <v>34.012156236502221</v>
      </c>
      <c r="D1483" s="2">
        <f>MACD!E1483</f>
        <v>-8.6868290746155985E-3</v>
      </c>
      <c r="E1483" s="2">
        <f>MACD!F1483</f>
        <v>-8.0074378251965908E-3</v>
      </c>
      <c r="F1483" s="2">
        <f>'Moving Avg'!D1483</f>
        <v>2.2000000000000002</v>
      </c>
      <c r="G1483" s="2">
        <f>'Moving Avg'!F1483</f>
        <v>2.2135000000000007</v>
      </c>
      <c r="H1483" s="2">
        <f>'Moving Avg'!G1483</f>
        <v>2.307399999999999</v>
      </c>
      <c r="I1483" s="2">
        <f>'Moving Avg'!H1483</f>
        <v>2.3016500000000031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</row>
    <row r="1484" spans="1:12" ht="13.5" x14ac:dyDescent="0.25">
      <c r="A1484" s="3">
        <f>RSI!A1484</f>
        <v>44475</v>
      </c>
      <c r="B1484" s="2">
        <f>RSI!B1484</f>
        <v>2.14</v>
      </c>
      <c r="C1484" s="2">
        <f>RSI!I1484</f>
        <v>34.012156236502221</v>
      </c>
      <c r="D1484" s="2">
        <f>MACD!E1484</f>
        <v>-1.28564872065553E-2</v>
      </c>
      <c r="E1484" s="2">
        <f>MACD!F1484</f>
        <v>-8.9772477014683338E-3</v>
      </c>
      <c r="F1484" s="2">
        <f>'Moving Avg'!D1484</f>
        <v>2.1800000000000006</v>
      </c>
      <c r="G1484" s="2">
        <f>'Moving Avg'!F1484</f>
        <v>2.2095000000000007</v>
      </c>
      <c r="H1484" s="2">
        <f>'Moving Avg'!G1484</f>
        <v>2.3027999999999991</v>
      </c>
      <c r="I1484" s="2">
        <f>'Moving Avg'!H1484</f>
        <v>2.3005000000000031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44476</v>
      </c>
      <c r="B1485" s="2">
        <f>RSI!B1485</f>
        <v>2.14</v>
      </c>
      <c r="C1485" s="2">
        <f>RSI!I1485</f>
        <v>34.012156236502221</v>
      </c>
      <c r="D1485" s="2">
        <f>MACD!E1485</f>
        <v>-2.0166867434707747E-3</v>
      </c>
      <c r="E1485" s="2">
        <f>MACD!F1485</f>
        <v>-7.5851355098688223E-3</v>
      </c>
      <c r="F1485" s="2">
        <f>'Moving Avg'!D1485</f>
        <v>2.1600000000000006</v>
      </c>
      <c r="G1485" s="2">
        <f>'Moving Avg'!F1485</f>
        <v>2.2055000000000007</v>
      </c>
      <c r="H1485" s="2">
        <f>'Moving Avg'!G1485</f>
        <v>2.299399999999999</v>
      </c>
      <c r="I1485" s="2">
        <f>'Moving Avg'!H1485</f>
        <v>2.2993500000000027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</row>
    <row r="1486" spans="1:12" ht="13.5" x14ac:dyDescent="0.25">
      <c r="A1486" s="3">
        <f>RSI!A1486</f>
        <v>44477</v>
      </c>
      <c r="B1486" s="2">
        <f>RSI!B1486</f>
        <v>2.2200000000000002</v>
      </c>
      <c r="C1486" s="2">
        <f>RSI!I1486</f>
        <v>50.382135678898656</v>
      </c>
      <c r="D1486" s="2">
        <f>MACD!E1486</f>
        <v>1.7126918158520965E-3</v>
      </c>
      <c r="E1486" s="2">
        <f>MACD!F1486</f>
        <v>-5.7255700447246391E-3</v>
      </c>
      <c r="F1486" s="2">
        <f>'Moving Avg'!D1486</f>
        <v>2.1560000000000001</v>
      </c>
      <c r="G1486" s="2">
        <f>'Moving Avg'!F1486</f>
        <v>2.2055000000000007</v>
      </c>
      <c r="H1486" s="2">
        <f>'Moving Avg'!G1486</f>
        <v>2.2975999999999992</v>
      </c>
      <c r="I1486" s="2">
        <f>'Moving Avg'!H1486</f>
        <v>2.298650000000003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</row>
    <row r="1487" spans="1:12" ht="13.5" x14ac:dyDescent="0.25">
      <c r="A1487" s="3">
        <f>RSI!A1487</f>
        <v>44480</v>
      </c>
      <c r="B1487" s="2">
        <f>RSI!B1487</f>
        <v>2.23</v>
      </c>
      <c r="C1487" s="2">
        <f>RSI!I1487</f>
        <v>51.985568196268268</v>
      </c>
      <c r="D1487" s="2">
        <f>MACD!E1487</f>
        <v>4.1022312362231084E-3</v>
      </c>
      <c r="E1487" s="2">
        <f>MACD!F1487</f>
        <v>-3.76000978853509E-3</v>
      </c>
      <c r="F1487" s="2">
        <f>'Moving Avg'!D1487</f>
        <v>2.1740000000000004</v>
      </c>
      <c r="G1487" s="2">
        <f>'Moving Avg'!F1487</f>
        <v>2.2060000000000004</v>
      </c>
      <c r="H1487" s="2">
        <f>'Moving Avg'!G1487</f>
        <v>2.2947999999999995</v>
      </c>
      <c r="I1487" s="2">
        <f>'Moving Avg'!H1487</f>
        <v>2.2980000000000032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</row>
    <row r="1488" spans="1:12" ht="13.5" x14ac:dyDescent="0.25">
      <c r="A1488" s="3">
        <f>RSI!A1488</f>
        <v>44481</v>
      </c>
      <c r="B1488" s="2">
        <f>RSI!B1488</f>
        <v>2.23</v>
      </c>
      <c r="C1488" s="2">
        <f>RSI!I1488</f>
        <v>51.985568196268268</v>
      </c>
      <c r="D1488" s="2">
        <f>MACD!E1488</f>
        <v>6.041588545787846E-3</v>
      </c>
      <c r="E1488" s="2">
        <f>MACD!F1488</f>
        <v>-1.7996901216705029E-3</v>
      </c>
      <c r="F1488" s="2">
        <f>'Moving Avg'!D1488</f>
        <v>2.1920000000000002</v>
      </c>
      <c r="G1488" s="2">
        <f>'Moving Avg'!F1488</f>
        <v>2.2065000000000001</v>
      </c>
      <c r="H1488" s="2">
        <f>'Moving Avg'!G1488</f>
        <v>2.2919999999999994</v>
      </c>
      <c r="I1488" s="2">
        <f>'Moving Avg'!H1488</f>
        <v>2.2973500000000033</v>
      </c>
      <c r="J1488" s="6" t="str">
        <f>OBV!F1488</f>
        <v>BULLISH</v>
      </c>
      <c r="K1488" s="6" t="str">
        <f>OBV!G1488</f>
        <v>NEUTRAL</v>
      </c>
      <c r="L1488" s="6" t="str">
        <f>OBV!H1488</f>
        <v>CONFIRMED BULLISH</v>
      </c>
    </row>
    <row r="1489" spans="1:12" ht="13.5" x14ac:dyDescent="0.25">
      <c r="A1489" s="3">
        <f>RSI!A1489</f>
        <v>44482</v>
      </c>
      <c r="B1489" s="2">
        <f>RSI!B1489</f>
        <v>2.23</v>
      </c>
      <c r="C1489" s="2">
        <f>RSI!I1489</f>
        <v>51.985568196268268</v>
      </c>
      <c r="D1489" s="2">
        <f>MACD!E1489</f>
        <v>7.6061381353809132E-3</v>
      </c>
      <c r="E1489" s="2">
        <f>MACD!F1489</f>
        <v>8.147552973978016E-5</v>
      </c>
      <c r="F1489" s="2">
        <f>'Moving Avg'!D1489</f>
        <v>2.21</v>
      </c>
      <c r="G1489" s="2">
        <f>'Moving Avg'!F1489</f>
        <v>2.2069999999999999</v>
      </c>
      <c r="H1489" s="2">
        <f>'Moving Avg'!G1489</f>
        <v>2.2877999999999994</v>
      </c>
      <c r="I1489" s="2">
        <f>'Moving Avg'!H1489</f>
        <v>2.2967000000000031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</row>
    <row r="1490" spans="1:12" ht="13.5" x14ac:dyDescent="0.25">
      <c r="A1490" s="3">
        <f>RSI!A1490</f>
        <v>44483</v>
      </c>
      <c r="B1490" s="2">
        <f>RSI!B1490</f>
        <v>2.23</v>
      </c>
      <c r="C1490" s="2">
        <f>RSI!I1490</f>
        <v>51.985568196268268</v>
      </c>
      <c r="D1490" s="2">
        <f>MACD!E1490</f>
        <v>8.8592053279636929E-3</v>
      </c>
      <c r="E1490" s="2">
        <f>MACD!F1490</f>
        <v>1.8370214893845627E-3</v>
      </c>
      <c r="F1490" s="2">
        <f>'Moving Avg'!D1490</f>
        <v>2.2280000000000002</v>
      </c>
      <c r="G1490" s="2">
        <f>'Moving Avg'!F1490</f>
        <v>2.2074999999999996</v>
      </c>
      <c r="H1490" s="2">
        <f>'Moving Avg'!G1490</f>
        <v>2.2807999999999997</v>
      </c>
      <c r="I1490" s="2">
        <f>'Moving Avg'!H1490</f>
        <v>2.2960500000000033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</row>
    <row r="1491" spans="1:12" ht="13.5" x14ac:dyDescent="0.25">
      <c r="A1491" s="3">
        <f>RSI!A1491</f>
        <v>44488</v>
      </c>
      <c r="B1491" s="2">
        <f>RSI!B1491</f>
        <v>2.23</v>
      </c>
      <c r="C1491" s="2">
        <f>RSI!I1491</f>
        <v>51.985568196268268</v>
      </c>
      <c r="D1491" s="2">
        <f>MACD!E1491</f>
        <v>9.8539536375032988E-3</v>
      </c>
      <c r="E1491" s="2">
        <f>MACD!F1491</f>
        <v>3.4404079190083104E-3</v>
      </c>
      <c r="F1491" s="2">
        <f>'Moving Avg'!D1491</f>
        <v>2.23</v>
      </c>
      <c r="G1491" s="2">
        <f>'Moving Avg'!F1491</f>
        <v>2.2079999999999993</v>
      </c>
      <c r="H1491" s="2">
        <f>'Moving Avg'!G1491</f>
        <v>2.2751999999999994</v>
      </c>
      <c r="I1491" s="2">
        <f>'Moving Avg'!H1491</f>
        <v>2.2954000000000034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</row>
    <row r="1492" spans="1:12" ht="13.5" x14ac:dyDescent="0.25">
      <c r="A1492" s="3">
        <f>RSI!A1492</f>
        <v>44489</v>
      </c>
      <c r="B1492" s="2">
        <f>RSI!B1492</f>
        <v>2.33</v>
      </c>
      <c r="C1492" s="2">
        <f>RSI!I1492</f>
        <v>67.29478671650277</v>
      </c>
      <c r="D1492" s="2">
        <f>MACD!E1492</f>
        <v>-1.2157043597330386E-2</v>
      </c>
      <c r="E1492" s="2">
        <f>MACD!F1492</f>
        <v>3.2091761574057093E-4</v>
      </c>
      <c r="F1492" s="2">
        <f>'Moving Avg'!D1492</f>
        <v>2.25</v>
      </c>
      <c r="G1492" s="2">
        <f>'Moving Avg'!F1492</f>
        <v>2.2144999999999992</v>
      </c>
      <c r="H1492" s="2">
        <f>'Moving Avg'!G1492</f>
        <v>2.2701999999999996</v>
      </c>
      <c r="I1492" s="2">
        <f>'Moving Avg'!H1492</f>
        <v>2.2952500000000033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</row>
    <row r="1493" spans="1:12" ht="13.5" x14ac:dyDescent="0.25">
      <c r="A1493" s="3">
        <f>RSI!A1493</f>
        <v>44490</v>
      </c>
      <c r="B1493" s="2">
        <f>RSI!B1493</f>
        <v>2.33</v>
      </c>
      <c r="C1493" s="2">
        <f>RSI!I1493</f>
        <v>67.294786716502756</v>
      </c>
      <c r="D1493" s="2">
        <f>MACD!E1493</f>
        <v>-3.1428827258840109E-2</v>
      </c>
      <c r="E1493" s="2">
        <f>MACD!F1493</f>
        <v>-6.029031359175565E-3</v>
      </c>
      <c r="F1493" s="2">
        <f>'Moving Avg'!D1493</f>
        <v>2.27</v>
      </c>
      <c r="G1493" s="2">
        <f>'Moving Avg'!F1493</f>
        <v>2.2209999999999992</v>
      </c>
      <c r="H1493" s="2">
        <f>'Moving Avg'!G1493</f>
        <v>2.2647999999999997</v>
      </c>
      <c r="I1493" s="2">
        <f>'Moving Avg'!H1493</f>
        <v>2.2951000000000032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</row>
    <row r="1494" spans="1:12" ht="13.5" x14ac:dyDescent="0.25">
      <c r="A1494" s="3">
        <f>RSI!A1494</f>
        <v>44491</v>
      </c>
      <c r="B1494" s="2">
        <f>RSI!B1494</f>
        <v>2.33</v>
      </c>
      <c r="C1494" s="2">
        <f>RSI!I1494</f>
        <v>67.29478671650277</v>
      </c>
      <c r="D1494" s="2">
        <f>MACD!E1494</f>
        <v>-4.8334881953654651E-2</v>
      </c>
      <c r="E1494" s="2">
        <f>MACD!F1494</f>
        <v>-1.4490201478071382E-2</v>
      </c>
      <c r="F1494" s="2">
        <f>'Moving Avg'!D1494</f>
        <v>2.29</v>
      </c>
      <c r="G1494" s="2">
        <f>'Moving Avg'!F1494</f>
        <v>2.2299999999999995</v>
      </c>
      <c r="H1494" s="2">
        <f>'Moving Avg'!G1494</f>
        <v>2.2569999999999992</v>
      </c>
      <c r="I1494" s="2">
        <f>'Moving Avg'!H1494</f>
        <v>2.2949500000000036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</row>
    <row r="1495" spans="1:12" ht="13.5" x14ac:dyDescent="0.25">
      <c r="A1495" s="3">
        <f>RSI!A1495</f>
        <v>44494</v>
      </c>
      <c r="B1495" s="2">
        <f>RSI!B1495</f>
        <v>2.33</v>
      </c>
      <c r="C1495" s="2">
        <f>RSI!I1495</f>
        <v>67.294786716502756</v>
      </c>
      <c r="D1495" s="2">
        <f>MACD!E1495</f>
        <v>-6.319478370083198E-2</v>
      </c>
      <c r="E1495" s="2">
        <f>MACD!F1495</f>
        <v>-2.4231117922623502E-2</v>
      </c>
      <c r="F1495" s="2">
        <f>'Moving Avg'!D1495</f>
        <v>2.31</v>
      </c>
      <c r="G1495" s="2">
        <f>'Moving Avg'!F1495</f>
        <v>2.2344999999999997</v>
      </c>
      <c r="H1495" s="2">
        <f>'Moving Avg'!G1495</f>
        <v>2.2515999999999994</v>
      </c>
      <c r="I1495" s="2">
        <f>'Moving Avg'!H1495</f>
        <v>2.2948000000000035</v>
      </c>
      <c r="J1495" s="6" t="str">
        <f>OBV!F1495</f>
        <v>BULLISH</v>
      </c>
      <c r="K1495" s="6" t="str">
        <f>OBV!G1495</f>
        <v>NEUTRAL</v>
      </c>
      <c r="L1495" s="6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2.33</v>
      </c>
      <c r="C1496" s="2">
        <f>RSI!I1496</f>
        <v>67.294786716502756</v>
      </c>
      <c r="D1496" s="2">
        <f>MACD!E1496</f>
        <v>-6.3974538246901691E-2</v>
      </c>
      <c r="E1496" s="2">
        <f>MACD!F1496</f>
        <v>-3.2179801987479141E-2</v>
      </c>
      <c r="F1496" s="2">
        <f>'Moving Avg'!D1496</f>
        <v>2.33</v>
      </c>
      <c r="G1496" s="2">
        <f>'Moving Avg'!F1496</f>
        <v>2.2389999999999999</v>
      </c>
      <c r="H1496" s="2">
        <f>'Moving Avg'!G1496</f>
        <v>2.2475999999999994</v>
      </c>
      <c r="I1496" s="2">
        <f>'Moving Avg'!H1496</f>
        <v>2.294650000000003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</row>
    <row r="1497" spans="1:12" ht="13.5" x14ac:dyDescent="0.25">
      <c r="A1497" s="3">
        <f>RSI!A1497</f>
        <v>44496</v>
      </c>
      <c r="B1497" s="2">
        <f>RSI!B1497</f>
        <v>2.33</v>
      </c>
      <c r="C1497" s="2">
        <f>RSI!I1497</f>
        <v>67.29478671650277</v>
      </c>
      <c r="D1497" s="2">
        <f>MACD!E1497</f>
        <v>-6.3571502198985996E-2</v>
      </c>
      <c r="E1497" s="2">
        <f>MACD!F1497</f>
        <v>-3.8458142029780512E-2</v>
      </c>
      <c r="F1497" s="2">
        <f>'Moving Avg'!D1497</f>
        <v>2.33</v>
      </c>
      <c r="G1497" s="2">
        <f>'Moving Avg'!F1497</f>
        <v>2.2435</v>
      </c>
      <c r="H1497" s="2">
        <f>'Moving Avg'!G1497</f>
        <v>2.2407999999999997</v>
      </c>
      <c r="I1497" s="2">
        <f>'Moving Avg'!H1497</f>
        <v>2.2945000000000029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44497</v>
      </c>
      <c r="B1498" s="2">
        <f>RSI!B1498</f>
        <v>2.33</v>
      </c>
      <c r="C1498" s="2">
        <f>RSI!I1498</f>
        <v>67.294786716502756</v>
      </c>
      <c r="D1498" s="2">
        <f>MACD!E1498</f>
        <v>-6.3670872791656397E-2</v>
      </c>
      <c r="E1498" s="2">
        <f>MACD!F1498</f>
        <v>-4.3500688182155689E-2</v>
      </c>
      <c r="F1498" s="2">
        <f>'Moving Avg'!D1498</f>
        <v>2.33</v>
      </c>
      <c r="G1498" s="2">
        <f>'Moving Avg'!F1498</f>
        <v>2.2479999999999998</v>
      </c>
      <c r="H1498" s="2">
        <f>'Moving Avg'!G1498</f>
        <v>2.2363999999999997</v>
      </c>
      <c r="I1498" s="2">
        <f>'Moving Avg'!H1498</f>
        <v>2.2943500000000028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44498</v>
      </c>
      <c r="B1499" s="2">
        <f>RSI!B1499</f>
        <v>2.33</v>
      </c>
      <c r="C1499" s="2">
        <f>RSI!I1499</f>
        <v>67.29478671650277</v>
      </c>
      <c r="D1499" s="2">
        <f>MACD!E1499</f>
        <v>-6.4162734392276821E-2</v>
      </c>
      <c r="E1499" s="2">
        <f>MACD!F1499</f>
        <v>-4.763309742417992E-2</v>
      </c>
      <c r="F1499" s="2">
        <f>'Moving Avg'!D1499</f>
        <v>2.33</v>
      </c>
      <c r="G1499" s="2">
        <f>'Moving Avg'!F1499</f>
        <v>2.2524999999999995</v>
      </c>
      <c r="H1499" s="2">
        <f>'Moving Avg'!G1499</f>
        <v>2.2342</v>
      </c>
      <c r="I1499" s="2">
        <f>'Moving Avg'!H1499</f>
        <v>2.2942000000000022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44501</v>
      </c>
      <c r="B1500" s="2">
        <f>RSI!B1500</f>
        <v>2.33</v>
      </c>
      <c r="C1500" s="2">
        <f>RSI!I1500</f>
        <v>67.294786716502756</v>
      </c>
      <c r="D1500" s="2">
        <f>MACD!E1500</f>
        <v>-6.4956497932451729E-2</v>
      </c>
      <c r="E1500" s="2">
        <f>MACD!F1500</f>
        <v>-5.1097777525834283E-2</v>
      </c>
      <c r="F1500" s="2">
        <f>'Moving Avg'!D1500</f>
        <v>2.33</v>
      </c>
      <c r="G1500" s="2">
        <f>'Moving Avg'!F1500</f>
        <v>2.2569999999999997</v>
      </c>
      <c r="H1500" s="2">
        <f>'Moving Avg'!G1500</f>
        <v>2.2333999999999996</v>
      </c>
      <c r="I1500" s="2">
        <f>'Moving Avg'!H1500</f>
        <v>2.2940500000000021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</row>
    <row r="1501" spans="1:12" ht="13.5" x14ac:dyDescent="0.25">
      <c r="A1501" s="3">
        <f>RSI!A1501</f>
        <v>44502</v>
      </c>
      <c r="B1501" s="2">
        <f>RSI!B1501</f>
        <v>2.33</v>
      </c>
      <c r="C1501" s="2">
        <f>RSI!I1501</f>
        <v>67.29478671650277</v>
      </c>
      <c r="D1501" s="2">
        <f>MACD!E1501</f>
        <v>-6.5977748592902952E-2</v>
      </c>
      <c r="E1501" s="2">
        <f>MACD!F1501</f>
        <v>-5.4073771739248024E-2</v>
      </c>
      <c r="F1501" s="2">
        <f>'Moving Avg'!D1501</f>
        <v>2.33</v>
      </c>
      <c r="G1501" s="2">
        <f>'Moving Avg'!F1501</f>
        <v>2.2614999999999994</v>
      </c>
      <c r="H1501" s="2">
        <f>'Moving Avg'!G1501</f>
        <v>2.2345999999999999</v>
      </c>
      <c r="I1501" s="2">
        <f>'Moving Avg'!H1501</f>
        <v>2.293900000000002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44503</v>
      </c>
      <c r="B1502" s="2">
        <f>RSI!B1502</f>
        <v>2.33</v>
      </c>
      <c r="C1502" s="2">
        <f>RSI!I1502</f>
        <v>67.29478671650277</v>
      </c>
      <c r="D1502" s="2">
        <f>MACD!E1502</f>
        <v>-5.1780976334362627E-2</v>
      </c>
      <c r="E1502" s="2">
        <f>MACD!F1502</f>
        <v>-5.3615212658270947E-2</v>
      </c>
      <c r="F1502" s="2">
        <f>'Moving Avg'!D1502</f>
        <v>2.33</v>
      </c>
      <c r="G1502" s="2">
        <f>'Moving Avg'!F1502</f>
        <v>2.2709999999999995</v>
      </c>
      <c r="H1502" s="2">
        <f>'Moving Avg'!G1502</f>
        <v>2.2378000000000005</v>
      </c>
      <c r="I1502" s="2">
        <f>'Moving Avg'!H1502</f>
        <v>2.2937500000000015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</row>
    <row r="1503" spans="1:12" ht="13.5" x14ac:dyDescent="0.25">
      <c r="A1503" s="3">
        <f>RSI!A1503</f>
        <v>44504</v>
      </c>
      <c r="B1503" s="2">
        <f>RSI!B1503</f>
        <v>2.33</v>
      </c>
      <c r="C1503" s="2">
        <f>RSI!I1503</f>
        <v>67.29478671650277</v>
      </c>
      <c r="D1503" s="2">
        <f>MACD!E1503</f>
        <v>-4.0068052469872661E-2</v>
      </c>
      <c r="E1503" s="2">
        <f>MACD!F1503</f>
        <v>-5.0905780620591291E-2</v>
      </c>
      <c r="F1503" s="2">
        <f>'Moving Avg'!D1503</f>
        <v>2.33</v>
      </c>
      <c r="G1503" s="2">
        <f>'Moving Avg'!F1503</f>
        <v>2.2804999999999991</v>
      </c>
      <c r="H1503" s="2">
        <f>'Moving Avg'!G1503</f>
        <v>2.2392000000000003</v>
      </c>
      <c r="I1503" s="2">
        <f>'Moving Avg'!H1503</f>
        <v>2.2941000000000016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44505</v>
      </c>
      <c r="B1504" s="2">
        <f>RSI!B1504</f>
        <v>2.33</v>
      </c>
      <c r="C1504" s="2">
        <f>RSI!I1504</f>
        <v>67.29478671650277</v>
      </c>
      <c r="D1504" s="2">
        <f>MACD!E1504</f>
        <v>-3.0434644285786572E-2</v>
      </c>
      <c r="E1504" s="2">
        <f>MACD!F1504</f>
        <v>-4.6811553353630353E-2</v>
      </c>
      <c r="F1504" s="2">
        <f>'Moving Avg'!D1504</f>
        <v>2.33</v>
      </c>
      <c r="G1504" s="2">
        <f>'Moving Avg'!F1504</f>
        <v>2.2899999999999991</v>
      </c>
      <c r="H1504" s="2">
        <f>'Moving Avg'!G1504</f>
        <v>2.2426000000000004</v>
      </c>
      <c r="I1504" s="2">
        <f>'Moving Avg'!H1504</f>
        <v>2.2944500000000012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</row>
    <row r="1505" spans="1:12" ht="13.5" x14ac:dyDescent="0.25">
      <c r="A1505" s="3">
        <f>RSI!A1505</f>
        <v>44508</v>
      </c>
      <c r="B1505" s="2">
        <f>RSI!B1505</f>
        <v>2.33</v>
      </c>
      <c r="C1505" s="2">
        <f>RSI!I1505</f>
        <v>67.29478671650277</v>
      </c>
      <c r="D1505" s="2">
        <f>MACD!E1505</f>
        <v>-2.254026870810355E-2</v>
      </c>
      <c r="E1505" s="2">
        <f>MACD!F1505</f>
        <v>-4.195729642452499E-2</v>
      </c>
      <c r="F1505" s="2">
        <f>'Moving Avg'!D1505</f>
        <v>2.33</v>
      </c>
      <c r="G1505" s="2">
        <f>'Moving Avg'!F1505</f>
        <v>2.2994999999999992</v>
      </c>
      <c r="H1505" s="2">
        <f>'Moving Avg'!G1505</f>
        <v>2.2460000000000004</v>
      </c>
      <c r="I1505" s="2">
        <f>'Moving Avg'!H1505</f>
        <v>2.2952500000000011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</row>
    <row r="1506" spans="1:12" ht="13.5" x14ac:dyDescent="0.25">
      <c r="A1506" s="3">
        <f>RSI!A1506</f>
        <v>44509</v>
      </c>
      <c r="B1506" s="2">
        <f>RSI!B1506</f>
        <v>2.33</v>
      </c>
      <c r="C1506" s="2">
        <f>RSI!I1506</f>
        <v>67.29478671650277</v>
      </c>
      <c r="D1506" s="2">
        <f>MACD!E1506</f>
        <v>-1.6098347458259443E-2</v>
      </c>
      <c r="E1506" s="2">
        <f>MACD!F1506</f>
        <v>-3.6785506631271878E-2</v>
      </c>
      <c r="F1506" s="2">
        <f>'Moving Avg'!D1506</f>
        <v>2.33</v>
      </c>
      <c r="G1506" s="2">
        <f>'Moving Avg'!F1506</f>
        <v>2.3049999999999988</v>
      </c>
      <c r="H1506" s="2">
        <f>'Moving Avg'!G1506</f>
        <v>2.2482000000000002</v>
      </c>
      <c r="I1506" s="2">
        <f>'Moving Avg'!H1506</f>
        <v>2.2960500000000006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44510</v>
      </c>
      <c r="B1507" s="2">
        <f>RSI!B1507</f>
        <v>2.33</v>
      </c>
      <c r="C1507" s="2">
        <f>RSI!I1507</f>
        <v>67.29478671650277</v>
      </c>
      <c r="D1507" s="2">
        <f>MACD!E1507</f>
        <v>-1.086780120885722E-2</v>
      </c>
      <c r="E1507" s="2">
        <f>MACD!F1507</f>
        <v>-3.1601965546788943E-2</v>
      </c>
      <c r="F1507" s="2">
        <f>'Moving Avg'!D1507</f>
        <v>2.33</v>
      </c>
      <c r="G1507" s="2">
        <f>'Moving Avg'!F1507</f>
        <v>2.3099999999999992</v>
      </c>
      <c r="H1507" s="2">
        <f>'Moving Avg'!G1507</f>
        <v>2.2504000000000004</v>
      </c>
      <c r="I1507" s="2">
        <f>'Moving Avg'!H1507</f>
        <v>2.2968500000000005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</row>
    <row r="1508" spans="1:12" ht="13.5" x14ac:dyDescent="0.25">
      <c r="A1508" s="3">
        <f>RSI!A1508</f>
        <v>44511</v>
      </c>
      <c r="B1508" s="2">
        <f>RSI!B1508</f>
        <v>2.33</v>
      </c>
      <c r="C1508" s="2">
        <f>RSI!I1508</f>
        <v>67.29478671650277</v>
      </c>
      <c r="D1508" s="2">
        <f>MACD!E1508</f>
        <v>-6.6459453016745051E-3</v>
      </c>
      <c r="E1508" s="2">
        <f>MACD!F1508</f>
        <v>-2.6610761497766058E-2</v>
      </c>
      <c r="F1508" s="2">
        <f>'Moving Avg'!D1508</f>
        <v>2.33</v>
      </c>
      <c r="G1508" s="2">
        <f>'Moving Avg'!F1508</f>
        <v>2.3149999999999986</v>
      </c>
      <c r="H1508" s="2">
        <f>'Moving Avg'!G1508</f>
        <v>2.2525999999999997</v>
      </c>
      <c r="I1508" s="2">
        <f>'Moving Avg'!H1508</f>
        <v>2.29705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</row>
    <row r="1509" spans="1:12" ht="13.5" x14ac:dyDescent="0.25">
      <c r="A1509" s="3">
        <f>RSI!A1509</f>
        <v>44512</v>
      </c>
      <c r="B1509" s="2">
        <f>RSI!B1509</f>
        <v>2.33</v>
      </c>
      <c r="C1509" s="2">
        <f>RSI!I1509</f>
        <v>67.29478671650277</v>
      </c>
      <c r="D1509" s="2">
        <f>MACD!E1509</f>
        <v>-3.2624861686776363E-3</v>
      </c>
      <c r="E1509" s="2">
        <f>MACD!F1509</f>
        <v>-2.1941106431948375E-2</v>
      </c>
      <c r="F1509" s="2">
        <f>'Moving Avg'!D1509</f>
        <v>2.33</v>
      </c>
      <c r="G1509" s="2">
        <f>'Moving Avg'!F1509</f>
        <v>2.319999999999999</v>
      </c>
      <c r="H1509" s="2">
        <f>'Moving Avg'!G1509</f>
        <v>2.2547999999999999</v>
      </c>
      <c r="I1509" s="2">
        <f>'Moving Avg'!H1509</f>
        <v>2.2969499999999998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</row>
    <row r="1510" spans="1:12" ht="13.5" x14ac:dyDescent="0.25">
      <c r="A1510" s="3">
        <f>RSI!A1510</f>
        <v>44515</v>
      </c>
      <c r="B1510" s="2">
        <f>RSI!B1510</f>
        <v>2.23</v>
      </c>
      <c r="C1510" s="2">
        <f>RSI!I1510</f>
        <v>30.445517120959195</v>
      </c>
      <c r="D1510" s="2">
        <f>MACD!E1510</f>
        <v>6.8329588633702087E-3</v>
      </c>
      <c r="E1510" s="2">
        <f>MACD!F1510</f>
        <v>-1.6186293372884658E-2</v>
      </c>
      <c r="F1510" s="2">
        <f>'Moving Avg'!D1510</f>
        <v>2.31</v>
      </c>
      <c r="G1510" s="2">
        <f>'Moving Avg'!F1510</f>
        <v>2.319999999999999</v>
      </c>
      <c r="H1510" s="2">
        <f>'Moving Avg'!G1510</f>
        <v>2.2549999999999999</v>
      </c>
      <c r="I1510" s="2">
        <f>'Moving Avg'!H1510</f>
        <v>2.2963499999999999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</row>
    <row r="1511" spans="1:12" ht="13.5" x14ac:dyDescent="0.25">
      <c r="A1511" s="3">
        <f>RSI!A1511</f>
        <v>44516</v>
      </c>
      <c r="B1511" s="2">
        <f>RSI!B1511</f>
        <v>2.23</v>
      </c>
      <c r="C1511" s="2">
        <f>RSI!I1511</f>
        <v>30.445517120959195</v>
      </c>
      <c r="D1511" s="2">
        <f>MACD!E1511</f>
        <v>1.5804228231916184E-2</v>
      </c>
      <c r="E1511" s="2">
        <f>MACD!F1511</f>
        <v>-9.78818905192449E-3</v>
      </c>
      <c r="F1511" s="2">
        <f>'Moving Avg'!D1511</f>
        <v>2.29</v>
      </c>
      <c r="G1511" s="2">
        <f>'Moving Avg'!F1511</f>
        <v>2.319999999999999</v>
      </c>
      <c r="H1511" s="2">
        <f>'Moving Avg'!G1511</f>
        <v>2.2551999999999994</v>
      </c>
      <c r="I1511" s="2">
        <f>'Moving Avg'!H1511</f>
        <v>2.2962500000000001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2.23</v>
      </c>
      <c r="C1512" s="2">
        <f>RSI!I1512</f>
        <v>30.445517120959195</v>
      </c>
      <c r="D1512" s="2">
        <f>MACD!E1512</f>
        <v>2.379249650377524E-2</v>
      </c>
      <c r="E1512" s="2">
        <f>MACD!F1512</f>
        <v>-3.0720519407845433E-3</v>
      </c>
      <c r="F1512" s="2">
        <f>'Moving Avg'!D1512</f>
        <v>2.2700000000000005</v>
      </c>
      <c r="G1512" s="2">
        <f>'Moving Avg'!F1512</f>
        <v>2.3149999999999986</v>
      </c>
      <c r="H1512" s="2">
        <f>'Moving Avg'!G1512</f>
        <v>2.2553999999999998</v>
      </c>
      <c r="I1512" s="2">
        <f>'Moving Avg'!H1512</f>
        <v>2.2958500000000002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2.23</v>
      </c>
      <c r="C1513" s="2">
        <f>RSI!I1513</f>
        <v>30.445517120959195</v>
      </c>
      <c r="D1513" s="2">
        <f>MACD!E1513</f>
        <v>3.0919572824989583E-2</v>
      </c>
      <c r="E1513" s="2">
        <f>MACD!F1513</f>
        <v>3.7262730123702823E-3</v>
      </c>
      <c r="F1513" s="2">
        <f>'Moving Avg'!D1513</f>
        <v>2.2500000000000004</v>
      </c>
      <c r="G1513" s="2">
        <f>'Moving Avg'!F1513</f>
        <v>2.3099999999999987</v>
      </c>
      <c r="H1513" s="2">
        <f>'Moving Avg'!G1513</f>
        <v>2.2555999999999998</v>
      </c>
      <c r="I1513" s="2">
        <f>'Moving Avg'!H1513</f>
        <v>2.2954500000000002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</row>
    <row r="1514" spans="1:12" ht="13.5" x14ac:dyDescent="0.25">
      <c r="A1514" s="3">
        <f>RSI!A1514</f>
        <v>44519</v>
      </c>
      <c r="B1514" s="2">
        <f>RSI!B1514</f>
        <v>2.23</v>
      </c>
      <c r="C1514" s="2">
        <f>RSI!I1514</f>
        <v>30.445517120959195</v>
      </c>
      <c r="D1514" s="2">
        <f>MACD!E1514</f>
        <v>3.7290705864972296E-2</v>
      </c>
      <c r="E1514" s="2">
        <f>MACD!F1514</f>
        <v>1.0439159582890685E-2</v>
      </c>
      <c r="F1514" s="2">
        <f>'Moving Avg'!D1514</f>
        <v>2.23</v>
      </c>
      <c r="G1514" s="2">
        <f>'Moving Avg'!F1514</f>
        <v>2.3049999999999988</v>
      </c>
      <c r="H1514" s="2">
        <f>'Moving Avg'!G1514</f>
        <v>2.2557999999999998</v>
      </c>
      <c r="I1514" s="2">
        <f>'Moving Avg'!H1514</f>
        <v>2.2950500000000003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</row>
    <row r="1515" spans="1:12" ht="13.5" x14ac:dyDescent="0.25">
      <c r="A1515" s="3">
        <f>RSI!A1515</f>
        <v>44522</v>
      </c>
      <c r="B1515" s="2">
        <f>RSI!B1515</f>
        <v>2.23</v>
      </c>
      <c r="C1515" s="2">
        <f>RSI!I1515</f>
        <v>30.445517120959195</v>
      </c>
      <c r="D1515" s="2">
        <f>MACD!E1515</f>
        <v>4.2996970145699809E-2</v>
      </c>
      <c r="E1515" s="2">
        <f>MACD!F1515</f>
        <v>1.695072169545251E-2</v>
      </c>
      <c r="F1515" s="2">
        <f>'Moving Avg'!D1515</f>
        <v>2.23</v>
      </c>
      <c r="G1515" s="2">
        <f>'Moving Avg'!F1515</f>
        <v>2.2999999999999985</v>
      </c>
      <c r="H1515" s="2">
        <f>'Moving Avg'!G1515</f>
        <v>2.2559999999999998</v>
      </c>
      <c r="I1515" s="2">
        <f>'Moving Avg'!H1515</f>
        <v>2.2946500000000003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44523</v>
      </c>
      <c r="B1516" s="2">
        <f>RSI!B1516</f>
        <v>2.23</v>
      </c>
      <c r="C1516" s="2">
        <f>RSI!I1516</f>
        <v>30.445517120959195</v>
      </c>
      <c r="D1516" s="2">
        <f>MACD!E1516</f>
        <v>4.8117297201589526E-2</v>
      </c>
      <c r="E1516" s="2">
        <f>MACD!F1516</f>
        <v>2.3184036796679915E-2</v>
      </c>
      <c r="F1516" s="2">
        <f>'Moving Avg'!D1516</f>
        <v>2.23</v>
      </c>
      <c r="G1516" s="2">
        <f>'Moving Avg'!F1516</f>
        <v>2.2949999999999986</v>
      </c>
      <c r="H1516" s="2">
        <f>'Moving Avg'!G1516</f>
        <v>2.2562000000000002</v>
      </c>
      <c r="I1516" s="2">
        <f>'Moving Avg'!H1516</f>
        <v>2.2942500000000003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44524</v>
      </c>
      <c r="B1517" s="2">
        <f>RSI!B1517</f>
        <v>2.23</v>
      </c>
      <c r="C1517" s="2">
        <f>RSI!I1517</f>
        <v>30.445517120959195</v>
      </c>
      <c r="D1517" s="2">
        <f>MACD!E1517</f>
        <v>5.2720205325701652E-2</v>
      </c>
      <c r="E1517" s="2">
        <f>MACD!F1517</f>
        <v>2.9091270502484265E-2</v>
      </c>
      <c r="F1517" s="2">
        <f>'Moving Avg'!D1517</f>
        <v>2.23</v>
      </c>
      <c r="G1517" s="2">
        <f>'Moving Avg'!F1517</f>
        <v>2.2899999999999987</v>
      </c>
      <c r="H1517" s="2">
        <f>'Moving Avg'!G1517</f>
        <v>2.2564000000000002</v>
      </c>
      <c r="I1517" s="2">
        <f>'Moving Avg'!H1517</f>
        <v>2.2938500000000008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44525</v>
      </c>
      <c r="B1518" s="2">
        <f>RSI!B1518</f>
        <v>2.23</v>
      </c>
      <c r="C1518" s="2">
        <f>RSI!I1518</f>
        <v>30.445517120959195</v>
      </c>
      <c r="D1518" s="2">
        <f>MACD!E1518</f>
        <v>5.6865273453416965E-2</v>
      </c>
      <c r="E1518" s="2">
        <f>MACD!F1518</f>
        <v>3.4646071092670802E-2</v>
      </c>
      <c r="F1518" s="2">
        <f>'Moving Avg'!D1518</f>
        <v>2.23</v>
      </c>
      <c r="G1518" s="2">
        <f>'Moving Avg'!F1518</f>
        <v>2.2849999999999988</v>
      </c>
      <c r="H1518" s="2">
        <f>'Moving Avg'!G1518</f>
        <v>2.2566000000000002</v>
      </c>
      <c r="I1518" s="2">
        <f>'Moving Avg'!H1518</f>
        <v>2.2934500000000004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</row>
    <row r="1519" spans="1:12" ht="13.5" x14ac:dyDescent="0.25">
      <c r="A1519" s="3">
        <f>RSI!A1519</f>
        <v>44526</v>
      </c>
      <c r="B1519" s="2">
        <f>RSI!B1519</f>
        <v>2.23</v>
      </c>
      <c r="C1519" s="2">
        <f>RSI!I1519</f>
        <v>30.445517120959195</v>
      </c>
      <c r="D1519" s="2">
        <f>MACD!E1519</f>
        <v>6.0604397787627828E-2</v>
      </c>
      <c r="E1519" s="2">
        <f>MACD!F1519</f>
        <v>3.9837736431662212E-2</v>
      </c>
      <c r="F1519" s="2">
        <f>'Moving Avg'!D1519</f>
        <v>2.23</v>
      </c>
      <c r="G1519" s="2">
        <f>'Moving Avg'!F1519</f>
        <v>2.2799999999999989</v>
      </c>
      <c r="H1519" s="2">
        <f>'Moving Avg'!G1519</f>
        <v>2.2568000000000001</v>
      </c>
      <c r="I1519" s="2">
        <f>'Moving Avg'!H1519</f>
        <v>2.2930500000000009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44529</v>
      </c>
      <c r="B1520" s="2">
        <f>RSI!B1520</f>
        <v>2.23</v>
      </c>
      <c r="C1520" s="2">
        <f>RSI!I1520</f>
        <v>30.445517120959195</v>
      </c>
      <c r="D1520" s="2">
        <f>MACD!E1520</f>
        <v>4.8598248502036423E-2</v>
      </c>
      <c r="E1520" s="2">
        <f>MACD!F1520</f>
        <v>4.1589838845737054E-2</v>
      </c>
      <c r="F1520" s="2">
        <f>'Moving Avg'!D1520</f>
        <v>2.23</v>
      </c>
      <c r="G1520" s="2">
        <f>'Moving Avg'!F1520</f>
        <v>2.274999999999999</v>
      </c>
      <c r="H1520" s="2">
        <f>'Moving Avg'!G1520</f>
        <v>2.2570000000000001</v>
      </c>
      <c r="I1520" s="2">
        <f>'Moving Avg'!H1520</f>
        <v>2.2926500000000005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</row>
    <row r="1521" spans="1:12" ht="13.5" x14ac:dyDescent="0.25">
      <c r="A1521" s="3">
        <f>RSI!A1521</f>
        <v>44530</v>
      </c>
      <c r="B1521" s="2">
        <f>RSI!B1521</f>
        <v>2.23</v>
      </c>
      <c r="C1521" s="2">
        <f>RSI!I1521</f>
        <v>30.445517120959181</v>
      </c>
      <c r="D1521" s="2">
        <f>MACD!E1521</f>
        <v>3.8637895090225083E-2</v>
      </c>
      <c r="E1521" s="2">
        <f>MACD!F1521</f>
        <v>4.0999450094634661E-2</v>
      </c>
      <c r="F1521" s="2">
        <f>'Moving Avg'!D1521</f>
        <v>2.23</v>
      </c>
      <c r="G1521" s="2">
        <f>'Moving Avg'!F1521</f>
        <v>2.2699999999999991</v>
      </c>
      <c r="H1521" s="2">
        <f>'Moving Avg'!G1521</f>
        <v>2.2572000000000001</v>
      </c>
      <c r="I1521" s="2">
        <f>'Moving Avg'!H1521</f>
        <v>2.2927500000000007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</row>
    <row r="1522" spans="1:12" ht="13.5" x14ac:dyDescent="0.25">
      <c r="A1522" s="3">
        <f>RSI!A1522</f>
        <v>44531</v>
      </c>
      <c r="B1522" s="2">
        <f>RSI!B1522</f>
        <v>2.23</v>
      </c>
      <c r="C1522" s="2">
        <f>RSI!I1522</f>
        <v>30.445517120959195</v>
      </c>
      <c r="D1522" s="2">
        <f>MACD!E1522</f>
        <v>3.0393881504444664E-2</v>
      </c>
      <c r="E1522" s="2">
        <f>MACD!F1522</f>
        <v>3.8878336376596663E-2</v>
      </c>
      <c r="F1522" s="2">
        <f>'Moving Avg'!D1522</f>
        <v>2.23</v>
      </c>
      <c r="G1522" s="2">
        <f>'Moving Avg'!F1522</f>
        <v>2.2649999999999997</v>
      </c>
      <c r="H1522" s="2">
        <f>'Moving Avg'!G1522</f>
        <v>2.2578000000000005</v>
      </c>
      <c r="I1522" s="2">
        <f>'Moving Avg'!H1522</f>
        <v>2.2928500000000009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</row>
    <row r="1523" spans="1:12" ht="13.5" x14ac:dyDescent="0.25">
      <c r="A1523" s="3">
        <f>RSI!A1523</f>
        <v>44532</v>
      </c>
      <c r="B1523" s="2">
        <f>RSI!B1523</f>
        <v>2.33</v>
      </c>
      <c r="C1523" s="2">
        <f>RSI!I1523</f>
        <v>71.435392876689619</v>
      </c>
      <c r="D1523" s="2">
        <f>MACD!E1523</f>
        <v>1.6181120073939237E-2</v>
      </c>
      <c r="E1523" s="2">
        <f>MACD!F1523</f>
        <v>3.4338893116065181E-2</v>
      </c>
      <c r="F1523" s="2">
        <f>'Moving Avg'!D1523</f>
        <v>2.25</v>
      </c>
      <c r="G1523" s="2">
        <f>'Moving Avg'!F1523</f>
        <v>2.2649999999999997</v>
      </c>
      <c r="H1523" s="2">
        <f>'Moving Avg'!G1523</f>
        <v>2.2604000000000002</v>
      </c>
      <c r="I1523" s="2">
        <f>'Moving Avg'!H1523</f>
        <v>2.2934500000000009</v>
      </c>
      <c r="J1523" s="6" t="str">
        <f>OBV!F1523</f>
        <v>BULLISH</v>
      </c>
      <c r="K1523" s="6" t="str">
        <f>OBV!G1523</f>
        <v>NEUTRAL</v>
      </c>
      <c r="L1523" s="6" t="str">
        <f>OBV!H1523</f>
        <v>CONFIRMED BULLISH</v>
      </c>
    </row>
    <row r="1524" spans="1:12" ht="13.5" x14ac:dyDescent="0.25">
      <c r="A1524" s="3">
        <f>RSI!A1524</f>
        <v>44533</v>
      </c>
      <c r="B1524" s="2">
        <f>RSI!B1524</f>
        <v>2.33</v>
      </c>
      <c r="C1524" s="2">
        <f>RSI!I1524</f>
        <v>71.435392876689619</v>
      </c>
      <c r="D1524" s="2">
        <f>MACD!E1524</f>
        <v>3.7217643084552776E-3</v>
      </c>
      <c r="E1524" s="2">
        <f>MACD!F1524</f>
        <v>2.8215467354543201E-2</v>
      </c>
      <c r="F1524" s="2">
        <f>'Moving Avg'!D1524</f>
        <v>2.27</v>
      </c>
      <c r="G1524" s="2">
        <f>'Moving Avg'!F1524</f>
        <v>2.2649999999999997</v>
      </c>
      <c r="H1524" s="2">
        <f>'Moving Avg'!G1524</f>
        <v>2.2640000000000002</v>
      </c>
      <c r="I1524" s="2">
        <f>'Moving Avg'!H1524</f>
        <v>2.2940500000000008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</row>
    <row r="1525" spans="1:12" ht="13.5" x14ac:dyDescent="0.25">
      <c r="A1525" s="3">
        <f>RSI!A1525</f>
        <v>44536</v>
      </c>
      <c r="B1525" s="2">
        <f>RSI!B1525</f>
        <v>2.33</v>
      </c>
      <c r="C1525" s="2">
        <f>RSI!I1525</f>
        <v>71.435392876689619</v>
      </c>
      <c r="D1525" s="2">
        <f>MACD!E1525</f>
        <v>-7.2218536195842731E-3</v>
      </c>
      <c r="E1525" s="2">
        <f>MACD!F1525</f>
        <v>2.1128003159717707E-2</v>
      </c>
      <c r="F1525" s="2">
        <f>'Moving Avg'!D1525</f>
        <v>2.29</v>
      </c>
      <c r="G1525" s="2">
        <f>'Moving Avg'!F1525</f>
        <v>2.2649999999999997</v>
      </c>
      <c r="H1525" s="2">
        <f>'Moving Avg'!G1525</f>
        <v>2.2658000000000005</v>
      </c>
      <c r="I1525" s="2">
        <f>'Moving Avg'!H1525</f>
        <v>2.2951000000000006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</row>
    <row r="1526" spans="1:12" ht="13.5" x14ac:dyDescent="0.25">
      <c r="A1526" s="3">
        <f>RSI!A1526</f>
        <v>44537</v>
      </c>
      <c r="B1526" s="2">
        <f>RSI!B1526</f>
        <v>2.33</v>
      </c>
      <c r="C1526" s="2">
        <f>RSI!I1526</f>
        <v>71.435392876689633</v>
      </c>
      <c r="D1526" s="2">
        <f>MACD!E1526</f>
        <v>-1.6853214063266453E-2</v>
      </c>
      <c r="E1526" s="2">
        <f>MACD!F1526</f>
        <v>1.3531759715120875E-2</v>
      </c>
      <c r="F1526" s="2">
        <f>'Moving Avg'!D1526</f>
        <v>2.31</v>
      </c>
      <c r="G1526" s="2">
        <f>'Moving Avg'!F1526</f>
        <v>2.2649999999999997</v>
      </c>
      <c r="H1526" s="2">
        <f>'Moving Avg'!G1526</f>
        <v>2.2676000000000003</v>
      </c>
      <c r="I1526" s="2">
        <f>'Moving Avg'!H1526</f>
        <v>2.2961500000000008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</row>
    <row r="1527" spans="1:12" ht="13.5" x14ac:dyDescent="0.25">
      <c r="A1527" s="3">
        <f>RSI!A1527</f>
        <v>44538</v>
      </c>
      <c r="B1527" s="2">
        <f>RSI!B1527</f>
        <v>2.33</v>
      </c>
      <c r="C1527" s="2">
        <f>RSI!I1527</f>
        <v>71.435392876689633</v>
      </c>
      <c r="D1527" s="2">
        <f>MACD!E1527</f>
        <v>-2.5346693452894975E-2</v>
      </c>
      <c r="E1527" s="2">
        <f>MACD!F1527</f>
        <v>5.7560690815177057E-3</v>
      </c>
      <c r="F1527" s="2">
        <f>'Moving Avg'!D1527</f>
        <v>2.33</v>
      </c>
      <c r="G1527" s="2">
        <f>'Moving Avg'!F1527</f>
        <v>2.2649999999999997</v>
      </c>
      <c r="H1527" s="2">
        <f>'Moving Avg'!G1527</f>
        <v>2.2694000000000005</v>
      </c>
      <c r="I1527" s="2">
        <f>'Moving Avg'!H1527</f>
        <v>2.297200000000001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</row>
    <row r="1528" spans="1:12" ht="13.5" x14ac:dyDescent="0.25">
      <c r="A1528" s="3">
        <f>RSI!A1528</f>
        <v>44539</v>
      </c>
      <c r="B1528" s="2">
        <f>RSI!B1528</f>
        <v>2.23</v>
      </c>
      <c r="C1528" s="2">
        <f>RSI!I1528</f>
        <v>38.537894417307967</v>
      </c>
      <c r="D1528" s="2">
        <f>MACD!E1528</f>
        <v>-2.5444471396872448E-2</v>
      </c>
      <c r="E1528" s="2">
        <f>MACD!F1528</f>
        <v>-4.8403901416032517E-4</v>
      </c>
      <c r="F1528" s="2">
        <f>'Moving Avg'!D1528</f>
        <v>2.31</v>
      </c>
      <c r="G1528" s="2">
        <f>'Moving Avg'!F1528</f>
        <v>2.2599999999999998</v>
      </c>
      <c r="H1528" s="2">
        <f>'Moving Avg'!G1528</f>
        <v>2.2692000000000005</v>
      </c>
      <c r="I1528" s="2">
        <f>'Moving Avg'!H1528</f>
        <v>2.2974500000000009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44540</v>
      </c>
      <c r="B1529" s="2">
        <f>RSI!B1529</f>
        <v>2.23</v>
      </c>
      <c r="C1529" s="2">
        <f>RSI!I1529</f>
        <v>38.537894417307967</v>
      </c>
      <c r="D1529" s="2">
        <f>MACD!E1529</f>
        <v>-2.5231112562132729E-2</v>
      </c>
      <c r="E1529" s="2">
        <f>MACD!F1529</f>
        <v>-5.4334537237548065E-3</v>
      </c>
      <c r="F1529" s="2">
        <f>'Moving Avg'!D1529</f>
        <v>2.29</v>
      </c>
      <c r="G1529" s="2">
        <f>'Moving Avg'!F1529</f>
        <v>2.2549999999999994</v>
      </c>
      <c r="H1529" s="2">
        <f>'Moving Avg'!G1529</f>
        <v>2.2690000000000006</v>
      </c>
      <c r="I1529" s="2">
        <f>'Moving Avg'!H1529</f>
        <v>2.2977000000000012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44543</v>
      </c>
      <c r="B1530" s="2">
        <f>RSI!B1530</f>
        <v>2.23</v>
      </c>
      <c r="C1530" s="2">
        <f>RSI!I1530</f>
        <v>38.537894417307967</v>
      </c>
      <c r="D1530" s="2">
        <f>MACD!E1530</f>
        <v>-2.4776417035631493E-2</v>
      </c>
      <c r="E1530" s="2">
        <f>MACD!F1530</f>
        <v>-9.3020463861301448E-3</v>
      </c>
      <c r="F1530" s="2">
        <f>'Moving Avg'!D1530</f>
        <v>2.2700000000000005</v>
      </c>
      <c r="G1530" s="2">
        <f>'Moving Avg'!F1530</f>
        <v>2.2549999999999994</v>
      </c>
      <c r="H1530" s="2">
        <f>'Moving Avg'!G1530</f>
        <v>2.2688000000000006</v>
      </c>
      <c r="I1530" s="2">
        <f>'Moving Avg'!H1530</f>
        <v>2.2979500000000015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44544</v>
      </c>
      <c r="B1531" s="2">
        <f>RSI!B1531</f>
        <v>2.23</v>
      </c>
      <c r="C1531" s="2">
        <f>RSI!I1531</f>
        <v>38.537894417307967</v>
      </c>
      <c r="D1531" s="2">
        <f>MACD!E1531</f>
        <v>-2.4137821770872758E-2</v>
      </c>
      <c r="E1531" s="2">
        <f>MACD!F1531</f>
        <v>-1.2269201463078668E-2</v>
      </c>
      <c r="F1531" s="2">
        <f>'Moving Avg'!D1531</f>
        <v>2.2500000000000004</v>
      </c>
      <c r="G1531" s="2">
        <f>'Moving Avg'!F1531</f>
        <v>2.254999999999999</v>
      </c>
      <c r="H1531" s="2">
        <f>'Moving Avg'!G1531</f>
        <v>2.2686000000000006</v>
      </c>
      <c r="I1531" s="2">
        <f>'Moving Avg'!H1531</f>
        <v>2.2982000000000018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44545</v>
      </c>
      <c r="B1532" s="2">
        <f>RSI!B1532</f>
        <v>2.23</v>
      </c>
      <c r="C1532" s="2">
        <f>RSI!I1532</f>
        <v>38.53789441730796</v>
      </c>
      <c r="D1532" s="2">
        <f>MACD!E1532</f>
        <v>-2.3362422953516315E-2</v>
      </c>
      <c r="E1532" s="2">
        <f>MACD!F1532</f>
        <v>-1.4487845761166199E-2</v>
      </c>
      <c r="F1532" s="2">
        <f>'Moving Avg'!D1532</f>
        <v>2.23</v>
      </c>
      <c r="G1532" s="2">
        <f>'Moving Avg'!F1532</f>
        <v>2.254999999999999</v>
      </c>
      <c r="H1532" s="2">
        <f>'Moving Avg'!G1532</f>
        <v>2.2704000000000004</v>
      </c>
      <c r="I1532" s="2">
        <f>'Moving Avg'!H1532</f>
        <v>2.2984500000000017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44546</v>
      </c>
      <c r="B1533" s="2">
        <f>RSI!B1533</f>
        <v>2.23</v>
      </c>
      <c r="C1533" s="2">
        <f>RSI!I1533</f>
        <v>38.53789441730796</v>
      </c>
      <c r="D1533" s="2">
        <f>MACD!E1533</f>
        <v>-7.1040629347498552E-3</v>
      </c>
      <c r="E1533" s="2">
        <f>MACD!F1533</f>
        <v>-1.3011089195882931E-2</v>
      </c>
      <c r="F1533" s="2">
        <f>'Moving Avg'!D1533</f>
        <v>2.23</v>
      </c>
      <c r="G1533" s="2">
        <f>'Moving Avg'!F1533</f>
        <v>2.2549999999999986</v>
      </c>
      <c r="H1533" s="2">
        <f>'Moving Avg'!G1533</f>
        <v>2.2722000000000007</v>
      </c>
      <c r="I1533" s="2">
        <f>'Moving Avg'!H1533</f>
        <v>2.298700000000002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</row>
    <row r="1534" spans="1:12" ht="13.5" x14ac:dyDescent="0.25">
      <c r="A1534" s="3">
        <f>RSI!A1534</f>
        <v>44550</v>
      </c>
      <c r="B1534" s="2">
        <f>RSI!B1534</f>
        <v>2.23</v>
      </c>
      <c r="C1534" s="2">
        <f>RSI!I1534</f>
        <v>38.53789441730796</v>
      </c>
      <c r="D1534" s="2">
        <f>MACD!E1534</f>
        <v>6.8545275407485562E-3</v>
      </c>
      <c r="E1534" s="2">
        <f>MACD!F1534</f>
        <v>-9.0379658485566332E-3</v>
      </c>
      <c r="F1534" s="2">
        <f>'Moving Avg'!D1534</f>
        <v>2.23</v>
      </c>
      <c r="G1534" s="2">
        <f>'Moving Avg'!F1534</f>
        <v>2.254999999999999</v>
      </c>
      <c r="H1534" s="2">
        <f>'Moving Avg'!G1534</f>
        <v>2.2740000000000005</v>
      </c>
      <c r="I1534" s="2">
        <f>'Moving Avg'!H1534</f>
        <v>2.2989500000000018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2.23</v>
      </c>
      <c r="C1535" s="2">
        <f>RSI!I1535</f>
        <v>38.537894417307946</v>
      </c>
      <c r="D1535" s="2">
        <f>MACD!E1535</f>
        <v>1.8852232015389436E-2</v>
      </c>
      <c r="E1535" s="2">
        <f>MACD!F1535</f>
        <v>-3.4599262757674196E-3</v>
      </c>
      <c r="F1535" s="2">
        <f>'Moving Avg'!D1535</f>
        <v>2.23</v>
      </c>
      <c r="G1535" s="2">
        <f>'Moving Avg'!F1535</f>
        <v>2.254999999999999</v>
      </c>
      <c r="H1535" s="2">
        <f>'Moving Avg'!G1535</f>
        <v>2.2758000000000003</v>
      </c>
      <c r="I1535" s="2">
        <f>'Moving Avg'!H1535</f>
        <v>2.2992000000000021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</row>
    <row r="1536" spans="1:12" ht="13.5" x14ac:dyDescent="0.25">
      <c r="A1536" s="3">
        <f>RSI!A1536</f>
        <v>44552</v>
      </c>
      <c r="B1536" s="2">
        <f>RSI!B1536</f>
        <v>2.23</v>
      </c>
      <c r="C1536" s="2">
        <f>RSI!I1536</f>
        <v>38.537894417307946</v>
      </c>
      <c r="D1536" s="2">
        <f>MACD!E1536</f>
        <v>2.9176903817283328E-2</v>
      </c>
      <c r="E1536" s="2">
        <f>MACD!F1536</f>
        <v>3.0674397428427304E-3</v>
      </c>
      <c r="F1536" s="2">
        <f>'Moving Avg'!D1536</f>
        <v>2.23</v>
      </c>
      <c r="G1536" s="2">
        <f>'Moving Avg'!F1536</f>
        <v>2.254999999999999</v>
      </c>
      <c r="H1536" s="2">
        <f>'Moving Avg'!G1536</f>
        <v>2.2760000000000007</v>
      </c>
      <c r="I1536" s="2">
        <f>'Moving Avg'!H1536</f>
        <v>2.2988500000000021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</row>
    <row r="1537" spans="1:12" ht="13.5" x14ac:dyDescent="0.25">
      <c r="A1537" s="3">
        <f>RSI!A1537</f>
        <v>44553</v>
      </c>
      <c r="B1537" s="2">
        <f>RSI!B1537</f>
        <v>2.23</v>
      </c>
      <c r="C1537" s="2">
        <f>RSI!I1537</f>
        <v>38.537894417307946</v>
      </c>
      <c r="D1537" s="2">
        <f>MACD!E1537</f>
        <v>3.8073134957601784E-2</v>
      </c>
      <c r="E1537" s="2">
        <f>MACD!F1537</f>
        <v>1.0068578785794542E-2</v>
      </c>
      <c r="F1537" s="2">
        <f>'Moving Avg'!D1537</f>
        <v>2.23</v>
      </c>
      <c r="G1537" s="2">
        <f>'Moving Avg'!F1537</f>
        <v>2.254999999999999</v>
      </c>
      <c r="H1537" s="2">
        <f>'Moving Avg'!G1537</f>
        <v>2.2760000000000007</v>
      </c>
      <c r="I1537" s="2">
        <f>'Moving Avg'!H1537</f>
        <v>2.2985000000000024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</row>
    <row r="1538" spans="1:12" ht="13.5" x14ac:dyDescent="0.25">
      <c r="A1538" s="3">
        <f>RSI!A1538</f>
        <v>44554</v>
      </c>
      <c r="B1538" s="2">
        <f>RSI!B1538</f>
        <v>2.23</v>
      </c>
      <c r="C1538" s="2">
        <f>RSI!I1538</f>
        <v>38.537894417307939</v>
      </c>
      <c r="D1538" s="2">
        <f>MACD!E1538</f>
        <v>3.0364220495371352E-2</v>
      </c>
      <c r="E1538" s="2">
        <f>MACD!F1538</f>
        <v>1.4127707127709905E-2</v>
      </c>
      <c r="F1538" s="2">
        <f>'Moving Avg'!D1538</f>
        <v>2.23</v>
      </c>
      <c r="G1538" s="2">
        <f>'Moving Avg'!F1538</f>
        <v>2.2549999999999994</v>
      </c>
      <c r="H1538" s="2">
        <f>'Moving Avg'!G1538</f>
        <v>2.2760000000000002</v>
      </c>
      <c r="I1538" s="2">
        <f>'Moving Avg'!H1538</f>
        <v>2.2986500000000025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44557</v>
      </c>
      <c r="B1539" s="2">
        <f>RSI!B1539</f>
        <v>2.3199999999999998</v>
      </c>
      <c r="C1539" s="2">
        <f>RSI!I1539</f>
        <v>68.261795887317618</v>
      </c>
      <c r="D1539" s="2">
        <f>MACD!E1539</f>
        <v>1.7311775027864407E-2</v>
      </c>
      <c r="E1539" s="2">
        <f>MACD!F1539</f>
        <v>1.4764520707740805E-2</v>
      </c>
      <c r="F1539" s="2">
        <f>'Moving Avg'!D1539</f>
        <v>2.2480000000000002</v>
      </c>
      <c r="G1539" s="2">
        <f>'Moving Avg'!F1539</f>
        <v>2.2594999999999992</v>
      </c>
      <c r="H1539" s="2">
        <f>'Moving Avg'!G1539</f>
        <v>2.2778</v>
      </c>
      <c r="I1539" s="2">
        <f>'Moving Avg'!H1539</f>
        <v>2.2988000000000026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</row>
    <row r="1540" spans="1:12" ht="13.5" x14ac:dyDescent="0.25">
      <c r="A1540" s="3">
        <f>RSI!A1540</f>
        <v>44558</v>
      </c>
      <c r="B1540" s="2">
        <f>RSI!B1540</f>
        <v>2.3199999999999998</v>
      </c>
      <c r="C1540" s="2">
        <f>RSI!I1540</f>
        <v>68.261795887317618</v>
      </c>
      <c r="D1540" s="2">
        <f>MACD!E1540</f>
        <v>5.8625738777910996E-3</v>
      </c>
      <c r="E1540" s="2">
        <f>MACD!F1540</f>
        <v>1.2984131341750865E-2</v>
      </c>
      <c r="F1540" s="2">
        <f>'Moving Avg'!D1540</f>
        <v>2.266</v>
      </c>
      <c r="G1540" s="2">
        <f>'Moving Avg'!F1540</f>
        <v>2.2639999999999998</v>
      </c>
      <c r="H1540" s="2">
        <f>'Moving Avg'!G1540</f>
        <v>2.2795999999999998</v>
      </c>
      <c r="I1540" s="2">
        <f>'Moving Avg'!H1540</f>
        <v>2.2989500000000027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</row>
    <row r="1541" spans="1:12" ht="13.5" x14ac:dyDescent="0.25">
      <c r="A1541" s="3">
        <f>RSI!A1541</f>
        <v>44559</v>
      </c>
      <c r="B1541" s="2">
        <f>RSI!B1541</f>
        <v>2.33</v>
      </c>
      <c r="C1541" s="2">
        <f>RSI!I1541</f>
        <v>70.123678758173838</v>
      </c>
      <c r="D1541" s="2">
        <f>MACD!E1541</f>
        <v>-4.9407896885376168E-3</v>
      </c>
      <c r="E1541" s="2">
        <f>MACD!F1541</f>
        <v>9.3991471356931703E-3</v>
      </c>
      <c r="F1541" s="2">
        <f>'Moving Avg'!D1541</f>
        <v>2.286</v>
      </c>
      <c r="G1541" s="2">
        <f>'Moving Avg'!F1541</f>
        <v>2.2689999999999997</v>
      </c>
      <c r="H1541" s="2">
        <f>'Moving Avg'!G1541</f>
        <v>2.2815999999999996</v>
      </c>
      <c r="I1541" s="2">
        <f>'Moving Avg'!H1541</f>
        <v>2.2991500000000027</v>
      </c>
      <c r="J1541" s="6" t="str">
        <f>OBV!F1541</f>
        <v>BULLISH</v>
      </c>
      <c r="K1541" s="6" t="str">
        <f>OBV!G1541</f>
        <v>WEAK</v>
      </c>
      <c r="L1541" s="6" t="str">
        <f>OBV!H1541</f>
        <v>CONFIRMED BULLISH</v>
      </c>
    </row>
    <row r="1542" spans="1:12" ht="13.5" x14ac:dyDescent="0.25">
      <c r="A1542" s="3">
        <f>RSI!A1542</f>
        <v>44560</v>
      </c>
      <c r="B1542" s="2">
        <f>RSI!B1542</f>
        <v>2.33</v>
      </c>
      <c r="C1542" s="2">
        <f>RSI!I1542</f>
        <v>70.123678758173838</v>
      </c>
      <c r="D1542" s="2">
        <f>MACD!E1542</f>
        <v>-1.4488259266846271E-2</v>
      </c>
      <c r="E1542" s="2">
        <f>MACD!F1542</f>
        <v>4.6216658551852825E-3</v>
      </c>
      <c r="F1542" s="2">
        <f>'Moving Avg'!D1542</f>
        <v>2.306</v>
      </c>
      <c r="G1542" s="2">
        <f>'Moving Avg'!F1542</f>
        <v>2.274</v>
      </c>
      <c r="H1542" s="2">
        <f>'Moving Avg'!G1542</f>
        <v>2.2815999999999996</v>
      </c>
      <c r="I1542" s="2">
        <f>'Moving Avg'!H1542</f>
        <v>2.2995500000000026</v>
      </c>
      <c r="J1542" s="6" t="str">
        <f>OBV!F1542</f>
        <v>BULLISH</v>
      </c>
      <c r="K1542" s="6" t="str">
        <f>OBV!G1542</f>
        <v>WEAK</v>
      </c>
      <c r="L1542" s="6" t="str">
        <f>OBV!H1542</f>
        <v>CONFIRMED BULLISH</v>
      </c>
    </row>
    <row r="1543" spans="1:12" ht="13.5" x14ac:dyDescent="0.25">
      <c r="A1543" s="3">
        <f>RSI!A1543</f>
        <v>44561</v>
      </c>
      <c r="B1543" s="2">
        <f>RSI!B1543</f>
        <v>2.33</v>
      </c>
      <c r="C1543" s="2">
        <f>RSI!I1543</f>
        <v>70.123678758173838</v>
      </c>
      <c r="D1543" s="2">
        <f>MACD!E1543</f>
        <v>-2.2942963246810777E-2</v>
      </c>
      <c r="E1543" s="2">
        <f>MACD!F1543</f>
        <v>-8.9125996521392976E-4</v>
      </c>
      <c r="F1543" s="2">
        <f>'Moving Avg'!D1543</f>
        <v>2.3260000000000001</v>
      </c>
      <c r="G1543" s="2">
        <f>'Moving Avg'!F1543</f>
        <v>2.274</v>
      </c>
      <c r="H1543" s="2">
        <f>'Moving Avg'!G1543</f>
        <v>2.2815999999999992</v>
      </c>
      <c r="I1543" s="2">
        <f>'Moving Avg'!H1543</f>
        <v>2.2996500000000024</v>
      </c>
      <c r="J1543" s="6" t="str">
        <f>OBV!F1543</f>
        <v>BULLISH</v>
      </c>
      <c r="K1543" s="6" t="str">
        <f>OBV!G1543</f>
        <v>WEAK</v>
      </c>
      <c r="L1543" s="6" t="str">
        <f>OBV!H1543</f>
        <v>CONFIRMED BULLISH</v>
      </c>
    </row>
    <row r="1544" spans="1:12" ht="13.5" x14ac:dyDescent="0.25">
      <c r="A1544" s="3">
        <f>RSI!A1544</f>
        <v>44564</v>
      </c>
      <c r="B1544" s="2">
        <f>RSI!B1544</f>
        <v>2.33</v>
      </c>
      <c r="C1544" s="2">
        <f>RSI!I1544</f>
        <v>70.123678758173838</v>
      </c>
      <c r="D1544" s="2">
        <f>MACD!E1544</f>
        <v>-3.0445161940551024E-2</v>
      </c>
      <c r="E1544" s="2">
        <f>MACD!F1544</f>
        <v>-6.8020403602813487E-3</v>
      </c>
      <c r="F1544" s="2">
        <f>'Moving Avg'!D1544</f>
        <v>2.3280000000000003</v>
      </c>
      <c r="G1544" s="2">
        <f>'Moving Avg'!F1544</f>
        <v>2.274</v>
      </c>
      <c r="H1544" s="2">
        <f>'Moving Avg'!G1544</f>
        <v>2.2815999999999992</v>
      </c>
      <c r="I1544" s="2">
        <f>'Moving Avg'!H1544</f>
        <v>2.3000500000000024</v>
      </c>
      <c r="J1544" s="6" t="str">
        <f>OBV!F1544</f>
        <v>BULLISH</v>
      </c>
      <c r="K1544" s="6" t="str">
        <f>OBV!G1544</f>
        <v>WEAK</v>
      </c>
      <c r="L1544" s="6" t="str">
        <f>OBV!H1544</f>
        <v>CONFIRMED BULLISH</v>
      </c>
    </row>
    <row r="1545" spans="1:12" ht="13.5" x14ac:dyDescent="0.25">
      <c r="A1545" s="3">
        <f>RSI!A1545</f>
        <v>44565</v>
      </c>
      <c r="B1545" s="2">
        <f>RSI!B1545</f>
        <v>2.33</v>
      </c>
      <c r="C1545" s="2">
        <f>RSI!I1545</f>
        <v>70.123678758173824</v>
      </c>
      <c r="D1545" s="2">
        <f>MACD!E1545</f>
        <v>-3.7115600667093851E-2</v>
      </c>
      <c r="E1545" s="2">
        <f>MACD!F1545</f>
        <v>-1.286475242164385E-2</v>
      </c>
      <c r="F1545" s="2">
        <f>'Moving Avg'!D1545</f>
        <v>2.33</v>
      </c>
      <c r="G1545" s="2">
        <f>'Moving Avg'!F1545</f>
        <v>2.274</v>
      </c>
      <c r="H1545" s="2">
        <f>'Moving Avg'!G1545</f>
        <v>2.2815999999999992</v>
      </c>
      <c r="I1545" s="2">
        <f>'Moving Avg'!H1545</f>
        <v>2.3004500000000023</v>
      </c>
      <c r="J1545" s="6" t="str">
        <f>OBV!F1545</f>
        <v>BULLISH</v>
      </c>
      <c r="K1545" s="6" t="str">
        <f>OBV!G1545</f>
        <v>WEAK</v>
      </c>
      <c r="L1545" s="6" t="str">
        <f>OBV!H1545</f>
        <v>CONFIRMED BULLISH</v>
      </c>
    </row>
    <row r="1546" spans="1:12" ht="13.5" x14ac:dyDescent="0.25">
      <c r="A1546" s="3">
        <f>RSI!A1546</f>
        <v>44566</v>
      </c>
      <c r="B1546" s="2">
        <f>RSI!B1546</f>
        <v>2.33</v>
      </c>
      <c r="C1546" s="2">
        <f>RSI!I1546</f>
        <v>70.123678758173824</v>
      </c>
      <c r="D1546" s="2">
        <f>MACD!E1546</f>
        <v>-4.3058359205928376E-2</v>
      </c>
      <c r="E1546" s="2">
        <f>MACD!F1546</f>
        <v>-1.8903473778500757E-2</v>
      </c>
      <c r="F1546" s="2">
        <f>'Moving Avg'!D1546</f>
        <v>2.33</v>
      </c>
      <c r="G1546" s="2">
        <f>'Moving Avg'!F1546</f>
        <v>2.274</v>
      </c>
      <c r="H1546" s="2">
        <f>'Moving Avg'!G1546</f>
        <v>2.2815999999999992</v>
      </c>
      <c r="I1546" s="2">
        <f>'Moving Avg'!H1546</f>
        <v>2.3008500000000023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</row>
    <row r="1547" spans="1:12" ht="13.5" x14ac:dyDescent="0.25">
      <c r="A1547" s="3">
        <f>RSI!A1547</f>
        <v>44567</v>
      </c>
      <c r="B1547" s="2">
        <f>RSI!B1547</f>
        <v>2.33</v>
      </c>
      <c r="C1547" s="2">
        <f>RSI!I1547</f>
        <v>70.123678758173824</v>
      </c>
      <c r="D1547" s="2">
        <f>MACD!E1547</f>
        <v>-4.8363274195545536E-2</v>
      </c>
      <c r="E1547" s="2">
        <f>MACD!F1547</f>
        <v>-2.4795433861909716E-2</v>
      </c>
      <c r="F1547" s="2">
        <f>'Moving Avg'!D1547</f>
        <v>2.33</v>
      </c>
      <c r="G1547" s="2">
        <f>'Moving Avg'!F1547</f>
        <v>2.2739999999999996</v>
      </c>
      <c r="H1547" s="2">
        <f>'Moving Avg'!G1547</f>
        <v>2.2815999999999992</v>
      </c>
      <c r="I1547" s="2">
        <f>'Moving Avg'!H1547</f>
        <v>2.3007500000000016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</row>
    <row r="1548" spans="1:12" ht="13.5" x14ac:dyDescent="0.25">
      <c r="A1548" s="3">
        <f>RSI!A1548</f>
        <v>44568</v>
      </c>
      <c r="B1548" s="2">
        <f>RSI!B1548</f>
        <v>2.33</v>
      </c>
      <c r="C1548" s="2">
        <f>RSI!I1548</f>
        <v>70.123678758173824</v>
      </c>
      <c r="D1548" s="2">
        <f>MACD!E1548</f>
        <v>-5.3107999339028655E-2</v>
      </c>
      <c r="E1548" s="2">
        <f>MACD!F1548</f>
        <v>-3.0457946957333507E-2</v>
      </c>
      <c r="F1548" s="2">
        <f>'Moving Avg'!D1548</f>
        <v>2.33</v>
      </c>
      <c r="G1548" s="2">
        <f>'Moving Avg'!F1548</f>
        <v>2.2789999999999995</v>
      </c>
      <c r="H1548" s="2">
        <f>'Moving Avg'!G1548</f>
        <v>2.2815999999999992</v>
      </c>
      <c r="I1548" s="2">
        <f>'Moving Avg'!H1548</f>
        <v>2.3006000000000015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44571</v>
      </c>
      <c r="B1549" s="2">
        <f>RSI!B1549</f>
        <v>2.33</v>
      </c>
      <c r="C1549" s="2">
        <f>RSI!I1549</f>
        <v>70.123678758173824</v>
      </c>
      <c r="D1549" s="2">
        <f>MACD!E1549</f>
        <v>-4.3513604515956761E-2</v>
      </c>
      <c r="E1549" s="2">
        <f>MACD!F1549</f>
        <v>-3.3069078469058155E-2</v>
      </c>
      <c r="F1549" s="2">
        <f>'Moving Avg'!D1549</f>
        <v>2.33</v>
      </c>
      <c r="G1549" s="2">
        <f>'Moving Avg'!F1549</f>
        <v>2.2839999999999994</v>
      </c>
      <c r="H1549" s="2">
        <f>'Moving Avg'!G1549</f>
        <v>2.2815999999999992</v>
      </c>
      <c r="I1549" s="2">
        <f>'Moving Avg'!H1549</f>
        <v>2.3000500000000015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44572</v>
      </c>
      <c r="B1550" s="2">
        <f>RSI!B1550</f>
        <v>2.42</v>
      </c>
      <c r="C1550" s="2">
        <f>RSI!I1550</f>
        <v>85.272927426939077</v>
      </c>
      <c r="D1550" s="2">
        <f>MACD!E1550</f>
        <v>-4.2281373762656393E-2</v>
      </c>
      <c r="E1550" s="2">
        <f>MACD!F1550</f>
        <v>-3.4911537527777807E-2</v>
      </c>
      <c r="F1550" s="2">
        <f>'Moving Avg'!D1550</f>
        <v>2.3479999999999999</v>
      </c>
      <c r="G1550" s="2">
        <f>'Moving Avg'!F1550</f>
        <v>2.2934999999999994</v>
      </c>
      <c r="H1550" s="2">
        <f>'Moving Avg'!G1550</f>
        <v>2.2833999999999994</v>
      </c>
      <c r="I1550" s="2">
        <f>'Moving Avg'!H1550</f>
        <v>2.2996000000000012</v>
      </c>
      <c r="J1550" s="6" t="str">
        <f>OBV!F1550</f>
        <v>BULLISH</v>
      </c>
      <c r="K1550" s="6" t="str">
        <f>OBV!G1550</f>
        <v>WEAK</v>
      </c>
      <c r="L1550" s="6" t="str">
        <f>OBV!H1550</f>
        <v>CONFIRMED BULLISH</v>
      </c>
    </row>
    <row r="1551" spans="1:12" ht="13.5" x14ac:dyDescent="0.25">
      <c r="A1551" s="3">
        <f>RSI!A1551</f>
        <v>44573</v>
      </c>
      <c r="B1551" s="2">
        <f>RSI!B1551</f>
        <v>2.42</v>
      </c>
      <c r="C1551" s="2">
        <f>RSI!I1551</f>
        <v>85.272927426939077</v>
      </c>
      <c r="D1551" s="2">
        <f>MACD!E1551</f>
        <v>-4.0435251391692795E-2</v>
      </c>
      <c r="E1551" s="2">
        <f>MACD!F1551</f>
        <v>-3.601628030056081E-2</v>
      </c>
      <c r="F1551" s="2">
        <f>'Moving Avg'!D1551</f>
        <v>2.3660000000000001</v>
      </c>
      <c r="G1551" s="2">
        <f>'Moving Avg'!F1551</f>
        <v>2.3029999999999995</v>
      </c>
      <c r="H1551" s="2">
        <f>'Moving Avg'!G1551</f>
        <v>2.2851999999999997</v>
      </c>
      <c r="I1551" s="2">
        <f>'Moving Avg'!H1551</f>
        <v>2.2986000000000009</v>
      </c>
      <c r="J1551" s="6" t="str">
        <f>OBV!F1551</f>
        <v>BULLISH</v>
      </c>
      <c r="K1551" s="6" t="str">
        <f>OBV!G1551</f>
        <v>WEAK</v>
      </c>
      <c r="L1551" s="6" t="str">
        <f>OBV!H1551</f>
        <v>CONFIRMED BULLISH</v>
      </c>
    </row>
    <row r="1552" spans="1:12" ht="13.5" x14ac:dyDescent="0.25">
      <c r="A1552" s="3">
        <f>RSI!A1552</f>
        <v>44574</v>
      </c>
      <c r="B1552" s="2">
        <f>RSI!B1552</f>
        <v>2.42</v>
      </c>
      <c r="C1552" s="2">
        <f>RSI!I1552</f>
        <v>85.272927426939077</v>
      </c>
      <c r="D1552" s="2">
        <f>MACD!E1552</f>
        <v>-3.9553699660690445E-2</v>
      </c>
      <c r="E1552" s="2">
        <f>MACD!F1552</f>
        <v>-3.6723764172586743E-2</v>
      </c>
      <c r="F1552" s="2">
        <f>'Moving Avg'!D1552</f>
        <v>2.3839999999999999</v>
      </c>
      <c r="G1552" s="2">
        <f>'Moving Avg'!F1552</f>
        <v>2.3124999999999996</v>
      </c>
      <c r="H1552" s="2">
        <f>'Moving Avg'!G1552</f>
        <v>2.2869999999999995</v>
      </c>
      <c r="I1552" s="2">
        <f>'Moving Avg'!H1552</f>
        <v>2.297200000000001</v>
      </c>
      <c r="J1552" s="6" t="str">
        <f>OBV!F1552</f>
        <v>BULLISH</v>
      </c>
      <c r="K1552" s="6" t="str">
        <f>OBV!G1552</f>
        <v>WEAK</v>
      </c>
      <c r="L1552" s="6" t="str">
        <f>OBV!H1552</f>
        <v>CONFIRMED BULLISH</v>
      </c>
    </row>
    <row r="1553" spans="1:12" ht="13.5" x14ac:dyDescent="0.25">
      <c r="A1553" s="3">
        <f>RSI!A1553</f>
        <v>44575</v>
      </c>
      <c r="B1553" s="2">
        <f>RSI!B1553</f>
        <v>2.42</v>
      </c>
      <c r="C1553" s="2">
        <f>RSI!I1553</f>
        <v>85.272927426939091</v>
      </c>
      <c r="D1553" s="2">
        <f>MACD!E1553</f>
        <v>-3.9437911841122109E-2</v>
      </c>
      <c r="E1553" s="2">
        <f>MACD!F1553</f>
        <v>-3.7266593706293816E-2</v>
      </c>
      <c r="F1553" s="2">
        <f>'Moving Avg'!D1553</f>
        <v>2.4020000000000001</v>
      </c>
      <c r="G1553" s="2">
        <f>'Moving Avg'!F1553</f>
        <v>2.3220000000000001</v>
      </c>
      <c r="H1553" s="2">
        <f>'Moving Avg'!G1553</f>
        <v>2.2887999999999993</v>
      </c>
      <c r="I1553" s="2">
        <f>'Moving Avg'!H1553</f>
        <v>2.295300000000001</v>
      </c>
      <c r="J1553" s="6" t="str">
        <f>OBV!F1553</f>
        <v>BULLISH</v>
      </c>
      <c r="K1553" s="6" t="str">
        <f>OBV!G1553</f>
        <v>WEAK</v>
      </c>
      <c r="L1553" s="6" t="str">
        <f>OBV!H1553</f>
        <v>CONFIRMED BULLISH</v>
      </c>
    </row>
    <row r="1554" spans="1:12" ht="13.5" x14ac:dyDescent="0.25">
      <c r="A1554" s="3">
        <f>RSI!A1554</f>
        <v>44578</v>
      </c>
      <c r="B1554" s="2">
        <f>RSI!B1554</f>
        <v>2.42</v>
      </c>
      <c r="C1554" s="2">
        <f>RSI!I1554</f>
        <v>85.272927426939077</v>
      </c>
      <c r="D1554" s="2">
        <f>MACD!E1554</f>
        <v>-3.9923401021333849E-2</v>
      </c>
      <c r="E1554" s="2">
        <f>MACD!F1554</f>
        <v>-3.7797955169301824E-2</v>
      </c>
      <c r="F1554" s="2">
        <f>'Moving Avg'!D1554</f>
        <v>2.42</v>
      </c>
      <c r="G1554" s="2">
        <f>'Moving Avg'!F1554</f>
        <v>2.3314999999999997</v>
      </c>
      <c r="H1554" s="2">
        <f>'Moving Avg'!G1554</f>
        <v>2.2905999999999995</v>
      </c>
      <c r="I1554" s="2">
        <f>'Moving Avg'!H1554</f>
        <v>2.2939000000000012</v>
      </c>
      <c r="J1554" s="6" t="str">
        <f>OBV!F1554</f>
        <v>BULLISH</v>
      </c>
      <c r="K1554" s="6" t="str">
        <f>OBV!G1554</f>
        <v>WEAK</v>
      </c>
      <c r="L1554" s="6" t="str">
        <f>OBV!H1554</f>
        <v>CONFIRMED BULLISH</v>
      </c>
    </row>
    <row r="1555" spans="1:12" ht="13.5" x14ac:dyDescent="0.25">
      <c r="A1555" s="3">
        <f>RSI!A1555</f>
        <v>44579</v>
      </c>
      <c r="B1555" s="2">
        <f>RSI!B1555</f>
        <v>2.4</v>
      </c>
      <c r="C1555" s="2">
        <f>RSI!I1555</f>
        <v>73.307616791614677</v>
      </c>
      <c r="D1555" s="2">
        <f>MACD!E1555</f>
        <v>-3.9392962048321767E-2</v>
      </c>
      <c r="E1555" s="2">
        <f>MACD!F1555</f>
        <v>-3.8116956545105815E-2</v>
      </c>
      <c r="F1555" s="2">
        <f>'Moving Avg'!D1555</f>
        <v>2.4159999999999999</v>
      </c>
      <c r="G1555" s="2">
        <f>'Moving Avg'!F1555</f>
        <v>2.34</v>
      </c>
      <c r="H1555" s="2">
        <f>'Moving Avg'!G1555</f>
        <v>2.2919999999999994</v>
      </c>
      <c r="I1555" s="2">
        <f>'Moving Avg'!H1555</f>
        <v>2.2924000000000007</v>
      </c>
      <c r="J1555" s="6" t="str">
        <f>OBV!F1555</f>
        <v>BEARISH</v>
      </c>
      <c r="K1555" s="6" t="str">
        <f>OBV!G1555</f>
        <v>STRONG</v>
      </c>
      <c r="L1555" s="6" t="str">
        <f>OBV!H1555</f>
        <v>CONFIRMED BEARISH</v>
      </c>
    </row>
    <row r="1556" spans="1:12" ht="13.5" x14ac:dyDescent="0.25">
      <c r="A1556" s="3">
        <f>RSI!A1556</f>
        <v>44580</v>
      </c>
      <c r="B1556" s="2">
        <f>RSI!B1556</f>
        <v>2.4</v>
      </c>
      <c r="C1556" s="2">
        <f>RSI!I1556</f>
        <v>73.307616791614677</v>
      </c>
      <c r="D1556" s="2">
        <f>MACD!E1556</f>
        <v>-3.9326174111650847E-2</v>
      </c>
      <c r="E1556" s="2">
        <f>MACD!F1556</f>
        <v>-3.835880005841482E-2</v>
      </c>
      <c r="F1556" s="2">
        <f>'Moving Avg'!D1556</f>
        <v>2.4119999999999999</v>
      </c>
      <c r="G1556" s="2">
        <f>'Moving Avg'!F1556</f>
        <v>2.3485</v>
      </c>
      <c r="H1556" s="2">
        <f>'Moving Avg'!G1556</f>
        <v>2.2933999999999997</v>
      </c>
      <c r="I1556" s="2">
        <f>'Moving Avg'!H1556</f>
        <v>2.2910000000000004</v>
      </c>
      <c r="J1556" s="6" t="str">
        <f>OBV!F1556</f>
        <v>BEARISH</v>
      </c>
      <c r="K1556" s="6" t="str">
        <f>OBV!G1556</f>
        <v>STRONG</v>
      </c>
      <c r="L1556" s="6" t="str">
        <f>OBV!H1556</f>
        <v>CONFIRMED BEARISH</v>
      </c>
    </row>
    <row r="1557" spans="1:12" ht="13.5" x14ac:dyDescent="0.25">
      <c r="A1557" s="3">
        <f>RSI!A1557</f>
        <v>44581</v>
      </c>
      <c r="B1557" s="2">
        <f>RSI!B1557</f>
        <v>2.4</v>
      </c>
      <c r="C1557" s="2">
        <f>RSI!I1557</f>
        <v>73.307616791614677</v>
      </c>
      <c r="D1557" s="2">
        <f>MACD!E1557</f>
        <v>-3.9623406650023174E-2</v>
      </c>
      <c r="E1557" s="2">
        <f>MACD!F1557</f>
        <v>-3.8611721376736491E-2</v>
      </c>
      <c r="F1557" s="2">
        <f>'Moving Avg'!D1557</f>
        <v>2.4080000000000004</v>
      </c>
      <c r="G1557" s="2">
        <f>'Moving Avg'!F1557</f>
        <v>2.3569999999999998</v>
      </c>
      <c r="H1557" s="2">
        <f>'Moving Avg'!G1557</f>
        <v>2.2947999999999995</v>
      </c>
      <c r="I1557" s="2">
        <f>'Moving Avg'!H1557</f>
        <v>2.2898499999999999</v>
      </c>
      <c r="J1557" s="6" t="str">
        <f>OBV!F1557</f>
        <v>BEARISH</v>
      </c>
      <c r="K1557" s="6" t="str">
        <f>OBV!G1557</f>
        <v>STRONG</v>
      </c>
      <c r="L1557" s="6" t="str">
        <f>OBV!H1557</f>
        <v>CONFIRMED BEARISH</v>
      </c>
    </row>
    <row r="1558" spans="1:12" ht="13.5" x14ac:dyDescent="0.25">
      <c r="A1558" s="3">
        <f>RSI!A1558</f>
        <v>44582</v>
      </c>
      <c r="B1558" s="2">
        <f>RSI!B1558</f>
        <v>2.4</v>
      </c>
      <c r="C1558" s="2">
        <f>RSI!I1558</f>
        <v>73.307616791614677</v>
      </c>
      <c r="D1558" s="2">
        <f>MACD!E1558</f>
        <v>-4.0202453149887685E-2</v>
      </c>
      <c r="E1558" s="2">
        <f>MACD!F1558</f>
        <v>-3.8929867731366731E-2</v>
      </c>
      <c r="F1558" s="2">
        <f>'Moving Avg'!D1558</f>
        <v>2.4040000000000004</v>
      </c>
      <c r="G1558" s="2">
        <f>'Moving Avg'!F1558</f>
        <v>2.3654999999999999</v>
      </c>
      <c r="H1558" s="2">
        <f>'Moving Avg'!G1558</f>
        <v>2.2961999999999994</v>
      </c>
      <c r="I1558" s="2">
        <f>'Moving Avg'!H1558</f>
        <v>2.2887</v>
      </c>
      <c r="J1558" s="6" t="str">
        <f>OBV!F1558</f>
        <v>BEARISH</v>
      </c>
      <c r="K1558" s="6" t="str">
        <f>OBV!G1558</f>
        <v>STRONG</v>
      </c>
      <c r="L1558" s="6" t="str">
        <f>OBV!H1558</f>
        <v>CONFIRMED BEARISH</v>
      </c>
    </row>
    <row r="1559" spans="1:12" ht="13.5" x14ac:dyDescent="0.25">
      <c r="A1559" s="3">
        <f>RSI!A1559</f>
        <v>44585</v>
      </c>
      <c r="B1559" s="2">
        <f>RSI!B1559</f>
        <v>2.4</v>
      </c>
      <c r="C1559" s="2">
        <f>RSI!I1559</f>
        <v>73.307616791614677</v>
      </c>
      <c r="D1559" s="2">
        <f>MACD!E1559</f>
        <v>-4.0995695243514874E-2</v>
      </c>
      <c r="E1559" s="2">
        <f>MACD!F1559</f>
        <v>-3.9343033233796364E-2</v>
      </c>
      <c r="F1559" s="2">
        <f>'Moving Avg'!D1559</f>
        <v>2.4</v>
      </c>
      <c r="G1559" s="2">
        <f>'Moving Avg'!F1559</f>
        <v>2.3694999999999999</v>
      </c>
      <c r="H1559" s="2">
        <f>'Moving Avg'!G1559</f>
        <v>2.2975999999999992</v>
      </c>
      <c r="I1559" s="2">
        <f>'Moving Avg'!H1559</f>
        <v>2.2875999999999999</v>
      </c>
      <c r="J1559" s="6" t="str">
        <f>OBV!F1559</f>
        <v>BEARISH</v>
      </c>
      <c r="K1559" s="6" t="str">
        <f>OBV!G1559</f>
        <v>STRONG</v>
      </c>
      <c r="L1559" s="6" t="str">
        <f>OBV!H1559</f>
        <v>CONFIRMED BEARISH</v>
      </c>
    </row>
    <row r="1560" spans="1:12" ht="13.5" x14ac:dyDescent="0.25">
      <c r="A1560" s="3">
        <f>RSI!A1560</f>
        <v>44586</v>
      </c>
      <c r="B1560" s="2">
        <f>RSI!B1560</f>
        <v>2.4</v>
      </c>
      <c r="C1560" s="2">
        <f>RSI!I1560</f>
        <v>73.307616791614677</v>
      </c>
      <c r="D1560" s="2">
        <f>MACD!E1560</f>
        <v>-2.8101560755689814E-2</v>
      </c>
      <c r="E1560" s="2">
        <f>MACD!F1560</f>
        <v>-3.7094738738175058E-2</v>
      </c>
      <c r="F1560" s="2">
        <f>'Moving Avg'!D1560</f>
        <v>2.4</v>
      </c>
      <c r="G1560" s="2">
        <f>'Moving Avg'!F1560</f>
        <v>2.3734999999999999</v>
      </c>
      <c r="H1560" s="2">
        <f>'Moving Avg'!G1560</f>
        <v>2.3009999999999997</v>
      </c>
      <c r="I1560" s="2">
        <f>'Moving Avg'!H1560</f>
        <v>2.2865999999999995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44587</v>
      </c>
      <c r="B1561" s="2">
        <f>RSI!B1561</f>
        <v>2.4</v>
      </c>
      <c r="C1561" s="2">
        <f>RSI!I1561</f>
        <v>73.307616791614677</v>
      </c>
      <c r="D1561" s="2">
        <f>MACD!E1561</f>
        <v>-1.7451152701061012E-2</v>
      </c>
      <c r="E1561" s="2">
        <f>MACD!F1561</f>
        <v>-3.3166021530752252E-2</v>
      </c>
      <c r="F1561" s="2">
        <f>'Moving Avg'!D1561</f>
        <v>2.4</v>
      </c>
      <c r="G1561" s="2">
        <f>'Moving Avg'!F1561</f>
        <v>2.3769999999999998</v>
      </c>
      <c r="H1561" s="2">
        <f>'Moving Avg'!G1561</f>
        <v>2.3043999999999998</v>
      </c>
      <c r="I1561" s="2">
        <f>'Moving Avg'!H1561</f>
        <v>2.2859499999999997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44588</v>
      </c>
      <c r="B1562" s="2">
        <f>RSI!B1562</f>
        <v>2.4</v>
      </c>
      <c r="C1562" s="2">
        <f>RSI!I1562</f>
        <v>73.307616791614677</v>
      </c>
      <c r="D1562" s="2">
        <f>MACD!E1562</f>
        <v>-8.680022143148669E-3</v>
      </c>
      <c r="E1562" s="2">
        <f>MACD!F1562</f>
        <v>-2.8268821653231538E-2</v>
      </c>
      <c r="F1562" s="2">
        <f>'Moving Avg'!D1562</f>
        <v>2.4</v>
      </c>
      <c r="G1562" s="2">
        <f>'Moving Avg'!F1562</f>
        <v>2.3805000000000001</v>
      </c>
      <c r="H1562" s="2">
        <f>'Moving Avg'!G1562</f>
        <v>2.3077999999999999</v>
      </c>
      <c r="I1562" s="2">
        <f>'Moving Avg'!H1562</f>
        <v>2.2856499999999995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44589</v>
      </c>
      <c r="B1563" s="2">
        <f>RSI!B1563</f>
        <v>2.4</v>
      </c>
      <c r="C1563" s="2">
        <f>RSI!I1563</f>
        <v>73.307616791614677</v>
      </c>
      <c r="D1563" s="2">
        <f>MACD!E1563</f>
        <v>-1.4812158981389878E-3</v>
      </c>
      <c r="E1563" s="2">
        <f>MACD!F1563</f>
        <v>-2.2911300502213027E-2</v>
      </c>
      <c r="F1563" s="2">
        <f>'Moving Avg'!D1563</f>
        <v>2.4</v>
      </c>
      <c r="G1563" s="2">
        <f>'Moving Avg'!F1563</f>
        <v>2.3839999999999995</v>
      </c>
      <c r="H1563" s="2">
        <f>'Moving Avg'!G1563</f>
        <v>2.3111999999999999</v>
      </c>
      <c r="I1563" s="2">
        <f>'Moving Avg'!H1563</f>
        <v>2.2856999999999998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44592</v>
      </c>
      <c r="B1564" s="2">
        <f>RSI!B1564</f>
        <v>2.4</v>
      </c>
      <c r="C1564" s="2">
        <f>RSI!I1564</f>
        <v>73.307616791614677</v>
      </c>
      <c r="D1564" s="2">
        <f>MACD!E1564</f>
        <v>4.4036746459359399E-3</v>
      </c>
      <c r="E1564" s="2">
        <f>MACD!F1564</f>
        <v>-1.7448305472583237E-2</v>
      </c>
      <c r="F1564" s="2">
        <f>'Moving Avg'!D1564</f>
        <v>2.4</v>
      </c>
      <c r="G1564" s="2">
        <f>'Moving Avg'!F1564</f>
        <v>2.3874999999999997</v>
      </c>
      <c r="H1564" s="2">
        <f>'Moving Avg'!G1564</f>
        <v>2.3146000000000004</v>
      </c>
      <c r="I1564" s="2">
        <f>'Moving Avg'!H1564</f>
        <v>2.2860999999999994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44593</v>
      </c>
      <c r="B1565" s="2">
        <f>RSI!B1565</f>
        <v>2.4</v>
      </c>
      <c r="C1565" s="2">
        <f>RSI!I1565</f>
        <v>73.307616791614677</v>
      </c>
      <c r="D1565" s="2">
        <f>MACD!E1565</f>
        <v>6.1151567001718199E-3</v>
      </c>
      <c r="E1565" s="2">
        <f>MACD!F1565</f>
        <v>-1.2735613038032226E-2</v>
      </c>
      <c r="F1565" s="2">
        <f>'Moving Avg'!D1565</f>
        <v>2.4</v>
      </c>
      <c r="G1565" s="2">
        <f>'Moving Avg'!F1565</f>
        <v>2.3909999999999991</v>
      </c>
      <c r="H1565" s="2">
        <f>'Moving Avg'!G1565</f>
        <v>2.3180000000000005</v>
      </c>
      <c r="I1565" s="2">
        <f>'Moving Avg'!H1565</f>
        <v>2.2867499999999992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44594</v>
      </c>
      <c r="B1566" s="2">
        <f>RSI!B1566</f>
        <v>2.4</v>
      </c>
      <c r="C1566" s="2">
        <f>RSI!I1566</f>
        <v>73.307616791614677</v>
      </c>
      <c r="D1566" s="2">
        <f>MACD!E1566</f>
        <v>7.3863730480754342E-3</v>
      </c>
      <c r="E1566" s="2">
        <f>MACD!F1566</f>
        <v>-8.711215820810695E-3</v>
      </c>
      <c r="F1566" s="2">
        <f>'Moving Avg'!D1566</f>
        <v>2.4</v>
      </c>
      <c r="G1566" s="2">
        <f>'Moving Avg'!F1566</f>
        <v>2.3944999999999994</v>
      </c>
      <c r="H1566" s="2">
        <f>'Moving Avg'!G1566</f>
        <v>2.3214000000000006</v>
      </c>
      <c r="I1566" s="2">
        <f>'Moving Avg'!H1566</f>
        <v>2.2870999999999992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44595</v>
      </c>
      <c r="B1567" s="2">
        <f>RSI!B1567</f>
        <v>2.4</v>
      </c>
      <c r="C1567" s="2">
        <f>RSI!I1567</f>
        <v>73.307616791614677</v>
      </c>
      <c r="D1567" s="2">
        <f>MACD!E1567</f>
        <v>8.2981650807854024E-3</v>
      </c>
      <c r="E1567" s="2">
        <f>MACD!F1567</f>
        <v>-5.3093396404914756E-3</v>
      </c>
      <c r="F1567" s="2">
        <f>'Moving Avg'!D1567</f>
        <v>2.4</v>
      </c>
      <c r="G1567" s="2">
        <f>'Moving Avg'!F1567</f>
        <v>2.3979999999999988</v>
      </c>
      <c r="H1567" s="2">
        <f>'Moving Avg'!G1567</f>
        <v>2.3248000000000011</v>
      </c>
      <c r="I1567" s="2">
        <f>'Moving Avg'!H1567</f>
        <v>2.2871499999999991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</row>
    <row r="1568" spans="1:12" ht="13.5" x14ac:dyDescent="0.25">
      <c r="A1568" s="3">
        <f>RSI!A1568</f>
        <v>44596</v>
      </c>
      <c r="B1568" s="2">
        <f>RSI!B1568</f>
        <v>2.4</v>
      </c>
      <c r="C1568" s="2">
        <f>RSI!I1568</f>
        <v>73.307616791614677</v>
      </c>
      <c r="D1568" s="2">
        <f>MACD!E1568</f>
        <v>8.917966074153405E-3</v>
      </c>
      <c r="E1568" s="2">
        <f>MACD!F1568</f>
        <v>-2.4638784975625E-3</v>
      </c>
      <c r="F1568" s="2">
        <f>'Moving Avg'!D1568</f>
        <v>2.4</v>
      </c>
      <c r="G1568" s="2">
        <f>'Moving Avg'!F1568</f>
        <v>2.4014999999999991</v>
      </c>
      <c r="H1568" s="2">
        <f>'Moving Avg'!G1568</f>
        <v>2.3282000000000012</v>
      </c>
      <c r="I1568" s="2">
        <f>'Moving Avg'!H1568</f>
        <v>2.2875499999999991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</row>
    <row r="1569" spans="1:12" ht="13.5" x14ac:dyDescent="0.25">
      <c r="A1569" s="3">
        <f>RSI!A1569</f>
        <v>44599</v>
      </c>
      <c r="B1569" s="2">
        <f>RSI!B1569</f>
        <v>2.4</v>
      </c>
      <c r="C1569" s="2">
        <f>RSI!I1569</f>
        <v>73.307616791614677</v>
      </c>
      <c r="D1569" s="2">
        <f>MACD!E1569</f>
        <v>9.3019359000212631E-3</v>
      </c>
      <c r="E1569" s="2">
        <f>MACD!F1569</f>
        <v>-1.1071561804574734E-4</v>
      </c>
      <c r="F1569" s="2">
        <f>'Moving Avg'!D1569</f>
        <v>2.4</v>
      </c>
      <c r="G1569" s="2">
        <f>'Moving Avg'!F1569</f>
        <v>2.4049999999999989</v>
      </c>
      <c r="H1569" s="2">
        <f>'Moving Avg'!G1569</f>
        <v>2.3316000000000012</v>
      </c>
      <c r="I1569" s="2">
        <f>'Moving Avg'!H1569</f>
        <v>2.288149999999999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</row>
    <row r="1570" spans="1:12" ht="13.5" x14ac:dyDescent="0.25">
      <c r="A1570" s="3">
        <f>RSI!A1570</f>
        <v>44600</v>
      </c>
      <c r="B1570" s="2">
        <f>RSI!B1570</f>
        <v>2.4</v>
      </c>
      <c r="C1570" s="2">
        <f>RSI!I1570</f>
        <v>73.307616791614663</v>
      </c>
      <c r="D1570" s="2">
        <f>MACD!E1570</f>
        <v>9.4967619926524804E-3</v>
      </c>
      <c r="E1570" s="2">
        <f>MACD!F1570</f>
        <v>1.8107799040938983E-3</v>
      </c>
      <c r="F1570" s="2">
        <f>'Moving Avg'!D1570</f>
        <v>2.4</v>
      </c>
      <c r="G1570" s="2">
        <f>'Moving Avg'!F1570</f>
        <v>2.403999999999999</v>
      </c>
      <c r="H1570" s="2">
        <f>'Moving Avg'!G1570</f>
        <v>2.3350000000000017</v>
      </c>
      <c r="I1570" s="2">
        <f>'Moving Avg'!H1570</f>
        <v>2.288549999999999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</row>
    <row r="1571" spans="1:12" ht="13.5" x14ac:dyDescent="0.25">
      <c r="A1571" s="3">
        <f>RSI!A1571</f>
        <v>44601</v>
      </c>
      <c r="B1571" s="2">
        <f>RSI!B1571</f>
        <v>2.4</v>
      </c>
      <c r="C1571" s="2">
        <f>RSI!I1571</f>
        <v>73.307616791614663</v>
      </c>
      <c r="D1571" s="2">
        <f>MACD!E1571</f>
        <v>9.5411783103247494E-3</v>
      </c>
      <c r="E1571" s="2">
        <f>MACD!F1571</f>
        <v>3.3568595853400687E-3</v>
      </c>
      <c r="F1571" s="2">
        <f>'Moving Avg'!D1571</f>
        <v>2.4</v>
      </c>
      <c r="G1571" s="2">
        <f>'Moving Avg'!F1571</f>
        <v>2.4029999999999991</v>
      </c>
      <c r="H1571" s="2">
        <f>'Moving Avg'!G1571</f>
        <v>2.3384000000000018</v>
      </c>
      <c r="I1571" s="2">
        <f>'Moving Avg'!H1571</f>
        <v>2.2889499999999985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</row>
    <row r="1572" spans="1:12" ht="13.5" x14ac:dyDescent="0.25">
      <c r="A1572" s="3">
        <f>RSI!A1572</f>
        <v>44602</v>
      </c>
      <c r="B1572" s="2">
        <f>RSI!B1572</f>
        <v>2.4</v>
      </c>
      <c r="C1572" s="2">
        <f>RSI!I1572</f>
        <v>73.307616791614663</v>
      </c>
      <c r="D1572" s="2">
        <f>MACD!E1572</f>
        <v>9.4672460428562033E-3</v>
      </c>
      <c r="E1572" s="2">
        <f>MACD!F1572</f>
        <v>4.5789368768432964E-3</v>
      </c>
      <c r="F1572" s="2">
        <f>'Moving Avg'!D1572</f>
        <v>2.4</v>
      </c>
      <c r="G1572" s="2">
        <f>'Moving Avg'!F1572</f>
        <v>2.4019999999999992</v>
      </c>
      <c r="H1572" s="2">
        <f>'Moving Avg'!G1572</f>
        <v>2.3418000000000019</v>
      </c>
      <c r="I1572" s="2">
        <f>'Moving Avg'!H1572</f>
        <v>2.2893499999999984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44603</v>
      </c>
      <c r="B1573" s="2">
        <f>RSI!B1573</f>
        <v>2.4</v>
      </c>
      <c r="C1573" s="2">
        <f>RSI!I1573</f>
        <v>73.307616791614663</v>
      </c>
      <c r="D1573" s="2">
        <f>MACD!E1573</f>
        <v>9.301433057884001E-3</v>
      </c>
      <c r="E1573" s="2">
        <f>MACD!F1573</f>
        <v>5.5234361130514376E-3</v>
      </c>
      <c r="F1573" s="2">
        <f>'Moving Avg'!D1573</f>
        <v>2.4</v>
      </c>
      <c r="G1573" s="2">
        <f>'Moving Avg'!F1573</f>
        <v>2.4009999999999989</v>
      </c>
      <c r="H1573" s="2">
        <f>'Moving Avg'!G1573</f>
        <v>2.3432000000000017</v>
      </c>
      <c r="I1573" s="2">
        <f>'Moving Avg'!H1573</f>
        <v>2.2900499999999986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</row>
    <row r="1574" spans="1:12" ht="13.5" x14ac:dyDescent="0.25">
      <c r="A1574" s="3">
        <f>RSI!A1574</f>
        <v>44606</v>
      </c>
      <c r="B1574" s="2">
        <f>RSI!B1574</f>
        <v>2.4</v>
      </c>
      <c r="C1574" s="2">
        <f>RSI!I1574</f>
        <v>73.307616791614663</v>
      </c>
      <c r="D1574" s="2">
        <f>MACD!E1574</f>
        <v>9.0655233624454823E-3</v>
      </c>
      <c r="E1574" s="2">
        <f>MACD!F1574</f>
        <v>6.2318535629302474E-3</v>
      </c>
      <c r="F1574" s="2">
        <f>'Moving Avg'!D1574</f>
        <v>2.4</v>
      </c>
      <c r="G1574" s="2">
        <f>'Moving Avg'!F1574</f>
        <v>2.3999999999999995</v>
      </c>
      <c r="H1574" s="2">
        <f>'Moving Avg'!G1574</f>
        <v>2.344600000000002</v>
      </c>
      <c r="I1574" s="2">
        <f>'Moving Avg'!H1574</f>
        <v>2.291049999999998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</row>
    <row r="1575" spans="1:12" ht="13.5" x14ac:dyDescent="0.25">
      <c r="A1575" s="3">
        <f>RSI!A1575</f>
        <v>44607</v>
      </c>
      <c r="B1575" s="2">
        <f>RSI!B1575</f>
        <v>2.4</v>
      </c>
      <c r="C1575" s="2">
        <f>RSI!I1575</f>
        <v>73.307616791614663</v>
      </c>
      <c r="D1575" s="2">
        <f>MACD!E1575</f>
        <v>8.7773830214330495E-3</v>
      </c>
      <c r="E1575" s="2">
        <f>MACD!F1575</f>
        <v>6.7409594546308082E-3</v>
      </c>
      <c r="F1575" s="2">
        <f>'Moving Avg'!D1575</f>
        <v>2.4</v>
      </c>
      <c r="G1575" s="2">
        <f>'Moving Avg'!F1575</f>
        <v>2.3999999999999995</v>
      </c>
      <c r="H1575" s="2">
        <f>'Moving Avg'!G1575</f>
        <v>2.3460000000000023</v>
      </c>
      <c r="I1575" s="2">
        <f>'Moving Avg'!H1575</f>
        <v>2.2921499999999981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</row>
    <row r="1576" spans="1:12" ht="13.5" x14ac:dyDescent="0.25">
      <c r="A1576" s="3">
        <f>RSI!A1576</f>
        <v>44608</v>
      </c>
      <c r="B1576" s="2">
        <f>RSI!B1576</f>
        <v>2.4</v>
      </c>
      <c r="C1576" s="2">
        <f>RSI!I1576</f>
        <v>73.307616791614663</v>
      </c>
      <c r="D1576" s="2">
        <f>MACD!E1576</f>
        <v>8.4516048850677983E-3</v>
      </c>
      <c r="E1576" s="2">
        <f>MACD!F1576</f>
        <v>7.0830885407182067E-3</v>
      </c>
      <c r="F1576" s="2">
        <f>'Moving Avg'!D1576</f>
        <v>2.4</v>
      </c>
      <c r="G1576" s="2">
        <f>'Moving Avg'!F1576</f>
        <v>2.3999999999999995</v>
      </c>
      <c r="H1576" s="2">
        <f>'Moving Avg'!G1576</f>
        <v>2.3474000000000022</v>
      </c>
      <c r="I1576" s="2">
        <f>'Moving Avg'!H1576</f>
        <v>2.2936999999999976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</row>
    <row r="1577" spans="1:12" ht="13.5" x14ac:dyDescent="0.25">
      <c r="A1577" s="3">
        <f>RSI!A1577</f>
        <v>44609</v>
      </c>
      <c r="B1577" s="2">
        <f>RSI!B1577</f>
        <v>2.4</v>
      </c>
      <c r="C1577" s="2">
        <f>RSI!I1577</f>
        <v>73.307616791614663</v>
      </c>
      <c r="D1577" s="2">
        <f>MACD!E1577</f>
        <v>8.1000510188551367E-3</v>
      </c>
      <c r="E1577" s="2">
        <f>MACD!F1577</f>
        <v>7.2864810363455932E-3</v>
      </c>
      <c r="F1577" s="2">
        <f>'Moving Avg'!D1577</f>
        <v>2.4</v>
      </c>
      <c r="G1577" s="2">
        <f>'Moving Avg'!F1577</f>
        <v>2.3999999999999995</v>
      </c>
      <c r="H1577" s="2">
        <f>'Moving Avg'!G1577</f>
        <v>2.3488000000000024</v>
      </c>
      <c r="I1577" s="2">
        <f>'Moving Avg'!H1577</f>
        <v>2.2952499999999976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44610</v>
      </c>
      <c r="B1578" s="2">
        <f>RSI!B1578</f>
        <v>2.4</v>
      </c>
      <c r="C1578" s="2">
        <f>RSI!I1578</f>
        <v>73.307616791614663</v>
      </c>
      <c r="D1578" s="2">
        <f>MACD!E1578</f>
        <v>7.7323088043712573E-3</v>
      </c>
      <c r="E1578" s="2">
        <f>MACD!F1578</f>
        <v>7.3756465899507268E-3</v>
      </c>
      <c r="F1578" s="2">
        <f>'Moving Avg'!D1578</f>
        <v>2.4</v>
      </c>
      <c r="G1578" s="2">
        <f>'Moving Avg'!F1578</f>
        <v>2.3999999999999995</v>
      </c>
      <c r="H1578" s="2">
        <f>'Moving Avg'!G1578</f>
        <v>2.3522000000000025</v>
      </c>
      <c r="I1578" s="2">
        <f>'Moving Avg'!H1578</f>
        <v>2.2964999999999973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44613</v>
      </c>
      <c r="B1579" s="2">
        <f>RSI!B1579</f>
        <v>2.4</v>
      </c>
      <c r="C1579" s="2">
        <f>RSI!I1579</f>
        <v>73.307616791614663</v>
      </c>
      <c r="D1579" s="2">
        <f>MACD!E1579</f>
        <v>7.356074205509433E-3</v>
      </c>
      <c r="E1579" s="2">
        <f>MACD!F1579</f>
        <v>7.371732113062468E-3</v>
      </c>
      <c r="F1579" s="2">
        <f>'Moving Avg'!D1579</f>
        <v>2.4</v>
      </c>
      <c r="G1579" s="2">
        <f>'Moving Avg'!F1579</f>
        <v>2.3999999999999995</v>
      </c>
      <c r="H1579" s="2">
        <f>'Moving Avg'!G1579</f>
        <v>2.3556000000000021</v>
      </c>
      <c r="I1579" s="2">
        <f>'Moving Avg'!H1579</f>
        <v>2.2974499999999969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</row>
    <row r="1580" spans="1:12" ht="13.5" x14ac:dyDescent="0.25">
      <c r="A1580" s="3">
        <f>RSI!A1580</f>
        <v>44614</v>
      </c>
      <c r="B1580" s="2">
        <f>RSI!B1580</f>
        <v>2.4</v>
      </c>
      <c r="C1580" s="2">
        <f>RSI!I1580</f>
        <v>73.307616791614663</v>
      </c>
      <c r="D1580" s="2">
        <f>MACD!E1580</f>
        <v>6.9774736029195594E-3</v>
      </c>
      <c r="E1580" s="2">
        <f>MACD!F1580</f>
        <v>7.2928804110338865E-3</v>
      </c>
      <c r="F1580" s="2">
        <f>'Moving Avg'!D1580</f>
        <v>2.4</v>
      </c>
      <c r="G1580" s="2">
        <f>'Moving Avg'!F1580</f>
        <v>2.3999999999999995</v>
      </c>
      <c r="H1580" s="2">
        <f>'Moving Avg'!G1580</f>
        <v>2.3590000000000022</v>
      </c>
      <c r="I1580" s="2">
        <f>'Moving Avg'!H1580</f>
        <v>2.2982999999999971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</row>
    <row r="1581" spans="1:12" ht="13.5" x14ac:dyDescent="0.25">
      <c r="A1581" s="3">
        <f>RSI!A1581</f>
        <v>44615</v>
      </c>
      <c r="B1581" s="2">
        <f>RSI!B1581</f>
        <v>2.4</v>
      </c>
      <c r="C1581" s="2">
        <f>RSI!I1581</f>
        <v>73.307616791614663</v>
      </c>
      <c r="D1581" s="2">
        <f>MACD!E1581</f>
        <v>6.6013338304866664E-3</v>
      </c>
      <c r="E1581" s="2">
        <f>MACD!F1581</f>
        <v>7.1545710949244435E-3</v>
      </c>
      <c r="F1581" s="2">
        <f>'Moving Avg'!D1581</f>
        <v>2.4</v>
      </c>
      <c r="G1581" s="2">
        <f>'Moving Avg'!F1581</f>
        <v>2.3999999999999995</v>
      </c>
      <c r="H1581" s="2">
        <f>'Moving Avg'!G1581</f>
        <v>2.3624000000000023</v>
      </c>
      <c r="I1581" s="2">
        <f>'Moving Avg'!H1581</f>
        <v>2.2991499999999969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</row>
    <row r="1582" spans="1:12" ht="13.5" x14ac:dyDescent="0.25">
      <c r="A1582" s="3">
        <f>RSI!A1582</f>
        <v>44616</v>
      </c>
      <c r="B1582" s="2">
        <f>RSI!B1582</f>
        <v>2.4</v>
      </c>
      <c r="C1582" s="2">
        <f>RSI!I1582</f>
        <v>73.307616791614663</v>
      </c>
      <c r="D1582" s="2">
        <f>MACD!E1582</f>
        <v>6.2314085520225326E-3</v>
      </c>
      <c r="E1582" s="2">
        <f>MACD!F1582</f>
        <v>6.969938586344062E-3</v>
      </c>
      <c r="F1582" s="2">
        <f>'Moving Avg'!D1582</f>
        <v>2.4</v>
      </c>
      <c r="G1582" s="2">
        <f>'Moving Avg'!F1582</f>
        <v>2.3999999999999995</v>
      </c>
      <c r="H1582" s="2">
        <f>'Moving Avg'!G1582</f>
        <v>2.3658000000000023</v>
      </c>
      <c r="I1582" s="2">
        <f>'Moving Avg'!H1582</f>
        <v>2.2999999999999972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</row>
    <row r="1583" spans="1:12" ht="13.5" x14ac:dyDescent="0.25">
      <c r="A1583" s="3">
        <f>RSI!A1583</f>
        <v>44617</v>
      </c>
      <c r="B1583" s="2">
        <f>RSI!B1583</f>
        <v>2.2999999999999998</v>
      </c>
      <c r="C1583" s="2">
        <f>RSI!I1583</f>
        <v>11.127499704310509</v>
      </c>
      <c r="D1583" s="2">
        <f>MACD!E1583</f>
        <v>1.3277975259185393E-2</v>
      </c>
      <c r="E1583" s="2">
        <f>MACD!F1583</f>
        <v>8.2315459209123289E-3</v>
      </c>
      <c r="F1583" s="2">
        <f>'Moving Avg'!D1583</f>
        <v>2.38</v>
      </c>
      <c r="G1583" s="2">
        <f>'Moving Avg'!F1583</f>
        <v>2.3949999999999991</v>
      </c>
      <c r="H1583" s="2">
        <f>'Moving Avg'!G1583</f>
        <v>2.3672000000000022</v>
      </c>
      <c r="I1583" s="2">
        <f>'Moving Avg'!H1583</f>
        <v>2.3003499999999972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</row>
    <row r="1584" spans="1:12" ht="13.5" x14ac:dyDescent="0.25">
      <c r="A1584" s="3">
        <f>RSI!A1584</f>
        <v>44620</v>
      </c>
      <c r="B1584" s="2">
        <f>RSI!B1584</f>
        <v>2.2000000000000002</v>
      </c>
      <c r="C1584" s="2">
        <f>RSI!I1584</f>
        <v>5.8153968536351499</v>
      </c>
      <c r="D1584" s="2">
        <f>MACD!E1584</f>
        <v>2.7194482220533445E-2</v>
      </c>
      <c r="E1584" s="2">
        <f>MACD!F1584</f>
        <v>1.2024133180836553E-2</v>
      </c>
      <c r="F1584" s="2">
        <f>'Moving Avg'!D1584</f>
        <v>2.34</v>
      </c>
      <c r="G1584" s="2">
        <f>'Moving Avg'!F1584</f>
        <v>2.3849999999999993</v>
      </c>
      <c r="H1584" s="2">
        <f>'Moving Avg'!G1584</f>
        <v>2.3666000000000018</v>
      </c>
      <c r="I1584" s="2">
        <f>'Moving Avg'!H1584</f>
        <v>2.3001999999999971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</row>
    <row r="1585" spans="1:12" ht="13.5" x14ac:dyDescent="0.25">
      <c r="A1585" s="3">
        <f>RSI!A1585</f>
        <v>44621</v>
      </c>
      <c r="B1585" s="2">
        <f>RSI!B1585</f>
        <v>2.11</v>
      </c>
      <c r="C1585" s="2">
        <f>RSI!I1585</f>
        <v>3.9758059431476909</v>
      </c>
      <c r="D1585" s="2">
        <f>MACD!E1585</f>
        <v>4.6733688731896539E-2</v>
      </c>
      <c r="E1585" s="2">
        <f>MACD!F1585</f>
        <v>1.8966044291048551E-2</v>
      </c>
      <c r="F1585" s="2">
        <f>'Moving Avg'!D1585</f>
        <v>2.282</v>
      </c>
      <c r="G1585" s="2">
        <f>'Moving Avg'!F1585</f>
        <v>2.3704999999999994</v>
      </c>
      <c r="H1585" s="2">
        <f>'Moving Avg'!G1585</f>
        <v>2.3642000000000021</v>
      </c>
      <c r="I1585" s="2">
        <f>'Moving Avg'!H1585</f>
        <v>2.2995999999999972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</row>
    <row r="1586" spans="1:12" ht="13.5" x14ac:dyDescent="0.25">
      <c r="A1586" s="3">
        <f>RSI!A1586</f>
        <v>44622</v>
      </c>
      <c r="B1586" s="2">
        <f>RSI!B1586</f>
        <v>2.11</v>
      </c>
      <c r="C1586" s="2">
        <f>RSI!I1586</f>
        <v>3.9758059431476909</v>
      </c>
      <c r="D1586" s="2">
        <f>MACD!E1586</f>
        <v>6.4814449517359041E-2</v>
      </c>
      <c r="E1586" s="2">
        <f>MACD!F1586</f>
        <v>2.8135725336310653E-2</v>
      </c>
      <c r="F1586" s="2">
        <f>'Moving Avg'!D1586</f>
        <v>2.2239999999999998</v>
      </c>
      <c r="G1586" s="2">
        <f>'Moving Avg'!F1586</f>
        <v>2.3559999999999994</v>
      </c>
      <c r="H1586" s="2">
        <f>'Moving Avg'!G1586</f>
        <v>2.3618000000000019</v>
      </c>
      <c r="I1586" s="2">
        <f>'Moving Avg'!H1586</f>
        <v>2.2989999999999977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</row>
    <row r="1587" spans="1:12" ht="13.5" x14ac:dyDescent="0.25">
      <c r="A1587" s="3">
        <f>RSI!A1587</f>
        <v>44623</v>
      </c>
      <c r="B1587" s="2">
        <f>RSI!B1587</f>
        <v>2.1</v>
      </c>
      <c r="C1587" s="2">
        <f>RSI!I1587</f>
        <v>3.8200868065711546</v>
      </c>
      <c r="D1587" s="2">
        <f>MACD!E1587</f>
        <v>8.2287245579845791E-2</v>
      </c>
      <c r="E1587" s="2">
        <f>MACD!F1587</f>
        <v>3.8966029385017684E-2</v>
      </c>
      <c r="F1587" s="2">
        <f>'Moving Avg'!D1587</f>
        <v>2.1639999999999997</v>
      </c>
      <c r="G1587" s="2">
        <f>'Moving Avg'!F1587</f>
        <v>2.3409999999999997</v>
      </c>
      <c r="H1587" s="2">
        <f>'Moving Avg'!G1587</f>
        <v>2.3592000000000017</v>
      </c>
      <c r="I1587" s="2">
        <f>'Moving Avg'!H1587</f>
        <v>2.2983499999999979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</row>
    <row r="1588" spans="1:12" ht="13.5" x14ac:dyDescent="0.25">
      <c r="A1588" s="3">
        <f>RSI!A1588</f>
        <v>44624</v>
      </c>
      <c r="B1588" s="2">
        <f>RSI!B1588</f>
        <v>2.1</v>
      </c>
      <c r="C1588" s="2">
        <f>RSI!I1588</f>
        <v>3.8200868065711546</v>
      </c>
      <c r="D1588" s="2">
        <f>MACD!E1588</f>
        <v>9.8457815194843867E-2</v>
      </c>
      <c r="E1588" s="2">
        <f>MACD!F1588</f>
        <v>5.0864386546982922E-2</v>
      </c>
      <c r="F1588" s="2">
        <f>'Moving Avg'!D1588</f>
        <v>2.1239999999999997</v>
      </c>
      <c r="G1588" s="2">
        <f>'Moving Avg'!F1588</f>
        <v>2.3259999999999996</v>
      </c>
      <c r="H1588" s="2">
        <f>'Moving Avg'!G1588</f>
        <v>2.3566000000000016</v>
      </c>
      <c r="I1588" s="2">
        <f>'Moving Avg'!H1588</f>
        <v>2.2976999999999981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</row>
    <row r="1589" spans="1:12" ht="13.5" x14ac:dyDescent="0.25">
      <c r="A1589" s="3">
        <f>RSI!A1589</f>
        <v>44627</v>
      </c>
      <c r="B1589" s="2">
        <f>RSI!B1589</f>
        <v>2.1</v>
      </c>
      <c r="C1589" s="2">
        <f>RSI!I1589</f>
        <v>3.8200868065711546</v>
      </c>
      <c r="D1589" s="2">
        <f>MACD!E1589</f>
        <v>0.11342384192802113</v>
      </c>
      <c r="E1589" s="2">
        <f>MACD!F1589</f>
        <v>6.3376277623190563E-2</v>
      </c>
      <c r="F1589" s="2">
        <f>'Moving Avg'!D1589</f>
        <v>2.1040000000000001</v>
      </c>
      <c r="G1589" s="2">
        <f>'Moving Avg'!F1589</f>
        <v>2.3109999999999999</v>
      </c>
      <c r="H1589" s="2">
        <f>'Moving Avg'!G1589</f>
        <v>2.3522000000000016</v>
      </c>
      <c r="I1589" s="2">
        <f>'Moving Avg'!H1589</f>
        <v>2.2970499999999983</v>
      </c>
      <c r="J1589" s="6" t="str">
        <f>OBV!F1589</f>
        <v>BEARISH</v>
      </c>
      <c r="K1589" s="6" t="str">
        <f>OBV!G1589</f>
        <v>NEUTRAL</v>
      </c>
      <c r="L1589" s="6" t="str">
        <f>OBV!H1589</f>
        <v>CONFIRMED BEARISH</v>
      </c>
    </row>
    <row r="1590" spans="1:12" ht="13.5" x14ac:dyDescent="0.25">
      <c r="A1590" s="3">
        <f>RSI!A1590</f>
        <v>44628</v>
      </c>
      <c r="B1590" s="2">
        <f>RSI!B1590</f>
        <v>2.1</v>
      </c>
      <c r="C1590" s="2">
        <f>RSI!I1590</f>
        <v>3.8200868065711546</v>
      </c>
      <c r="D1590" s="2">
        <f>MACD!E1590</f>
        <v>0.12727558547192874</v>
      </c>
      <c r="E1590" s="2">
        <f>MACD!F1590</f>
        <v>7.6156139192938205E-2</v>
      </c>
      <c r="F1590" s="2">
        <f>'Moving Avg'!D1590</f>
        <v>2.1019999999999999</v>
      </c>
      <c r="G1590" s="2">
        <f>'Moving Avg'!F1590</f>
        <v>2.2960000000000003</v>
      </c>
      <c r="H1590" s="2">
        <f>'Moving Avg'!G1590</f>
        <v>2.3478000000000012</v>
      </c>
      <c r="I1590" s="2">
        <f>'Moving Avg'!H1590</f>
        <v>2.2963999999999984</v>
      </c>
      <c r="J1590" s="6" t="str">
        <f>OBV!F1590</f>
        <v>BEARISH</v>
      </c>
      <c r="K1590" s="6" t="str">
        <f>OBV!G1590</f>
        <v>NEUTRAL</v>
      </c>
      <c r="L1590" s="6" t="str">
        <f>OBV!H1590</f>
        <v>CONFIRMED BEARISH</v>
      </c>
    </row>
    <row r="1591" spans="1:12" ht="13.5" x14ac:dyDescent="0.25">
      <c r="A1591" s="3">
        <f>RSI!A1591</f>
        <v>44629</v>
      </c>
      <c r="B1591" s="2">
        <f>RSI!B1591</f>
        <v>2.19</v>
      </c>
      <c r="C1591" s="2">
        <f>RSI!I1591</f>
        <v>34.754825329674773</v>
      </c>
      <c r="D1591" s="2">
        <f>MACD!E1591</f>
        <v>0.13342979382716225</v>
      </c>
      <c r="E1591" s="2">
        <f>MACD!F1591</f>
        <v>8.7610870119783024E-2</v>
      </c>
      <c r="F1591" s="2">
        <f>'Moving Avg'!D1591</f>
        <v>2.1179999999999999</v>
      </c>
      <c r="G1591" s="2">
        <f>'Moving Avg'!F1591</f>
        <v>2.2854999999999999</v>
      </c>
      <c r="H1591" s="2">
        <f>'Moving Avg'!G1591</f>
        <v>2.3450000000000006</v>
      </c>
      <c r="I1591" s="2">
        <f>'Moving Avg'!H1591</f>
        <v>2.2961999999999985</v>
      </c>
      <c r="J1591" s="6" t="str">
        <f>OBV!F1591</f>
        <v>BEARISH</v>
      </c>
      <c r="K1591" s="6" t="str">
        <f>OBV!G1591</f>
        <v>NEUTRAL</v>
      </c>
      <c r="L1591" s="6" t="str">
        <f>OBV!H1591</f>
        <v>BEARISH DIVERGENCE</v>
      </c>
    </row>
    <row r="1592" spans="1:12" ht="13.5" x14ac:dyDescent="0.25">
      <c r="A1592" s="3">
        <f>RSI!A1592</f>
        <v>44630</v>
      </c>
      <c r="B1592" s="2">
        <f>RSI!B1592</f>
        <v>2.1</v>
      </c>
      <c r="C1592" s="2">
        <f>RSI!I1592</f>
        <v>25.813626172771436</v>
      </c>
      <c r="D1592" s="2">
        <f>MACD!E1592</f>
        <v>0.14579072864875897</v>
      </c>
      <c r="E1592" s="2">
        <f>MACD!F1592</f>
        <v>9.9246841825578219E-2</v>
      </c>
      <c r="F1592" s="2">
        <f>'Moving Avg'!D1592</f>
        <v>2.1179999999999999</v>
      </c>
      <c r="G1592" s="2">
        <f>'Moving Avg'!F1592</f>
        <v>2.2705000000000002</v>
      </c>
      <c r="H1592" s="2">
        <f>'Moving Avg'!G1592</f>
        <v>2.3404000000000007</v>
      </c>
      <c r="I1592" s="2">
        <f>'Moving Avg'!H1592</f>
        <v>2.2955499999999991</v>
      </c>
      <c r="J1592" s="6" t="str">
        <f>OBV!F1592</f>
        <v>BEARISH</v>
      </c>
      <c r="K1592" s="6" t="str">
        <f>OBV!G1592</f>
        <v>STRONG</v>
      </c>
      <c r="L1592" s="6" t="str">
        <f>OBV!H1592</f>
        <v>NEUTRAL</v>
      </c>
    </row>
    <row r="1593" spans="1:12" ht="13.5" x14ac:dyDescent="0.25">
      <c r="A1593" s="3">
        <f>RSI!A1593</f>
        <v>44631</v>
      </c>
      <c r="B1593" s="2">
        <f>RSI!B1593</f>
        <v>2.1</v>
      </c>
      <c r="C1593" s="2">
        <f>RSI!I1593</f>
        <v>25.813626172771436</v>
      </c>
      <c r="D1593" s="2">
        <f>MACD!E1593</f>
        <v>0.14184797697167673</v>
      </c>
      <c r="E1593" s="2">
        <f>MACD!F1593</f>
        <v>0.10776706885479792</v>
      </c>
      <c r="F1593" s="2">
        <f>'Moving Avg'!D1593</f>
        <v>2.1179999999999999</v>
      </c>
      <c r="G1593" s="2">
        <f>'Moving Avg'!F1593</f>
        <v>2.2555000000000001</v>
      </c>
      <c r="H1593" s="2">
        <f>'Moving Avg'!G1593</f>
        <v>2.3358000000000003</v>
      </c>
      <c r="I1593" s="2">
        <f>'Moving Avg'!H1593</f>
        <v>2.2948999999999988</v>
      </c>
      <c r="J1593" s="6" t="str">
        <f>OBV!F1593</f>
        <v>BEARISH</v>
      </c>
      <c r="K1593" s="6" t="str">
        <f>OBV!G1593</f>
        <v>STRONG</v>
      </c>
      <c r="L1593" s="6" t="str">
        <f>OBV!H1593</f>
        <v>NEUTRAL</v>
      </c>
    </row>
    <row r="1594" spans="1:12" ht="13.5" x14ac:dyDescent="0.25">
      <c r="A1594" s="3">
        <f>RSI!A1594</f>
        <v>44634</v>
      </c>
      <c r="B1594" s="2">
        <f>RSI!B1594</f>
        <v>2.1</v>
      </c>
      <c r="C1594" s="2">
        <f>RSI!I1594</f>
        <v>25.813626172771436</v>
      </c>
      <c r="D1594" s="2">
        <f>MACD!E1594</f>
        <v>0.12403701224494101</v>
      </c>
      <c r="E1594" s="2">
        <f>MACD!F1594</f>
        <v>0.11102105753282654</v>
      </c>
      <c r="F1594" s="2">
        <f>'Moving Avg'!D1594</f>
        <v>2.1179999999999999</v>
      </c>
      <c r="G1594" s="2">
        <f>'Moving Avg'!F1594</f>
        <v>2.2404999999999999</v>
      </c>
      <c r="H1594" s="2">
        <f>'Moving Avg'!G1594</f>
        <v>2.3311999999999999</v>
      </c>
      <c r="I1594" s="2">
        <f>'Moving Avg'!H1594</f>
        <v>2.2942499999999995</v>
      </c>
      <c r="J1594" s="6" t="str">
        <f>OBV!F1594</f>
        <v>BEARISH</v>
      </c>
      <c r="K1594" s="6" t="str">
        <f>OBV!G1594</f>
        <v>STRONG</v>
      </c>
      <c r="L1594" s="6" t="str">
        <f>OBV!H1594</f>
        <v>NEUTRAL</v>
      </c>
    </row>
    <row r="1595" spans="1:12" ht="13.5" x14ac:dyDescent="0.25">
      <c r="A1595" s="3">
        <f>RSI!A1595</f>
        <v>44635</v>
      </c>
      <c r="B1595" s="2">
        <f>RSI!B1595</f>
        <v>2.1</v>
      </c>
      <c r="C1595" s="2">
        <f>RSI!I1595</f>
        <v>25.813626172771436</v>
      </c>
      <c r="D1595" s="2">
        <f>MACD!E1595</f>
        <v>9.5962472789578701E-2</v>
      </c>
      <c r="E1595" s="2">
        <f>MACD!F1595</f>
        <v>0.10800934058417698</v>
      </c>
      <c r="F1595" s="2">
        <f>'Moving Avg'!D1595</f>
        <v>2.1179999999999999</v>
      </c>
      <c r="G1595" s="2">
        <f>'Moving Avg'!F1595</f>
        <v>2.2255000000000003</v>
      </c>
      <c r="H1595" s="2">
        <f>'Moving Avg'!G1595</f>
        <v>2.3265999999999996</v>
      </c>
      <c r="I1595" s="2">
        <f>'Moving Avg'!H1595</f>
        <v>2.2935999999999992</v>
      </c>
      <c r="J1595" s="6" t="str">
        <f>OBV!F1595</f>
        <v>BEARISH</v>
      </c>
      <c r="K1595" s="6" t="str">
        <f>OBV!G1595</f>
        <v>STRONG</v>
      </c>
      <c r="L1595" s="6" t="str">
        <f>OBV!H1595</f>
        <v>NEUTRAL</v>
      </c>
    </row>
    <row r="1596" spans="1:12" ht="13.5" x14ac:dyDescent="0.25">
      <c r="A1596" s="3">
        <f>RSI!A1596</f>
        <v>44636</v>
      </c>
      <c r="B1596" s="2">
        <f>RSI!B1596</f>
        <v>2.1</v>
      </c>
      <c r="C1596" s="2">
        <f>RSI!I1596</f>
        <v>25.813626172771436</v>
      </c>
      <c r="D1596" s="2">
        <f>MACD!E1596</f>
        <v>7.29871216745277E-2</v>
      </c>
      <c r="E1596" s="2">
        <f>MACD!F1596</f>
        <v>0.10100489680224714</v>
      </c>
      <c r="F1596" s="2">
        <f>'Moving Avg'!D1596</f>
        <v>2.1</v>
      </c>
      <c r="G1596" s="2">
        <f>'Moving Avg'!F1596</f>
        <v>2.2105000000000006</v>
      </c>
      <c r="H1596" s="2">
        <f>'Moving Avg'!G1596</f>
        <v>2.3219999999999996</v>
      </c>
      <c r="I1596" s="2">
        <f>'Moving Avg'!H1596</f>
        <v>2.2926499999999996</v>
      </c>
      <c r="J1596" s="6" t="str">
        <f>OBV!F1596</f>
        <v>BEARISH</v>
      </c>
      <c r="K1596" s="6" t="str">
        <f>OBV!G1596</f>
        <v>STRONG</v>
      </c>
      <c r="L1596" s="6" t="str">
        <f>OBV!H1596</f>
        <v>CONFIRMED BEARISH</v>
      </c>
    </row>
    <row r="1597" spans="1:12" ht="13.5" x14ac:dyDescent="0.25">
      <c r="A1597" s="3">
        <f>RSI!A1597</f>
        <v>44637</v>
      </c>
      <c r="B1597" s="2">
        <f>RSI!B1597</f>
        <v>2.1</v>
      </c>
      <c r="C1597" s="2">
        <f>RSI!I1597</f>
        <v>25.813626172771436</v>
      </c>
      <c r="D1597" s="2">
        <f>MACD!E1597</f>
        <v>5.2730226964165627E-2</v>
      </c>
      <c r="E1597" s="2">
        <f>MACD!F1597</f>
        <v>9.1349962834630843E-2</v>
      </c>
      <c r="F1597" s="2">
        <f>'Moving Avg'!D1597</f>
        <v>2.1</v>
      </c>
      <c r="G1597" s="2">
        <f>'Moving Avg'!F1597</f>
        <v>2.1955000000000005</v>
      </c>
      <c r="H1597" s="2">
        <f>'Moving Avg'!G1597</f>
        <v>2.3173999999999992</v>
      </c>
      <c r="I1597" s="2">
        <f>'Moving Avg'!H1597</f>
        <v>2.2914499999999998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</row>
    <row r="1598" spans="1:12" ht="13.5" x14ac:dyDescent="0.25">
      <c r="A1598" s="3">
        <f>RSI!A1598</f>
        <v>44638</v>
      </c>
      <c r="B1598" s="2">
        <f>RSI!B1598</f>
        <v>2.1</v>
      </c>
      <c r="C1598" s="2">
        <f>RSI!I1598</f>
        <v>25.813626172771436</v>
      </c>
      <c r="D1598" s="2">
        <f>MACD!E1598</f>
        <v>3.6258526242780142E-2</v>
      </c>
      <c r="E1598" s="2">
        <f>MACD!F1598</f>
        <v>8.0331675516260706E-2</v>
      </c>
      <c r="F1598" s="2">
        <f>'Moving Avg'!D1598</f>
        <v>2.1</v>
      </c>
      <c r="G1598" s="2">
        <f>'Moving Avg'!F1598</f>
        <v>2.1805000000000008</v>
      </c>
      <c r="H1598" s="2">
        <f>'Moving Avg'!G1598</f>
        <v>2.3127999999999989</v>
      </c>
      <c r="I1598" s="2">
        <f>'Moving Avg'!H1598</f>
        <v>2.2900000000000005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</row>
    <row r="1599" spans="1:12" ht="13.5" x14ac:dyDescent="0.25">
      <c r="A1599" s="3">
        <f>RSI!A1599</f>
        <v>44641</v>
      </c>
      <c r="B1599" s="2">
        <f>RSI!B1599</f>
        <v>2.0099999999999998</v>
      </c>
      <c r="C1599" s="2">
        <f>RSI!I1599</f>
        <v>18.023899754255908</v>
      </c>
      <c r="D1599" s="2">
        <f>MACD!E1599</f>
        <v>2.9606811703315028E-2</v>
      </c>
      <c r="E1599" s="2">
        <f>MACD!F1599</f>
        <v>7.0186702753671573E-2</v>
      </c>
      <c r="F1599" s="2">
        <f>'Moving Avg'!D1599</f>
        <v>2.0819999999999999</v>
      </c>
      <c r="G1599" s="2">
        <f>'Moving Avg'!F1599</f>
        <v>2.1610000000000005</v>
      </c>
      <c r="H1599" s="2">
        <f>'Moving Avg'!G1599</f>
        <v>2.3063999999999991</v>
      </c>
      <c r="I1599" s="2">
        <f>'Moving Avg'!H1599</f>
        <v>2.2880499999999997</v>
      </c>
      <c r="J1599" s="6" t="str">
        <f>OBV!F1599</f>
        <v>BEARISH</v>
      </c>
      <c r="K1599" s="6" t="str">
        <f>OBV!G1599</f>
        <v>NEUTRAL</v>
      </c>
      <c r="L1599" s="6" t="str">
        <f>OBV!H1599</f>
        <v>CONFIRMED BEARISH</v>
      </c>
    </row>
    <row r="1600" spans="1:12" ht="13.5" x14ac:dyDescent="0.25">
      <c r="A1600" s="3">
        <f>RSI!A1600</f>
        <v>44642</v>
      </c>
      <c r="B1600" s="2">
        <f>RSI!B1600</f>
        <v>2.0099999999999998</v>
      </c>
      <c r="C1600" s="2">
        <f>RSI!I1600</f>
        <v>18.023899754255908</v>
      </c>
      <c r="D1600" s="2">
        <f>MACD!E1600</f>
        <v>2.508359590512077E-2</v>
      </c>
      <c r="E1600" s="2">
        <f>MACD!F1600</f>
        <v>6.1166081383961415E-2</v>
      </c>
      <c r="F1600" s="2">
        <f>'Moving Avg'!D1600</f>
        <v>2.0640000000000001</v>
      </c>
      <c r="G1600" s="2">
        <f>'Moving Avg'!F1600</f>
        <v>2.1415000000000002</v>
      </c>
      <c r="H1600" s="2">
        <f>'Moving Avg'!G1600</f>
        <v>2.2981999999999991</v>
      </c>
      <c r="I1600" s="2">
        <f>'Moving Avg'!H1600</f>
        <v>2.2865999999999995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</row>
    <row r="1601" spans="1:12" ht="13.5" x14ac:dyDescent="0.25">
      <c r="A1601" s="3">
        <f>RSI!A1601</f>
        <v>44643</v>
      </c>
      <c r="B1601" s="2">
        <f>RSI!B1601</f>
        <v>2.0099999999999998</v>
      </c>
      <c r="C1601" s="2">
        <f>RSI!I1601</f>
        <v>18.023899754255908</v>
      </c>
      <c r="D1601" s="2">
        <f>MACD!E1601</f>
        <v>3.6125707790807926E-2</v>
      </c>
      <c r="E1601" s="2">
        <f>MACD!F1601</f>
        <v>5.6158006665330717E-2</v>
      </c>
      <c r="F1601" s="2">
        <f>'Moving Avg'!D1601</f>
        <v>2.0459999999999998</v>
      </c>
      <c r="G1601" s="2">
        <f>'Moving Avg'!F1601</f>
        <v>2.1220000000000003</v>
      </c>
      <c r="H1601" s="2">
        <f>'Moving Avg'!G1601</f>
        <v>2.2899999999999987</v>
      </c>
      <c r="I1601" s="2">
        <f>'Moving Avg'!H1601</f>
        <v>2.2851499999999998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</row>
    <row r="1602" spans="1:12" ht="13.5" x14ac:dyDescent="0.25">
      <c r="A1602" s="3">
        <f>RSI!A1602</f>
        <v>44644</v>
      </c>
      <c r="B1602" s="2">
        <f>RSI!B1602</f>
        <v>2.0099999999999998</v>
      </c>
      <c r="C1602" s="2">
        <f>RSI!I1602</f>
        <v>18.023899754255908</v>
      </c>
      <c r="D1602" s="2">
        <f>MACD!E1602</f>
        <v>3.2570374279129233E-2</v>
      </c>
      <c r="E1602" s="2">
        <f>MACD!F1602</f>
        <v>5.1440480188090429E-2</v>
      </c>
      <c r="F1602" s="2">
        <f>'Moving Avg'!D1602</f>
        <v>2.0279999999999996</v>
      </c>
      <c r="G1602" s="2">
        <f>'Moving Avg'!F1602</f>
        <v>2.1025</v>
      </c>
      <c r="H1602" s="2">
        <f>'Moving Avg'!G1602</f>
        <v>2.2817999999999987</v>
      </c>
      <c r="I1602" s="2">
        <f>'Moving Avg'!H1602</f>
        <v>2.2836999999999996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</row>
    <row r="1603" spans="1:12" ht="13.5" x14ac:dyDescent="0.25">
      <c r="A1603" s="3">
        <f>RSI!A1603</f>
        <v>44645</v>
      </c>
      <c r="B1603" s="2">
        <f>RSI!B1603</f>
        <v>2.0099999999999998</v>
      </c>
      <c r="C1603" s="2">
        <f>RSI!I1603</f>
        <v>18.023899754255893</v>
      </c>
      <c r="D1603" s="2">
        <f>MACD!E1603</f>
        <v>3.0439325239732362E-2</v>
      </c>
      <c r="E1603" s="2">
        <f>MACD!F1603</f>
        <v>4.7240249198418814E-2</v>
      </c>
      <c r="F1603" s="2">
        <f>'Moving Avg'!D1603</f>
        <v>2.0099999999999998</v>
      </c>
      <c r="G1603" s="2">
        <f>'Moving Avg'!F1603</f>
        <v>2.0880000000000001</v>
      </c>
      <c r="H1603" s="2">
        <f>'Moving Avg'!G1603</f>
        <v>2.2735999999999992</v>
      </c>
      <c r="I1603" s="2">
        <f>'Moving Avg'!H1603</f>
        <v>2.282449999999999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</row>
    <row r="1604" spans="1:12" ht="13.5" x14ac:dyDescent="0.25">
      <c r="A1604" s="3">
        <f>RSI!A1604</f>
        <v>44648</v>
      </c>
      <c r="B1604" s="2">
        <f>RSI!B1604</f>
        <v>2.0099999999999998</v>
      </c>
      <c r="C1604" s="2">
        <f>RSI!I1604</f>
        <v>18.023899754255893</v>
      </c>
      <c r="D1604" s="2">
        <f>MACD!E1604</f>
        <v>2.9448454052287687E-2</v>
      </c>
      <c r="E1604" s="2">
        <f>MACD!F1604</f>
        <v>4.3681890169192591E-2</v>
      </c>
      <c r="F1604" s="2">
        <f>'Moving Avg'!D1604</f>
        <v>2.0099999999999998</v>
      </c>
      <c r="G1604" s="2">
        <f>'Moving Avg'!F1604</f>
        <v>2.0785</v>
      </c>
      <c r="H1604" s="2">
        <f>'Moving Avg'!G1604</f>
        <v>2.2653999999999992</v>
      </c>
      <c r="I1604" s="2">
        <f>'Moving Avg'!H1604</f>
        <v>2.2811999999999988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</row>
    <row r="1605" spans="1:12" ht="13.5" x14ac:dyDescent="0.25">
      <c r="A1605" s="3">
        <f>RSI!A1605</f>
        <v>44649</v>
      </c>
      <c r="B1605" s="2">
        <f>RSI!B1605</f>
        <v>2.0099999999999998</v>
      </c>
      <c r="C1605" s="2">
        <f>RSI!I1605</f>
        <v>18.023899754255908</v>
      </c>
      <c r="D1605" s="2">
        <f>MACD!E1605</f>
        <v>2.9362176580047361E-2</v>
      </c>
      <c r="E1605" s="2">
        <f>MACD!F1605</f>
        <v>4.0817947451363544E-2</v>
      </c>
      <c r="F1605" s="2">
        <f>'Moving Avg'!D1605</f>
        <v>2.0099999999999998</v>
      </c>
      <c r="G1605" s="2">
        <f>'Moving Avg'!F1605</f>
        <v>2.0734999999999997</v>
      </c>
      <c r="H1605" s="2">
        <f>'Moving Avg'!G1605</f>
        <v>2.2575999999999992</v>
      </c>
      <c r="I1605" s="2">
        <f>'Moving Avg'!H1605</f>
        <v>2.279949999999999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</row>
    <row r="1606" spans="1:12" ht="13.5" x14ac:dyDescent="0.25">
      <c r="A1606" s="3">
        <f>RSI!A1606</f>
        <v>44650</v>
      </c>
      <c r="B1606" s="2">
        <f>RSI!B1606</f>
        <v>2.0099999999999998</v>
      </c>
      <c r="C1606" s="2">
        <f>RSI!I1606</f>
        <v>18.023899754255908</v>
      </c>
      <c r="D1606" s="2">
        <f>MACD!E1606</f>
        <v>2.9985609596610452E-2</v>
      </c>
      <c r="E1606" s="2">
        <f>MACD!F1606</f>
        <v>3.8651479880412926E-2</v>
      </c>
      <c r="F1606" s="2">
        <f>'Moving Avg'!D1606</f>
        <v>2.0099999999999998</v>
      </c>
      <c r="G1606" s="2">
        <f>'Moving Avg'!F1606</f>
        <v>2.0684999999999993</v>
      </c>
      <c r="H1606" s="2">
        <f>'Moving Avg'!G1606</f>
        <v>2.2497999999999991</v>
      </c>
      <c r="I1606" s="2">
        <f>'Moving Avg'!H1606</f>
        <v>2.2786999999999988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44651</v>
      </c>
      <c r="B1607" s="2">
        <f>RSI!B1607</f>
        <v>2.0099999999999998</v>
      </c>
      <c r="C1607" s="2">
        <f>RSI!I1607</f>
        <v>18.023899754255908</v>
      </c>
      <c r="D1607" s="2">
        <f>MACD!E1607</f>
        <v>3.1157978944668763E-2</v>
      </c>
      <c r="E1607" s="2">
        <f>MACD!F1607</f>
        <v>3.7152779693264096E-2</v>
      </c>
      <c r="F1607" s="2">
        <f>'Moving Avg'!D1607</f>
        <v>2.0099999999999998</v>
      </c>
      <c r="G1607" s="2">
        <f>'Moving Avg'!F1607</f>
        <v>2.0639999999999992</v>
      </c>
      <c r="H1607" s="2">
        <f>'Moving Avg'!G1607</f>
        <v>2.2419999999999991</v>
      </c>
      <c r="I1607" s="2">
        <f>'Moving Avg'!H1607</f>
        <v>2.2774499999999982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44652</v>
      </c>
      <c r="B1608" s="2">
        <f>RSI!B1608</f>
        <v>2.0099999999999998</v>
      </c>
      <c r="C1608" s="2">
        <f>RSI!I1608</f>
        <v>18.023899754255908</v>
      </c>
      <c r="D1608" s="2">
        <f>MACD!E1608</f>
        <v>3.2747066280672588E-2</v>
      </c>
      <c r="E1608" s="2">
        <f>MACD!F1608</f>
        <v>3.6271637010745796E-2</v>
      </c>
      <c r="F1608" s="2">
        <f>'Moving Avg'!D1608</f>
        <v>2.0099999999999998</v>
      </c>
      <c r="G1608" s="2">
        <f>'Moving Avg'!F1608</f>
        <v>2.059499999999999</v>
      </c>
      <c r="H1608" s="2">
        <f>'Moving Avg'!G1608</f>
        <v>2.2341999999999995</v>
      </c>
      <c r="I1608" s="2">
        <f>'Moving Avg'!H1608</f>
        <v>2.2760499999999984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44655</v>
      </c>
      <c r="B1609" s="2">
        <f>RSI!B1609</f>
        <v>2.0099999999999998</v>
      </c>
      <c r="C1609" s="2">
        <f>RSI!I1609</f>
        <v>18.023899754255908</v>
      </c>
      <c r="D1609" s="2">
        <f>MACD!E1609</f>
        <v>2.0798378965225961E-2</v>
      </c>
      <c r="E1609" s="2">
        <f>MACD!F1609</f>
        <v>3.317698540164183E-2</v>
      </c>
      <c r="F1609" s="2">
        <f>'Moving Avg'!D1609</f>
        <v>2.0099999999999998</v>
      </c>
      <c r="G1609" s="2">
        <f>'Moving Avg'!F1609</f>
        <v>2.0549999999999988</v>
      </c>
      <c r="H1609" s="2">
        <f>'Moving Avg'!G1609</f>
        <v>2.2263999999999995</v>
      </c>
      <c r="I1609" s="2">
        <f>'Moving Avg'!H1609</f>
        <v>2.2749499999999983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44656</v>
      </c>
      <c r="B1610" s="2">
        <f>RSI!B1610</f>
        <v>2.0099999999999998</v>
      </c>
      <c r="C1610" s="2">
        <f>RSI!I1610</f>
        <v>18.023899754255908</v>
      </c>
      <c r="D1610" s="2">
        <f>MACD!E1610</f>
        <v>1.1199853245543068E-2</v>
      </c>
      <c r="E1610" s="2">
        <f>MACD!F1610</f>
        <v>2.8781558970422082E-2</v>
      </c>
      <c r="F1610" s="2">
        <f>'Moving Avg'!D1610</f>
        <v>2.0099999999999998</v>
      </c>
      <c r="G1610" s="2">
        <f>'Moving Avg'!F1610</f>
        <v>2.0504999999999987</v>
      </c>
      <c r="H1610" s="2">
        <f>'Moving Avg'!G1610</f>
        <v>2.2185999999999999</v>
      </c>
      <c r="I1610" s="2">
        <f>'Moving Avg'!H1610</f>
        <v>2.273549999999998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44657</v>
      </c>
      <c r="B1611" s="2">
        <f>RSI!B1611</f>
        <v>2.0099999999999998</v>
      </c>
      <c r="C1611" s="2">
        <f>RSI!I1611</f>
        <v>18.023899754255908</v>
      </c>
      <c r="D1611" s="2">
        <f>MACD!E1611</f>
        <v>3.5520071318821955E-3</v>
      </c>
      <c r="E1611" s="2">
        <f>MACD!F1611</f>
        <v>2.3735648602714106E-2</v>
      </c>
      <c r="F1611" s="2">
        <f>'Moving Avg'!D1611</f>
        <v>2.0099999999999998</v>
      </c>
      <c r="G1611" s="2">
        <f>'Moving Avg'!F1611</f>
        <v>2.0414999999999988</v>
      </c>
      <c r="H1611" s="2">
        <f>'Moving Avg'!G1611</f>
        <v>2.2108000000000003</v>
      </c>
      <c r="I1611" s="2">
        <f>'Moving Avg'!H1611</f>
        <v>2.2724499999999979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</row>
    <row r="1612" spans="1:12" ht="13.5" x14ac:dyDescent="0.25">
      <c r="A1612" s="3">
        <f>RSI!A1612</f>
        <v>44658</v>
      </c>
      <c r="B1612" s="2">
        <f>RSI!B1612</f>
        <v>2.0099999999999998</v>
      </c>
      <c r="C1612" s="2">
        <f>RSI!I1612</f>
        <v>18.023899754255908</v>
      </c>
      <c r="D1612" s="2">
        <f>MACD!E1612</f>
        <v>-2.4803738076739634E-3</v>
      </c>
      <c r="E1612" s="2">
        <f>MACD!F1612</f>
        <v>1.8492444120636494E-2</v>
      </c>
      <c r="F1612" s="2">
        <f>'Moving Avg'!D1612</f>
        <v>2.0099999999999998</v>
      </c>
      <c r="G1612" s="2">
        <f>'Moving Avg'!F1612</f>
        <v>2.0369999999999986</v>
      </c>
      <c r="H1612" s="2">
        <f>'Moving Avg'!G1612</f>
        <v>2.2030000000000003</v>
      </c>
      <c r="I1612" s="2">
        <f>'Moving Avg'!H1612</f>
        <v>2.2713499999999982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</row>
    <row r="1613" spans="1:12" ht="13.5" x14ac:dyDescent="0.25">
      <c r="A1613" s="3">
        <f>RSI!A1613</f>
        <v>44659</v>
      </c>
      <c r="B1613" s="2">
        <f>RSI!B1613</f>
        <v>2.0099999999999998</v>
      </c>
      <c r="C1613" s="2">
        <f>RSI!I1613</f>
        <v>18.023899754255908</v>
      </c>
      <c r="D1613" s="2">
        <f>MACD!E1613</f>
        <v>-7.1783318223381798E-3</v>
      </c>
      <c r="E1613" s="2">
        <f>MACD!F1613</f>
        <v>1.3358288932041561E-2</v>
      </c>
      <c r="F1613" s="2">
        <f>'Moving Avg'!D1613</f>
        <v>2.0099999999999998</v>
      </c>
      <c r="G1613" s="2">
        <f>'Moving Avg'!F1613</f>
        <v>2.0324999999999989</v>
      </c>
      <c r="H1613" s="2">
        <f>'Moving Avg'!G1613</f>
        <v>2.1952000000000007</v>
      </c>
      <c r="I1613" s="2">
        <f>'Moving Avg'!H1613</f>
        <v>2.2702499999999985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</row>
    <row r="1614" spans="1:12" ht="13.5" x14ac:dyDescent="0.25">
      <c r="A1614" s="3">
        <f>RSI!A1614</f>
        <v>44662</v>
      </c>
      <c r="B1614" s="2">
        <f>RSI!B1614</f>
        <v>2.0099999999999998</v>
      </c>
      <c r="C1614" s="2">
        <f>RSI!I1614</f>
        <v>18.023899754255908</v>
      </c>
      <c r="D1614" s="2">
        <f>MACD!E1614</f>
        <v>-1.0777263807362214E-2</v>
      </c>
      <c r="E1614" s="2">
        <f>MACD!F1614</f>
        <v>8.5311783841608077E-3</v>
      </c>
      <c r="F1614" s="2">
        <f>'Moving Avg'!D1614</f>
        <v>2.0099999999999998</v>
      </c>
      <c r="G1614" s="2">
        <f>'Moving Avg'!F1614</f>
        <v>2.0279999999999987</v>
      </c>
      <c r="H1614" s="2">
        <f>'Moving Avg'!G1614</f>
        <v>2.1874000000000007</v>
      </c>
      <c r="I1614" s="2">
        <f>'Moving Avg'!H1614</f>
        <v>2.269149999999998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</row>
    <row r="1615" spans="1:12" ht="13.5" x14ac:dyDescent="0.25">
      <c r="A1615" s="3">
        <f>RSI!A1615</f>
        <v>44663</v>
      </c>
      <c r="B1615" s="2">
        <f>RSI!B1615</f>
        <v>2.0099999999999998</v>
      </c>
      <c r="C1615" s="2">
        <f>RSI!I1615</f>
        <v>18.023899754255908</v>
      </c>
      <c r="D1615" s="2">
        <f>MACD!E1615</f>
        <v>-1.3474122042838488E-2</v>
      </c>
      <c r="E1615" s="2">
        <f>MACD!F1615</f>
        <v>4.1301182987609486E-3</v>
      </c>
      <c r="F1615" s="2">
        <f>'Moving Avg'!D1615</f>
        <v>2.0099999999999998</v>
      </c>
      <c r="G1615" s="2">
        <f>'Moving Avg'!F1615</f>
        <v>2.023499999999999</v>
      </c>
      <c r="H1615" s="2">
        <f>'Moving Avg'!G1615</f>
        <v>2.1796000000000011</v>
      </c>
      <c r="I1615" s="2">
        <f>'Moving Avg'!H1615</f>
        <v>2.2680499999999983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</row>
    <row r="1616" spans="1:12" ht="13.5" x14ac:dyDescent="0.25">
      <c r="A1616" s="3">
        <f>RSI!A1616</f>
        <v>44664</v>
      </c>
      <c r="B1616" s="2">
        <f>RSI!B1616</f>
        <v>2.0099999999999998</v>
      </c>
      <c r="C1616" s="2">
        <f>RSI!I1616</f>
        <v>18.023899754255908</v>
      </c>
      <c r="D1616" s="2">
        <f>MACD!E1616</f>
        <v>-1.5433493913449947E-2</v>
      </c>
      <c r="E1616" s="2">
        <f>MACD!F1616</f>
        <v>2.1739585631876937E-4</v>
      </c>
      <c r="F1616" s="2">
        <f>'Moving Avg'!D1616</f>
        <v>2.0099999999999998</v>
      </c>
      <c r="G1616" s="2">
        <f>'Moving Avg'!F1616</f>
        <v>2.0189999999999988</v>
      </c>
      <c r="H1616" s="2">
        <f>'Moving Avg'!G1616</f>
        <v>2.1718000000000011</v>
      </c>
      <c r="I1616" s="2">
        <f>'Moving Avg'!H1616</f>
        <v>2.2669499999999982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</row>
    <row r="1617" spans="1:12" ht="13.5" x14ac:dyDescent="0.25">
      <c r="A1617" s="3">
        <f>RSI!A1617</f>
        <v>44665</v>
      </c>
      <c r="B1617" s="2">
        <f>RSI!B1617</f>
        <v>2.0099999999999998</v>
      </c>
      <c r="C1617" s="2">
        <f>RSI!I1617</f>
        <v>18.023899754255908</v>
      </c>
      <c r="D1617" s="2">
        <f>MACD!E1617</f>
        <v>-1.679273405237991E-2</v>
      </c>
      <c r="E1617" s="2">
        <f>MACD!F1617</f>
        <v>-3.1846301254209665E-3</v>
      </c>
      <c r="F1617" s="2">
        <f>'Moving Avg'!D1617</f>
        <v>2.0099999999999998</v>
      </c>
      <c r="G1617" s="2">
        <f>'Moving Avg'!F1617</f>
        <v>2.0144999999999991</v>
      </c>
      <c r="H1617" s="2">
        <f>'Moving Avg'!G1617</f>
        <v>2.1640000000000019</v>
      </c>
      <c r="I1617" s="2">
        <f>'Moving Avg'!H1617</f>
        <v>2.2658499999999981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</row>
    <row r="1618" spans="1:12" ht="13.5" x14ac:dyDescent="0.25">
      <c r="A1618" s="3">
        <f>RSI!A1618</f>
        <v>44666</v>
      </c>
      <c r="B1618" s="2">
        <f>RSI!B1618</f>
        <v>2</v>
      </c>
      <c r="C1618" s="2">
        <f>RSI!I1618</f>
        <v>15.85119078783211</v>
      </c>
      <c r="D1618" s="2">
        <f>MACD!E1618</f>
        <v>-1.6925554855788061E-2</v>
      </c>
      <c r="E1618" s="2">
        <f>MACD!F1618</f>
        <v>-5.9328150714943861E-3</v>
      </c>
      <c r="F1618" s="2">
        <f>'Moving Avg'!D1618</f>
        <v>2.008</v>
      </c>
      <c r="G1618" s="2">
        <f>'Moving Avg'!F1618</f>
        <v>2.0094999999999987</v>
      </c>
      <c r="H1618" s="2">
        <f>'Moving Avg'!G1618</f>
        <v>2.1560000000000019</v>
      </c>
      <c r="I1618" s="2">
        <f>'Moving Avg'!H1618</f>
        <v>2.2646999999999977</v>
      </c>
      <c r="J1618" s="6" t="str">
        <f>OBV!F1618</f>
        <v>BEARISH</v>
      </c>
      <c r="K1618" s="6" t="str">
        <f>OBV!G1618</f>
        <v>STRONG</v>
      </c>
      <c r="L1618" s="6" t="str">
        <f>OBV!H1618</f>
        <v>CONFIRMED BEARISH</v>
      </c>
    </row>
    <row r="1619" spans="1:12" ht="13.5" x14ac:dyDescent="0.25">
      <c r="A1619" s="3">
        <f>RSI!A1619</f>
        <v>44669</v>
      </c>
      <c r="B1619" s="2">
        <f>RSI!B1619</f>
        <v>2</v>
      </c>
      <c r="C1619" s="2">
        <f>RSI!I1619</f>
        <v>15.85119078783211</v>
      </c>
      <c r="D1619" s="2">
        <f>MACD!E1619</f>
        <v>-1.6722772808819286E-2</v>
      </c>
      <c r="E1619" s="2">
        <f>MACD!F1619</f>
        <v>-8.0908066189593654E-3</v>
      </c>
      <c r="F1619" s="2">
        <f>'Moving Avg'!D1619</f>
        <v>2.0059999999999998</v>
      </c>
      <c r="G1619" s="2">
        <f>'Moving Avg'!F1619</f>
        <v>2.008999999999999</v>
      </c>
      <c r="H1619" s="2">
        <f>'Moving Avg'!G1619</f>
        <v>2.1480000000000019</v>
      </c>
      <c r="I1619" s="2">
        <f>'Moving Avg'!H1619</f>
        <v>2.2635499999999977</v>
      </c>
      <c r="J1619" s="6" t="str">
        <f>OBV!F1619</f>
        <v>BEARISH</v>
      </c>
      <c r="K1619" s="6" t="str">
        <f>OBV!G1619</f>
        <v>STRONG</v>
      </c>
      <c r="L1619" s="6" t="str">
        <f>OBV!H1619</f>
        <v>CONFIRMED BEARISH</v>
      </c>
    </row>
    <row r="1620" spans="1:12" ht="13.5" x14ac:dyDescent="0.25">
      <c r="A1620" s="3">
        <f>RSI!A1620</f>
        <v>44670</v>
      </c>
      <c r="B1620" s="2">
        <f>RSI!B1620</f>
        <v>2</v>
      </c>
      <c r="C1620" s="2">
        <f>RSI!I1620</f>
        <v>15.85119078783211</v>
      </c>
      <c r="D1620" s="2">
        <f>MACD!E1620</f>
        <v>-1.6259364962233125E-2</v>
      </c>
      <c r="E1620" s="2">
        <f>MACD!F1620</f>
        <v>-9.724518287614118E-3</v>
      </c>
      <c r="F1620" s="2">
        <f>'Moving Avg'!D1620</f>
        <v>2.004</v>
      </c>
      <c r="G1620" s="2">
        <f>'Moving Avg'!F1620</f>
        <v>2.0084999999999988</v>
      </c>
      <c r="H1620" s="2">
        <f>'Moving Avg'!G1620</f>
        <v>2.1400000000000019</v>
      </c>
      <c r="I1620" s="2">
        <f>'Moving Avg'!H1620</f>
        <v>2.2623999999999977</v>
      </c>
      <c r="J1620" s="6" t="str">
        <f>OBV!F1620</f>
        <v>BEARISH</v>
      </c>
      <c r="K1620" s="6" t="str">
        <f>OBV!G1620</f>
        <v>STRONG</v>
      </c>
      <c r="L1620" s="6" t="str">
        <f>OBV!H1620</f>
        <v>CONFIRMED BEARISH</v>
      </c>
    </row>
    <row r="1621" spans="1:12" ht="13.5" x14ac:dyDescent="0.25">
      <c r="A1621" s="3">
        <f>RSI!A1621</f>
        <v>44671</v>
      </c>
      <c r="B1621" s="2">
        <f>RSI!B1621</f>
        <v>2</v>
      </c>
      <c r="C1621" s="2">
        <f>RSI!I1621</f>
        <v>15.85119078783211</v>
      </c>
      <c r="D1621" s="2">
        <f>MACD!E1621</f>
        <v>-1.5597044114199043E-2</v>
      </c>
      <c r="E1621" s="2">
        <f>MACD!F1621</f>
        <v>-1.0899023452931103E-2</v>
      </c>
      <c r="F1621" s="2">
        <f>'Moving Avg'!D1621</f>
        <v>2.0019999999999998</v>
      </c>
      <c r="G1621" s="2">
        <f>'Moving Avg'!F1621</f>
        <v>2.0079999999999991</v>
      </c>
      <c r="H1621" s="2">
        <f>'Moving Avg'!G1621</f>
        <v>2.1320000000000019</v>
      </c>
      <c r="I1621" s="2">
        <f>'Moving Avg'!H1621</f>
        <v>2.2612499999999973</v>
      </c>
      <c r="J1621" s="6" t="str">
        <f>OBV!F1621</f>
        <v>BEARISH</v>
      </c>
      <c r="K1621" s="6" t="str">
        <f>OBV!G1621</f>
        <v>STRONG</v>
      </c>
      <c r="L1621" s="6" t="str">
        <f>OBV!H1621</f>
        <v>CONFIRMED BEARISH</v>
      </c>
    </row>
    <row r="1622" spans="1:12" ht="13.5" x14ac:dyDescent="0.25">
      <c r="A1622" s="3">
        <f>RSI!A1622</f>
        <v>44672</v>
      </c>
      <c r="B1622" s="2">
        <f>RSI!B1622</f>
        <v>2</v>
      </c>
      <c r="C1622" s="2">
        <f>RSI!I1622</f>
        <v>15.85119078783211</v>
      </c>
      <c r="D1622" s="2">
        <f>MACD!E1622</f>
        <v>-1.4786427562443194E-2</v>
      </c>
      <c r="E1622" s="2">
        <f>MACD!F1622</f>
        <v>-1.1676504274833521E-2</v>
      </c>
      <c r="F1622" s="2">
        <f>'Moving Avg'!D1622</f>
        <v>2</v>
      </c>
      <c r="G1622" s="2">
        <f>'Moving Avg'!F1622</f>
        <v>2.0074999999999994</v>
      </c>
      <c r="H1622" s="2">
        <f>'Moving Avg'!G1622</f>
        <v>2.1240000000000019</v>
      </c>
      <c r="I1622" s="2">
        <f>'Moving Avg'!H1622</f>
        <v>2.2599999999999971</v>
      </c>
      <c r="J1622" s="6" t="str">
        <f>OBV!F1622</f>
        <v>BEARISH</v>
      </c>
      <c r="K1622" s="6" t="str">
        <f>OBV!G1622</f>
        <v>STRONG</v>
      </c>
      <c r="L1622" s="6" t="str">
        <f>OBV!H1622</f>
        <v>CONFIRMED BEARISH</v>
      </c>
    </row>
    <row r="1623" spans="1:12" ht="13.5" x14ac:dyDescent="0.25">
      <c r="A1623" s="3">
        <f>RSI!A1623</f>
        <v>44673</v>
      </c>
      <c r="B1623" s="2">
        <f>RSI!B1623</f>
        <v>2</v>
      </c>
      <c r="C1623" s="2">
        <f>RSI!I1623</f>
        <v>15.85119078783211</v>
      </c>
      <c r="D1623" s="2">
        <f>MACD!E1623</f>
        <v>-1.3868862713489527E-2</v>
      </c>
      <c r="E1623" s="2">
        <f>MACD!F1623</f>
        <v>-1.2114975962564722E-2</v>
      </c>
      <c r="F1623" s="2">
        <f>'Moving Avg'!D1623</f>
        <v>2</v>
      </c>
      <c r="G1623" s="2">
        <f>'Moving Avg'!F1623</f>
        <v>2.0069999999999992</v>
      </c>
      <c r="H1623" s="2">
        <f>'Moving Avg'!G1623</f>
        <v>2.1160000000000014</v>
      </c>
      <c r="I1623" s="2">
        <f>'Moving Avg'!H1623</f>
        <v>2.2587499999999969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</row>
    <row r="1624" spans="1:12" ht="13.5" x14ac:dyDescent="0.25">
      <c r="A1624" s="3">
        <f>RSI!A1624</f>
        <v>44676</v>
      </c>
      <c r="B1624" s="2">
        <f>RSI!B1624</f>
        <v>2</v>
      </c>
      <c r="C1624" s="2">
        <f>RSI!I1624</f>
        <v>15.851190787832095</v>
      </c>
      <c r="D1624" s="2">
        <f>MACD!E1624</f>
        <v>-1.2877963043073315E-2</v>
      </c>
      <c r="E1624" s="2">
        <f>MACD!F1624</f>
        <v>-1.2267573378666442E-2</v>
      </c>
      <c r="F1624" s="2">
        <f>'Moving Avg'!D1624</f>
        <v>2</v>
      </c>
      <c r="G1624" s="2">
        <f>'Moving Avg'!F1624</f>
        <v>2.0064999999999995</v>
      </c>
      <c r="H1624" s="2">
        <f>'Moving Avg'!G1624</f>
        <v>2.1080000000000014</v>
      </c>
      <c r="I1624" s="2">
        <f>'Moving Avg'!H1624</f>
        <v>2.2574999999999967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</row>
    <row r="1625" spans="1:12" ht="13.5" x14ac:dyDescent="0.25">
      <c r="A1625" s="3">
        <f>RSI!A1625</f>
        <v>44677</v>
      </c>
      <c r="B1625" s="2">
        <f>RSI!B1625</f>
        <v>2</v>
      </c>
      <c r="C1625" s="2">
        <f>RSI!I1625</f>
        <v>15.85119078783211</v>
      </c>
      <c r="D1625" s="2">
        <f>MACD!E1625</f>
        <v>-1.1840899619891765E-2</v>
      </c>
      <c r="E1625" s="2">
        <f>MACD!F1625</f>
        <v>-1.2182238626911509E-2</v>
      </c>
      <c r="F1625" s="2">
        <f>'Moving Avg'!D1625</f>
        <v>2</v>
      </c>
      <c r="G1625" s="2">
        <f>'Moving Avg'!F1625</f>
        <v>2.0059999999999993</v>
      </c>
      <c r="H1625" s="2">
        <f>'Moving Avg'!G1625</f>
        <v>2.100000000000001</v>
      </c>
      <c r="I1625" s="2">
        <f>'Moving Avg'!H1625</f>
        <v>2.2562499999999965</v>
      </c>
      <c r="J1625" s="6" t="str">
        <f>OBV!F1625</f>
        <v>NEUTRAL</v>
      </c>
      <c r="K1625" s="6" t="str">
        <f>OBV!G1625</f>
        <v>NEUTRAL</v>
      </c>
      <c r="L1625" s="6" t="str">
        <f>OBV!H1625</f>
        <v>NEUTRAL</v>
      </c>
    </row>
    <row r="1626" spans="1:12" ht="13.5" x14ac:dyDescent="0.25">
      <c r="A1626" s="3">
        <f>RSI!A1626</f>
        <v>44678</v>
      </c>
      <c r="B1626" s="2">
        <f>RSI!B1626</f>
        <v>2</v>
      </c>
      <c r="C1626" s="2">
        <f>RSI!I1626</f>
        <v>15.85119078783211</v>
      </c>
      <c r="D1626" s="2">
        <f>MACD!E1626</f>
        <v>-1.077948640093318E-2</v>
      </c>
      <c r="E1626" s="2">
        <f>MACD!F1626</f>
        <v>-1.1901688181715844E-2</v>
      </c>
      <c r="F1626" s="2">
        <f>'Moving Avg'!D1626</f>
        <v>2</v>
      </c>
      <c r="G1626" s="2">
        <f>'Moving Avg'!F1626</f>
        <v>2.0054999999999996</v>
      </c>
      <c r="H1626" s="2">
        <f>'Moving Avg'!G1626</f>
        <v>2.092000000000001</v>
      </c>
      <c r="I1626" s="2">
        <f>'Moving Avg'!H1626</f>
        <v>2.2549999999999968</v>
      </c>
      <c r="J1626" s="6" t="str">
        <f>OBV!F1626</f>
        <v>NEUTRAL</v>
      </c>
      <c r="K1626" s="6" t="str">
        <f>OBV!G1626</f>
        <v>NEUTRAL</v>
      </c>
      <c r="L1626" s="6" t="str">
        <f>OBV!H1626</f>
        <v>NEUTRAL</v>
      </c>
    </row>
    <row r="1627" spans="1:12" ht="13.5" x14ac:dyDescent="0.25">
      <c r="A1627" s="3">
        <f>RSI!A1627</f>
        <v>44679</v>
      </c>
      <c r="B1627" s="2">
        <f>RSI!B1627</f>
        <v>2</v>
      </c>
      <c r="C1627" s="2">
        <f>RSI!I1627</f>
        <v>15.85119078783211</v>
      </c>
      <c r="D1627" s="2">
        <f>MACD!E1627</f>
        <v>-9.7110915837896883E-3</v>
      </c>
      <c r="E1627" s="2">
        <f>MACD!F1627</f>
        <v>-1.1463568862130614E-2</v>
      </c>
      <c r="F1627" s="2">
        <f>'Moving Avg'!D1627</f>
        <v>2</v>
      </c>
      <c r="G1627" s="2">
        <f>'Moving Avg'!F1627</f>
        <v>2.0049999999999999</v>
      </c>
      <c r="H1627" s="2">
        <f>'Moving Avg'!G1627</f>
        <v>2.084000000000001</v>
      </c>
      <c r="I1627" s="2">
        <f>'Moving Avg'!H1627</f>
        <v>2.2537499999999966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</row>
    <row r="1628" spans="1:12" ht="13.5" x14ac:dyDescent="0.25">
      <c r="A1628" s="3">
        <f>RSI!A1628</f>
        <v>44680</v>
      </c>
      <c r="B1628" s="2">
        <f>RSI!B1628</f>
        <v>2.0499999999999998</v>
      </c>
      <c r="C1628" s="2">
        <f>RSI!I1628</f>
        <v>62.842431817171381</v>
      </c>
      <c r="D1628" s="2">
        <f>MACD!E1628</f>
        <v>-1.3891567535215366E-2</v>
      </c>
      <c r="E1628" s="2">
        <f>MACD!F1628</f>
        <v>-1.1949168596747564E-2</v>
      </c>
      <c r="F1628" s="2">
        <f>'Moving Avg'!D1628</f>
        <v>2.0100000000000002</v>
      </c>
      <c r="G1628" s="2">
        <f>'Moving Avg'!F1628</f>
        <v>2.0069999999999997</v>
      </c>
      <c r="H1628" s="2">
        <f>'Moving Avg'!G1628</f>
        <v>2.0770000000000008</v>
      </c>
      <c r="I1628" s="2">
        <f>'Moving Avg'!H1628</f>
        <v>2.2527499999999967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</row>
    <row r="1629" spans="1:12" ht="13.5" x14ac:dyDescent="0.25">
      <c r="A1629" s="3">
        <f>RSI!A1629</f>
        <v>44685</v>
      </c>
      <c r="B1629" s="2">
        <f>RSI!B1629</f>
        <v>2.0499999999999998</v>
      </c>
      <c r="C1629" s="2">
        <f>RSI!I1629</f>
        <v>62.842431817171374</v>
      </c>
      <c r="D1629" s="2">
        <f>MACD!E1629</f>
        <v>-1.7578361314420921E-2</v>
      </c>
      <c r="E1629" s="2">
        <f>MACD!F1629</f>
        <v>-1.3075007140282237E-2</v>
      </c>
      <c r="F1629" s="2">
        <f>'Moving Avg'!D1629</f>
        <v>2.0200000000000005</v>
      </c>
      <c r="G1629" s="2">
        <f>'Moving Avg'!F1629</f>
        <v>2.0089999999999995</v>
      </c>
      <c r="H1629" s="2">
        <f>'Moving Avg'!G1629</f>
        <v>2.0700000000000007</v>
      </c>
      <c r="I1629" s="2">
        <f>'Moving Avg'!H1629</f>
        <v>2.2517499999999968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</row>
    <row r="1630" spans="1:12" ht="13.5" x14ac:dyDescent="0.25">
      <c r="A1630" s="3">
        <f>RSI!A1630</f>
        <v>44686</v>
      </c>
      <c r="B1630" s="2">
        <f>RSI!B1630</f>
        <v>2.0499999999999998</v>
      </c>
      <c r="C1630" s="2">
        <f>RSI!I1630</f>
        <v>62.842431817171367</v>
      </c>
      <c r="D1630" s="2">
        <f>MACD!E1630</f>
        <v>-2.0836352323036156E-2</v>
      </c>
      <c r="E1630" s="2">
        <f>MACD!F1630</f>
        <v>-1.4627276176833022E-2</v>
      </c>
      <c r="F1630" s="2">
        <f>'Moving Avg'!D1630</f>
        <v>2.0299999999999998</v>
      </c>
      <c r="G1630" s="2">
        <f>'Moving Avg'!F1630</f>
        <v>2.0109999999999997</v>
      </c>
      <c r="H1630" s="2">
        <f>'Moving Avg'!G1630</f>
        <v>2.0630000000000002</v>
      </c>
      <c r="I1630" s="2">
        <f>'Moving Avg'!H1630</f>
        <v>2.2507499999999969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</row>
    <row r="1631" spans="1:12" ht="13.5" x14ac:dyDescent="0.25">
      <c r="A1631" s="3">
        <f>RSI!A1631</f>
        <v>44687</v>
      </c>
      <c r="B1631" s="2">
        <f>RSI!B1631</f>
        <v>2.0499999999999998</v>
      </c>
      <c r="C1631" s="2">
        <f>RSI!I1631</f>
        <v>62.842431817171367</v>
      </c>
      <c r="D1631" s="2">
        <f>MACD!E1631</f>
        <v>-2.3721258642343646E-2</v>
      </c>
      <c r="E1631" s="2">
        <f>MACD!F1631</f>
        <v>-1.6446072669935148E-2</v>
      </c>
      <c r="F1631" s="2">
        <f>'Moving Avg'!D1631</f>
        <v>2.04</v>
      </c>
      <c r="G1631" s="2">
        <f>'Moving Avg'!F1631</f>
        <v>2.0129999999999995</v>
      </c>
      <c r="H1631" s="2">
        <f>'Moving Avg'!G1631</f>
        <v>2.056</v>
      </c>
      <c r="I1631" s="2">
        <f>'Moving Avg'!H1631</f>
        <v>2.2497499999999975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</row>
    <row r="1632" spans="1:12" ht="13.5" x14ac:dyDescent="0.25">
      <c r="A1632" s="3">
        <f>RSI!A1632</f>
        <v>44690</v>
      </c>
      <c r="B1632" s="2">
        <f>RSI!B1632</f>
        <v>1.96</v>
      </c>
      <c r="C1632" s="2">
        <f>RSI!I1632</f>
        <v>26.718597689454299</v>
      </c>
      <c r="D1632" s="2">
        <f>MACD!E1632</f>
        <v>-1.9614319050435647E-2</v>
      </c>
      <c r="E1632" s="2">
        <f>MACD!F1632</f>
        <v>-1.7079721946035249E-2</v>
      </c>
      <c r="F1632" s="2">
        <f>'Moving Avg'!D1632</f>
        <v>2.032</v>
      </c>
      <c r="G1632" s="2">
        <f>'Moving Avg'!F1632</f>
        <v>2.0104999999999995</v>
      </c>
      <c r="H1632" s="2">
        <f>'Moving Avg'!G1632</f>
        <v>2.0471999999999997</v>
      </c>
      <c r="I1632" s="2">
        <f>'Moving Avg'!H1632</f>
        <v>2.2482999999999973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1.96</v>
      </c>
      <c r="C1633" s="2">
        <f>RSI!I1633</f>
        <v>26.718597689454299</v>
      </c>
      <c r="D1633" s="2">
        <f>MACD!E1633</f>
        <v>-1.5717265876713515E-2</v>
      </c>
      <c r="E1633" s="2">
        <f>MACD!F1633</f>
        <v>-1.6807230732170903E-2</v>
      </c>
      <c r="F1633" s="2">
        <f>'Moving Avg'!D1633</f>
        <v>2.0140000000000002</v>
      </c>
      <c r="G1633" s="2">
        <f>'Moving Avg'!F1633</f>
        <v>2.008</v>
      </c>
      <c r="H1633" s="2">
        <f>'Moving Avg'!G1633</f>
        <v>2.0403999999999995</v>
      </c>
      <c r="I1633" s="2">
        <f>'Moving Avg'!H1633</f>
        <v>2.2467999999999977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</row>
    <row r="1634" spans="1:12" ht="13.5" x14ac:dyDescent="0.25">
      <c r="A1634" s="3">
        <f>RSI!A1634</f>
        <v>44692</v>
      </c>
      <c r="B1634" s="2">
        <f>RSI!B1634</f>
        <v>1.96</v>
      </c>
      <c r="C1634" s="2">
        <f>RSI!I1634</f>
        <v>26.718597689454299</v>
      </c>
      <c r="D1634" s="2">
        <f>MACD!E1634</f>
        <v>-1.2029064491299035E-2</v>
      </c>
      <c r="E1634" s="2">
        <f>MACD!F1634</f>
        <v>-1.5851597483996532E-2</v>
      </c>
      <c r="F1634" s="2">
        <f>'Moving Avg'!D1634</f>
        <v>1.996</v>
      </c>
      <c r="G1634" s="2">
        <f>'Moving Avg'!F1634</f>
        <v>2.0055000000000001</v>
      </c>
      <c r="H1634" s="2">
        <f>'Moving Avg'!G1634</f>
        <v>2.0355999999999992</v>
      </c>
      <c r="I1634" s="2">
        <f>'Moving Avg'!H1634</f>
        <v>2.2447499999999976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44693</v>
      </c>
      <c r="B1635" s="2">
        <f>RSI!B1635</f>
        <v>1.96</v>
      </c>
      <c r="C1635" s="2">
        <f>RSI!I1635</f>
        <v>26.718597689454299</v>
      </c>
      <c r="D1635" s="2">
        <f>MACD!E1635</f>
        <v>-8.5465242093785143E-3</v>
      </c>
      <c r="E1635" s="2">
        <f>MACD!F1635</f>
        <v>-1.4390582829072929E-2</v>
      </c>
      <c r="F1635" s="2">
        <f>'Moving Avg'!D1635</f>
        <v>1.9780000000000002</v>
      </c>
      <c r="G1635" s="2">
        <f>'Moving Avg'!F1635</f>
        <v>2.0030000000000001</v>
      </c>
      <c r="H1635" s="2">
        <f>'Moving Avg'!G1635</f>
        <v>2.0325999999999986</v>
      </c>
      <c r="I1635" s="2">
        <f>'Moving Avg'!H1635</f>
        <v>2.2429999999999977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44694</v>
      </c>
      <c r="B1636" s="2">
        <f>RSI!B1636</f>
        <v>1.96</v>
      </c>
      <c r="C1636" s="2">
        <f>RSI!I1636</f>
        <v>26.718597689454299</v>
      </c>
      <c r="D1636" s="2">
        <f>MACD!E1636</f>
        <v>-5.2648014903877716E-3</v>
      </c>
      <c r="E1636" s="2">
        <f>MACD!F1636</f>
        <v>-1.2565426561335899E-2</v>
      </c>
      <c r="F1636" s="2">
        <f>'Moving Avg'!D1636</f>
        <v>1.9600000000000002</v>
      </c>
      <c r="G1636" s="2">
        <f>'Moving Avg'!F1636</f>
        <v>2.0005000000000002</v>
      </c>
      <c r="H1636" s="2">
        <f>'Moving Avg'!G1636</f>
        <v>2.0295999999999985</v>
      </c>
      <c r="I1636" s="2">
        <f>'Moving Avg'!H1636</f>
        <v>2.2412499999999977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</row>
    <row r="1637" spans="1:12" ht="13.5" x14ac:dyDescent="0.25">
      <c r="A1637" s="3">
        <f>RSI!A1637</f>
        <v>44697</v>
      </c>
      <c r="B1637" s="2">
        <f>RSI!B1637</f>
        <v>1.96</v>
      </c>
      <c r="C1637" s="2">
        <f>RSI!I1637</f>
        <v>26.718597689454299</v>
      </c>
      <c r="D1637" s="2">
        <f>MACD!E1637</f>
        <v>-2.1778130183540689E-3</v>
      </c>
      <c r="E1637" s="2">
        <f>MACD!F1637</f>
        <v>-1.0487903852739533E-2</v>
      </c>
      <c r="F1637" s="2">
        <f>'Moving Avg'!D1637</f>
        <v>1.9600000000000002</v>
      </c>
      <c r="G1637" s="2">
        <f>'Moving Avg'!F1637</f>
        <v>1.9980000000000004</v>
      </c>
      <c r="H1637" s="2">
        <f>'Moving Avg'!G1637</f>
        <v>2.0267999999999984</v>
      </c>
      <c r="I1637" s="2">
        <f>'Moving Avg'!H1637</f>
        <v>2.2391999999999981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44698</v>
      </c>
      <c r="B1638" s="2">
        <f>RSI!B1638</f>
        <v>1.96</v>
      </c>
      <c r="C1638" s="2">
        <f>RSI!I1638</f>
        <v>26.718597689454299</v>
      </c>
      <c r="D1638" s="2">
        <f>MACD!E1638</f>
        <v>8.4137342234771317E-3</v>
      </c>
      <c r="E1638" s="2">
        <f>MACD!F1638</f>
        <v>-6.7075762374962005E-3</v>
      </c>
      <c r="F1638" s="2">
        <f>'Moving Avg'!D1638</f>
        <v>1.9600000000000002</v>
      </c>
      <c r="G1638" s="2">
        <f>'Moving Avg'!F1638</f>
        <v>1.9960000000000004</v>
      </c>
      <c r="H1638" s="2">
        <f>'Moving Avg'!G1638</f>
        <v>2.0239999999999982</v>
      </c>
      <c r="I1638" s="2">
        <f>'Moving Avg'!H1638</f>
        <v>2.2371499999999975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</row>
    <row r="1639" spans="1:12" ht="13.5" x14ac:dyDescent="0.25">
      <c r="A1639" s="3">
        <f>RSI!A1639</f>
        <v>44699</v>
      </c>
      <c r="B1639" s="2">
        <f>RSI!B1639</f>
        <v>2.04</v>
      </c>
      <c r="C1639" s="2">
        <f>RSI!I1639</f>
        <v>60.567115857262806</v>
      </c>
      <c r="D1639" s="2">
        <f>MACD!E1639</f>
        <v>1.1715787085613272E-2</v>
      </c>
      <c r="E1639" s="2">
        <f>MACD!F1639</f>
        <v>-3.0229035728743065E-3</v>
      </c>
      <c r="F1639" s="2">
        <f>'Moving Avg'!D1639</f>
        <v>1.9759999999999998</v>
      </c>
      <c r="G1639" s="2">
        <f>'Moving Avg'!F1639</f>
        <v>1.9980000000000004</v>
      </c>
      <c r="H1639" s="2">
        <f>'Moving Avg'!G1639</f>
        <v>2.0227999999999984</v>
      </c>
      <c r="I1639" s="2">
        <f>'Moving Avg'!H1639</f>
        <v>2.2351499999999977</v>
      </c>
      <c r="J1639" s="6" t="str">
        <f>OBV!F1639</f>
        <v>BULLISH</v>
      </c>
      <c r="K1639" s="6" t="str">
        <f>OBV!G1639</f>
        <v>WEAK</v>
      </c>
      <c r="L1639" s="6" t="str">
        <f>OBV!H1639</f>
        <v>CONFIRMED BULLISH</v>
      </c>
    </row>
    <row r="1640" spans="1:12" ht="13.5" x14ac:dyDescent="0.25">
      <c r="A1640" s="3">
        <f>RSI!A1640</f>
        <v>44700</v>
      </c>
      <c r="B1640" s="2">
        <f>RSI!B1640</f>
        <v>2.04</v>
      </c>
      <c r="C1640" s="2">
        <f>RSI!I1640</f>
        <v>60.567115857262806</v>
      </c>
      <c r="D1640" s="2">
        <f>MACD!E1640</f>
        <v>1.4283312409673066E-2</v>
      </c>
      <c r="E1640" s="2">
        <f>MACD!F1640</f>
        <v>4.3833962363516764E-4</v>
      </c>
      <c r="F1640" s="2">
        <f>'Moving Avg'!D1640</f>
        <v>1.9920000000000002</v>
      </c>
      <c r="G1640" s="2">
        <f>'Moving Avg'!F1640</f>
        <v>2.0000000000000004</v>
      </c>
      <c r="H1640" s="2">
        <f>'Moving Avg'!G1640</f>
        <v>2.0215999999999981</v>
      </c>
      <c r="I1640" s="2">
        <f>'Moving Avg'!H1640</f>
        <v>2.2324499999999974</v>
      </c>
      <c r="J1640" s="6" t="str">
        <f>OBV!F1640</f>
        <v>BULLISH</v>
      </c>
      <c r="K1640" s="6" t="str">
        <f>OBV!G1640</f>
        <v>WEAK</v>
      </c>
      <c r="L1640" s="6" t="str">
        <f>OBV!H1640</f>
        <v>CONFIRMED BULLISH</v>
      </c>
    </row>
    <row r="1641" spans="1:12" ht="13.5" x14ac:dyDescent="0.25">
      <c r="A1641" s="3">
        <f>RSI!A1641</f>
        <v>44701</v>
      </c>
      <c r="B1641" s="2">
        <f>RSI!B1641</f>
        <v>2.04</v>
      </c>
      <c r="C1641" s="2">
        <f>RSI!I1641</f>
        <v>60.567115857262806</v>
      </c>
      <c r="D1641" s="2">
        <f>MACD!E1641</f>
        <v>1.6246093647501514E-2</v>
      </c>
      <c r="E1641" s="2">
        <f>MACD!F1641</f>
        <v>3.5998904284084369E-3</v>
      </c>
      <c r="F1641" s="2">
        <f>'Moving Avg'!D1641</f>
        <v>2.008</v>
      </c>
      <c r="G1641" s="2">
        <f>'Moving Avg'!F1641</f>
        <v>2.0020000000000002</v>
      </c>
      <c r="H1641" s="2">
        <f>'Moving Avg'!G1641</f>
        <v>2.0185999999999984</v>
      </c>
      <c r="I1641" s="2">
        <f>'Moving Avg'!H1641</f>
        <v>2.2300999999999971</v>
      </c>
      <c r="J1641" s="6" t="str">
        <f>OBV!F1641</f>
        <v>BULLISH</v>
      </c>
      <c r="K1641" s="6" t="str">
        <f>OBV!G1641</f>
        <v>WEAK</v>
      </c>
      <c r="L1641" s="6" t="str">
        <f>OBV!H1641</f>
        <v>CONFIRMED BULLISH</v>
      </c>
    </row>
    <row r="1642" spans="1:12" ht="13.5" x14ac:dyDescent="0.25">
      <c r="A1642" s="3">
        <f>RSI!A1642</f>
        <v>44704</v>
      </c>
      <c r="B1642" s="2">
        <f>RSI!B1642</f>
        <v>2.04</v>
      </c>
      <c r="C1642" s="2">
        <f>RSI!I1642</f>
        <v>60.567115857262806</v>
      </c>
      <c r="D1642" s="2">
        <f>MACD!E1642</f>
        <v>3.8665508150592665E-3</v>
      </c>
      <c r="E1642" s="2">
        <f>MACD!F1642</f>
        <v>3.6532225057386031E-3</v>
      </c>
      <c r="F1642" s="2">
        <f>'Moving Avg'!D1642</f>
        <v>2.024</v>
      </c>
      <c r="G1642" s="2">
        <f>'Moving Avg'!F1642</f>
        <v>2.0040000000000004</v>
      </c>
      <c r="H1642" s="2">
        <f>'Moving Avg'!G1642</f>
        <v>2.0173999999999985</v>
      </c>
      <c r="I1642" s="2">
        <f>'Moving Avg'!H1642</f>
        <v>2.2273999999999972</v>
      </c>
      <c r="J1642" s="6" t="str">
        <f>OBV!F1642</f>
        <v>BULLISH</v>
      </c>
      <c r="K1642" s="6" t="str">
        <f>OBV!G1642</f>
        <v>WEAK</v>
      </c>
      <c r="L1642" s="6" t="str">
        <f>OBV!H1642</f>
        <v>CONFIRMED BULLISH</v>
      </c>
    </row>
    <row r="1643" spans="1:12" ht="13.5" x14ac:dyDescent="0.25">
      <c r="A1643" s="3">
        <f>RSI!A1643</f>
        <v>44705</v>
      </c>
      <c r="B1643" s="2">
        <f>RSI!B1643</f>
        <v>2.04</v>
      </c>
      <c r="C1643" s="2">
        <f>RSI!I1643</f>
        <v>60.567115857262806</v>
      </c>
      <c r="D1643" s="2">
        <f>MACD!E1643</f>
        <v>-6.7882653734931964E-3</v>
      </c>
      <c r="E1643" s="2">
        <f>MACD!F1643</f>
        <v>1.5649249298922434E-3</v>
      </c>
      <c r="F1643" s="2">
        <f>'Moving Avg'!D1643</f>
        <v>2.04</v>
      </c>
      <c r="G1643" s="2">
        <f>'Moving Avg'!F1643</f>
        <v>2.0060000000000002</v>
      </c>
      <c r="H1643" s="2">
        <f>'Moving Avg'!G1643</f>
        <v>2.0161999999999991</v>
      </c>
      <c r="I1643" s="2">
        <f>'Moving Avg'!H1643</f>
        <v>2.224599999999997</v>
      </c>
      <c r="J1643" s="6" t="str">
        <f>OBV!F1643</f>
        <v>BULLISH</v>
      </c>
      <c r="K1643" s="6" t="str">
        <f>OBV!G1643</f>
        <v>WEAK</v>
      </c>
      <c r="L1643" s="6" t="str">
        <f>OBV!H1643</f>
        <v>CONFIRMED BULLISH</v>
      </c>
    </row>
    <row r="1644" spans="1:12" ht="13.5" x14ac:dyDescent="0.25">
      <c r="A1644" s="3">
        <f>RSI!A1644</f>
        <v>44706</v>
      </c>
      <c r="B1644" s="2">
        <f>RSI!B1644</f>
        <v>1.95</v>
      </c>
      <c r="C1644" s="2">
        <f>RSI!I1644</f>
        <v>34.556467786906708</v>
      </c>
      <c r="D1644" s="2">
        <f>MACD!E1644</f>
        <v>-9.3037109300684318E-3</v>
      </c>
      <c r="E1644" s="2">
        <f>MACD!F1644</f>
        <v>-6.0880224209989165E-4</v>
      </c>
      <c r="F1644" s="2">
        <f>'Moving Avg'!D1644</f>
        <v>2.0219999999999998</v>
      </c>
      <c r="G1644" s="2">
        <f>'Moving Avg'!F1644</f>
        <v>2.0035000000000003</v>
      </c>
      <c r="H1644" s="2">
        <f>'Moving Avg'!G1644</f>
        <v>2.013199999999999</v>
      </c>
      <c r="I1644" s="2">
        <f>'Moving Avg'!H1644</f>
        <v>2.2207499999999971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</row>
    <row r="1645" spans="1:12" ht="13.5" x14ac:dyDescent="0.25">
      <c r="A1645" s="3">
        <f>RSI!A1645</f>
        <v>44707</v>
      </c>
      <c r="B1645" s="2">
        <f>RSI!B1645</f>
        <v>1.95</v>
      </c>
      <c r="C1645" s="2">
        <f>RSI!I1645</f>
        <v>34.556467786906722</v>
      </c>
      <c r="D1645" s="2">
        <f>MACD!E1645</f>
        <v>-1.1054516298552697E-2</v>
      </c>
      <c r="E1645" s="2">
        <f>MACD!F1645</f>
        <v>-2.6979450533904529E-3</v>
      </c>
      <c r="F1645" s="2">
        <f>'Moving Avg'!D1645</f>
        <v>2.004</v>
      </c>
      <c r="G1645" s="2">
        <f>'Moving Avg'!F1645</f>
        <v>2.0010000000000003</v>
      </c>
      <c r="H1645" s="2">
        <f>'Moving Avg'!G1645</f>
        <v>2.0101999999999993</v>
      </c>
      <c r="I1645" s="2">
        <f>'Moving Avg'!H1645</f>
        <v>2.2174999999999971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</row>
    <row r="1646" spans="1:12" ht="13.5" x14ac:dyDescent="0.25">
      <c r="A1646" s="3">
        <f>RSI!A1646</f>
        <v>44708</v>
      </c>
      <c r="B1646" s="2">
        <f>RSI!B1646</f>
        <v>1.95</v>
      </c>
      <c r="C1646" s="2">
        <f>RSI!I1646</f>
        <v>34.556467786906708</v>
      </c>
      <c r="D1646" s="2">
        <f>MACD!E1646</f>
        <v>-1.2186292398663534E-2</v>
      </c>
      <c r="E1646" s="2">
        <f>MACD!F1646</f>
        <v>-4.5956145224450694E-3</v>
      </c>
      <c r="F1646" s="2">
        <f>'Moving Avg'!D1646</f>
        <v>1.986</v>
      </c>
      <c r="G1646" s="2">
        <f>'Moving Avg'!F1646</f>
        <v>1.9985000000000006</v>
      </c>
      <c r="H1646" s="2">
        <f>'Moving Avg'!G1646</f>
        <v>2.0071999999999992</v>
      </c>
      <c r="I1646" s="2">
        <f>'Moving Avg'!H1646</f>
        <v>2.2145999999999972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</row>
    <row r="1647" spans="1:12" ht="13.5" x14ac:dyDescent="0.25">
      <c r="A1647" s="3">
        <f>RSI!A1647</f>
        <v>44711</v>
      </c>
      <c r="B1647" s="2">
        <f>RSI!B1647</f>
        <v>1.95</v>
      </c>
      <c r="C1647" s="2">
        <f>RSI!I1647</f>
        <v>34.556467786906708</v>
      </c>
      <c r="D1647" s="2">
        <f>MACD!E1647</f>
        <v>-1.2820176324406685E-2</v>
      </c>
      <c r="E1647" s="2">
        <f>MACD!F1647</f>
        <v>-6.2405268828373932E-3</v>
      </c>
      <c r="F1647" s="2">
        <f>'Moving Avg'!D1647</f>
        <v>1.968</v>
      </c>
      <c r="G1647" s="2">
        <f>'Moving Avg'!F1647</f>
        <v>1.9960000000000009</v>
      </c>
      <c r="H1647" s="2">
        <f>'Moving Avg'!G1647</f>
        <v>2.0041999999999991</v>
      </c>
      <c r="I1647" s="2">
        <f>'Moving Avg'!H1647</f>
        <v>2.2109999999999972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</row>
    <row r="1648" spans="1:12" ht="13.5" x14ac:dyDescent="0.25">
      <c r="A1648" s="3">
        <f>RSI!A1648</f>
        <v>44712</v>
      </c>
      <c r="B1648" s="2">
        <f>RSI!B1648</f>
        <v>1.9</v>
      </c>
      <c r="C1648" s="2">
        <f>RSI!I1648</f>
        <v>26.161147091380982</v>
      </c>
      <c r="D1648" s="2">
        <f>MACD!E1648</f>
        <v>-9.3530463366053862E-3</v>
      </c>
      <c r="E1648" s="2">
        <f>MACD!F1648</f>
        <v>-6.8630307735909925E-3</v>
      </c>
      <c r="F1648" s="2">
        <f>'Moving Avg'!D1648</f>
        <v>1.94</v>
      </c>
      <c r="G1648" s="2">
        <f>'Moving Avg'!F1648</f>
        <v>1.9885000000000006</v>
      </c>
      <c r="H1648" s="2">
        <f>'Moving Avg'!G1648</f>
        <v>2.0001999999999995</v>
      </c>
      <c r="I1648" s="2">
        <f>'Moving Avg'!H1648</f>
        <v>2.2077499999999972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</row>
    <row r="1649" spans="1:12" ht="13.5" x14ac:dyDescent="0.25">
      <c r="A1649" s="3">
        <f>RSI!A1649</f>
        <v>44713</v>
      </c>
      <c r="B1649" s="2">
        <f>RSI!B1649</f>
        <v>1.98</v>
      </c>
      <c r="C1649" s="2">
        <f>RSI!I1649</f>
        <v>47.949963890609247</v>
      </c>
      <c r="D1649" s="2">
        <f>MACD!E1649</f>
        <v>5.354805351660552E-4</v>
      </c>
      <c r="E1649" s="2">
        <f>MACD!F1649</f>
        <v>-5.3833285118395826E-3</v>
      </c>
      <c r="F1649" s="2">
        <f>'Moving Avg'!D1649</f>
        <v>1.9460000000000002</v>
      </c>
      <c r="G1649" s="2">
        <f>'Moving Avg'!F1649</f>
        <v>1.9849999999999999</v>
      </c>
      <c r="H1649" s="2">
        <f>'Moving Avg'!G1649</f>
        <v>1.9995999999999996</v>
      </c>
      <c r="I1649" s="2">
        <f>'Moving Avg'!H1649</f>
        <v>2.2054499999999977</v>
      </c>
      <c r="J1649" s="6" t="str">
        <f>OBV!F1649</f>
        <v>BEARISH</v>
      </c>
      <c r="K1649" s="6" t="str">
        <f>OBV!G1649</f>
        <v>NEUTRAL</v>
      </c>
      <c r="L1649" s="6" t="str">
        <f>OBV!H1649</f>
        <v>BEARISH DIVERGENCE</v>
      </c>
    </row>
    <row r="1650" spans="1:12" ht="13.5" x14ac:dyDescent="0.25">
      <c r="A1650" s="3">
        <f>RSI!A1650</f>
        <v>44714</v>
      </c>
      <c r="B1650" s="2">
        <f>RSI!B1650</f>
        <v>1.98</v>
      </c>
      <c r="C1650" s="2">
        <f>RSI!I1650</f>
        <v>47.949963890609247</v>
      </c>
      <c r="D1650" s="2">
        <f>MACD!E1650</f>
        <v>8.9605602149280816E-3</v>
      </c>
      <c r="E1650" s="2">
        <f>MACD!F1650</f>
        <v>-2.5145507664860499E-3</v>
      </c>
      <c r="F1650" s="2">
        <f>'Moving Avg'!D1650</f>
        <v>1.952</v>
      </c>
      <c r="G1650" s="2">
        <f>'Moving Avg'!F1650</f>
        <v>1.9814999999999994</v>
      </c>
      <c r="H1650" s="2">
        <f>'Moving Avg'!G1650</f>
        <v>1.9989999999999997</v>
      </c>
      <c r="I1650" s="2">
        <f>'Moving Avg'!H1650</f>
        <v>2.2034999999999978</v>
      </c>
      <c r="J1650" s="6" t="str">
        <f>OBV!F1650</f>
        <v>BEARISH</v>
      </c>
      <c r="K1650" s="6" t="str">
        <f>OBV!G1650</f>
        <v>NEUTRAL</v>
      </c>
      <c r="L1650" s="6" t="str">
        <f>OBV!H1650</f>
        <v>BEARISH DIVERGENCE</v>
      </c>
    </row>
    <row r="1651" spans="1:12" ht="13.5" x14ac:dyDescent="0.25">
      <c r="A1651" s="3">
        <f>RSI!A1651</f>
        <v>44715</v>
      </c>
      <c r="B1651" s="2">
        <f>RSI!B1651</f>
        <v>1.98</v>
      </c>
      <c r="C1651" s="2">
        <f>RSI!I1651</f>
        <v>47.949963890609247</v>
      </c>
      <c r="D1651" s="2">
        <f>MACD!E1651</f>
        <v>1.614305215531231E-2</v>
      </c>
      <c r="E1651" s="2">
        <f>MACD!F1651</f>
        <v>1.2169698178736222E-3</v>
      </c>
      <c r="F1651" s="2">
        <f>'Moving Avg'!D1651</f>
        <v>1.9580000000000002</v>
      </c>
      <c r="G1651" s="2">
        <f>'Moving Avg'!F1651</f>
        <v>1.9779999999999993</v>
      </c>
      <c r="H1651" s="2">
        <f>'Moving Avg'!G1651</f>
        <v>1.9984</v>
      </c>
      <c r="I1651" s="2">
        <f>'Moving Avg'!H1651</f>
        <v>2.2020499999999981</v>
      </c>
      <c r="J1651" s="6" t="str">
        <f>OBV!F1651</f>
        <v>BEARISH</v>
      </c>
      <c r="K1651" s="6" t="str">
        <f>OBV!G1651</f>
        <v>NEUTRAL</v>
      </c>
      <c r="L1651" s="6" t="str">
        <f>OBV!H1651</f>
        <v>BEARISH DIVERGENCE</v>
      </c>
    </row>
    <row r="1652" spans="1:12" ht="13.5" x14ac:dyDescent="0.25">
      <c r="A1652" s="3">
        <f>RSI!A1652</f>
        <v>44718</v>
      </c>
      <c r="B1652" s="2">
        <f>RSI!B1652</f>
        <v>1.98</v>
      </c>
      <c r="C1652" s="2">
        <f>RSI!I1652</f>
        <v>47.949963890609247</v>
      </c>
      <c r="D1652" s="2">
        <f>MACD!E1652</f>
        <v>2.2270154933045738E-2</v>
      </c>
      <c r="E1652" s="2">
        <f>MACD!F1652</f>
        <v>5.4276068409080461E-3</v>
      </c>
      <c r="F1652" s="2">
        <f>'Moving Avg'!D1652</f>
        <v>1.964</v>
      </c>
      <c r="G1652" s="2">
        <f>'Moving Avg'!F1652</f>
        <v>1.9789999999999992</v>
      </c>
      <c r="H1652" s="2">
        <f>'Moving Avg'!G1652</f>
        <v>1.9978000000000002</v>
      </c>
      <c r="I1652" s="2">
        <f>'Moving Avg'!H1652</f>
        <v>2.2010999999999981</v>
      </c>
      <c r="J1652" s="6" t="str">
        <f>OBV!F1652</f>
        <v>BEARISH</v>
      </c>
      <c r="K1652" s="6" t="str">
        <f>OBV!G1652</f>
        <v>NEUTRAL</v>
      </c>
      <c r="L1652" s="6" t="str">
        <f>OBV!H1652</f>
        <v>BEARISH DIVERGENCE</v>
      </c>
    </row>
    <row r="1653" spans="1:12" ht="13.5" x14ac:dyDescent="0.25">
      <c r="A1653" s="3">
        <f>RSI!A1653</f>
        <v>44719</v>
      </c>
      <c r="B1653" s="2">
        <f>RSI!B1653</f>
        <v>1.98</v>
      </c>
      <c r="C1653" s="2">
        <f>RSI!I1653</f>
        <v>47.949963890609247</v>
      </c>
      <c r="D1653" s="2">
        <f>MACD!E1653</f>
        <v>2.7500561326619932E-2</v>
      </c>
      <c r="E1653" s="2">
        <f>MACD!F1653</f>
        <v>9.8421977380504233E-3</v>
      </c>
      <c r="F1653" s="2">
        <f>'Moving Avg'!D1653</f>
        <v>1.98</v>
      </c>
      <c r="G1653" s="2">
        <f>'Moving Avg'!F1653</f>
        <v>1.9799999999999991</v>
      </c>
      <c r="H1653" s="2">
        <f>'Moving Avg'!G1653</f>
        <v>1.9972000000000005</v>
      </c>
      <c r="I1653" s="2">
        <f>'Moving Avg'!H1653</f>
        <v>2.1996999999999982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</row>
    <row r="1654" spans="1:12" ht="13.5" x14ac:dyDescent="0.25">
      <c r="A1654" s="3">
        <f>RSI!A1654</f>
        <v>44720</v>
      </c>
      <c r="B1654" s="2">
        <f>RSI!B1654</f>
        <v>1.98</v>
      </c>
      <c r="C1654" s="2">
        <f>RSI!I1654</f>
        <v>47.949963890609247</v>
      </c>
      <c r="D1654" s="2">
        <f>MACD!E1654</f>
        <v>1.8122668201053793E-2</v>
      </c>
      <c r="E1654" s="2">
        <f>MACD!F1654</f>
        <v>1.1498291830651097E-2</v>
      </c>
      <c r="F1654" s="2">
        <f>'Moving Avg'!D1654</f>
        <v>1.98</v>
      </c>
      <c r="G1654" s="2">
        <f>'Moving Avg'!F1654</f>
        <v>1.9809999999999992</v>
      </c>
      <c r="H1654" s="2">
        <f>'Moving Avg'!G1654</f>
        <v>1.9966000000000008</v>
      </c>
      <c r="I1654" s="2">
        <f>'Moving Avg'!H1654</f>
        <v>2.198799999999999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44721</v>
      </c>
      <c r="B1655" s="2">
        <f>RSI!B1655</f>
        <v>1.98</v>
      </c>
      <c r="C1655" s="2">
        <f>RSI!I1655</f>
        <v>47.949963890609247</v>
      </c>
      <c r="D1655" s="2">
        <f>MACD!E1655</f>
        <v>1.0226909561923403E-2</v>
      </c>
      <c r="E1655" s="2">
        <f>MACD!F1655</f>
        <v>1.1244015376905558E-2</v>
      </c>
      <c r="F1655" s="2">
        <f>'Moving Avg'!D1655</f>
        <v>1.98</v>
      </c>
      <c r="G1655" s="2">
        <f>'Moving Avg'!F1655</f>
        <v>1.9819999999999993</v>
      </c>
      <c r="H1655" s="2">
        <f>'Moving Avg'!G1655</f>
        <v>1.9960000000000011</v>
      </c>
      <c r="I1655" s="2">
        <f>'Moving Avg'!H1655</f>
        <v>2.1978999999999989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44722</v>
      </c>
      <c r="B1656" s="2">
        <f>RSI!B1656</f>
        <v>1.98</v>
      </c>
      <c r="C1656" s="2">
        <f>RSI!I1656</f>
        <v>47.949963890609247</v>
      </c>
      <c r="D1656" s="2">
        <f>MACD!E1656</f>
        <v>3.5823475562009044E-3</v>
      </c>
      <c r="E1656" s="2">
        <f>MACD!F1656</f>
        <v>9.711681812764628E-3</v>
      </c>
      <c r="F1656" s="2">
        <f>'Moving Avg'!D1656</f>
        <v>1.98</v>
      </c>
      <c r="G1656" s="2">
        <f>'Moving Avg'!F1656</f>
        <v>1.9829999999999992</v>
      </c>
      <c r="H1656" s="2">
        <f>'Moving Avg'!G1656</f>
        <v>1.9954000000000014</v>
      </c>
      <c r="I1656" s="2">
        <f>'Moving Avg'!H1656</f>
        <v>2.1966999999999994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44725</v>
      </c>
      <c r="B1657" s="2">
        <f>RSI!B1657</f>
        <v>1.98</v>
      </c>
      <c r="C1657" s="2">
        <f>RSI!I1657</f>
        <v>47.949963890609254</v>
      </c>
      <c r="D1657" s="2">
        <f>MACD!E1657</f>
        <v>-2.006210682541365E-3</v>
      </c>
      <c r="E1657" s="2">
        <f>MACD!F1657</f>
        <v>7.3681033137034295E-3</v>
      </c>
      <c r="F1657" s="2">
        <f>'Moving Avg'!D1657</f>
        <v>1.98</v>
      </c>
      <c r="G1657" s="2">
        <f>'Moving Avg'!F1657</f>
        <v>1.9839999999999993</v>
      </c>
      <c r="H1657" s="2">
        <f>'Moving Avg'!G1657</f>
        <v>1.9948000000000012</v>
      </c>
      <c r="I1657" s="2">
        <f>'Moving Avg'!H1657</f>
        <v>2.1954999999999996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44726</v>
      </c>
      <c r="B1658" s="2">
        <f>RSI!B1658</f>
        <v>1.98</v>
      </c>
      <c r="C1658" s="2">
        <f>RSI!I1658</f>
        <v>47.949963890609254</v>
      </c>
      <c r="D1658" s="2">
        <f>MACD!E1658</f>
        <v>-1.4396035961526721E-2</v>
      </c>
      <c r="E1658" s="2">
        <f>MACD!F1658</f>
        <v>3.0152754586573998E-3</v>
      </c>
      <c r="F1658" s="2">
        <f>'Moving Avg'!D1658</f>
        <v>1.98</v>
      </c>
      <c r="G1658" s="2">
        <f>'Moving Avg'!F1658</f>
        <v>1.9849999999999994</v>
      </c>
      <c r="H1658" s="2">
        <f>'Moving Avg'!G1658</f>
        <v>1.9942000000000013</v>
      </c>
      <c r="I1658" s="2">
        <f>'Moving Avg'!H1658</f>
        <v>2.1942999999999997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44727</v>
      </c>
      <c r="B1659" s="2">
        <f>RSI!B1659</f>
        <v>1.98</v>
      </c>
      <c r="C1659" s="2">
        <f>RSI!I1659</f>
        <v>47.949963890609247</v>
      </c>
      <c r="D1659" s="2">
        <f>MACD!E1659</f>
        <v>-1.2543095243221725E-2</v>
      </c>
      <c r="E1659" s="2">
        <f>MACD!F1659</f>
        <v>-9.6398681718425343E-5</v>
      </c>
      <c r="F1659" s="2">
        <f>'Moving Avg'!D1659</f>
        <v>1.98</v>
      </c>
      <c r="G1659" s="2">
        <f>'Moving Avg'!F1659</f>
        <v>1.9819999999999993</v>
      </c>
      <c r="H1659" s="2">
        <f>'Moving Avg'!G1659</f>
        <v>1.9936000000000014</v>
      </c>
      <c r="I1659" s="2">
        <f>'Moving Avg'!H1659</f>
        <v>2.1930999999999998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44728</v>
      </c>
      <c r="B1660" s="2">
        <f>RSI!B1660</f>
        <v>1.98</v>
      </c>
      <c r="C1660" s="2">
        <f>RSI!I1660</f>
        <v>47.949963890609247</v>
      </c>
      <c r="D1660" s="2">
        <f>MACD!E1660</f>
        <v>-1.0948419805880683E-2</v>
      </c>
      <c r="E1660" s="2">
        <f>MACD!F1660</f>
        <v>-2.266802906550877E-3</v>
      </c>
      <c r="F1660" s="2">
        <f>'Moving Avg'!D1660</f>
        <v>1.98</v>
      </c>
      <c r="G1660" s="2">
        <f>'Moving Avg'!F1660</f>
        <v>1.9789999999999996</v>
      </c>
      <c r="H1660" s="2">
        <f>'Moving Avg'!G1660</f>
        <v>1.9930000000000012</v>
      </c>
      <c r="I1660" s="2">
        <f>'Moving Avg'!H1660</f>
        <v>2.1919000000000004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</row>
    <row r="1661" spans="1:12" ht="13.5" x14ac:dyDescent="0.25">
      <c r="A1661" s="3">
        <f>RSI!A1661</f>
        <v>44729</v>
      </c>
      <c r="B1661" s="2">
        <f>RSI!B1661</f>
        <v>1.98</v>
      </c>
      <c r="C1661" s="2">
        <f>RSI!I1661</f>
        <v>47.949963890609247</v>
      </c>
      <c r="D1661" s="2">
        <f>MACD!E1661</f>
        <v>-9.5742619013441388E-3</v>
      </c>
      <c r="E1661" s="2">
        <f>MACD!F1661</f>
        <v>-3.7282947055095293E-3</v>
      </c>
      <c r="F1661" s="2">
        <f>'Moving Avg'!D1661</f>
        <v>1.98</v>
      </c>
      <c r="G1661" s="2">
        <f>'Moving Avg'!F1661</f>
        <v>1.9759999999999995</v>
      </c>
      <c r="H1661" s="2">
        <f>'Moving Avg'!G1661</f>
        <v>1.9924000000000013</v>
      </c>
      <c r="I1661" s="2">
        <f>'Moving Avg'!H1661</f>
        <v>2.1907000000000005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</row>
    <row r="1662" spans="1:12" ht="13.5" x14ac:dyDescent="0.25">
      <c r="A1662" s="3">
        <f>RSI!A1662</f>
        <v>44732</v>
      </c>
      <c r="B1662" s="2">
        <f>RSI!B1662</f>
        <v>1.98</v>
      </c>
      <c r="C1662" s="2">
        <f>RSI!I1662</f>
        <v>47.949963890609247</v>
      </c>
      <c r="D1662" s="2">
        <f>MACD!E1662</f>
        <v>-8.3885340627318783E-3</v>
      </c>
      <c r="E1662" s="2">
        <f>MACD!F1662</f>
        <v>-4.6603425769539998E-3</v>
      </c>
      <c r="F1662" s="2">
        <f>'Moving Avg'!D1662</f>
        <v>1.98</v>
      </c>
      <c r="G1662" s="2">
        <f>'Moving Avg'!F1662</f>
        <v>1.9729999999999996</v>
      </c>
      <c r="H1662" s="2">
        <f>'Moving Avg'!G1662</f>
        <v>1.9918000000000011</v>
      </c>
      <c r="I1662" s="2">
        <f>'Moving Avg'!H1662</f>
        <v>2.1895000000000007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</row>
    <row r="1663" spans="1:12" ht="13.5" x14ac:dyDescent="0.25">
      <c r="A1663" s="3">
        <f>RSI!A1663</f>
        <v>44733</v>
      </c>
      <c r="B1663" s="2">
        <f>RSI!B1663</f>
        <v>1.98</v>
      </c>
      <c r="C1663" s="2">
        <f>RSI!I1663</f>
        <v>47.949963890609247</v>
      </c>
      <c r="D1663" s="2">
        <f>MACD!E1663</f>
        <v>-7.3639491856110073E-3</v>
      </c>
      <c r="E1663" s="2">
        <f>MACD!F1663</f>
        <v>-5.2010638986854018E-3</v>
      </c>
      <c r="F1663" s="2">
        <f>'Moving Avg'!D1663</f>
        <v>1.98</v>
      </c>
      <c r="G1663" s="2">
        <f>'Moving Avg'!F1663</f>
        <v>1.9699999999999995</v>
      </c>
      <c r="H1663" s="2">
        <f>'Moving Avg'!G1663</f>
        <v>1.9912000000000014</v>
      </c>
      <c r="I1663" s="2">
        <f>'Moving Avg'!H1663</f>
        <v>2.1883000000000012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</row>
    <row r="1664" spans="1:12" ht="13.5" x14ac:dyDescent="0.25">
      <c r="A1664" s="3">
        <f>RSI!A1664</f>
        <v>44734</v>
      </c>
      <c r="B1664" s="2">
        <f>RSI!B1664</f>
        <v>1.98</v>
      </c>
      <c r="C1664" s="2">
        <f>RSI!I1664</f>
        <v>47.949963890609247</v>
      </c>
      <c r="D1664" s="2">
        <f>MACD!E1664</f>
        <v>-6.4772920974325299E-3</v>
      </c>
      <c r="E1664" s="2">
        <f>MACD!F1664</f>
        <v>-5.4563095384348274E-3</v>
      </c>
      <c r="F1664" s="2">
        <f>'Moving Avg'!D1664</f>
        <v>1.98</v>
      </c>
      <c r="G1664" s="2">
        <f>'Moving Avg'!F1664</f>
        <v>1.9714999999999996</v>
      </c>
      <c r="H1664" s="2">
        <f>'Moving Avg'!G1664</f>
        <v>1.9906000000000015</v>
      </c>
      <c r="I1664" s="2">
        <f>'Moving Avg'!H1664</f>
        <v>2.1871000000000014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</row>
    <row r="1665" spans="1:12" ht="13.5" x14ac:dyDescent="0.25">
      <c r="A1665" s="3">
        <f>RSI!A1665</f>
        <v>44735</v>
      </c>
      <c r="B1665" s="2">
        <f>RSI!B1665</f>
        <v>1.98</v>
      </c>
      <c r="C1665" s="2">
        <f>RSI!I1665</f>
        <v>47.949963890609254</v>
      </c>
      <c r="D1665" s="2">
        <f>MACD!E1665</f>
        <v>-5.7088024460403286E-3</v>
      </c>
      <c r="E1665" s="2">
        <f>MACD!F1665</f>
        <v>-5.5068081199559282E-3</v>
      </c>
      <c r="F1665" s="2">
        <f>'Moving Avg'!D1665</f>
        <v>1.98</v>
      </c>
      <c r="G1665" s="2">
        <f>'Moving Avg'!F1665</f>
        <v>1.9729999999999996</v>
      </c>
      <c r="H1665" s="2">
        <f>'Moving Avg'!G1665</f>
        <v>1.9900000000000018</v>
      </c>
      <c r="I1665" s="2">
        <f>'Moving Avg'!H1665</f>
        <v>2.185900000000002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44736</v>
      </c>
      <c r="B1666" s="2">
        <f>RSI!B1666</f>
        <v>1.9</v>
      </c>
      <c r="C1666" s="2">
        <f>RSI!I1666</f>
        <v>23.503367162972722</v>
      </c>
      <c r="D1666" s="2">
        <f>MACD!E1666</f>
        <v>8.8427408933577922E-4</v>
      </c>
      <c r="E1666" s="2">
        <f>MACD!F1666</f>
        <v>-4.2285916780975871E-3</v>
      </c>
      <c r="F1666" s="2">
        <f>'Moving Avg'!D1666</f>
        <v>1.964</v>
      </c>
      <c r="G1666" s="2">
        <f>'Moving Avg'!F1666</f>
        <v>1.9704999999999999</v>
      </c>
      <c r="H1666" s="2">
        <f>'Moving Avg'!G1666</f>
        <v>1.9878000000000018</v>
      </c>
      <c r="I1666" s="2">
        <f>'Moving Avg'!H1666</f>
        <v>2.1843000000000017</v>
      </c>
      <c r="J1666" s="6" t="str">
        <f>OBV!F1666</f>
        <v>BEARISH</v>
      </c>
      <c r="K1666" s="6" t="str">
        <f>OBV!G1666</f>
        <v>NEUTRAL</v>
      </c>
      <c r="L1666" s="6" t="str">
        <f>OBV!H1666</f>
        <v>CONFIRMED BEARISH</v>
      </c>
    </row>
    <row r="1667" spans="1:12" ht="13.5" x14ac:dyDescent="0.25">
      <c r="A1667" s="3">
        <f>RSI!A1667</f>
        <v>44739</v>
      </c>
      <c r="B1667" s="2">
        <f>RSI!B1667</f>
        <v>1.9</v>
      </c>
      <c r="C1667" s="2">
        <f>RSI!I1667</f>
        <v>23.503367162972722</v>
      </c>
      <c r="D1667" s="2">
        <f>MACD!E1667</f>
        <v>6.9513936074874216E-3</v>
      </c>
      <c r="E1667" s="2">
        <f>MACD!F1667</f>
        <v>-1.9925946209805858E-3</v>
      </c>
      <c r="F1667" s="2">
        <f>'Moving Avg'!D1667</f>
        <v>1.948</v>
      </c>
      <c r="G1667" s="2">
        <f>'Moving Avg'!F1667</f>
        <v>1.968</v>
      </c>
      <c r="H1667" s="2">
        <f>'Moving Avg'!G1667</f>
        <v>1.9856000000000018</v>
      </c>
      <c r="I1667" s="2">
        <f>'Moving Avg'!H1667</f>
        <v>2.1827000000000019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</row>
    <row r="1668" spans="1:12" ht="13.5" x14ac:dyDescent="0.25">
      <c r="A1668" s="3">
        <f>RSI!A1668</f>
        <v>44740</v>
      </c>
      <c r="B1668" s="2">
        <f>RSI!B1668</f>
        <v>1.98</v>
      </c>
      <c r="C1668" s="2">
        <f>RSI!I1668</f>
        <v>51.927869129984032</v>
      </c>
      <c r="D1668" s="2">
        <f>MACD!E1668</f>
        <v>6.6113716503983788E-3</v>
      </c>
      <c r="E1668" s="2">
        <f>MACD!F1668</f>
        <v>-2.7180136670479295E-4</v>
      </c>
      <c r="F1668" s="2">
        <f>'Moving Avg'!D1668</f>
        <v>1.948</v>
      </c>
      <c r="G1668" s="2">
        <f>'Moving Avg'!F1668</f>
        <v>1.972</v>
      </c>
      <c r="H1668" s="2">
        <f>'Moving Avg'!G1668</f>
        <v>1.9852000000000016</v>
      </c>
      <c r="I1668" s="2">
        <f>'Moving Avg'!H1668</f>
        <v>2.1815000000000015</v>
      </c>
      <c r="J1668" s="6" t="str">
        <f>OBV!F1668</f>
        <v>BEARISH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44741</v>
      </c>
      <c r="B1669" s="2">
        <f>RSI!B1669</f>
        <v>2</v>
      </c>
      <c r="C1669" s="2">
        <f>RSI!I1669</f>
        <v>56.299666168244187</v>
      </c>
      <c r="D1669" s="2">
        <f>MACD!E1669</f>
        <v>4.7881479330162957E-3</v>
      </c>
      <c r="E1669" s="2">
        <f>MACD!F1669</f>
        <v>7.4018849323942491E-4</v>
      </c>
      <c r="F1669" s="2">
        <f>'Moving Avg'!D1669</f>
        <v>1.952</v>
      </c>
      <c r="G1669" s="2">
        <f>'Moving Avg'!F1669</f>
        <v>1.9730000000000001</v>
      </c>
      <c r="H1669" s="2">
        <f>'Moving Avg'!G1669</f>
        <v>1.9852000000000016</v>
      </c>
      <c r="I1669" s="2">
        <f>'Moving Avg'!H1669</f>
        <v>2.1804000000000019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</row>
    <row r="1670" spans="1:12" ht="13.5" x14ac:dyDescent="0.25">
      <c r="A1670" s="3">
        <f>RSI!A1670</f>
        <v>44742</v>
      </c>
      <c r="B1670" s="2">
        <f>RSI!B1670</f>
        <v>2.09</v>
      </c>
      <c r="C1670" s="2">
        <f>RSI!I1670</f>
        <v>69.66773465529532</v>
      </c>
      <c r="D1670" s="2">
        <f>MACD!E1670</f>
        <v>-3.5894563804086399E-3</v>
      </c>
      <c r="E1670" s="2">
        <f>MACD!F1670</f>
        <v>-1.2574048149018805E-4</v>
      </c>
      <c r="F1670" s="2">
        <f>'Moving Avg'!D1670</f>
        <v>1.9739999999999998</v>
      </c>
      <c r="G1670" s="2">
        <f>'Moving Avg'!F1670</f>
        <v>1.9784999999999997</v>
      </c>
      <c r="H1670" s="2">
        <f>'Moving Avg'!G1670</f>
        <v>1.9870000000000012</v>
      </c>
      <c r="I1670" s="2">
        <f>'Moving Avg'!H1670</f>
        <v>2.1797500000000016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</row>
    <row r="1671" spans="1:12" ht="13.5" x14ac:dyDescent="0.25">
      <c r="A1671" s="3">
        <f>RSI!A1671</f>
        <v>44743</v>
      </c>
      <c r="B1671" s="2">
        <f>RSI!B1671</f>
        <v>2.1800000000000002</v>
      </c>
      <c r="C1671" s="2">
        <f>RSI!I1671</f>
        <v>77.184078048760966</v>
      </c>
      <c r="D1671" s="2">
        <f>MACD!E1671</f>
        <v>-1.8032428917930776E-2</v>
      </c>
      <c r="E1671" s="2">
        <f>MACD!F1671</f>
        <v>-3.7070781687783059E-3</v>
      </c>
      <c r="F1671" s="2">
        <f>'Moving Avg'!D1671</f>
        <v>2.0300000000000002</v>
      </c>
      <c r="G1671" s="2">
        <f>'Moving Avg'!F1671</f>
        <v>1.9885000000000002</v>
      </c>
      <c r="H1671" s="2">
        <f>'Moving Avg'!G1671</f>
        <v>1.9906000000000015</v>
      </c>
      <c r="I1671" s="2">
        <f>'Moving Avg'!H1671</f>
        <v>2.1795500000000017</v>
      </c>
      <c r="J1671" s="6" t="str">
        <f>OBV!F1671</f>
        <v>BULLISH</v>
      </c>
      <c r="K1671" s="6" t="str">
        <f>OBV!G1671</f>
        <v>WEAK</v>
      </c>
      <c r="L1671" s="6" t="str">
        <f>OBV!H1671</f>
        <v>CONFIRMED BULLISH</v>
      </c>
    </row>
    <row r="1672" spans="1:12" ht="13.5" x14ac:dyDescent="0.25">
      <c r="A1672" s="3">
        <f>RSI!A1672</f>
        <v>44746</v>
      </c>
      <c r="B1672" s="2">
        <f>RSI!B1672</f>
        <v>2.27</v>
      </c>
      <c r="C1672" s="2">
        <f>RSI!I1672</f>
        <v>81.990204835398742</v>
      </c>
      <c r="D1672" s="2">
        <f>MACD!E1672</f>
        <v>-3.8088519322907466E-2</v>
      </c>
      <c r="E1672" s="2">
        <f>MACD!F1672</f>
        <v>-1.0583366399604138E-2</v>
      </c>
      <c r="F1672" s="2">
        <f>'Moving Avg'!D1672</f>
        <v>2.1040000000000001</v>
      </c>
      <c r="G1672" s="2">
        <f>'Moving Avg'!F1672</f>
        <v>2.0030000000000001</v>
      </c>
      <c r="H1672" s="2">
        <f>'Moving Avg'!G1672</f>
        <v>1.9960000000000011</v>
      </c>
      <c r="I1672" s="2">
        <f>'Moving Avg'!H1672</f>
        <v>2.1799000000000017</v>
      </c>
      <c r="J1672" s="6" t="str">
        <f>OBV!F1672</f>
        <v>BULLISH</v>
      </c>
      <c r="K1672" s="6" t="str">
        <f>OBV!G1672</f>
        <v>WEAK</v>
      </c>
      <c r="L1672" s="6" t="str">
        <f>OBV!H1672</f>
        <v>CONFIRMED BULLISH</v>
      </c>
    </row>
    <row r="1673" spans="1:12" ht="13.5" x14ac:dyDescent="0.25">
      <c r="A1673" s="3">
        <f>RSI!A1673</f>
        <v>44747</v>
      </c>
      <c r="B1673" s="2">
        <f>RSI!B1673</f>
        <v>2.2999999999999998</v>
      </c>
      <c r="C1673" s="2">
        <f>RSI!I1673</f>
        <v>83.256315485427635</v>
      </c>
      <c r="D1673" s="2">
        <f>MACD!E1673</f>
        <v>-5.88949887932122E-2</v>
      </c>
      <c r="E1673" s="2">
        <f>MACD!F1673</f>
        <v>-2.0245690878325749E-2</v>
      </c>
      <c r="F1673" s="2">
        <f>'Moving Avg'!D1673</f>
        <v>2.1680000000000001</v>
      </c>
      <c r="G1673" s="2">
        <f>'Moving Avg'!F1673</f>
        <v>2.0189999999999997</v>
      </c>
      <c r="H1673" s="2">
        <f>'Moving Avg'!G1673</f>
        <v>2.0020000000000011</v>
      </c>
      <c r="I1673" s="2">
        <f>'Moving Avg'!H1673</f>
        <v>2.1804000000000023</v>
      </c>
      <c r="J1673" s="6" t="str">
        <f>OBV!F1673</f>
        <v>BULLISH</v>
      </c>
      <c r="K1673" s="6" t="str">
        <f>OBV!G1673</f>
        <v>WEAK</v>
      </c>
      <c r="L1673" s="6" t="str">
        <f>OBV!H1673</f>
        <v>CONFIRMED BULLISH</v>
      </c>
    </row>
    <row r="1674" spans="1:12" ht="13.5" x14ac:dyDescent="0.25">
      <c r="A1674" s="3">
        <f>RSI!A1674</f>
        <v>44748</v>
      </c>
      <c r="B1674" s="2">
        <f>RSI!B1674</f>
        <v>2.2999999999999998</v>
      </c>
      <c r="C1674" s="2">
        <f>RSI!I1674</f>
        <v>83.256315485427635</v>
      </c>
      <c r="D1674" s="2">
        <f>MACD!E1674</f>
        <v>-7.8171909446092425E-2</v>
      </c>
      <c r="E1674" s="2">
        <f>MACD!F1674</f>
        <v>-3.1830934591879086E-2</v>
      </c>
      <c r="F1674" s="2">
        <f>'Moving Avg'!D1674</f>
        <v>2.2280000000000002</v>
      </c>
      <c r="G1674" s="2">
        <f>'Moving Avg'!F1674</f>
        <v>2.0349999999999997</v>
      </c>
      <c r="H1674" s="2">
        <f>'Moving Avg'!G1674</f>
        <v>2.0080000000000009</v>
      </c>
      <c r="I1674" s="2">
        <f>'Moving Avg'!H1674</f>
        <v>2.1811500000000019</v>
      </c>
      <c r="J1674" s="6" t="str">
        <f>OBV!F1674</f>
        <v>BULLISH</v>
      </c>
      <c r="K1674" s="6" t="str">
        <f>OBV!G1674</f>
        <v>WEAK</v>
      </c>
      <c r="L1674" s="6" t="str">
        <f>OBV!H1674</f>
        <v>CONFIRMED BULLISH</v>
      </c>
    </row>
    <row r="1675" spans="1:12" ht="13.5" x14ac:dyDescent="0.25">
      <c r="A1675" s="3">
        <f>RSI!A1675</f>
        <v>44749</v>
      </c>
      <c r="B1675" s="2">
        <f>RSI!B1675</f>
        <v>2.2999999999999998</v>
      </c>
      <c r="C1675" s="2">
        <f>RSI!I1675</f>
        <v>83.256315485427635</v>
      </c>
      <c r="D1675" s="2">
        <f>MACD!E1675</f>
        <v>-9.6030785633435922E-2</v>
      </c>
      <c r="E1675" s="2">
        <f>MACD!F1675</f>
        <v>-4.4670904800190453E-2</v>
      </c>
      <c r="F1675" s="2">
        <f>'Moving Avg'!D1675</f>
        <v>2.2700000000000005</v>
      </c>
      <c r="G1675" s="2">
        <f>'Moving Avg'!F1675</f>
        <v>2.0509999999999993</v>
      </c>
      <c r="H1675" s="2">
        <f>'Moving Avg'!G1675</f>
        <v>2.0140000000000007</v>
      </c>
      <c r="I1675" s="2">
        <f>'Moving Avg'!H1675</f>
        <v>2.1814500000000026</v>
      </c>
      <c r="J1675" s="6" t="str">
        <f>OBV!F1675</f>
        <v>BULLISH</v>
      </c>
      <c r="K1675" s="6" t="str">
        <f>OBV!G1675</f>
        <v>WEAK</v>
      </c>
      <c r="L1675" s="6" t="str">
        <f>OBV!H1675</f>
        <v>CONFIRMED BULLISH</v>
      </c>
    </row>
    <row r="1676" spans="1:12" ht="13.5" x14ac:dyDescent="0.25">
      <c r="A1676" s="3">
        <f>RSI!A1676</f>
        <v>44750</v>
      </c>
      <c r="B1676" s="2">
        <f>RSI!B1676</f>
        <v>2.2999999999999998</v>
      </c>
      <c r="C1676" s="2">
        <f>RSI!I1676</f>
        <v>83.256315485427649</v>
      </c>
      <c r="D1676" s="2">
        <f>MACD!E1676</f>
        <v>-0.12488283067328143</v>
      </c>
      <c r="E1676" s="2">
        <f>MACD!F1676</f>
        <v>-6.0713289974808654E-2</v>
      </c>
      <c r="F1676" s="2">
        <f>'Moving Avg'!D1676</f>
        <v>2.2939999999999996</v>
      </c>
      <c r="G1676" s="2">
        <f>'Moving Avg'!F1676</f>
        <v>2.0669999999999993</v>
      </c>
      <c r="H1676" s="2">
        <f>'Moving Avg'!G1676</f>
        <v>2.0200000000000005</v>
      </c>
      <c r="I1676" s="2">
        <f>'Moving Avg'!H1676</f>
        <v>2.1817500000000023</v>
      </c>
      <c r="J1676" s="6" t="str">
        <f>OBV!F1676</f>
        <v>BULLISH</v>
      </c>
      <c r="K1676" s="6" t="str">
        <f>OBV!G1676</f>
        <v>WEAK</v>
      </c>
      <c r="L1676" s="6" t="str">
        <f>OBV!H1676</f>
        <v>CONFIRMED BULLISH</v>
      </c>
    </row>
    <row r="1677" spans="1:12" ht="13.5" x14ac:dyDescent="0.25">
      <c r="A1677" s="3">
        <f>RSI!A1677</f>
        <v>44753</v>
      </c>
      <c r="B1677" s="2">
        <f>RSI!B1677</f>
        <v>2.2999999999999998</v>
      </c>
      <c r="C1677" s="2">
        <f>RSI!I1677</f>
        <v>83.256315485427649</v>
      </c>
      <c r="D1677" s="2">
        <f>MACD!E1677</f>
        <v>-0.15062294766263862</v>
      </c>
      <c r="E1677" s="2">
        <f>MACD!F1677</f>
        <v>-7.8695221512374652E-2</v>
      </c>
      <c r="F1677" s="2">
        <f>'Moving Avg'!D1677</f>
        <v>2.2999999999999998</v>
      </c>
      <c r="G1677" s="2">
        <f>'Moving Avg'!F1677</f>
        <v>2.0829999999999993</v>
      </c>
      <c r="H1677" s="2">
        <f>'Moving Avg'!G1677</f>
        <v>2.0260000000000002</v>
      </c>
      <c r="I1677" s="2">
        <f>'Moving Avg'!H1677</f>
        <v>2.1820500000000025</v>
      </c>
      <c r="J1677" s="6" t="str">
        <f>OBV!F1677</f>
        <v>BULLISH</v>
      </c>
      <c r="K1677" s="6" t="str">
        <f>OBV!G1677</f>
        <v>WEAK</v>
      </c>
      <c r="L1677" s="6" t="str">
        <f>OBV!H1677</f>
        <v>CONFIRMED BULLISH</v>
      </c>
    </row>
    <row r="1678" spans="1:12" ht="13.5" x14ac:dyDescent="0.25">
      <c r="A1678" s="3">
        <f>RSI!A1678</f>
        <v>44754</v>
      </c>
      <c r="B1678" s="2">
        <f>RSI!B1678</f>
        <v>2.2999999999999998</v>
      </c>
      <c r="C1678" s="2">
        <f>RSI!I1678</f>
        <v>83.256315485427649</v>
      </c>
      <c r="D1678" s="2">
        <f>MACD!E1678</f>
        <v>-0.16132391741028185</v>
      </c>
      <c r="E1678" s="2">
        <f>MACD!F1678</f>
        <v>-9.5220960691956097E-2</v>
      </c>
      <c r="F1678" s="2">
        <f>'Moving Avg'!D1678</f>
        <v>2.2999999999999998</v>
      </c>
      <c r="G1678" s="2">
        <f>'Moving Avg'!F1678</f>
        <v>2.0989999999999993</v>
      </c>
      <c r="H1678" s="2">
        <f>'Moving Avg'!G1678</f>
        <v>2.0310000000000001</v>
      </c>
      <c r="I1678" s="2">
        <f>'Moving Avg'!H1678</f>
        <v>2.1823500000000022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44755</v>
      </c>
      <c r="B1679" s="2">
        <f>RSI!B1679</f>
        <v>2.2999999999999998</v>
      </c>
      <c r="C1679" s="2">
        <f>RSI!I1679</f>
        <v>83.256315485427649</v>
      </c>
      <c r="D1679" s="2">
        <f>MACD!E1679</f>
        <v>-0.16843921943581086</v>
      </c>
      <c r="E1679" s="2">
        <f>MACD!F1679</f>
        <v>-0.10986461244072705</v>
      </c>
      <c r="F1679" s="2">
        <f>'Moving Avg'!D1679</f>
        <v>2.2999999999999998</v>
      </c>
      <c r="G1679" s="2">
        <f>'Moving Avg'!F1679</f>
        <v>2.1149999999999993</v>
      </c>
      <c r="H1679" s="2">
        <f>'Moving Avg'!G1679</f>
        <v>2.0359999999999996</v>
      </c>
      <c r="I1679" s="2">
        <f>'Moving Avg'!H1679</f>
        <v>2.1826500000000024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44756</v>
      </c>
      <c r="B1680" s="2">
        <f>RSI!B1680</f>
        <v>2.2999999999999998</v>
      </c>
      <c r="C1680" s="2">
        <f>RSI!I1680</f>
        <v>83.256315485427649</v>
      </c>
      <c r="D1680" s="2">
        <f>MACD!E1680</f>
        <v>-0.16166700057335293</v>
      </c>
      <c r="E1680" s="2">
        <f>MACD!F1680</f>
        <v>-0.12022509006725224</v>
      </c>
      <c r="F1680" s="2">
        <f>'Moving Avg'!D1680</f>
        <v>2.2999999999999998</v>
      </c>
      <c r="G1680" s="2">
        <f>'Moving Avg'!F1680</f>
        <v>2.1309999999999993</v>
      </c>
      <c r="H1680" s="2">
        <f>'Moving Avg'!G1680</f>
        <v>2.040999999999999</v>
      </c>
      <c r="I1680" s="2">
        <f>'Moving Avg'!H1680</f>
        <v>2.1829500000000026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44757</v>
      </c>
      <c r="B1681" s="2">
        <f>RSI!B1681</f>
        <v>2.2000000000000002</v>
      </c>
      <c r="C1681" s="2">
        <f>RSI!I1681</f>
        <v>58.468387835392136</v>
      </c>
      <c r="D1681" s="2">
        <f>MACD!E1681</f>
        <v>-0.13565837325292751</v>
      </c>
      <c r="E1681" s="2">
        <f>MACD!F1681</f>
        <v>-0.1233117467043873</v>
      </c>
      <c r="F1681" s="2">
        <f>'Moving Avg'!D1681</f>
        <v>2.2799999999999998</v>
      </c>
      <c r="G1681" s="2">
        <f>'Moving Avg'!F1681</f>
        <v>2.1419999999999999</v>
      </c>
      <c r="H1681" s="2">
        <f>'Moving Avg'!G1681</f>
        <v>2.0439999999999992</v>
      </c>
      <c r="I1681" s="2">
        <f>'Moving Avg'!H1681</f>
        <v>2.1827500000000022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44760</v>
      </c>
      <c r="B1682" s="2">
        <f>RSI!B1682</f>
        <v>2.11</v>
      </c>
      <c r="C1682" s="2">
        <f>RSI!I1682</f>
        <v>45.374652985985009</v>
      </c>
      <c r="D1682" s="2">
        <f>MACD!E1682</f>
        <v>-9.3450378933472855E-2</v>
      </c>
      <c r="E1682" s="2">
        <f>MACD!F1682</f>
        <v>-0.11733947315020442</v>
      </c>
      <c r="F1682" s="2">
        <f>'Moving Avg'!D1682</f>
        <v>2.242</v>
      </c>
      <c r="G1682" s="2">
        <f>'Moving Avg'!F1682</f>
        <v>2.1484999999999999</v>
      </c>
      <c r="H1682" s="2">
        <f>'Moving Avg'!G1682</f>
        <v>2.0469999999999988</v>
      </c>
      <c r="I1682" s="2">
        <f>'Moving Avg'!H1682</f>
        <v>2.1826000000000021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44761</v>
      </c>
      <c r="B1683" s="2">
        <f>RSI!B1683</f>
        <v>2.02</v>
      </c>
      <c r="C1683" s="2">
        <f>RSI!I1683</f>
        <v>36.557905342284784</v>
      </c>
      <c r="D1683" s="2">
        <f>MACD!E1683</f>
        <v>-4.6211062826395644E-2</v>
      </c>
      <c r="E1683" s="2">
        <f>MACD!F1683</f>
        <v>-0.10311379108544266</v>
      </c>
      <c r="F1683" s="2">
        <f>'Moving Avg'!D1683</f>
        <v>2.1859999999999999</v>
      </c>
      <c r="G1683" s="2">
        <f>'Moving Avg'!F1683</f>
        <v>2.1505000000000001</v>
      </c>
      <c r="H1683" s="2">
        <f>'Moving Avg'!G1683</f>
        <v>2.0481999999999987</v>
      </c>
      <c r="I1683" s="2">
        <f>'Moving Avg'!H1683</f>
        <v>2.1820000000000017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44762</v>
      </c>
      <c r="B1684" s="2">
        <f>RSI!B1684</f>
        <v>1.93</v>
      </c>
      <c r="C1684" s="2">
        <f>RSI!I1684</f>
        <v>30.231711301273776</v>
      </c>
      <c r="D1684" s="2">
        <f>MACD!E1684</f>
        <v>1.1839690275978754E-3</v>
      </c>
      <c r="E1684" s="2">
        <f>MACD!F1684</f>
        <v>-8.225423906283455E-2</v>
      </c>
      <c r="F1684" s="2">
        <f>'Moving Avg'!D1684</f>
        <v>2.1119999999999997</v>
      </c>
      <c r="G1684" s="2">
        <f>'Moving Avg'!F1684</f>
        <v>2.1480000000000006</v>
      </c>
      <c r="H1684" s="2">
        <f>'Moving Avg'!G1684</f>
        <v>2.0475999999999988</v>
      </c>
      <c r="I1684" s="2">
        <f>'Moving Avg'!H1684</f>
        <v>2.1809500000000015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44763</v>
      </c>
      <c r="B1685" s="2">
        <f>RSI!B1685</f>
        <v>1.85</v>
      </c>
      <c r="C1685" s="2">
        <f>RSI!I1685</f>
        <v>25.935479993209668</v>
      </c>
      <c r="D1685" s="2">
        <f>MACD!E1685</f>
        <v>4.8445786360184595E-2</v>
      </c>
      <c r="E1685" s="2">
        <f>MACD!F1685</f>
        <v>-5.6114233978230725E-2</v>
      </c>
      <c r="F1685" s="2">
        <f>'Moving Avg'!D1685</f>
        <v>2.0219999999999998</v>
      </c>
      <c r="G1685" s="2">
        <f>'Moving Avg'!F1685</f>
        <v>2.1415000000000002</v>
      </c>
      <c r="H1685" s="2">
        <f>'Moving Avg'!G1685</f>
        <v>2.045399999999999</v>
      </c>
      <c r="I1685" s="2">
        <f>'Moving Avg'!H1685</f>
        <v>2.1795000000000018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</row>
    <row r="1686" spans="1:12" ht="13.5" x14ac:dyDescent="0.25">
      <c r="A1686" s="3">
        <f>RSI!A1686</f>
        <v>44764</v>
      </c>
      <c r="B1686" s="2">
        <f>RSI!B1686</f>
        <v>1.9</v>
      </c>
      <c r="C1686" s="2">
        <f>RSI!I1686</f>
        <v>32.401359219250267</v>
      </c>
      <c r="D1686" s="2">
        <f>MACD!E1686</f>
        <v>8.6346688414373762E-2</v>
      </c>
      <c r="E1686" s="2">
        <f>MACD!F1686</f>
        <v>-2.7622049499709832E-2</v>
      </c>
      <c r="F1686" s="2">
        <f>'Moving Avg'!D1686</f>
        <v>1.9620000000000002</v>
      </c>
      <c r="G1686" s="2">
        <f>'Moving Avg'!F1686</f>
        <v>2.1415000000000002</v>
      </c>
      <c r="H1686" s="2">
        <f>'Moving Avg'!G1686</f>
        <v>2.0441999999999987</v>
      </c>
      <c r="I1686" s="2">
        <f>'Moving Avg'!H1686</f>
        <v>2.1779000000000015</v>
      </c>
      <c r="J1686" s="6" t="str">
        <f>OBV!F1686</f>
        <v>BULLISH</v>
      </c>
      <c r="K1686" s="6" t="str">
        <f>OBV!G1686</f>
        <v>NEUTRAL</v>
      </c>
      <c r="L1686" s="6" t="str">
        <f>OBV!H1686</f>
        <v>BULLISH DIVERGENCE</v>
      </c>
    </row>
    <row r="1687" spans="1:12" ht="13.5" x14ac:dyDescent="0.25">
      <c r="A1687" s="3">
        <f>RSI!A1687</f>
        <v>44768</v>
      </c>
      <c r="B1687" s="2">
        <f>RSI!B1687</f>
        <v>1.9</v>
      </c>
      <c r="C1687" s="2">
        <f>RSI!I1687</f>
        <v>32.401359219250267</v>
      </c>
      <c r="D1687" s="2">
        <f>MACD!E1687</f>
        <v>0.11961552405894516</v>
      </c>
      <c r="E1687" s="2">
        <f>MACD!F1687</f>
        <v>1.8254652120211663E-3</v>
      </c>
      <c r="F1687" s="2">
        <f>'Moving Avg'!D1687</f>
        <v>1.9200000000000004</v>
      </c>
      <c r="G1687" s="2">
        <f>'Moving Avg'!F1687</f>
        <v>2.1415000000000002</v>
      </c>
      <c r="H1687" s="2">
        <f>'Moving Avg'!G1687</f>
        <v>2.0429999999999988</v>
      </c>
      <c r="I1687" s="2">
        <f>'Moving Avg'!H1687</f>
        <v>2.1762500000000014</v>
      </c>
      <c r="J1687" s="6" t="str">
        <f>OBV!F1687</f>
        <v>BULLISH</v>
      </c>
      <c r="K1687" s="6" t="str">
        <f>OBV!G1687</f>
        <v>NEUTRAL</v>
      </c>
      <c r="L1687" s="6" t="str">
        <f>OBV!H1687</f>
        <v>BULLISH DIVERGENCE</v>
      </c>
    </row>
    <row r="1688" spans="1:12" ht="13.5" x14ac:dyDescent="0.25">
      <c r="A1688" s="3">
        <f>RSI!A1688</f>
        <v>44769</v>
      </c>
      <c r="B1688" s="2">
        <f>RSI!B1688</f>
        <v>1.9</v>
      </c>
      <c r="C1688" s="2">
        <f>RSI!I1688</f>
        <v>32.401359219250253</v>
      </c>
      <c r="D1688" s="2">
        <f>MACD!E1688</f>
        <v>0.14887611581399218</v>
      </c>
      <c r="E1688" s="2">
        <f>MACD!F1688</f>
        <v>3.1235595332415371E-2</v>
      </c>
      <c r="F1688" s="2">
        <f>'Moving Avg'!D1688</f>
        <v>1.8960000000000001</v>
      </c>
      <c r="G1688" s="2">
        <f>'Moving Avg'!F1688</f>
        <v>2.1375000000000002</v>
      </c>
      <c r="H1688" s="2">
        <f>'Moving Avg'!G1688</f>
        <v>2.0417999999999994</v>
      </c>
      <c r="I1688" s="2">
        <f>'Moving Avg'!H1688</f>
        <v>2.1746000000000008</v>
      </c>
      <c r="J1688" s="6" t="str">
        <f>OBV!F1688</f>
        <v>BULLISH</v>
      </c>
      <c r="K1688" s="6" t="str">
        <f>OBV!G1688</f>
        <v>NEUTRAL</v>
      </c>
      <c r="L1688" s="6" t="str">
        <f>OBV!H1688</f>
        <v>BULLISH DIVERGENCE</v>
      </c>
    </row>
    <row r="1689" spans="1:12" ht="13.5" x14ac:dyDescent="0.25">
      <c r="A1689" s="3">
        <f>RSI!A1689</f>
        <v>44770</v>
      </c>
      <c r="B1689" s="2">
        <f>RSI!B1689</f>
        <v>1.9</v>
      </c>
      <c r="C1689" s="2">
        <f>RSI!I1689</f>
        <v>32.401359219250253</v>
      </c>
      <c r="D1689" s="2">
        <f>MACD!E1689</f>
        <v>0.17466289151023684</v>
      </c>
      <c r="E1689" s="2">
        <f>MACD!F1689</f>
        <v>5.9921054567979672E-2</v>
      </c>
      <c r="F1689" s="2">
        <f>'Moving Avg'!D1689</f>
        <v>1.8900000000000001</v>
      </c>
      <c r="G1689" s="2">
        <f>'Moving Avg'!F1689</f>
        <v>2.1324999999999998</v>
      </c>
      <c r="H1689" s="2">
        <f>'Moving Avg'!G1689</f>
        <v>2.0389999999999993</v>
      </c>
      <c r="I1689" s="2">
        <f>'Moving Avg'!H1689</f>
        <v>2.1729500000000006</v>
      </c>
      <c r="J1689" s="6" t="str">
        <f>OBV!F1689</f>
        <v>BULLISH</v>
      </c>
      <c r="K1689" s="6" t="str">
        <f>OBV!G1689</f>
        <v>NEUTRAL</v>
      </c>
      <c r="L1689" s="6" t="str">
        <f>OBV!H1689</f>
        <v>BULLISH DIVERGENCE</v>
      </c>
    </row>
    <row r="1690" spans="1:12" ht="13.5" x14ac:dyDescent="0.25">
      <c r="A1690" s="3">
        <f>RSI!A1690</f>
        <v>44771</v>
      </c>
      <c r="B1690" s="2">
        <f>RSI!B1690</f>
        <v>1.9</v>
      </c>
      <c r="C1690" s="2">
        <f>RSI!I1690</f>
        <v>32.401359219250267</v>
      </c>
      <c r="D1690" s="2">
        <f>MACD!E1690</f>
        <v>0.19743415005846021</v>
      </c>
      <c r="E1690" s="2">
        <f>MACD!F1690</f>
        <v>8.7423673666075785E-2</v>
      </c>
      <c r="F1690" s="2">
        <f>'Moving Avg'!D1690</f>
        <v>1.9</v>
      </c>
      <c r="G1690" s="2">
        <f>'Moving Avg'!F1690</f>
        <v>2.1229999999999998</v>
      </c>
      <c r="H1690" s="2">
        <f>'Moving Avg'!G1690</f>
        <v>2.0361999999999996</v>
      </c>
      <c r="I1690" s="2">
        <f>'Moving Avg'!H1690</f>
        <v>2.1713000000000005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</row>
    <row r="1691" spans="1:12" ht="13.5" x14ac:dyDescent="0.25">
      <c r="A1691" s="3">
        <f>RSI!A1691</f>
        <v>44774</v>
      </c>
      <c r="B1691" s="2">
        <f>RSI!B1691</f>
        <v>1.9</v>
      </c>
      <c r="C1691" s="2">
        <f>RSI!I1691</f>
        <v>32.401359219250253</v>
      </c>
      <c r="D1691" s="2">
        <f>MACD!E1691</f>
        <v>0.20219870704002041</v>
      </c>
      <c r="E1691" s="2">
        <f>MACD!F1691</f>
        <v>0.1103786803408647</v>
      </c>
      <c r="F1691" s="2">
        <f>'Moving Avg'!D1691</f>
        <v>1.9</v>
      </c>
      <c r="G1691" s="2">
        <f>'Moving Avg'!F1691</f>
        <v>2.1089999999999995</v>
      </c>
      <c r="H1691" s="2">
        <f>'Moving Avg'!G1691</f>
        <v>2.0333999999999999</v>
      </c>
      <c r="I1691" s="2">
        <f>'Moving Avg'!H1691</f>
        <v>2.1696500000000003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</row>
    <row r="1692" spans="1:12" ht="13.5" x14ac:dyDescent="0.25">
      <c r="A1692" s="3">
        <f>RSI!A1692</f>
        <v>44775</v>
      </c>
      <c r="B1692" s="2">
        <f>RSI!B1692</f>
        <v>1.9</v>
      </c>
      <c r="C1692" s="2">
        <f>RSI!I1692</f>
        <v>32.401359219250267</v>
      </c>
      <c r="D1692" s="2">
        <f>MACD!E1692</f>
        <v>0.1932000128570257</v>
      </c>
      <c r="E1692" s="2">
        <f>MACD!F1692</f>
        <v>0.1269429468440969</v>
      </c>
      <c r="F1692" s="2">
        <f>'Moving Avg'!D1692</f>
        <v>1.9</v>
      </c>
      <c r="G1692" s="2">
        <f>'Moving Avg'!F1692</f>
        <v>2.0904999999999996</v>
      </c>
      <c r="H1692" s="2">
        <f>'Moving Avg'!G1692</f>
        <v>2.0306000000000002</v>
      </c>
      <c r="I1692" s="2">
        <f>'Moving Avg'!H1692</f>
        <v>2.1675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</row>
    <row r="1693" spans="1:12" ht="13.5" x14ac:dyDescent="0.25">
      <c r="A1693" s="3">
        <f>RSI!A1693</f>
        <v>44776</v>
      </c>
      <c r="B1693" s="2">
        <f>RSI!B1693</f>
        <v>1.9</v>
      </c>
      <c r="C1693" s="2">
        <f>RSI!I1693</f>
        <v>32.401359219250267</v>
      </c>
      <c r="D1693" s="2">
        <f>MACD!E1693</f>
        <v>0.17249505288052536</v>
      </c>
      <c r="E1693" s="2">
        <f>MACD!F1693</f>
        <v>0.1360533680513826</v>
      </c>
      <c r="F1693" s="2">
        <f>'Moving Avg'!D1693</f>
        <v>1.9</v>
      </c>
      <c r="G1693" s="2">
        <f>'Moving Avg'!F1693</f>
        <v>2.0704999999999996</v>
      </c>
      <c r="H1693" s="2">
        <f>'Moving Avg'!G1693</f>
        <v>2.0278</v>
      </c>
      <c r="I1693" s="2">
        <f>'Moving Avg'!H1693</f>
        <v>2.1653500000000001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</row>
    <row r="1694" spans="1:12" ht="13.5" x14ac:dyDescent="0.25">
      <c r="A1694" s="3">
        <f>RSI!A1694</f>
        <v>44777</v>
      </c>
      <c r="B1694" s="2">
        <f>RSI!B1694</f>
        <v>1.9</v>
      </c>
      <c r="C1694" s="2">
        <f>RSI!I1694</f>
        <v>32.401359219250267</v>
      </c>
      <c r="D1694" s="2">
        <f>MACD!E1694</f>
        <v>0.14182883007408753</v>
      </c>
      <c r="E1694" s="2">
        <f>MACD!F1694</f>
        <v>0.13720846045592361</v>
      </c>
      <c r="F1694" s="2">
        <f>'Moving Avg'!D1694</f>
        <v>1.9</v>
      </c>
      <c r="G1694" s="2">
        <f>'Moving Avg'!F1694</f>
        <v>2.0504999999999995</v>
      </c>
      <c r="H1694" s="2">
        <f>'Moving Avg'!G1694</f>
        <v>2.0268000000000002</v>
      </c>
      <c r="I1694" s="2">
        <f>'Moving Avg'!H1694</f>
        <v>2.1631999999999998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44778</v>
      </c>
      <c r="B1695" s="2">
        <f>RSI!B1695</f>
        <v>1.9</v>
      </c>
      <c r="C1695" s="2">
        <f>RSI!I1695</f>
        <v>32.401359219250267</v>
      </c>
      <c r="D1695" s="2">
        <f>MACD!E1695</f>
        <v>0.10422049220495166</v>
      </c>
      <c r="E1695" s="2">
        <f>MACD!F1695</f>
        <v>0.13061086680572923</v>
      </c>
      <c r="F1695" s="2">
        <f>'Moving Avg'!D1695</f>
        <v>1.9</v>
      </c>
      <c r="G1695" s="2">
        <f>'Moving Avg'!F1695</f>
        <v>2.0304999999999991</v>
      </c>
      <c r="H1695" s="2">
        <f>'Moving Avg'!G1695</f>
        <v>2.0258000000000003</v>
      </c>
      <c r="I1695" s="2">
        <f>'Moving Avg'!H1695</f>
        <v>2.1610499999999995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44781</v>
      </c>
      <c r="B1696" s="2">
        <f>RSI!B1696</f>
        <v>1.9</v>
      </c>
      <c r="C1696" s="2">
        <f>RSI!I1696</f>
        <v>32.401359219250267</v>
      </c>
      <c r="D1696" s="2">
        <f>MACD!E1696</f>
        <v>8.0690079433349826E-2</v>
      </c>
      <c r="E1696" s="2">
        <f>MACD!F1696</f>
        <v>0.12062670933125336</v>
      </c>
      <c r="F1696" s="2">
        <f>'Moving Avg'!D1696</f>
        <v>1.9</v>
      </c>
      <c r="G1696" s="2">
        <f>'Moving Avg'!F1696</f>
        <v>2.0104999999999995</v>
      </c>
      <c r="H1696" s="2">
        <f>'Moving Avg'!G1696</f>
        <v>2.0248000000000008</v>
      </c>
      <c r="I1696" s="2">
        <f>'Moving Avg'!H1696</f>
        <v>2.1588999999999996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</row>
    <row r="1697" spans="1:12" ht="13.5" x14ac:dyDescent="0.25">
      <c r="A1697" s="3">
        <f>RSI!A1697</f>
        <v>44782</v>
      </c>
      <c r="B1697" s="2">
        <f>RSI!B1697</f>
        <v>1.9</v>
      </c>
      <c r="C1697" s="2">
        <f>RSI!I1697</f>
        <v>32.401359219250267</v>
      </c>
      <c r="D1697" s="2">
        <f>MACD!E1697</f>
        <v>6.1335025786843023E-2</v>
      </c>
      <c r="E1697" s="2">
        <f>MACD!F1697</f>
        <v>0.1087683726223713</v>
      </c>
      <c r="F1697" s="2">
        <f>'Moving Avg'!D1697</f>
        <v>1.9</v>
      </c>
      <c r="G1697" s="2">
        <f>'Moving Avg'!F1697</f>
        <v>1.990499999999999</v>
      </c>
      <c r="H1697" s="2">
        <f>'Moving Avg'!G1697</f>
        <v>2.0238000000000009</v>
      </c>
      <c r="I1697" s="2">
        <f>'Moving Avg'!H1697</f>
        <v>2.1567499999999997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</row>
    <row r="1698" spans="1:12" ht="13.5" x14ac:dyDescent="0.25">
      <c r="A1698" s="3">
        <f>RSI!A1698</f>
        <v>44783</v>
      </c>
      <c r="B1698" s="2">
        <f>RSI!B1698</f>
        <v>1.9</v>
      </c>
      <c r="C1698" s="2">
        <f>RSI!I1698</f>
        <v>32.401359219250267</v>
      </c>
      <c r="D1698" s="2">
        <f>MACD!E1698</f>
        <v>4.5471835314088604E-2</v>
      </c>
      <c r="E1698" s="2">
        <f>MACD!F1698</f>
        <v>9.6109065160714754E-2</v>
      </c>
      <c r="F1698" s="2">
        <f>'Moving Avg'!D1698</f>
        <v>1.9</v>
      </c>
      <c r="G1698" s="2">
        <f>'Moving Avg'!F1698</f>
        <v>1.970499999999999</v>
      </c>
      <c r="H1698" s="2">
        <f>'Moving Avg'!G1698</f>
        <v>2.0238000000000009</v>
      </c>
      <c r="I1698" s="2">
        <f>'Moving Avg'!H1698</f>
        <v>2.1545999999999994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</row>
    <row r="1699" spans="1:12" ht="13.5" x14ac:dyDescent="0.25">
      <c r="A1699" s="3">
        <f>RSI!A1699</f>
        <v>44784</v>
      </c>
      <c r="B1699" s="2">
        <f>RSI!B1699</f>
        <v>1.9</v>
      </c>
      <c r="C1699" s="2">
        <f>RSI!I1699</f>
        <v>32.401359219250267</v>
      </c>
      <c r="D1699" s="2">
        <f>MACD!E1699</f>
        <v>3.2525212176584883E-2</v>
      </c>
      <c r="E1699" s="2">
        <f>MACD!F1699</f>
        <v>8.3392294563888789E-2</v>
      </c>
      <c r="F1699" s="2">
        <f>'Moving Avg'!D1699</f>
        <v>1.9</v>
      </c>
      <c r="G1699" s="2">
        <f>'Moving Avg'!F1699</f>
        <v>1.9504999999999992</v>
      </c>
      <c r="H1699" s="2">
        <f>'Moving Avg'!G1699</f>
        <v>2.0222000000000011</v>
      </c>
      <c r="I1699" s="2">
        <f>'Moving Avg'!H1699</f>
        <v>2.1524499999999995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</row>
    <row r="1700" spans="1:12" ht="13.5" x14ac:dyDescent="0.25">
      <c r="A1700" s="3">
        <f>RSI!A1700</f>
        <v>44785</v>
      </c>
      <c r="B1700" s="2">
        <f>RSI!B1700</f>
        <v>1.98</v>
      </c>
      <c r="C1700" s="2">
        <f>RSI!I1700</f>
        <v>51.514586662890189</v>
      </c>
      <c r="D1700" s="2">
        <f>MACD!E1700</f>
        <v>1.6085262856015525E-2</v>
      </c>
      <c r="E1700" s="2">
        <f>MACD!F1700</f>
        <v>6.993088822231415E-2</v>
      </c>
      <c r="F1700" s="2">
        <f>'Moving Avg'!D1700</f>
        <v>1.9159999999999999</v>
      </c>
      <c r="G1700" s="2">
        <f>'Moving Avg'!F1700</f>
        <v>1.9344999999999992</v>
      </c>
      <c r="H1700" s="2">
        <f>'Moving Avg'!G1700</f>
        <v>2.0222000000000011</v>
      </c>
      <c r="I1700" s="2">
        <f>'Moving Avg'!H1700</f>
        <v>2.1506999999999996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</row>
    <row r="1701" spans="1:12" ht="13.5" x14ac:dyDescent="0.25">
      <c r="A1701" s="3">
        <f>RSI!A1701</f>
        <v>44788</v>
      </c>
      <c r="B1701" s="2">
        <f>RSI!B1701</f>
        <v>1.99</v>
      </c>
      <c r="C1701" s="2">
        <f>RSI!I1701</f>
        <v>53.292369055846237</v>
      </c>
      <c r="D1701" s="2">
        <f>MACD!E1701</f>
        <v>1.3692311905437737E-3</v>
      </c>
      <c r="E1701" s="2">
        <f>MACD!F1701</f>
        <v>5.621855681596008E-2</v>
      </c>
      <c r="F1701" s="2">
        <f>'Moving Avg'!D1701</f>
        <v>1.9339999999999999</v>
      </c>
      <c r="G1701" s="2">
        <f>'Moving Avg'!F1701</f>
        <v>1.9239999999999995</v>
      </c>
      <c r="H1701" s="2">
        <f>'Moving Avg'!G1701</f>
        <v>2.0224000000000011</v>
      </c>
      <c r="I1701" s="2">
        <f>'Moving Avg'!H1701</f>
        <v>2.1489999999999996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</row>
    <row r="1702" spans="1:12" ht="13.5" x14ac:dyDescent="0.25">
      <c r="A1702" s="3">
        <f>RSI!A1702</f>
        <v>44789</v>
      </c>
      <c r="B1702" s="2">
        <f>RSI!B1702</f>
        <v>1.99</v>
      </c>
      <c r="C1702" s="2">
        <f>RSI!I1702</f>
        <v>53.292369055846237</v>
      </c>
      <c r="D1702" s="2">
        <f>MACD!E1702</f>
        <v>-1.1201668048108404E-2</v>
      </c>
      <c r="E1702" s="2">
        <f>MACD!F1702</f>
        <v>4.2734511843146382E-2</v>
      </c>
      <c r="F1702" s="2">
        <f>'Moving Avg'!D1702</f>
        <v>1.952</v>
      </c>
      <c r="G1702" s="2">
        <f>'Moving Avg'!F1702</f>
        <v>1.9179999999999997</v>
      </c>
      <c r="H1702" s="2">
        <f>'Moving Avg'!G1702</f>
        <v>2.0226000000000011</v>
      </c>
      <c r="I1702" s="2">
        <f>'Moving Avg'!H1702</f>
        <v>2.1472999999999995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</row>
    <row r="1703" spans="1:12" ht="13.5" x14ac:dyDescent="0.25">
      <c r="A1703" s="3">
        <f>RSI!A1703</f>
        <v>44790</v>
      </c>
      <c r="B1703" s="2">
        <f>RSI!B1703</f>
        <v>1.91</v>
      </c>
      <c r="C1703" s="2">
        <f>RSI!I1703</f>
        <v>39.764662990393042</v>
      </c>
      <c r="D1703" s="2">
        <f>MACD!E1703</f>
        <v>-1.6022723941091055E-2</v>
      </c>
      <c r="E1703" s="2">
        <f>MACD!F1703</f>
        <v>3.0983064686298897E-2</v>
      </c>
      <c r="F1703" s="2">
        <f>'Moving Avg'!D1703</f>
        <v>1.954</v>
      </c>
      <c r="G1703" s="2">
        <f>'Moving Avg'!F1703</f>
        <v>1.9124999999999996</v>
      </c>
      <c r="H1703" s="2">
        <f>'Moving Avg'!G1703</f>
        <v>2.0212000000000008</v>
      </c>
      <c r="I1703" s="2">
        <f>'Moving Avg'!H1703</f>
        <v>2.1452</v>
      </c>
      <c r="J1703" s="6" t="str">
        <f>OBV!F1703</f>
        <v>BULLISH</v>
      </c>
      <c r="K1703" s="6" t="str">
        <f>OBV!G1703</f>
        <v>NEUTRAL</v>
      </c>
      <c r="L1703" s="6" t="str">
        <f>OBV!H1703</f>
        <v>CONFIRMED BULLISH</v>
      </c>
    </row>
    <row r="1704" spans="1:12" ht="13.5" x14ac:dyDescent="0.25">
      <c r="A1704" s="3">
        <f>RSI!A1704</f>
        <v>44791</v>
      </c>
      <c r="B1704" s="2">
        <f>RSI!B1704</f>
        <v>1.91</v>
      </c>
      <c r="C1704" s="2">
        <f>RSI!I1704</f>
        <v>39.764662990393035</v>
      </c>
      <c r="D1704" s="2">
        <f>MACD!E1704</f>
        <v>-1.973126945335868E-2</v>
      </c>
      <c r="E1704" s="2">
        <f>MACD!F1704</f>
        <v>2.0840197858367382E-2</v>
      </c>
      <c r="F1704" s="2">
        <f>'Moving Avg'!D1704</f>
        <v>1.956</v>
      </c>
      <c r="G1704" s="2">
        <f>'Moving Avg'!F1704</f>
        <v>1.9114999999999995</v>
      </c>
      <c r="H1704" s="2">
        <f>'Moving Avg'!G1704</f>
        <v>2.0198000000000009</v>
      </c>
      <c r="I1704" s="2">
        <f>'Moving Avg'!H1704</f>
        <v>2.1431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</row>
    <row r="1705" spans="1:12" ht="13.5" x14ac:dyDescent="0.25">
      <c r="A1705" s="3">
        <f>RSI!A1705</f>
        <v>44792</v>
      </c>
      <c r="B1705" s="2">
        <f>RSI!B1705</f>
        <v>1.91</v>
      </c>
      <c r="C1705" s="2">
        <f>RSI!I1705</f>
        <v>39.764662990393042</v>
      </c>
      <c r="D1705" s="2">
        <f>MACD!E1705</f>
        <v>-2.2525927396549905E-2</v>
      </c>
      <c r="E1705" s="2">
        <f>MACD!F1705</f>
        <v>1.2166972807383925E-2</v>
      </c>
      <c r="F1705" s="2">
        <f>'Moving Avg'!D1705</f>
        <v>1.9419999999999997</v>
      </c>
      <c r="G1705" s="2">
        <f>'Moving Avg'!F1705</f>
        <v>1.9144999999999992</v>
      </c>
      <c r="H1705" s="2">
        <f>'Moving Avg'!G1705</f>
        <v>2.0184000000000011</v>
      </c>
      <c r="I1705" s="2">
        <f>'Moving Avg'!H1705</f>
        <v>2.141</v>
      </c>
      <c r="J1705" s="6" t="str">
        <f>OBV!F1705</f>
        <v>BULLISH</v>
      </c>
      <c r="K1705" s="6" t="str">
        <f>OBV!G1705</f>
        <v>NEUTRAL</v>
      </c>
      <c r="L1705" s="6" t="str">
        <f>OBV!H1705</f>
        <v>BULLISH DIVERGENCE</v>
      </c>
    </row>
    <row r="1706" spans="1:12" ht="13.5" x14ac:dyDescent="0.25">
      <c r="A1706" s="3">
        <f>RSI!A1706</f>
        <v>44795</v>
      </c>
      <c r="B1706" s="2">
        <f>RSI!B1706</f>
        <v>1.91</v>
      </c>
      <c r="C1706" s="2">
        <f>RSI!I1706</f>
        <v>39.764662990393042</v>
      </c>
      <c r="D1706" s="2">
        <f>MACD!E1706</f>
        <v>-2.4572728606781835E-2</v>
      </c>
      <c r="E1706" s="2">
        <f>MACD!F1706</f>
        <v>4.8190325245507743E-3</v>
      </c>
      <c r="F1706" s="2">
        <f>'Moving Avg'!D1706</f>
        <v>1.9259999999999997</v>
      </c>
      <c r="G1706" s="2">
        <f>'Moving Avg'!F1706</f>
        <v>1.9149999999999991</v>
      </c>
      <c r="H1706" s="2">
        <f>'Moving Avg'!G1706</f>
        <v>2.0170000000000008</v>
      </c>
      <c r="I1706" s="2">
        <f>'Moving Avg'!H1706</f>
        <v>2.1389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</row>
    <row r="1707" spans="1:12" ht="13.5" x14ac:dyDescent="0.25">
      <c r="A1707" s="3">
        <f>RSI!A1707</f>
        <v>44796</v>
      </c>
      <c r="B1707" s="2">
        <f>RSI!B1707</f>
        <v>1.91</v>
      </c>
      <c r="C1707" s="2">
        <f>RSI!I1707</f>
        <v>39.764662990393042</v>
      </c>
      <c r="D1707" s="2">
        <f>MACD!E1707</f>
        <v>-2.6010276807313604E-2</v>
      </c>
      <c r="E1707" s="2">
        <f>MACD!F1707</f>
        <v>-1.3468293418221018E-3</v>
      </c>
      <c r="F1707" s="2">
        <f>'Moving Avg'!D1707</f>
        <v>1.9099999999999997</v>
      </c>
      <c r="G1707" s="2">
        <f>'Moving Avg'!F1707</f>
        <v>1.9154999999999991</v>
      </c>
      <c r="H1707" s="2">
        <f>'Moving Avg'!G1707</f>
        <v>2.0156000000000005</v>
      </c>
      <c r="I1707" s="2">
        <f>'Moving Avg'!H1707</f>
        <v>2.1368000000000005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</row>
    <row r="1708" spans="1:12" ht="13.5" x14ac:dyDescent="0.25">
      <c r="A1708" s="3">
        <f>RSI!A1708</f>
        <v>44797</v>
      </c>
      <c r="B1708" s="2">
        <f>RSI!B1708</f>
        <v>1.91</v>
      </c>
      <c r="C1708" s="2">
        <f>RSI!I1708</f>
        <v>39.764662990393042</v>
      </c>
      <c r="D1708" s="2">
        <f>MACD!E1708</f>
        <v>-2.6954107713059949E-2</v>
      </c>
      <c r="E1708" s="2">
        <f>MACD!F1708</f>
        <v>-6.4682850160696723E-3</v>
      </c>
      <c r="F1708" s="2">
        <f>'Moving Avg'!D1708</f>
        <v>1.9099999999999997</v>
      </c>
      <c r="G1708" s="2">
        <f>'Moving Avg'!F1708</f>
        <v>1.9159999999999993</v>
      </c>
      <c r="H1708" s="2">
        <f>'Moving Avg'!G1708</f>
        <v>2.0142000000000007</v>
      </c>
      <c r="I1708" s="2">
        <f>'Moving Avg'!H1708</f>
        <v>2.1347000000000005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44798</v>
      </c>
      <c r="B1709" s="2">
        <f>RSI!B1709</f>
        <v>1.91</v>
      </c>
      <c r="C1709" s="2">
        <f>RSI!I1709</f>
        <v>39.764662990393042</v>
      </c>
      <c r="D1709" s="2">
        <f>MACD!E1709</f>
        <v>-2.7500367166700901E-2</v>
      </c>
      <c r="E1709" s="2">
        <f>MACD!F1709</f>
        <v>-1.0674701446195919E-2</v>
      </c>
      <c r="F1709" s="2">
        <f>'Moving Avg'!D1709</f>
        <v>1.9099999999999997</v>
      </c>
      <c r="G1709" s="2">
        <f>'Moving Avg'!F1709</f>
        <v>1.9164999999999992</v>
      </c>
      <c r="H1709" s="2">
        <f>'Moving Avg'!G1709</f>
        <v>2.0128000000000004</v>
      </c>
      <c r="I1709" s="2">
        <f>'Moving Avg'!H1709</f>
        <v>2.1326000000000001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</row>
    <row r="1710" spans="1:12" ht="13.5" x14ac:dyDescent="0.25">
      <c r="A1710" s="3">
        <f>RSI!A1710</f>
        <v>44799</v>
      </c>
      <c r="B1710" s="2">
        <f>RSI!B1710</f>
        <v>1.91</v>
      </c>
      <c r="C1710" s="2">
        <f>RSI!I1710</f>
        <v>39.764662990393035</v>
      </c>
      <c r="D1710" s="2">
        <f>MACD!E1710</f>
        <v>-1.5421221528765239E-2</v>
      </c>
      <c r="E1710" s="2">
        <f>MACD!F1710</f>
        <v>-1.1624005462709783E-2</v>
      </c>
      <c r="F1710" s="2">
        <f>'Moving Avg'!D1710</f>
        <v>1.9099999999999997</v>
      </c>
      <c r="G1710" s="2">
        <f>'Moving Avg'!F1710</f>
        <v>1.9169999999999994</v>
      </c>
      <c r="H1710" s="2">
        <f>'Moving Avg'!G1710</f>
        <v>2.0114000000000001</v>
      </c>
      <c r="I1710" s="2">
        <f>'Moving Avg'!H1710</f>
        <v>2.1310000000000007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</row>
    <row r="1711" spans="1:12" ht="13.5" x14ac:dyDescent="0.25">
      <c r="A1711" s="3">
        <f>RSI!A1711</f>
        <v>44802</v>
      </c>
      <c r="B1711" s="2">
        <f>RSI!B1711</f>
        <v>1.91</v>
      </c>
      <c r="C1711" s="2">
        <f>RSI!I1711</f>
        <v>39.764662990393035</v>
      </c>
      <c r="D1711" s="2">
        <f>MACD!E1711</f>
        <v>-3.445580683900662E-3</v>
      </c>
      <c r="E1711" s="2">
        <f>MACD!F1711</f>
        <v>-9.9883205069479595E-3</v>
      </c>
      <c r="F1711" s="2">
        <f>'Moving Avg'!D1711</f>
        <v>1.9099999999999997</v>
      </c>
      <c r="G1711" s="2">
        <f>'Moving Avg'!F1711</f>
        <v>1.9174999999999993</v>
      </c>
      <c r="H1711" s="2">
        <f>'Moving Avg'!G1711</f>
        <v>2.0099999999999998</v>
      </c>
      <c r="I1711" s="2">
        <f>'Moving Avg'!H1711</f>
        <v>2.1294000000000004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</row>
    <row r="1712" spans="1:12" ht="13.5" x14ac:dyDescent="0.25">
      <c r="A1712" s="3">
        <f>RSI!A1712</f>
        <v>44803</v>
      </c>
      <c r="B1712" s="2">
        <f>RSI!B1712</f>
        <v>1.91</v>
      </c>
      <c r="C1712" s="2">
        <f>RSI!I1712</f>
        <v>39.764662990393035</v>
      </c>
      <c r="D1712" s="2">
        <f>MACD!E1712</f>
        <v>6.8879906980747752E-3</v>
      </c>
      <c r="E1712" s="2">
        <f>MACD!F1712</f>
        <v>-6.6130582659434138E-3</v>
      </c>
      <c r="F1712" s="2">
        <f>'Moving Avg'!D1712</f>
        <v>1.9099999999999997</v>
      </c>
      <c r="G1712" s="2">
        <f>'Moving Avg'!F1712</f>
        <v>1.9179999999999993</v>
      </c>
      <c r="H1712" s="2">
        <f>'Moving Avg'!G1712</f>
        <v>2.0085999999999995</v>
      </c>
      <c r="I1712" s="2">
        <f>'Moving Avg'!H1712</f>
        <v>2.1278000000000006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</row>
    <row r="1713" spans="1:12" ht="13.5" x14ac:dyDescent="0.25">
      <c r="A1713" s="3">
        <f>RSI!A1713</f>
        <v>44804</v>
      </c>
      <c r="B1713" s="2">
        <f>RSI!B1713</f>
        <v>1.91</v>
      </c>
      <c r="C1713" s="2">
        <f>RSI!I1713</f>
        <v>39.764662990393035</v>
      </c>
      <c r="D1713" s="2">
        <f>MACD!E1713</f>
        <v>3.5095866161685141E-3</v>
      </c>
      <c r="E1713" s="2">
        <f>MACD!F1713</f>
        <v>-4.5885292895210287E-3</v>
      </c>
      <c r="F1713" s="2">
        <f>'Moving Avg'!D1713</f>
        <v>1.9099999999999997</v>
      </c>
      <c r="G1713" s="2">
        <f>'Moving Avg'!F1713</f>
        <v>1.9184999999999994</v>
      </c>
      <c r="H1713" s="2">
        <f>'Moving Avg'!G1713</f>
        <v>2.0071999999999992</v>
      </c>
      <c r="I1713" s="2">
        <f>'Moving Avg'!H1713</f>
        <v>2.1262000000000008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</row>
    <row r="1714" spans="1:12" ht="13.5" x14ac:dyDescent="0.25">
      <c r="A1714" s="3">
        <f>RSI!A1714</f>
        <v>44805</v>
      </c>
      <c r="B1714" s="2">
        <f>RSI!B1714</f>
        <v>1.91</v>
      </c>
      <c r="C1714" s="2">
        <f>RSI!I1714</f>
        <v>39.764662990393028</v>
      </c>
      <c r="D1714" s="2">
        <f>MACD!E1714</f>
        <v>8.2269354212605172E-4</v>
      </c>
      <c r="E1714" s="2">
        <f>MACD!F1714</f>
        <v>-3.5062847231916126E-3</v>
      </c>
      <c r="F1714" s="2">
        <f>'Moving Avg'!D1714</f>
        <v>1.9099999999999997</v>
      </c>
      <c r="G1714" s="2">
        <f>'Moving Avg'!F1714</f>
        <v>1.9189999999999994</v>
      </c>
      <c r="H1714" s="2">
        <f>'Moving Avg'!G1714</f>
        <v>2.0057999999999994</v>
      </c>
      <c r="I1714" s="2">
        <f>'Moving Avg'!H1714</f>
        <v>2.1246000000000009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</row>
    <row r="1715" spans="1:12" ht="13.5" x14ac:dyDescent="0.25">
      <c r="A1715" s="3">
        <f>RSI!A1715</f>
        <v>44806</v>
      </c>
      <c r="B1715" s="2">
        <f>RSI!B1715</f>
        <v>1.86</v>
      </c>
      <c r="C1715" s="2">
        <f>RSI!I1715</f>
        <v>28.68898110136972</v>
      </c>
      <c r="D1715" s="2">
        <f>MACD!E1715</f>
        <v>2.4119061645471174E-3</v>
      </c>
      <c r="E1715" s="2">
        <f>MACD!F1715</f>
        <v>-2.3226465456438667E-3</v>
      </c>
      <c r="F1715" s="2">
        <f>'Moving Avg'!D1715</f>
        <v>1.9</v>
      </c>
      <c r="G1715" s="2">
        <f>'Moving Avg'!F1715</f>
        <v>1.9169999999999994</v>
      </c>
      <c r="H1715" s="2">
        <f>'Moving Avg'!G1715</f>
        <v>2.0033999999999992</v>
      </c>
      <c r="I1715" s="2">
        <f>'Moving Avg'!H1715</f>
        <v>2.1227500000000012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</row>
    <row r="1716" spans="1:12" ht="13.5" x14ac:dyDescent="0.25">
      <c r="A1716" s="3">
        <f>RSI!A1716</f>
        <v>44809</v>
      </c>
      <c r="B1716" s="2">
        <f>RSI!B1716</f>
        <v>1.86</v>
      </c>
      <c r="C1716" s="2">
        <f>RSI!I1716</f>
        <v>28.68898110136972</v>
      </c>
      <c r="D1716" s="2">
        <f>MACD!E1716</f>
        <v>4.1993302286715828E-3</v>
      </c>
      <c r="E1716" s="2">
        <f>MACD!F1716</f>
        <v>-1.0182511907807768E-3</v>
      </c>
      <c r="F1716" s="2">
        <f>'Moving Avg'!D1716</f>
        <v>1.89</v>
      </c>
      <c r="G1716" s="2">
        <f>'Moving Avg'!F1716</f>
        <v>1.9149999999999998</v>
      </c>
      <c r="H1716" s="2">
        <f>'Moving Avg'!G1716</f>
        <v>2.0025999999999993</v>
      </c>
      <c r="I1716" s="2">
        <f>'Moving Avg'!H1716</f>
        <v>2.1209000000000011</v>
      </c>
      <c r="J1716" s="6" t="str">
        <f>OBV!F1716</f>
        <v>BEARISH</v>
      </c>
      <c r="K1716" s="6" t="str">
        <f>OBV!G1716</f>
        <v>NEUTRAL</v>
      </c>
      <c r="L1716" s="6" t="str">
        <f>OBV!H1716</f>
        <v>CONFIRMED BEARISH</v>
      </c>
    </row>
    <row r="1717" spans="1:12" ht="13.5" x14ac:dyDescent="0.25">
      <c r="A1717" s="3">
        <f>RSI!A1717</f>
        <v>44810</v>
      </c>
      <c r="B1717" s="2">
        <f>RSI!B1717</f>
        <v>1.86</v>
      </c>
      <c r="C1717" s="2">
        <f>RSI!I1717</f>
        <v>28.68898110136972</v>
      </c>
      <c r="D1717" s="2">
        <f>MACD!E1717</f>
        <v>6.1216786523736744E-3</v>
      </c>
      <c r="E1717" s="2">
        <f>MACD!F1717</f>
        <v>4.0973477785011345E-4</v>
      </c>
      <c r="F1717" s="2">
        <f>'Moving Avg'!D1717</f>
        <v>1.8800000000000001</v>
      </c>
      <c r="G1717" s="2">
        <f>'Moving Avg'!F1717</f>
        <v>1.9129999999999998</v>
      </c>
      <c r="H1717" s="2">
        <f>'Moving Avg'!G1717</f>
        <v>2.0017999999999989</v>
      </c>
      <c r="I1717" s="2">
        <f>'Moving Avg'!H1717</f>
        <v>2.1190500000000014</v>
      </c>
      <c r="J1717" s="6" t="str">
        <f>OBV!F1717</f>
        <v>BEARISH</v>
      </c>
      <c r="K1717" s="6" t="str">
        <f>OBV!G1717</f>
        <v>NEUTRAL</v>
      </c>
      <c r="L1717" s="6" t="str">
        <f>OBV!H1717</f>
        <v>CONFIRMED BEARISH</v>
      </c>
    </row>
    <row r="1718" spans="1:12" ht="13.5" x14ac:dyDescent="0.25">
      <c r="A1718" s="3">
        <f>RSI!A1718</f>
        <v>44811</v>
      </c>
      <c r="B1718" s="2">
        <f>RSI!B1718</f>
        <v>1.86</v>
      </c>
      <c r="C1718" s="2">
        <f>RSI!I1718</f>
        <v>28.68898110136972</v>
      </c>
      <c r="D1718" s="2">
        <f>MACD!E1718</f>
        <v>8.1278299398628295E-3</v>
      </c>
      <c r="E1718" s="2">
        <f>MACD!F1718</f>
        <v>1.9533538102526568E-3</v>
      </c>
      <c r="F1718" s="2">
        <f>'Moving Avg'!D1718</f>
        <v>1.8699999999999999</v>
      </c>
      <c r="G1718" s="2">
        <f>'Moving Avg'!F1718</f>
        <v>1.911</v>
      </c>
      <c r="H1718" s="2">
        <f>'Moving Avg'!G1718</f>
        <v>1.9993999999999985</v>
      </c>
      <c r="I1718" s="2">
        <f>'Moving Avg'!H1718</f>
        <v>2.1172000000000017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</row>
    <row r="1719" spans="1:12" ht="13.5" x14ac:dyDescent="0.25">
      <c r="A1719" s="3">
        <f>RSI!A1719</f>
        <v>44812</v>
      </c>
      <c r="B1719" s="2">
        <f>RSI!B1719</f>
        <v>1.86</v>
      </c>
      <c r="C1719" s="2">
        <f>RSI!I1719</f>
        <v>28.68898110136972</v>
      </c>
      <c r="D1719" s="2">
        <f>MACD!E1719</f>
        <v>1.0176776618780359E-2</v>
      </c>
      <c r="E1719" s="2">
        <f>MACD!F1719</f>
        <v>3.5980383719581973E-3</v>
      </c>
      <c r="F1719" s="2">
        <f>'Moving Avg'!D1719</f>
        <v>1.86</v>
      </c>
      <c r="G1719" s="2">
        <f>'Moving Avg'!F1719</f>
        <v>1.909</v>
      </c>
      <c r="H1719" s="2">
        <f>'Moving Avg'!G1719</f>
        <v>1.9965999999999986</v>
      </c>
      <c r="I1719" s="2">
        <f>'Moving Avg'!H1719</f>
        <v>2.1153500000000021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</row>
    <row r="1720" spans="1:12" ht="13.5" x14ac:dyDescent="0.25">
      <c r="A1720" s="3">
        <f>RSI!A1720</f>
        <v>44813</v>
      </c>
      <c r="B1720" s="2">
        <f>RSI!B1720</f>
        <v>1.86</v>
      </c>
      <c r="C1720" s="2">
        <f>RSI!I1720</f>
        <v>28.688981101369734</v>
      </c>
      <c r="D1720" s="2">
        <f>MACD!E1720</f>
        <v>1.2235902630823414E-2</v>
      </c>
      <c r="E1720" s="2">
        <f>MACD!F1720</f>
        <v>5.3256112237312411E-3</v>
      </c>
      <c r="F1720" s="2">
        <f>'Moving Avg'!D1720</f>
        <v>1.86</v>
      </c>
      <c r="G1720" s="2">
        <f>'Moving Avg'!F1720</f>
        <v>1.9029999999999998</v>
      </c>
      <c r="H1720" s="2">
        <f>'Moving Avg'!G1720</f>
        <v>1.9919999999999987</v>
      </c>
      <c r="I1720" s="2">
        <f>'Moving Avg'!H1720</f>
        <v>2.1135000000000024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</row>
    <row r="1721" spans="1:12" ht="13.5" x14ac:dyDescent="0.25">
      <c r="A1721" s="3">
        <f>RSI!A1721</f>
        <v>44816</v>
      </c>
      <c r="B1721" s="2">
        <f>RSI!B1721</f>
        <v>1.86</v>
      </c>
      <c r="C1721" s="2">
        <f>RSI!I1721</f>
        <v>28.688981101369734</v>
      </c>
      <c r="D1721" s="2">
        <f>MACD!E1721</f>
        <v>1.427953808036353E-2</v>
      </c>
      <c r="E1721" s="2">
        <f>MACD!F1721</f>
        <v>7.116396595057699E-3</v>
      </c>
      <c r="F1721" s="2">
        <f>'Moving Avg'!D1721</f>
        <v>1.86</v>
      </c>
      <c r="G1721" s="2">
        <f>'Moving Avg'!F1721</f>
        <v>1.8965000000000001</v>
      </c>
      <c r="H1721" s="2">
        <f>'Moving Avg'!G1721</f>
        <v>1.9855999999999989</v>
      </c>
      <c r="I1721" s="2">
        <f>'Moving Avg'!H1721</f>
        <v>2.1116500000000027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</row>
    <row r="1722" spans="1:12" ht="13.5" x14ac:dyDescent="0.25">
      <c r="A1722" s="3">
        <f>RSI!A1722</f>
        <v>44817</v>
      </c>
      <c r="B1722" s="2">
        <f>RSI!B1722</f>
        <v>1.86</v>
      </c>
      <c r="C1722" s="2">
        <f>RSI!I1722</f>
        <v>28.688981101369734</v>
      </c>
      <c r="D1722" s="2">
        <f>MACD!E1722</f>
        <v>1.628774775643782E-2</v>
      </c>
      <c r="E1722" s="2">
        <f>MACD!F1722</f>
        <v>8.9506668273337236E-3</v>
      </c>
      <c r="F1722" s="2">
        <f>'Moving Avg'!D1722</f>
        <v>1.86</v>
      </c>
      <c r="G1722" s="2">
        <f>'Moving Avg'!F1722</f>
        <v>1.89</v>
      </c>
      <c r="H1722" s="2">
        <f>'Moving Avg'!G1722</f>
        <v>1.9773999999999989</v>
      </c>
      <c r="I1722" s="2">
        <f>'Moving Avg'!H1722</f>
        <v>2.1098000000000026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</row>
    <row r="1723" spans="1:12" ht="13.5" x14ac:dyDescent="0.25">
      <c r="A1723" s="3">
        <f>RSI!A1723</f>
        <v>44818</v>
      </c>
      <c r="B1723" s="2">
        <f>RSI!B1723</f>
        <v>1.86</v>
      </c>
      <c r="C1723" s="2">
        <f>RSI!I1723</f>
        <v>28.688981101369734</v>
      </c>
      <c r="D1723" s="2">
        <f>MACD!E1723</f>
        <v>1.8245316616536833E-2</v>
      </c>
      <c r="E1723" s="2">
        <f>MACD!F1723</f>
        <v>1.0809596785174345E-2</v>
      </c>
      <c r="F1723" s="2">
        <f>'Moving Avg'!D1723</f>
        <v>1.86</v>
      </c>
      <c r="G1723" s="2">
        <f>'Moving Avg'!F1723</f>
        <v>1.8874999999999997</v>
      </c>
      <c r="H1723" s="2">
        <f>'Moving Avg'!G1723</f>
        <v>1.9685999999999988</v>
      </c>
      <c r="I1723" s="2">
        <f>'Moving Avg'!H1723</f>
        <v>2.1074500000000027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</row>
    <row r="1724" spans="1:12" ht="13.5" x14ac:dyDescent="0.25">
      <c r="A1724" s="3">
        <f>RSI!A1724</f>
        <v>44819</v>
      </c>
      <c r="B1724" s="2">
        <f>RSI!B1724</f>
        <v>1.86</v>
      </c>
      <c r="C1724" s="2">
        <f>RSI!I1724</f>
        <v>28.688981101369734</v>
      </c>
      <c r="D1724" s="2">
        <f>MACD!E1724</f>
        <v>2.0140901146625145E-2</v>
      </c>
      <c r="E1724" s="2">
        <f>MACD!F1724</f>
        <v>1.2675857657464505E-2</v>
      </c>
      <c r="F1724" s="2">
        <f>'Moving Avg'!D1724</f>
        <v>1.86</v>
      </c>
      <c r="G1724" s="2">
        <f>'Moving Avg'!F1724</f>
        <v>1.8849999999999998</v>
      </c>
      <c r="H1724" s="2">
        <f>'Moving Avg'!G1724</f>
        <v>1.9597999999999987</v>
      </c>
      <c r="I1724" s="2">
        <f>'Moving Avg'!H1724</f>
        <v>2.1051000000000024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</row>
    <row r="1725" spans="1:12" ht="13.5" x14ac:dyDescent="0.25">
      <c r="A1725" s="3">
        <f>RSI!A1725</f>
        <v>44820</v>
      </c>
      <c r="B1725" s="2">
        <f>RSI!B1725</f>
        <v>1.86</v>
      </c>
      <c r="C1725" s="2">
        <f>RSI!I1725</f>
        <v>28.688981101369734</v>
      </c>
      <c r="D1725" s="2">
        <f>MACD!E1725</f>
        <v>1.4274012659980739E-2</v>
      </c>
      <c r="E1725" s="2">
        <f>MACD!F1725</f>
        <v>1.2995488657967753E-2</v>
      </c>
      <c r="F1725" s="2">
        <f>'Moving Avg'!D1725</f>
        <v>1.86</v>
      </c>
      <c r="G1725" s="2">
        <f>'Moving Avg'!F1725</f>
        <v>1.8824999999999996</v>
      </c>
      <c r="H1725" s="2">
        <f>'Moving Avg'!G1725</f>
        <v>1.9509999999999987</v>
      </c>
      <c r="I1725" s="2">
        <f>'Moving Avg'!H1725</f>
        <v>2.1027500000000021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</row>
    <row r="1726" spans="1:12" ht="13.5" x14ac:dyDescent="0.25">
      <c r="A1726" s="3">
        <f>RSI!A1726</f>
        <v>44823</v>
      </c>
      <c r="B1726" s="2">
        <f>RSI!B1726</f>
        <v>1.86</v>
      </c>
      <c r="C1726" s="2">
        <f>RSI!I1726</f>
        <v>28.688981101369734</v>
      </c>
      <c r="D1726" s="2">
        <f>MACD!E1726</f>
        <v>9.5147807954021335E-3</v>
      </c>
      <c r="E1726" s="2">
        <f>MACD!F1726</f>
        <v>1.229934708545463E-2</v>
      </c>
      <c r="F1726" s="2">
        <f>'Moving Avg'!D1726</f>
        <v>1.86</v>
      </c>
      <c r="G1726" s="2">
        <f>'Moving Avg'!F1726</f>
        <v>1.8799999999999997</v>
      </c>
      <c r="H1726" s="2">
        <f>'Moving Avg'!G1726</f>
        <v>1.9421999999999988</v>
      </c>
      <c r="I1726" s="2">
        <f>'Moving Avg'!H1726</f>
        <v>2.1004000000000023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44824</v>
      </c>
      <c r="B1727" s="2">
        <f>RSI!B1727</f>
        <v>1.86</v>
      </c>
      <c r="C1727" s="2">
        <f>RSI!I1727</f>
        <v>28.688981101369734</v>
      </c>
      <c r="D1727" s="2">
        <f>MACD!E1727</f>
        <v>5.6776073311834985E-3</v>
      </c>
      <c r="E1727" s="2">
        <f>MACD!F1727</f>
        <v>1.0974999134600403E-2</v>
      </c>
      <c r="F1727" s="2">
        <f>'Moving Avg'!D1727</f>
        <v>1.86</v>
      </c>
      <c r="G1727" s="2">
        <f>'Moving Avg'!F1727</f>
        <v>1.8774999999999999</v>
      </c>
      <c r="H1727" s="2">
        <f>'Moving Avg'!G1727</f>
        <v>1.9333999999999987</v>
      </c>
      <c r="I1727" s="2">
        <f>'Moving Avg'!H1727</f>
        <v>2.0980500000000024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44825</v>
      </c>
      <c r="B1728" s="2">
        <f>RSI!B1728</f>
        <v>1.86</v>
      </c>
      <c r="C1728" s="2">
        <f>RSI!I1728</f>
        <v>28.688981101369734</v>
      </c>
      <c r="D1728" s="2">
        <f>MACD!E1728</f>
        <v>2.6065727671240602E-3</v>
      </c>
      <c r="E1728" s="2">
        <f>MACD!F1728</f>
        <v>9.3013138611051337E-3</v>
      </c>
      <c r="F1728" s="2">
        <f>'Moving Avg'!D1728</f>
        <v>1.86</v>
      </c>
      <c r="G1728" s="2">
        <f>'Moving Avg'!F1728</f>
        <v>1.8749999999999996</v>
      </c>
      <c r="H1728" s="2">
        <f>'Moving Avg'!G1728</f>
        <v>1.9245999999999988</v>
      </c>
      <c r="I1728" s="2">
        <f>'Moving Avg'!H1728</f>
        <v>2.0962000000000027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44826</v>
      </c>
      <c r="B1729" s="2">
        <f>RSI!B1729</f>
        <v>1.86</v>
      </c>
      <c r="C1729" s="2">
        <f>RSI!I1729</f>
        <v>28.688981101369734</v>
      </c>
      <c r="D1729" s="2">
        <f>MACD!E1729</f>
        <v>1.7078702300765691E-4</v>
      </c>
      <c r="E1729" s="2">
        <f>MACD!F1729</f>
        <v>7.4752084934856383E-3</v>
      </c>
      <c r="F1729" s="2">
        <f>'Moving Avg'!D1729</f>
        <v>1.86</v>
      </c>
      <c r="G1729" s="2">
        <f>'Moving Avg'!F1729</f>
        <v>1.8724999999999998</v>
      </c>
      <c r="H1729" s="2">
        <f>'Moving Avg'!G1729</f>
        <v>1.9157999999999986</v>
      </c>
      <c r="I1729" s="2">
        <f>'Moving Avg'!H1729</f>
        <v>2.0943500000000026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44827</v>
      </c>
      <c r="B1730" s="2">
        <f>RSI!B1730</f>
        <v>1.86</v>
      </c>
      <c r="C1730" s="2">
        <f>RSI!I1730</f>
        <v>28.688981101369734</v>
      </c>
      <c r="D1730" s="2">
        <f>MACD!E1730</f>
        <v>-1.7395384121035029E-3</v>
      </c>
      <c r="E1730" s="2">
        <f>MACD!F1730</f>
        <v>5.6322591123678109E-3</v>
      </c>
      <c r="F1730" s="2">
        <f>'Moving Avg'!D1730</f>
        <v>1.86</v>
      </c>
      <c r="G1730" s="2">
        <f>'Moving Avg'!F1730</f>
        <v>1.8699999999999997</v>
      </c>
      <c r="H1730" s="2">
        <f>'Moving Avg'!G1730</f>
        <v>1.9069999999999987</v>
      </c>
      <c r="I1730" s="2">
        <f>'Moving Avg'!H1730</f>
        <v>2.0925000000000025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44830</v>
      </c>
      <c r="B1731" s="2">
        <f>RSI!B1731</f>
        <v>1.86</v>
      </c>
      <c r="C1731" s="2">
        <f>RSI!I1731</f>
        <v>28.688981101369734</v>
      </c>
      <c r="D1731" s="2">
        <f>MACD!E1731</f>
        <v>-3.2164083295029844E-3</v>
      </c>
      <c r="E1731" s="2">
        <f>MACD!F1731</f>
        <v>3.8625256239936522E-3</v>
      </c>
      <c r="F1731" s="2">
        <f>'Moving Avg'!D1731</f>
        <v>1.86</v>
      </c>
      <c r="G1731" s="2">
        <f>'Moving Avg'!F1731</f>
        <v>1.8674999999999997</v>
      </c>
      <c r="H1731" s="2">
        <f>'Moving Avg'!G1731</f>
        <v>1.900199999999999</v>
      </c>
      <c r="I1731" s="2">
        <f>'Moving Avg'!H1731</f>
        <v>2.0906500000000023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44831</v>
      </c>
      <c r="B1732" s="2">
        <f>RSI!B1732</f>
        <v>1.86</v>
      </c>
      <c r="C1732" s="2">
        <f>RSI!I1732</f>
        <v>28.688981101369734</v>
      </c>
      <c r="D1732" s="2">
        <f>MACD!E1732</f>
        <v>-4.3368459191521769E-3</v>
      </c>
      <c r="E1732" s="2">
        <f>MACD!F1732</f>
        <v>2.2226513153644867E-3</v>
      </c>
      <c r="F1732" s="2">
        <f>'Moving Avg'!D1732</f>
        <v>1.86</v>
      </c>
      <c r="G1732" s="2">
        <f>'Moving Avg'!F1732</f>
        <v>1.8649999999999998</v>
      </c>
      <c r="H1732" s="2">
        <f>'Moving Avg'!G1732</f>
        <v>1.8951999999999989</v>
      </c>
      <c r="I1732" s="2">
        <f>'Moving Avg'!H1732</f>
        <v>2.0888000000000027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44832</v>
      </c>
      <c r="B1733" s="2">
        <f>RSI!B1733</f>
        <v>1.86</v>
      </c>
      <c r="C1733" s="2">
        <f>RSI!I1733</f>
        <v>28.688981101369734</v>
      </c>
      <c r="D1733" s="2">
        <f>MACD!E1733</f>
        <v>-5.1652588920207965E-3</v>
      </c>
      <c r="E1733" s="2">
        <f>MACD!F1733</f>
        <v>7.4506927388742999E-4</v>
      </c>
      <c r="F1733" s="2">
        <f>'Moving Avg'!D1733</f>
        <v>1.86</v>
      </c>
      <c r="G1733" s="2">
        <f>'Moving Avg'!F1733</f>
        <v>1.8624999999999996</v>
      </c>
      <c r="H1733" s="2">
        <f>'Moving Avg'!G1733</f>
        <v>1.891999999999999</v>
      </c>
      <c r="I1733" s="2">
        <f>'Moving Avg'!H1733</f>
        <v>2.0869500000000021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44833</v>
      </c>
      <c r="B1734" s="2">
        <f>RSI!B1734</f>
        <v>1.86</v>
      </c>
      <c r="C1734" s="2">
        <f>RSI!I1734</f>
        <v>28.688981101369734</v>
      </c>
      <c r="D1734" s="2">
        <f>MACD!E1734</f>
        <v>-5.755437045783518E-3</v>
      </c>
      <c r="E1734" s="2">
        <f>MACD!F1734</f>
        <v>-5.5503199004675952E-4</v>
      </c>
      <c r="F1734" s="2">
        <f>'Moving Avg'!D1734</f>
        <v>1.86</v>
      </c>
      <c r="G1734" s="2">
        <f>'Moving Avg'!F1734</f>
        <v>1.8599999999999999</v>
      </c>
      <c r="H1734" s="2">
        <f>'Moving Avg'!G1734</f>
        <v>1.8905999999999989</v>
      </c>
      <c r="I1734" s="2">
        <f>'Moving Avg'!H1734</f>
        <v>2.085100000000002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44834</v>
      </c>
      <c r="B1735" s="2">
        <f>RSI!B1735</f>
        <v>1.86</v>
      </c>
      <c r="C1735" s="2">
        <f>RSI!I1735</f>
        <v>28.688981101369734</v>
      </c>
      <c r="D1735" s="2">
        <f>MACD!E1735</f>
        <v>-6.1522383110304002E-3</v>
      </c>
      <c r="E1735" s="2">
        <f>MACD!F1735</f>
        <v>-1.6744732542434877E-3</v>
      </c>
      <c r="F1735" s="2">
        <f>'Moving Avg'!D1735</f>
        <v>1.86</v>
      </c>
      <c r="G1735" s="2">
        <f>'Moving Avg'!F1735</f>
        <v>1.8599999999999999</v>
      </c>
      <c r="H1735" s="2">
        <f>'Moving Avg'!G1735</f>
        <v>1.8907999999999989</v>
      </c>
      <c r="I1735" s="2">
        <f>'Moving Avg'!H1735</f>
        <v>2.0832500000000018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44837</v>
      </c>
      <c r="B1736" s="2">
        <f>RSI!B1736</f>
        <v>1.86</v>
      </c>
      <c r="C1736" s="2">
        <f>RSI!I1736</f>
        <v>28.688981101369734</v>
      </c>
      <c r="D1736" s="2">
        <f>MACD!E1736</f>
        <v>-6.3930115153003619E-3</v>
      </c>
      <c r="E1736" s="2">
        <f>MACD!F1736</f>
        <v>-2.6181809064548629E-3</v>
      </c>
      <c r="F1736" s="2">
        <f>'Moving Avg'!D1736</f>
        <v>1.86</v>
      </c>
      <c r="G1736" s="2">
        <f>'Moving Avg'!F1736</f>
        <v>1.8599999999999999</v>
      </c>
      <c r="H1736" s="2">
        <f>'Moving Avg'!G1736</f>
        <v>1.8899999999999988</v>
      </c>
      <c r="I1736" s="2">
        <f>'Moving Avg'!H1736</f>
        <v>2.0814000000000017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44838</v>
      </c>
      <c r="B1737" s="2">
        <f>RSI!B1737</f>
        <v>1.86</v>
      </c>
      <c r="C1737" s="2">
        <f>RSI!I1737</f>
        <v>28.688981101369734</v>
      </c>
      <c r="D1737" s="2">
        <f>MACD!E1737</f>
        <v>-6.5087966580725798E-3</v>
      </c>
      <c r="E1737" s="2">
        <f>MACD!F1737</f>
        <v>-3.3963040567784068E-3</v>
      </c>
      <c r="F1737" s="2">
        <f>'Moving Avg'!D1737</f>
        <v>1.86</v>
      </c>
      <c r="G1737" s="2">
        <f>'Moving Avg'!F1737</f>
        <v>1.8599999999999999</v>
      </c>
      <c r="H1737" s="2">
        <f>'Moving Avg'!G1737</f>
        <v>1.8891999999999991</v>
      </c>
      <c r="I1737" s="2">
        <f>'Moving Avg'!H1737</f>
        <v>2.079550000000002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44839</v>
      </c>
      <c r="B1738" s="2">
        <f>RSI!B1738</f>
        <v>1.86</v>
      </c>
      <c r="C1738" s="2">
        <f>RSI!I1738</f>
        <v>28.688981101369734</v>
      </c>
      <c r="D1738" s="2">
        <f>MACD!E1738</f>
        <v>-6.5253371926310422E-3</v>
      </c>
      <c r="E1738" s="2">
        <f>MACD!F1738</f>
        <v>-4.0221106839489346E-3</v>
      </c>
      <c r="F1738" s="2">
        <f>'Moving Avg'!D1738</f>
        <v>1.86</v>
      </c>
      <c r="G1738" s="2">
        <f>'Moving Avg'!F1738</f>
        <v>1.8599999999999999</v>
      </c>
      <c r="H1738" s="2">
        <f>'Moving Avg'!G1738</f>
        <v>1.8883999999999992</v>
      </c>
      <c r="I1738" s="2">
        <f>'Moving Avg'!H1738</f>
        <v>2.0777000000000014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44840</v>
      </c>
      <c r="B1739" s="2">
        <f>RSI!B1739</f>
        <v>1.86</v>
      </c>
      <c r="C1739" s="2">
        <f>RSI!I1739</f>
        <v>28.688981101369734</v>
      </c>
      <c r="D1739" s="2">
        <f>MACD!E1739</f>
        <v>-6.4639334838936247E-3</v>
      </c>
      <c r="E1739" s="2">
        <f>MACD!F1739</f>
        <v>-4.5104752439378724E-3</v>
      </c>
      <c r="F1739" s="2">
        <f>'Moving Avg'!D1739</f>
        <v>1.86</v>
      </c>
      <c r="G1739" s="2">
        <f>'Moving Avg'!F1739</f>
        <v>1.8599999999999999</v>
      </c>
      <c r="H1739" s="2">
        <f>'Moving Avg'!G1739</f>
        <v>1.8875999999999991</v>
      </c>
      <c r="I1739" s="2">
        <f>'Moving Avg'!H1739</f>
        <v>2.0754000000000015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44841</v>
      </c>
      <c r="B1740" s="2">
        <f>RSI!B1740</f>
        <v>1.86</v>
      </c>
      <c r="C1740" s="2">
        <f>RSI!I1740</f>
        <v>28.688981101369734</v>
      </c>
      <c r="D1740" s="2">
        <f>MACD!E1740</f>
        <v>-6.3421621054366994E-3</v>
      </c>
      <c r="E1740" s="2">
        <f>MACD!F1740</f>
        <v>-4.8768126162376385E-3</v>
      </c>
      <c r="F1740" s="2">
        <f>'Moving Avg'!D1740</f>
        <v>1.86</v>
      </c>
      <c r="G1740" s="2">
        <f>'Moving Avg'!F1740</f>
        <v>1.8599999999999999</v>
      </c>
      <c r="H1740" s="2">
        <f>'Moving Avg'!G1740</f>
        <v>1.8867999999999991</v>
      </c>
      <c r="I1740" s="2">
        <f>'Moving Avg'!H1740</f>
        <v>2.0731000000000015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44844</v>
      </c>
      <c r="B1741" s="2">
        <f>RSI!B1741</f>
        <v>1.86</v>
      </c>
      <c r="C1741" s="2">
        <f>RSI!I1741</f>
        <v>28.688981101369734</v>
      </c>
      <c r="D1741" s="2">
        <f>MACD!E1741</f>
        <v>-6.1744818276663338E-3</v>
      </c>
      <c r="E1741" s="2">
        <f>MACD!F1741</f>
        <v>-5.1363464585233781E-3</v>
      </c>
      <c r="F1741" s="2">
        <f>'Moving Avg'!D1741</f>
        <v>1.86</v>
      </c>
      <c r="G1741" s="2">
        <f>'Moving Avg'!F1741</f>
        <v>1.8599999999999999</v>
      </c>
      <c r="H1741" s="2">
        <f>'Moving Avg'!G1741</f>
        <v>1.8859999999999995</v>
      </c>
      <c r="I1741" s="2">
        <f>'Moving Avg'!H1741</f>
        <v>2.0707500000000012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</row>
    <row r="1742" spans="1:12" ht="13.5" x14ac:dyDescent="0.25">
      <c r="A1742" s="3">
        <f>RSI!A1742</f>
        <v>44845</v>
      </c>
      <c r="B1742" s="2">
        <f>RSI!B1742</f>
        <v>1.86</v>
      </c>
      <c r="C1742" s="2">
        <f>RSI!I1742</f>
        <v>28.688981101369734</v>
      </c>
      <c r="D1742" s="2">
        <f>MACD!E1742</f>
        <v>-5.9727439253940418E-3</v>
      </c>
      <c r="E1742" s="2">
        <f>MACD!F1742</f>
        <v>-5.3036259518975115E-3</v>
      </c>
      <c r="F1742" s="2">
        <f>'Moving Avg'!D1742</f>
        <v>1.86</v>
      </c>
      <c r="G1742" s="2">
        <f>'Moving Avg'!F1742</f>
        <v>1.8599999999999999</v>
      </c>
      <c r="H1742" s="2">
        <f>'Moving Avg'!G1742</f>
        <v>1.8851999999999993</v>
      </c>
      <c r="I1742" s="2">
        <f>'Moving Avg'!H1742</f>
        <v>2.0684000000000013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</row>
    <row r="1743" spans="1:12" ht="13.5" x14ac:dyDescent="0.25">
      <c r="A1743" s="3">
        <f>RSI!A1743</f>
        <v>44846</v>
      </c>
      <c r="B1743" s="2">
        <f>RSI!B1743</f>
        <v>1.86</v>
      </c>
      <c r="C1743" s="2">
        <f>RSI!I1743</f>
        <v>28.688981101369734</v>
      </c>
      <c r="D1743" s="2">
        <f>MACD!E1743</f>
        <v>-5.746621706515409E-3</v>
      </c>
      <c r="E1743" s="2">
        <f>MACD!F1743</f>
        <v>-5.3922251028210907E-3</v>
      </c>
      <c r="F1743" s="2">
        <f>'Moving Avg'!D1743</f>
        <v>1.86</v>
      </c>
      <c r="G1743" s="2">
        <f>'Moving Avg'!F1743</f>
        <v>1.8599999999999999</v>
      </c>
      <c r="H1743" s="2">
        <f>'Moving Avg'!G1743</f>
        <v>1.8843999999999994</v>
      </c>
      <c r="I1743" s="2">
        <f>'Moving Avg'!H1743</f>
        <v>2.0660500000000011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</row>
    <row r="1744" spans="1:12" ht="13.5" x14ac:dyDescent="0.25">
      <c r="A1744" s="3">
        <f>RSI!A1744</f>
        <v>44847</v>
      </c>
      <c r="B1744" s="2">
        <f>RSI!B1744</f>
        <v>1.86</v>
      </c>
      <c r="C1744" s="2">
        <f>RSI!I1744</f>
        <v>28.688981101369734</v>
      </c>
      <c r="D1744" s="2">
        <f>MACD!E1744</f>
        <v>-5.5039718574620977E-3</v>
      </c>
      <c r="E1744" s="2">
        <f>MACD!F1744</f>
        <v>-5.4145744537492926E-3</v>
      </c>
      <c r="F1744" s="2">
        <f>'Moving Avg'!D1744</f>
        <v>1.86</v>
      </c>
      <c r="G1744" s="2">
        <f>'Moving Avg'!F1744</f>
        <v>1.8599999999999999</v>
      </c>
      <c r="H1744" s="2">
        <f>'Moving Avg'!G1744</f>
        <v>1.8835999999999995</v>
      </c>
      <c r="I1744" s="2">
        <f>'Moving Avg'!H1744</f>
        <v>2.0637000000000008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</row>
    <row r="1745" spans="1:12" ht="13.5" x14ac:dyDescent="0.25">
      <c r="A1745" s="3">
        <f>RSI!A1745</f>
        <v>44848</v>
      </c>
      <c r="B1745" s="2">
        <f>RSI!B1745</f>
        <v>1.86</v>
      </c>
      <c r="C1745" s="2">
        <f>RSI!I1745</f>
        <v>28.688981101369734</v>
      </c>
      <c r="D1745" s="2">
        <f>MACD!E1745</f>
        <v>-5.2511382508539928E-3</v>
      </c>
      <c r="E1745" s="2">
        <f>MACD!F1745</f>
        <v>-5.3818872131702333E-3</v>
      </c>
      <c r="F1745" s="2">
        <f>'Moving Avg'!D1745</f>
        <v>1.86</v>
      </c>
      <c r="G1745" s="2">
        <f>'Moving Avg'!F1745</f>
        <v>1.8599999999999999</v>
      </c>
      <c r="H1745" s="2">
        <f>'Moving Avg'!G1745</f>
        <v>1.8827999999999994</v>
      </c>
      <c r="I1745" s="2">
        <f>'Moving Avg'!H1745</f>
        <v>2.0613500000000009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</row>
    <row r="1746" spans="1:12" ht="13.5" x14ac:dyDescent="0.25">
      <c r="A1746" s="3">
        <f>RSI!A1746</f>
        <v>44851</v>
      </c>
      <c r="B1746" s="2">
        <f>RSI!B1746</f>
        <v>1.86</v>
      </c>
      <c r="C1746" s="2">
        <f>RSI!I1746</f>
        <v>28.688981101369734</v>
      </c>
      <c r="D1746" s="2">
        <f>MACD!E1746</f>
        <v>-4.9932072114788895E-3</v>
      </c>
      <c r="E1746" s="2">
        <f>MACD!F1746</f>
        <v>-5.3041512128319647E-3</v>
      </c>
      <c r="F1746" s="2">
        <f>'Moving Avg'!D1746</f>
        <v>1.86</v>
      </c>
      <c r="G1746" s="2">
        <f>'Moving Avg'!F1746</f>
        <v>1.8599999999999999</v>
      </c>
      <c r="H1746" s="2">
        <f>'Moving Avg'!G1746</f>
        <v>1.8819999999999997</v>
      </c>
      <c r="I1746" s="2">
        <f>'Moving Avg'!H1746</f>
        <v>2.0590000000000011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</row>
    <row r="1747" spans="1:12" ht="13.5" x14ac:dyDescent="0.25">
      <c r="A1747" s="3">
        <f>RSI!A1747</f>
        <v>44852</v>
      </c>
      <c r="B1747" s="2">
        <f>RSI!B1747</f>
        <v>1.86</v>
      </c>
      <c r="C1747" s="2">
        <f>RSI!I1747</f>
        <v>28.688981101369734</v>
      </c>
      <c r="D1747" s="2">
        <f>MACD!E1747</f>
        <v>-4.7342218420369786E-3</v>
      </c>
      <c r="E1747" s="2">
        <f>MACD!F1747</f>
        <v>-5.1901653386729682E-3</v>
      </c>
      <c r="F1747" s="2">
        <f>'Moving Avg'!D1747</f>
        <v>1.86</v>
      </c>
      <c r="G1747" s="2">
        <f>'Moving Avg'!F1747</f>
        <v>1.8599999999999999</v>
      </c>
      <c r="H1747" s="2">
        <f>'Moving Avg'!G1747</f>
        <v>1.8811999999999998</v>
      </c>
      <c r="I1747" s="2">
        <f>'Moving Avg'!H1747</f>
        <v>2.0566500000000012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</row>
    <row r="1748" spans="1:12" ht="13.5" x14ac:dyDescent="0.25">
      <c r="A1748" s="3">
        <f>RSI!A1748</f>
        <v>44853</v>
      </c>
      <c r="B1748" s="2">
        <f>RSI!B1748</f>
        <v>1.86</v>
      </c>
      <c r="C1748" s="2">
        <f>RSI!I1748</f>
        <v>28.688981101369748</v>
      </c>
      <c r="D1748" s="2">
        <f>MACD!E1748</f>
        <v>-4.4773618307416552E-3</v>
      </c>
      <c r="E1748" s="2">
        <f>MACD!F1748</f>
        <v>-5.0476046370867052E-3</v>
      </c>
      <c r="F1748" s="2">
        <f>'Moving Avg'!D1748</f>
        <v>1.86</v>
      </c>
      <c r="G1748" s="2">
        <f>'Moving Avg'!F1748</f>
        <v>1.8599999999999999</v>
      </c>
      <c r="H1748" s="2">
        <f>'Moving Avg'!G1748</f>
        <v>1.8803999999999996</v>
      </c>
      <c r="I1748" s="2">
        <f>'Moving Avg'!H1748</f>
        <v>2.0543000000000013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</row>
    <row r="1749" spans="1:12" ht="13.5" x14ac:dyDescent="0.25">
      <c r="A1749" s="3">
        <f>RSI!A1749</f>
        <v>44854</v>
      </c>
      <c r="B1749" s="2">
        <f>RSI!B1749</f>
        <v>1.86</v>
      </c>
      <c r="C1749" s="2">
        <f>RSI!I1749</f>
        <v>28.688981101369734</v>
      </c>
      <c r="D1749" s="2">
        <f>MACD!E1749</f>
        <v>-4.2250941657011598E-3</v>
      </c>
      <c r="E1749" s="2">
        <f>MACD!F1749</f>
        <v>-4.8831025428095962E-3</v>
      </c>
      <c r="F1749" s="2">
        <f>'Moving Avg'!D1749</f>
        <v>1.86</v>
      </c>
      <c r="G1749" s="2">
        <f>'Moving Avg'!F1749</f>
        <v>1.8599999999999999</v>
      </c>
      <c r="H1749" s="2">
        <f>'Moving Avg'!G1749</f>
        <v>1.8795999999999997</v>
      </c>
      <c r="I1749" s="2">
        <f>'Moving Avg'!H1749</f>
        <v>2.0519500000000015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</row>
    <row r="1750" spans="1:12" ht="13.5" x14ac:dyDescent="0.25">
      <c r="A1750" s="3">
        <f>RSI!A1750</f>
        <v>44855</v>
      </c>
      <c r="B1750" s="2">
        <f>RSI!B1750</f>
        <v>1.86</v>
      </c>
      <c r="C1750" s="2">
        <f>RSI!I1750</f>
        <v>28.688981101369734</v>
      </c>
      <c r="D1750" s="2">
        <f>MACD!E1750</f>
        <v>-3.9792993379264008E-3</v>
      </c>
      <c r="E1750" s="2">
        <f>MACD!F1750</f>
        <v>-4.7023419018329569E-3</v>
      </c>
      <c r="F1750" s="2">
        <f>'Moving Avg'!D1750</f>
        <v>1.86</v>
      </c>
      <c r="G1750" s="2">
        <f>'Moving Avg'!F1750</f>
        <v>1.8599999999999999</v>
      </c>
      <c r="H1750" s="2">
        <f>'Moving Avg'!G1750</f>
        <v>1.8771999999999998</v>
      </c>
      <c r="I1750" s="2">
        <f>'Moving Avg'!H1750</f>
        <v>2.0491500000000018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</row>
    <row r="1751" spans="1:12" ht="13.5" x14ac:dyDescent="0.25">
      <c r="A1751" s="3">
        <f>RSI!A1751</f>
        <v>44858</v>
      </c>
      <c r="B1751" s="2">
        <f>RSI!B1751</f>
        <v>1.86</v>
      </c>
      <c r="C1751" s="2">
        <f>RSI!I1751</f>
        <v>28.688981101369734</v>
      </c>
      <c r="D1751" s="2">
        <f>MACD!E1751</f>
        <v>-3.7413769020582244E-3</v>
      </c>
      <c r="E1751" s="2">
        <f>MACD!F1751</f>
        <v>-4.5101489018780101E-3</v>
      </c>
      <c r="F1751" s="2">
        <f>'Moving Avg'!D1751</f>
        <v>1.86</v>
      </c>
      <c r="G1751" s="2">
        <f>'Moving Avg'!F1751</f>
        <v>1.8599999999999999</v>
      </c>
      <c r="H1751" s="2">
        <f>'Moving Avg'!G1751</f>
        <v>1.8745999999999998</v>
      </c>
      <c r="I1751" s="2">
        <f>'Moving Avg'!H1751</f>
        <v>2.0463500000000021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</row>
    <row r="1752" spans="1:12" ht="13.5" x14ac:dyDescent="0.25">
      <c r="A1752" s="3">
        <f>RSI!A1752</f>
        <v>44859</v>
      </c>
      <c r="B1752" s="2">
        <f>RSI!B1752</f>
        <v>1.86</v>
      </c>
      <c r="C1752" s="2">
        <f>RSI!I1752</f>
        <v>28.688981101369734</v>
      </c>
      <c r="D1752" s="2">
        <f>MACD!E1752</f>
        <v>-3.5123336613973599E-3</v>
      </c>
      <c r="E1752" s="2">
        <f>MACD!F1752</f>
        <v>-4.3105858537818807E-3</v>
      </c>
      <c r="F1752" s="2">
        <f>'Moving Avg'!D1752</f>
        <v>1.86</v>
      </c>
      <c r="G1752" s="2">
        <f>'Moving Avg'!F1752</f>
        <v>1.8599999999999999</v>
      </c>
      <c r="H1752" s="2">
        <f>'Moving Avg'!G1752</f>
        <v>1.8719999999999997</v>
      </c>
      <c r="I1752" s="2">
        <f>'Moving Avg'!H1752</f>
        <v>2.043550000000002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</row>
    <row r="1753" spans="1:12" ht="13.5" x14ac:dyDescent="0.25">
      <c r="A1753" s="3">
        <f>RSI!A1753</f>
        <v>44860</v>
      </c>
      <c r="B1753" s="2">
        <f>RSI!B1753</f>
        <v>1.86</v>
      </c>
      <c r="C1753" s="2">
        <f>RSI!I1753</f>
        <v>28.688981101369734</v>
      </c>
      <c r="D1753" s="2">
        <f>MACD!E1753</f>
        <v>-3.2928572345387597E-3</v>
      </c>
      <c r="E1753" s="2">
        <f>MACD!F1753</f>
        <v>-4.107040129933257E-3</v>
      </c>
      <c r="F1753" s="2">
        <f>'Moving Avg'!D1753</f>
        <v>1.86</v>
      </c>
      <c r="G1753" s="2">
        <f>'Moving Avg'!F1753</f>
        <v>1.8599999999999999</v>
      </c>
      <c r="H1753" s="2">
        <f>'Moving Avg'!G1753</f>
        <v>1.8709999999999996</v>
      </c>
      <c r="I1753" s="2">
        <f>'Moving Avg'!H1753</f>
        <v>2.0407500000000023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</row>
    <row r="1754" spans="1:12" ht="13.5" x14ac:dyDescent="0.25">
      <c r="A1754" s="3">
        <f>RSI!A1754</f>
        <v>44861</v>
      </c>
      <c r="B1754" s="2">
        <f>RSI!B1754</f>
        <v>1.86</v>
      </c>
      <c r="C1754" s="2">
        <f>RSI!I1754</f>
        <v>28.688981101369734</v>
      </c>
      <c r="D1754" s="2">
        <f>MACD!E1754</f>
        <v>-3.0833773304810297E-3</v>
      </c>
      <c r="E1754" s="2">
        <f>MACD!F1754</f>
        <v>-3.9023075700428118E-3</v>
      </c>
      <c r="F1754" s="2">
        <f>'Moving Avg'!D1754</f>
        <v>1.86</v>
      </c>
      <c r="G1754" s="2">
        <f>'Moving Avg'!F1754</f>
        <v>1.8599999999999999</v>
      </c>
      <c r="H1754" s="2">
        <f>'Moving Avg'!G1754</f>
        <v>1.8699999999999997</v>
      </c>
      <c r="I1754" s="2">
        <f>'Moving Avg'!H1754</f>
        <v>2.0379500000000026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</row>
    <row r="1755" spans="1:12" ht="13.5" x14ac:dyDescent="0.25">
      <c r="A1755" s="3">
        <f>RSI!A1755</f>
        <v>44862</v>
      </c>
      <c r="B1755" s="2">
        <f>RSI!B1755</f>
        <v>1.86</v>
      </c>
      <c r="C1755" s="2">
        <f>RSI!I1755</f>
        <v>28.688981101369734</v>
      </c>
      <c r="D1755" s="2">
        <f>MACD!E1755</f>
        <v>-2.8841166953306185E-3</v>
      </c>
      <c r="E1755" s="2">
        <f>MACD!F1755</f>
        <v>-3.6986693951003733E-3</v>
      </c>
      <c r="F1755" s="2">
        <f>'Moving Avg'!D1755</f>
        <v>1.86</v>
      </c>
      <c r="G1755" s="2">
        <f>'Moving Avg'!F1755</f>
        <v>1.8599999999999999</v>
      </c>
      <c r="H1755" s="2">
        <f>'Moving Avg'!G1755</f>
        <v>1.8689999999999996</v>
      </c>
      <c r="I1755" s="2">
        <f>'Moving Avg'!H1755</f>
        <v>2.0352500000000022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</row>
    <row r="1756" spans="1:12" ht="13.5" x14ac:dyDescent="0.25">
      <c r="A1756" s="3">
        <f>RSI!A1756</f>
        <v>44865</v>
      </c>
      <c r="B1756" s="2">
        <f>RSI!B1756</f>
        <v>1.86</v>
      </c>
      <c r="C1756" s="2">
        <f>RSI!I1756</f>
        <v>28.688981101369734</v>
      </c>
      <c r="D1756" s="2">
        <f>MACD!E1756</f>
        <v>-2.6951333863627358E-3</v>
      </c>
      <c r="E1756" s="2">
        <f>MACD!F1756</f>
        <v>-3.4979621933528462E-3</v>
      </c>
      <c r="F1756" s="2">
        <f>'Moving Avg'!D1756</f>
        <v>1.86</v>
      </c>
      <c r="G1756" s="2">
        <f>'Moving Avg'!F1756</f>
        <v>1.8599999999999999</v>
      </c>
      <c r="H1756" s="2">
        <f>'Moving Avg'!G1756</f>
        <v>1.8679999999999994</v>
      </c>
      <c r="I1756" s="2">
        <f>'Moving Avg'!H1756</f>
        <v>2.0325500000000023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</row>
    <row r="1757" spans="1:12" ht="13.5" x14ac:dyDescent="0.25">
      <c r="A1757" s="3">
        <f>RSI!A1757</f>
        <v>44866</v>
      </c>
      <c r="B1757" s="2">
        <f>RSI!B1757</f>
        <v>1.86</v>
      </c>
      <c r="C1757" s="2">
        <f>RSI!I1757</f>
        <v>28.688981101369734</v>
      </c>
      <c r="D1757" s="2">
        <f>MACD!E1757</f>
        <v>-2.516355769520473E-3</v>
      </c>
      <c r="E1757" s="2">
        <f>MACD!F1757</f>
        <v>-3.3016409085863717E-3</v>
      </c>
      <c r="F1757" s="2">
        <f>'Moving Avg'!D1757</f>
        <v>1.86</v>
      </c>
      <c r="G1757" s="2">
        <f>'Moving Avg'!F1757</f>
        <v>1.8599999999999999</v>
      </c>
      <c r="H1757" s="2">
        <f>'Moving Avg'!G1757</f>
        <v>1.8669999999999995</v>
      </c>
      <c r="I1757" s="2">
        <f>'Moving Avg'!H1757</f>
        <v>2.0298500000000028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44867</v>
      </c>
      <c r="B1758" s="2">
        <f>RSI!B1758</f>
        <v>1.86</v>
      </c>
      <c r="C1758" s="2">
        <f>RSI!I1758</f>
        <v>28.688981101369734</v>
      </c>
      <c r="D1758" s="2">
        <f>MACD!E1758</f>
        <v>-2.3476114170712936E-3</v>
      </c>
      <c r="E1758" s="2">
        <f>MACD!F1758</f>
        <v>-3.1108350102833564E-3</v>
      </c>
      <c r="F1758" s="2">
        <f>'Moving Avg'!D1758</f>
        <v>1.86</v>
      </c>
      <c r="G1758" s="2">
        <f>'Moving Avg'!F1758</f>
        <v>1.8599999999999999</v>
      </c>
      <c r="H1758" s="2">
        <f>'Moving Avg'!G1758</f>
        <v>1.8659999999999997</v>
      </c>
      <c r="I1758" s="2">
        <f>'Moving Avg'!H1758</f>
        <v>2.0271500000000029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44868</v>
      </c>
      <c r="B1759" s="2">
        <f>RSI!B1759</f>
        <v>1.86</v>
      </c>
      <c r="C1759" s="2">
        <f>RSI!I1759</f>
        <v>28.688981101369734</v>
      </c>
      <c r="D1759" s="2">
        <f>MACD!E1759</f>
        <v>-2.1886508968667062E-3</v>
      </c>
      <c r="E1759" s="2">
        <f>MACD!F1759</f>
        <v>-2.9263981876000264E-3</v>
      </c>
      <c r="F1759" s="2">
        <f>'Moving Avg'!D1759</f>
        <v>1.86</v>
      </c>
      <c r="G1759" s="2">
        <f>'Moving Avg'!F1759</f>
        <v>1.8599999999999999</v>
      </c>
      <c r="H1759" s="2">
        <f>'Moving Avg'!G1759</f>
        <v>1.8649999999999998</v>
      </c>
      <c r="I1759" s="2">
        <f>'Moving Avg'!H1759</f>
        <v>2.0244500000000034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</row>
    <row r="1760" spans="1:12" ht="13.5" x14ac:dyDescent="0.25">
      <c r="A1760" s="3">
        <f>RSI!A1760</f>
        <v>44869</v>
      </c>
      <c r="B1760" s="2">
        <f>RSI!B1760</f>
        <v>1.86</v>
      </c>
      <c r="C1760" s="2">
        <f>RSI!I1760</f>
        <v>28.688981101369734</v>
      </c>
      <c r="D1760" s="2">
        <f>MACD!E1760</f>
        <v>-2.0391672881949763E-3</v>
      </c>
      <c r="E1760" s="2">
        <f>MACD!F1760</f>
        <v>-2.7489520077190162E-3</v>
      </c>
      <c r="F1760" s="2">
        <f>'Moving Avg'!D1760</f>
        <v>1.86</v>
      </c>
      <c r="G1760" s="2">
        <f>'Moving Avg'!F1760</f>
        <v>1.8599999999999999</v>
      </c>
      <c r="H1760" s="2">
        <f>'Moving Avg'!G1760</f>
        <v>1.8639999999999994</v>
      </c>
      <c r="I1760" s="2">
        <f>'Moving Avg'!H1760</f>
        <v>2.021750000000003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44872</v>
      </c>
      <c r="B1761" s="2">
        <f>RSI!B1761</f>
        <v>1.86</v>
      </c>
      <c r="C1761" s="2">
        <f>RSI!I1761</f>
        <v>28.688981101369734</v>
      </c>
      <c r="D1761" s="2">
        <f>MACD!E1761</f>
        <v>-1.8988121271197311E-3</v>
      </c>
      <c r="E1761" s="2">
        <f>MACD!F1761</f>
        <v>-2.5789240315991593E-3</v>
      </c>
      <c r="F1761" s="2">
        <f>'Moving Avg'!D1761</f>
        <v>1.86</v>
      </c>
      <c r="G1761" s="2">
        <f>'Moving Avg'!F1761</f>
        <v>1.8599999999999999</v>
      </c>
      <c r="H1761" s="2">
        <f>'Moving Avg'!G1761</f>
        <v>1.8629999999999995</v>
      </c>
      <c r="I1761" s="2">
        <f>'Moving Avg'!H1761</f>
        <v>2.0190500000000036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44873</v>
      </c>
      <c r="B1762" s="2">
        <f>RSI!B1762</f>
        <v>1.86</v>
      </c>
      <c r="C1762" s="2">
        <f>RSI!I1762</f>
        <v>28.688981101369734</v>
      </c>
      <c r="D1762" s="2">
        <f>MACD!E1762</f>
        <v>-1.7672083726918419E-3</v>
      </c>
      <c r="E1762" s="2">
        <f>MACD!F1762</f>
        <v>-2.4165808998176958E-3</v>
      </c>
      <c r="F1762" s="2">
        <f>'Moving Avg'!D1762</f>
        <v>1.86</v>
      </c>
      <c r="G1762" s="2">
        <f>'Moving Avg'!F1762</f>
        <v>1.8599999999999999</v>
      </c>
      <c r="H1762" s="2">
        <f>'Moving Avg'!G1762</f>
        <v>1.8619999999999997</v>
      </c>
      <c r="I1762" s="2">
        <f>'Moving Avg'!H1762</f>
        <v>2.0163500000000036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</row>
    <row r="1763" spans="1:12" ht="13.5" x14ac:dyDescent="0.25">
      <c r="A1763" s="3">
        <f>RSI!A1763</f>
        <v>44874</v>
      </c>
      <c r="B1763" s="2">
        <f>RSI!B1763</f>
        <v>1.86</v>
      </c>
      <c r="C1763" s="2">
        <f>RSI!I1763</f>
        <v>28.688981101369734</v>
      </c>
      <c r="D1763" s="2">
        <f>MACD!E1763</f>
        <v>-1.6439608913287884E-3</v>
      </c>
      <c r="E1763" s="2">
        <f>MACD!F1763</f>
        <v>-2.2620568981199145E-3</v>
      </c>
      <c r="F1763" s="2">
        <f>'Moving Avg'!D1763</f>
        <v>1.86</v>
      </c>
      <c r="G1763" s="2">
        <f>'Moving Avg'!F1763</f>
        <v>1.8599999999999999</v>
      </c>
      <c r="H1763" s="2">
        <f>'Moving Avg'!G1763</f>
        <v>1.8609999999999998</v>
      </c>
      <c r="I1763" s="2">
        <f>'Moving Avg'!H1763</f>
        <v>2.0136500000000037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44875</v>
      </c>
      <c r="B1764" s="2">
        <f>RSI!B1764</f>
        <v>1.86</v>
      </c>
      <c r="C1764" s="2">
        <f>RSI!I1764</f>
        <v>28.688981101369734</v>
      </c>
      <c r="D1764" s="2">
        <f>MACD!E1764</f>
        <v>-1.5286648772541156E-3</v>
      </c>
      <c r="E1764" s="2">
        <f>MACD!F1764</f>
        <v>-2.1153784939467548E-3</v>
      </c>
      <c r="F1764" s="2">
        <f>'Moving Avg'!D1764</f>
        <v>1.86</v>
      </c>
      <c r="G1764" s="2">
        <f>'Moving Avg'!F1764</f>
        <v>1.8599999999999999</v>
      </c>
      <c r="H1764" s="2">
        <f>'Moving Avg'!G1764</f>
        <v>1.8599999999999997</v>
      </c>
      <c r="I1764" s="2">
        <f>'Moving Avg'!H1764</f>
        <v>2.0109500000000038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</row>
    <row r="1765" spans="1:12" ht="13.5" x14ac:dyDescent="0.25">
      <c r="A1765" s="3">
        <f>RSI!A1765</f>
        <v>44876</v>
      </c>
      <c r="B1765" s="2">
        <f>RSI!B1765</f>
        <v>1.86</v>
      </c>
      <c r="C1765" s="2">
        <f>RSI!I1765</f>
        <v>28.688981101369734</v>
      </c>
      <c r="D1765" s="2">
        <f>MACD!E1765</f>
        <v>-1.4209125599333738E-3</v>
      </c>
      <c r="E1765" s="2">
        <f>MACD!F1765</f>
        <v>-1.9764853071440789E-3</v>
      </c>
      <c r="F1765" s="2">
        <f>'Moving Avg'!D1765</f>
        <v>1.86</v>
      </c>
      <c r="G1765" s="2">
        <f>'Moving Avg'!F1765</f>
        <v>1.8599999999999999</v>
      </c>
      <c r="H1765" s="2">
        <f>'Moving Avg'!G1765</f>
        <v>1.8599999999999997</v>
      </c>
      <c r="I1765" s="2">
        <f>'Moving Avg'!H1765</f>
        <v>2.0082500000000043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</row>
    <row r="1766" spans="1:12" ht="13.5" x14ac:dyDescent="0.25">
      <c r="A1766" s="3">
        <f>RSI!A1766</f>
        <v>44879</v>
      </c>
      <c r="B1766" s="2">
        <f>RSI!B1766</f>
        <v>1.86</v>
      </c>
      <c r="C1766" s="2">
        <f>RSI!I1766</f>
        <v>28.688981101369734</v>
      </c>
      <c r="D1766" s="2">
        <f>MACD!E1766</f>
        <v>-1.3202984929736594E-3</v>
      </c>
      <c r="E1766" s="2">
        <f>MACD!F1766</f>
        <v>-1.8452479443099949E-3</v>
      </c>
      <c r="F1766" s="2">
        <f>'Moving Avg'!D1766</f>
        <v>1.86</v>
      </c>
      <c r="G1766" s="2">
        <f>'Moving Avg'!F1766</f>
        <v>1.8599999999999999</v>
      </c>
      <c r="H1766" s="2">
        <f>'Moving Avg'!G1766</f>
        <v>1.8599999999999997</v>
      </c>
      <c r="I1766" s="2">
        <f>'Moving Avg'!H1766</f>
        <v>2.0055500000000044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</row>
    <row r="1767" spans="1:12" ht="13.5" x14ac:dyDescent="0.25">
      <c r="A1767" s="3">
        <f>RSI!A1767</f>
        <v>44880</v>
      </c>
      <c r="B1767" s="2">
        <f>RSI!B1767</f>
        <v>1.86</v>
      </c>
      <c r="C1767" s="2">
        <f>RSI!I1767</f>
        <v>28.688981101369734</v>
      </c>
      <c r="D1767" s="2">
        <f>MACD!E1767</f>
        <v>-1.2264236713617205E-3</v>
      </c>
      <c r="E1767" s="2">
        <f>MACD!F1767</f>
        <v>-1.7214830897203403E-3</v>
      </c>
      <c r="F1767" s="2">
        <f>'Moving Avg'!D1767</f>
        <v>1.86</v>
      </c>
      <c r="G1767" s="2">
        <f>'Moving Avg'!F1767</f>
        <v>1.8599999999999999</v>
      </c>
      <c r="H1767" s="2">
        <f>'Moving Avg'!G1767</f>
        <v>1.8599999999999997</v>
      </c>
      <c r="I1767" s="2">
        <f>'Moving Avg'!H1767</f>
        <v>2.0028500000000049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</row>
    <row r="1768" spans="1:12" ht="13.5" x14ac:dyDescent="0.25">
      <c r="A1768" s="3">
        <f>RSI!A1768</f>
        <v>44881</v>
      </c>
      <c r="B1768" s="2">
        <f>RSI!B1768</f>
        <v>1.86</v>
      </c>
      <c r="C1768" s="2">
        <f>RSI!I1768</f>
        <v>28.688981101369734</v>
      </c>
      <c r="D1768" s="2">
        <f>MACD!E1768</f>
        <v>-1.138898683815226E-3</v>
      </c>
      <c r="E1768" s="2">
        <f>MACD!F1768</f>
        <v>-1.6049662085393175E-3</v>
      </c>
      <c r="F1768" s="2">
        <f>'Moving Avg'!D1768</f>
        <v>1.86</v>
      </c>
      <c r="G1768" s="2">
        <f>'Moving Avg'!F1768</f>
        <v>1.8599999999999999</v>
      </c>
      <c r="H1768" s="2">
        <f>'Moving Avg'!G1768</f>
        <v>1.8599999999999997</v>
      </c>
      <c r="I1768" s="2">
        <f>'Moving Avg'!H1768</f>
        <v>2.000150000000005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</row>
    <row r="1769" spans="1:12" ht="13.5" x14ac:dyDescent="0.25">
      <c r="A1769" s="3">
        <f>RSI!A1769</f>
        <v>44882</v>
      </c>
      <c r="B1769" s="2">
        <f>RSI!B1769</f>
        <v>1.86</v>
      </c>
      <c r="C1769" s="2">
        <f>RSI!I1769</f>
        <v>28.688981101369734</v>
      </c>
      <c r="D1769" s="2">
        <f>MACD!E1769</f>
        <v>-1.0573460732439255E-3</v>
      </c>
      <c r="E1769" s="2">
        <f>MACD!F1769</f>
        <v>-1.4954421814802393E-3</v>
      </c>
      <c r="F1769" s="2">
        <f>'Moving Avg'!D1769</f>
        <v>1.86</v>
      </c>
      <c r="G1769" s="2">
        <f>'Moving Avg'!F1769</f>
        <v>1.8599999999999999</v>
      </c>
      <c r="H1769" s="2">
        <f>'Moving Avg'!G1769</f>
        <v>1.8599999999999997</v>
      </c>
      <c r="I1769" s="2">
        <f>'Moving Avg'!H1769</f>
        <v>1.9974500000000051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</row>
    <row r="1770" spans="1:12" ht="13.5" x14ac:dyDescent="0.25">
      <c r="A1770" s="3">
        <f>RSI!A1770</f>
        <v>44883</v>
      </c>
      <c r="B1770" s="2">
        <f>RSI!B1770</f>
        <v>1.86</v>
      </c>
      <c r="C1770" s="2">
        <f>RSI!I1770</f>
        <v>28.688981101369748</v>
      </c>
      <c r="D1770" s="2">
        <f>MACD!E1770</f>
        <v>-9.8140204988195201E-4</v>
      </c>
      <c r="E1770" s="2">
        <f>MACD!F1770</f>
        <v>-1.3926341551605819E-3</v>
      </c>
      <c r="F1770" s="2">
        <f>'Moving Avg'!D1770</f>
        <v>1.86</v>
      </c>
      <c r="G1770" s="2">
        <f>'Moving Avg'!F1770</f>
        <v>1.8599999999999999</v>
      </c>
      <c r="H1770" s="2">
        <f>'Moving Avg'!G1770</f>
        <v>1.8599999999999997</v>
      </c>
      <c r="I1770" s="2">
        <f>'Moving Avg'!H1770</f>
        <v>1.9947500000000054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</row>
    <row r="1771" spans="1:12" ht="13.5" x14ac:dyDescent="0.25">
      <c r="A1771" s="3">
        <f>RSI!A1771</f>
        <v>44886</v>
      </c>
      <c r="B1771" s="2">
        <f>RSI!B1771</f>
        <v>1.87</v>
      </c>
      <c r="C1771" s="2">
        <f>RSI!I1771</f>
        <v>84.271345148612028</v>
      </c>
      <c r="D1771" s="2">
        <f>MACD!E1771</f>
        <v>-1.6514584184743608E-3</v>
      </c>
      <c r="E1771" s="2">
        <f>MACD!F1771</f>
        <v>-1.4443990078233378E-3</v>
      </c>
      <c r="F1771" s="2">
        <f>'Moving Avg'!D1771</f>
        <v>1.8620000000000001</v>
      </c>
      <c r="G1771" s="2">
        <f>'Moving Avg'!F1771</f>
        <v>1.8604999999999996</v>
      </c>
      <c r="H1771" s="2">
        <f>'Moving Avg'!G1771</f>
        <v>1.8601999999999999</v>
      </c>
      <c r="I1771" s="2">
        <f>'Moving Avg'!H1771</f>
        <v>1.9921000000000055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</row>
    <row r="1772" spans="1:12" ht="13.5" x14ac:dyDescent="0.25">
      <c r="A1772" s="3">
        <f>RSI!A1772</f>
        <v>44887</v>
      </c>
      <c r="B1772" s="2">
        <f>RSI!B1772</f>
        <v>1.86</v>
      </c>
      <c r="C1772" s="2">
        <f>RSI!I1772</f>
        <v>45.814771815193332</v>
      </c>
      <c r="D1772" s="2">
        <f>MACD!E1772</f>
        <v>-1.5308306910926106E-3</v>
      </c>
      <c r="E1772" s="2">
        <f>MACD!F1772</f>
        <v>-1.4616853444771925E-3</v>
      </c>
      <c r="F1772" s="2">
        <f>'Moving Avg'!D1772</f>
        <v>1.8620000000000001</v>
      </c>
      <c r="G1772" s="2">
        <f>'Moving Avg'!F1772</f>
        <v>1.8604999999999996</v>
      </c>
      <c r="H1772" s="2">
        <f>'Moving Avg'!G1772</f>
        <v>1.8601999999999999</v>
      </c>
      <c r="I1772" s="2">
        <f>'Moving Avg'!H1772</f>
        <v>1.9894000000000056</v>
      </c>
      <c r="J1772" s="6" t="str">
        <f>OBV!F1772</f>
        <v>BULLISH</v>
      </c>
      <c r="K1772" s="6" t="str">
        <f>OBV!G1772</f>
        <v>NEUTRAL</v>
      </c>
      <c r="L1772" s="6" t="str">
        <f>OBV!H1772</f>
        <v>NEUTRAL</v>
      </c>
    </row>
    <row r="1773" spans="1:12" ht="13.5" x14ac:dyDescent="0.25">
      <c r="A1773" s="3">
        <f>RSI!A1773</f>
        <v>44888</v>
      </c>
      <c r="B1773" s="2">
        <f>RSI!B1773</f>
        <v>1.86</v>
      </c>
      <c r="C1773" s="2">
        <f>RSI!I1773</f>
        <v>45.814771815193332</v>
      </c>
      <c r="D1773" s="2">
        <f>MACD!E1773</f>
        <v>-1.418876423872284E-3</v>
      </c>
      <c r="E1773" s="2">
        <f>MACD!F1773</f>
        <v>-1.4531235603562108E-3</v>
      </c>
      <c r="F1773" s="2">
        <f>'Moving Avg'!D1773</f>
        <v>1.8620000000000001</v>
      </c>
      <c r="G1773" s="2">
        <f>'Moving Avg'!F1773</f>
        <v>1.8604999999999996</v>
      </c>
      <c r="H1773" s="2">
        <f>'Moving Avg'!G1773</f>
        <v>1.8601999999999999</v>
      </c>
      <c r="I1773" s="2">
        <f>'Moving Avg'!H1773</f>
        <v>1.9867000000000055</v>
      </c>
      <c r="J1773" s="6" t="str">
        <f>OBV!F1773</f>
        <v>BULLISH</v>
      </c>
      <c r="K1773" s="6" t="str">
        <f>OBV!G1773</f>
        <v>NEUTRAL</v>
      </c>
      <c r="L1773" s="6" t="str">
        <f>OBV!H1773</f>
        <v>NEUTRAL</v>
      </c>
    </row>
    <row r="1774" spans="1:12" ht="13.5" x14ac:dyDescent="0.25">
      <c r="A1774" s="3">
        <f>RSI!A1774</f>
        <v>44889</v>
      </c>
      <c r="B1774" s="2">
        <f>RSI!B1774</f>
        <v>1.86</v>
      </c>
      <c r="C1774" s="2">
        <f>RSI!I1774</f>
        <v>45.814771815193332</v>
      </c>
      <c r="D1774" s="2">
        <f>MACD!E1774</f>
        <v>-1.3149934347522763E-3</v>
      </c>
      <c r="E1774" s="2">
        <f>MACD!F1774</f>
        <v>-1.4254975352354239E-3</v>
      </c>
      <c r="F1774" s="2">
        <f>'Moving Avg'!D1774</f>
        <v>1.8620000000000001</v>
      </c>
      <c r="G1774" s="2">
        <f>'Moving Avg'!F1774</f>
        <v>1.8604999999999996</v>
      </c>
      <c r="H1774" s="2">
        <f>'Moving Avg'!G1774</f>
        <v>1.8601999999999999</v>
      </c>
      <c r="I1774" s="2">
        <f>'Moving Avg'!H1774</f>
        <v>1.9840000000000058</v>
      </c>
      <c r="J1774" s="6" t="str">
        <f>OBV!F1774</f>
        <v>BULLISH</v>
      </c>
      <c r="K1774" s="6" t="str">
        <f>OBV!G1774</f>
        <v>NEUTRAL</v>
      </c>
      <c r="L1774" s="6" t="str">
        <f>OBV!H1774</f>
        <v>NEUTRAL</v>
      </c>
    </row>
    <row r="1775" spans="1:12" ht="13.5" x14ac:dyDescent="0.25">
      <c r="A1775" s="3">
        <f>RSI!A1775</f>
        <v>44890</v>
      </c>
      <c r="B1775" s="2">
        <f>RSI!B1775</f>
        <v>1.86</v>
      </c>
      <c r="C1775" s="2">
        <f>RSI!I1775</f>
        <v>45.814771815193332</v>
      </c>
      <c r="D1775" s="2">
        <f>MACD!E1775</f>
        <v>-1.2186179482935877E-3</v>
      </c>
      <c r="E1775" s="2">
        <f>MACD!F1775</f>
        <v>-1.3841216178470568E-3</v>
      </c>
      <c r="F1775" s="2">
        <f>'Moving Avg'!D1775</f>
        <v>1.8620000000000001</v>
      </c>
      <c r="G1775" s="2">
        <f>'Moving Avg'!F1775</f>
        <v>1.8604999999999996</v>
      </c>
      <c r="H1775" s="2">
        <f>'Moving Avg'!G1775</f>
        <v>1.8601999999999999</v>
      </c>
      <c r="I1775" s="2">
        <f>'Moving Avg'!H1775</f>
        <v>1.9813000000000054</v>
      </c>
      <c r="J1775" s="6" t="str">
        <f>OBV!F1775</f>
        <v>BULLISH</v>
      </c>
      <c r="K1775" s="6" t="str">
        <f>OBV!G1775</f>
        <v>NEUTRAL</v>
      </c>
      <c r="L1775" s="6" t="str">
        <f>OBV!H1775</f>
        <v>NEUTRAL</v>
      </c>
    </row>
    <row r="1776" spans="1:12" ht="13.5" x14ac:dyDescent="0.25">
      <c r="A1776" s="3">
        <f>RSI!A1776</f>
        <v>44893</v>
      </c>
      <c r="B1776" s="2">
        <f>RSI!B1776</f>
        <v>1.86</v>
      </c>
      <c r="C1776" s="2">
        <f>RSI!I1776</f>
        <v>45.814771815193332</v>
      </c>
      <c r="D1776" s="2">
        <f>MACD!E1776</f>
        <v>-1.1292227045065495E-3</v>
      </c>
      <c r="E1776" s="2">
        <f>MACD!F1776</f>
        <v>-1.3331418351789554E-3</v>
      </c>
      <c r="F1776" s="2">
        <f>'Moving Avg'!D1776</f>
        <v>1.86</v>
      </c>
      <c r="G1776" s="2">
        <f>'Moving Avg'!F1776</f>
        <v>1.8604999999999996</v>
      </c>
      <c r="H1776" s="2">
        <f>'Moving Avg'!G1776</f>
        <v>1.8601999999999999</v>
      </c>
      <c r="I1776" s="2">
        <f>'Moving Avg'!H1776</f>
        <v>1.9786000000000055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</row>
    <row r="1777" spans="1:12" ht="13.5" x14ac:dyDescent="0.25">
      <c r="A1777" s="3">
        <f>RSI!A1777</f>
        <v>44894</v>
      </c>
      <c r="B1777" s="2">
        <f>RSI!B1777</f>
        <v>1.86</v>
      </c>
      <c r="C1777" s="2">
        <f>RSI!I1777</f>
        <v>45.814771815193332</v>
      </c>
      <c r="D1777" s="2">
        <f>MACD!E1777</f>
        <v>-1.0463150610320326E-3</v>
      </c>
      <c r="E1777" s="2">
        <f>MACD!F1777</f>
        <v>-1.2757764803495711E-3</v>
      </c>
      <c r="F1777" s="2">
        <f>'Moving Avg'!D1777</f>
        <v>1.86</v>
      </c>
      <c r="G1777" s="2">
        <f>'Moving Avg'!F1777</f>
        <v>1.8604999999999996</v>
      </c>
      <c r="H1777" s="2">
        <f>'Moving Avg'!G1777</f>
        <v>1.8601999999999999</v>
      </c>
      <c r="I1777" s="2">
        <f>'Moving Avg'!H1777</f>
        <v>1.9759000000000055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44895</v>
      </c>
      <c r="B1778" s="2">
        <f>RSI!B1778</f>
        <v>1.86</v>
      </c>
      <c r="C1778" s="2">
        <f>RSI!I1778</f>
        <v>45.814771815193332</v>
      </c>
      <c r="D1778" s="2">
        <f>MACD!E1778</f>
        <v>-9.6943511174529817E-4</v>
      </c>
      <c r="E1778" s="2">
        <f>MACD!F1778</f>
        <v>-1.2145082066287165E-3</v>
      </c>
      <c r="F1778" s="2">
        <f>'Moving Avg'!D1778</f>
        <v>1.86</v>
      </c>
      <c r="G1778" s="2">
        <f>'Moving Avg'!F1778</f>
        <v>1.8604999999999996</v>
      </c>
      <c r="H1778" s="2">
        <f>'Moving Avg'!G1778</f>
        <v>1.8601999999999999</v>
      </c>
      <c r="I1778" s="2">
        <f>'Moving Avg'!H1778</f>
        <v>1.9732000000000056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</row>
    <row r="1779" spans="1:12" ht="13.5" x14ac:dyDescent="0.25">
      <c r="A1779" s="3">
        <f>RSI!A1779</f>
        <v>44896</v>
      </c>
      <c r="B1779" s="2">
        <f>RSI!B1779</f>
        <v>1.86</v>
      </c>
      <c r="C1779" s="2">
        <f>RSI!I1779</f>
        <v>45.814771815193332</v>
      </c>
      <c r="D1779" s="2">
        <f>MACD!E1779</f>
        <v>-8.9815383966329598E-4</v>
      </c>
      <c r="E1779" s="2">
        <f>MACD!F1779</f>
        <v>-1.1512373332356325E-3</v>
      </c>
      <c r="F1779" s="2">
        <f>'Moving Avg'!D1779</f>
        <v>1.86</v>
      </c>
      <c r="G1779" s="2">
        <f>'Moving Avg'!F1779</f>
        <v>1.8604999999999996</v>
      </c>
      <c r="H1779" s="2">
        <f>'Moving Avg'!G1779</f>
        <v>1.8601999999999999</v>
      </c>
      <c r="I1779" s="2">
        <f>'Moving Avg'!H1779</f>
        <v>1.9705000000000052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44897</v>
      </c>
      <c r="B1780" s="2">
        <f>RSI!B1780</f>
        <v>1.86</v>
      </c>
      <c r="C1780" s="2">
        <f>RSI!I1780</f>
        <v>45.814771815193332</v>
      </c>
      <c r="D1780" s="2">
        <f>MACD!E1780</f>
        <v>-8.3207131777940369E-4</v>
      </c>
      <c r="E1780" s="2">
        <f>MACD!F1780</f>
        <v>-1.0874041301443867E-3</v>
      </c>
      <c r="F1780" s="2">
        <f>'Moving Avg'!D1780</f>
        <v>1.86</v>
      </c>
      <c r="G1780" s="2">
        <f>'Moving Avg'!F1780</f>
        <v>1.8604999999999996</v>
      </c>
      <c r="H1780" s="2">
        <f>'Moving Avg'!G1780</f>
        <v>1.8601999999999999</v>
      </c>
      <c r="I1780" s="2">
        <f>'Moving Avg'!H1780</f>
        <v>1.9678000000000051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44900</v>
      </c>
      <c r="B1781" s="2">
        <f>RSI!B1781</f>
        <v>1.86</v>
      </c>
      <c r="C1781" s="2">
        <f>RSI!I1781</f>
        <v>45.814771815193332</v>
      </c>
      <c r="D1781" s="2">
        <f>MACD!E1781</f>
        <v>7.6764657050865104E-4</v>
      </c>
      <c r="E1781" s="2">
        <f>MACD!F1781</f>
        <v>-7.1639399001377925E-4</v>
      </c>
      <c r="F1781" s="2">
        <f>'Moving Avg'!D1781</f>
        <v>1.86</v>
      </c>
      <c r="G1781" s="2">
        <f>'Moving Avg'!F1781</f>
        <v>1.8604999999999996</v>
      </c>
      <c r="H1781" s="2">
        <f>'Moving Avg'!G1781</f>
        <v>1.8601999999999999</v>
      </c>
      <c r="I1781" s="2">
        <f>'Moving Avg'!H1781</f>
        <v>1.9651000000000054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44901</v>
      </c>
      <c r="B1782" s="2">
        <f>RSI!B1782</f>
        <v>1.86</v>
      </c>
      <c r="C1782" s="2">
        <f>RSI!I1782</f>
        <v>45.814771815193332</v>
      </c>
      <c r="D1782" s="2">
        <f>MACD!E1782</f>
        <v>5.8773726280825223E-4</v>
      </c>
      <c r="E1782" s="2">
        <f>MACD!F1782</f>
        <v>-4.5556773944937297E-4</v>
      </c>
      <c r="F1782" s="2">
        <f>'Moving Avg'!D1782</f>
        <v>1.86</v>
      </c>
      <c r="G1782" s="2">
        <f>'Moving Avg'!F1782</f>
        <v>1.8604999999999996</v>
      </c>
      <c r="H1782" s="2">
        <f>'Moving Avg'!G1782</f>
        <v>1.8601999999999999</v>
      </c>
      <c r="I1782" s="2">
        <f>'Moving Avg'!H1782</f>
        <v>1.9624000000000053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44902</v>
      </c>
      <c r="B1783" s="2">
        <f>RSI!B1783</f>
        <v>1.86</v>
      </c>
      <c r="C1783" s="2">
        <f>RSI!I1783</f>
        <v>45.814771815193332</v>
      </c>
      <c r="D1783" s="2">
        <f>MACD!E1783</f>
        <v>4.4008481645851916E-4</v>
      </c>
      <c r="E1783" s="2">
        <f>MACD!F1783</f>
        <v>-2.7643722826779457E-4</v>
      </c>
      <c r="F1783" s="2">
        <f>'Moving Avg'!D1783</f>
        <v>1.86</v>
      </c>
      <c r="G1783" s="2">
        <f>'Moving Avg'!F1783</f>
        <v>1.8604999999999996</v>
      </c>
      <c r="H1783" s="2">
        <f>'Moving Avg'!G1783</f>
        <v>1.8601999999999999</v>
      </c>
      <c r="I1783" s="2">
        <f>'Moving Avg'!H1783</f>
        <v>1.9602000000000053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</row>
    <row r="1784" spans="1:12" ht="13.5" x14ac:dyDescent="0.25">
      <c r="A1784" s="3">
        <f>RSI!A1784</f>
        <v>44903</v>
      </c>
      <c r="B1784" s="2">
        <f>RSI!B1784</f>
        <v>1.86</v>
      </c>
      <c r="C1784" s="2">
        <f>RSI!I1784</f>
        <v>45.814771815193332</v>
      </c>
      <c r="D1784" s="2">
        <f>MACD!E1784</f>
        <v>3.1938748878901357E-4</v>
      </c>
      <c r="E1784" s="2">
        <f>MACD!F1784</f>
        <v>-1.5727228485643295E-4</v>
      </c>
      <c r="F1784" s="2">
        <f>'Moving Avg'!D1784</f>
        <v>1.86</v>
      </c>
      <c r="G1784" s="2">
        <f>'Moving Avg'!F1784</f>
        <v>1.8604999999999996</v>
      </c>
      <c r="H1784" s="2">
        <f>'Moving Avg'!G1784</f>
        <v>1.8601999999999999</v>
      </c>
      <c r="I1784" s="2">
        <f>'Moving Avg'!H1784</f>
        <v>1.958500000000005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</row>
    <row r="1785" spans="1:12" ht="13.5" x14ac:dyDescent="0.25">
      <c r="A1785" s="3">
        <f>RSI!A1785</f>
        <v>44904</v>
      </c>
      <c r="B1785" s="2">
        <f>RSI!B1785</f>
        <v>1.86</v>
      </c>
      <c r="C1785" s="2">
        <f>RSI!I1785</f>
        <v>45.814771815193332</v>
      </c>
      <c r="D1785" s="2">
        <f>MACD!E1785</f>
        <v>2.2118431196749277E-4</v>
      </c>
      <c r="E1785" s="2">
        <f>MACD!F1785</f>
        <v>-8.15809654916478E-5</v>
      </c>
      <c r="F1785" s="2">
        <f>'Moving Avg'!D1785</f>
        <v>1.86</v>
      </c>
      <c r="G1785" s="2">
        <f>'Moving Avg'!F1785</f>
        <v>1.8604999999999996</v>
      </c>
      <c r="H1785" s="2">
        <f>'Moving Avg'!G1785</f>
        <v>1.8601999999999999</v>
      </c>
      <c r="I1785" s="2">
        <f>'Moving Avg'!H1785</f>
        <v>1.9572500000000048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</row>
    <row r="1786" spans="1:12" ht="13.5" x14ac:dyDescent="0.25">
      <c r="A1786" s="3">
        <f>RSI!A1786</f>
        <v>44907</v>
      </c>
      <c r="B1786" s="2">
        <f>RSI!B1786</f>
        <v>1.87</v>
      </c>
      <c r="C1786" s="2">
        <f>RSI!I1786</f>
        <v>76.316428231698623</v>
      </c>
      <c r="D1786" s="2">
        <f>MACD!E1786</f>
        <v>-5.9901685861296627E-4</v>
      </c>
      <c r="E1786" s="2">
        <f>MACD!F1786</f>
        <v>-1.8506814411591152E-4</v>
      </c>
      <c r="F1786" s="2">
        <f>'Moving Avg'!D1786</f>
        <v>1.8620000000000001</v>
      </c>
      <c r="G1786" s="2">
        <f>'Moving Avg'!F1786</f>
        <v>1.8609999999999995</v>
      </c>
      <c r="H1786" s="2">
        <f>'Moving Avg'!G1786</f>
        <v>1.8603999999999996</v>
      </c>
      <c r="I1786" s="2">
        <f>'Moving Avg'!H1786</f>
        <v>1.9560500000000047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</row>
    <row r="1787" spans="1:12" ht="13.5" x14ac:dyDescent="0.25">
      <c r="A1787" s="3">
        <f>RSI!A1787</f>
        <v>44908</v>
      </c>
      <c r="B1787" s="2">
        <f>RSI!B1787</f>
        <v>1.87</v>
      </c>
      <c r="C1787" s="2">
        <f>RSI!I1787</f>
        <v>76.316428231698623</v>
      </c>
      <c r="D1787" s="2">
        <f>MACD!E1787</f>
        <v>-1.3487583243541046E-3</v>
      </c>
      <c r="E1787" s="2">
        <f>MACD!F1787</f>
        <v>-4.1780618016355015E-4</v>
      </c>
      <c r="F1787" s="2">
        <f>'Moving Avg'!D1787</f>
        <v>1.8640000000000001</v>
      </c>
      <c r="G1787" s="2">
        <f>'Moving Avg'!F1787</f>
        <v>1.8614999999999995</v>
      </c>
      <c r="H1787" s="2">
        <f>'Moving Avg'!G1787</f>
        <v>1.8605999999999998</v>
      </c>
      <c r="I1787" s="2">
        <f>'Moving Avg'!H1787</f>
        <v>1.9549000000000047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</row>
    <row r="1788" spans="1:12" ht="13.5" x14ac:dyDescent="0.25">
      <c r="A1788" s="3">
        <f>RSI!A1788</f>
        <v>44909</v>
      </c>
      <c r="B1788" s="2">
        <f>RSI!B1788</f>
        <v>1.87</v>
      </c>
      <c r="C1788" s="2">
        <f>RSI!I1788</f>
        <v>76.316428231698623</v>
      </c>
      <c r="D1788" s="2">
        <f>MACD!E1788</f>
        <v>-2.034752255355432E-3</v>
      </c>
      <c r="E1788" s="2">
        <f>MACD!F1788</f>
        <v>-7.4119539520192657E-4</v>
      </c>
      <c r="F1788" s="2">
        <f>'Moving Avg'!D1788</f>
        <v>1.8660000000000001</v>
      </c>
      <c r="G1788" s="2">
        <f>'Moving Avg'!F1788</f>
        <v>1.8619999999999994</v>
      </c>
      <c r="H1788" s="2">
        <f>'Moving Avg'!G1788</f>
        <v>1.8607999999999998</v>
      </c>
      <c r="I1788" s="2">
        <f>'Moving Avg'!H1788</f>
        <v>1.9537500000000048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</row>
    <row r="1789" spans="1:12" ht="13.5" x14ac:dyDescent="0.25">
      <c r="A1789" s="3">
        <f>RSI!A1789</f>
        <v>44910</v>
      </c>
      <c r="B1789" s="2">
        <f>RSI!B1789</f>
        <v>1.87</v>
      </c>
      <c r="C1789" s="2">
        <f>RSI!I1789</f>
        <v>76.316428231698623</v>
      </c>
      <c r="D1789" s="2">
        <f>MACD!E1789</f>
        <v>-2.6629839419762824E-3</v>
      </c>
      <c r="E1789" s="2">
        <f>MACD!F1789</f>
        <v>-1.1255531045567977E-3</v>
      </c>
      <c r="F1789" s="2">
        <f>'Moving Avg'!D1789</f>
        <v>1.8679999999999999</v>
      </c>
      <c r="G1789" s="2">
        <f>'Moving Avg'!F1789</f>
        <v>1.8624999999999996</v>
      </c>
      <c r="H1789" s="2">
        <f>'Moving Avg'!G1789</f>
        <v>1.861</v>
      </c>
      <c r="I1789" s="2">
        <f>'Moving Avg'!H1789</f>
        <v>1.952600000000005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</row>
    <row r="1790" spans="1:12" ht="13.5" x14ac:dyDescent="0.25">
      <c r="A1790" s="3">
        <f>RSI!A1790</f>
        <v>44911</v>
      </c>
      <c r="B1790" s="2">
        <f>RSI!B1790</f>
        <v>1.87</v>
      </c>
      <c r="C1790" s="2">
        <f>RSI!I1790</f>
        <v>76.316428231698623</v>
      </c>
      <c r="D1790" s="2">
        <f>MACD!E1790</f>
        <v>-3.2388009734658496E-3</v>
      </c>
      <c r="E1790" s="2">
        <f>MACD!F1790</f>
        <v>-1.5482026783386082E-3</v>
      </c>
      <c r="F1790" s="2">
        <f>'Moving Avg'!D1790</f>
        <v>1.8700000000000003</v>
      </c>
      <c r="G1790" s="2">
        <f>'Moving Avg'!F1790</f>
        <v>1.8629999999999995</v>
      </c>
      <c r="H1790" s="2">
        <f>'Moving Avg'!G1790</f>
        <v>1.8612</v>
      </c>
      <c r="I1790" s="2">
        <f>'Moving Avg'!H1790</f>
        <v>1.951450000000005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</row>
    <row r="1791" spans="1:12" ht="13.5" x14ac:dyDescent="0.25">
      <c r="A1791" s="3">
        <f>RSI!A1791</f>
        <v>44914</v>
      </c>
      <c r="B1791" s="2">
        <f>RSI!B1791</f>
        <v>1.87</v>
      </c>
      <c r="C1791" s="2">
        <f>RSI!I1791</f>
        <v>76.316428231698623</v>
      </c>
      <c r="D1791" s="2">
        <f>MACD!E1791</f>
        <v>-3.7669903745076727E-3</v>
      </c>
      <c r="E1791" s="2">
        <f>MACD!F1791</f>
        <v>-1.9919602175724211E-3</v>
      </c>
      <c r="F1791" s="2">
        <f>'Moving Avg'!D1791</f>
        <v>1.8700000000000003</v>
      </c>
      <c r="G1791" s="2">
        <f>'Moving Avg'!F1791</f>
        <v>1.8629999999999995</v>
      </c>
      <c r="H1791" s="2">
        <f>'Moving Avg'!G1791</f>
        <v>1.8614000000000002</v>
      </c>
      <c r="I1791" s="2">
        <f>'Moving Avg'!H1791</f>
        <v>1.949850000000005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</row>
    <row r="1792" spans="1:12" ht="13.5" x14ac:dyDescent="0.25">
      <c r="A1792" s="3">
        <f>RSI!A1792</f>
        <v>44915</v>
      </c>
      <c r="B1792" s="2">
        <f>RSI!B1792</f>
        <v>1.87</v>
      </c>
      <c r="C1792" s="2">
        <f>RSI!I1792</f>
        <v>76.316428231698609</v>
      </c>
      <c r="D1792" s="2">
        <f>MACD!E1792</f>
        <v>-4.2518454280362494E-3</v>
      </c>
      <c r="E1792" s="2">
        <f>MACD!F1792</f>
        <v>-2.4439372596651871E-3</v>
      </c>
      <c r="F1792" s="2">
        <f>'Moving Avg'!D1792</f>
        <v>1.8700000000000003</v>
      </c>
      <c r="G1792" s="2">
        <f>'Moving Avg'!F1792</f>
        <v>1.8634999999999997</v>
      </c>
      <c r="H1792" s="2">
        <f>'Moving Avg'!G1792</f>
        <v>1.8616000000000001</v>
      </c>
      <c r="I1792" s="2">
        <f>'Moving Avg'!H1792</f>
        <v>1.9487000000000052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</row>
    <row r="1793" spans="1:12" ht="13.5" x14ac:dyDescent="0.25">
      <c r="A1793" s="3">
        <f>RSI!A1793</f>
        <v>44916</v>
      </c>
      <c r="B1793" s="2">
        <f>RSI!B1793</f>
        <v>1.87</v>
      </c>
      <c r="C1793" s="2">
        <f>RSI!I1793</f>
        <v>76.316428231698609</v>
      </c>
      <c r="D1793" s="2">
        <f>MACD!E1793</f>
        <v>-4.6972236559796876E-3</v>
      </c>
      <c r="E1793" s="2">
        <f>MACD!F1793</f>
        <v>-2.8945945389280874E-3</v>
      </c>
      <c r="F1793" s="2">
        <f>'Moving Avg'!D1793</f>
        <v>1.8700000000000003</v>
      </c>
      <c r="G1793" s="2">
        <f>'Moving Avg'!F1793</f>
        <v>1.8639999999999997</v>
      </c>
      <c r="H1793" s="2">
        <f>'Moving Avg'!G1793</f>
        <v>1.8618000000000003</v>
      </c>
      <c r="I1793" s="2">
        <f>'Moving Avg'!H1793</f>
        <v>1.9475500000000054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44917</v>
      </c>
      <c r="B1794" s="2">
        <f>RSI!B1794</f>
        <v>1.87</v>
      </c>
      <c r="C1794" s="2">
        <f>RSI!I1794</f>
        <v>76.316428231698609</v>
      </c>
      <c r="D1794" s="2">
        <f>MACD!E1794</f>
        <v>-5.1065972117079195E-3</v>
      </c>
      <c r="E1794" s="2">
        <f>MACD!F1794</f>
        <v>-3.3369950734840536E-3</v>
      </c>
      <c r="F1794" s="2">
        <f>'Moving Avg'!D1794</f>
        <v>1.8700000000000003</v>
      </c>
      <c r="G1794" s="2">
        <f>'Moving Avg'!F1794</f>
        <v>1.8645</v>
      </c>
      <c r="H1794" s="2">
        <f>'Moving Avg'!G1794</f>
        <v>1.8620000000000005</v>
      </c>
      <c r="I1794" s="2">
        <f>'Moving Avg'!H1794</f>
        <v>1.9464000000000055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</row>
    <row r="1795" spans="1:12" ht="13.5" x14ac:dyDescent="0.25">
      <c r="A1795" s="3">
        <f>RSI!A1795</f>
        <v>44918</v>
      </c>
      <c r="B1795" s="2">
        <f>RSI!B1795</f>
        <v>1.87</v>
      </c>
      <c r="C1795" s="2">
        <f>RSI!I1795</f>
        <v>76.316428231698609</v>
      </c>
      <c r="D1795" s="2">
        <f>MACD!E1795</f>
        <v>-5.4830967529568841E-3</v>
      </c>
      <c r="E1795" s="2">
        <f>MACD!F1795</f>
        <v>-3.7662154093786203E-3</v>
      </c>
      <c r="F1795" s="2">
        <f>'Moving Avg'!D1795</f>
        <v>1.8700000000000003</v>
      </c>
      <c r="G1795" s="2">
        <f>'Moving Avg'!F1795</f>
        <v>1.8649999999999998</v>
      </c>
      <c r="H1795" s="2">
        <f>'Moving Avg'!G1795</f>
        <v>1.8622000000000005</v>
      </c>
      <c r="I1795" s="2">
        <f>'Moving Avg'!H1795</f>
        <v>1.9452500000000055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</row>
    <row r="1796" spans="1:12" ht="13.5" x14ac:dyDescent="0.25">
      <c r="A1796" s="3">
        <f>RSI!A1796</f>
        <v>44921</v>
      </c>
      <c r="B1796" s="2">
        <f>RSI!B1796</f>
        <v>1.87</v>
      </c>
      <c r="C1796" s="2">
        <f>RSI!I1796</f>
        <v>76.316428231698609</v>
      </c>
      <c r="D1796" s="2">
        <f>MACD!E1796</f>
        <v>-4.2910881684317115E-3</v>
      </c>
      <c r="E1796" s="2">
        <f>MACD!F1796</f>
        <v>-3.8711899611892386E-3</v>
      </c>
      <c r="F1796" s="2">
        <f>'Moving Avg'!D1796</f>
        <v>1.8700000000000003</v>
      </c>
      <c r="G1796" s="2">
        <f>'Moving Avg'!F1796</f>
        <v>1.8655000000000002</v>
      </c>
      <c r="H1796" s="2">
        <f>'Moving Avg'!G1796</f>
        <v>1.8624000000000007</v>
      </c>
      <c r="I1796" s="2">
        <f>'Moving Avg'!H1796</f>
        <v>1.9441000000000057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</row>
    <row r="1797" spans="1:12" ht="13.5" x14ac:dyDescent="0.25">
      <c r="A1797" s="3">
        <f>RSI!A1797</f>
        <v>44922</v>
      </c>
      <c r="B1797" s="2">
        <f>RSI!B1797</f>
        <v>1.87</v>
      </c>
      <c r="C1797" s="2">
        <f>RSI!I1797</f>
        <v>76.316428231698609</v>
      </c>
      <c r="D1797" s="2">
        <f>MACD!E1797</f>
        <v>-3.3082770190921984E-3</v>
      </c>
      <c r="E1797" s="2">
        <f>MACD!F1797</f>
        <v>-3.7586073727698308E-3</v>
      </c>
      <c r="F1797" s="2">
        <f>'Moving Avg'!D1797</f>
        <v>1.8700000000000003</v>
      </c>
      <c r="G1797" s="2">
        <f>'Moving Avg'!F1797</f>
        <v>1.8660000000000001</v>
      </c>
      <c r="H1797" s="2">
        <f>'Moving Avg'!G1797</f>
        <v>1.8626000000000007</v>
      </c>
      <c r="I1797" s="2">
        <f>'Moving Avg'!H1797</f>
        <v>1.942950000000006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</row>
    <row r="1798" spans="1:12" ht="13.5" x14ac:dyDescent="0.25">
      <c r="A1798" s="3">
        <f>RSI!A1798</f>
        <v>44923</v>
      </c>
      <c r="B1798" s="2">
        <f>RSI!B1798</f>
        <v>1.86</v>
      </c>
      <c r="C1798" s="2">
        <f>RSI!I1798</f>
        <v>32.203675464664386</v>
      </c>
      <c r="D1798" s="2">
        <f>MACD!E1798</f>
        <v>-1.7598263805032044E-3</v>
      </c>
      <c r="E1798" s="2">
        <f>MACD!F1798</f>
        <v>-3.358851174316506E-3</v>
      </c>
      <c r="F1798" s="2">
        <f>'Moving Avg'!D1798</f>
        <v>1.8679999999999999</v>
      </c>
      <c r="G1798" s="2">
        <f>'Moving Avg'!F1798</f>
        <v>1.8660000000000003</v>
      </c>
      <c r="H1798" s="2">
        <f>'Moving Avg'!G1798</f>
        <v>1.8626000000000007</v>
      </c>
      <c r="I1798" s="2">
        <f>'Moving Avg'!H1798</f>
        <v>1.9417500000000061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</row>
    <row r="1799" spans="1:12" ht="13.5" x14ac:dyDescent="0.25">
      <c r="A1799" s="3">
        <f>RSI!A1799</f>
        <v>44924</v>
      </c>
      <c r="B1799" s="2">
        <f>RSI!B1799</f>
        <v>1.86</v>
      </c>
      <c r="C1799" s="2">
        <f>RSI!I1799</f>
        <v>32.2036754646644</v>
      </c>
      <c r="D1799" s="2">
        <f>MACD!E1799</f>
        <v>-4.1263768781396593E-4</v>
      </c>
      <c r="E1799" s="2">
        <f>MACD!F1799</f>
        <v>-2.7696084770159981E-3</v>
      </c>
      <c r="F1799" s="2">
        <f>'Moving Avg'!D1799</f>
        <v>1.8660000000000001</v>
      </c>
      <c r="G1799" s="2">
        <f>'Moving Avg'!F1799</f>
        <v>1.8660000000000003</v>
      </c>
      <c r="H1799" s="2">
        <f>'Moving Avg'!G1799</f>
        <v>1.8626000000000007</v>
      </c>
      <c r="I1799" s="2">
        <f>'Moving Avg'!H1799</f>
        <v>1.9410000000000063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</row>
    <row r="1800" spans="1:12" ht="13.5" x14ac:dyDescent="0.25">
      <c r="A1800" s="3">
        <f>RSI!A1800</f>
        <v>44925</v>
      </c>
      <c r="B1800" s="2">
        <f>RSI!B1800</f>
        <v>1.86</v>
      </c>
      <c r="C1800" s="2">
        <f>RSI!I1800</f>
        <v>32.2036754646644</v>
      </c>
      <c r="D1800" s="2">
        <f>MACD!E1800</f>
        <v>7.6151456643347437E-4</v>
      </c>
      <c r="E1800" s="2">
        <f>MACD!F1800</f>
        <v>-2.0633838683261035E-3</v>
      </c>
      <c r="F1800" s="2">
        <f>'Moving Avg'!D1800</f>
        <v>1.8640000000000001</v>
      </c>
      <c r="G1800" s="2">
        <f>'Moving Avg'!F1800</f>
        <v>1.8660000000000008</v>
      </c>
      <c r="H1800" s="2">
        <f>'Moving Avg'!G1800</f>
        <v>1.8626000000000007</v>
      </c>
      <c r="I1800" s="2">
        <f>'Moving Avg'!H1800</f>
        <v>1.9402500000000062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</row>
    <row r="1801" spans="1:12" ht="13.5" x14ac:dyDescent="0.25">
      <c r="A1801" s="3">
        <f>RSI!A1801</f>
        <v>44928</v>
      </c>
      <c r="B1801" s="2">
        <f>RSI!B1801</f>
        <v>1.86</v>
      </c>
      <c r="C1801" s="2">
        <f>RSI!I1801</f>
        <v>32.2036754646644</v>
      </c>
      <c r="D1801" s="2">
        <f>MACD!E1801</f>
        <v>1.7867163090325988E-3</v>
      </c>
      <c r="E1801" s="2">
        <f>MACD!F1801</f>
        <v>-1.293363832854363E-3</v>
      </c>
      <c r="F1801" s="2">
        <f>'Moving Avg'!D1801</f>
        <v>1.8620000000000001</v>
      </c>
      <c r="G1801" s="2">
        <f>'Moving Avg'!F1801</f>
        <v>1.8660000000000003</v>
      </c>
      <c r="H1801" s="2">
        <f>'Moving Avg'!G1801</f>
        <v>1.8626000000000007</v>
      </c>
      <c r="I1801" s="2">
        <f>'Moving Avg'!H1801</f>
        <v>1.9395000000000064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</row>
    <row r="1802" spans="1:12" ht="13.5" x14ac:dyDescent="0.25">
      <c r="A1802" s="3">
        <f>RSI!A1802</f>
        <v>44929</v>
      </c>
      <c r="B1802" s="2">
        <f>RSI!B1802</f>
        <v>1.86</v>
      </c>
      <c r="C1802" s="2">
        <f>RSI!I1802</f>
        <v>32.2036754646644</v>
      </c>
      <c r="D1802" s="2">
        <f>MACD!E1802</f>
        <v>2.683535722077135E-3</v>
      </c>
      <c r="E1802" s="2">
        <f>MACD!F1802</f>
        <v>-4.9798392186806357E-4</v>
      </c>
      <c r="F1802" s="2">
        <f>'Moving Avg'!D1802</f>
        <v>1.86</v>
      </c>
      <c r="G1802" s="2">
        <f>'Moving Avg'!F1802</f>
        <v>1.8660000000000003</v>
      </c>
      <c r="H1802" s="2">
        <f>'Moving Avg'!G1802</f>
        <v>1.8626000000000005</v>
      </c>
      <c r="I1802" s="2">
        <f>'Moving Avg'!H1802</f>
        <v>1.9387500000000066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</row>
    <row r="1803" spans="1:12" ht="13.5" x14ac:dyDescent="0.25">
      <c r="A1803" s="3">
        <f>RSI!A1803</f>
        <v>44930</v>
      </c>
      <c r="B1803" s="2">
        <f>RSI!B1803</f>
        <v>1.86</v>
      </c>
      <c r="C1803" s="2">
        <f>RSI!I1803</f>
        <v>32.2036754646644</v>
      </c>
      <c r="D1803" s="2">
        <f>MACD!E1803</f>
        <v>3.4695505246382652E-3</v>
      </c>
      <c r="E1803" s="2">
        <f>MACD!F1803</f>
        <v>2.9552296743320223E-4</v>
      </c>
      <c r="F1803" s="2">
        <f>'Moving Avg'!D1803</f>
        <v>1.86</v>
      </c>
      <c r="G1803" s="2">
        <f>'Moving Avg'!F1803</f>
        <v>1.8660000000000003</v>
      </c>
      <c r="H1803" s="2">
        <f>'Moving Avg'!G1803</f>
        <v>1.8626000000000005</v>
      </c>
      <c r="I1803" s="2">
        <f>'Moving Avg'!H1803</f>
        <v>1.9380000000000066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</row>
    <row r="1804" spans="1:12" ht="13.5" x14ac:dyDescent="0.25">
      <c r="A1804" s="3">
        <f>RSI!A1804</f>
        <v>44931</v>
      </c>
      <c r="B1804" s="2">
        <f>RSI!B1804</f>
        <v>1.86</v>
      </c>
      <c r="C1804" s="2">
        <f>RSI!I1804</f>
        <v>32.2036754646644</v>
      </c>
      <c r="D1804" s="2">
        <f>MACD!E1804</f>
        <v>4.1597951645406805E-3</v>
      </c>
      <c r="E1804" s="2">
        <f>MACD!F1804</f>
        <v>1.0683774068546978E-3</v>
      </c>
      <c r="F1804" s="2">
        <f>'Moving Avg'!D1804</f>
        <v>1.86</v>
      </c>
      <c r="G1804" s="2">
        <f>'Moving Avg'!F1804</f>
        <v>1.8660000000000003</v>
      </c>
      <c r="H1804" s="2">
        <f>'Moving Avg'!G1804</f>
        <v>1.8626000000000003</v>
      </c>
      <c r="I1804" s="2">
        <f>'Moving Avg'!H1804</f>
        <v>1.9372500000000068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44932</v>
      </c>
      <c r="B1805" s="2">
        <f>RSI!B1805</f>
        <v>1.86</v>
      </c>
      <c r="C1805" s="2">
        <f>RSI!I1805</f>
        <v>32.2036754646644</v>
      </c>
      <c r="D1805" s="2">
        <f>MACD!E1805</f>
        <v>4.7671401654381107E-3</v>
      </c>
      <c r="E1805" s="2">
        <f>MACD!F1805</f>
        <v>1.8081299585713806E-3</v>
      </c>
      <c r="F1805" s="2">
        <f>'Moving Avg'!D1805</f>
        <v>1.86</v>
      </c>
      <c r="G1805" s="2">
        <f>'Moving Avg'!F1805</f>
        <v>1.8660000000000003</v>
      </c>
      <c r="H1805" s="2">
        <f>'Moving Avg'!G1805</f>
        <v>1.8626000000000003</v>
      </c>
      <c r="I1805" s="2">
        <f>'Moving Avg'!H1805</f>
        <v>1.9365000000000068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44935</v>
      </c>
      <c r="B1806" s="2">
        <f>RSI!B1806</f>
        <v>1.86</v>
      </c>
      <c r="C1806" s="2">
        <f>RSI!I1806</f>
        <v>32.2036754646644</v>
      </c>
      <c r="D1806" s="2">
        <f>MACD!E1806</f>
        <v>5.3026139961647178E-3</v>
      </c>
      <c r="E1806" s="2">
        <f>MACD!F1806</f>
        <v>2.507026766090048E-3</v>
      </c>
      <c r="F1806" s="2">
        <f>'Moving Avg'!D1806</f>
        <v>1.86</v>
      </c>
      <c r="G1806" s="2">
        <f>'Moving Avg'!F1806</f>
        <v>1.8655000000000002</v>
      </c>
      <c r="H1806" s="2">
        <f>'Moving Avg'!G1806</f>
        <v>1.8625999999999998</v>
      </c>
      <c r="I1806" s="2">
        <f>'Moving Avg'!H1806</f>
        <v>1.935750000000007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44936</v>
      </c>
      <c r="B1807" s="2">
        <f>RSI!B1807</f>
        <v>1.86</v>
      </c>
      <c r="C1807" s="2">
        <f>RSI!I1807</f>
        <v>32.2036754646644</v>
      </c>
      <c r="D1807" s="2">
        <f>MACD!E1807</f>
        <v>5.7756762396552475E-3</v>
      </c>
      <c r="E1807" s="2">
        <f>MACD!F1807</f>
        <v>3.1607566608030883E-3</v>
      </c>
      <c r="F1807" s="2">
        <f>'Moving Avg'!D1807</f>
        <v>1.86</v>
      </c>
      <c r="G1807" s="2">
        <f>'Moving Avg'!F1807</f>
        <v>1.8650000000000002</v>
      </c>
      <c r="H1807" s="2">
        <f>'Moving Avg'!G1807</f>
        <v>1.8625999999999998</v>
      </c>
      <c r="I1807" s="2">
        <f>'Moving Avg'!H1807</f>
        <v>1.9350000000000072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44937</v>
      </c>
      <c r="B1808" s="2">
        <f>RSI!B1808</f>
        <v>1.86</v>
      </c>
      <c r="C1808" s="2">
        <f>RSI!I1808</f>
        <v>32.2036754646644</v>
      </c>
      <c r="D1808" s="2">
        <f>MACD!E1808</f>
        <v>4.6559879547587446E-3</v>
      </c>
      <c r="E1808" s="2">
        <f>MACD!F1808</f>
        <v>3.4598029195942195E-3</v>
      </c>
      <c r="F1808" s="2">
        <f>'Moving Avg'!D1808</f>
        <v>1.86</v>
      </c>
      <c r="G1808" s="2">
        <f>'Moving Avg'!F1808</f>
        <v>1.8645</v>
      </c>
      <c r="H1808" s="2">
        <f>'Moving Avg'!G1808</f>
        <v>1.8625999999999996</v>
      </c>
      <c r="I1808" s="2">
        <f>'Moving Avg'!H1808</f>
        <v>1.9342500000000069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44938</v>
      </c>
      <c r="B1809" s="2">
        <f>RSI!B1809</f>
        <v>1.86</v>
      </c>
      <c r="C1809" s="2">
        <f>RSI!I1809</f>
        <v>32.203675464664414</v>
      </c>
      <c r="D1809" s="2">
        <f>MACD!E1809</f>
        <v>3.725679606708443E-3</v>
      </c>
      <c r="E1809" s="2">
        <f>MACD!F1809</f>
        <v>3.5129782570170647E-3</v>
      </c>
      <c r="F1809" s="2">
        <f>'Moving Avg'!D1809</f>
        <v>1.86</v>
      </c>
      <c r="G1809" s="2">
        <f>'Moving Avg'!F1809</f>
        <v>1.8640000000000001</v>
      </c>
      <c r="H1809" s="2">
        <f>'Moving Avg'!G1809</f>
        <v>1.8625999999999996</v>
      </c>
      <c r="I1809" s="2">
        <f>'Moving Avg'!H1809</f>
        <v>1.9335000000000071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44939</v>
      </c>
      <c r="B1810" s="2">
        <f>RSI!B1810</f>
        <v>1.86</v>
      </c>
      <c r="C1810" s="2">
        <f>RSI!I1810</f>
        <v>32.203675464664414</v>
      </c>
      <c r="D1810" s="2">
        <f>MACD!E1810</f>
        <v>2.9543476575897287E-3</v>
      </c>
      <c r="E1810" s="2">
        <f>MACD!F1810</f>
        <v>3.4012521371315978E-3</v>
      </c>
      <c r="F1810" s="2">
        <f>'Moving Avg'!D1810</f>
        <v>1.86</v>
      </c>
      <c r="G1810" s="2">
        <f>'Moving Avg'!F1810</f>
        <v>1.8634999999999997</v>
      </c>
      <c r="H1810" s="2">
        <f>'Moving Avg'!G1810</f>
        <v>1.8625999999999994</v>
      </c>
      <c r="I1810" s="2">
        <f>'Moving Avg'!H1810</f>
        <v>1.9327500000000071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44942</v>
      </c>
      <c r="B1811" s="2">
        <f>RSI!B1811</f>
        <v>1.86</v>
      </c>
      <c r="C1811" s="2">
        <f>RSI!I1811</f>
        <v>32.203675464664414</v>
      </c>
      <c r="D1811" s="2">
        <f>MACD!E1811</f>
        <v>2.3163599748603492E-3</v>
      </c>
      <c r="E1811" s="2">
        <f>MACD!F1811</f>
        <v>3.1842737046773482E-3</v>
      </c>
      <c r="F1811" s="2">
        <f>'Moving Avg'!D1811</f>
        <v>1.86</v>
      </c>
      <c r="G1811" s="2">
        <f>'Moving Avg'!F1811</f>
        <v>1.863</v>
      </c>
      <c r="H1811" s="2">
        <f>'Moving Avg'!G1811</f>
        <v>1.8625999999999994</v>
      </c>
      <c r="I1811" s="2">
        <f>'Moving Avg'!H1811</f>
        <v>1.932000000000007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44943</v>
      </c>
      <c r="B1812" s="2">
        <f>RSI!B1812</f>
        <v>1.86</v>
      </c>
      <c r="C1812" s="2">
        <f>RSI!I1812</f>
        <v>32.203675464664414</v>
      </c>
      <c r="D1812" s="2">
        <f>MACD!E1812</f>
        <v>1.7901148106154174E-3</v>
      </c>
      <c r="E1812" s="2">
        <f>MACD!F1812</f>
        <v>2.9054419258649623E-3</v>
      </c>
      <c r="F1812" s="2">
        <f>'Moving Avg'!D1812</f>
        <v>1.86</v>
      </c>
      <c r="G1812" s="2">
        <f>'Moving Avg'!F1812</f>
        <v>1.8624999999999996</v>
      </c>
      <c r="H1812" s="2">
        <f>'Moving Avg'!G1812</f>
        <v>1.8625999999999991</v>
      </c>
      <c r="I1812" s="2">
        <f>'Moving Avg'!H1812</f>
        <v>1.931250000000007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44944</v>
      </c>
      <c r="B1813" s="2">
        <f>RSI!B1813</f>
        <v>1.85</v>
      </c>
      <c r="C1813" s="2">
        <f>RSI!I1813</f>
        <v>11.68164413798263</v>
      </c>
      <c r="D1813" s="2">
        <f>MACD!E1813</f>
        <v>2.0981550402170424E-3</v>
      </c>
      <c r="E1813" s="2">
        <f>MACD!F1813</f>
        <v>2.7439845487353784E-3</v>
      </c>
      <c r="F1813" s="2">
        <f>'Moving Avg'!D1813</f>
        <v>1.8580000000000001</v>
      </c>
      <c r="G1813" s="2">
        <f>'Moving Avg'!F1813</f>
        <v>1.8614999999999999</v>
      </c>
      <c r="H1813" s="2">
        <f>'Moving Avg'!G1813</f>
        <v>1.8623999999999989</v>
      </c>
      <c r="I1813" s="2">
        <f>'Moving Avg'!H1813</f>
        <v>1.9304500000000069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</row>
    <row r="1814" spans="1:12" ht="13.5" x14ac:dyDescent="0.25">
      <c r="A1814" s="3">
        <f>RSI!A1814</f>
        <v>44945</v>
      </c>
      <c r="B1814" s="2">
        <f>RSI!B1814</f>
        <v>1.85</v>
      </c>
      <c r="C1814" s="2">
        <f>RSI!I1814</f>
        <v>11.68164413798263</v>
      </c>
      <c r="D1814" s="2">
        <f>MACD!E1814</f>
        <v>2.4295466156574186E-3</v>
      </c>
      <c r="E1814" s="2">
        <f>MACD!F1814</f>
        <v>2.6810969621197866E-3</v>
      </c>
      <c r="F1814" s="2">
        <f>'Moving Avg'!D1814</f>
        <v>1.8559999999999999</v>
      </c>
      <c r="G1814" s="2">
        <f>'Moving Avg'!F1814</f>
        <v>1.8605</v>
      </c>
      <c r="H1814" s="2">
        <f>'Moving Avg'!G1814</f>
        <v>1.8621999999999987</v>
      </c>
      <c r="I1814" s="2">
        <f>'Moving Avg'!H1814</f>
        <v>1.9296500000000072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</row>
    <row r="1815" spans="1:12" ht="13.5" x14ac:dyDescent="0.25">
      <c r="A1815" s="3">
        <f>RSI!A1815</f>
        <v>44946</v>
      </c>
      <c r="B1815" s="2">
        <f>RSI!B1815</f>
        <v>1.85</v>
      </c>
      <c r="C1815" s="2">
        <f>RSI!I1815</f>
        <v>11.68164413798263</v>
      </c>
      <c r="D1815" s="2">
        <f>MACD!E1815</f>
        <v>2.7754568629037024E-3</v>
      </c>
      <c r="E1815" s="2">
        <f>MACD!F1815</f>
        <v>2.6999689422765698E-3</v>
      </c>
      <c r="F1815" s="2">
        <f>'Moving Avg'!D1815</f>
        <v>1.8539999999999999</v>
      </c>
      <c r="G1815" s="2">
        <f>'Moving Avg'!F1815</f>
        <v>1.8594999999999999</v>
      </c>
      <c r="H1815" s="2">
        <f>'Moving Avg'!G1815</f>
        <v>1.8619999999999988</v>
      </c>
      <c r="I1815" s="2">
        <f>'Moving Avg'!H1815</f>
        <v>1.9288500000000073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</row>
    <row r="1816" spans="1:12" ht="13.5" x14ac:dyDescent="0.25">
      <c r="A1816" s="3">
        <f>RSI!A1816</f>
        <v>44949</v>
      </c>
      <c r="B1816" s="2">
        <f>RSI!B1816</f>
        <v>1.85</v>
      </c>
      <c r="C1816" s="2">
        <f>RSI!I1816</f>
        <v>11.68164413798263</v>
      </c>
      <c r="D1816" s="2">
        <f>MACD!E1816</f>
        <v>3.1288001407985266E-3</v>
      </c>
      <c r="E1816" s="2">
        <f>MACD!F1816</f>
        <v>2.7857351819809612E-3</v>
      </c>
      <c r="F1816" s="2">
        <f>'Moving Avg'!D1816</f>
        <v>1.8519999999999999</v>
      </c>
      <c r="G1816" s="2">
        <f>'Moving Avg'!F1816</f>
        <v>1.8585</v>
      </c>
      <c r="H1816" s="2">
        <f>'Moving Avg'!G1816</f>
        <v>1.8617999999999986</v>
      </c>
      <c r="I1816" s="2">
        <f>'Moving Avg'!H1816</f>
        <v>1.9280500000000071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</row>
    <row r="1817" spans="1:12" ht="13.5" x14ac:dyDescent="0.25">
      <c r="A1817" s="3">
        <f>RSI!A1817</f>
        <v>44950</v>
      </c>
      <c r="B1817" s="2">
        <f>RSI!B1817</f>
        <v>1.85</v>
      </c>
      <c r="C1817" s="2">
        <f>RSI!I1817</f>
        <v>11.68164413798263</v>
      </c>
      <c r="D1817" s="2">
        <f>MACD!E1817</f>
        <v>3.4839403141828651E-3</v>
      </c>
      <c r="E1817" s="2">
        <f>MACD!F1817</f>
        <v>2.9253762084213422E-3</v>
      </c>
      <c r="F1817" s="2">
        <f>'Moving Avg'!D1817</f>
        <v>1.85</v>
      </c>
      <c r="G1817" s="2">
        <f>'Moving Avg'!F1817</f>
        <v>1.8574999999999999</v>
      </c>
      <c r="H1817" s="2">
        <f>'Moving Avg'!G1817</f>
        <v>1.8615999999999986</v>
      </c>
      <c r="I1817" s="2">
        <f>'Moving Avg'!H1817</f>
        <v>1.9272500000000072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</row>
    <row r="1818" spans="1:12" ht="13.5" x14ac:dyDescent="0.25">
      <c r="A1818" s="3">
        <f>RSI!A1818</f>
        <v>44951</v>
      </c>
      <c r="B1818" s="2">
        <f>RSI!B1818</f>
        <v>1.85</v>
      </c>
      <c r="C1818" s="2">
        <f>RSI!I1818</f>
        <v>11.68164413798263</v>
      </c>
      <c r="D1818" s="2">
        <f>MACD!E1818</f>
        <v>3.8364411302056478E-3</v>
      </c>
      <c r="E1818" s="2">
        <f>MACD!F1818</f>
        <v>3.1075891927782031E-3</v>
      </c>
      <c r="F1818" s="2">
        <f>'Moving Avg'!D1818</f>
        <v>1.85</v>
      </c>
      <c r="G1818" s="2">
        <f>'Moving Avg'!F1818</f>
        <v>1.857</v>
      </c>
      <c r="H1818" s="2">
        <f>'Moving Avg'!G1818</f>
        <v>1.8613999999999984</v>
      </c>
      <c r="I1818" s="2">
        <f>'Moving Avg'!H1818</f>
        <v>1.9265000000000074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44952</v>
      </c>
      <c r="B1819" s="2">
        <f>RSI!B1819</f>
        <v>1.85</v>
      </c>
      <c r="C1819" s="2">
        <f>RSI!I1819</f>
        <v>11.68164413798263</v>
      </c>
      <c r="D1819" s="2">
        <f>MACD!E1819</f>
        <v>4.1828569703352692E-3</v>
      </c>
      <c r="E1819" s="2">
        <f>MACD!F1819</f>
        <v>3.3226427482896167E-3</v>
      </c>
      <c r="F1819" s="2">
        <f>'Moving Avg'!D1819</f>
        <v>1.85</v>
      </c>
      <c r="G1819" s="2">
        <f>'Moving Avg'!F1819</f>
        <v>1.8565</v>
      </c>
      <c r="H1819" s="2">
        <f>'Moving Avg'!G1819</f>
        <v>1.8611999999999986</v>
      </c>
      <c r="I1819" s="2">
        <f>'Moving Avg'!H1819</f>
        <v>1.9257500000000076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44953</v>
      </c>
      <c r="B1820" s="2">
        <f>RSI!B1820</f>
        <v>1.85</v>
      </c>
      <c r="C1820" s="2">
        <f>RSI!I1820</f>
        <v>11.68164413798263</v>
      </c>
      <c r="D1820" s="2">
        <f>MACD!E1820</f>
        <v>4.5205576203473097E-3</v>
      </c>
      <c r="E1820" s="2">
        <f>MACD!F1820</f>
        <v>3.5622257227011555E-3</v>
      </c>
      <c r="F1820" s="2">
        <f>'Moving Avg'!D1820</f>
        <v>1.85</v>
      </c>
      <c r="G1820" s="2">
        <f>'Moving Avg'!F1820</f>
        <v>1.8560000000000003</v>
      </c>
      <c r="H1820" s="2">
        <f>'Moving Avg'!G1820</f>
        <v>1.8609999999999984</v>
      </c>
      <c r="I1820" s="2">
        <f>'Moving Avg'!H1820</f>
        <v>1.9250000000000074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44956</v>
      </c>
      <c r="B1821" s="2">
        <f>RSI!B1821</f>
        <v>1.85</v>
      </c>
      <c r="C1821" s="2">
        <f>RSI!I1821</f>
        <v>11.68164413798263</v>
      </c>
      <c r="D1821" s="2">
        <f>MACD!E1821</f>
        <v>4.8475816894981705E-3</v>
      </c>
      <c r="E1821" s="2">
        <f>MACD!F1821</f>
        <v>3.8192969160605588E-3</v>
      </c>
      <c r="F1821" s="2">
        <f>'Moving Avg'!D1821</f>
        <v>1.85</v>
      </c>
      <c r="G1821" s="2">
        <f>'Moving Avg'!F1821</f>
        <v>1.8555000000000004</v>
      </c>
      <c r="H1821" s="2">
        <f>'Moving Avg'!G1821</f>
        <v>1.8605999999999983</v>
      </c>
      <c r="I1821" s="2">
        <f>'Moving Avg'!H1821</f>
        <v>1.9242500000000076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44957</v>
      </c>
      <c r="B1822" s="2">
        <f>RSI!B1822</f>
        <v>1.85</v>
      </c>
      <c r="C1822" s="2">
        <f>RSI!I1822</f>
        <v>11.68164413798263</v>
      </c>
      <c r="D1822" s="2">
        <f>MACD!E1822</f>
        <v>5.1625141460749369E-3</v>
      </c>
      <c r="E1822" s="2">
        <f>MACD!F1822</f>
        <v>4.0879403620634348E-3</v>
      </c>
      <c r="F1822" s="2">
        <f>'Moving Avg'!D1822</f>
        <v>1.85</v>
      </c>
      <c r="G1822" s="2">
        <f>'Moving Avg'!F1822</f>
        <v>1.8550000000000004</v>
      </c>
      <c r="H1822" s="2">
        <f>'Moving Avg'!G1822</f>
        <v>1.8603999999999985</v>
      </c>
      <c r="I1822" s="2">
        <f>'Moving Avg'!H1822</f>
        <v>1.9235000000000075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44958</v>
      </c>
      <c r="B1823" s="2">
        <f>RSI!B1823</f>
        <v>1.77</v>
      </c>
      <c r="C1823" s="2">
        <f>RSI!I1823</f>
        <v>0.99870879472076979</v>
      </c>
      <c r="D1823" s="2">
        <f>MACD!E1823</f>
        <v>9.8518485306171577E-3</v>
      </c>
      <c r="E1823" s="2">
        <f>MACD!F1823</f>
        <v>5.2407219957741795E-3</v>
      </c>
      <c r="F1823" s="2">
        <f>'Moving Avg'!D1823</f>
        <v>1.8340000000000001</v>
      </c>
      <c r="G1823" s="2">
        <f>'Moving Avg'!F1823</f>
        <v>1.8505000000000007</v>
      </c>
      <c r="H1823" s="2">
        <f>'Moving Avg'!G1823</f>
        <v>1.8585999999999985</v>
      </c>
      <c r="I1823" s="2">
        <f>'Moving Avg'!H1823</f>
        <v>1.9223500000000076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</row>
    <row r="1824" spans="1:12" ht="13.5" x14ac:dyDescent="0.25">
      <c r="A1824" s="3">
        <f>RSI!A1824</f>
        <v>44959</v>
      </c>
      <c r="B1824" s="2">
        <f>RSI!B1824</f>
        <v>1.75</v>
      </c>
      <c r="C1824" s="2">
        <f>RSI!I1824</f>
        <v>0.8013948179239776</v>
      </c>
      <c r="D1824" s="2">
        <f>MACD!E1824</f>
        <v>1.5806719076562281E-2</v>
      </c>
      <c r="E1824" s="2">
        <f>MACD!F1824</f>
        <v>7.3539214119318005E-3</v>
      </c>
      <c r="F1824" s="2">
        <f>'Moving Avg'!D1824</f>
        <v>1.8140000000000001</v>
      </c>
      <c r="G1824" s="2">
        <f>'Moving Avg'!F1824</f>
        <v>1.8450000000000006</v>
      </c>
      <c r="H1824" s="2">
        <f>'Moving Avg'!G1824</f>
        <v>1.8563999999999985</v>
      </c>
      <c r="I1824" s="2">
        <f>'Moving Avg'!H1824</f>
        <v>1.9211000000000071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</row>
    <row r="1825" spans="1:12" ht="13.5" x14ac:dyDescent="0.25">
      <c r="A1825" s="3">
        <f>RSI!A1825</f>
        <v>44960</v>
      </c>
      <c r="B1825" s="2">
        <f>RSI!B1825</f>
        <v>1.75</v>
      </c>
      <c r="C1825" s="2">
        <f>RSI!I1825</f>
        <v>0.8013948179239776</v>
      </c>
      <c r="D1825" s="2">
        <f>MACD!E1825</f>
        <v>2.1431683531914603E-2</v>
      </c>
      <c r="E1825" s="2">
        <f>MACD!F1825</f>
        <v>1.0169473835928361E-2</v>
      </c>
      <c r="F1825" s="2">
        <f>'Moving Avg'!D1825</f>
        <v>1.794</v>
      </c>
      <c r="G1825" s="2">
        <f>'Moving Avg'!F1825</f>
        <v>1.8395000000000006</v>
      </c>
      <c r="H1825" s="2">
        <f>'Moving Avg'!G1825</f>
        <v>1.8541999999999985</v>
      </c>
      <c r="I1825" s="2">
        <f>'Moving Avg'!H1825</f>
        <v>1.9198500000000072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</row>
    <row r="1826" spans="1:12" ht="13.5" x14ac:dyDescent="0.25">
      <c r="A1826" s="3">
        <f>RSI!A1826</f>
        <v>44963</v>
      </c>
      <c r="B1826" s="2">
        <f>RSI!B1826</f>
        <v>1.75</v>
      </c>
      <c r="C1826" s="2">
        <f>RSI!I1826</f>
        <v>0.8013948179239776</v>
      </c>
      <c r="D1826" s="2">
        <f>MACD!E1826</f>
        <v>2.6734072395431019E-2</v>
      </c>
      <c r="E1826" s="2">
        <f>MACD!F1826</f>
        <v>1.3482393547828892E-2</v>
      </c>
      <c r="F1826" s="2">
        <f>'Moving Avg'!D1826</f>
        <v>1.7740000000000002</v>
      </c>
      <c r="G1826" s="2">
        <f>'Moving Avg'!F1826</f>
        <v>1.8340000000000003</v>
      </c>
      <c r="H1826" s="2">
        <f>'Moving Avg'!G1826</f>
        <v>1.8519999999999988</v>
      </c>
      <c r="I1826" s="2">
        <f>'Moving Avg'!H1826</f>
        <v>1.9186000000000072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44964</v>
      </c>
      <c r="B1827" s="2">
        <f>RSI!B1827</f>
        <v>1.75</v>
      </c>
      <c r="C1827" s="2">
        <f>RSI!I1827</f>
        <v>0.8013948179239776</v>
      </c>
      <c r="D1827" s="2">
        <f>MACD!E1827</f>
        <v>3.1723305010488589E-2</v>
      </c>
      <c r="E1827" s="2">
        <f>MACD!F1827</f>
        <v>1.7130575840360832E-2</v>
      </c>
      <c r="F1827" s="2">
        <f>'Moving Avg'!D1827</f>
        <v>1.754</v>
      </c>
      <c r="G1827" s="2">
        <f>'Moving Avg'!F1827</f>
        <v>1.8285000000000005</v>
      </c>
      <c r="H1827" s="2">
        <f>'Moving Avg'!G1827</f>
        <v>1.8497999999999988</v>
      </c>
      <c r="I1827" s="2">
        <f>'Moving Avg'!H1827</f>
        <v>1.9173500000000072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</row>
    <row r="1828" spans="1:12" ht="13.5" x14ac:dyDescent="0.25">
      <c r="A1828" s="3">
        <f>RSI!A1828</f>
        <v>44965</v>
      </c>
      <c r="B1828" s="2">
        <f>RSI!B1828</f>
        <v>1.75</v>
      </c>
      <c r="C1828" s="2">
        <f>RSI!I1828</f>
        <v>0.8013948179239776</v>
      </c>
      <c r="D1828" s="2">
        <f>MACD!E1828</f>
        <v>3.6410329936696462E-2</v>
      </c>
      <c r="E1828" s="2">
        <f>MACD!F1828</f>
        <v>2.0986526659627958E-2</v>
      </c>
      <c r="F1828" s="2">
        <f>'Moving Avg'!D1828</f>
        <v>1.75</v>
      </c>
      <c r="G1828" s="2">
        <f>'Moving Avg'!F1828</f>
        <v>1.8230000000000004</v>
      </c>
      <c r="H1828" s="2">
        <f>'Moving Avg'!G1828</f>
        <v>1.8475999999999988</v>
      </c>
      <c r="I1828" s="2">
        <f>'Moving Avg'!H1828</f>
        <v>1.9158500000000072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</row>
    <row r="1829" spans="1:12" ht="13.5" x14ac:dyDescent="0.25">
      <c r="A1829" s="3">
        <f>RSI!A1829</f>
        <v>44966</v>
      </c>
      <c r="B1829" s="2">
        <f>RSI!B1829</f>
        <v>1.75</v>
      </c>
      <c r="C1829" s="2">
        <f>RSI!I1829</f>
        <v>0.8013948179239776</v>
      </c>
      <c r="D1829" s="2">
        <f>MACD!E1829</f>
        <v>4.0807169067637705E-2</v>
      </c>
      <c r="E1829" s="2">
        <f>MACD!F1829</f>
        <v>2.4950655141229912E-2</v>
      </c>
      <c r="F1829" s="2">
        <f>'Moving Avg'!D1829</f>
        <v>1.75</v>
      </c>
      <c r="G1829" s="2">
        <f>'Moving Avg'!F1829</f>
        <v>1.8175000000000003</v>
      </c>
      <c r="H1829" s="2">
        <f>'Moving Avg'!G1829</f>
        <v>1.845399999999999</v>
      </c>
      <c r="I1829" s="2">
        <f>'Moving Avg'!H1829</f>
        <v>1.9143500000000071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</row>
    <row r="1830" spans="1:12" ht="13.5" x14ac:dyDescent="0.25">
      <c r="A1830" s="3">
        <f>RSI!A1830</f>
        <v>44967</v>
      </c>
      <c r="B1830" s="2">
        <f>RSI!B1830</f>
        <v>1.75</v>
      </c>
      <c r="C1830" s="2">
        <f>RSI!I1830</f>
        <v>0.8013948179239776</v>
      </c>
      <c r="D1830" s="2">
        <f>MACD!E1830</f>
        <v>4.4926548226436269E-2</v>
      </c>
      <c r="E1830" s="2">
        <f>MACD!F1830</f>
        <v>2.8945833758271186E-2</v>
      </c>
      <c r="F1830" s="2">
        <f>'Moving Avg'!D1830</f>
        <v>1.75</v>
      </c>
      <c r="G1830" s="2">
        <f>'Moving Avg'!F1830</f>
        <v>1.8120000000000001</v>
      </c>
      <c r="H1830" s="2">
        <f>'Moving Avg'!G1830</f>
        <v>1.8431999999999993</v>
      </c>
      <c r="I1830" s="2">
        <f>'Moving Avg'!H1830</f>
        <v>1.912850000000007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</row>
    <row r="1831" spans="1:12" ht="13.5" x14ac:dyDescent="0.25">
      <c r="A1831" s="3">
        <f>RSI!A1831</f>
        <v>44970</v>
      </c>
      <c r="B1831" s="2">
        <f>RSI!B1831</f>
        <v>1.75</v>
      </c>
      <c r="C1831" s="2">
        <f>RSI!I1831</f>
        <v>0.8013948179239776</v>
      </c>
      <c r="D1831" s="2">
        <f>MACD!E1831</f>
        <v>4.8781599724339042E-2</v>
      </c>
      <c r="E1831" s="2">
        <f>MACD!F1831</f>
        <v>3.2912986951484757E-2</v>
      </c>
      <c r="F1831" s="2">
        <f>'Moving Avg'!D1831</f>
        <v>1.75</v>
      </c>
      <c r="G1831" s="2">
        <f>'Moving Avg'!F1831</f>
        <v>1.8065000000000002</v>
      </c>
      <c r="H1831" s="2">
        <f>'Moving Avg'!G1831</f>
        <v>1.8409999999999993</v>
      </c>
      <c r="I1831" s="2">
        <f>'Moving Avg'!H1831</f>
        <v>1.911350000000007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</row>
    <row r="1832" spans="1:12" ht="13.5" x14ac:dyDescent="0.25">
      <c r="A1832" s="3">
        <f>RSI!A1832</f>
        <v>44971</v>
      </c>
      <c r="B1832" s="2">
        <f>RSI!B1832</f>
        <v>1.75</v>
      </c>
      <c r="C1832" s="2">
        <f>RSI!I1832</f>
        <v>0.8013948179239776</v>
      </c>
      <c r="D1832" s="2">
        <f>MACD!E1832</f>
        <v>5.2385624690224786E-2</v>
      </c>
      <c r="E1832" s="2">
        <f>MACD!F1832</f>
        <v>3.6807514499232766E-2</v>
      </c>
      <c r="F1832" s="2">
        <f>'Moving Avg'!D1832</f>
        <v>1.75</v>
      </c>
      <c r="G1832" s="2">
        <f>'Moving Avg'!F1832</f>
        <v>1.8009999999999997</v>
      </c>
      <c r="H1832" s="2">
        <f>'Moving Avg'!G1832</f>
        <v>1.8387999999999993</v>
      </c>
      <c r="I1832" s="2">
        <f>'Moving Avg'!H1832</f>
        <v>1.9103000000000072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</row>
    <row r="1833" spans="1:12" ht="13.5" x14ac:dyDescent="0.25">
      <c r="A1833" s="3">
        <f>RSI!A1833</f>
        <v>44972</v>
      </c>
      <c r="B1833" s="2">
        <f>RSI!B1833</f>
        <v>1.75</v>
      </c>
      <c r="C1833" s="2">
        <f>RSI!I1833</f>
        <v>0.8013948179239776</v>
      </c>
      <c r="D1833" s="2">
        <f>MACD!E1833</f>
        <v>4.344421262999032E-2</v>
      </c>
      <c r="E1833" s="2">
        <f>MACD!F1833</f>
        <v>3.8134854125384282E-2</v>
      </c>
      <c r="F1833" s="2">
        <f>'Moving Avg'!D1833</f>
        <v>1.75</v>
      </c>
      <c r="G1833" s="2">
        <f>'Moving Avg'!F1833</f>
        <v>1.796</v>
      </c>
      <c r="H1833" s="2">
        <f>'Moving Avg'!G1833</f>
        <v>1.8365999999999998</v>
      </c>
      <c r="I1833" s="2">
        <f>'Moving Avg'!H1833</f>
        <v>1.909250000000007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</row>
    <row r="1834" spans="1:12" ht="13.5" x14ac:dyDescent="0.25">
      <c r="A1834" s="3">
        <f>RSI!A1834</f>
        <v>44973</v>
      </c>
      <c r="B1834" s="2">
        <f>RSI!B1834</f>
        <v>1.75</v>
      </c>
      <c r="C1834" s="2">
        <f>RSI!I1834</f>
        <v>0.8013948179239776</v>
      </c>
      <c r="D1834" s="2">
        <f>MACD!E1834</f>
        <v>3.309473921949313E-2</v>
      </c>
      <c r="E1834" s="2">
        <f>MACD!F1834</f>
        <v>3.7126831144206056E-2</v>
      </c>
      <c r="F1834" s="2">
        <f>'Moving Avg'!D1834</f>
        <v>1.75</v>
      </c>
      <c r="G1834" s="2">
        <f>'Moving Avg'!F1834</f>
        <v>1.7909999999999999</v>
      </c>
      <c r="H1834" s="2">
        <f>'Moving Avg'!G1834</f>
        <v>1.8343999999999996</v>
      </c>
      <c r="I1834" s="2">
        <f>'Moving Avg'!H1834</f>
        <v>1.908200000000007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</row>
    <row r="1835" spans="1:12" ht="13.5" x14ac:dyDescent="0.25">
      <c r="A1835" s="3">
        <f>RSI!A1835</f>
        <v>44974</v>
      </c>
      <c r="B1835" s="2">
        <f>RSI!B1835</f>
        <v>1.75</v>
      </c>
      <c r="C1835" s="2">
        <f>RSI!I1835</f>
        <v>0.8013948179239776</v>
      </c>
      <c r="D1835" s="2">
        <f>MACD!E1835</f>
        <v>2.4609029405348704E-2</v>
      </c>
      <c r="E1835" s="2">
        <f>MACD!F1835</f>
        <v>3.462327079643459E-2</v>
      </c>
      <c r="F1835" s="2">
        <f>'Moving Avg'!D1835</f>
        <v>1.75</v>
      </c>
      <c r="G1835" s="2">
        <f>'Moving Avg'!F1835</f>
        <v>1.786</v>
      </c>
      <c r="H1835" s="2">
        <f>'Moving Avg'!G1835</f>
        <v>1.8322000000000001</v>
      </c>
      <c r="I1835" s="2">
        <f>'Moving Avg'!H1835</f>
        <v>1.9071500000000068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</row>
    <row r="1836" spans="1:12" ht="13.5" x14ac:dyDescent="0.25">
      <c r="A1836" s="3">
        <f>RSI!A1836</f>
        <v>44977</v>
      </c>
      <c r="B1836" s="2">
        <f>RSI!B1836</f>
        <v>1.75</v>
      </c>
      <c r="C1836" s="2">
        <f>RSI!I1836</f>
        <v>0.8013948179239776</v>
      </c>
      <c r="D1836" s="2">
        <f>MACD!E1836</f>
        <v>1.7680236480815736E-2</v>
      </c>
      <c r="E1836" s="2">
        <f>MACD!F1836</f>
        <v>3.123466393331082E-2</v>
      </c>
      <c r="F1836" s="2">
        <f>'Moving Avg'!D1836</f>
        <v>1.75</v>
      </c>
      <c r="G1836" s="2">
        <f>'Moving Avg'!F1836</f>
        <v>1.7809999999999999</v>
      </c>
      <c r="H1836" s="2">
        <f>'Moving Avg'!G1836</f>
        <v>1.8297999999999999</v>
      </c>
      <c r="I1836" s="2">
        <f>'Moving Avg'!H1836</f>
        <v>1.906100000000007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</row>
    <row r="1837" spans="1:12" ht="13.5" x14ac:dyDescent="0.25">
      <c r="A1837" s="3">
        <f>RSI!A1837</f>
        <v>44978</v>
      </c>
      <c r="B1837" s="2">
        <f>RSI!B1837</f>
        <v>1.75</v>
      </c>
      <c r="C1837" s="2">
        <f>RSI!I1837</f>
        <v>0.8013948179239776</v>
      </c>
      <c r="D1837" s="2">
        <f>MACD!E1837</f>
        <v>1.205021083930613E-2</v>
      </c>
      <c r="E1837" s="2">
        <f>MACD!F1837</f>
        <v>2.7397773314509884E-2</v>
      </c>
      <c r="F1837" s="2">
        <f>'Moving Avg'!D1837</f>
        <v>1.75</v>
      </c>
      <c r="G1837" s="2">
        <f>'Moving Avg'!F1837</f>
        <v>1.7759999999999998</v>
      </c>
      <c r="H1837" s="2">
        <f>'Moving Avg'!G1837</f>
        <v>1.8274000000000001</v>
      </c>
      <c r="I1837" s="2">
        <f>'Moving Avg'!H1837</f>
        <v>1.905050000000007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44979</v>
      </c>
      <c r="B1838" s="2">
        <f>RSI!B1838</f>
        <v>1.68</v>
      </c>
      <c r="C1838" s="2">
        <f>RSI!I1838</f>
        <v>0.27151953223487624</v>
      </c>
      <c r="D1838" s="2">
        <f>MACD!E1838</f>
        <v>1.2687082933971805E-2</v>
      </c>
      <c r="E1838" s="2">
        <f>MACD!F1838</f>
        <v>2.445563523840227E-2</v>
      </c>
      <c r="F1838" s="2">
        <f>'Moving Avg'!D1838</f>
        <v>1.736</v>
      </c>
      <c r="G1838" s="2">
        <f>'Moving Avg'!F1838</f>
        <v>1.7675000000000001</v>
      </c>
      <c r="H1838" s="2">
        <f>'Moving Avg'!G1838</f>
        <v>1.8236000000000003</v>
      </c>
      <c r="I1838" s="2">
        <f>'Moving Avg'!H1838</f>
        <v>1.9036500000000069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44980</v>
      </c>
      <c r="B1839" s="2">
        <f>RSI!B1839</f>
        <v>1.67</v>
      </c>
      <c r="C1839" s="2">
        <f>RSI!I1839</f>
        <v>0.2464501902401679</v>
      </c>
      <c r="D1839" s="2">
        <f>MACD!E1839</f>
        <v>1.4579936194077936E-2</v>
      </c>
      <c r="E1839" s="2">
        <f>MACD!F1839</f>
        <v>2.2480495429537405E-2</v>
      </c>
      <c r="F1839" s="2">
        <f>'Moving Avg'!D1839</f>
        <v>1.72</v>
      </c>
      <c r="G1839" s="2">
        <f>'Moving Avg'!F1839</f>
        <v>1.7585000000000002</v>
      </c>
      <c r="H1839" s="2">
        <f>'Moving Avg'!G1839</f>
        <v>1.8196000000000006</v>
      </c>
      <c r="I1839" s="2">
        <f>'Moving Avg'!H1839</f>
        <v>1.9018000000000073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</row>
    <row r="1840" spans="1:12" ht="13.5" x14ac:dyDescent="0.25">
      <c r="A1840" s="3">
        <f>RSI!A1840</f>
        <v>44981</v>
      </c>
      <c r="B1840" s="2">
        <f>RSI!B1840</f>
        <v>1.67</v>
      </c>
      <c r="C1840" s="2">
        <f>RSI!I1840</f>
        <v>0.2464501902401679</v>
      </c>
      <c r="D1840" s="2">
        <f>MACD!E1840</f>
        <v>1.6808468677704358E-2</v>
      </c>
      <c r="E1840" s="2">
        <f>MACD!F1840</f>
        <v>2.13460900791708E-2</v>
      </c>
      <c r="F1840" s="2">
        <f>'Moving Avg'!D1840</f>
        <v>1.704</v>
      </c>
      <c r="G1840" s="2">
        <f>'Moving Avg'!F1840</f>
        <v>1.7495000000000001</v>
      </c>
      <c r="H1840" s="2">
        <f>'Moving Avg'!G1840</f>
        <v>1.8156000000000005</v>
      </c>
      <c r="I1840" s="2">
        <f>'Moving Avg'!H1840</f>
        <v>1.8999500000000071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</row>
    <row r="1841" spans="1:12" ht="13.5" x14ac:dyDescent="0.25">
      <c r="A1841" s="3">
        <f>RSI!A1841</f>
        <v>44984</v>
      </c>
      <c r="B1841" s="2">
        <f>RSI!B1841</f>
        <v>1.67</v>
      </c>
      <c r="C1841" s="2">
        <f>RSI!I1841</f>
        <v>0.2464501902401679</v>
      </c>
      <c r="D1841" s="2">
        <f>MACD!E1841</f>
        <v>1.9274601322395002E-2</v>
      </c>
      <c r="E1841" s="2">
        <f>MACD!F1841</f>
        <v>2.093179232781564E-2</v>
      </c>
      <c r="F1841" s="2">
        <f>'Moving Avg'!D1841</f>
        <v>1.6879999999999999</v>
      </c>
      <c r="G1841" s="2">
        <f>'Moving Avg'!F1841</f>
        <v>1.7405000000000002</v>
      </c>
      <c r="H1841" s="2">
        <f>'Moving Avg'!G1841</f>
        <v>1.8116000000000005</v>
      </c>
      <c r="I1841" s="2">
        <f>'Moving Avg'!H1841</f>
        <v>1.8981000000000074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44985</v>
      </c>
      <c r="B1842" s="2">
        <f>RSI!B1842</f>
        <v>1.67</v>
      </c>
      <c r="C1842" s="2">
        <f>RSI!I1842</f>
        <v>0.2464501902401679</v>
      </c>
      <c r="D1842" s="2">
        <f>MACD!E1842</f>
        <v>2.1898783863706806E-2</v>
      </c>
      <c r="E1842" s="2">
        <f>MACD!F1842</f>
        <v>2.1125190634993875E-2</v>
      </c>
      <c r="F1842" s="2">
        <f>'Moving Avg'!D1842</f>
        <v>1.6719999999999999</v>
      </c>
      <c r="G1842" s="2">
        <f>'Moving Avg'!F1842</f>
        <v>1.7315</v>
      </c>
      <c r="H1842" s="2">
        <f>'Moving Avg'!G1842</f>
        <v>1.8076000000000005</v>
      </c>
      <c r="I1842" s="2">
        <f>'Moving Avg'!H1842</f>
        <v>1.8962500000000073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</row>
    <row r="1843" spans="1:12" ht="13.5" x14ac:dyDescent="0.25">
      <c r="A1843" s="3">
        <f>RSI!A1843</f>
        <v>44986</v>
      </c>
      <c r="B1843" s="2">
        <f>RSI!B1843</f>
        <v>1.67</v>
      </c>
      <c r="C1843" s="2">
        <f>RSI!I1843</f>
        <v>0.2464501902401679</v>
      </c>
      <c r="D1843" s="2">
        <f>MACD!E1843</f>
        <v>2.461688945745566E-2</v>
      </c>
      <c r="E1843" s="2">
        <f>MACD!F1843</f>
        <v>2.1823530399486236E-2</v>
      </c>
      <c r="F1843" s="2">
        <f>'Moving Avg'!D1843</f>
        <v>1.67</v>
      </c>
      <c r="G1843" s="2">
        <f>'Moving Avg'!F1843</f>
        <v>1.7265000000000004</v>
      </c>
      <c r="H1843" s="2">
        <f>'Moving Avg'!G1843</f>
        <v>1.8036000000000003</v>
      </c>
      <c r="I1843" s="2">
        <f>'Moving Avg'!H1843</f>
        <v>1.8944000000000074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</row>
    <row r="1844" spans="1:12" ht="13.5" x14ac:dyDescent="0.25">
      <c r="A1844" s="3">
        <f>RSI!A1844</f>
        <v>44987</v>
      </c>
      <c r="B1844" s="2">
        <f>RSI!B1844</f>
        <v>1.67</v>
      </c>
      <c r="C1844" s="2">
        <f>RSI!I1844</f>
        <v>0.2464501902401679</v>
      </c>
      <c r="D1844" s="2">
        <f>MACD!E1844</f>
        <v>2.7377605925977377E-2</v>
      </c>
      <c r="E1844" s="2">
        <f>MACD!F1844</f>
        <v>2.2934345504784466E-2</v>
      </c>
      <c r="F1844" s="2">
        <f>'Moving Avg'!D1844</f>
        <v>1.67</v>
      </c>
      <c r="G1844" s="2">
        <f>'Moving Avg'!F1844</f>
        <v>1.7225000000000006</v>
      </c>
      <c r="H1844" s="2">
        <f>'Moving Avg'!G1844</f>
        <v>1.7996000000000008</v>
      </c>
      <c r="I1844" s="2">
        <f>'Moving Avg'!H1844</f>
        <v>1.8930000000000076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</row>
    <row r="1845" spans="1:12" ht="13.5" x14ac:dyDescent="0.25">
      <c r="A1845" s="3">
        <f>RSI!A1845</f>
        <v>44988</v>
      </c>
      <c r="B1845" s="2">
        <f>RSI!B1845</f>
        <v>1.67</v>
      </c>
      <c r="C1845" s="2">
        <f>RSI!I1845</f>
        <v>0.2464501902401679</v>
      </c>
      <c r="D1845" s="2">
        <f>MACD!E1845</f>
        <v>3.0140245826659751E-2</v>
      </c>
      <c r="E1845" s="2">
        <f>MACD!F1845</f>
        <v>2.4375525569159524E-2</v>
      </c>
      <c r="F1845" s="2">
        <f>'Moving Avg'!D1845</f>
        <v>1.67</v>
      </c>
      <c r="G1845" s="2">
        <f>'Moving Avg'!F1845</f>
        <v>1.7185000000000006</v>
      </c>
      <c r="H1845" s="2">
        <f>'Moving Avg'!G1845</f>
        <v>1.7956000000000005</v>
      </c>
      <c r="I1845" s="2">
        <f>'Moving Avg'!H1845</f>
        <v>1.8916000000000077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</row>
    <row r="1846" spans="1:12" ht="13.5" x14ac:dyDescent="0.25">
      <c r="A1846" s="3">
        <f>RSI!A1846</f>
        <v>44991</v>
      </c>
      <c r="B1846" s="2">
        <f>RSI!B1846</f>
        <v>1.67</v>
      </c>
      <c r="C1846" s="2">
        <f>RSI!I1846</f>
        <v>0.2464501902401679</v>
      </c>
      <c r="D1846" s="2">
        <f>MACD!E1846</f>
        <v>3.28729096140703E-2</v>
      </c>
      <c r="E1846" s="2">
        <f>MACD!F1846</f>
        <v>2.6075002378141681E-2</v>
      </c>
      <c r="F1846" s="2">
        <f>'Moving Avg'!D1846</f>
        <v>1.67</v>
      </c>
      <c r="G1846" s="2">
        <f>'Moving Avg'!F1846</f>
        <v>1.7145000000000006</v>
      </c>
      <c r="H1846" s="2">
        <f>'Moving Avg'!G1846</f>
        <v>1.7916000000000007</v>
      </c>
      <c r="I1846" s="2">
        <f>'Moving Avg'!H1846</f>
        <v>1.8902000000000079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</row>
    <row r="1847" spans="1:12" ht="13.5" x14ac:dyDescent="0.25">
      <c r="A1847" s="3">
        <f>RSI!A1847</f>
        <v>44992</v>
      </c>
      <c r="B1847" s="2">
        <f>RSI!B1847</f>
        <v>1.67</v>
      </c>
      <c r="C1847" s="2">
        <f>RSI!I1847</f>
        <v>0.2464501902401679</v>
      </c>
      <c r="D1847" s="2">
        <f>MACD!E1847</f>
        <v>3.555094637498657E-2</v>
      </c>
      <c r="E1847" s="2">
        <f>MACD!F1847</f>
        <v>2.7970191177510657E-2</v>
      </c>
      <c r="F1847" s="2">
        <f>'Moving Avg'!D1847</f>
        <v>1.67</v>
      </c>
      <c r="G1847" s="2">
        <f>'Moving Avg'!F1847</f>
        <v>1.7105000000000008</v>
      </c>
      <c r="H1847" s="2">
        <f>'Moving Avg'!G1847</f>
        <v>1.7876000000000007</v>
      </c>
      <c r="I1847" s="2">
        <f>'Moving Avg'!H1847</f>
        <v>1.8888000000000078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</row>
    <row r="1848" spans="1:12" ht="13.5" x14ac:dyDescent="0.25">
      <c r="A1848" s="3">
        <f>RSI!A1848</f>
        <v>44993</v>
      </c>
      <c r="B1848" s="2">
        <f>RSI!B1848</f>
        <v>1.67</v>
      </c>
      <c r="C1848" s="2">
        <f>RSI!I1848</f>
        <v>0.2464501902401679</v>
      </c>
      <c r="D1848" s="2">
        <f>MACD!E1848</f>
        <v>2.738643447684419E-2</v>
      </c>
      <c r="E1848" s="2">
        <f>MACD!F1848</f>
        <v>2.7853439837377366E-2</v>
      </c>
      <c r="F1848" s="2">
        <f>'Moving Avg'!D1848</f>
        <v>1.67</v>
      </c>
      <c r="G1848" s="2">
        <f>'Moving Avg'!F1848</f>
        <v>1.7065000000000008</v>
      </c>
      <c r="H1848" s="2">
        <f>'Moving Avg'!G1848</f>
        <v>1.7838000000000005</v>
      </c>
      <c r="I1848" s="2">
        <f>'Moving Avg'!H1848</f>
        <v>1.887650000000008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</row>
    <row r="1849" spans="1:12" ht="13.5" x14ac:dyDescent="0.25">
      <c r="A1849" s="3">
        <f>RSI!A1849</f>
        <v>44994</v>
      </c>
      <c r="B1849" s="2">
        <f>RSI!B1849</f>
        <v>1.67</v>
      </c>
      <c r="C1849" s="2">
        <f>RSI!I1849</f>
        <v>0.2464501902401679</v>
      </c>
      <c r="D1849" s="2">
        <f>MACD!E1849</f>
        <v>1.9253139576853817E-2</v>
      </c>
      <c r="E1849" s="2">
        <f>MACD!F1849</f>
        <v>2.6133379785272658E-2</v>
      </c>
      <c r="F1849" s="2">
        <f>'Moving Avg'!D1849</f>
        <v>1.67</v>
      </c>
      <c r="G1849" s="2">
        <f>'Moving Avg'!F1849</f>
        <v>1.702500000000001</v>
      </c>
      <c r="H1849" s="2">
        <f>'Moving Avg'!G1849</f>
        <v>1.7800000000000009</v>
      </c>
      <c r="I1849" s="2">
        <f>'Moving Avg'!H1849</f>
        <v>1.8861000000000081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</row>
    <row r="1850" spans="1:12" ht="13.5" x14ac:dyDescent="0.25">
      <c r="A1850" s="3">
        <f>RSI!A1850</f>
        <v>44995</v>
      </c>
      <c r="B1850" s="2">
        <f>RSI!B1850</f>
        <v>1.67</v>
      </c>
      <c r="C1850" s="2">
        <f>RSI!I1850</f>
        <v>0.2464501902401679</v>
      </c>
      <c r="D1850" s="2">
        <f>MACD!E1850</f>
        <v>1.2661490984817725E-2</v>
      </c>
      <c r="E1850" s="2">
        <f>MACD!F1850</f>
        <v>2.3439002025181673E-2</v>
      </c>
      <c r="F1850" s="2">
        <f>'Moving Avg'!D1850</f>
        <v>1.67</v>
      </c>
      <c r="G1850" s="2">
        <f>'Moving Avg'!F1850</f>
        <v>1.6985000000000006</v>
      </c>
      <c r="H1850" s="2">
        <f>'Moving Avg'!G1850</f>
        <v>1.7762000000000007</v>
      </c>
      <c r="I1850" s="2">
        <f>'Moving Avg'!H1850</f>
        <v>1.8845500000000082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</row>
    <row r="1851" spans="1:12" ht="13.5" x14ac:dyDescent="0.25">
      <c r="A1851" s="3">
        <f>RSI!A1851</f>
        <v>44998</v>
      </c>
      <c r="B1851" s="2">
        <f>RSI!B1851</f>
        <v>1.67</v>
      </c>
      <c r="C1851" s="2">
        <f>RSI!I1851</f>
        <v>0.2464501902401679</v>
      </c>
      <c r="D1851" s="2">
        <f>MACD!E1851</f>
        <v>7.3528034442216228E-3</v>
      </c>
      <c r="E1851" s="2">
        <f>MACD!F1851</f>
        <v>2.0221762308989664E-2</v>
      </c>
      <c r="F1851" s="2">
        <f>'Moving Avg'!D1851</f>
        <v>1.67</v>
      </c>
      <c r="G1851" s="2">
        <f>'Moving Avg'!F1851</f>
        <v>1.6945000000000008</v>
      </c>
      <c r="H1851" s="2">
        <f>'Moving Avg'!G1851</f>
        <v>1.7724000000000009</v>
      </c>
      <c r="I1851" s="2">
        <f>'Moving Avg'!H1851</f>
        <v>1.883000000000008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</row>
    <row r="1852" spans="1:12" ht="13.5" x14ac:dyDescent="0.25">
      <c r="A1852" s="3">
        <f>RSI!A1852</f>
        <v>44999</v>
      </c>
      <c r="B1852" s="2">
        <f>RSI!B1852</f>
        <v>1.67</v>
      </c>
      <c r="C1852" s="2">
        <f>RSI!I1852</f>
        <v>0.2464501902401679</v>
      </c>
      <c r="D1852" s="2">
        <f>MACD!E1852</f>
        <v>3.1097826822821251E-3</v>
      </c>
      <c r="E1852" s="2">
        <f>MACD!F1852</f>
        <v>1.6799366383648158E-2</v>
      </c>
      <c r="F1852" s="2">
        <f>'Moving Avg'!D1852</f>
        <v>1.67</v>
      </c>
      <c r="G1852" s="2">
        <f>'Moving Avg'!F1852</f>
        <v>1.6905000000000008</v>
      </c>
      <c r="H1852" s="2">
        <f>'Moving Avg'!G1852</f>
        <v>1.7686000000000006</v>
      </c>
      <c r="I1852" s="2">
        <f>'Moving Avg'!H1852</f>
        <v>1.8814500000000081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</row>
    <row r="1853" spans="1:12" ht="13.5" x14ac:dyDescent="0.25">
      <c r="A1853" s="3">
        <f>RSI!A1853</f>
        <v>45000</v>
      </c>
      <c r="B1853" s="2">
        <f>RSI!B1853</f>
        <v>1.67</v>
      </c>
      <c r="C1853" s="2">
        <f>RSI!I1853</f>
        <v>0.2464501902401679</v>
      </c>
      <c r="D1853" s="2">
        <f>MACD!E1853</f>
        <v>-2.4996045236891362E-4</v>
      </c>
      <c r="E1853" s="2">
        <f>MACD!F1853</f>
        <v>1.3389501016444743E-2</v>
      </c>
      <c r="F1853" s="2">
        <f>'Moving Avg'!D1853</f>
        <v>1.67</v>
      </c>
      <c r="G1853" s="2">
        <f>'Moving Avg'!F1853</f>
        <v>1.686500000000001</v>
      </c>
      <c r="H1853" s="2">
        <f>'Moving Avg'!G1853</f>
        <v>1.7648000000000008</v>
      </c>
      <c r="I1853" s="2">
        <f>'Moving Avg'!H1853</f>
        <v>1.8799000000000081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</row>
    <row r="1854" spans="1:12" ht="13.5" x14ac:dyDescent="0.25">
      <c r="A1854" s="3">
        <f>RSI!A1854</f>
        <v>45001</v>
      </c>
      <c r="B1854" s="2">
        <f>RSI!B1854</f>
        <v>1.67</v>
      </c>
      <c r="C1854" s="2">
        <f>RSI!I1854</f>
        <v>0.2464501902401679</v>
      </c>
      <c r="D1854" s="2">
        <f>MACD!E1854</f>
        <v>-2.8793892849032776E-3</v>
      </c>
      <c r="E1854" s="2">
        <f>MACD!F1854</f>
        <v>1.0135722956175139E-2</v>
      </c>
      <c r="F1854" s="2">
        <f>'Moving Avg'!D1854</f>
        <v>1.67</v>
      </c>
      <c r="G1854" s="2">
        <f>'Moving Avg'!F1854</f>
        <v>1.6825000000000006</v>
      </c>
      <c r="H1854" s="2">
        <f>'Moving Avg'!G1854</f>
        <v>1.7610000000000008</v>
      </c>
      <c r="I1854" s="2">
        <f>'Moving Avg'!H1854</f>
        <v>1.878350000000008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</row>
    <row r="1855" spans="1:12" ht="13.5" x14ac:dyDescent="0.25">
      <c r="A1855" s="3">
        <f>RSI!A1855</f>
        <v>45002</v>
      </c>
      <c r="B1855" s="2">
        <f>RSI!B1855</f>
        <v>1.67</v>
      </c>
      <c r="C1855" s="2">
        <f>RSI!I1855</f>
        <v>0.2464501902401679</v>
      </c>
      <c r="D1855" s="2">
        <f>MACD!E1855</f>
        <v>-4.906669546462572E-3</v>
      </c>
      <c r="E1855" s="2">
        <f>MACD!F1855</f>
        <v>7.1272444556475965E-3</v>
      </c>
      <c r="F1855" s="2">
        <f>'Moving Avg'!D1855</f>
        <v>1.67</v>
      </c>
      <c r="G1855" s="2">
        <f>'Moving Avg'!F1855</f>
        <v>1.6785000000000008</v>
      </c>
      <c r="H1855" s="2">
        <f>'Moving Avg'!G1855</f>
        <v>1.7572000000000008</v>
      </c>
      <c r="I1855" s="2">
        <f>'Moving Avg'!H1855</f>
        <v>1.876800000000008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</row>
    <row r="1856" spans="1:12" ht="13.5" x14ac:dyDescent="0.25">
      <c r="A1856" s="3">
        <f>RSI!A1856</f>
        <v>45006</v>
      </c>
      <c r="B1856" s="2">
        <f>RSI!B1856</f>
        <v>1.67</v>
      </c>
      <c r="C1856" s="2">
        <f>RSI!I1856</f>
        <v>0.2464501902401679</v>
      </c>
      <c r="D1856" s="2">
        <f>MACD!E1856</f>
        <v>-6.4390780756449217E-3</v>
      </c>
      <c r="E1856" s="2">
        <f>MACD!F1856</f>
        <v>4.4139799493890927E-3</v>
      </c>
      <c r="F1856" s="2">
        <f>'Moving Avg'!D1856</f>
        <v>1.67</v>
      </c>
      <c r="G1856" s="2">
        <f>'Moving Avg'!F1856</f>
        <v>1.6745000000000008</v>
      </c>
      <c r="H1856" s="2">
        <f>'Moving Avg'!G1856</f>
        <v>1.7534000000000005</v>
      </c>
      <c r="I1856" s="2">
        <f>'Moving Avg'!H1856</f>
        <v>1.8752500000000081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45007</v>
      </c>
      <c r="B1857" s="2">
        <f>RSI!B1857</f>
        <v>1.67</v>
      </c>
      <c r="C1857" s="2">
        <f>RSI!I1857</f>
        <v>0.2464501902401679</v>
      </c>
      <c r="D1857" s="2">
        <f>MACD!E1857</f>
        <v>-7.5663032415211884E-3</v>
      </c>
      <c r="E1857" s="2">
        <f>MACD!F1857</f>
        <v>2.0179233112070367E-3</v>
      </c>
      <c r="F1857" s="2">
        <f>'Moving Avg'!D1857</f>
        <v>1.67</v>
      </c>
      <c r="G1857" s="2">
        <f>'Moving Avg'!F1857</f>
        <v>1.670500000000001</v>
      </c>
      <c r="H1857" s="2">
        <f>'Moving Avg'!G1857</f>
        <v>1.7496000000000007</v>
      </c>
      <c r="I1857" s="2">
        <f>'Moving Avg'!H1857</f>
        <v>1.8737000000000079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45008</v>
      </c>
      <c r="B1858" s="2">
        <f>RSI!B1858</f>
        <v>1.67</v>
      </c>
      <c r="C1858" s="2">
        <f>RSI!I1858</f>
        <v>0.2464501902401679</v>
      </c>
      <c r="D1858" s="2">
        <f>MACD!E1858</f>
        <v>-8.3632311835437623E-3</v>
      </c>
      <c r="E1858" s="2">
        <f>MACD!F1858</f>
        <v>-5.8307587743123114E-5</v>
      </c>
      <c r="F1858" s="2">
        <f>'Moving Avg'!D1858</f>
        <v>1.67</v>
      </c>
      <c r="G1858" s="2">
        <f>'Moving Avg'!F1858</f>
        <v>1.6700000000000006</v>
      </c>
      <c r="H1858" s="2">
        <f>'Moving Avg'!G1858</f>
        <v>1.7458000000000007</v>
      </c>
      <c r="I1858" s="2">
        <f>'Moving Avg'!H1858</f>
        <v>1.872150000000008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</row>
    <row r="1859" spans="1:12" ht="13.5" x14ac:dyDescent="0.25">
      <c r="A1859" s="3">
        <f>RSI!A1859</f>
        <v>45009</v>
      </c>
      <c r="B1859" s="2">
        <f>RSI!B1859</f>
        <v>1.67</v>
      </c>
      <c r="C1859" s="2">
        <f>RSI!I1859</f>
        <v>0.2464501902401679</v>
      </c>
      <c r="D1859" s="2">
        <f>MACD!E1859</f>
        <v>-8.8922974494185514E-3</v>
      </c>
      <c r="E1859" s="2">
        <f>MACD!F1859</f>
        <v>-1.8251055600782089E-3</v>
      </c>
      <c r="F1859" s="2">
        <f>'Moving Avg'!D1859</f>
        <v>1.67</v>
      </c>
      <c r="G1859" s="2">
        <f>'Moving Avg'!F1859</f>
        <v>1.6700000000000006</v>
      </c>
      <c r="H1859" s="2">
        <f>'Moving Avg'!G1859</f>
        <v>1.7420000000000007</v>
      </c>
      <c r="I1859" s="2">
        <f>'Moving Avg'!H1859</f>
        <v>1.870600000000008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45012</v>
      </c>
      <c r="B1860" s="2">
        <f>RSI!B1860</f>
        <v>1.67</v>
      </c>
      <c r="C1860" s="2">
        <f>RSI!I1860</f>
        <v>0.2464501902401679</v>
      </c>
      <c r="D1860" s="2">
        <f>MACD!E1860</f>
        <v>-9.205471333514792E-3</v>
      </c>
      <c r="E1860" s="2">
        <f>MACD!F1860</f>
        <v>-3.3011787147655255E-3</v>
      </c>
      <c r="F1860" s="2">
        <f>'Moving Avg'!D1860</f>
        <v>1.67</v>
      </c>
      <c r="G1860" s="2">
        <f>'Moving Avg'!F1860</f>
        <v>1.6700000000000006</v>
      </c>
      <c r="H1860" s="2">
        <f>'Moving Avg'!G1860</f>
        <v>1.7382000000000009</v>
      </c>
      <c r="I1860" s="2">
        <f>'Moving Avg'!H1860</f>
        <v>1.8690500000000079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</row>
    <row r="1861" spans="1:12" ht="13.5" x14ac:dyDescent="0.25">
      <c r="A1861" s="3">
        <f>RSI!A1861</f>
        <v>45013</v>
      </c>
      <c r="B1861" s="2">
        <f>RSI!B1861</f>
        <v>1.67</v>
      </c>
      <c r="C1861" s="2">
        <f>RSI!I1861</f>
        <v>0.2464501902401679</v>
      </c>
      <c r="D1861" s="2">
        <f>MACD!E1861</f>
        <v>-9.3459298314988448E-3</v>
      </c>
      <c r="E1861" s="2">
        <f>MACD!F1861</f>
        <v>-4.5101289381121899E-3</v>
      </c>
      <c r="F1861" s="2">
        <f>'Moving Avg'!D1861</f>
        <v>1.67</v>
      </c>
      <c r="G1861" s="2">
        <f>'Moving Avg'!F1861</f>
        <v>1.6700000000000006</v>
      </c>
      <c r="H1861" s="2">
        <f>'Moving Avg'!G1861</f>
        <v>1.7344000000000008</v>
      </c>
      <c r="I1861" s="2">
        <f>'Moving Avg'!H1861</f>
        <v>1.8675000000000079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</row>
    <row r="1862" spans="1:12" ht="13.5" x14ac:dyDescent="0.25">
      <c r="A1862" s="3">
        <f>RSI!A1862</f>
        <v>45014</v>
      </c>
      <c r="B1862" s="2">
        <f>RSI!B1862</f>
        <v>1.67</v>
      </c>
      <c r="C1862" s="2">
        <f>RSI!I1862</f>
        <v>0.2464501902401679</v>
      </c>
      <c r="D1862" s="2">
        <f>MACD!E1862</f>
        <v>-9.3494693403866069E-3</v>
      </c>
      <c r="E1862" s="2">
        <f>MACD!F1862</f>
        <v>-5.4779970185670733E-3</v>
      </c>
      <c r="F1862" s="2">
        <f>'Moving Avg'!D1862</f>
        <v>1.67</v>
      </c>
      <c r="G1862" s="2">
        <f>'Moving Avg'!F1862</f>
        <v>1.6700000000000006</v>
      </c>
      <c r="H1862" s="2">
        <f>'Moving Avg'!G1862</f>
        <v>1.7306000000000006</v>
      </c>
      <c r="I1862" s="2">
        <f>'Moving Avg'!H1862</f>
        <v>1.865950000000008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</row>
    <row r="1863" spans="1:12" ht="13.5" x14ac:dyDescent="0.25">
      <c r="A1863" s="3">
        <f>RSI!A1863</f>
        <v>45015</v>
      </c>
      <c r="B1863" s="2">
        <f>RSI!B1863</f>
        <v>1.67</v>
      </c>
      <c r="C1863" s="2">
        <f>RSI!I1863</f>
        <v>0.2464501902401679</v>
      </c>
      <c r="D1863" s="2">
        <f>MACD!E1863</f>
        <v>-9.2456958007358647E-3</v>
      </c>
      <c r="E1863" s="2">
        <f>MACD!F1863</f>
        <v>-6.2315367750008319E-3</v>
      </c>
      <c r="F1863" s="2">
        <f>'Moving Avg'!D1863</f>
        <v>1.67</v>
      </c>
      <c r="G1863" s="2">
        <f>'Moving Avg'!F1863</f>
        <v>1.6700000000000006</v>
      </c>
      <c r="H1863" s="2">
        <f>'Moving Avg'!G1863</f>
        <v>1.7270000000000008</v>
      </c>
      <c r="I1863" s="2">
        <f>'Moving Avg'!H1863</f>
        <v>1.8644000000000078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</row>
    <row r="1864" spans="1:12" ht="13.5" x14ac:dyDescent="0.25">
      <c r="A1864" s="3">
        <f>RSI!A1864</f>
        <v>45016</v>
      </c>
      <c r="B1864" s="2">
        <f>RSI!B1864</f>
        <v>1.67</v>
      </c>
      <c r="C1864" s="2">
        <f>RSI!I1864</f>
        <v>0.2464501902401679</v>
      </c>
      <c r="D1864" s="2">
        <f>MACD!E1864</f>
        <v>-9.0590276907449585E-3</v>
      </c>
      <c r="E1864" s="2">
        <f>MACD!F1864</f>
        <v>-6.7970349581496581E-3</v>
      </c>
      <c r="F1864" s="2">
        <f>'Moving Avg'!D1864</f>
        <v>1.67</v>
      </c>
      <c r="G1864" s="2">
        <f>'Moving Avg'!F1864</f>
        <v>1.6700000000000006</v>
      </c>
      <c r="H1864" s="2">
        <f>'Moving Avg'!G1864</f>
        <v>1.7234000000000009</v>
      </c>
      <c r="I1864" s="2">
        <f>'Moving Avg'!H1864</f>
        <v>1.8628500000000079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</row>
    <row r="1865" spans="1:12" ht="13.5" x14ac:dyDescent="0.25">
      <c r="A1865" s="3">
        <f>RSI!A1865</f>
        <v>45019</v>
      </c>
      <c r="B1865" s="2">
        <f>RSI!B1865</f>
        <v>1.67</v>
      </c>
      <c r="C1865" s="2">
        <f>RSI!I1865</f>
        <v>0.2464501902401679</v>
      </c>
      <c r="D1865" s="2">
        <f>MACD!E1865</f>
        <v>-8.8095409642190425E-3</v>
      </c>
      <c r="E1865" s="2">
        <f>MACD!F1865</f>
        <v>-7.1995361593635357E-3</v>
      </c>
      <c r="F1865" s="2">
        <f>'Moving Avg'!D1865</f>
        <v>1.67</v>
      </c>
      <c r="G1865" s="2">
        <f>'Moving Avg'!F1865</f>
        <v>1.6700000000000006</v>
      </c>
      <c r="H1865" s="2">
        <f>'Moving Avg'!G1865</f>
        <v>1.7198000000000007</v>
      </c>
      <c r="I1865" s="2">
        <f>'Moving Avg'!H1865</f>
        <v>1.8613000000000079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</row>
    <row r="1866" spans="1:12" ht="13.5" x14ac:dyDescent="0.25">
      <c r="A1866" s="3">
        <f>RSI!A1866</f>
        <v>45020</v>
      </c>
      <c r="B1866" s="2">
        <f>RSI!B1866</f>
        <v>1.67</v>
      </c>
      <c r="C1866" s="2">
        <f>RSI!I1866</f>
        <v>0.2464501902401679</v>
      </c>
      <c r="D1866" s="2">
        <f>MACD!E1866</f>
        <v>-8.5136805264658388E-3</v>
      </c>
      <c r="E1866" s="2">
        <f>MACD!F1866</f>
        <v>-7.4623650327839972E-3</v>
      </c>
      <c r="F1866" s="2">
        <f>'Moving Avg'!D1866</f>
        <v>1.67</v>
      </c>
      <c r="G1866" s="2">
        <f>'Moving Avg'!F1866</f>
        <v>1.6700000000000006</v>
      </c>
      <c r="H1866" s="2">
        <f>'Moving Avg'!G1866</f>
        <v>1.7162000000000008</v>
      </c>
      <c r="I1866" s="2">
        <f>'Moving Avg'!H1866</f>
        <v>1.8601500000000077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</row>
    <row r="1867" spans="1:12" ht="13.5" x14ac:dyDescent="0.25">
      <c r="A1867" s="3">
        <f>RSI!A1867</f>
        <v>45021</v>
      </c>
      <c r="B1867" s="2">
        <f>RSI!B1867</f>
        <v>1.67</v>
      </c>
      <c r="C1867" s="2">
        <f>RSI!I1867</f>
        <v>0.2464501902401679</v>
      </c>
      <c r="D1867" s="2">
        <f>MACD!E1867</f>
        <v>-8.1848590378961195E-3</v>
      </c>
      <c r="E1867" s="2">
        <f>MACD!F1867</f>
        <v>-7.6068638338064225E-3</v>
      </c>
      <c r="F1867" s="2">
        <f>'Moving Avg'!D1867</f>
        <v>1.67</v>
      </c>
      <c r="G1867" s="2">
        <f>'Moving Avg'!F1867</f>
        <v>1.6700000000000006</v>
      </c>
      <c r="H1867" s="2">
        <f>'Moving Avg'!G1867</f>
        <v>1.7126000000000008</v>
      </c>
      <c r="I1867" s="2">
        <f>'Moving Avg'!H1867</f>
        <v>1.8590000000000078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</row>
    <row r="1868" spans="1:12" ht="13.5" x14ac:dyDescent="0.25">
      <c r="A1868" s="3">
        <f>RSI!A1868</f>
        <v>45022</v>
      </c>
      <c r="B1868" s="2">
        <f>RSI!B1868</f>
        <v>1.67</v>
      </c>
      <c r="C1868" s="2">
        <f>RSI!I1868</f>
        <v>0.2464501902401679</v>
      </c>
      <c r="D1868" s="2">
        <f>MACD!E1868</f>
        <v>-7.8339606176442977E-3</v>
      </c>
      <c r="E1868" s="2">
        <f>MACD!F1868</f>
        <v>-7.6522831905739986E-3</v>
      </c>
      <c r="F1868" s="2">
        <f>'Moving Avg'!D1868</f>
        <v>1.67</v>
      </c>
      <c r="G1868" s="2">
        <f>'Moving Avg'!F1868</f>
        <v>1.6700000000000006</v>
      </c>
      <c r="H1868" s="2">
        <f>'Moving Avg'!G1868</f>
        <v>1.709000000000001</v>
      </c>
      <c r="I1868" s="2">
        <f>'Moving Avg'!H1868</f>
        <v>1.8574500000000078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</row>
    <row r="1869" spans="1:12" ht="13.5" x14ac:dyDescent="0.25">
      <c r="A1869" s="3">
        <f>RSI!A1869</f>
        <v>45023</v>
      </c>
      <c r="B1869" s="2">
        <f>RSI!B1869</f>
        <v>1.67</v>
      </c>
      <c r="C1869" s="2">
        <f>RSI!I1869</f>
        <v>0.2464501902401679</v>
      </c>
      <c r="D1869" s="2">
        <f>MACD!E1869</f>
        <v>-7.4697642984427048E-3</v>
      </c>
      <c r="E1869" s="2">
        <f>MACD!F1869</f>
        <v>-7.6157794121477409E-3</v>
      </c>
      <c r="F1869" s="2">
        <f>'Moving Avg'!D1869</f>
        <v>1.67</v>
      </c>
      <c r="G1869" s="2">
        <f>'Moving Avg'!F1869</f>
        <v>1.6700000000000006</v>
      </c>
      <c r="H1869" s="2">
        <f>'Moving Avg'!G1869</f>
        <v>1.7054000000000011</v>
      </c>
      <c r="I1869" s="2">
        <f>'Moving Avg'!H1869</f>
        <v>1.8558000000000079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</row>
    <row r="1870" spans="1:12" ht="13.5" x14ac:dyDescent="0.25">
      <c r="A1870" s="3">
        <f>RSI!A1870</f>
        <v>45026</v>
      </c>
      <c r="B1870" s="2">
        <f>RSI!B1870</f>
        <v>1.67</v>
      </c>
      <c r="C1870" s="2">
        <f>RSI!I1870</f>
        <v>0.2464501902401679</v>
      </c>
      <c r="D1870" s="2">
        <f>MACD!E1870</f>
        <v>-7.0992997828465132E-3</v>
      </c>
      <c r="E1870" s="2">
        <f>MACD!F1870</f>
        <v>-7.5124834862874959E-3</v>
      </c>
      <c r="F1870" s="2">
        <f>'Moving Avg'!D1870</f>
        <v>1.67</v>
      </c>
      <c r="G1870" s="2">
        <f>'Moving Avg'!F1870</f>
        <v>1.6700000000000006</v>
      </c>
      <c r="H1870" s="2">
        <f>'Moving Avg'!G1870</f>
        <v>1.7018000000000009</v>
      </c>
      <c r="I1870" s="2">
        <f>'Moving Avg'!H1870</f>
        <v>1.8537000000000077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</row>
    <row r="1871" spans="1:12" ht="13.5" x14ac:dyDescent="0.25">
      <c r="A1871" s="3">
        <f>RSI!A1871</f>
        <v>45027</v>
      </c>
      <c r="B1871" s="2">
        <f>RSI!B1871</f>
        <v>1.67</v>
      </c>
      <c r="C1871" s="2">
        <f>RSI!I1871</f>
        <v>0.2464501902401679</v>
      </c>
      <c r="D1871" s="2">
        <f>MACD!E1871</f>
        <v>-6.7281461050110458E-3</v>
      </c>
      <c r="E1871" s="2">
        <f>MACD!F1871</f>
        <v>-7.3556160100322066E-3</v>
      </c>
      <c r="F1871" s="2">
        <f>'Moving Avg'!D1871</f>
        <v>1.67</v>
      </c>
      <c r="G1871" s="2">
        <f>'Moving Avg'!F1871</f>
        <v>1.6700000000000006</v>
      </c>
      <c r="H1871" s="2">
        <f>'Moving Avg'!G1871</f>
        <v>1.698200000000001</v>
      </c>
      <c r="I1871" s="2">
        <f>'Moving Avg'!H1871</f>
        <v>1.8511500000000078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45028</v>
      </c>
      <c r="B1872" s="2">
        <f>RSI!B1872</f>
        <v>1.67</v>
      </c>
      <c r="C1872" s="2">
        <f>RSI!I1872</f>
        <v>0.2464501902401679</v>
      </c>
      <c r="D1872" s="2">
        <f>MACD!E1872</f>
        <v>-6.3606821567923078E-3</v>
      </c>
      <c r="E1872" s="2">
        <f>MACD!F1872</f>
        <v>-7.1566292393842271E-3</v>
      </c>
      <c r="F1872" s="2">
        <f>'Moving Avg'!D1872</f>
        <v>1.67</v>
      </c>
      <c r="G1872" s="2">
        <f>'Moving Avg'!F1872</f>
        <v>1.6700000000000006</v>
      </c>
      <c r="H1872" s="2">
        <f>'Moving Avg'!G1872</f>
        <v>1.694600000000001</v>
      </c>
      <c r="I1872" s="2">
        <f>'Moving Avg'!H1872</f>
        <v>1.848150000000008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</row>
    <row r="1873" spans="1:12" ht="13.5" x14ac:dyDescent="0.25">
      <c r="A1873" s="3">
        <f>RSI!A1873</f>
        <v>45029</v>
      </c>
      <c r="B1873" s="2">
        <f>RSI!B1873</f>
        <v>1.67</v>
      </c>
      <c r="C1873" s="2">
        <f>RSI!I1873</f>
        <v>0.2464501902401679</v>
      </c>
      <c r="D1873" s="2">
        <f>MACD!E1873</f>
        <v>-6.000296645717107E-3</v>
      </c>
      <c r="E1873" s="2">
        <f>MACD!F1873</f>
        <v>-6.9253627206508038E-3</v>
      </c>
      <c r="F1873" s="2">
        <f>'Moving Avg'!D1873</f>
        <v>1.67</v>
      </c>
      <c r="G1873" s="2">
        <f>'Moving Avg'!F1873</f>
        <v>1.6700000000000006</v>
      </c>
      <c r="H1873" s="2">
        <f>'Moving Avg'!G1873</f>
        <v>1.692600000000001</v>
      </c>
      <c r="I1873" s="2">
        <f>'Moving Avg'!H1873</f>
        <v>1.845000000000008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</row>
    <row r="1874" spans="1:12" ht="13.5" x14ac:dyDescent="0.25">
      <c r="A1874" s="3">
        <f>RSI!A1874</f>
        <v>45030</v>
      </c>
      <c r="B1874" s="2">
        <f>RSI!B1874</f>
        <v>1.61</v>
      </c>
      <c r="C1874" s="2">
        <f>RSI!I1874</f>
        <v>2.9296170018454859E-2</v>
      </c>
      <c r="D1874" s="2">
        <f>MACD!E1874</f>
        <v>-1.2051194316757829E-3</v>
      </c>
      <c r="E1874" s="2">
        <f>MACD!F1874</f>
        <v>-5.7813140628557996E-3</v>
      </c>
      <c r="F1874" s="2">
        <f>'Moving Avg'!D1874</f>
        <v>1.6579999999999999</v>
      </c>
      <c r="G1874" s="2">
        <f>'Moving Avg'!F1874</f>
        <v>1.6670000000000005</v>
      </c>
      <c r="H1874" s="2">
        <f>'Moving Avg'!G1874</f>
        <v>1.6898000000000011</v>
      </c>
      <c r="I1874" s="2">
        <f>'Moving Avg'!H1874</f>
        <v>1.8415500000000078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</row>
    <row r="1875" spans="1:12" ht="13.5" x14ac:dyDescent="0.25">
      <c r="A1875" s="3">
        <f>RSI!A1875</f>
        <v>45033</v>
      </c>
      <c r="B1875" s="2">
        <f>RSI!B1875</f>
        <v>1.61</v>
      </c>
      <c r="C1875" s="2">
        <f>RSI!I1875</f>
        <v>2.9296170018454859E-2</v>
      </c>
      <c r="D1875" s="2">
        <f>MACD!E1875</f>
        <v>3.2492800315382375E-3</v>
      </c>
      <c r="E1875" s="2">
        <f>MACD!F1875</f>
        <v>-3.9751952439769922E-3</v>
      </c>
      <c r="F1875" s="2">
        <f>'Moving Avg'!D1875</f>
        <v>1.6460000000000001</v>
      </c>
      <c r="G1875" s="2">
        <f>'Moving Avg'!F1875</f>
        <v>1.6640000000000004</v>
      </c>
      <c r="H1875" s="2">
        <f>'Moving Avg'!G1875</f>
        <v>1.6870000000000009</v>
      </c>
      <c r="I1875" s="2">
        <f>'Moving Avg'!H1875</f>
        <v>1.8381000000000076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</row>
    <row r="1876" spans="1:12" ht="13.5" x14ac:dyDescent="0.25">
      <c r="A1876" s="3">
        <f>RSI!A1876</f>
        <v>45034</v>
      </c>
      <c r="B1876" s="2">
        <f>RSI!B1876</f>
        <v>1.62</v>
      </c>
      <c r="C1876" s="2">
        <f>RSI!I1876</f>
        <v>14.578064835603385</v>
      </c>
      <c r="D1876" s="2">
        <f>MACD!E1876</f>
        <v>6.6451852516458132E-3</v>
      </c>
      <c r="E1876" s="2">
        <f>MACD!F1876</f>
        <v>-1.8511191448524313E-3</v>
      </c>
      <c r="F1876" s="2">
        <f>'Moving Avg'!D1876</f>
        <v>1.6359999999999999</v>
      </c>
      <c r="G1876" s="2">
        <f>'Moving Avg'!F1876</f>
        <v>1.6615000000000002</v>
      </c>
      <c r="H1876" s="2">
        <f>'Moving Avg'!G1876</f>
        <v>1.684400000000001</v>
      </c>
      <c r="I1876" s="2">
        <f>'Moving Avg'!H1876</f>
        <v>1.8347000000000078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</row>
    <row r="1877" spans="1:12" ht="13.5" x14ac:dyDescent="0.25">
      <c r="A1877" s="3">
        <f>RSI!A1877</f>
        <v>45035</v>
      </c>
      <c r="B1877" s="2">
        <f>RSI!B1877</f>
        <v>1.62</v>
      </c>
      <c r="C1877" s="2">
        <f>RSI!I1877</f>
        <v>14.578064835603385</v>
      </c>
      <c r="D1877" s="2">
        <f>MACD!E1877</f>
        <v>9.7998667175231979E-3</v>
      </c>
      <c r="E1877" s="2">
        <f>MACD!F1877</f>
        <v>4.7907802762269447E-4</v>
      </c>
      <c r="F1877" s="2">
        <f>'Moving Avg'!D1877</f>
        <v>1.6260000000000001</v>
      </c>
      <c r="G1877" s="2">
        <f>'Moving Avg'!F1877</f>
        <v>1.6590000000000003</v>
      </c>
      <c r="H1877" s="2">
        <f>'Moving Avg'!G1877</f>
        <v>1.6818000000000013</v>
      </c>
      <c r="I1877" s="2">
        <f>'Moving Avg'!H1877</f>
        <v>1.8313000000000077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</row>
    <row r="1878" spans="1:12" ht="13.5" x14ac:dyDescent="0.25">
      <c r="A1878" s="3">
        <f>RSI!A1878</f>
        <v>45036</v>
      </c>
      <c r="B1878" s="2">
        <f>RSI!B1878</f>
        <v>1.62</v>
      </c>
      <c r="C1878" s="2">
        <f>RSI!I1878</f>
        <v>14.578064835603385</v>
      </c>
      <c r="D1878" s="2">
        <f>MACD!E1878</f>
        <v>1.2729604427626384E-2</v>
      </c>
      <c r="E1878" s="2">
        <f>MACD!F1878</f>
        <v>2.9291833076234325E-3</v>
      </c>
      <c r="F1878" s="2">
        <f>'Moving Avg'!D1878</f>
        <v>1.6160000000000001</v>
      </c>
      <c r="G1878" s="2">
        <f>'Moving Avg'!F1878</f>
        <v>1.6565000000000001</v>
      </c>
      <c r="H1878" s="2">
        <f>'Moving Avg'!G1878</f>
        <v>1.6792000000000014</v>
      </c>
      <c r="I1878" s="2">
        <f>'Moving Avg'!H1878</f>
        <v>1.8279000000000074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</row>
    <row r="1879" spans="1:12" ht="13.5" x14ac:dyDescent="0.25">
      <c r="A1879" s="3">
        <f>RSI!A1879</f>
        <v>45040</v>
      </c>
      <c r="B1879" s="2">
        <f>RSI!B1879</f>
        <v>1.62</v>
      </c>
      <c r="C1879" s="2">
        <f>RSI!I1879</f>
        <v>14.578064835603385</v>
      </c>
      <c r="D1879" s="2">
        <f>MACD!E1879</f>
        <v>1.5449716828104698E-2</v>
      </c>
      <c r="E1879" s="2">
        <f>MACD!F1879</f>
        <v>5.4332900117196863E-3</v>
      </c>
      <c r="F1879" s="2">
        <f>'Moving Avg'!D1879</f>
        <v>1.6179999999999999</v>
      </c>
      <c r="G1879" s="2">
        <f>'Moving Avg'!F1879</f>
        <v>1.6540000000000004</v>
      </c>
      <c r="H1879" s="2">
        <f>'Moving Avg'!G1879</f>
        <v>1.6766000000000014</v>
      </c>
      <c r="I1879" s="2">
        <f>'Moving Avg'!H1879</f>
        <v>1.8245000000000069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</row>
    <row r="1880" spans="1:12" ht="13.5" x14ac:dyDescent="0.25">
      <c r="A1880" s="3">
        <f>RSI!A1880</f>
        <v>45041</v>
      </c>
      <c r="B1880" s="2">
        <f>RSI!B1880</f>
        <v>1.65</v>
      </c>
      <c r="C1880" s="2">
        <f>RSI!I1880</f>
        <v>46.181993996774303</v>
      </c>
      <c r="D1880" s="2">
        <f>MACD!E1880</f>
        <v>1.5752372220751765E-2</v>
      </c>
      <c r="E1880" s="2">
        <f>MACD!F1880</f>
        <v>7.497106453526102E-3</v>
      </c>
      <c r="F1880" s="2">
        <f>'Moving Avg'!D1880</f>
        <v>1.6260000000000001</v>
      </c>
      <c r="G1880" s="2">
        <f>'Moving Avg'!F1880</f>
        <v>1.653</v>
      </c>
      <c r="H1880" s="2">
        <f>'Moving Avg'!G1880</f>
        <v>1.6746000000000014</v>
      </c>
      <c r="I1880" s="2">
        <f>'Moving Avg'!H1880</f>
        <v>1.8212500000000069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</row>
    <row r="1881" spans="1:12" ht="13.5" x14ac:dyDescent="0.25">
      <c r="A1881" s="3">
        <f>RSI!A1881</f>
        <v>45042</v>
      </c>
      <c r="B1881" s="2">
        <f>RSI!B1881</f>
        <v>1.65</v>
      </c>
      <c r="C1881" s="2">
        <f>RSI!I1881</f>
        <v>46.181993996774303</v>
      </c>
      <c r="D1881" s="2">
        <f>MACD!E1881</f>
        <v>1.6037901406207533E-2</v>
      </c>
      <c r="E1881" s="2">
        <f>MACD!F1881</f>
        <v>9.2052654440623882E-3</v>
      </c>
      <c r="F1881" s="2">
        <f>'Moving Avg'!D1881</f>
        <v>1.6320000000000001</v>
      </c>
      <c r="G1881" s="2">
        <f>'Moving Avg'!F1881</f>
        <v>1.6519999999999999</v>
      </c>
      <c r="H1881" s="2">
        <f>'Moving Avg'!G1881</f>
        <v>1.6726000000000016</v>
      </c>
      <c r="I1881" s="2">
        <f>'Moving Avg'!H1881</f>
        <v>1.8185000000000064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</row>
    <row r="1882" spans="1:12" ht="13.5" x14ac:dyDescent="0.25">
      <c r="A1882" s="3">
        <f>RSI!A1882</f>
        <v>45043</v>
      </c>
      <c r="B1882" s="2">
        <f>RSI!B1882</f>
        <v>1.65</v>
      </c>
      <c r="C1882" s="2">
        <f>RSI!I1882</f>
        <v>46.181993996774303</v>
      </c>
      <c r="D1882" s="2">
        <f>MACD!E1882</f>
        <v>1.6306758729214499E-2</v>
      </c>
      <c r="E1882" s="2">
        <f>MACD!F1882</f>
        <v>1.0625564101092812E-2</v>
      </c>
      <c r="F1882" s="2">
        <f>'Moving Avg'!D1882</f>
        <v>1.6380000000000003</v>
      </c>
      <c r="G1882" s="2">
        <f>'Moving Avg'!F1882</f>
        <v>1.6509999999999998</v>
      </c>
      <c r="H1882" s="2">
        <f>'Moving Avg'!G1882</f>
        <v>1.6706000000000016</v>
      </c>
      <c r="I1882" s="2">
        <f>'Moving Avg'!H1882</f>
        <v>1.8162000000000063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45044</v>
      </c>
      <c r="B1883" s="2">
        <f>RSI!B1883</f>
        <v>1.65</v>
      </c>
      <c r="C1883" s="2">
        <f>RSI!I1883</f>
        <v>46.181993996774303</v>
      </c>
      <c r="D1883" s="2">
        <f>MACD!E1883</f>
        <v>1.6559490150610534E-2</v>
      </c>
      <c r="E1883" s="2">
        <f>MACD!F1883</f>
        <v>1.1812349310996357E-2</v>
      </c>
      <c r="F1883" s="2">
        <f>'Moving Avg'!D1883</f>
        <v>1.6440000000000001</v>
      </c>
      <c r="G1883" s="2">
        <f>'Moving Avg'!F1883</f>
        <v>1.65</v>
      </c>
      <c r="H1883" s="2">
        <f>'Moving Avg'!G1883</f>
        <v>1.6686000000000019</v>
      </c>
      <c r="I1883" s="2">
        <f>'Moving Avg'!H1883</f>
        <v>1.8143500000000059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</row>
    <row r="1884" spans="1:12" ht="13.5" x14ac:dyDescent="0.25">
      <c r="A1884" s="3">
        <f>RSI!A1884</f>
        <v>45048</v>
      </c>
      <c r="B1884" s="2">
        <f>RSI!B1884</f>
        <v>1.65</v>
      </c>
      <c r="C1884" s="2">
        <f>RSI!I1884</f>
        <v>46.181993996774295</v>
      </c>
      <c r="D1884" s="2">
        <f>MACD!E1884</f>
        <v>7.5659379576802355E-3</v>
      </c>
      <c r="E1884" s="2">
        <f>MACD!F1884</f>
        <v>1.0963067040333133E-2</v>
      </c>
      <c r="F1884" s="2">
        <f>'Moving Avg'!D1884</f>
        <v>1.65</v>
      </c>
      <c r="G1884" s="2">
        <f>'Moving Avg'!F1884</f>
        <v>1.6489999999999998</v>
      </c>
      <c r="H1884" s="2">
        <f>'Moving Avg'!G1884</f>
        <v>1.6666000000000016</v>
      </c>
      <c r="I1884" s="2">
        <f>'Moving Avg'!H1884</f>
        <v>1.8129500000000056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</row>
    <row r="1885" spans="1:12" ht="13.5" x14ac:dyDescent="0.25">
      <c r="A1885" s="3">
        <f>RSI!A1885</f>
        <v>45049</v>
      </c>
      <c r="B1885" s="2">
        <f>RSI!B1885</f>
        <v>1.65</v>
      </c>
      <c r="C1885" s="2">
        <f>RSI!I1885</f>
        <v>46.181993996774295</v>
      </c>
      <c r="D1885" s="2">
        <f>MACD!E1885</f>
        <v>-2.2354363933940746E-5</v>
      </c>
      <c r="E1885" s="2">
        <f>MACD!F1885</f>
        <v>8.7659827594797173E-3</v>
      </c>
      <c r="F1885" s="2">
        <f>'Moving Avg'!D1885</f>
        <v>1.65</v>
      </c>
      <c r="G1885" s="2">
        <f>'Moving Avg'!F1885</f>
        <v>1.6479999999999997</v>
      </c>
      <c r="H1885" s="2">
        <f>'Moving Avg'!G1885</f>
        <v>1.6646000000000021</v>
      </c>
      <c r="I1885" s="2">
        <f>'Moving Avg'!H1885</f>
        <v>1.8119500000000053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</row>
    <row r="1886" spans="1:12" ht="13.5" x14ac:dyDescent="0.25">
      <c r="A1886" s="3">
        <f>RSI!A1886</f>
        <v>45050</v>
      </c>
      <c r="B1886" s="2">
        <f>RSI!B1886</f>
        <v>1.65</v>
      </c>
      <c r="C1886" s="2">
        <f>RSI!I1886</f>
        <v>46.181993996774295</v>
      </c>
      <c r="D1886" s="2">
        <f>MACD!E1886</f>
        <v>-4.8847218026466521E-3</v>
      </c>
      <c r="E1886" s="2">
        <f>MACD!F1886</f>
        <v>6.0358418470544432E-3</v>
      </c>
      <c r="F1886" s="2">
        <f>'Moving Avg'!D1886</f>
        <v>1.65</v>
      </c>
      <c r="G1886" s="2">
        <f>'Moving Avg'!F1886</f>
        <v>1.6469999999999996</v>
      </c>
      <c r="H1886" s="2">
        <f>'Moving Avg'!G1886</f>
        <v>1.6626000000000021</v>
      </c>
      <c r="I1886" s="2">
        <f>'Moving Avg'!H1886</f>
        <v>1.8107000000000051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</row>
    <row r="1887" spans="1:12" ht="13.5" x14ac:dyDescent="0.25">
      <c r="A1887" s="3">
        <f>RSI!A1887</f>
        <v>45051</v>
      </c>
      <c r="B1887" s="2">
        <f>RSI!B1887</f>
        <v>1.7</v>
      </c>
      <c r="C1887" s="2">
        <f>RSI!I1887</f>
        <v>73.565353070482089</v>
      </c>
      <c r="D1887" s="2">
        <f>MACD!E1887</f>
        <v>-1.2684186641493955E-2</v>
      </c>
      <c r="E1887" s="2">
        <f>MACD!F1887</f>
        <v>2.2918361493447642E-3</v>
      </c>
      <c r="F1887" s="2">
        <f>'Moving Avg'!D1887</f>
        <v>1.6599999999999997</v>
      </c>
      <c r="G1887" s="2">
        <f>'Moving Avg'!F1887</f>
        <v>1.6484999999999996</v>
      </c>
      <c r="H1887" s="2">
        <f>'Moving Avg'!G1887</f>
        <v>1.661600000000002</v>
      </c>
      <c r="I1887" s="2">
        <f>'Moving Avg'!H1887</f>
        <v>1.8097000000000052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</row>
    <row r="1888" spans="1:12" ht="13.5" x14ac:dyDescent="0.25">
      <c r="A1888" s="3">
        <f>RSI!A1888</f>
        <v>45054</v>
      </c>
      <c r="B1888" s="2">
        <f>RSI!B1888</f>
        <v>1.7</v>
      </c>
      <c r="C1888" s="2">
        <f>RSI!I1888</f>
        <v>73.565353070482104</v>
      </c>
      <c r="D1888" s="2">
        <f>MACD!E1888</f>
        <v>-1.9562010242966998E-2</v>
      </c>
      <c r="E1888" s="2">
        <f>MACD!F1888</f>
        <v>-2.0789331291175884E-3</v>
      </c>
      <c r="F1888" s="2">
        <f>'Moving Avg'!D1888</f>
        <v>1.67</v>
      </c>
      <c r="G1888" s="2">
        <f>'Moving Avg'!F1888</f>
        <v>1.6499999999999997</v>
      </c>
      <c r="H1888" s="2">
        <f>'Moving Avg'!G1888</f>
        <v>1.6620000000000019</v>
      </c>
      <c r="I1888" s="2">
        <f>'Moving Avg'!H1888</f>
        <v>1.8087000000000049</v>
      </c>
      <c r="J1888" s="6" t="str">
        <f>OBV!F1888</f>
        <v>BULLISH</v>
      </c>
      <c r="K1888" s="6" t="str">
        <f>OBV!G1888</f>
        <v>NEUTRAL</v>
      </c>
      <c r="L1888" s="6" t="str">
        <f>OBV!H1888</f>
        <v>CONFIRMED BULLISH</v>
      </c>
    </row>
    <row r="1889" spans="1:12" ht="13.5" x14ac:dyDescent="0.25">
      <c r="A1889" s="3">
        <f>RSI!A1889</f>
        <v>45055</v>
      </c>
      <c r="B1889" s="2">
        <f>RSI!B1889</f>
        <v>1.7</v>
      </c>
      <c r="C1889" s="2">
        <f>RSI!I1889</f>
        <v>73.565353070482089</v>
      </c>
      <c r="D1889" s="2">
        <f>MACD!E1889</f>
        <v>-2.5639370497762437E-2</v>
      </c>
      <c r="E1889" s="2">
        <f>MACD!F1889</f>
        <v>-6.7910206028465592E-3</v>
      </c>
      <c r="F1889" s="2">
        <f>'Moving Avg'!D1889</f>
        <v>1.6800000000000002</v>
      </c>
      <c r="G1889" s="2">
        <f>'Moving Avg'!F1889</f>
        <v>1.6514999999999997</v>
      </c>
      <c r="H1889" s="2">
        <f>'Moving Avg'!G1889</f>
        <v>1.6626000000000016</v>
      </c>
      <c r="I1889" s="2">
        <f>'Moving Avg'!H1889</f>
        <v>1.8077000000000047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</row>
    <row r="1890" spans="1:12" ht="13.5" x14ac:dyDescent="0.25">
      <c r="A1890" s="3">
        <f>RSI!A1890</f>
        <v>45056</v>
      </c>
      <c r="B1890" s="2">
        <f>RSI!B1890</f>
        <v>1.7</v>
      </c>
      <c r="C1890" s="2">
        <f>RSI!I1890</f>
        <v>73.565353070482089</v>
      </c>
      <c r="D1890" s="2">
        <f>MACD!E1890</f>
        <v>-2.6404944822770116E-2</v>
      </c>
      <c r="E1890" s="2">
        <f>MACD!F1890</f>
        <v>-1.0713805446831271E-2</v>
      </c>
      <c r="F1890" s="2">
        <f>'Moving Avg'!D1890</f>
        <v>1.69</v>
      </c>
      <c r="G1890" s="2">
        <f>'Moving Avg'!F1890</f>
        <v>1.6529999999999998</v>
      </c>
      <c r="H1890" s="2">
        <f>'Moving Avg'!G1890</f>
        <v>1.6632000000000016</v>
      </c>
      <c r="I1890" s="2">
        <f>'Moving Avg'!H1890</f>
        <v>1.8067000000000046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</row>
    <row r="1891" spans="1:12" ht="13.5" x14ac:dyDescent="0.25">
      <c r="A1891" s="3">
        <f>RSI!A1891</f>
        <v>45057</v>
      </c>
      <c r="B1891" s="2">
        <f>RSI!B1891</f>
        <v>1.7</v>
      </c>
      <c r="C1891" s="2">
        <f>RSI!I1891</f>
        <v>73.565353070482089</v>
      </c>
      <c r="D1891" s="2">
        <f>MACD!E1891</f>
        <v>-2.7273643284553728E-2</v>
      </c>
      <c r="E1891" s="2">
        <f>MACD!F1891</f>
        <v>-1.4025773014375763E-2</v>
      </c>
      <c r="F1891" s="2">
        <f>'Moving Avg'!D1891</f>
        <v>1.7</v>
      </c>
      <c r="G1891" s="2">
        <f>'Moving Avg'!F1891</f>
        <v>1.6544999999999999</v>
      </c>
      <c r="H1891" s="2">
        <f>'Moving Avg'!G1891</f>
        <v>1.6638000000000013</v>
      </c>
      <c r="I1891" s="2">
        <f>'Moving Avg'!H1891</f>
        <v>1.8057000000000045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</row>
    <row r="1892" spans="1:12" ht="13.5" x14ac:dyDescent="0.25">
      <c r="A1892" s="3">
        <f>RSI!A1892</f>
        <v>45058</v>
      </c>
      <c r="B1892" s="2">
        <f>RSI!B1892</f>
        <v>1.7</v>
      </c>
      <c r="C1892" s="2">
        <f>RSI!I1892</f>
        <v>73.565353070482089</v>
      </c>
      <c r="D1892" s="2">
        <f>MACD!E1892</f>
        <v>-2.821323731262293E-2</v>
      </c>
      <c r="E1892" s="2">
        <f>MACD!F1892</f>
        <v>-1.6863265874025198E-2</v>
      </c>
      <c r="F1892" s="2">
        <f>'Moving Avg'!D1892</f>
        <v>1.7</v>
      </c>
      <c r="G1892" s="2">
        <f>'Moving Avg'!F1892</f>
        <v>1.6559999999999995</v>
      </c>
      <c r="H1892" s="2">
        <f>'Moving Avg'!G1892</f>
        <v>1.6644000000000014</v>
      </c>
      <c r="I1892" s="2">
        <f>'Moving Avg'!H1892</f>
        <v>1.8047000000000042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45061</v>
      </c>
      <c r="B1893" s="2">
        <f>RSI!B1893</f>
        <v>1.7</v>
      </c>
      <c r="C1893" s="2">
        <f>RSI!I1893</f>
        <v>73.565353070482089</v>
      </c>
      <c r="D1893" s="2">
        <f>MACD!E1893</f>
        <v>-2.919766867578133E-2</v>
      </c>
      <c r="E1893" s="2">
        <f>MACD!F1893</f>
        <v>-1.9330146434376427E-2</v>
      </c>
      <c r="F1893" s="2">
        <f>'Moving Avg'!D1893</f>
        <v>1.7</v>
      </c>
      <c r="G1893" s="2">
        <f>'Moving Avg'!F1893</f>
        <v>1.6574999999999995</v>
      </c>
      <c r="H1893" s="2">
        <f>'Moving Avg'!G1893</f>
        <v>1.6650000000000011</v>
      </c>
      <c r="I1893" s="2">
        <f>'Moving Avg'!H1893</f>
        <v>1.8037000000000043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45062</v>
      </c>
      <c r="B1894" s="2">
        <f>RSI!B1894</f>
        <v>1.7</v>
      </c>
      <c r="C1894" s="2">
        <f>RSI!I1894</f>
        <v>73.565353070482089</v>
      </c>
      <c r="D1894" s="2">
        <f>MACD!E1894</f>
        <v>-3.0206010414144391E-2</v>
      </c>
      <c r="E1894" s="2">
        <f>MACD!F1894</f>
        <v>-2.1505319230330021E-2</v>
      </c>
      <c r="F1894" s="2">
        <f>'Moving Avg'!D1894</f>
        <v>1.7</v>
      </c>
      <c r="G1894" s="2">
        <f>'Moving Avg'!F1894</f>
        <v>1.6619999999999997</v>
      </c>
      <c r="H1894" s="2">
        <f>'Moving Avg'!G1894</f>
        <v>1.6656000000000011</v>
      </c>
      <c r="I1894" s="2">
        <f>'Moving Avg'!H1894</f>
        <v>1.8027000000000044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45063</v>
      </c>
      <c r="B1895" s="2">
        <f>RSI!B1895</f>
        <v>1.7</v>
      </c>
      <c r="C1895" s="2">
        <f>RSI!I1895</f>
        <v>73.565353070482089</v>
      </c>
      <c r="D1895" s="2">
        <f>MACD!E1895</f>
        <v>-3.1221594278512566E-2</v>
      </c>
      <c r="E1895" s="2">
        <f>MACD!F1895</f>
        <v>-2.3448574239966533E-2</v>
      </c>
      <c r="F1895" s="2">
        <f>'Moving Avg'!D1895</f>
        <v>1.7</v>
      </c>
      <c r="G1895" s="2">
        <f>'Moving Avg'!F1895</f>
        <v>1.6664999999999999</v>
      </c>
      <c r="H1895" s="2">
        <f>'Moving Avg'!G1895</f>
        <v>1.6662000000000008</v>
      </c>
      <c r="I1895" s="2">
        <f>'Moving Avg'!H1895</f>
        <v>1.8017000000000039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45064</v>
      </c>
      <c r="B1896" s="2">
        <f>RSI!B1896</f>
        <v>1.7</v>
      </c>
      <c r="C1896" s="2">
        <f>RSI!I1896</f>
        <v>73.565353070482089</v>
      </c>
      <c r="D1896" s="2">
        <f>MACD!E1896</f>
        <v>-3.223127856793484E-2</v>
      </c>
      <c r="E1896" s="2">
        <f>MACD!F1896</f>
        <v>-2.5205115105560196E-2</v>
      </c>
      <c r="F1896" s="2">
        <f>'Moving Avg'!D1896</f>
        <v>1.7</v>
      </c>
      <c r="G1896" s="2">
        <f>'Moving Avg'!F1896</f>
        <v>1.6704999999999999</v>
      </c>
      <c r="H1896" s="2">
        <f>'Moving Avg'!G1896</f>
        <v>1.6668000000000009</v>
      </c>
      <c r="I1896" s="2">
        <f>'Moving Avg'!H1896</f>
        <v>1.800700000000004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45065</v>
      </c>
      <c r="B1897" s="2">
        <f>RSI!B1897</f>
        <v>1.63</v>
      </c>
      <c r="C1897" s="2">
        <f>RSI!I1897</f>
        <v>29.489472730056136</v>
      </c>
      <c r="D1897" s="2">
        <f>MACD!E1897</f>
        <v>-2.0347341432092714E-2</v>
      </c>
      <c r="E1897" s="2">
        <f>MACD!F1897</f>
        <v>-2.42335603708667E-2</v>
      </c>
      <c r="F1897" s="2">
        <f>'Moving Avg'!D1897</f>
        <v>1.6859999999999999</v>
      </c>
      <c r="G1897" s="2">
        <f>'Moving Avg'!F1897</f>
        <v>1.6709999999999998</v>
      </c>
      <c r="H1897" s="2">
        <f>'Moving Avg'!G1897</f>
        <v>1.6660000000000006</v>
      </c>
      <c r="I1897" s="2">
        <f>'Moving Avg'!H1897</f>
        <v>1.799350000000004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</row>
    <row r="1898" spans="1:12" ht="13.5" x14ac:dyDescent="0.25">
      <c r="A1898" s="3">
        <f>RSI!A1898</f>
        <v>45068</v>
      </c>
      <c r="B1898" s="2">
        <f>RSI!B1898</f>
        <v>1.63</v>
      </c>
      <c r="C1898" s="2">
        <f>RSI!I1898</f>
        <v>29.489472730056136</v>
      </c>
      <c r="D1898" s="2">
        <f>MACD!E1898</f>
        <v>-1.0006965141252211E-2</v>
      </c>
      <c r="E1898" s="2">
        <f>MACD!F1898</f>
        <v>-2.1388241324943803E-2</v>
      </c>
      <c r="F1898" s="2">
        <f>'Moving Avg'!D1898</f>
        <v>1.6719999999999999</v>
      </c>
      <c r="G1898" s="2">
        <f>'Moving Avg'!F1898</f>
        <v>1.6714999999999995</v>
      </c>
      <c r="H1898" s="2">
        <f>'Moving Avg'!G1898</f>
        <v>1.6652000000000005</v>
      </c>
      <c r="I1898" s="2">
        <f>'Moving Avg'!H1898</f>
        <v>1.7980000000000038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</row>
    <row r="1899" spans="1:12" ht="13.5" x14ac:dyDescent="0.25">
      <c r="A1899" s="3">
        <f>RSI!A1899</f>
        <v>45069</v>
      </c>
      <c r="B1899" s="2">
        <f>RSI!B1899</f>
        <v>1.6</v>
      </c>
      <c r="C1899" s="2">
        <f>RSI!I1899</f>
        <v>22.722716839814623</v>
      </c>
      <c r="D1899" s="2">
        <f>MACD!E1899</f>
        <v>1.2284517833807129E-3</v>
      </c>
      <c r="E1899" s="2">
        <f>MACD!F1899</f>
        <v>-1.6864902703278901E-2</v>
      </c>
      <c r="F1899" s="2">
        <f>'Moving Avg'!D1899</f>
        <v>1.6519999999999999</v>
      </c>
      <c r="G1899" s="2">
        <f>'Moving Avg'!F1899</f>
        <v>1.6704999999999994</v>
      </c>
      <c r="H1899" s="2">
        <f>'Moving Avg'!G1899</f>
        <v>1.6638000000000002</v>
      </c>
      <c r="I1899" s="2">
        <f>'Moving Avg'!H1899</f>
        <v>1.7965000000000038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</row>
    <row r="1900" spans="1:12" ht="13.5" x14ac:dyDescent="0.25">
      <c r="A1900" s="3">
        <f>RSI!A1900</f>
        <v>45070</v>
      </c>
      <c r="B1900" s="2">
        <f>RSI!B1900</f>
        <v>1.6</v>
      </c>
      <c r="C1900" s="2">
        <f>RSI!I1900</f>
        <v>22.722716839814623</v>
      </c>
      <c r="D1900" s="2">
        <f>MACD!E1900</f>
        <v>1.1156730550162752E-2</v>
      </c>
      <c r="E1900" s="2">
        <f>MACD!F1900</f>
        <v>-1.126057605259057E-2</v>
      </c>
      <c r="F1900" s="2">
        <f>'Moving Avg'!D1900</f>
        <v>1.6320000000000001</v>
      </c>
      <c r="G1900" s="2">
        <f>'Moving Avg'!F1900</f>
        <v>1.6679999999999997</v>
      </c>
      <c r="H1900" s="2">
        <f>'Moving Avg'!G1900</f>
        <v>1.6624000000000001</v>
      </c>
      <c r="I1900" s="2">
        <f>'Moving Avg'!H1900</f>
        <v>1.7946000000000037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</row>
    <row r="1901" spans="1:12" ht="13.5" x14ac:dyDescent="0.25">
      <c r="A1901" s="3">
        <f>RSI!A1901</f>
        <v>45071</v>
      </c>
      <c r="B1901" s="2">
        <f>RSI!B1901</f>
        <v>1.6</v>
      </c>
      <c r="C1901" s="2">
        <f>RSI!I1901</f>
        <v>22.722716839814623</v>
      </c>
      <c r="D1901" s="2">
        <f>MACD!E1901</f>
        <v>1.9947755446642512E-2</v>
      </c>
      <c r="E1901" s="2">
        <f>MACD!F1901</f>
        <v>-5.0189097527439533E-3</v>
      </c>
      <c r="F1901" s="2">
        <f>'Moving Avg'!D1901</f>
        <v>1.6119999999999997</v>
      </c>
      <c r="G1901" s="2">
        <f>'Moving Avg'!F1901</f>
        <v>1.6654999999999998</v>
      </c>
      <c r="H1901" s="2">
        <f>'Moving Avg'!G1901</f>
        <v>1.661</v>
      </c>
      <c r="I1901" s="2">
        <f>'Moving Avg'!H1901</f>
        <v>1.7926500000000039</v>
      </c>
      <c r="J1901" s="6" t="str">
        <f>OBV!F1901</f>
        <v>BEARISH</v>
      </c>
      <c r="K1901" s="6" t="str">
        <f>OBV!G1901</f>
        <v>NEUTRAL</v>
      </c>
      <c r="L1901" s="6" t="str">
        <f>OBV!H1901</f>
        <v>CONFIRMED BEARISH</v>
      </c>
    </row>
    <row r="1902" spans="1:12" ht="13.5" x14ac:dyDescent="0.25">
      <c r="A1902" s="3">
        <f>RSI!A1902</f>
        <v>45072</v>
      </c>
      <c r="B1902" s="2">
        <f>RSI!B1902</f>
        <v>1.6</v>
      </c>
      <c r="C1902" s="2">
        <f>RSI!I1902</f>
        <v>22.722716839814623</v>
      </c>
      <c r="D1902" s="2">
        <f>MACD!E1902</f>
        <v>2.7747586856173623E-2</v>
      </c>
      <c r="E1902" s="2">
        <f>MACD!F1902</f>
        <v>1.5343895690395617E-3</v>
      </c>
      <c r="F1902" s="2">
        <f>'Moving Avg'!D1902</f>
        <v>1.6059999999999999</v>
      </c>
      <c r="G1902" s="2">
        <f>'Moving Avg'!F1902</f>
        <v>1.6629999999999998</v>
      </c>
      <c r="H1902" s="2">
        <f>'Moving Avg'!G1902</f>
        <v>1.6595999999999997</v>
      </c>
      <c r="I1902" s="2">
        <f>'Moving Avg'!H1902</f>
        <v>1.7907000000000037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</row>
    <row r="1903" spans="1:12" ht="13.5" x14ac:dyDescent="0.25">
      <c r="A1903" s="3">
        <f>RSI!A1903</f>
        <v>45075</v>
      </c>
      <c r="B1903" s="2">
        <f>RSI!B1903</f>
        <v>1.6</v>
      </c>
      <c r="C1903" s="2">
        <f>RSI!I1903</f>
        <v>22.722716839814623</v>
      </c>
      <c r="D1903" s="2">
        <f>MACD!E1903</f>
        <v>3.4681955204311388E-2</v>
      </c>
      <c r="E1903" s="2">
        <f>MACD!F1903</f>
        <v>8.1639026960939279E-3</v>
      </c>
      <c r="F1903" s="2">
        <f>'Moving Avg'!D1903</f>
        <v>1.6</v>
      </c>
      <c r="G1903" s="2">
        <f>'Moving Avg'!F1903</f>
        <v>1.6605000000000001</v>
      </c>
      <c r="H1903" s="2">
        <f>'Moving Avg'!G1903</f>
        <v>1.6581999999999997</v>
      </c>
      <c r="I1903" s="2">
        <f>'Moving Avg'!H1903</f>
        <v>1.7891500000000036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</row>
    <row r="1904" spans="1:12" ht="13.5" x14ac:dyDescent="0.25">
      <c r="A1904" s="3">
        <f>RSI!A1904</f>
        <v>45076</v>
      </c>
      <c r="B1904" s="2">
        <f>RSI!B1904</f>
        <v>1.6</v>
      </c>
      <c r="C1904" s="2">
        <f>RSI!I1904</f>
        <v>22.722716839814623</v>
      </c>
      <c r="D1904" s="2">
        <f>MACD!E1904</f>
        <v>4.0859230061635277E-2</v>
      </c>
      <c r="E1904" s="2">
        <f>MACD!F1904</f>
        <v>1.4702968169202198E-2</v>
      </c>
      <c r="F1904" s="2">
        <f>'Moving Avg'!D1904</f>
        <v>1.6</v>
      </c>
      <c r="G1904" s="2">
        <f>'Moving Avg'!F1904</f>
        <v>1.6580000000000001</v>
      </c>
      <c r="H1904" s="2">
        <f>'Moving Avg'!G1904</f>
        <v>1.6567999999999996</v>
      </c>
      <c r="I1904" s="2">
        <f>'Moving Avg'!H1904</f>
        <v>1.7876000000000036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</row>
    <row r="1905" spans="1:12" ht="13.5" x14ac:dyDescent="0.25">
      <c r="A1905" s="3">
        <f>RSI!A1905</f>
        <v>45077</v>
      </c>
      <c r="B1905" s="2">
        <f>RSI!B1905</f>
        <v>1.6</v>
      </c>
      <c r="C1905" s="2">
        <f>RSI!I1905</f>
        <v>22.722716839814623</v>
      </c>
      <c r="D1905" s="2">
        <f>MACD!E1905</f>
        <v>4.6372944208408873E-2</v>
      </c>
      <c r="E1905" s="2">
        <f>MACD!F1905</f>
        <v>2.1036963377043534E-2</v>
      </c>
      <c r="F1905" s="2">
        <f>'Moving Avg'!D1905</f>
        <v>1.6</v>
      </c>
      <c r="G1905" s="2">
        <f>'Moving Avg'!F1905</f>
        <v>1.6555</v>
      </c>
      <c r="H1905" s="2">
        <f>'Moving Avg'!G1905</f>
        <v>1.6553999999999993</v>
      </c>
      <c r="I1905" s="2">
        <f>'Moving Avg'!H1905</f>
        <v>1.7860500000000032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</row>
    <row r="1906" spans="1:12" ht="13.5" x14ac:dyDescent="0.25">
      <c r="A1906" s="3">
        <f>RSI!A1906</f>
        <v>45078</v>
      </c>
      <c r="B1906" s="2">
        <f>RSI!B1906</f>
        <v>1.6</v>
      </c>
      <c r="C1906" s="2">
        <f>RSI!I1906</f>
        <v>22.722716839814623</v>
      </c>
      <c r="D1906" s="2">
        <f>MACD!E1906</f>
        <v>5.1303940258349057E-2</v>
      </c>
      <c r="E1906" s="2">
        <f>MACD!F1906</f>
        <v>2.7090358753304643E-2</v>
      </c>
      <c r="F1906" s="2">
        <f>'Moving Avg'!D1906</f>
        <v>1.6</v>
      </c>
      <c r="G1906" s="2">
        <f>'Moving Avg'!F1906</f>
        <v>1.653</v>
      </c>
      <c r="H1906" s="2">
        <f>'Moving Avg'!G1906</f>
        <v>1.6539999999999992</v>
      </c>
      <c r="I1906" s="2">
        <f>'Moving Avg'!H1906</f>
        <v>1.7845000000000031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</row>
    <row r="1907" spans="1:12" ht="13.5" x14ac:dyDescent="0.25">
      <c r="A1907" s="3">
        <f>RSI!A1907</f>
        <v>45079</v>
      </c>
      <c r="B1907" s="2">
        <f>RSI!B1907</f>
        <v>1.6</v>
      </c>
      <c r="C1907" s="2">
        <f>RSI!I1907</f>
        <v>22.722716839814623</v>
      </c>
      <c r="D1907" s="2">
        <f>MACD!E1907</f>
        <v>4.4952966334418143E-2</v>
      </c>
      <c r="E1907" s="2">
        <f>MACD!F1907</f>
        <v>3.0662880269527348E-2</v>
      </c>
      <c r="F1907" s="2">
        <f>'Moving Avg'!D1907</f>
        <v>1.6</v>
      </c>
      <c r="G1907" s="2">
        <f>'Moving Avg'!F1907</f>
        <v>1.6480000000000004</v>
      </c>
      <c r="H1907" s="2">
        <f>'Moving Avg'!G1907</f>
        <v>1.652599999999999</v>
      </c>
      <c r="I1907" s="2">
        <f>'Moving Avg'!H1907</f>
        <v>1.7829500000000029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</row>
    <row r="1908" spans="1:12" ht="13.5" x14ac:dyDescent="0.25">
      <c r="A1908" s="3">
        <f>RSI!A1908</f>
        <v>45082</v>
      </c>
      <c r="B1908" s="2">
        <f>RSI!B1908</f>
        <v>1.6</v>
      </c>
      <c r="C1908" s="2">
        <f>RSI!I1908</f>
        <v>22.722716839814623</v>
      </c>
      <c r="D1908" s="2">
        <f>MACD!E1908</f>
        <v>3.9806727888780813E-2</v>
      </c>
      <c r="E1908" s="2">
        <f>MACD!F1908</f>
        <v>3.2491649793378041E-2</v>
      </c>
      <c r="F1908" s="2">
        <f>'Moving Avg'!D1908</f>
        <v>1.6</v>
      </c>
      <c r="G1908" s="2">
        <f>'Moving Avg'!F1908</f>
        <v>1.6430000000000002</v>
      </c>
      <c r="H1908" s="2">
        <f>'Moving Avg'!G1908</f>
        <v>1.6511999999999991</v>
      </c>
      <c r="I1908" s="2">
        <f>'Moving Avg'!H1908</f>
        <v>1.781400000000003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</row>
    <row r="1909" spans="1:12" ht="13.5" x14ac:dyDescent="0.25">
      <c r="A1909" s="3">
        <f>RSI!A1909</f>
        <v>45083</v>
      </c>
      <c r="B1909" s="2">
        <f>RSI!B1909</f>
        <v>1.6</v>
      </c>
      <c r="C1909" s="2">
        <f>RSI!I1909</f>
        <v>22.722716839814623</v>
      </c>
      <c r="D1909" s="2">
        <f>MACD!E1909</f>
        <v>3.1047632492469113E-2</v>
      </c>
      <c r="E1909" s="2">
        <f>MACD!F1909</f>
        <v>3.2202846333196256E-2</v>
      </c>
      <c r="F1909" s="2">
        <f>'Moving Avg'!D1909</f>
        <v>1.6</v>
      </c>
      <c r="G1909" s="2">
        <f>'Moving Avg'!F1909</f>
        <v>1.6380000000000006</v>
      </c>
      <c r="H1909" s="2">
        <f>'Moving Avg'!G1909</f>
        <v>1.6497999999999993</v>
      </c>
      <c r="I1909" s="2">
        <f>'Moving Avg'!H1909</f>
        <v>1.779850000000003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45084</v>
      </c>
      <c r="B1910" s="2">
        <f>RSI!B1910</f>
        <v>1.6</v>
      </c>
      <c r="C1910" s="2">
        <f>RSI!I1910</f>
        <v>22.722716839814623</v>
      </c>
      <c r="D1910" s="2">
        <f>MACD!E1910</f>
        <v>2.3831274190601492E-2</v>
      </c>
      <c r="E1910" s="2">
        <f>MACD!F1910</f>
        <v>3.0528531904677306E-2</v>
      </c>
      <c r="F1910" s="2">
        <f>'Moving Avg'!D1910</f>
        <v>1.6</v>
      </c>
      <c r="G1910" s="2">
        <f>'Moving Avg'!F1910</f>
        <v>1.6330000000000005</v>
      </c>
      <c r="H1910" s="2">
        <f>'Moving Avg'!G1910</f>
        <v>1.6483999999999992</v>
      </c>
      <c r="I1910" s="2">
        <f>'Moving Avg'!H1910</f>
        <v>1.7783000000000027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45085</v>
      </c>
      <c r="B1911" s="2">
        <f>RSI!B1911</f>
        <v>1.6</v>
      </c>
      <c r="C1911" s="2">
        <f>RSI!I1911</f>
        <v>22.722716839814623</v>
      </c>
      <c r="D1911" s="2">
        <f>MACD!E1911</f>
        <v>1.7905850743946017E-2</v>
      </c>
      <c r="E1911" s="2">
        <f>MACD!F1911</f>
        <v>2.8003995672531052E-2</v>
      </c>
      <c r="F1911" s="2">
        <f>'Moving Avg'!D1911</f>
        <v>1.6</v>
      </c>
      <c r="G1911" s="2">
        <f>'Moving Avg'!F1911</f>
        <v>1.6280000000000006</v>
      </c>
      <c r="H1911" s="2">
        <f>'Moving Avg'!G1911</f>
        <v>1.6469999999999994</v>
      </c>
      <c r="I1911" s="2">
        <f>'Moving Avg'!H1911</f>
        <v>1.7767500000000027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45086</v>
      </c>
      <c r="B1912" s="2">
        <f>RSI!B1912</f>
        <v>1.6</v>
      </c>
      <c r="C1912" s="2">
        <f>RSI!I1912</f>
        <v>22.722716839814623</v>
      </c>
      <c r="D1912" s="2">
        <f>MACD!E1912</f>
        <v>1.3059369687518751E-2</v>
      </c>
      <c r="E1912" s="2">
        <f>MACD!F1912</f>
        <v>2.5015070475528596E-2</v>
      </c>
      <c r="F1912" s="2">
        <f>'Moving Avg'!D1912</f>
        <v>1.6</v>
      </c>
      <c r="G1912" s="2">
        <f>'Moving Avg'!F1912</f>
        <v>1.6230000000000004</v>
      </c>
      <c r="H1912" s="2">
        <f>'Moving Avg'!G1912</f>
        <v>1.6455999999999991</v>
      </c>
      <c r="I1912" s="2">
        <f>'Moving Avg'!H1912</f>
        <v>1.7752000000000026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45089</v>
      </c>
      <c r="B1913" s="2">
        <f>RSI!B1913</f>
        <v>1.6</v>
      </c>
      <c r="C1913" s="2">
        <f>RSI!I1913</f>
        <v>22.722716839814623</v>
      </c>
      <c r="D1913" s="2">
        <f>MACD!E1913</f>
        <v>9.1134444189500119E-3</v>
      </c>
      <c r="E1913" s="2">
        <f>MACD!F1913</f>
        <v>2.183474526421288E-2</v>
      </c>
      <c r="F1913" s="2">
        <f>'Moving Avg'!D1913</f>
        <v>1.6</v>
      </c>
      <c r="G1913" s="2">
        <f>'Moving Avg'!F1913</f>
        <v>1.6180000000000008</v>
      </c>
      <c r="H1913" s="2">
        <f>'Moving Avg'!G1913</f>
        <v>1.6441999999999992</v>
      </c>
      <c r="I1913" s="2">
        <f>'Moving Avg'!H1913</f>
        <v>1.7736500000000024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45090</v>
      </c>
      <c r="B1914" s="2">
        <f>RSI!B1914</f>
        <v>1.6</v>
      </c>
      <c r="C1914" s="2">
        <f>RSI!I1914</f>
        <v>22.722716839814623</v>
      </c>
      <c r="D1914" s="2">
        <f>MACD!E1914</f>
        <v>5.9180506111660147E-3</v>
      </c>
      <c r="E1914" s="2">
        <f>MACD!F1914</f>
        <v>1.8651406333603508E-2</v>
      </c>
      <c r="F1914" s="2">
        <f>'Moving Avg'!D1914</f>
        <v>1.6</v>
      </c>
      <c r="G1914" s="2">
        <f>'Moving Avg'!F1914</f>
        <v>1.6130000000000007</v>
      </c>
      <c r="H1914" s="2">
        <f>'Moving Avg'!G1914</f>
        <v>1.6427999999999994</v>
      </c>
      <c r="I1914" s="2">
        <f>'Moving Avg'!H1914</f>
        <v>1.7721000000000025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45091</v>
      </c>
      <c r="B1915" s="2">
        <f>RSI!B1915</f>
        <v>1.6</v>
      </c>
      <c r="C1915" s="2">
        <f>RSI!I1915</f>
        <v>22.722716839814623</v>
      </c>
      <c r="D1915" s="2">
        <f>MACD!E1915</f>
        <v>3.3470947718918787E-3</v>
      </c>
      <c r="E1915" s="2">
        <f>MACD!F1915</f>
        <v>1.5590544021261183E-2</v>
      </c>
      <c r="F1915" s="2">
        <f>'Moving Avg'!D1915</f>
        <v>1.6</v>
      </c>
      <c r="G1915" s="2">
        <f>'Moving Avg'!F1915</f>
        <v>1.6080000000000005</v>
      </c>
      <c r="H1915" s="2">
        <f>'Moving Avg'!G1915</f>
        <v>1.6413999999999993</v>
      </c>
      <c r="I1915" s="2">
        <f>'Moving Avg'!H1915</f>
        <v>1.7708000000000022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45092</v>
      </c>
      <c r="B1916" s="2">
        <f>RSI!B1916</f>
        <v>1.6</v>
      </c>
      <c r="C1916" s="2">
        <f>RSI!I1916</f>
        <v>22.722716839814623</v>
      </c>
      <c r="D1916" s="2">
        <f>MACD!E1916</f>
        <v>1.2946696012707815E-3</v>
      </c>
      <c r="E1916" s="2">
        <f>MACD!F1916</f>
        <v>1.2731369137263105E-2</v>
      </c>
      <c r="F1916" s="2">
        <f>'Moving Avg'!D1916</f>
        <v>1.6</v>
      </c>
      <c r="G1916" s="2">
        <f>'Moving Avg'!F1916</f>
        <v>1.6030000000000004</v>
      </c>
      <c r="H1916" s="2">
        <f>'Moving Avg'!G1916</f>
        <v>1.6399999999999995</v>
      </c>
      <c r="I1916" s="2">
        <f>'Moving Avg'!H1916</f>
        <v>1.7695000000000021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45093</v>
      </c>
      <c r="B1917" s="2">
        <f>RSI!B1917</f>
        <v>1.62</v>
      </c>
      <c r="C1917" s="2">
        <f>RSI!I1917</f>
        <v>51.111767918625631</v>
      </c>
      <c r="D1917" s="2">
        <f>MACD!E1917</f>
        <v>-1.8095913683184861E-3</v>
      </c>
      <c r="E1917" s="2">
        <f>MACD!F1917</f>
        <v>9.8231770361467876E-3</v>
      </c>
      <c r="F1917" s="2">
        <f>'Moving Avg'!D1917</f>
        <v>1.6039999999999999</v>
      </c>
      <c r="G1917" s="2">
        <f>'Moving Avg'!F1917</f>
        <v>1.6025000000000005</v>
      </c>
      <c r="H1917" s="2">
        <f>'Moving Avg'!G1917</f>
        <v>1.6389999999999996</v>
      </c>
      <c r="I1917" s="2">
        <f>'Moving Avg'!H1917</f>
        <v>1.7683000000000018</v>
      </c>
      <c r="J1917" s="6" t="str">
        <f>OBV!F1917</f>
        <v>BULLISH</v>
      </c>
      <c r="K1917" s="6" t="str">
        <f>OBV!G1917</f>
        <v>NEUTRAL</v>
      </c>
      <c r="L1917" s="6" t="str">
        <f>OBV!H1917</f>
        <v>CONFIRMED BULLISH</v>
      </c>
    </row>
    <row r="1918" spans="1:12" ht="13.5" x14ac:dyDescent="0.25">
      <c r="A1918" s="3">
        <f>RSI!A1918</f>
        <v>45096</v>
      </c>
      <c r="B1918" s="2">
        <f>RSI!B1918</f>
        <v>1.62</v>
      </c>
      <c r="C1918" s="2">
        <f>RSI!I1918</f>
        <v>51.111767918625631</v>
      </c>
      <c r="D1918" s="2">
        <f>MACD!E1918</f>
        <v>-4.4490027676453714E-3</v>
      </c>
      <c r="E1918" s="2">
        <f>MACD!F1918</f>
        <v>6.9687410753883558E-3</v>
      </c>
      <c r="F1918" s="2">
        <f>'Moving Avg'!D1918</f>
        <v>1.6080000000000001</v>
      </c>
      <c r="G1918" s="2">
        <f>'Moving Avg'!F1918</f>
        <v>1.6020000000000003</v>
      </c>
      <c r="H1918" s="2">
        <f>'Moving Avg'!G1918</f>
        <v>1.6379999999999999</v>
      </c>
      <c r="I1918" s="2">
        <f>'Moving Avg'!H1918</f>
        <v>1.7671000000000019</v>
      </c>
      <c r="J1918" s="6" t="str">
        <f>OBV!F1918</f>
        <v>BULLISH</v>
      </c>
      <c r="K1918" s="6" t="str">
        <f>OBV!G1918</f>
        <v>NEUTRAL</v>
      </c>
      <c r="L1918" s="6" t="str">
        <f>OBV!H1918</f>
        <v>CONFIRMED BULLISH</v>
      </c>
    </row>
    <row r="1919" spans="1:12" ht="13.5" x14ac:dyDescent="0.25">
      <c r="A1919" s="3">
        <f>RSI!A1919</f>
        <v>45097</v>
      </c>
      <c r="B1919" s="2">
        <f>RSI!B1919</f>
        <v>1.62</v>
      </c>
      <c r="C1919" s="2">
        <f>RSI!I1919</f>
        <v>51.111767918625631</v>
      </c>
      <c r="D1919" s="2">
        <f>MACD!E1919</f>
        <v>-6.694137023327329E-3</v>
      </c>
      <c r="E1919" s="2">
        <f>MACD!F1919</f>
        <v>4.2361654556452187E-3</v>
      </c>
      <c r="F1919" s="2">
        <f>'Moving Avg'!D1919</f>
        <v>1.6120000000000001</v>
      </c>
      <c r="G1919" s="2">
        <f>'Moving Avg'!F1919</f>
        <v>1.6030000000000004</v>
      </c>
      <c r="H1919" s="2">
        <f>'Moving Avg'!G1919</f>
        <v>1.6369999999999998</v>
      </c>
      <c r="I1919" s="2">
        <f>'Moving Avg'!H1919</f>
        <v>1.7659000000000018</v>
      </c>
      <c r="J1919" s="6" t="str">
        <f>OBV!F1919</f>
        <v>BULLISH</v>
      </c>
      <c r="K1919" s="6" t="str">
        <f>OBV!G1919</f>
        <v>NEUTRAL</v>
      </c>
      <c r="L1919" s="6" t="str">
        <f>OBV!H1919</f>
        <v>CONFIRMED BULLISH</v>
      </c>
    </row>
    <row r="1920" spans="1:12" ht="13.5" x14ac:dyDescent="0.25">
      <c r="A1920" s="3">
        <f>RSI!A1920</f>
        <v>45098</v>
      </c>
      <c r="B1920" s="2">
        <f>RSI!B1920</f>
        <v>1.62</v>
      </c>
      <c r="C1920" s="2">
        <f>RSI!I1920</f>
        <v>51.111767918625631</v>
      </c>
      <c r="D1920" s="2">
        <f>MACD!E1920</f>
        <v>-8.6047791094219228E-3</v>
      </c>
      <c r="E1920" s="2">
        <f>MACD!F1920</f>
        <v>1.6679765426317902E-3</v>
      </c>
      <c r="F1920" s="2">
        <f>'Moving Avg'!D1920</f>
        <v>1.6160000000000001</v>
      </c>
      <c r="G1920" s="2">
        <f>'Moving Avg'!F1920</f>
        <v>1.6040000000000003</v>
      </c>
      <c r="H1920" s="2">
        <f>'Moving Avg'!G1920</f>
        <v>1.6360000000000001</v>
      </c>
      <c r="I1920" s="2">
        <f>'Moving Avg'!H1920</f>
        <v>1.7647000000000015</v>
      </c>
      <c r="J1920" s="6" t="str">
        <f>OBV!F1920</f>
        <v>BULLISH</v>
      </c>
      <c r="K1920" s="6" t="str">
        <f>OBV!G1920</f>
        <v>NEUTRAL</v>
      </c>
      <c r="L1920" s="6" t="str">
        <f>OBV!H1920</f>
        <v>CONFIRMED BULLISH</v>
      </c>
    </row>
    <row r="1921" spans="1:12" ht="13.5" x14ac:dyDescent="0.25">
      <c r="A1921" s="3">
        <f>RSI!A1921</f>
        <v>45099</v>
      </c>
      <c r="B1921" s="2">
        <f>RSI!B1921</f>
        <v>1.6</v>
      </c>
      <c r="C1921" s="2">
        <f>RSI!I1921</f>
        <v>34.208470805703001</v>
      </c>
      <c r="D1921" s="2">
        <f>MACD!E1921</f>
        <v>-8.7500995004143878E-3</v>
      </c>
      <c r="E1921" s="2">
        <f>MACD!F1921</f>
        <v>-4.1563866597744536E-4</v>
      </c>
      <c r="F1921" s="2">
        <f>'Moving Avg'!D1921</f>
        <v>1.6160000000000001</v>
      </c>
      <c r="G1921" s="2">
        <f>'Moving Avg'!F1921</f>
        <v>1.6040000000000003</v>
      </c>
      <c r="H1921" s="2">
        <f>'Moving Avg'!G1921</f>
        <v>1.6346000000000001</v>
      </c>
      <c r="I1921" s="2">
        <f>'Moving Avg'!H1921</f>
        <v>1.7634000000000014</v>
      </c>
      <c r="J1921" s="6" t="str">
        <f>OBV!F1921</f>
        <v>BEARISH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45100</v>
      </c>
      <c r="B1922" s="2">
        <f>RSI!B1922</f>
        <v>1.6</v>
      </c>
      <c r="C1922" s="2">
        <f>RSI!I1922</f>
        <v>34.208470805703001</v>
      </c>
      <c r="D1922" s="2">
        <f>MACD!E1922</f>
        <v>-8.764238273979208E-3</v>
      </c>
      <c r="E1922" s="2">
        <f>MACD!F1922</f>
        <v>-2.0853585875777979E-3</v>
      </c>
      <c r="F1922" s="2">
        <f>'Moving Avg'!D1922</f>
        <v>1.6120000000000001</v>
      </c>
      <c r="G1922" s="2">
        <f>'Moving Avg'!F1922</f>
        <v>1.6040000000000003</v>
      </c>
      <c r="H1922" s="2">
        <f>'Moving Avg'!G1922</f>
        <v>1.6332000000000002</v>
      </c>
      <c r="I1922" s="2">
        <f>'Moving Avg'!H1922</f>
        <v>1.7621000000000011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</row>
    <row r="1923" spans="1:12" ht="13.5" x14ac:dyDescent="0.25">
      <c r="A1923" s="3">
        <f>RSI!A1923</f>
        <v>45103</v>
      </c>
      <c r="B1923" s="2">
        <f>RSI!B1923</f>
        <v>1.6</v>
      </c>
      <c r="C1923" s="2">
        <f>RSI!I1923</f>
        <v>34.208470805703001</v>
      </c>
      <c r="D1923" s="2">
        <f>MACD!E1923</f>
        <v>-8.6754383014275849E-3</v>
      </c>
      <c r="E1923" s="2">
        <f>MACD!F1923</f>
        <v>-3.4033745303477551E-3</v>
      </c>
      <c r="F1923" s="2">
        <f>'Moving Avg'!D1923</f>
        <v>1.6079999999999999</v>
      </c>
      <c r="G1923" s="2">
        <f>'Moving Avg'!F1923</f>
        <v>1.6040000000000003</v>
      </c>
      <c r="H1923" s="2">
        <f>'Moving Avg'!G1923</f>
        <v>1.6318000000000001</v>
      </c>
      <c r="I1923" s="2">
        <f>'Moving Avg'!H1923</f>
        <v>1.7608000000000013</v>
      </c>
      <c r="J1923" s="6" t="str">
        <f>OBV!F1923</f>
        <v>BEARISH</v>
      </c>
      <c r="K1923" s="6" t="str">
        <f>OBV!G1923</f>
        <v>NEUTRAL</v>
      </c>
      <c r="L1923" s="6" t="str">
        <f>OBV!H1923</f>
        <v>CONFIRMED BEARISH</v>
      </c>
    </row>
    <row r="1924" spans="1:12" ht="13.5" x14ac:dyDescent="0.25">
      <c r="A1924" s="3">
        <f>RSI!A1924</f>
        <v>45104</v>
      </c>
      <c r="B1924" s="2">
        <f>RSI!B1924</f>
        <v>1.6</v>
      </c>
      <c r="C1924" s="2">
        <f>RSI!I1924</f>
        <v>34.208470805703001</v>
      </c>
      <c r="D1924" s="2">
        <f>MACD!E1924</f>
        <v>-8.5070002796117095E-3</v>
      </c>
      <c r="E1924" s="2">
        <f>MACD!F1924</f>
        <v>-4.424099680200546E-3</v>
      </c>
      <c r="F1924" s="2">
        <f>'Moving Avg'!D1924</f>
        <v>1.6039999999999999</v>
      </c>
      <c r="G1924" s="2">
        <f>'Moving Avg'!F1924</f>
        <v>1.6040000000000003</v>
      </c>
      <c r="H1924" s="2">
        <f>'Moving Avg'!G1924</f>
        <v>1.6316000000000002</v>
      </c>
      <c r="I1924" s="2">
        <f>'Moving Avg'!H1924</f>
        <v>1.7595000000000014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</row>
    <row r="1925" spans="1:12" ht="13.5" x14ac:dyDescent="0.25">
      <c r="A1925" s="3">
        <f>RSI!A1925</f>
        <v>45107</v>
      </c>
      <c r="B1925" s="2">
        <f>RSI!B1925</f>
        <v>1.6</v>
      </c>
      <c r="C1925" s="2">
        <f>RSI!I1925</f>
        <v>34.208470805703001</v>
      </c>
      <c r="D1925" s="2">
        <f>MACD!E1925</f>
        <v>-8.2780872963701402E-3</v>
      </c>
      <c r="E1925" s="2">
        <f>MACD!F1925</f>
        <v>-5.194897203434465E-3</v>
      </c>
      <c r="F1925" s="2">
        <f>'Moving Avg'!D1925</f>
        <v>1.6</v>
      </c>
      <c r="G1925" s="2">
        <f>'Moving Avg'!F1925</f>
        <v>1.6040000000000003</v>
      </c>
      <c r="H1925" s="2">
        <f>'Moving Avg'!G1925</f>
        <v>1.6314000000000002</v>
      </c>
      <c r="I1925" s="2">
        <f>'Moving Avg'!H1925</f>
        <v>1.7582000000000013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</row>
    <row r="1926" spans="1:12" ht="13.5" x14ac:dyDescent="0.25">
      <c r="A1926" s="3">
        <f>RSI!A1926</f>
        <v>45110</v>
      </c>
      <c r="B1926" s="2">
        <f>RSI!B1926</f>
        <v>1.6</v>
      </c>
      <c r="C1926" s="2">
        <f>RSI!I1926</f>
        <v>34.208470805703001</v>
      </c>
      <c r="D1926" s="2">
        <f>MACD!E1926</f>
        <v>-8.0044023403105236E-3</v>
      </c>
      <c r="E1926" s="2">
        <f>MACD!F1926</f>
        <v>-5.7567982308096765E-3</v>
      </c>
      <c r="F1926" s="2">
        <f>'Moving Avg'!D1926</f>
        <v>1.6</v>
      </c>
      <c r="G1926" s="2">
        <f>'Moving Avg'!F1926</f>
        <v>1.6040000000000003</v>
      </c>
      <c r="H1926" s="2">
        <f>'Moving Avg'!G1926</f>
        <v>1.6310000000000002</v>
      </c>
      <c r="I1926" s="2">
        <f>'Moving Avg'!H1926</f>
        <v>1.756900000000001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</row>
    <row r="1927" spans="1:12" ht="13.5" x14ac:dyDescent="0.25">
      <c r="A1927" s="3">
        <f>RSI!A1927</f>
        <v>45111</v>
      </c>
      <c r="B1927" s="2">
        <f>RSI!B1927</f>
        <v>1.6</v>
      </c>
      <c r="C1927" s="2">
        <f>RSI!I1927</f>
        <v>34.208470805703001</v>
      </c>
      <c r="D1927" s="2">
        <f>MACD!E1927</f>
        <v>-4.6218354677247664E-3</v>
      </c>
      <c r="E1927" s="2">
        <f>MACD!F1927</f>
        <v>-5.5298056781926952E-3</v>
      </c>
      <c r="F1927" s="2">
        <f>'Moving Avg'!D1927</f>
        <v>1.6</v>
      </c>
      <c r="G1927" s="2">
        <f>'Moving Avg'!F1927</f>
        <v>1.6040000000000005</v>
      </c>
      <c r="H1927" s="2">
        <f>'Moving Avg'!G1927</f>
        <v>1.6306</v>
      </c>
      <c r="I1927" s="2">
        <f>'Moving Avg'!H1927</f>
        <v>1.7556000000000012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</row>
    <row r="1928" spans="1:12" ht="13.5" x14ac:dyDescent="0.25">
      <c r="A1928" s="3">
        <f>RSI!A1928</f>
        <v>45112</v>
      </c>
      <c r="B1928" s="2">
        <f>RSI!B1928</f>
        <v>1.6</v>
      </c>
      <c r="C1928" s="2">
        <f>RSI!I1928</f>
        <v>34.208470805703001</v>
      </c>
      <c r="D1928" s="2">
        <f>MACD!E1928</f>
        <v>-1.6910855194853802E-3</v>
      </c>
      <c r="E1928" s="2">
        <f>MACD!F1928</f>
        <v>-4.7620616464512325E-3</v>
      </c>
      <c r="F1928" s="2">
        <f>'Moving Avg'!D1928</f>
        <v>1.6</v>
      </c>
      <c r="G1928" s="2">
        <f>'Moving Avg'!F1928</f>
        <v>1.6040000000000005</v>
      </c>
      <c r="H1928" s="2">
        <f>'Moving Avg'!G1928</f>
        <v>1.6301999999999994</v>
      </c>
      <c r="I1928" s="2">
        <f>'Moving Avg'!H1928</f>
        <v>1.7543000000000013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</row>
    <row r="1929" spans="1:12" ht="13.5" x14ac:dyDescent="0.25">
      <c r="A1929" s="3">
        <f>RSI!A1929</f>
        <v>45113</v>
      </c>
      <c r="B1929" s="2">
        <f>RSI!B1929</f>
        <v>1.6</v>
      </c>
      <c r="C1929" s="2">
        <f>RSI!I1929</f>
        <v>34.208470805703001</v>
      </c>
      <c r="D1929" s="2">
        <f>MACD!E1929</f>
        <v>8.522779501549671E-4</v>
      </c>
      <c r="E1929" s="2">
        <f>MACD!F1929</f>
        <v>-3.6391937271299927E-3</v>
      </c>
      <c r="F1929" s="2">
        <f>'Moving Avg'!D1929</f>
        <v>1.6</v>
      </c>
      <c r="G1929" s="2">
        <f>'Moving Avg'!F1929</f>
        <v>1.6040000000000005</v>
      </c>
      <c r="H1929" s="2">
        <f>'Moving Avg'!G1929</f>
        <v>1.6297999999999992</v>
      </c>
      <c r="I1929" s="2">
        <f>'Moving Avg'!H1929</f>
        <v>1.7530000000000012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45114</v>
      </c>
      <c r="B1930" s="2">
        <f>RSI!B1930</f>
        <v>1.6</v>
      </c>
      <c r="C1930" s="2">
        <f>RSI!I1930</f>
        <v>34.208470805703001</v>
      </c>
      <c r="D1930" s="2">
        <f>MACD!E1930</f>
        <v>3.0631492958828055E-3</v>
      </c>
      <c r="E1930" s="2">
        <f>MACD!F1930</f>
        <v>-2.2987251225274332E-3</v>
      </c>
      <c r="F1930" s="2">
        <f>'Moving Avg'!D1930</f>
        <v>1.6</v>
      </c>
      <c r="G1930" s="2">
        <f>'Moving Avg'!F1930</f>
        <v>1.6040000000000005</v>
      </c>
      <c r="H1930" s="2">
        <f>'Moving Avg'!G1930</f>
        <v>1.6287999999999991</v>
      </c>
      <c r="I1930" s="2">
        <f>'Moving Avg'!H1930</f>
        <v>1.7517000000000009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45117</v>
      </c>
      <c r="B1931" s="2">
        <f>RSI!B1931</f>
        <v>1.53</v>
      </c>
      <c r="C1931" s="2">
        <f>RSI!I1931</f>
        <v>9.9772343858364678</v>
      </c>
      <c r="D1931" s="2">
        <f>MACD!E1931</f>
        <v>7.0965881075399917E-3</v>
      </c>
      <c r="E1931" s="2">
        <f>MACD!F1931</f>
        <v>-4.1966247651394821E-4</v>
      </c>
      <c r="F1931" s="2">
        <f>'Moving Avg'!D1931</f>
        <v>1.5860000000000001</v>
      </c>
      <c r="G1931" s="2">
        <f>'Moving Avg'!F1931</f>
        <v>1.6005000000000009</v>
      </c>
      <c r="H1931" s="2">
        <f>'Moving Avg'!G1931</f>
        <v>1.626399999999999</v>
      </c>
      <c r="I1931" s="2">
        <f>'Moving Avg'!H1931</f>
        <v>1.7500500000000005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</row>
    <row r="1932" spans="1:12" ht="13.5" x14ac:dyDescent="0.25">
      <c r="A1932" s="3">
        <f>RSI!A1932</f>
        <v>45118</v>
      </c>
      <c r="B1932" s="2">
        <f>RSI!B1932</f>
        <v>1.53</v>
      </c>
      <c r="C1932" s="2">
        <f>RSI!I1932</f>
        <v>9.9772343858364678</v>
      </c>
      <c r="D1932" s="2">
        <f>MACD!E1932</f>
        <v>1.0973537739379147E-2</v>
      </c>
      <c r="E1932" s="2">
        <f>MACD!F1932</f>
        <v>1.8589775666646709E-3</v>
      </c>
      <c r="F1932" s="2">
        <f>'Moving Avg'!D1932</f>
        <v>1.5720000000000003</v>
      </c>
      <c r="G1932" s="2">
        <f>'Moving Avg'!F1932</f>
        <v>1.5970000000000009</v>
      </c>
      <c r="H1932" s="2">
        <f>'Moving Avg'!G1932</f>
        <v>1.6239999999999992</v>
      </c>
      <c r="I1932" s="2">
        <f>'Moving Avg'!H1932</f>
        <v>1.7484000000000004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</row>
    <row r="1933" spans="1:12" ht="13.5" x14ac:dyDescent="0.25">
      <c r="A1933" s="3">
        <f>RSI!A1933</f>
        <v>45119</v>
      </c>
      <c r="B1933" s="2">
        <f>RSI!B1933</f>
        <v>1.53</v>
      </c>
      <c r="C1933" s="2">
        <f>RSI!I1933</f>
        <v>9.9772343858364536</v>
      </c>
      <c r="D1933" s="2">
        <f>MACD!E1933</f>
        <v>1.4683700126268961E-2</v>
      </c>
      <c r="E1933" s="2">
        <f>MACD!F1933</f>
        <v>4.423922078585529E-3</v>
      </c>
      <c r="F1933" s="2">
        <f>'Moving Avg'!D1933</f>
        <v>1.5580000000000003</v>
      </c>
      <c r="G1933" s="2">
        <f>'Moving Avg'!F1933</f>
        <v>1.5935000000000008</v>
      </c>
      <c r="H1933" s="2">
        <f>'Moving Avg'!G1933</f>
        <v>1.6215999999999995</v>
      </c>
      <c r="I1933" s="2">
        <f>'Moving Avg'!H1933</f>
        <v>1.74675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</row>
    <row r="1934" spans="1:12" ht="13.5" x14ac:dyDescent="0.25">
      <c r="A1934" s="3">
        <f>RSI!A1934</f>
        <v>45120</v>
      </c>
      <c r="B1934" s="2">
        <f>RSI!B1934</f>
        <v>1.53</v>
      </c>
      <c r="C1934" s="2">
        <f>RSI!I1934</f>
        <v>9.9772343858364536</v>
      </c>
      <c r="D1934" s="2">
        <f>MACD!E1934</f>
        <v>1.8220907692905852E-2</v>
      </c>
      <c r="E1934" s="2">
        <f>MACD!F1934</f>
        <v>7.1833192014495936E-3</v>
      </c>
      <c r="F1934" s="2">
        <f>'Moving Avg'!D1934</f>
        <v>1.544</v>
      </c>
      <c r="G1934" s="2">
        <f>'Moving Avg'!F1934</f>
        <v>1.5900000000000005</v>
      </c>
      <c r="H1934" s="2">
        <f>'Moving Avg'!G1934</f>
        <v>1.6191999999999995</v>
      </c>
      <c r="I1934" s="2">
        <f>'Moving Avg'!H1934</f>
        <v>1.7450999999999999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</row>
    <row r="1935" spans="1:12" ht="13.5" x14ac:dyDescent="0.25">
      <c r="A1935" s="3">
        <f>RSI!A1935</f>
        <v>45121</v>
      </c>
      <c r="B1935" s="2">
        <f>RSI!B1935</f>
        <v>1.53</v>
      </c>
      <c r="C1935" s="2">
        <f>RSI!I1935</f>
        <v>9.9772343858364536</v>
      </c>
      <c r="D1935" s="2">
        <f>MACD!E1935</f>
        <v>2.1582299288499973E-2</v>
      </c>
      <c r="E1935" s="2">
        <f>MACD!F1935</f>
        <v>1.0063115218859671E-2</v>
      </c>
      <c r="F1935" s="2">
        <f>'Moving Avg'!D1935</f>
        <v>1.53</v>
      </c>
      <c r="G1935" s="2">
        <f>'Moving Avg'!F1935</f>
        <v>1.5865000000000005</v>
      </c>
      <c r="H1935" s="2">
        <f>'Moving Avg'!G1935</f>
        <v>1.6167999999999998</v>
      </c>
      <c r="I1935" s="2">
        <f>'Moving Avg'!H1935</f>
        <v>1.7434499999999997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</row>
    <row r="1936" spans="1:12" ht="13.5" x14ac:dyDescent="0.25">
      <c r="A1936" s="3">
        <f>RSI!A1936</f>
        <v>45124</v>
      </c>
      <c r="B1936" s="2">
        <f>RSI!B1936</f>
        <v>1.53</v>
      </c>
      <c r="C1936" s="2">
        <f>RSI!I1936</f>
        <v>9.9772343858364536</v>
      </c>
      <c r="D1936" s="2">
        <f>MACD!E1936</f>
        <v>2.4767636871503962E-2</v>
      </c>
      <c r="E1936" s="2">
        <f>MACD!F1936</f>
        <v>1.300401954938853E-2</v>
      </c>
      <c r="F1936" s="2">
        <f>'Moving Avg'!D1936</f>
        <v>1.53</v>
      </c>
      <c r="G1936" s="2">
        <f>'Moving Avg'!F1936</f>
        <v>1.5830000000000006</v>
      </c>
      <c r="H1936" s="2">
        <f>'Moving Avg'!G1936</f>
        <v>1.6144000000000001</v>
      </c>
      <c r="I1936" s="2">
        <f>'Moving Avg'!H1936</f>
        <v>1.7417999999999996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</row>
    <row r="1937" spans="1:12" ht="13.5" x14ac:dyDescent="0.25">
      <c r="A1937" s="3">
        <f>RSI!A1937</f>
        <v>45125</v>
      </c>
      <c r="B1937" s="2">
        <f>RSI!B1937</f>
        <v>1.53</v>
      </c>
      <c r="C1937" s="2">
        <f>RSI!I1937</f>
        <v>9.9772343858364536</v>
      </c>
      <c r="D1937" s="2">
        <f>MACD!E1937</f>
        <v>2.7778740255663736E-2</v>
      </c>
      <c r="E1937" s="2">
        <f>MACD!F1937</f>
        <v>1.5958963690643573E-2</v>
      </c>
      <c r="F1937" s="2">
        <f>'Moving Avg'!D1937</f>
        <v>1.53</v>
      </c>
      <c r="G1937" s="2">
        <f>'Moving Avg'!F1937</f>
        <v>1.5785000000000005</v>
      </c>
      <c r="H1937" s="2">
        <f>'Moving Avg'!G1937</f>
        <v>1.6110000000000002</v>
      </c>
      <c r="I1937" s="2">
        <f>'Moving Avg'!H1937</f>
        <v>1.7401499999999996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</row>
    <row r="1938" spans="1:12" ht="13.5" x14ac:dyDescent="0.25">
      <c r="A1938" s="3">
        <f>RSI!A1938</f>
        <v>45127</v>
      </c>
      <c r="B1938" s="2">
        <f>RSI!B1938</f>
        <v>1.53</v>
      </c>
      <c r="C1938" s="2">
        <f>RSI!I1938</f>
        <v>9.9772343858364536</v>
      </c>
      <c r="D1938" s="2">
        <f>MACD!E1938</f>
        <v>3.0619020795895402E-2</v>
      </c>
      <c r="E1938" s="2">
        <f>MACD!F1938</f>
        <v>1.889097511169394E-2</v>
      </c>
      <c r="F1938" s="2">
        <f>'Moving Avg'!D1938</f>
        <v>1.53</v>
      </c>
      <c r="G1938" s="2">
        <f>'Moving Avg'!F1938</f>
        <v>1.5740000000000005</v>
      </c>
      <c r="H1938" s="2">
        <f>'Moving Avg'!G1938</f>
        <v>1.6076000000000001</v>
      </c>
      <c r="I1938" s="2">
        <f>'Moving Avg'!H1938</f>
        <v>1.7384999999999993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</row>
    <row r="1939" spans="1:12" ht="13.5" x14ac:dyDescent="0.25">
      <c r="A1939" s="3">
        <f>RSI!A1939</f>
        <v>45128</v>
      </c>
      <c r="B1939" s="2">
        <f>RSI!B1939</f>
        <v>1.53</v>
      </c>
      <c r="C1939" s="2">
        <f>RSI!I1939</f>
        <v>9.9772343858364536</v>
      </c>
      <c r="D1939" s="2">
        <f>MACD!E1939</f>
        <v>3.3293097905240376E-2</v>
      </c>
      <c r="E1939" s="2">
        <f>MACD!F1939</f>
        <v>2.177139967040323E-2</v>
      </c>
      <c r="F1939" s="2">
        <f>'Moving Avg'!D1939</f>
        <v>1.53</v>
      </c>
      <c r="G1939" s="2">
        <f>'Moving Avg'!F1939</f>
        <v>1.5695000000000006</v>
      </c>
      <c r="H1939" s="2">
        <f>'Moving Avg'!G1939</f>
        <v>1.6042000000000005</v>
      </c>
      <c r="I1939" s="2">
        <f>'Moving Avg'!H1939</f>
        <v>1.7368499999999996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</row>
    <row r="1940" spans="1:12" ht="13.5" x14ac:dyDescent="0.25">
      <c r="A1940" s="3">
        <f>RSI!A1940</f>
        <v>45131</v>
      </c>
      <c r="B1940" s="2">
        <f>RSI!B1940</f>
        <v>1.53</v>
      </c>
      <c r="C1940" s="2">
        <f>RSI!I1940</f>
        <v>9.9772343858364536</v>
      </c>
      <c r="D1940" s="2">
        <f>MACD!E1940</f>
        <v>3.5806484838143193E-2</v>
      </c>
      <c r="E1940" s="2">
        <f>MACD!F1940</f>
        <v>2.4578416703951222E-2</v>
      </c>
      <c r="F1940" s="2">
        <f>'Moving Avg'!D1940</f>
        <v>1.53</v>
      </c>
      <c r="G1940" s="2">
        <f>'Moving Avg'!F1940</f>
        <v>1.5650000000000004</v>
      </c>
      <c r="H1940" s="2">
        <f>'Moving Avg'!G1940</f>
        <v>1.6008000000000007</v>
      </c>
      <c r="I1940" s="2">
        <f>'Moving Avg'!H1940</f>
        <v>1.7351999999999992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</row>
    <row r="1941" spans="1:12" ht="13.5" x14ac:dyDescent="0.25">
      <c r="A1941" s="3">
        <f>RSI!A1941</f>
        <v>45133</v>
      </c>
      <c r="B1941" s="2">
        <f>RSI!B1941</f>
        <v>1.53</v>
      </c>
      <c r="C1941" s="2">
        <f>RSI!I1941</f>
        <v>9.9772343858364536</v>
      </c>
      <c r="D1941" s="2">
        <f>MACD!E1941</f>
        <v>2.7396101553800456E-2</v>
      </c>
      <c r="E1941" s="2">
        <f>MACD!F1941</f>
        <v>2.514195367392107E-2</v>
      </c>
      <c r="F1941" s="2">
        <f>'Moving Avg'!D1941</f>
        <v>1.53</v>
      </c>
      <c r="G1941" s="2">
        <f>'Moving Avg'!F1941</f>
        <v>1.5615000000000003</v>
      </c>
      <c r="H1941" s="2">
        <f>'Moving Avg'!G1941</f>
        <v>1.5974000000000006</v>
      </c>
      <c r="I1941" s="2">
        <f>'Moving Avg'!H1941</f>
        <v>1.7335499999999993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</row>
    <row r="1942" spans="1:12" ht="13.5" x14ac:dyDescent="0.25">
      <c r="A1942" s="3">
        <f>RSI!A1942</f>
        <v>45134</v>
      </c>
      <c r="B1942" s="2">
        <f>RSI!B1942</f>
        <v>1.53</v>
      </c>
      <c r="C1942" s="2">
        <f>RSI!I1942</f>
        <v>9.9772343858364536</v>
      </c>
      <c r="D1942" s="2">
        <f>MACD!E1942</f>
        <v>2.0494563635255147E-2</v>
      </c>
      <c r="E1942" s="2">
        <f>MACD!F1942</f>
        <v>2.4212475666187887E-2</v>
      </c>
      <c r="F1942" s="2">
        <f>'Moving Avg'!D1942</f>
        <v>1.53</v>
      </c>
      <c r="G1942" s="2">
        <f>'Moving Avg'!F1942</f>
        <v>1.5580000000000003</v>
      </c>
      <c r="H1942" s="2">
        <f>'Moving Avg'!G1942</f>
        <v>1.5940000000000005</v>
      </c>
      <c r="I1942" s="2">
        <f>'Moving Avg'!H1942</f>
        <v>1.7318999999999991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</row>
    <row r="1943" spans="1:12" ht="13.5" x14ac:dyDescent="0.25">
      <c r="A1943" s="3">
        <f>RSI!A1943</f>
        <v>45135</v>
      </c>
      <c r="B1943" s="2">
        <f>RSI!B1943</f>
        <v>1.47</v>
      </c>
      <c r="C1943" s="2">
        <f>RSI!I1943</f>
        <v>4.0272273863062651</v>
      </c>
      <c r="D1943" s="2">
        <f>MACD!E1943</f>
        <v>1.9298263971035734E-2</v>
      </c>
      <c r="E1943" s="2">
        <f>MACD!F1943</f>
        <v>2.3229633327157457E-2</v>
      </c>
      <c r="F1943" s="2">
        <f>'Moving Avg'!D1943</f>
        <v>1.518</v>
      </c>
      <c r="G1943" s="2">
        <f>'Moving Avg'!F1943</f>
        <v>1.5515000000000003</v>
      </c>
      <c r="H1943" s="2">
        <f>'Moving Avg'!G1943</f>
        <v>1.5894000000000006</v>
      </c>
      <c r="I1943" s="2">
        <f>'Moving Avg'!H1943</f>
        <v>1.7299499999999994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</row>
    <row r="1944" spans="1:12" ht="13.5" x14ac:dyDescent="0.25">
      <c r="A1944" s="3">
        <f>RSI!A1944</f>
        <v>45138</v>
      </c>
      <c r="B1944" s="2">
        <f>RSI!B1944</f>
        <v>1.47</v>
      </c>
      <c r="C1944" s="2">
        <f>RSI!I1944</f>
        <v>4.0272273863062651</v>
      </c>
      <c r="D1944" s="2">
        <f>MACD!E1944</f>
        <v>1.8824829601963522E-2</v>
      </c>
      <c r="E1944" s="2">
        <f>MACD!F1944</f>
        <v>2.2348672582118673E-2</v>
      </c>
      <c r="F1944" s="2">
        <f>'Moving Avg'!D1944</f>
        <v>1.5059999999999998</v>
      </c>
      <c r="G1944" s="2">
        <f>'Moving Avg'!F1944</f>
        <v>1.5450000000000002</v>
      </c>
      <c r="H1944" s="2">
        <f>'Moving Avg'!G1944</f>
        <v>1.5848000000000004</v>
      </c>
      <c r="I1944" s="2">
        <f>'Moving Avg'!H1944</f>
        <v>1.7279999999999995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</row>
    <row r="1945" spans="1:12" ht="13.5" x14ac:dyDescent="0.25">
      <c r="A1945" s="3">
        <f>RSI!A1945</f>
        <v>45139</v>
      </c>
      <c r="B1945" s="2">
        <f>RSI!B1945</f>
        <v>1.47</v>
      </c>
      <c r="C1945" s="2">
        <f>RSI!I1945</f>
        <v>4.0272273863062651</v>
      </c>
      <c r="D1945" s="2">
        <f>MACD!E1945</f>
        <v>1.8923137949818924E-2</v>
      </c>
      <c r="E1945" s="2">
        <f>MACD!F1945</f>
        <v>2.1663565655658724E-2</v>
      </c>
      <c r="F1945" s="2">
        <f>'Moving Avg'!D1945</f>
        <v>1.494</v>
      </c>
      <c r="G1945" s="2">
        <f>'Moving Avg'!F1945</f>
        <v>1.5385</v>
      </c>
      <c r="H1945" s="2">
        <f>'Moving Avg'!G1945</f>
        <v>1.5802000000000005</v>
      </c>
      <c r="I1945" s="2">
        <f>'Moving Avg'!H1945</f>
        <v>1.7260499999999996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</row>
    <row r="1946" spans="1:12" ht="13.5" x14ac:dyDescent="0.25">
      <c r="A1946" s="3">
        <f>RSI!A1946</f>
        <v>45140</v>
      </c>
      <c r="B1946" s="2">
        <f>RSI!B1946</f>
        <v>1.47</v>
      </c>
      <c r="C1946" s="2">
        <f>RSI!I1946</f>
        <v>4.0272273863062651</v>
      </c>
      <c r="D1946" s="2">
        <f>MACD!E1946</f>
        <v>1.9468272547713106E-2</v>
      </c>
      <c r="E1946" s="2">
        <f>MACD!F1946</f>
        <v>2.1224507034069605E-2</v>
      </c>
      <c r="F1946" s="2">
        <f>'Moving Avg'!D1946</f>
        <v>1.4819999999999998</v>
      </c>
      <c r="G1946" s="2">
        <f>'Moving Avg'!F1946</f>
        <v>1.532</v>
      </c>
      <c r="H1946" s="2">
        <f>'Moving Avg'!G1946</f>
        <v>1.5756000000000003</v>
      </c>
      <c r="I1946" s="2">
        <f>'Moving Avg'!H1946</f>
        <v>1.7241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</row>
    <row r="1947" spans="1:12" ht="13.5" x14ac:dyDescent="0.25">
      <c r="A1947" s="3">
        <f>RSI!A1947</f>
        <v>45141</v>
      </c>
      <c r="B1947" s="2">
        <f>RSI!B1947</f>
        <v>1.42</v>
      </c>
      <c r="C1947" s="2">
        <f>RSI!I1947</f>
        <v>2.4137629302653067</v>
      </c>
      <c r="D1947" s="2">
        <f>MACD!E1947</f>
        <v>2.4060976035548132E-2</v>
      </c>
      <c r="E1947" s="2">
        <f>MACD!F1947</f>
        <v>2.179180083436531E-2</v>
      </c>
      <c r="F1947" s="2">
        <f>'Moving Avg'!D1947</f>
        <v>1.46</v>
      </c>
      <c r="G1947" s="2">
        <f>'Moving Avg'!F1947</f>
        <v>1.5230000000000001</v>
      </c>
      <c r="H1947" s="2">
        <f>'Moving Avg'!G1947</f>
        <v>1.5714000000000004</v>
      </c>
      <c r="I1947" s="2">
        <f>'Moving Avg'!H1947</f>
        <v>1.7219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</row>
    <row r="1948" spans="1:12" ht="13.5" x14ac:dyDescent="0.25">
      <c r="A1948" s="3">
        <f>RSI!A1948</f>
        <v>45142</v>
      </c>
      <c r="B1948" s="2">
        <f>RSI!B1948</f>
        <v>1.42</v>
      </c>
      <c r="C1948" s="2">
        <f>RSI!I1948</f>
        <v>2.4137629302653067</v>
      </c>
      <c r="D1948" s="2">
        <f>MACD!E1948</f>
        <v>2.8638610095412353E-2</v>
      </c>
      <c r="E1948" s="2">
        <f>MACD!F1948</f>
        <v>2.316116268657472E-2</v>
      </c>
      <c r="F1948" s="2">
        <f>'Moving Avg'!D1948</f>
        <v>1.45</v>
      </c>
      <c r="G1948" s="2">
        <f>'Moving Avg'!F1948</f>
        <v>1.514</v>
      </c>
      <c r="H1948" s="2">
        <f>'Moving Avg'!G1948</f>
        <v>1.5672000000000006</v>
      </c>
      <c r="I1948" s="2">
        <f>'Moving Avg'!H1948</f>
        <v>1.7197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</row>
    <row r="1949" spans="1:12" ht="13.5" x14ac:dyDescent="0.25">
      <c r="A1949" s="3">
        <f>RSI!A1949</f>
        <v>45145</v>
      </c>
      <c r="B1949" s="2">
        <f>RSI!B1949</f>
        <v>1.42</v>
      </c>
      <c r="C1949" s="2">
        <f>RSI!I1949</f>
        <v>2.4137629302653067</v>
      </c>
      <c r="D1949" s="2">
        <f>MACD!E1949</f>
        <v>3.3152270853478161E-2</v>
      </c>
      <c r="E1949" s="2">
        <f>MACD!F1949</f>
        <v>2.5159384319955409E-2</v>
      </c>
      <c r="F1949" s="2">
        <f>'Moving Avg'!D1949</f>
        <v>1.44</v>
      </c>
      <c r="G1949" s="2">
        <f>'Moving Avg'!F1949</f>
        <v>1.5050000000000001</v>
      </c>
      <c r="H1949" s="2">
        <f>'Moving Avg'!G1949</f>
        <v>1.5636000000000008</v>
      </c>
      <c r="I1949" s="2">
        <f>'Moving Avg'!H1949</f>
        <v>1.7175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</row>
    <row r="1950" spans="1:12" ht="13.5" x14ac:dyDescent="0.25">
      <c r="A1950" s="3">
        <f>RSI!A1950</f>
        <v>45146</v>
      </c>
      <c r="B1950" s="2">
        <f>RSI!B1950</f>
        <v>1.42</v>
      </c>
      <c r="C1950" s="2">
        <f>RSI!I1950</f>
        <v>2.4137629302653067</v>
      </c>
      <c r="D1950" s="2">
        <f>MACD!E1950</f>
        <v>3.756437234935861E-2</v>
      </c>
      <c r="E1950" s="2">
        <f>MACD!F1950</f>
        <v>2.7640381925836052E-2</v>
      </c>
      <c r="F1950" s="2">
        <f>'Moving Avg'!D1950</f>
        <v>1.43</v>
      </c>
      <c r="G1950" s="2">
        <f>'Moving Avg'!F1950</f>
        <v>1.496</v>
      </c>
      <c r="H1950" s="2">
        <f>'Moving Avg'!G1950</f>
        <v>1.5600000000000005</v>
      </c>
      <c r="I1950" s="2">
        <f>'Moving Avg'!H1950</f>
        <v>1.7153000000000003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45147</v>
      </c>
      <c r="B1951" s="2">
        <f>RSI!B1951</f>
        <v>1.42</v>
      </c>
      <c r="C1951" s="2">
        <f>RSI!I1951</f>
        <v>2.4137629302653067</v>
      </c>
      <c r="D1951" s="2">
        <f>MACD!E1951</f>
        <v>4.1846624263802479E-2</v>
      </c>
      <c r="E1951" s="2">
        <f>MACD!F1951</f>
        <v>3.048163039342934E-2</v>
      </c>
      <c r="F1951" s="2">
        <f>'Moving Avg'!D1951</f>
        <v>1.42</v>
      </c>
      <c r="G1951" s="2">
        <f>'Moving Avg'!F1951</f>
        <v>1.4905000000000002</v>
      </c>
      <c r="H1951" s="2">
        <f>'Moving Avg'!G1951</f>
        <v>1.5564000000000007</v>
      </c>
      <c r="I1951" s="2">
        <f>'Moving Avg'!H1951</f>
        <v>1.7131000000000003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1.42</v>
      </c>
      <c r="C1952" s="2">
        <f>RSI!I1952</f>
        <v>2.4137629302653067</v>
      </c>
      <c r="D1952" s="2">
        <f>MACD!E1952</f>
        <v>4.597834158407843E-2</v>
      </c>
      <c r="E1952" s="2">
        <f>MACD!F1952</f>
        <v>3.358097263155916E-2</v>
      </c>
      <c r="F1952" s="2">
        <f>'Moving Avg'!D1952</f>
        <v>1.42</v>
      </c>
      <c r="G1952" s="2">
        <f>'Moving Avg'!F1952</f>
        <v>1.4850000000000001</v>
      </c>
      <c r="H1952" s="2">
        <f>'Moving Avg'!G1952</f>
        <v>1.5528000000000008</v>
      </c>
      <c r="I1952" s="2">
        <f>'Moving Avg'!H1952</f>
        <v>1.7109000000000003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</row>
    <row r="1953" spans="1:12" ht="13.5" x14ac:dyDescent="0.25">
      <c r="A1953" s="3">
        <f>RSI!A1953</f>
        <v>45149</v>
      </c>
      <c r="B1953" s="2">
        <f>RSI!B1953</f>
        <v>1.42</v>
      </c>
      <c r="C1953" s="2">
        <f>RSI!I1953</f>
        <v>2.4137629302653067</v>
      </c>
      <c r="D1953" s="2">
        <f>MACD!E1953</f>
        <v>4.0714264366812136E-2</v>
      </c>
      <c r="E1953" s="2">
        <f>MACD!F1953</f>
        <v>3.5007630978609761E-2</v>
      </c>
      <c r="F1953" s="2">
        <f>'Moving Avg'!D1953</f>
        <v>1.42</v>
      </c>
      <c r="G1953" s="2">
        <f>'Moving Avg'!F1953</f>
        <v>1.4795000000000003</v>
      </c>
      <c r="H1953" s="2">
        <f>'Moving Avg'!G1953</f>
        <v>1.5492000000000008</v>
      </c>
      <c r="I1953" s="2">
        <f>'Moving Avg'!H1953</f>
        <v>1.7087000000000003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</row>
    <row r="1954" spans="1:12" ht="13.5" x14ac:dyDescent="0.25">
      <c r="A1954" s="3">
        <f>RSI!A1954</f>
        <v>45152</v>
      </c>
      <c r="B1954" s="2">
        <f>RSI!B1954</f>
        <v>1.41</v>
      </c>
      <c r="C1954" s="2">
        <f>RSI!I1954</f>
        <v>2.1273951256572303</v>
      </c>
      <c r="D1954" s="2">
        <f>MACD!E1954</f>
        <v>3.7436548434574446E-2</v>
      </c>
      <c r="E1954" s="2">
        <f>MACD!F1954</f>
        <v>3.5493414469802698E-2</v>
      </c>
      <c r="F1954" s="2">
        <f>'Moving Avg'!D1954</f>
        <v>1.4179999999999999</v>
      </c>
      <c r="G1954" s="2">
        <f>'Moving Avg'!F1954</f>
        <v>1.4735000000000005</v>
      </c>
      <c r="H1954" s="2">
        <f>'Moving Avg'!G1954</f>
        <v>1.5454000000000008</v>
      </c>
      <c r="I1954" s="2">
        <f>'Moving Avg'!H1954</f>
        <v>1.70645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</row>
    <row r="1955" spans="1:12" ht="13.5" x14ac:dyDescent="0.25">
      <c r="A1955" s="3">
        <f>RSI!A1955</f>
        <v>45153</v>
      </c>
      <c r="B1955" s="2">
        <f>RSI!B1955</f>
        <v>1.41</v>
      </c>
      <c r="C1955" s="2">
        <f>RSI!I1955</f>
        <v>2.1273951256572303</v>
      </c>
      <c r="D1955" s="2">
        <f>MACD!E1955</f>
        <v>3.5125670727726543E-2</v>
      </c>
      <c r="E1955" s="2">
        <f>MACD!F1955</f>
        <v>3.5419865721387465E-2</v>
      </c>
      <c r="F1955" s="2">
        <f>'Moving Avg'!D1955</f>
        <v>1.4159999999999999</v>
      </c>
      <c r="G1955" s="2">
        <f>'Moving Avg'!F1955</f>
        <v>1.4675000000000005</v>
      </c>
      <c r="H1955" s="2">
        <f>'Moving Avg'!G1955</f>
        <v>1.5416000000000005</v>
      </c>
      <c r="I1955" s="2">
        <f>'Moving Avg'!H1955</f>
        <v>1.7042000000000002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</row>
    <row r="1956" spans="1:12" ht="13.5" x14ac:dyDescent="0.25">
      <c r="A1956" s="3">
        <f>RSI!A1956</f>
        <v>45154</v>
      </c>
      <c r="B1956" s="2">
        <f>RSI!B1956</f>
        <v>1.41</v>
      </c>
      <c r="C1956" s="2">
        <f>RSI!I1956</f>
        <v>2.1273951256572303</v>
      </c>
      <c r="D1956" s="2">
        <f>MACD!E1956</f>
        <v>3.3598622145692092E-2</v>
      </c>
      <c r="E1956" s="2">
        <f>MACD!F1956</f>
        <v>3.5055617006248388E-2</v>
      </c>
      <c r="F1956" s="2">
        <f>'Moving Avg'!D1956</f>
        <v>1.4140000000000001</v>
      </c>
      <c r="G1956" s="2">
        <f>'Moving Avg'!F1956</f>
        <v>1.4615000000000007</v>
      </c>
      <c r="H1956" s="2">
        <f>'Moving Avg'!G1956</f>
        <v>1.5378000000000003</v>
      </c>
      <c r="I1956" s="2">
        <f>'Moving Avg'!H1956</f>
        <v>1.7019499999999999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</row>
    <row r="1957" spans="1:12" ht="13.5" x14ac:dyDescent="0.25">
      <c r="A1957" s="3">
        <f>RSI!A1957</f>
        <v>45155</v>
      </c>
      <c r="B1957" s="2">
        <f>RSI!B1957</f>
        <v>1.41</v>
      </c>
      <c r="C1957" s="2">
        <f>RSI!I1957</f>
        <v>2.1273951256572303</v>
      </c>
      <c r="D1957" s="2">
        <f>MACD!E1957</f>
        <v>2.5010779272067518E-2</v>
      </c>
      <c r="E1957" s="2">
        <f>MACD!F1957</f>
        <v>3.3046649459412214E-2</v>
      </c>
      <c r="F1957" s="2">
        <f>'Moving Avg'!D1957</f>
        <v>1.4120000000000001</v>
      </c>
      <c r="G1957" s="2">
        <f>'Moving Avg'!F1957</f>
        <v>1.4555000000000007</v>
      </c>
      <c r="H1957" s="2">
        <f>'Moving Avg'!G1957</f>
        <v>1.5340000000000003</v>
      </c>
      <c r="I1957" s="2">
        <f>'Moving Avg'!H1957</f>
        <v>1.6997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</row>
    <row r="1958" spans="1:12" ht="13.5" x14ac:dyDescent="0.25">
      <c r="A1958" s="3">
        <f>RSI!A1958</f>
        <v>45156</v>
      </c>
      <c r="B1958" s="2">
        <f>RSI!B1958</f>
        <v>1.41</v>
      </c>
      <c r="C1958" s="2">
        <f>RSI!I1958</f>
        <v>2.1273951256572303</v>
      </c>
      <c r="D1958" s="2">
        <f>MACD!E1958</f>
        <v>1.8111349336640048E-2</v>
      </c>
      <c r="E1958" s="2">
        <f>MACD!F1958</f>
        <v>3.0059589434857783E-2</v>
      </c>
      <c r="F1958" s="2">
        <f>'Moving Avg'!D1958</f>
        <v>1.41</v>
      </c>
      <c r="G1958" s="2">
        <f>'Moving Avg'!F1958</f>
        <v>1.4495000000000002</v>
      </c>
      <c r="H1958" s="2">
        <f>'Moving Avg'!G1958</f>
        <v>1.5302000000000004</v>
      </c>
      <c r="I1958" s="2">
        <f>'Moving Avg'!H1958</f>
        <v>1.6974499999999997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</row>
    <row r="1959" spans="1:12" ht="13.5" x14ac:dyDescent="0.25">
      <c r="A1959" s="3">
        <f>RSI!A1959</f>
        <v>45159</v>
      </c>
      <c r="B1959" s="2">
        <f>RSI!B1959</f>
        <v>1.41</v>
      </c>
      <c r="C1959" s="2">
        <f>RSI!I1959</f>
        <v>2.1273951256572303</v>
      </c>
      <c r="D1959" s="2">
        <f>MACD!E1959</f>
        <v>1.2613376032967416E-2</v>
      </c>
      <c r="E1959" s="2">
        <f>MACD!F1959</f>
        <v>2.6570346754479713E-2</v>
      </c>
      <c r="F1959" s="2">
        <f>'Moving Avg'!D1959</f>
        <v>1.41</v>
      </c>
      <c r="G1959" s="2">
        <f>'Moving Avg'!F1959</f>
        <v>1.4435000000000002</v>
      </c>
      <c r="H1959" s="2">
        <f>'Moving Avg'!G1959</f>
        <v>1.5264000000000002</v>
      </c>
      <c r="I1959" s="2">
        <f>'Moving Avg'!H1959</f>
        <v>1.6951999999999998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</row>
    <row r="1960" spans="1:12" ht="13.5" x14ac:dyDescent="0.25">
      <c r="A1960" s="3">
        <f>RSI!A1960</f>
        <v>45160</v>
      </c>
      <c r="B1960" s="2">
        <f>RSI!B1960</f>
        <v>1.41</v>
      </c>
      <c r="C1960" s="2">
        <f>RSI!I1960</f>
        <v>2.1273951256572303</v>
      </c>
      <c r="D1960" s="2">
        <f>MACD!E1960</f>
        <v>8.2760650282898141E-3</v>
      </c>
      <c r="E1960" s="2">
        <f>MACD!F1960</f>
        <v>2.2911490409241734E-2</v>
      </c>
      <c r="F1960" s="2">
        <f>'Moving Avg'!D1960</f>
        <v>1.41</v>
      </c>
      <c r="G1960" s="2">
        <f>'Moving Avg'!F1960</f>
        <v>1.4375000000000002</v>
      </c>
      <c r="H1960" s="2">
        <f>'Moving Avg'!G1960</f>
        <v>1.5226000000000002</v>
      </c>
      <c r="I1960" s="2">
        <f>'Moving Avg'!H1960</f>
        <v>1.6929499999999995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</row>
    <row r="1961" spans="1:12" ht="13.5" x14ac:dyDescent="0.25">
      <c r="A1961" s="3">
        <f>RSI!A1961</f>
        <v>45161</v>
      </c>
      <c r="B1961" s="2">
        <f>RSI!B1961</f>
        <v>1.35</v>
      </c>
      <c r="C1961" s="2">
        <f>RSI!I1961</f>
        <v>0.96882910386366916</v>
      </c>
      <c r="D1961" s="2">
        <f>MACD!E1961</f>
        <v>9.3419773177496612E-3</v>
      </c>
      <c r="E1961" s="2">
        <f>MACD!F1961</f>
        <v>2.0197587790943321E-2</v>
      </c>
      <c r="F1961" s="2">
        <f>'Moving Avg'!D1961</f>
        <v>1.3980000000000001</v>
      </c>
      <c r="G1961" s="2">
        <f>'Moving Avg'!F1961</f>
        <v>1.4285000000000001</v>
      </c>
      <c r="H1961" s="2">
        <f>'Moving Avg'!G1961</f>
        <v>1.5176000000000003</v>
      </c>
      <c r="I1961" s="2">
        <f>'Moving Avg'!H1961</f>
        <v>1.6903999999999997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45162</v>
      </c>
      <c r="B1962" s="2">
        <f>RSI!B1962</f>
        <v>1.35</v>
      </c>
      <c r="C1962" s="2">
        <f>RSI!I1962</f>
        <v>0.96882910386366916</v>
      </c>
      <c r="D1962" s="2">
        <f>MACD!E1962</f>
        <v>1.0868353301597189E-2</v>
      </c>
      <c r="E1962" s="2">
        <f>MACD!F1962</f>
        <v>1.8331740893074093E-2</v>
      </c>
      <c r="F1962" s="2">
        <f>'Moving Avg'!D1962</f>
        <v>1.3859999999999999</v>
      </c>
      <c r="G1962" s="2">
        <f>'Moving Avg'!F1962</f>
        <v>1.4195</v>
      </c>
      <c r="H1962" s="2">
        <f>'Moving Avg'!G1962</f>
        <v>1.5125999999999999</v>
      </c>
      <c r="I1962" s="2">
        <f>'Moving Avg'!H1962</f>
        <v>1.6878499999999994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</row>
    <row r="1963" spans="1:12" ht="13.5" x14ac:dyDescent="0.25">
      <c r="A1963" s="3">
        <f>RSI!A1963</f>
        <v>45163</v>
      </c>
      <c r="B1963" s="2">
        <f>RSI!B1963</f>
        <v>1.35</v>
      </c>
      <c r="C1963" s="2">
        <f>RSI!I1963</f>
        <v>0.96882910386366916</v>
      </c>
      <c r="D1963" s="2">
        <f>MACD!E1963</f>
        <v>1.2738096841060642E-2</v>
      </c>
      <c r="E1963" s="2">
        <f>MACD!F1963</f>
        <v>1.7213012082671404E-2</v>
      </c>
      <c r="F1963" s="2">
        <f>'Moving Avg'!D1963</f>
        <v>1.3739999999999999</v>
      </c>
      <c r="G1963" s="2">
        <f>'Moving Avg'!F1963</f>
        <v>1.4135000000000002</v>
      </c>
      <c r="H1963" s="2">
        <f>'Moving Avg'!G1963</f>
        <v>1.5075999999999998</v>
      </c>
      <c r="I1963" s="2">
        <f>'Moving Avg'!H1963</f>
        <v>1.6852999999999994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</row>
    <row r="1964" spans="1:12" ht="13.5" x14ac:dyDescent="0.25">
      <c r="A1964" s="3">
        <f>RSI!A1964</f>
        <v>45166</v>
      </c>
      <c r="B1964" s="2">
        <f>RSI!B1964</f>
        <v>1.35</v>
      </c>
      <c r="C1964" s="2">
        <f>RSI!I1964</f>
        <v>0.96882910386366916</v>
      </c>
      <c r="D1964" s="2">
        <f>MACD!E1964</f>
        <v>1.3317091388035607E-2</v>
      </c>
      <c r="E1964" s="2">
        <f>MACD!F1964</f>
        <v>1.6433827943744244E-2</v>
      </c>
      <c r="F1964" s="2">
        <f>'Moving Avg'!D1964</f>
        <v>1.3619999999999997</v>
      </c>
      <c r="G1964" s="2">
        <f>'Moving Avg'!F1964</f>
        <v>1.4075000000000002</v>
      </c>
      <c r="H1964" s="2">
        <f>'Moving Avg'!G1964</f>
        <v>1.5025999999999997</v>
      </c>
      <c r="I1964" s="2">
        <f>'Moving Avg'!H1964</f>
        <v>1.6827499999999995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45167</v>
      </c>
      <c r="B1965" s="2">
        <f>RSI!B1965</f>
        <v>1.35</v>
      </c>
      <c r="C1965" s="2">
        <f>RSI!I1965</f>
        <v>0.96882910386366916</v>
      </c>
      <c r="D1965" s="2">
        <f>MACD!E1965</f>
        <v>1.430271855289611E-2</v>
      </c>
      <c r="E1965" s="2">
        <f>MACD!F1965</f>
        <v>1.6007606065574616E-2</v>
      </c>
      <c r="F1965" s="2">
        <f>'Moving Avg'!D1965</f>
        <v>1.35</v>
      </c>
      <c r="G1965" s="2">
        <f>'Moving Avg'!F1965</f>
        <v>1.4015000000000004</v>
      </c>
      <c r="H1965" s="2">
        <f>'Moving Avg'!G1965</f>
        <v>1.4975999999999996</v>
      </c>
      <c r="I1965" s="2">
        <f>'Moving Avg'!H1965</f>
        <v>1.6801999999999992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</row>
    <row r="1966" spans="1:12" ht="13.5" x14ac:dyDescent="0.25">
      <c r="A1966" s="3">
        <f>RSI!A1966</f>
        <v>45168</v>
      </c>
      <c r="B1966" s="2">
        <f>RSI!B1966</f>
        <v>1.35</v>
      </c>
      <c r="C1966" s="2">
        <f>RSI!I1966</f>
        <v>0.96882910386366916</v>
      </c>
      <c r="D1966" s="2">
        <f>MACD!E1966</f>
        <v>1.559570030823787E-2</v>
      </c>
      <c r="E1966" s="2">
        <f>MACD!F1966</f>
        <v>1.5925224914107267E-2</v>
      </c>
      <c r="F1966" s="2">
        <f>'Moving Avg'!D1966</f>
        <v>1.35</v>
      </c>
      <c r="G1966" s="2">
        <f>'Moving Avg'!F1966</f>
        <v>1.3955000000000004</v>
      </c>
      <c r="H1966" s="2">
        <f>'Moving Avg'!G1966</f>
        <v>1.4925999999999993</v>
      </c>
      <c r="I1966" s="2">
        <f>'Moving Avg'!H1966</f>
        <v>1.6776499999999992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</row>
    <row r="1967" spans="1:12" ht="13.5" x14ac:dyDescent="0.25">
      <c r="A1967" s="3">
        <f>RSI!A1967</f>
        <v>45169</v>
      </c>
      <c r="B1967" s="2">
        <f>RSI!B1967</f>
        <v>1.41</v>
      </c>
      <c r="C1967" s="2">
        <f>RSI!I1967</f>
        <v>46.456147994820505</v>
      </c>
      <c r="D1967" s="2">
        <f>MACD!E1967</f>
        <v>1.2670307662899116E-2</v>
      </c>
      <c r="E1967" s="2">
        <f>MACD!F1967</f>
        <v>1.5274241463865638E-2</v>
      </c>
      <c r="F1967" s="2">
        <f>'Moving Avg'!D1967</f>
        <v>1.3620000000000001</v>
      </c>
      <c r="G1967" s="2">
        <f>'Moving Avg'!F1967</f>
        <v>1.3950000000000005</v>
      </c>
      <c r="H1967" s="2">
        <f>'Moving Avg'!G1967</f>
        <v>1.4883999999999993</v>
      </c>
      <c r="I1967" s="2">
        <f>'Moving Avg'!H1967</f>
        <v>1.6753999999999993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</row>
    <row r="1968" spans="1:12" ht="13.5" x14ac:dyDescent="0.25">
      <c r="A1968" s="3">
        <f>RSI!A1968</f>
        <v>45170</v>
      </c>
      <c r="B1968" s="2">
        <f>RSI!B1968</f>
        <v>1.41</v>
      </c>
      <c r="C1968" s="2">
        <f>RSI!I1968</f>
        <v>46.456147994820505</v>
      </c>
      <c r="D1968" s="2">
        <f>MACD!E1968</f>
        <v>1.0233942397600782E-2</v>
      </c>
      <c r="E1968" s="2">
        <f>MACD!F1968</f>
        <v>1.4266181650612667E-2</v>
      </c>
      <c r="F1968" s="2">
        <f>'Moving Avg'!D1968</f>
        <v>1.3740000000000001</v>
      </c>
      <c r="G1968" s="2">
        <f>'Moving Avg'!F1968</f>
        <v>1.3945000000000003</v>
      </c>
      <c r="H1968" s="2">
        <f>'Moving Avg'!G1968</f>
        <v>1.4841999999999993</v>
      </c>
      <c r="I1968" s="2">
        <f>'Moving Avg'!H1968</f>
        <v>1.673149999999999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</row>
    <row r="1969" spans="1:12" ht="13.5" x14ac:dyDescent="0.25">
      <c r="A1969" s="3">
        <f>RSI!A1969</f>
        <v>45173</v>
      </c>
      <c r="B1969" s="2">
        <f>RSI!B1969</f>
        <v>1.41</v>
      </c>
      <c r="C1969" s="2">
        <f>RSI!I1969</f>
        <v>46.456147994820505</v>
      </c>
      <c r="D1969" s="2">
        <f>MACD!E1969</f>
        <v>8.2084830883488724E-3</v>
      </c>
      <c r="E1969" s="2">
        <f>MACD!F1969</f>
        <v>1.305464193815991E-2</v>
      </c>
      <c r="F1969" s="2">
        <f>'Moving Avg'!D1969</f>
        <v>1.3860000000000001</v>
      </c>
      <c r="G1969" s="2">
        <f>'Moving Avg'!F1969</f>
        <v>1.3940000000000006</v>
      </c>
      <c r="H1969" s="2">
        <f>'Moving Avg'!G1969</f>
        <v>1.4799999999999991</v>
      </c>
      <c r="I1969" s="2">
        <f>'Moving Avg'!H1969</f>
        <v>1.6708999999999992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</row>
    <row r="1970" spans="1:12" ht="13.5" x14ac:dyDescent="0.25">
      <c r="A1970" s="3">
        <f>RSI!A1970</f>
        <v>45174</v>
      </c>
      <c r="B1970" s="2">
        <f>RSI!B1970</f>
        <v>1.41</v>
      </c>
      <c r="C1970" s="2">
        <f>RSI!I1970</f>
        <v>46.456147994820505</v>
      </c>
      <c r="D1970" s="2">
        <f>MACD!E1970</f>
        <v>6.5280408023156156E-3</v>
      </c>
      <c r="E1970" s="2">
        <f>MACD!F1970</f>
        <v>1.1749321710991053E-2</v>
      </c>
      <c r="F1970" s="2">
        <f>'Moving Avg'!D1970</f>
        <v>1.3980000000000001</v>
      </c>
      <c r="G1970" s="2">
        <f>'Moving Avg'!F1970</f>
        <v>1.3935000000000004</v>
      </c>
      <c r="H1970" s="2">
        <f>'Moving Avg'!G1970</f>
        <v>1.4757999999999993</v>
      </c>
      <c r="I1970" s="2">
        <f>'Moving Avg'!H1970</f>
        <v>1.6686499999999995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</row>
    <row r="1971" spans="1:12" ht="13.5" x14ac:dyDescent="0.25">
      <c r="A1971" s="3">
        <f>RSI!A1971</f>
        <v>45175</v>
      </c>
      <c r="B1971" s="2">
        <f>RSI!B1971</f>
        <v>1.41</v>
      </c>
      <c r="C1971" s="2">
        <f>RSI!I1971</f>
        <v>46.456147994820505</v>
      </c>
      <c r="D1971" s="2">
        <f>MACD!E1971</f>
        <v>-4.093707892466325E-3</v>
      </c>
      <c r="E1971" s="2">
        <f>MACD!F1971</f>
        <v>8.5807157902995784E-3</v>
      </c>
      <c r="F1971" s="2">
        <f>'Moving Avg'!D1971</f>
        <v>1.41</v>
      </c>
      <c r="G1971" s="2">
        <f>'Moving Avg'!F1971</f>
        <v>1.3930000000000002</v>
      </c>
      <c r="H1971" s="2">
        <f>'Moving Avg'!G1971</f>
        <v>1.4719999999999993</v>
      </c>
      <c r="I1971" s="2">
        <f>'Moving Avg'!H1971</f>
        <v>1.6663499999999996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</row>
    <row r="1972" spans="1:12" ht="13.5" x14ac:dyDescent="0.25">
      <c r="A1972" s="3">
        <f>RSI!A1972</f>
        <v>45176</v>
      </c>
      <c r="B1972" s="2">
        <f>RSI!B1972</f>
        <v>1.41</v>
      </c>
      <c r="C1972" s="2">
        <f>RSI!I1972</f>
        <v>46.456147994820498</v>
      </c>
      <c r="D1972" s="2">
        <f>MACD!E1972</f>
        <v>-1.3052699514959576E-2</v>
      </c>
      <c r="E1972" s="2">
        <f>MACD!F1972</f>
        <v>4.2540327292477469E-3</v>
      </c>
      <c r="F1972" s="2">
        <f>'Moving Avg'!D1972</f>
        <v>1.41</v>
      </c>
      <c r="G1972" s="2">
        <f>'Moving Avg'!F1972</f>
        <v>1.3925000000000003</v>
      </c>
      <c r="H1972" s="2">
        <f>'Moving Avg'!G1972</f>
        <v>1.4681999999999997</v>
      </c>
      <c r="I1972" s="2">
        <f>'Moving Avg'!H1972</f>
        <v>1.6640999999999999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</row>
    <row r="1973" spans="1:12" ht="13.5" x14ac:dyDescent="0.25">
      <c r="A1973" s="3">
        <f>RSI!A1973</f>
        <v>45177</v>
      </c>
      <c r="B1973" s="2">
        <f>RSI!B1973</f>
        <v>1.41</v>
      </c>
      <c r="C1973" s="2">
        <f>RSI!I1973</f>
        <v>46.456147994820505</v>
      </c>
      <c r="D1973" s="2">
        <f>MACD!E1973</f>
        <v>-2.0606864466884867E-2</v>
      </c>
      <c r="E1973" s="2">
        <f>MACD!F1973</f>
        <v>-7.1814670997877609E-4</v>
      </c>
      <c r="F1973" s="2">
        <f>'Moving Avg'!D1973</f>
        <v>1.41</v>
      </c>
      <c r="G1973" s="2">
        <f>'Moving Avg'!F1973</f>
        <v>1.3919999999999999</v>
      </c>
      <c r="H1973" s="2">
        <f>'Moving Avg'!G1973</f>
        <v>1.4643999999999997</v>
      </c>
      <c r="I1973" s="2">
        <f>'Moving Avg'!H1973</f>
        <v>1.66185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45180</v>
      </c>
      <c r="B1974" s="2">
        <f>RSI!B1974</f>
        <v>1.41</v>
      </c>
      <c r="C1974" s="2">
        <f>RSI!I1974</f>
        <v>46.456147994820512</v>
      </c>
      <c r="D1974" s="2">
        <f>MACD!E1974</f>
        <v>-2.6974294392559939E-2</v>
      </c>
      <c r="E1974" s="2">
        <f>MACD!F1974</f>
        <v>-5.9693762464950086E-3</v>
      </c>
      <c r="F1974" s="2">
        <f>'Moving Avg'!D1974</f>
        <v>1.41</v>
      </c>
      <c r="G1974" s="2">
        <f>'Moving Avg'!F1974</f>
        <v>1.3919999999999999</v>
      </c>
      <c r="H1974" s="2">
        <f>'Moving Avg'!G1974</f>
        <v>1.4605999999999995</v>
      </c>
      <c r="I1974" s="2">
        <f>'Moving Avg'!H1974</f>
        <v>1.6596000000000002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45181</v>
      </c>
      <c r="B1975" s="2">
        <f>RSI!B1975</f>
        <v>1.41</v>
      </c>
      <c r="C1975" s="2">
        <f>RSI!I1975</f>
        <v>46.456147994820512</v>
      </c>
      <c r="D1975" s="2">
        <f>MACD!E1975</f>
        <v>-3.2339382859768895E-2</v>
      </c>
      <c r="E1975" s="2">
        <f>MACD!F1975</f>
        <v>-1.1243377569149787E-2</v>
      </c>
      <c r="F1975" s="2">
        <f>'Moving Avg'!D1975</f>
        <v>1.41</v>
      </c>
      <c r="G1975" s="2">
        <f>'Moving Avg'!F1975</f>
        <v>1.3919999999999999</v>
      </c>
      <c r="H1975" s="2">
        <f>'Moving Avg'!G1975</f>
        <v>1.4567999999999994</v>
      </c>
      <c r="I1975" s="2">
        <f>'Moving Avg'!H1975</f>
        <v>1.6573500000000001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</row>
    <row r="1976" spans="1:12" ht="13.5" x14ac:dyDescent="0.25">
      <c r="A1976" s="3">
        <f>RSI!A1976</f>
        <v>45182</v>
      </c>
      <c r="B1976" s="2">
        <f>RSI!B1976</f>
        <v>1.41</v>
      </c>
      <c r="C1976" s="2">
        <f>RSI!I1976</f>
        <v>46.456147994820512</v>
      </c>
      <c r="D1976" s="2">
        <f>MACD!E1976</f>
        <v>-3.6858020458183205E-2</v>
      </c>
      <c r="E1976" s="2">
        <f>MACD!F1976</f>
        <v>-1.6366306146956472E-2</v>
      </c>
      <c r="F1976" s="2">
        <f>'Moving Avg'!D1976</f>
        <v>1.41</v>
      </c>
      <c r="G1976" s="2">
        <f>'Moving Avg'!F1976</f>
        <v>1.3919999999999999</v>
      </c>
      <c r="H1976" s="2">
        <f>'Moving Avg'!G1976</f>
        <v>1.4529999999999992</v>
      </c>
      <c r="I1976" s="2">
        <f>'Moving Avg'!H1976</f>
        <v>1.6551000000000002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45183</v>
      </c>
      <c r="B1977" s="2">
        <f>RSI!B1977</f>
        <v>1.41</v>
      </c>
      <c r="C1977" s="2">
        <f>RSI!I1977</f>
        <v>46.456147994820505</v>
      </c>
      <c r="D1977" s="2">
        <f>MACD!E1977</f>
        <v>-3.1431220622659461E-2</v>
      </c>
      <c r="E1977" s="2">
        <f>MACD!F1977</f>
        <v>-1.937928904209707E-2</v>
      </c>
      <c r="F1977" s="2">
        <f>'Moving Avg'!D1977</f>
        <v>1.41</v>
      </c>
      <c r="G1977" s="2">
        <f>'Moving Avg'!F1977</f>
        <v>1.3919999999999999</v>
      </c>
      <c r="H1977" s="2">
        <f>'Moving Avg'!G1977</f>
        <v>1.4491999999999994</v>
      </c>
      <c r="I1977" s="2">
        <f>'Moving Avg'!H1977</f>
        <v>1.6528500000000002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45184</v>
      </c>
      <c r="B1978" s="2">
        <f>RSI!B1978</f>
        <v>1.41</v>
      </c>
      <c r="C1978" s="2">
        <f>RSI!I1978</f>
        <v>46.456147994820505</v>
      </c>
      <c r="D1978" s="2">
        <f>MACD!E1978</f>
        <v>-2.6821263821349861E-2</v>
      </c>
      <c r="E1978" s="2">
        <f>MACD!F1978</f>
        <v>-2.0867683997947629E-2</v>
      </c>
      <c r="F1978" s="2">
        <f>'Moving Avg'!D1978</f>
        <v>1.41</v>
      </c>
      <c r="G1978" s="2">
        <f>'Moving Avg'!F1978</f>
        <v>1.3919999999999999</v>
      </c>
      <c r="H1978" s="2">
        <f>'Moving Avg'!G1978</f>
        <v>1.4453999999999991</v>
      </c>
      <c r="I1978" s="2">
        <f>'Moving Avg'!H1978</f>
        <v>1.6506000000000003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</row>
    <row r="1979" spans="1:12" ht="13.5" x14ac:dyDescent="0.25">
      <c r="A1979" s="3">
        <f>RSI!A1979</f>
        <v>45187</v>
      </c>
      <c r="B1979" s="2">
        <f>RSI!B1979</f>
        <v>1.41</v>
      </c>
      <c r="C1979" s="2">
        <f>RSI!I1979</f>
        <v>46.456147994820505</v>
      </c>
      <c r="D1979" s="2">
        <f>MACD!E1979</f>
        <v>-2.2903818876490734E-2</v>
      </c>
      <c r="E1979" s="2">
        <f>MACD!F1979</f>
        <v>-2.127491097365625E-2</v>
      </c>
      <c r="F1979" s="2">
        <f>'Moving Avg'!D1979</f>
        <v>1.41</v>
      </c>
      <c r="G1979" s="2">
        <f>'Moving Avg'!F1979</f>
        <v>1.3919999999999999</v>
      </c>
      <c r="H1979" s="2">
        <f>'Moving Avg'!G1979</f>
        <v>1.4415999999999991</v>
      </c>
      <c r="I1979" s="2">
        <f>'Moving Avg'!H1979</f>
        <v>1.6483500000000004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</row>
    <row r="1980" spans="1:12" ht="13.5" x14ac:dyDescent="0.25">
      <c r="A1980" s="3">
        <f>RSI!A1980</f>
        <v>45188</v>
      </c>
      <c r="B1980" s="2">
        <f>RSI!B1980</f>
        <v>1.41</v>
      </c>
      <c r="C1980" s="2">
        <f>RSI!I1980</f>
        <v>46.456147994820498</v>
      </c>
      <c r="D1980" s="2">
        <f>MACD!E1980</f>
        <v>-1.9573583448165399E-2</v>
      </c>
      <c r="E1980" s="2">
        <f>MACD!F1980</f>
        <v>-2.0934645468558083E-2</v>
      </c>
      <c r="F1980" s="2">
        <f>'Moving Avg'!D1980</f>
        <v>1.41</v>
      </c>
      <c r="G1980" s="2">
        <f>'Moving Avg'!F1980</f>
        <v>1.3919999999999999</v>
      </c>
      <c r="H1980" s="2">
        <f>'Moving Avg'!G1980</f>
        <v>1.4377999999999989</v>
      </c>
      <c r="I1980" s="2">
        <f>'Moving Avg'!H1980</f>
        <v>1.6461000000000008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45189</v>
      </c>
      <c r="B1981" s="2">
        <f>RSI!B1981</f>
        <v>1.41</v>
      </c>
      <c r="C1981" s="2">
        <f>RSI!I1981</f>
        <v>46.456147994820498</v>
      </c>
      <c r="D1981" s="2">
        <f>MACD!E1981</f>
        <v>-1.6741363856763281E-2</v>
      </c>
      <c r="E1981" s="2">
        <f>MACD!F1981</f>
        <v>-2.0095989146199124E-2</v>
      </c>
      <c r="F1981" s="2">
        <f>'Moving Avg'!D1981</f>
        <v>1.41</v>
      </c>
      <c r="G1981" s="2">
        <f>'Moving Avg'!F1981</f>
        <v>1.395</v>
      </c>
      <c r="H1981" s="2">
        <f>'Moving Avg'!G1981</f>
        <v>1.4353999999999987</v>
      </c>
      <c r="I1981" s="2">
        <f>'Moving Avg'!H1981</f>
        <v>1.6438500000000007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</row>
    <row r="1982" spans="1:12" ht="13.5" x14ac:dyDescent="0.25">
      <c r="A1982" s="3">
        <f>RSI!A1982</f>
        <v>45190</v>
      </c>
      <c r="B1982" s="2">
        <f>RSI!B1982</f>
        <v>1.41</v>
      </c>
      <c r="C1982" s="2">
        <f>RSI!I1982</f>
        <v>46.456147994820498</v>
      </c>
      <c r="D1982" s="2">
        <f>MACD!E1982</f>
        <v>-1.4331603620117539E-2</v>
      </c>
      <c r="E1982" s="2">
        <f>MACD!F1982</f>
        <v>-1.8943112040982805E-2</v>
      </c>
      <c r="F1982" s="2">
        <f>'Moving Avg'!D1982</f>
        <v>1.41</v>
      </c>
      <c r="G1982" s="2">
        <f>'Moving Avg'!F1982</f>
        <v>1.3980000000000001</v>
      </c>
      <c r="H1982" s="2">
        <f>'Moving Avg'!G1982</f>
        <v>1.4329999999999987</v>
      </c>
      <c r="I1982" s="2">
        <f>'Moving Avg'!H1982</f>
        <v>1.6416000000000011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</row>
    <row r="1983" spans="1:12" ht="13.5" x14ac:dyDescent="0.25">
      <c r="A1983" s="3">
        <f>RSI!A1983</f>
        <v>45191</v>
      </c>
      <c r="B1983" s="2">
        <f>RSI!B1983</f>
        <v>1.41</v>
      </c>
      <c r="C1983" s="2">
        <f>RSI!I1983</f>
        <v>46.456147994820498</v>
      </c>
      <c r="D1983" s="2">
        <f>MACD!E1983</f>
        <v>-1.2280291712544633E-2</v>
      </c>
      <c r="E1983" s="2">
        <f>MACD!F1983</f>
        <v>-1.7610547975295172E-2</v>
      </c>
      <c r="F1983" s="2">
        <f>'Moving Avg'!D1983</f>
        <v>1.41</v>
      </c>
      <c r="G1983" s="2">
        <f>'Moving Avg'!F1983</f>
        <v>1.4010000000000002</v>
      </c>
      <c r="H1983" s="2">
        <f>'Moving Avg'!G1983</f>
        <v>1.430599999999999</v>
      </c>
      <c r="I1983" s="2">
        <f>'Moving Avg'!H1983</f>
        <v>1.6393500000000014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</row>
    <row r="1984" spans="1:12" ht="13.5" x14ac:dyDescent="0.25">
      <c r="A1984" s="3">
        <f>RSI!A1984</f>
        <v>45194</v>
      </c>
      <c r="B1984" s="2">
        <f>RSI!B1984</f>
        <v>1.41</v>
      </c>
      <c r="C1984" s="2">
        <f>RSI!I1984</f>
        <v>46.456147994820498</v>
      </c>
      <c r="D1984" s="2">
        <f>MACD!E1984</f>
        <v>-1.0533192164303262E-2</v>
      </c>
      <c r="E1984" s="2">
        <f>MACD!F1984</f>
        <v>-1.6195076813096791E-2</v>
      </c>
      <c r="F1984" s="2">
        <f>'Moving Avg'!D1984</f>
        <v>1.41</v>
      </c>
      <c r="G1984" s="2">
        <f>'Moving Avg'!F1984</f>
        <v>1.4040000000000001</v>
      </c>
      <c r="H1984" s="2">
        <f>'Moving Avg'!G1984</f>
        <v>1.4281999999999988</v>
      </c>
      <c r="I1984" s="2">
        <f>'Moving Avg'!H1984</f>
        <v>1.6371000000000018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</row>
    <row r="1985" spans="1:12" ht="13.5" x14ac:dyDescent="0.25">
      <c r="A1985" s="3">
        <f>RSI!A1985</f>
        <v>45195</v>
      </c>
      <c r="B1985" s="2">
        <f>RSI!B1985</f>
        <v>1.41</v>
      </c>
      <c r="C1985" s="2">
        <f>RSI!I1985</f>
        <v>46.456147994820498</v>
      </c>
      <c r="D1985" s="2">
        <f>MACD!E1985</f>
        <v>-9.0443455989939192E-3</v>
      </c>
      <c r="E1985" s="2">
        <f>MACD!F1985</f>
        <v>-1.4764930570276218E-2</v>
      </c>
      <c r="F1985" s="2">
        <f>'Moving Avg'!D1985</f>
        <v>1.41</v>
      </c>
      <c r="G1985" s="2">
        <f>'Moving Avg'!F1985</f>
        <v>1.407</v>
      </c>
      <c r="H1985" s="2">
        <f>'Moving Avg'!G1985</f>
        <v>1.4257999999999991</v>
      </c>
      <c r="I1985" s="2">
        <f>'Moving Avg'!H1985</f>
        <v>1.6348500000000024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</row>
    <row r="1986" spans="1:12" ht="13.5" x14ac:dyDescent="0.25">
      <c r="A1986" s="3">
        <f>RSI!A1986</f>
        <v>45197</v>
      </c>
      <c r="B1986" s="2">
        <f>RSI!B1986</f>
        <v>1.35</v>
      </c>
      <c r="C1986" s="2">
        <f>RSI!I1986</f>
        <v>16.143470136007622</v>
      </c>
      <c r="D1986" s="2">
        <f>MACD!E1986</f>
        <v>-3.3303564598030633E-3</v>
      </c>
      <c r="E1986" s="2">
        <f>MACD!F1986</f>
        <v>-1.2478015748181588E-2</v>
      </c>
      <c r="F1986" s="2">
        <f>'Moving Avg'!D1986</f>
        <v>1.3980000000000001</v>
      </c>
      <c r="G1986" s="2">
        <f>'Moving Avg'!F1986</f>
        <v>1.407</v>
      </c>
      <c r="H1986" s="2">
        <f>'Moving Avg'!G1986</f>
        <v>1.4221999999999988</v>
      </c>
      <c r="I1986" s="2">
        <f>'Moving Avg'!H1986</f>
        <v>1.6322500000000029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</row>
    <row r="1987" spans="1:12" ht="13.5" x14ac:dyDescent="0.25">
      <c r="A1987" s="3">
        <f>RSI!A1987</f>
        <v>45198</v>
      </c>
      <c r="B1987" s="2">
        <f>RSI!B1987</f>
        <v>1.35</v>
      </c>
      <c r="C1987" s="2">
        <f>RSI!I1987</f>
        <v>16.143470136007622</v>
      </c>
      <c r="D1987" s="2">
        <f>MACD!E1987</f>
        <v>1.8681291217261808E-3</v>
      </c>
      <c r="E1987" s="2">
        <f>MACD!F1987</f>
        <v>-9.608786774200035E-3</v>
      </c>
      <c r="F1987" s="2">
        <f>'Moving Avg'!D1987</f>
        <v>1.3859999999999999</v>
      </c>
      <c r="G1987" s="2">
        <f>'Moving Avg'!F1987</f>
        <v>1.4040000000000001</v>
      </c>
      <c r="H1987" s="2">
        <f>'Moving Avg'!G1987</f>
        <v>1.418599999999999</v>
      </c>
      <c r="I1987" s="2">
        <f>'Moving Avg'!H1987</f>
        <v>1.6296500000000032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</row>
    <row r="1988" spans="1:12" ht="13.5" x14ac:dyDescent="0.25">
      <c r="A1988" s="3">
        <f>RSI!A1988</f>
        <v>45201</v>
      </c>
      <c r="B1988" s="2">
        <f>RSI!B1988</f>
        <v>1.35</v>
      </c>
      <c r="C1988" s="2">
        <f>RSI!I1988</f>
        <v>16.143470136007622</v>
      </c>
      <c r="D1988" s="2">
        <f>MACD!E1988</f>
        <v>6.6034881486023433E-3</v>
      </c>
      <c r="E1988" s="2">
        <f>MACD!F1988</f>
        <v>-6.3663317896395597E-3</v>
      </c>
      <c r="F1988" s="2">
        <f>'Moving Avg'!D1988</f>
        <v>1.3739999999999999</v>
      </c>
      <c r="G1988" s="2">
        <f>'Moving Avg'!F1988</f>
        <v>1.4010000000000002</v>
      </c>
      <c r="H1988" s="2">
        <f>'Moving Avg'!G1988</f>
        <v>1.4149999999999985</v>
      </c>
      <c r="I1988" s="2">
        <f>'Moving Avg'!H1988</f>
        <v>1.6270500000000034</v>
      </c>
      <c r="J1988" s="6" t="str">
        <f>OBV!F1988</f>
        <v>BEARISH</v>
      </c>
      <c r="K1988" s="6" t="str">
        <f>OBV!G1988</f>
        <v>NEUTRAL</v>
      </c>
      <c r="L1988" s="6" t="str">
        <f>OBV!H1988</f>
        <v>CONFIRMED BEARISH</v>
      </c>
    </row>
    <row r="1989" spans="1:12" ht="13.5" x14ac:dyDescent="0.25">
      <c r="A1989" s="3">
        <f>RSI!A1989</f>
        <v>45202</v>
      </c>
      <c r="B1989" s="2">
        <f>RSI!B1989</f>
        <v>1.35</v>
      </c>
      <c r="C1989" s="2">
        <f>RSI!I1989</f>
        <v>16.143470136007622</v>
      </c>
      <c r="D1989" s="2">
        <f>MACD!E1989</f>
        <v>1.0922034529789126E-2</v>
      </c>
      <c r="E1989" s="2">
        <f>MACD!F1989</f>
        <v>-2.9086585257538226E-3</v>
      </c>
      <c r="F1989" s="2">
        <f>'Moving Avg'!D1989</f>
        <v>1.3619999999999997</v>
      </c>
      <c r="G1989" s="2">
        <f>'Moving Avg'!F1989</f>
        <v>1.3980000000000001</v>
      </c>
      <c r="H1989" s="2">
        <f>'Moving Avg'!G1989</f>
        <v>1.4113999999999984</v>
      </c>
      <c r="I1989" s="2">
        <f>'Moving Avg'!H1989</f>
        <v>1.6244500000000042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</row>
    <row r="1990" spans="1:12" ht="13.5" x14ac:dyDescent="0.25">
      <c r="A1990" s="3">
        <f>RSI!A1990</f>
        <v>45203</v>
      </c>
      <c r="B1990" s="2">
        <f>RSI!B1990</f>
        <v>1.41</v>
      </c>
      <c r="C1990" s="2">
        <f>RSI!I1990</f>
        <v>55.339564512484614</v>
      </c>
      <c r="D1990" s="2">
        <f>MACD!E1990</f>
        <v>1.0420359648613431E-2</v>
      </c>
      <c r="E1990" s="2">
        <f>MACD!F1990</f>
        <v>-2.4285489088037189E-4</v>
      </c>
      <c r="F1990" s="2">
        <f>'Moving Avg'!D1990</f>
        <v>1.3620000000000001</v>
      </c>
      <c r="G1990" s="2">
        <f>'Moving Avg'!F1990</f>
        <v>1.3980000000000001</v>
      </c>
      <c r="H1990" s="2">
        <f>'Moving Avg'!G1990</f>
        <v>1.4089999999999983</v>
      </c>
      <c r="I1990" s="2">
        <f>'Moving Avg'!H1990</f>
        <v>1.6221500000000042</v>
      </c>
      <c r="J1990" s="6" t="str">
        <f>OBV!F1990</f>
        <v>BEARISH</v>
      </c>
      <c r="K1990" s="6" t="str">
        <f>OBV!G1990</f>
        <v>NEUTRAL</v>
      </c>
      <c r="L1990" s="6" t="str">
        <f>OBV!H1990</f>
        <v>NEUTRAL</v>
      </c>
    </row>
    <row r="1991" spans="1:12" ht="13.5" x14ac:dyDescent="0.25">
      <c r="A1991" s="3">
        <f>RSI!A1991</f>
        <v>45204</v>
      </c>
      <c r="B1991" s="2">
        <f>RSI!B1991</f>
        <v>1.47</v>
      </c>
      <c r="C1991" s="2">
        <f>RSI!I1991</f>
        <v>70.293192530924912</v>
      </c>
      <c r="D1991" s="2">
        <f>MACD!E1991</f>
        <v>5.4641145462834828E-3</v>
      </c>
      <c r="E1991" s="2">
        <f>MACD!F1991</f>
        <v>8.9853899655239914E-4</v>
      </c>
      <c r="F1991" s="2">
        <f>'Moving Avg'!D1991</f>
        <v>1.3860000000000001</v>
      </c>
      <c r="G1991" s="2">
        <f>'Moving Avg'!F1991</f>
        <v>1.4010000000000002</v>
      </c>
      <c r="H1991" s="2">
        <f>'Moving Avg'!G1991</f>
        <v>1.4077999999999986</v>
      </c>
      <c r="I1991" s="2">
        <f>'Moving Avg'!H1991</f>
        <v>1.6201500000000046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</row>
    <row r="1992" spans="1:12" ht="13.5" x14ac:dyDescent="0.25">
      <c r="A1992" s="3">
        <f>RSI!A1992</f>
        <v>45205</v>
      </c>
      <c r="B1992" s="2">
        <f>RSI!B1992</f>
        <v>1.53</v>
      </c>
      <c r="C1992" s="2">
        <f>RSI!I1992</f>
        <v>78.166159591504908</v>
      </c>
      <c r="D1992" s="2">
        <f>MACD!E1992</f>
        <v>-3.6094577082061985E-3</v>
      </c>
      <c r="E1992" s="2">
        <f>MACD!F1992</f>
        <v>-3.0603443993204105E-6</v>
      </c>
      <c r="F1992" s="2">
        <f>'Moving Avg'!D1992</f>
        <v>1.4220000000000002</v>
      </c>
      <c r="G1992" s="2">
        <f>'Moving Avg'!F1992</f>
        <v>1.4070000000000003</v>
      </c>
      <c r="H1992" s="2">
        <f>'Moving Avg'!G1992</f>
        <v>1.4077999999999986</v>
      </c>
      <c r="I1992" s="2">
        <f>'Moving Avg'!H1992</f>
        <v>1.6184500000000042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</row>
    <row r="1993" spans="1:12" ht="13.5" x14ac:dyDescent="0.25">
      <c r="A1993" s="3">
        <f>RSI!A1993</f>
        <v>45208</v>
      </c>
      <c r="B1993" s="2">
        <f>RSI!B1993</f>
        <v>1.53</v>
      </c>
      <c r="C1993" s="2">
        <f>RSI!I1993</f>
        <v>78.166159591504908</v>
      </c>
      <c r="D1993" s="2">
        <f>MACD!E1993</f>
        <v>-1.2044769785561904E-2</v>
      </c>
      <c r="E1993" s="2">
        <f>MACD!F1993</f>
        <v>-2.411402232631837E-3</v>
      </c>
      <c r="F1993" s="2">
        <f>'Moving Avg'!D1993</f>
        <v>1.458</v>
      </c>
      <c r="G1993" s="2">
        <f>'Moving Avg'!F1993</f>
        <v>1.4130000000000003</v>
      </c>
      <c r="H1993" s="2">
        <f>'Moving Avg'!G1993</f>
        <v>1.4089999999999989</v>
      </c>
      <c r="I1993" s="2">
        <f>'Moving Avg'!H1993</f>
        <v>1.6167500000000041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</row>
    <row r="1994" spans="1:12" ht="13.5" x14ac:dyDescent="0.25">
      <c r="A1994" s="3">
        <f>RSI!A1994</f>
        <v>45209</v>
      </c>
      <c r="B1994" s="2">
        <f>RSI!B1994</f>
        <v>1.53</v>
      </c>
      <c r="C1994" s="2">
        <f>RSI!I1994</f>
        <v>78.166159591504908</v>
      </c>
      <c r="D1994" s="2">
        <f>MACD!E1994</f>
        <v>-1.9883891558013511E-2</v>
      </c>
      <c r="E1994" s="2">
        <f>MACD!F1994</f>
        <v>-5.9059000977081718E-3</v>
      </c>
      <c r="F1994" s="2">
        <f>'Moving Avg'!D1994</f>
        <v>1.4940000000000002</v>
      </c>
      <c r="G1994" s="2">
        <f>'Moving Avg'!F1994</f>
        <v>1.4190000000000003</v>
      </c>
      <c r="H1994" s="2">
        <f>'Moving Avg'!G1994</f>
        <v>1.410199999999999</v>
      </c>
      <c r="I1994" s="2">
        <f>'Moving Avg'!H1994</f>
        <v>1.6150500000000039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</row>
    <row r="1995" spans="1:12" ht="13.5" x14ac:dyDescent="0.25">
      <c r="A1995" s="3">
        <f>RSI!A1995</f>
        <v>45210</v>
      </c>
      <c r="B1995" s="2">
        <f>RSI!B1995</f>
        <v>1.53</v>
      </c>
      <c r="C1995" s="2">
        <f>RSI!I1995</f>
        <v>78.166159591504908</v>
      </c>
      <c r="D1995" s="2">
        <f>MACD!E1995</f>
        <v>-2.7166577943176229E-2</v>
      </c>
      <c r="E1995" s="2">
        <f>MACD!F1995</f>
        <v>-1.0158035666801783E-2</v>
      </c>
      <c r="F1995" s="2">
        <f>'Moving Avg'!D1995</f>
        <v>1.5180000000000002</v>
      </c>
      <c r="G1995" s="2">
        <f>'Moving Avg'!F1995</f>
        <v>1.4250000000000003</v>
      </c>
      <c r="H1995" s="2">
        <f>'Moving Avg'!G1995</f>
        <v>1.4113999999999993</v>
      </c>
      <c r="I1995" s="2">
        <f>'Moving Avg'!H1995</f>
        <v>1.6133500000000034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</row>
    <row r="1996" spans="1:12" ht="13.5" x14ac:dyDescent="0.25">
      <c r="A1996" s="3">
        <f>RSI!A1996</f>
        <v>45211</v>
      </c>
      <c r="B1996" s="2">
        <f>RSI!B1996</f>
        <v>1.53</v>
      </c>
      <c r="C1996" s="2">
        <f>RSI!I1996</f>
        <v>78.166159591504908</v>
      </c>
      <c r="D1996" s="2">
        <f>MACD!E1996</f>
        <v>-4.3161086331059861E-2</v>
      </c>
      <c r="E1996" s="2">
        <f>MACD!F1996</f>
        <v>-1.6758645799653398E-2</v>
      </c>
      <c r="F1996" s="2">
        <f>'Moving Avg'!D1996</f>
        <v>1.53</v>
      </c>
      <c r="G1996" s="2">
        <f>'Moving Avg'!F1996</f>
        <v>1.4310000000000003</v>
      </c>
      <c r="H1996" s="2">
        <f>'Moving Avg'!G1996</f>
        <v>1.412599999999999</v>
      </c>
      <c r="I1996" s="2">
        <f>'Moving Avg'!H1996</f>
        <v>1.6116500000000034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</row>
    <row r="1997" spans="1:12" ht="13.5" x14ac:dyDescent="0.25">
      <c r="A1997" s="3">
        <f>RSI!A1997</f>
        <v>45212</v>
      </c>
      <c r="B1997" s="2">
        <f>RSI!B1997</f>
        <v>1.59</v>
      </c>
      <c r="C1997" s="2">
        <f>RSI!I1997</f>
        <v>84.222840419334517</v>
      </c>
      <c r="D1997" s="2">
        <f>MACD!E1997</f>
        <v>-6.1696258585600461E-2</v>
      </c>
      <c r="E1997" s="2">
        <f>MACD!F1997</f>
        <v>-2.5746168356842812E-2</v>
      </c>
      <c r="F1997" s="2">
        <f>'Moving Avg'!D1997</f>
        <v>1.542</v>
      </c>
      <c r="G1997" s="2">
        <f>'Moving Avg'!F1997</f>
        <v>1.4400000000000002</v>
      </c>
      <c r="H1997" s="2">
        <f>'Moving Avg'!G1997</f>
        <v>1.4159999999999995</v>
      </c>
      <c r="I1997" s="2">
        <f>'Moving Avg'!H1997</f>
        <v>1.6102500000000033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45215</v>
      </c>
      <c r="B1998" s="2">
        <f>RSI!B1998</f>
        <v>1.66</v>
      </c>
      <c r="C1998" s="2">
        <f>RSI!I1998</f>
        <v>88.300446840816662</v>
      </c>
      <c r="D1998" s="2">
        <f>MACD!E1998</f>
        <v>-8.3435253843880286E-2</v>
      </c>
      <c r="E1998" s="2">
        <f>MACD!F1998</f>
        <v>-3.728398545425031E-2</v>
      </c>
      <c r="F1998" s="2">
        <f>'Moving Avg'!D1998</f>
        <v>1.5680000000000001</v>
      </c>
      <c r="G1998" s="2">
        <f>'Moving Avg'!F1998</f>
        <v>1.4525000000000001</v>
      </c>
      <c r="H1998" s="2">
        <f>'Moving Avg'!G1998</f>
        <v>1.4207999999999992</v>
      </c>
      <c r="I1998" s="2">
        <f>'Moving Avg'!H1998</f>
        <v>1.6092500000000032</v>
      </c>
      <c r="J1998" s="6" t="str">
        <f>OBV!F1998</f>
        <v>BULLISH</v>
      </c>
      <c r="K1998" s="6" t="str">
        <f>OBV!G1998</f>
        <v>NEUTRAL</v>
      </c>
      <c r="L1998" s="6" t="str">
        <f>OBV!H1998</f>
        <v>CONFIRMED BULLISH</v>
      </c>
    </row>
    <row r="1999" spans="1:12" ht="13.5" x14ac:dyDescent="0.25">
      <c r="A1999" s="3">
        <f>RSI!A1999</f>
        <v>45216</v>
      </c>
      <c r="B1999" s="2">
        <f>RSI!B1999</f>
        <v>1.66</v>
      </c>
      <c r="C1999" s="2">
        <f>RSI!I1999</f>
        <v>88.300446840816662</v>
      </c>
      <c r="D1999" s="2">
        <f>MACD!E1999</f>
        <v>-0.10304916461496694</v>
      </c>
      <c r="E1999" s="2">
        <f>MACD!F1999</f>
        <v>-5.0437021286393637E-2</v>
      </c>
      <c r="F1999" s="2">
        <f>'Moving Avg'!D1999</f>
        <v>1.5940000000000001</v>
      </c>
      <c r="G1999" s="2">
        <f>'Moving Avg'!F1999</f>
        <v>1.4650000000000003</v>
      </c>
      <c r="H1999" s="2">
        <f>'Moving Avg'!G1999</f>
        <v>1.4255999999999991</v>
      </c>
      <c r="I1999" s="2">
        <f>'Moving Avg'!H1999</f>
        <v>1.6082500000000033</v>
      </c>
      <c r="J1999" s="6" t="str">
        <f>OBV!F1999</f>
        <v>BULLISH</v>
      </c>
      <c r="K1999" s="6" t="str">
        <f>OBV!G1999</f>
        <v>NEUTRAL</v>
      </c>
      <c r="L1999" s="6" t="str">
        <f>OBV!H1999</f>
        <v>CONFIRMED BULLISH</v>
      </c>
    </row>
    <row r="2000" spans="1:12" ht="13.5" x14ac:dyDescent="0.25">
      <c r="A2000" s="3">
        <f>RSI!A2000</f>
        <v>45217</v>
      </c>
      <c r="B2000" s="2">
        <f>RSI!B2000</f>
        <v>1.66</v>
      </c>
      <c r="C2000" s="2">
        <f>RSI!I2000</f>
        <v>88.300446840816662</v>
      </c>
      <c r="D2000" s="2">
        <f>MACD!E2000</f>
        <v>-0.11154383357106101</v>
      </c>
      <c r="E2000" s="2">
        <f>MACD!F2000</f>
        <v>-6.2658383743327106E-2</v>
      </c>
      <c r="F2000" s="2">
        <f>'Moving Avg'!D2000</f>
        <v>1.6199999999999999</v>
      </c>
      <c r="G2000" s="2">
        <f>'Moving Avg'!F2000</f>
        <v>1.4775000000000003</v>
      </c>
      <c r="H2000" s="2">
        <f>'Moving Avg'!G2000</f>
        <v>1.4303999999999994</v>
      </c>
      <c r="I2000" s="2">
        <f>'Moving Avg'!H2000</f>
        <v>1.6072500000000032</v>
      </c>
      <c r="J2000" s="6" t="str">
        <f>OBV!F2000</f>
        <v>BULLISH</v>
      </c>
      <c r="K2000" s="6" t="str">
        <f>OBV!G2000</f>
        <v>NEUTRAL</v>
      </c>
      <c r="L2000" s="6" t="str">
        <f>OBV!H2000</f>
        <v>CONFIRMED BULLISH</v>
      </c>
    </row>
    <row r="2001" spans="1:12" ht="13.5" x14ac:dyDescent="0.25">
      <c r="A2001" s="3">
        <f>RSI!A2001</f>
        <v>45218</v>
      </c>
      <c r="B2001" s="2">
        <f>RSI!B2001</f>
        <v>1.7</v>
      </c>
      <c r="C2001" s="2">
        <f>RSI!I2001</f>
        <v>90.12242378509174</v>
      </c>
      <c r="D2001" s="2">
        <f>MACD!E2001</f>
        <v>-0.11350924276947016</v>
      </c>
      <c r="E2001" s="2">
        <f>MACD!F2001</f>
        <v>-7.2828555548555718E-2</v>
      </c>
      <c r="F2001" s="2">
        <f>'Moving Avg'!D2001</f>
        <v>1.6539999999999999</v>
      </c>
      <c r="G2001" s="2">
        <f>'Moving Avg'!F2001</f>
        <v>1.4920000000000002</v>
      </c>
      <c r="H2001" s="2">
        <f>'Moving Avg'!G2001</f>
        <v>1.4359999999999993</v>
      </c>
      <c r="I2001" s="2">
        <f>'Moving Avg'!H2001</f>
        <v>1.606450000000003</v>
      </c>
      <c r="J2001" s="6" t="str">
        <f>OBV!F2001</f>
        <v>BULLISH</v>
      </c>
      <c r="K2001" s="6" t="str">
        <f>OBV!G2001</f>
        <v>STRONG</v>
      </c>
      <c r="L2001" s="6" t="str">
        <f>OBV!H2001</f>
        <v>CONFIRMED BULLISH</v>
      </c>
    </row>
    <row r="2002" spans="1:12" ht="13.5" x14ac:dyDescent="0.25">
      <c r="A2002" s="3">
        <f>RSI!A2002</f>
        <v>45219</v>
      </c>
      <c r="B2002" s="2">
        <f>RSI!B2002</f>
        <v>1.7</v>
      </c>
      <c r="C2002" s="2">
        <f>RSI!I2002</f>
        <v>90.12242378509174</v>
      </c>
      <c r="D2002" s="2">
        <f>MACD!E2002</f>
        <v>-0.10714585404720434</v>
      </c>
      <c r="E2002" s="2">
        <f>MACD!F2002</f>
        <v>-7.9692015248285453E-2</v>
      </c>
      <c r="F2002" s="2">
        <f>'Moving Avg'!D2002</f>
        <v>1.6759999999999997</v>
      </c>
      <c r="G2002" s="2">
        <f>'Moving Avg'!F2002</f>
        <v>1.5065</v>
      </c>
      <c r="H2002" s="2">
        <f>'Moving Avg'!G2002</f>
        <v>1.4415999999999998</v>
      </c>
      <c r="I2002" s="2">
        <f>'Moving Avg'!H2002</f>
        <v>1.6056500000000025</v>
      </c>
      <c r="J2002" s="6" t="str">
        <f>OBV!F2002</f>
        <v>BULLISH</v>
      </c>
      <c r="K2002" s="6" t="str">
        <f>OBV!G2002</f>
        <v>STRONG</v>
      </c>
      <c r="L2002" s="6" t="str">
        <f>OBV!H2002</f>
        <v>CONFIRMED BULLISH</v>
      </c>
    </row>
    <row r="2003" spans="1:12" ht="13.5" x14ac:dyDescent="0.25">
      <c r="A2003" s="3">
        <f>RSI!A2003</f>
        <v>45222</v>
      </c>
      <c r="B2003" s="2">
        <f>RSI!B2003</f>
        <v>1.7</v>
      </c>
      <c r="C2003" s="2">
        <f>RSI!I2003</f>
        <v>90.12242378509174</v>
      </c>
      <c r="D2003" s="2">
        <f>MACD!E2003</f>
        <v>-0.1028765796460307</v>
      </c>
      <c r="E2003" s="2">
        <f>MACD!F2003</f>
        <v>-8.4328928127834504E-2</v>
      </c>
      <c r="F2003" s="2">
        <f>'Moving Avg'!D2003</f>
        <v>1.6839999999999999</v>
      </c>
      <c r="G2003" s="2">
        <f>'Moving Avg'!F2003</f>
        <v>1.5209999999999999</v>
      </c>
      <c r="H2003" s="2">
        <f>'Moving Avg'!G2003</f>
        <v>1.4471999999999996</v>
      </c>
      <c r="I2003" s="2">
        <f>'Moving Avg'!H2003</f>
        <v>1.6048500000000021</v>
      </c>
      <c r="J2003" s="6" t="str">
        <f>OBV!F2003</f>
        <v>BULLISH</v>
      </c>
      <c r="K2003" s="6" t="str">
        <f>OBV!G2003</f>
        <v>NEUTRAL</v>
      </c>
      <c r="L2003" s="6" t="str">
        <f>OBV!H2003</f>
        <v>CONFIRMED BULLISH</v>
      </c>
    </row>
    <row r="2004" spans="1:12" ht="13.5" x14ac:dyDescent="0.25">
      <c r="A2004" s="3">
        <f>RSI!A2004</f>
        <v>45223</v>
      </c>
      <c r="B2004" s="2">
        <f>RSI!B2004</f>
        <v>1.7</v>
      </c>
      <c r="C2004" s="2">
        <f>RSI!I2004</f>
        <v>90.12242378509174</v>
      </c>
      <c r="D2004" s="2">
        <f>MACD!E2004</f>
        <v>-0.10029664580299147</v>
      </c>
      <c r="E2004" s="2">
        <f>MACD!F2004</f>
        <v>-8.7522471662865906E-2</v>
      </c>
      <c r="F2004" s="2">
        <f>'Moving Avg'!D2004</f>
        <v>1.6919999999999997</v>
      </c>
      <c r="G2004" s="2">
        <f>'Moving Avg'!F2004</f>
        <v>1.5354999999999996</v>
      </c>
      <c r="H2004" s="2">
        <f>'Moving Avg'!G2004</f>
        <v>1.4529999999999998</v>
      </c>
      <c r="I2004" s="2">
        <f>'Moving Avg'!H2004</f>
        <v>1.604050000000002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</row>
    <row r="2005" spans="1:12" ht="13.5" x14ac:dyDescent="0.25">
      <c r="A2005" s="3">
        <f>RSI!A2005</f>
        <v>45224</v>
      </c>
      <c r="B2005" s="2">
        <f>RSI!B2005</f>
        <v>1.72</v>
      </c>
      <c r="C2005" s="2">
        <f>RSI!I2005</f>
        <v>91.058854210951935</v>
      </c>
      <c r="D2005" s="2">
        <f>MACD!E2005</f>
        <v>-0.10055115181425101</v>
      </c>
      <c r="E2005" s="2">
        <f>MACD!F2005</f>
        <v>-9.0128207693142934E-2</v>
      </c>
      <c r="F2005" s="2">
        <f>'Moving Avg'!D2005</f>
        <v>1.704</v>
      </c>
      <c r="G2005" s="2">
        <f>'Moving Avg'!F2005</f>
        <v>1.5509999999999997</v>
      </c>
      <c r="H2005" s="2">
        <f>'Moving Avg'!G2005</f>
        <v>1.4591999999999998</v>
      </c>
      <c r="I2005" s="2">
        <f>'Moving Avg'!H2005</f>
        <v>1.6033500000000021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</row>
    <row r="2006" spans="1:12" ht="13.5" x14ac:dyDescent="0.25">
      <c r="A2006" s="3">
        <f>RSI!A2006</f>
        <v>45225</v>
      </c>
      <c r="B2006" s="2">
        <f>RSI!B2006</f>
        <v>1.72</v>
      </c>
      <c r="C2006" s="2">
        <f>RSI!I2006</f>
        <v>91.058854210951935</v>
      </c>
      <c r="D2006" s="2">
        <f>MACD!E2006</f>
        <v>-0.10176991120410683</v>
      </c>
      <c r="E2006" s="2">
        <f>MACD!F2006</f>
        <v>-9.2456548395335722E-2</v>
      </c>
      <c r="F2006" s="2">
        <f>'Moving Avg'!D2006</f>
        <v>1.7079999999999997</v>
      </c>
      <c r="G2006" s="2">
        <f>'Moving Avg'!F2006</f>
        <v>1.5694999999999997</v>
      </c>
      <c r="H2006" s="2">
        <f>'Moving Avg'!G2006</f>
        <v>1.4653999999999996</v>
      </c>
      <c r="I2006" s="2">
        <f>'Moving Avg'!H2006</f>
        <v>1.6026500000000019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</row>
    <row r="2007" spans="1:12" ht="13.5" x14ac:dyDescent="0.25">
      <c r="A2007" s="3">
        <f>RSI!A2007</f>
        <v>45226</v>
      </c>
      <c r="B2007" s="2">
        <f>RSI!B2007</f>
        <v>1.72</v>
      </c>
      <c r="C2007" s="2">
        <f>RSI!I2007</f>
        <v>91.058854210951935</v>
      </c>
      <c r="D2007" s="2">
        <f>MACD!E2007</f>
        <v>-9.4499481538562469E-2</v>
      </c>
      <c r="E2007" s="2">
        <f>MACD!F2007</f>
        <v>-9.2865135023981069E-2</v>
      </c>
      <c r="F2007" s="2">
        <f>'Moving Avg'!D2007</f>
        <v>1.7120000000000002</v>
      </c>
      <c r="G2007" s="2">
        <f>'Moving Avg'!F2007</f>
        <v>1.5879999999999996</v>
      </c>
      <c r="H2007" s="2">
        <f>'Moving Avg'!G2007</f>
        <v>1.4715999999999996</v>
      </c>
      <c r="I2007" s="2">
        <f>'Moving Avg'!H2007</f>
        <v>1.6019500000000015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</row>
    <row r="2008" spans="1:12" ht="13.5" x14ac:dyDescent="0.25">
      <c r="A2008" s="3">
        <f>RSI!A2008</f>
        <v>45229</v>
      </c>
      <c r="B2008" s="2">
        <f>RSI!B2008</f>
        <v>1.7</v>
      </c>
      <c r="C2008" s="2">
        <f>RSI!I2008</f>
        <v>81.418315762401306</v>
      </c>
      <c r="D2008" s="2">
        <f>MACD!E2008</f>
        <v>-7.6957128022383303E-2</v>
      </c>
      <c r="E2008" s="2">
        <f>MACD!F2008</f>
        <v>-8.9683533623661521E-2</v>
      </c>
      <c r="F2008" s="2">
        <f>'Moving Avg'!D2008</f>
        <v>1.7119999999999997</v>
      </c>
      <c r="G2008" s="2">
        <f>'Moving Avg'!F2008</f>
        <v>1.6054999999999997</v>
      </c>
      <c r="H2008" s="2">
        <f>'Moving Avg'!G2008</f>
        <v>1.4773999999999998</v>
      </c>
      <c r="I2008" s="2">
        <f>'Moving Avg'!H2008</f>
        <v>1.6011500000000014</v>
      </c>
      <c r="J2008" s="6" t="str">
        <f>OBV!F2008</f>
        <v>BEARISH</v>
      </c>
      <c r="K2008" s="6" t="str">
        <f>OBV!G2008</f>
        <v>NEUTRAL</v>
      </c>
      <c r="L2008" s="6" t="str">
        <f>OBV!H2008</f>
        <v>NEUTRAL</v>
      </c>
    </row>
    <row r="2009" spans="1:12" ht="13.5" x14ac:dyDescent="0.25">
      <c r="A2009" s="3">
        <f>RSI!A2009</f>
        <v>45230</v>
      </c>
      <c r="B2009" s="2">
        <f>RSI!B2009</f>
        <v>1.7</v>
      </c>
      <c r="C2009" s="2">
        <f>RSI!I2009</f>
        <v>81.418315762401306</v>
      </c>
      <c r="D2009" s="2">
        <f>MACD!E2009</f>
        <v>-6.2791955005178757E-2</v>
      </c>
      <c r="E2009" s="2">
        <f>MACD!F2009</f>
        <v>-8.4305217899964979E-2</v>
      </c>
      <c r="F2009" s="2">
        <f>'Moving Avg'!D2009</f>
        <v>1.7120000000000002</v>
      </c>
      <c r="G2009" s="2">
        <f>'Moving Avg'!F2009</f>
        <v>1.6229999999999998</v>
      </c>
      <c r="H2009" s="2">
        <f>'Moving Avg'!G2009</f>
        <v>1.4831999999999999</v>
      </c>
      <c r="I2009" s="2">
        <f>'Moving Avg'!H2009</f>
        <v>1.600350000000001</v>
      </c>
      <c r="J2009" s="6" t="str">
        <f>OBV!F2009</f>
        <v>BEARISH</v>
      </c>
      <c r="K2009" s="6" t="str">
        <f>OBV!G2009</f>
        <v>NEUTRAL</v>
      </c>
      <c r="L2009" s="6" t="str">
        <f>OBV!H2009</f>
        <v>NEUTRAL</v>
      </c>
    </row>
    <row r="2010" spans="1:12" ht="13.5" x14ac:dyDescent="0.25">
      <c r="A2010" s="3">
        <f>RSI!A2010</f>
        <v>45231</v>
      </c>
      <c r="B2010" s="2">
        <f>RSI!B2010</f>
        <v>1.7</v>
      </c>
      <c r="C2010" s="2">
        <f>RSI!I2010</f>
        <v>81.418315762401306</v>
      </c>
      <c r="D2010" s="2">
        <f>MACD!E2010</f>
        <v>-5.1434147598478086E-2</v>
      </c>
      <c r="E2010" s="2">
        <f>MACD!F2010</f>
        <v>-7.7731003839667606E-2</v>
      </c>
      <c r="F2010" s="2">
        <f>'Moving Avg'!D2010</f>
        <v>1.7079999999999997</v>
      </c>
      <c r="G2010" s="2">
        <f>'Moving Avg'!F2010</f>
        <v>1.6374999999999997</v>
      </c>
      <c r="H2010" s="2">
        <f>'Moving Avg'!G2010</f>
        <v>1.4890000000000001</v>
      </c>
      <c r="I2010" s="2">
        <f>'Moving Avg'!H2010</f>
        <v>1.5995500000000009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</row>
    <row r="2011" spans="1:12" ht="13.5" x14ac:dyDescent="0.25">
      <c r="A2011" s="3">
        <f>RSI!A2011</f>
        <v>45232</v>
      </c>
      <c r="B2011" s="2">
        <f>RSI!B2011</f>
        <v>1.7</v>
      </c>
      <c r="C2011" s="2">
        <f>RSI!I2011</f>
        <v>81.418315762401306</v>
      </c>
      <c r="D2011" s="2">
        <f>MACD!E2011</f>
        <v>-3.6251430711764066E-2</v>
      </c>
      <c r="E2011" s="2">
        <f>MACD!F2011</f>
        <v>-6.9435089214086906E-2</v>
      </c>
      <c r="F2011" s="2">
        <f>'Moving Avg'!D2011</f>
        <v>1.704</v>
      </c>
      <c r="G2011" s="2">
        <f>'Moving Avg'!F2011</f>
        <v>1.6489999999999998</v>
      </c>
      <c r="H2011" s="2">
        <f>'Moving Avg'!G2011</f>
        <v>1.4960000000000004</v>
      </c>
      <c r="I2011" s="2">
        <f>'Moving Avg'!H2011</f>
        <v>1.5987500000000006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</row>
    <row r="2012" spans="1:12" ht="13.5" x14ac:dyDescent="0.25">
      <c r="A2012" s="3">
        <f>RSI!A2012</f>
        <v>45233</v>
      </c>
      <c r="B2012" s="2">
        <f>RSI!B2012</f>
        <v>1.7</v>
      </c>
      <c r="C2012" s="2">
        <f>RSI!I2012</f>
        <v>81.418315762401306</v>
      </c>
      <c r="D2012" s="2">
        <f>MACD!E2012</f>
        <v>-2.3943017986141957E-2</v>
      </c>
      <c r="E2012" s="2">
        <f>MACD!F2012</f>
        <v>-6.0336674968497921E-2</v>
      </c>
      <c r="F2012" s="2">
        <f>'Moving Avg'!D2012</f>
        <v>1.7</v>
      </c>
      <c r="G2012" s="2">
        <f>'Moving Avg'!F2012</f>
        <v>1.6574999999999995</v>
      </c>
      <c r="H2012" s="2">
        <f>'Moving Avg'!G2012</f>
        <v>1.5030000000000003</v>
      </c>
      <c r="I2012" s="2">
        <f>'Moving Avg'!H2012</f>
        <v>1.5979500000000004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</row>
    <row r="2013" spans="1:12" ht="13.5" x14ac:dyDescent="0.25">
      <c r="A2013" s="3">
        <f>RSI!A2013</f>
        <v>45236</v>
      </c>
      <c r="B2013" s="2">
        <f>RSI!B2013</f>
        <v>1.7</v>
      </c>
      <c r="C2013" s="2">
        <f>RSI!I2013</f>
        <v>81.418315762401306</v>
      </c>
      <c r="D2013" s="2">
        <f>MACD!E2013</f>
        <v>-1.4026819776766786E-2</v>
      </c>
      <c r="E2013" s="2">
        <f>MACD!F2013</f>
        <v>-5.1074703930151698E-2</v>
      </c>
      <c r="F2013" s="2">
        <f>'Moving Avg'!D2013</f>
        <v>1.7</v>
      </c>
      <c r="G2013" s="2">
        <f>'Moving Avg'!F2013</f>
        <v>1.6659999999999997</v>
      </c>
      <c r="H2013" s="2">
        <f>'Moving Avg'!G2013</f>
        <v>1.5100000000000007</v>
      </c>
      <c r="I2013" s="2">
        <f>'Moving Avg'!H2013</f>
        <v>1.5972000000000006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</row>
    <row r="2014" spans="1:12" ht="13.5" x14ac:dyDescent="0.25">
      <c r="A2014" s="3">
        <f>RSI!A2014</f>
        <v>45237</v>
      </c>
      <c r="B2014" s="2">
        <f>RSI!B2014</f>
        <v>1.7</v>
      </c>
      <c r="C2014" s="2">
        <f>RSI!I2014</f>
        <v>81.418315762401306</v>
      </c>
      <c r="D2014" s="2">
        <f>MACD!E2014</f>
        <v>-6.0978688175497009E-3</v>
      </c>
      <c r="E2014" s="2">
        <f>MACD!F2014</f>
        <v>-4.2079336907631298E-2</v>
      </c>
      <c r="F2014" s="2">
        <f>'Moving Avg'!D2014</f>
        <v>1.7</v>
      </c>
      <c r="G2014" s="2">
        <f>'Moving Avg'!F2014</f>
        <v>1.6744999999999997</v>
      </c>
      <c r="H2014" s="2">
        <f>'Moving Avg'!G2014</f>
        <v>1.5170000000000003</v>
      </c>
      <c r="I2014" s="2">
        <f>'Moving Avg'!H2014</f>
        <v>1.5964500000000004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</row>
    <row r="2015" spans="1:12" ht="13.5" x14ac:dyDescent="0.25">
      <c r="A2015" s="3">
        <f>RSI!A2015</f>
        <v>45238</v>
      </c>
      <c r="B2015" s="2">
        <f>RSI!B2015</f>
        <v>1.74</v>
      </c>
      <c r="C2015" s="2">
        <f>RSI!I2015</f>
        <v>86.293809912067857</v>
      </c>
      <c r="D2015" s="2">
        <f>MACD!E2015</f>
        <v>2.9772374386061173E-4</v>
      </c>
      <c r="E2015" s="2">
        <f>MACD!F2015</f>
        <v>-3.3603924777332921E-2</v>
      </c>
      <c r="F2015" s="2">
        <f>'Moving Avg'!D2015</f>
        <v>1.7079999999999997</v>
      </c>
      <c r="G2015" s="2">
        <f>'Moving Avg'!F2015</f>
        <v>1.6849999999999994</v>
      </c>
      <c r="H2015" s="2">
        <f>'Moving Avg'!G2015</f>
        <v>1.5248000000000004</v>
      </c>
      <c r="I2015" s="2">
        <f>'Moving Avg'!H2015</f>
        <v>1.5959000000000001</v>
      </c>
      <c r="J2015" s="6" t="str">
        <f>OBV!F2015</f>
        <v>BULLISH</v>
      </c>
      <c r="K2015" s="6" t="str">
        <f>OBV!G2015</f>
        <v>NEUTRAL</v>
      </c>
      <c r="L2015" s="6" t="str">
        <f>OBV!H2015</f>
        <v>CONFIRMED BULLISH</v>
      </c>
    </row>
    <row r="2016" spans="1:12" ht="13.5" x14ac:dyDescent="0.25">
      <c r="A2016" s="3">
        <f>RSI!A2016</f>
        <v>45239</v>
      </c>
      <c r="B2016" s="2">
        <f>RSI!B2016</f>
        <v>1.74</v>
      </c>
      <c r="C2016" s="2">
        <f>RSI!I2016</f>
        <v>86.293809912067857</v>
      </c>
      <c r="D2016" s="2">
        <f>MACD!E2016</f>
        <v>5.0772025456053971E-3</v>
      </c>
      <c r="E2016" s="2">
        <f>MACD!F2016</f>
        <v>-2.5867699312745261E-2</v>
      </c>
      <c r="F2016" s="2">
        <f>'Moving Avg'!D2016</f>
        <v>1.716</v>
      </c>
      <c r="G2016" s="2">
        <f>'Moving Avg'!F2016</f>
        <v>1.6954999999999998</v>
      </c>
      <c r="H2016" s="2">
        <f>'Moving Avg'!G2016</f>
        <v>1.5326000000000002</v>
      </c>
      <c r="I2016" s="2">
        <f>'Moving Avg'!H2016</f>
        <v>1.5953500000000003</v>
      </c>
      <c r="J2016" s="6" t="str">
        <f>OBV!F2016</f>
        <v>BULLISH</v>
      </c>
      <c r="K2016" s="6" t="str">
        <f>OBV!G2016</f>
        <v>NEUTRAL</v>
      </c>
      <c r="L2016" s="6" t="str">
        <f>OBV!H2016</f>
        <v>CONFIRMED BULLISH</v>
      </c>
    </row>
    <row r="2017" spans="1:12" ht="13.5" x14ac:dyDescent="0.25">
      <c r="A2017" s="3">
        <f>RSI!A2017</f>
        <v>45240</v>
      </c>
      <c r="B2017" s="2">
        <f>RSI!B2017</f>
        <v>1.74</v>
      </c>
      <c r="C2017" s="2">
        <f>RSI!I2017</f>
        <v>86.293809912067857</v>
      </c>
      <c r="D2017" s="2">
        <f>MACD!E2017</f>
        <v>8.5360283584183794E-3</v>
      </c>
      <c r="E2017" s="2">
        <f>MACD!F2017</f>
        <v>-1.8986953778512533E-2</v>
      </c>
      <c r="F2017" s="2">
        <f>'Moving Avg'!D2017</f>
        <v>1.7239999999999998</v>
      </c>
      <c r="G2017" s="2">
        <f>'Moving Avg'!F2017</f>
        <v>1.7029999999999998</v>
      </c>
      <c r="H2017" s="2">
        <f>'Moving Avg'!G2017</f>
        <v>1.5392000000000001</v>
      </c>
      <c r="I2017" s="2">
        <f>'Moving Avg'!H2017</f>
        <v>1.5948000000000002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</row>
    <row r="2018" spans="1:12" ht="13.5" x14ac:dyDescent="0.25">
      <c r="A2018" s="3">
        <f>RSI!A2018</f>
        <v>45243</v>
      </c>
      <c r="B2018" s="2">
        <f>RSI!B2018</f>
        <v>1.7</v>
      </c>
      <c r="C2018" s="2">
        <f>RSI!I2018</f>
        <v>64.994548449072482</v>
      </c>
      <c r="D2018" s="2">
        <f>MACD!E2018</f>
        <v>1.0806777603688644E-2</v>
      </c>
      <c r="E2018" s="2">
        <f>MACD!F2018</f>
        <v>-1.3028207502072299E-2</v>
      </c>
      <c r="F2018" s="2">
        <f>'Moving Avg'!D2018</f>
        <v>1.7239999999999998</v>
      </c>
      <c r="G2018" s="2">
        <f>'Moving Avg'!F2018</f>
        <v>1.7049999999999996</v>
      </c>
      <c r="H2018" s="2">
        <f>'Moving Avg'!G2018</f>
        <v>1.5450000000000004</v>
      </c>
      <c r="I2018" s="2">
        <f>'Moving Avg'!H2018</f>
        <v>1.5940499999999997</v>
      </c>
      <c r="J2018" s="6" t="str">
        <f>OBV!F2018</f>
        <v>BULLISH</v>
      </c>
      <c r="K2018" s="6" t="str">
        <f>OBV!G2018</f>
        <v>NEUTRAL</v>
      </c>
      <c r="L2018" s="6" t="str">
        <f>OBV!H2018</f>
        <v>NEUTRAL</v>
      </c>
    </row>
    <row r="2019" spans="1:12" ht="13.5" x14ac:dyDescent="0.25">
      <c r="A2019" s="3">
        <f>RSI!A2019</f>
        <v>45244</v>
      </c>
      <c r="B2019" s="2">
        <f>RSI!B2019</f>
        <v>1.7</v>
      </c>
      <c r="C2019" s="2">
        <f>RSI!I2019</f>
        <v>64.994548449072482</v>
      </c>
      <c r="D2019" s="2">
        <f>MACD!E2019</f>
        <v>1.2462700486977729E-2</v>
      </c>
      <c r="E2019" s="2">
        <f>MACD!F2019</f>
        <v>-7.9300259042622938E-3</v>
      </c>
      <c r="F2019" s="2">
        <f>'Moving Avg'!D2019</f>
        <v>1.7239999999999998</v>
      </c>
      <c r="G2019" s="2">
        <f>'Moving Avg'!F2019</f>
        <v>1.7069999999999996</v>
      </c>
      <c r="H2019" s="2">
        <f>'Moving Avg'!G2019</f>
        <v>1.5508000000000004</v>
      </c>
      <c r="I2019" s="2">
        <f>'Moving Avg'!H2019</f>
        <v>1.5932999999999999</v>
      </c>
      <c r="J2019" s="6" t="str">
        <f>OBV!F2019</f>
        <v>BULLISH</v>
      </c>
      <c r="K2019" s="6" t="str">
        <f>OBV!G2019</f>
        <v>NEUTRAL</v>
      </c>
      <c r="L2019" s="6" t="str">
        <f>OBV!H2019</f>
        <v>NEUTRAL</v>
      </c>
    </row>
    <row r="2020" spans="1:12" ht="13.5" x14ac:dyDescent="0.25">
      <c r="A2020" s="3">
        <f>RSI!A2020</f>
        <v>45245</v>
      </c>
      <c r="B2020" s="2">
        <f>RSI!B2020</f>
        <v>1.7</v>
      </c>
      <c r="C2020" s="2">
        <f>RSI!I2020</f>
        <v>64.994548449072482</v>
      </c>
      <c r="D2020" s="2">
        <f>MACD!E2020</f>
        <v>1.3618050888563493E-2</v>
      </c>
      <c r="E2020" s="2">
        <f>MACD!F2020</f>
        <v>-3.6204105456971365E-3</v>
      </c>
      <c r="F2020" s="2">
        <f>'Moving Avg'!D2020</f>
        <v>1.716</v>
      </c>
      <c r="G2020" s="2">
        <f>'Moving Avg'!F2020</f>
        <v>1.7089999999999996</v>
      </c>
      <c r="H2020" s="2">
        <f>'Moving Avg'!G2020</f>
        <v>1.5566000000000002</v>
      </c>
      <c r="I2020" s="2">
        <f>'Moving Avg'!H2020</f>
        <v>1.5925499999999997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</row>
    <row r="2021" spans="1:12" ht="13.5" x14ac:dyDescent="0.25">
      <c r="A2021" s="3">
        <f>RSI!A2021</f>
        <v>45246</v>
      </c>
      <c r="B2021" s="2">
        <f>RSI!B2021</f>
        <v>1.7</v>
      </c>
      <c r="C2021" s="2">
        <f>RSI!I2021</f>
        <v>64.994548449072482</v>
      </c>
      <c r="D2021" s="2">
        <f>MACD!E2021</f>
        <v>1.4368048486517404E-2</v>
      </c>
      <c r="E2021" s="2">
        <f>MACD!F2021</f>
        <v>-2.2718739254228276E-5</v>
      </c>
      <c r="F2021" s="2">
        <f>'Moving Avg'!D2021</f>
        <v>1.7079999999999997</v>
      </c>
      <c r="G2021" s="2">
        <f>'Moving Avg'!F2021</f>
        <v>1.7089999999999996</v>
      </c>
      <c r="H2021" s="2">
        <f>'Moving Avg'!G2021</f>
        <v>1.5624000000000005</v>
      </c>
      <c r="I2021" s="2">
        <f>'Moving Avg'!H2021</f>
        <v>1.5917999999999992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</row>
    <row r="2022" spans="1:12" ht="13.5" x14ac:dyDescent="0.25">
      <c r="A2022" s="3">
        <f>RSI!A2022</f>
        <v>45247</v>
      </c>
      <c r="B2022" s="2">
        <f>RSI!B2022</f>
        <v>1.7</v>
      </c>
      <c r="C2022" s="2">
        <f>RSI!I2022</f>
        <v>64.994548449072482</v>
      </c>
      <c r="D2022" s="2">
        <f>MACD!E2022</f>
        <v>1.4791914997888567E-2</v>
      </c>
      <c r="E2022" s="2">
        <f>MACD!F2022</f>
        <v>2.9402080081743307E-3</v>
      </c>
      <c r="F2022" s="2">
        <f>'Moving Avg'!D2022</f>
        <v>1.7</v>
      </c>
      <c r="G2022" s="2">
        <f>'Moving Avg'!F2022</f>
        <v>1.7089999999999996</v>
      </c>
      <c r="H2022" s="2">
        <f>'Moving Avg'!G2022</f>
        <v>1.5682000000000005</v>
      </c>
      <c r="I2022" s="2">
        <f>'Moving Avg'!H2022</f>
        <v>1.591049999999999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45250</v>
      </c>
      <c r="B2023" s="2">
        <f>RSI!B2023</f>
        <v>1.7</v>
      </c>
      <c r="C2023" s="2">
        <f>RSI!I2023</f>
        <v>64.994548449072482</v>
      </c>
      <c r="D2023" s="2">
        <f>MACD!E2023</f>
        <v>1.4955435313089405E-2</v>
      </c>
      <c r="E2023" s="2">
        <f>MACD!F2023</f>
        <v>5.3432534691573459E-3</v>
      </c>
      <c r="F2023" s="2">
        <f>'Moving Avg'!D2023</f>
        <v>1.7</v>
      </c>
      <c r="G2023" s="2">
        <f>'Moving Avg'!F2023</f>
        <v>1.7089999999999996</v>
      </c>
      <c r="H2023" s="2">
        <f>'Moving Avg'!G2023</f>
        <v>1.5740000000000007</v>
      </c>
      <c r="I2023" s="2">
        <f>'Moving Avg'!H2023</f>
        <v>1.5906999999999989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</row>
    <row r="2024" spans="1:12" ht="13.5" x14ac:dyDescent="0.25">
      <c r="A2024" s="3">
        <f>RSI!A2024</f>
        <v>45251</v>
      </c>
      <c r="B2024" s="2">
        <f>RSI!B2024</f>
        <v>1.7</v>
      </c>
      <c r="C2024" s="2">
        <f>RSI!I2024</f>
        <v>64.994548449072482</v>
      </c>
      <c r="D2024" s="2">
        <f>MACD!E2024</f>
        <v>1.4913117208895432E-2</v>
      </c>
      <c r="E2024" s="2">
        <f>MACD!F2024</f>
        <v>7.2572262171049636E-3</v>
      </c>
      <c r="F2024" s="2">
        <f>'Moving Avg'!D2024</f>
        <v>1.7</v>
      </c>
      <c r="G2024" s="2">
        <f>'Moving Avg'!F2024</f>
        <v>1.7089999999999996</v>
      </c>
      <c r="H2024" s="2">
        <f>'Moving Avg'!G2024</f>
        <v>1.5798000000000008</v>
      </c>
      <c r="I2024" s="2">
        <f>'Moving Avg'!H2024</f>
        <v>1.5904499999999984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</row>
    <row r="2025" spans="1:12" ht="13.5" x14ac:dyDescent="0.25">
      <c r="A2025" s="3">
        <f>RSI!A2025</f>
        <v>45252</v>
      </c>
      <c r="B2025" s="2">
        <f>RSI!B2025</f>
        <v>1.7</v>
      </c>
      <c r="C2025" s="2">
        <f>RSI!I2025</f>
        <v>64.994548449072482</v>
      </c>
      <c r="D2025" s="2">
        <f>MACD!E2025</f>
        <v>2.0863858099240185E-2</v>
      </c>
      <c r="E2025" s="2">
        <f>MACD!F2025</f>
        <v>9.9785525935320082E-3</v>
      </c>
      <c r="F2025" s="2">
        <f>'Moving Avg'!D2025</f>
        <v>1.7</v>
      </c>
      <c r="G2025" s="2">
        <f>'Moving Avg'!F2025</f>
        <v>1.7079999999999995</v>
      </c>
      <c r="H2025" s="2">
        <f>'Moving Avg'!G2025</f>
        <v>1.5856000000000012</v>
      </c>
      <c r="I2025" s="2">
        <f>'Moving Avg'!H2025</f>
        <v>1.5901999999999985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</row>
    <row r="2026" spans="1:12" ht="13.5" x14ac:dyDescent="0.25">
      <c r="A2026" s="3">
        <f>RSI!A2026</f>
        <v>45253</v>
      </c>
      <c r="B2026" s="2">
        <f>RSI!B2026</f>
        <v>1.73</v>
      </c>
      <c r="C2026" s="2">
        <f>RSI!I2026</f>
        <v>73.776852206017935</v>
      </c>
      <c r="D2026" s="2">
        <f>MACD!E2026</f>
        <v>2.3521972949519077E-2</v>
      </c>
      <c r="E2026" s="2">
        <f>MACD!F2026</f>
        <v>1.2687236664729422E-2</v>
      </c>
      <c r="F2026" s="2">
        <f>'Moving Avg'!D2026</f>
        <v>1.706</v>
      </c>
      <c r="G2026" s="2">
        <f>'Moving Avg'!F2026</f>
        <v>1.7084999999999995</v>
      </c>
      <c r="H2026" s="2">
        <f>'Moving Avg'!G2026</f>
        <v>1.592000000000001</v>
      </c>
      <c r="I2026" s="2">
        <f>'Moving Avg'!H2026</f>
        <v>1.5900999999999983</v>
      </c>
      <c r="J2026" s="6" t="str">
        <f>OBV!F2026</f>
        <v>BULLISH</v>
      </c>
      <c r="K2026" s="6" t="str">
        <f>OBV!G2026</f>
        <v>NEUTRAL</v>
      </c>
      <c r="L2026" s="6" t="str">
        <f>OBV!H2026</f>
        <v>CONFIRMED BULLISH</v>
      </c>
    </row>
    <row r="2027" spans="1:12" ht="13.5" x14ac:dyDescent="0.25">
      <c r="A2027" s="3">
        <f>RSI!A2027</f>
        <v>45254</v>
      </c>
      <c r="B2027" s="2">
        <f>RSI!B2027</f>
        <v>1.7</v>
      </c>
      <c r="C2027" s="2">
        <f>RSI!I2027</f>
        <v>58.083656188251119</v>
      </c>
      <c r="D2027" s="2">
        <f>MACD!E2027</f>
        <v>2.7672667228803016E-2</v>
      </c>
      <c r="E2027" s="2">
        <f>MACD!F2027</f>
        <v>1.5684322777544141E-2</v>
      </c>
      <c r="F2027" s="2">
        <f>'Moving Avg'!D2027</f>
        <v>1.706</v>
      </c>
      <c r="G2027" s="2">
        <f>'Moving Avg'!F2027</f>
        <v>1.7074999999999996</v>
      </c>
      <c r="H2027" s="2">
        <f>'Moving Avg'!G2027</f>
        <v>1.5978000000000012</v>
      </c>
      <c r="I2027" s="2">
        <f>'Moving Avg'!H2027</f>
        <v>1.5898499999999982</v>
      </c>
      <c r="J2027" s="6" t="str">
        <f>OBV!F2027</f>
        <v>BEARISH</v>
      </c>
      <c r="K2027" s="6" t="str">
        <f>OBV!G2027</f>
        <v>NEUTRAL</v>
      </c>
      <c r="L2027" s="6" t="str">
        <f>OBV!H2027</f>
        <v>NEUTRAL</v>
      </c>
    </row>
    <row r="2028" spans="1:12" ht="13.5" x14ac:dyDescent="0.25">
      <c r="A2028" s="3">
        <f>RSI!A2028</f>
        <v>45257</v>
      </c>
      <c r="B2028" s="2">
        <f>RSI!B2028</f>
        <v>1.7</v>
      </c>
      <c r="C2028" s="2">
        <f>RSI!I2028</f>
        <v>58.083656188251119</v>
      </c>
      <c r="D2028" s="2">
        <f>MACD!E2028</f>
        <v>2.4911271952130054E-2</v>
      </c>
      <c r="E2028" s="2">
        <f>MACD!F2028</f>
        <v>1.7529712612461324E-2</v>
      </c>
      <c r="F2028" s="2">
        <f>'Moving Avg'!D2028</f>
        <v>1.706</v>
      </c>
      <c r="G2028" s="2">
        <f>'Moving Avg'!F2028</f>
        <v>1.7075</v>
      </c>
      <c r="H2028" s="2">
        <f>'Moving Avg'!G2028</f>
        <v>1.6036000000000012</v>
      </c>
      <c r="I2028" s="2">
        <f>'Moving Avg'!H2028</f>
        <v>1.5895999999999979</v>
      </c>
      <c r="J2028" s="6" t="str">
        <f>OBV!F2028</f>
        <v>BEARISH</v>
      </c>
      <c r="K2028" s="6" t="str">
        <f>OBV!G2028</f>
        <v>NEUTRAL</v>
      </c>
      <c r="L2028" s="6" t="str">
        <f>OBV!H2028</f>
        <v>NEUTRAL</v>
      </c>
    </row>
    <row r="2029" spans="1:12" ht="13.5" x14ac:dyDescent="0.25">
      <c r="A2029" s="3">
        <f>RSI!A2029</f>
        <v>45258</v>
      </c>
      <c r="B2029" s="2">
        <f>RSI!B2029</f>
        <v>1.7</v>
      </c>
      <c r="C2029" s="2">
        <f>RSI!I2029</f>
        <v>58.083656188251126</v>
      </c>
      <c r="D2029" s="2">
        <f>MACD!E2029</f>
        <v>2.2463896485196866E-2</v>
      </c>
      <c r="E2029" s="2">
        <f>MACD!F2029</f>
        <v>1.8516549387008432E-2</v>
      </c>
      <c r="F2029" s="2">
        <f>'Moving Avg'!D2029</f>
        <v>1.706</v>
      </c>
      <c r="G2029" s="2">
        <f>'Moving Avg'!F2029</f>
        <v>1.7075</v>
      </c>
      <c r="H2029" s="2">
        <f>'Moving Avg'!G2029</f>
        <v>1.6094000000000015</v>
      </c>
      <c r="I2029" s="2">
        <f>'Moving Avg'!H2029</f>
        <v>1.589349999999998</v>
      </c>
      <c r="J2029" s="6" t="str">
        <f>OBV!F2029</f>
        <v>BEARISH</v>
      </c>
      <c r="K2029" s="6" t="str">
        <f>OBV!G2029</f>
        <v>NEUTRAL</v>
      </c>
      <c r="L2029" s="6" t="str">
        <f>OBV!H2029</f>
        <v>NEUTRAL</v>
      </c>
    </row>
    <row r="2030" spans="1:12" ht="13.5" x14ac:dyDescent="0.25">
      <c r="A2030" s="3">
        <f>RSI!A2030</f>
        <v>45259</v>
      </c>
      <c r="B2030" s="2">
        <f>RSI!B2030</f>
        <v>1.7</v>
      </c>
      <c r="C2030" s="2">
        <f>RSI!I2030</f>
        <v>58.083656188251126</v>
      </c>
      <c r="D2030" s="2">
        <f>MACD!E2030</f>
        <v>2.0290438253437904E-2</v>
      </c>
      <c r="E2030" s="2">
        <f>MACD!F2030</f>
        <v>1.8871327160294327E-2</v>
      </c>
      <c r="F2030" s="2">
        <f>'Moving Avg'!D2030</f>
        <v>1.706</v>
      </c>
      <c r="G2030" s="2">
        <f>'Moving Avg'!F2030</f>
        <v>1.7075</v>
      </c>
      <c r="H2030" s="2">
        <f>'Moving Avg'!G2030</f>
        <v>1.6152000000000013</v>
      </c>
      <c r="I2030" s="2">
        <f>'Moving Avg'!H2030</f>
        <v>1.589099999999998</v>
      </c>
      <c r="J2030" s="6" t="str">
        <f>OBV!F2030</f>
        <v>BEARISH</v>
      </c>
      <c r="K2030" s="6" t="str">
        <f>OBV!G2030</f>
        <v>NEUTRAL</v>
      </c>
      <c r="L2030" s="6" t="str">
        <f>OBV!H2030</f>
        <v>NEUTRAL</v>
      </c>
    </row>
    <row r="2031" spans="1:12" ht="13.5" x14ac:dyDescent="0.25">
      <c r="A2031" s="3">
        <f>RSI!A2031</f>
        <v>45260</v>
      </c>
      <c r="B2031" s="2">
        <f>RSI!B2031</f>
        <v>1.7</v>
      </c>
      <c r="C2031" s="2">
        <f>RSI!I2031</f>
        <v>58.083656188251126</v>
      </c>
      <c r="D2031" s="2">
        <f>MACD!E2031</f>
        <v>1.8356356296892251E-2</v>
      </c>
      <c r="E2031" s="2">
        <f>MACD!F2031</f>
        <v>1.8768332987613913E-2</v>
      </c>
      <c r="F2031" s="2">
        <f>'Moving Avg'!D2031</f>
        <v>1.7</v>
      </c>
      <c r="G2031" s="2">
        <f>'Moving Avg'!F2031</f>
        <v>1.7075</v>
      </c>
      <c r="H2031" s="2">
        <f>'Moving Avg'!G2031</f>
        <v>1.6210000000000013</v>
      </c>
      <c r="I2031" s="2">
        <f>'Moving Avg'!H2031</f>
        <v>1.5888499999999981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</row>
    <row r="2032" spans="1:12" ht="13.5" x14ac:dyDescent="0.25">
      <c r="A2032" s="3">
        <f>RSI!A2032</f>
        <v>45261</v>
      </c>
      <c r="B2032" s="2">
        <f>RSI!B2032</f>
        <v>1.74</v>
      </c>
      <c r="C2032" s="2">
        <f>RSI!I2032</f>
        <v>70.289412022313655</v>
      </c>
      <c r="D2032" s="2">
        <f>MACD!E2032</f>
        <v>1.3668897712169725E-2</v>
      </c>
      <c r="E2032" s="2">
        <f>MACD!F2032</f>
        <v>1.7748445932525076E-2</v>
      </c>
      <c r="F2032" s="2">
        <f>'Moving Avg'!D2032</f>
        <v>1.7079999999999997</v>
      </c>
      <c r="G2032" s="2">
        <f>'Moving Avg'!F2032</f>
        <v>1.7094999999999998</v>
      </c>
      <c r="H2032" s="2">
        <f>'Moving Avg'!G2032</f>
        <v>1.627600000000001</v>
      </c>
      <c r="I2032" s="2">
        <f>'Moving Avg'!H2032</f>
        <v>1.5887999999999982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</row>
    <row r="2033" spans="1:12" ht="13.5" x14ac:dyDescent="0.25">
      <c r="A2033" s="3">
        <f>RSI!A2033</f>
        <v>45264</v>
      </c>
      <c r="B2033" s="2">
        <f>RSI!B2033</f>
        <v>1.74</v>
      </c>
      <c r="C2033" s="2">
        <f>RSI!I2033</f>
        <v>70.289412022313655</v>
      </c>
      <c r="D2033" s="2">
        <f>MACD!E2033</f>
        <v>9.3847760550547221E-3</v>
      </c>
      <c r="E2033" s="2">
        <f>MACD!F2033</f>
        <v>1.6075711957031006E-2</v>
      </c>
      <c r="F2033" s="2">
        <f>'Moving Avg'!D2033</f>
        <v>1.716</v>
      </c>
      <c r="G2033" s="2">
        <f>'Moving Avg'!F2033</f>
        <v>1.7114999999999998</v>
      </c>
      <c r="H2033" s="2">
        <f>'Moving Avg'!G2033</f>
        <v>1.634200000000001</v>
      </c>
      <c r="I2033" s="2">
        <f>'Moving Avg'!H2033</f>
        <v>1.5887499999999986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</row>
    <row r="2034" spans="1:12" ht="13.5" x14ac:dyDescent="0.25">
      <c r="A2034" s="3">
        <f>RSI!A2034</f>
        <v>45265</v>
      </c>
      <c r="B2034" s="2">
        <f>RSI!B2034</f>
        <v>1.74</v>
      </c>
      <c r="C2034" s="2">
        <f>RSI!I2034</f>
        <v>70.289412022313655</v>
      </c>
      <c r="D2034" s="2">
        <f>MACD!E2034</f>
        <v>5.4654810125280839E-3</v>
      </c>
      <c r="E2034" s="2">
        <f>MACD!F2034</f>
        <v>1.3953665768130423E-2</v>
      </c>
      <c r="F2034" s="2">
        <f>'Moving Avg'!D2034</f>
        <v>1.7239999999999998</v>
      </c>
      <c r="G2034" s="2">
        <f>'Moving Avg'!F2034</f>
        <v>1.7134999999999998</v>
      </c>
      <c r="H2034" s="2">
        <f>'Moving Avg'!G2034</f>
        <v>1.6408000000000007</v>
      </c>
      <c r="I2034" s="2">
        <f>'Moving Avg'!H2034</f>
        <v>1.5886999999999987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</row>
    <row r="2035" spans="1:12" ht="13.5" x14ac:dyDescent="0.25">
      <c r="A2035" s="3">
        <f>RSI!A2035</f>
        <v>45266</v>
      </c>
      <c r="B2035" s="2">
        <f>RSI!B2035</f>
        <v>1.74</v>
      </c>
      <c r="C2035" s="2">
        <f>RSI!I2035</f>
        <v>70.289412022313655</v>
      </c>
      <c r="D2035" s="2">
        <f>MACD!E2035</f>
        <v>1.8766831186678434E-3</v>
      </c>
      <c r="E2035" s="2">
        <f>MACD!F2035</f>
        <v>1.1538269238237907E-2</v>
      </c>
      <c r="F2035" s="2">
        <f>'Moving Avg'!D2035</f>
        <v>1.732</v>
      </c>
      <c r="G2035" s="2">
        <f>'Moving Avg'!F2035</f>
        <v>1.7134999999999998</v>
      </c>
      <c r="H2035" s="2">
        <f>'Moving Avg'!G2035</f>
        <v>1.6474000000000006</v>
      </c>
      <c r="I2035" s="2">
        <f>'Moving Avg'!H2035</f>
        <v>1.5886499999999983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</row>
    <row r="2036" spans="1:12" ht="13.5" x14ac:dyDescent="0.25">
      <c r="A2036" s="3">
        <f>RSI!A2036</f>
        <v>45267</v>
      </c>
      <c r="B2036" s="2">
        <f>RSI!B2036</f>
        <v>1.74</v>
      </c>
      <c r="C2036" s="2">
        <f>RSI!I2036</f>
        <v>70.289412022313655</v>
      </c>
      <c r="D2036" s="2">
        <f>MACD!E2036</f>
        <v>3.2031043343767607E-3</v>
      </c>
      <c r="E2036" s="2">
        <f>MACD!F2036</f>
        <v>9.8712362574656792E-3</v>
      </c>
      <c r="F2036" s="2">
        <f>'Moving Avg'!D2036</f>
        <v>1.7399999999999998</v>
      </c>
      <c r="G2036" s="2">
        <f>'Moving Avg'!F2036</f>
        <v>1.7134999999999994</v>
      </c>
      <c r="H2036" s="2">
        <f>'Moving Avg'!G2036</f>
        <v>1.6552000000000007</v>
      </c>
      <c r="I2036" s="2">
        <f>'Moving Avg'!H2036</f>
        <v>1.5885999999999985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</row>
    <row r="2037" spans="1:12" ht="13.5" x14ac:dyDescent="0.25">
      <c r="A2037" s="3">
        <f>RSI!A2037</f>
        <v>45268</v>
      </c>
      <c r="B2037" s="2">
        <f>RSI!B2037</f>
        <v>1.74</v>
      </c>
      <c r="C2037" s="2">
        <f>RSI!I2037</f>
        <v>70.28941202231367</v>
      </c>
      <c r="D2037" s="2">
        <f>MACD!E2037</f>
        <v>-5.2352410726874687E-4</v>
      </c>
      <c r="E2037" s="2">
        <f>MACD!F2037</f>
        <v>7.7922841845187944E-3</v>
      </c>
      <c r="F2037" s="2">
        <f>'Moving Avg'!D2037</f>
        <v>1.7399999999999998</v>
      </c>
      <c r="G2037" s="2">
        <f>'Moving Avg'!F2037</f>
        <v>1.7134999999999994</v>
      </c>
      <c r="H2037" s="2">
        <f>'Moving Avg'!G2037</f>
        <v>1.6630000000000005</v>
      </c>
      <c r="I2037" s="2">
        <f>'Moving Avg'!H2037</f>
        <v>1.5885499999999986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</row>
    <row r="2038" spans="1:12" ht="13.5" x14ac:dyDescent="0.25">
      <c r="A2038" s="3">
        <f>RSI!A2038</f>
        <v>45271</v>
      </c>
      <c r="B2038" s="2">
        <f>RSI!B2038</f>
        <v>1.74</v>
      </c>
      <c r="C2038" s="2">
        <f>RSI!I2038</f>
        <v>70.28941202231367</v>
      </c>
      <c r="D2038" s="2">
        <f>MACD!E2038</f>
        <v>-3.8931216144582059E-3</v>
      </c>
      <c r="E2038" s="2">
        <f>MACD!F2038</f>
        <v>5.455203024723394E-3</v>
      </c>
      <c r="F2038" s="2">
        <f>'Moving Avg'!D2038</f>
        <v>1.7399999999999998</v>
      </c>
      <c r="G2038" s="2">
        <f>'Moving Avg'!F2038</f>
        <v>1.7154999999999994</v>
      </c>
      <c r="H2038" s="2">
        <f>'Moving Avg'!G2038</f>
        <v>1.6708000000000001</v>
      </c>
      <c r="I2038" s="2">
        <f>'Moving Avg'!H2038</f>
        <v>1.5888499999999985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</row>
    <row r="2039" spans="1:12" ht="13.5" x14ac:dyDescent="0.25">
      <c r="A2039" s="3">
        <f>RSI!A2039</f>
        <v>45272</v>
      </c>
      <c r="B2039" s="2">
        <f>RSI!B2039</f>
        <v>1.74</v>
      </c>
      <c r="C2039" s="2">
        <f>RSI!I2039</f>
        <v>70.28941202231367</v>
      </c>
      <c r="D2039" s="2">
        <f>MACD!E2039</f>
        <v>-6.9445940589574207E-3</v>
      </c>
      <c r="E2039" s="2">
        <f>MACD!F2039</f>
        <v>2.9752436079872316E-3</v>
      </c>
      <c r="F2039" s="2">
        <f>'Moving Avg'!D2039</f>
        <v>1.7399999999999998</v>
      </c>
      <c r="G2039" s="2">
        <f>'Moving Avg'!F2039</f>
        <v>1.7174999999999994</v>
      </c>
      <c r="H2039" s="2">
        <f>'Moving Avg'!G2039</f>
        <v>1.6786000000000001</v>
      </c>
      <c r="I2039" s="2">
        <f>'Moving Avg'!H2039</f>
        <v>1.5891999999999982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</row>
    <row r="2040" spans="1:12" ht="13.5" x14ac:dyDescent="0.25">
      <c r="A2040" s="3">
        <f>RSI!A2040</f>
        <v>45273</v>
      </c>
      <c r="B2040" s="2">
        <f>RSI!B2040</f>
        <v>1.74</v>
      </c>
      <c r="C2040" s="2">
        <f>RSI!I2040</f>
        <v>70.28941202231367</v>
      </c>
      <c r="D2040" s="2">
        <f>MACD!E2040</f>
        <v>-9.7120486059700806E-3</v>
      </c>
      <c r="E2040" s="2">
        <f>MACD!F2040</f>
        <v>4.3778516519576917E-4</v>
      </c>
      <c r="F2040" s="2">
        <f>'Moving Avg'!D2040</f>
        <v>1.7399999999999998</v>
      </c>
      <c r="G2040" s="2">
        <f>'Moving Avg'!F2040</f>
        <v>1.7194999999999994</v>
      </c>
      <c r="H2040" s="2">
        <f>'Moving Avg'!G2040</f>
        <v>1.6851999999999998</v>
      </c>
      <c r="I2040" s="2">
        <f>'Moving Avg'!H2040</f>
        <v>1.5895499999999985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</row>
    <row r="2041" spans="1:12" ht="13.5" x14ac:dyDescent="0.25">
      <c r="A2041" s="3">
        <f>RSI!A2041</f>
        <v>45274</v>
      </c>
      <c r="B2041" s="2">
        <f>RSI!B2041</f>
        <v>1.74</v>
      </c>
      <c r="C2041" s="2">
        <f>RSI!I2041</f>
        <v>70.28941202231367</v>
      </c>
      <c r="D2041" s="2">
        <f>MACD!E2041</f>
        <v>-1.2225444064672741E-2</v>
      </c>
      <c r="E2041" s="2">
        <f>MACD!F2041</f>
        <v>-2.0948606807779332E-3</v>
      </c>
      <c r="F2041" s="2">
        <f>'Moving Avg'!D2041</f>
        <v>1.7399999999999998</v>
      </c>
      <c r="G2041" s="2">
        <f>'Moving Avg'!F2041</f>
        <v>1.7214999999999994</v>
      </c>
      <c r="H2041" s="2">
        <f>'Moving Avg'!G2041</f>
        <v>1.6905999999999997</v>
      </c>
      <c r="I2041" s="2">
        <f>'Moving Avg'!H2041</f>
        <v>1.5898999999999981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</row>
    <row r="2042" spans="1:12" ht="13.5" x14ac:dyDescent="0.25">
      <c r="A2042" s="3">
        <f>RSI!A2042</f>
        <v>45275</v>
      </c>
      <c r="B2042" s="2">
        <f>RSI!B2042</f>
        <v>1.74</v>
      </c>
      <c r="C2042" s="2">
        <f>RSI!I2042</f>
        <v>70.28941202231367</v>
      </c>
      <c r="D2042" s="2">
        <f>MACD!E2042</f>
        <v>-8.3573015429760922E-3</v>
      </c>
      <c r="E2042" s="2">
        <f>MACD!F2042</f>
        <v>-3.3473488532175652E-3</v>
      </c>
      <c r="F2042" s="2">
        <f>'Moving Avg'!D2042</f>
        <v>1.7399999999999998</v>
      </c>
      <c r="G2042" s="2">
        <f>'Moving Avg'!F2042</f>
        <v>1.7234999999999991</v>
      </c>
      <c r="H2042" s="2">
        <f>'Moving Avg'!G2042</f>
        <v>1.6947999999999996</v>
      </c>
      <c r="I2042" s="2">
        <f>'Moving Avg'!H2042</f>
        <v>1.5902499999999982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</row>
    <row r="2043" spans="1:12" ht="13.5" x14ac:dyDescent="0.25">
      <c r="A2043" s="3">
        <f>RSI!A2043</f>
        <v>45278</v>
      </c>
      <c r="B2043" s="2">
        <f>RSI!B2043</f>
        <v>1.74</v>
      </c>
      <c r="C2043" s="2">
        <f>RSI!I2043</f>
        <v>70.28941202231367</v>
      </c>
      <c r="D2043" s="2">
        <f>MACD!E2043</f>
        <v>-5.231465646570177E-3</v>
      </c>
      <c r="E2043" s="2">
        <f>MACD!F2043</f>
        <v>-3.7241722118880878E-3</v>
      </c>
      <c r="F2043" s="2">
        <f>'Moving Avg'!D2043</f>
        <v>1.7399999999999998</v>
      </c>
      <c r="G2043" s="2">
        <f>'Moving Avg'!F2043</f>
        <v>1.7254999999999991</v>
      </c>
      <c r="H2043" s="2">
        <f>'Moving Avg'!G2043</f>
        <v>1.6989999999999994</v>
      </c>
      <c r="I2043" s="2">
        <f>'Moving Avg'!H2043</f>
        <v>1.590599999999998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</row>
    <row r="2044" spans="1:12" ht="13.5" x14ac:dyDescent="0.25">
      <c r="A2044" s="3">
        <f>RSI!A2044</f>
        <v>45279</v>
      </c>
      <c r="B2044" s="2">
        <f>RSI!B2044</f>
        <v>1.74</v>
      </c>
      <c r="C2044" s="2">
        <f>RSI!I2044</f>
        <v>70.28941202231367</v>
      </c>
      <c r="D2044" s="2">
        <f>MACD!E2044</f>
        <v>-2.7228310764908503E-3</v>
      </c>
      <c r="E2044" s="2">
        <f>MACD!F2044</f>
        <v>-3.5239039848086406E-3</v>
      </c>
      <c r="F2044" s="2">
        <f>'Moving Avg'!D2044</f>
        <v>1.7399999999999998</v>
      </c>
      <c r="G2044" s="2">
        <f>'Moving Avg'!F2044</f>
        <v>1.7274999999999996</v>
      </c>
      <c r="H2044" s="2">
        <f>'Moving Avg'!G2044</f>
        <v>1.7031999999999994</v>
      </c>
      <c r="I2044" s="2">
        <f>'Moving Avg'!H2044</f>
        <v>1.5909499999999981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</row>
    <row r="2045" spans="1:12" ht="13.5" x14ac:dyDescent="0.25">
      <c r="A2045" s="3">
        <f>RSI!A2045</f>
        <v>45280</v>
      </c>
      <c r="B2045" s="2">
        <f>RSI!B2045</f>
        <v>1.7</v>
      </c>
      <c r="C2045" s="2">
        <f>RSI!I2045</f>
        <v>39.86691735093568</v>
      </c>
      <c r="D2045" s="2">
        <f>MACD!E2045</f>
        <v>2.2366157356965566E-3</v>
      </c>
      <c r="E2045" s="2">
        <f>MACD!F2045</f>
        <v>-2.3718000407076012E-3</v>
      </c>
      <c r="F2045" s="2">
        <f>'Moving Avg'!D2045</f>
        <v>1.732</v>
      </c>
      <c r="G2045" s="2">
        <f>'Moving Avg'!F2045</f>
        <v>1.7274999999999996</v>
      </c>
      <c r="H2045" s="2">
        <f>'Moving Avg'!G2045</f>
        <v>1.7065999999999995</v>
      </c>
      <c r="I2045" s="2">
        <f>'Moving Avg'!H2045</f>
        <v>1.591099999999998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45281</v>
      </c>
      <c r="B2046" s="2">
        <f>RSI!B2046</f>
        <v>1.7</v>
      </c>
      <c r="C2046" s="2">
        <f>RSI!I2046</f>
        <v>39.86691735093568</v>
      </c>
      <c r="D2046" s="2">
        <f>MACD!E2046</f>
        <v>6.5525741699095086E-3</v>
      </c>
      <c r="E2046" s="2">
        <f>MACD!F2046</f>
        <v>-5.8692519858417934E-4</v>
      </c>
      <c r="F2046" s="2">
        <f>'Moving Avg'!D2046</f>
        <v>1.7239999999999998</v>
      </c>
      <c r="G2046" s="2">
        <f>'Moving Avg'!F2046</f>
        <v>1.7259999999999995</v>
      </c>
      <c r="H2046" s="2">
        <f>'Moving Avg'!G2046</f>
        <v>1.7099999999999997</v>
      </c>
      <c r="I2046" s="2">
        <f>'Moving Avg'!H2046</f>
        <v>1.5912499999999978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45282</v>
      </c>
      <c r="B2047" s="2">
        <f>RSI!B2047</f>
        <v>1.7</v>
      </c>
      <c r="C2047" s="2">
        <f>RSI!I2047</f>
        <v>39.866917350935694</v>
      </c>
      <c r="D2047" s="2">
        <f>MACD!E2047</f>
        <v>1.0315190331530388E-2</v>
      </c>
      <c r="E2047" s="2">
        <f>MACD!F2047</f>
        <v>1.5934979074387345E-3</v>
      </c>
      <c r="F2047" s="2">
        <f>'Moving Avg'!D2047</f>
        <v>1.716</v>
      </c>
      <c r="G2047" s="2">
        <f>'Moving Avg'!F2047</f>
        <v>1.7259999999999995</v>
      </c>
      <c r="H2047" s="2">
        <f>'Moving Avg'!G2047</f>
        <v>1.7121999999999999</v>
      </c>
      <c r="I2047" s="2">
        <f>'Moving Avg'!H2047</f>
        <v>1.5913999999999975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45285</v>
      </c>
      <c r="B2048" s="2">
        <f>RSI!B2048</f>
        <v>1.7</v>
      </c>
      <c r="C2048" s="2">
        <f>RSI!I2048</f>
        <v>39.866917350935672</v>
      </c>
      <c r="D2048" s="2">
        <f>MACD!E2048</f>
        <v>1.3601397405945237E-2</v>
      </c>
      <c r="E2048" s="2">
        <f>MACD!F2048</f>
        <v>3.995077807140035E-3</v>
      </c>
      <c r="F2048" s="2">
        <f>'Moving Avg'!D2048</f>
        <v>1.7079999999999997</v>
      </c>
      <c r="G2048" s="2">
        <f>'Moving Avg'!F2048</f>
        <v>1.7259999999999998</v>
      </c>
      <c r="H2048" s="2">
        <f>'Moving Avg'!G2048</f>
        <v>1.7130000000000001</v>
      </c>
      <c r="I2048" s="2">
        <f>'Moving Avg'!H2048</f>
        <v>1.5915499999999974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45286</v>
      </c>
      <c r="B2049" s="2">
        <f>RSI!B2049</f>
        <v>1.7</v>
      </c>
      <c r="C2049" s="2">
        <f>RSI!I2049</f>
        <v>39.866917350935672</v>
      </c>
      <c r="D2049" s="2">
        <f>MACD!E2049</f>
        <v>1.6476899844236614E-2</v>
      </c>
      <c r="E2049" s="2">
        <f>MACD!F2049</f>
        <v>6.4914422145593512E-3</v>
      </c>
      <c r="F2049" s="2">
        <f>'Moving Avg'!D2049</f>
        <v>1.7</v>
      </c>
      <c r="G2049" s="2">
        <f>'Moving Avg'!F2049</f>
        <v>1.7259999999999998</v>
      </c>
      <c r="H2049" s="2">
        <f>'Moving Avg'!G2049</f>
        <v>1.7138000000000002</v>
      </c>
      <c r="I2049" s="2">
        <f>'Moving Avg'!H2049</f>
        <v>1.5916999999999977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</row>
    <row r="2050" spans="1:12" ht="13.5" x14ac:dyDescent="0.25">
      <c r="A2050" s="3">
        <f>RSI!A2050</f>
        <v>45287</v>
      </c>
      <c r="B2050" s="2">
        <f>RSI!B2050</f>
        <v>1.7</v>
      </c>
      <c r="C2050" s="2">
        <f>RSI!I2050</f>
        <v>39.866917350935672</v>
      </c>
      <c r="D2050" s="2">
        <f>MACD!E2050</f>
        <v>1.899785588740821E-2</v>
      </c>
      <c r="E2050" s="2">
        <f>MACD!F2050</f>
        <v>8.9927249491291231E-3</v>
      </c>
      <c r="F2050" s="2">
        <f>'Moving Avg'!D2050</f>
        <v>1.7</v>
      </c>
      <c r="G2050" s="2">
        <f>'Moving Avg'!F2050</f>
        <v>1.7259999999999998</v>
      </c>
      <c r="H2050" s="2">
        <f>'Moving Avg'!G2050</f>
        <v>1.7146000000000003</v>
      </c>
      <c r="I2050" s="2">
        <f>'Moving Avg'!H2050</f>
        <v>1.5918499999999975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</row>
    <row r="2051" spans="1:12" ht="13.5" x14ac:dyDescent="0.25">
      <c r="A2051" s="3">
        <f>RSI!A2051</f>
        <v>45288</v>
      </c>
      <c r="B2051" s="2">
        <f>RSI!B2051</f>
        <v>1.7</v>
      </c>
      <c r="C2051" s="2">
        <f>RSI!I2051</f>
        <v>39.86691735093568</v>
      </c>
      <c r="D2051" s="2">
        <f>MACD!E2051</f>
        <v>2.1212304572087559E-2</v>
      </c>
      <c r="E2051" s="2">
        <f>MACD!F2051</f>
        <v>1.1436640873720811E-2</v>
      </c>
      <c r="F2051" s="2">
        <f>'Moving Avg'!D2051</f>
        <v>1.7</v>
      </c>
      <c r="G2051" s="2">
        <f>'Moving Avg'!F2051</f>
        <v>1.7259999999999998</v>
      </c>
      <c r="H2051" s="2">
        <f>'Moving Avg'!G2051</f>
        <v>1.7146000000000003</v>
      </c>
      <c r="I2051" s="2">
        <f>'Moving Avg'!H2051</f>
        <v>1.5919999999999974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</row>
    <row r="2052" spans="1:12" ht="13.5" x14ac:dyDescent="0.25">
      <c r="A2052" s="3">
        <f>RSI!A2052</f>
        <v>45289</v>
      </c>
      <c r="B2052" s="2">
        <f>RSI!B2052</f>
        <v>1.7</v>
      </c>
      <c r="C2052" s="2">
        <f>RSI!I2052</f>
        <v>39.866917350935672</v>
      </c>
      <c r="D2052" s="2">
        <f>MACD!E2052</f>
        <v>2.3161376281485069E-2</v>
      </c>
      <c r="E2052" s="2">
        <f>MACD!F2052</f>
        <v>1.3781587955273664E-2</v>
      </c>
      <c r="F2052" s="2">
        <f>'Moving Avg'!D2052</f>
        <v>1.7</v>
      </c>
      <c r="G2052" s="2">
        <f>'Moving Avg'!F2052</f>
        <v>1.7239999999999998</v>
      </c>
      <c r="H2052" s="2">
        <f>'Moving Avg'!G2052</f>
        <v>1.7146000000000006</v>
      </c>
      <c r="I2052" s="2">
        <f>'Moving Avg'!H2052</f>
        <v>1.5921499999999973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</row>
    <row r="2053" spans="1:12" ht="13.5" x14ac:dyDescent="0.25">
      <c r="A2053" s="3">
        <f>RSI!A2053</f>
        <v>45293</v>
      </c>
      <c r="B2053" s="2">
        <f>RSI!B2053</f>
        <v>1.71</v>
      </c>
      <c r="C2053" s="2">
        <f>RSI!I2053</f>
        <v>49.711381733183508</v>
      </c>
      <c r="D2053" s="2">
        <f>MACD!E2053</f>
        <v>2.4139579173104275E-2</v>
      </c>
      <c r="E2053" s="2">
        <f>MACD!F2053</f>
        <v>1.5853186198839787E-2</v>
      </c>
      <c r="F2053" s="2">
        <f>'Moving Avg'!D2053</f>
        <v>1.702</v>
      </c>
      <c r="G2053" s="2">
        <f>'Moving Avg'!F2053</f>
        <v>1.7224999999999997</v>
      </c>
      <c r="H2053" s="2">
        <f>'Moving Avg'!G2053</f>
        <v>1.7148000000000005</v>
      </c>
      <c r="I2053" s="2">
        <f>'Moving Avg'!H2053</f>
        <v>1.592349999999997</v>
      </c>
      <c r="J2053" s="6" t="str">
        <f>OBV!F2053</f>
        <v>BULLISH</v>
      </c>
      <c r="K2053" s="6" t="str">
        <f>OBV!G2053</f>
        <v>NEUTRAL</v>
      </c>
      <c r="L2053" s="6" t="str">
        <f>OBV!H2053</f>
        <v>CONFIRMED BULLISH</v>
      </c>
    </row>
    <row r="2054" spans="1:12" ht="13.5" x14ac:dyDescent="0.25">
      <c r="A2054" s="3">
        <f>RSI!A2054</f>
        <v>45294</v>
      </c>
      <c r="B2054" s="2">
        <f>RSI!B2054</f>
        <v>1.71</v>
      </c>
      <c r="C2054" s="2">
        <f>RSI!I2054</f>
        <v>49.711381733183508</v>
      </c>
      <c r="D2054" s="2">
        <f>MACD!E2054</f>
        <v>2.4972762872542686E-2</v>
      </c>
      <c r="E2054" s="2">
        <f>MACD!F2054</f>
        <v>1.7677101533580368E-2</v>
      </c>
      <c r="F2054" s="2">
        <f>'Moving Avg'!D2054</f>
        <v>1.704</v>
      </c>
      <c r="G2054" s="2">
        <f>'Moving Avg'!F2054</f>
        <v>1.7209999999999996</v>
      </c>
      <c r="H2054" s="2">
        <f>'Moving Avg'!G2054</f>
        <v>1.7150000000000005</v>
      </c>
      <c r="I2054" s="2">
        <f>'Moving Avg'!H2054</f>
        <v>1.592549999999997</v>
      </c>
      <c r="J2054" s="6" t="str">
        <f>OBV!F2054</f>
        <v>BULLISH</v>
      </c>
      <c r="K2054" s="6" t="str">
        <f>OBV!G2054</f>
        <v>NEUTRAL</v>
      </c>
      <c r="L2054" s="6" t="str">
        <f>OBV!H2054</f>
        <v>CONFIRMED BULLISH</v>
      </c>
    </row>
    <row r="2055" spans="1:12" ht="13.5" x14ac:dyDescent="0.25">
      <c r="A2055" s="3">
        <f>RSI!A2055</f>
        <v>45295</v>
      </c>
      <c r="B2055" s="2">
        <f>RSI!B2055</f>
        <v>1.7</v>
      </c>
      <c r="C2055" s="2">
        <f>RSI!I2055</f>
        <v>41.778962763852263</v>
      </c>
      <c r="D2055" s="2">
        <f>MACD!E2055</f>
        <v>2.0269727162729012E-2</v>
      </c>
      <c r="E2055" s="2">
        <f>MACD!F2055</f>
        <v>1.8195626659410095E-2</v>
      </c>
      <c r="F2055" s="2">
        <f>'Moving Avg'!D2055</f>
        <v>1.704</v>
      </c>
      <c r="G2055" s="2">
        <f>'Moving Avg'!F2055</f>
        <v>1.7189999999999999</v>
      </c>
      <c r="H2055" s="2">
        <f>'Moving Avg'!G2055</f>
        <v>1.7146000000000006</v>
      </c>
      <c r="I2055" s="2">
        <f>'Moving Avg'!H2055</f>
        <v>1.5926999999999969</v>
      </c>
      <c r="J2055" s="6" t="str">
        <f>OBV!F2055</f>
        <v>BULLISH</v>
      </c>
      <c r="K2055" s="6" t="str">
        <f>OBV!G2055</f>
        <v>NEUTRAL</v>
      </c>
      <c r="L2055" s="6" t="str">
        <f>OBV!H2055</f>
        <v>NEUTRAL</v>
      </c>
    </row>
    <row r="2056" spans="1:12" ht="13.5" x14ac:dyDescent="0.25">
      <c r="A2056" s="3">
        <f>RSI!A2056</f>
        <v>45296</v>
      </c>
      <c r="B2056" s="2">
        <f>RSI!B2056</f>
        <v>1.7</v>
      </c>
      <c r="C2056" s="2">
        <f>RSI!I2056</f>
        <v>41.77896276385227</v>
      </c>
      <c r="D2056" s="2">
        <f>MACD!E2056</f>
        <v>1.6354018533527581E-2</v>
      </c>
      <c r="E2056" s="2">
        <f>MACD!F2056</f>
        <v>1.7827305034233593E-2</v>
      </c>
      <c r="F2056" s="2">
        <f>'Moving Avg'!D2056</f>
        <v>1.704</v>
      </c>
      <c r="G2056" s="2">
        <f>'Moving Avg'!F2056</f>
        <v>1.7170000000000001</v>
      </c>
      <c r="H2056" s="2">
        <f>'Moving Avg'!G2056</f>
        <v>1.7142000000000008</v>
      </c>
      <c r="I2056" s="2">
        <f>'Moving Avg'!H2056</f>
        <v>1.5928499999999968</v>
      </c>
      <c r="J2056" s="6" t="str">
        <f>OBV!F2056</f>
        <v>BULLISH</v>
      </c>
      <c r="K2056" s="6" t="str">
        <f>OBV!G2056</f>
        <v>NEUTRAL</v>
      </c>
      <c r="L2056" s="6" t="str">
        <f>OBV!H2056</f>
        <v>NEUTRAL</v>
      </c>
    </row>
    <row r="2057" spans="1:12" ht="13.5" x14ac:dyDescent="0.25">
      <c r="A2057" s="3">
        <f>RSI!A2057</f>
        <v>45299</v>
      </c>
      <c r="B2057" s="2">
        <f>RSI!B2057</f>
        <v>1.7</v>
      </c>
      <c r="C2057" s="2">
        <f>RSI!I2057</f>
        <v>41.77896276385227</v>
      </c>
      <c r="D2057" s="2">
        <f>MACD!E2057</f>
        <v>1.3099785065822545E-2</v>
      </c>
      <c r="E2057" s="2">
        <f>MACD!F2057</f>
        <v>1.6881801040551384E-2</v>
      </c>
      <c r="F2057" s="2">
        <f>'Moving Avg'!D2057</f>
        <v>1.704</v>
      </c>
      <c r="G2057" s="2">
        <f>'Moving Avg'!F2057</f>
        <v>1.7149999999999999</v>
      </c>
      <c r="H2057" s="2">
        <f>'Moving Avg'!G2057</f>
        <v>1.7138000000000009</v>
      </c>
      <c r="I2057" s="2">
        <f>'Moving Avg'!H2057</f>
        <v>1.5929999999999966</v>
      </c>
      <c r="J2057" s="6" t="str">
        <f>OBV!F2057</f>
        <v>BULLISH</v>
      </c>
      <c r="K2057" s="6" t="str">
        <f>OBV!G2057</f>
        <v>NEUTRAL</v>
      </c>
      <c r="L2057" s="6" t="str">
        <f>OBV!H2057</f>
        <v>NEUTRAL</v>
      </c>
    </row>
    <row r="2058" spans="1:12" ht="13.5" x14ac:dyDescent="0.25">
      <c r="A2058" s="3">
        <f>RSI!A2058</f>
        <v>45300</v>
      </c>
      <c r="B2058" s="2">
        <f>RSI!B2058</f>
        <v>1.7</v>
      </c>
      <c r="C2058" s="2">
        <f>RSI!I2058</f>
        <v>41.77896276385227</v>
      </c>
      <c r="D2058" s="2">
        <f>MACD!E2058</f>
        <v>1.0400886650203667E-2</v>
      </c>
      <c r="E2058" s="2">
        <f>MACD!F2058</f>
        <v>1.5585618162481841E-2</v>
      </c>
      <c r="F2058" s="2">
        <f>'Moving Avg'!D2058</f>
        <v>1.702</v>
      </c>
      <c r="G2058" s="2">
        <f>'Moving Avg'!F2058</f>
        <v>1.7129999999999999</v>
      </c>
      <c r="H2058" s="2">
        <f>'Moving Avg'!G2058</f>
        <v>1.7138000000000011</v>
      </c>
      <c r="I2058" s="2">
        <f>'Moving Avg'!H2058</f>
        <v>1.593149999999997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1.7</v>
      </c>
      <c r="C2059" s="2">
        <f>RSI!I2059</f>
        <v>41.77896276385227</v>
      </c>
      <c r="D2059" s="2">
        <f>MACD!E2059</f>
        <v>8.1678364767108214E-3</v>
      </c>
      <c r="E2059" s="2">
        <f>MACD!F2059</f>
        <v>1.4102061825327639E-2</v>
      </c>
      <c r="F2059" s="2">
        <f>'Moving Avg'!D2059</f>
        <v>1.7</v>
      </c>
      <c r="G2059" s="2">
        <f>'Moving Avg'!F2059</f>
        <v>1.7109999999999999</v>
      </c>
      <c r="H2059" s="2">
        <f>'Moving Avg'!G2059</f>
        <v>1.7138000000000011</v>
      </c>
      <c r="I2059" s="2">
        <f>'Moving Avg'!H2059</f>
        <v>1.5932999999999966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</row>
    <row r="2060" spans="1:12" ht="13.5" x14ac:dyDescent="0.25">
      <c r="A2060" s="3">
        <f>RSI!A2060</f>
        <v>45302</v>
      </c>
      <c r="B2060" s="2">
        <f>RSI!B2060</f>
        <v>1.7</v>
      </c>
      <c r="C2060" s="2">
        <f>RSI!I2060</f>
        <v>41.77896276385227</v>
      </c>
      <c r="D2060" s="2">
        <f>MACD!E2060</f>
        <v>6.325214984923333E-3</v>
      </c>
      <c r="E2060" s="2">
        <f>MACD!F2060</f>
        <v>1.2546692457246777E-2</v>
      </c>
      <c r="F2060" s="2">
        <f>'Moving Avg'!D2060</f>
        <v>1.7</v>
      </c>
      <c r="G2060" s="2">
        <f>'Moving Avg'!F2060</f>
        <v>1.7090000000000001</v>
      </c>
      <c r="H2060" s="2">
        <f>'Moving Avg'!G2060</f>
        <v>1.7138000000000011</v>
      </c>
      <c r="I2060" s="2">
        <f>'Moving Avg'!H2060</f>
        <v>1.5934499999999969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</row>
    <row r="2061" spans="1:12" ht="13.5" x14ac:dyDescent="0.25">
      <c r="A2061" s="3">
        <f>RSI!A2061</f>
        <v>45303</v>
      </c>
      <c r="B2061" s="2">
        <f>RSI!B2061</f>
        <v>1.7</v>
      </c>
      <c r="C2061" s="2">
        <f>RSI!I2061</f>
        <v>41.77896276385227</v>
      </c>
      <c r="D2061" s="2">
        <f>MACD!E2061</f>
        <v>4.8094834459455615E-3</v>
      </c>
      <c r="E2061" s="2">
        <f>MACD!F2061</f>
        <v>1.0999250654986534E-2</v>
      </c>
      <c r="F2061" s="2">
        <f>'Moving Avg'!D2061</f>
        <v>1.7</v>
      </c>
      <c r="G2061" s="2">
        <f>'Moving Avg'!F2061</f>
        <v>1.7070000000000001</v>
      </c>
      <c r="H2061" s="2">
        <f>'Moving Avg'!G2061</f>
        <v>1.7138000000000011</v>
      </c>
      <c r="I2061" s="2">
        <f>'Moving Avg'!H2061</f>
        <v>1.5935999999999968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</row>
    <row r="2062" spans="1:12" ht="13.5" x14ac:dyDescent="0.25">
      <c r="A2062" s="3">
        <f>RSI!A2062</f>
        <v>45306</v>
      </c>
      <c r="B2062" s="2">
        <f>RSI!B2062</f>
        <v>1.7</v>
      </c>
      <c r="C2062" s="2">
        <f>RSI!I2062</f>
        <v>41.77896276385227</v>
      </c>
      <c r="D2062" s="2">
        <f>MACD!E2062</f>
        <v>3.5671355627469037E-3</v>
      </c>
      <c r="E2062" s="2">
        <f>MACD!F2062</f>
        <v>9.512827636538608E-3</v>
      </c>
      <c r="F2062" s="2">
        <f>'Moving Avg'!D2062</f>
        <v>1.7</v>
      </c>
      <c r="G2062" s="2">
        <f>'Moving Avg'!F2062</f>
        <v>1.7050000000000001</v>
      </c>
      <c r="H2062" s="2">
        <f>'Moving Avg'!G2062</f>
        <v>1.7138000000000011</v>
      </c>
      <c r="I2062" s="2">
        <f>'Moving Avg'!H2062</f>
        <v>1.5937499999999967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</row>
    <row r="2063" spans="1:12" ht="13.5" x14ac:dyDescent="0.25">
      <c r="A2063" s="3">
        <f>RSI!A2063</f>
        <v>45307</v>
      </c>
      <c r="B2063" s="2">
        <f>RSI!B2063</f>
        <v>1.7</v>
      </c>
      <c r="C2063" s="2">
        <f>RSI!I2063</f>
        <v>41.77896276385227</v>
      </c>
      <c r="D2063" s="2">
        <f>MACD!E2063</f>
        <v>4.0915965025456469E-3</v>
      </c>
      <c r="E2063" s="2">
        <f>MACD!F2063</f>
        <v>8.4285814097400172E-3</v>
      </c>
      <c r="F2063" s="2">
        <f>'Moving Avg'!D2063</f>
        <v>1.7</v>
      </c>
      <c r="G2063" s="2">
        <f>'Moving Avg'!F2063</f>
        <v>1.7029999999999998</v>
      </c>
      <c r="H2063" s="2">
        <f>'Moving Avg'!G2063</f>
        <v>1.7138000000000011</v>
      </c>
      <c r="I2063" s="2">
        <f>'Moving Avg'!H2063</f>
        <v>1.5938999999999968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</row>
    <row r="2064" spans="1:12" ht="13.5" x14ac:dyDescent="0.25">
      <c r="A2064" s="3">
        <f>RSI!A2064</f>
        <v>45308</v>
      </c>
      <c r="B2064" s="2">
        <f>RSI!B2064</f>
        <v>1.7</v>
      </c>
      <c r="C2064" s="2">
        <f>RSI!I2064</f>
        <v>41.77896276385227</v>
      </c>
      <c r="D2064" s="2">
        <f>MACD!E2064</f>
        <v>4.5698311818465065E-3</v>
      </c>
      <c r="E2064" s="2">
        <f>MACD!F2064</f>
        <v>7.656831364161315E-3</v>
      </c>
      <c r="F2064" s="2">
        <f>'Moving Avg'!D2064</f>
        <v>1.7</v>
      </c>
      <c r="G2064" s="2">
        <f>'Moving Avg'!F2064</f>
        <v>1.7009999999999998</v>
      </c>
      <c r="H2064" s="2">
        <f>'Moving Avg'!G2064</f>
        <v>1.7138000000000011</v>
      </c>
      <c r="I2064" s="2">
        <f>'Moving Avg'!H2064</f>
        <v>1.5940499999999966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45309</v>
      </c>
      <c r="B2065" s="2">
        <f>RSI!B2065</f>
        <v>1.7</v>
      </c>
      <c r="C2065" s="2">
        <f>RSI!I2065</f>
        <v>41.77896276385227</v>
      </c>
      <c r="D2065" s="2">
        <f>MACD!E2065</f>
        <v>3.4679371991690466E-3</v>
      </c>
      <c r="E2065" s="2">
        <f>MACD!F2065</f>
        <v>6.819052531162861E-3</v>
      </c>
      <c r="F2065" s="2">
        <f>'Moving Avg'!D2065</f>
        <v>1.7</v>
      </c>
      <c r="G2065" s="2">
        <f>'Moving Avg'!F2065</f>
        <v>1.7009999999999998</v>
      </c>
      <c r="H2065" s="2">
        <f>'Moving Avg'!G2065</f>
        <v>1.7130000000000012</v>
      </c>
      <c r="I2065" s="2">
        <f>'Moving Avg'!H2065</f>
        <v>1.5941999999999965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</row>
    <row r="2066" spans="1:12" ht="13.5" x14ac:dyDescent="0.25">
      <c r="A2066" s="3">
        <f>RSI!A2066</f>
        <v>45310</v>
      </c>
      <c r="B2066" s="2">
        <f>RSI!B2066</f>
        <v>1.7</v>
      </c>
      <c r="C2066" s="2">
        <f>RSI!I2066</f>
        <v>41.77896276385227</v>
      </c>
      <c r="D2066" s="2">
        <f>MACD!E2066</f>
        <v>2.5651092959411148E-3</v>
      </c>
      <c r="E2066" s="2">
        <f>MACD!F2066</f>
        <v>5.9682638841185125E-3</v>
      </c>
      <c r="F2066" s="2">
        <f>'Moving Avg'!D2066</f>
        <v>1.7</v>
      </c>
      <c r="G2066" s="2">
        <f>'Moving Avg'!F2066</f>
        <v>1.7009999999999998</v>
      </c>
      <c r="H2066" s="2">
        <f>'Moving Avg'!G2066</f>
        <v>1.7122000000000011</v>
      </c>
      <c r="I2066" s="2">
        <f>'Moving Avg'!H2066</f>
        <v>1.5943499999999966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</row>
    <row r="2067" spans="1:12" ht="13.5" x14ac:dyDescent="0.25">
      <c r="A2067" s="3">
        <f>RSI!A2067</f>
        <v>45313</v>
      </c>
      <c r="B2067" s="2">
        <f>RSI!B2067</f>
        <v>1.7</v>
      </c>
      <c r="C2067" s="2">
        <f>RSI!I2067</f>
        <v>41.778962763852263</v>
      </c>
      <c r="D2067" s="2">
        <f>MACD!E2067</f>
        <v>1.8285334823473498E-3</v>
      </c>
      <c r="E2067" s="2">
        <f>MACD!F2067</f>
        <v>5.1403178037642801E-3</v>
      </c>
      <c r="F2067" s="2">
        <f>'Moving Avg'!D2067</f>
        <v>1.7</v>
      </c>
      <c r="G2067" s="2">
        <f>'Moving Avg'!F2067</f>
        <v>1.7009999999999998</v>
      </c>
      <c r="H2067" s="2">
        <f>'Moving Avg'!G2067</f>
        <v>1.7114000000000014</v>
      </c>
      <c r="I2067" s="2">
        <f>'Moving Avg'!H2067</f>
        <v>1.5944999999999965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</row>
    <row r="2068" spans="1:12" ht="13.5" x14ac:dyDescent="0.25">
      <c r="A2068" s="3">
        <f>RSI!A2068</f>
        <v>45314</v>
      </c>
      <c r="B2068" s="2">
        <f>RSI!B2068</f>
        <v>1.7</v>
      </c>
      <c r="C2068" s="2">
        <f>RSI!I2068</f>
        <v>41.778962763852263</v>
      </c>
      <c r="D2068" s="2">
        <f>MACD!E2068</f>
        <v>1.230606181299887E-3</v>
      </c>
      <c r="E2068" s="2">
        <f>MACD!F2068</f>
        <v>4.3583754792714015E-3</v>
      </c>
      <c r="F2068" s="2">
        <f>'Moving Avg'!D2068</f>
        <v>1.7</v>
      </c>
      <c r="G2068" s="2">
        <f>'Moving Avg'!F2068</f>
        <v>1.7009999999999998</v>
      </c>
      <c r="H2068" s="2">
        <f>'Moving Avg'!G2068</f>
        <v>1.7114000000000014</v>
      </c>
      <c r="I2068" s="2">
        <f>'Moving Avg'!H2068</f>
        <v>1.5946499999999963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</row>
    <row r="2069" spans="1:12" ht="13.5" x14ac:dyDescent="0.25">
      <c r="A2069" s="3">
        <f>RSI!A2069</f>
        <v>45315</v>
      </c>
      <c r="B2069" s="2">
        <f>RSI!B2069</f>
        <v>1.7</v>
      </c>
      <c r="C2069" s="2">
        <f>RSI!I2069</f>
        <v>41.77896276385227</v>
      </c>
      <c r="D2069" s="2">
        <f>MACD!E2069</f>
        <v>7.481206185839806E-4</v>
      </c>
      <c r="E2069" s="2">
        <f>MACD!F2069</f>
        <v>3.6363245071339176E-3</v>
      </c>
      <c r="F2069" s="2">
        <f>'Moving Avg'!D2069</f>
        <v>1.7</v>
      </c>
      <c r="G2069" s="2">
        <f>'Moving Avg'!F2069</f>
        <v>1.7009999999999998</v>
      </c>
      <c r="H2069" s="2">
        <f>'Moving Avg'!G2069</f>
        <v>1.7114000000000014</v>
      </c>
      <c r="I2069" s="2">
        <f>'Moving Avg'!H2069</f>
        <v>1.5947999999999964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</row>
    <row r="2070" spans="1:12" ht="13.5" x14ac:dyDescent="0.25">
      <c r="A2070" s="3">
        <f>RSI!A2070</f>
        <v>45316</v>
      </c>
      <c r="B2070" s="2">
        <f>RSI!B2070</f>
        <v>1.7</v>
      </c>
      <c r="C2070" s="2">
        <f>RSI!I2070</f>
        <v>41.77896276385227</v>
      </c>
      <c r="D2070" s="2">
        <f>MACD!E2070</f>
        <v>3.6157927322455485E-4</v>
      </c>
      <c r="E2070" s="2">
        <f>MACD!F2070</f>
        <v>2.9813754603520452E-3</v>
      </c>
      <c r="F2070" s="2">
        <f>'Moving Avg'!D2070</f>
        <v>1.7</v>
      </c>
      <c r="G2070" s="2">
        <f>'Moving Avg'!F2070</f>
        <v>1.7009999999999998</v>
      </c>
      <c r="H2070" s="2">
        <f>'Moving Avg'!G2070</f>
        <v>1.7114000000000014</v>
      </c>
      <c r="I2070" s="2">
        <f>'Moving Avg'!H2070</f>
        <v>1.5949499999999965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</row>
    <row r="2071" spans="1:12" ht="13.5" x14ac:dyDescent="0.25">
      <c r="A2071" s="3">
        <f>RSI!A2071</f>
        <v>45317</v>
      </c>
      <c r="B2071" s="2">
        <f>RSI!B2071</f>
        <v>1.7</v>
      </c>
      <c r="C2071" s="2">
        <f>RSI!I2071</f>
        <v>41.77896276385227</v>
      </c>
      <c r="D2071" s="2">
        <f>MACD!E2071</f>
        <v>5.4612928304775821E-5</v>
      </c>
      <c r="E2071" s="2">
        <f>MACD!F2071</f>
        <v>2.3960229539425914E-3</v>
      </c>
      <c r="F2071" s="2">
        <f>'Moving Avg'!D2071</f>
        <v>1.7</v>
      </c>
      <c r="G2071" s="2">
        <f>'Moving Avg'!F2071</f>
        <v>1.7009999999999998</v>
      </c>
      <c r="H2071" s="2">
        <f>'Moving Avg'!G2071</f>
        <v>1.7114000000000014</v>
      </c>
      <c r="I2071" s="2">
        <f>'Moving Avg'!H2071</f>
        <v>1.5950999999999964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</row>
    <row r="2072" spans="1:12" ht="13.5" x14ac:dyDescent="0.25">
      <c r="A2072" s="3">
        <f>RSI!A2072</f>
        <v>45320</v>
      </c>
      <c r="B2072" s="2">
        <f>RSI!B2072</f>
        <v>1.7</v>
      </c>
      <c r="C2072" s="2">
        <f>RSI!I2072</f>
        <v>41.778962763852277</v>
      </c>
      <c r="D2072" s="2">
        <f>MACD!E2072</f>
        <v>-1.8651013883519418E-4</v>
      </c>
      <c r="E2072" s="2">
        <f>MACD!F2072</f>
        <v>1.8795163353870345E-3</v>
      </c>
      <c r="F2072" s="2">
        <f>'Moving Avg'!D2072</f>
        <v>1.7</v>
      </c>
      <c r="G2072" s="2">
        <f>'Moving Avg'!F2072</f>
        <v>1.7009999999999998</v>
      </c>
      <c r="H2072" s="2">
        <f>'Moving Avg'!G2072</f>
        <v>1.7114000000000014</v>
      </c>
      <c r="I2072" s="2">
        <f>'Moving Avg'!H2072</f>
        <v>1.5952499999999967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</row>
    <row r="2073" spans="1:12" ht="13.5" x14ac:dyDescent="0.25">
      <c r="A2073" s="3">
        <f>RSI!A2073</f>
        <v>45321</v>
      </c>
      <c r="B2073" s="2">
        <f>RSI!B2073</f>
        <v>1.7</v>
      </c>
      <c r="C2073" s="2">
        <f>RSI!I2073</f>
        <v>41.77896276385227</v>
      </c>
      <c r="D2073" s="2">
        <f>MACD!E2073</f>
        <v>-3.7329875110914124E-4</v>
      </c>
      <c r="E2073" s="2">
        <f>MACD!F2073</f>
        <v>1.4289533180877995E-3</v>
      </c>
      <c r="F2073" s="2">
        <f>'Moving Avg'!D2073</f>
        <v>1.7</v>
      </c>
      <c r="G2073" s="2">
        <f>'Moving Avg'!F2073</f>
        <v>1.7004999999999999</v>
      </c>
      <c r="H2073" s="2">
        <f>'Moving Avg'!G2073</f>
        <v>1.7114000000000014</v>
      </c>
      <c r="I2073" s="2">
        <f>'Moving Avg'!H2073</f>
        <v>1.5953999999999968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</row>
    <row r="2074" spans="1:12" ht="13.5" x14ac:dyDescent="0.25">
      <c r="A2074" s="3">
        <f>RSI!A2074</f>
        <v>45322</v>
      </c>
      <c r="B2074" s="2">
        <f>RSI!B2074</f>
        <v>1.7</v>
      </c>
      <c r="C2074" s="2">
        <f>RSI!I2074</f>
        <v>41.77896276385227</v>
      </c>
      <c r="D2074" s="2">
        <f>MACD!E2074</f>
        <v>-5.1538898863312532E-4</v>
      </c>
      <c r="E2074" s="2">
        <f>MACD!F2074</f>
        <v>1.0400848567436146E-3</v>
      </c>
      <c r="F2074" s="2">
        <f>'Moving Avg'!D2074</f>
        <v>1.7</v>
      </c>
      <c r="G2074" s="2">
        <f>'Moving Avg'!F2074</f>
        <v>1.6999999999999997</v>
      </c>
      <c r="H2074" s="2">
        <f>'Moving Avg'!G2074</f>
        <v>1.7114000000000014</v>
      </c>
      <c r="I2074" s="2">
        <f>'Moving Avg'!H2074</f>
        <v>1.5958499999999967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</row>
    <row r="2075" spans="1:12" ht="13.5" x14ac:dyDescent="0.25">
      <c r="A2075" s="3">
        <f>RSI!A2075</f>
        <v>45323</v>
      </c>
      <c r="B2075" s="2">
        <f>RSI!B2075</f>
        <v>1.7</v>
      </c>
      <c r="C2075" s="2">
        <f>RSI!I2075</f>
        <v>41.77896276385227</v>
      </c>
      <c r="D2075" s="2">
        <f>MACD!E2075</f>
        <v>-6.2083987001360086E-4</v>
      </c>
      <c r="E2075" s="2">
        <f>MACD!F2075</f>
        <v>7.0789991139217148E-4</v>
      </c>
      <c r="F2075" s="2">
        <f>'Moving Avg'!D2075</f>
        <v>1.7</v>
      </c>
      <c r="G2075" s="2">
        <f>'Moving Avg'!F2075</f>
        <v>1.6999999999999997</v>
      </c>
      <c r="H2075" s="2">
        <f>'Moving Avg'!G2075</f>
        <v>1.7114000000000014</v>
      </c>
      <c r="I2075" s="2">
        <f>'Moving Avg'!H2075</f>
        <v>1.5962999999999965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</row>
    <row r="2076" spans="1:12" ht="13.5" x14ac:dyDescent="0.25">
      <c r="A2076" s="3">
        <f>RSI!A2076</f>
        <v>45324</v>
      </c>
      <c r="B2076" s="2">
        <f>RSI!B2076</f>
        <v>1.7</v>
      </c>
      <c r="C2076" s="2">
        <f>RSI!I2076</f>
        <v>41.77896276385227</v>
      </c>
      <c r="D2076" s="2">
        <f>MACD!E2076</f>
        <v>-6.9638298368746021E-4</v>
      </c>
      <c r="E2076" s="2">
        <f>MACD!F2076</f>
        <v>4.2704333237624523E-4</v>
      </c>
      <c r="F2076" s="2">
        <f>'Moving Avg'!D2076</f>
        <v>1.7</v>
      </c>
      <c r="G2076" s="2">
        <f>'Moving Avg'!F2076</f>
        <v>1.6999999999999997</v>
      </c>
      <c r="H2076" s="2">
        <f>'Moving Avg'!G2076</f>
        <v>1.7108000000000012</v>
      </c>
      <c r="I2076" s="2">
        <f>'Moving Avg'!H2076</f>
        <v>1.5966999999999967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</row>
    <row r="2077" spans="1:12" ht="13.5" x14ac:dyDescent="0.25">
      <c r="A2077" s="3">
        <f>RSI!A2077</f>
        <v>45327</v>
      </c>
      <c r="B2077" s="2">
        <f>RSI!B2077</f>
        <v>1.7</v>
      </c>
      <c r="C2077" s="2">
        <f>RSI!I2077</f>
        <v>41.77896276385227</v>
      </c>
      <c r="D2077" s="2">
        <f>MACD!E2077</f>
        <v>-7.4763319544124407E-4</v>
      </c>
      <c r="E2077" s="2">
        <f>MACD!F2077</f>
        <v>1.9210802681274736E-4</v>
      </c>
      <c r="F2077" s="2">
        <f>'Moving Avg'!D2077</f>
        <v>1.7</v>
      </c>
      <c r="G2077" s="2">
        <f>'Moving Avg'!F2077</f>
        <v>1.6999999999999997</v>
      </c>
      <c r="H2077" s="2">
        <f>'Moving Avg'!G2077</f>
        <v>1.7108000000000012</v>
      </c>
      <c r="I2077" s="2">
        <f>'Moving Avg'!H2077</f>
        <v>1.5970999999999966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</row>
    <row r="2078" spans="1:12" ht="13.5" x14ac:dyDescent="0.25">
      <c r="A2078" s="3">
        <f>RSI!A2078</f>
        <v>45328</v>
      </c>
      <c r="B2078" s="2">
        <f>RSI!B2078</f>
        <v>1.7</v>
      </c>
      <c r="C2078" s="2">
        <f>RSI!I2078</f>
        <v>41.77896276385227</v>
      </c>
      <c r="D2078" s="2">
        <f>MACD!E2078</f>
        <v>-7.7926645883308332E-4</v>
      </c>
      <c r="E2078" s="2">
        <f>MACD!F2078</f>
        <v>-2.1668703164187924E-6</v>
      </c>
      <c r="F2078" s="2">
        <f>'Moving Avg'!D2078</f>
        <v>1.7</v>
      </c>
      <c r="G2078" s="2">
        <f>'Moving Avg'!F2078</f>
        <v>1.6999999999999997</v>
      </c>
      <c r="H2078" s="2">
        <f>'Moving Avg'!G2078</f>
        <v>1.7108000000000017</v>
      </c>
      <c r="I2078" s="2">
        <f>'Moving Avg'!H2078</f>
        <v>1.5974999999999964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</row>
    <row r="2079" spans="1:12" ht="13.5" x14ac:dyDescent="0.25">
      <c r="A2079" s="3">
        <f>RSI!A2079</f>
        <v>45329</v>
      </c>
      <c r="B2079" s="2">
        <f>RSI!B2079</f>
        <v>1.7</v>
      </c>
      <c r="C2079" s="2">
        <f>RSI!I2079</f>
        <v>41.77896276385227</v>
      </c>
      <c r="D2079" s="2">
        <f>MACD!E2079</f>
        <v>-7.9516982520755342E-4</v>
      </c>
      <c r="E2079" s="2">
        <f>MACD!F2079</f>
        <v>-1.6076746129464574E-4</v>
      </c>
      <c r="F2079" s="2">
        <f>'Moving Avg'!D2079</f>
        <v>1.7</v>
      </c>
      <c r="G2079" s="2">
        <f>'Moving Avg'!F2079</f>
        <v>1.6999999999999997</v>
      </c>
      <c r="H2079" s="2">
        <f>'Moving Avg'!G2079</f>
        <v>1.7108000000000017</v>
      </c>
      <c r="I2079" s="2">
        <f>'Moving Avg'!H2079</f>
        <v>1.5978999999999963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</row>
    <row r="2080" spans="1:12" ht="13.5" x14ac:dyDescent="0.25">
      <c r="A2080" s="3">
        <f>RSI!A2080</f>
        <v>45330</v>
      </c>
      <c r="B2080" s="2">
        <f>RSI!B2080</f>
        <v>1.7</v>
      </c>
      <c r="C2080" s="2">
        <f>RSI!I2080</f>
        <v>41.77896276385227</v>
      </c>
      <c r="D2080" s="2">
        <f>MACD!E2080</f>
        <v>-7.9856796324784263E-4</v>
      </c>
      <c r="E2080" s="2">
        <f>MACD!F2080</f>
        <v>-2.8832756168528515E-4</v>
      </c>
      <c r="F2080" s="2">
        <f>'Moving Avg'!D2080</f>
        <v>1.7</v>
      </c>
      <c r="G2080" s="2">
        <f>'Moving Avg'!F2080</f>
        <v>1.6999999999999997</v>
      </c>
      <c r="H2080" s="2">
        <f>'Moving Avg'!G2080</f>
        <v>1.7108000000000017</v>
      </c>
      <c r="I2080" s="2">
        <f>'Moving Avg'!H2080</f>
        <v>1.5981499999999962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</row>
    <row r="2081" spans="1:12" ht="13.5" x14ac:dyDescent="0.25">
      <c r="A2081" s="3">
        <f>RSI!A2081</f>
        <v>45331</v>
      </c>
      <c r="B2081" s="2">
        <f>RSI!B2081</f>
        <v>1.7</v>
      </c>
      <c r="C2081" s="2">
        <f>RSI!I2081</f>
        <v>41.77896276385227</v>
      </c>
      <c r="D2081" s="2">
        <f>MACD!E2081</f>
        <v>-7.9212983250154245E-4</v>
      </c>
      <c r="E2081" s="2">
        <f>MACD!F2081</f>
        <v>-3.8908801584853667E-4</v>
      </c>
      <c r="F2081" s="2">
        <f>'Moving Avg'!D2081</f>
        <v>1.7</v>
      </c>
      <c r="G2081" s="2">
        <f>'Moving Avg'!F2081</f>
        <v>1.6999999999999997</v>
      </c>
      <c r="H2081" s="2">
        <f>'Moving Avg'!G2081</f>
        <v>1.7108000000000017</v>
      </c>
      <c r="I2081" s="2">
        <f>'Moving Avg'!H2081</f>
        <v>1.598399999999996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</row>
    <row r="2082" spans="1:12" ht="13.5" x14ac:dyDescent="0.25">
      <c r="A2082" s="3">
        <f>RSI!A2082</f>
        <v>45334</v>
      </c>
      <c r="B2082" s="2">
        <f>RSI!B2082</f>
        <v>1.7</v>
      </c>
      <c r="C2082" s="2">
        <f>RSI!I2082</f>
        <v>41.77896276385227</v>
      </c>
      <c r="D2082" s="2">
        <f>MACD!E2082</f>
        <v>-7.7805859237289887E-4</v>
      </c>
      <c r="E2082" s="2">
        <f>MACD!F2082</f>
        <v>-4.6688213115340916E-4</v>
      </c>
      <c r="F2082" s="2">
        <f>'Moving Avg'!D2082</f>
        <v>1.7</v>
      </c>
      <c r="G2082" s="2">
        <f>'Moving Avg'!F2082</f>
        <v>1.6999999999999997</v>
      </c>
      <c r="H2082" s="2">
        <f>'Moving Avg'!G2082</f>
        <v>1.7100000000000015</v>
      </c>
      <c r="I2082" s="2">
        <f>'Moving Avg'!H2082</f>
        <v>1.5986499999999964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</row>
    <row r="2083" spans="1:12" ht="13.5" x14ac:dyDescent="0.25">
      <c r="A2083" s="3">
        <f>RSI!A2083</f>
        <v>45335</v>
      </c>
      <c r="B2083" s="2">
        <f>RSI!B2083</f>
        <v>1.7</v>
      </c>
      <c r="C2083" s="2">
        <f>RSI!I2083</f>
        <v>41.77896276385227</v>
      </c>
      <c r="D2083" s="2">
        <f>MACD!E2083</f>
        <v>-7.5816735190303852E-4</v>
      </c>
      <c r="E2083" s="2">
        <f>MACD!F2083</f>
        <v>-5.2513917530333499E-4</v>
      </c>
      <c r="F2083" s="2">
        <f>'Moving Avg'!D2083</f>
        <v>1.7</v>
      </c>
      <c r="G2083" s="2">
        <f>'Moving Avg'!F2083</f>
        <v>1.6999999999999997</v>
      </c>
      <c r="H2083" s="2">
        <f>'Moving Avg'!G2083</f>
        <v>1.7092000000000016</v>
      </c>
      <c r="I2083" s="2">
        <f>'Moving Avg'!H2083</f>
        <v>1.5988999999999962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</row>
    <row r="2084" spans="1:12" ht="13.5" x14ac:dyDescent="0.25">
      <c r="A2084" s="3">
        <f>RSI!A2084</f>
        <v>45336</v>
      </c>
      <c r="B2084" s="2">
        <f>RSI!B2084</f>
        <v>1.7</v>
      </c>
      <c r="C2084" s="2">
        <f>RSI!I2084</f>
        <v>41.778962763852263</v>
      </c>
      <c r="D2084" s="2">
        <f>MACD!E2084</f>
        <v>-7.339429629094063E-4</v>
      </c>
      <c r="E2084" s="2">
        <f>MACD!F2084</f>
        <v>-5.6689993282454921E-4</v>
      </c>
      <c r="F2084" s="2">
        <f>'Moving Avg'!D2084</f>
        <v>1.7</v>
      </c>
      <c r="G2084" s="2">
        <f>'Moving Avg'!F2084</f>
        <v>1.6999999999999997</v>
      </c>
      <c r="H2084" s="2">
        <f>'Moving Avg'!G2084</f>
        <v>1.7084000000000015</v>
      </c>
      <c r="I2084" s="2">
        <f>'Moving Avg'!H2084</f>
        <v>1.5991499999999963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</row>
    <row r="2085" spans="1:12" ht="13.5" x14ac:dyDescent="0.25">
      <c r="A2085" s="3">
        <f>RSI!A2085</f>
        <v>45337</v>
      </c>
      <c r="B2085" s="2">
        <f>RSI!B2085</f>
        <v>1.7</v>
      </c>
      <c r="C2085" s="2">
        <f>RSI!I2085</f>
        <v>41.77896276385227</v>
      </c>
      <c r="D2085" s="2">
        <f>MACD!E2085</f>
        <v>-7.0659971839392988E-4</v>
      </c>
      <c r="E2085" s="2">
        <f>MACD!F2085</f>
        <v>-5.9483988993842536E-4</v>
      </c>
      <c r="F2085" s="2">
        <f>'Moving Avg'!D2085</f>
        <v>1.7</v>
      </c>
      <c r="G2085" s="2">
        <f>'Moving Avg'!F2085</f>
        <v>1.6999999999999997</v>
      </c>
      <c r="H2085" s="2">
        <f>'Moving Avg'!G2085</f>
        <v>1.7076000000000016</v>
      </c>
      <c r="I2085" s="2">
        <f>'Moving Avg'!H2085</f>
        <v>1.5993999999999964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</row>
    <row r="2086" spans="1:12" ht="13.5" x14ac:dyDescent="0.25">
      <c r="A2086" s="3">
        <f>RSI!A2086</f>
        <v>45338</v>
      </c>
      <c r="B2086" s="2">
        <f>RSI!B2086</f>
        <v>1.7</v>
      </c>
      <c r="C2086" s="2">
        <f>RSI!I2086</f>
        <v>41.77896276385227</v>
      </c>
      <c r="D2086" s="2">
        <f>MACD!E2086</f>
        <v>-6.7712453003121453E-4</v>
      </c>
      <c r="E2086" s="2">
        <f>MACD!F2086</f>
        <v>-6.1129681795698318E-4</v>
      </c>
      <c r="F2086" s="2">
        <f>'Moving Avg'!D2086</f>
        <v>1.7</v>
      </c>
      <c r="G2086" s="2">
        <f>'Moving Avg'!F2086</f>
        <v>1.6999999999999997</v>
      </c>
      <c r="H2086" s="2">
        <f>'Moving Avg'!G2086</f>
        <v>1.7068000000000019</v>
      </c>
      <c r="I2086" s="2">
        <f>'Moving Avg'!H2086</f>
        <v>1.5996499999999962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</row>
    <row r="2087" spans="1:12" ht="13.5" x14ac:dyDescent="0.25">
      <c r="A2087" s="3">
        <f>RSI!A2087</f>
        <v>45341</v>
      </c>
      <c r="B2087" s="2">
        <f>RSI!B2087</f>
        <v>1.7</v>
      </c>
      <c r="C2087" s="2">
        <f>RSI!I2087</f>
        <v>41.77896276385227</v>
      </c>
      <c r="D2087" s="2">
        <f>MACD!E2087</f>
        <v>-6.4631491487499027E-4</v>
      </c>
      <c r="E2087" s="2">
        <f>MACD!F2087</f>
        <v>-6.1830043734058466E-4</v>
      </c>
      <c r="F2087" s="2">
        <f>'Moving Avg'!D2087</f>
        <v>1.7</v>
      </c>
      <c r="G2087" s="2">
        <f>'Moving Avg'!F2087</f>
        <v>1.6999999999999997</v>
      </c>
      <c r="H2087" s="2">
        <f>'Moving Avg'!G2087</f>
        <v>1.7060000000000017</v>
      </c>
      <c r="I2087" s="2">
        <f>'Moving Avg'!H2087</f>
        <v>1.5996499999999962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</row>
    <row r="2088" spans="1:12" ht="13.5" x14ac:dyDescent="0.25">
      <c r="A2088" s="3">
        <f>RSI!A2088</f>
        <v>45342</v>
      </c>
      <c r="B2088" s="2">
        <f>RSI!B2088</f>
        <v>1.7</v>
      </c>
      <c r="C2088" s="2">
        <f>RSI!I2088</f>
        <v>41.77896276385227</v>
      </c>
      <c r="D2088" s="2">
        <f>MACD!E2088</f>
        <v>-6.1481091536674803E-4</v>
      </c>
      <c r="E2088" s="2">
        <f>MACD!F2088</f>
        <v>-6.1760253294581733E-4</v>
      </c>
      <c r="F2088" s="2">
        <f>'Moving Avg'!D2088</f>
        <v>1.7</v>
      </c>
      <c r="G2088" s="2">
        <f>'Moving Avg'!F2088</f>
        <v>1.6999999999999997</v>
      </c>
      <c r="H2088" s="2">
        <f>'Moving Avg'!G2088</f>
        <v>1.7052000000000016</v>
      </c>
      <c r="I2088" s="2">
        <f>'Moving Avg'!H2088</f>
        <v>1.599649999999996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</row>
    <row r="2089" spans="1:12" ht="13.5" x14ac:dyDescent="0.25">
      <c r="A2089" s="3">
        <f>RSI!A2089</f>
        <v>45343</v>
      </c>
      <c r="B2089" s="2">
        <f>RSI!B2089</f>
        <v>1.7</v>
      </c>
      <c r="C2089" s="2">
        <f>RSI!I2089</f>
        <v>41.77896276385227</v>
      </c>
      <c r="D2089" s="2">
        <f>MACD!E2089</f>
        <v>-5.8312190247145068E-4</v>
      </c>
      <c r="E2089" s="2">
        <f>MACD!F2089</f>
        <v>-6.1070640685094402E-4</v>
      </c>
      <c r="F2089" s="2">
        <f>'Moving Avg'!D2089</f>
        <v>1.7</v>
      </c>
      <c r="G2089" s="2">
        <f>'Moving Avg'!F2089</f>
        <v>1.6999999999999997</v>
      </c>
      <c r="H2089" s="2">
        <f>'Moving Avg'!G2089</f>
        <v>1.7044000000000017</v>
      </c>
      <c r="I2089" s="2">
        <f>'Moving Avg'!H2089</f>
        <v>1.599649999999996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</row>
    <row r="2090" spans="1:12" ht="13.5" x14ac:dyDescent="0.25">
      <c r="A2090" s="3">
        <f>RSI!A2090</f>
        <v>45344</v>
      </c>
      <c r="B2090" s="2">
        <f>RSI!B2090</f>
        <v>1.7</v>
      </c>
      <c r="C2090" s="2">
        <f>RSI!I2090</f>
        <v>41.778962763852263</v>
      </c>
      <c r="D2090" s="2">
        <f>MACD!E2090</f>
        <v>-5.5164906441995676E-4</v>
      </c>
      <c r="E2090" s="2">
        <f>MACD!F2090</f>
        <v>-5.9889493836474668E-4</v>
      </c>
      <c r="F2090" s="2">
        <f>'Moving Avg'!D2090</f>
        <v>1.7</v>
      </c>
      <c r="G2090" s="2">
        <f>'Moving Avg'!F2090</f>
        <v>1.6999999999999997</v>
      </c>
      <c r="H2090" s="2">
        <f>'Moving Avg'!G2090</f>
        <v>1.7036000000000016</v>
      </c>
      <c r="I2090" s="2">
        <f>'Moving Avg'!H2090</f>
        <v>1.599649999999996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</row>
    <row r="2091" spans="1:12" ht="13.5" x14ac:dyDescent="0.25">
      <c r="A2091" s="3">
        <f>RSI!A2091</f>
        <v>45345</v>
      </c>
      <c r="B2091" s="2">
        <f>RSI!B2091</f>
        <v>1.7</v>
      </c>
      <c r="C2091" s="2">
        <f>RSI!I2091</f>
        <v>41.778962763852263</v>
      </c>
      <c r="D2091" s="2">
        <f>MACD!E2091</f>
        <v>-5.2070425894457095E-4</v>
      </c>
      <c r="E2091" s="2">
        <f>MACD!F2091</f>
        <v>-5.8325680248071153E-4</v>
      </c>
      <c r="F2091" s="2">
        <f>'Moving Avg'!D2091</f>
        <v>1.7</v>
      </c>
      <c r="G2091" s="2">
        <f>'Moving Avg'!F2091</f>
        <v>1.6999999999999997</v>
      </c>
      <c r="H2091" s="2">
        <f>'Moving Avg'!G2091</f>
        <v>1.7028000000000016</v>
      </c>
      <c r="I2091" s="2">
        <f>'Moving Avg'!H2091</f>
        <v>1.5996499999999962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</row>
    <row r="2092" spans="1:12" ht="13.5" x14ac:dyDescent="0.25">
      <c r="A2092" s="3">
        <f>RSI!A2092</f>
        <v>45348</v>
      </c>
      <c r="B2092" s="2">
        <f>RSI!B2092</f>
        <v>1.7</v>
      </c>
      <c r="C2092" s="2">
        <f>RSI!I2092</f>
        <v>41.778962763852263</v>
      </c>
      <c r="D2092" s="2">
        <f>MACD!E2092</f>
        <v>-4.9052580156128123E-4</v>
      </c>
      <c r="E2092" s="2">
        <f>MACD!F2092</f>
        <v>-5.6471060229682554E-4</v>
      </c>
      <c r="F2092" s="2">
        <f>'Moving Avg'!D2092</f>
        <v>1.7</v>
      </c>
      <c r="G2092" s="2">
        <f>'Moving Avg'!F2092</f>
        <v>1.6999999999999997</v>
      </c>
      <c r="H2092" s="2">
        <f>'Moving Avg'!G2092</f>
        <v>1.7020000000000015</v>
      </c>
      <c r="I2092" s="2">
        <f>'Moving Avg'!H2092</f>
        <v>1.5996499999999962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</row>
    <row r="2093" spans="1:12" ht="13.5" x14ac:dyDescent="0.25">
      <c r="A2093" s="3">
        <f>RSI!A2093</f>
        <v>45349</v>
      </c>
      <c r="B2093" s="2">
        <f>RSI!B2093</f>
        <v>1.71</v>
      </c>
      <c r="C2093" s="2">
        <f>RSI!I2093</f>
        <v>84.121509924045554</v>
      </c>
      <c r="D2093" s="2">
        <f>MACD!E2093</f>
        <v>-1.2020324141348571E-3</v>
      </c>
      <c r="E2093" s="2">
        <f>MACD!F2093</f>
        <v>-6.9217496466443193E-4</v>
      </c>
      <c r="F2093" s="2">
        <f>'Moving Avg'!D2093</f>
        <v>1.702</v>
      </c>
      <c r="G2093" s="2">
        <f>'Moving Avg'!F2093</f>
        <v>1.7004999999999995</v>
      </c>
      <c r="H2093" s="2">
        <f>'Moving Avg'!G2093</f>
        <v>1.7014000000000014</v>
      </c>
      <c r="I2093" s="2">
        <f>'Moving Avg'!H2093</f>
        <v>1.5996999999999963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</row>
    <row r="2094" spans="1:12" ht="13.5" x14ac:dyDescent="0.25">
      <c r="A2094" s="3">
        <f>RSI!A2094</f>
        <v>45350</v>
      </c>
      <c r="B2094" s="2">
        <f>RSI!B2094</f>
        <v>1.71</v>
      </c>
      <c r="C2094" s="2">
        <f>RSI!I2094</f>
        <v>84.121509924045554</v>
      </c>
      <c r="D2094" s="2">
        <f>MACD!E2094</f>
        <v>-1.8597423537396462E-3</v>
      </c>
      <c r="E2094" s="2">
        <f>MACD!F2094</f>
        <v>-9.2568844247947475E-4</v>
      </c>
      <c r="F2094" s="2">
        <f>'Moving Avg'!D2094</f>
        <v>1.704</v>
      </c>
      <c r="G2094" s="2">
        <f>'Moving Avg'!F2094</f>
        <v>1.7009999999999994</v>
      </c>
      <c r="H2094" s="2">
        <f>'Moving Avg'!G2094</f>
        <v>1.7008000000000012</v>
      </c>
      <c r="I2094" s="2">
        <f>'Moving Avg'!H2094</f>
        <v>1.599749999999996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</row>
    <row r="2095" spans="1:12" ht="13.5" x14ac:dyDescent="0.25">
      <c r="A2095" s="3">
        <f>RSI!A2095</f>
        <v>45351</v>
      </c>
      <c r="B2095" s="2">
        <f>RSI!B2095</f>
        <v>1.71</v>
      </c>
      <c r="C2095" s="2">
        <f>RSI!I2095</f>
        <v>84.121509924045554</v>
      </c>
      <c r="D2095" s="2">
        <f>MACD!E2095</f>
        <v>-2.4678086328744353E-3</v>
      </c>
      <c r="E2095" s="2">
        <f>MACD!F2095</f>
        <v>-1.234112480558467E-3</v>
      </c>
      <c r="F2095" s="2">
        <f>'Moving Avg'!D2095</f>
        <v>1.706</v>
      </c>
      <c r="G2095" s="2">
        <f>'Moving Avg'!F2095</f>
        <v>1.7014999999999998</v>
      </c>
      <c r="H2095" s="2">
        <f>'Moving Avg'!G2095</f>
        <v>1.7010000000000012</v>
      </c>
      <c r="I2095" s="2">
        <f>'Moving Avg'!H2095</f>
        <v>1.5997999999999959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</row>
    <row r="2096" spans="1:12" ht="13.5" x14ac:dyDescent="0.25">
      <c r="A2096" s="3">
        <f>RSI!A2096</f>
        <v>45352</v>
      </c>
      <c r="B2096" s="2">
        <f>RSI!B2096</f>
        <v>1.71</v>
      </c>
      <c r="C2096" s="2">
        <f>RSI!I2096</f>
        <v>84.121509924045554</v>
      </c>
      <c r="D2096" s="2">
        <f>MACD!E2096</f>
        <v>-3.0300507759815076E-3</v>
      </c>
      <c r="E2096" s="2">
        <f>MACD!F2096</f>
        <v>-1.5933001396430751E-3</v>
      </c>
      <c r="F2096" s="2">
        <f>'Moving Avg'!D2096</f>
        <v>1.7079999999999997</v>
      </c>
      <c r="G2096" s="2">
        <f>'Moving Avg'!F2096</f>
        <v>1.7019999999999995</v>
      </c>
      <c r="H2096" s="2">
        <f>'Moving Avg'!G2096</f>
        <v>1.7012000000000009</v>
      </c>
      <c r="I2096" s="2">
        <f>'Moving Avg'!H2096</f>
        <v>1.5998499999999958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</row>
    <row r="2097" spans="1:12" ht="13.5" x14ac:dyDescent="0.25">
      <c r="A2097" s="3">
        <f>RSI!A2097</f>
        <v>45355</v>
      </c>
      <c r="B2097" s="2">
        <f>RSI!B2097</f>
        <v>1.71</v>
      </c>
      <c r="C2097" s="2">
        <f>RSI!I2097</f>
        <v>84.121509924045554</v>
      </c>
      <c r="D2097" s="2">
        <f>MACD!E2097</f>
        <v>-3.5499835003418578E-3</v>
      </c>
      <c r="E2097" s="2">
        <f>MACD!F2097</f>
        <v>-1.9846368117828316E-3</v>
      </c>
      <c r="F2097" s="2">
        <f>'Moving Avg'!D2097</f>
        <v>1.7100000000000002</v>
      </c>
      <c r="G2097" s="2">
        <f>'Moving Avg'!F2097</f>
        <v>1.7024999999999999</v>
      </c>
      <c r="H2097" s="2">
        <f>'Moving Avg'!G2097</f>
        <v>1.7014000000000007</v>
      </c>
      <c r="I2097" s="2">
        <f>'Moving Avg'!H2097</f>
        <v>1.6002499999999957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</row>
    <row r="2098" spans="1:12" ht="13.5" x14ac:dyDescent="0.25">
      <c r="A2098" s="3">
        <f>RSI!A2098</f>
        <v>45356</v>
      </c>
      <c r="B2098" s="2">
        <f>RSI!B2098</f>
        <v>1.71</v>
      </c>
      <c r="C2098" s="2">
        <f>RSI!I2098</f>
        <v>84.121509924045554</v>
      </c>
      <c r="D2098" s="2">
        <f>MACD!E2098</f>
        <v>-4.0308426604496184E-3</v>
      </c>
      <c r="E2098" s="2">
        <f>MACD!F2098</f>
        <v>-2.3938779815161891E-3</v>
      </c>
      <c r="F2098" s="2">
        <f>'Moving Avg'!D2098</f>
        <v>1.7100000000000002</v>
      </c>
      <c r="G2098" s="2">
        <f>'Moving Avg'!F2098</f>
        <v>1.7029999999999998</v>
      </c>
      <c r="H2098" s="2">
        <f>'Moving Avg'!G2098</f>
        <v>1.7016000000000004</v>
      </c>
      <c r="I2098" s="2">
        <f>'Moving Avg'!H2098</f>
        <v>1.6006499999999957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</row>
    <row r="2099" spans="1:12" ht="13.5" x14ac:dyDescent="0.25">
      <c r="A2099" s="3">
        <f>RSI!A2099</f>
        <v>45357</v>
      </c>
      <c r="B2099" s="2">
        <f>RSI!B2099</f>
        <v>1.71</v>
      </c>
      <c r="C2099" s="2">
        <f>RSI!I2099</f>
        <v>84.121509924045554</v>
      </c>
      <c r="D2099" s="2">
        <f>MACD!E2099</f>
        <v>-4.4756087527224597E-3</v>
      </c>
      <c r="E2099" s="2">
        <f>MACD!F2099</f>
        <v>-2.8102241357574435E-3</v>
      </c>
      <c r="F2099" s="2">
        <f>'Moving Avg'!D2099</f>
        <v>1.7100000000000002</v>
      </c>
      <c r="G2099" s="2">
        <f>'Moving Avg'!F2099</f>
        <v>1.7035</v>
      </c>
      <c r="H2099" s="2">
        <f>'Moving Avg'!G2099</f>
        <v>1.7018000000000004</v>
      </c>
      <c r="I2099" s="2">
        <f>'Moving Avg'!H2099</f>
        <v>1.6011999999999955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</row>
    <row r="2100" spans="1:12" ht="13.5" x14ac:dyDescent="0.25">
      <c r="A2100" s="3">
        <f>RSI!A2100</f>
        <v>45358</v>
      </c>
      <c r="B2100" s="2">
        <f>RSI!B2100</f>
        <v>1.7</v>
      </c>
      <c r="C2100" s="2">
        <f>RSI!I2100</f>
        <v>37.862366811667144</v>
      </c>
      <c r="D2100" s="2">
        <f>MACD!E2100</f>
        <v>-4.146287500198742E-3</v>
      </c>
      <c r="E2100" s="2">
        <f>MACD!F2100</f>
        <v>-3.0774368086457036E-3</v>
      </c>
      <c r="F2100" s="2">
        <f>'Moving Avg'!D2100</f>
        <v>1.7079999999999997</v>
      </c>
      <c r="G2100" s="2">
        <f>'Moving Avg'!F2100</f>
        <v>1.7035</v>
      </c>
      <c r="H2100" s="2">
        <f>'Moving Avg'!G2100</f>
        <v>1.7018000000000004</v>
      </c>
      <c r="I2100" s="2">
        <f>'Moving Avg'!H2100</f>
        <v>1.6016999999999957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</row>
    <row r="2101" spans="1:12" ht="13.5" x14ac:dyDescent="0.25">
      <c r="A2101" s="3">
        <f>RSI!A2101</f>
        <v>45359</v>
      </c>
      <c r="B2101" s="2">
        <f>RSI!B2101</f>
        <v>1.7</v>
      </c>
      <c r="C2101" s="2">
        <f>RSI!I2101</f>
        <v>37.862366811667144</v>
      </c>
      <c r="D2101" s="2">
        <f>MACD!E2101</f>
        <v>-3.8410211342592149E-3</v>
      </c>
      <c r="E2101" s="2">
        <f>MACD!F2101</f>
        <v>-3.230153673768406E-3</v>
      </c>
      <c r="F2101" s="2">
        <f>'Moving Avg'!D2101</f>
        <v>1.706</v>
      </c>
      <c r="G2101" s="2">
        <f>'Moving Avg'!F2101</f>
        <v>1.7035000000000005</v>
      </c>
      <c r="H2101" s="2">
        <f>'Moving Avg'!G2101</f>
        <v>1.7018000000000004</v>
      </c>
      <c r="I2101" s="2">
        <f>'Moving Avg'!H2101</f>
        <v>1.6021999999999954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</row>
    <row r="2102" spans="1:12" ht="13.5" x14ac:dyDescent="0.25">
      <c r="A2102" s="3">
        <f>RSI!A2102</f>
        <v>45362</v>
      </c>
      <c r="B2102" s="2">
        <f>RSI!B2102</f>
        <v>1.7</v>
      </c>
      <c r="C2102" s="2">
        <f>RSI!I2102</f>
        <v>37.862366811667144</v>
      </c>
      <c r="D2102" s="2">
        <f>MACD!E2102</f>
        <v>-3.558080008417619E-3</v>
      </c>
      <c r="E2102" s="2">
        <f>MACD!F2102</f>
        <v>-3.2957389406982488E-3</v>
      </c>
      <c r="F2102" s="2">
        <f>'Moving Avg'!D2102</f>
        <v>1.704</v>
      </c>
      <c r="G2102" s="2">
        <f>'Moving Avg'!F2102</f>
        <v>1.7035000000000005</v>
      </c>
      <c r="H2102" s="2">
        <f>'Moving Avg'!G2102</f>
        <v>1.7018000000000004</v>
      </c>
      <c r="I2102" s="2">
        <f>'Moving Avg'!H2102</f>
        <v>1.6026999999999956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</row>
    <row r="2103" spans="1:12" ht="13.5" x14ac:dyDescent="0.25">
      <c r="A2103" s="3">
        <f>RSI!A2103</f>
        <v>45363</v>
      </c>
      <c r="B2103" s="2">
        <f>RSI!B2103</f>
        <v>1.71</v>
      </c>
      <c r="C2103" s="2">
        <f>RSI!I2103</f>
        <v>63.162911531726131</v>
      </c>
      <c r="D2103" s="2">
        <f>MACD!E2103</f>
        <v>-2.4981337701266426E-3</v>
      </c>
      <c r="E2103" s="2">
        <f>MACD!F2103</f>
        <v>-3.1362179065839279E-3</v>
      </c>
      <c r="F2103" s="2">
        <f>'Moving Avg'!D2103</f>
        <v>1.704</v>
      </c>
      <c r="G2103" s="2">
        <f>'Moving Avg'!F2103</f>
        <v>1.7040000000000002</v>
      </c>
      <c r="H2103" s="2">
        <f>'Moving Avg'!G2103</f>
        <v>1.7018</v>
      </c>
      <c r="I2103" s="2">
        <f>'Moving Avg'!H2103</f>
        <v>1.6032499999999954</v>
      </c>
      <c r="J2103" s="6" t="str">
        <f>OBV!F2103</f>
        <v>BULLISH</v>
      </c>
      <c r="K2103" s="6" t="str">
        <f>OBV!G2103</f>
        <v>NEUTRAL</v>
      </c>
      <c r="L2103" s="6" t="str">
        <f>OBV!H2103</f>
        <v>NEUTRAL</v>
      </c>
    </row>
    <row r="2104" spans="1:12" ht="13.5" x14ac:dyDescent="0.25">
      <c r="A2104" s="3">
        <f>RSI!A2104</f>
        <v>45364</v>
      </c>
      <c r="B2104" s="2">
        <f>RSI!B2104</f>
        <v>1.7</v>
      </c>
      <c r="C2104" s="2">
        <f>RSI!I2104</f>
        <v>43.909171898058815</v>
      </c>
      <c r="D2104" s="2">
        <f>MACD!E2104</f>
        <v>-8.9848205898546141E-4</v>
      </c>
      <c r="E2104" s="2">
        <f>MACD!F2104</f>
        <v>-2.6886707370642345E-3</v>
      </c>
      <c r="F2104" s="2">
        <f>'Moving Avg'!D2104</f>
        <v>1.702</v>
      </c>
      <c r="G2104" s="2">
        <f>'Moving Avg'!F2104</f>
        <v>1.7040000000000002</v>
      </c>
      <c r="H2104" s="2">
        <f>'Moving Avg'!G2104</f>
        <v>1.7016</v>
      </c>
      <c r="I2104" s="2">
        <f>'Moving Avg'!H2104</f>
        <v>1.6037499999999951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</row>
    <row r="2105" spans="1:12" ht="13.5" x14ac:dyDescent="0.25">
      <c r="A2105" s="3">
        <f>RSI!A2105</f>
        <v>45365</v>
      </c>
      <c r="B2105" s="2">
        <f>RSI!B2105</f>
        <v>1.7</v>
      </c>
      <c r="C2105" s="2">
        <f>RSI!I2105</f>
        <v>43.909171898058815</v>
      </c>
      <c r="D2105" s="2">
        <f>MACD!E2105</f>
        <v>4.7900554443258692E-4</v>
      </c>
      <c r="E2105" s="2">
        <f>MACD!F2105</f>
        <v>-2.0551354807648702E-3</v>
      </c>
      <c r="F2105" s="2">
        <f>'Moving Avg'!D2105</f>
        <v>1.702</v>
      </c>
      <c r="G2105" s="2">
        <f>'Moving Avg'!F2105</f>
        <v>1.7040000000000002</v>
      </c>
      <c r="H2105" s="2">
        <f>'Moving Avg'!G2105</f>
        <v>1.7016000000000002</v>
      </c>
      <c r="I2105" s="2">
        <f>'Moving Avg'!H2105</f>
        <v>1.6042499999999951</v>
      </c>
      <c r="J2105" s="6" t="str">
        <f>OBV!F2105</f>
        <v>BEARISH</v>
      </c>
      <c r="K2105" s="6" t="str">
        <f>OBV!G2105</f>
        <v>NEUTRAL</v>
      </c>
      <c r="L2105" s="6" t="str">
        <f>OBV!H2105</f>
        <v>NEUTRAL</v>
      </c>
    </row>
    <row r="2106" spans="1:12" ht="13.5" x14ac:dyDescent="0.25">
      <c r="A2106" s="3">
        <f>RSI!A2106</f>
        <v>45366</v>
      </c>
      <c r="B2106" s="2">
        <f>RSI!B2106</f>
        <v>1.7</v>
      </c>
      <c r="C2106" s="2">
        <f>RSI!I2106</f>
        <v>43.909171898058815</v>
      </c>
      <c r="D2106" s="2">
        <f>MACD!E2106</f>
        <v>1.6667350850658735E-3</v>
      </c>
      <c r="E2106" s="2">
        <f>MACD!F2106</f>
        <v>-1.3107613675987216E-3</v>
      </c>
      <c r="F2106" s="2">
        <f>'Moving Avg'!D2106</f>
        <v>1.702</v>
      </c>
      <c r="G2106" s="2">
        <f>'Moving Avg'!F2106</f>
        <v>1.7040000000000002</v>
      </c>
      <c r="H2106" s="2">
        <f>'Moving Avg'!G2106</f>
        <v>1.7016000000000002</v>
      </c>
      <c r="I2106" s="2">
        <f>'Moving Avg'!H2106</f>
        <v>1.604749999999995</v>
      </c>
      <c r="J2106" s="6" t="str">
        <f>OBV!F2106</f>
        <v>BEARISH</v>
      </c>
      <c r="K2106" s="6" t="str">
        <f>OBV!G2106</f>
        <v>NEUTRAL</v>
      </c>
      <c r="L2106" s="6" t="str">
        <f>OBV!H2106</f>
        <v>NEUTRAL</v>
      </c>
    </row>
    <row r="2107" spans="1:12" ht="13.5" x14ac:dyDescent="0.25">
      <c r="A2107" s="3">
        <f>RSI!A2107</f>
        <v>45369</v>
      </c>
      <c r="B2107" s="2">
        <f>RSI!B2107</f>
        <v>1.7</v>
      </c>
      <c r="C2107" s="2">
        <f>RSI!I2107</f>
        <v>43.909171898058815</v>
      </c>
      <c r="D2107" s="2">
        <f>MACD!E2107</f>
        <v>2.6922583994075655E-3</v>
      </c>
      <c r="E2107" s="2">
        <f>MACD!F2107</f>
        <v>-5.1015741419746421E-4</v>
      </c>
      <c r="F2107" s="2">
        <f>'Moving Avg'!D2107</f>
        <v>1.702</v>
      </c>
      <c r="G2107" s="2">
        <f>'Moving Avg'!F2107</f>
        <v>1.7040000000000002</v>
      </c>
      <c r="H2107" s="2">
        <f>'Moving Avg'!G2107</f>
        <v>1.7016000000000004</v>
      </c>
      <c r="I2107" s="2">
        <f>'Moving Avg'!H2107</f>
        <v>1.605249999999995</v>
      </c>
      <c r="J2107" s="6" t="str">
        <f>OBV!F2107</f>
        <v>BEARISH</v>
      </c>
      <c r="K2107" s="6" t="str">
        <f>OBV!G2107</f>
        <v>NEUTRAL</v>
      </c>
      <c r="L2107" s="6" t="str">
        <f>OBV!H2107</f>
        <v>NEUTRAL</v>
      </c>
    </row>
    <row r="2108" spans="1:12" ht="13.5" x14ac:dyDescent="0.25">
      <c r="A2108" s="3">
        <f>RSI!A2108</f>
        <v>45370</v>
      </c>
      <c r="B2108" s="2">
        <f>RSI!B2108</f>
        <v>1.7</v>
      </c>
      <c r="C2108" s="2">
        <f>RSI!I2108</f>
        <v>43.909171898058815</v>
      </c>
      <c r="D2108" s="2">
        <f>MACD!E2108</f>
        <v>3.5790101881434389E-3</v>
      </c>
      <c r="E2108" s="2">
        <f>MACD!F2108</f>
        <v>3.076761062707164E-4</v>
      </c>
      <c r="F2108" s="2">
        <f>'Moving Avg'!D2108</f>
        <v>1.7</v>
      </c>
      <c r="G2108" s="2">
        <f>'Moving Avg'!F2108</f>
        <v>1.7040000000000002</v>
      </c>
      <c r="H2108" s="2">
        <f>'Moving Avg'!G2108</f>
        <v>1.7016000000000004</v>
      </c>
      <c r="I2108" s="2">
        <f>'Moving Avg'!H2108</f>
        <v>1.6057499999999951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45372</v>
      </c>
      <c r="B2109" s="2">
        <f>RSI!B2109</f>
        <v>1.7</v>
      </c>
      <c r="C2109" s="2">
        <f>RSI!I2109</f>
        <v>43.909171898058815</v>
      </c>
      <c r="D2109" s="2">
        <f>MACD!E2109</f>
        <v>4.3469324136411469E-3</v>
      </c>
      <c r="E2109" s="2">
        <f>MACD!F2109</f>
        <v>1.1155273677448025E-3</v>
      </c>
      <c r="F2109" s="2">
        <f>'Moving Avg'!D2109</f>
        <v>1.7</v>
      </c>
      <c r="G2109" s="2">
        <f>'Moving Avg'!F2109</f>
        <v>1.7040000000000002</v>
      </c>
      <c r="H2109" s="2">
        <f>'Moving Avg'!G2109</f>
        <v>1.7016000000000009</v>
      </c>
      <c r="I2109" s="2">
        <f>'Moving Avg'!H2109</f>
        <v>1.6062499999999948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</row>
    <row r="2110" spans="1:12" ht="13.5" x14ac:dyDescent="0.25">
      <c r="A2110" s="3">
        <f>RSI!A2110</f>
        <v>45373</v>
      </c>
      <c r="B2110" s="2">
        <f>RSI!B2110</f>
        <v>1.7</v>
      </c>
      <c r="C2110" s="2">
        <f>RSI!I2110</f>
        <v>43.909171898058815</v>
      </c>
      <c r="D2110" s="2">
        <f>MACD!E2110</f>
        <v>3.4745417650865473E-3</v>
      </c>
      <c r="E2110" s="2">
        <f>MACD!F2110</f>
        <v>1.5873302472131515E-3</v>
      </c>
      <c r="F2110" s="2">
        <f>'Moving Avg'!D2110</f>
        <v>1.7</v>
      </c>
      <c r="G2110" s="2">
        <f>'Moving Avg'!F2110</f>
        <v>1.704</v>
      </c>
      <c r="H2110" s="2">
        <f>'Moving Avg'!G2110</f>
        <v>1.7016000000000009</v>
      </c>
      <c r="I2110" s="2">
        <f>'Moving Avg'!H2110</f>
        <v>1.6067499999999948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</row>
    <row r="2111" spans="1:12" ht="13.5" x14ac:dyDescent="0.25">
      <c r="A2111" s="3">
        <f>RSI!A2111</f>
        <v>45376</v>
      </c>
      <c r="B2111" s="2">
        <f>RSI!B2111</f>
        <v>1.7</v>
      </c>
      <c r="C2111" s="2">
        <f>RSI!I2111</f>
        <v>43.909171898058815</v>
      </c>
      <c r="D2111" s="2">
        <f>MACD!E2111</f>
        <v>2.7514489006623677E-3</v>
      </c>
      <c r="E2111" s="2">
        <f>MACD!F2111</f>
        <v>1.8201539779029948E-3</v>
      </c>
      <c r="F2111" s="2">
        <f>'Moving Avg'!D2111</f>
        <v>1.7</v>
      </c>
      <c r="G2111" s="2">
        <f>'Moving Avg'!F2111</f>
        <v>1.704</v>
      </c>
      <c r="H2111" s="2">
        <f>'Moving Avg'!G2111</f>
        <v>1.7016000000000011</v>
      </c>
      <c r="I2111" s="2">
        <f>'Moving Avg'!H2111</f>
        <v>1.6072499999999947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</row>
    <row r="2112" spans="1:12" ht="13.5" x14ac:dyDescent="0.25">
      <c r="A2112" s="3">
        <f>RSI!A2112</f>
        <v>45377</v>
      </c>
      <c r="B2112" s="2">
        <f>RSI!B2112</f>
        <v>1.7</v>
      </c>
      <c r="C2112" s="2">
        <f>RSI!I2112</f>
        <v>43.909171898058815</v>
      </c>
      <c r="D2112" s="2">
        <f>MACD!E2112</f>
        <v>2.1535676091544165E-3</v>
      </c>
      <c r="E2112" s="2">
        <f>MACD!F2112</f>
        <v>1.8868367041532793E-3</v>
      </c>
      <c r="F2112" s="2">
        <f>'Moving Avg'!D2112</f>
        <v>1.7</v>
      </c>
      <c r="G2112" s="2">
        <f>'Moving Avg'!F2112</f>
        <v>1.704</v>
      </c>
      <c r="H2112" s="2">
        <f>'Moving Avg'!G2112</f>
        <v>1.7016000000000011</v>
      </c>
      <c r="I2112" s="2">
        <f>'Moving Avg'!H2112</f>
        <v>1.6077499999999947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</row>
    <row r="2113" spans="1:12" ht="13.5" x14ac:dyDescent="0.25">
      <c r="A2113" s="3">
        <f>RSI!A2113</f>
        <v>45378</v>
      </c>
      <c r="B2113" s="2">
        <f>RSI!B2113</f>
        <v>1.7</v>
      </c>
      <c r="C2113" s="2">
        <f>RSI!I2113</f>
        <v>43.909171898058815</v>
      </c>
      <c r="D2113" s="2">
        <f>MACD!E2113</f>
        <v>3.1990615533104005E-3</v>
      </c>
      <c r="E2113" s="2">
        <f>MACD!F2113</f>
        <v>2.1492816739847038E-3</v>
      </c>
      <c r="F2113" s="2">
        <f>'Moving Avg'!D2113</f>
        <v>1.7</v>
      </c>
      <c r="G2113" s="2">
        <f>'Moving Avg'!F2113</f>
        <v>1.7035</v>
      </c>
      <c r="H2113" s="2">
        <f>'Moving Avg'!G2113</f>
        <v>1.7016000000000011</v>
      </c>
      <c r="I2113" s="2">
        <f>'Moving Avg'!H2113</f>
        <v>1.6082499999999949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</row>
    <row r="2114" spans="1:12" ht="13.5" x14ac:dyDescent="0.25">
      <c r="A2114" s="3">
        <f>RSI!A2114</f>
        <v>45379</v>
      </c>
      <c r="B2114" s="2">
        <f>RSI!B2114</f>
        <v>1.7</v>
      </c>
      <c r="C2114" s="2">
        <f>RSI!I2114</f>
        <v>43.909171898058815</v>
      </c>
      <c r="D2114" s="2">
        <f>MACD!E2114</f>
        <v>2.5572227739074638E-3</v>
      </c>
      <c r="E2114" s="2">
        <f>MACD!F2114</f>
        <v>2.2308698939692557E-3</v>
      </c>
      <c r="F2114" s="2">
        <f>'Moving Avg'!D2114</f>
        <v>1.7</v>
      </c>
      <c r="G2114" s="2">
        <f>'Moving Avg'!F2114</f>
        <v>1.7029999999999998</v>
      </c>
      <c r="H2114" s="2">
        <f>'Moving Avg'!G2114</f>
        <v>1.7016000000000011</v>
      </c>
      <c r="I2114" s="2">
        <f>'Moving Avg'!H2114</f>
        <v>1.6087499999999946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</row>
    <row r="2115" spans="1:12" ht="13.5" x14ac:dyDescent="0.25">
      <c r="A2115" s="3">
        <f>RSI!A2115</f>
        <v>45380</v>
      </c>
      <c r="B2115" s="2">
        <f>RSI!B2115</f>
        <v>1.7</v>
      </c>
      <c r="C2115" s="2">
        <f>RSI!I2115</f>
        <v>43.909171898058815</v>
      </c>
      <c r="D2115" s="2">
        <f>MACD!E2115</f>
        <v>2.0252154934758959E-3</v>
      </c>
      <c r="E2115" s="2">
        <f>MACD!F2115</f>
        <v>2.1897390138705839E-3</v>
      </c>
      <c r="F2115" s="2">
        <f>'Moving Avg'!D2115</f>
        <v>1.7</v>
      </c>
      <c r="G2115" s="2">
        <f>'Moving Avg'!F2115</f>
        <v>1.7024999999999999</v>
      </c>
      <c r="H2115" s="2">
        <f>'Moving Avg'!G2115</f>
        <v>1.7016000000000011</v>
      </c>
      <c r="I2115" s="2">
        <f>'Moving Avg'!H2115</f>
        <v>1.6092499999999947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</row>
    <row r="2116" spans="1:12" ht="13.5" x14ac:dyDescent="0.25">
      <c r="A2116" s="3">
        <f>RSI!A2116</f>
        <v>45383</v>
      </c>
      <c r="B2116" s="2">
        <f>RSI!B2116</f>
        <v>1.7</v>
      </c>
      <c r="C2116" s="2">
        <f>RSI!I2116</f>
        <v>43.909171898058815</v>
      </c>
      <c r="D2116" s="2">
        <f>MACD!E2116</f>
        <v>1.5853212937821937E-3</v>
      </c>
      <c r="E2116" s="2">
        <f>MACD!F2116</f>
        <v>2.0688554698529062E-3</v>
      </c>
      <c r="F2116" s="2">
        <f>'Moving Avg'!D2116</f>
        <v>1.7</v>
      </c>
      <c r="G2116" s="2">
        <f>'Moving Avg'!F2116</f>
        <v>1.7019999999999995</v>
      </c>
      <c r="H2116" s="2">
        <f>'Moving Avg'!G2116</f>
        <v>1.7016000000000011</v>
      </c>
      <c r="I2116" s="2">
        <f>'Moving Avg'!H2116</f>
        <v>1.6097499999999945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</row>
    <row r="2117" spans="1:12" ht="13.5" x14ac:dyDescent="0.25">
      <c r="A2117" s="3">
        <f>RSI!A2117</f>
        <v>45384</v>
      </c>
      <c r="B2117" s="2">
        <f>RSI!B2117</f>
        <v>1.7</v>
      </c>
      <c r="C2117" s="2">
        <f>RSI!I2117</f>
        <v>43.909171898058815</v>
      </c>
      <c r="D2117" s="2">
        <f>MACD!E2117</f>
        <v>1.2226085015001331E-3</v>
      </c>
      <c r="E2117" s="2">
        <f>MACD!F2117</f>
        <v>1.8996060761823517E-3</v>
      </c>
      <c r="F2117" s="2">
        <f>'Moving Avg'!D2117</f>
        <v>1.7</v>
      </c>
      <c r="G2117" s="2">
        <f>'Moving Avg'!F2117</f>
        <v>1.7014999999999998</v>
      </c>
      <c r="H2117" s="2">
        <f>'Moving Avg'!G2117</f>
        <v>1.7016000000000011</v>
      </c>
      <c r="I2117" s="2">
        <f>'Moving Avg'!H2117</f>
        <v>1.6101499999999946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</row>
    <row r="2118" spans="1:12" ht="13.5" x14ac:dyDescent="0.25">
      <c r="A2118" s="3">
        <f>RSI!A2118</f>
        <v>45385</v>
      </c>
      <c r="B2118" s="2">
        <f>RSI!B2118</f>
        <v>1.7</v>
      </c>
      <c r="C2118" s="2">
        <f>RSI!I2118</f>
        <v>43.909171898058815</v>
      </c>
      <c r="D2118" s="2">
        <f>MACD!E2118</f>
        <v>9.2449895197455056E-4</v>
      </c>
      <c r="E2118" s="2">
        <f>MACD!F2118</f>
        <v>1.7045846513407917E-3</v>
      </c>
      <c r="F2118" s="2">
        <f>'Moving Avg'!D2118</f>
        <v>1.7</v>
      </c>
      <c r="G2118" s="2">
        <f>'Moving Avg'!F2118</f>
        <v>1.7009999999999998</v>
      </c>
      <c r="H2118" s="2">
        <f>'Moving Avg'!G2118</f>
        <v>1.7016000000000011</v>
      </c>
      <c r="I2118" s="2">
        <f>'Moving Avg'!H2118</f>
        <v>1.6105499999999946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</row>
    <row r="2119" spans="1:12" ht="13.5" x14ac:dyDescent="0.25">
      <c r="A2119" s="3">
        <f>RSI!A2119</f>
        <v>45386</v>
      </c>
      <c r="B2119" s="2">
        <f>RSI!B2119</f>
        <v>1.7</v>
      </c>
      <c r="C2119" s="2">
        <f>RSI!I2119</f>
        <v>43.909171898058815</v>
      </c>
      <c r="D2119" s="2">
        <f>MACD!E2119</f>
        <v>6.8040173850603125E-4</v>
      </c>
      <c r="E2119" s="2">
        <f>MACD!F2119</f>
        <v>1.4997480687738397E-3</v>
      </c>
      <c r="F2119" s="2">
        <f>'Moving Avg'!D2119</f>
        <v>1.7</v>
      </c>
      <c r="G2119" s="2">
        <f>'Moving Avg'!F2119</f>
        <v>1.7004999999999999</v>
      </c>
      <c r="H2119" s="2">
        <f>'Moving Avg'!G2119</f>
        <v>1.7016000000000011</v>
      </c>
      <c r="I2119" s="2">
        <f>'Moving Avg'!H2119</f>
        <v>1.6109499999999946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</row>
    <row r="2120" spans="1:12" ht="13.5" x14ac:dyDescent="0.25">
      <c r="A2120" s="3">
        <f>RSI!A2120</f>
        <v>45387</v>
      </c>
      <c r="B2120" s="2">
        <f>RSI!B2120</f>
        <v>1.71</v>
      </c>
      <c r="C2120" s="2">
        <f>RSI!I2120</f>
        <v>71.922552168078795</v>
      </c>
      <c r="D2120" s="2">
        <f>MACD!E2120</f>
        <v>-2.593371237671338E-4</v>
      </c>
      <c r="E2120" s="2">
        <f>MACD!F2120</f>
        <v>1.1479310302656451E-3</v>
      </c>
      <c r="F2120" s="2">
        <f>'Moving Avg'!D2120</f>
        <v>1.702</v>
      </c>
      <c r="G2120" s="2">
        <f>'Moving Avg'!F2120</f>
        <v>1.7009999999999998</v>
      </c>
      <c r="H2120" s="2">
        <f>'Moving Avg'!G2120</f>
        <v>1.7018000000000009</v>
      </c>
      <c r="I2120" s="2">
        <f>'Moving Avg'!H2120</f>
        <v>1.6113999999999944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</row>
    <row r="2121" spans="1:12" ht="13.5" x14ac:dyDescent="0.25">
      <c r="A2121" s="3">
        <f>RSI!A2121</f>
        <v>45390</v>
      </c>
      <c r="B2121" s="2">
        <f>RSI!B2121</f>
        <v>1.71</v>
      </c>
      <c r="C2121" s="2">
        <f>RSI!I2121</f>
        <v>71.922552168078795</v>
      </c>
      <c r="D2121" s="2">
        <f>MACD!E2121</f>
        <v>-1.10660447029165E-3</v>
      </c>
      <c r="E2121" s="2">
        <f>MACD!F2121</f>
        <v>6.9702393015418616E-4</v>
      </c>
      <c r="F2121" s="2">
        <f>'Moving Avg'!D2121</f>
        <v>1.704</v>
      </c>
      <c r="G2121" s="2">
        <f>'Moving Avg'!F2121</f>
        <v>1.7014999999999998</v>
      </c>
      <c r="H2121" s="2">
        <f>'Moving Avg'!G2121</f>
        <v>1.7020000000000008</v>
      </c>
      <c r="I2121" s="2">
        <f>'Moving Avg'!H2121</f>
        <v>1.6119499999999944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</row>
    <row r="2122" spans="1:12" ht="13.5" x14ac:dyDescent="0.25">
      <c r="A2122" s="3">
        <f>RSI!A2122</f>
        <v>45394</v>
      </c>
      <c r="B2122" s="2">
        <f>RSI!B2122</f>
        <v>1.71</v>
      </c>
      <c r="C2122" s="2">
        <f>RSI!I2122</f>
        <v>71.922552168078795</v>
      </c>
      <c r="D2122" s="2">
        <f>MACD!E2122</f>
        <v>-1.871767155229076E-3</v>
      </c>
      <c r="E2122" s="2">
        <f>MACD!F2122</f>
        <v>1.8326571307753376E-4</v>
      </c>
      <c r="F2122" s="2">
        <f>'Moving Avg'!D2122</f>
        <v>1.706</v>
      </c>
      <c r="G2122" s="2">
        <f>'Moving Avg'!F2122</f>
        <v>1.7019999999999995</v>
      </c>
      <c r="H2122" s="2">
        <f>'Moving Avg'!G2122</f>
        <v>1.7022000000000006</v>
      </c>
      <c r="I2122" s="2">
        <f>'Moving Avg'!H2122</f>
        <v>1.6124999999999945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</row>
    <row r="2123" spans="1:12" ht="13.5" x14ac:dyDescent="0.25">
      <c r="A2123" s="3">
        <f>RSI!A2123</f>
        <v>45397</v>
      </c>
      <c r="B2123" s="2">
        <f>RSI!B2123</f>
        <v>1.71</v>
      </c>
      <c r="C2123" s="2">
        <f>RSI!I2123</f>
        <v>71.922552168078795</v>
      </c>
      <c r="D2123" s="2">
        <f>MACD!E2123</f>
        <v>-2.5638830234251397E-3</v>
      </c>
      <c r="E2123" s="2">
        <f>MACD!F2123</f>
        <v>-3.6616403422300099E-4</v>
      </c>
      <c r="F2123" s="2">
        <f>'Moving Avg'!D2123</f>
        <v>1.7079999999999997</v>
      </c>
      <c r="G2123" s="2">
        <f>'Moving Avg'!F2123</f>
        <v>1.7019999999999995</v>
      </c>
      <c r="H2123" s="2">
        <f>'Moving Avg'!G2123</f>
        <v>1.7024000000000004</v>
      </c>
      <c r="I2123" s="2">
        <f>'Moving Avg'!H2123</f>
        <v>1.6130499999999948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</row>
    <row r="2124" spans="1:12" ht="13.5" x14ac:dyDescent="0.25">
      <c r="A2124" s="3">
        <f>RSI!A2124</f>
        <v>45398</v>
      </c>
      <c r="B2124" s="2">
        <f>RSI!B2124</f>
        <v>1.71</v>
      </c>
      <c r="C2124" s="2">
        <f>RSI!I2124</f>
        <v>71.922552168078795</v>
      </c>
      <c r="D2124" s="2">
        <f>MACD!E2124</f>
        <v>-3.1908811193233078E-3</v>
      </c>
      <c r="E2124" s="2">
        <f>MACD!F2124</f>
        <v>-9.3110745124306237E-4</v>
      </c>
      <c r="F2124" s="2">
        <f>'Moving Avg'!D2124</f>
        <v>1.7100000000000002</v>
      </c>
      <c r="G2124" s="2">
        <f>'Moving Avg'!F2124</f>
        <v>1.7024999999999999</v>
      </c>
      <c r="H2124" s="2">
        <f>'Moving Avg'!G2124</f>
        <v>1.7026000000000001</v>
      </c>
      <c r="I2124" s="2">
        <f>'Moving Avg'!H2124</f>
        <v>1.6135999999999944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</row>
    <row r="2125" spans="1:12" ht="13.5" x14ac:dyDescent="0.25">
      <c r="A2125" s="3">
        <f>RSI!A2125</f>
        <v>45399</v>
      </c>
      <c r="B2125" s="2">
        <f>RSI!B2125</f>
        <v>1.71</v>
      </c>
      <c r="C2125" s="2">
        <f>RSI!I2125</f>
        <v>71.922552168078795</v>
      </c>
      <c r="D2125" s="2">
        <f>MACD!E2125</f>
        <v>-3.7597157401059178E-3</v>
      </c>
      <c r="E2125" s="2">
        <f>MACD!F2125</f>
        <v>-1.4968291090156336E-3</v>
      </c>
      <c r="F2125" s="2">
        <f>'Moving Avg'!D2125</f>
        <v>1.7100000000000002</v>
      </c>
      <c r="G2125" s="2">
        <f>'Moving Avg'!F2125</f>
        <v>1.7029999999999998</v>
      </c>
      <c r="H2125" s="2">
        <f>'Moving Avg'!G2125</f>
        <v>1.7028000000000003</v>
      </c>
      <c r="I2125" s="2">
        <f>'Moving Avg'!H2125</f>
        <v>1.6141499999999944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</row>
    <row r="2126" spans="1:12" ht="13.5" x14ac:dyDescent="0.25">
      <c r="A2126" s="3">
        <f>RSI!A2126</f>
        <v>45400</v>
      </c>
      <c r="B2126" s="2">
        <f>RSI!B2126</f>
        <v>1.71</v>
      </c>
      <c r="C2126" s="2">
        <f>RSI!I2126</f>
        <v>71.922552168078795</v>
      </c>
      <c r="D2126" s="2">
        <f>MACD!E2126</f>
        <v>-4.2764982408318719E-3</v>
      </c>
      <c r="E2126" s="2">
        <f>MACD!F2126</f>
        <v>-2.0527629353788816E-3</v>
      </c>
      <c r="F2126" s="2">
        <f>'Moving Avg'!D2126</f>
        <v>1.7100000000000002</v>
      </c>
      <c r="G2126" s="2">
        <f>'Moving Avg'!F2126</f>
        <v>1.7035</v>
      </c>
      <c r="H2126" s="2">
        <f>'Moving Avg'!G2126</f>
        <v>1.7030000000000001</v>
      </c>
      <c r="I2126" s="2">
        <f>'Moving Avg'!H2126</f>
        <v>1.6146999999999943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</row>
    <row r="2127" spans="1:12" ht="13.5" x14ac:dyDescent="0.25">
      <c r="A2127" s="3">
        <f>RSI!A2127</f>
        <v>45401</v>
      </c>
      <c r="B2127" s="2">
        <f>RSI!B2127</f>
        <v>1.71</v>
      </c>
      <c r="C2127" s="2">
        <f>RSI!I2127</f>
        <v>71.922552168078795</v>
      </c>
      <c r="D2127" s="2">
        <f>MACD!E2127</f>
        <v>-4.7466099067474676E-3</v>
      </c>
      <c r="E2127" s="2">
        <f>MACD!F2127</f>
        <v>-2.5915323296525992E-3</v>
      </c>
      <c r="F2127" s="2">
        <f>'Moving Avg'!D2127</f>
        <v>1.7100000000000002</v>
      </c>
      <c r="G2127" s="2">
        <f>'Moving Avg'!F2127</f>
        <v>1.704</v>
      </c>
      <c r="H2127" s="2">
        <f>'Moving Avg'!G2127</f>
        <v>1.7031999999999998</v>
      </c>
      <c r="I2127" s="2">
        <f>'Moving Avg'!H2127</f>
        <v>1.6152499999999943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</row>
    <row r="2128" spans="1:12" ht="13.5" x14ac:dyDescent="0.25">
      <c r="A2128" s="3">
        <f>RSI!A2128</f>
        <v>45404</v>
      </c>
      <c r="B2128" s="2">
        <f>RSI!B2128</f>
        <v>1.71</v>
      </c>
      <c r="C2128" s="2">
        <f>RSI!I2128</f>
        <v>71.922552168078795</v>
      </c>
      <c r="D2128" s="2">
        <f>MACD!E2128</f>
        <v>-5.174798705892103E-3</v>
      </c>
      <c r="E2128" s="2">
        <f>MACD!F2128</f>
        <v>-3.1081856049004998E-3</v>
      </c>
      <c r="F2128" s="2">
        <f>'Moving Avg'!D2128</f>
        <v>1.7100000000000002</v>
      </c>
      <c r="G2128" s="2">
        <f>'Moving Avg'!F2128</f>
        <v>1.7045000000000001</v>
      </c>
      <c r="H2128" s="2">
        <f>'Moving Avg'!G2128</f>
        <v>1.7033999999999998</v>
      </c>
      <c r="I2128" s="2">
        <f>'Moving Avg'!H2128</f>
        <v>1.6157999999999941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</row>
    <row r="2129" spans="1:12" ht="13.5" x14ac:dyDescent="0.25">
      <c r="A2129" s="3">
        <f>RSI!A2129</f>
        <v>45405</v>
      </c>
      <c r="B2129" s="2">
        <f>RSI!B2129</f>
        <v>1.71</v>
      </c>
      <c r="C2129" s="2">
        <f>RSI!I2129</f>
        <v>71.922552168078795</v>
      </c>
      <c r="D2129" s="2">
        <f>MACD!E2129</f>
        <v>-5.5652623097131038E-3</v>
      </c>
      <c r="E2129" s="2">
        <f>MACD!F2129</f>
        <v>-3.5996009458630213E-3</v>
      </c>
      <c r="F2129" s="2">
        <f>'Moving Avg'!D2129</f>
        <v>1.7100000000000002</v>
      </c>
      <c r="G2129" s="2">
        <f>'Moving Avg'!F2129</f>
        <v>1.7050000000000001</v>
      </c>
      <c r="H2129" s="2">
        <f>'Moving Avg'!G2129</f>
        <v>1.7035999999999998</v>
      </c>
      <c r="I2129" s="2">
        <f>'Moving Avg'!H2129</f>
        <v>1.6163499999999942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</row>
    <row r="2130" spans="1:12" ht="13.5" x14ac:dyDescent="0.25">
      <c r="A2130" s="3">
        <f>RSI!A2130</f>
        <v>45406</v>
      </c>
      <c r="B2130" s="2">
        <f>RSI!B2130</f>
        <v>1.71</v>
      </c>
      <c r="C2130" s="2">
        <f>RSI!I2130</f>
        <v>71.922552168078795</v>
      </c>
      <c r="D2130" s="2">
        <f>MACD!E2130</f>
        <v>-4.3832578704308123E-3</v>
      </c>
      <c r="E2130" s="2">
        <f>MACD!F2130</f>
        <v>-3.75633233077658E-3</v>
      </c>
      <c r="F2130" s="2">
        <f>'Moving Avg'!D2130</f>
        <v>1.7100000000000002</v>
      </c>
      <c r="G2130" s="2">
        <f>'Moving Avg'!F2130</f>
        <v>1.7055000000000002</v>
      </c>
      <c r="H2130" s="2">
        <f>'Moving Avg'!G2130</f>
        <v>1.7037999999999998</v>
      </c>
      <c r="I2130" s="2">
        <f>'Moving Avg'!H2130</f>
        <v>1.616899999999994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</row>
    <row r="2131" spans="1:12" ht="13.5" x14ac:dyDescent="0.25">
      <c r="A2131" s="3">
        <f>RSI!A2131</f>
        <v>45407</v>
      </c>
      <c r="B2131" s="2">
        <f>RSI!B2131</f>
        <v>1.71</v>
      </c>
      <c r="C2131" s="2">
        <f>RSI!I2131</f>
        <v>71.922552168078795</v>
      </c>
      <c r="D2131" s="2">
        <f>MACD!E2131</f>
        <v>-3.4072343596491805E-3</v>
      </c>
      <c r="E2131" s="2">
        <f>MACD!F2131</f>
        <v>-3.6865127365511004E-3</v>
      </c>
      <c r="F2131" s="2">
        <f>'Moving Avg'!D2131</f>
        <v>1.7100000000000002</v>
      </c>
      <c r="G2131" s="2">
        <f>'Moving Avg'!F2131</f>
        <v>1.7060000000000002</v>
      </c>
      <c r="H2131" s="2">
        <f>'Moving Avg'!G2131</f>
        <v>1.7039999999999995</v>
      </c>
      <c r="I2131" s="2">
        <f>'Moving Avg'!H2131</f>
        <v>1.6177999999999937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</row>
    <row r="2132" spans="1:12" ht="13.5" x14ac:dyDescent="0.25">
      <c r="A2132" s="3">
        <f>RSI!A2132</f>
        <v>45408</v>
      </c>
      <c r="B2132" s="2">
        <f>RSI!B2132</f>
        <v>1.71</v>
      </c>
      <c r="C2132" s="2">
        <f>RSI!I2132</f>
        <v>71.922552168078795</v>
      </c>
      <c r="D2132" s="2">
        <f>MACD!E2132</f>
        <v>-2.6037146932575972E-3</v>
      </c>
      <c r="E2132" s="2">
        <f>MACD!F2132</f>
        <v>-3.4699531278924002E-3</v>
      </c>
      <c r="F2132" s="2">
        <f>'Moving Avg'!D2132</f>
        <v>1.7100000000000002</v>
      </c>
      <c r="G2132" s="2">
        <f>'Moving Avg'!F2132</f>
        <v>1.7065000000000006</v>
      </c>
      <c r="H2132" s="2">
        <f>'Moving Avg'!G2132</f>
        <v>1.7041999999999995</v>
      </c>
      <c r="I2132" s="2">
        <f>'Moving Avg'!H2132</f>
        <v>1.6186999999999938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</row>
    <row r="2133" spans="1:12" ht="13.5" x14ac:dyDescent="0.25">
      <c r="A2133" s="3">
        <f>RSI!A2133</f>
        <v>45411</v>
      </c>
      <c r="B2133" s="2">
        <f>RSI!B2133</f>
        <v>1.71</v>
      </c>
      <c r="C2133" s="2">
        <f>RSI!I2133</f>
        <v>71.922552168078795</v>
      </c>
      <c r="D2133" s="2">
        <f>MACD!E2133</f>
        <v>-1.9445045307768805E-3</v>
      </c>
      <c r="E2133" s="2">
        <f>MACD!F2133</f>
        <v>-3.1648634084692965E-3</v>
      </c>
      <c r="F2133" s="2">
        <f>'Moving Avg'!D2133</f>
        <v>1.7100000000000002</v>
      </c>
      <c r="G2133" s="2">
        <f>'Moving Avg'!F2133</f>
        <v>1.7070000000000003</v>
      </c>
      <c r="H2133" s="2">
        <f>'Moving Avg'!G2133</f>
        <v>1.7043999999999995</v>
      </c>
      <c r="I2133" s="2">
        <f>'Moving Avg'!H2133</f>
        <v>1.6195999999999939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</row>
    <row r="2134" spans="1:12" ht="13.5" x14ac:dyDescent="0.25">
      <c r="A2134" s="3">
        <f>RSI!A2134</f>
        <v>45412</v>
      </c>
      <c r="B2134" s="2">
        <f>RSI!B2134</f>
        <v>1.71</v>
      </c>
      <c r="C2134" s="2">
        <f>RSI!I2134</f>
        <v>71.922552168078795</v>
      </c>
      <c r="D2134" s="2">
        <f>MACD!E2134</f>
        <v>-1.4058697364596195E-3</v>
      </c>
      <c r="E2134" s="2">
        <f>MACD!F2134</f>
        <v>-2.8130646740673611E-3</v>
      </c>
      <c r="F2134" s="2">
        <f>'Moving Avg'!D2134</f>
        <v>1.7100000000000002</v>
      </c>
      <c r="G2134" s="2">
        <f>'Moving Avg'!F2134</f>
        <v>1.7075000000000007</v>
      </c>
      <c r="H2134" s="2">
        <f>'Moving Avg'!G2134</f>
        <v>1.7045999999999994</v>
      </c>
      <c r="I2134" s="2">
        <f>'Moving Avg'!H2134</f>
        <v>1.6204999999999938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</row>
    <row r="2135" spans="1:12" ht="13.5" x14ac:dyDescent="0.25">
      <c r="A2135" s="3">
        <f>RSI!A2135</f>
        <v>45414</v>
      </c>
      <c r="B2135" s="2">
        <f>RSI!B2135</f>
        <v>1.72</v>
      </c>
      <c r="C2135" s="2">
        <f>RSI!I2135</f>
        <v>88.848874686610245</v>
      </c>
      <c r="D2135" s="2">
        <f>MACD!E2135</f>
        <v>-1.708581852177371E-3</v>
      </c>
      <c r="E2135" s="2">
        <f>MACD!F2135</f>
        <v>-2.5921681096893632E-3</v>
      </c>
      <c r="F2135" s="2">
        <f>'Moving Avg'!D2135</f>
        <v>1.7120000000000002</v>
      </c>
      <c r="G2135" s="2">
        <f>'Moving Avg'!F2135</f>
        <v>1.7085000000000004</v>
      </c>
      <c r="H2135" s="2">
        <f>'Moving Avg'!G2135</f>
        <v>1.7049999999999994</v>
      </c>
      <c r="I2135" s="2">
        <f>'Moving Avg'!H2135</f>
        <v>1.6214499999999941</v>
      </c>
      <c r="J2135" s="6" t="str">
        <f>OBV!F2135</f>
        <v>BULLISH</v>
      </c>
      <c r="K2135" s="6" t="str">
        <f>OBV!G2135</f>
        <v>NEUTRAL</v>
      </c>
      <c r="L2135" s="6" t="str">
        <f>OBV!H2135</f>
        <v>CONFIRMED BULLISH</v>
      </c>
    </row>
    <row r="2136" spans="1:12" ht="13.5" x14ac:dyDescent="0.25">
      <c r="A2136" s="3">
        <f>RSI!A2136</f>
        <v>45415</v>
      </c>
      <c r="B2136" s="2">
        <f>RSI!B2136</f>
        <v>1.72</v>
      </c>
      <c r="C2136" s="2">
        <f>RSI!I2136</f>
        <v>88.848874686610245</v>
      </c>
      <c r="D2136" s="2">
        <f>MACD!E2136</f>
        <v>-2.040238559908758E-3</v>
      </c>
      <c r="E2136" s="2">
        <f>MACD!F2136</f>
        <v>-2.4817821997332422E-3</v>
      </c>
      <c r="F2136" s="2">
        <f>'Moving Avg'!D2136</f>
        <v>1.714</v>
      </c>
      <c r="G2136" s="2">
        <f>'Moving Avg'!F2136</f>
        <v>1.7095000000000007</v>
      </c>
      <c r="H2136" s="2">
        <f>'Moving Avg'!G2136</f>
        <v>1.7053999999999996</v>
      </c>
      <c r="I2136" s="2">
        <f>'Moving Avg'!H2136</f>
        <v>1.6223999999999945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</row>
    <row r="2137" spans="1:12" ht="13.5" x14ac:dyDescent="0.25">
      <c r="A2137" s="3">
        <f>RSI!A2137</f>
        <v>45418</v>
      </c>
      <c r="B2137" s="2">
        <f>RSI!B2137</f>
        <v>1.72</v>
      </c>
      <c r="C2137" s="2">
        <f>RSI!I2137</f>
        <v>88.848874686610245</v>
      </c>
      <c r="D2137" s="2">
        <f>MACD!E2137</f>
        <v>-2.3907930909241593E-3</v>
      </c>
      <c r="E2137" s="2">
        <f>MACD!F2137</f>
        <v>-2.4635843779714254E-3</v>
      </c>
      <c r="F2137" s="2">
        <f>'Moving Avg'!D2137</f>
        <v>1.716</v>
      </c>
      <c r="G2137" s="2">
        <f>'Moving Avg'!F2137</f>
        <v>1.7105000000000004</v>
      </c>
      <c r="H2137" s="2">
        <f>'Moving Avg'!G2137</f>
        <v>1.7057999999999995</v>
      </c>
      <c r="I2137" s="2">
        <f>'Moving Avg'!H2137</f>
        <v>1.623349999999995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</row>
    <row r="2138" spans="1:12" ht="13.5" x14ac:dyDescent="0.25">
      <c r="A2138" s="3">
        <f>RSI!A2138</f>
        <v>45419</v>
      </c>
      <c r="B2138" s="2">
        <f>RSI!B2138</f>
        <v>1.72</v>
      </c>
      <c r="C2138" s="2">
        <f>RSI!I2138</f>
        <v>88.848874686610245</v>
      </c>
      <c r="D2138" s="2">
        <f>MACD!E2138</f>
        <v>-2.7521586854126756E-3</v>
      </c>
      <c r="E2138" s="2">
        <f>MACD!F2138</f>
        <v>-2.5212992394596759E-3</v>
      </c>
      <c r="F2138" s="2">
        <f>'Moving Avg'!D2138</f>
        <v>1.718</v>
      </c>
      <c r="G2138" s="2">
        <f>'Moving Avg'!F2138</f>
        <v>1.7115000000000002</v>
      </c>
      <c r="H2138" s="2">
        <f>'Moving Avg'!G2138</f>
        <v>1.7061999999999997</v>
      </c>
      <c r="I2138" s="2">
        <f>'Moving Avg'!H2138</f>
        <v>1.6242999999999952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45420</v>
      </c>
      <c r="B2139" s="2">
        <f>RSI!B2139</f>
        <v>1.72</v>
      </c>
      <c r="C2139" s="2">
        <f>RSI!I2139</f>
        <v>88.848874686610245</v>
      </c>
      <c r="D2139" s="2">
        <f>MACD!E2139</f>
        <v>-3.1178763598938009E-3</v>
      </c>
      <c r="E2139" s="2">
        <f>MACD!F2139</f>
        <v>-2.6406146635465011E-3</v>
      </c>
      <c r="F2139" s="2">
        <f>'Moving Avg'!D2139</f>
        <v>1.72</v>
      </c>
      <c r="G2139" s="2">
        <f>'Moving Avg'!F2139</f>
        <v>1.7125000000000004</v>
      </c>
      <c r="H2139" s="2">
        <f>'Moving Avg'!G2139</f>
        <v>1.7065999999999997</v>
      </c>
      <c r="I2139" s="2">
        <f>'Moving Avg'!H2139</f>
        <v>1.6252499999999954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</row>
    <row r="2140" spans="1:12" ht="13.5" x14ac:dyDescent="0.25">
      <c r="A2140" s="3">
        <f>RSI!A2140</f>
        <v>45421</v>
      </c>
      <c r="B2140" s="2">
        <f>RSI!B2140</f>
        <v>1.72</v>
      </c>
      <c r="C2140" s="2">
        <f>RSI!I2140</f>
        <v>88.848874686610245</v>
      </c>
      <c r="D2140" s="2">
        <f>MACD!E2140</f>
        <v>-3.4828360608700759E-3</v>
      </c>
      <c r="E2140" s="2">
        <f>MACD!F2140</f>
        <v>-2.8090589430112161E-3</v>
      </c>
      <c r="F2140" s="2">
        <f>'Moving Avg'!D2140</f>
        <v>1.72</v>
      </c>
      <c r="G2140" s="2">
        <f>'Moving Avg'!F2140</f>
        <v>1.7130000000000003</v>
      </c>
      <c r="H2140" s="2">
        <f>'Moving Avg'!G2140</f>
        <v>1.7069999999999996</v>
      </c>
      <c r="I2140" s="2">
        <f>'Moving Avg'!H2140</f>
        <v>1.6261999999999959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</row>
    <row r="2141" spans="1:12" ht="13.5" x14ac:dyDescent="0.25">
      <c r="A2141" s="3">
        <f>RSI!A2141</f>
        <v>45422</v>
      </c>
      <c r="B2141" s="2">
        <f>RSI!B2141</f>
        <v>1.72</v>
      </c>
      <c r="C2141" s="2">
        <f>RSI!I2141</f>
        <v>88.848874686610245</v>
      </c>
      <c r="D2141" s="2">
        <f>MACD!E2141</f>
        <v>-3.8430428230493696E-3</v>
      </c>
      <c r="E2141" s="2">
        <f>MACD!F2141</f>
        <v>-3.0158557190188471E-3</v>
      </c>
      <c r="F2141" s="2">
        <f>'Moving Avg'!D2141</f>
        <v>1.72</v>
      </c>
      <c r="G2141" s="2">
        <f>'Moving Avg'!F2141</f>
        <v>1.7135000000000002</v>
      </c>
      <c r="H2141" s="2">
        <f>'Moving Avg'!G2141</f>
        <v>1.7073999999999998</v>
      </c>
      <c r="I2141" s="2">
        <f>'Moving Avg'!H2141</f>
        <v>1.6271499999999961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</row>
    <row r="2142" spans="1:12" ht="13.5" x14ac:dyDescent="0.25">
      <c r="A2142" s="3">
        <f>RSI!A2142</f>
        <v>45425</v>
      </c>
      <c r="B2142" s="2">
        <f>RSI!B2142</f>
        <v>1.72</v>
      </c>
      <c r="C2142" s="2">
        <f>RSI!I2142</f>
        <v>88.848874686610259</v>
      </c>
      <c r="D2142" s="2">
        <f>MACD!E2142</f>
        <v>-4.1954208524144221E-3</v>
      </c>
      <c r="E2142" s="2">
        <f>MACD!F2142</f>
        <v>-3.2517687456979621E-3</v>
      </c>
      <c r="F2142" s="2">
        <f>'Moving Avg'!D2142</f>
        <v>1.72</v>
      </c>
      <c r="G2142" s="2">
        <f>'Moving Avg'!F2142</f>
        <v>1.714</v>
      </c>
      <c r="H2142" s="2">
        <f>'Moving Avg'!G2142</f>
        <v>1.7077999999999998</v>
      </c>
      <c r="I2142" s="2">
        <f>'Moving Avg'!H2142</f>
        <v>1.6280999999999963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</row>
    <row r="2143" spans="1:12" ht="13.5" x14ac:dyDescent="0.25">
      <c r="A2143" s="3">
        <f>RSI!A2143</f>
        <v>45426</v>
      </c>
      <c r="B2143" s="2">
        <f>RSI!B2143</f>
        <v>1.72</v>
      </c>
      <c r="C2143" s="2">
        <f>RSI!I2143</f>
        <v>88.848874686610245</v>
      </c>
      <c r="D2143" s="2">
        <f>MACD!E2143</f>
        <v>-4.5376495551656681E-3</v>
      </c>
      <c r="E2143" s="2">
        <f>MACD!F2143</f>
        <v>-3.5089449075915036E-3</v>
      </c>
      <c r="F2143" s="2">
        <f>'Moving Avg'!D2143</f>
        <v>1.72</v>
      </c>
      <c r="G2143" s="2">
        <f>'Moving Avg'!F2143</f>
        <v>1.7144999999999999</v>
      </c>
      <c r="H2143" s="2">
        <f>'Moving Avg'!G2143</f>
        <v>1.7079999999999997</v>
      </c>
      <c r="I2143" s="2">
        <f>'Moving Avg'!H2143</f>
        <v>1.6293499999999965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45427</v>
      </c>
      <c r="B2144" s="2">
        <f>RSI!B2144</f>
        <v>1.72</v>
      </c>
      <c r="C2144" s="2">
        <f>RSI!I2144</f>
        <v>88.848874686610245</v>
      </c>
      <c r="D2144" s="2">
        <f>MACD!E2144</f>
        <v>-4.868026464100117E-3</v>
      </c>
      <c r="E2144" s="2">
        <f>MACD!F2144</f>
        <v>-3.7807612188932261E-3</v>
      </c>
      <c r="F2144" s="2">
        <f>'Moving Avg'!D2144</f>
        <v>1.72</v>
      </c>
      <c r="G2144" s="2">
        <f>'Moving Avg'!F2144</f>
        <v>1.7149999999999999</v>
      </c>
      <c r="H2144" s="2">
        <f>'Moving Avg'!G2144</f>
        <v>1.7081999999999999</v>
      </c>
      <c r="I2144" s="2">
        <f>'Moving Avg'!H2144</f>
        <v>1.6305999999999969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</row>
    <row r="2145" spans="1:12" ht="13.5" x14ac:dyDescent="0.25">
      <c r="A2145" s="3">
        <f>RSI!A2145</f>
        <v>45428</v>
      </c>
      <c r="B2145" s="2">
        <f>RSI!B2145</f>
        <v>1.72</v>
      </c>
      <c r="C2145" s="2">
        <f>RSI!I2145</f>
        <v>88.848874686610245</v>
      </c>
      <c r="D2145" s="2">
        <f>MACD!E2145</f>
        <v>-3.6468912621072658E-3</v>
      </c>
      <c r="E2145" s="2">
        <f>MACD!F2145</f>
        <v>-3.7539872275360341E-3</v>
      </c>
      <c r="F2145" s="2">
        <f>'Moving Avg'!D2145</f>
        <v>1.72</v>
      </c>
      <c r="G2145" s="2">
        <f>'Moving Avg'!F2145</f>
        <v>1.7154999999999998</v>
      </c>
      <c r="H2145" s="2">
        <f>'Moving Avg'!G2145</f>
        <v>1.7084000000000001</v>
      </c>
      <c r="I2145" s="2">
        <f>'Moving Avg'!H2145</f>
        <v>1.6318499999999971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</row>
    <row r="2146" spans="1:12" ht="13.5" x14ac:dyDescent="0.25">
      <c r="A2146" s="3">
        <f>RSI!A2146</f>
        <v>45429</v>
      </c>
      <c r="B2146" s="2">
        <f>RSI!B2146</f>
        <v>1.72</v>
      </c>
      <c r="C2146" s="2">
        <f>RSI!I2146</f>
        <v>88.848874686610245</v>
      </c>
      <c r="D2146" s="2">
        <f>MACD!E2146</f>
        <v>-2.6486013886131143E-3</v>
      </c>
      <c r="E2146" s="2">
        <f>MACD!F2146</f>
        <v>-3.5329100597514505E-3</v>
      </c>
      <c r="F2146" s="2">
        <f>'Moving Avg'!D2146</f>
        <v>1.72</v>
      </c>
      <c r="G2146" s="2">
        <f>'Moving Avg'!F2146</f>
        <v>1.7159999999999997</v>
      </c>
      <c r="H2146" s="2">
        <f>'Moving Avg'!G2146</f>
        <v>1.7085999999999999</v>
      </c>
      <c r="I2146" s="2">
        <f>'Moving Avg'!H2146</f>
        <v>1.6330999999999976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</row>
    <row r="2147" spans="1:12" ht="13.5" x14ac:dyDescent="0.25">
      <c r="A2147" s="3">
        <f>RSI!A2147</f>
        <v>45432</v>
      </c>
      <c r="B2147" s="2">
        <f>RSI!B2147</f>
        <v>1.72</v>
      </c>
      <c r="C2147" s="2">
        <f>RSI!I2147</f>
        <v>88.848874686610245</v>
      </c>
      <c r="D2147" s="2">
        <f>MACD!E2147</f>
        <v>-1.8362819562331989E-3</v>
      </c>
      <c r="E2147" s="2">
        <f>MACD!F2147</f>
        <v>-3.1935844390478005E-3</v>
      </c>
      <c r="F2147" s="2">
        <f>'Moving Avg'!D2147</f>
        <v>1.72</v>
      </c>
      <c r="G2147" s="2">
        <f>'Moving Avg'!F2147</f>
        <v>1.7164999999999995</v>
      </c>
      <c r="H2147" s="2">
        <f>'Moving Avg'!G2147</f>
        <v>1.7087999999999999</v>
      </c>
      <c r="I2147" s="2">
        <f>'Moving Avg'!H2147</f>
        <v>1.6345999999999976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</row>
    <row r="2148" spans="1:12" ht="13.5" x14ac:dyDescent="0.25">
      <c r="A2148" s="3">
        <f>RSI!A2148</f>
        <v>45433</v>
      </c>
      <c r="B2148" s="2">
        <f>RSI!B2148</f>
        <v>1.72</v>
      </c>
      <c r="C2148" s="2">
        <f>RSI!I2148</f>
        <v>88.848874686610245</v>
      </c>
      <c r="D2148" s="2">
        <f>MACD!E2148</f>
        <v>-1.1789230624172919E-3</v>
      </c>
      <c r="E2148" s="2">
        <f>MACD!F2148</f>
        <v>-2.7906521637216988E-3</v>
      </c>
      <c r="F2148" s="2">
        <f>'Moving Avg'!D2148</f>
        <v>1.72</v>
      </c>
      <c r="G2148" s="2">
        <f>'Moving Avg'!F2148</f>
        <v>1.7169999999999999</v>
      </c>
      <c r="H2148" s="2">
        <f>'Moving Avg'!G2148</f>
        <v>1.7090000000000001</v>
      </c>
      <c r="I2148" s="2">
        <f>'Moving Avg'!H2148</f>
        <v>1.6360999999999979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</row>
    <row r="2149" spans="1:12" ht="13.5" x14ac:dyDescent="0.25">
      <c r="A2149" s="3">
        <f>RSI!A2149</f>
        <v>45434</v>
      </c>
      <c r="B2149" s="2">
        <f>RSI!B2149</f>
        <v>1.7</v>
      </c>
      <c r="C2149" s="2">
        <f>RSI!I2149</f>
        <v>20.180654435908195</v>
      </c>
      <c r="D2149" s="2">
        <f>MACD!E2149</f>
        <v>8.3101821407582932E-4</v>
      </c>
      <c r="E2149" s="2">
        <f>MACD!F2149</f>
        <v>-2.0663180881621934E-3</v>
      </c>
      <c r="F2149" s="2">
        <f>'Moving Avg'!D2149</f>
        <v>1.716</v>
      </c>
      <c r="G2149" s="2">
        <f>'Moving Avg'!F2149</f>
        <v>1.7164999999999999</v>
      </c>
      <c r="H2149" s="2">
        <f>'Moving Avg'!G2149</f>
        <v>1.7087999999999999</v>
      </c>
      <c r="I2149" s="2">
        <f>'Moving Avg'!H2149</f>
        <v>1.6374999999999977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45435</v>
      </c>
      <c r="B2150" s="2">
        <f>RSI!B2150</f>
        <v>1.7</v>
      </c>
      <c r="C2150" s="2">
        <f>RSI!I2150</f>
        <v>20.180654435908195</v>
      </c>
      <c r="D2150" s="2">
        <f>MACD!E2150</f>
        <v>2.6242084652987607E-3</v>
      </c>
      <c r="E2150" s="2">
        <f>MACD!F2150</f>
        <v>-1.1282127774700028E-3</v>
      </c>
      <c r="F2150" s="2">
        <f>'Moving Avg'!D2150</f>
        <v>1.7120000000000002</v>
      </c>
      <c r="G2150" s="2">
        <f>'Moving Avg'!F2150</f>
        <v>1.716</v>
      </c>
      <c r="H2150" s="2">
        <f>'Moving Avg'!G2150</f>
        <v>1.7087999999999999</v>
      </c>
      <c r="I2150" s="2">
        <f>'Moving Avg'!H2150</f>
        <v>1.6388999999999976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</row>
    <row r="2151" spans="1:12" ht="13.5" x14ac:dyDescent="0.25">
      <c r="A2151" s="3">
        <f>RSI!A2151</f>
        <v>45436</v>
      </c>
      <c r="B2151" s="2">
        <f>RSI!B2151</f>
        <v>1.7</v>
      </c>
      <c r="C2151" s="2">
        <f>RSI!I2151</f>
        <v>20.180654435908195</v>
      </c>
      <c r="D2151" s="2">
        <f>MACD!E2151</f>
        <v>4.2271443206407522E-3</v>
      </c>
      <c r="E2151" s="2">
        <f>MACD!F2151</f>
        <v>-5.7141357847851856E-5</v>
      </c>
      <c r="F2151" s="2">
        <f>'Moving Avg'!D2151</f>
        <v>1.7079999999999997</v>
      </c>
      <c r="G2151" s="2">
        <f>'Moving Avg'!F2151</f>
        <v>1.7154999999999998</v>
      </c>
      <c r="H2151" s="2">
        <f>'Moving Avg'!G2151</f>
        <v>1.7087999999999999</v>
      </c>
      <c r="I2151" s="2">
        <f>'Moving Avg'!H2151</f>
        <v>1.6402999999999974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45439</v>
      </c>
      <c r="B2152" s="2">
        <f>RSI!B2152</f>
        <v>1.7</v>
      </c>
      <c r="C2152" s="2">
        <f>RSI!I2152</f>
        <v>20.180654435908195</v>
      </c>
      <c r="D2152" s="2">
        <f>MACD!E2152</f>
        <v>5.6627533888360393E-3</v>
      </c>
      <c r="E2152" s="2">
        <f>MACD!F2152</f>
        <v>1.0868375914889264E-3</v>
      </c>
      <c r="F2152" s="2">
        <f>'Moving Avg'!D2152</f>
        <v>1.704</v>
      </c>
      <c r="G2152" s="2">
        <f>'Moving Avg'!F2152</f>
        <v>1.7149999999999999</v>
      </c>
      <c r="H2152" s="2">
        <f>'Moving Avg'!G2152</f>
        <v>1.7087999999999999</v>
      </c>
      <c r="I2152" s="2">
        <f>'Moving Avg'!H2152</f>
        <v>1.6416999999999973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</row>
    <row r="2153" spans="1:12" ht="13.5" x14ac:dyDescent="0.25">
      <c r="A2153" s="3">
        <f>RSI!A2153</f>
        <v>45440</v>
      </c>
      <c r="B2153" s="2">
        <f>RSI!B2153</f>
        <v>1.7</v>
      </c>
      <c r="C2153" s="2">
        <f>RSI!I2153</f>
        <v>20.180654435908195</v>
      </c>
      <c r="D2153" s="2">
        <f>MACD!E2153</f>
        <v>6.9509057540735331E-3</v>
      </c>
      <c r="E2153" s="2">
        <f>MACD!F2153</f>
        <v>2.2596512240058478E-3</v>
      </c>
      <c r="F2153" s="2">
        <f>'Moving Avg'!D2153</f>
        <v>1.7</v>
      </c>
      <c r="G2153" s="2">
        <f>'Moving Avg'!F2153</f>
        <v>1.7144999999999999</v>
      </c>
      <c r="H2153" s="2">
        <f>'Moving Avg'!G2153</f>
        <v>1.7086000000000001</v>
      </c>
      <c r="I2153" s="2">
        <f>'Moving Avg'!H2153</f>
        <v>1.6430999999999971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45441</v>
      </c>
      <c r="B2154" s="2">
        <f>RSI!B2154</f>
        <v>1.7</v>
      </c>
      <c r="C2154" s="2">
        <f>RSI!I2154</f>
        <v>20.180654435908195</v>
      </c>
      <c r="D2154" s="2">
        <f>MACD!E2154</f>
        <v>8.1088495643983904E-3</v>
      </c>
      <c r="E2154" s="2">
        <f>MACD!F2154</f>
        <v>3.4294908920843564E-3</v>
      </c>
      <c r="F2154" s="2">
        <f>'Moving Avg'!D2154</f>
        <v>1.7</v>
      </c>
      <c r="G2154" s="2">
        <f>'Moving Avg'!F2154</f>
        <v>1.714</v>
      </c>
      <c r="H2154" s="2">
        <f>'Moving Avg'!G2154</f>
        <v>1.7086000000000001</v>
      </c>
      <c r="I2154" s="2">
        <f>'Moving Avg'!H2154</f>
        <v>1.6445499999999973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</row>
    <row r="2155" spans="1:12" ht="13.5" x14ac:dyDescent="0.25">
      <c r="A2155" s="3">
        <f>RSI!A2155</f>
        <v>45442</v>
      </c>
      <c r="B2155" s="2">
        <f>RSI!B2155</f>
        <v>1.7</v>
      </c>
      <c r="C2155" s="2">
        <f>RSI!I2155</f>
        <v>20.180654435908195</v>
      </c>
      <c r="D2155" s="2">
        <f>MACD!E2155</f>
        <v>9.151582184289353E-3</v>
      </c>
      <c r="E2155" s="2">
        <f>MACD!F2155</f>
        <v>4.5739091505253562E-3</v>
      </c>
      <c r="F2155" s="2">
        <f>'Moving Avg'!D2155</f>
        <v>1.7</v>
      </c>
      <c r="G2155" s="2">
        <f>'Moving Avg'!F2155</f>
        <v>1.7129999999999999</v>
      </c>
      <c r="H2155" s="2">
        <f>'Moving Avg'!G2155</f>
        <v>1.7086000000000001</v>
      </c>
      <c r="I2155" s="2">
        <f>'Moving Avg'!H2155</f>
        <v>1.645999999999997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</row>
    <row r="2156" spans="1:12" ht="13.5" x14ac:dyDescent="0.25">
      <c r="A2156" s="3">
        <f>RSI!A2156</f>
        <v>45443</v>
      </c>
      <c r="B2156" s="2">
        <f>RSI!B2156</f>
        <v>1.7</v>
      </c>
      <c r="C2156" s="2">
        <f>RSI!I2156</f>
        <v>20.180654435908195</v>
      </c>
      <c r="D2156" s="2">
        <f>MACD!E2156</f>
        <v>1.0092166633670629E-2</v>
      </c>
      <c r="E2156" s="2">
        <f>MACD!F2156</f>
        <v>5.6775606471544116E-3</v>
      </c>
      <c r="F2156" s="2">
        <f>'Moving Avg'!D2156</f>
        <v>1.7</v>
      </c>
      <c r="G2156" s="2">
        <f>'Moving Avg'!F2156</f>
        <v>1.7120000000000002</v>
      </c>
      <c r="H2156" s="2">
        <f>'Moving Avg'!G2156</f>
        <v>1.7086000000000003</v>
      </c>
      <c r="I2156" s="2">
        <f>'Moving Avg'!H2156</f>
        <v>1.647449999999997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</row>
    <row r="2157" spans="1:12" ht="13.5" x14ac:dyDescent="0.25">
      <c r="A2157" s="3">
        <f>RSI!A2157</f>
        <v>45446</v>
      </c>
      <c r="B2157" s="2">
        <f>RSI!B2157</f>
        <v>1.77</v>
      </c>
      <c r="C2157" s="2">
        <f>RSI!I2157</f>
        <v>86.457147483573152</v>
      </c>
      <c r="D2157" s="2">
        <f>MACD!E2157</f>
        <v>5.756816368842177E-3</v>
      </c>
      <c r="E2157" s="2">
        <f>MACD!F2157</f>
        <v>5.6934117914919655E-3</v>
      </c>
      <c r="F2157" s="2">
        <f>'Moving Avg'!D2157</f>
        <v>1.714</v>
      </c>
      <c r="G2157" s="2">
        <f>'Moving Avg'!F2157</f>
        <v>1.7144999999999999</v>
      </c>
      <c r="H2157" s="2">
        <f>'Moving Avg'!G2157</f>
        <v>1.7100000000000002</v>
      </c>
      <c r="I2157" s="2">
        <f>'Moving Avg'!H2157</f>
        <v>1.6492499999999968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45447</v>
      </c>
      <c r="B2158" s="2">
        <f>RSI!B2158</f>
        <v>1.84</v>
      </c>
      <c r="C2158" s="2">
        <f>RSI!I2158</f>
        <v>92.850368349980016</v>
      </c>
      <c r="D2158" s="2">
        <f>MACD!E2158</f>
        <v>-3.4604160764661884E-3</v>
      </c>
      <c r="E2158" s="2">
        <f>MACD!F2158</f>
        <v>3.8626462179003349E-3</v>
      </c>
      <c r="F2158" s="2">
        <f>'Moving Avg'!D2158</f>
        <v>1.7419999999999998</v>
      </c>
      <c r="G2158" s="2">
        <f>'Moving Avg'!F2158</f>
        <v>1.7205000000000001</v>
      </c>
      <c r="H2158" s="2">
        <f>'Moving Avg'!G2158</f>
        <v>1.7128000000000003</v>
      </c>
      <c r="I2158" s="2">
        <f>'Moving Avg'!H2158</f>
        <v>1.6513999999999966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</row>
    <row r="2159" spans="1:12" ht="13.5" x14ac:dyDescent="0.25">
      <c r="A2159" s="3">
        <f>RSI!A2159</f>
        <v>45448</v>
      </c>
      <c r="B2159" s="2">
        <f>RSI!B2159</f>
        <v>1.9</v>
      </c>
      <c r="C2159" s="2">
        <f>RSI!I2159</f>
        <v>95.020315932664857</v>
      </c>
      <c r="D2159" s="2">
        <f>MACD!E2159</f>
        <v>-1.9531348435879003E-2</v>
      </c>
      <c r="E2159" s="2">
        <f>MACD!F2159</f>
        <v>-8.1615271285553296E-4</v>
      </c>
      <c r="F2159" s="2">
        <f>'Moving Avg'!D2159</f>
        <v>1.782</v>
      </c>
      <c r="G2159" s="2">
        <f>'Moving Avg'!F2159</f>
        <v>1.7294999999999998</v>
      </c>
      <c r="H2159" s="2">
        <f>'Moving Avg'!G2159</f>
        <v>1.7168000000000003</v>
      </c>
      <c r="I2159" s="2">
        <f>'Moving Avg'!H2159</f>
        <v>1.6538499999999965</v>
      </c>
      <c r="J2159" s="6" t="str">
        <f>OBV!F2159</f>
        <v>BULLISH</v>
      </c>
      <c r="K2159" s="6" t="str">
        <f>OBV!G2159</f>
        <v>STRONG</v>
      </c>
      <c r="L2159" s="6" t="str">
        <f>OBV!H2159</f>
        <v>CONFIRMED BULLISH</v>
      </c>
    </row>
    <row r="2160" spans="1:12" ht="13.5" x14ac:dyDescent="0.25">
      <c r="A2160" s="3">
        <f>RSI!A2160</f>
        <v>45449</v>
      </c>
      <c r="B2160" s="2">
        <f>RSI!B2160</f>
        <v>1.9</v>
      </c>
      <c r="C2160" s="2">
        <f>RSI!I2160</f>
        <v>95.020315932664857</v>
      </c>
      <c r="D2160" s="2">
        <f>MACD!E2160</f>
        <v>-3.4179157567204133E-2</v>
      </c>
      <c r="E2160" s="2">
        <f>MACD!F2160</f>
        <v>-7.4887536837252534E-3</v>
      </c>
      <c r="F2160" s="2">
        <f>'Moving Avg'!D2160</f>
        <v>1.8219999999999998</v>
      </c>
      <c r="G2160" s="2">
        <f>'Moving Avg'!F2160</f>
        <v>1.7384999999999997</v>
      </c>
      <c r="H2160" s="2">
        <f>'Moving Avg'!G2160</f>
        <v>1.7208000000000008</v>
      </c>
      <c r="I2160" s="2">
        <f>'Moving Avg'!H2160</f>
        <v>1.6562999999999963</v>
      </c>
      <c r="J2160" s="6" t="str">
        <f>OBV!F2160</f>
        <v>BULLISH</v>
      </c>
      <c r="K2160" s="6" t="str">
        <f>OBV!G2160</f>
        <v>STRONG</v>
      </c>
      <c r="L2160" s="6" t="str">
        <f>OBV!H2160</f>
        <v>CONFIRMED BULLISH</v>
      </c>
    </row>
    <row r="2161" spans="1:12" ht="13.5" x14ac:dyDescent="0.25">
      <c r="A2161" s="3">
        <f>RSI!A2161</f>
        <v>45450</v>
      </c>
      <c r="B2161" s="2">
        <f>RSI!B2161</f>
        <v>1.9</v>
      </c>
      <c r="C2161" s="2">
        <f>RSI!I2161</f>
        <v>95.020315932664857</v>
      </c>
      <c r="D2161" s="2">
        <f>MACD!E2161</f>
        <v>-4.7545057512632827E-2</v>
      </c>
      <c r="E2161" s="2">
        <f>MACD!F2161</f>
        <v>-1.550001444950677E-2</v>
      </c>
      <c r="F2161" s="2">
        <f>'Moving Avg'!D2161</f>
        <v>1.8620000000000001</v>
      </c>
      <c r="G2161" s="2">
        <f>'Moving Avg'!F2161</f>
        <v>1.7474999999999998</v>
      </c>
      <c r="H2161" s="2">
        <f>'Moving Avg'!G2161</f>
        <v>1.7248000000000006</v>
      </c>
      <c r="I2161" s="2">
        <f>'Moving Avg'!H2161</f>
        <v>1.6590499999999964</v>
      </c>
      <c r="J2161" s="6" t="str">
        <f>OBV!F2161</f>
        <v>BULLISH</v>
      </c>
      <c r="K2161" s="6" t="str">
        <f>OBV!G2161</f>
        <v>STRONG</v>
      </c>
      <c r="L2161" s="6" t="str">
        <f>OBV!H2161</f>
        <v>CONFIRMED BULLISH</v>
      </c>
    </row>
    <row r="2162" spans="1:12" ht="13.5" x14ac:dyDescent="0.25">
      <c r="A2162" s="3">
        <f>RSI!A2162</f>
        <v>45453</v>
      </c>
      <c r="B2162" s="2">
        <f>RSI!B2162</f>
        <v>1.98</v>
      </c>
      <c r="C2162" s="2">
        <f>RSI!I2162</f>
        <v>96.692178126546565</v>
      </c>
      <c r="D2162" s="2">
        <f>MACD!E2162</f>
        <v>-6.5680220632126973E-2</v>
      </c>
      <c r="E2162" s="2">
        <f>MACD!F2162</f>
        <v>-2.553605568603081E-2</v>
      </c>
      <c r="F2162" s="2">
        <f>'Moving Avg'!D2162</f>
        <v>1.9040000000000004</v>
      </c>
      <c r="G2162" s="2">
        <f>'Moving Avg'!F2162</f>
        <v>1.7604999999999993</v>
      </c>
      <c r="H2162" s="2">
        <f>'Moving Avg'!G2162</f>
        <v>1.7304000000000008</v>
      </c>
      <c r="I2162" s="2">
        <f>'Moving Avg'!H2162</f>
        <v>1.6621999999999963</v>
      </c>
      <c r="J2162" s="6" t="str">
        <f>OBV!F2162</f>
        <v>BULLISH</v>
      </c>
      <c r="K2162" s="6" t="str">
        <f>OBV!G2162</f>
        <v>STRONG</v>
      </c>
      <c r="L2162" s="6" t="str">
        <f>OBV!H2162</f>
        <v>CONFIRMED BULLISH</v>
      </c>
    </row>
    <row r="2163" spans="1:12" ht="13.5" x14ac:dyDescent="0.25">
      <c r="A2163" s="3">
        <f>RSI!A2163</f>
        <v>45454</v>
      </c>
      <c r="B2163" s="2">
        <f>RSI!B2163</f>
        <v>1.9</v>
      </c>
      <c r="C2163" s="2">
        <f>RSI!I2163</f>
        <v>71.015600630622302</v>
      </c>
      <c r="D2163" s="2">
        <f>MACD!E2163</f>
        <v>-7.6405146487774411E-2</v>
      </c>
      <c r="E2163" s="2">
        <f>MACD!F2163</f>
        <v>-3.5709873846379532E-2</v>
      </c>
      <c r="F2163" s="2">
        <f>'Moving Avg'!D2163</f>
        <v>1.9159999999999999</v>
      </c>
      <c r="G2163" s="2">
        <f>'Moving Avg'!F2163</f>
        <v>1.7694999999999994</v>
      </c>
      <c r="H2163" s="2">
        <f>'Moving Avg'!G2163</f>
        <v>1.7344000000000008</v>
      </c>
      <c r="I2163" s="2">
        <f>'Moving Avg'!H2163</f>
        <v>1.6649499999999962</v>
      </c>
      <c r="J2163" s="6" t="str">
        <f>OBV!F2163</f>
        <v>BULLISH</v>
      </c>
      <c r="K2163" s="6" t="str">
        <f>OBV!G2163</f>
        <v>STRONG</v>
      </c>
      <c r="L2163" s="6" t="str">
        <f>OBV!H2163</f>
        <v>CONFIRMED BULLISH</v>
      </c>
    </row>
    <row r="2164" spans="1:12" ht="13.5" x14ac:dyDescent="0.25">
      <c r="A2164" s="3">
        <f>RSI!A2164</f>
        <v>45455</v>
      </c>
      <c r="B2164" s="2">
        <f>RSI!B2164</f>
        <v>1.9</v>
      </c>
      <c r="C2164" s="2">
        <f>RSI!I2164</f>
        <v>71.015600630622302</v>
      </c>
      <c r="D2164" s="2">
        <f>MACD!E2164</f>
        <v>-8.6216354534361272E-2</v>
      </c>
      <c r="E2164" s="2">
        <f>MACD!F2164</f>
        <v>-4.5811169983975886E-2</v>
      </c>
      <c r="F2164" s="2">
        <f>'Moving Avg'!D2164</f>
        <v>1.9159999999999999</v>
      </c>
      <c r="G2164" s="2">
        <f>'Moving Avg'!F2164</f>
        <v>1.7784999999999997</v>
      </c>
      <c r="H2164" s="2">
        <f>'Moving Avg'!G2164</f>
        <v>1.7384000000000008</v>
      </c>
      <c r="I2164" s="2">
        <f>'Moving Avg'!H2164</f>
        <v>1.6676999999999957</v>
      </c>
      <c r="J2164" s="6" t="str">
        <f>OBV!F2164</f>
        <v>BEARISH</v>
      </c>
      <c r="K2164" s="6" t="str">
        <f>OBV!G2164</f>
        <v>NEUTRAL</v>
      </c>
      <c r="L2164" s="6" t="str">
        <f>OBV!H2164</f>
        <v>NEUTRAL</v>
      </c>
    </row>
    <row r="2165" spans="1:12" ht="13.5" x14ac:dyDescent="0.25">
      <c r="A2165" s="3">
        <f>RSI!A2165</f>
        <v>45456</v>
      </c>
      <c r="B2165" s="2">
        <f>RSI!B2165</f>
        <v>1.9</v>
      </c>
      <c r="C2165" s="2">
        <f>RSI!I2165</f>
        <v>71.015600630622302</v>
      </c>
      <c r="D2165" s="2">
        <f>MACD!E2165</f>
        <v>-9.5199878165911134E-2</v>
      </c>
      <c r="E2165" s="2">
        <f>MACD!F2165</f>
        <v>-5.5688911620362942E-2</v>
      </c>
      <c r="F2165" s="2">
        <f>'Moving Avg'!D2165</f>
        <v>1.9159999999999999</v>
      </c>
      <c r="G2165" s="2">
        <f>'Moving Avg'!F2165</f>
        <v>1.7874999999999996</v>
      </c>
      <c r="H2165" s="2">
        <f>'Moving Avg'!G2165</f>
        <v>1.7424000000000008</v>
      </c>
      <c r="I2165" s="2">
        <f>'Moving Avg'!H2165</f>
        <v>1.6704499999999962</v>
      </c>
      <c r="J2165" s="6" t="str">
        <f>OBV!F2165</f>
        <v>BEARISH</v>
      </c>
      <c r="K2165" s="6" t="str">
        <f>OBV!G2165</f>
        <v>NEUTRAL</v>
      </c>
      <c r="L2165" s="6" t="str">
        <f>OBV!H2165</f>
        <v>NEUTRAL</v>
      </c>
    </row>
    <row r="2166" spans="1:12" ht="13.5" x14ac:dyDescent="0.25">
      <c r="A2166" s="3">
        <f>RSI!A2166</f>
        <v>45457</v>
      </c>
      <c r="B2166" s="2">
        <f>RSI!B2166</f>
        <v>1.9</v>
      </c>
      <c r="C2166" s="2">
        <f>RSI!I2166</f>
        <v>71.015600630622302</v>
      </c>
      <c r="D2166" s="2">
        <f>MACD!E2166</f>
        <v>-0.10343255476423741</v>
      </c>
      <c r="E2166" s="2">
        <f>MACD!F2166</f>
        <v>-6.5237640249137835E-2</v>
      </c>
      <c r="F2166" s="2">
        <f>'Moving Avg'!D2166</f>
        <v>1.9159999999999999</v>
      </c>
      <c r="G2166" s="2">
        <f>'Moving Avg'!F2166</f>
        <v>1.7964999999999993</v>
      </c>
      <c r="H2166" s="2">
        <f>'Moving Avg'!G2166</f>
        <v>1.7464000000000013</v>
      </c>
      <c r="I2166" s="2">
        <f>'Moving Avg'!H2166</f>
        <v>1.673199999999996</v>
      </c>
      <c r="J2166" s="6" t="str">
        <f>OBV!F2166</f>
        <v>BEARISH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45461</v>
      </c>
      <c r="B2167" s="2">
        <f>RSI!B2167</f>
        <v>1.82</v>
      </c>
      <c r="C2167" s="2">
        <f>RSI!I2167</f>
        <v>52.325935295237265</v>
      </c>
      <c r="D2167" s="2">
        <f>MACD!E2167</f>
        <v>-9.4287984523447443E-2</v>
      </c>
      <c r="E2167" s="2">
        <f>MACD!F2167</f>
        <v>-7.1047709103999768E-2</v>
      </c>
      <c r="F2167" s="2">
        <f>'Moving Avg'!D2167</f>
        <v>1.8839999999999999</v>
      </c>
      <c r="G2167" s="2">
        <f>'Moving Avg'!F2167</f>
        <v>1.8014999999999994</v>
      </c>
      <c r="H2167" s="2">
        <f>'Moving Avg'!G2167</f>
        <v>1.748800000000001</v>
      </c>
      <c r="I2167" s="2">
        <f>'Moving Avg'!H2167</f>
        <v>1.6752499999999961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</row>
    <row r="2168" spans="1:12" ht="13.5" x14ac:dyDescent="0.25">
      <c r="A2168" s="3">
        <f>RSI!A2168</f>
        <v>45462</v>
      </c>
      <c r="B2168" s="2">
        <f>RSI!B2168</f>
        <v>1.74</v>
      </c>
      <c r="C2168" s="2">
        <f>RSI!I2168</f>
        <v>40.770662303589113</v>
      </c>
      <c r="D2168" s="2">
        <f>MACD!E2168</f>
        <v>-6.9923572118003152E-2</v>
      </c>
      <c r="E2168" s="2">
        <f>MACD!F2168</f>
        <v>-7.0822881706800456E-2</v>
      </c>
      <c r="F2168" s="2">
        <f>'Moving Avg'!D2168</f>
        <v>1.8519999999999999</v>
      </c>
      <c r="G2168" s="2">
        <f>'Moving Avg'!F2168</f>
        <v>1.8024999999999995</v>
      </c>
      <c r="H2168" s="2">
        <f>'Moving Avg'!G2168</f>
        <v>1.7496000000000009</v>
      </c>
      <c r="I2168" s="2">
        <f>'Moving Avg'!H2168</f>
        <v>1.6768999999999963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</row>
    <row r="2169" spans="1:12" ht="13.5" x14ac:dyDescent="0.25">
      <c r="A2169" s="3">
        <f>RSI!A2169</f>
        <v>45463</v>
      </c>
      <c r="B2169" s="2">
        <f>RSI!B2169</f>
        <v>1.74</v>
      </c>
      <c r="C2169" s="2">
        <f>RSI!I2169</f>
        <v>40.770662303589113</v>
      </c>
      <c r="D2169" s="2">
        <f>MACD!E2169</f>
        <v>-3.966742482464336E-2</v>
      </c>
      <c r="E2169" s="2">
        <f>MACD!F2169</f>
        <v>-6.4591790330369034E-2</v>
      </c>
      <c r="F2169" s="2">
        <f>'Moving Avg'!D2169</f>
        <v>1.8199999999999998</v>
      </c>
      <c r="G2169" s="2">
        <f>'Moving Avg'!F2169</f>
        <v>1.8044999999999995</v>
      </c>
      <c r="H2169" s="2">
        <f>'Moving Avg'!G2169</f>
        <v>1.7504000000000011</v>
      </c>
      <c r="I2169" s="2">
        <f>'Moving Avg'!H2169</f>
        <v>1.6785499999999969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</row>
    <row r="2170" spans="1:12" ht="13.5" x14ac:dyDescent="0.25">
      <c r="A2170" s="3">
        <f>RSI!A2170</f>
        <v>45464</v>
      </c>
      <c r="B2170" s="2">
        <f>RSI!B2170</f>
        <v>1.74</v>
      </c>
      <c r="C2170" s="2">
        <f>RSI!I2170</f>
        <v>40.770662303589113</v>
      </c>
      <c r="D2170" s="2">
        <f>MACD!E2170</f>
        <v>-1.3687053870305776E-2</v>
      </c>
      <c r="E2170" s="2">
        <f>MACD!F2170</f>
        <v>-5.4410843038356388E-2</v>
      </c>
      <c r="F2170" s="2">
        <f>'Moving Avg'!D2170</f>
        <v>1.7879999999999998</v>
      </c>
      <c r="G2170" s="2">
        <f>'Moving Avg'!F2170</f>
        <v>1.8064999999999998</v>
      </c>
      <c r="H2170" s="2">
        <f>'Moving Avg'!G2170</f>
        <v>1.7510000000000008</v>
      </c>
      <c r="I2170" s="2">
        <f>'Moving Avg'!H2170</f>
        <v>1.680199999999997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</row>
    <row r="2171" spans="1:12" ht="13.5" x14ac:dyDescent="0.25">
      <c r="A2171" s="3">
        <f>RSI!A2171</f>
        <v>45467</v>
      </c>
      <c r="B2171" s="2">
        <f>RSI!B2171</f>
        <v>1.74</v>
      </c>
      <c r="C2171" s="2">
        <f>RSI!I2171</f>
        <v>40.770662303589113</v>
      </c>
      <c r="D2171" s="2">
        <f>MACD!E2171</f>
        <v>8.6472772633809925E-3</v>
      </c>
      <c r="E2171" s="2">
        <f>MACD!F2171</f>
        <v>-4.1799218978008916E-2</v>
      </c>
      <c r="F2171" s="2">
        <f>'Moving Avg'!D2171</f>
        <v>1.7559999999999998</v>
      </c>
      <c r="G2171" s="2">
        <f>'Moving Avg'!F2171</f>
        <v>1.8084999999999998</v>
      </c>
      <c r="H2171" s="2">
        <f>'Moving Avg'!G2171</f>
        <v>1.7516000000000007</v>
      </c>
      <c r="I2171" s="2">
        <f>'Moving Avg'!H2171</f>
        <v>1.6818499999999972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</row>
    <row r="2172" spans="1:12" ht="13.5" x14ac:dyDescent="0.25">
      <c r="A2172" s="3">
        <f>RSI!A2172</f>
        <v>45468</v>
      </c>
      <c r="B2172" s="2">
        <f>RSI!B2172</f>
        <v>1.74</v>
      </c>
      <c r="C2172" s="2">
        <f>RSI!I2172</f>
        <v>40.770662303589106</v>
      </c>
      <c r="D2172" s="2">
        <f>MACD!E2172</f>
        <v>4.0178194507569875E-2</v>
      </c>
      <c r="E2172" s="2">
        <f>MACD!F2172</f>
        <v>-2.5403736280893156E-2</v>
      </c>
      <c r="F2172" s="2">
        <f>'Moving Avg'!D2172</f>
        <v>1.7399999999999998</v>
      </c>
      <c r="G2172" s="2">
        <f>'Moving Avg'!F2172</f>
        <v>1.8104999999999998</v>
      </c>
      <c r="H2172" s="2">
        <f>'Moving Avg'!G2172</f>
        <v>1.7522000000000006</v>
      </c>
      <c r="I2172" s="2">
        <f>'Moving Avg'!H2172</f>
        <v>1.6834999999999973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</row>
    <row r="2173" spans="1:12" ht="13.5" x14ac:dyDescent="0.25">
      <c r="A2173" s="3">
        <f>RSI!A2173</f>
        <v>45469</v>
      </c>
      <c r="B2173" s="2">
        <f>RSI!B2173</f>
        <v>1.81</v>
      </c>
      <c r="C2173" s="2">
        <f>RSI!I2173</f>
        <v>53.723273063018077</v>
      </c>
      <c r="D2173" s="2">
        <f>MACD!E2173</f>
        <v>4.966619867885691E-2</v>
      </c>
      <c r="E2173" s="2">
        <f>MACD!F2173</f>
        <v>-1.0389749288943142E-2</v>
      </c>
      <c r="F2173" s="2">
        <f>'Moving Avg'!D2173</f>
        <v>1.754</v>
      </c>
      <c r="G2173" s="2">
        <f>'Moving Avg'!F2173</f>
        <v>1.8159999999999996</v>
      </c>
      <c r="H2173" s="2">
        <f>'Moving Avg'!G2173</f>
        <v>1.7542000000000004</v>
      </c>
      <c r="I2173" s="2">
        <f>'Moving Avg'!H2173</f>
        <v>1.6854999999999976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</row>
    <row r="2174" spans="1:12" ht="13.5" x14ac:dyDescent="0.25">
      <c r="A2174" s="3">
        <f>RSI!A2174</f>
        <v>45470</v>
      </c>
      <c r="B2174" s="2">
        <f>RSI!B2174</f>
        <v>1.89</v>
      </c>
      <c r="C2174" s="2">
        <f>RSI!I2174</f>
        <v>63.537275913840446</v>
      </c>
      <c r="D2174" s="2">
        <f>MACD!E2174</f>
        <v>5.1633538714151772E-2</v>
      </c>
      <c r="E2174" s="2">
        <f>MACD!F2174</f>
        <v>2.0149083116758407E-3</v>
      </c>
      <c r="F2174" s="2">
        <f>'Moving Avg'!D2174</f>
        <v>1.784</v>
      </c>
      <c r="G2174" s="2">
        <f>'Moving Avg'!F2174</f>
        <v>1.8254999999999995</v>
      </c>
      <c r="H2174" s="2">
        <f>'Moving Avg'!G2174</f>
        <v>1.7578000000000003</v>
      </c>
      <c r="I2174" s="2">
        <f>'Moving Avg'!H2174</f>
        <v>1.6878999999999977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</row>
    <row r="2175" spans="1:12" ht="13.5" x14ac:dyDescent="0.25">
      <c r="A2175" s="3">
        <f>RSI!A2175</f>
        <v>45471</v>
      </c>
      <c r="B2175" s="2">
        <f>RSI!B2175</f>
        <v>1.9</v>
      </c>
      <c r="C2175" s="2">
        <f>RSI!I2175</f>
        <v>64.549327658422683</v>
      </c>
      <c r="D2175" s="2">
        <f>MACD!E2175</f>
        <v>5.1959704967284193E-2</v>
      </c>
      <c r="E2175" s="2">
        <f>MACD!F2175</f>
        <v>1.2003867642797513E-2</v>
      </c>
      <c r="F2175" s="2">
        <f>'Moving Avg'!D2175</f>
        <v>1.8160000000000001</v>
      </c>
      <c r="G2175" s="2">
        <f>'Moving Avg'!F2175</f>
        <v>1.8354999999999992</v>
      </c>
      <c r="H2175" s="2">
        <f>'Moving Avg'!G2175</f>
        <v>1.7616000000000003</v>
      </c>
      <c r="I2175" s="2">
        <f>'Moving Avg'!H2175</f>
        <v>1.6903499999999978</v>
      </c>
      <c r="J2175" s="6" t="str">
        <f>OBV!F2175</f>
        <v>BULLISH</v>
      </c>
      <c r="K2175" s="6" t="str">
        <f>OBV!G2175</f>
        <v>STRONG</v>
      </c>
      <c r="L2175" s="6" t="str">
        <f>OBV!H2175</f>
        <v>CONFIRMED BULLISH</v>
      </c>
    </row>
    <row r="2176" spans="1:12" ht="13.5" x14ac:dyDescent="0.25">
      <c r="A2176" s="3">
        <f>RSI!A2176</f>
        <v>45474</v>
      </c>
      <c r="B2176" s="2">
        <f>RSI!B2176</f>
        <v>1.9</v>
      </c>
      <c r="C2176" s="2">
        <f>RSI!I2176</f>
        <v>64.549327658422669</v>
      </c>
      <c r="D2176" s="2">
        <f>MACD!E2176</f>
        <v>5.1623114938059711E-2</v>
      </c>
      <c r="E2176" s="2">
        <f>MACD!F2176</f>
        <v>1.9927717101849953E-2</v>
      </c>
      <c r="F2176" s="2">
        <f>'Moving Avg'!D2176</f>
        <v>1.8480000000000001</v>
      </c>
      <c r="G2176" s="2">
        <f>'Moving Avg'!F2176</f>
        <v>1.8454999999999995</v>
      </c>
      <c r="H2176" s="2">
        <f>'Moving Avg'!G2176</f>
        <v>1.7654000000000003</v>
      </c>
      <c r="I2176" s="2">
        <f>'Moving Avg'!H2176</f>
        <v>1.6927999999999974</v>
      </c>
      <c r="J2176" s="6" t="str">
        <f>OBV!F2176</f>
        <v>BULLISH</v>
      </c>
      <c r="K2176" s="6" t="str">
        <f>OBV!G2176</f>
        <v>STRONG</v>
      </c>
      <c r="L2176" s="6" t="str">
        <f>OBV!H2176</f>
        <v>CONFIRMED BULLISH</v>
      </c>
    </row>
    <row r="2177" spans="1:12" ht="13.5" x14ac:dyDescent="0.25">
      <c r="A2177" s="3">
        <f>RSI!A2177</f>
        <v>45475</v>
      </c>
      <c r="B2177" s="2">
        <f>RSI!B2177</f>
        <v>1.9</v>
      </c>
      <c r="C2177" s="2">
        <f>RSI!I2177</f>
        <v>64.549327658422683</v>
      </c>
      <c r="D2177" s="2">
        <f>MACD!E2177</f>
        <v>3.8463414887378811E-2</v>
      </c>
      <c r="E2177" s="2">
        <f>MACD!F2177</f>
        <v>2.3634856658955726E-2</v>
      </c>
      <c r="F2177" s="2">
        <f>'Moving Avg'!D2177</f>
        <v>1.8800000000000001</v>
      </c>
      <c r="G2177" s="2">
        <f>'Moving Avg'!F2177</f>
        <v>1.8519999999999996</v>
      </c>
      <c r="H2177" s="2">
        <f>'Moving Avg'!G2177</f>
        <v>1.7692000000000001</v>
      </c>
      <c r="I2177" s="2">
        <f>'Moving Avg'!H2177</f>
        <v>1.6952499999999975</v>
      </c>
      <c r="J2177" s="6" t="str">
        <f>OBV!F2177</f>
        <v>BULLISH</v>
      </c>
      <c r="K2177" s="6" t="str">
        <f>OBV!G2177</f>
        <v>STRONG</v>
      </c>
      <c r="L2177" s="6" t="str">
        <f>OBV!H2177</f>
        <v>CONFIRMED BULLISH</v>
      </c>
    </row>
    <row r="2178" spans="1:12" ht="13.5" x14ac:dyDescent="0.25">
      <c r="A2178" s="3">
        <f>RSI!A2178</f>
        <v>45476</v>
      </c>
      <c r="B2178" s="2">
        <f>RSI!B2178</f>
        <v>1.9</v>
      </c>
      <c r="C2178" s="2">
        <f>RSI!I2178</f>
        <v>64.549327658422683</v>
      </c>
      <c r="D2178" s="2">
        <f>MACD!E2178</f>
        <v>1.4495405846106202E-2</v>
      </c>
      <c r="E2178" s="2">
        <f>MACD!F2178</f>
        <v>2.1806966496385825E-2</v>
      </c>
      <c r="F2178" s="2">
        <f>'Moving Avg'!D2178</f>
        <v>1.8980000000000001</v>
      </c>
      <c r="G2178" s="2">
        <f>'Moving Avg'!F2178</f>
        <v>1.8549999999999993</v>
      </c>
      <c r="H2178" s="2">
        <f>'Moving Avg'!G2178</f>
        <v>1.7730000000000004</v>
      </c>
      <c r="I2178" s="2">
        <f>'Moving Avg'!H2178</f>
        <v>1.6976999999999975</v>
      </c>
      <c r="J2178" s="6" t="str">
        <f>OBV!F2178</f>
        <v>BULLISH</v>
      </c>
      <c r="K2178" s="6" t="str">
        <f>OBV!G2178</f>
        <v>STRONG</v>
      </c>
      <c r="L2178" s="6" t="str">
        <f>OBV!H2178</f>
        <v>CONFIRMED BULLISH</v>
      </c>
    </row>
    <row r="2179" spans="1:12" ht="13.5" x14ac:dyDescent="0.25">
      <c r="A2179" s="3">
        <f>RSI!A2179</f>
        <v>45477</v>
      </c>
      <c r="B2179" s="2">
        <f>RSI!B2179</f>
        <v>1.9</v>
      </c>
      <c r="C2179" s="2">
        <f>RSI!I2179</f>
        <v>64.549327658422669</v>
      </c>
      <c r="D2179" s="2">
        <f>MACD!E2179</f>
        <v>-6.2715004494333648E-3</v>
      </c>
      <c r="E2179" s="2">
        <f>MACD!F2179</f>
        <v>1.6191273107221987E-2</v>
      </c>
      <c r="F2179" s="2">
        <f>'Moving Avg'!D2179</f>
        <v>1.9</v>
      </c>
      <c r="G2179" s="2">
        <f>'Moving Avg'!F2179</f>
        <v>1.8549999999999993</v>
      </c>
      <c r="H2179" s="2">
        <f>'Moving Avg'!G2179</f>
        <v>1.7768000000000004</v>
      </c>
      <c r="I2179" s="2">
        <f>'Moving Avg'!H2179</f>
        <v>1.7001499999999976</v>
      </c>
      <c r="J2179" s="6" t="str">
        <f>OBV!F2179</f>
        <v>BULLISH</v>
      </c>
      <c r="K2179" s="6" t="str">
        <f>OBV!G2179</f>
        <v>STRONG</v>
      </c>
      <c r="L2179" s="6" t="str">
        <f>OBV!H2179</f>
        <v>CONFIRMED BULLISH</v>
      </c>
    </row>
    <row r="2180" spans="1:12" ht="13.5" x14ac:dyDescent="0.25">
      <c r="A2180" s="3">
        <f>RSI!A2180</f>
        <v>45478</v>
      </c>
      <c r="B2180" s="2">
        <f>RSI!B2180</f>
        <v>1.9</v>
      </c>
      <c r="C2180" s="2">
        <f>RSI!I2180</f>
        <v>64.549327658422669</v>
      </c>
      <c r="D2180" s="2">
        <f>MACD!E2180</f>
        <v>-2.429376036246933E-2</v>
      </c>
      <c r="E2180" s="2">
        <f>MACD!F2180</f>
        <v>8.0942664132837242E-3</v>
      </c>
      <c r="F2180" s="2">
        <f>'Moving Avg'!D2180</f>
        <v>1.9</v>
      </c>
      <c r="G2180" s="2">
        <f>'Moving Avg'!F2180</f>
        <v>1.8549999999999993</v>
      </c>
      <c r="H2180" s="2">
        <f>'Moving Avg'!G2180</f>
        <v>1.7806000000000004</v>
      </c>
      <c r="I2180" s="2">
        <f>'Moving Avg'!H2180</f>
        <v>1.7025999999999977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</row>
    <row r="2181" spans="1:12" ht="13.5" x14ac:dyDescent="0.25">
      <c r="A2181" s="3">
        <f>RSI!A2181</f>
        <v>45481</v>
      </c>
      <c r="B2181" s="2">
        <f>RSI!B2181</f>
        <v>1.9</v>
      </c>
      <c r="C2181" s="2">
        <f>RSI!I2181</f>
        <v>64.549327658422669</v>
      </c>
      <c r="D2181" s="2">
        <f>MACD!E2181</f>
        <v>-3.9960274421258601E-2</v>
      </c>
      <c r="E2181" s="2">
        <f>MACD!F2181</f>
        <v>-1.5166417536247407E-3</v>
      </c>
      <c r="F2181" s="2">
        <f>'Moving Avg'!D2181</f>
        <v>1.9</v>
      </c>
      <c r="G2181" s="2">
        <f>'Moving Avg'!F2181</f>
        <v>1.8549999999999993</v>
      </c>
      <c r="H2181" s="2">
        <f>'Moving Avg'!G2181</f>
        <v>1.7844000000000007</v>
      </c>
      <c r="I2181" s="2">
        <f>'Moving Avg'!H2181</f>
        <v>1.705049999999998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45482</v>
      </c>
      <c r="B2182" s="2">
        <f>RSI!B2182</f>
        <v>1.9</v>
      </c>
      <c r="C2182" s="2">
        <f>RSI!I2182</f>
        <v>64.549327658422669</v>
      </c>
      <c r="D2182" s="2">
        <f>MACD!E2182</f>
        <v>-5.3602582878472305E-2</v>
      </c>
      <c r="E2182" s="2">
        <f>MACD!F2182</f>
        <v>-1.1933829978594254E-2</v>
      </c>
      <c r="F2182" s="2">
        <f>'Moving Avg'!D2182</f>
        <v>1.9</v>
      </c>
      <c r="G2182" s="2">
        <f>'Moving Avg'!F2182</f>
        <v>1.8509999999999995</v>
      </c>
      <c r="H2182" s="2">
        <f>'Moving Avg'!G2182</f>
        <v>1.7882000000000007</v>
      </c>
      <c r="I2182" s="2">
        <f>'Moving Avg'!H2182</f>
        <v>1.7074999999999978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45483</v>
      </c>
      <c r="B2183" s="2">
        <f>RSI!B2183</f>
        <v>1.9</v>
      </c>
      <c r="C2183" s="2">
        <f>RSI!I2183</f>
        <v>64.549327658422669</v>
      </c>
      <c r="D2183" s="2">
        <f>MACD!E2183</f>
        <v>-5.4734276594198494E-2</v>
      </c>
      <c r="E2183" s="2">
        <f>MACD!F2183</f>
        <v>-2.0493919301715104E-2</v>
      </c>
      <c r="F2183" s="2">
        <f>'Moving Avg'!D2183</f>
        <v>1.9</v>
      </c>
      <c r="G2183" s="2">
        <f>'Moving Avg'!F2183</f>
        <v>1.8509999999999995</v>
      </c>
      <c r="H2183" s="2">
        <f>'Moving Avg'!G2183</f>
        <v>1.7920000000000009</v>
      </c>
      <c r="I2183" s="2">
        <f>'Moving Avg'!H2183</f>
        <v>1.7099499999999974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</row>
    <row r="2184" spans="1:12" ht="13.5" x14ac:dyDescent="0.25">
      <c r="A2184" s="3">
        <f>RSI!A2184</f>
        <v>45484</v>
      </c>
      <c r="B2184" s="2">
        <f>RSI!B2184</f>
        <v>1.9</v>
      </c>
      <c r="C2184" s="2">
        <f>RSI!I2184</f>
        <v>64.549327658422669</v>
      </c>
      <c r="D2184" s="2">
        <f>MACD!E2184</f>
        <v>-4.3715127492910621E-2</v>
      </c>
      <c r="E2184" s="2">
        <f>MACD!F2184</f>
        <v>-2.5138160939954208E-2</v>
      </c>
      <c r="F2184" s="2">
        <f>'Moving Avg'!D2184</f>
        <v>1.9</v>
      </c>
      <c r="G2184" s="2">
        <f>'Moving Avg'!F2184</f>
        <v>1.8509999999999995</v>
      </c>
      <c r="H2184" s="2">
        <f>'Moving Avg'!G2184</f>
        <v>1.7958000000000012</v>
      </c>
      <c r="I2184" s="2">
        <f>'Moving Avg'!H2184</f>
        <v>1.7123999999999975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</row>
    <row r="2185" spans="1:12" ht="13.5" x14ac:dyDescent="0.25">
      <c r="A2185" s="3">
        <f>RSI!A2185</f>
        <v>45485</v>
      </c>
      <c r="B2185" s="2">
        <f>RSI!B2185</f>
        <v>1.9</v>
      </c>
      <c r="C2185" s="2">
        <f>RSI!I2185</f>
        <v>64.549327658422669</v>
      </c>
      <c r="D2185" s="2">
        <f>MACD!E2185</f>
        <v>-3.3159211501953667E-2</v>
      </c>
      <c r="E2185" s="2">
        <f>MACD!F2185</f>
        <v>-2.6742371052354101E-2</v>
      </c>
      <c r="F2185" s="2">
        <f>'Moving Avg'!D2185</f>
        <v>1.9</v>
      </c>
      <c r="G2185" s="2">
        <f>'Moving Avg'!F2185</f>
        <v>1.8509999999999995</v>
      </c>
      <c r="H2185" s="2">
        <f>'Moving Avg'!G2185</f>
        <v>1.7994000000000014</v>
      </c>
      <c r="I2185" s="2">
        <f>'Moving Avg'!H2185</f>
        <v>1.7148499999999973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</row>
    <row r="2186" spans="1:12" ht="13.5" x14ac:dyDescent="0.25">
      <c r="A2186" s="3">
        <f>RSI!A2186</f>
        <v>45488</v>
      </c>
      <c r="B2186" s="2">
        <f>RSI!B2186</f>
        <v>1.9</v>
      </c>
      <c r="C2186" s="2">
        <f>RSI!I2186</f>
        <v>64.549327658422669</v>
      </c>
      <c r="D2186" s="2">
        <f>MACD!E2186</f>
        <v>-2.4511024198475173E-2</v>
      </c>
      <c r="E2186" s="2">
        <f>MACD!F2186</f>
        <v>-2.6296101681578317E-2</v>
      </c>
      <c r="F2186" s="2">
        <f>'Moving Avg'!D2186</f>
        <v>1.9</v>
      </c>
      <c r="G2186" s="2">
        <f>'Moving Avg'!F2186</f>
        <v>1.8509999999999995</v>
      </c>
      <c r="H2186" s="2">
        <f>'Moving Avg'!G2186</f>
        <v>1.8030000000000015</v>
      </c>
      <c r="I2186" s="2">
        <f>'Moving Avg'!H2186</f>
        <v>1.7175999999999971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</row>
    <row r="2187" spans="1:12" ht="13.5" x14ac:dyDescent="0.25">
      <c r="A2187" s="3">
        <f>RSI!A2187</f>
        <v>45489</v>
      </c>
      <c r="B2187" s="2">
        <f>RSI!B2187</f>
        <v>1.9</v>
      </c>
      <c r="C2187" s="2">
        <f>RSI!I2187</f>
        <v>64.549327658422669</v>
      </c>
      <c r="D2187" s="2">
        <f>MACD!E2187</f>
        <v>-1.7456050964143488E-2</v>
      </c>
      <c r="E2187" s="2">
        <f>MACD!F2187</f>
        <v>-2.4528091538091355E-2</v>
      </c>
      <c r="F2187" s="2">
        <f>'Moving Avg'!D2187</f>
        <v>1.9</v>
      </c>
      <c r="G2187" s="2">
        <f>'Moving Avg'!F2187</f>
        <v>1.8549999999999993</v>
      </c>
      <c r="H2187" s="2">
        <f>'Moving Avg'!G2187</f>
        <v>1.8066000000000013</v>
      </c>
      <c r="I2187" s="2">
        <f>'Moving Avg'!H2187</f>
        <v>1.7203499999999969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</row>
    <row r="2188" spans="1:12" ht="13.5" x14ac:dyDescent="0.25">
      <c r="A2188" s="3">
        <f>RSI!A2188</f>
        <v>45490</v>
      </c>
      <c r="B2188" s="2">
        <f>RSI!B2188</f>
        <v>1.9</v>
      </c>
      <c r="C2188" s="2">
        <f>RSI!I2188</f>
        <v>64.549327658422669</v>
      </c>
      <c r="D2188" s="2">
        <f>MACD!E2188</f>
        <v>-1.1729720926257681E-2</v>
      </c>
      <c r="E2188" s="2">
        <f>MACD!F2188</f>
        <v>-2.1968417415724622E-2</v>
      </c>
      <c r="F2188" s="2">
        <f>'Moving Avg'!D2188</f>
        <v>1.9</v>
      </c>
      <c r="G2188" s="2">
        <f>'Moving Avg'!F2188</f>
        <v>1.8629999999999991</v>
      </c>
      <c r="H2188" s="2">
        <f>'Moving Avg'!G2188</f>
        <v>1.8102000000000016</v>
      </c>
      <c r="I2188" s="2">
        <f>'Moving Avg'!H2188</f>
        <v>1.7230999999999965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</row>
    <row r="2189" spans="1:12" ht="13.5" x14ac:dyDescent="0.25">
      <c r="A2189" s="3">
        <f>RSI!A2189</f>
        <v>45491</v>
      </c>
      <c r="B2189" s="2">
        <f>RSI!B2189</f>
        <v>1.9</v>
      </c>
      <c r="C2189" s="2">
        <f>RSI!I2189</f>
        <v>64.549327658422669</v>
      </c>
      <c r="D2189" s="2">
        <f>MACD!E2189</f>
        <v>-7.1096079800365697E-3</v>
      </c>
      <c r="E2189" s="2">
        <f>MACD!F2189</f>
        <v>-1.8996655528587012E-2</v>
      </c>
      <c r="F2189" s="2">
        <f>'Moving Avg'!D2189</f>
        <v>1.9</v>
      </c>
      <c r="G2189" s="2">
        <f>'Moving Avg'!F2189</f>
        <v>1.8709999999999993</v>
      </c>
      <c r="H2189" s="2">
        <f>'Moving Avg'!G2189</f>
        <v>1.8138000000000016</v>
      </c>
      <c r="I2189" s="2">
        <f>'Moving Avg'!H2189</f>
        <v>1.7258499999999968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</row>
    <row r="2190" spans="1:12" ht="13.5" x14ac:dyDescent="0.25">
      <c r="A2190" s="3">
        <f>RSI!A2190</f>
        <v>45492</v>
      </c>
      <c r="B2190" s="2">
        <f>RSI!B2190</f>
        <v>1.9</v>
      </c>
      <c r="C2190" s="2">
        <f>RSI!I2190</f>
        <v>64.549327658422669</v>
      </c>
      <c r="D2190" s="2">
        <f>MACD!E2190</f>
        <v>-3.4088401961880344E-3</v>
      </c>
      <c r="E2190" s="2">
        <f>MACD!F2190</f>
        <v>-1.5879092462107218E-2</v>
      </c>
      <c r="F2190" s="2">
        <f>'Moving Avg'!D2190</f>
        <v>1.9</v>
      </c>
      <c r="G2190" s="2">
        <f>'Moving Avg'!F2190</f>
        <v>1.8789999999999991</v>
      </c>
      <c r="H2190" s="2">
        <f>'Moving Avg'!G2190</f>
        <v>1.8174000000000015</v>
      </c>
      <c r="I2190" s="2">
        <f>'Moving Avg'!H2190</f>
        <v>1.7282999999999964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</row>
    <row r="2191" spans="1:12" ht="13.5" x14ac:dyDescent="0.25">
      <c r="A2191" s="3">
        <f>RSI!A2191</f>
        <v>45495</v>
      </c>
      <c r="B2191" s="2">
        <f>RSI!B2191</f>
        <v>1.9</v>
      </c>
      <c r="C2191" s="2">
        <f>RSI!I2191</f>
        <v>64.549327658422669</v>
      </c>
      <c r="D2191" s="2">
        <f>MACD!E2191</f>
        <v>-4.7053107555194984E-4</v>
      </c>
      <c r="E2191" s="2">
        <f>MACD!F2191</f>
        <v>-1.2797380184796165E-2</v>
      </c>
      <c r="F2191" s="2">
        <f>'Moving Avg'!D2191</f>
        <v>1.9</v>
      </c>
      <c r="G2191" s="2">
        <f>'Moving Avg'!F2191</f>
        <v>1.8869999999999993</v>
      </c>
      <c r="H2191" s="2">
        <f>'Moving Avg'!G2191</f>
        <v>1.8210000000000017</v>
      </c>
      <c r="I2191" s="2">
        <f>'Moving Avg'!H2191</f>
        <v>1.7304499999999963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</row>
    <row r="2192" spans="1:12" ht="13.5" x14ac:dyDescent="0.25">
      <c r="A2192" s="3">
        <f>RSI!A2192</f>
        <v>45496</v>
      </c>
      <c r="B2192" s="2">
        <f>RSI!B2192</f>
        <v>1.9</v>
      </c>
      <c r="C2192" s="2">
        <f>RSI!I2192</f>
        <v>64.549327658422669</v>
      </c>
      <c r="D2192" s="2">
        <f>MACD!E2192</f>
        <v>1.8369251423315802E-3</v>
      </c>
      <c r="E2192" s="2">
        <f>MACD!F2192</f>
        <v>-9.870519119370617E-3</v>
      </c>
      <c r="F2192" s="2">
        <f>'Moving Avg'!D2192</f>
        <v>1.9</v>
      </c>
      <c r="G2192" s="2">
        <f>'Moving Avg'!F2192</f>
        <v>1.8949999999999991</v>
      </c>
      <c r="H2192" s="2">
        <f>'Moving Avg'!G2192</f>
        <v>1.8246000000000016</v>
      </c>
      <c r="I2192" s="2">
        <f>'Moving Avg'!H2192</f>
        <v>1.732299999999996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</row>
    <row r="2193" spans="1:12" ht="13.5" x14ac:dyDescent="0.25">
      <c r="A2193" s="3">
        <f>RSI!A2193</f>
        <v>45497</v>
      </c>
      <c r="B2193" s="2">
        <f>RSI!B2193</f>
        <v>1.9</v>
      </c>
      <c r="C2193" s="2">
        <f>RSI!I2193</f>
        <v>64.549327658422669</v>
      </c>
      <c r="D2193" s="2">
        <f>MACD!E2193</f>
        <v>3.6238275906179673E-3</v>
      </c>
      <c r="E2193" s="2">
        <f>MACD!F2193</f>
        <v>-7.1716497773729009E-3</v>
      </c>
      <c r="F2193" s="2">
        <f>'Moving Avg'!D2193</f>
        <v>1.9</v>
      </c>
      <c r="G2193" s="2">
        <f>'Moving Avg'!F2193</f>
        <v>1.8994999999999993</v>
      </c>
      <c r="H2193" s="2">
        <f>'Moving Avg'!G2193</f>
        <v>1.8282000000000014</v>
      </c>
      <c r="I2193" s="2">
        <f>'Moving Avg'!H2193</f>
        <v>1.7341499999999956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45499</v>
      </c>
      <c r="B2194" s="2">
        <f>RSI!B2194</f>
        <v>1.9</v>
      </c>
      <c r="C2194" s="2">
        <f>RSI!I2194</f>
        <v>64.549327658422669</v>
      </c>
      <c r="D2194" s="2">
        <f>MACD!E2194</f>
        <v>4.9825252057644764E-3</v>
      </c>
      <c r="E2194" s="2">
        <f>MACD!F2194</f>
        <v>-4.7408147807454261E-3</v>
      </c>
      <c r="F2194" s="2">
        <f>'Moving Avg'!D2194</f>
        <v>1.9</v>
      </c>
      <c r="G2194" s="2">
        <f>'Moving Avg'!F2194</f>
        <v>1.8999999999999992</v>
      </c>
      <c r="H2194" s="2">
        <f>'Moving Avg'!G2194</f>
        <v>1.8318000000000014</v>
      </c>
      <c r="I2194" s="2">
        <f>'Moving Avg'!H2194</f>
        <v>1.7359999999999958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</row>
    <row r="2195" spans="1:12" ht="13.5" x14ac:dyDescent="0.25">
      <c r="A2195" s="3">
        <f>RSI!A2195</f>
        <v>45502</v>
      </c>
      <c r="B2195" s="2">
        <f>RSI!B2195</f>
        <v>1.9</v>
      </c>
      <c r="C2195" s="2">
        <f>RSI!I2195</f>
        <v>64.549327658422669</v>
      </c>
      <c r="D2195" s="2">
        <f>MACD!E2195</f>
        <v>5.9902509702720597E-3</v>
      </c>
      <c r="E2195" s="2">
        <f>MACD!F2195</f>
        <v>-2.5946016305419288E-3</v>
      </c>
      <c r="F2195" s="2">
        <f>'Moving Avg'!D2195</f>
        <v>1.9</v>
      </c>
      <c r="G2195" s="2">
        <f>'Moving Avg'!F2195</f>
        <v>1.8999999999999992</v>
      </c>
      <c r="H2195" s="2">
        <f>'Moving Avg'!G2195</f>
        <v>1.8354000000000017</v>
      </c>
      <c r="I2195" s="2">
        <f>'Moving Avg'!H2195</f>
        <v>1.7378499999999955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45503</v>
      </c>
      <c r="B2196" s="2">
        <f>RSI!B2196</f>
        <v>1.9</v>
      </c>
      <c r="C2196" s="2">
        <f>RSI!I2196</f>
        <v>64.549327658422669</v>
      </c>
      <c r="D2196" s="2">
        <f>MACD!E2196</f>
        <v>6.7115147348262294E-3</v>
      </c>
      <c r="E2196" s="2">
        <f>MACD!F2196</f>
        <v>-7.3337835746829739E-4</v>
      </c>
      <c r="F2196" s="2">
        <f>'Moving Avg'!D2196</f>
        <v>1.9</v>
      </c>
      <c r="G2196" s="2">
        <f>'Moving Avg'!F2196</f>
        <v>1.8999999999999992</v>
      </c>
      <c r="H2196" s="2">
        <f>'Moving Avg'!G2196</f>
        <v>1.8390000000000015</v>
      </c>
      <c r="I2196" s="2">
        <f>'Moving Avg'!H2196</f>
        <v>1.7396999999999951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</row>
    <row r="2197" spans="1:12" ht="13.5" x14ac:dyDescent="0.25">
      <c r="A2197" s="3">
        <f>RSI!A2197</f>
        <v>45504</v>
      </c>
      <c r="B2197" s="2">
        <f>RSI!B2197</f>
        <v>1.9</v>
      </c>
      <c r="C2197" s="2">
        <f>RSI!I2197</f>
        <v>64.549327658422669</v>
      </c>
      <c r="D2197" s="2">
        <f>MACD!E2197</f>
        <v>7.20012292945027E-3</v>
      </c>
      <c r="E2197" s="2">
        <f>MACD!F2197</f>
        <v>8.5332189991541626E-4</v>
      </c>
      <c r="F2197" s="2">
        <f>'Moving Avg'!D2197</f>
        <v>1.9</v>
      </c>
      <c r="G2197" s="2">
        <f>'Moving Avg'!F2197</f>
        <v>1.8999999999999992</v>
      </c>
      <c r="H2197" s="2">
        <f>'Moving Avg'!G2197</f>
        <v>1.8426000000000013</v>
      </c>
      <c r="I2197" s="2">
        <f>'Moving Avg'!H2197</f>
        <v>1.7412499999999951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45505</v>
      </c>
      <c r="B2198" s="2">
        <f>RSI!B2198</f>
        <v>1.9</v>
      </c>
      <c r="C2198" s="2">
        <f>RSI!I2198</f>
        <v>64.549327658422669</v>
      </c>
      <c r="D2198" s="2">
        <f>MACD!E2198</f>
        <v>7.5008829345892813E-3</v>
      </c>
      <c r="E2198" s="2">
        <f>MACD!F2198</f>
        <v>2.1828341068501891E-3</v>
      </c>
      <c r="F2198" s="2">
        <f>'Moving Avg'!D2198</f>
        <v>1.9</v>
      </c>
      <c r="G2198" s="2">
        <f>'Moving Avg'!F2198</f>
        <v>1.8999999999999992</v>
      </c>
      <c r="H2198" s="2">
        <f>'Moving Avg'!G2198</f>
        <v>1.8462000000000014</v>
      </c>
      <c r="I2198" s="2">
        <f>'Moving Avg'!H2198</f>
        <v>1.7424499999999949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45506</v>
      </c>
      <c r="B2199" s="2">
        <f>RSI!B2199</f>
        <v>1.9</v>
      </c>
      <c r="C2199" s="2">
        <f>RSI!I2199</f>
        <v>64.549327658422669</v>
      </c>
      <c r="D2199" s="2">
        <f>MACD!E2199</f>
        <v>7.651040967851408E-3</v>
      </c>
      <c r="E2199" s="2">
        <f>MACD!F2199</f>
        <v>3.276475479050433E-3</v>
      </c>
      <c r="F2199" s="2">
        <f>'Moving Avg'!D2199</f>
        <v>1.9</v>
      </c>
      <c r="G2199" s="2">
        <f>'Moving Avg'!F2199</f>
        <v>1.8999999999999992</v>
      </c>
      <c r="H2199" s="2">
        <f>'Moving Avg'!G2199</f>
        <v>1.8502000000000016</v>
      </c>
      <c r="I2199" s="2">
        <f>'Moving Avg'!H2199</f>
        <v>1.743649999999995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45509</v>
      </c>
      <c r="B2200" s="2">
        <f>RSI!B2200</f>
        <v>1.9</v>
      </c>
      <c r="C2200" s="2">
        <f>RSI!I2200</f>
        <v>64.549327658422669</v>
      </c>
      <c r="D2200" s="2">
        <f>MACD!E2200</f>
        <v>7.6814948005452521E-3</v>
      </c>
      <c r="E2200" s="2">
        <f>MACD!F2200</f>
        <v>4.157479343349397E-3</v>
      </c>
      <c r="F2200" s="2">
        <f>'Moving Avg'!D2200</f>
        <v>1.9</v>
      </c>
      <c r="G2200" s="2">
        <f>'Moving Avg'!F2200</f>
        <v>1.8999999999999992</v>
      </c>
      <c r="H2200" s="2">
        <f>'Moving Avg'!G2200</f>
        <v>1.8542000000000016</v>
      </c>
      <c r="I2200" s="2">
        <f>'Moving Avg'!H2200</f>
        <v>1.7448499999999951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</row>
    <row r="2201" spans="1:12" ht="13.5" x14ac:dyDescent="0.25">
      <c r="A2201" s="3">
        <f>RSI!A2201</f>
        <v>45510</v>
      </c>
      <c r="B2201" s="2">
        <f>RSI!B2201</f>
        <v>1.98</v>
      </c>
      <c r="C2201" s="2">
        <f>RSI!I2201</f>
        <v>85.959651749579564</v>
      </c>
      <c r="D2201" s="2">
        <f>MACD!E2201</f>
        <v>1.691890312763622E-3</v>
      </c>
      <c r="E2201" s="2">
        <f>MACD!F2201</f>
        <v>3.6643615372322423E-3</v>
      </c>
      <c r="F2201" s="2">
        <f>'Moving Avg'!D2201</f>
        <v>1.9159999999999999</v>
      </c>
      <c r="G2201" s="2">
        <f>'Moving Avg'!F2201</f>
        <v>1.9039999999999992</v>
      </c>
      <c r="H2201" s="2">
        <f>'Moving Avg'!G2201</f>
        <v>1.8598000000000012</v>
      </c>
      <c r="I2201" s="2">
        <f>'Moving Avg'!H2201</f>
        <v>1.7462499999999952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</row>
    <row r="2202" spans="1:12" ht="13.5" x14ac:dyDescent="0.25">
      <c r="A2202" s="3">
        <f>RSI!A2202</f>
        <v>45511</v>
      </c>
      <c r="B2202" s="2">
        <f>RSI!B2202</f>
        <v>2</v>
      </c>
      <c r="C2202" s="2">
        <f>RSI!I2202</f>
        <v>87.923331269380654</v>
      </c>
      <c r="D2202" s="2">
        <f>MACD!E2202</f>
        <v>-5.4132629504586305E-3</v>
      </c>
      <c r="E2202" s="2">
        <f>MACD!F2202</f>
        <v>1.8488366396940679E-3</v>
      </c>
      <c r="F2202" s="2">
        <f>'Moving Avg'!D2202</f>
        <v>1.9359999999999999</v>
      </c>
      <c r="G2202" s="2">
        <f>'Moving Avg'!F2202</f>
        <v>1.9089999999999994</v>
      </c>
      <c r="H2202" s="2">
        <f>'Moving Avg'!G2202</f>
        <v>1.8658000000000012</v>
      </c>
      <c r="I2202" s="2">
        <f>'Moving Avg'!H2202</f>
        <v>1.7477499999999953</v>
      </c>
      <c r="J2202" s="6" t="str">
        <f>OBV!F2202</f>
        <v>BULLISH</v>
      </c>
      <c r="K2202" s="6" t="str">
        <f>OBV!G2202</f>
        <v>NEUTRAL</v>
      </c>
      <c r="L2202" s="6" t="str">
        <f>OBV!H2202</f>
        <v>CONFIRMED BULLISH</v>
      </c>
    </row>
    <row r="2203" spans="1:12" ht="13.5" x14ac:dyDescent="0.25">
      <c r="A2203" s="3">
        <f>RSI!A2203</f>
        <v>45512</v>
      </c>
      <c r="B2203" s="2">
        <f>RSI!B2203</f>
        <v>2</v>
      </c>
      <c r="C2203" s="2">
        <f>RSI!I2203</f>
        <v>87.923331269380654</v>
      </c>
      <c r="D2203" s="2">
        <f>MACD!E2203</f>
        <v>-1.2057890003405181E-2</v>
      </c>
      <c r="E2203" s="2">
        <f>MACD!F2203</f>
        <v>-9.3250868892578173E-4</v>
      </c>
      <c r="F2203" s="2">
        <f>'Moving Avg'!D2203</f>
        <v>1.956</v>
      </c>
      <c r="G2203" s="2">
        <f>'Moving Avg'!F2203</f>
        <v>1.9139999999999993</v>
      </c>
      <c r="H2203" s="2">
        <f>'Moving Avg'!G2203</f>
        <v>1.871800000000001</v>
      </c>
      <c r="I2203" s="2">
        <f>'Moving Avg'!H2203</f>
        <v>1.7492499999999953</v>
      </c>
      <c r="J2203" s="6" t="str">
        <f>OBV!F2203</f>
        <v>BULLISH</v>
      </c>
      <c r="K2203" s="6" t="str">
        <f>OBV!G2203</f>
        <v>NEUTRAL</v>
      </c>
      <c r="L2203" s="6" t="str">
        <f>OBV!H2203</f>
        <v>CONFIRMED BULLISH</v>
      </c>
    </row>
    <row r="2204" spans="1:12" ht="13.5" x14ac:dyDescent="0.25">
      <c r="A2204" s="3">
        <f>RSI!A2204</f>
        <v>45513</v>
      </c>
      <c r="B2204" s="2">
        <f>RSI!B2204</f>
        <v>1.91</v>
      </c>
      <c r="C2204" s="2">
        <f>RSI!I2204</f>
        <v>50.825117344542512</v>
      </c>
      <c r="D2204" s="2">
        <f>MACD!E2204</f>
        <v>-1.1599317010660748E-2</v>
      </c>
      <c r="E2204" s="2">
        <f>MACD!F2204</f>
        <v>-3.0658703532727752E-3</v>
      </c>
      <c r="F2204" s="2">
        <f>'Moving Avg'!D2204</f>
        <v>1.9579999999999997</v>
      </c>
      <c r="G2204" s="2">
        <f>'Moving Avg'!F2204</f>
        <v>1.9144999999999992</v>
      </c>
      <c r="H2204" s="2">
        <f>'Moving Avg'!G2204</f>
        <v>1.8760000000000008</v>
      </c>
      <c r="I2204" s="2">
        <f>'Moving Avg'!H2204</f>
        <v>1.7502999999999955</v>
      </c>
      <c r="J2204" s="6" t="str">
        <f>OBV!F2204</f>
        <v>BULLISH</v>
      </c>
      <c r="K2204" s="6" t="str">
        <f>OBV!G2204</f>
        <v>NEUTRAL</v>
      </c>
      <c r="L2204" s="6" t="str">
        <f>OBV!H2204</f>
        <v>CONFIRMED BULLISH</v>
      </c>
    </row>
    <row r="2205" spans="1:12" ht="13.5" x14ac:dyDescent="0.25">
      <c r="A2205" s="3">
        <f>RSI!A2205</f>
        <v>45516</v>
      </c>
      <c r="B2205" s="2">
        <f>RSI!B2205</f>
        <v>1.83</v>
      </c>
      <c r="C2205" s="2">
        <f>RSI!I2205</f>
        <v>36.202632511426621</v>
      </c>
      <c r="D2205" s="2">
        <f>MACD!E2205</f>
        <v>-5.2958844150841067E-3</v>
      </c>
      <c r="E2205" s="2">
        <f>MACD!F2205</f>
        <v>-3.5118731656350417E-3</v>
      </c>
      <c r="F2205" s="2">
        <f>'Moving Avg'!D2205</f>
        <v>1.9440000000000002</v>
      </c>
      <c r="G2205" s="2">
        <f>'Moving Avg'!F2205</f>
        <v>1.9109999999999991</v>
      </c>
      <c r="H2205" s="2">
        <f>'Moving Avg'!G2205</f>
        <v>1.8786000000000005</v>
      </c>
      <c r="I2205" s="2">
        <f>'Moving Avg'!H2205</f>
        <v>1.7508499999999956</v>
      </c>
      <c r="J2205" s="6" t="str">
        <f>OBV!F2205</f>
        <v>BULLISH</v>
      </c>
      <c r="K2205" s="6" t="str">
        <f>OBV!G2205</f>
        <v>NEUTRAL</v>
      </c>
      <c r="L2205" s="6" t="str">
        <f>OBV!H2205</f>
        <v>BULLISH DIVERGENCE</v>
      </c>
    </row>
    <row r="2206" spans="1:12" ht="13.5" x14ac:dyDescent="0.25">
      <c r="A2206" s="3">
        <f>RSI!A2206</f>
        <v>45518</v>
      </c>
      <c r="B2206" s="2">
        <f>RSI!B2206</f>
        <v>1.75</v>
      </c>
      <c r="C2206" s="2">
        <f>RSI!I2206</f>
        <v>27.639123796400582</v>
      </c>
      <c r="D2206" s="2">
        <f>MACD!E2206</f>
        <v>6.4267010591150253E-3</v>
      </c>
      <c r="E2206" s="2">
        <f>MACD!F2206</f>
        <v>-1.5241583206850283E-3</v>
      </c>
      <c r="F2206" s="2">
        <f>'Moving Avg'!D2206</f>
        <v>1.8980000000000001</v>
      </c>
      <c r="G2206" s="2">
        <f>'Moving Avg'!F2206</f>
        <v>1.9034999999999997</v>
      </c>
      <c r="H2206" s="2">
        <f>'Moving Avg'!G2206</f>
        <v>1.8796000000000004</v>
      </c>
      <c r="I2206" s="2">
        <f>'Moving Avg'!H2206</f>
        <v>1.7509999999999957</v>
      </c>
      <c r="J2206" s="6" t="str">
        <f>OBV!F2206</f>
        <v>BULLISH</v>
      </c>
      <c r="K2206" s="6" t="str">
        <f>OBV!G2206</f>
        <v>NEUTRAL</v>
      </c>
      <c r="L2206" s="6" t="str">
        <f>OBV!H2206</f>
        <v>BULLISH DIVERGENCE</v>
      </c>
    </row>
    <row r="2207" spans="1:12" ht="13.5" x14ac:dyDescent="0.25">
      <c r="A2207" s="3">
        <f>RSI!A2207</f>
        <v>45519</v>
      </c>
      <c r="B2207" s="2">
        <f>RSI!B2207</f>
        <v>1.82</v>
      </c>
      <c r="C2207" s="2">
        <f>RSI!I2207</f>
        <v>40.828317506769864</v>
      </c>
      <c r="D2207" s="2">
        <f>MACD!E2207</f>
        <v>1.2062040663583407E-2</v>
      </c>
      <c r="E2207" s="2">
        <f>MACD!F2207</f>
        <v>1.1930814761686587E-3</v>
      </c>
      <c r="F2207" s="2">
        <f>'Moving Avg'!D2207</f>
        <v>1.8620000000000001</v>
      </c>
      <c r="G2207" s="2">
        <f>'Moving Avg'!F2207</f>
        <v>1.8994999999999997</v>
      </c>
      <c r="H2207" s="2">
        <f>'Moving Avg'!G2207</f>
        <v>1.8806000000000003</v>
      </c>
      <c r="I2207" s="2">
        <f>'Moving Avg'!H2207</f>
        <v>1.7514999999999958</v>
      </c>
      <c r="J2207" s="6" t="str">
        <f>OBV!F2207</f>
        <v>BULLISH</v>
      </c>
      <c r="K2207" s="6" t="str">
        <f>OBV!G2207</f>
        <v>NEUTRAL</v>
      </c>
      <c r="L2207" s="6" t="str">
        <f>OBV!H2207</f>
        <v>BULLISH DIVERGENCE</v>
      </c>
    </row>
    <row r="2208" spans="1:12" ht="13.5" x14ac:dyDescent="0.25">
      <c r="A2208" s="3">
        <f>RSI!A2208</f>
        <v>45520</v>
      </c>
      <c r="B2208" s="2">
        <f>RSI!B2208</f>
        <v>1.89</v>
      </c>
      <c r="C2208" s="2">
        <f>RSI!I2208</f>
        <v>50.537360071624711</v>
      </c>
      <c r="D2208" s="2">
        <f>MACD!E2208</f>
        <v>1.2066229348980606E-2</v>
      </c>
      <c r="E2208" s="2">
        <f>MACD!F2208</f>
        <v>3.3677110507310485E-3</v>
      </c>
      <c r="F2208" s="2">
        <f>'Moving Avg'!D2208</f>
        <v>1.8400000000000003</v>
      </c>
      <c r="G2208" s="2">
        <f>'Moving Avg'!F2208</f>
        <v>1.8989999999999998</v>
      </c>
      <c r="H2208" s="2">
        <f>'Moving Avg'!G2208</f>
        <v>1.8815999999999999</v>
      </c>
      <c r="I2208" s="2">
        <f>'Moving Avg'!H2208</f>
        <v>1.7524499999999958</v>
      </c>
      <c r="J2208" s="6" t="str">
        <f>OBV!F2208</f>
        <v>BULLISH</v>
      </c>
      <c r="K2208" s="6" t="str">
        <f>OBV!G2208</f>
        <v>NEUTRAL</v>
      </c>
      <c r="L2208" s="6" t="str">
        <f>OBV!H2208</f>
        <v>BULLISH DIVERGENCE</v>
      </c>
    </row>
    <row r="2209" spans="1:12" ht="13.5" x14ac:dyDescent="0.25">
      <c r="A2209" s="3">
        <f>RSI!A2209</f>
        <v>45523</v>
      </c>
      <c r="B2209" s="2">
        <f>RSI!B2209</f>
        <v>1.81</v>
      </c>
      <c r="C2209" s="2">
        <f>RSI!I2209</f>
        <v>42.046218855117345</v>
      </c>
      <c r="D2209" s="2">
        <f>MACD!E2209</f>
        <v>1.7971890235272125E-2</v>
      </c>
      <c r="E2209" s="2">
        <f>MACD!F2209</f>
        <v>6.2885468876392641E-3</v>
      </c>
      <c r="F2209" s="2">
        <f>'Moving Avg'!D2209</f>
        <v>1.8199999999999998</v>
      </c>
      <c r="G2209" s="2">
        <f>'Moving Avg'!F2209</f>
        <v>1.8945000000000001</v>
      </c>
      <c r="H2209" s="2">
        <f>'Moving Avg'!G2209</f>
        <v>1.8797999999999999</v>
      </c>
      <c r="I2209" s="2">
        <f>'Moving Avg'!H2209</f>
        <v>1.7529999999999961</v>
      </c>
      <c r="J2209" s="6" t="str">
        <f>OBV!F2209</f>
        <v>BULLISH</v>
      </c>
      <c r="K2209" s="6" t="str">
        <f>OBV!G2209</f>
        <v>NEUTRAL</v>
      </c>
      <c r="L2209" s="6" t="str">
        <f>OBV!H2209</f>
        <v>BULLISH DIVERGENCE</v>
      </c>
    </row>
    <row r="2210" spans="1:12" ht="13.5" x14ac:dyDescent="0.25">
      <c r="A2210" s="3">
        <f>RSI!A2210</f>
        <v>45524</v>
      </c>
      <c r="B2210" s="2">
        <f>RSI!B2210</f>
        <v>1.73</v>
      </c>
      <c r="C2210" s="2">
        <f>RSI!I2210</f>
        <v>35.603980995350554</v>
      </c>
      <c r="D2210" s="2">
        <f>MACD!E2210</f>
        <v>2.9345591610739463E-2</v>
      </c>
      <c r="E2210" s="2">
        <f>MACD!F2210</f>
        <v>1.0899955832259304E-2</v>
      </c>
      <c r="F2210" s="2">
        <f>'Moving Avg'!D2210</f>
        <v>1.8</v>
      </c>
      <c r="G2210" s="2">
        <f>'Moving Avg'!F2210</f>
        <v>1.8859999999999999</v>
      </c>
      <c r="H2210" s="2">
        <f>'Moving Avg'!G2210</f>
        <v>1.8763999999999998</v>
      </c>
      <c r="I2210" s="2">
        <f>'Moving Avg'!H2210</f>
        <v>1.7531499999999962</v>
      </c>
      <c r="J2210" s="6" t="str">
        <f>OBV!F2210</f>
        <v>BULLISH</v>
      </c>
      <c r="K2210" s="6" t="str">
        <f>OBV!G2210</f>
        <v>NEUTRAL</v>
      </c>
      <c r="L2210" s="6" t="str">
        <f>OBV!H2210</f>
        <v>BULLISH DIVERGENCE</v>
      </c>
    </row>
    <row r="2211" spans="1:12" ht="13.5" x14ac:dyDescent="0.25">
      <c r="A2211" s="3">
        <f>RSI!A2211</f>
        <v>45525</v>
      </c>
      <c r="B2211" s="2">
        <f>RSI!B2211</f>
        <v>1.73</v>
      </c>
      <c r="C2211" s="2">
        <f>RSI!I2211</f>
        <v>35.603980995350554</v>
      </c>
      <c r="D2211" s="2">
        <f>MACD!E2211</f>
        <v>5.2167202755498687E-2</v>
      </c>
      <c r="E2211" s="2">
        <f>MACD!F2211</f>
        <v>1.9153405216907182E-2</v>
      </c>
      <c r="F2211" s="2">
        <f>'Moving Avg'!D2211</f>
        <v>1.796</v>
      </c>
      <c r="G2211" s="2">
        <f>'Moving Avg'!F2211</f>
        <v>1.8774999999999999</v>
      </c>
      <c r="H2211" s="2">
        <f>'Moving Avg'!G2211</f>
        <v>1.8729999999999998</v>
      </c>
      <c r="I2211" s="2">
        <f>'Moving Avg'!H2211</f>
        <v>1.7532999999999967</v>
      </c>
      <c r="J2211" s="6" t="str">
        <f>OBV!F2211</f>
        <v>BULLISH</v>
      </c>
      <c r="K2211" s="6" t="str">
        <f>OBV!G2211</f>
        <v>NEUTRAL</v>
      </c>
      <c r="L2211" s="6" t="str">
        <f>OBV!H2211</f>
        <v>BULLISH DIVERGENCE</v>
      </c>
    </row>
    <row r="2212" spans="1:12" ht="13.5" x14ac:dyDescent="0.25">
      <c r="A2212" s="3">
        <f>RSI!A2212</f>
        <v>45526</v>
      </c>
      <c r="B2212" s="2">
        <f>RSI!B2212</f>
        <v>1.73</v>
      </c>
      <c r="C2212" s="2">
        <f>RSI!I2212</f>
        <v>35.603980995350554</v>
      </c>
      <c r="D2212" s="2">
        <f>MACD!E2212</f>
        <v>7.5378810316145017E-2</v>
      </c>
      <c r="E2212" s="2">
        <f>MACD!F2212</f>
        <v>3.039848623675475E-2</v>
      </c>
      <c r="F2212" s="2">
        <f>'Moving Avg'!D2212</f>
        <v>1.778</v>
      </c>
      <c r="G2212" s="2">
        <f>'Moving Avg'!F2212</f>
        <v>1.8689999999999998</v>
      </c>
      <c r="H2212" s="2">
        <f>'Moving Avg'!G2212</f>
        <v>1.8679999999999999</v>
      </c>
      <c r="I2212" s="2">
        <f>'Moving Avg'!H2212</f>
        <v>1.7534499999999968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</row>
    <row r="2213" spans="1:12" ht="13.5" x14ac:dyDescent="0.25">
      <c r="A2213" s="3">
        <f>RSI!A2213</f>
        <v>45527</v>
      </c>
      <c r="B2213" s="2">
        <f>RSI!B2213</f>
        <v>1.73</v>
      </c>
      <c r="C2213" s="2">
        <f>RSI!I2213</f>
        <v>35.603980995350554</v>
      </c>
      <c r="D2213" s="2">
        <f>MACD!E2213</f>
        <v>9.5782448030997225E-2</v>
      </c>
      <c r="E2213" s="2">
        <f>MACD!F2213</f>
        <v>4.3475278595603253E-2</v>
      </c>
      <c r="F2213" s="2">
        <f>'Moving Avg'!D2213</f>
        <v>1.746</v>
      </c>
      <c r="G2213" s="2">
        <f>'Moving Avg'!F2213</f>
        <v>1.8604999999999996</v>
      </c>
      <c r="H2213" s="2">
        <f>'Moving Avg'!G2213</f>
        <v>1.8645999999999998</v>
      </c>
      <c r="I2213" s="2">
        <f>'Moving Avg'!H2213</f>
        <v>1.7535999999999969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</row>
    <row r="2214" spans="1:12" ht="13.5" x14ac:dyDescent="0.25">
      <c r="A2214" s="3">
        <f>RSI!A2214</f>
        <v>45530</v>
      </c>
      <c r="B2214" s="2">
        <f>RSI!B2214</f>
        <v>1.73</v>
      </c>
      <c r="C2214" s="2">
        <f>RSI!I2214</f>
        <v>35.603980995350554</v>
      </c>
      <c r="D2214" s="2">
        <f>MACD!E2214</f>
        <v>9.9907435436867198E-2</v>
      </c>
      <c r="E2214" s="2">
        <f>MACD!F2214</f>
        <v>5.4761709963856042E-2</v>
      </c>
      <c r="F2214" s="2">
        <f>'Moving Avg'!D2214</f>
        <v>1.73</v>
      </c>
      <c r="G2214" s="2">
        <f>'Moving Avg'!F2214</f>
        <v>1.8519999999999999</v>
      </c>
      <c r="H2214" s="2">
        <f>'Moving Avg'!G2214</f>
        <v>1.8611999999999997</v>
      </c>
      <c r="I2214" s="2">
        <f>'Moving Avg'!H2214</f>
        <v>1.7537499999999973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45531</v>
      </c>
      <c r="B2215" s="2">
        <f>RSI!B2215</f>
        <v>1.8</v>
      </c>
      <c r="C2215" s="2">
        <f>RSI!I2215</f>
        <v>46.075857800700625</v>
      </c>
      <c r="D2215" s="2">
        <f>MACD!E2215</f>
        <v>8.655912146212863E-2</v>
      </c>
      <c r="E2215" s="2">
        <f>MACD!F2215</f>
        <v>6.1121192263510565E-2</v>
      </c>
      <c r="F2215" s="2">
        <f>'Moving Avg'!D2215</f>
        <v>1.7440000000000002</v>
      </c>
      <c r="G2215" s="2">
        <f>'Moving Avg'!F2215</f>
        <v>1.8469999999999995</v>
      </c>
      <c r="H2215" s="2">
        <f>'Moving Avg'!G2215</f>
        <v>1.8591999999999995</v>
      </c>
      <c r="I2215" s="2">
        <f>'Moving Avg'!H2215</f>
        <v>1.7540499999999974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45532</v>
      </c>
      <c r="B2216" s="2">
        <f>RSI!B2216</f>
        <v>1.8</v>
      </c>
      <c r="C2216" s="2">
        <f>RSI!I2216</f>
        <v>46.075857800700625</v>
      </c>
      <c r="D2216" s="2">
        <f>MACD!E2216</f>
        <v>6.3148800012266415E-2</v>
      </c>
      <c r="E2216" s="2">
        <f>MACD!F2216</f>
        <v>6.1526713813261739E-2</v>
      </c>
      <c r="F2216" s="2">
        <f>'Moving Avg'!D2216</f>
        <v>1.7579999999999998</v>
      </c>
      <c r="G2216" s="2">
        <f>'Moving Avg'!F2216</f>
        <v>1.8419999999999999</v>
      </c>
      <c r="H2216" s="2">
        <f>'Moving Avg'!G2216</f>
        <v>1.8571999999999995</v>
      </c>
      <c r="I2216" s="2">
        <f>'Moving Avg'!H2216</f>
        <v>1.7543499999999979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</row>
    <row r="2217" spans="1:12" ht="13.5" x14ac:dyDescent="0.25">
      <c r="A2217" s="3">
        <f>RSI!A2217</f>
        <v>45533</v>
      </c>
      <c r="B2217" s="2">
        <f>RSI!B2217</f>
        <v>1.8</v>
      </c>
      <c r="C2217" s="2">
        <f>RSI!I2217</f>
        <v>46.075857800700632</v>
      </c>
      <c r="D2217" s="2">
        <f>MACD!E2217</f>
        <v>5.4287165827761941E-2</v>
      </c>
      <c r="E2217" s="2">
        <f>MACD!F2217</f>
        <v>6.0078804216161782E-2</v>
      </c>
      <c r="F2217" s="2">
        <f>'Moving Avg'!D2217</f>
        <v>1.7719999999999998</v>
      </c>
      <c r="G2217" s="2">
        <f>'Moving Avg'!F2217</f>
        <v>1.8369999999999997</v>
      </c>
      <c r="H2217" s="2">
        <f>'Moving Avg'!G2217</f>
        <v>1.8567999999999996</v>
      </c>
      <c r="I2217" s="2">
        <f>'Moving Avg'!H2217</f>
        <v>1.754649999999998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</row>
    <row r="2218" spans="1:12" ht="13.5" x14ac:dyDescent="0.25">
      <c r="A2218" s="3">
        <f>RSI!A2218</f>
        <v>45534</v>
      </c>
      <c r="B2218" s="2">
        <f>RSI!B2218</f>
        <v>1.8</v>
      </c>
      <c r="C2218" s="2">
        <f>RSI!I2218</f>
        <v>46.075857800700632</v>
      </c>
      <c r="D2218" s="2">
        <f>MACD!E2218</f>
        <v>5.7722783878902284E-2</v>
      </c>
      <c r="E2218" s="2">
        <f>MACD!F2218</f>
        <v>5.9607600148709888E-2</v>
      </c>
      <c r="F2218" s="2">
        <f>'Moving Avg'!D2218</f>
        <v>1.786</v>
      </c>
      <c r="G2218" s="2">
        <f>'Moving Avg'!F2218</f>
        <v>1.8319999999999996</v>
      </c>
      <c r="H2218" s="2">
        <f>'Moving Avg'!G2218</f>
        <v>1.8579999999999992</v>
      </c>
      <c r="I2218" s="2">
        <f>'Moving Avg'!H2218</f>
        <v>1.7551499999999982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</row>
    <row r="2219" spans="1:12" ht="13.5" x14ac:dyDescent="0.25">
      <c r="A2219" s="3">
        <f>RSI!A2219</f>
        <v>45537</v>
      </c>
      <c r="B2219" s="2">
        <f>RSI!B2219</f>
        <v>1.8</v>
      </c>
      <c r="C2219" s="2">
        <f>RSI!I2219</f>
        <v>46.075857800700632</v>
      </c>
      <c r="D2219" s="2">
        <f>MACD!E2219</f>
        <v>4.8474646638297925E-2</v>
      </c>
      <c r="E2219" s="2">
        <f>MACD!F2219</f>
        <v>5.7381009446627496E-2</v>
      </c>
      <c r="F2219" s="2">
        <f>'Moving Avg'!D2219</f>
        <v>1.8</v>
      </c>
      <c r="G2219" s="2">
        <f>'Moving Avg'!F2219</f>
        <v>1.8269999999999995</v>
      </c>
      <c r="H2219" s="2">
        <f>'Moving Avg'!G2219</f>
        <v>1.8591999999999993</v>
      </c>
      <c r="I2219" s="2">
        <f>'Moving Avg'!H2219</f>
        <v>1.7556499999999979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</row>
    <row r="2220" spans="1:12" ht="13.5" x14ac:dyDescent="0.25">
      <c r="A2220" s="3">
        <f>RSI!A2220</f>
        <v>45538</v>
      </c>
      <c r="B2220" s="2">
        <f>RSI!B2220</f>
        <v>1.8</v>
      </c>
      <c r="C2220" s="2">
        <f>RSI!I2220</f>
        <v>46.075857800700632</v>
      </c>
      <c r="D2220" s="2">
        <f>MACD!E2220</f>
        <v>2.8482805248784215E-2</v>
      </c>
      <c r="E2220" s="2">
        <f>MACD!F2220</f>
        <v>5.1601368607058842E-2</v>
      </c>
      <c r="F2220" s="2">
        <f>'Moving Avg'!D2220</f>
        <v>1.8</v>
      </c>
      <c r="G2220" s="2">
        <f>'Moving Avg'!F2220</f>
        <v>1.8219999999999998</v>
      </c>
      <c r="H2220" s="2">
        <f>'Moving Avg'!G2220</f>
        <v>1.8603999999999994</v>
      </c>
      <c r="I2220" s="2">
        <f>'Moving Avg'!H2220</f>
        <v>1.7561499999999979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</row>
    <row r="2221" spans="1:12" ht="13.5" x14ac:dyDescent="0.25">
      <c r="A2221" s="3">
        <f>RSI!A2221</f>
        <v>45539</v>
      </c>
      <c r="B2221" s="2">
        <f>RSI!B2221</f>
        <v>1.8</v>
      </c>
      <c r="C2221" s="2">
        <f>RSI!I2221</f>
        <v>46.075857800700632</v>
      </c>
      <c r="D2221" s="2">
        <f>MACD!E2221</f>
        <v>1.1697370482085079E-2</v>
      </c>
      <c r="E2221" s="2">
        <f>MACD!F2221</f>
        <v>4.3620568982064088E-2</v>
      </c>
      <c r="F2221" s="2">
        <f>'Moving Avg'!D2221</f>
        <v>1.8</v>
      </c>
      <c r="G2221" s="2">
        <f>'Moving Avg'!F2221</f>
        <v>1.8129999999999999</v>
      </c>
      <c r="H2221" s="2">
        <f>'Moving Avg'!G2221</f>
        <v>1.8615999999999995</v>
      </c>
      <c r="I2221" s="2">
        <f>'Moving Avg'!H2221</f>
        <v>1.7566499999999978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</row>
    <row r="2222" spans="1:12" ht="13.5" x14ac:dyDescent="0.25">
      <c r="A2222" s="3">
        <f>RSI!A2222</f>
        <v>45540</v>
      </c>
      <c r="B2222" s="2">
        <f>RSI!B2222</f>
        <v>1.8</v>
      </c>
      <c r="C2222" s="2">
        <f>RSI!I2222</f>
        <v>46.075857800700625</v>
      </c>
      <c r="D2222" s="2">
        <f>MACD!E2222</f>
        <v>-2.3846353377743323E-3</v>
      </c>
      <c r="E2222" s="2">
        <f>MACD!F2222</f>
        <v>3.4419528118096406E-2</v>
      </c>
      <c r="F2222" s="2">
        <f>'Moving Avg'!D2222</f>
        <v>1.8</v>
      </c>
      <c r="G2222" s="2">
        <f>'Moving Avg'!F2222</f>
        <v>1.8030000000000002</v>
      </c>
      <c r="H2222" s="2">
        <f>'Moving Avg'!G2222</f>
        <v>1.8627999999999991</v>
      </c>
      <c r="I2222" s="2">
        <f>'Moving Avg'!H2222</f>
        <v>1.7571499999999978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</row>
    <row r="2223" spans="1:12" ht="13.5" x14ac:dyDescent="0.25">
      <c r="A2223" s="3">
        <f>RSI!A2223</f>
        <v>45541</v>
      </c>
      <c r="B2223" s="2">
        <f>RSI!B2223</f>
        <v>1.72</v>
      </c>
      <c r="C2223" s="2">
        <f>RSI!I2223</f>
        <v>34.482012055958492</v>
      </c>
      <c r="D2223" s="2">
        <f>MACD!E2223</f>
        <v>-8.2621654207093442E-3</v>
      </c>
      <c r="E2223" s="2">
        <f>MACD!F2223</f>
        <v>2.5883189410335256E-2</v>
      </c>
      <c r="F2223" s="2">
        <f>'Moving Avg'!D2223</f>
        <v>1.784</v>
      </c>
      <c r="G2223" s="2">
        <f>'Moving Avg'!F2223</f>
        <v>1.7890000000000001</v>
      </c>
      <c r="H2223" s="2">
        <f>'Moving Avg'!G2223</f>
        <v>1.8609999999999993</v>
      </c>
      <c r="I2223" s="2">
        <f>'Moving Avg'!H2223</f>
        <v>1.757249999999998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</row>
    <row r="2224" spans="1:12" ht="13.5" x14ac:dyDescent="0.25">
      <c r="A2224" s="3">
        <f>RSI!A2224</f>
        <v>45544</v>
      </c>
      <c r="B2224" s="2">
        <f>RSI!B2224</f>
        <v>1.7</v>
      </c>
      <c r="C2224" s="2">
        <f>RSI!I2224</f>
        <v>32.294231610614773</v>
      </c>
      <c r="D2224" s="2">
        <f>MACD!E2224</f>
        <v>-1.1177470580607807E-2</v>
      </c>
      <c r="E2224" s="2">
        <f>MACD!F2224</f>
        <v>1.8471057412146646E-2</v>
      </c>
      <c r="F2224" s="2">
        <f>'Moving Avg'!D2224</f>
        <v>1.764</v>
      </c>
      <c r="G2224" s="2">
        <f>'Moving Avg'!F2224</f>
        <v>1.7785000000000004</v>
      </c>
      <c r="H2224" s="2">
        <f>'Moving Avg'!G2224</f>
        <v>1.8571999999999995</v>
      </c>
      <c r="I2224" s="2">
        <f>'Moving Avg'!H2224</f>
        <v>1.7572499999999978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</row>
    <row r="2225" spans="1:12" ht="13.5" x14ac:dyDescent="0.25">
      <c r="A2225" s="3">
        <f>RSI!A2225</f>
        <v>45545</v>
      </c>
      <c r="B2225" s="2">
        <f>RSI!B2225</f>
        <v>1.7</v>
      </c>
      <c r="C2225" s="2">
        <f>RSI!I2225</f>
        <v>32.294231610614773</v>
      </c>
      <c r="D2225" s="2">
        <f>MACD!E2225</f>
        <v>-2.22305188160421E-3</v>
      </c>
      <c r="E2225" s="2">
        <f>MACD!F2225</f>
        <v>1.4332235553396475E-2</v>
      </c>
      <c r="F2225" s="2">
        <f>'Moving Avg'!D2225</f>
        <v>1.7440000000000002</v>
      </c>
      <c r="G2225" s="2">
        <f>'Moving Avg'!F2225</f>
        <v>1.7720000000000007</v>
      </c>
      <c r="H2225" s="2">
        <f>'Moving Avg'!G2225</f>
        <v>1.8531999999999993</v>
      </c>
      <c r="I2225" s="2">
        <f>'Moving Avg'!H2225</f>
        <v>1.757249999999998</v>
      </c>
      <c r="J2225" s="6" t="str">
        <f>OBV!F2225</f>
        <v>BEARISH</v>
      </c>
      <c r="K2225" s="6" t="str">
        <f>OBV!G2225</f>
        <v>NEUTRAL</v>
      </c>
      <c r="L2225" s="6" t="str">
        <f>OBV!H2225</f>
        <v>CONFIRMED BEARISH</v>
      </c>
    </row>
    <row r="2226" spans="1:12" ht="13.5" x14ac:dyDescent="0.25">
      <c r="A2226" s="3">
        <f>RSI!A2226</f>
        <v>45546</v>
      </c>
      <c r="B2226" s="2">
        <f>RSI!B2226</f>
        <v>1.7</v>
      </c>
      <c r="C2226" s="2">
        <f>RSI!I2226</f>
        <v>32.294231610614773</v>
      </c>
      <c r="D2226" s="2">
        <f>MACD!E2226</f>
        <v>5.9574533883457459E-3</v>
      </c>
      <c r="E2226" s="2">
        <f>MACD!F2226</f>
        <v>1.265727912038633E-2</v>
      </c>
      <c r="F2226" s="2">
        <f>'Moving Avg'!D2226</f>
        <v>1.7239999999999998</v>
      </c>
      <c r="G2226" s="2">
        <f>'Moving Avg'!F2226</f>
        <v>1.7695000000000003</v>
      </c>
      <c r="H2226" s="2">
        <f>'Moving Avg'!G2226</f>
        <v>1.8491999999999995</v>
      </c>
      <c r="I2226" s="2">
        <f>'Moving Avg'!H2226</f>
        <v>1.7570999999999979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</row>
    <row r="2227" spans="1:12" ht="13.5" x14ac:dyDescent="0.25">
      <c r="A2227" s="3">
        <f>RSI!A2227</f>
        <v>45547</v>
      </c>
      <c r="B2227" s="2">
        <f>RSI!B2227</f>
        <v>1.77</v>
      </c>
      <c r="C2227" s="2">
        <f>RSI!I2227</f>
        <v>46.995265926048646</v>
      </c>
      <c r="D2227" s="2">
        <f>MACD!E2227</f>
        <v>8.2532059116589007E-3</v>
      </c>
      <c r="E2227" s="2">
        <f>MACD!F2227</f>
        <v>1.1776464478640846E-2</v>
      </c>
      <c r="F2227" s="2">
        <f>'Moving Avg'!D2227</f>
        <v>1.718</v>
      </c>
      <c r="G2227" s="2">
        <f>'Moving Avg'!F2227</f>
        <v>1.7670000000000006</v>
      </c>
      <c r="H2227" s="2">
        <f>'Moving Avg'!G2227</f>
        <v>1.8465999999999994</v>
      </c>
      <c r="I2227" s="2">
        <f>'Moving Avg'!H2227</f>
        <v>1.757449999999998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</row>
    <row r="2228" spans="1:12" ht="13.5" x14ac:dyDescent="0.25">
      <c r="A2228" s="3">
        <f>RSI!A2228</f>
        <v>45548</v>
      </c>
      <c r="B2228" s="2">
        <f>RSI!B2228</f>
        <v>1.8</v>
      </c>
      <c r="C2228" s="2">
        <f>RSI!I2228</f>
        <v>51.823268071659072</v>
      </c>
      <c r="D2228" s="2">
        <f>MACD!E2228</f>
        <v>8.0774769095632859E-3</v>
      </c>
      <c r="E2228" s="2">
        <f>MACD!F2228</f>
        <v>1.1036666964825335E-2</v>
      </c>
      <c r="F2228" s="2">
        <f>'Moving Avg'!D2228</f>
        <v>1.734</v>
      </c>
      <c r="G2228" s="2">
        <f>'Moving Avg'!F2228</f>
        <v>1.7625</v>
      </c>
      <c r="H2228" s="2">
        <f>'Moving Avg'!G2228</f>
        <v>1.8445999999999989</v>
      </c>
      <c r="I2228" s="2">
        <f>'Moving Avg'!H2228</f>
        <v>1.7579499999999981</v>
      </c>
      <c r="J2228" s="6" t="str">
        <f>OBV!F2228</f>
        <v>BEARISH</v>
      </c>
      <c r="K2228" s="6" t="str">
        <f>OBV!G2228</f>
        <v>NEUTRAL</v>
      </c>
      <c r="L2228" s="6" t="str">
        <f>OBV!H2228</f>
        <v>BEARISH DIVERGENCE</v>
      </c>
    </row>
    <row r="2229" spans="1:12" ht="13.5" x14ac:dyDescent="0.25">
      <c r="A2229" s="3">
        <f>RSI!A2229</f>
        <v>45551</v>
      </c>
      <c r="B2229" s="2">
        <f>RSI!B2229</f>
        <v>1.88</v>
      </c>
      <c r="C2229" s="2">
        <f>RSI!I2229</f>
        <v>61.812415058830339</v>
      </c>
      <c r="D2229" s="2">
        <f>MACD!E2229</f>
        <v>1.9218205471289718E-3</v>
      </c>
      <c r="E2229" s="2">
        <f>MACD!F2229</f>
        <v>9.2136976812860621E-3</v>
      </c>
      <c r="F2229" s="2">
        <f>'Moving Avg'!D2229</f>
        <v>1.77</v>
      </c>
      <c r="G2229" s="2">
        <f>'Moving Avg'!F2229</f>
        <v>1.766</v>
      </c>
      <c r="H2229" s="2">
        <f>'Moving Avg'!G2229</f>
        <v>1.8441999999999987</v>
      </c>
      <c r="I2229" s="2">
        <f>'Moving Avg'!H2229</f>
        <v>1.7588499999999982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</row>
    <row r="2230" spans="1:12" ht="13.5" x14ac:dyDescent="0.25">
      <c r="A2230" s="3">
        <f>RSI!A2230</f>
        <v>45552</v>
      </c>
      <c r="B2230" s="2">
        <f>RSI!B2230</f>
        <v>1.88</v>
      </c>
      <c r="C2230" s="2">
        <f>RSI!I2230</f>
        <v>61.812415058830332</v>
      </c>
      <c r="D2230" s="2">
        <f>MACD!E2230</f>
        <v>-3.8345691447740915E-3</v>
      </c>
      <c r="E2230" s="2">
        <f>MACD!F2230</f>
        <v>6.6040443160740323E-3</v>
      </c>
      <c r="F2230" s="2">
        <f>'Moving Avg'!D2230</f>
        <v>1.8059999999999998</v>
      </c>
      <c r="G2230" s="2">
        <f>'Moving Avg'!F2230</f>
        <v>1.7735000000000003</v>
      </c>
      <c r="H2230" s="2">
        <f>'Moving Avg'!G2230</f>
        <v>1.8437999999999988</v>
      </c>
      <c r="I2230" s="2">
        <f>'Moving Avg'!H2230</f>
        <v>1.7597499999999986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45553</v>
      </c>
      <c r="B2231" s="2">
        <f>RSI!B2231</f>
        <v>1.88</v>
      </c>
      <c r="C2231" s="2">
        <f>RSI!I2231</f>
        <v>61.812415058830332</v>
      </c>
      <c r="D2231" s="2">
        <f>MACD!E2231</f>
        <v>-9.2125431866378893E-3</v>
      </c>
      <c r="E2231" s="2">
        <f>MACD!F2231</f>
        <v>3.4407268155316486E-3</v>
      </c>
      <c r="F2231" s="2">
        <f>'Moving Avg'!D2231</f>
        <v>1.8420000000000001</v>
      </c>
      <c r="G2231" s="2">
        <f>'Moving Avg'!F2231</f>
        <v>1.7810000000000001</v>
      </c>
      <c r="H2231" s="2">
        <f>'Moving Avg'!G2231</f>
        <v>1.8433999999999986</v>
      </c>
      <c r="I2231" s="2">
        <f>'Moving Avg'!H2231</f>
        <v>1.7606499999999985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</row>
    <row r="2232" spans="1:12" ht="13.5" x14ac:dyDescent="0.25">
      <c r="A2232" s="3">
        <f>RSI!A2232</f>
        <v>45554</v>
      </c>
      <c r="B2232" s="2">
        <f>RSI!B2232</f>
        <v>1.96</v>
      </c>
      <c r="C2232" s="2">
        <f>RSI!I2232</f>
        <v>69.667535027780687</v>
      </c>
      <c r="D2232" s="2">
        <f>MACD!E2232</f>
        <v>-2.015867620306544E-2</v>
      </c>
      <c r="E2232" s="2">
        <f>MACD!F2232</f>
        <v>-1.2791537881877693E-3</v>
      </c>
      <c r="F2232" s="2">
        <f>'Moving Avg'!D2232</f>
        <v>1.8799999999999997</v>
      </c>
      <c r="G2232" s="2">
        <f>'Moving Avg'!F2232</f>
        <v>1.7925</v>
      </c>
      <c r="H2232" s="2">
        <f>'Moving Avg'!G2232</f>
        <v>1.8445999999999987</v>
      </c>
      <c r="I2232" s="2">
        <f>'Moving Avg'!H2232</f>
        <v>1.7617499999999986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</row>
    <row r="2233" spans="1:12" ht="13.5" x14ac:dyDescent="0.25">
      <c r="A2233" s="3">
        <f>RSI!A2233</f>
        <v>45555</v>
      </c>
      <c r="B2233" s="2">
        <f>RSI!B2233</f>
        <v>1.88</v>
      </c>
      <c r="C2233" s="2">
        <f>RSI!I2233</f>
        <v>57.033422376913897</v>
      </c>
      <c r="D2233" s="2">
        <f>MACD!E2233</f>
        <v>-3.6710106045530377E-2</v>
      </c>
      <c r="E2233" s="2">
        <f>MACD!F2233</f>
        <v>-8.3653442396562916E-3</v>
      </c>
      <c r="F2233" s="2">
        <f>'Moving Avg'!D2233</f>
        <v>1.8960000000000001</v>
      </c>
      <c r="G2233" s="2">
        <f>'Moving Avg'!F2233</f>
        <v>1.8</v>
      </c>
      <c r="H2233" s="2">
        <f>'Moving Avg'!G2233</f>
        <v>1.8441999999999985</v>
      </c>
      <c r="I2233" s="2">
        <f>'Moving Avg'!H2233</f>
        <v>1.762449999999999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</row>
    <row r="2234" spans="1:12" ht="13.5" x14ac:dyDescent="0.25">
      <c r="A2234" s="3">
        <f>RSI!A2234</f>
        <v>45558</v>
      </c>
      <c r="B2234" s="2">
        <f>RSI!B2234</f>
        <v>1.8</v>
      </c>
      <c r="C2234" s="2">
        <f>RSI!I2234</f>
        <v>47.714793205628872</v>
      </c>
      <c r="D2234" s="2">
        <f>MACD!E2234</f>
        <v>-4.8233760696515748E-2</v>
      </c>
      <c r="E2234" s="2">
        <f>MACD!F2234</f>
        <v>-1.6339027531028186E-2</v>
      </c>
      <c r="F2234" s="2">
        <f>'Moving Avg'!D2234</f>
        <v>1.8800000000000001</v>
      </c>
      <c r="G2234" s="2">
        <f>'Moving Avg'!F2234</f>
        <v>1.8034999999999997</v>
      </c>
      <c r="H2234" s="2">
        <f>'Moving Avg'!G2234</f>
        <v>1.8421999999999985</v>
      </c>
      <c r="I2234" s="2">
        <f>'Moving Avg'!H2234</f>
        <v>1.7627499999999989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</row>
    <row r="2235" spans="1:12" ht="13.5" x14ac:dyDescent="0.25">
      <c r="A2235" s="3">
        <f>RSI!A2235</f>
        <v>45559</v>
      </c>
      <c r="B2235" s="2">
        <f>RSI!B2235</f>
        <v>1.88</v>
      </c>
      <c r="C2235" s="2">
        <f>RSI!I2235</f>
        <v>55.538175613061021</v>
      </c>
      <c r="D2235" s="2">
        <f>MACD!E2235</f>
        <v>-6.3778119631658026E-2</v>
      </c>
      <c r="E2235" s="2">
        <f>MACD!F2235</f>
        <v>-2.5826845951154156E-2</v>
      </c>
      <c r="F2235" s="2">
        <f>'Moving Avg'!D2235</f>
        <v>1.8799999999999997</v>
      </c>
      <c r="G2235" s="2">
        <f>'Moving Avg'!F2235</f>
        <v>1.8074999999999999</v>
      </c>
      <c r="H2235" s="2">
        <f>'Moving Avg'!G2235</f>
        <v>1.8417999999999983</v>
      </c>
      <c r="I2235" s="2">
        <f>'Moving Avg'!H2235</f>
        <v>1.7634499999999995</v>
      </c>
      <c r="J2235" s="6" t="str">
        <f>OBV!F2235</f>
        <v>BEARISH</v>
      </c>
      <c r="K2235" s="6" t="str">
        <f>OBV!G2235</f>
        <v>NEUTRAL</v>
      </c>
      <c r="L2235" s="6" t="str">
        <f>OBV!H2235</f>
        <v>NEUTRAL</v>
      </c>
    </row>
    <row r="2236" spans="1:12" ht="13.5" x14ac:dyDescent="0.25">
      <c r="A2236" s="3">
        <f>RSI!A2236</f>
        <v>45560</v>
      </c>
      <c r="B2236" s="2">
        <f>RSI!B2236</f>
        <v>1.9</v>
      </c>
      <c r="C2236" s="2">
        <f>RSI!I2236</f>
        <v>57.259946966512942</v>
      </c>
      <c r="D2236" s="2">
        <f>MACD!E2236</f>
        <v>-7.8762695781622094E-2</v>
      </c>
      <c r="E2236" s="2">
        <f>MACD!F2236</f>
        <v>-3.6414015917247744E-2</v>
      </c>
      <c r="F2236" s="2">
        <f>'Moving Avg'!D2236</f>
        <v>1.8839999999999999</v>
      </c>
      <c r="G2236" s="2">
        <f>'Moving Avg'!F2236</f>
        <v>1.8125</v>
      </c>
      <c r="H2236" s="2">
        <f>'Moving Avg'!G2236</f>
        <v>1.8417999999999985</v>
      </c>
      <c r="I2236" s="2">
        <f>'Moving Avg'!H2236</f>
        <v>1.7642499999999997</v>
      </c>
      <c r="J2236" s="6" t="str">
        <f>OBV!F2236</f>
        <v>BEARISH</v>
      </c>
      <c r="K2236" s="6" t="str">
        <f>OBV!G2236</f>
        <v>NEUTRAL</v>
      </c>
      <c r="L2236" s="6" t="str">
        <f>OBV!H2236</f>
        <v>BEARISH DIVERGENCE</v>
      </c>
    </row>
    <row r="2237" spans="1:12" ht="13.5" x14ac:dyDescent="0.25">
      <c r="A2237" s="3">
        <f>RSI!A2237</f>
        <v>45561</v>
      </c>
      <c r="B2237" s="2">
        <f>RSI!B2237</f>
        <v>1.9</v>
      </c>
      <c r="C2237" s="2">
        <f>RSI!I2237</f>
        <v>57.259946966512942</v>
      </c>
      <c r="D2237" s="2">
        <f>MACD!E2237</f>
        <v>-8.1115139252031287E-2</v>
      </c>
      <c r="E2237" s="2">
        <f>MACD!F2237</f>
        <v>-4.5354240584204453E-2</v>
      </c>
      <c r="F2237" s="2">
        <f>'Moving Avg'!D2237</f>
        <v>1.8719999999999999</v>
      </c>
      <c r="G2237" s="2">
        <f>'Moving Avg'!F2237</f>
        <v>1.8174999999999997</v>
      </c>
      <c r="H2237" s="2">
        <f>'Moving Avg'!G2237</f>
        <v>1.841799999999999</v>
      </c>
      <c r="I2237" s="2">
        <f>'Moving Avg'!H2237</f>
        <v>1.7650499999999993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45562</v>
      </c>
      <c r="B2238" s="2">
        <f>RSI!B2238</f>
        <v>1.9</v>
      </c>
      <c r="C2238" s="2">
        <f>RSI!I2238</f>
        <v>57.259946966512942</v>
      </c>
      <c r="D2238" s="2">
        <f>MACD!E2238</f>
        <v>-7.8899929557884718E-2</v>
      </c>
      <c r="E2238" s="2">
        <f>MACD!F2238</f>
        <v>-5.2063378378940511E-2</v>
      </c>
      <c r="F2238" s="2">
        <f>'Moving Avg'!D2238</f>
        <v>1.8760000000000001</v>
      </c>
      <c r="G2238" s="2">
        <f>'Moving Avg'!F2238</f>
        <v>1.8224999999999993</v>
      </c>
      <c r="H2238" s="2">
        <f>'Moving Avg'!G2238</f>
        <v>1.841799999999999</v>
      </c>
      <c r="I2238" s="2">
        <f>'Moving Avg'!H2238</f>
        <v>1.7658499999999995</v>
      </c>
      <c r="J2238" s="6" t="str">
        <f>OBV!F2238</f>
        <v>BEARISH</v>
      </c>
      <c r="K2238" s="6" t="str">
        <f>OBV!G2238</f>
        <v>NEUTRAL</v>
      </c>
      <c r="L2238" s="6" t="str">
        <f>OBV!H2238</f>
        <v>BEARISH DIVERGENCE</v>
      </c>
    </row>
    <row r="2239" spans="1:12" ht="13.5" x14ac:dyDescent="0.25">
      <c r="A2239" s="3">
        <f>RSI!A2239</f>
        <v>45565</v>
      </c>
      <c r="B2239" s="2">
        <f>RSI!B2239</f>
        <v>1.9</v>
      </c>
      <c r="C2239" s="2">
        <f>RSI!I2239</f>
        <v>57.259946966512949</v>
      </c>
      <c r="D2239" s="2">
        <f>MACD!E2239</f>
        <v>-6.5097130742722387E-2</v>
      </c>
      <c r="E2239" s="2">
        <f>MACD!F2239</f>
        <v>-5.4670128851696885E-2</v>
      </c>
      <c r="F2239" s="2">
        <f>'Moving Avg'!D2239</f>
        <v>1.8960000000000001</v>
      </c>
      <c r="G2239" s="2">
        <f>'Moving Avg'!F2239</f>
        <v>1.8274999999999995</v>
      </c>
      <c r="H2239" s="2">
        <f>'Moving Avg'!G2239</f>
        <v>1.841799999999999</v>
      </c>
      <c r="I2239" s="2">
        <f>'Moving Avg'!H2239</f>
        <v>1.7666499999999996</v>
      </c>
      <c r="J2239" s="6" t="str">
        <f>OBV!F2239</f>
        <v>BULLISH</v>
      </c>
      <c r="K2239" s="6" t="str">
        <f>OBV!G2239</f>
        <v>NEUTRAL</v>
      </c>
      <c r="L2239" s="6" t="str">
        <f>OBV!H2239</f>
        <v>CONFIRMED BULLISH</v>
      </c>
    </row>
    <row r="2240" spans="1:12" ht="13.5" x14ac:dyDescent="0.25">
      <c r="A2240" s="3">
        <f>RSI!A2240</f>
        <v>45566</v>
      </c>
      <c r="B2240" s="2">
        <f>RSI!B2240</f>
        <v>1.9</v>
      </c>
      <c r="C2240" s="2">
        <f>RSI!I2240</f>
        <v>57.259946966512949</v>
      </c>
      <c r="D2240" s="2">
        <f>MACD!E2240</f>
        <v>-5.3769044710982872E-2</v>
      </c>
      <c r="E2240" s="2">
        <f>MACD!F2240</f>
        <v>-5.4489912023554084E-2</v>
      </c>
      <c r="F2240" s="2">
        <f>'Moving Avg'!D2240</f>
        <v>1.9</v>
      </c>
      <c r="G2240" s="2">
        <f>'Moving Avg'!F2240</f>
        <v>1.8324999999999996</v>
      </c>
      <c r="H2240" s="2">
        <f>'Moving Avg'!G2240</f>
        <v>1.8417999999999992</v>
      </c>
      <c r="I2240" s="2">
        <f>'Moving Avg'!H2240</f>
        <v>1.7674499999999997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</row>
    <row r="2241" spans="1:12" ht="13.5" x14ac:dyDescent="0.25">
      <c r="A2241" s="3">
        <f>RSI!A2241</f>
        <v>45567</v>
      </c>
      <c r="B2241" s="2">
        <f>RSI!B2241</f>
        <v>1.9</v>
      </c>
      <c r="C2241" s="2">
        <f>RSI!I2241</f>
        <v>57.259946966512942</v>
      </c>
      <c r="D2241" s="2">
        <f>MACD!E2241</f>
        <v>-4.450893121362598E-2</v>
      </c>
      <c r="E2241" s="2">
        <f>MACD!F2241</f>
        <v>-5.2493715861568466E-2</v>
      </c>
      <c r="F2241" s="2">
        <f>'Moving Avg'!D2241</f>
        <v>1.9</v>
      </c>
      <c r="G2241" s="2">
        <f>'Moving Avg'!F2241</f>
        <v>1.8374999999999997</v>
      </c>
      <c r="H2241" s="2">
        <f>'Moving Avg'!G2241</f>
        <v>1.8417999999999994</v>
      </c>
      <c r="I2241" s="2">
        <f>'Moving Avg'!H2241</f>
        <v>1.7682499999999999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</row>
    <row r="2242" spans="1:12" ht="13.5" x14ac:dyDescent="0.25">
      <c r="A2242" s="3">
        <f>RSI!A2242</f>
        <v>45568</v>
      </c>
      <c r="B2242" s="2">
        <f>RSI!B2242</f>
        <v>1.9</v>
      </c>
      <c r="C2242" s="2">
        <f>RSI!I2242</f>
        <v>57.259946966512949</v>
      </c>
      <c r="D2242" s="2">
        <f>MACD!E2242</f>
        <v>-2.4666860169102911E-2</v>
      </c>
      <c r="E2242" s="2">
        <f>MACD!F2242</f>
        <v>-4.692834472307536E-2</v>
      </c>
      <c r="F2242" s="2">
        <f>'Moving Avg'!D2242</f>
        <v>1.9</v>
      </c>
      <c r="G2242" s="2">
        <f>'Moving Avg'!F2242</f>
        <v>1.8424999999999994</v>
      </c>
      <c r="H2242" s="2">
        <f>'Moving Avg'!G2242</f>
        <v>1.8417999999999999</v>
      </c>
      <c r="I2242" s="2">
        <f>'Moving Avg'!H2242</f>
        <v>1.7690499999999998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45569</v>
      </c>
      <c r="B2243" s="2">
        <f>RSI!B2243</f>
        <v>1.9</v>
      </c>
      <c r="C2243" s="2">
        <f>RSI!I2243</f>
        <v>57.259946966512949</v>
      </c>
      <c r="D2243" s="2">
        <f>MACD!E2243</f>
        <v>-2.046390581605384E-2</v>
      </c>
      <c r="E2243" s="2">
        <f>MACD!F2243</f>
        <v>-4.1635456941671062E-2</v>
      </c>
      <c r="F2243" s="2">
        <f>'Moving Avg'!D2243</f>
        <v>1.9</v>
      </c>
      <c r="G2243" s="2">
        <f>'Moving Avg'!F2243</f>
        <v>1.8514999999999993</v>
      </c>
      <c r="H2243" s="2">
        <f>'Moving Avg'!G2243</f>
        <v>1.8417999999999999</v>
      </c>
      <c r="I2243" s="2">
        <f>'Moving Avg'!H2243</f>
        <v>1.7698499999999999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</row>
    <row r="2244" spans="1:12" ht="13.5" x14ac:dyDescent="0.25">
      <c r="A2244" s="3">
        <f>RSI!A2244</f>
        <v>45572</v>
      </c>
      <c r="B2244" s="2">
        <f>RSI!B2244</f>
        <v>1.9</v>
      </c>
      <c r="C2244" s="2">
        <f>RSI!I2244</f>
        <v>57.259946966512942</v>
      </c>
      <c r="D2244" s="2">
        <f>MACD!E2244</f>
        <v>-2.9473398493111702E-2</v>
      </c>
      <c r="E2244" s="2">
        <f>MACD!F2244</f>
        <v>-3.9203045251959188E-2</v>
      </c>
      <c r="F2244" s="2">
        <f>'Moving Avg'!D2244</f>
        <v>1.9</v>
      </c>
      <c r="G2244" s="2">
        <f>'Moving Avg'!F2244</f>
        <v>1.8614999999999995</v>
      </c>
      <c r="H2244" s="2">
        <f>'Moving Avg'!G2244</f>
        <v>1.8418000000000003</v>
      </c>
      <c r="I2244" s="2">
        <f>'Moving Avg'!H2244</f>
        <v>1.7706500000000001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45573</v>
      </c>
      <c r="B2245" s="2">
        <f>RSI!B2245</f>
        <v>1.9</v>
      </c>
      <c r="C2245" s="2">
        <f>RSI!I2245</f>
        <v>57.259946966512949</v>
      </c>
      <c r="D2245" s="2">
        <f>MACD!E2245</f>
        <v>-2.5028147473791007E-2</v>
      </c>
      <c r="E2245" s="2">
        <f>MACD!F2245</f>
        <v>-3.6368065696325558E-2</v>
      </c>
      <c r="F2245" s="2">
        <f>'Moving Avg'!D2245</f>
        <v>1.9</v>
      </c>
      <c r="G2245" s="2">
        <f>'Moving Avg'!F2245</f>
        <v>1.8714999999999993</v>
      </c>
      <c r="H2245" s="2">
        <f>'Moving Avg'!G2245</f>
        <v>1.8418000000000003</v>
      </c>
      <c r="I2245" s="2">
        <f>'Moving Avg'!H2245</f>
        <v>1.7716499999999999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</row>
    <row r="2246" spans="1:12" ht="13.5" x14ac:dyDescent="0.25">
      <c r="A2246" s="3">
        <f>RSI!A2246</f>
        <v>45574</v>
      </c>
      <c r="B2246" s="2">
        <f>RSI!B2246</f>
        <v>1.9</v>
      </c>
      <c r="C2246" s="2">
        <f>RSI!I2246</f>
        <v>57.259946966512949</v>
      </c>
      <c r="D2246" s="2">
        <f>MACD!E2246</f>
        <v>-1.8411177045846605E-2</v>
      </c>
      <c r="E2246" s="2">
        <f>MACD!F2246</f>
        <v>-3.2776687966229769E-2</v>
      </c>
      <c r="F2246" s="2">
        <f>'Moving Avg'!D2246</f>
        <v>1.9</v>
      </c>
      <c r="G2246" s="2">
        <f>'Moving Avg'!F2246</f>
        <v>1.8814999999999995</v>
      </c>
      <c r="H2246" s="2">
        <f>'Moving Avg'!G2246</f>
        <v>1.841800000000001</v>
      </c>
      <c r="I2246" s="2">
        <f>'Moving Avg'!H2246</f>
        <v>1.7726499999999998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</row>
    <row r="2247" spans="1:12" ht="13.5" x14ac:dyDescent="0.25">
      <c r="A2247" s="3">
        <f>RSI!A2247</f>
        <v>45575</v>
      </c>
      <c r="B2247" s="2">
        <f>RSI!B2247</f>
        <v>1.9</v>
      </c>
      <c r="C2247" s="2">
        <f>RSI!I2247</f>
        <v>57.259946966512949</v>
      </c>
      <c r="D2247" s="2">
        <f>MACD!E2247</f>
        <v>-1.3017126972148407E-2</v>
      </c>
      <c r="E2247" s="2">
        <f>MACD!F2247</f>
        <v>-2.8824775767413498E-2</v>
      </c>
      <c r="F2247" s="2">
        <f>'Moving Avg'!D2247</f>
        <v>1.9</v>
      </c>
      <c r="G2247" s="2">
        <f>'Moving Avg'!F2247</f>
        <v>1.8879999999999992</v>
      </c>
      <c r="H2247" s="2">
        <f>'Moving Avg'!G2247</f>
        <v>1.8418000000000012</v>
      </c>
      <c r="I2247" s="2">
        <f>'Moving Avg'!H2247</f>
        <v>1.7736499999999997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</row>
    <row r="2248" spans="1:12" ht="13.5" x14ac:dyDescent="0.25">
      <c r="A2248" s="3">
        <f>RSI!A2248</f>
        <v>45576</v>
      </c>
      <c r="B2248" s="2">
        <f>RSI!B2248</f>
        <v>1.91</v>
      </c>
      <c r="C2248" s="2">
        <f>RSI!I2248</f>
        <v>59.183102439190399</v>
      </c>
      <c r="D2248" s="2">
        <f>MACD!E2248</f>
        <v>-9.3834167779731636E-3</v>
      </c>
      <c r="E2248" s="2">
        <f>MACD!F2248</f>
        <v>-2.4936503969525434E-2</v>
      </c>
      <c r="F2248" s="2">
        <f>'Moving Avg'!D2248</f>
        <v>1.9019999999999999</v>
      </c>
      <c r="G2248" s="2">
        <f>'Moving Avg'!F2248</f>
        <v>1.8934999999999991</v>
      </c>
      <c r="H2248" s="2">
        <f>'Moving Avg'!G2248</f>
        <v>1.8420000000000014</v>
      </c>
      <c r="I2248" s="2">
        <f>'Moving Avg'!H2248</f>
        <v>1.7746999999999999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</row>
    <row r="2249" spans="1:12" ht="13.5" x14ac:dyDescent="0.25">
      <c r="A2249" s="3">
        <f>RSI!A2249</f>
        <v>45579</v>
      </c>
      <c r="B2249" s="2">
        <f>RSI!B2249</f>
        <v>1.91</v>
      </c>
      <c r="C2249" s="2">
        <f>RSI!I2249</f>
        <v>59.183102439190399</v>
      </c>
      <c r="D2249" s="2">
        <f>MACD!E2249</f>
        <v>-6.5435194260925478E-3</v>
      </c>
      <c r="E2249" s="2">
        <f>MACD!F2249</f>
        <v>-2.1257907060838861E-2</v>
      </c>
      <c r="F2249" s="2">
        <f>'Moving Avg'!D2249</f>
        <v>1.9039999999999999</v>
      </c>
      <c r="G2249" s="2">
        <f>'Moving Avg'!F2249</f>
        <v>1.8949999999999991</v>
      </c>
      <c r="H2249" s="2">
        <f>'Moving Avg'!G2249</f>
        <v>1.8422000000000012</v>
      </c>
      <c r="I2249" s="2">
        <f>'Moving Avg'!H2249</f>
        <v>1.7757500000000002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45581</v>
      </c>
      <c r="B2250" s="2">
        <f>RSI!B2250</f>
        <v>1.9</v>
      </c>
      <c r="C2250" s="2">
        <f>RSI!I2250</f>
        <v>56.247791068812063</v>
      </c>
      <c r="D2250" s="2">
        <f>MACD!E2250</f>
        <v>-3.617177974606367E-3</v>
      </c>
      <c r="E2250" s="2">
        <f>MACD!F2250</f>
        <v>-1.7729761243592362E-2</v>
      </c>
      <c r="F2250" s="2">
        <f>'Moving Avg'!D2250</f>
        <v>1.9039999999999999</v>
      </c>
      <c r="G2250" s="2">
        <f>'Moving Avg'!F2250</f>
        <v>1.895999999999999</v>
      </c>
      <c r="H2250" s="2">
        <f>'Moving Avg'!G2250</f>
        <v>1.8422000000000014</v>
      </c>
      <c r="I2250" s="2">
        <f>'Moving Avg'!H2250</f>
        <v>1.7767500000000001</v>
      </c>
      <c r="J2250" s="6" t="str">
        <f>OBV!F2250</f>
        <v>BEARISH</v>
      </c>
      <c r="K2250" s="6" t="str">
        <f>OBV!G2250</f>
        <v>NEUTRAL</v>
      </c>
      <c r="L2250" s="6" t="str">
        <f>OBV!H2250</f>
        <v>NEUTRAL</v>
      </c>
    </row>
    <row r="2251" spans="1:12" ht="13.5" x14ac:dyDescent="0.25">
      <c r="A2251" s="3">
        <f>RSI!A2251</f>
        <v>45582</v>
      </c>
      <c r="B2251" s="2">
        <f>RSI!B2251</f>
        <v>1.9</v>
      </c>
      <c r="C2251" s="2">
        <f>RSI!I2251</f>
        <v>56.247791068812063</v>
      </c>
      <c r="D2251" s="2">
        <f>MACD!E2251</f>
        <v>-1.2832389117654053E-3</v>
      </c>
      <c r="E2251" s="2">
        <f>MACD!F2251</f>
        <v>-1.4440456777226971E-2</v>
      </c>
      <c r="F2251" s="2">
        <f>'Moving Avg'!D2251</f>
        <v>1.9039999999999999</v>
      </c>
      <c r="G2251" s="2">
        <f>'Moving Avg'!F2251</f>
        <v>1.8969999999999991</v>
      </c>
      <c r="H2251" s="2">
        <f>'Moving Avg'!G2251</f>
        <v>1.8406000000000013</v>
      </c>
      <c r="I2251" s="2">
        <f>'Moving Avg'!H2251</f>
        <v>1.7777500000000002</v>
      </c>
      <c r="J2251" s="6" t="str">
        <f>OBV!F2251</f>
        <v>BEARISH</v>
      </c>
      <c r="K2251" s="6" t="str">
        <f>OBV!G2251</f>
        <v>NEUTRAL</v>
      </c>
      <c r="L2251" s="6" t="str">
        <f>OBV!H2251</f>
        <v>NEUTRAL</v>
      </c>
    </row>
    <row r="2252" spans="1:12" ht="13.5" x14ac:dyDescent="0.25">
      <c r="A2252" s="3">
        <f>RSI!A2252</f>
        <v>45583</v>
      </c>
      <c r="B2252" s="2">
        <f>RSI!B2252</f>
        <v>1.9</v>
      </c>
      <c r="C2252" s="2">
        <f>RSI!I2252</f>
        <v>56.247791068812063</v>
      </c>
      <c r="D2252" s="2">
        <f>MACD!E2252</f>
        <v>5.5996962934079519E-4</v>
      </c>
      <c r="E2252" s="2">
        <f>MACD!F2252</f>
        <v>-1.1440371495913417E-2</v>
      </c>
      <c r="F2252" s="2">
        <f>'Moving Avg'!D2252</f>
        <v>1.9039999999999999</v>
      </c>
      <c r="G2252" s="2">
        <f>'Moving Avg'!F2252</f>
        <v>1.8939999999999995</v>
      </c>
      <c r="H2252" s="2">
        <f>'Moving Avg'!G2252</f>
        <v>1.8386000000000016</v>
      </c>
      <c r="I2252" s="2">
        <f>'Moving Avg'!H2252</f>
        <v>1.7787499999999996</v>
      </c>
      <c r="J2252" s="6" t="str">
        <f>OBV!F2252</f>
        <v>BEARISH</v>
      </c>
      <c r="K2252" s="6" t="str">
        <f>OBV!G2252</f>
        <v>NEUTRAL</v>
      </c>
      <c r="L2252" s="6" t="str">
        <f>OBV!H2252</f>
        <v>NEUTRAL</v>
      </c>
    </row>
    <row r="2253" spans="1:12" ht="13.5" x14ac:dyDescent="0.25">
      <c r="A2253" s="3">
        <f>RSI!A2253</f>
        <v>45586</v>
      </c>
      <c r="B2253" s="2">
        <f>RSI!B2253</f>
        <v>1.9</v>
      </c>
      <c r="C2253" s="2">
        <f>RSI!I2253</f>
        <v>56.247791068812063</v>
      </c>
      <c r="D2253" s="2">
        <f>MACD!E2253</f>
        <v>1.9976974649156265E-3</v>
      </c>
      <c r="E2253" s="2">
        <f>MACD!F2253</f>
        <v>-8.7527577037476087E-3</v>
      </c>
      <c r="F2253" s="2">
        <f>'Moving Avg'!D2253</f>
        <v>1.9019999999999999</v>
      </c>
      <c r="G2253" s="2">
        <f>'Moving Avg'!F2253</f>
        <v>1.8949999999999996</v>
      </c>
      <c r="H2253" s="2">
        <f>'Moving Avg'!G2253</f>
        <v>1.8366000000000016</v>
      </c>
      <c r="I2253" s="2">
        <f>'Moving Avg'!H2253</f>
        <v>1.7796999999999996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</row>
    <row r="2254" spans="1:12" ht="13.5" x14ac:dyDescent="0.25">
      <c r="A2254" s="3">
        <f>RSI!A2254</f>
        <v>45587</v>
      </c>
      <c r="B2254" s="2">
        <f>RSI!B2254</f>
        <v>1.9</v>
      </c>
      <c r="C2254" s="2">
        <f>RSI!I2254</f>
        <v>56.247791068812056</v>
      </c>
      <c r="D2254" s="2">
        <f>MACD!E2254</f>
        <v>3.1013566242417134E-3</v>
      </c>
      <c r="E2254" s="2">
        <f>MACD!F2254</f>
        <v>-6.3819348381497446E-3</v>
      </c>
      <c r="F2254" s="2">
        <f>'Moving Avg'!D2254</f>
        <v>1.9</v>
      </c>
      <c r="G2254" s="2">
        <f>'Moving Avg'!F2254</f>
        <v>1.8999999999999997</v>
      </c>
      <c r="H2254" s="2">
        <f>'Moving Avg'!G2254</f>
        <v>1.8364000000000016</v>
      </c>
      <c r="I2254" s="2">
        <f>'Moving Avg'!H2254</f>
        <v>1.7806499999999996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45588</v>
      </c>
      <c r="B2255" s="2">
        <f>RSI!B2255</f>
        <v>1.9</v>
      </c>
      <c r="C2255" s="2">
        <f>RSI!I2255</f>
        <v>56.247791068812056</v>
      </c>
      <c r="D2255" s="2">
        <f>MACD!E2255</f>
        <v>3.9307037533518052E-3</v>
      </c>
      <c r="E2255" s="2">
        <f>MACD!F2255</f>
        <v>-4.319407119849435E-3</v>
      </c>
      <c r="F2255" s="2">
        <f>'Moving Avg'!D2255</f>
        <v>1.9</v>
      </c>
      <c r="G2255" s="2">
        <f>'Moving Avg'!F2255</f>
        <v>1.9009999999999994</v>
      </c>
      <c r="H2255" s="2">
        <f>'Moving Avg'!G2255</f>
        <v>1.8378000000000017</v>
      </c>
      <c r="I2255" s="2">
        <f>'Moving Avg'!H2255</f>
        <v>1.7816499999999993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</row>
    <row r="2256" spans="1:12" ht="13.5" x14ac:dyDescent="0.25">
      <c r="A2256" s="3">
        <f>RSI!A2256</f>
        <v>45589</v>
      </c>
      <c r="B2256" s="2">
        <f>RSI!B2256</f>
        <v>1.9</v>
      </c>
      <c r="C2256" s="2">
        <f>RSI!I2256</f>
        <v>56.247791068812056</v>
      </c>
      <c r="D2256" s="2">
        <f>MACD!E2256</f>
        <v>4.5356828003373373E-3</v>
      </c>
      <c r="E2256" s="2">
        <f>MACD!F2256</f>
        <v>-2.5483891358120806E-3</v>
      </c>
      <c r="F2256" s="2">
        <f>'Moving Avg'!D2256</f>
        <v>1.9</v>
      </c>
      <c r="G2256" s="2">
        <f>'Moving Avg'!F2256</f>
        <v>1.9009999999999994</v>
      </c>
      <c r="H2256" s="2">
        <f>'Moving Avg'!G2256</f>
        <v>1.8408000000000015</v>
      </c>
      <c r="I2256" s="2">
        <f>'Moving Avg'!H2256</f>
        <v>1.7826499999999994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</row>
    <row r="2257" spans="1:12" ht="13.5" x14ac:dyDescent="0.25">
      <c r="A2257" s="3">
        <f>RSI!A2257</f>
        <v>45590</v>
      </c>
      <c r="B2257" s="2">
        <f>RSI!B2257</f>
        <v>1.98</v>
      </c>
      <c r="C2257" s="2">
        <f>RSI!I2257</f>
        <v>73.746993762820694</v>
      </c>
      <c r="D2257" s="2">
        <f>MACD!E2257</f>
        <v>-9.6794538564659582E-4</v>
      </c>
      <c r="E2257" s="2">
        <f>MACD!F2257</f>
        <v>-2.2323003857789838E-3</v>
      </c>
      <c r="F2257" s="2">
        <f>'Moving Avg'!D2257</f>
        <v>1.9159999999999999</v>
      </c>
      <c r="G2257" s="2">
        <f>'Moving Avg'!F2257</f>
        <v>1.9049999999999994</v>
      </c>
      <c r="H2257" s="2">
        <f>'Moving Avg'!G2257</f>
        <v>1.8440000000000014</v>
      </c>
      <c r="I2257" s="2">
        <f>'Moving Avg'!H2257</f>
        <v>1.7840499999999992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45593</v>
      </c>
      <c r="B2258" s="2">
        <f>RSI!B2258</f>
        <v>1.9</v>
      </c>
      <c r="C2258" s="2">
        <f>RSI!I2258</f>
        <v>51.545088314310917</v>
      </c>
      <c r="D2258" s="2">
        <f>MACD!E2258</f>
        <v>1.2838324787325384E-3</v>
      </c>
      <c r="E2258" s="2">
        <f>MACD!F2258</f>
        <v>-1.5290738128766795E-3</v>
      </c>
      <c r="F2258" s="2">
        <f>'Moving Avg'!D2258</f>
        <v>1.9159999999999999</v>
      </c>
      <c r="G2258" s="2">
        <f>'Moving Avg'!F2258</f>
        <v>1.9049999999999994</v>
      </c>
      <c r="H2258" s="2">
        <f>'Moving Avg'!G2258</f>
        <v>1.8442000000000014</v>
      </c>
      <c r="I2258" s="2">
        <f>'Moving Avg'!H2258</f>
        <v>1.7850499999999991</v>
      </c>
      <c r="J2258" s="6" t="str">
        <f>OBV!F2258</f>
        <v>BEARISH</v>
      </c>
      <c r="K2258" s="6" t="str">
        <f>OBV!G2258</f>
        <v>NEUTRAL</v>
      </c>
      <c r="L2258" s="6" t="str">
        <f>OBV!H2258</f>
        <v>NEUTRAL</v>
      </c>
    </row>
    <row r="2259" spans="1:12" ht="13.5" x14ac:dyDescent="0.25">
      <c r="A2259" s="3">
        <f>RSI!A2259</f>
        <v>45594</v>
      </c>
      <c r="B2259" s="2">
        <f>RSI!B2259</f>
        <v>1.9</v>
      </c>
      <c r="C2259" s="2">
        <f>RSI!I2259</f>
        <v>51.545088314310917</v>
      </c>
      <c r="D2259" s="2">
        <f>MACD!E2259</f>
        <v>3.1473754496420536E-3</v>
      </c>
      <c r="E2259" s="2">
        <f>MACD!F2259</f>
        <v>-5.9378396037293305E-4</v>
      </c>
      <c r="F2259" s="2">
        <f>'Moving Avg'!D2259</f>
        <v>1.9159999999999999</v>
      </c>
      <c r="G2259" s="2">
        <f>'Moving Avg'!F2259</f>
        <v>1.9049999999999994</v>
      </c>
      <c r="H2259" s="2">
        <f>'Moving Avg'!G2259</f>
        <v>1.846000000000001</v>
      </c>
      <c r="I2259" s="2">
        <f>'Moving Avg'!H2259</f>
        <v>1.786049999999999</v>
      </c>
      <c r="J2259" s="6" t="str">
        <f>OBV!F2259</f>
        <v>BEARISH</v>
      </c>
      <c r="K2259" s="6" t="str">
        <f>OBV!G2259</f>
        <v>NEUTRAL</v>
      </c>
      <c r="L2259" s="6" t="str">
        <f>OBV!H2259</f>
        <v>NEUTRAL</v>
      </c>
    </row>
    <row r="2260" spans="1:12" ht="13.5" x14ac:dyDescent="0.25">
      <c r="A2260" s="3">
        <f>RSI!A2260</f>
        <v>45595</v>
      </c>
      <c r="B2260" s="2">
        <f>RSI!B2260</f>
        <v>1.9</v>
      </c>
      <c r="C2260" s="2">
        <f>RSI!I2260</f>
        <v>51.54508831431091</v>
      </c>
      <c r="D2260" s="2">
        <f>MACD!E2260</f>
        <v>3.1470472878234457E-3</v>
      </c>
      <c r="E2260" s="2">
        <f>MACD!F2260</f>
        <v>1.5438228926634276E-4</v>
      </c>
      <c r="F2260" s="2">
        <f>'Moving Avg'!D2260</f>
        <v>1.9159999999999999</v>
      </c>
      <c r="G2260" s="2">
        <f>'Moving Avg'!F2260</f>
        <v>1.9049999999999994</v>
      </c>
      <c r="H2260" s="2">
        <f>'Moving Avg'!G2260</f>
        <v>1.849400000000001</v>
      </c>
      <c r="I2260" s="2">
        <f>'Moving Avg'!H2260</f>
        <v>1.7870499999999987</v>
      </c>
      <c r="J2260" s="6" t="str">
        <f>OBV!F2260</f>
        <v>BEARISH</v>
      </c>
      <c r="K2260" s="6" t="str">
        <f>OBV!G2260</f>
        <v>NEUTRAL</v>
      </c>
      <c r="L2260" s="6" t="str">
        <f>OBV!H2260</f>
        <v>NEUTRAL</v>
      </c>
    </row>
    <row r="2261" spans="1:12" ht="13.5" x14ac:dyDescent="0.25">
      <c r="A2261" s="3">
        <f>RSI!A2261</f>
        <v>45596</v>
      </c>
      <c r="B2261" s="2">
        <f>RSI!B2261</f>
        <v>1.9</v>
      </c>
      <c r="C2261" s="2">
        <f>RSI!I2261</f>
        <v>51.545088314310917</v>
      </c>
      <c r="D2261" s="2">
        <f>MACD!E2261</f>
        <v>3.1109263942294962E-3</v>
      </c>
      <c r="E2261" s="2">
        <f>MACD!F2261</f>
        <v>7.4569111025897354E-4</v>
      </c>
      <c r="F2261" s="2">
        <f>'Moving Avg'!D2261</f>
        <v>1.9159999999999999</v>
      </c>
      <c r="G2261" s="2">
        <f>'Moving Avg'!F2261</f>
        <v>1.9049999999999994</v>
      </c>
      <c r="H2261" s="2">
        <f>'Moving Avg'!G2261</f>
        <v>1.8528000000000011</v>
      </c>
      <c r="I2261" s="2">
        <f>'Moving Avg'!H2261</f>
        <v>1.788049999999999</v>
      </c>
      <c r="J2261" s="6" t="str">
        <f>OBV!F2261</f>
        <v>BEARISH</v>
      </c>
      <c r="K2261" s="6" t="str">
        <f>OBV!G2261</f>
        <v>NEUTRAL</v>
      </c>
      <c r="L2261" s="6" t="str">
        <f>OBV!H2261</f>
        <v>NEUTRAL</v>
      </c>
    </row>
    <row r="2262" spans="1:12" ht="13.5" x14ac:dyDescent="0.25">
      <c r="A2262" s="3">
        <f>RSI!A2262</f>
        <v>45597</v>
      </c>
      <c r="B2262" s="2">
        <f>RSI!B2262</f>
        <v>1.98</v>
      </c>
      <c r="C2262" s="2">
        <f>RSI!I2262</f>
        <v>65.510907798323927</v>
      </c>
      <c r="D2262" s="2">
        <f>MACD!E2262</f>
        <v>-2.8787515297454824E-3</v>
      </c>
      <c r="E2262" s="2">
        <f>MACD!F2262</f>
        <v>2.0802582258082347E-5</v>
      </c>
      <c r="F2262" s="2">
        <f>'Moving Avg'!D2262</f>
        <v>1.9159999999999999</v>
      </c>
      <c r="G2262" s="2">
        <f>'Moving Avg'!F2262</f>
        <v>1.9089999999999994</v>
      </c>
      <c r="H2262" s="2">
        <f>'Moving Avg'!G2262</f>
        <v>1.8578000000000012</v>
      </c>
      <c r="I2262" s="2">
        <f>'Moving Avg'!H2262</f>
        <v>1.7894499999999991</v>
      </c>
      <c r="J2262" s="6" t="str">
        <f>OBV!F2262</f>
        <v>BEARISH</v>
      </c>
      <c r="K2262" s="6" t="str">
        <f>OBV!G2262</f>
        <v>NEUTRAL</v>
      </c>
      <c r="L2262" s="6" t="str">
        <f>OBV!H2262</f>
        <v>NEUTRAL</v>
      </c>
    </row>
    <row r="2263" spans="1:12" ht="13.5" x14ac:dyDescent="0.25">
      <c r="A2263" s="3">
        <f>RSI!A2263</f>
        <v>45600</v>
      </c>
      <c r="B2263" s="2">
        <f>RSI!B2263</f>
        <v>1.98</v>
      </c>
      <c r="C2263" s="2">
        <f>RSI!I2263</f>
        <v>65.510907798323913</v>
      </c>
      <c r="D2263" s="2">
        <f>MACD!E2263</f>
        <v>-8.4503937604412105E-3</v>
      </c>
      <c r="E2263" s="2">
        <f>MACD!F2263</f>
        <v>-1.6734366862817764E-3</v>
      </c>
      <c r="F2263" s="2">
        <f>'Moving Avg'!D2263</f>
        <v>1.9319999999999999</v>
      </c>
      <c r="G2263" s="2">
        <f>'Moving Avg'!F2263</f>
        <v>1.9129999999999991</v>
      </c>
      <c r="H2263" s="2">
        <f>'Moving Avg'!G2263</f>
        <v>1.8628000000000011</v>
      </c>
      <c r="I2263" s="2">
        <f>'Moving Avg'!H2263</f>
        <v>1.7908499999999989</v>
      </c>
      <c r="J2263" s="6" t="str">
        <f>OBV!F2263</f>
        <v>BULLISH</v>
      </c>
      <c r="K2263" s="6" t="str">
        <f>OBV!G2263</f>
        <v>NEUTRAL</v>
      </c>
      <c r="L2263" s="6" t="str">
        <f>OBV!H2263</f>
        <v>CONFIRMED BULLISH</v>
      </c>
    </row>
    <row r="2264" spans="1:12" ht="13.5" x14ac:dyDescent="0.25">
      <c r="A2264" s="3">
        <f>RSI!A2264</f>
        <v>45601</v>
      </c>
      <c r="B2264" s="2">
        <f>RSI!B2264</f>
        <v>1.9</v>
      </c>
      <c r="C2264" s="2">
        <f>RSI!I2264</f>
        <v>49.098672499902513</v>
      </c>
      <c r="D2264" s="2">
        <f>MACD!E2264</f>
        <v>-7.705094724542505E-3</v>
      </c>
      <c r="E2264" s="2">
        <f>MACD!F2264</f>
        <v>-2.8797682939339223E-3</v>
      </c>
      <c r="F2264" s="2">
        <f>'Moving Avg'!D2264</f>
        <v>1.9319999999999999</v>
      </c>
      <c r="G2264" s="2">
        <f>'Moving Avg'!F2264</f>
        <v>1.9129999999999991</v>
      </c>
      <c r="H2264" s="2">
        <f>'Moving Avg'!G2264</f>
        <v>1.8662000000000012</v>
      </c>
      <c r="I2264" s="2">
        <f>'Moving Avg'!H2264</f>
        <v>1.7918499999999988</v>
      </c>
      <c r="J2264" s="6" t="str">
        <f>OBV!F2264</f>
        <v>BEARISH</v>
      </c>
      <c r="K2264" s="6" t="str">
        <f>OBV!G2264</f>
        <v>NEUTRAL</v>
      </c>
      <c r="L2264" s="6" t="str">
        <f>OBV!H2264</f>
        <v>NEUTRAL</v>
      </c>
    </row>
    <row r="2265" spans="1:12" ht="13.5" x14ac:dyDescent="0.25">
      <c r="A2265" s="3">
        <f>RSI!A2265</f>
        <v>45602</v>
      </c>
      <c r="B2265" s="2">
        <f>RSI!B2265</f>
        <v>1.9</v>
      </c>
      <c r="C2265" s="2">
        <f>RSI!I2265</f>
        <v>49.098672499902506</v>
      </c>
      <c r="D2265" s="2">
        <f>MACD!E2265</f>
        <v>-7.0333636311794567E-3</v>
      </c>
      <c r="E2265" s="2">
        <f>MACD!F2265</f>
        <v>-3.7104873613830296E-3</v>
      </c>
      <c r="F2265" s="2">
        <f>'Moving Avg'!D2265</f>
        <v>1.9319999999999999</v>
      </c>
      <c r="G2265" s="2">
        <f>'Moving Avg'!F2265</f>
        <v>1.9129999999999991</v>
      </c>
      <c r="H2265" s="2">
        <f>'Moving Avg'!G2265</f>
        <v>1.868200000000001</v>
      </c>
      <c r="I2265" s="2">
        <f>'Moving Avg'!H2265</f>
        <v>1.7928499999999985</v>
      </c>
      <c r="J2265" s="6" t="str">
        <f>OBV!F2265</f>
        <v>BEARISH</v>
      </c>
      <c r="K2265" s="6" t="str">
        <f>OBV!G2265</f>
        <v>NEUTRAL</v>
      </c>
      <c r="L2265" s="6" t="str">
        <f>OBV!H2265</f>
        <v>NEUTRAL</v>
      </c>
    </row>
    <row r="2266" spans="1:12" ht="13.5" x14ac:dyDescent="0.25">
      <c r="A2266" s="3">
        <f>RSI!A2266</f>
        <v>45603</v>
      </c>
      <c r="B2266" s="2">
        <f>RSI!B2266</f>
        <v>1.9</v>
      </c>
      <c r="C2266" s="2">
        <f>RSI!I2266</f>
        <v>49.098672499902513</v>
      </c>
      <c r="D2266" s="2">
        <f>MACD!E2266</f>
        <v>-6.4269262944287586E-3</v>
      </c>
      <c r="E2266" s="2">
        <f>MACD!F2266</f>
        <v>-4.2537751479921754E-3</v>
      </c>
      <c r="F2266" s="2">
        <f>'Moving Avg'!D2266</f>
        <v>1.9319999999999999</v>
      </c>
      <c r="G2266" s="2">
        <f>'Moving Avg'!F2266</f>
        <v>1.9129999999999996</v>
      </c>
      <c r="H2266" s="2">
        <f>'Moving Avg'!G2266</f>
        <v>1.8702000000000012</v>
      </c>
      <c r="I2266" s="2">
        <f>'Moving Avg'!H2266</f>
        <v>1.7938499999999984</v>
      </c>
      <c r="J2266" s="6" t="str">
        <f>OBV!F2266</f>
        <v>BEARISH</v>
      </c>
      <c r="K2266" s="6" t="str">
        <f>OBV!G2266</f>
        <v>NEUTRAL</v>
      </c>
      <c r="L2266" s="6" t="str">
        <f>OBV!H2266</f>
        <v>NEUTRAL</v>
      </c>
    </row>
    <row r="2267" spans="1:12" ht="13.5" x14ac:dyDescent="0.25">
      <c r="A2267" s="3">
        <f>RSI!A2267</f>
        <v>45604</v>
      </c>
      <c r="B2267" s="2">
        <f>RSI!B2267</f>
        <v>1.9</v>
      </c>
      <c r="C2267" s="2">
        <f>RSI!I2267</f>
        <v>49.098672499902513</v>
      </c>
      <c r="D2267" s="2">
        <f>MACD!E2267</f>
        <v>6.4291363060959839E-3</v>
      </c>
      <c r="E2267" s="2">
        <f>MACD!F2267</f>
        <v>-2.1171928571745435E-3</v>
      </c>
      <c r="F2267" s="2">
        <f>'Moving Avg'!D2267</f>
        <v>1.9159999999999999</v>
      </c>
      <c r="G2267" s="2">
        <f>'Moving Avg'!F2267</f>
        <v>1.9129999999999996</v>
      </c>
      <c r="H2267" s="2">
        <f>'Moving Avg'!G2267</f>
        <v>1.8722000000000012</v>
      </c>
      <c r="I2267" s="2">
        <f>'Moving Avg'!H2267</f>
        <v>1.7948499999999981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</row>
    <row r="2268" spans="1:12" ht="13.5" x14ac:dyDescent="0.25">
      <c r="A2268" s="3">
        <f>RSI!A2268</f>
        <v>45607</v>
      </c>
      <c r="B2268" s="2">
        <f>RSI!B2268</f>
        <v>1.9</v>
      </c>
      <c r="C2268" s="2">
        <f>RSI!I2268</f>
        <v>49.098672499902513</v>
      </c>
      <c r="D2268" s="2">
        <f>MACD!E2268</f>
        <v>5.032272117833525E-3</v>
      </c>
      <c r="E2268" s="2">
        <f>MACD!F2268</f>
        <v>-6.8729986217292978E-4</v>
      </c>
      <c r="F2268" s="2">
        <f>'Moving Avg'!D2268</f>
        <v>1.9</v>
      </c>
      <c r="G2268" s="2">
        <f>'Moving Avg'!F2268</f>
        <v>1.9124999999999996</v>
      </c>
      <c r="H2268" s="2">
        <f>'Moving Avg'!G2268</f>
        <v>1.874200000000001</v>
      </c>
      <c r="I2268" s="2">
        <f>'Moving Avg'!H2268</f>
        <v>1.7958499999999977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</row>
    <row r="2269" spans="1:12" ht="13.5" x14ac:dyDescent="0.25">
      <c r="A2269" s="3">
        <f>RSI!A2269</f>
        <v>45608</v>
      </c>
      <c r="B2269" s="2">
        <f>RSI!B2269</f>
        <v>1.9</v>
      </c>
      <c r="C2269" s="2">
        <f>RSI!I2269</f>
        <v>49.098672499902513</v>
      </c>
      <c r="D2269" s="2">
        <f>MACD!E2269</f>
        <v>3.8805150231226992E-3</v>
      </c>
      <c r="E2269" s="2">
        <f>MACD!F2269</f>
        <v>2.2626311488619603E-4</v>
      </c>
      <c r="F2269" s="2">
        <f>'Moving Avg'!D2269</f>
        <v>1.9</v>
      </c>
      <c r="G2269" s="2">
        <f>'Moving Avg'!F2269</f>
        <v>1.9119999999999995</v>
      </c>
      <c r="H2269" s="2">
        <f>'Moving Avg'!G2269</f>
        <v>1.876200000000001</v>
      </c>
      <c r="I2269" s="2">
        <f>'Moving Avg'!H2269</f>
        <v>1.7968499999999974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</row>
    <row r="2270" spans="1:12" ht="13.5" x14ac:dyDescent="0.25">
      <c r="A2270" s="3">
        <f>RSI!A2270</f>
        <v>45609</v>
      </c>
      <c r="B2270" s="2">
        <f>RSI!B2270</f>
        <v>1.9</v>
      </c>
      <c r="C2270" s="2">
        <f>RSI!I2270</f>
        <v>49.098672499902513</v>
      </c>
      <c r="D2270" s="2">
        <f>MACD!E2270</f>
        <v>2.9339188375445691E-3</v>
      </c>
      <c r="E2270" s="2">
        <f>MACD!F2270</f>
        <v>7.6779425941787068E-4</v>
      </c>
      <c r="F2270" s="2">
        <f>'Moving Avg'!D2270</f>
        <v>1.9</v>
      </c>
      <c r="G2270" s="2">
        <f>'Moving Avg'!F2270</f>
        <v>1.9119999999999995</v>
      </c>
      <c r="H2270" s="2">
        <f>'Moving Avg'!G2270</f>
        <v>1.878200000000001</v>
      </c>
      <c r="I2270" s="2">
        <f>'Moving Avg'!H2270</f>
        <v>1.7978499999999975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</row>
    <row r="2271" spans="1:12" ht="13.5" x14ac:dyDescent="0.25">
      <c r="A2271" s="3">
        <f>RSI!A2271</f>
        <v>45610</v>
      </c>
      <c r="B2271" s="2">
        <f>RSI!B2271</f>
        <v>1.9</v>
      </c>
      <c r="C2271" s="2">
        <f>RSI!I2271</f>
        <v>49.098672499902513</v>
      </c>
      <c r="D2271" s="2">
        <f>MACD!E2271</f>
        <v>2.1588486769057447E-3</v>
      </c>
      <c r="E2271" s="2">
        <f>MACD!F2271</f>
        <v>1.0460051429154456E-3</v>
      </c>
      <c r="F2271" s="2">
        <f>'Moving Avg'!D2271</f>
        <v>1.9</v>
      </c>
      <c r="G2271" s="2">
        <f>'Moving Avg'!F2271</f>
        <v>1.9119999999999995</v>
      </c>
      <c r="H2271" s="2">
        <f>'Moving Avg'!G2271</f>
        <v>1.880200000000001</v>
      </c>
      <c r="I2271" s="2">
        <f>'Moving Avg'!H2271</f>
        <v>1.7988499999999972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</row>
    <row r="2272" spans="1:12" ht="13.5" x14ac:dyDescent="0.25">
      <c r="A2272" s="3">
        <f>RSI!A2272</f>
        <v>45611</v>
      </c>
      <c r="B2272" s="2">
        <f>RSI!B2272</f>
        <v>1.9</v>
      </c>
      <c r="C2272" s="2">
        <f>RSI!I2272</f>
        <v>49.098672499902513</v>
      </c>
      <c r="D2272" s="2">
        <f>MACD!E2272</f>
        <v>1.3834690019118856E-2</v>
      </c>
      <c r="E2272" s="2">
        <f>MACD!F2272</f>
        <v>3.6037421181561277E-3</v>
      </c>
      <c r="F2272" s="2">
        <f>'Moving Avg'!D2272</f>
        <v>1.9</v>
      </c>
      <c r="G2272" s="2">
        <f>'Moving Avg'!F2272</f>
        <v>1.9119999999999995</v>
      </c>
      <c r="H2272" s="2">
        <f>'Moving Avg'!G2272</f>
        <v>1.8822000000000008</v>
      </c>
      <c r="I2272" s="2">
        <f>'Moving Avg'!H2272</f>
        <v>1.7998499999999971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</row>
    <row r="2273" spans="1:12" ht="13.5" x14ac:dyDescent="0.25">
      <c r="A2273" s="3">
        <f>RSI!A2273</f>
        <v>45614</v>
      </c>
      <c r="B2273" s="2">
        <f>RSI!B2273</f>
        <v>1.9</v>
      </c>
      <c r="C2273" s="2">
        <f>RSI!I2273</f>
        <v>49.098672499902513</v>
      </c>
      <c r="D2273" s="2">
        <f>MACD!E2273</f>
        <v>2.3736449589010444E-2</v>
      </c>
      <c r="E2273" s="2">
        <f>MACD!F2273</f>
        <v>7.6302836123269919E-3</v>
      </c>
      <c r="F2273" s="2">
        <f>'Moving Avg'!D2273</f>
        <v>1.9</v>
      </c>
      <c r="G2273" s="2">
        <f>'Moving Avg'!F2273</f>
        <v>1.9119999999999995</v>
      </c>
      <c r="H2273" s="2">
        <f>'Moving Avg'!G2273</f>
        <v>1.885800000000001</v>
      </c>
      <c r="I2273" s="2">
        <f>'Moving Avg'!H2273</f>
        <v>1.800849999999997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</row>
    <row r="2274" spans="1:12" ht="13.5" x14ac:dyDescent="0.25">
      <c r="A2274" s="3">
        <f>RSI!A2274</f>
        <v>45615</v>
      </c>
      <c r="B2274" s="2">
        <f>RSI!B2274</f>
        <v>1.9</v>
      </c>
      <c r="C2274" s="2">
        <f>RSI!I2274</f>
        <v>49.098672499902513</v>
      </c>
      <c r="D2274" s="2">
        <f>MACD!E2274</f>
        <v>1.9827726179791672E-2</v>
      </c>
      <c r="E2274" s="2">
        <f>MACD!F2274</f>
        <v>1.0069772125819929E-2</v>
      </c>
      <c r="F2274" s="2">
        <f>'Moving Avg'!D2274</f>
        <v>1.9</v>
      </c>
      <c r="G2274" s="2">
        <f>'Moving Avg'!F2274</f>
        <v>1.9119999999999995</v>
      </c>
      <c r="H2274" s="2">
        <f>'Moving Avg'!G2274</f>
        <v>1.889800000000001</v>
      </c>
      <c r="I2274" s="2">
        <f>'Moving Avg'!H2274</f>
        <v>1.8018499999999968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</row>
    <row r="2275" spans="1:12" ht="13.5" x14ac:dyDescent="0.25">
      <c r="A2275" s="3">
        <f>RSI!A2275</f>
        <v>45616</v>
      </c>
      <c r="B2275" s="2">
        <f>RSI!B2275</f>
        <v>1.9</v>
      </c>
      <c r="C2275" s="2">
        <f>RSI!I2275</f>
        <v>49.098672499902513</v>
      </c>
      <c r="D2275" s="2">
        <f>MACD!E2275</f>
        <v>1.6539379050861891E-2</v>
      </c>
      <c r="E2275" s="2">
        <f>MACD!F2275</f>
        <v>1.1363693510828322E-2</v>
      </c>
      <c r="F2275" s="2">
        <f>'Moving Avg'!D2275</f>
        <v>1.9</v>
      </c>
      <c r="G2275" s="2">
        <f>'Moving Avg'!F2275</f>
        <v>1.9119999999999995</v>
      </c>
      <c r="H2275" s="2">
        <f>'Moving Avg'!G2275</f>
        <v>1.893800000000001</v>
      </c>
      <c r="I2275" s="2">
        <f>'Moving Avg'!H2275</f>
        <v>1.8028499999999967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45617</v>
      </c>
      <c r="B2276" s="2">
        <f>RSI!B2276</f>
        <v>1.9</v>
      </c>
      <c r="C2276" s="2">
        <f>RSI!I2276</f>
        <v>49.098672499902513</v>
      </c>
      <c r="D2276" s="2">
        <f>MACD!E2276</f>
        <v>1.3774555755536877E-2</v>
      </c>
      <c r="E2276" s="2">
        <f>MACD!F2276</f>
        <v>1.1845865959770033E-2</v>
      </c>
      <c r="F2276" s="2">
        <f>'Moving Avg'!D2276</f>
        <v>1.9</v>
      </c>
      <c r="G2276" s="2">
        <f>'Moving Avg'!F2276</f>
        <v>1.9119999999999995</v>
      </c>
      <c r="H2276" s="2">
        <f>'Moving Avg'!G2276</f>
        <v>1.897800000000001</v>
      </c>
      <c r="I2276" s="2">
        <f>'Moving Avg'!H2276</f>
        <v>1.8038499999999968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</row>
    <row r="2277" spans="1:12" ht="13.5" x14ac:dyDescent="0.25">
      <c r="A2277" s="3">
        <f>RSI!A2277</f>
        <v>45618</v>
      </c>
      <c r="B2277" s="2">
        <f>RSI!B2277</f>
        <v>1.9</v>
      </c>
      <c r="C2277" s="2">
        <f>RSI!I2277</f>
        <v>49.098672499902513</v>
      </c>
      <c r="D2277" s="2">
        <f>MACD!E2277</f>
        <v>1.1451408663694984E-2</v>
      </c>
      <c r="E2277" s="2">
        <f>MACD!F2277</f>
        <v>1.1766974500555024E-2</v>
      </c>
      <c r="F2277" s="2">
        <f>'Moving Avg'!D2277</f>
        <v>1.9</v>
      </c>
      <c r="G2277" s="2">
        <f>'Moving Avg'!F2277</f>
        <v>1.9079999999999995</v>
      </c>
      <c r="H2277" s="2">
        <f>'Moving Avg'!G2277</f>
        <v>1.900400000000001</v>
      </c>
      <c r="I2277" s="2">
        <f>'Moving Avg'!H2277</f>
        <v>1.8048499999999967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</row>
    <row r="2278" spans="1:12" ht="13.5" x14ac:dyDescent="0.25">
      <c r="A2278" s="3">
        <f>RSI!A2278</f>
        <v>45621</v>
      </c>
      <c r="B2278" s="2">
        <f>RSI!B2278</f>
        <v>1.9</v>
      </c>
      <c r="C2278" s="2">
        <f>RSI!I2278</f>
        <v>49.098672499902513</v>
      </c>
      <c r="D2278" s="2">
        <f>MACD!E2278</f>
        <v>9.5007787921528308E-3</v>
      </c>
      <c r="E2278" s="2">
        <f>MACD!F2278</f>
        <v>1.1313735358874585E-2</v>
      </c>
      <c r="F2278" s="2">
        <f>'Moving Avg'!D2278</f>
        <v>1.9</v>
      </c>
      <c r="G2278" s="2">
        <f>'Moving Avg'!F2278</f>
        <v>1.9079999999999995</v>
      </c>
      <c r="H2278" s="2">
        <f>'Moving Avg'!G2278</f>
        <v>1.902400000000001</v>
      </c>
      <c r="I2278" s="2">
        <f>'Moving Avg'!H2278</f>
        <v>1.8058499999999966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</row>
    <row r="2279" spans="1:12" ht="13.5" x14ac:dyDescent="0.25">
      <c r="A2279" s="3">
        <f>RSI!A2279</f>
        <v>45622</v>
      </c>
      <c r="B2279" s="2">
        <f>RSI!B2279</f>
        <v>1.9</v>
      </c>
      <c r="C2279" s="2">
        <f>RSI!I2279</f>
        <v>49.098672499902513</v>
      </c>
      <c r="D2279" s="2">
        <f>MACD!E2279</f>
        <v>7.864236541888614E-3</v>
      </c>
      <c r="E2279" s="2">
        <f>MACD!F2279</f>
        <v>1.0623835595477391E-2</v>
      </c>
      <c r="F2279" s="2">
        <f>'Moving Avg'!D2279</f>
        <v>1.9</v>
      </c>
      <c r="G2279" s="2">
        <f>'Moving Avg'!F2279</f>
        <v>1.9079999999999995</v>
      </c>
      <c r="H2279" s="2">
        <f>'Moving Avg'!G2279</f>
        <v>1.9028000000000012</v>
      </c>
      <c r="I2279" s="2">
        <f>'Moving Avg'!H2279</f>
        <v>1.8068499999999965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</row>
    <row r="2280" spans="1:12" ht="13.5" x14ac:dyDescent="0.25">
      <c r="A2280" s="3">
        <f>RSI!A2280</f>
        <v>45623</v>
      </c>
      <c r="B2280" s="2">
        <f>RSI!B2280</f>
        <v>1.9</v>
      </c>
      <c r="C2280" s="2">
        <f>RSI!I2280</f>
        <v>49.098672499902513</v>
      </c>
      <c r="D2280" s="2">
        <f>MACD!E2280</f>
        <v>6.4924243909192381E-3</v>
      </c>
      <c r="E2280" s="2">
        <f>MACD!F2280</f>
        <v>9.7975533545657609E-3</v>
      </c>
      <c r="F2280" s="2">
        <f>'Moving Avg'!D2280</f>
        <v>1.9</v>
      </c>
      <c r="G2280" s="2">
        <f>'Moving Avg'!F2280</f>
        <v>1.9079999999999995</v>
      </c>
      <c r="H2280" s="2">
        <f>'Moving Avg'!G2280</f>
        <v>1.9032000000000011</v>
      </c>
      <c r="I2280" s="2">
        <f>'Moving Avg'!H2280</f>
        <v>1.8078499999999966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45624</v>
      </c>
      <c r="B2281" s="2">
        <f>RSI!B2281</f>
        <v>1.9</v>
      </c>
      <c r="C2281" s="2">
        <f>RSI!I2281</f>
        <v>49.098672499902513</v>
      </c>
      <c r="D2281" s="2">
        <f>MACD!E2281</f>
        <v>5.3436550488101808E-3</v>
      </c>
      <c r="E2281" s="2">
        <f>MACD!F2281</f>
        <v>8.9067736934146449E-3</v>
      </c>
      <c r="F2281" s="2">
        <f>'Moving Avg'!D2281</f>
        <v>1.9</v>
      </c>
      <c r="G2281" s="2">
        <f>'Moving Avg'!F2281</f>
        <v>1.9079999999999995</v>
      </c>
      <c r="H2281" s="2">
        <f>'Moving Avg'!G2281</f>
        <v>1.9036000000000011</v>
      </c>
      <c r="I2281" s="2">
        <f>'Moving Avg'!H2281</f>
        <v>1.8088499999999965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</row>
    <row r="2282" spans="1:12" ht="13.5" x14ac:dyDescent="0.25">
      <c r="A2282" s="3">
        <f>RSI!A2282</f>
        <v>45625</v>
      </c>
      <c r="B2282" s="2">
        <f>RSI!B2282</f>
        <v>1.9</v>
      </c>
      <c r="C2282" s="2">
        <f>RSI!I2282</f>
        <v>49.098672499902513</v>
      </c>
      <c r="D2282" s="2">
        <f>MACD!E2282</f>
        <v>4.3827257346356063E-3</v>
      </c>
      <c r="E2282" s="2">
        <f>MACD!F2282</f>
        <v>8.0019641016588379E-3</v>
      </c>
      <c r="F2282" s="2">
        <f>'Moving Avg'!D2282</f>
        <v>1.9</v>
      </c>
      <c r="G2282" s="2">
        <f>'Moving Avg'!F2282</f>
        <v>1.9039999999999992</v>
      </c>
      <c r="H2282" s="2">
        <f>'Moving Avg'!G2282</f>
        <v>1.9024000000000012</v>
      </c>
      <c r="I2282" s="2">
        <f>'Moving Avg'!H2282</f>
        <v>1.8098499999999964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</row>
    <row r="2283" spans="1:12" ht="13.5" x14ac:dyDescent="0.25">
      <c r="A2283" s="3">
        <f>RSI!A2283</f>
        <v>45628</v>
      </c>
      <c r="B2283" s="2">
        <f>RSI!B2283</f>
        <v>1.9</v>
      </c>
      <c r="C2283" s="2">
        <f>RSI!I2283</f>
        <v>49.098672499902513</v>
      </c>
      <c r="D2283" s="2">
        <f>MACD!E2283</f>
        <v>3.5799152949307356E-3</v>
      </c>
      <c r="E2283" s="2">
        <f>MACD!F2283</f>
        <v>7.1175543403132185E-3</v>
      </c>
      <c r="F2283" s="2">
        <f>'Moving Avg'!D2283</f>
        <v>1.9</v>
      </c>
      <c r="G2283" s="2">
        <f>'Moving Avg'!F2283</f>
        <v>1.8999999999999992</v>
      </c>
      <c r="H2283" s="2">
        <f>'Moving Avg'!G2283</f>
        <v>1.9028000000000012</v>
      </c>
      <c r="I2283" s="2">
        <f>'Moving Avg'!H2283</f>
        <v>1.8108499999999963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</row>
    <row r="2284" spans="1:12" ht="13.5" x14ac:dyDescent="0.25">
      <c r="A2284" s="3">
        <f>RSI!A2284</f>
        <v>45629</v>
      </c>
      <c r="B2284" s="2">
        <f>RSI!B2284</f>
        <v>1.9</v>
      </c>
      <c r="C2284" s="2">
        <f>RSI!I2284</f>
        <v>49.098672499902506</v>
      </c>
      <c r="D2284" s="2">
        <f>MACD!E2284</f>
        <v>2.9101360012024902E-3</v>
      </c>
      <c r="E2284" s="2">
        <f>MACD!F2284</f>
        <v>6.2760706724910732E-3</v>
      </c>
      <c r="F2284" s="2">
        <f>'Moving Avg'!D2284</f>
        <v>1.9</v>
      </c>
      <c r="G2284" s="2">
        <f>'Moving Avg'!F2284</f>
        <v>1.8999999999999992</v>
      </c>
      <c r="H2284" s="2">
        <f>'Moving Avg'!G2284</f>
        <v>1.9048000000000014</v>
      </c>
      <c r="I2284" s="2">
        <f>'Moving Avg'!H2284</f>
        <v>1.8118499999999964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</row>
    <row r="2285" spans="1:12" ht="13.5" x14ac:dyDescent="0.25">
      <c r="A2285" s="3">
        <f>RSI!A2285</f>
        <v>45630</v>
      </c>
      <c r="B2285" s="2">
        <f>RSI!B2285</f>
        <v>1.9</v>
      </c>
      <c r="C2285" s="2">
        <f>RSI!I2285</f>
        <v>49.098672499902506</v>
      </c>
      <c r="D2285" s="2">
        <f>MACD!E2285</f>
        <v>2.3522162012592496E-3</v>
      </c>
      <c r="E2285" s="2">
        <f>MACD!F2285</f>
        <v>5.491299778244709E-3</v>
      </c>
      <c r="F2285" s="2">
        <f>'Moving Avg'!D2285</f>
        <v>1.9</v>
      </c>
      <c r="G2285" s="2">
        <f>'Moving Avg'!F2285</f>
        <v>1.8999999999999992</v>
      </c>
      <c r="H2285" s="2">
        <f>'Moving Avg'!G2285</f>
        <v>1.9052000000000013</v>
      </c>
      <c r="I2285" s="2">
        <f>'Moving Avg'!H2285</f>
        <v>1.8128499999999963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</row>
    <row r="2286" spans="1:12" ht="13.5" x14ac:dyDescent="0.25">
      <c r="A2286" s="3">
        <f>RSI!A2286</f>
        <v>45631</v>
      </c>
      <c r="B2286" s="2">
        <f>RSI!B2286</f>
        <v>1.9</v>
      </c>
      <c r="C2286" s="2">
        <f>RSI!I2286</f>
        <v>49.098672499902513</v>
      </c>
      <c r="D2286" s="2">
        <f>MACD!E2286</f>
        <v>1.8882936662465433E-3</v>
      </c>
      <c r="E2286" s="2">
        <f>MACD!F2286</f>
        <v>4.770698555845076E-3</v>
      </c>
      <c r="F2286" s="2">
        <f>'Moving Avg'!D2286</f>
        <v>1.9</v>
      </c>
      <c r="G2286" s="2">
        <f>'Moving Avg'!F2286</f>
        <v>1.8999999999999992</v>
      </c>
      <c r="H2286" s="2">
        <f>'Moving Avg'!G2286</f>
        <v>1.9052000000000013</v>
      </c>
      <c r="I2286" s="2">
        <f>'Moving Avg'!H2286</f>
        <v>1.8138499999999962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</row>
    <row r="2287" spans="1:12" ht="13.5" x14ac:dyDescent="0.25">
      <c r="A2287" s="3">
        <f>RSI!A2287</f>
        <v>45632</v>
      </c>
      <c r="B2287" s="2">
        <f>RSI!B2287</f>
        <v>1.9</v>
      </c>
      <c r="C2287" s="2">
        <f>RSI!I2287</f>
        <v>49.098672499902513</v>
      </c>
      <c r="D2287" s="2">
        <f>MACD!E2287</f>
        <v>1.5033025785160525E-3</v>
      </c>
      <c r="E2287" s="2">
        <f>MACD!F2287</f>
        <v>4.1172193603792717E-3</v>
      </c>
      <c r="F2287" s="2">
        <f>'Moving Avg'!D2287</f>
        <v>1.9</v>
      </c>
      <c r="G2287" s="2">
        <f>'Moving Avg'!F2287</f>
        <v>1.8999999999999992</v>
      </c>
      <c r="H2287" s="2">
        <f>'Moving Avg'!G2287</f>
        <v>1.9052000000000013</v>
      </c>
      <c r="I2287" s="2">
        <f>'Moving Avg'!H2287</f>
        <v>1.8148499999999961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</row>
    <row r="2288" spans="1:12" ht="13.5" x14ac:dyDescent="0.25">
      <c r="A2288" s="3">
        <f>RSI!A2288</f>
        <v>45635</v>
      </c>
      <c r="B2288" s="2">
        <f>RSI!B2288</f>
        <v>1.9</v>
      </c>
      <c r="C2288" s="2">
        <f>RSI!I2288</f>
        <v>49.098672499902513</v>
      </c>
      <c r="D2288" s="2">
        <f>MACD!E2288</f>
        <v>1.1845397311087691E-3</v>
      </c>
      <c r="E2288" s="2">
        <f>MACD!F2288</f>
        <v>3.5306834345251712E-3</v>
      </c>
      <c r="F2288" s="2">
        <f>'Moving Avg'!D2288</f>
        <v>1.9</v>
      </c>
      <c r="G2288" s="2">
        <f>'Moving Avg'!F2288</f>
        <v>1.8999999999999992</v>
      </c>
      <c r="H2288" s="2">
        <f>'Moving Avg'!G2288</f>
        <v>1.9052000000000013</v>
      </c>
      <c r="I2288" s="2">
        <f>'Moving Avg'!H2288</f>
        <v>1.8158499999999962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</row>
    <row r="2289" spans="1:12" ht="13.5" x14ac:dyDescent="0.25">
      <c r="A2289" s="3">
        <f>RSI!A2289</f>
        <v>45636</v>
      </c>
      <c r="B2289" s="2">
        <f>RSI!B2289</f>
        <v>1.9</v>
      </c>
      <c r="C2289" s="2">
        <f>RSI!I2289</f>
        <v>49.098672499902513</v>
      </c>
      <c r="D2289" s="2">
        <f>MACD!E2289</f>
        <v>9.2129773121873981E-4</v>
      </c>
      <c r="E2289" s="2">
        <f>MACD!F2289</f>
        <v>3.0088062938638852E-3</v>
      </c>
      <c r="F2289" s="2">
        <f>'Moving Avg'!D2289</f>
        <v>1.9</v>
      </c>
      <c r="G2289" s="2">
        <f>'Moving Avg'!F2289</f>
        <v>1.8999999999999992</v>
      </c>
      <c r="H2289" s="2">
        <f>'Moving Avg'!G2289</f>
        <v>1.9052000000000013</v>
      </c>
      <c r="I2289" s="2">
        <f>'Moving Avg'!H2289</f>
        <v>1.8168499999999961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</row>
    <row r="2290" spans="1:12" ht="13.5" x14ac:dyDescent="0.25">
      <c r="A2290" s="3">
        <f>RSI!A2290</f>
        <v>45637</v>
      </c>
      <c r="B2290" s="2">
        <f>RSI!B2290</f>
        <v>1.9</v>
      </c>
      <c r="C2290" s="2">
        <f>RSI!I2290</f>
        <v>49.098672499902513</v>
      </c>
      <c r="D2290" s="2">
        <f>MACD!E2290</f>
        <v>7.0455487966669672E-4</v>
      </c>
      <c r="E2290" s="2">
        <f>MACD!F2290</f>
        <v>2.5479560110244479E-3</v>
      </c>
      <c r="F2290" s="2">
        <f>'Moving Avg'!D2290</f>
        <v>1.9</v>
      </c>
      <c r="G2290" s="2">
        <f>'Moving Avg'!F2290</f>
        <v>1.8999999999999992</v>
      </c>
      <c r="H2290" s="2">
        <f>'Moving Avg'!G2290</f>
        <v>1.9052000000000013</v>
      </c>
      <c r="I2290" s="2">
        <f>'Moving Avg'!H2290</f>
        <v>1.8178499999999957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</row>
    <row r="2291" spans="1:12" ht="13.5" x14ac:dyDescent="0.25">
      <c r="A2291" s="3">
        <f>RSI!A2291</f>
        <v>45638</v>
      </c>
      <c r="B2291" s="2">
        <f>RSI!B2291</f>
        <v>1.9</v>
      </c>
      <c r="C2291" s="2">
        <f>RSI!I2291</f>
        <v>49.098672499902513</v>
      </c>
      <c r="D2291" s="2">
        <f>MACD!E2291</f>
        <v>5.2671298879669592E-4</v>
      </c>
      <c r="E2291" s="2">
        <f>MACD!F2291</f>
        <v>2.1437074065788976E-3</v>
      </c>
      <c r="F2291" s="2">
        <f>'Moving Avg'!D2291</f>
        <v>1.9</v>
      </c>
      <c r="G2291" s="2">
        <f>'Moving Avg'!F2291</f>
        <v>1.8999999999999992</v>
      </c>
      <c r="H2291" s="2">
        <f>'Moving Avg'!G2291</f>
        <v>1.9052000000000013</v>
      </c>
      <c r="I2291" s="2">
        <f>'Moving Avg'!H2291</f>
        <v>1.8188499999999959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</row>
    <row r="2292" spans="1:12" ht="13.5" x14ac:dyDescent="0.25">
      <c r="A2292" s="3">
        <f>RSI!A2292</f>
        <v>45639</v>
      </c>
      <c r="B2292" s="2">
        <f>RSI!B2292</f>
        <v>1.9</v>
      </c>
      <c r="C2292" s="2">
        <f>RSI!I2292</f>
        <v>49.098672499902513</v>
      </c>
      <c r="D2292" s="2">
        <f>MACD!E2292</f>
        <v>3.8137574678964725E-4</v>
      </c>
      <c r="E2292" s="2">
        <f>MACD!F2292</f>
        <v>1.7912410746210477E-3</v>
      </c>
      <c r="F2292" s="2">
        <f>'Moving Avg'!D2292</f>
        <v>1.9</v>
      </c>
      <c r="G2292" s="2">
        <f>'Moving Avg'!F2292</f>
        <v>1.8999999999999992</v>
      </c>
      <c r="H2292" s="2">
        <f>'Moving Avg'!G2292</f>
        <v>1.9052000000000013</v>
      </c>
      <c r="I2292" s="2">
        <f>'Moving Avg'!H2292</f>
        <v>1.819849999999996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</row>
    <row r="2293" spans="1:12" ht="13.5" x14ac:dyDescent="0.25">
      <c r="A2293" s="3">
        <f>RSI!A2293</f>
        <v>45642</v>
      </c>
      <c r="B2293" s="2">
        <f>RSI!B2293</f>
        <v>1.9</v>
      </c>
      <c r="C2293" s="2">
        <f>RSI!I2293</f>
        <v>49.098672499902513</v>
      </c>
      <c r="D2293" s="2">
        <f>MACD!E2293</f>
        <v>2.6316137488358038E-4</v>
      </c>
      <c r="E2293" s="2">
        <f>MACD!F2293</f>
        <v>1.4856251346735542E-3</v>
      </c>
      <c r="F2293" s="2">
        <f>'Moving Avg'!D2293</f>
        <v>1.9</v>
      </c>
      <c r="G2293" s="2">
        <f>'Moving Avg'!F2293</f>
        <v>1.8999999999999992</v>
      </c>
      <c r="H2293" s="2">
        <f>'Moving Avg'!G2293</f>
        <v>1.9052000000000013</v>
      </c>
      <c r="I2293" s="2">
        <f>'Moving Avg'!H2293</f>
        <v>1.8207999999999958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</row>
    <row r="2294" spans="1:12" ht="13.5" x14ac:dyDescent="0.25">
      <c r="A2294" s="3">
        <f>RSI!A2294</f>
        <v>45644</v>
      </c>
      <c r="B2294" s="2">
        <f>RSI!B2294</f>
        <v>1.9</v>
      </c>
      <c r="C2294" s="2">
        <f>RSI!I2294</f>
        <v>49.098672499902513</v>
      </c>
      <c r="D2294" s="2">
        <f>MACD!E2294</f>
        <v>1.6754428720933134E-4</v>
      </c>
      <c r="E2294" s="2">
        <f>MACD!F2294</f>
        <v>1.2220089651807096E-3</v>
      </c>
      <c r="F2294" s="2">
        <f>'Moving Avg'!D2294</f>
        <v>1.9</v>
      </c>
      <c r="G2294" s="2">
        <f>'Moving Avg'!F2294</f>
        <v>1.8999999999999992</v>
      </c>
      <c r="H2294" s="2">
        <f>'Moving Avg'!G2294</f>
        <v>1.9052000000000013</v>
      </c>
      <c r="I2294" s="2">
        <f>'Moving Avg'!H2294</f>
        <v>1.8217499999999958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</row>
    <row r="2295" spans="1:12" ht="13.5" x14ac:dyDescent="0.25">
      <c r="A2295" s="3">
        <f>RSI!A2295</f>
        <v>45645</v>
      </c>
      <c r="B2295" s="2">
        <f>RSI!B2295</f>
        <v>1.9</v>
      </c>
      <c r="C2295" s="2">
        <f>RSI!I2295</f>
        <v>49.098672499902513</v>
      </c>
      <c r="D2295" s="2">
        <f>MACD!E2295</f>
        <v>9.0721277923311305E-5</v>
      </c>
      <c r="E2295" s="2">
        <f>MACD!F2295</f>
        <v>9.9575142772922987E-4</v>
      </c>
      <c r="F2295" s="2">
        <f>'Moving Avg'!D2295</f>
        <v>1.9</v>
      </c>
      <c r="G2295" s="2">
        <f>'Moving Avg'!F2295</f>
        <v>1.8999999999999992</v>
      </c>
      <c r="H2295" s="2">
        <f>'Moving Avg'!G2295</f>
        <v>1.9052000000000013</v>
      </c>
      <c r="I2295" s="2">
        <f>'Moving Avg'!H2295</f>
        <v>1.8226999999999958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45646</v>
      </c>
      <c r="B2296" s="2">
        <f>RSI!B2296</f>
        <v>1.9</v>
      </c>
      <c r="C2296" s="2">
        <f>RSI!I2296</f>
        <v>49.098672499902513</v>
      </c>
      <c r="D2296" s="2">
        <f>MACD!E2296</f>
        <v>2.9498449817033645E-5</v>
      </c>
      <c r="E2296" s="2">
        <f>MACD!F2296</f>
        <v>8.0250083214679065E-4</v>
      </c>
      <c r="F2296" s="2">
        <f>'Moving Avg'!D2296</f>
        <v>1.9</v>
      </c>
      <c r="G2296" s="2">
        <f>'Moving Avg'!F2296</f>
        <v>1.8999999999999992</v>
      </c>
      <c r="H2296" s="2">
        <f>'Moving Avg'!G2296</f>
        <v>1.9052000000000013</v>
      </c>
      <c r="I2296" s="2">
        <f>'Moving Avg'!H2296</f>
        <v>1.8236499999999956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</row>
    <row r="2297" spans="1:12" ht="13.5" x14ac:dyDescent="0.25">
      <c r="A2297" s="3">
        <f>RSI!A2297</f>
        <v>45649</v>
      </c>
      <c r="B2297" s="2">
        <f>RSI!B2297</f>
        <v>1.9</v>
      </c>
      <c r="C2297" s="2">
        <f>RSI!I2297</f>
        <v>49.098672499902513</v>
      </c>
      <c r="D2297" s="2">
        <f>MACD!E2297</f>
        <v>-1.8804318070220205E-5</v>
      </c>
      <c r="E2297" s="2">
        <f>MACD!F2297</f>
        <v>6.3823980210338856E-4</v>
      </c>
      <c r="F2297" s="2">
        <f>'Moving Avg'!D2297</f>
        <v>1.9</v>
      </c>
      <c r="G2297" s="2">
        <f>'Moving Avg'!F2297</f>
        <v>1.8999999999999992</v>
      </c>
      <c r="H2297" s="2">
        <f>'Moving Avg'!G2297</f>
        <v>1.9052000000000013</v>
      </c>
      <c r="I2297" s="2">
        <f>'Moving Avg'!H2297</f>
        <v>1.8245999999999956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</row>
    <row r="2298" spans="1:12" ht="13.5" x14ac:dyDescent="0.25">
      <c r="A2298" s="3">
        <f>RSI!A2298</f>
        <v>45650</v>
      </c>
      <c r="B2298" s="2">
        <f>RSI!B2298</f>
        <v>1.9</v>
      </c>
      <c r="C2298" s="2">
        <f>RSI!I2298</f>
        <v>49.098672499902513</v>
      </c>
      <c r="D2298" s="2">
        <f>MACD!E2298</f>
        <v>-5.6434072761790688E-5</v>
      </c>
      <c r="E2298" s="2">
        <f>MACD!F2298</f>
        <v>4.9930502713035267E-4</v>
      </c>
      <c r="F2298" s="2">
        <f>'Moving Avg'!D2298</f>
        <v>1.9</v>
      </c>
      <c r="G2298" s="2">
        <f>'Moving Avg'!F2298</f>
        <v>1.8999999999999992</v>
      </c>
      <c r="H2298" s="2">
        <f>'Moving Avg'!G2298</f>
        <v>1.9050000000000014</v>
      </c>
      <c r="I2298" s="2">
        <f>'Moving Avg'!H2298</f>
        <v>1.8255499999999956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</row>
    <row r="2299" spans="1:12" ht="13.5" x14ac:dyDescent="0.25">
      <c r="A2299" s="3">
        <f>RSI!A2299</f>
        <v>45651</v>
      </c>
      <c r="B2299" s="2">
        <f>RSI!B2299</f>
        <v>1.9</v>
      </c>
      <c r="C2299" s="2">
        <f>RSI!I2299</f>
        <v>49.098672499902513</v>
      </c>
      <c r="D2299" s="2">
        <f>MACD!E2299</f>
        <v>-8.5272950964609961E-5</v>
      </c>
      <c r="E2299" s="2">
        <f>MACD!F2299</f>
        <v>3.8238943151136013E-4</v>
      </c>
      <c r="F2299" s="2">
        <f>'Moving Avg'!D2299</f>
        <v>1.9</v>
      </c>
      <c r="G2299" s="2">
        <f>'Moving Avg'!F2299</f>
        <v>1.8999999999999992</v>
      </c>
      <c r="H2299" s="2">
        <f>'Moving Avg'!G2299</f>
        <v>1.9048000000000014</v>
      </c>
      <c r="I2299" s="2">
        <f>'Moving Avg'!H2299</f>
        <v>1.8264999999999956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</row>
    <row r="2300" spans="1:12" ht="13.5" x14ac:dyDescent="0.25">
      <c r="A2300" s="3">
        <f>RSI!A2300</f>
        <v>45652</v>
      </c>
      <c r="B2300" s="2">
        <f>RSI!B2300</f>
        <v>1.9</v>
      </c>
      <c r="C2300" s="2">
        <f>RSI!I2300</f>
        <v>49.09867249990252</v>
      </c>
      <c r="D2300" s="2">
        <f>MACD!E2300</f>
        <v>-1.0689574213773589E-4</v>
      </c>
      <c r="E2300" s="2">
        <f>MACD!F2300</f>
        <v>2.8453239678154094E-4</v>
      </c>
      <c r="F2300" s="2">
        <f>'Moving Avg'!D2300</f>
        <v>1.9</v>
      </c>
      <c r="G2300" s="2">
        <f>'Moving Avg'!F2300</f>
        <v>1.8999999999999992</v>
      </c>
      <c r="H2300" s="2">
        <f>'Moving Avg'!G2300</f>
        <v>1.9048000000000014</v>
      </c>
      <c r="I2300" s="2">
        <f>'Moving Avg'!H2300</f>
        <v>1.8274999999999957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45653</v>
      </c>
      <c r="B2301" s="2">
        <f>RSI!B2301</f>
        <v>1.9</v>
      </c>
      <c r="C2301" s="2">
        <f>RSI!I2301</f>
        <v>49.09867249990252</v>
      </c>
      <c r="D2301" s="2">
        <f>MACD!E2301</f>
        <v>-1.2261849029759908E-4</v>
      </c>
      <c r="E2301" s="2">
        <f>MACD!F2301</f>
        <v>2.0310221936571294E-4</v>
      </c>
      <c r="F2301" s="2">
        <f>'Moving Avg'!D2301</f>
        <v>1.9</v>
      </c>
      <c r="G2301" s="2">
        <f>'Moving Avg'!F2301</f>
        <v>1.8999999999999992</v>
      </c>
      <c r="H2301" s="2">
        <f>'Moving Avg'!G2301</f>
        <v>1.9048000000000014</v>
      </c>
      <c r="I2301" s="2">
        <f>'Moving Avg'!H2301</f>
        <v>1.8284999999999956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</row>
    <row r="2302" spans="1:12" ht="13.5" x14ac:dyDescent="0.25">
      <c r="A2302" s="3">
        <f>RSI!A2302</f>
        <v>45656</v>
      </c>
      <c r="B2302" s="2">
        <f>RSI!B2302</f>
        <v>1.9</v>
      </c>
      <c r="C2302" s="2">
        <f>RSI!I2302</f>
        <v>49.098672499902513</v>
      </c>
      <c r="D2302" s="2">
        <f>MACD!E2302</f>
        <v>-1.3353952101780031E-4</v>
      </c>
      <c r="E2302" s="2">
        <f>MACD!F2302</f>
        <v>1.3577387128901029E-4</v>
      </c>
      <c r="F2302" s="2">
        <f>'Moving Avg'!D2302</f>
        <v>1.9</v>
      </c>
      <c r="G2302" s="2">
        <f>'Moving Avg'!F2302</f>
        <v>1.8999999999999992</v>
      </c>
      <c r="H2302" s="2">
        <f>'Moving Avg'!G2302</f>
        <v>1.9048000000000014</v>
      </c>
      <c r="I2302" s="2">
        <f>'Moving Avg'!H2302</f>
        <v>1.8294999999999957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</row>
    <row r="2303" spans="1:12" ht="13.5" x14ac:dyDescent="0.25">
      <c r="A2303" s="3">
        <f>RSI!A2303</f>
        <v>45657</v>
      </c>
      <c r="B2303" s="2">
        <f>RSI!B2303</f>
        <v>1.9</v>
      </c>
      <c r="C2303" s="2">
        <f>RSI!I2303</f>
        <v>49.098672499902513</v>
      </c>
      <c r="D2303" s="2">
        <f>MACD!E2303</f>
        <v>-1.4057406621459378E-4</v>
      </c>
      <c r="E2303" s="2">
        <f>MACD!F2303</f>
        <v>8.0504283788289472E-5</v>
      </c>
      <c r="F2303" s="2">
        <f>'Moving Avg'!D2303</f>
        <v>1.9</v>
      </c>
      <c r="G2303" s="2">
        <f>'Moving Avg'!F2303</f>
        <v>1.8999999999999992</v>
      </c>
      <c r="H2303" s="2">
        <f>'Moving Avg'!G2303</f>
        <v>1.9048000000000014</v>
      </c>
      <c r="I2303" s="2">
        <f>'Moving Avg'!H2303</f>
        <v>1.8304499999999957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</row>
    <row r="2304" spans="1:12" ht="13.5" x14ac:dyDescent="0.25">
      <c r="A2304" s="3">
        <f>RSI!A2304</f>
        <v>45659</v>
      </c>
      <c r="B2304" s="2">
        <f>RSI!B2304</f>
        <v>1.9</v>
      </c>
      <c r="C2304" s="2">
        <f>RSI!I2304</f>
        <v>49.09867249990252</v>
      </c>
      <c r="D2304" s="2">
        <f>MACD!E2304</f>
        <v>-1.4448347836326647E-4</v>
      </c>
      <c r="E2304" s="2">
        <f>MACD!F2304</f>
        <v>3.550673135797829E-5</v>
      </c>
      <c r="F2304" s="2">
        <f>'Moving Avg'!D2304</f>
        <v>1.9</v>
      </c>
      <c r="G2304" s="2">
        <f>'Moving Avg'!F2304</f>
        <v>1.8999999999999992</v>
      </c>
      <c r="H2304" s="2">
        <f>'Moving Avg'!G2304</f>
        <v>1.9048000000000014</v>
      </c>
      <c r="I2304" s="2">
        <f>'Moving Avg'!H2304</f>
        <v>1.8314499999999958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</row>
    <row r="2305" spans="1:12" ht="13.5" x14ac:dyDescent="0.25">
      <c r="A2305" s="3">
        <f>RSI!A2305</f>
        <v>45660</v>
      </c>
      <c r="B2305" s="2">
        <f>RSI!B2305</f>
        <v>1.9</v>
      </c>
      <c r="C2305" s="2">
        <f>RSI!I2305</f>
        <v>49.09867249990252</v>
      </c>
      <c r="D2305" s="2">
        <f>MACD!E2305</f>
        <v>-1.4589987274327143E-4</v>
      </c>
      <c r="E2305" s="2">
        <f>MACD!F2305</f>
        <v>-7.7458946227165391E-7</v>
      </c>
      <c r="F2305" s="2">
        <f>'Moving Avg'!D2305</f>
        <v>1.9</v>
      </c>
      <c r="G2305" s="2">
        <f>'Moving Avg'!F2305</f>
        <v>1.8999999999999992</v>
      </c>
      <c r="H2305" s="2">
        <f>'Moving Avg'!G2305</f>
        <v>1.9048000000000014</v>
      </c>
      <c r="I2305" s="2">
        <f>'Moving Avg'!H2305</f>
        <v>1.8324499999999955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</row>
    <row r="2306" spans="1:12" ht="13.5" x14ac:dyDescent="0.25">
      <c r="A2306" s="3">
        <f>RSI!A2306</f>
        <v>45663</v>
      </c>
      <c r="B2306" s="2">
        <f>RSI!B2306</f>
        <v>1.9</v>
      </c>
      <c r="C2306" s="2">
        <f>RSI!I2306</f>
        <v>49.09867249990252</v>
      </c>
      <c r="D2306" s="2">
        <f>MACD!E2306</f>
        <v>-1.4534690682754814E-4</v>
      </c>
      <c r="E2306" s="2">
        <f>MACD!F2306</f>
        <v>-2.9689052935326952E-5</v>
      </c>
      <c r="F2306" s="2">
        <f>'Moving Avg'!D2306</f>
        <v>1.9</v>
      </c>
      <c r="G2306" s="2">
        <f>'Moving Avg'!F2306</f>
        <v>1.8999999999999992</v>
      </c>
      <c r="H2306" s="2">
        <f>'Moving Avg'!G2306</f>
        <v>1.9048000000000014</v>
      </c>
      <c r="I2306" s="2">
        <f>'Moving Avg'!H2306</f>
        <v>1.8334499999999954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</row>
    <row r="2307" spans="1:12" ht="13.5" x14ac:dyDescent="0.25">
      <c r="A2307" s="3">
        <f>RSI!A2307</f>
        <v>45664</v>
      </c>
      <c r="B2307" s="2">
        <f>RSI!B2307</f>
        <v>1.9</v>
      </c>
      <c r="C2307" s="2">
        <f>RSI!I2307</f>
        <v>49.09867249990252</v>
      </c>
      <c r="D2307" s="2">
        <f>MACD!E2307</f>
        <v>-1.4325729641684326E-4</v>
      </c>
      <c r="E2307" s="2">
        <f>MACD!F2307</f>
        <v>-5.2402701631630214E-5</v>
      </c>
      <c r="F2307" s="2">
        <f>'Moving Avg'!D2307</f>
        <v>1.9</v>
      </c>
      <c r="G2307" s="2">
        <f>'Moving Avg'!F2307</f>
        <v>1.8999999999999992</v>
      </c>
      <c r="H2307" s="2">
        <f>'Moving Avg'!G2307</f>
        <v>1.9032000000000013</v>
      </c>
      <c r="I2307" s="2">
        <f>'Moving Avg'!H2307</f>
        <v>1.8344499999999955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</row>
    <row r="2308" spans="1:12" ht="13.5" x14ac:dyDescent="0.25">
      <c r="A2308" s="3">
        <f>RSI!A2308</f>
        <v>45665</v>
      </c>
      <c r="B2308" s="2">
        <f>RSI!B2308</f>
        <v>1.9</v>
      </c>
      <c r="C2308" s="2">
        <f>RSI!I2308</f>
        <v>49.09867249990252</v>
      </c>
      <c r="D2308" s="2">
        <f>MACD!E2308</f>
        <v>-1.3998757548061569E-4</v>
      </c>
      <c r="E2308" s="2">
        <f>MACD!F2308</f>
        <v>-6.991967640142732E-5</v>
      </c>
      <c r="F2308" s="2">
        <f>'Moving Avg'!D2308</f>
        <v>1.9</v>
      </c>
      <c r="G2308" s="2">
        <f>'Moving Avg'!F2308</f>
        <v>1.8999999999999992</v>
      </c>
      <c r="H2308" s="2">
        <f>'Moving Avg'!G2308</f>
        <v>1.9032000000000013</v>
      </c>
      <c r="I2308" s="2">
        <f>'Moving Avg'!H2308</f>
        <v>1.8354499999999951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</row>
    <row r="2309" spans="1:12" ht="13.5" x14ac:dyDescent="0.25">
      <c r="A2309" s="3">
        <f>RSI!A2309</f>
        <v>45666</v>
      </c>
      <c r="B2309" s="2">
        <f>RSI!B2309</f>
        <v>1.9</v>
      </c>
      <c r="C2309" s="2">
        <f>RSI!I2309</f>
        <v>49.09867249990252</v>
      </c>
      <c r="D2309" s="2">
        <f>MACD!E2309</f>
        <v>-1.3583052830279385E-4</v>
      </c>
      <c r="E2309" s="2">
        <f>MACD!F2309</f>
        <v>-8.3101846781700629E-5</v>
      </c>
      <c r="F2309" s="2">
        <f>'Moving Avg'!D2309</f>
        <v>1.9</v>
      </c>
      <c r="G2309" s="2">
        <f>'Moving Avg'!F2309</f>
        <v>1.8999999999999992</v>
      </c>
      <c r="H2309" s="2">
        <f>'Moving Avg'!G2309</f>
        <v>1.9032000000000013</v>
      </c>
      <c r="I2309" s="2">
        <f>'Moving Avg'!H2309</f>
        <v>1.8364499999999953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</row>
    <row r="2310" spans="1:12" ht="13.5" x14ac:dyDescent="0.25">
      <c r="A2310" s="3">
        <f>RSI!A2310</f>
        <v>45667</v>
      </c>
      <c r="B2310" s="2">
        <f>RSI!B2310</f>
        <v>1.9</v>
      </c>
      <c r="C2310" s="2">
        <f>RSI!I2310</f>
        <v>49.09867249990252</v>
      </c>
      <c r="D2310" s="2">
        <f>MACD!E2310</f>
        <v>-1.310256562598866E-4</v>
      </c>
      <c r="E2310" s="2">
        <f>MACD!F2310</f>
        <v>-9.2686608677337834E-5</v>
      </c>
      <c r="F2310" s="2">
        <f>'Moving Avg'!D2310</f>
        <v>1.9</v>
      </c>
      <c r="G2310" s="2">
        <f>'Moving Avg'!F2310</f>
        <v>1.8999999999999992</v>
      </c>
      <c r="H2310" s="2">
        <f>'Moving Avg'!G2310</f>
        <v>1.9032000000000013</v>
      </c>
      <c r="I2310" s="2">
        <f>'Moving Avg'!H2310</f>
        <v>1.8374499999999951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</row>
    <row r="2311" spans="1:12" ht="13.5" x14ac:dyDescent="0.25">
      <c r="A2311" s="3">
        <f>RSI!A2311</f>
        <v>45670</v>
      </c>
      <c r="B2311" s="2">
        <f>RSI!B2311</f>
        <v>1.9</v>
      </c>
      <c r="C2311" s="2">
        <f>RSI!I2311</f>
        <v>49.09867249990252</v>
      </c>
      <c r="D2311" s="2">
        <f>MACD!E2311</f>
        <v>-1.2576798549956969E-4</v>
      </c>
      <c r="E2311" s="2">
        <f>MACD!F2311</f>
        <v>-9.9302884041784214E-5</v>
      </c>
      <c r="F2311" s="2">
        <f>'Moving Avg'!D2311</f>
        <v>1.9</v>
      </c>
      <c r="G2311" s="2">
        <f>'Moving Avg'!F2311</f>
        <v>1.8999999999999992</v>
      </c>
      <c r="H2311" s="2">
        <f>'Moving Avg'!G2311</f>
        <v>1.9032000000000013</v>
      </c>
      <c r="I2311" s="2">
        <f>'Moving Avg'!H2311</f>
        <v>1.8384499999999953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</row>
    <row r="2312" spans="1:12" ht="13.5" x14ac:dyDescent="0.25">
      <c r="A2312" s="3">
        <f>RSI!A2312</f>
        <v>45671</v>
      </c>
      <c r="B2312" s="2">
        <f>RSI!B2312</f>
        <v>1.9</v>
      </c>
      <c r="C2312" s="2">
        <f>RSI!I2312</f>
        <v>49.098672499902513</v>
      </c>
      <c r="D2312" s="2">
        <f>MACD!E2312</f>
        <v>-1.2021547438534341E-4</v>
      </c>
      <c r="E2312" s="2">
        <f>MACD!F2312</f>
        <v>-1.0348540211049607E-4</v>
      </c>
      <c r="F2312" s="2">
        <f>'Moving Avg'!D2312</f>
        <v>1.9</v>
      </c>
      <c r="G2312" s="2">
        <f>'Moving Avg'!F2312</f>
        <v>1.8999999999999992</v>
      </c>
      <c r="H2312" s="2">
        <f>'Moving Avg'!G2312</f>
        <v>1.9016000000000011</v>
      </c>
      <c r="I2312" s="2">
        <f>'Moving Avg'!H2312</f>
        <v>1.8394499999999954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</row>
    <row r="2313" spans="1:12" ht="13.5" x14ac:dyDescent="0.25">
      <c r="A2313" s="3">
        <f>RSI!A2313</f>
        <v>45672</v>
      </c>
      <c r="B2313" s="2">
        <f>RSI!B2313</f>
        <v>1.9</v>
      </c>
      <c r="C2313" s="2">
        <f>RSI!I2313</f>
        <v>49.09867249990252</v>
      </c>
      <c r="D2313" s="2">
        <f>MACD!E2313</f>
        <v>-1.144952394738219E-4</v>
      </c>
      <c r="E2313" s="2">
        <f>MACD!F2313</f>
        <v>-1.0568736958316124E-4</v>
      </c>
      <c r="F2313" s="2">
        <f>'Moving Avg'!D2313</f>
        <v>1.9</v>
      </c>
      <c r="G2313" s="2">
        <f>'Moving Avg'!F2313</f>
        <v>1.8999999999999992</v>
      </c>
      <c r="H2313" s="2">
        <f>'Moving Avg'!G2313</f>
        <v>1.9000000000000012</v>
      </c>
      <c r="I2313" s="2">
        <f>'Moving Avg'!H2313</f>
        <v>1.8404499999999953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45673</v>
      </c>
      <c r="B2314" s="2">
        <f>RSI!B2314</f>
        <v>1.9</v>
      </c>
      <c r="C2314" s="2">
        <f>RSI!I2314</f>
        <v>49.098672499902513</v>
      </c>
      <c r="D2314" s="2">
        <f>MACD!E2314</f>
        <v>-1.087087848907764E-4</v>
      </c>
      <c r="E2314" s="2">
        <f>MACD!F2314</f>
        <v>-1.0629165264468428E-4</v>
      </c>
      <c r="F2314" s="2">
        <f>'Moving Avg'!D2314</f>
        <v>1.9</v>
      </c>
      <c r="G2314" s="2">
        <f>'Moving Avg'!F2314</f>
        <v>1.8999999999999992</v>
      </c>
      <c r="H2314" s="2">
        <f>'Moving Avg'!G2314</f>
        <v>1.9000000000000012</v>
      </c>
      <c r="I2314" s="2">
        <f>'Moving Avg'!H2314</f>
        <v>1.8414499999999954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</row>
    <row r="2315" spans="1:12" ht="13.5" x14ac:dyDescent="0.25">
      <c r="A2315" s="3">
        <f>RSI!A2315</f>
        <v>45674</v>
      </c>
      <c r="B2315" s="2">
        <f>RSI!B2315</f>
        <v>1.9</v>
      </c>
      <c r="C2315" s="2">
        <f>RSI!I2315</f>
        <v>49.098672499902513</v>
      </c>
      <c r="D2315" s="2">
        <f>MACD!E2315</f>
        <v>-1.0293639130165566E-4</v>
      </c>
      <c r="E2315" s="2">
        <f>MACD!F2315</f>
        <v>-1.0562060037607856E-4</v>
      </c>
      <c r="F2315" s="2">
        <f>'Moving Avg'!D2315</f>
        <v>1.9</v>
      </c>
      <c r="G2315" s="2">
        <f>'Moving Avg'!F2315</f>
        <v>1.8999999999999992</v>
      </c>
      <c r="H2315" s="2">
        <f>'Moving Avg'!G2315</f>
        <v>1.9000000000000012</v>
      </c>
      <c r="I2315" s="2">
        <f>'Moving Avg'!H2315</f>
        <v>1.8424499999999953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45677</v>
      </c>
      <c r="B2316" s="2">
        <f>RSI!B2316</f>
        <v>1.9</v>
      </c>
      <c r="C2316" s="2">
        <f>RSI!I2316</f>
        <v>49.098672499902513</v>
      </c>
      <c r="D2316" s="2">
        <f>MACD!E2316</f>
        <v>-9.7240796423481157E-5</v>
      </c>
      <c r="E2316" s="2">
        <f>MACD!F2316</f>
        <v>-1.039446395855591E-4</v>
      </c>
      <c r="F2316" s="2">
        <f>'Moving Avg'!D2316</f>
        <v>1.9</v>
      </c>
      <c r="G2316" s="2">
        <f>'Moving Avg'!F2316</f>
        <v>1.8999999999999992</v>
      </c>
      <c r="H2316" s="2">
        <f>'Moving Avg'!G2316</f>
        <v>1.9000000000000012</v>
      </c>
      <c r="I2316" s="2">
        <f>'Moving Avg'!H2316</f>
        <v>1.8434499999999951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</row>
    <row r="2317" spans="1:12" ht="13.5" x14ac:dyDescent="0.25">
      <c r="A2317" s="3">
        <f>RSI!A2317</f>
        <v>45678</v>
      </c>
      <c r="B2317" s="2">
        <f>RSI!B2317</f>
        <v>1.9</v>
      </c>
      <c r="C2317" s="2">
        <f>RSI!I2317</f>
        <v>49.098672499902513</v>
      </c>
      <c r="D2317" s="2">
        <f>MACD!E2317</f>
        <v>-9.1670278539845995E-5</v>
      </c>
      <c r="E2317" s="2">
        <f>MACD!F2317</f>
        <v>-1.0148976737641647E-4</v>
      </c>
      <c r="F2317" s="2">
        <f>'Moving Avg'!D2317</f>
        <v>1.9</v>
      </c>
      <c r="G2317" s="2">
        <f>'Moving Avg'!F2317</f>
        <v>1.8999999999999992</v>
      </c>
      <c r="H2317" s="2">
        <f>'Moving Avg'!G2317</f>
        <v>1.9000000000000012</v>
      </c>
      <c r="I2317" s="2">
        <f>'Moving Avg'!H2317</f>
        <v>1.844449999999995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</row>
    <row r="2318" spans="1:12" ht="13.5" x14ac:dyDescent="0.25">
      <c r="A2318" s="3">
        <f>RSI!A2318</f>
        <v>45679</v>
      </c>
      <c r="B2318" s="2">
        <f>RSI!B2318</f>
        <v>1.9</v>
      </c>
      <c r="C2318" s="2">
        <f>RSI!I2318</f>
        <v>49.098672499902506</v>
      </c>
      <c r="D2318" s="2">
        <f>MACD!E2318</f>
        <v>-8.6261237137508218E-5</v>
      </c>
      <c r="E2318" s="2">
        <f>MACD!F2318</f>
        <v>-9.8444061328634819E-5</v>
      </c>
      <c r="F2318" s="2">
        <f>'Moving Avg'!D2318</f>
        <v>1.9</v>
      </c>
      <c r="G2318" s="2">
        <f>'Moving Avg'!F2318</f>
        <v>1.8999999999999992</v>
      </c>
      <c r="H2318" s="2">
        <f>'Moving Avg'!G2318</f>
        <v>1.9000000000000012</v>
      </c>
      <c r="I2318" s="2">
        <f>'Moving Avg'!H2318</f>
        <v>1.8454499999999951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</row>
    <row r="2319" spans="1:12" ht="13.5" x14ac:dyDescent="0.25">
      <c r="A2319" s="3">
        <f>RSI!A2319</f>
        <v>45680</v>
      </c>
      <c r="B2319" s="2">
        <f>RSI!B2319</f>
        <v>1.9</v>
      </c>
      <c r="C2319" s="2">
        <f>RSI!I2319</f>
        <v>49.098672499902499</v>
      </c>
      <c r="D2319" s="2">
        <f>MACD!E2319</f>
        <v>-8.1040350145666906E-5</v>
      </c>
      <c r="E2319" s="2">
        <f>MACD!F2319</f>
        <v>-9.4963319092041247E-5</v>
      </c>
      <c r="F2319" s="2">
        <f>'Moving Avg'!D2319</f>
        <v>1.9</v>
      </c>
      <c r="G2319" s="2">
        <f>'Moving Avg'!F2319</f>
        <v>1.8999999999999992</v>
      </c>
      <c r="H2319" s="2">
        <f>'Moving Avg'!G2319</f>
        <v>1.9000000000000012</v>
      </c>
      <c r="I2319" s="2">
        <f>'Moving Avg'!H2319</f>
        <v>1.846449999999995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</row>
    <row r="2320" spans="1:12" ht="13.5" x14ac:dyDescent="0.25">
      <c r="A2320" s="3">
        <f>RSI!A2320</f>
        <v>45681</v>
      </c>
      <c r="B2320" s="2">
        <f>RSI!B2320</f>
        <v>1.9</v>
      </c>
      <c r="C2320" s="2">
        <f>RSI!I2320</f>
        <v>49.098672499902499</v>
      </c>
      <c r="D2320" s="2">
        <f>MACD!E2320</f>
        <v>-7.6026374865367785E-5</v>
      </c>
      <c r="E2320" s="2">
        <f>MACD!F2320</f>
        <v>-9.1175930246706563E-5</v>
      </c>
      <c r="F2320" s="2">
        <f>'Moving Avg'!D2320</f>
        <v>1.9</v>
      </c>
      <c r="G2320" s="2">
        <f>'Moving Avg'!F2320</f>
        <v>1.8999999999999992</v>
      </c>
      <c r="H2320" s="2">
        <f>'Moving Avg'!G2320</f>
        <v>1.9000000000000012</v>
      </c>
      <c r="I2320" s="2">
        <f>'Moving Avg'!H2320</f>
        <v>1.847399999999995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</row>
    <row r="2321" spans="1:12" ht="13.5" x14ac:dyDescent="0.25">
      <c r="A2321" s="3">
        <f>RSI!A2321</f>
        <v>45684</v>
      </c>
      <c r="B2321" s="2">
        <f>RSI!B2321</f>
        <v>1.9</v>
      </c>
      <c r="C2321" s="2">
        <f>RSI!I2321</f>
        <v>49.098672499902499</v>
      </c>
      <c r="D2321" s="2">
        <f>MACD!E2321</f>
        <v>-7.1231649219960502E-5</v>
      </c>
      <c r="E2321" s="2">
        <f>MACD!F2321</f>
        <v>-8.7187074041357346E-5</v>
      </c>
      <c r="F2321" s="2">
        <f>'Moving Avg'!D2321</f>
        <v>1.9</v>
      </c>
      <c r="G2321" s="2">
        <f>'Moving Avg'!F2321</f>
        <v>1.8999999999999992</v>
      </c>
      <c r="H2321" s="2">
        <f>'Moving Avg'!G2321</f>
        <v>1.9000000000000012</v>
      </c>
      <c r="I2321" s="2">
        <f>'Moving Avg'!H2321</f>
        <v>1.8483499999999951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</row>
    <row r="2322" spans="1:12" ht="13.5" x14ac:dyDescent="0.25">
      <c r="A2322" s="3">
        <f>RSI!A2322</f>
        <v>45685</v>
      </c>
      <c r="B2322" s="2">
        <f>RSI!B2322</f>
        <v>1.9</v>
      </c>
      <c r="C2322" s="2">
        <f>RSI!I2322</f>
        <v>49.098672499902499</v>
      </c>
      <c r="D2322" s="2">
        <f>MACD!E2322</f>
        <v>-6.6663341101946827E-5</v>
      </c>
      <c r="E2322" s="2">
        <f>MACD!F2322</f>
        <v>-8.3082327453475253E-5</v>
      </c>
      <c r="F2322" s="2">
        <f>'Moving Avg'!D2322</f>
        <v>1.9</v>
      </c>
      <c r="G2322" s="2">
        <f>'Moving Avg'!F2322</f>
        <v>1.8999999999999992</v>
      </c>
      <c r="H2322" s="2">
        <f>'Moving Avg'!G2322</f>
        <v>1.9000000000000012</v>
      </c>
      <c r="I2322" s="2">
        <f>'Moving Avg'!H2322</f>
        <v>1.8492999999999946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</row>
    <row r="2323" spans="1:12" ht="13.5" x14ac:dyDescent="0.25">
      <c r="A2323" s="3">
        <f>RSI!A2323</f>
        <v>45686</v>
      </c>
      <c r="B2323" s="2">
        <f>RSI!B2323</f>
        <v>1.9</v>
      </c>
      <c r="C2323" s="2">
        <f>RSI!I2323</f>
        <v>49.098672499902491</v>
      </c>
      <c r="D2323" s="2">
        <f>MACD!E2323</f>
        <v>-6.2324486125309164E-5</v>
      </c>
      <c r="E2323" s="2">
        <f>MACD!F2323</f>
        <v>-7.8930759187842032E-5</v>
      </c>
      <c r="F2323" s="2">
        <f>'Moving Avg'!D2323</f>
        <v>1.9</v>
      </c>
      <c r="G2323" s="2">
        <f>'Moving Avg'!F2323</f>
        <v>1.8999999999999992</v>
      </c>
      <c r="H2323" s="2">
        <f>'Moving Avg'!G2323</f>
        <v>1.9000000000000012</v>
      </c>
      <c r="I2323" s="2">
        <f>'Moving Avg'!H2323</f>
        <v>1.8502499999999946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</row>
    <row r="2324" spans="1:12" ht="13.5" x14ac:dyDescent="0.25">
      <c r="A2324" s="3">
        <f>RSI!A2324</f>
        <v>45687</v>
      </c>
      <c r="B2324" s="2">
        <f>RSI!B2324</f>
        <v>1.9</v>
      </c>
      <c r="C2324" s="2">
        <f>RSI!I2324</f>
        <v>49.098672499902499</v>
      </c>
      <c r="D2324" s="2">
        <f>MACD!E2324</f>
        <v>-5.8214847769022526E-5</v>
      </c>
      <c r="E2324" s="2">
        <f>MACD!F2324</f>
        <v>-7.4787576904078139E-5</v>
      </c>
      <c r="F2324" s="2">
        <f>'Moving Avg'!D2324</f>
        <v>1.9</v>
      </c>
      <c r="G2324" s="2">
        <f>'Moving Avg'!F2324</f>
        <v>1.8999999999999992</v>
      </c>
      <c r="H2324" s="2">
        <f>'Moving Avg'!G2324</f>
        <v>1.9000000000000012</v>
      </c>
      <c r="I2324" s="2">
        <f>'Moving Avg'!H2324</f>
        <v>1.8511999999999944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</row>
    <row r="2325" spans="1:12" ht="13.5" x14ac:dyDescent="0.25">
      <c r="A2325" s="3">
        <f>RSI!A2325</f>
        <v>45688</v>
      </c>
      <c r="B2325" s="2">
        <f>RSI!B2325</f>
        <v>1.98</v>
      </c>
      <c r="C2325" s="2">
        <f>RSI!I2325</f>
        <v>97.880945018172298</v>
      </c>
      <c r="D2325" s="2">
        <f>MACD!E2325</f>
        <v>-5.9802575544953829E-3</v>
      </c>
      <c r="E2325" s="2">
        <f>MACD!F2325</f>
        <v>-1.2558815724223391E-3</v>
      </c>
      <c r="F2325" s="2">
        <f>'Moving Avg'!D2325</f>
        <v>1.9159999999999999</v>
      </c>
      <c r="G2325" s="2">
        <f>'Moving Avg'!F2325</f>
        <v>1.9039999999999992</v>
      </c>
      <c r="H2325" s="2">
        <f>'Moving Avg'!G2325</f>
        <v>1.9016000000000011</v>
      </c>
      <c r="I2325" s="2">
        <f>'Moving Avg'!H2325</f>
        <v>1.8525499999999946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</row>
    <row r="2326" spans="1:12" ht="13.5" x14ac:dyDescent="0.25">
      <c r="A2326" s="3">
        <f>RSI!A2326</f>
        <v>45691</v>
      </c>
      <c r="B2326" s="2">
        <f>RSI!B2326</f>
        <v>2.06</v>
      </c>
      <c r="C2326" s="2">
        <f>RSI!I2326</f>
        <v>98.957204207727926</v>
      </c>
      <c r="D2326" s="2">
        <f>MACD!E2326</f>
        <v>-1.7389490358289406E-2</v>
      </c>
      <c r="E2326" s="2">
        <f>MACD!F2326</f>
        <v>-4.4826033295957525E-3</v>
      </c>
      <c r="F2326" s="2">
        <f>'Moving Avg'!D2326</f>
        <v>1.948</v>
      </c>
      <c r="G2326" s="2">
        <f>'Moving Avg'!F2326</f>
        <v>1.9119999999999995</v>
      </c>
      <c r="H2326" s="2">
        <f>'Moving Avg'!G2326</f>
        <v>1.9048000000000009</v>
      </c>
      <c r="I2326" s="2">
        <f>'Moving Avg'!H2326</f>
        <v>1.8542999999999947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</row>
    <row r="2327" spans="1:12" ht="13.5" x14ac:dyDescent="0.25">
      <c r="A2327" s="3">
        <f>RSI!A2327</f>
        <v>45692</v>
      </c>
      <c r="B2327" s="2">
        <f>RSI!B2327</f>
        <v>2.06</v>
      </c>
      <c r="C2327" s="2">
        <f>RSI!I2327</f>
        <v>98.957204207727926</v>
      </c>
      <c r="D2327" s="2">
        <f>MACD!E2327</f>
        <v>-2.795353896116759E-2</v>
      </c>
      <c r="E2327" s="2">
        <f>MACD!F2327</f>
        <v>-9.1767904559101211E-3</v>
      </c>
      <c r="F2327" s="2">
        <f>'Moving Avg'!D2327</f>
        <v>1.98</v>
      </c>
      <c r="G2327" s="2">
        <f>'Moving Avg'!F2327</f>
        <v>1.9199999999999995</v>
      </c>
      <c r="H2327" s="2">
        <f>'Moving Avg'!G2327</f>
        <v>1.908000000000001</v>
      </c>
      <c r="I2327" s="2">
        <f>'Moving Avg'!H2327</f>
        <v>1.8560499999999949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</row>
    <row r="2328" spans="1:12" ht="13.5" x14ac:dyDescent="0.25">
      <c r="A2328" s="3">
        <f>RSI!A2328</f>
        <v>45693</v>
      </c>
      <c r="B2328" s="2">
        <f>RSI!B2328</f>
        <v>2.06</v>
      </c>
      <c r="C2328" s="2">
        <f>RSI!I2328</f>
        <v>98.957204207727926</v>
      </c>
      <c r="D2328" s="2">
        <f>MACD!E2328</f>
        <v>-3.7735018191785263E-2</v>
      </c>
      <c r="E2328" s="2">
        <f>MACD!F2328</f>
        <v>-1.488843600308515E-2</v>
      </c>
      <c r="F2328" s="2">
        <f>'Moving Avg'!D2328</f>
        <v>2.012</v>
      </c>
      <c r="G2328" s="2">
        <f>'Moving Avg'!F2328</f>
        <v>1.9279999999999997</v>
      </c>
      <c r="H2328" s="2">
        <f>'Moving Avg'!G2328</f>
        <v>1.9112000000000009</v>
      </c>
      <c r="I2328" s="2">
        <f>'Moving Avg'!H2328</f>
        <v>1.8577999999999948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</row>
    <row r="2329" spans="1:12" ht="13.5" x14ac:dyDescent="0.25">
      <c r="A2329" s="3">
        <f>RSI!A2329</f>
        <v>45694</v>
      </c>
      <c r="B2329" s="2">
        <f>RSI!B2329</f>
        <v>2.06</v>
      </c>
      <c r="C2329" s="2">
        <f>RSI!I2329</f>
        <v>98.957204207727926</v>
      </c>
      <c r="D2329" s="2">
        <f>MACD!E2329</f>
        <v>-4.679190342156514E-2</v>
      </c>
      <c r="E2329" s="2">
        <f>MACD!F2329</f>
        <v>-2.1269129486781148E-2</v>
      </c>
      <c r="F2329" s="2">
        <f>'Moving Avg'!D2329</f>
        <v>2.044</v>
      </c>
      <c r="G2329" s="2">
        <f>'Moving Avg'!F2329</f>
        <v>1.9359999999999999</v>
      </c>
      <c r="H2329" s="2">
        <f>'Moving Avg'!G2329</f>
        <v>1.9144000000000008</v>
      </c>
      <c r="I2329" s="2">
        <f>'Moving Avg'!H2329</f>
        <v>1.8595499999999949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</row>
    <row r="2330" spans="1:12" ht="13.5" x14ac:dyDescent="0.25">
      <c r="A2330" s="3">
        <f>RSI!A2330</f>
        <v>45695</v>
      </c>
      <c r="B2330" s="2">
        <f>RSI!B2330</f>
        <v>2.06</v>
      </c>
      <c r="C2330" s="2">
        <f>RSI!I2330</f>
        <v>98.957204207727926</v>
      </c>
      <c r="D2330" s="2">
        <f>MACD!E2330</f>
        <v>-5.517787443154587E-2</v>
      </c>
      <c r="E2330" s="2">
        <f>MACD!F2330</f>
        <v>-2.8050878475734092E-2</v>
      </c>
      <c r="F2330" s="2">
        <f>'Moving Avg'!D2330</f>
        <v>2.06</v>
      </c>
      <c r="G2330" s="2">
        <f>'Moving Avg'!F2330</f>
        <v>1.9440000000000002</v>
      </c>
      <c r="H2330" s="2">
        <f>'Moving Avg'!G2330</f>
        <v>1.9176000000000009</v>
      </c>
      <c r="I2330" s="2">
        <f>'Moving Avg'!H2330</f>
        <v>1.8612999999999955</v>
      </c>
      <c r="J2330" s="6" t="str">
        <f>OBV!F2330</f>
        <v>BULLISH</v>
      </c>
      <c r="K2330" s="6" t="str">
        <f>OBV!G2330</f>
        <v>NEUTRAL</v>
      </c>
      <c r="L2330" s="6" t="str">
        <f>OBV!H2330</f>
        <v>CONFIRMED BULLISH</v>
      </c>
    </row>
    <row r="2331" spans="1:12" ht="13.5" x14ac:dyDescent="0.25">
      <c r="A2331" s="3">
        <f>RSI!A2331</f>
        <v>45698</v>
      </c>
      <c r="B2331" s="2">
        <f>RSI!B2331</f>
        <v>2.06</v>
      </c>
      <c r="C2331" s="2">
        <f>RSI!I2331</f>
        <v>98.957204207727926</v>
      </c>
      <c r="D2331" s="2">
        <f>MACD!E2331</f>
        <v>-6.2942633776327694E-2</v>
      </c>
      <c r="E2331" s="2">
        <f>MACD!F2331</f>
        <v>-3.5029229535852816E-2</v>
      </c>
      <c r="F2331" s="2">
        <f>'Moving Avg'!D2331</f>
        <v>2.06</v>
      </c>
      <c r="G2331" s="2">
        <f>'Moving Avg'!F2331</f>
        <v>1.952</v>
      </c>
      <c r="H2331" s="2">
        <f>'Moving Avg'!G2331</f>
        <v>1.9208000000000007</v>
      </c>
      <c r="I2331" s="2">
        <f>'Moving Avg'!H2331</f>
        <v>1.8630499999999954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</row>
    <row r="2332" spans="1:12" ht="13.5" x14ac:dyDescent="0.25">
      <c r="A2332" s="3">
        <f>RSI!A2332</f>
        <v>45699</v>
      </c>
      <c r="B2332" s="2">
        <f>RSI!B2332</f>
        <v>2.06</v>
      </c>
      <c r="C2332" s="2">
        <f>RSI!I2332</f>
        <v>98.957204207727926</v>
      </c>
      <c r="D2332" s="2">
        <f>MACD!E2332</f>
        <v>-7.0132201539033545E-2</v>
      </c>
      <c r="E2332" s="2">
        <f>MACD!F2332</f>
        <v>-4.2049823936488963E-2</v>
      </c>
      <c r="F2332" s="2">
        <f>'Moving Avg'!D2332</f>
        <v>2.06</v>
      </c>
      <c r="G2332" s="2">
        <f>'Moving Avg'!F2332</f>
        <v>1.9600000000000002</v>
      </c>
      <c r="H2332" s="2">
        <f>'Moving Avg'!G2332</f>
        <v>1.9240000000000006</v>
      </c>
      <c r="I2332" s="2">
        <f>'Moving Avg'!H2332</f>
        <v>1.8647999999999956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</row>
    <row r="2333" spans="1:12" ht="13.5" x14ac:dyDescent="0.25">
      <c r="A2333" s="3">
        <f>RSI!A2333</f>
        <v>45700</v>
      </c>
      <c r="B2333" s="2">
        <f>RSI!B2333</f>
        <v>2.06</v>
      </c>
      <c r="C2333" s="2">
        <f>RSI!I2333</f>
        <v>98.957204207727926</v>
      </c>
      <c r="D2333" s="2">
        <f>MACD!E2333</f>
        <v>-7.6789188230167227E-2</v>
      </c>
      <c r="E2333" s="2">
        <f>MACD!F2333</f>
        <v>-4.8997696795224623E-2</v>
      </c>
      <c r="F2333" s="2">
        <f>'Moving Avg'!D2333</f>
        <v>2.06</v>
      </c>
      <c r="G2333" s="2">
        <f>'Moving Avg'!F2333</f>
        <v>1.968</v>
      </c>
      <c r="H2333" s="2">
        <f>'Moving Avg'!G2333</f>
        <v>1.9272000000000005</v>
      </c>
      <c r="I2333" s="2">
        <f>'Moving Avg'!H2333</f>
        <v>1.8665499999999957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</row>
    <row r="2334" spans="1:12" ht="13.5" x14ac:dyDescent="0.25">
      <c r="A2334" s="3">
        <f>RSI!A2334</f>
        <v>45701</v>
      </c>
      <c r="B2334" s="2">
        <f>RSI!B2334</f>
        <v>2.0099999999999998</v>
      </c>
      <c r="C2334" s="2">
        <f>RSI!I2334</f>
        <v>62.858260710193207</v>
      </c>
      <c r="D2334" s="2">
        <f>MACD!E2334</f>
        <v>-7.9249343749087764E-2</v>
      </c>
      <c r="E2334" s="2">
        <f>MACD!F2334</f>
        <v>-5.5048026185997259E-2</v>
      </c>
      <c r="F2334" s="2">
        <f>'Moving Avg'!D2334</f>
        <v>2.0499999999999998</v>
      </c>
      <c r="G2334" s="2">
        <f>'Moving Avg'!F2334</f>
        <v>1.9735</v>
      </c>
      <c r="H2334" s="2">
        <f>'Moving Avg'!G2334</f>
        <v>1.9294000000000004</v>
      </c>
      <c r="I2334" s="2">
        <f>'Moving Avg'!H2334</f>
        <v>1.8680499999999958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45702</v>
      </c>
      <c r="B2335" s="2">
        <f>RSI!B2335</f>
        <v>2.0099999999999998</v>
      </c>
      <c r="C2335" s="2">
        <f>RSI!I2335</f>
        <v>62.858260710193207</v>
      </c>
      <c r="D2335" s="2">
        <f>MACD!E2335</f>
        <v>-6.921955854312456E-2</v>
      </c>
      <c r="E2335" s="2">
        <f>MACD!F2335</f>
        <v>-5.7882332657422722E-2</v>
      </c>
      <c r="F2335" s="2">
        <f>'Moving Avg'!D2335</f>
        <v>2.04</v>
      </c>
      <c r="G2335" s="2">
        <f>'Moving Avg'!F2335</f>
        <v>1.9789999999999996</v>
      </c>
      <c r="H2335" s="2">
        <f>'Moving Avg'!G2335</f>
        <v>1.9316000000000004</v>
      </c>
      <c r="I2335" s="2">
        <f>'Moving Avg'!H2335</f>
        <v>1.8694999999999959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</row>
    <row r="2336" spans="1:12" ht="13.5" x14ac:dyDescent="0.25">
      <c r="A2336" s="3">
        <f>RSI!A2336</f>
        <v>45705</v>
      </c>
      <c r="B2336" s="2">
        <f>RSI!B2336</f>
        <v>2.0099999999999998</v>
      </c>
      <c r="C2336" s="2">
        <f>RSI!I2336</f>
        <v>62.8582607101932</v>
      </c>
      <c r="D2336" s="2">
        <f>MACD!E2336</f>
        <v>-4.8606825876992277E-2</v>
      </c>
      <c r="E2336" s="2">
        <f>MACD!F2336</f>
        <v>-5.6027231301336633E-2</v>
      </c>
      <c r="F2336" s="2">
        <f>'Moving Avg'!D2336</f>
        <v>2.0300000000000002</v>
      </c>
      <c r="G2336" s="2">
        <f>'Moving Avg'!F2336</f>
        <v>1.9844999999999993</v>
      </c>
      <c r="H2336" s="2">
        <f>'Moving Avg'!G2336</f>
        <v>1.9338000000000006</v>
      </c>
      <c r="I2336" s="2">
        <f>'Moving Avg'!H2336</f>
        <v>1.8709499999999961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</row>
    <row r="2337" spans="1:12" ht="13.5" x14ac:dyDescent="0.25">
      <c r="A2337" s="3">
        <f>RSI!A2337</f>
        <v>45706</v>
      </c>
      <c r="B2337" s="2">
        <f>RSI!B2337</f>
        <v>2.0099999999999998</v>
      </c>
      <c r="C2337" s="2">
        <f>RSI!I2337</f>
        <v>62.8582607101932</v>
      </c>
      <c r="D2337" s="2">
        <f>MACD!E2337</f>
        <v>-3.1333524490398723E-2</v>
      </c>
      <c r="E2337" s="2">
        <f>MACD!F2337</f>
        <v>-5.1088489939149058E-2</v>
      </c>
      <c r="F2337" s="2">
        <f>'Moving Avg'!D2337</f>
        <v>2.02</v>
      </c>
      <c r="G2337" s="2">
        <f>'Moving Avg'!F2337</f>
        <v>1.9899999999999991</v>
      </c>
      <c r="H2337" s="2">
        <f>'Moving Avg'!G2337</f>
        <v>1.9360000000000006</v>
      </c>
      <c r="I2337" s="2">
        <f>'Moving Avg'!H2337</f>
        <v>1.8723999999999961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</row>
    <row r="2338" spans="1:12" ht="13.5" x14ac:dyDescent="0.25">
      <c r="A2338" s="3">
        <f>RSI!A2338</f>
        <v>45707</v>
      </c>
      <c r="B2338" s="2">
        <f>RSI!B2338</f>
        <v>2.0099999999999998</v>
      </c>
      <c r="C2338" s="2">
        <f>RSI!I2338</f>
        <v>62.8582607101932</v>
      </c>
      <c r="D2338" s="2">
        <f>MACD!E2338</f>
        <v>-1.6873433381353387E-2</v>
      </c>
      <c r="E2338" s="2">
        <f>MACD!F2338</f>
        <v>-4.4245478627589929E-2</v>
      </c>
      <c r="F2338" s="2">
        <f>'Moving Avg'!D2338</f>
        <v>2.0099999999999998</v>
      </c>
      <c r="G2338" s="2">
        <f>'Moving Avg'!F2338</f>
        <v>1.9954999999999992</v>
      </c>
      <c r="H2338" s="2">
        <f>'Moving Avg'!G2338</f>
        <v>1.9382000000000006</v>
      </c>
      <c r="I2338" s="2">
        <f>'Moving Avg'!H2338</f>
        <v>1.8738499999999962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</row>
    <row r="2339" spans="1:12" ht="13.5" x14ac:dyDescent="0.25">
      <c r="A2339" s="3">
        <f>RSI!A2339</f>
        <v>45708</v>
      </c>
      <c r="B2339" s="2">
        <f>RSI!B2339</f>
        <v>2.0099999999999998</v>
      </c>
      <c r="C2339" s="2">
        <f>RSI!I2339</f>
        <v>62.8582607101932</v>
      </c>
      <c r="D2339" s="2">
        <f>MACD!E2339</f>
        <v>-4.7822117616587168E-3</v>
      </c>
      <c r="E2339" s="2">
        <f>MACD!F2339</f>
        <v>-3.6352825254403684E-2</v>
      </c>
      <c r="F2339" s="2">
        <f>'Moving Avg'!D2339</f>
        <v>2.0099999999999998</v>
      </c>
      <c r="G2339" s="2">
        <f>'Moving Avg'!F2339</f>
        <v>2.000999999999999</v>
      </c>
      <c r="H2339" s="2">
        <f>'Moving Avg'!G2339</f>
        <v>1.9404000000000006</v>
      </c>
      <c r="I2339" s="2">
        <f>'Moving Avg'!H2339</f>
        <v>1.8752999999999964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</row>
    <row r="2340" spans="1:12" ht="13.5" x14ac:dyDescent="0.25">
      <c r="A2340" s="3">
        <f>RSI!A2340</f>
        <v>45709</v>
      </c>
      <c r="B2340" s="2">
        <f>RSI!B2340</f>
        <v>2.0099999999999998</v>
      </c>
      <c r="C2340" s="2">
        <f>RSI!I2340</f>
        <v>62.8582607101932</v>
      </c>
      <c r="D2340" s="2">
        <f>MACD!E2340</f>
        <v>5.315266279545483E-3</v>
      </c>
      <c r="E2340" s="2">
        <f>MACD!F2340</f>
        <v>-2.801920694761385E-2</v>
      </c>
      <c r="F2340" s="2">
        <f>'Moving Avg'!D2340</f>
        <v>2.0099999999999998</v>
      </c>
      <c r="G2340" s="2">
        <f>'Moving Avg'!F2340</f>
        <v>2.0064999999999991</v>
      </c>
      <c r="H2340" s="2">
        <f>'Moving Avg'!G2340</f>
        <v>1.9426000000000005</v>
      </c>
      <c r="I2340" s="2">
        <f>'Moving Avg'!H2340</f>
        <v>1.8767499999999964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</row>
    <row r="2341" spans="1:12" ht="13.5" x14ac:dyDescent="0.25">
      <c r="A2341" s="3">
        <f>RSI!A2341</f>
        <v>45712</v>
      </c>
      <c r="B2341" s="2">
        <f>RSI!B2341</f>
        <v>2.0099999999999998</v>
      </c>
      <c r="C2341" s="2">
        <f>RSI!I2341</f>
        <v>62.8582607101932</v>
      </c>
      <c r="D2341" s="2">
        <f>MACD!E2341</f>
        <v>1.3735623533713381E-2</v>
      </c>
      <c r="E2341" s="2">
        <f>MACD!F2341</f>
        <v>-1.9668240851348405E-2</v>
      </c>
      <c r="F2341" s="2">
        <f>'Moving Avg'!D2341</f>
        <v>2.0099999999999998</v>
      </c>
      <c r="G2341" s="2">
        <f>'Moving Avg'!F2341</f>
        <v>2.0119999999999991</v>
      </c>
      <c r="H2341" s="2">
        <f>'Moving Avg'!G2341</f>
        <v>1.9448000000000005</v>
      </c>
      <c r="I2341" s="2">
        <f>'Moving Avg'!H2341</f>
        <v>1.8781999999999965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</row>
    <row r="2342" spans="1:12" ht="13.5" x14ac:dyDescent="0.25">
      <c r="A2342" s="3">
        <f>RSI!A2342</f>
        <v>45713</v>
      </c>
      <c r="B2342" s="2">
        <f>RSI!B2342</f>
        <v>2.0099999999999998</v>
      </c>
      <c r="C2342" s="2">
        <f>RSI!I2342</f>
        <v>62.8582607101932</v>
      </c>
      <c r="D2342" s="2">
        <f>MACD!E2342</f>
        <v>2.0746038778047593E-2</v>
      </c>
      <c r="E2342" s="2">
        <f>MACD!F2342</f>
        <v>-1.1585384925469205E-2</v>
      </c>
      <c r="F2342" s="2">
        <f>'Moving Avg'!D2342</f>
        <v>2.0099999999999998</v>
      </c>
      <c r="G2342" s="2">
        <f>'Moving Avg'!F2342</f>
        <v>2.0174999999999992</v>
      </c>
      <c r="H2342" s="2">
        <f>'Moving Avg'!G2342</f>
        <v>1.9470000000000005</v>
      </c>
      <c r="I2342" s="2">
        <f>'Moving Avg'!H2342</f>
        <v>1.8796499999999967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</row>
    <row r="2343" spans="1:12" ht="13.5" x14ac:dyDescent="0.25">
      <c r="A2343" s="3">
        <f>RSI!A2343</f>
        <v>45714</v>
      </c>
      <c r="B2343" s="2">
        <f>RSI!B2343</f>
        <v>2.0099999999999998</v>
      </c>
      <c r="C2343" s="2">
        <f>RSI!I2343</f>
        <v>62.8582607101932</v>
      </c>
      <c r="D2343" s="2">
        <f>MACD!E2343</f>
        <v>2.6571907829556984E-2</v>
      </c>
      <c r="E2343" s="2">
        <f>MACD!F2343</f>
        <v>-3.9539263744639667E-3</v>
      </c>
      <c r="F2343" s="2">
        <f>'Moving Avg'!D2343</f>
        <v>2.0099999999999998</v>
      </c>
      <c r="G2343" s="2">
        <f>'Moving Avg'!F2343</f>
        <v>2.0229999999999988</v>
      </c>
      <c r="H2343" s="2">
        <f>'Moving Avg'!G2343</f>
        <v>1.9492000000000007</v>
      </c>
      <c r="I2343" s="2">
        <f>'Moving Avg'!H2343</f>
        <v>1.8810999999999967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</row>
    <row r="2344" spans="1:12" ht="13.5" x14ac:dyDescent="0.25">
      <c r="A2344" s="3">
        <f>RSI!A2344</f>
        <v>45715</v>
      </c>
      <c r="B2344" s="2">
        <f>RSI!B2344</f>
        <v>2.0099999999999998</v>
      </c>
      <c r="C2344" s="2">
        <f>RSI!I2344</f>
        <v>62.8582607101932</v>
      </c>
      <c r="D2344" s="2">
        <f>MACD!E2344</f>
        <v>2.3711014262168817E-2</v>
      </c>
      <c r="E2344" s="2">
        <f>MACD!F2344</f>
        <v>1.5790617528625896E-3</v>
      </c>
      <c r="F2344" s="2">
        <f>'Moving Avg'!D2344</f>
        <v>2.0099999999999998</v>
      </c>
      <c r="G2344" s="2">
        <f>'Moving Avg'!F2344</f>
        <v>2.0284999999999989</v>
      </c>
      <c r="H2344" s="2">
        <f>'Moving Avg'!G2344</f>
        <v>1.9514000000000007</v>
      </c>
      <c r="I2344" s="2">
        <f>'Moving Avg'!H2344</f>
        <v>1.8825499999999968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</row>
    <row r="2345" spans="1:12" ht="13.5" x14ac:dyDescent="0.25">
      <c r="A2345" s="3">
        <f>RSI!A2345</f>
        <v>45716</v>
      </c>
      <c r="B2345" s="2">
        <f>RSI!B2345</f>
        <v>2.0099999999999998</v>
      </c>
      <c r="C2345" s="2">
        <f>RSI!I2345</f>
        <v>62.8582607101932</v>
      </c>
      <c r="D2345" s="2">
        <f>MACD!E2345</f>
        <v>2.1199362444276115E-2</v>
      </c>
      <c r="E2345" s="2">
        <f>MACD!F2345</f>
        <v>5.5031218911452953E-3</v>
      </c>
      <c r="F2345" s="2">
        <f>'Moving Avg'!D2345</f>
        <v>2.0099999999999998</v>
      </c>
      <c r="G2345" s="2">
        <f>'Moving Avg'!F2345</f>
        <v>2.0299999999999989</v>
      </c>
      <c r="H2345" s="2">
        <f>'Moving Avg'!G2345</f>
        <v>1.9536000000000009</v>
      </c>
      <c r="I2345" s="2">
        <f>'Moving Avg'!H2345</f>
        <v>1.883999999999997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</row>
    <row r="2346" spans="1:12" ht="13.5" x14ac:dyDescent="0.25">
      <c r="A2346" s="3">
        <f>RSI!A2346</f>
        <v>45719</v>
      </c>
      <c r="B2346" s="2">
        <f>RSI!B2346</f>
        <v>2.0099999999999998</v>
      </c>
      <c r="C2346" s="2">
        <f>RSI!I2346</f>
        <v>62.8582607101932</v>
      </c>
      <c r="D2346" s="2">
        <f>MACD!E2346</f>
        <v>1.8989955892431354E-2</v>
      </c>
      <c r="E2346" s="2">
        <f>MACD!F2346</f>
        <v>8.200488691402507E-3</v>
      </c>
      <c r="F2346" s="2">
        <f>'Moving Avg'!D2346</f>
        <v>2.0099999999999998</v>
      </c>
      <c r="G2346" s="2">
        <f>'Moving Avg'!F2346</f>
        <v>2.027499999999999</v>
      </c>
      <c r="H2346" s="2">
        <f>'Moving Avg'!G2346</f>
        <v>1.9558000000000009</v>
      </c>
      <c r="I2346" s="2">
        <f>'Moving Avg'!H2346</f>
        <v>1.8854499999999967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</row>
    <row r="2347" spans="1:12" ht="13.5" x14ac:dyDescent="0.25">
      <c r="A2347" s="3">
        <f>RSI!A2347</f>
        <v>45720</v>
      </c>
      <c r="B2347" s="2">
        <f>RSI!B2347</f>
        <v>2.0099999999999998</v>
      </c>
      <c r="C2347" s="2">
        <f>RSI!I2347</f>
        <v>62.858260710193193</v>
      </c>
      <c r="D2347" s="2">
        <f>MACD!E2347</f>
        <v>1.7042529609448076E-2</v>
      </c>
      <c r="E2347" s="2">
        <f>MACD!F2347</f>
        <v>9.9688968750116218E-3</v>
      </c>
      <c r="F2347" s="2">
        <f>'Moving Avg'!D2347</f>
        <v>2.0099999999999998</v>
      </c>
      <c r="G2347" s="2">
        <f>'Moving Avg'!F2347</f>
        <v>2.024999999999999</v>
      </c>
      <c r="H2347" s="2">
        <f>'Moving Avg'!G2347</f>
        <v>1.9580000000000013</v>
      </c>
      <c r="I2347" s="2">
        <f>'Moving Avg'!H2347</f>
        <v>1.8868999999999969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</row>
    <row r="2348" spans="1:12" ht="13.5" x14ac:dyDescent="0.25">
      <c r="A2348" s="3">
        <f>RSI!A2348</f>
        <v>45721</v>
      </c>
      <c r="B2348" s="2">
        <f>RSI!B2348</f>
        <v>2.0099999999999998</v>
      </c>
      <c r="C2348" s="2">
        <f>RSI!I2348</f>
        <v>62.858260710193193</v>
      </c>
      <c r="D2348" s="2">
        <f>MACD!E2348</f>
        <v>1.5322551414980179E-2</v>
      </c>
      <c r="E2348" s="2">
        <f>MACD!F2348</f>
        <v>1.1039627783005334E-2</v>
      </c>
      <c r="F2348" s="2">
        <f>'Moving Avg'!D2348</f>
        <v>2.0099999999999998</v>
      </c>
      <c r="G2348" s="2">
        <f>'Moving Avg'!F2348</f>
        <v>2.0224999999999986</v>
      </c>
      <c r="H2348" s="2">
        <f>'Moving Avg'!G2348</f>
        <v>1.9602000000000013</v>
      </c>
      <c r="I2348" s="2">
        <f>'Moving Avg'!H2348</f>
        <v>1.8883499999999969</v>
      </c>
      <c r="J2348" s="6" t="str">
        <f>OBV!F2348</f>
        <v>NEUTRAL</v>
      </c>
      <c r="K2348" s="6" t="str">
        <f>OBV!G2348</f>
        <v>NEUTRAL</v>
      </c>
      <c r="L2348" s="6" t="str">
        <f>OBV!H2348</f>
        <v>NEUTRAL</v>
      </c>
    </row>
    <row r="2349" spans="1:12" ht="13.5" x14ac:dyDescent="0.25">
      <c r="A2349" s="3">
        <f>RSI!A2349</f>
        <v>45722</v>
      </c>
      <c r="B2349" s="2">
        <f>RSI!B2349</f>
        <v>2.0099999999999998</v>
      </c>
      <c r="C2349" s="2">
        <f>RSI!I2349</f>
        <v>62.858260710193193</v>
      </c>
      <c r="D2349" s="2">
        <f>MACD!E2349</f>
        <v>1.3800374180966912E-2</v>
      </c>
      <c r="E2349" s="2">
        <f>MACD!F2349</f>
        <v>1.159177706259765E-2</v>
      </c>
      <c r="F2349" s="2">
        <f>'Moving Avg'!D2349</f>
        <v>2.0099999999999998</v>
      </c>
      <c r="G2349" s="2">
        <f>'Moving Avg'!F2349</f>
        <v>2.0199999999999987</v>
      </c>
      <c r="H2349" s="2">
        <f>'Moving Avg'!G2349</f>
        <v>1.9624000000000015</v>
      </c>
      <c r="I2349" s="2">
        <f>'Moving Avg'!H2349</f>
        <v>1.889899999999997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</row>
    <row r="2350" spans="1:12" ht="13.5" x14ac:dyDescent="0.25">
      <c r="A2350" s="3">
        <f>RSI!A2350</f>
        <v>45723</v>
      </c>
      <c r="B2350" s="2">
        <f>RSI!B2350</f>
        <v>2.0099999999999998</v>
      </c>
      <c r="C2350" s="2">
        <f>RSI!I2350</f>
        <v>62.858260710193186</v>
      </c>
      <c r="D2350" s="2">
        <f>MACD!E2350</f>
        <v>1.2450515958523756E-2</v>
      </c>
      <c r="E2350" s="2">
        <f>MACD!F2350</f>
        <v>1.1763524841782872E-2</v>
      </c>
      <c r="F2350" s="2">
        <f>'Moving Avg'!D2350</f>
        <v>2.0099999999999998</v>
      </c>
      <c r="G2350" s="2">
        <f>'Moving Avg'!F2350</f>
        <v>2.0174999999999987</v>
      </c>
      <c r="H2350" s="2">
        <f>'Moving Avg'!G2350</f>
        <v>1.9646000000000015</v>
      </c>
      <c r="I2350" s="2">
        <f>'Moving Avg'!H2350</f>
        <v>1.891449999999997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</row>
    <row r="2351" spans="1:12" ht="13.5" x14ac:dyDescent="0.25">
      <c r="A2351" s="3">
        <f>RSI!A2351</f>
        <v>45726</v>
      </c>
      <c r="B2351" s="2">
        <f>RSI!B2351</f>
        <v>2.09</v>
      </c>
      <c r="C2351" s="2">
        <f>RSI!I2351</f>
        <v>87.851627727027619</v>
      </c>
      <c r="D2351" s="2">
        <f>MACD!E2351</f>
        <v>5.3251225824388904E-3</v>
      </c>
      <c r="E2351" s="2">
        <f>MACD!F2351</f>
        <v>1.0475844389914075E-2</v>
      </c>
      <c r="F2351" s="2">
        <f>'Moving Avg'!D2351</f>
        <v>2.0259999999999998</v>
      </c>
      <c r="G2351" s="2">
        <f>'Moving Avg'!F2351</f>
        <v>2.0189999999999992</v>
      </c>
      <c r="H2351" s="2">
        <f>'Moving Avg'!G2351</f>
        <v>1.9684000000000017</v>
      </c>
      <c r="I2351" s="2">
        <f>'Moving Avg'!H2351</f>
        <v>1.8933999999999966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</row>
    <row r="2352" spans="1:12" ht="13.5" x14ac:dyDescent="0.25">
      <c r="A2352" s="3">
        <f>RSI!A2352</f>
        <v>45727</v>
      </c>
      <c r="B2352" s="2">
        <f>RSI!B2352</f>
        <v>2.1</v>
      </c>
      <c r="C2352" s="2">
        <f>RSI!I2352</f>
        <v>88.860684774201076</v>
      </c>
      <c r="D2352" s="2">
        <f>MACD!E2352</f>
        <v>-1.9705573855186564E-3</v>
      </c>
      <c r="E2352" s="2">
        <f>MACD!F2352</f>
        <v>7.9865640348275296E-3</v>
      </c>
      <c r="F2352" s="2">
        <f>'Moving Avg'!D2352</f>
        <v>2.0439999999999996</v>
      </c>
      <c r="G2352" s="2">
        <f>'Moving Avg'!F2352</f>
        <v>2.020999999999999</v>
      </c>
      <c r="H2352" s="2">
        <f>'Moving Avg'!G2352</f>
        <v>1.9724000000000015</v>
      </c>
      <c r="I2352" s="2">
        <f>'Moving Avg'!H2352</f>
        <v>1.8953999999999969</v>
      </c>
      <c r="J2352" s="6" t="str">
        <f>OBV!F2352</f>
        <v>BULLISH</v>
      </c>
      <c r="K2352" s="6" t="str">
        <f>OBV!G2352</f>
        <v>NEUTRAL</v>
      </c>
      <c r="L2352" s="6" t="str">
        <f>OBV!H2352</f>
        <v>CONFIRMED BULLISH</v>
      </c>
    </row>
    <row r="2353" spans="1:12" ht="13.5" x14ac:dyDescent="0.25">
      <c r="A2353" s="3">
        <f>RSI!A2353</f>
        <v>45728</v>
      </c>
      <c r="B2353" s="2">
        <f>RSI!B2353</f>
        <v>2.1</v>
      </c>
      <c r="C2353" s="2">
        <f>RSI!I2353</f>
        <v>88.860684774201076</v>
      </c>
      <c r="D2353" s="2">
        <f>MACD!E2353</f>
        <v>-8.689730495622161E-3</v>
      </c>
      <c r="E2353" s="2">
        <f>MACD!F2353</f>
        <v>4.6513051287375914E-3</v>
      </c>
      <c r="F2353" s="2">
        <f>'Moving Avg'!D2353</f>
        <v>2.0619999999999998</v>
      </c>
      <c r="G2353" s="2">
        <f>'Moving Avg'!F2353</f>
        <v>2.0229999999999988</v>
      </c>
      <c r="H2353" s="2">
        <f>'Moving Avg'!G2353</f>
        <v>1.9764000000000013</v>
      </c>
      <c r="I2353" s="2">
        <f>'Moving Avg'!H2353</f>
        <v>1.8973999999999969</v>
      </c>
      <c r="J2353" s="6" t="str">
        <f>OBV!F2353</f>
        <v>BULLISH</v>
      </c>
      <c r="K2353" s="6" t="str">
        <f>OBV!G2353</f>
        <v>NEUTRAL</v>
      </c>
      <c r="L2353" s="6" t="str">
        <f>OBV!H2353</f>
        <v>CONFIRMED BULLISH</v>
      </c>
    </row>
    <row r="2354" spans="1:12" ht="13.5" x14ac:dyDescent="0.25">
      <c r="A2354" s="3">
        <f>RSI!A2354</f>
        <v>45729</v>
      </c>
      <c r="B2354" s="2">
        <f>RSI!B2354</f>
        <v>2.1</v>
      </c>
      <c r="C2354" s="2">
        <f>RSI!I2354</f>
        <v>88.860684774201076</v>
      </c>
      <c r="D2354" s="2">
        <f>MACD!E2354</f>
        <v>-1.4880652670254513E-2</v>
      </c>
      <c r="E2354" s="2">
        <f>MACD!F2354</f>
        <v>7.4491356893917034E-4</v>
      </c>
      <c r="F2354" s="2">
        <f>'Moving Avg'!D2354</f>
        <v>2.0799999999999996</v>
      </c>
      <c r="G2354" s="2">
        <f>'Moving Avg'!F2354</f>
        <v>2.0274999999999994</v>
      </c>
      <c r="H2354" s="2">
        <f>'Moving Avg'!G2354</f>
        <v>1.980400000000001</v>
      </c>
      <c r="I2354" s="2">
        <f>'Moving Avg'!H2354</f>
        <v>1.8993999999999971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</row>
    <row r="2355" spans="1:12" ht="13.5" x14ac:dyDescent="0.25">
      <c r="A2355" s="3">
        <f>RSI!A2355</f>
        <v>45730</v>
      </c>
      <c r="B2355" s="2">
        <f>RSI!B2355</f>
        <v>2.1</v>
      </c>
      <c r="C2355" s="2">
        <f>RSI!I2355</f>
        <v>88.860684774201076</v>
      </c>
      <c r="D2355" s="2">
        <f>MACD!E2355</f>
        <v>-2.0587151209693122E-2</v>
      </c>
      <c r="E2355" s="2">
        <f>MACD!F2355</f>
        <v>-3.5214993867872884E-3</v>
      </c>
      <c r="F2355" s="2">
        <f>'Moving Avg'!D2355</f>
        <v>2.0979999999999999</v>
      </c>
      <c r="G2355" s="2">
        <f>'Moving Avg'!F2355</f>
        <v>2.0319999999999991</v>
      </c>
      <c r="H2355" s="2">
        <f>'Moving Avg'!G2355</f>
        <v>1.9844000000000008</v>
      </c>
      <c r="I2355" s="2">
        <f>'Moving Avg'!H2355</f>
        <v>1.9013999999999973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</row>
    <row r="2356" spans="1:12" ht="13.5" x14ac:dyDescent="0.25">
      <c r="A2356" s="3">
        <f>RSI!A2356</f>
        <v>45733</v>
      </c>
      <c r="B2356" s="2">
        <f>RSI!B2356</f>
        <v>2.1</v>
      </c>
      <c r="C2356" s="2">
        <f>RSI!I2356</f>
        <v>88.860684774201076</v>
      </c>
      <c r="D2356" s="2">
        <f>MACD!E2356</f>
        <v>-2.5849084239626841E-2</v>
      </c>
      <c r="E2356" s="2">
        <f>MACD!F2356</f>
        <v>-7.9870163573552005E-3</v>
      </c>
      <c r="F2356" s="2">
        <f>'Moving Avg'!D2356</f>
        <v>2.1</v>
      </c>
      <c r="G2356" s="2">
        <f>'Moving Avg'!F2356</f>
        <v>2.0364999999999993</v>
      </c>
      <c r="H2356" s="2">
        <f>'Moving Avg'!G2356</f>
        <v>1.9884000000000006</v>
      </c>
      <c r="I2356" s="2">
        <f>'Moving Avg'!H2356</f>
        <v>1.9033999999999978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</row>
    <row r="2357" spans="1:12" ht="13.5" x14ac:dyDescent="0.25">
      <c r="A2357" s="3">
        <f>RSI!A2357</f>
        <v>45734</v>
      </c>
      <c r="B2357" s="2">
        <f>RSI!B2357</f>
        <v>2.1</v>
      </c>
      <c r="C2357" s="2">
        <f>RSI!I2357</f>
        <v>88.860684774201076</v>
      </c>
      <c r="D2357" s="2">
        <f>MACD!E2357</f>
        <v>-3.070274590992117E-2</v>
      </c>
      <c r="E2357" s="2">
        <f>MACD!F2357</f>
        <v>-1.2530162267868395E-2</v>
      </c>
      <c r="F2357" s="2">
        <f>'Moving Avg'!D2357</f>
        <v>2.1</v>
      </c>
      <c r="G2357" s="2">
        <f>'Moving Avg'!F2357</f>
        <v>2.0409999999999995</v>
      </c>
      <c r="H2357" s="2">
        <f>'Moving Avg'!G2357</f>
        <v>1.9924000000000004</v>
      </c>
      <c r="I2357" s="2">
        <f>'Moving Avg'!H2357</f>
        <v>1.9050499999999979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</row>
    <row r="2358" spans="1:12" ht="13.5" x14ac:dyDescent="0.25">
      <c r="A2358" s="3">
        <f>RSI!A2358</f>
        <v>45735</v>
      </c>
      <c r="B2358" s="2">
        <f>RSI!B2358</f>
        <v>2.0099999999999998</v>
      </c>
      <c r="C2358" s="2">
        <f>RSI!I2358</f>
        <v>41.022720220351353</v>
      </c>
      <c r="D2358" s="2">
        <f>MACD!E2358</f>
        <v>-2.8514557806477825E-2</v>
      </c>
      <c r="E2358" s="2">
        <f>MACD!F2358</f>
        <v>-1.5727041375590282E-2</v>
      </c>
      <c r="F2358" s="2">
        <f>'Moving Avg'!D2358</f>
        <v>2.0819999999999999</v>
      </c>
      <c r="G2358" s="2">
        <f>'Moving Avg'!F2358</f>
        <v>2.0409999999999995</v>
      </c>
      <c r="H2358" s="2">
        <f>'Moving Avg'!G2358</f>
        <v>1.9946000000000004</v>
      </c>
      <c r="I2358" s="2">
        <f>'Moving Avg'!H2358</f>
        <v>1.9058999999999982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</row>
    <row r="2359" spans="1:12" ht="13.5" x14ac:dyDescent="0.25">
      <c r="A2359" s="3">
        <f>RSI!A2359</f>
        <v>45737</v>
      </c>
      <c r="B2359" s="2">
        <f>RSI!B2359</f>
        <v>1.92</v>
      </c>
      <c r="C2359" s="2">
        <f>RSI!I2359</f>
        <v>25.96770301869509</v>
      </c>
      <c r="D2359" s="2">
        <f>MACD!E2359</f>
        <v>-1.9808546525358128E-2</v>
      </c>
      <c r="E2359" s="2">
        <f>MACD!F2359</f>
        <v>-1.6543342405543851E-2</v>
      </c>
      <c r="F2359" s="2">
        <f>'Moving Avg'!D2359</f>
        <v>2.0460000000000003</v>
      </c>
      <c r="G2359" s="2">
        <f>'Moving Avg'!F2359</f>
        <v>2.0364999999999998</v>
      </c>
      <c r="H2359" s="2">
        <f>'Moving Avg'!G2359</f>
        <v>1.9950000000000003</v>
      </c>
      <c r="I2359" s="2">
        <f>'Moving Avg'!H2359</f>
        <v>1.9059999999999981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</row>
    <row r="2360" spans="1:12" ht="13.5" x14ac:dyDescent="0.25">
      <c r="A2360" s="3">
        <f>RSI!A2360</f>
        <v>45740</v>
      </c>
      <c r="B2360" s="2">
        <f>RSI!B2360</f>
        <v>1.92</v>
      </c>
      <c r="C2360" s="2">
        <f>RSI!I2360</f>
        <v>25.96770301869509</v>
      </c>
      <c r="D2360" s="2">
        <f>MACD!E2360</f>
        <v>-1.1736218068351345E-2</v>
      </c>
      <c r="E2360" s="2">
        <f>MACD!F2360</f>
        <v>-1.5581917538105351E-2</v>
      </c>
      <c r="F2360" s="2">
        <f>'Moving Avg'!D2360</f>
        <v>2.0099999999999998</v>
      </c>
      <c r="G2360" s="2">
        <f>'Moving Avg'!F2360</f>
        <v>2.032</v>
      </c>
      <c r="H2360" s="2">
        <f>'Moving Avg'!G2360</f>
        <v>1.9954000000000003</v>
      </c>
      <c r="I2360" s="2">
        <f>'Moving Avg'!H2360</f>
        <v>1.9060999999999984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</row>
    <row r="2361" spans="1:12" ht="13.5" x14ac:dyDescent="0.25">
      <c r="A2361" s="3">
        <f>RSI!A2361</f>
        <v>45741</v>
      </c>
      <c r="B2361" s="2">
        <f>RSI!B2361</f>
        <v>1.92</v>
      </c>
      <c r="C2361" s="2">
        <f>RSI!I2361</f>
        <v>25.967703018695104</v>
      </c>
      <c r="D2361" s="2">
        <f>MACD!E2361</f>
        <v>8.0553352021621727E-3</v>
      </c>
      <c r="E2361" s="2">
        <f>MACD!F2361</f>
        <v>-1.0854466990051848E-2</v>
      </c>
      <c r="F2361" s="2">
        <f>'Moving Avg'!D2361</f>
        <v>1.9739999999999998</v>
      </c>
      <c r="G2361" s="2">
        <f>'Moving Avg'!F2361</f>
        <v>2.0275000000000003</v>
      </c>
      <c r="H2361" s="2">
        <f>'Moving Avg'!G2361</f>
        <v>1.9957999999999998</v>
      </c>
      <c r="I2361" s="2">
        <f>'Moving Avg'!H2361</f>
        <v>1.9061999999999986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</row>
    <row r="2362" spans="1:12" ht="13.5" x14ac:dyDescent="0.25">
      <c r="A2362" s="3">
        <f>RSI!A2362</f>
        <v>45742</v>
      </c>
      <c r="B2362" s="2">
        <f>RSI!B2362</f>
        <v>1.9</v>
      </c>
      <c r="C2362" s="2">
        <f>RSI!I2362</f>
        <v>23.567179591775954</v>
      </c>
      <c r="D2362" s="2">
        <f>MACD!E2362</f>
        <v>2.8427004172483006E-2</v>
      </c>
      <c r="E2362" s="2">
        <f>MACD!F2362</f>
        <v>-2.998172757544877E-3</v>
      </c>
      <c r="F2362" s="2">
        <f>'Moving Avg'!D2362</f>
        <v>1.9339999999999999</v>
      </c>
      <c r="G2362" s="2">
        <f>'Moving Avg'!F2362</f>
        <v>2.0220000000000007</v>
      </c>
      <c r="H2362" s="2">
        <f>'Moving Avg'!G2362</f>
        <v>1.9957999999999998</v>
      </c>
      <c r="I2362" s="2">
        <f>'Moving Avg'!H2362</f>
        <v>1.9057999999999984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</row>
    <row r="2363" spans="1:12" ht="13.5" x14ac:dyDescent="0.25">
      <c r="A2363" s="3">
        <f>RSI!A2363</f>
        <v>45743</v>
      </c>
      <c r="B2363" s="2">
        <f>RSI!B2363</f>
        <v>1.9</v>
      </c>
      <c r="C2363" s="2">
        <f>RSI!I2363</f>
        <v>23.567179591775954</v>
      </c>
      <c r="D2363" s="2">
        <f>MACD!E2363</f>
        <v>4.634296129541271E-2</v>
      </c>
      <c r="E2363" s="2">
        <f>MACD!F2363</f>
        <v>6.8700540530466404E-3</v>
      </c>
      <c r="F2363" s="2">
        <f>'Moving Avg'!D2363</f>
        <v>1.9120000000000001</v>
      </c>
      <c r="G2363" s="2">
        <f>'Moving Avg'!F2363</f>
        <v>2.0165000000000002</v>
      </c>
      <c r="H2363" s="2">
        <f>'Moving Avg'!G2363</f>
        <v>1.9957999999999998</v>
      </c>
      <c r="I2363" s="2">
        <f>'Moving Avg'!H2363</f>
        <v>1.9057999999999984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45744</v>
      </c>
      <c r="B2364" s="2">
        <f>RSI!B2364</f>
        <v>1.9</v>
      </c>
      <c r="C2364" s="2">
        <f>RSI!I2364</f>
        <v>23.567179591775954</v>
      </c>
      <c r="D2364" s="2">
        <f>MACD!E2364</f>
        <v>6.2130757203172848E-2</v>
      </c>
      <c r="E2364" s="2">
        <f>MACD!F2364</f>
        <v>1.7922194683071883E-2</v>
      </c>
      <c r="F2364" s="2">
        <f>'Moving Avg'!D2364</f>
        <v>1.9080000000000001</v>
      </c>
      <c r="G2364" s="2">
        <f>'Moving Avg'!F2364</f>
        <v>2.0110000000000001</v>
      </c>
      <c r="H2364" s="2">
        <f>'Moving Avg'!G2364</f>
        <v>1.9957999999999998</v>
      </c>
      <c r="I2364" s="2">
        <f>'Moving Avg'!H2364</f>
        <v>1.9057999999999984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</row>
    <row r="2365" spans="1:12" ht="13.5" x14ac:dyDescent="0.25">
      <c r="A2365" s="3">
        <f>RSI!A2365</f>
        <v>45749</v>
      </c>
      <c r="B2365" s="2">
        <f>RSI!B2365</f>
        <v>1.9</v>
      </c>
      <c r="C2365" s="2">
        <f>RSI!I2365</f>
        <v>23.567179591775954</v>
      </c>
      <c r="D2365" s="2">
        <f>MACD!E2365</f>
        <v>7.6071272433433368E-2</v>
      </c>
      <c r="E2365" s="2">
        <f>MACD!F2365</f>
        <v>2.9552010233144181E-2</v>
      </c>
      <c r="F2365" s="2">
        <f>'Moving Avg'!D2365</f>
        <v>1.9039999999999999</v>
      </c>
      <c r="G2365" s="2">
        <f>'Moving Avg'!F2365</f>
        <v>2.0055000000000005</v>
      </c>
      <c r="H2365" s="2">
        <f>'Moving Avg'!G2365</f>
        <v>1.9957999999999996</v>
      </c>
      <c r="I2365" s="2">
        <f>'Moving Avg'!H2365</f>
        <v>1.9057999999999984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45750</v>
      </c>
      <c r="B2366" s="2">
        <f>RSI!B2366</f>
        <v>1.9</v>
      </c>
      <c r="C2366" s="2">
        <f>RSI!I2366</f>
        <v>23.567179591775954</v>
      </c>
      <c r="D2366" s="2">
        <f>MACD!E2366</f>
        <v>8.8405621717159821E-2</v>
      </c>
      <c r="E2366" s="2">
        <f>MACD!F2366</f>
        <v>4.1322732529947309E-2</v>
      </c>
      <c r="F2366" s="2">
        <f>'Moving Avg'!D2366</f>
        <v>1.9</v>
      </c>
      <c r="G2366" s="2">
        <f>'Moving Avg'!F2366</f>
        <v>2</v>
      </c>
      <c r="H2366" s="2">
        <f>'Moving Avg'!G2366</f>
        <v>1.9957999999999996</v>
      </c>
      <c r="I2366" s="2">
        <f>'Moving Avg'!H2366</f>
        <v>1.9057999999999984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</row>
    <row r="2367" spans="1:12" ht="13.5" x14ac:dyDescent="0.25">
      <c r="A2367" s="3">
        <f>RSI!A2367</f>
        <v>45751</v>
      </c>
      <c r="B2367" s="2">
        <f>RSI!B2367</f>
        <v>1.9</v>
      </c>
      <c r="C2367" s="2">
        <f>RSI!I2367</f>
        <v>23.567179591775954</v>
      </c>
      <c r="D2367" s="2">
        <f>MACD!E2367</f>
        <v>9.9341016492533019E-2</v>
      </c>
      <c r="E2367" s="2">
        <f>MACD!F2367</f>
        <v>5.2926389322464448E-2</v>
      </c>
      <c r="F2367" s="2">
        <f>'Moving Avg'!D2367</f>
        <v>1.9</v>
      </c>
      <c r="G2367" s="2">
        <f>'Moving Avg'!F2367</f>
        <v>1.9944999999999999</v>
      </c>
      <c r="H2367" s="2">
        <f>'Moving Avg'!G2367</f>
        <v>1.9957999999999996</v>
      </c>
      <c r="I2367" s="2">
        <f>'Moving Avg'!H2367</f>
        <v>1.9061999999999983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</row>
    <row r="2368" spans="1:12" ht="13.5" x14ac:dyDescent="0.25">
      <c r="A2368" s="3">
        <f>RSI!A2368</f>
        <v>45754</v>
      </c>
      <c r="B2368" s="2">
        <f>RSI!B2368</f>
        <v>1.9</v>
      </c>
      <c r="C2368" s="2">
        <f>RSI!I2368</f>
        <v>23.567179591775954</v>
      </c>
      <c r="D2368" s="2">
        <f>MACD!E2368</f>
        <v>9.5209590558793966E-2</v>
      </c>
      <c r="E2368" s="2">
        <f>MACD!F2368</f>
        <v>6.1383029569730359E-2</v>
      </c>
      <c r="F2368" s="2">
        <f>'Moving Avg'!D2368</f>
        <v>1.9</v>
      </c>
      <c r="G2368" s="2">
        <f>'Moving Avg'!F2368</f>
        <v>1.9889999999999997</v>
      </c>
      <c r="H2368" s="2">
        <f>'Moving Avg'!G2368</f>
        <v>1.9957999999999996</v>
      </c>
      <c r="I2368" s="2">
        <f>'Moving Avg'!H2368</f>
        <v>1.9069999999999985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</row>
    <row r="2369" spans="1:12" ht="13.5" x14ac:dyDescent="0.25">
      <c r="A2369" s="3">
        <f>RSI!A2369</f>
        <v>45755</v>
      </c>
      <c r="B2369" s="2">
        <f>RSI!B2369</f>
        <v>1.9</v>
      </c>
      <c r="C2369" s="2">
        <f>RSI!I2369</f>
        <v>23.567179591775954</v>
      </c>
      <c r="D2369" s="2">
        <f>MACD!E2369</f>
        <v>7.829511621687546E-2</v>
      </c>
      <c r="E2369" s="2">
        <f>MACD!F2369</f>
        <v>6.476544689915939E-2</v>
      </c>
      <c r="F2369" s="2">
        <f>'Moving Avg'!D2369</f>
        <v>1.9</v>
      </c>
      <c r="G2369" s="2">
        <f>'Moving Avg'!F2369</f>
        <v>1.9834999999999998</v>
      </c>
      <c r="H2369" s="2">
        <f>'Moving Avg'!G2369</f>
        <v>1.9957999999999996</v>
      </c>
      <c r="I2369" s="2">
        <f>'Moving Avg'!H2369</f>
        <v>1.9077999999999984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</row>
    <row r="2370" spans="1:12" ht="13.5" x14ac:dyDescent="0.25">
      <c r="A2370" s="3">
        <f>RSI!A2370</f>
        <v>45757</v>
      </c>
      <c r="B2370" s="2">
        <f>RSI!B2370</f>
        <v>1.91</v>
      </c>
      <c r="C2370" s="2">
        <f>RSI!I2370</f>
        <v>29.465413718703886</v>
      </c>
      <c r="D2370" s="2">
        <f>MACD!E2370</f>
        <v>6.3637962630279432E-2</v>
      </c>
      <c r="E2370" s="2">
        <f>MACD!F2370</f>
        <v>6.4539950045383404E-2</v>
      </c>
      <c r="F2370" s="2">
        <f>'Moving Avg'!D2370</f>
        <v>1.9019999999999999</v>
      </c>
      <c r="G2370" s="2">
        <f>'Moving Avg'!F2370</f>
        <v>1.9784999999999993</v>
      </c>
      <c r="H2370" s="2">
        <f>'Moving Avg'!G2370</f>
        <v>1.9959999999999996</v>
      </c>
      <c r="I2370" s="2">
        <f>'Moving Avg'!H2370</f>
        <v>1.9086499999999986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45758</v>
      </c>
      <c r="B2371" s="2">
        <f>RSI!B2371</f>
        <v>1.91</v>
      </c>
      <c r="C2371" s="2">
        <f>RSI!I2371</f>
        <v>29.465413718703886</v>
      </c>
      <c r="D2371" s="2">
        <f>MACD!E2371</f>
        <v>5.1543178907102805E-2</v>
      </c>
      <c r="E2371" s="2">
        <f>MACD!F2371</f>
        <v>6.194059581772729E-2</v>
      </c>
      <c r="F2371" s="2">
        <f>'Moving Avg'!D2371</f>
        <v>1.9039999999999999</v>
      </c>
      <c r="G2371" s="2">
        <f>'Moving Avg'!F2371</f>
        <v>1.9694999999999994</v>
      </c>
      <c r="H2371" s="2">
        <f>'Moving Avg'!G2371</f>
        <v>1.9961999999999998</v>
      </c>
      <c r="I2371" s="2">
        <f>'Moving Avg'!H2371</f>
        <v>1.9094999999999991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</row>
    <row r="2372" spans="1:12" ht="13.5" x14ac:dyDescent="0.25">
      <c r="A2372" s="3">
        <f>RSI!A2372</f>
        <v>45761</v>
      </c>
      <c r="B2372" s="2">
        <f>RSI!B2372</f>
        <v>1.91</v>
      </c>
      <c r="C2372" s="2">
        <f>RSI!I2372</f>
        <v>29.465413718703886</v>
      </c>
      <c r="D2372" s="2">
        <f>MACD!E2372</f>
        <v>3.8516859136441761E-2</v>
      </c>
      <c r="E2372" s="2">
        <f>MACD!F2372</f>
        <v>5.7255848481470181E-2</v>
      </c>
      <c r="F2372" s="2">
        <f>'Moving Avg'!D2372</f>
        <v>1.9059999999999999</v>
      </c>
      <c r="G2372" s="2">
        <f>'Moving Avg'!F2372</f>
        <v>1.9599999999999991</v>
      </c>
      <c r="H2372" s="2">
        <f>'Moving Avg'!G2372</f>
        <v>1.9964</v>
      </c>
      <c r="I2372" s="2">
        <f>'Moving Avg'!H2372</f>
        <v>1.9103499999999991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</row>
    <row r="2373" spans="1:12" ht="13.5" x14ac:dyDescent="0.25">
      <c r="A2373" s="3">
        <f>RSI!A2373</f>
        <v>45762</v>
      </c>
      <c r="B2373" s="2">
        <f>RSI!B2373</f>
        <v>1.91</v>
      </c>
      <c r="C2373" s="2">
        <f>RSI!I2373</f>
        <v>29.465413718703886</v>
      </c>
      <c r="D2373" s="2">
        <f>MACD!E2373</f>
        <v>2.775815436869955E-2</v>
      </c>
      <c r="E2373" s="2">
        <f>MACD!F2373</f>
        <v>5.1356309658916056E-2</v>
      </c>
      <c r="F2373" s="2">
        <f>'Moving Avg'!D2373</f>
        <v>1.9079999999999999</v>
      </c>
      <c r="G2373" s="2">
        <f>'Moving Avg'!F2373</f>
        <v>1.9504999999999988</v>
      </c>
      <c r="H2373" s="2">
        <f>'Moving Avg'!G2373</f>
        <v>1.9965999999999999</v>
      </c>
      <c r="I2373" s="2">
        <f>'Moving Avg'!H2373</f>
        <v>1.9108499999999995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</row>
    <row r="2374" spans="1:12" ht="13.5" x14ac:dyDescent="0.25">
      <c r="A2374" s="3">
        <f>RSI!A2374</f>
        <v>45763</v>
      </c>
      <c r="B2374" s="2">
        <f>RSI!B2374</f>
        <v>1.91</v>
      </c>
      <c r="C2374" s="2">
        <f>RSI!I2374</f>
        <v>29.465413718703886</v>
      </c>
      <c r="D2374" s="2">
        <f>MACD!E2374</f>
        <v>1.8898677364130201E-2</v>
      </c>
      <c r="E2374" s="2">
        <f>MACD!F2374</f>
        <v>4.4864783199958888E-2</v>
      </c>
      <c r="F2374" s="2">
        <f>'Moving Avg'!D2374</f>
        <v>1.9099999999999997</v>
      </c>
      <c r="G2374" s="2">
        <f>'Moving Avg'!F2374</f>
        <v>1.9409999999999989</v>
      </c>
      <c r="H2374" s="2">
        <f>'Moving Avg'!G2374</f>
        <v>1.9968000000000001</v>
      </c>
      <c r="I2374" s="2">
        <f>'Moving Avg'!H2374</f>
        <v>1.9109499999999997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</row>
    <row r="2375" spans="1:12" ht="13.5" x14ac:dyDescent="0.25">
      <c r="A2375" s="3">
        <f>RSI!A2375</f>
        <v>45764</v>
      </c>
      <c r="B2375" s="2">
        <f>RSI!B2375</f>
        <v>1.91</v>
      </c>
      <c r="C2375" s="2">
        <f>RSI!I2375</f>
        <v>29.465413718703886</v>
      </c>
      <c r="D2375" s="2">
        <f>MACD!E2375</f>
        <v>1.1628162020218102E-2</v>
      </c>
      <c r="E2375" s="2">
        <f>MACD!F2375</f>
        <v>3.8217458964010728E-2</v>
      </c>
      <c r="F2375" s="2">
        <f>'Moving Avg'!D2375</f>
        <v>1.9099999999999997</v>
      </c>
      <c r="G2375" s="2">
        <f>'Moving Avg'!F2375</f>
        <v>1.9314999999999991</v>
      </c>
      <c r="H2375" s="2">
        <f>'Moving Avg'!G2375</f>
        <v>1.9954000000000003</v>
      </c>
      <c r="I2375" s="2">
        <f>'Moving Avg'!H2375</f>
        <v>1.911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</row>
    <row r="2376" spans="1:12" ht="13.5" x14ac:dyDescent="0.25">
      <c r="A2376" s="3">
        <f>RSI!A2376</f>
        <v>45765</v>
      </c>
      <c r="B2376" s="2">
        <f>RSI!B2376</f>
        <v>1.91</v>
      </c>
      <c r="C2376" s="2">
        <f>RSI!I2376</f>
        <v>29.465413718703886</v>
      </c>
      <c r="D2376" s="2">
        <f>MACD!E2376</f>
        <v>5.6854145340168305E-3</v>
      </c>
      <c r="E2376" s="2">
        <f>MACD!F2376</f>
        <v>3.1711050078011949E-2</v>
      </c>
      <c r="F2376" s="2">
        <f>'Moving Avg'!D2376</f>
        <v>1.9099999999999997</v>
      </c>
      <c r="G2376" s="2">
        <f>'Moving Avg'!F2376</f>
        <v>1.9219999999999993</v>
      </c>
      <c r="H2376" s="2">
        <f>'Moving Avg'!G2376</f>
        <v>1.9924000000000002</v>
      </c>
      <c r="I2376" s="2">
        <f>'Moving Avg'!H2376</f>
        <v>1.9110500000000004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</row>
    <row r="2377" spans="1:12" ht="13.5" x14ac:dyDescent="0.25">
      <c r="A2377" s="3">
        <f>RSI!A2377</f>
        <v>45768</v>
      </c>
      <c r="B2377" s="2">
        <f>RSI!B2377</f>
        <v>1.91</v>
      </c>
      <c r="C2377" s="2">
        <f>RSI!I2377</f>
        <v>29.465413718703871</v>
      </c>
      <c r="D2377" s="2">
        <f>MACD!E2377</f>
        <v>8.5066462848559787E-4</v>
      </c>
      <c r="E2377" s="2">
        <f>MACD!F2377</f>
        <v>2.553897298810668E-2</v>
      </c>
      <c r="F2377" s="2">
        <f>'Moving Avg'!D2377</f>
        <v>1.9099999999999997</v>
      </c>
      <c r="G2377" s="2">
        <f>'Moving Avg'!F2377</f>
        <v>1.9124999999999992</v>
      </c>
      <c r="H2377" s="2">
        <f>'Moving Avg'!G2377</f>
        <v>1.9894000000000001</v>
      </c>
      <c r="I2377" s="2">
        <f>'Moving Avg'!H2377</f>
        <v>1.9111000000000007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</row>
    <row r="2378" spans="1:12" ht="13.5" x14ac:dyDescent="0.25">
      <c r="A2378" s="3">
        <f>RSI!A2378</f>
        <v>45769</v>
      </c>
      <c r="B2378" s="2">
        <f>RSI!B2378</f>
        <v>1.91</v>
      </c>
      <c r="C2378" s="2">
        <f>RSI!I2378</f>
        <v>29.465413718703886</v>
      </c>
      <c r="D2378" s="2">
        <f>MACD!E2378</f>
        <v>-3.0608991394205365E-3</v>
      </c>
      <c r="E2378" s="2">
        <f>MACD!F2378</f>
        <v>1.9818998562601241E-2</v>
      </c>
      <c r="F2378" s="2">
        <f>'Moving Avg'!D2378</f>
        <v>1.9099999999999997</v>
      </c>
      <c r="G2378" s="2">
        <f>'Moving Avg'!F2378</f>
        <v>1.9074999999999993</v>
      </c>
      <c r="H2378" s="2">
        <f>'Moving Avg'!G2378</f>
        <v>1.9863999999999999</v>
      </c>
      <c r="I2378" s="2">
        <f>'Moving Avg'!H2378</f>
        <v>1.9111500000000006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</row>
    <row r="2379" spans="1:12" ht="13.5" x14ac:dyDescent="0.25">
      <c r="A2379" s="3">
        <f>RSI!A2379</f>
        <v>45770</v>
      </c>
      <c r="B2379" s="2">
        <f>RSI!B2379</f>
        <v>1.91</v>
      </c>
      <c r="C2379" s="2">
        <f>RSI!I2379</f>
        <v>29.465413718703871</v>
      </c>
      <c r="D2379" s="2">
        <f>MACD!E2379</f>
        <v>-6.2045926995815126E-3</v>
      </c>
      <c r="E2379" s="2">
        <f>MACD!F2379</f>
        <v>1.4614280310164689E-2</v>
      </c>
      <c r="F2379" s="2">
        <f>'Moving Avg'!D2379</f>
        <v>1.9099999999999997</v>
      </c>
      <c r="G2379" s="2">
        <f>'Moving Avg'!F2379</f>
        <v>1.9069999999999994</v>
      </c>
      <c r="H2379" s="2">
        <f>'Moving Avg'!G2379</f>
        <v>1.9833999999999998</v>
      </c>
      <c r="I2379" s="2">
        <f>'Moving Avg'!H2379</f>
        <v>1.9112000000000011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</row>
    <row r="2380" spans="1:12" ht="13.5" x14ac:dyDescent="0.25">
      <c r="A2380" s="3">
        <f>RSI!A2380</f>
        <v>45771</v>
      </c>
      <c r="B2380" s="2">
        <f>RSI!B2380</f>
        <v>1.91</v>
      </c>
      <c r="C2380" s="2">
        <f>RSI!I2380</f>
        <v>29.465413718703871</v>
      </c>
      <c r="D2380" s="2">
        <f>MACD!E2380</f>
        <v>-7.1723914410228851E-3</v>
      </c>
      <c r="E2380" s="2">
        <f>MACD!F2380</f>
        <v>1.0256945959927174E-2</v>
      </c>
      <c r="F2380" s="2">
        <f>'Moving Avg'!D2380</f>
        <v>1.9099999999999997</v>
      </c>
      <c r="G2380" s="2">
        <f>'Moving Avg'!F2380</f>
        <v>1.9064999999999994</v>
      </c>
      <c r="H2380" s="2">
        <f>'Moving Avg'!G2380</f>
        <v>1.9803999999999997</v>
      </c>
      <c r="I2380" s="2">
        <f>'Moving Avg'!H2380</f>
        <v>1.9112500000000014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</row>
    <row r="2381" spans="1:12" ht="13.5" x14ac:dyDescent="0.25">
      <c r="A2381" s="3">
        <f>RSI!A2381</f>
        <v>45772</v>
      </c>
      <c r="B2381" s="2">
        <f>RSI!B2381</f>
        <v>1.91</v>
      </c>
      <c r="C2381" s="2">
        <f>RSI!I2381</f>
        <v>29.465413718703871</v>
      </c>
      <c r="D2381" s="2">
        <f>MACD!E2381</f>
        <v>-7.8489016636220654E-3</v>
      </c>
      <c r="E2381" s="2">
        <f>MACD!F2381</f>
        <v>6.6357764352173261E-3</v>
      </c>
      <c r="F2381" s="2">
        <f>'Moving Avg'!D2381</f>
        <v>1.9099999999999997</v>
      </c>
      <c r="G2381" s="2">
        <f>'Moving Avg'!F2381</f>
        <v>1.9059999999999995</v>
      </c>
      <c r="H2381" s="2">
        <f>'Moving Avg'!G2381</f>
        <v>1.9773999999999998</v>
      </c>
      <c r="I2381" s="2">
        <f>'Moving Avg'!H2381</f>
        <v>1.9113000000000016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</row>
    <row r="2382" spans="1:12" ht="13.5" x14ac:dyDescent="0.25">
      <c r="A2382" s="3">
        <f>RSI!A2382</f>
        <v>45775</v>
      </c>
      <c r="B2382" s="2">
        <f>RSI!B2382</f>
        <v>1.91</v>
      </c>
      <c r="C2382" s="2">
        <f>RSI!I2382</f>
        <v>29.465413718703871</v>
      </c>
      <c r="D2382" s="2">
        <f>MACD!E2382</f>
        <v>-8.2894848674974764E-3</v>
      </c>
      <c r="E2382" s="2">
        <f>MACD!F2382</f>
        <v>3.6507241746743663E-3</v>
      </c>
      <c r="F2382" s="2">
        <f>'Moving Avg'!D2382</f>
        <v>1.9099999999999997</v>
      </c>
      <c r="G2382" s="2">
        <f>'Moving Avg'!F2382</f>
        <v>1.9064999999999994</v>
      </c>
      <c r="H2382" s="2">
        <f>'Moving Avg'!G2382</f>
        <v>1.9743999999999995</v>
      </c>
      <c r="I2382" s="2">
        <f>'Moving Avg'!H2382</f>
        <v>1.9113500000000019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</row>
    <row r="2383" spans="1:12" ht="13.5" x14ac:dyDescent="0.25">
      <c r="A2383" s="3">
        <f>RSI!A2383</f>
        <v>45776</v>
      </c>
      <c r="B2383" s="2">
        <f>RSI!B2383</f>
        <v>1.91</v>
      </c>
      <c r="C2383" s="2">
        <f>RSI!I2383</f>
        <v>29.465413718703871</v>
      </c>
      <c r="D2383" s="2">
        <f>MACD!E2383</f>
        <v>-8.5402040743229879E-3</v>
      </c>
      <c r="E2383" s="2">
        <f>MACD!F2383</f>
        <v>1.2125385248748953E-3</v>
      </c>
      <c r="F2383" s="2">
        <f>'Moving Avg'!D2383</f>
        <v>1.9099999999999997</v>
      </c>
      <c r="G2383" s="2">
        <f>'Moving Avg'!F2383</f>
        <v>1.9069999999999994</v>
      </c>
      <c r="H2383" s="2">
        <f>'Moving Avg'!G2383</f>
        <v>1.9713999999999994</v>
      </c>
      <c r="I2383" s="2">
        <f>'Moving Avg'!H2383</f>
        <v>1.9114000000000022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</row>
    <row r="2384" spans="1:12" ht="13.5" x14ac:dyDescent="0.25">
      <c r="A2384" s="3">
        <f>RSI!A2384</f>
        <v>45777</v>
      </c>
      <c r="B2384" s="2">
        <f>RSI!B2384</f>
        <v>1.91</v>
      </c>
      <c r="C2384" s="2">
        <f>RSI!I2384</f>
        <v>29.465413718703871</v>
      </c>
      <c r="D2384" s="2">
        <f>MACD!E2384</f>
        <v>-8.639312238367669E-3</v>
      </c>
      <c r="E2384" s="2">
        <f>MACD!F2384</f>
        <v>-7.5783162777361753E-4</v>
      </c>
      <c r="F2384" s="2">
        <f>'Moving Avg'!D2384</f>
        <v>1.9099999999999997</v>
      </c>
      <c r="G2384" s="2">
        <f>'Moving Avg'!F2384</f>
        <v>1.9074999999999995</v>
      </c>
      <c r="H2384" s="2">
        <f>'Moving Avg'!G2384</f>
        <v>1.9693999999999992</v>
      </c>
      <c r="I2384" s="2">
        <f>'Moving Avg'!H2384</f>
        <v>1.9114500000000023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</row>
    <row r="2385" spans="1:12" ht="13.5" x14ac:dyDescent="0.25">
      <c r="A2385" s="3">
        <f>RSI!A2385</f>
        <v>45779</v>
      </c>
      <c r="B2385" s="2">
        <f>RSI!B2385</f>
        <v>1.91</v>
      </c>
      <c r="C2385" s="2">
        <f>RSI!I2385</f>
        <v>29.465413718703871</v>
      </c>
      <c r="D2385" s="2">
        <f>MACD!E2385</f>
        <v>-8.6185073841194004E-3</v>
      </c>
      <c r="E2385" s="2">
        <f>MACD!F2385</f>
        <v>-2.329966779042774E-3</v>
      </c>
      <c r="F2385" s="2">
        <f>'Moving Avg'!D2385</f>
        <v>1.9099999999999997</v>
      </c>
      <c r="G2385" s="2">
        <f>'Moving Avg'!F2385</f>
        <v>1.9079999999999995</v>
      </c>
      <c r="H2385" s="2">
        <f>'Moving Avg'!G2385</f>
        <v>1.9673999999999989</v>
      </c>
      <c r="I2385" s="2">
        <f>'Moving Avg'!H2385</f>
        <v>1.9115000000000026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</row>
    <row r="2386" spans="1:12" ht="13.5" x14ac:dyDescent="0.25">
      <c r="A2386" s="3">
        <f>RSI!A2386</f>
        <v>45782</v>
      </c>
      <c r="B2386" s="2">
        <f>RSI!B2386</f>
        <v>1.9</v>
      </c>
      <c r="C2386" s="2">
        <f>RSI!I2386</f>
        <v>23.523798681584637</v>
      </c>
      <c r="D2386" s="2">
        <f>MACD!E2386</f>
        <v>-7.7632499355302365E-3</v>
      </c>
      <c r="E2386" s="2">
        <f>MACD!F2386</f>
        <v>-3.4166234103402667E-3</v>
      </c>
      <c r="F2386" s="2">
        <f>'Moving Avg'!D2386</f>
        <v>1.9079999999999999</v>
      </c>
      <c r="G2386" s="2">
        <f>'Moving Avg'!F2386</f>
        <v>1.9079999999999995</v>
      </c>
      <c r="H2386" s="2">
        <f>'Moving Avg'!G2386</f>
        <v>1.9651999999999987</v>
      </c>
      <c r="I2386" s="2">
        <f>'Moving Avg'!H2386</f>
        <v>1.9115000000000026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</row>
    <row r="2387" spans="1:12" ht="13.5" x14ac:dyDescent="0.25">
      <c r="A2387" s="3">
        <f>RSI!A2387</f>
        <v>45783</v>
      </c>
      <c r="B2387" s="2">
        <f>RSI!B2387</f>
        <v>1.91</v>
      </c>
      <c r="C2387" s="2">
        <f>RSI!I2387</f>
        <v>37.168243026481285</v>
      </c>
      <c r="D2387" s="2">
        <f>MACD!E2387</f>
        <v>-7.6314869779687822E-3</v>
      </c>
      <c r="E2387" s="2">
        <f>MACD!F2387</f>
        <v>-4.2595961238659705E-3</v>
      </c>
      <c r="F2387" s="2">
        <f>'Moving Avg'!D2387</f>
        <v>1.9079999999999999</v>
      </c>
      <c r="G2387" s="2">
        <f>'Moving Avg'!F2387</f>
        <v>1.9084999999999994</v>
      </c>
      <c r="H2387" s="2">
        <f>'Moving Avg'!G2387</f>
        <v>1.9631999999999987</v>
      </c>
      <c r="I2387" s="2">
        <f>'Moving Avg'!H2387</f>
        <v>1.9115500000000032</v>
      </c>
      <c r="J2387" s="6" t="str">
        <f>OBV!F2387</f>
        <v>BEARISH</v>
      </c>
      <c r="K2387" s="6" t="str">
        <f>OBV!G2387</f>
        <v>NEUTRAL</v>
      </c>
      <c r="L2387" s="6" t="str">
        <f>OBV!H2387</f>
        <v>NEUTRAL</v>
      </c>
    </row>
    <row r="2388" spans="1:12" ht="13.5" x14ac:dyDescent="0.25">
      <c r="A2388" s="3">
        <f>RSI!A2388</f>
        <v>45784</v>
      </c>
      <c r="B2388" s="2">
        <f>RSI!B2388</f>
        <v>1.91</v>
      </c>
      <c r="C2388" s="2">
        <f>RSI!I2388</f>
        <v>37.168243026481292</v>
      </c>
      <c r="D2388" s="2">
        <f>MACD!E2388</f>
        <v>-7.4412853789906919E-3</v>
      </c>
      <c r="E2388" s="2">
        <f>MACD!F2388</f>
        <v>-4.8959339748909144E-3</v>
      </c>
      <c r="F2388" s="2">
        <f>'Moving Avg'!D2388</f>
        <v>1.9079999999999999</v>
      </c>
      <c r="G2388" s="2">
        <f>'Moving Avg'!F2388</f>
        <v>1.9089999999999996</v>
      </c>
      <c r="H2388" s="2">
        <f>'Moving Avg'!G2388</f>
        <v>1.9611999999999987</v>
      </c>
      <c r="I2388" s="2">
        <f>'Moving Avg'!H2388</f>
        <v>1.9116000000000031</v>
      </c>
      <c r="J2388" s="6" t="str">
        <f>OBV!F2388</f>
        <v>BEARISH</v>
      </c>
      <c r="K2388" s="6" t="str">
        <f>OBV!G2388</f>
        <v>NEUTRAL</v>
      </c>
      <c r="L2388" s="6" t="str">
        <f>OBV!H2388</f>
        <v>NEUTRAL</v>
      </c>
    </row>
    <row r="2389" spans="1:12" ht="13.5" x14ac:dyDescent="0.25">
      <c r="A2389" s="3">
        <f>RSI!A2389</f>
        <v>45785</v>
      </c>
      <c r="B2389" s="2">
        <f>RSI!B2389</f>
        <v>1.91</v>
      </c>
      <c r="C2389" s="2">
        <f>RSI!I2389</f>
        <v>37.168243026481285</v>
      </c>
      <c r="D2389" s="2">
        <f>MACD!E2389</f>
        <v>-7.2074660592331696E-3</v>
      </c>
      <c r="E2389" s="2">
        <f>MACD!F2389</f>
        <v>-5.3582403917593656E-3</v>
      </c>
      <c r="F2389" s="2">
        <f>'Moving Avg'!D2389</f>
        <v>1.9079999999999999</v>
      </c>
      <c r="G2389" s="2">
        <f>'Moving Avg'!F2389</f>
        <v>1.9094999999999995</v>
      </c>
      <c r="H2389" s="2">
        <f>'Moving Avg'!G2389</f>
        <v>1.9591999999999987</v>
      </c>
      <c r="I2389" s="2">
        <f>'Moving Avg'!H2389</f>
        <v>1.911650000000003</v>
      </c>
      <c r="J2389" s="6" t="str">
        <f>OBV!F2389</f>
        <v>BEARISH</v>
      </c>
      <c r="K2389" s="6" t="str">
        <f>OBV!G2389</f>
        <v>NEUTRAL</v>
      </c>
      <c r="L2389" s="6" t="str">
        <f>OBV!H2389</f>
        <v>NEUTRAL</v>
      </c>
    </row>
    <row r="2390" spans="1:12" ht="13.5" x14ac:dyDescent="0.25">
      <c r="A2390" s="3">
        <f>RSI!A2390</f>
        <v>45786</v>
      </c>
      <c r="B2390" s="2">
        <f>RSI!B2390</f>
        <v>1.91</v>
      </c>
      <c r="C2390" s="2">
        <f>RSI!I2390</f>
        <v>37.168243026481292</v>
      </c>
      <c r="D2390" s="2">
        <f>MACD!E2390</f>
        <v>-6.9421379191469956E-3</v>
      </c>
      <c r="E2390" s="2">
        <f>MACD!F2390</f>
        <v>-5.6750198972368915E-3</v>
      </c>
      <c r="F2390" s="2">
        <f>'Moving Avg'!D2390</f>
        <v>1.9079999999999999</v>
      </c>
      <c r="G2390" s="2">
        <f>'Moving Avg'!F2390</f>
        <v>1.9094999999999991</v>
      </c>
      <c r="H2390" s="2">
        <f>'Moving Avg'!G2390</f>
        <v>1.9571999999999985</v>
      </c>
      <c r="I2390" s="2">
        <f>'Moving Avg'!H2390</f>
        <v>1.9117000000000033</v>
      </c>
      <c r="J2390" s="6" t="str">
        <f>OBV!F2390</f>
        <v>BEARISH</v>
      </c>
      <c r="K2390" s="6" t="str">
        <f>OBV!G2390</f>
        <v>NEUTRAL</v>
      </c>
      <c r="L2390" s="6" t="str">
        <f>OBV!H2390</f>
        <v>NEUTRAL</v>
      </c>
    </row>
    <row r="2391" spans="1:12" ht="13.5" x14ac:dyDescent="0.25">
      <c r="A2391" s="3">
        <f>RSI!A2391</f>
        <v>45789</v>
      </c>
      <c r="B2391" s="2">
        <f>RSI!B2391</f>
        <v>1.91</v>
      </c>
      <c r="C2391" s="2">
        <f>RSI!I2391</f>
        <v>37.168243026481292</v>
      </c>
      <c r="D2391" s="2">
        <f>MACD!E2391</f>
        <v>-6.6551470638753774E-3</v>
      </c>
      <c r="E2391" s="2">
        <f>MACD!F2391</f>
        <v>-5.8710453305645888E-3</v>
      </c>
      <c r="F2391" s="2">
        <f>'Moving Avg'!D2391</f>
        <v>1.9099999999999997</v>
      </c>
      <c r="G2391" s="2">
        <f>'Moving Avg'!F2391</f>
        <v>1.9094999999999991</v>
      </c>
      <c r="H2391" s="2">
        <f>'Moving Avg'!G2391</f>
        <v>1.9551999999999987</v>
      </c>
      <c r="I2391" s="2">
        <f>'Moving Avg'!H2391</f>
        <v>1.9117500000000036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</row>
    <row r="2392" spans="1:12" ht="13.5" x14ac:dyDescent="0.25">
      <c r="A2392" s="3">
        <f>RSI!A2392</f>
        <v>45790</v>
      </c>
      <c r="B2392" s="2">
        <f>RSI!B2392</f>
        <v>1.91</v>
      </c>
      <c r="C2392" s="2">
        <f>RSI!I2392</f>
        <v>37.168243026481292</v>
      </c>
      <c r="D2392" s="2">
        <f>MACD!E2392</f>
        <v>-6.354454546909194E-3</v>
      </c>
      <c r="E2392" s="2">
        <f>MACD!F2392</f>
        <v>-5.9677271738335109E-3</v>
      </c>
      <c r="F2392" s="2">
        <f>'Moving Avg'!D2392</f>
        <v>1.9099999999999997</v>
      </c>
      <c r="G2392" s="2">
        <f>'Moving Avg'!F2392</f>
        <v>1.9094999999999991</v>
      </c>
      <c r="H2392" s="2">
        <f>'Moving Avg'!G2392</f>
        <v>1.9531999999999987</v>
      </c>
      <c r="I2392" s="2">
        <f>'Moving Avg'!H2392</f>
        <v>1.9118000000000037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</row>
    <row r="2393" spans="1:12" ht="13.5" x14ac:dyDescent="0.25">
      <c r="A2393" s="3">
        <f>RSI!A2393</f>
        <v>45791</v>
      </c>
      <c r="B2393" s="2">
        <f>RSI!B2393</f>
        <v>1.91</v>
      </c>
      <c r="C2393" s="2">
        <f>RSI!I2393</f>
        <v>37.168243026481292</v>
      </c>
      <c r="D2393" s="2">
        <f>MACD!E2393</f>
        <v>-6.0464538051618888E-3</v>
      </c>
      <c r="E2393" s="2">
        <f>MACD!F2393</f>
        <v>-5.983472500099187E-3</v>
      </c>
      <c r="F2393" s="2">
        <f>'Moving Avg'!D2393</f>
        <v>1.9099999999999997</v>
      </c>
      <c r="G2393" s="2">
        <f>'Moving Avg'!F2393</f>
        <v>1.9094999999999991</v>
      </c>
      <c r="H2393" s="2">
        <f>'Moving Avg'!G2393</f>
        <v>1.9511999999999987</v>
      </c>
      <c r="I2393" s="2">
        <f>'Moving Avg'!H2393</f>
        <v>1.9118500000000038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</row>
    <row r="2394" spans="1:12" ht="13.5" x14ac:dyDescent="0.25">
      <c r="A2394" s="3">
        <f>RSI!A2394</f>
        <v>45792</v>
      </c>
      <c r="B2394" s="2">
        <f>RSI!B2394</f>
        <v>1.91</v>
      </c>
      <c r="C2394" s="2">
        <f>RSI!I2394</f>
        <v>37.168243026481299</v>
      </c>
      <c r="D2394" s="2">
        <f>MACD!E2394</f>
        <v>-5.7362372262410588E-3</v>
      </c>
      <c r="E2394" s="2">
        <f>MACD!F2394</f>
        <v>-5.934025445327562E-3</v>
      </c>
      <c r="F2394" s="2">
        <f>'Moving Avg'!D2394</f>
        <v>1.9099999999999997</v>
      </c>
      <c r="G2394" s="2">
        <f>'Moving Avg'!F2394</f>
        <v>1.9094999999999991</v>
      </c>
      <c r="H2394" s="2">
        <f>'Moving Avg'!G2394</f>
        <v>1.9491999999999985</v>
      </c>
      <c r="I2394" s="2">
        <f>'Moving Avg'!H2394</f>
        <v>1.9119000000000042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</row>
    <row r="2395" spans="1:12" ht="13.5" x14ac:dyDescent="0.25">
      <c r="A2395" s="3">
        <f>RSI!A2395</f>
        <v>45793</v>
      </c>
      <c r="B2395" s="2">
        <f>RSI!B2395</f>
        <v>1.91</v>
      </c>
      <c r="C2395" s="2">
        <f>RSI!I2395</f>
        <v>37.168243026481299</v>
      </c>
      <c r="D2395" s="2">
        <f>MACD!E2395</f>
        <v>-5.4278198242234676E-3</v>
      </c>
      <c r="E2395" s="2">
        <f>MACD!F2395</f>
        <v>-5.8327843211067442E-3</v>
      </c>
      <c r="F2395" s="2">
        <f>'Moving Avg'!D2395</f>
        <v>1.9099999999999997</v>
      </c>
      <c r="G2395" s="2">
        <f>'Moving Avg'!F2395</f>
        <v>1.9094999999999991</v>
      </c>
      <c r="H2395" s="2">
        <f>'Moving Avg'!G2395</f>
        <v>1.9471999999999985</v>
      </c>
      <c r="I2395" s="2">
        <f>'Moving Avg'!H2395</f>
        <v>1.9119500000000043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</row>
    <row r="2396" spans="1:12" ht="13.5" x14ac:dyDescent="0.25">
      <c r="A2396" s="3">
        <f>RSI!A2396</f>
        <v>45796</v>
      </c>
      <c r="B2396" s="2">
        <f>RSI!B2396</f>
        <v>1.91</v>
      </c>
      <c r="C2396" s="2">
        <f>RSI!I2396</f>
        <v>37.168243026481299</v>
      </c>
      <c r="D2396" s="2">
        <f>MACD!E2396</f>
        <v>-6.6627883004293231E-3</v>
      </c>
      <c r="E2396" s="2">
        <f>MACD!F2396</f>
        <v>-5.9987851169712603E-3</v>
      </c>
      <c r="F2396" s="2">
        <f>'Moving Avg'!D2396</f>
        <v>1.9099999999999997</v>
      </c>
      <c r="G2396" s="2">
        <f>'Moving Avg'!F2396</f>
        <v>1.9094999999999991</v>
      </c>
      <c r="H2396" s="2">
        <f>'Moving Avg'!G2396</f>
        <v>1.9451999999999985</v>
      </c>
      <c r="I2396" s="2">
        <f>'Moving Avg'!H2396</f>
        <v>1.9120000000000044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</row>
    <row r="2397" spans="1:12" ht="13.5" x14ac:dyDescent="0.25">
      <c r="A2397" s="3">
        <f>RSI!A2397</f>
        <v>45797</v>
      </c>
      <c r="B2397" s="2">
        <f>RSI!B2397</f>
        <v>1.91</v>
      </c>
      <c r="C2397" s="2">
        <f>RSI!I2397</f>
        <v>37.168243026481299</v>
      </c>
      <c r="D2397" s="2">
        <f>MACD!E2397</f>
        <v>-6.129925558990168E-3</v>
      </c>
      <c r="E2397" s="2">
        <f>MACD!F2397</f>
        <v>-6.0250132053750426E-3</v>
      </c>
      <c r="F2397" s="2">
        <f>'Moving Avg'!D2397</f>
        <v>1.9099999999999997</v>
      </c>
      <c r="G2397" s="2">
        <f>'Moving Avg'!F2397</f>
        <v>1.9094999999999995</v>
      </c>
      <c r="H2397" s="2">
        <f>'Moving Avg'!G2397</f>
        <v>1.9431999999999983</v>
      </c>
      <c r="I2397" s="2">
        <f>'Moving Avg'!H2397</f>
        <v>1.9120500000000047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</row>
    <row r="2398" spans="1:12" ht="13.5" x14ac:dyDescent="0.25">
      <c r="A2398" s="3">
        <f>RSI!A2398</f>
        <v>45798</v>
      </c>
      <c r="B2398" s="2">
        <f>RSI!B2398</f>
        <v>1.91</v>
      </c>
      <c r="C2398" s="2">
        <f>RSI!I2398</f>
        <v>37.168243026481299</v>
      </c>
      <c r="D2398" s="2">
        <f>MACD!E2398</f>
        <v>-5.6425838036293641E-3</v>
      </c>
      <c r="E2398" s="2">
        <f>MACD!F2398</f>
        <v>-5.9485273250259076E-3</v>
      </c>
      <c r="F2398" s="2">
        <f>'Moving Avg'!D2398</f>
        <v>1.9099999999999997</v>
      </c>
      <c r="G2398" s="2">
        <f>'Moving Avg'!F2398</f>
        <v>1.9094999999999995</v>
      </c>
      <c r="H2398" s="2">
        <f>'Moving Avg'!G2398</f>
        <v>1.941199999999998</v>
      </c>
      <c r="I2398" s="2">
        <f>'Moving Avg'!H2398</f>
        <v>1.912100000000005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</row>
    <row r="2399" spans="1:12" ht="13.5" x14ac:dyDescent="0.25">
      <c r="A2399" s="3">
        <f>RSI!A2399</f>
        <v>45799</v>
      </c>
      <c r="B2399" s="2">
        <f>RSI!B2399</f>
        <v>1.91</v>
      </c>
      <c r="C2399" s="2">
        <f>RSI!I2399</f>
        <v>37.168243026481299</v>
      </c>
      <c r="D2399" s="2">
        <f>MACD!E2399</f>
        <v>-5.1964603906984319E-3</v>
      </c>
      <c r="E2399" s="2">
        <f>MACD!F2399</f>
        <v>-5.7981139381604128E-3</v>
      </c>
      <c r="F2399" s="2">
        <f>'Moving Avg'!D2399</f>
        <v>1.9099999999999997</v>
      </c>
      <c r="G2399" s="2">
        <f>'Moving Avg'!F2399</f>
        <v>1.9094999999999995</v>
      </c>
      <c r="H2399" s="2">
        <f>'Moving Avg'!G2399</f>
        <v>1.9391999999999983</v>
      </c>
      <c r="I2399" s="2">
        <f>'Moving Avg'!H2399</f>
        <v>1.9121500000000051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</row>
    <row r="2400" spans="1:12" ht="13.5" x14ac:dyDescent="0.25">
      <c r="A2400" s="3">
        <f>RSI!A2400</f>
        <v>45800</v>
      </c>
      <c r="B2400" s="2">
        <f>RSI!B2400</f>
        <v>1.91</v>
      </c>
      <c r="C2400" s="2">
        <f>RSI!I2400</f>
        <v>37.168243026481299</v>
      </c>
      <c r="D2400" s="2">
        <f>MACD!E2400</f>
        <v>-4.7877145783941089E-3</v>
      </c>
      <c r="E2400" s="2">
        <f>MACD!F2400</f>
        <v>-5.5960340662071523E-3</v>
      </c>
      <c r="F2400" s="2">
        <f>'Moving Avg'!D2400</f>
        <v>1.9099999999999997</v>
      </c>
      <c r="G2400" s="2">
        <f>'Moving Avg'!F2400</f>
        <v>1.9094999999999995</v>
      </c>
      <c r="H2400" s="2">
        <f>'Moving Avg'!G2400</f>
        <v>1.937199999999998</v>
      </c>
      <c r="I2400" s="2">
        <f>'Moving Avg'!H2400</f>
        <v>1.912200000000005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</row>
    <row r="2401" spans="1:12" ht="13.5" x14ac:dyDescent="0.25">
      <c r="A2401" s="3">
        <f>RSI!A2401</f>
        <v>45803</v>
      </c>
      <c r="B2401" s="2">
        <f>RSI!B2401</f>
        <v>1.91</v>
      </c>
      <c r="C2401" s="2">
        <f>RSI!I2401</f>
        <v>37.168243026481299</v>
      </c>
      <c r="D2401" s="2">
        <f>MACD!E2401</f>
        <v>-4.4129112829605077E-3</v>
      </c>
      <c r="E2401" s="2">
        <f>MACD!F2401</f>
        <v>-5.3594095095578238E-3</v>
      </c>
      <c r="F2401" s="2">
        <f>'Moving Avg'!D2401</f>
        <v>1.9099999999999997</v>
      </c>
      <c r="G2401" s="2">
        <f>'Moving Avg'!F2401</f>
        <v>1.9094999999999995</v>
      </c>
      <c r="H2401" s="2">
        <f>'Moving Avg'!G2401</f>
        <v>1.9335999999999978</v>
      </c>
      <c r="I2401" s="2">
        <f>'Moving Avg'!H2401</f>
        <v>1.9118500000000054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</row>
    <row r="2402" spans="1:12" ht="13.5" x14ac:dyDescent="0.25">
      <c r="A2402" s="3">
        <f>RSI!A2402</f>
        <v>45804</v>
      </c>
      <c r="B2402" s="2">
        <f>RSI!B2402</f>
        <v>1.99</v>
      </c>
      <c r="C2402" s="2">
        <f>RSI!I2402</f>
        <v>88.22935009537936</v>
      </c>
      <c r="D2402" s="2">
        <f>MACD!E2402</f>
        <v>-9.9948983160769167E-3</v>
      </c>
      <c r="E2402" s="2">
        <f>MACD!F2402</f>
        <v>-6.2865072708616423E-3</v>
      </c>
      <c r="F2402" s="2">
        <f>'Moving Avg'!D2402</f>
        <v>1.9259999999999997</v>
      </c>
      <c r="G2402" s="2">
        <f>'Moving Avg'!F2402</f>
        <v>1.9134999999999998</v>
      </c>
      <c r="H2402" s="2">
        <f>'Moving Avg'!G2402</f>
        <v>1.9313999999999978</v>
      </c>
      <c r="I2402" s="2">
        <f>'Moving Avg'!H2402</f>
        <v>1.9118000000000055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</row>
    <row r="2403" spans="1:12" ht="13.5" x14ac:dyDescent="0.25">
      <c r="A2403" s="3">
        <f>RSI!A2403</f>
        <v>45805</v>
      </c>
      <c r="B2403" s="2">
        <f>RSI!B2403</f>
        <v>1.99</v>
      </c>
      <c r="C2403" s="2">
        <f>RSI!I2403</f>
        <v>88.229350095379345</v>
      </c>
      <c r="D2403" s="2">
        <f>MACD!E2403</f>
        <v>-1.5166028916768326E-2</v>
      </c>
      <c r="E2403" s="2">
        <f>MACD!F2403</f>
        <v>-8.0624116000429791E-3</v>
      </c>
      <c r="F2403" s="2">
        <f>'Moving Avg'!D2403</f>
        <v>1.9419999999999997</v>
      </c>
      <c r="G2403" s="2">
        <f>'Moving Avg'!F2403</f>
        <v>1.9175</v>
      </c>
      <c r="H2403" s="2">
        <f>'Moving Avg'!G2403</f>
        <v>1.9291999999999976</v>
      </c>
      <c r="I2403" s="2">
        <f>'Moving Avg'!H2403</f>
        <v>1.9117500000000056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</row>
    <row r="2404" spans="1:12" ht="13.5" x14ac:dyDescent="0.25">
      <c r="A2404" s="3">
        <f>RSI!A2404</f>
        <v>45806</v>
      </c>
      <c r="B2404" s="2">
        <f>RSI!B2404</f>
        <v>1.99</v>
      </c>
      <c r="C2404" s="2">
        <f>RSI!I2404</f>
        <v>88.229350095379345</v>
      </c>
      <c r="D2404" s="2">
        <f>MACD!E2404</f>
        <v>-1.9956333188913877E-2</v>
      </c>
      <c r="E2404" s="2">
        <f>MACD!F2404</f>
        <v>-1.0441195917817159E-2</v>
      </c>
      <c r="F2404" s="2">
        <f>'Moving Avg'!D2404</f>
        <v>1.9579999999999997</v>
      </c>
      <c r="G2404" s="2">
        <f>'Moving Avg'!F2404</f>
        <v>1.9215000000000004</v>
      </c>
      <c r="H2404" s="2">
        <f>'Moving Avg'!G2404</f>
        <v>1.9269999999999976</v>
      </c>
      <c r="I2404" s="2">
        <f>'Moving Avg'!H2404</f>
        <v>1.9121500000000053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</row>
    <row r="2405" spans="1:12" ht="13.5" x14ac:dyDescent="0.25">
      <c r="A2405" s="3">
        <f>RSI!A2405</f>
        <v>45807</v>
      </c>
      <c r="B2405" s="2">
        <f>RSI!B2405</f>
        <v>1.99</v>
      </c>
      <c r="C2405" s="2">
        <f>RSI!I2405</f>
        <v>88.229350095379345</v>
      </c>
      <c r="D2405" s="2">
        <f>MACD!E2405</f>
        <v>-2.4393678892857817E-2</v>
      </c>
      <c r="E2405" s="2">
        <f>MACD!F2405</f>
        <v>-1.3231692512825291E-2</v>
      </c>
      <c r="F2405" s="2">
        <f>'Moving Avg'!D2405</f>
        <v>1.9739999999999998</v>
      </c>
      <c r="G2405" s="2">
        <f>'Moving Avg'!F2405</f>
        <v>1.9255000000000002</v>
      </c>
      <c r="H2405" s="2">
        <f>'Moving Avg'!G2405</f>
        <v>1.9247999999999976</v>
      </c>
      <c r="I2405" s="2">
        <f>'Moving Avg'!H2405</f>
        <v>1.9129500000000055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</row>
    <row r="2406" spans="1:12" ht="13.5" x14ac:dyDescent="0.25">
      <c r="A2406" s="3">
        <f>RSI!A2406</f>
        <v>45810</v>
      </c>
      <c r="B2406" s="2">
        <f>RSI!B2406</f>
        <v>2.0699999999999998</v>
      </c>
      <c r="C2406" s="2">
        <f>RSI!I2406</f>
        <v>94.376382683687282</v>
      </c>
      <c r="D2406" s="2">
        <f>MACD!E2406</f>
        <v>-3.4429847989761342E-2</v>
      </c>
      <c r="E2406" s="2">
        <f>MACD!F2406</f>
        <v>-1.7471323608212502E-2</v>
      </c>
      <c r="F2406" s="2">
        <f>'Moving Avg'!D2406</f>
        <v>2.0059999999999998</v>
      </c>
      <c r="G2406" s="2">
        <f>'Moving Avg'!F2406</f>
        <v>1.9339999999999999</v>
      </c>
      <c r="H2406" s="2">
        <f>'Moving Avg'!G2406</f>
        <v>1.9241999999999977</v>
      </c>
      <c r="I2406" s="2">
        <f>'Moving Avg'!H2406</f>
        <v>1.9145500000000053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</row>
    <row r="2407" spans="1:12" ht="13.5" x14ac:dyDescent="0.25">
      <c r="A2407" s="3">
        <f>RSI!A2407</f>
        <v>45811</v>
      </c>
      <c r="B2407" s="2">
        <f>RSI!B2407</f>
        <v>2.0699999999999998</v>
      </c>
      <c r="C2407" s="2">
        <f>RSI!I2407</f>
        <v>94.376382683687282</v>
      </c>
      <c r="D2407" s="2">
        <f>MACD!E2407</f>
        <v>-4.3723942319360942E-2</v>
      </c>
      <c r="E2407" s="2">
        <f>MACD!F2407</f>
        <v>-2.2721847350442193E-2</v>
      </c>
      <c r="F2407" s="2">
        <f>'Moving Avg'!D2407</f>
        <v>2.0219999999999998</v>
      </c>
      <c r="G2407" s="2">
        <f>'Moving Avg'!F2407</f>
        <v>1.9419999999999997</v>
      </c>
      <c r="H2407" s="2">
        <f>'Moving Avg'!G2407</f>
        <v>1.9235999999999975</v>
      </c>
      <c r="I2407" s="2">
        <f>'Moving Avg'!H2407</f>
        <v>1.9158000000000053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</row>
    <row r="2408" spans="1:12" ht="13.5" x14ac:dyDescent="0.25">
      <c r="A2408" s="3">
        <f>RSI!A2408</f>
        <v>45812</v>
      </c>
      <c r="B2408" s="2">
        <f>RSI!B2408</f>
        <v>2.16</v>
      </c>
      <c r="C2408" s="2">
        <f>RSI!I2408</f>
        <v>96.655348574078872</v>
      </c>
      <c r="D2408" s="2">
        <f>MACD!E2408</f>
        <v>-5.899739010102012E-2</v>
      </c>
      <c r="E2408" s="2">
        <f>MACD!F2408</f>
        <v>-2.9976955900557781E-2</v>
      </c>
      <c r="F2408" s="2">
        <f>'Moving Avg'!D2408</f>
        <v>2.056</v>
      </c>
      <c r="G2408" s="2">
        <f>'Moving Avg'!F2408</f>
        <v>1.9544999999999995</v>
      </c>
      <c r="H2408" s="2">
        <f>'Moving Avg'!G2408</f>
        <v>1.9265999999999974</v>
      </c>
      <c r="I2408" s="2">
        <f>'Moving Avg'!H2408</f>
        <v>1.9171500000000055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</row>
    <row r="2409" spans="1:12" ht="13.5" x14ac:dyDescent="0.25">
      <c r="A2409" s="3">
        <f>RSI!A2409</f>
        <v>45813</v>
      </c>
      <c r="B2409" s="2">
        <f>RSI!B2409</f>
        <v>2.16</v>
      </c>
      <c r="C2409" s="2">
        <f>RSI!I2409</f>
        <v>96.655348574078872</v>
      </c>
      <c r="D2409" s="2">
        <f>MACD!E2409</f>
        <v>-7.3140434487208861E-2</v>
      </c>
      <c r="E2409" s="2">
        <f>MACD!F2409</f>
        <v>-3.8609651617887999E-2</v>
      </c>
      <c r="F2409" s="2">
        <f>'Moving Avg'!D2409</f>
        <v>2.09</v>
      </c>
      <c r="G2409" s="2">
        <f>'Moving Avg'!F2409</f>
        <v>1.9669999999999994</v>
      </c>
      <c r="H2409" s="2">
        <f>'Moving Avg'!G2409</f>
        <v>1.9313999999999976</v>
      </c>
      <c r="I2409" s="2">
        <f>'Moving Avg'!H2409</f>
        <v>1.9189000000000052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45817</v>
      </c>
      <c r="B2410" s="2">
        <f>RSI!B2410</f>
        <v>2.16</v>
      </c>
      <c r="C2410" s="2">
        <f>RSI!I2410</f>
        <v>96.655348574078872</v>
      </c>
      <c r="D2410" s="2">
        <f>MACD!E2410</f>
        <v>-8.6236660892488048E-2</v>
      </c>
      <c r="E2410" s="2">
        <f>MACD!F2410</f>
        <v>-4.8135053472808012E-2</v>
      </c>
      <c r="F2410" s="2">
        <f>'Moving Avg'!D2410</f>
        <v>2.1240000000000001</v>
      </c>
      <c r="G2410" s="2">
        <f>'Moving Avg'!F2410</f>
        <v>1.9794999999999994</v>
      </c>
      <c r="H2410" s="2">
        <f>'Moving Avg'!G2410</f>
        <v>1.9361999999999975</v>
      </c>
      <c r="I2410" s="2">
        <f>'Moving Avg'!H2410</f>
        <v>1.9210500000000055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</row>
    <row r="2411" spans="1:12" ht="13.5" x14ac:dyDescent="0.25">
      <c r="A2411" s="3">
        <f>RSI!A2411</f>
        <v>45818</v>
      </c>
      <c r="B2411" s="2">
        <f>RSI!B2411</f>
        <v>2.0699999999999998</v>
      </c>
      <c r="C2411" s="2">
        <f>RSI!I2411</f>
        <v>64.173941730522415</v>
      </c>
      <c r="D2411" s="2">
        <f>MACD!E2411</f>
        <v>-9.1696819347991898E-2</v>
      </c>
      <c r="E2411" s="2">
        <f>MACD!F2411</f>
        <v>-5.6847406647844795E-2</v>
      </c>
      <c r="F2411" s="2">
        <f>'Moving Avg'!D2411</f>
        <v>2.1240000000000001</v>
      </c>
      <c r="G2411" s="2">
        <f>'Moving Avg'!F2411</f>
        <v>1.9874999999999996</v>
      </c>
      <c r="H2411" s="2">
        <f>'Moving Avg'!G2411</f>
        <v>1.9391999999999976</v>
      </c>
      <c r="I2411" s="2">
        <f>'Moving Avg'!H2411</f>
        <v>1.9227500000000055</v>
      </c>
      <c r="J2411" s="6" t="str">
        <f>OBV!F2411</f>
        <v>BULLISH</v>
      </c>
      <c r="K2411" s="6" t="str">
        <f>OBV!G2411</f>
        <v>NEUTRAL</v>
      </c>
      <c r="L2411" s="6" t="str">
        <f>OBV!H2411</f>
        <v>NEUTRAL</v>
      </c>
    </row>
    <row r="2412" spans="1:12" ht="13.5" x14ac:dyDescent="0.25">
      <c r="A2412" s="3">
        <f>RSI!A2412</f>
        <v>45819</v>
      </c>
      <c r="B2412" s="2">
        <f>RSI!B2412</f>
        <v>2.0699999999999998</v>
      </c>
      <c r="C2412" s="2">
        <f>RSI!I2412</f>
        <v>64.173941730522415</v>
      </c>
      <c r="D2412" s="2">
        <f>MACD!E2412</f>
        <v>-8.4445412789221797E-2</v>
      </c>
      <c r="E2412" s="2">
        <f>MACD!F2412</f>
        <v>-6.2367007876120199E-2</v>
      </c>
      <c r="F2412" s="2">
        <f>'Moving Avg'!D2412</f>
        <v>2.1240000000000001</v>
      </c>
      <c r="G2412" s="2">
        <f>'Moving Avg'!F2412</f>
        <v>1.9954999999999998</v>
      </c>
      <c r="H2412" s="2">
        <f>'Moving Avg'!G2412</f>
        <v>1.9425999999999974</v>
      </c>
      <c r="I2412" s="2">
        <f>'Moving Avg'!H2412</f>
        <v>1.9244500000000053</v>
      </c>
      <c r="J2412" s="6" t="str">
        <f>OBV!F2412</f>
        <v>BULLISH</v>
      </c>
      <c r="K2412" s="6" t="str">
        <f>OBV!G2412</f>
        <v>NEUTRAL</v>
      </c>
      <c r="L2412" s="6" t="str">
        <f>OBV!H2412</f>
        <v>NEUTRAL</v>
      </c>
    </row>
    <row r="2413" spans="1:12" ht="13.5" x14ac:dyDescent="0.25">
      <c r="A2413" s="3">
        <f>RSI!A2413</f>
        <v>45820</v>
      </c>
      <c r="B2413" s="2">
        <f>RSI!B2413</f>
        <v>2.16</v>
      </c>
      <c r="C2413" s="2">
        <f>RSI!I2413</f>
        <v>74.221090758313835</v>
      </c>
      <c r="D2413" s="2">
        <f>MACD!E2413</f>
        <v>-8.5380118046148423E-2</v>
      </c>
      <c r="E2413" s="2">
        <f>MACD!F2413</f>
        <v>-6.6969629910125852E-2</v>
      </c>
      <c r="F2413" s="2">
        <f>'Moving Avg'!D2413</f>
        <v>2.1240000000000001</v>
      </c>
      <c r="G2413" s="2">
        <f>'Moving Avg'!F2413</f>
        <v>2.008</v>
      </c>
      <c r="H2413" s="2">
        <f>'Moving Avg'!G2413</f>
        <v>1.9477999999999975</v>
      </c>
      <c r="I2413" s="2">
        <f>'Moving Avg'!H2413</f>
        <v>1.9266000000000054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</row>
    <row r="2414" spans="1:12" ht="13.5" x14ac:dyDescent="0.25">
      <c r="A2414" s="3">
        <f>RSI!A2414</f>
        <v>45821</v>
      </c>
      <c r="B2414" s="2">
        <f>RSI!B2414</f>
        <v>2.25</v>
      </c>
      <c r="C2414" s="2">
        <f>RSI!I2414</f>
        <v>80.20075849263408</v>
      </c>
      <c r="D2414" s="2">
        <f>MACD!E2414</f>
        <v>-9.3743432785379888E-2</v>
      </c>
      <c r="E2414" s="2">
        <f>MACD!F2414</f>
        <v>-7.2324390485176665E-2</v>
      </c>
      <c r="F2414" s="2">
        <f>'Moving Avg'!D2414</f>
        <v>2.1420000000000003</v>
      </c>
      <c r="G2414" s="2">
        <f>'Moving Avg'!F2414</f>
        <v>2.0249999999999999</v>
      </c>
      <c r="H2414" s="2">
        <f>'Moving Avg'!G2414</f>
        <v>1.9547999999999977</v>
      </c>
      <c r="I2414" s="2">
        <f>'Moving Avg'!H2414</f>
        <v>1.9292000000000056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</row>
    <row r="2415" spans="1:12" ht="13.5" x14ac:dyDescent="0.25">
      <c r="A2415" s="3">
        <f>RSI!A2415</f>
        <v>45824</v>
      </c>
      <c r="B2415" s="2">
        <f>RSI!B2415</f>
        <v>2.25</v>
      </c>
      <c r="C2415" s="2">
        <f>RSI!I2415</f>
        <v>80.20075849263408</v>
      </c>
      <c r="D2415" s="2">
        <f>MACD!E2415</f>
        <v>-0.10219054908779346</v>
      </c>
      <c r="E2415" s="2">
        <f>MACD!F2415</f>
        <v>-7.8297622205700024E-2</v>
      </c>
      <c r="F2415" s="2">
        <f>'Moving Avg'!D2415</f>
        <v>2.16</v>
      </c>
      <c r="G2415" s="2">
        <f>'Moving Avg'!F2415</f>
        <v>2.0420000000000003</v>
      </c>
      <c r="H2415" s="2">
        <f>'Moving Avg'!G2415</f>
        <v>1.9617999999999975</v>
      </c>
      <c r="I2415" s="2">
        <f>'Moving Avg'!H2415</f>
        <v>1.9314500000000054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</row>
    <row r="2416" spans="1:12" ht="13.5" x14ac:dyDescent="0.25">
      <c r="A2416" s="3">
        <f>RSI!A2416</f>
        <v>45825</v>
      </c>
      <c r="B2416" s="2">
        <f>RSI!B2416</f>
        <v>2.25</v>
      </c>
      <c r="C2416" s="2">
        <f>RSI!I2416</f>
        <v>80.20075849263408</v>
      </c>
      <c r="D2416" s="2">
        <f>MACD!E2416</f>
        <v>-9.8299366144239286E-2</v>
      </c>
      <c r="E2416" s="2">
        <f>MACD!F2416</f>
        <v>-8.2297970993407882E-2</v>
      </c>
      <c r="F2416" s="2">
        <f>'Moving Avg'!D2416</f>
        <v>2.1960000000000002</v>
      </c>
      <c r="G2416" s="2">
        <f>'Moving Avg'!F2416</f>
        <v>2.0589999999999997</v>
      </c>
      <c r="H2416" s="2">
        <f>'Moving Avg'!G2416</f>
        <v>1.9687999999999977</v>
      </c>
      <c r="I2416" s="2">
        <f>'Moving Avg'!H2416</f>
        <v>1.9337000000000055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</row>
    <row r="2417" spans="1:12" ht="13.5" x14ac:dyDescent="0.25">
      <c r="A2417" s="3">
        <f>RSI!A2417</f>
        <v>45826</v>
      </c>
      <c r="B2417" s="2">
        <f>RSI!B2417</f>
        <v>2.25</v>
      </c>
      <c r="C2417" s="2">
        <f>RSI!I2417</f>
        <v>80.200758492634094</v>
      </c>
      <c r="D2417" s="2">
        <f>MACD!E2417</f>
        <v>-9.6181779893372621E-2</v>
      </c>
      <c r="E2417" s="2">
        <f>MACD!F2417</f>
        <v>-8.507473277340083E-2</v>
      </c>
      <c r="F2417" s="2">
        <f>'Moving Avg'!D2417</f>
        <v>2.2320000000000002</v>
      </c>
      <c r="G2417" s="2">
        <f>'Moving Avg'!F2417</f>
        <v>2.0759999999999996</v>
      </c>
      <c r="H2417" s="2">
        <f>'Moving Avg'!G2417</f>
        <v>1.9757999999999976</v>
      </c>
      <c r="I2417" s="2">
        <f>'Moving Avg'!H2417</f>
        <v>1.9359500000000054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</row>
    <row r="2418" spans="1:12" ht="13.5" x14ac:dyDescent="0.25">
      <c r="A2418" s="3">
        <f>RSI!A2418</f>
        <v>45827</v>
      </c>
      <c r="B2418" s="2">
        <f>RSI!B2418</f>
        <v>2.25</v>
      </c>
      <c r="C2418" s="2">
        <f>RSI!I2418</f>
        <v>80.200758492634094</v>
      </c>
      <c r="D2418" s="2">
        <f>MACD!E2418</f>
        <v>-8.1631741891771359E-2</v>
      </c>
      <c r="E2418" s="2">
        <f>MACD!F2418</f>
        <v>-8.4386134597074933E-2</v>
      </c>
      <c r="F2418" s="2">
        <f>'Moving Avg'!D2418</f>
        <v>2.25</v>
      </c>
      <c r="G2418" s="2">
        <f>'Moving Avg'!F2418</f>
        <v>2.093</v>
      </c>
      <c r="H2418" s="2">
        <f>'Moving Avg'!G2418</f>
        <v>1.9827999999999977</v>
      </c>
      <c r="I2418" s="2">
        <f>'Moving Avg'!H2418</f>
        <v>1.9382000000000053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</row>
    <row r="2419" spans="1:12" ht="13.5" x14ac:dyDescent="0.25">
      <c r="A2419" s="3">
        <f>RSI!A2419</f>
        <v>45828</v>
      </c>
      <c r="B2419" s="2">
        <f>RSI!B2419</f>
        <v>2.25</v>
      </c>
      <c r="C2419" s="2">
        <f>RSI!I2419</f>
        <v>80.200758492634094</v>
      </c>
      <c r="D2419" s="2">
        <f>MACD!E2419</f>
        <v>-7.0327504233630656E-2</v>
      </c>
      <c r="E2419" s="2">
        <f>MACD!F2419</f>
        <v>-8.1574408524386077E-2</v>
      </c>
      <c r="F2419" s="2">
        <f>'Moving Avg'!D2419</f>
        <v>2.25</v>
      </c>
      <c r="G2419" s="2">
        <f>'Moving Avg'!F2419</f>
        <v>2.1100000000000003</v>
      </c>
      <c r="H2419" s="2">
        <f>'Moving Avg'!G2419</f>
        <v>1.989799999999998</v>
      </c>
      <c r="I2419" s="2">
        <f>'Moving Avg'!H2419</f>
        <v>1.9404500000000049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</row>
    <row r="2420" spans="1:12" ht="13.5" x14ac:dyDescent="0.25">
      <c r="A2420" s="3">
        <f>RSI!A2420</f>
        <v>45831</v>
      </c>
      <c r="B2420" s="2">
        <f>RSI!B2420</f>
        <v>2.25</v>
      </c>
      <c r="C2420" s="2">
        <f>RSI!I2420</f>
        <v>80.200758492634094</v>
      </c>
      <c r="D2420" s="2">
        <f>MACD!E2420</f>
        <v>-6.1695095763764307E-2</v>
      </c>
      <c r="E2420" s="2">
        <f>MACD!F2420</f>
        <v>-7.759854597226172E-2</v>
      </c>
      <c r="F2420" s="2">
        <f>'Moving Avg'!D2420</f>
        <v>2.25</v>
      </c>
      <c r="G2420" s="2">
        <f>'Moving Avg'!F2420</f>
        <v>2.1270000000000002</v>
      </c>
      <c r="H2420" s="2">
        <f>'Moving Avg'!G2420</f>
        <v>1.9965999999999979</v>
      </c>
      <c r="I2420" s="2">
        <f>'Moving Avg'!H2420</f>
        <v>1.942700000000005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</row>
    <row r="2421" spans="1:12" ht="13.5" x14ac:dyDescent="0.25">
      <c r="A2421" s="3">
        <f>RSI!A2421</f>
        <v>45832</v>
      </c>
      <c r="B2421" s="2">
        <f>RSI!B2421</f>
        <v>2.25</v>
      </c>
      <c r="C2421" s="2">
        <f>RSI!I2421</f>
        <v>80.200758492634094</v>
      </c>
      <c r="D2421" s="2">
        <f>MACD!E2421</f>
        <v>-6.9100529631945573E-2</v>
      </c>
      <c r="E2421" s="2">
        <f>MACD!F2421</f>
        <v>-7.5898942704198488E-2</v>
      </c>
      <c r="F2421" s="2">
        <f>'Moving Avg'!D2421</f>
        <v>2.25</v>
      </c>
      <c r="G2421" s="2">
        <f>'Moving Avg'!F2421</f>
        <v>2.1440000000000001</v>
      </c>
      <c r="H2421" s="2">
        <f>'Moving Avg'!G2421</f>
        <v>2.0033999999999983</v>
      </c>
      <c r="I2421" s="2">
        <f>'Moving Avg'!H2421</f>
        <v>1.9449500000000048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</row>
    <row r="2422" spans="1:12" ht="13.5" x14ac:dyDescent="0.25">
      <c r="A2422" s="3">
        <f>RSI!A2422</f>
        <v>45833</v>
      </c>
      <c r="B2422" s="2">
        <f>RSI!B2422</f>
        <v>2.25</v>
      </c>
      <c r="C2422" s="2">
        <f>RSI!I2422</f>
        <v>80.200758492634094</v>
      </c>
      <c r="D2422" s="2">
        <f>MACD!E2422</f>
        <v>-7.6166319361922863E-2</v>
      </c>
      <c r="E2422" s="2">
        <f>MACD!F2422</f>
        <v>-7.5952418035743374E-2</v>
      </c>
      <c r="F2422" s="2">
        <f>'Moving Avg'!D2422</f>
        <v>2.25</v>
      </c>
      <c r="G2422" s="2">
        <f>'Moving Avg'!F2422</f>
        <v>2.157</v>
      </c>
      <c r="H2422" s="2">
        <f>'Moving Avg'!G2422</f>
        <v>2.0101999999999984</v>
      </c>
      <c r="I2422" s="2">
        <f>'Moving Avg'!H2422</f>
        <v>1.9472000000000049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</row>
    <row r="2423" spans="1:12" ht="13.5" x14ac:dyDescent="0.25">
      <c r="A2423" s="3">
        <f>RSI!A2423</f>
        <v>45835</v>
      </c>
      <c r="B2423" s="2">
        <f>RSI!B2423</f>
        <v>2.25</v>
      </c>
      <c r="C2423" s="2">
        <f>RSI!I2423</f>
        <v>80.200758492634094</v>
      </c>
      <c r="D2423" s="2">
        <f>MACD!E2423</f>
        <v>-6.9039330468179561E-2</v>
      </c>
      <c r="E2423" s="2">
        <f>MACD!F2423</f>
        <v>-7.4569800522230612E-2</v>
      </c>
      <c r="F2423" s="2">
        <f>'Moving Avg'!D2423</f>
        <v>2.25</v>
      </c>
      <c r="G2423" s="2">
        <f>'Moving Avg'!F2423</f>
        <v>2.17</v>
      </c>
      <c r="H2423" s="2">
        <f>'Moving Avg'!G2423</f>
        <v>2.0169999999999986</v>
      </c>
      <c r="I2423" s="2">
        <f>'Moving Avg'!H2423</f>
        <v>1.9498500000000047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45838</v>
      </c>
      <c r="B2424" s="2">
        <f>RSI!B2424</f>
        <v>2.25</v>
      </c>
      <c r="C2424" s="2">
        <f>RSI!I2424</f>
        <v>80.200758492634094</v>
      </c>
      <c r="D2424" s="2">
        <f>MACD!E2424</f>
        <v>-4.9848221443529628E-2</v>
      </c>
      <c r="E2424" s="2">
        <f>MACD!F2424</f>
        <v>-6.9625484706490409E-2</v>
      </c>
      <c r="F2424" s="2">
        <f>'Moving Avg'!D2424</f>
        <v>2.25</v>
      </c>
      <c r="G2424" s="2">
        <f>'Moving Avg'!F2424</f>
        <v>2.1829999999999998</v>
      </c>
      <c r="H2424" s="2">
        <f>'Moving Avg'!G2424</f>
        <v>2.0237999999999987</v>
      </c>
      <c r="I2424" s="2">
        <f>'Moving Avg'!H2424</f>
        <v>1.9526000000000046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45839</v>
      </c>
      <c r="B2425" s="2">
        <f>RSI!B2425</f>
        <v>2.25</v>
      </c>
      <c r="C2425" s="2">
        <f>RSI!I2425</f>
        <v>80.200758492634094</v>
      </c>
      <c r="D2425" s="2">
        <f>MACD!E2425</f>
        <v>-3.4244381365031273E-2</v>
      </c>
      <c r="E2425" s="2">
        <f>MACD!F2425</f>
        <v>-6.254926403819859E-2</v>
      </c>
      <c r="F2425" s="2">
        <f>'Moving Avg'!D2425</f>
        <v>2.25</v>
      </c>
      <c r="G2425" s="2">
        <f>'Moving Avg'!F2425</f>
        <v>2.1960000000000002</v>
      </c>
      <c r="H2425" s="2">
        <f>'Moving Avg'!G2425</f>
        <v>2.0305999999999989</v>
      </c>
      <c r="I2425" s="2">
        <f>'Moving Avg'!H2425</f>
        <v>1.9553500000000046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</row>
    <row r="2426" spans="1:12" ht="13.5" x14ac:dyDescent="0.25">
      <c r="A2426" s="3">
        <f>RSI!A2426</f>
        <v>45840</v>
      </c>
      <c r="B2426" s="2">
        <f>RSI!B2426</f>
        <v>2.25</v>
      </c>
      <c r="C2426" s="2">
        <f>RSI!I2426</f>
        <v>80.200758492634094</v>
      </c>
      <c r="D2426" s="2">
        <f>MACD!E2426</f>
        <v>-2.1628901174013837E-2</v>
      </c>
      <c r="E2426" s="2">
        <f>MACD!F2426</f>
        <v>-5.4365191465361645E-2</v>
      </c>
      <c r="F2426" s="2">
        <f>'Moving Avg'!D2426</f>
        <v>2.25</v>
      </c>
      <c r="G2426" s="2">
        <f>'Moving Avg'!F2426</f>
        <v>2.2050000000000001</v>
      </c>
      <c r="H2426" s="2">
        <f>'Moving Avg'!G2426</f>
        <v>2.037399999999999</v>
      </c>
      <c r="I2426" s="2">
        <f>'Moving Avg'!H2426</f>
        <v>1.9581000000000044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45841</v>
      </c>
      <c r="B2427" s="2">
        <f>RSI!B2427</f>
        <v>2.25</v>
      </c>
      <c r="C2427" s="2">
        <f>RSI!I2427</f>
        <v>80.200758492634094</v>
      </c>
      <c r="D2427" s="2">
        <f>MACD!E2427</f>
        <v>-1.1498494743170884E-2</v>
      </c>
      <c r="E2427" s="2">
        <f>MACD!F2427</f>
        <v>-4.5791852120923494E-2</v>
      </c>
      <c r="F2427" s="2">
        <f>'Moving Avg'!D2427</f>
        <v>2.25</v>
      </c>
      <c r="G2427" s="2">
        <f>'Moving Avg'!F2427</f>
        <v>2.214</v>
      </c>
      <c r="H2427" s="2">
        <f>'Moving Avg'!G2427</f>
        <v>2.0441999999999991</v>
      </c>
      <c r="I2427" s="2">
        <f>'Moving Avg'!H2427</f>
        <v>1.9605000000000041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</row>
    <row r="2428" spans="1:12" ht="13.5" x14ac:dyDescent="0.25">
      <c r="A2428" s="3">
        <f>RSI!A2428</f>
        <v>45842</v>
      </c>
      <c r="B2428" s="2">
        <f>RSI!B2428</f>
        <v>2.25</v>
      </c>
      <c r="C2428" s="2">
        <f>RSI!I2428</f>
        <v>80.200758492634094</v>
      </c>
      <c r="D2428" s="2">
        <f>MACD!E2428</f>
        <v>-3.4305296507075589E-3</v>
      </c>
      <c r="E2428" s="2">
        <f>MACD!F2428</f>
        <v>-3.7319587626880306E-2</v>
      </c>
      <c r="F2428" s="2">
        <f>'Moving Avg'!D2428</f>
        <v>2.25</v>
      </c>
      <c r="G2428" s="2">
        <f>'Moving Avg'!F2428</f>
        <v>2.2185000000000001</v>
      </c>
      <c r="H2428" s="2">
        <f>'Moving Avg'!G2428</f>
        <v>2.0509999999999993</v>
      </c>
      <c r="I2428" s="2">
        <f>'Moving Avg'!H2428</f>
        <v>1.9627500000000038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45845</v>
      </c>
      <c r="B2429" s="2">
        <f>RSI!B2429</f>
        <v>2.25</v>
      </c>
      <c r="C2429" s="2">
        <f>RSI!I2429</f>
        <v>80.200758492634094</v>
      </c>
      <c r="D2429" s="2">
        <f>MACD!E2429</f>
        <v>2.9296199761588149E-3</v>
      </c>
      <c r="E2429" s="2">
        <f>MACD!F2429</f>
        <v>-2.9269746106272483E-2</v>
      </c>
      <c r="F2429" s="2">
        <f>'Moving Avg'!D2429</f>
        <v>2.25</v>
      </c>
      <c r="G2429" s="2">
        <f>'Moving Avg'!F2429</f>
        <v>2.2229999999999999</v>
      </c>
      <c r="H2429" s="2">
        <f>'Moving Avg'!G2429</f>
        <v>2.0577999999999999</v>
      </c>
      <c r="I2429" s="2">
        <f>'Moving Avg'!H2429</f>
        <v>1.9646000000000037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45846</v>
      </c>
      <c r="B2430" s="2">
        <f>RSI!B2430</f>
        <v>2.25</v>
      </c>
      <c r="C2430" s="2">
        <f>RSI!I2430</f>
        <v>80.200758492634094</v>
      </c>
      <c r="D2430" s="2">
        <f>MACD!E2430</f>
        <v>7.8792572054569021E-3</v>
      </c>
      <c r="E2430" s="2">
        <f>MACD!F2430</f>
        <v>-2.1839945443926607E-2</v>
      </c>
      <c r="F2430" s="2">
        <f>'Moving Avg'!D2430</f>
        <v>2.25</v>
      </c>
      <c r="G2430" s="2">
        <f>'Moving Avg'!F2430</f>
        <v>2.2275</v>
      </c>
      <c r="H2430" s="2">
        <f>'Moving Avg'!G2430</f>
        <v>2.0646</v>
      </c>
      <c r="I2430" s="2">
        <f>'Moving Avg'!H2430</f>
        <v>1.966450000000004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</row>
    <row r="2431" spans="1:12" ht="13.5" x14ac:dyDescent="0.25">
      <c r="A2431" s="3">
        <f>RSI!A2431</f>
        <v>45847</v>
      </c>
      <c r="B2431" s="2">
        <f>RSI!B2431</f>
        <v>2.25</v>
      </c>
      <c r="C2431" s="2">
        <f>RSI!I2431</f>
        <v>80.200758492634094</v>
      </c>
      <c r="D2431" s="2">
        <f>MACD!E2431</f>
        <v>1.1667386006696479E-2</v>
      </c>
      <c r="E2431" s="2">
        <f>MACD!F2431</f>
        <v>-1.5138479153801988E-2</v>
      </c>
      <c r="F2431" s="2">
        <f>'Moving Avg'!D2431</f>
        <v>2.25</v>
      </c>
      <c r="G2431" s="2">
        <f>'Moving Avg'!F2431</f>
        <v>2.2365000000000004</v>
      </c>
      <c r="H2431" s="2">
        <f>'Moving Avg'!G2431</f>
        <v>2.0713999999999997</v>
      </c>
      <c r="I2431" s="2">
        <f>'Moving Avg'!H2431</f>
        <v>1.9683000000000042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</row>
    <row r="2432" spans="1:12" ht="13.5" x14ac:dyDescent="0.25">
      <c r="A2432" s="3">
        <f>RSI!A2432</f>
        <v>45848</v>
      </c>
      <c r="B2432" s="2">
        <f>RSI!B2432</f>
        <v>2.25</v>
      </c>
      <c r="C2432" s="2">
        <f>RSI!I2432</f>
        <v>80.20075849263408</v>
      </c>
      <c r="D2432" s="2">
        <f>MACD!E2432</f>
        <v>1.4502331523261081E-2</v>
      </c>
      <c r="E2432" s="2">
        <f>MACD!F2432</f>
        <v>-9.2103170183893759E-3</v>
      </c>
      <c r="F2432" s="2">
        <f>'Moving Avg'!D2432</f>
        <v>2.25</v>
      </c>
      <c r="G2432" s="2">
        <f>'Moving Avg'!F2432</f>
        <v>2.2454999999999998</v>
      </c>
      <c r="H2432" s="2">
        <f>'Moving Avg'!G2432</f>
        <v>2.0781999999999998</v>
      </c>
      <c r="I2432" s="2">
        <f>'Moving Avg'!H2432</f>
        <v>1.9697500000000041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</row>
    <row r="2433" spans="1:12" ht="13.5" x14ac:dyDescent="0.25">
      <c r="A2433" s="3">
        <f>RSI!A2433</f>
        <v>45849</v>
      </c>
      <c r="B2433" s="2">
        <f>RSI!B2433</f>
        <v>2.25</v>
      </c>
      <c r="C2433" s="2">
        <f>RSI!I2433</f>
        <v>80.200758492634094</v>
      </c>
      <c r="D2433" s="2">
        <f>MACD!E2433</f>
        <v>1.6558173947654797E-2</v>
      </c>
      <c r="E2433" s="2">
        <f>MACD!F2433</f>
        <v>-4.0566188251805416E-3</v>
      </c>
      <c r="F2433" s="2">
        <f>'Moving Avg'!D2433</f>
        <v>2.25</v>
      </c>
      <c r="G2433" s="2">
        <f>'Moving Avg'!F2433</f>
        <v>2.25</v>
      </c>
      <c r="H2433" s="2">
        <f>'Moving Avg'!G2433</f>
        <v>2.085</v>
      </c>
      <c r="I2433" s="2">
        <f>'Moving Avg'!H2433</f>
        <v>1.9716000000000042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</row>
    <row r="2434" spans="1:12" ht="13.5" x14ac:dyDescent="0.25">
      <c r="A2434" s="3">
        <f>RSI!A2434</f>
        <v>45852</v>
      </c>
      <c r="B2434" s="2">
        <f>RSI!B2434</f>
        <v>2.25</v>
      </c>
      <c r="C2434" s="2">
        <f>RSI!I2434</f>
        <v>80.200758492634094</v>
      </c>
      <c r="D2434" s="2">
        <f>MACD!E2434</f>
        <v>1.7980179562804732E-2</v>
      </c>
      <c r="E2434" s="2">
        <f>MACD!F2434</f>
        <v>3.5074085241651324E-4</v>
      </c>
      <c r="F2434" s="2">
        <f>'Moving Avg'!D2434</f>
        <v>2.25</v>
      </c>
      <c r="G2434" s="2">
        <f>'Moving Avg'!F2434</f>
        <v>2.25</v>
      </c>
      <c r="H2434" s="2">
        <f>'Moving Avg'!G2434</f>
        <v>2.0918000000000001</v>
      </c>
      <c r="I2434" s="2">
        <f>'Moving Avg'!H2434</f>
        <v>1.9738500000000045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</row>
    <row r="2435" spans="1:12" ht="13.5" x14ac:dyDescent="0.25">
      <c r="A2435" s="3">
        <f>RSI!A2435</f>
        <v>45853</v>
      </c>
      <c r="B2435" s="2">
        <f>RSI!B2435</f>
        <v>2.25</v>
      </c>
      <c r="C2435" s="2">
        <f>RSI!I2435</f>
        <v>80.200758492634094</v>
      </c>
      <c r="D2435" s="2">
        <f>MACD!E2435</f>
        <v>1.888938419504127E-2</v>
      </c>
      <c r="E2435" s="2">
        <f>MACD!F2435</f>
        <v>4.0584695209414648E-3</v>
      </c>
      <c r="F2435" s="2">
        <f>'Moving Avg'!D2435</f>
        <v>2.25</v>
      </c>
      <c r="G2435" s="2">
        <f>'Moving Avg'!F2435</f>
        <v>2.25</v>
      </c>
      <c r="H2435" s="2">
        <f>'Moving Avg'!G2435</f>
        <v>2.0985999999999998</v>
      </c>
      <c r="I2435" s="2">
        <f>'Moving Avg'!H2435</f>
        <v>1.9757000000000045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45854</v>
      </c>
      <c r="B2436" s="2">
        <f>RSI!B2436</f>
        <v>2.25</v>
      </c>
      <c r="C2436" s="2">
        <f>RSI!I2436</f>
        <v>80.200758492634094</v>
      </c>
      <c r="D2436" s="2">
        <f>MACD!E2436</f>
        <v>1.93864603690721E-2</v>
      </c>
      <c r="E2436" s="2">
        <f>MACD!F2436</f>
        <v>7.1240676905675922E-3</v>
      </c>
      <c r="F2436" s="2">
        <f>'Moving Avg'!D2436</f>
        <v>2.25</v>
      </c>
      <c r="G2436" s="2">
        <f>'Moving Avg'!F2436</f>
        <v>2.25</v>
      </c>
      <c r="H2436" s="2">
        <f>'Moving Avg'!G2436</f>
        <v>2.1055999999999999</v>
      </c>
      <c r="I2436" s="2">
        <f>'Moving Avg'!H2436</f>
        <v>1.9774500000000046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</row>
    <row r="2437" spans="1:12" ht="13.5" x14ac:dyDescent="0.25">
      <c r="A2437" s="3">
        <f>RSI!A2437</f>
        <v>45855</v>
      </c>
      <c r="B2437" s="2">
        <f>RSI!B2437</f>
        <v>2.25</v>
      </c>
      <c r="C2437" s="2">
        <f>RSI!I2437</f>
        <v>80.200758492634094</v>
      </c>
      <c r="D2437" s="2">
        <f>MACD!E2437</f>
        <v>1.9554979190674171E-2</v>
      </c>
      <c r="E2437" s="2">
        <f>MACD!F2437</f>
        <v>9.610249990588909E-3</v>
      </c>
      <c r="F2437" s="2">
        <f>'Moving Avg'!D2437</f>
        <v>2.25</v>
      </c>
      <c r="G2437" s="2">
        <f>'Moving Avg'!F2437</f>
        <v>2.25</v>
      </c>
      <c r="H2437" s="2">
        <f>'Moving Avg'!G2437</f>
        <v>2.1123999999999996</v>
      </c>
      <c r="I2437" s="2">
        <f>'Moving Avg'!H2437</f>
        <v>1.9792000000000047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</row>
    <row r="2438" spans="1:12" ht="13.5" x14ac:dyDescent="0.25">
      <c r="A2438" s="3">
        <f>RSI!A2438</f>
        <v>45856</v>
      </c>
      <c r="B2438" s="2">
        <f>RSI!B2438</f>
        <v>2.25</v>
      </c>
      <c r="C2438" s="2">
        <f>RSI!I2438</f>
        <v>80.200758492634094</v>
      </c>
      <c r="D2438" s="2">
        <f>MACD!E2438</f>
        <v>1.9464160840753308E-2</v>
      </c>
      <c r="E2438" s="2">
        <f>MACD!F2438</f>
        <v>1.158103216062179E-2</v>
      </c>
      <c r="F2438" s="2">
        <f>'Moving Avg'!D2438</f>
        <v>2.25</v>
      </c>
      <c r="G2438" s="2">
        <f>'Moving Avg'!F2438</f>
        <v>2.25</v>
      </c>
      <c r="H2438" s="2">
        <f>'Moving Avg'!G2438</f>
        <v>2.1191999999999998</v>
      </c>
      <c r="I2438" s="2">
        <f>'Moving Avg'!H2438</f>
        <v>1.9809500000000044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</row>
    <row r="2439" spans="1:12" ht="13.5" x14ac:dyDescent="0.25">
      <c r="A2439" s="3">
        <f>RSI!A2439</f>
        <v>45859</v>
      </c>
      <c r="B2439" s="2">
        <f>RSI!B2439</f>
        <v>2.25</v>
      </c>
      <c r="C2439" s="2">
        <f>RSI!I2439</f>
        <v>80.200758492634094</v>
      </c>
      <c r="D2439" s="2">
        <f>MACD!E2439</f>
        <v>1.9171193064140279E-2</v>
      </c>
      <c r="E2439" s="2">
        <f>MACD!F2439</f>
        <v>1.3099064341325488E-2</v>
      </c>
      <c r="F2439" s="2">
        <f>'Moving Avg'!D2439</f>
        <v>2.25</v>
      </c>
      <c r="G2439" s="2">
        <f>'Moving Avg'!F2439</f>
        <v>2.25</v>
      </c>
      <c r="H2439" s="2">
        <f>'Moving Avg'!G2439</f>
        <v>2.1259999999999994</v>
      </c>
      <c r="I2439" s="2">
        <f>'Moving Avg'!H2439</f>
        <v>1.9827000000000043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</row>
    <row r="2440" spans="1:12" ht="13.5" x14ac:dyDescent="0.25">
      <c r="A2440" s="3">
        <f>RSI!A2440</f>
        <v>45860</v>
      </c>
      <c r="B2440" s="2">
        <f>RSI!B2440</f>
        <v>2.25</v>
      </c>
      <c r="C2440" s="2">
        <f>RSI!I2440</f>
        <v>80.200758492634094</v>
      </c>
      <c r="D2440" s="2">
        <f>MACD!E2440</f>
        <v>1.8723184771191281E-2</v>
      </c>
      <c r="E2440" s="2">
        <f>MACD!F2440</f>
        <v>1.4223888427298648E-2</v>
      </c>
      <c r="F2440" s="2">
        <f>'Moving Avg'!D2440</f>
        <v>2.25</v>
      </c>
      <c r="G2440" s="2">
        <f>'Moving Avg'!F2440</f>
        <v>2.25</v>
      </c>
      <c r="H2440" s="2">
        <f>'Moving Avg'!G2440</f>
        <v>2.1327999999999996</v>
      </c>
      <c r="I2440" s="2">
        <f>'Moving Avg'!H2440</f>
        <v>1.9844500000000043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</row>
    <row r="2441" spans="1:12" ht="13.5" x14ac:dyDescent="0.25">
      <c r="A2441" s="3">
        <f>RSI!A2441</f>
        <v>45861</v>
      </c>
      <c r="B2441" s="2">
        <f>RSI!B2441</f>
        <v>2.25</v>
      </c>
      <c r="C2441" s="2">
        <f>RSI!I2441</f>
        <v>80.200758492634094</v>
      </c>
      <c r="D2441" s="2">
        <f>MACD!E2441</f>
        <v>1.8158811495847083E-2</v>
      </c>
      <c r="E2441" s="2">
        <f>MACD!F2441</f>
        <v>1.5010873041008337E-2</v>
      </c>
      <c r="F2441" s="2">
        <f>'Moving Avg'!D2441</f>
        <v>2.25</v>
      </c>
      <c r="G2441" s="2">
        <f>'Moving Avg'!F2441</f>
        <v>2.25</v>
      </c>
      <c r="H2441" s="2">
        <f>'Moving Avg'!G2441</f>
        <v>2.1395999999999997</v>
      </c>
      <c r="I2441" s="2">
        <f>'Moving Avg'!H2441</f>
        <v>1.986200000000004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</row>
    <row r="2442" spans="1:12" ht="13.5" x14ac:dyDescent="0.25">
      <c r="A2442" s="3">
        <f>RSI!A2442</f>
        <v>45862</v>
      </c>
      <c r="B2442" s="2">
        <f>RSI!B2442</f>
        <v>2.25</v>
      </c>
      <c r="C2442" s="2">
        <f>RSI!I2442</f>
        <v>80.200758492634094</v>
      </c>
      <c r="D2442" s="2">
        <f>MACD!E2442</f>
        <v>1.7509700679029461E-2</v>
      </c>
      <c r="E2442" s="2">
        <f>MACD!F2442</f>
        <v>1.5510638568612563E-2</v>
      </c>
      <c r="F2442" s="2">
        <f>'Moving Avg'!D2442</f>
        <v>2.25</v>
      </c>
      <c r="G2442" s="2">
        <f>'Moving Avg'!F2442</f>
        <v>2.25</v>
      </c>
      <c r="H2442" s="2">
        <f>'Moving Avg'!G2442</f>
        <v>2.1463999999999999</v>
      </c>
      <c r="I2442" s="2">
        <f>'Moving Avg'!H2442</f>
        <v>1.9879500000000039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</row>
    <row r="2443" spans="1:12" ht="13.5" x14ac:dyDescent="0.25">
      <c r="A2443" s="3">
        <f>RSI!A2443</f>
        <v>45866</v>
      </c>
      <c r="B2443" s="2">
        <f>RSI!B2443</f>
        <v>2.25</v>
      </c>
      <c r="C2443" s="2">
        <f>RSI!I2443</f>
        <v>80.200758492634094</v>
      </c>
      <c r="D2443" s="2">
        <f>MACD!E2443</f>
        <v>1.6801597324781703E-2</v>
      </c>
      <c r="E2443" s="2">
        <f>MACD!F2443</f>
        <v>1.5768830319846393E-2</v>
      </c>
      <c r="F2443" s="2">
        <f>'Moving Avg'!D2443</f>
        <v>2.25</v>
      </c>
      <c r="G2443" s="2">
        <f>'Moving Avg'!F2443</f>
        <v>2.25</v>
      </c>
      <c r="H2443" s="2">
        <f>'Moving Avg'!G2443</f>
        <v>2.1532</v>
      </c>
      <c r="I2443" s="2">
        <f>'Moving Avg'!H2443</f>
        <v>1.9897000000000036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</row>
    <row r="2444" spans="1:12" ht="13.5" x14ac:dyDescent="0.25">
      <c r="A2444" s="3">
        <f>RSI!A2444</f>
        <v>45867</v>
      </c>
      <c r="B2444" s="2">
        <f>RSI!B2444</f>
        <v>2.25</v>
      </c>
      <c r="C2444" s="2">
        <f>RSI!I2444</f>
        <v>80.200758492634094</v>
      </c>
      <c r="D2444" s="2">
        <f>MACD!E2444</f>
        <v>1.6055344299946483E-2</v>
      </c>
      <c r="E2444" s="2">
        <f>MACD!F2444</f>
        <v>1.5826133115866413E-2</v>
      </c>
      <c r="F2444" s="2">
        <f>'Moving Avg'!D2444</f>
        <v>2.25</v>
      </c>
      <c r="G2444" s="2">
        <f>'Moving Avg'!F2444</f>
        <v>2.25</v>
      </c>
      <c r="H2444" s="2">
        <f>'Moving Avg'!G2444</f>
        <v>2.16</v>
      </c>
      <c r="I2444" s="2">
        <f>'Moving Avg'!H2444</f>
        <v>1.9914500000000035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</row>
    <row r="2445" spans="1:12" ht="13.5" x14ac:dyDescent="0.25">
      <c r="A2445" s="3">
        <f>RSI!A2445</f>
        <v>45868</v>
      </c>
      <c r="B2445" s="2">
        <f>RSI!B2445</f>
        <v>2.25</v>
      </c>
      <c r="C2445" s="2">
        <f>RSI!I2445</f>
        <v>80.200758492634094</v>
      </c>
      <c r="D2445" s="2">
        <f>MACD!E2445</f>
        <v>1.5287706240033394E-2</v>
      </c>
      <c r="E2445" s="2">
        <f>MACD!F2445</f>
        <v>1.571844774069981E-2</v>
      </c>
      <c r="F2445" s="2">
        <f>'Moving Avg'!D2445</f>
        <v>2.25</v>
      </c>
      <c r="G2445" s="2">
        <f>'Moving Avg'!F2445</f>
        <v>2.25</v>
      </c>
      <c r="H2445" s="2">
        <f>'Moving Avg'!G2445</f>
        <v>2.1668000000000003</v>
      </c>
      <c r="I2445" s="2">
        <f>'Moving Avg'!H2445</f>
        <v>1.9932000000000034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</row>
    <row r="2446" spans="1:12" ht="13.5" x14ac:dyDescent="0.25">
      <c r="A2446" s="3">
        <f>RSI!A2446</f>
        <v>45869</v>
      </c>
      <c r="B2446" s="2">
        <f>RSI!B2446</f>
        <v>2.25</v>
      </c>
      <c r="C2446" s="2">
        <f>RSI!I2446</f>
        <v>80.200758492634094</v>
      </c>
      <c r="D2446" s="2">
        <f>MACD!E2446</f>
        <v>1.4512061535087106E-2</v>
      </c>
      <c r="E2446" s="2">
        <f>MACD!F2446</f>
        <v>1.547717049957727E-2</v>
      </c>
      <c r="F2446" s="2">
        <f>'Moving Avg'!D2446</f>
        <v>2.25</v>
      </c>
      <c r="G2446" s="2">
        <f>'Moving Avg'!F2446</f>
        <v>2.25</v>
      </c>
      <c r="H2446" s="2">
        <f>'Moving Avg'!G2446</f>
        <v>2.1736</v>
      </c>
      <c r="I2446" s="2">
        <f>'Moving Avg'!H2446</f>
        <v>1.9949500000000031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</row>
    <row r="2447" spans="1:12" ht="13.5" x14ac:dyDescent="0.25">
      <c r="A2447" s="3">
        <f>RSI!A2447</f>
        <v>45870</v>
      </c>
      <c r="B2447" s="2">
        <f>RSI!B2447</f>
        <v>2.25</v>
      </c>
      <c r="C2447" s="2">
        <f>RSI!I2447</f>
        <v>80.200758492634094</v>
      </c>
      <c r="D2447" s="2">
        <f>MACD!E2447</f>
        <v>1.3738983073546596E-2</v>
      </c>
      <c r="E2447" s="2">
        <f>MACD!F2447</f>
        <v>1.5129533014371137E-2</v>
      </c>
      <c r="F2447" s="2">
        <f>'Moving Avg'!D2447</f>
        <v>2.25</v>
      </c>
      <c r="G2447" s="2">
        <f>'Moving Avg'!F2447</f>
        <v>2.25</v>
      </c>
      <c r="H2447" s="2">
        <f>'Moving Avg'!G2447</f>
        <v>2.1804000000000001</v>
      </c>
      <c r="I2447" s="2">
        <f>'Moving Avg'!H2447</f>
        <v>1.996700000000003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</row>
    <row r="2448" spans="1:12" ht="13.5" x14ac:dyDescent="0.25">
      <c r="A2448" s="3">
        <f>RSI!A2448</f>
        <v>45873</v>
      </c>
      <c r="B2448" s="2">
        <f>RSI!B2448</f>
        <v>2.25</v>
      </c>
      <c r="C2448" s="2">
        <f>RSI!I2448</f>
        <v>80.200758492634094</v>
      </c>
      <c r="D2448" s="2">
        <f>MACD!E2448</f>
        <v>1.2976725212527018E-2</v>
      </c>
      <c r="E2448" s="2">
        <f>MACD!F2448</f>
        <v>1.4698971454002315E-2</v>
      </c>
      <c r="F2448" s="2">
        <f>'Moving Avg'!D2448</f>
        <v>2.25</v>
      </c>
      <c r="G2448" s="2">
        <f>'Moving Avg'!F2448</f>
        <v>2.25</v>
      </c>
      <c r="H2448" s="2">
        <f>'Moving Avg'!G2448</f>
        <v>2.1871999999999998</v>
      </c>
      <c r="I2448" s="2">
        <f>'Moving Avg'!H2448</f>
        <v>1.9984000000000028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</row>
    <row r="2449" spans="1:12" ht="13.5" x14ac:dyDescent="0.25">
      <c r="A2449" s="3">
        <f>RSI!A2449</f>
        <v>45874</v>
      </c>
      <c r="B2449" s="2">
        <f>RSI!B2449</f>
        <v>2.25</v>
      </c>
      <c r="C2449" s="2">
        <f>RSI!I2449</f>
        <v>80.200758492634094</v>
      </c>
      <c r="D2449" s="2">
        <f>MACD!E2449</f>
        <v>1.2231631729249237E-2</v>
      </c>
      <c r="E2449" s="2">
        <f>MACD!F2449</f>
        <v>1.42055035090517E-2</v>
      </c>
      <c r="F2449" s="2">
        <f>'Moving Avg'!D2449</f>
        <v>2.25</v>
      </c>
      <c r="G2449" s="2">
        <f>'Moving Avg'!F2449</f>
        <v>2.25</v>
      </c>
      <c r="H2449" s="2">
        <f>'Moving Avg'!G2449</f>
        <v>2.194</v>
      </c>
      <c r="I2449" s="2">
        <f>'Moving Avg'!H2449</f>
        <v>2.0001000000000029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45875</v>
      </c>
      <c r="B2450" s="2">
        <f>RSI!B2450</f>
        <v>2.25</v>
      </c>
      <c r="C2450" s="2">
        <f>RSI!I2450</f>
        <v>80.200758492634094</v>
      </c>
      <c r="D2450" s="2">
        <f>MACD!E2450</f>
        <v>1.1508477214097645E-2</v>
      </c>
      <c r="E2450" s="2">
        <f>MACD!F2450</f>
        <v>1.3666098250060888E-2</v>
      </c>
      <c r="F2450" s="2">
        <f>'Moving Avg'!D2450</f>
        <v>2.25</v>
      </c>
      <c r="G2450" s="2">
        <f>'Moving Avg'!F2450</f>
        <v>2.25</v>
      </c>
      <c r="H2450" s="2">
        <f>'Moving Avg'!G2450</f>
        <v>2.2008000000000001</v>
      </c>
      <c r="I2450" s="2">
        <f>'Moving Avg'!H2450</f>
        <v>2.0018500000000028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</row>
    <row r="2451" spans="1:12" ht="13.5" x14ac:dyDescent="0.25">
      <c r="A2451" s="3">
        <f>RSI!A2451</f>
        <v>45876</v>
      </c>
      <c r="B2451" s="2">
        <f>RSI!B2451</f>
        <v>2.25</v>
      </c>
      <c r="C2451" s="2">
        <f>RSI!I2451</f>
        <v>80.200758492634094</v>
      </c>
      <c r="D2451" s="2">
        <f>MACD!E2451</f>
        <v>1.0810752426282377E-2</v>
      </c>
      <c r="E2451" s="2">
        <f>MACD!F2451</f>
        <v>1.3095029085305188E-2</v>
      </c>
      <c r="F2451" s="2">
        <f>'Moving Avg'!D2451</f>
        <v>2.25</v>
      </c>
      <c r="G2451" s="2">
        <f>'Moving Avg'!F2451</f>
        <v>2.25</v>
      </c>
      <c r="H2451" s="2">
        <f>'Moving Avg'!G2451</f>
        <v>2.2075999999999998</v>
      </c>
      <c r="I2451" s="2">
        <f>'Moving Avg'!H2451</f>
        <v>2.0036000000000023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45877</v>
      </c>
      <c r="B2452" s="2">
        <f>RSI!B2452</f>
        <v>3</v>
      </c>
      <c r="C2452" s="2">
        <f>RSI!I2452</f>
        <v>99.405490214395911</v>
      </c>
      <c r="D2452" s="2">
        <f>MACD!E2452</f>
        <v>-4.541465306190684E-2</v>
      </c>
      <c r="E2452" s="2">
        <f>MACD!F2452</f>
        <v>1.393092655862781E-3</v>
      </c>
      <c r="F2452" s="2">
        <f>'Moving Avg'!D2452</f>
        <v>2.4</v>
      </c>
      <c r="G2452" s="2">
        <f>'Moving Avg'!F2452</f>
        <v>2.2875000000000001</v>
      </c>
      <c r="H2452" s="2">
        <f>'Moving Avg'!G2452</f>
        <v>2.2278000000000002</v>
      </c>
      <c r="I2452" s="2">
        <f>'Moving Avg'!H2452</f>
        <v>2.0091000000000023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</row>
    <row r="2453" spans="1:12" ht="13.5" x14ac:dyDescent="0.25">
      <c r="A2453" s="3">
        <f>RSI!A2453</f>
        <v>45880</v>
      </c>
      <c r="B2453" s="2">
        <f>RSI!B2453</f>
        <v>3</v>
      </c>
      <c r="C2453" s="2">
        <f>RSI!I2453</f>
        <v>99.405490214395911</v>
      </c>
      <c r="D2453" s="2">
        <f>MACD!E2453</f>
        <v>-9.7495359321178476E-2</v>
      </c>
      <c r="E2453" s="2">
        <f>MACD!F2453</f>
        <v>-1.8384597739545473E-2</v>
      </c>
      <c r="F2453" s="2">
        <f>'Moving Avg'!D2453</f>
        <v>2.5499999999999998</v>
      </c>
      <c r="G2453" s="2">
        <f>'Moving Avg'!F2453</f>
        <v>2.3250000000000002</v>
      </c>
      <c r="H2453" s="2">
        <f>'Moving Avg'!G2453</f>
        <v>2.2480000000000002</v>
      </c>
      <c r="I2453" s="2">
        <f>'Moving Avg'!H2453</f>
        <v>2.0146000000000019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</row>
    <row r="2454" spans="1:12" ht="13.5" x14ac:dyDescent="0.25">
      <c r="A2454" s="3">
        <f>RSI!A2454</f>
        <v>45881</v>
      </c>
      <c r="B2454" s="2">
        <f>RSI!B2454</f>
        <v>3</v>
      </c>
      <c r="C2454" s="2">
        <f>RSI!I2454</f>
        <v>99.405490214395911</v>
      </c>
      <c r="D2454" s="2">
        <f>MACD!E2454</f>
        <v>-0.14573528178275952</v>
      </c>
      <c r="E2454" s="2">
        <f>MACD!F2454</f>
        <v>-4.3854734548188279E-2</v>
      </c>
      <c r="F2454" s="2">
        <f>'Moving Avg'!D2454</f>
        <v>2.7</v>
      </c>
      <c r="G2454" s="2">
        <f>'Moving Avg'!F2454</f>
        <v>2.3624999999999998</v>
      </c>
      <c r="H2454" s="2">
        <f>'Moving Avg'!G2454</f>
        <v>2.2681999999999998</v>
      </c>
      <c r="I2454" s="2">
        <f>'Moving Avg'!H2454</f>
        <v>2.020100000000002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45883</v>
      </c>
      <c r="B2455" s="2">
        <f>RSI!B2455</f>
        <v>3</v>
      </c>
      <c r="C2455" s="2">
        <f>RSI!I2455</f>
        <v>99.405490214395911</v>
      </c>
      <c r="D2455" s="2">
        <f>MACD!E2455</f>
        <v>-0.19041630044316937</v>
      </c>
      <c r="E2455" s="2">
        <f>MACD!F2455</f>
        <v>-7.3167047727184506E-2</v>
      </c>
      <c r="F2455" s="2">
        <f>'Moving Avg'!D2455</f>
        <v>2.85</v>
      </c>
      <c r="G2455" s="2">
        <f>'Moving Avg'!F2455</f>
        <v>2.4</v>
      </c>
      <c r="H2455" s="2">
        <f>'Moving Avg'!G2455</f>
        <v>2.2884000000000002</v>
      </c>
      <c r="I2455" s="2">
        <f>'Moving Avg'!H2455</f>
        <v>2.0256000000000021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</row>
    <row r="2456" spans="1:12" ht="13.5" x14ac:dyDescent="0.25">
      <c r="A2456" s="3">
        <f>RSI!A2456</f>
        <v>45884</v>
      </c>
      <c r="B2456" s="2">
        <f>RSI!B2456</f>
        <v>3</v>
      </c>
      <c r="C2456" s="2">
        <f>RSI!I2456</f>
        <v>99.405490214395911</v>
      </c>
      <c r="D2456" s="2">
        <f>MACD!E2456</f>
        <v>-0.231799818761802</v>
      </c>
      <c r="E2456" s="2">
        <f>MACD!F2456</f>
        <v>-0.10489360193410802</v>
      </c>
      <c r="F2456" s="2">
        <f>'Moving Avg'!D2456</f>
        <v>3</v>
      </c>
      <c r="G2456" s="2">
        <f>'Moving Avg'!F2456</f>
        <v>2.4375</v>
      </c>
      <c r="H2456" s="2">
        <f>'Moving Avg'!G2456</f>
        <v>2.3069999999999999</v>
      </c>
      <c r="I2456" s="2">
        <f>'Moving Avg'!H2456</f>
        <v>2.0311000000000017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</row>
    <row r="2457" spans="1:12" ht="13.5" x14ac:dyDescent="0.25">
      <c r="A2457" s="3">
        <f>RSI!A2457</f>
        <v>45887</v>
      </c>
      <c r="B2457" s="2">
        <f>RSI!B2457</f>
        <v>3</v>
      </c>
      <c r="C2457" s="2">
        <f>RSI!I2457</f>
        <v>99.405490214395911</v>
      </c>
      <c r="D2457" s="2">
        <f>MACD!E2457</f>
        <v>-0.27012821837028289</v>
      </c>
      <c r="E2457" s="2">
        <f>MACD!F2457</f>
        <v>-0.13794052522134301</v>
      </c>
      <c r="F2457" s="2">
        <f>'Moving Avg'!D2457</f>
        <v>3</v>
      </c>
      <c r="G2457" s="2">
        <f>'Moving Avg'!F2457</f>
        <v>2.4750000000000001</v>
      </c>
      <c r="H2457" s="2">
        <f>'Moving Avg'!G2457</f>
        <v>2.3256000000000001</v>
      </c>
      <c r="I2457" s="2">
        <f>'Moving Avg'!H2457</f>
        <v>2.0362000000000018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</row>
    <row r="2458" spans="1:12" ht="13.5" x14ac:dyDescent="0.25">
      <c r="A2458" s="3">
        <f>RSI!A2458</f>
        <v>45888</v>
      </c>
      <c r="B2458" s="2">
        <f>RSI!B2458</f>
        <v>3</v>
      </c>
      <c r="C2458" s="2">
        <f>RSI!I2458</f>
        <v>99.405490214395911</v>
      </c>
      <c r="D2458" s="2">
        <f>MACD!E2458</f>
        <v>-0.30562621557498693</v>
      </c>
      <c r="E2458" s="2">
        <f>MACD!F2458</f>
        <v>-0.17147766329207181</v>
      </c>
      <c r="F2458" s="2">
        <f>'Moving Avg'!D2458</f>
        <v>3</v>
      </c>
      <c r="G2458" s="2">
        <f>'Moving Avg'!F2458</f>
        <v>2.5125000000000002</v>
      </c>
      <c r="H2458" s="2">
        <f>'Moving Avg'!G2458</f>
        <v>2.3424</v>
      </c>
      <c r="I2458" s="2">
        <f>'Moving Avg'!H2458</f>
        <v>2.0417000000000014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45889</v>
      </c>
      <c r="B2459" s="2">
        <f>RSI!B2459</f>
        <v>3</v>
      </c>
      <c r="C2459" s="2">
        <f>RSI!I2459</f>
        <v>99.405490214395911</v>
      </c>
      <c r="D2459" s="2">
        <f>MACD!E2459</f>
        <v>-0.33850212545815994</v>
      </c>
      <c r="E2459" s="2">
        <f>MACD!F2459</f>
        <v>-0.20488255572528943</v>
      </c>
      <c r="F2459" s="2">
        <f>'Moving Avg'!D2459</f>
        <v>3</v>
      </c>
      <c r="G2459" s="2">
        <f>'Moving Avg'!F2459</f>
        <v>2.5499999999999998</v>
      </c>
      <c r="H2459" s="2">
        <f>'Moving Avg'!G2459</f>
        <v>2.3592</v>
      </c>
      <c r="I2459" s="2">
        <f>'Moving Avg'!H2459</f>
        <v>2.0472000000000015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</row>
    <row r="2460" spans="1:12" ht="13.5" x14ac:dyDescent="0.25">
      <c r="A2460" s="3">
        <f>RSI!A2460</f>
        <v>45890</v>
      </c>
      <c r="B2460" s="2">
        <f>RSI!B2460</f>
        <v>3</v>
      </c>
      <c r="C2460" s="2">
        <f>RSI!I2460</f>
        <v>99.405490214395911</v>
      </c>
      <c r="D2460" s="2">
        <f>MACD!E2460</f>
        <v>-0.36894903917907129</v>
      </c>
      <c r="E2460" s="2">
        <f>MACD!F2460</f>
        <v>-0.23769585241604582</v>
      </c>
      <c r="F2460" s="2">
        <f>'Moving Avg'!D2460</f>
        <v>3</v>
      </c>
      <c r="G2460" s="2">
        <f>'Moving Avg'!F2460</f>
        <v>2.5874999999999999</v>
      </c>
      <c r="H2460" s="2">
        <f>'Moving Avg'!G2460</f>
        <v>2.3759999999999999</v>
      </c>
      <c r="I2460" s="2">
        <f>'Moving Avg'!H2460</f>
        <v>2.0527000000000011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</row>
    <row r="2461" spans="1:12" ht="13.5" x14ac:dyDescent="0.25">
      <c r="A2461" s="3">
        <f>RSI!A2461</f>
        <v>45891</v>
      </c>
      <c r="B2461" s="2">
        <f>RSI!B2461</f>
        <v>3</v>
      </c>
      <c r="C2461" s="2">
        <f>RSI!I2461</f>
        <v>99.405490214395911</v>
      </c>
      <c r="D2461" s="2">
        <f>MACD!E2461</f>
        <v>-0.39714591985295833</v>
      </c>
      <c r="E2461" s="2">
        <f>MACD!F2461</f>
        <v>-0.26958586590342837</v>
      </c>
      <c r="F2461" s="2">
        <f>'Moving Avg'!D2461</f>
        <v>3</v>
      </c>
      <c r="G2461" s="2">
        <f>'Moving Avg'!F2461</f>
        <v>2.625</v>
      </c>
      <c r="H2461" s="2">
        <f>'Moving Avg'!G2461</f>
        <v>2.3946000000000001</v>
      </c>
      <c r="I2461" s="2">
        <f>'Moving Avg'!H2461</f>
        <v>2.0582000000000011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</row>
    <row r="2462" spans="1:12" ht="13.5" x14ac:dyDescent="0.25">
      <c r="A2462" s="3">
        <f>RSI!A2462</f>
        <v>45894</v>
      </c>
      <c r="B2462" s="2">
        <f>RSI!B2462</f>
        <v>3</v>
      </c>
      <c r="C2462" s="2">
        <f>RSI!I2462</f>
        <v>99.405490214395911</v>
      </c>
      <c r="D2462" s="2">
        <f>MACD!E2462</f>
        <v>-0.30787400676437437</v>
      </c>
      <c r="E2462" s="2">
        <f>MACD!F2462</f>
        <v>-0.27724349407561755</v>
      </c>
      <c r="F2462" s="2">
        <f>'Moving Avg'!D2462</f>
        <v>3</v>
      </c>
      <c r="G2462" s="2">
        <f>'Moving Avg'!F2462</f>
        <v>2.6625000000000001</v>
      </c>
      <c r="H2462" s="2">
        <f>'Moving Avg'!G2462</f>
        <v>2.4131999999999998</v>
      </c>
      <c r="I2462" s="2">
        <f>'Moving Avg'!H2462</f>
        <v>2.0633000000000008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45895</v>
      </c>
      <c r="B2463" s="2">
        <f>RSI!B2463</f>
        <v>3</v>
      </c>
      <c r="C2463" s="2">
        <f>RSI!I2463</f>
        <v>99.405490214395911</v>
      </c>
      <c r="D2463" s="2">
        <f>MACD!E2463</f>
        <v>-0.23442308902529163</v>
      </c>
      <c r="E2463" s="2">
        <f>MACD!F2463</f>
        <v>-0.26867941306555237</v>
      </c>
      <c r="F2463" s="2">
        <f>'Moving Avg'!D2463</f>
        <v>3</v>
      </c>
      <c r="G2463" s="2">
        <f>'Moving Avg'!F2463</f>
        <v>2.7</v>
      </c>
      <c r="H2463" s="2">
        <f>'Moving Avg'!G2463</f>
        <v>2.4300000000000002</v>
      </c>
      <c r="I2463" s="2">
        <f>'Moving Avg'!H2463</f>
        <v>2.0684000000000005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45896</v>
      </c>
      <c r="B2464" s="2">
        <f>RSI!B2464</f>
        <v>3</v>
      </c>
      <c r="C2464" s="2">
        <f>RSI!I2464</f>
        <v>99.405490214395911</v>
      </c>
      <c r="D2464" s="2">
        <f>MACD!E2464</f>
        <v>-0.17420458550862783</v>
      </c>
      <c r="E2464" s="2">
        <f>MACD!F2464</f>
        <v>-0.24978444755416748</v>
      </c>
      <c r="F2464" s="2">
        <f>'Moving Avg'!D2464</f>
        <v>3</v>
      </c>
      <c r="G2464" s="2">
        <f>'Moving Avg'!F2464</f>
        <v>2.7374999999999998</v>
      </c>
      <c r="H2464" s="2">
        <f>'Moving Avg'!G2464</f>
        <v>2.4449999999999998</v>
      </c>
      <c r="I2464" s="2">
        <f>'Moving Avg'!H2464</f>
        <v>2.0739000000000005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45897</v>
      </c>
      <c r="B2465" s="2">
        <f>RSI!B2465</f>
        <v>3</v>
      </c>
      <c r="C2465" s="2">
        <f>RSI!I2465</f>
        <v>99.405490214395911</v>
      </c>
      <c r="D2465" s="2">
        <f>MACD!E2465</f>
        <v>-0.12503960884447674</v>
      </c>
      <c r="E2465" s="2">
        <f>MACD!F2465</f>
        <v>-0.22483547981222934</v>
      </c>
      <c r="F2465" s="2">
        <f>'Moving Avg'!D2465</f>
        <v>3</v>
      </c>
      <c r="G2465" s="2">
        <f>'Moving Avg'!F2465</f>
        <v>2.7749999999999999</v>
      </c>
      <c r="H2465" s="2">
        <f>'Moving Avg'!G2465</f>
        <v>2.46</v>
      </c>
      <c r="I2465" s="2">
        <f>'Moving Avg'!H2465</f>
        <v>2.0794000000000001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45898</v>
      </c>
      <c r="B2466" s="2">
        <f>RSI!B2466</f>
        <v>3</v>
      </c>
      <c r="C2466" s="2">
        <f>RSI!I2466</f>
        <v>99.405490214395911</v>
      </c>
      <c r="D2466" s="2">
        <f>MACD!E2466</f>
        <v>-8.5095087425618221E-2</v>
      </c>
      <c r="E2466" s="2">
        <f>MACD!F2466</f>
        <v>-0.19688740133490712</v>
      </c>
      <c r="F2466" s="2">
        <f>'Moving Avg'!D2466</f>
        <v>3</v>
      </c>
      <c r="G2466" s="2">
        <f>'Moving Avg'!F2466</f>
        <v>2.8125</v>
      </c>
      <c r="H2466" s="2">
        <f>'Moving Avg'!G2466</f>
        <v>2.4750000000000001</v>
      </c>
      <c r="I2466" s="2">
        <f>'Moving Avg'!H2466</f>
        <v>2.0849000000000002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</row>
    <row r="2467" spans="1:12" ht="13.5" x14ac:dyDescent="0.25">
      <c r="A2467" s="3">
        <f>RSI!A2467</f>
        <v>45901</v>
      </c>
      <c r="B2467" s="2">
        <f>RSI!B2467</f>
        <v>3.01</v>
      </c>
      <c r="C2467" s="2">
        <f>RSI!I2467</f>
        <v>99.427974747822844</v>
      </c>
      <c r="D2467" s="2">
        <f>MACD!E2467</f>
        <v>-5.3570518366106601E-2</v>
      </c>
      <c r="E2467" s="2">
        <f>MACD!F2467</f>
        <v>-0.16822402474114703</v>
      </c>
      <c r="F2467" s="2">
        <f>'Moving Avg'!D2467</f>
        <v>3.0019999999999998</v>
      </c>
      <c r="G2467" s="2">
        <f>'Moving Avg'!F2467</f>
        <v>2.8504999999999998</v>
      </c>
      <c r="H2467" s="2">
        <f>'Moving Avg'!G2467</f>
        <v>2.4902000000000002</v>
      </c>
      <c r="I2467" s="2">
        <f>'Moving Avg'!H2467</f>
        <v>2.0904499999999997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</row>
    <row r="2468" spans="1:12" ht="13.5" x14ac:dyDescent="0.25">
      <c r="A2468" s="3">
        <f>RSI!A2468</f>
        <v>45902</v>
      </c>
      <c r="B2468" s="2">
        <f>RSI!B2468</f>
        <v>3</v>
      </c>
      <c r="C2468" s="2">
        <f>RSI!I2468</f>
        <v>95.536804205002397</v>
      </c>
      <c r="D2468" s="2">
        <f>MACD!E2468</f>
        <v>-2.7634511058898248E-2</v>
      </c>
      <c r="E2468" s="2">
        <f>MACD!F2468</f>
        <v>-0.14010612200469727</v>
      </c>
      <c r="F2468" s="2">
        <f>'Moving Avg'!D2468</f>
        <v>3.0019999999999998</v>
      </c>
      <c r="G2468" s="2">
        <f>'Moving Avg'!F2468</f>
        <v>2.8879999999999999</v>
      </c>
      <c r="H2468" s="2">
        <f>'Moving Avg'!G2468</f>
        <v>2.5052000000000003</v>
      </c>
      <c r="I2468" s="2">
        <f>'Moving Avg'!H2468</f>
        <v>2.0959499999999998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45903</v>
      </c>
      <c r="B2469" s="2">
        <f>RSI!B2469</f>
        <v>3</v>
      </c>
      <c r="C2469" s="2">
        <f>RSI!I2469</f>
        <v>95.536804205002397</v>
      </c>
      <c r="D2469" s="2">
        <f>MACD!E2469</f>
        <v>-6.9993542106989715E-3</v>
      </c>
      <c r="E2469" s="2">
        <f>MACD!F2469</f>
        <v>-0.11348476844589762</v>
      </c>
      <c r="F2469" s="2">
        <f>'Moving Avg'!D2469</f>
        <v>3.0019999999999998</v>
      </c>
      <c r="G2469" s="2">
        <f>'Moving Avg'!F2469</f>
        <v>2.9255</v>
      </c>
      <c r="H2469" s="2">
        <f>'Moving Avg'!G2469</f>
        <v>2.5202</v>
      </c>
      <c r="I2469" s="2">
        <f>'Moving Avg'!H2469</f>
        <v>2.1014499999999998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45905</v>
      </c>
      <c r="B2470" s="2">
        <f>RSI!B2470</f>
        <v>3</v>
      </c>
      <c r="C2470" s="2">
        <f>RSI!I2470</f>
        <v>95.536804205002397</v>
      </c>
      <c r="D2470" s="2">
        <f>MACD!E2470</f>
        <v>9.2475561884395319E-3</v>
      </c>
      <c r="E2470" s="2">
        <f>MACD!F2470</f>
        <v>-8.893830351903019E-2</v>
      </c>
      <c r="F2470" s="2">
        <f>'Moving Avg'!D2470</f>
        <v>3.0019999999999998</v>
      </c>
      <c r="G2470" s="2">
        <f>'Moving Avg'!F2470</f>
        <v>2.9630000000000001</v>
      </c>
      <c r="H2470" s="2">
        <f>'Moving Avg'!G2470</f>
        <v>2.5352000000000001</v>
      </c>
      <c r="I2470" s="2">
        <f>'Moving Avg'!H2470</f>
        <v>2.1069499999999994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45908</v>
      </c>
      <c r="B2471" s="2">
        <f>RSI!B2471</f>
        <v>3</v>
      </c>
      <c r="C2471" s="2">
        <f>RSI!I2471</f>
        <v>95.536804205002397</v>
      </c>
      <c r="D2471" s="2">
        <f>MACD!E2471</f>
        <v>2.1871231786756429E-2</v>
      </c>
      <c r="E2471" s="2">
        <f>MACD!F2471</f>
        <v>-6.6776396457872866E-2</v>
      </c>
      <c r="F2471" s="2">
        <f>'Moving Avg'!D2471</f>
        <v>3.0019999999999998</v>
      </c>
      <c r="G2471" s="2">
        <f>'Moving Avg'!F2471</f>
        <v>3.0004999999999997</v>
      </c>
      <c r="H2471" s="2">
        <f>'Moving Avg'!G2471</f>
        <v>2.5502000000000002</v>
      </c>
      <c r="I2471" s="2">
        <f>'Moving Avg'!H2471</f>
        <v>2.1124499999999999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45909</v>
      </c>
      <c r="B2472" s="2">
        <f>RSI!B2472</f>
        <v>3</v>
      </c>
      <c r="C2472" s="2">
        <f>RSI!I2472</f>
        <v>95.536804205002397</v>
      </c>
      <c r="D2472" s="2">
        <f>MACD!E2472</f>
        <v>3.1512331109805558E-2</v>
      </c>
      <c r="E2472" s="2">
        <f>MACD!F2472</f>
        <v>-4.711865094433719E-2</v>
      </c>
      <c r="F2472" s="2">
        <f>'Moving Avg'!D2472</f>
        <v>3</v>
      </c>
      <c r="G2472" s="2">
        <f>'Moving Avg'!F2472</f>
        <v>3.0004999999999997</v>
      </c>
      <c r="H2472" s="2">
        <f>'Moving Avg'!G2472</f>
        <v>2.5651999999999999</v>
      </c>
      <c r="I2472" s="2">
        <f>'Moving Avg'!H2472</f>
        <v>2.11795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</row>
    <row r="2473" spans="1:12" ht="13.5" x14ac:dyDescent="0.25">
      <c r="A2473" s="3">
        <f>RSI!A2473</f>
        <v>45910</v>
      </c>
      <c r="B2473" s="2">
        <f>RSI!B2473</f>
        <v>3</v>
      </c>
      <c r="C2473" s="2">
        <f>RSI!I2473</f>
        <v>95.536804205002397</v>
      </c>
      <c r="D2473" s="2">
        <f>MACD!E2473</f>
        <v>3.8706784071056877E-2</v>
      </c>
      <c r="E2473" s="2">
        <f>MACD!F2473</f>
        <v>-2.9953563941258379E-2</v>
      </c>
      <c r="F2473" s="2">
        <f>'Moving Avg'!D2473</f>
        <v>3</v>
      </c>
      <c r="G2473" s="2">
        <f>'Moving Avg'!F2473</f>
        <v>3.0004999999999997</v>
      </c>
      <c r="H2473" s="2">
        <f>'Moving Avg'!G2473</f>
        <v>2.5801999999999996</v>
      </c>
      <c r="I2473" s="2">
        <f>'Moving Avg'!H2473</f>
        <v>2.1234500000000001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45911</v>
      </c>
      <c r="B2474" s="2">
        <f>RSI!B2474</f>
        <v>3.13</v>
      </c>
      <c r="C2474" s="2">
        <f>RSI!I2474</f>
        <v>97.511653552735197</v>
      </c>
      <c r="D2474" s="2">
        <f>MACD!E2474</f>
        <v>3.4272731159546765E-2</v>
      </c>
      <c r="E2474" s="2">
        <f>MACD!F2474</f>
        <v>-1.7108304921097352E-2</v>
      </c>
      <c r="F2474" s="2">
        <f>'Moving Avg'!D2474</f>
        <v>3.0259999999999998</v>
      </c>
      <c r="G2474" s="2">
        <f>'Moving Avg'!F2474</f>
        <v>3.0070000000000001</v>
      </c>
      <c r="H2474" s="2">
        <f>'Moving Avg'!G2474</f>
        <v>2.5978000000000003</v>
      </c>
      <c r="I2474" s="2">
        <f>'Moving Avg'!H2474</f>
        <v>2.1295999999999999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45912</v>
      </c>
      <c r="B2475" s="2">
        <f>RSI!B2475</f>
        <v>3.16</v>
      </c>
      <c r="C2475" s="2">
        <f>RSI!I2475</f>
        <v>97.758173781169901</v>
      </c>
      <c r="D2475" s="2">
        <f>MACD!E2475</f>
        <v>2.6704481942158242E-2</v>
      </c>
      <c r="E2475" s="2">
        <f>MACD!F2475</f>
        <v>-8.3457475484462335E-3</v>
      </c>
      <c r="F2475" s="2">
        <f>'Moving Avg'!D2475</f>
        <v>3.0579999999999998</v>
      </c>
      <c r="G2475" s="2">
        <f>'Moving Avg'!F2475</f>
        <v>3.0149999999999997</v>
      </c>
      <c r="H2475" s="2">
        <f>'Moving Avg'!G2475</f>
        <v>2.6160000000000001</v>
      </c>
      <c r="I2475" s="2">
        <f>'Moving Avg'!H2475</f>
        <v>2.1359000000000004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</row>
    <row r="2476" spans="1:12" ht="13.5" x14ac:dyDescent="0.25">
      <c r="A2476" s="3">
        <f>RSI!A2476</f>
        <v>45915</v>
      </c>
      <c r="B2476" s="2">
        <f>RSI!B2476</f>
        <v>3.21</v>
      </c>
      <c r="C2476" s="2">
        <f>RSI!I2476</f>
        <v>98.096627267291609</v>
      </c>
      <c r="D2476" s="2">
        <f>MACD!E2476</f>
        <v>1.4943551849421421E-2</v>
      </c>
      <c r="E2476" s="2">
        <f>MACD!F2476</f>
        <v>-3.6878876688727024E-3</v>
      </c>
      <c r="F2476" s="2">
        <f>'Moving Avg'!D2476</f>
        <v>3.1</v>
      </c>
      <c r="G2476" s="2">
        <f>'Moving Avg'!F2476</f>
        <v>3.0255000000000001</v>
      </c>
      <c r="H2476" s="2">
        <f>'Moving Avg'!G2476</f>
        <v>2.6352000000000002</v>
      </c>
      <c r="I2476" s="2">
        <f>'Moving Avg'!H2476</f>
        <v>2.1424500000000002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</row>
    <row r="2477" spans="1:12" ht="13.5" x14ac:dyDescent="0.25">
      <c r="A2477" s="3">
        <f>RSI!A2477</f>
        <v>45916</v>
      </c>
      <c r="B2477" s="2">
        <f>RSI!B2477</f>
        <v>3.24</v>
      </c>
      <c r="C2477" s="2">
        <f>RSI!I2477</f>
        <v>98.26580063836596</v>
      </c>
      <c r="D2477" s="2">
        <f>MACD!E2477</f>
        <v>2.4819279665142524E-3</v>
      </c>
      <c r="E2477" s="2">
        <f>MACD!F2477</f>
        <v>-2.4539245417953114E-3</v>
      </c>
      <c r="F2477" s="2">
        <f>'Moving Avg'!D2477</f>
        <v>3.1480000000000001</v>
      </c>
      <c r="G2477" s="2">
        <f>'Moving Avg'!F2477</f>
        <v>3.0375000000000001</v>
      </c>
      <c r="H2477" s="2">
        <f>'Moving Avg'!G2477</f>
        <v>2.6549999999999998</v>
      </c>
      <c r="I2477" s="2">
        <f>'Moving Avg'!H2477</f>
        <v>2.1491500000000001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</row>
    <row r="2478" spans="1:12" ht="13.5" x14ac:dyDescent="0.25">
      <c r="A2478" s="3">
        <f>RSI!A2478</f>
        <v>45917</v>
      </c>
      <c r="B2478" s="2">
        <f>RSI!B2478</f>
        <v>3.38</v>
      </c>
      <c r="C2478" s="2">
        <f>RSI!I2478</f>
        <v>98.801258385625175</v>
      </c>
      <c r="D2478" s="2">
        <f>MACD!E2478</f>
        <v>-2.1839651177832042E-2</v>
      </c>
      <c r="E2478" s="2">
        <f>MACD!F2478</f>
        <v>-6.331069869002658E-3</v>
      </c>
      <c r="F2478" s="2">
        <f>'Moving Avg'!D2478</f>
        <v>3.2240000000000002</v>
      </c>
      <c r="G2478" s="2">
        <f>'Moving Avg'!F2478</f>
        <v>3.0565000000000002</v>
      </c>
      <c r="H2478" s="2">
        <f>'Moving Avg'!G2478</f>
        <v>2.6776</v>
      </c>
      <c r="I2478" s="2">
        <f>'Moving Avg'!H2478</f>
        <v>2.1565499999999997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</row>
    <row r="2479" spans="1:12" ht="13.5" x14ac:dyDescent="0.25">
      <c r="A2479" s="3">
        <f>RSI!A2479</f>
        <v>45918</v>
      </c>
      <c r="B2479" s="2">
        <f>RSI!B2479</f>
        <v>3.24</v>
      </c>
      <c r="C2479" s="2">
        <f>RSI!I2479</f>
        <v>74.146467088197184</v>
      </c>
      <c r="D2479" s="2">
        <f>MACD!E2479</f>
        <v>-3.4606248499723158E-2</v>
      </c>
      <c r="E2479" s="2">
        <f>MACD!F2479</f>
        <v>-1.1986105595146759E-2</v>
      </c>
      <c r="F2479" s="2">
        <f>'Moving Avg'!D2479</f>
        <v>3.2459999999999996</v>
      </c>
      <c r="G2479" s="2">
        <f>'Moving Avg'!F2479</f>
        <v>3.0685000000000002</v>
      </c>
      <c r="H2479" s="2">
        <f>'Moving Avg'!G2479</f>
        <v>2.6974</v>
      </c>
      <c r="I2479" s="2">
        <f>'Moving Avg'!H2479</f>
        <v>2.1632499999999997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</row>
    <row r="2480" spans="1:12" ht="13.5" x14ac:dyDescent="0.25">
      <c r="A2480" s="3">
        <f>RSI!A2480</f>
        <v>45919</v>
      </c>
      <c r="B2480" s="2">
        <f>RSI!B2480</f>
        <v>3.24</v>
      </c>
      <c r="C2480" s="2">
        <f>RSI!I2480</f>
        <v>74.146467088197184</v>
      </c>
      <c r="D2480" s="2">
        <f>MACD!E2480</f>
        <v>-4.6949237871578564E-2</v>
      </c>
      <c r="E2480" s="2">
        <f>MACD!F2480</f>
        <v>-1.8978732050433121E-2</v>
      </c>
      <c r="F2480" s="2">
        <f>'Moving Avg'!D2480</f>
        <v>3.2620000000000005</v>
      </c>
      <c r="G2480" s="2">
        <f>'Moving Avg'!F2480</f>
        <v>3.0805000000000002</v>
      </c>
      <c r="H2480" s="2">
        <f>'Moving Avg'!G2480</f>
        <v>2.7172000000000001</v>
      </c>
      <c r="I2480" s="2">
        <f>'Moving Avg'!H2480</f>
        <v>2.16995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45922</v>
      </c>
      <c r="B2481" s="2">
        <f>RSI!B2481</f>
        <v>3.29</v>
      </c>
      <c r="C2481" s="2">
        <f>RSI!I2481</f>
        <v>76.568349588854574</v>
      </c>
      <c r="D2481" s="2">
        <f>MACD!E2481</f>
        <v>-6.2523383529053955E-2</v>
      </c>
      <c r="E2481" s="2">
        <f>MACD!F2481</f>
        <v>-2.7687662346157289E-2</v>
      </c>
      <c r="F2481" s="2">
        <f>'Moving Avg'!D2481</f>
        <v>3.278</v>
      </c>
      <c r="G2481" s="2">
        <f>'Moving Avg'!F2481</f>
        <v>3.0950000000000002</v>
      </c>
      <c r="H2481" s="2">
        <f>'Moving Avg'!G2481</f>
        <v>2.7379999999999995</v>
      </c>
      <c r="I2481" s="2">
        <f>'Moving Avg'!H2481</f>
        <v>2.1768999999999998</v>
      </c>
      <c r="J2481" s="6" t="str">
        <f>OBV!F2481</f>
        <v>BULLISH</v>
      </c>
      <c r="K2481" s="6" t="str">
        <f>OBV!G2481</f>
        <v>NEUTRAL</v>
      </c>
      <c r="L2481" s="6" t="str">
        <f>OBV!H2481</f>
        <v>CONFIRMED BULLISH</v>
      </c>
    </row>
    <row r="2482" spans="1:12" ht="13.5" x14ac:dyDescent="0.25">
      <c r="A2482" s="3">
        <f>RSI!A2482</f>
        <v>45923</v>
      </c>
      <c r="B2482" s="2">
        <f>RSI!B2482</f>
        <v>3.43</v>
      </c>
      <c r="C2482" s="2">
        <f>RSI!I2482</f>
        <v>81.729312844162465</v>
      </c>
      <c r="D2482" s="2">
        <f>MACD!E2482</f>
        <v>-8.7688045984009477E-2</v>
      </c>
      <c r="E2482" s="2">
        <f>MACD!F2482</f>
        <v>-3.9687739073727732E-2</v>
      </c>
      <c r="F2482" s="2">
        <f>'Moving Avg'!D2482</f>
        <v>3.3159999999999998</v>
      </c>
      <c r="G2482" s="2">
        <f>'Moving Avg'!F2482</f>
        <v>3.1165000000000003</v>
      </c>
      <c r="H2482" s="2">
        <f>'Moving Avg'!G2482</f>
        <v>2.7615999999999996</v>
      </c>
      <c r="I2482" s="2">
        <f>'Moving Avg'!H2482</f>
        <v>2.1845500000000002</v>
      </c>
      <c r="J2482" s="6" t="str">
        <f>OBV!F2482</f>
        <v>BULLISH</v>
      </c>
      <c r="K2482" s="6" t="str">
        <f>OBV!G2482</f>
        <v>NEUTRAL</v>
      </c>
      <c r="L2482" s="6" t="str">
        <f>OBV!H2482</f>
        <v>CONFIRMED BULLISH</v>
      </c>
    </row>
    <row r="2483" spans="1:12" ht="13.5" x14ac:dyDescent="0.25">
      <c r="A2483" s="3">
        <f>RSI!A2483</f>
        <v>45924</v>
      </c>
      <c r="B2483" s="2">
        <f>RSI!B2483</f>
        <v>3.55</v>
      </c>
      <c r="C2483" s="2">
        <f>RSI!I2483</f>
        <v>84.81635064394635</v>
      </c>
      <c r="D2483" s="2">
        <f>MACD!E2483</f>
        <v>-0.12019382943465562</v>
      </c>
      <c r="E2483" s="2">
        <f>MACD!F2483</f>
        <v>-5.5788957145913309E-2</v>
      </c>
      <c r="F2483" s="2">
        <f>'Moving Avg'!D2483</f>
        <v>3.35</v>
      </c>
      <c r="G2483" s="2">
        <f>'Moving Avg'!F2483</f>
        <v>3.1440000000000001</v>
      </c>
      <c r="H2483" s="2">
        <f>'Moving Avg'!G2483</f>
        <v>2.7875999999999999</v>
      </c>
      <c r="I2483" s="2">
        <f>'Moving Avg'!H2483</f>
        <v>2.1928000000000001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</row>
    <row r="2484" spans="1:12" ht="13.5" x14ac:dyDescent="0.25">
      <c r="A2484" s="3">
        <f>RSI!A2484</f>
        <v>45925</v>
      </c>
      <c r="B2484" s="2">
        <f>RSI!B2484</f>
        <v>3.4</v>
      </c>
      <c r="C2484" s="2">
        <f>RSI!I2484</f>
        <v>69.099761189278937</v>
      </c>
      <c r="D2484" s="2">
        <f>MACD!E2484</f>
        <v>-0.11944828849787248</v>
      </c>
      <c r="E2484" s="2">
        <f>MACD!F2484</f>
        <v>-6.8520823416305138E-2</v>
      </c>
      <c r="F2484" s="2">
        <f>'Moving Avg'!D2484</f>
        <v>3.3820000000000001</v>
      </c>
      <c r="G2484" s="2">
        <f>'Moving Avg'!F2484</f>
        <v>3.1640000000000001</v>
      </c>
      <c r="H2484" s="2">
        <f>'Moving Avg'!G2484</f>
        <v>2.8106</v>
      </c>
      <c r="I2484" s="2">
        <f>'Moving Avg'!H2484</f>
        <v>2.2002999999999999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</row>
    <row r="2485" spans="1:12" ht="13.5" x14ac:dyDescent="0.25">
      <c r="A2485" s="3">
        <f>RSI!A2485</f>
        <v>45926</v>
      </c>
      <c r="B2485" s="2">
        <f>RSI!B2485</f>
        <v>3.25</v>
      </c>
      <c r="C2485" s="2">
        <f>RSI!I2485</f>
        <v>57.60447842782731</v>
      </c>
      <c r="D2485" s="2">
        <f>MACD!E2485</f>
        <v>-0.10485336852178451</v>
      </c>
      <c r="E2485" s="2">
        <f>MACD!F2485</f>
        <v>-7.5787332437401017E-2</v>
      </c>
      <c r="F2485" s="2">
        <f>'Moving Avg'!D2485</f>
        <v>3.3840000000000003</v>
      </c>
      <c r="G2485" s="2">
        <f>'Moving Avg'!F2485</f>
        <v>3.1764999999999999</v>
      </c>
      <c r="H2485" s="2">
        <f>'Moving Avg'!G2485</f>
        <v>2.8306</v>
      </c>
      <c r="I2485" s="2">
        <f>'Moving Avg'!H2485</f>
        <v>2.2070500000000002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</row>
    <row r="2486" spans="1:12" ht="13.5" x14ac:dyDescent="0.25">
      <c r="A2486" s="3">
        <f>RSI!A2486</f>
        <v>45929</v>
      </c>
      <c r="B2486" s="2">
        <f>RSI!B2486</f>
        <v>3.11</v>
      </c>
      <c r="C2486" s="2">
        <f>RSI!I2486</f>
        <v>49.352245307725859</v>
      </c>
      <c r="D2486" s="2">
        <f>MACD!E2486</f>
        <v>-7.5186654939131348E-2</v>
      </c>
      <c r="E2486" s="2">
        <f>MACD!F2486</f>
        <v>-7.566719693774708E-2</v>
      </c>
      <c r="F2486" s="2">
        <f>'Moving Avg'!D2486</f>
        <v>3.3480000000000003</v>
      </c>
      <c r="G2486" s="2">
        <f>'Moving Avg'!F2486</f>
        <v>3.1819999999999999</v>
      </c>
      <c r="H2486" s="2">
        <f>'Moving Avg'!G2486</f>
        <v>2.8478000000000003</v>
      </c>
      <c r="I2486" s="2">
        <f>'Moving Avg'!H2486</f>
        <v>2.2130999999999998</v>
      </c>
      <c r="J2486" s="6" t="str">
        <f>OBV!F2486</f>
        <v>BULLISH</v>
      </c>
      <c r="K2486" s="6" t="str">
        <f>OBV!G2486</f>
        <v>NEUTRAL</v>
      </c>
      <c r="L2486" s="6" t="str">
        <f>OBV!H2486</f>
        <v>BULLISH DIVERGENCE</v>
      </c>
    </row>
    <row r="2487" spans="1:12" ht="13.5" x14ac:dyDescent="0.25">
      <c r="A2487" s="3">
        <f>RSI!A2487</f>
        <v>45930</v>
      </c>
      <c r="B2487" s="2">
        <f>RSI!B2487</f>
        <v>3.11</v>
      </c>
      <c r="C2487" s="2">
        <f>RSI!I2487</f>
        <v>49.352245307725852</v>
      </c>
      <c r="D2487" s="2">
        <f>MACD!E2487</f>
        <v>-4.5331689540310194E-2</v>
      </c>
      <c r="E2487" s="2">
        <f>MACD!F2487</f>
        <v>-6.9600095458259709E-2</v>
      </c>
      <c r="F2487" s="2">
        <f>'Moving Avg'!D2487</f>
        <v>3.2839999999999998</v>
      </c>
      <c r="G2487" s="2">
        <f>'Moving Avg'!F2487</f>
        <v>3.1870000000000003</v>
      </c>
      <c r="H2487" s="2">
        <f>'Moving Avg'!G2487</f>
        <v>2.8650000000000007</v>
      </c>
      <c r="I2487" s="2">
        <f>'Moving Avg'!H2487</f>
        <v>2.21915</v>
      </c>
      <c r="J2487" s="6" t="str">
        <f>OBV!F2487</f>
        <v>BULLISH</v>
      </c>
      <c r="K2487" s="6" t="str">
        <f>OBV!G2487</f>
        <v>NEUTRAL</v>
      </c>
      <c r="L2487" s="6" t="str">
        <f>OBV!H2487</f>
        <v>BULLISH DIVERGENCE</v>
      </c>
    </row>
    <row r="2488" spans="1:12" ht="13.5" x14ac:dyDescent="0.25">
      <c r="A2488" s="3">
        <f>RSI!A2488</f>
        <v>45931</v>
      </c>
      <c r="B2488" s="2">
        <f>RSI!B2488</f>
        <v>3</v>
      </c>
      <c r="C2488" s="2">
        <f>RSI!I2488</f>
        <v>43.653626770220974</v>
      </c>
      <c r="D2488" s="2">
        <f>MACD!E2488</f>
        <v>9.7436444848661985E-3</v>
      </c>
      <c r="E2488" s="2">
        <f>MACD!F2488</f>
        <v>-5.3731347469634524E-2</v>
      </c>
      <c r="F2488" s="2">
        <f>'Moving Avg'!D2488</f>
        <v>3.1739999999999999</v>
      </c>
      <c r="G2488" s="2">
        <f>'Moving Avg'!F2488</f>
        <v>3.1869999999999998</v>
      </c>
      <c r="H2488" s="2">
        <f>'Moving Avg'!G2488</f>
        <v>2.8800000000000008</v>
      </c>
      <c r="I2488" s="2">
        <f>'Moving Avg'!H2488</f>
        <v>2.22465</v>
      </c>
      <c r="J2488" s="6" t="str">
        <f>OBV!F2488</f>
        <v>BEARISH</v>
      </c>
      <c r="K2488" s="6" t="str">
        <f>OBV!G2488</f>
        <v>WEAK</v>
      </c>
      <c r="L2488" s="6" t="str">
        <f>OBV!H2488</f>
        <v>CONFIRMED BEARISH</v>
      </c>
    </row>
    <row r="2489" spans="1:12" ht="13.5" x14ac:dyDescent="0.25">
      <c r="A2489" s="3">
        <f>RSI!A2489</f>
        <v>45932</v>
      </c>
      <c r="B2489" s="2">
        <f>RSI!B2489</f>
        <v>3</v>
      </c>
      <c r="C2489" s="2">
        <f>RSI!I2489</f>
        <v>43.653626770220974</v>
      </c>
      <c r="D2489" s="2">
        <f>MACD!E2489</f>
        <v>3.5574819068866503E-2</v>
      </c>
      <c r="E2489" s="2">
        <f>MACD!F2489</f>
        <v>-3.5870114161934322E-2</v>
      </c>
      <c r="F2489" s="2">
        <f>'Moving Avg'!D2489</f>
        <v>3.0939999999999999</v>
      </c>
      <c r="G2489" s="2">
        <f>'Moving Avg'!F2489</f>
        <v>3.1869999999999998</v>
      </c>
      <c r="H2489" s="2">
        <f>'Moving Avg'!G2489</f>
        <v>2.895</v>
      </c>
      <c r="I2489" s="2">
        <f>'Moving Avg'!H2489</f>
        <v>2.2301500000000001</v>
      </c>
      <c r="J2489" s="6" t="str">
        <f>OBV!F2489</f>
        <v>BEARISH</v>
      </c>
      <c r="K2489" s="6" t="str">
        <f>OBV!G2489</f>
        <v>WEAK</v>
      </c>
      <c r="L2489" s="6" t="str">
        <f>OBV!H2489</f>
        <v>CONFIRMED BEARISH</v>
      </c>
    </row>
    <row r="2490" spans="1:12" ht="13.5" x14ac:dyDescent="0.25">
      <c r="A2490" s="3">
        <f>RSI!A2490</f>
        <v>45933</v>
      </c>
      <c r="B2490" s="2">
        <f>RSI!B2490</f>
        <v>3.13</v>
      </c>
      <c r="C2490" s="2">
        <f>RSI!I2490</f>
        <v>51.352745844487856</v>
      </c>
      <c r="D2490" s="2">
        <f>MACD!E2490</f>
        <v>4.8512920876059074E-2</v>
      </c>
      <c r="E2490" s="2">
        <f>MACD!F2490</f>
        <v>-1.8993507154335641E-2</v>
      </c>
      <c r="F2490" s="2">
        <f>'Moving Avg'!D2490</f>
        <v>3.0699999999999994</v>
      </c>
      <c r="G2490" s="2">
        <f>'Moving Avg'!F2490</f>
        <v>3.1934999999999998</v>
      </c>
      <c r="H2490" s="2">
        <f>'Moving Avg'!G2490</f>
        <v>2.9125999999999999</v>
      </c>
      <c r="I2490" s="2">
        <f>'Moving Avg'!H2490</f>
        <v>2.2363</v>
      </c>
      <c r="J2490" s="6" t="str">
        <f>OBV!F2490</f>
        <v>BEARISH</v>
      </c>
      <c r="K2490" s="6" t="str">
        <f>OBV!G2490</f>
        <v>WEAK</v>
      </c>
      <c r="L2490" s="6" t="str">
        <f>OBV!H2490</f>
        <v>CONFIRMED BEARISH</v>
      </c>
    </row>
    <row r="2491" spans="1:12" ht="13.5" x14ac:dyDescent="0.25">
      <c r="A2491" s="3">
        <f>RSI!A2491</f>
        <v>45936</v>
      </c>
      <c r="B2491" s="2">
        <f>RSI!B2491</f>
        <v>3.27</v>
      </c>
      <c r="C2491" s="2">
        <f>RSI!I2491</f>
        <v>58.007290359553458</v>
      </c>
      <c r="D2491" s="2">
        <f>MACD!E2491</f>
        <v>5.6672255102479863E-2</v>
      </c>
      <c r="E2491" s="2">
        <f>MACD!F2491</f>
        <v>-3.8603547029725394E-3</v>
      </c>
      <c r="F2491" s="2">
        <f>'Moving Avg'!D2491</f>
        <v>3.1019999999999994</v>
      </c>
      <c r="G2491" s="2">
        <f>'Moving Avg'!F2491</f>
        <v>3.2069999999999999</v>
      </c>
      <c r="H2491" s="2">
        <f>'Moving Avg'!G2491</f>
        <v>2.9330000000000003</v>
      </c>
      <c r="I2491" s="2">
        <f>'Moving Avg'!H2491</f>
        <v>2.2431499999999995</v>
      </c>
      <c r="J2491" s="6" t="str">
        <f>OBV!F2491</f>
        <v>BEARISH</v>
      </c>
      <c r="K2491" s="6" t="str">
        <f>OBV!G2491</f>
        <v>WEAK</v>
      </c>
      <c r="L2491" s="6" t="str">
        <f>OBV!H2491</f>
        <v>BEARISH DIVERGENCE</v>
      </c>
    </row>
    <row r="2492" spans="1:12" ht="13.5" x14ac:dyDescent="0.25">
      <c r="A2492" s="3">
        <f>RSI!A2492</f>
        <v>45937</v>
      </c>
      <c r="B2492" s="2">
        <f>RSI!B2492</f>
        <v>3.41</v>
      </c>
      <c r="C2492" s="2">
        <f>RSI!I2492</f>
        <v>63.399120556855003</v>
      </c>
      <c r="D2492" s="2">
        <f>MACD!E2492</f>
        <v>7.3815069609191486E-2</v>
      </c>
      <c r="E2492" s="2">
        <f>MACD!F2492</f>
        <v>1.1674730159460267E-2</v>
      </c>
      <c r="F2492" s="2">
        <f>'Moving Avg'!D2492</f>
        <v>3.1619999999999999</v>
      </c>
      <c r="G2492" s="2">
        <f>'Moving Avg'!F2492</f>
        <v>3.2275</v>
      </c>
      <c r="H2492" s="2">
        <f>'Moving Avg'!G2492</f>
        <v>2.9561999999999999</v>
      </c>
      <c r="I2492" s="2">
        <f>'Moving Avg'!H2492</f>
        <v>2.2507000000000001</v>
      </c>
      <c r="J2492" s="6" t="str">
        <f>OBV!F2492</f>
        <v>BEARISH</v>
      </c>
      <c r="K2492" s="6" t="str">
        <f>OBV!G2492</f>
        <v>WEAK</v>
      </c>
      <c r="L2492" s="6" t="str">
        <f>OBV!H2492</f>
        <v>BEARISH DIVERGENCE</v>
      </c>
    </row>
    <row r="2493" spans="1:12" ht="13.5" x14ac:dyDescent="0.25">
      <c r="A2493" s="3">
        <f>RSI!A2493</f>
        <v>45938</v>
      </c>
      <c r="B2493" s="2">
        <f>RSI!B2493</f>
        <v>3.56</v>
      </c>
      <c r="C2493" s="2">
        <f>RSI!I2493</f>
        <v>68.121947156878846</v>
      </c>
      <c r="D2493" s="2">
        <f>MACD!E2493</f>
        <v>9.3983199839701825E-2</v>
      </c>
      <c r="E2493" s="2">
        <f>MACD!F2493</f>
        <v>2.813642409550858E-2</v>
      </c>
      <c r="F2493" s="2">
        <f>'Moving Avg'!D2493</f>
        <v>3.274</v>
      </c>
      <c r="G2493" s="2">
        <f>'Moving Avg'!F2493</f>
        <v>3.2555000000000001</v>
      </c>
      <c r="H2493" s="2">
        <f>'Moving Avg'!G2493</f>
        <v>2.9824000000000002</v>
      </c>
      <c r="I2493" s="2">
        <f>'Moving Avg'!H2493</f>
        <v>2.2589999999999999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45939</v>
      </c>
      <c r="B2494" s="2">
        <f>RSI!B2494</f>
        <v>3.72</v>
      </c>
      <c r="C2494" s="2">
        <f>RSI!I2494</f>
        <v>72.237122656356462</v>
      </c>
      <c r="D2494" s="2">
        <f>MACD!E2494</f>
        <v>7.3670672814150073E-2</v>
      </c>
      <c r="E2494" s="2">
        <f>MACD!F2494</f>
        <v>3.7243273839236882E-2</v>
      </c>
      <c r="F2494" s="2">
        <f>'Moving Avg'!D2494</f>
        <v>3.4180000000000001</v>
      </c>
      <c r="G2494" s="2">
        <f>'Moving Avg'!F2494</f>
        <v>3.2850000000000001</v>
      </c>
      <c r="H2494" s="2">
        <f>'Moving Avg'!G2494</f>
        <v>3.0117999999999996</v>
      </c>
      <c r="I2494" s="2">
        <f>'Moving Avg'!H2494</f>
        <v>2.2681000000000004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45940</v>
      </c>
      <c r="B2495" s="2">
        <f>RSI!B2495</f>
        <v>3.85</v>
      </c>
      <c r="C2495" s="2">
        <f>RSI!I2495</f>
        <v>75.05480208942447</v>
      </c>
      <c r="D2495" s="2">
        <f>MACD!E2495</f>
        <v>2.0563471608214812E-2</v>
      </c>
      <c r="E2495" s="2">
        <f>MACD!F2495</f>
        <v>3.3907313393032469E-2</v>
      </c>
      <c r="F2495" s="2">
        <f>'Moving Avg'!D2495</f>
        <v>3.5620000000000003</v>
      </c>
      <c r="G2495" s="2">
        <f>'Moving Avg'!F2495</f>
        <v>3.3195000000000001</v>
      </c>
      <c r="H2495" s="2">
        <f>'Moving Avg'!G2495</f>
        <v>3.0437999999999992</v>
      </c>
      <c r="I2495" s="2">
        <f>'Moving Avg'!H2495</f>
        <v>2.2778500000000004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</row>
    <row r="2496" spans="1:12" ht="13.5" x14ac:dyDescent="0.25">
      <c r="A2496" s="3">
        <f>RSI!A2496</f>
        <v>45943</v>
      </c>
      <c r="B2496" s="2">
        <f>RSI!B2496</f>
        <v>3.85</v>
      </c>
      <c r="C2496" s="2">
        <f>RSI!I2496</f>
        <v>75.054802089424484</v>
      </c>
      <c r="D2496" s="2">
        <f>MACD!E2496</f>
        <v>-4.9655144397668494E-2</v>
      </c>
      <c r="E2496" s="2">
        <f>MACD!F2496</f>
        <v>1.7194821834892279E-2</v>
      </c>
      <c r="F2496" s="2">
        <f>'Moving Avg'!D2496</f>
        <v>3.6779999999999999</v>
      </c>
      <c r="G2496" s="2">
        <f>'Moving Avg'!F2496</f>
        <v>3.3515000000000006</v>
      </c>
      <c r="H2496" s="2">
        <f>'Moving Avg'!G2496</f>
        <v>3.0757999999999992</v>
      </c>
      <c r="I2496" s="2">
        <f>'Moving Avg'!H2496</f>
        <v>2.2876000000000007</v>
      </c>
      <c r="J2496" s="6" t="str">
        <f>OBV!F2496</f>
        <v>BULLISH</v>
      </c>
      <c r="K2496" s="6" t="str">
        <f>OBV!G2496</f>
        <v>NEUTRAL</v>
      </c>
      <c r="L2496" s="6" t="str">
        <f>OBV!H2496</f>
        <v>CONFIRMED BULLISH</v>
      </c>
    </row>
    <row r="2497" spans="1:12" ht="13.5" x14ac:dyDescent="0.25">
      <c r="A2497" s="3">
        <f>RSI!A2497</f>
        <v>45944</v>
      </c>
      <c r="B2497" s="2">
        <f>RSI!B2497</f>
        <v>3.85</v>
      </c>
      <c r="C2497" s="2">
        <f>RSI!I2497</f>
        <v>75.054802089424484</v>
      </c>
      <c r="D2497" s="2">
        <f>MACD!E2497</f>
        <v>-0.11253690742908562</v>
      </c>
      <c r="E2497" s="2">
        <f>MACD!F2497</f>
        <v>-8.7515240179033022E-3</v>
      </c>
      <c r="F2497" s="2">
        <f>'Moving Avg'!D2497</f>
        <v>3.7660000000000005</v>
      </c>
      <c r="G2497" s="2">
        <f>'Moving Avg'!F2497</f>
        <v>3.3820000000000001</v>
      </c>
      <c r="H2497" s="2">
        <f>'Moving Avg'!G2497</f>
        <v>3.1077999999999992</v>
      </c>
      <c r="I2497" s="2">
        <f>'Moving Avg'!H2497</f>
        <v>2.2973500000000007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</row>
    <row r="2498" spans="1:12" ht="13.5" x14ac:dyDescent="0.25">
      <c r="A2498" s="3">
        <f>RSI!A2498</f>
        <v>45946</v>
      </c>
      <c r="B2498" s="2">
        <f>RSI!B2498</f>
        <v>3.68</v>
      </c>
      <c r="C2498" s="2">
        <f>RSI!I2498</f>
        <v>64.382574760015189</v>
      </c>
      <c r="D2498" s="2">
        <f>MACD!E2498</f>
        <v>-0.17328430687046215</v>
      </c>
      <c r="E2498" s="2">
        <f>MACD!F2498</f>
        <v>-4.1658080588415067E-2</v>
      </c>
      <c r="F2498" s="2">
        <f>'Moving Avg'!D2498</f>
        <v>3.79</v>
      </c>
      <c r="G2498" s="2">
        <f>'Moving Avg'!F2498</f>
        <v>3.3970000000000007</v>
      </c>
      <c r="H2498" s="2">
        <f>'Moving Avg'!G2498</f>
        <v>3.1363999999999992</v>
      </c>
      <c r="I2498" s="2">
        <f>'Moving Avg'!H2498</f>
        <v>2.3062500000000004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</row>
    <row r="2499" spans="1:12" ht="13.5" x14ac:dyDescent="0.25">
      <c r="A2499" s="3">
        <f>RSI!A2499</f>
        <v>45947</v>
      </c>
      <c r="B2499" s="2">
        <f>RSI!B2499</f>
        <v>3.52</v>
      </c>
      <c r="C2499" s="2">
        <f>RSI!I2499</f>
        <v>56.272439929954608</v>
      </c>
      <c r="D2499" s="2">
        <f>MACD!E2499</f>
        <v>-0.21480110920350093</v>
      </c>
      <c r="E2499" s="2">
        <f>MACD!F2499</f>
        <v>-7.6286686311432247E-2</v>
      </c>
      <c r="F2499" s="2">
        <f>'Moving Avg'!D2499</f>
        <v>3.75</v>
      </c>
      <c r="G2499" s="2">
        <f>'Moving Avg'!F2499</f>
        <v>3.411</v>
      </c>
      <c r="H2499" s="2">
        <f>'Moving Avg'!G2499</f>
        <v>3.1617999999999995</v>
      </c>
      <c r="I2499" s="2">
        <f>'Moving Avg'!H2499</f>
        <v>2.3143500000000006</v>
      </c>
      <c r="J2499" s="6" t="str">
        <f>OBV!F2499</f>
        <v>BULLISH</v>
      </c>
      <c r="K2499" s="6" t="str">
        <f>OBV!G2499</f>
        <v>NEUTRAL</v>
      </c>
      <c r="L2499" s="6" t="str">
        <f>OBV!H2499</f>
        <v>BULLISH DIVERGENCE</v>
      </c>
    </row>
    <row r="2500" spans="1:12" ht="13.5" x14ac:dyDescent="0.25">
      <c r="A2500" s="3">
        <f>RSI!A2500</f>
        <v>45950</v>
      </c>
      <c r="B2500" s="2">
        <f>RSI!B2500</f>
        <v>3.37</v>
      </c>
      <c r="C2500" s="2">
        <f>RSI!I2500</f>
        <v>49.92324708581905</v>
      </c>
      <c r="D2500" s="2">
        <f>MACD!E2500</f>
        <v>-0.21969545736524365</v>
      </c>
      <c r="E2500" s="2">
        <f>MACD!F2500</f>
        <v>-0.10496844052219453</v>
      </c>
      <c r="F2500" s="2">
        <f>'Moving Avg'!D2500</f>
        <v>3.6539999999999999</v>
      </c>
      <c r="G2500" s="2">
        <f>'Moving Avg'!F2500</f>
        <v>3.4175000000000004</v>
      </c>
      <c r="H2500" s="2">
        <f>'Moving Avg'!G2500</f>
        <v>3.1841999999999997</v>
      </c>
      <c r="I2500" s="2">
        <f>'Moving Avg'!H2500</f>
        <v>2.3217000000000008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</row>
    <row r="2501" spans="1:12" ht="13.5" x14ac:dyDescent="0.25">
      <c r="A2501" s="3">
        <f>RSI!A2501</f>
        <v>45951</v>
      </c>
      <c r="B2501" s="2">
        <f>RSI!B2501</f>
        <v>3.22</v>
      </c>
      <c r="C2501" s="2">
        <f>RSI!I2501</f>
        <v>44.514363624310697</v>
      </c>
      <c r="D2501" s="2">
        <f>MACD!E2501</f>
        <v>-0.19111187877555214</v>
      </c>
      <c r="E2501" s="2">
        <f>MACD!F2501</f>
        <v>-0.12219712817286607</v>
      </c>
      <c r="F2501" s="2">
        <f>'Moving Avg'!D2501</f>
        <v>3.528</v>
      </c>
      <c r="G2501" s="2">
        <f>'Moving Avg'!F2501</f>
        <v>3.4140000000000001</v>
      </c>
      <c r="H2501" s="2">
        <f>'Moving Avg'!G2501</f>
        <v>3.2035999999999989</v>
      </c>
      <c r="I2501" s="2">
        <f>'Moving Avg'!H2501</f>
        <v>2.3283000000000009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</row>
    <row r="2502" spans="1:12" ht="13.5" x14ac:dyDescent="0.25">
      <c r="A2502" s="3">
        <f>RSI!A2502</f>
        <v>45952</v>
      </c>
      <c r="B2502" s="2">
        <f>RSI!B2502</f>
        <v>3.08</v>
      </c>
      <c r="C2502" s="2">
        <f>RSI!I2502</f>
        <v>40.142826163827202</v>
      </c>
      <c r="D2502" s="2">
        <f>MACD!E2502</f>
        <v>-0.13406079151838002</v>
      </c>
      <c r="E2502" s="2">
        <f>MACD!F2502</f>
        <v>-0.12456986084196886</v>
      </c>
      <c r="F2502" s="2">
        <f>'Moving Avg'!D2502</f>
        <v>3.3740000000000001</v>
      </c>
      <c r="G2502" s="2">
        <f>'Moving Avg'!F2502</f>
        <v>3.3965000000000005</v>
      </c>
      <c r="H2502" s="2">
        <f>'Moving Avg'!G2502</f>
        <v>3.2051999999999996</v>
      </c>
      <c r="I2502" s="2">
        <f>'Moving Avg'!H2502</f>
        <v>2.3342000000000009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</row>
    <row r="2503" spans="1:12" ht="13.5" x14ac:dyDescent="0.25">
      <c r="A2503" s="3">
        <f>RSI!A2503</f>
        <v>45953</v>
      </c>
      <c r="B2503" s="2">
        <f>RSI!B2503</f>
        <v>3.21</v>
      </c>
      <c r="C2503" s="2">
        <f>RSI!I2503</f>
        <v>45.495450783543838</v>
      </c>
      <c r="D2503" s="2">
        <f>MACD!E2503</f>
        <v>-7.0626910715542834E-2</v>
      </c>
      <c r="E2503" s="2">
        <f>MACD!F2503</f>
        <v>-0.11378127081668367</v>
      </c>
      <c r="F2503" s="2">
        <f>'Moving Avg'!D2503</f>
        <v>3.2800000000000002</v>
      </c>
      <c r="G2503" s="2">
        <f>'Moving Avg'!F2503</f>
        <v>3.3794999999999993</v>
      </c>
      <c r="H2503" s="2">
        <f>'Moving Avg'!G2503</f>
        <v>3.2094</v>
      </c>
      <c r="I2503" s="2">
        <f>'Moving Avg'!H2503</f>
        <v>2.3407500000000003</v>
      </c>
      <c r="J2503" s="6" t="str">
        <f>OBV!F2503</f>
        <v>BULLISH</v>
      </c>
      <c r="K2503" s="6" t="str">
        <f>OBV!G2503</f>
        <v>NEUTRAL</v>
      </c>
      <c r="L2503" s="6" t="str">
        <f>OBV!H2503</f>
        <v>BULLISH DIVERGENCE</v>
      </c>
    </row>
    <row r="2504" spans="1:12" ht="13.5" x14ac:dyDescent="0.25">
      <c r="A2504" s="3">
        <f>RSI!A2504</f>
        <v>45954</v>
      </c>
      <c r="B2504" s="2">
        <f>RSI!B2504</f>
        <v>3.35</v>
      </c>
      <c r="C2504" s="2">
        <f>RSI!I2504</f>
        <v>50.616957960976968</v>
      </c>
      <c r="D2504" s="2">
        <f>MACD!E2504</f>
        <v>-1.8895179416329455E-3</v>
      </c>
      <c r="E2504" s="2">
        <f>MACD!F2504</f>
        <v>-9.1402920241673541E-2</v>
      </c>
      <c r="F2504" s="2">
        <f>'Moving Avg'!D2504</f>
        <v>3.246</v>
      </c>
      <c r="G2504" s="2">
        <f>'Moving Avg'!F2504</f>
        <v>3.3769999999999998</v>
      </c>
      <c r="H2504" s="2">
        <f>'Moving Avg'!G2504</f>
        <v>3.2163999999999997</v>
      </c>
      <c r="I2504" s="2">
        <f>'Moving Avg'!H2504</f>
        <v>2.3480000000000008</v>
      </c>
      <c r="J2504" s="6" t="str">
        <f>OBV!F2504</f>
        <v>BULLISH</v>
      </c>
      <c r="K2504" s="6" t="str">
        <f>OBV!G2504</f>
        <v>NEUTRAL</v>
      </c>
      <c r="L2504" s="6" t="str">
        <f>OBV!H2504</f>
        <v>BULLISH DIVERGENCE</v>
      </c>
    </row>
    <row r="2505" spans="1:12" ht="13.5" x14ac:dyDescent="0.25">
      <c r="A2505" s="3">
        <f>RSI!A2505</f>
        <v>45957</v>
      </c>
      <c r="B2505" s="2">
        <f>RSI!B2505</f>
        <v>3.5</v>
      </c>
      <c r="C2505" s="2">
        <f>RSI!I2505</f>
        <v>55.447391155903986</v>
      </c>
      <c r="D2505" s="2">
        <f>MACD!E2505</f>
        <v>6.5091510789398122E-2</v>
      </c>
      <c r="E2505" s="2">
        <f>MACD!F2505</f>
        <v>-6.010403403545922E-2</v>
      </c>
      <c r="F2505" s="2">
        <f>'Moving Avg'!D2505</f>
        <v>3.2719999999999998</v>
      </c>
      <c r="G2505" s="2">
        <f>'Moving Avg'!F2505</f>
        <v>3.3894999999999995</v>
      </c>
      <c r="H2505" s="2">
        <f>'Moving Avg'!G2505</f>
        <v>3.2264000000000004</v>
      </c>
      <c r="I2505" s="2">
        <f>'Moving Avg'!H2505</f>
        <v>2.3560000000000008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</row>
    <row r="2506" spans="1:12" ht="13.5" x14ac:dyDescent="0.25">
      <c r="A2506" s="3">
        <f>RSI!A2506</f>
        <v>45958</v>
      </c>
      <c r="B2506" s="2">
        <f>RSI!B2506</f>
        <v>3.65</v>
      </c>
      <c r="C2506" s="2">
        <f>RSI!I2506</f>
        <v>59.693295587643973</v>
      </c>
      <c r="D2506" s="2">
        <f>MACD!E2506</f>
        <v>0.10970523403120946</v>
      </c>
      <c r="E2506" s="2">
        <f>MACD!F2506</f>
        <v>-2.6142180422125485E-2</v>
      </c>
      <c r="F2506" s="2">
        <f>'Moving Avg'!D2506</f>
        <v>3.3579999999999997</v>
      </c>
      <c r="G2506" s="2">
        <f>'Moving Avg'!F2506</f>
        <v>3.4165000000000005</v>
      </c>
      <c r="H2506" s="2">
        <f>'Moving Avg'!G2506</f>
        <v>3.2394000000000007</v>
      </c>
      <c r="I2506" s="2">
        <f>'Moving Avg'!H2506</f>
        <v>2.3647500000000008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</row>
    <row r="2507" spans="1:12" ht="13.5" x14ac:dyDescent="0.25">
      <c r="A2507" s="3">
        <f>RSI!A2507</f>
        <v>45959</v>
      </c>
      <c r="B2507" s="2">
        <f>RSI!B2507</f>
        <v>3.65</v>
      </c>
      <c r="C2507" s="2">
        <f>RSI!I2507</f>
        <v>59.693295587643973</v>
      </c>
      <c r="D2507" s="2">
        <f>MACD!E2507</f>
        <v>0.14568800598383991</v>
      </c>
      <c r="E2507" s="2">
        <f>MACD!F2507</f>
        <v>8.223856859067593E-3</v>
      </c>
      <c r="F2507" s="2">
        <f>'Moving Avg'!D2507</f>
        <v>3.472</v>
      </c>
      <c r="G2507" s="2">
        <f>'Moving Avg'!F2507</f>
        <v>3.4435000000000002</v>
      </c>
      <c r="H2507" s="2">
        <f>'Moving Avg'!G2507</f>
        <v>3.2524000000000006</v>
      </c>
      <c r="I2507" s="2">
        <f>'Moving Avg'!H2507</f>
        <v>2.3735000000000004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</row>
    <row r="2508" spans="1:12" ht="13.5" x14ac:dyDescent="0.25">
      <c r="A2508" s="3">
        <f>RSI!A2508</f>
        <v>45960</v>
      </c>
      <c r="B2508" s="2">
        <f>RSI!B2508</f>
        <v>3.65</v>
      </c>
      <c r="C2508" s="2">
        <f>RSI!I2508</f>
        <v>59.693295587643981</v>
      </c>
      <c r="D2508" s="2">
        <f>MACD!E2508</f>
        <v>0.14834473037995988</v>
      </c>
      <c r="E2508" s="2">
        <f>MACD!F2508</f>
        <v>3.6248031563246054E-2</v>
      </c>
      <c r="F2508" s="2">
        <f>'Moving Avg'!D2508</f>
        <v>3.56</v>
      </c>
      <c r="G2508" s="2">
        <f>'Moving Avg'!F2508</f>
        <v>3.4760000000000004</v>
      </c>
      <c r="H2508" s="2">
        <f>'Moving Avg'!G2508</f>
        <v>3.265400000000001</v>
      </c>
      <c r="I2508" s="2">
        <f>'Moving Avg'!H2508</f>
        <v>2.3822500000000004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</row>
    <row r="2509" spans="1:12" ht="13.5" x14ac:dyDescent="0.25">
      <c r="A2509" s="3">
        <f>RSI!A2509</f>
        <v>0</v>
      </c>
      <c r="B2509" s="2">
        <f>RSI!B2509</f>
        <v>0</v>
      </c>
      <c r="C2509" s="2">
        <f>RSI!I2509</f>
        <v>15.320267184882979</v>
      </c>
      <c r="D2509" s="2">
        <f>MACD!E2509</f>
        <v>0.39483253746660729</v>
      </c>
      <c r="E2509" s="2">
        <f>MACD!F2509</f>
        <v>0.1079649327439183</v>
      </c>
      <c r="F2509" s="2">
        <f>'Moving Avg'!D2509</f>
        <v>2.89</v>
      </c>
      <c r="G2509" s="2">
        <f>'Moving Avg'!F2509</f>
        <v>3.3260000000000005</v>
      </c>
      <c r="H2509" s="2">
        <f>'Moving Avg'!G2509</f>
        <v>3.2054000000000009</v>
      </c>
      <c r="I2509" s="2">
        <f>'Moving Avg'!H2509</f>
        <v>2.3727500000000004</v>
      </c>
      <c r="J2509" s="6" t="str">
        <f>OBV!F2509</f>
        <v>BULLISH</v>
      </c>
      <c r="K2509" s="6" t="str">
        <f>OBV!G2509</f>
        <v>NEUTRAL</v>
      </c>
      <c r="L2509" s="6" t="str">
        <f>OBV!H2509</f>
        <v>BULLISH DIVERGENCE</v>
      </c>
    </row>
    <row r="2510" spans="1:12" ht="13.5" x14ac:dyDescent="0.25">
      <c r="A2510" s="3">
        <f>RSI!A2510</f>
        <v>0</v>
      </c>
      <c r="B2510" s="2">
        <f>RSI!B2510</f>
        <v>0</v>
      </c>
      <c r="C2510" s="2">
        <f>RSI!I2510</f>
        <v>15.320267184882979</v>
      </c>
      <c r="D2510" s="2">
        <f>MACD!E2510</f>
        <v>0.60048728618159686</v>
      </c>
      <c r="E2510" s="2">
        <f>MACD!F2510</f>
        <v>0.20646940343145403</v>
      </c>
      <c r="F2510" s="2">
        <f>'Moving Avg'!D2510</f>
        <v>2.19</v>
      </c>
      <c r="G2510" s="2">
        <f>'Moving Avg'!F2510</f>
        <v>3.1695000000000002</v>
      </c>
      <c r="H2510" s="2">
        <f>'Moving Avg'!G2510</f>
        <v>3.1454000000000004</v>
      </c>
      <c r="I2510" s="2">
        <f>'Moving Avg'!H2510</f>
        <v>2.3632500000000003</v>
      </c>
      <c r="J2510" s="6" t="str">
        <f>OBV!F2510</f>
        <v>BULLISH</v>
      </c>
      <c r="K2510" s="6" t="str">
        <f>OBV!G2510</f>
        <v>NEUTRAL</v>
      </c>
      <c r="L2510" s="6" t="str">
        <f>OBV!H2510</f>
        <v>BULLISH DIVERGENCE</v>
      </c>
    </row>
    <row r="2511" spans="1:12" ht="13.5" x14ac:dyDescent="0.25">
      <c r="A2511" s="3">
        <f>RSI!A2511</f>
        <v>0</v>
      </c>
      <c r="B2511" s="2">
        <f>RSI!B2511</f>
        <v>0</v>
      </c>
      <c r="C2511" s="2">
        <f>RSI!I2511</f>
        <v>15.320267184882979</v>
      </c>
      <c r="D2511" s="2">
        <f>MACD!E2511</f>
        <v>0.77009727692773877</v>
      </c>
      <c r="E2511" s="2">
        <f>MACD!F2511</f>
        <v>0.31919497813071096</v>
      </c>
      <c r="F2511" s="2">
        <f>'Moving Avg'!D2511</f>
        <v>1.46</v>
      </c>
      <c r="G2511" s="2">
        <f>'Moving Avg'!F2511</f>
        <v>3.0059999999999998</v>
      </c>
      <c r="H2511" s="2">
        <f>'Moving Avg'!G2511</f>
        <v>3.0854000000000008</v>
      </c>
      <c r="I2511" s="2">
        <f>'Moving Avg'!H2511</f>
        <v>2.3537499999999998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</row>
    <row r="2512" spans="1:12" ht="13.5" x14ac:dyDescent="0.25">
      <c r="A2512" s="3">
        <f>RSI!A2512</f>
        <v>0</v>
      </c>
      <c r="B2512" s="2">
        <f>RSI!B2512</f>
        <v>0</v>
      </c>
      <c r="C2512" s="2">
        <f>RSI!I2512</f>
        <v>15.320267184882979</v>
      </c>
      <c r="D2512" s="2">
        <f>MACD!E2512</f>
        <v>0.90936325512568184</v>
      </c>
      <c r="E2512" s="2">
        <f>MACD!F2512</f>
        <v>0.43722863352970515</v>
      </c>
      <c r="F2512" s="2">
        <f>'Moving Avg'!D2512</f>
        <v>0.73</v>
      </c>
      <c r="G2512" s="2">
        <f>'Moving Avg'!F2512</f>
        <v>2.8355000000000001</v>
      </c>
      <c r="H2512" s="2">
        <f>'Moving Avg'!G2512</f>
        <v>3.0254000000000003</v>
      </c>
      <c r="I2512" s="2">
        <f>'Moving Avg'!H2512</f>
        <v>2.3442500000000002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</row>
    <row r="2513" spans="1:12" ht="13.5" x14ac:dyDescent="0.25">
      <c r="A2513" s="3">
        <f>RSI!A2513</f>
        <v>0</v>
      </c>
      <c r="B2513" s="2">
        <f>RSI!B2513</f>
        <v>0</v>
      </c>
      <c r="C2513" s="2">
        <f>RSI!I2513</f>
        <v>15.320267184882979</v>
      </c>
      <c r="D2513" s="2">
        <f>MACD!E2513</f>
        <v>1.063211377587026</v>
      </c>
      <c r="E2513" s="2">
        <f>MACD!F2513</f>
        <v>0.56242518234116934</v>
      </c>
      <c r="F2513" s="2">
        <f>'Moving Avg'!D2513</f>
        <v>0</v>
      </c>
      <c r="G2513" s="2">
        <f>'Moving Avg'!F2513</f>
        <v>2.6574999999999998</v>
      </c>
      <c r="H2513" s="2">
        <f>'Moving Avg'!G2513</f>
        <v>2.9653999999999998</v>
      </c>
      <c r="I2513" s="2">
        <f>'Moving Avg'!H2513</f>
        <v>2.3347500000000001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</row>
    <row r="2514" spans="1:12" ht="13.5" x14ac:dyDescent="0.25">
      <c r="A2514" s="3">
        <f>RSI!A2514</f>
        <v>0</v>
      </c>
      <c r="B2514" s="2">
        <f>RSI!B2514</f>
        <v>0</v>
      </c>
      <c r="C2514" s="2">
        <f>RSI!I2514</f>
        <v>15.320267184882979</v>
      </c>
      <c r="D2514" s="2">
        <f>MACD!E2514</f>
        <v>1.2297509450130129</v>
      </c>
      <c r="E2514" s="2">
        <f>MACD!F2514</f>
        <v>0.69589033487553809</v>
      </c>
      <c r="F2514" s="2">
        <f>'Moving Avg'!D2514</f>
        <v>0</v>
      </c>
      <c r="G2514" s="2">
        <f>'Moving Avg'!F2514</f>
        <v>2.4714999999999998</v>
      </c>
      <c r="H2514" s="2">
        <f>'Moving Avg'!G2514</f>
        <v>2.9053999999999998</v>
      </c>
      <c r="I2514" s="2">
        <f>'Moving Avg'!H2514</f>
        <v>2.32525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</row>
    <row r="2515" spans="1:12" ht="13.5" x14ac:dyDescent="0.25">
      <c r="A2515" s="3">
        <f>RSI!A2515</f>
        <v>0</v>
      </c>
      <c r="B2515" s="2">
        <f>RSI!B2515</f>
        <v>0</v>
      </c>
      <c r="C2515" s="2">
        <f>RSI!I2515</f>
        <v>15.320267184882979</v>
      </c>
      <c r="D2515" s="2">
        <f>MACD!E2515</f>
        <v>1.4074699685517433</v>
      </c>
      <c r="E2515" s="2">
        <f>MACD!F2515</f>
        <v>0.83820626161077916</v>
      </c>
      <c r="F2515" s="2">
        <f>'Moving Avg'!D2515</f>
        <v>0</v>
      </c>
      <c r="G2515" s="2">
        <f>'Moving Avg'!F2515</f>
        <v>2.2789999999999999</v>
      </c>
      <c r="H2515" s="2">
        <f>'Moving Avg'!G2515</f>
        <v>2.8453999999999997</v>
      </c>
      <c r="I2515" s="2">
        <f>'Moving Avg'!H2515</f>
        <v>2.31575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</row>
    <row r="2516" spans="1:12" ht="13.5" x14ac:dyDescent="0.25">
      <c r="A2516" s="3">
        <f>RSI!A2516</f>
        <v>0</v>
      </c>
      <c r="B2516" s="2">
        <f>RSI!B2516</f>
        <v>0</v>
      </c>
      <c r="C2516" s="2">
        <f>RSI!I2516</f>
        <v>15.320267184882979</v>
      </c>
      <c r="D2516" s="2">
        <f>MACD!E2516</f>
        <v>1.5936319389191049</v>
      </c>
      <c r="E2516" s="2">
        <f>MACD!F2516</f>
        <v>0.9892913970724444</v>
      </c>
      <c r="F2516" s="2">
        <f>'Moving Avg'!D2516</f>
        <v>0</v>
      </c>
      <c r="G2516" s="2">
        <f>'Moving Avg'!F2516</f>
        <v>2.0865</v>
      </c>
      <c r="H2516" s="2">
        <f>'Moving Avg'!G2516</f>
        <v>2.7853999999999997</v>
      </c>
      <c r="I2516" s="2">
        <f>'Moving Avg'!H2516</f>
        <v>2.3062499999999999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</row>
    <row r="2517" spans="1:12" ht="13.5" x14ac:dyDescent="0.25">
      <c r="A2517" s="3">
        <f>RSI!A2517</f>
        <v>0</v>
      </c>
      <c r="B2517" s="2">
        <f>RSI!B2517</f>
        <v>0</v>
      </c>
      <c r="C2517" s="2">
        <f>RSI!I2517</f>
        <v>15.320267184882979</v>
      </c>
      <c r="D2517" s="2">
        <f>MACD!E2517</f>
        <v>1.7629197283645406</v>
      </c>
      <c r="E2517" s="2">
        <f>MACD!F2517</f>
        <v>1.1440170633308637</v>
      </c>
      <c r="F2517" s="2">
        <f>'Moving Avg'!D2517</f>
        <v>0</v>
      </c>
      <c r="G2517" s="2">
        <f>'Moving Avg'!F2517</f>
        <v>1.8940000000000001</v>
      </c>
      <c r="H2517" s="2">
        <f>'Moving Avg'!G2517</f>
        <v>2.7251999999999996</v>
      </c>
      <c r="I2517" s="2">
        <f>'Moving Avg'!H2517</f>
        <v>2.2967500000000003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</row>
    <row r="2518" spans="1:12" ht="13.5" x14ac:dyDescent="0.25">
      <c r="A2518" s="3">
        <f>RSI!A2518</f>
        <v>0</v>
      </c>
      <c r="B2518" s="2">
        <f>RSI!B2518</f>
        <v>0</v>
      </c>
      <c r="C2518" s="2">
        <f>RSI!I2518</f>
        <v>15.320267184882979</v>
      </c>
      <c r="D2518" s="2">
        <f>MACD!E2518</f>
        <v>1.9170578001139325</v>
      </c>
      <c r="E2518" s="2">
        <f>MACD!F2518</f>
        <v>1.2986252106874776</v>
      </c>
      <c r="F2518" s="2">
        <f>'Moving Avg'!D2518</f>
        <v>0</v>
      </c>
      <c r="G2518" s="2">
        <f>'Moving Avg'!F2518</f>
        <v>1.7100000000000002</v>
      </c>
      <c r="H2518" s="2">
        <f>'Moving Avg'!G2518</f>
        <v>2.6651999999999991</v>
      </c>
      <c r="I2518" s="2">
        <f>'Moving Avg'!H2518</f>
        <v>2.2872499999999998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</row>
    <row r="2519" spans="1:12" ht="13.5" x14ac:dyDescent="0.25">
      <c r="A2519" s="3">
        <f>RSI!A2519</f>
        <v>0</v>
      </c>
      <c r="B2519" s="2">
        <f>RSI!B2519</f>
        <v>0</v>
      </c>
      <c r="C2519" s="2">
        <f>RSI!I2519</f>
        <v>15.320267184882979</v>
      </c>
      <c r="D2519" s="2">
        <f>MACD!E2519</f>
        <v>1.4960314141613031</v>
      </c>
      <c r="E2519" s="2">
        <f>MACD!F2519</f>
        <v>1.3381064513822427</v>
      </c>
      <c r="F2519" s="2">
        <f>'Moving Avg'!D2519</f>
        <v>0</v>
      </c>
      <c r="G2519" s="2">
        <f>'Moving Avg'!F2519</f>
        <v>1.5339999999999998</v>
      </c>
      <c r="H2519" s="2">
        <f>'Moving Avg'!G2519</f>
        <v>2.6051999999999991</v>
      </c>
      <c r="I2519" s="2">
        <f>'Moving Avg'!H2519</f>
        <v>2.2777499999999997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</row>
    <row r="2520" spans="1:12" ht="13.5" x14ac:dyDescent="0.25">
      <c r="A2520" s="3">
        <f>RSI!A2520</f>
        <v>0</v>
      </c>
      <c r="B2520" s="2">
        <f>RSI!B2520</f>
        <v>0</v>
      </c>
      <c r="C2520" s="2">
        <f>RSI!I2520</f>
        <v>15.320267184882979</v>
      </c>
      <c r="D2520" s="2">
        <f>MACD!E2520</f>
        <v>1.1491186455185163</v>
      </c>
      <c r="E2520" s="2">
        <f>MACD!F2520</f>
        <v>1.3003088902094975</v>
      </c>
      <c r="F2520" s="2">
        <f>'Moving Avg'!D2520</f>
        <v>0</v>
      </c>
      <c r="G2520" s="2">
        <f>'Moving Avg'!F2520</f>
        <v>1.3654999999999997</v>
      </c>
      <c r="H2520" s="2">
        <f>'Moving Avg'!G2520</f>
        <v>2.5451999999999999</v>
      </c>
      <c r="I2520" s="2">
        <f>'Moving Avg'!H2520</f>
        <v>2.2682500000000001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</row>
    <row r="2521" spans="1:12" ht="13.5" x14ac:dyDescent="0.25">
      <c r="A2521" s="3">
        <f>RSI!A2521</f>
        <v>0</v>
      </c>
      <c r="B2521" s="2">
        <f>RSI!B2521</f>
        <v>0</v>
      </c>
      <c r="C2521" s="2">
        <f>RSI!I2521</f>
        <v>15.320267184882979</v>
      </c>
      <c r="D2521" s="2">
        <f>MACD!E2521</f>
        <v>0.8642255231286573</v>
      </c>
      <c r="E2521" s="2">
        <f>MACD!F2521</f>
        <v>1.2130922167933296</v>
      </c>
      <c r="F2521" s="2">
        <f>'Moving Avg'!D2521</f>
        <v>0</v>
      </c>
      <c r="G2521" s="2">
        <f>'Moving Avg'!F2521</f>
        <v>1.2044999999999999</v>
      </c>
      <c r="H2521" s="2">
        <f>'Moving Avg'!G2521</f>
        <v>2.4851999999999999</v>
      </c>
      <c r="I2521" s="2">
        <f>'Moving Avg'!H2521</f>
        <v>2.25875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</row>
    <row r="2522" spans="1:12" ht="13.5" x14ac:dyDescent="0.25">
      <c r="A2522" s="3">
        <f>RSI!A2522</f>
        <v>0</v>
      </c>
      <c r="B2522" s="2">
        <f>RSI!B2522</f>
        <v>0</v>
      </c>
      <c r="C2522" s="2">
        <f>RSI!I2522</f>
        <v>15.320267184882979</v>
      </c>
      <c r="D2522" s="2">
        <f>MACD!E2522</f>
        <v>0.63116993694710244</v>
      </c>
      <c r="E2522" s="2">
        <f>MACD!F2522</f>
        <v>1.0967077608240841</v>
      </c>
      <c r="F2522" s="2">
        <f>'Moving Avg'!D2522</f>
        <v>0</v>
      </c>
      <c r="G2522" s="2">
        <f>'Moving Avg'!F2522</f>
        <v>1.0505</v>
      </c>
      <c r="H2522" s="2">
        <f>'Moving Avg'!G2522</f>
        <v>2.4251999999999998</v>
      </c>
      <c r="I2522" s="2">
        <f>'Moving Avg'!H2522</f>
        <v>2.24925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</row>
    <row r="2523" spans="1:12" ht="13.5" x14ac:dyDescent="0.25">
      <c r="A2523" s="3">
        <f>RSI!A2523</f>
        <v>0</v>
      </c>
      <c r="B2523" s="2">
        <f>RSI!B2523</f>
        <v>0</v>
      </c>
      <c r="C2523" s="2">
        <f>RSI!I2523</f>
        <v>15.320267184882965</v>
      </c>
      <c r="D2523" s="2">
        <f>MACD!E2523</f>
        <v>0.4413837091758317</v>
      </c>
      <c r="E2523" s="2">
        <f>MACD!F2523</f>
        <v>0.96564295049443361</v>
      </c>
      <c r="F2523" s="2">
        <f>'Moving Avg'!D2523</f>
        <v>0</v>
      </c>
      <c r="G2523" s="2">
        <f>'Moving Avg'!F2523</f>
        <v>0.89</v>
      </c>
      <c r="H2523" s="2">
        <f>'Moving Avg'!G2523</f>
        <v>2.3651999999999997</v>
      </c>
      <c r="I2523" s="2">
        <f>'Moving Avg'!H2523</f>
        <v>2.2397500000000004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0</v>
      </c>
      <c r="B2524" s="2">
        <f>RSI!B2524</f>
        <v>0</v>
      </c>
      <c r="C2524" s="2">
        <f>RSI!I2524</f>
        <v>15.320267184882965</v>
      </c>
      <c r="D2524" s="2">
        <f>MACD!E2524</f>
        <v>0.2876607819000403</v>
      </c>
      <c r="E2524" s="2">
        <f>MACD!F2524</f>
        <v>0.83004651677555497</v>
      </c>
      <c r="F2524" s="2">
        <f>'Moving Avg'!D2524</f>
        <v>0</v>
      </c>
      <c r="G2524" s="2">
        <f>'Moving Avg'!F2524</f>
        <v>0.72250000000000003</v>
      </c>
      <c r="H2524" s="2">
        <f>'Moving Avg'!G2524</f>
        <v>2.3026</v>
      </c>
      <c r="I2524" s="2">
        <f>'Moving Avg'!H2524</f>
        <v>2.2302499999999998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0</v>
      </c>
      <c r="B2525" s="2">
        <f>RSI!B2525</f>
        <v>0</v>
      </c>
      <c r="C2525" s="2">
        <f>RSI!I2525</f>
        <v>15.320267184882965</v>
      </c>
      <c r="D2525" s="2">
        <f>MACD!E2525</f>
        <v>0.16394440546573041</v>
      </c>
      <c r="E2525" s="2">
        <f>MACD!F2525</f>
        <v>0.69682609451359001</v>
      </c>
      <c r="F2525" s="2">
        <f>'Moving Avg'!D2525</f>
        <v>0</v>
      </c>
      <c r="G2525" s="2">
        <f>'Moving Avg'!F2525</f>
        <v>0.54749999999999999</v>
      </c>
      <c r="H2525" s="2">
        <f>'Moving Avg'!G2525</f>
        <v>2.2393999999999998</v>
      </c>
      <c r="I2525" s="2">
        <f>'Moving Avg'!H2525</f>
        <v>2.2203500000000003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</row>
    <row r="2526" spans="1:12" ht="13.5" x14ac:dyDescent="0.25">
      <c r="A2526" s="3">
        <f>RSI!A2526</f>
        <v>0</v>
      </c>
      <c r="B2526" s="2">
        <f>RSI!B2526</f>
        <v>0</v>
      </c>
      <c r="C2526" s="2">
        <f>RSI!I2526</f>
        <v>15.320267184882965</v>
      </c>
      <c r="D2526" s="2">
        <f>MACD!E2526</f>
        <v>6.5147308197074594E-2</v>
      </c>
      <c r="E2526" s="2">
        <f>MACD!F2526</f>
        <v>0.57049033725028686</v>
      </c>
      <c r="F2526" s="2">
        <f>'Moving Avg'!D2526</f>
        <v>0</v>
      </c>
      <c r="G2526" s="2">
        <f>'Moving Avg'!F2526</f>
        <v>0.36499999999999999</v>
      </c>
      <c r="H2526" s="2">
        <f>'Moving Avg'!G2526</f>
        <v>2.1752000000000002</v>
      </c>
      <c r="I2526" s="2">
        <f>'Moving Avg'!H2526</f>
        <v>2.2100499999999998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</row>
    <row r="2527" spans="1:12" ht="13.5" x14ac:dyDescent="0.25">
      <c r="A2527" s="3">
        <f>RSI!A2527</f>
        <v>0</v>
      </c>
      <c r="B2527" s="2">
        <f>RSI!B2527</f>
        <v>0</v>
      </c>
      <c r="C2527" s="2">
        <f>RSI!I2527</f>
        <v>15.320267184882965</v>
      </c>
      <c r="D2527" s="2">
        <f>MACD!E2527</f>
        <v>-1.3000244457252008E-2</v>
      </c>
      <c r="E2527" s="2">
        <f>MACD!F2527</f>
        <v>0.45379222090877913</v>
      </c>
      <c r="F2527" s="2">
        <f>'Moving Avg'!D2527</f>
        <v>0</v>
      </c>
      <c r="G2527" s="2">
        <f>'Moving Avg'!F2527</f>
        <v>0.1825</v>
      </c>
      <c r="H2527" s="2">
        <f>'Moving Avg'!G2527</f>
        <v>2.1104000000000003</v>
      </c>
      <c r="I2527" s="2">
        <f>'Moving Avg'!H2527</f>
        <v>2.1997500000000003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</row>
    <row r="2528" spans="1:12" ht="13.5" x14ac:dyDescent="0.25">
      <c r="A2528" s="3">
        <f>RSI!A2528</f>
        <v>0</v>
      </c>
      <c r="B2528" s="2">
        <f>RSI!B2528</f>
        <v>0</v>
      </c>
      <c r="C2528" s="2">
        <f>RSI!I2528</f>
        <v>15.320267184882965</v>
      </c>
      <c r="D2528" s="2">
        <f>MACD!E2528</f>
        <v>-7.4078808565829823E-2</v>
      </c>
      <c r="E2528" s="2">
        <f>MACD!F2528</f>
        <v>0.34821801501385735</v>
      </c>
      <c r="F2528" s="2">
        <f>'Moving Avg'!D2528</f>
        <v>0</v>
      </c>
      <c r="G2528" s="2">
        <f>'Moving Avg'!F2528</f>
        <v>0</v>
      </c>
      <c r="H2528" s="2">
        <f>'Moving Avg'!G2528</f>
        <v>2.0428000000000002</v>
      </c>
      <c r="I2528" s="2">
        <f>'Moving Avg'!H2528</f>
        <v>2.1894499999999999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</row>
    <row r="2529" spans="1:12" ht="13.5" x14ac:dyDescent="0.25">
      <c r="A2529" s="3">
        <f>RSI!A2529</f>
        <v>0</v>
      </c>
      <c r="B2529" s="2">
        <f>RSI!B2529</f>
        <v>0</v>
      </c>
      <c r="C2529" s="2">
        <f>RSI!I2529</f>
        <v>15.320267184882965</v>
      </c>
      <c r="D2529" s="2">
        <f>MACD!E2529</f>
        <v>-0.12108818148775446</v>
      </c>
      <c r="E2529" s="2">
        <f>MACD!F2529</f>
        <v>0.25435677571353499</v>
      </c>
      <c r="F2529" s="2">
        <f>'Moving Avg'!D2529</f>
        <v>0</v>
      </c>
      <c r="G2529" s="2">
        <f>'Moving Avg'!F2529</f>
        <v>0</v>
      </c>
      <c r="H2529" s="2">
        <f>'Moving Avg'!G2529</f>
        <v>1.9780000000000002</v>
      </c>
      <c r="I2529" s="2">
        <f>'Moving Avg'!H2529</f>
        <v>2.1791500000000004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</row>
    <row r="2530" spans="1:12" ht="13.5" x14ac:dyDescent="0.25">
      <c r="A2530" s="3">
        <f>RSI!A2530</f>
        <v>0</v>
      </c>
      <c r="B2530" s="2">
        <f>RSI!B2530</f>
        <v>0</v>
      </c>
      <c r="C2530" s="2">
        <f>RSI!I2530</f>
        <v>15.320267184882965</v>
      </c>
      <c r="D2530" s="2">
        <f>MACD!E2530</f>
        <v>-0.15653896447230803</v>
      </c>
      <c r="E2530" s="2">
        <f>MACD!F2530</f>
        <v>0.17217762767636638</v>
      </c>
      <c r="F2530" s="2">
        <f>'Moving Avg'!D2530</f>
        <v>0</v>
      </c>
      <c r="G2530" s="2">
        <f>'Moving Avg'!F2530</f>
        <v>0</v>
      </c>
      <c r="H2530" s="2">
        <f>'Moving Avg'!G2530</f>
        <v>1.9132000000000002</v>
      </c>
      <c r="I2530" s="2">
        <f>'Moving Avg'!H2530</f>
        <v>2.1688499999999999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</row>
    <row r="2531" spans="1:12" ht="13.5" x14ac:dyDescent="0.25">
      <c r="A2531" s="3">
        <f>RSI!A2531</f>
        <v>0</v>
      </c>
      <c r="B2531" s="2">
        <f>RSI!B2531</f>
        <v>0</v>
      </c>
      <c r="C2531" s="2">
        <f>RSI!I2531</f>
        <v>15.320267184882965</v>
      </c>
      <c r="D2531" s="2">
        <f>MACD!E2531</f>
        <v>-0.18252987462291481</v>
      </c>
      <c r="E2531" s="2">
        <f>MACD!F2531</f>
        <v>0.10123612721651015</v>
      </c>
      <c r="F2531" s="2">
        <f>'Moving Avg'!D2531</f>
        <v>0</v>
      </c>
      <c r="G2531" s="2">
        <f>'Moving Avg'!F2531</f>
        <v>0</v>
      </c>
      <c r="H2531" s="2">
        <f>'Moving Avg'!G2531</f>
        <v>1.8474000000000002</v>
      </c>
      <c r="I2531" s="2">
        <f>'Moving Avg'!H2531</f>
        <v>2.15855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0</v>
      </c>
      <c r="B2532" s="2">
        <f>RSI!B2532</f>
        <v>0</v>
      </c>
      <c r="C2532" s="2">
        <f>RSI!I2532</f>
        <v>15.320267184882965</v>
      </c>
      <c r="D2532" s="2">
        <f>MACD!E2532</f>
        <v>-0.20081301078509495</v>
      </c>
      <c r="E2532" s="2">
        <f>MACD!F2532</f>
        <v>4.0826299616189131E-2</v>
      </c>
      <c r="F2532" s="2">
        <f>'Moving Avg'!D2532</f>
        <v>0</v>
      </c>
      <c r="G2532" s="2">
        <f>'Moving Avg'!F2532</f>
        <v>0</v>
      </c>
      <c r="H2532" s="2">
        <f>'Moving Avg'!G2532</f>
        <v>1.7788000000000002</v>
      </c>
      <c r="I2532" s="2">
        <f>'Moving Avg'!H2532</f>
        <v>2.14825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</row>
    <row r="2533" spans="1:12" ht="13.5" x14ac:dyDescent="0.25">
      <c r="A2533" s="3">
        <f>RSI!A2533</f>
        <v>0</v>
      </c>
      <c r="B2533" s="2">
        <f>RSI!B2533</f>
        <v>0</v>
      </c>
      <c r="C2533" s="2">
        <f>RSI!I2533</f>
        <v>15.320267184882965</v>
      </c>
      <c r="D2533" s="2">
        <f>MACD!E2533</f>
        <v>-0.2128489378547791</v>
      </c>
      <c r="E2533" s="2">
        <f>MACD!F2533</f>
        <v>-9.9087478780045188E-3</v>
      </c>
      <c r="F2533" s="2">
        <f>'Moving Avg'!D2533</f>
        <v>0</v>
      </c>
      <c r="G2533" s="2">
        <f>'Moving Avg'!F2533</f>
        <v>0</v>
      </c>
      <c r="H2533" s="2">
        <f>'Moving Avg'!G2533</f>
        <v>1.7078</v>
      </c>
      <c r="I2533" s="2">
        <f>'Moving Avg'!H2533</f>
        <v>2.13795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</row>
    <row r="2534" spans="1:12" ht="13.5" x14ac:dyDescent="0.25">
      <c r="A2534" s="3">
        <f>RSI!A2534</f>
        <v>0</v>
      </c>
      <c r="B2534" s="2">
        <f>RSI!B2534</f>
        <v>0</v>
      </c>
      <c r="C2534" s="2">
        <f>RSI!I2534</f>
        <v>15.320267184882965</v>
      </c>
      <c r="D2534" s="2">
        <f>MACD!E2534</f>
        <v>-0.21985316632413529</v>
      </c>
      <c r="E2534" s="2">
        <f>MACD!F2534</f>
        <v>-5.1897631567230672E-2</v>
      </c>
      <c r="F2534" s="2">
        <f>'Moving Avg'!D2534</f>
        <v>0</v>
      </c>
      <c r="G2534" s="2">
        <f>'Moving Avg'!F2534</f>
        <v>0</v>
      </c>
      <c r="H2534" s="2">
        <f>'Moving Avg'!G2534</f>
        <v>1.6398000000000001</v>
      </c>
      <c r="I2534" s="2">
        <f>'Moving Avg'!H2534</f>
        <v>2.1279000000000003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</row>
    <row r="2535" spans="1:12" ht="13.5" x14ac:dyDescent="0.25">
      <c r="A2535" s="3">
        <f>RSI!A2535</f>
        <v>0</v>
      </c>
      <c r="B2535" s="2">
        <f>RSI!B2535</f>
        <v>0</v>
      </c>
      <c r="C2535" s="2">
        <f>RSI!I2535</f>
        <v>15.320267184882965</v>
      </c>
      <c r="D2535" s="2">
        <f>MACD!E2535</f>
        <v>-0.22283536052292849</v>
      </c>
      <c r="E2535" s="2">
        <f>MACD!F2535</f>
        <v>-8.6085177358370235E-2</v>
      </c>
      <c r="F2535" s="2">
        <f>'Moving Avg'!D2535</f>
        <v>0</v>
      </c>
      <c r="G2535" s="2">
        <f>'Moving Avg'!F2535</f>
        <v>0</v>
      </c>
      <c r="H2535" s="2">
        <f>'Moving Avg'!G2535</f>
        <v>1.5748000000000002</v>
      </c>
      <c r="I2535" s="2">
        <f>'Moving Avg'!H2535</f>
        <v>2.1178499999999998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0</v>
      </c>
      <c r="B2536" s="2">
        <f>RSI!B2536</f>
        <v>0</v>
      </c>
      <c r="C2536" s="2">
        <f>RSI!I2536</f>
        <v>15.320267184882965</v>
      </c>
      <c r="D2536" s="2">
        <f>MACD!E2536</f>
        <v>-0.22263240315135135</v>
      </c>
      <c r="E2536" s="2">
        <f>MACD!F2536</f>
        <v>-0.11339462251696647</v>
      </c>
      <c r="F2536" s="2">
        <f>'Moving Avg'!D2536</f>
        <v>0</v>
      </c>
      <c r="G2536" s="2">
        <f>'Moving Avg'!F2536</f>
        <v>0</v>
      </c>
      <c r="H2536" s="2">
        <f>'Moving Avg'!G2536</f>
        <v>1.5126000000000004</v>
      </c>
      <c r="I2536" s="2">
        <f>'Moving Avg'!H2536</f>
        <v>2.1077999999999997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</row>
    <row r="2537" spans="1:12" ht="13.5" x14ac:dyDescent="0.25">
      <c r="A2537" s="3">
        <f>RSI!A2537</f>
        <v>0</v>
      </c>
      <c r="B2537" s="2">
        <f>RSI!B2537</f>
        <v>0</v>
      </c>
      <c r="C2537" s="2">
        <f>RSI!I2537</f>
        <v>15.320267184882965</v>
      </c>
      <c r="D2537" s="2">
        <f>MACD!E2537</f>
        <v>-0.21993626956220852</v>
      </c>
      <c r="E2537" s="2">
        <f>MACD!F2537</f>
        <v>-0.13470295192601489</v>
      </c>
      <c r="F2537" s="2">
        <f>'Moving Avg'!D2537</f>
        <v>0</v>
      </c>
      <c r="G2537" s="2">
        <f>'Moving Avg'!F2537</f>
        <v>0</v>
      </c>
      <c r="H2537" s="2">
        <f>'Moving Avg'!G2537</f>
        <v>1.4504000000000001</v>
      </c>
      <c r="I2537" s="2">
        <f>'Moving Avg'!H2537</f>
        <v>2.0977499999999996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0</v>
      </c>
      <c r="B2538" s="2">
        <f>RSI!B2538</f>
        <v>0</v>
      </c>
      <c r="C2538" s="2">
        <f>RSI!I2538</f>
        <v>15.320267184882965</v>
      </c>
      <c r="D2538" s="2">
        <f>MACD!E2538</f>
        <v>-0.21531751795177234</v>
      </c>
      <c r="E2538" s="2">
        <f>MACD!F2538</f>
        <v>-0.15082586513116639</v>
      </c>
      <c r="F2538" s="2">
        <f>'Moving Avg'!D2538</f>
        <v>0</v>
      </c>
      <c r="G2538" s="2">
        <f>'Moving Avg'!F2538</f>
        <v>0</v>
      </c>
      <c r="H2538" s="2">
        <f>'Moving Avg'!G2538</f>
        <v>1.3904000000000003</v>
      </c>
      <c r="I2538" s="2">
        <f>'Moving Avg'!H2538</f>
        <v>2.0876999999999999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</row>
    <row r="2539" spans="1:12" ht="13.5" x14ac:dyDescent="0.25">
      <c r="A2539" s="3">
        <f>RSI!A2539</f>
        <v>0</v>
      </c>
      <c r="B2539" s="2">
        <f>RSI!B2539</f>
        <v>0</v>
      </c>
      <c r="C2539" s="2">
        <f>RSI!I2539</f>
        <v>15.320267184882965</v>
      </c>
      <c r="D2539" s="2">
        <f>MACD!E2539</f>
        <v>-0.20924507702676653</v>
      </c>
      <c r="E2539" s="2">
        <f>MACD!F2539</f>
        <v>-0.16250970751028643</v>
      </c>
      <c r="F2539" s="2">
        <f>'Moving Avg'!D2539</f>
        <v>0</v>
      </c>
      <c r="G2539" s="2">
        <f>'Moving Avg'!F2539</f>
        <v>0</v>
      </c>
      <c r="H2539" s="2">
        <f>'Moving Avg'!G2539</f>
        <v>1.3304000000000002</v>
      </c>
      <c r="I2539" s="2">
        <f>'Moving Avg'!H2539</f>
        <v>2.0776499999999998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</row>
    <row r="2540" spans="1:12" ht="13.5" x14ac:dyDescent="0.25">
      <c r="A2540" s="3">
        <f>RSI!A2540</f>
        <v>0</v>
      </c>
      <c r="B2540" s="2">
        <f>RSI!B2540</f>
        <v>0</v>
      </c>
      <c r="C2540" s="2">
        <f>RSI!I2540</f>
        <v>15.320267184882965</v>
      </c>
      <c r="D2540" s="2">
        <f>MACD!E2540</f>
        <v>-0.20210290733308089</v>
      </c>
      <c r="E2540" s="2">
        <f>MACD!F2540</f>
        <v>-0.17042834747484531</v>
      </c>
      <c r="F2540" s="2">
        <f>'Moving Avg'!D2540</f>
        <v>0</v>
      </c>
      <c r="G2540" s="2">
        <f>'Moving Avg'!F2540</f>
        <v>0</v>
      </c>
      <c r="H2540" s="2">
        <f>'Moving Avg'!G2540</f>
        <v>1.2678</v>
      </c>
      <c r="I2540" s="2">
        <f>'Moving Avg'!H2540</f>
        <v>2.0675999999999997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</row>
    <row r="2541" spans="1:12" ht="13.5" x14ac:dyDescent="0.25">
      <c r="A2541" s="3">
        <f>RSI!A2541</f>
        <v>0</v>
      </c>
      <c r="B2541" s="2">
        <f>RSI!B2541</f>
        <v>0</v>
      </c>
      <c r="C2541" s="2">
        <f>RSI!I2541</f>
        <v>15.320267184882965</v>
      </c>
      <c r="D2541" s="2">
        <f>MACD!E2541</f>
        <v>-0.19420402330146874</v>
      </c>
      <c r="E2541" s="2">
        <f>MACD!F2541</f>
        <v>-0.17518348264017</v>
      </c>
      <c r="F2541" s="2">
        <f>'Moving Avg'!D2541</f>
        <v>0</v>
      </c>
      <c r="G2541" s="2">
        <f>'Moving Avg'!F2541</f>
        <v>0</v>
      </c>
      <c r="H2541" s="2">
        <f>'Moving Avg'!G2541</f>
        <v>1.2023999999999999</v>
      </c>
      <c r="I2541" s="2">
        <f>'Moving Avg'!H2541</f>
        <v>2.0575499999999995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</row>
    <row r="2542" spans="1:12" ht="13.5" x14ac:dyDescent="0.25">
      <c r="A2542" s="3">
        <f>RSI!A2542</f>
        <v>0</v>
      </c>
      <c r="B2542" s="2">
        <f>RSI!B2542</f>
        <v>0</v>
      </c>
      <c r="C2542" s="2">
        <f>RSI!I2542</f>
        <v>15.320267184882965</v>
      </c>
      <c r="D2542" s="2">
        <f>MACD!E2542</f>
        <v>-0.18580228768352219</v>
      </c>
      <c r="E2542" s="2">
        <f>MACD!F2542</f>
        <v>-0.17730724364884046</v>
      </c>
      <c r="F2542" s="2">
        <f>'Moving Avg'!D2542</f>
        <v>0</v>
      </c>
      <c r="G2542" s="2">
        <f>'Moving Avg'!F2542</f>
        <v>0</v>
      </c>
      <c r="H2542" s="2">
        <f>'Moving Avg'!G2542</f>
        <v>1.1342000000000001</v>
      </c>
      <c r="I2542" s="2">
        <f>'Moving Avg'!H2542</f>
        <v>2.0474999999999999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</row>
    <row r="2543" spans="1:12" ht="13.5" x14ac:dyDescent="0.25">
      <c r="A2543" s="3">
        <f>RSI!A2543</f>
        <v>0</v>
      </c>
      <c r="B2543" s="2">
        <f>RSI!B2543</f>
        <v>0</v>
      </c>
      <c r="C2543" s="2">
        <f>RSI!I2543</f>
        <v>15.320267184882965</v>
      </c>
      <c r="D2543" s="2">
        <f>MACD!E2543</f>
        <v>-0.17710232629984876</v>
      </c>
      <c r="E2543" s="2">
        <f>MACD!F2543</f>
        <v>-0.17726626017904212</v>
      </c>
      <c r="F2543" s="2">
        <f>'Moving Avg'!D2543</f>
        <v>0</v>
      </c>
      <c r="G2543" s="2">
        <f>'Moving Avg'!F2543</f>
        <v>0</v>
      </c>
      <c r="H2543" s="2">
        <f>'Moving Avg'!G2543</f>
        <v>1.0629999999999999</v>
      </c>
      <c r="I2543" s="2">
        <f>'Moving Avg'!H2543</f>
        <v>2.0374499999999998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</row>
    <row r="2544" spans="1:12" ht="13.5" x14ac:dyDescent="0.25">
      <c r="A2544" s="3">
        <f>RSI!A2544</f>
        <v>0</v>
      </c>
      <c r="B2544" s="2">
        <f>RSI!B2544</f>
        <v>0</v>
      </c>
      <c r="C2544" s="2">
        <f>RSI!I2544</f>
        <v>15.320267184882965</v>
      </c>
      <c r="D2544" s="2">
        <f>MACD!E2544</f>
        <v>-0.16826785710979295</v>
      </c>
      <c r="E2544" s="2">
        <f>MACD!F2544</f>
        <v>-0.17546657956519229</v>
      </c>
      <c r="F2544" s="2">
        <f>'Moving Avg'!D2544</f>
        <v>0</v>
      </c>
      <c r="G2544" s="2">
        <f>'Moving Avg'!F2544</f>
        <v>0</v>
      </c>
      <c r="H2544" s="2">
        <f>'Moving Avg'!G2544</f>
        <v>0.98860000000000003</v>
      </c>
      <c r="I2544" s="2">
        <f>'Moving Avg'!H2544</f>
        <v>2.0273999999999996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</row>
    <row r="2545" spans="1:12" ht="13.5" x14ac:dyDescent="0.25">
      <c r="A2545" s="3">
        <f>RSI!A2545</f>
        <v>0</v>
      </c>
      <c r="B2545" s="2">
        <f>RSI!B2545</f>
        <v>0</v>
      </c>
      <c r="C2545" s="2">
        <f>RSI!I2545</f>
        <v>15.320267184882965</v>
      </c>
      <c r="D2545" s="2">
        <f>MACD!E2545</f>
        <v>-0.15942868202231569</v>
      </c>
      <c r="E2545" s="2">
        <f>MACD!F2545</f>
        <v>-0.17225900005661698</v>
      </c>
      <c r="F2545" s="2">
        <f>'Moving Avg'!D2545</f>
        <v>0</v>
      </c>
      <c r="G2545" s="2">
        <f>'Moving Avg'!F2545</f>
        <v>0</v>
      </c>
      <c r="H2545" s="2">
        <f>'Moving Avg'!G2545</f>
        <v>0.91159999999999997</v>
      </c>
      <c r="I2545" s="2">
        <f>'Moving Avg'!H2545</f>
        <v>2.0173499999999995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</row>
    <row r="2546" spans="1:12" ht="13.5" x14ac:dyDescent="0.25">
      <c r="A2546" s="3">
        <f>RSI!A2546</f>
        <v>0</v>
      </c>
      <c r="B2546" s="2">
        <f>RSI!B2546</f>
        <v>0</v>
      </c>
      <c r="C2546" s="2">
        <f>RSI!I2546</f>
        <v>15.320267184882965</v>
      </c>
      <c r="D2546" s="2">
        <f>MACD!E2546</f>
        <v>-0.15068655131819741</v>
      </c>
      <c r="E2546" s="2">
        <f>MACD!F2546</f>
        <v>-0.16794451030893309</v>
      </c>
      <c r="F2546" s="2">
        <f>'Moving Avg'!D2546</f>
        <v>0</v>
      </c>
      <c r="G2546" s="2">
        <f>'Moving Avg'!F2546</f>
        <v>0</v>
      </c>
      <c r="H2546" s="2">
        <f>'Moving Avg'!G2546</f>
        <v>0.8345999999999999</v>
      </c>
      <c r="I2546" s="2">
        <f>'Moving Avg'!H2546</f>
        <v>2.0072999999999994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</row>
    <row r="2547" spans="1:12" ht="13.5" x14ac:dyDescent="0.25">
      <c r="A2547" s="3">
        <f>RSI!A2547</f>
        <v>0</v>
      </c>
      <c r="B2547" s="2">
        <f>RSI!B2547</f>
        <v>0</v>
      </c>
      <c r="C2547" s="2">
        <f>RSI!I2547</f>
        <v>15.320267184882965</v>
      </c>
      <c r="D2547" s="2">
        <f>MACD!E2547</f>
        <v>-0.1421200779594928</v>
      </c>
      <c r="E2547" s="2">
        <f>MACD!F2547</f>
        <v>-0.16277962383904504</v>
      </c>
      <c r="F2547" s="2">
        <f>'Moving Avg'!D2547</f>
        <v>0</v>
      </c>
      <c r="G2547" s="2">
        <f>'Moving Avg'!F2547</f>
        <v>0</v>
      </c>
      <c r="H2547" s="2">
        <f>'Moving Avg'!G2547</f>
        <v>0.75760000000000005</v>
      </c>
      <c r="I2547" s="2">
        <f>'Moving Avg'!H2547</f>
        <v>1.9972499999999997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</row>
    <row r="2548" spans="1:12" ht="13.5" x14ac:dyDescent="0.25">
      <c r="A2548" s="3">
        <f>RSI!A2548</f>
        <v>0</v>
      </c>
      <c r="B2548" s="2">
        <f>RSI!B2548</f>
        <v>0</v>
      </c>
      <c r="C2548" s="2">
        <f>RSI!I2548</f>
        <v>15.320267184882965</v>
      </c>
      <c r="D2548" s="2">
        <f>MACD!E2548</f>
        <v>-0.1337888515051289</v>
      </c>
      <c r="E2548" s="2">
        <f>MACD!F2548</f>
        <v>-0.15698146937226182</v>
      </c>
      <c r="F2548" s="2">
        <f>'Moving Avg'!D2548</f>
        <v>0</v>
      </c>
      <c r="G2548" s="2">
        <f>'Moving Avg'!F2548</f>
        <v>0</v>
      </c>
      <c r="H2548" s="2">
        <f>'Moving Avg'!G2548</f>
        <v>0.68400000000000005</v>
      </c>
      <c r="I2548" s="2">
        <f>'Moving Avg'!H2548</f>
        <v>1.9871999999999996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</row>
    <row r="2549" spans="1:12" ht="13.5" x14ac:dyDescent="0.25">
      <c r="A2549" s="3">
        <f>RSI!A2549</f>
        <v>0</v>
      </c>
      <c r="B2549" s="2">
        <f>RSI!B2549</f>
        <v>0</v>
      </c>
      <c r="C2549" s="2">
        <f>RSI!I2549</f>
        <v>15.320267184882965</v>
      </c>
      <c r="D2549" s="2">
        <f>MACD!E2549</f>
        <v>-0.12573687805507022</v>
      </c>
      <c r="E2549" s="2">
        <f>MACD!F2549</f>
        <v>-0.1507325511088235</v>
      </c>
      <c r="F2549" s="2">
        <f>'Moving Avg'!D2549</f>
        <v>0</v>
      </c>
      <c r="G2549" s="2">
        <f>'Moving Avg'!F2549</f>
        <v>0</v>
      </c>
      <c r="H2549" s="2">
        <f>'Moving Avg'!G2549</f>
        <v>0.61359999999999992</v>
      </c>
      <c r="I2549" s="2">
        <f>'Moving Avg'!H2549</f>
        <v>1.9771499999999997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</row>
    <row r="2550" spans="1:12" ht="13.5" x14ac:dyDescent="0.25">
      <c r="A2550" s="3">
        <f>RSI!A2550</f>
        <v>0</v>
      </c>
      <c r="B2550" s="2">
        <f>RSI!B2550</f>
        <v>0</v>
      </c>
      <c r="C2550" s="2">
        <f>RSI!I2550</f>
        <v>15.320267184882965</v>
      </c>
      <c r="D2550" s="2">
        <f>MACD!E2550</f>
        <v>-0.11799545295254482</v>
      </c>
      <c r="E2550" s="2">
        <f>MACD!F2550</f>
        <v>-0.14418513147756779</v>
      </c>
      <c r="F2550" s="2">
        <f>'Moving Avg'!D2550</f>
        <v>0</v>
      </c>
      <c r="G2550" s="2">
        <f>'Moving Avg'!F2550</f>
        <v>0</v>
      </c>
      <c r="H2550" s="2">
        <f>'Moving Avg'!G2550</f>
        <v>0.54619999999999991</v>
      </c>
      <c r="I2550" s="2">
        <f>'Moving Avg'!H2550</f>
        <v>1.9670999999999998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</row>
    <row r="2551" spans="1:12" ht="13.5" x14ac:dyDescent="0.25">
      <c r="A2551" s="3">
        <f>RSI!A2551</f>
        <v>0</v>
      </c>
      <c r="B2551" s="2">
        <f>RSI!B2551</f>
        <v>0</v>
      </c>
      <c r="C2551" s="2">
        <f>RSI!I2551</f>
        <v>15.320267184882965</v>
      </c>
      <c r="D2551" s="2">
        <f>MACD!E2551</f>
        <v>-0.11058555632859991</v>
      </c>
      <c r="E2551" s="2">
        <f>MACD!F2551</f>
        <v>-0.13746521644777421</v>
      </c>
      <c r="F2551" s="2">
        <f>'Moving Avg'!D2551</f>
        <v>0</v>
      </c>
      <c r="G2551" s="2">
        <f>'Moving Avg'!F2551</f>
        <v>0</v>
      </c>
      <c r="H2551" s="2">
        <f>'Moving Avg'!G2551</f>
        <v>0.48179999999999995</v>
      </c>
      <c r="I2551" s="2">
        <f>'Moving Avg'!H2551</f>
        <v>1.9566499999999996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</row>
    <row r="2552" spans="1:12" ht="13.5" x14ac:dyDescent="0.25">
      <c r="A2552" s="3">
        <f>RSI!A2552</f>
        <v>0</v>
      </c>
      <c r="B2552" s="2">
        <f>RSI!B2552</f>
        <v>0</v>
      </c>
      <c r="C2552" s="2">
        <f>RSI!I2552</f>
        <v>15.320267184882965</v>
      </c>
      <c r="D2552" s="2">
        <f>MACD!E2552</f>
        <v>-0.10351984750552512</v>
      </c>
      <c r="E2552" s="2">
        <f>MACD!F2552</f>
        <v>-0.1306761426593244</v>
      </c>
      <c r="F2552" s="2">
        <f>'Moving Avg'!D2552</f>
        <v>0</v>
      </c>
      <c r="G2552" s="2">
        <f>'Moving Avg'!F2552</f>
        <v>0</v>
      </c>
      <c r="H2552" s="2">
        <f>'Moving Avg'!G2552</f>
        <v>0.42019999999999996</v>
      </c>
      <c r="I2552" s="2">
        <f>'Moving Avg'!H2552</f>
        <v>1.9461499999999996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</row>
    <row r="2553" spans="1:12" ht="13.5" x14ac:dyDescent="0.25">
      <c r="A2553" s="3">
        <f>RSI!A2553</f>
        <v>0</v>
      </c>
      <c r="B2553" s="2">
        <f>RSI!B2553</f>
        <v>0</v>
      </c>
      <c r="C2553" s="2">
        <f>RSI!I2553</f>
        <v>15.320267184882965</v>
      </c>
      <c r="D2553" s="2">
        <f>MACD!E2553</f>
        <v>-9.6804322387668507E-2</v>
      </c>
      <c r="E2553" s="2">
        <f>MACD!F2553</f>
        <v>-0.12390177860499323</v>
      </c>
      <c r="F2553" s="2">
        <f>'Moving Avg'!D2553</f>
        <v>0</v>
      </c>
      <c r="G2553" s="2">
        <f>'Moving Avg'!F2553</f>
        <v>0</v>
      </c>
      <c r="H2553" s="2">
        <f>'Moving Avg'!G2553</f>
        <v>0.35600000000000004</v>
      </c>
      <c r="I2553" s="2">
        <f>'Moving Avg'!H2553</f>
        <v>1.9356499999999996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</row>
    <row r="2554" spans="1:12" ht="13.5" x14ac:dyDescent="0.25">
      <c r="A2554" s="3">
        <f>RSI!A2554</f>
        <v>0</v>
      </c>
      <c r="B2554" s="2">
        <f>RSI!B2554</f>
        <v>0</v>
      </c>
      <c r="C2554" s="2">
        <f>RSI!I2554</f>
        <v>15.320267184882965</v>
      </c>
      <c r="D2554" s="2">
        <f>MACD!E2554</f>
        <v>-9.0439687923391479E-2</v>
      </c>
      <c r="E2554" s="2">
        <f>MACD!F2554</f>
        <v>-0.11720936046867289</v>
      </c>
      <c r="F2554" s="2">
        <f>'Moving Avg'!D2554</f>
        <v>0</v>
      </c>
      <c r="G2554" s="2">
        <f>'Moving Avg'!F2554</f>
        <v>0</v>
      </c>
      <c r="H2554" s="2">
        <f>'Moving Avg'!G2554</f>
        <v>0.28900000000000003</v>
      </c>
      <c r="I2554" s="2">
        <f>'Moving Avg'!H2554</f>
        <v>1.9251499999999995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</row>
    <row r="2555" spans="1:12" ht="13.5" x14ac:dyDescent="0.25">
      <c r="A2555" s="3">
        <f>RSI!A2555</f>
        <v>0</v>
      </c>
      <c r="B2555" s="2">
        <f>RSI!B2555</f>
        <v>0</v>
      </c>
      <c r="C2555" s="2">
        <f>RSI!I2555</f>
        <v>15.320267184882965</v>
      </c>
      <c r="D2555" s="2">
        <f>MACD!E2555</f>
        <v>-8.4422499235728379E-2</v>
      </c>
      <c r="E2555" s="2">
        <f>MACD!F2555</f>
        <v>-0.110651988222084</v>
      </c>
      <c r="F2555" s="2">
        <f>'Moving Avg'!D2555</f>
        <v>0</v>
      </c>
      <c r="G2555" s="2">
        <f>'Moving Avg'!F2555</f>
        <v>0</v>
      </c>
      <c r="H2555" s="2">
        <f>'Moving Avg'!G2555</f>
        <v>0.21899999999999997</v>
      </c>
      <c r="I2555" s="2">
        <f>'Moving Avg'!H2555</f>
        <v>1.9146499999999997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</row>
    <row r="2556" spans="1:12" ht="13.5" x14ac:dyDescent="0.25">
      <c r="A2556" s="3">
        <f>RSI!A2556</f>
        <v>0</v>
      </c>
      <c r="B2556" s="2">
        <f>RSI!B2556</f>
        <v>0</v>
      </c>
      <c r="C2556" s="2">
        <f>RSI!I2556</f>
        <v>15.320267184882965</v>
      </c>
      <c r="D2556" s="2">
        <f>MACD!E2556</f>
        <v>-7.8746097850969782E-2</v>
      </c>
      <c r="E2556" s="2">
        <f>MACD!F2556</f>
        <v>-0.10427081014786116</v>
      </c>
      <c r="F2556" s="2">
        <f>'Moving Avg'!D2556</f>
        <v>0</v>
      </c>
      <c r="G2556" s="2">
        <f>'Moving Avg'!F2556</f>
        <v>0</v>
      </c>
      <c r="H2556" s="2">
        <f>'Moving Avg'!G2556</f>
        <v>0.14599999999999999</v>
      </c>
      <c r="I2556" s="2">
        <f>'Moving Avg'!H2556</f>
        <v>1.9041499999999996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</row>
    <row r="2557" spans="1:12" ht="13.5" x14ac:dyDescent="0.25">
      <c r="A2557" s="3">
        <f>RSI!A2557</f>
        <v>0</v>
      </c>
      <c r="B2557" s="2">
        <f>RSI!B2557</f>
        <v>0</v>
      </c>
      <c r="C2557" s="2">
        <f>RSI!I2557</f>
        <v>15.320267184882965</v>
      </c>
      <c r="D2557" s="2">
        <f>MACD!E2557</f>
        <v>-7.340138340022194E-2</v>
      </c>
      <c r="E2557" s="2">
        <f>MACD!F2557</f>
        <v>-9.8096924798333318E-2</v>
      </c>
      <c r="F2557" s="2">
        <f>'Moving Avg'!D2557</f>
        <v>0</v>
      </c>
      <c r="G2557" s="2">
        <f>'Moving Avg'!F2557</f>
        <v>0</v>
      </c>
      <c r="H2557" s="2">
        <f>'Moving Avg'!G2557</f>
        <v>7.2999999999999995E-2</v>
      </c>
      <c r="I2557" s="2">
        <f>'Moving Avg'!H2557</f>
        <v>1.8936499999999998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</row>
    <row r="2558" spans="1:12" ht="13.5" x14ac:dyDescent="0.25">
      <c r="A2558" s="3">
        <f>RSI!A2558</f>
        <v>0</v>
      </c>
      <c r="B2558" s="2">
        <f>RSI!B2558</f>
        <v>0</v>
      </c>
      <c r="C2558" s="2">
        <f>RSI!I2558</f>
        <v>15.320267184882965</v>
      </c>
      <c r="D2558" s="2">
        <f>MACD!E2558</f>
        <v>-6.8377446056755997E-2</v>
      </c>
      <c r="E2558" s="2">
        <f>MACD!F2558</f>
        <v>-9.2153029050017862E-2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1.8835999999999995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</row>
    <row r="2559" spans="1:12" ht="13.5" x14ac:dyDescent="0.25">
      <c r="A2559" s="3">
        <f>RSI!A2559</f>
        <v>0</v>
      </c>
      <c r="B2559" s="2">
        <f>RSI!B2559</f>
        <v>0</v>
      </c>
      <c r="C2559" s="2">
        <f>RSI!I2559</f>
        <v>15.320267184882965</v>
      </c>
      <c r="D2559" s="2">
        <f>MACD!E2559</f>
        <v>-6.3662082655957825E-2</v>
      </c>
      <c r="E2559" s="2">
        <f>MACD!F2559</f>
        <v>-8.6454839771205855E-2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1.8739999999999997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</row>
    <row r="2560" spans="1:12" ht="13.5" x14ac:dyDescent="0.25">
      <c r="A2560" s="3">
        <f>RSI!A2560</f>
        <v>0</v>
      </c>
      <c r="B2560" s="2">
        <f>RSI!B2560</f>
        <v>0</v>
      </c>
      <c r="C2560" s="2">
        <f>RSI!I2560</f>
        <v>15.320267184882965</v>
      </c>
      <c r="D2560" s="2">
        <f>MACD!E2560</f>
        <v>-5.924221580170333E-2</v>
      </c>
      <c r="E2560" s="2">
        <f>MACD!F2560</f>
        <v>-8.1012314977305364E-2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1.8643999999999996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</row>
    <row r="2561" spans="1:12" ht="13.5" x14ac:dyDescent="0.25">
      <c r="A2561" s="3">
        <f>RSI!A2561</f>
        <v>0</v>
      </c>
      <c r="B2561" s="2">
        <f>RSI!B2561</f>
        <v>0</v>
      </c>
      <c r="C2561" s="2">
        <f>RSI!I2561</f>
        <v>15.320267184882965</v>
      </c>
      <c r="D2561" s="2">
        <f>MACD!E2561</f>
        <v>-5.5104232188806467E-2</v>
      </c>
      <c r="E2561" s="2">
        <f>MACD!F2561</f>
        <v>-7.5830698419605574E-2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1.8548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</row>
    <row r="2562" spans="1:12" ht="13.5" x14ac:dyDescent="0.25">
      <c r="A2562" s="3">
        <f>RSI!A2562</f>
        <v>0</v>
      </c>
      <c r="B2562" s="2">
        <f>RSI!B2562</f>
        <v>0</v>
      </c>
      <c r="C2562" s="2">
        <f>RSI!I2562</f>
        <v>15.320267184882965</v>
      </c>
      <c r="D2562" s="2">
        <f>MACD!E2562</f>
        <v>-5.1234253777690045E-2</v>
      </c>
      <c r="E2562" s="2">
        <f>MACD!F2562</f>
        <v>-7.0911409491222474E-2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1.8452999999999997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</row>
    <row r="2563" spans="1:12" ht="13.5" x14ac:dyDescent="0.25">
      <c r="A2563" s="3">
        <f>RSI!A2563</f>
        <v>0</v>
      </c>
      <c r="B2563" s="2">
        <f>RSI!B2563</f>
        <v>0</v>
      </c>
      <c r="C2563" s="2">
        <f>RSI!I2563</f>
        <v>15.320267184882965</v>
      </c>
      <c r="D2563" s="2">
        <f>MACD!E2563</f>
        <v>-4.7618353270089543E-2</v>
      </c>
      <c r="E2563" s="2">
        <f>MACD!F2563</f>
        <v>-6.6252798246995898E-2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1.8357999999999999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</row>
    <row r="2564" spans="1:12" ht="13.5" x14ac:dyDescent="0.25">
      <c r="A2564" s="3">
        <f>RSI!A2564</f>
        <v>0</v>
      </c>
      <c r="B2564" s="2">
        <f>RSI!B2564</f>
        <v>0</v>
      </c>
      <c r="C2564" s="2">
        <f>RSI!I2564</f>
        <v>15.320267184882965</v>
      </c>
      <c r="D2564" s="2">
        <f>MACD!E2564</f>
        <v>-4.4242723490401516E-2</v>
      </c>
      <c r="E2564" s="2">
        <f>MACD!F2564</f>
        <v>-6.1850783295677024E-2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1.8263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</row>
    <row r="2565" spans="1:12" ht="13.5" x14ac:dyDescent="0.25">
      <c r="A2565" s="3">
        <f>RSI!A2565</f>
        <v>0</v>
      </c>
      <c r="B2565" s="2">
        <f>RSI!B2565</f>
        <v>0</v>
      </c>
      <c r="C2565" s="2">
        <f>RSI!I2565</f>
        <v>15.320267184882965</v>
      </c>
      <c r="D2565" s="2">
        <f>MACD!E2565</f>
        <v>-4.1093808722949064E-2</v>
      </c>
      <c r="E2565" s="2">
        <f>MACD!F2565</f>
        <v>-5.7699388381131436E-2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1.8167999999999997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</row>
    <row r="2566" spans="1:12" ht="13.5" x14ac:dyDescent="0.25">
      <c r="A2566" s="3">
        <f>RSI!A2566</f>
        <v>0</v>
      </c>
      <c r="B2566" s="2">
        <f>RSI!B2566</f>
        <v>0</v>
      </c>
      <c r="C2566" s="2">
        <f>RSI!I2566</f>
        <v>15.320267184882965</v>
      </c>
      <c r="D2566" s="2">
        <f>MACD!E2566</f>
        <v>-3.8158404745908543E-2</v>
      </c>
      <c r="E2566" s="2">
        <f>MACD!F2566</f>
        <v>-5.3791191654086856E-2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1.8072999999999999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</row>
    <row r="2567" spans="1:12" ht="13.5" x14ac:dyDescent="0.25">
      <c r="A2567" s="3">
        <f>RSI!A2567</f>
        <v>0</v>
      </c>
      <c r="B2567" s="2">
        <f>RSI!B2567</f>
        <v>0</v>
      </c>
      <c r="C2567" s="2">
        <f>RSI!I2567</f>
        <v>15.320267184882979</v>
      </c>
      <c r="D2567" s="2">
        <f>MACD!E2567</f>
        <v>-3.5423733199840809E-2</v>
      </c>
      <c r="E2567" s="2">
        <f>MACD!F2567</f>
        <v>-5.0117699963237651E-2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1.7978000000000001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0</v>
      </c>
      <c r="B2568" s="2">
        <f>RSI!B2568</f>
        <v>0</v>
      </c>
      <c r="C2568" s="2">
        <f>RSI!I2568</f>
        <v>15.320267184882965</v>
      </c>
      <c r="D2568" s="2">
        <f>MACD!E2568</f>
        <v>-3.28774950005018E-2</v>
      </c>
      <c r="E2568" s="2">
        <f>MACD!F2568</f>
        <v>-4.6669658970690489E-2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1.7882999999999998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</row>
    <row r="2569" spans="1:12" ht="13.5" x14ac:dyDescent="0.25">
      <c r="A2569" s="3">
        <f>RSI!A2569</f>
        <v>0</v>
      </c>
      <c r="B2569" s="2">
        <f>RSI!B2569</f>
        <v>0</v>
      </c>
      <c r="C2569" s="2">
        <f>RSI!I2569</f>
        <v>15.320267184882965</v>
      </c>
      <c r="D2569" s="2">
        <f>MACD!E2569</f>
        <v>-3.0507906724660677E-2</v>
      </c>
      <c r="E2569" s="2">
        <f>MACD!F2569</f>
        <v>-4.3437308521484523E-2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1.7787999999999999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</row>
    <row r="2570" spans="1:12" ht="13.5" x14ac:dyDescent="0.25">
      <c r="A2570" s="3">
        <f>RSI!A2570</f>
        <v>0</v>
      </c>
      <c r="B2570" s="2">
        <f>RSI!B2570</f>
        <v>0</v>
      </c>
      <c r="C2570" s="2">
        <f>RSI!I2570</f>
        <v>15.320267184882965</v>
      </c>
      <c r="D2570" s="2">
        <f>MACD!E2570</f>
        <v>-2.8303723241028336E-2</v>
      </c>
      <c r="E2570" s="2">
        <f>MACD!F2570</f>
        <v>-4.0410591465393282E-2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1.7692499999999998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</row>
    <row r="2571" spans="1:12" ht="13.5" x14ac:dyDescent="0.25">
      <c r="A2571" s="3">
        <f>RSI!A2571</f>
        <v>0</v>
      </c>
      <c r="B2571" s="2">
        <f>RSI!B2571</f>
        <v>0</v>
      </c>
      <c r="C2571" s="2">
        <f>RSI!I2571</f>
        <v>15.320267184882965</v>
      </c>
      <c r="D2571" s="2">
        <f>MACD!E2571</f>
        <v>-2.6254249306660794E-2</v>
      </c>
      <c r="E2571" s="2">
        <f>MACD!F2571</f>
        <v>-3.7579323033646785E-2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1.7597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</row>
    <row r="2572" spans="1:12" ht="13.5" x14ac:dyDescent="0.25">
      <c r="A2572" s="3">
        <f>RSI!A2572</f>
        <v>0</v>
      </c>
      <c r="B2572" s="2">
        <f>RSI!B2572</f>
        <v>0</v>
      </c>
      <c r="C2572" s="2">
        <f>RSI!I2572</f>
        <v>15.320267184882965</v>
      </c>
      <c r="D2572" s="2">
        <f>MACD!E2572</f>
        <v>-2.4349342385926558E-2</v>
      </c>
      <c r="E2572" s="2">
        <f>MACD!F2572</f>
        <v>-3.4933326904102738E-2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1.7501500000000001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</row>
    <row r="2573" spans="1:12" ht="13.5" x14ac:dyDescent="0.25">
      <c r="A2573" s="3">
        <f>RSI!A2573</f>
        <v>0</v>
      </c>
      <c r="B2573" s="2">
        <f>RSI!B2573</f>
        <v>0</v>
      </c>
      <c r="C2573" s="2">
        <f>RSI!I2573</f>
        <v>15.320267184882965</v>
      </c>
      <c r="D2573" s="2">
        <f>MACD!E2573</f>
        <v>-2.257940856044046E-2</v>
      </c>
      <c r="E2573" s="2">
        <f>MACD!F2573</f>
        <v>-3.2462543235370282E-2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1.7405999999999999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0</v>
      </c>
      <c r="B2574" s="2">
        <f>RSI!B2574</f>
        <v>0</v>
      </c>
      <c r="C2574" s="2">
        <f>RSI!I2574</f>
        <v>15.320267184882965</v>
      </c>
      <c r="D2574" s="2">
        <f>MACD!E2574</f>
        <v>-2.0935393072547472E-2</v>
      </c>
      <c r="E2574" s="2">
        <f>MACD!F2574</f>
        <v>-3.0157113202805723E-2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1.73105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</row>
    <row r="2575" spans="1:12" ht="13.5" x14ac:dyDescent="0.25">
      <c r="A2575" s="3">
        <f>RSI!A2575</f>
        <v>0</v>
      </c>
      <c r="B2575" s="2">
        <f>RSI!B2575</f>
        <v>0</v>
      </c>
      <c r="C2575" s="2">
        <f>RSI!I2575</f>
        <v>15.320267184882979</v>
      </c>
      <c r="D2575" s="2">
        <f>MACD!E2575</f>
        <v>-1.9408766772089459E-2</v>
      </c>
      <c r="E2575" s="2">
        <f>MACD!F2575</f>
        <v>-2.8007443916662472E-2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1.7215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</row>
    <row r="2576" spans="1:12" ht="13.5" x14ac:dyDescent="0.25">
      <c r="A2576" s="3">
        <f>RSI!A2576</f>
        <v>0</v>
      </c>
      <c r="B2576" s="2">
        <f>RSI!B2576</f>
        <v>0</v>
      </c>
      <c r="C2576" s="2">
        <f>RSI!I2576</f>
        <v>15.320267184882979</v>
      </c>
      <c r="D2576" s="2">
        <f>MACD!E2576</f>
        <v>-1.7991509507946122E-2</v>
      </c>
      <c r="E2576" s="2">
        <f>MACD!F2576</f>
        <v>-2.6004257034919202E-2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1.7119499999999999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</row>
    <row r="2577" spans="1:12" ht="13.5" x14ac:dyDescent="0.25">
      <c r="A2577" s="3">
        <f>RSI!A2577</f>
        <v>0</v>
      </c>
      <c r="B2577" s="2">
        <f>RSI!B2577</f>
        <v>0</v>
      </c>
      <c r="C2577" s="2">
        <f>RSI!I2577</f>
        <v>15.320267184882979</v>
      </c>
      <c r="D2577" s="2">
        <f>MACD!E2577</f>
        <v>-1.6676091315150673E-2</v>
      </c>
      <c r="E2577" s="2">
        <f>MACD!F2577</f>
        <v>-2.4138623890965501E-2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1.7024000000000004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</row>
    <row r="2578" spans="1:12" ht="13.5" x14ac:dyDescent="0.25">
      <c r="A2578" s="3">
        <f>RSI!A2578</f>
        <v>0</v>
      </c>
      <c r="B2578" s="2">
        <f>RSI!B2578</f>
        <v>0</v>
      </c>
      <c r="C2578" s="2">
        <f>RSI!I2578</f>
        <v>15.320267184882979</v>
      </c>
      <c r="D2578" s="2">
        <f>MACD!E2578</f>
        <v>-1.5455452089283579E-2</v>
      </c>
      <c r="E2578" s="2">
        <f>MACD!F2578</f>
        <v>-2.2401989530629118E-2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1.6928500000000002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</row>
    <row r="2579" spans="1:12" ht="13.5" x14ac:dyDescent="0.25">
      <c r="A2579" s="3">
        <f>RSI!A2579</f>
        <v>0</v>
      </c>
      <c r="B2579" s="2">
        <f>RSI!B2579</f>
        <v>0</v>
      </c>
      <c r="C2579" s="2">
        <f>RSI!I2579</f>
        <v>15.320267184882979</v>
      </c>
      <c r="D2579" s="2">
        <f>MACD!E2579</f>
        <v>-1.4322980307316099E-2</v>
      </c>
      <c r="E2579" s="2">
        <f>MACD!F2579</f>
        <v>-2.0786187685966514E-2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1.6833000000000005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</row>
    <row r="2580" spans="1:12" ht="13.5" x14ac:dyDescent="0.25">
      <c r="A2580" s="3">
        <f>RSI!A2580</f>
        <v>0</v>
      </c>
      <c r="B2580" s="2">
        <f>RSI!B2580</f>
        <v>0</v>
      </c>
      <c r="C2580" s="2">
        <f>RSI!I2580</f>
        <v>15.320267184882979</v>
      </c>
      <c r="D2580" s="2">
        <f>MACD!E2580</f>
        <v>-1.3272491243867889E-2</v>
      </c>
      <c r="E2580" s="2">
        <f>MACD!F2580</f>
        <v>-1.9283448397546789E-2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1.6737500000000003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</row>
    <row r="2581" spans="1:12" ht="13.5" x14ac:dyDescent="0.25">
      <c r="A2581" s="3">
        <f>RSI!A2581</f>
        <v>0</v>
      </c>
      <c r="B2581" s="2">
        <f>RSI!B2581</f>
        <v>0</v>
      </c>
      <c r="C2581" s="2">
        <f>RSI!I2581</f>
        <v>15.320267184882979</v>
      </c>
      <c r="D2581" s="2">
        <f>MACD!E2581</f>
        <v>-1.2298205040381481E-2</v>
      </c>
      <c r="E2581" s="2">
        <f>MACD!F2581</f>
        <v>-1.7886399726113729E-2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1.6642000000000003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</row>
    <row r="2582" spans="1:12" ht="13.5" x14ac:dyDescent="0.25">
      <c r="A2582" s="3">
        <f>RSI!A2582</f>
        <v>0</v>
      </c>
      <c r="B2582" s="2">
        <f>RSI!B2582</f>
        <v>0</v>
      </c>
      <c r="C2582" s="2">
        <f>RSI!I2582</f>
        <v>15.320267184882979</v>
      </c>
      <c r="D2582" s="2">
        <f>MACD!E2582</f>
        <v>-1.1394724908984648E-2</v>
      </c>
      <c r="E2582" s="2">
        <f>MACD!F2582</f>
        <v>-1.6588064762687912E-2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1.6546500000000004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</row>
    <row r="2583" spans="1:12" ht="13.5" x14ac:dyDescent="0.25">
      <c r="A2583" s="3">
        <f>RSI!A2583</f>
        <v>0</v>
      </c>
      <c r="B2583" s="2">
        <f>RSI!B2583</f>
        <v>0</v>
      </c>
      <c r="C2583" s="2">
        <f>RSI!I2583</f>
        <v>15.320267184882979</v>
      </c>
      <c r="D2583" s="2">
        <f>MACD!E2583</f>
        <v>-1.0557015690266507E-2</v>
      </c>
      <c r="E2583" s="2">
        <f>MACD!F2583</f>
        <v>-1.5381854948203632E-2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1.6451000000000005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</row>
    <row r="2584" spans="1:12" ht="13.5" x14ac:dyDescent="0.25">
      <c r="A2584" s="3">
        <f>RSI!A2584</f>
        <v>0</v>
      </c>
      <c r="B2584" s="2">
        <f>RSI!B2584</f>
        <v>0</v>
      </c>
      <c r="C2584" s="2">
        <f>RSI!I2584</f>
        <v>15.320267184882979</v>
      </c>
      <c r="D2584" s="2">
        <f>MACD!E2584</f>
        <v>-9.7803829326922782E-3</v>
      </c>
      <c r="E2584" s="2">
        <f>MACD!F2584</f>
        <v>-1.4261560545101363E-2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1.6355500000000003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0</v>
      </c>
      <c r="B2585" s="2">
        <f>RSI!B2585</f>
        <v>0</v>
      </c>
      <c r="C2585" s="2">
        <f>RSI!I2585</f>
        <v>15.320267184882979</v>
      </c>
      <c r="D2585" s="2">
        <f>MACD!E2585</f>
        <v>-9.0604526191205327E-3</v>
      </c>
      <c r="E2585" s="2">
        <f>MACD!F2585</f>
        <v>-1.3221338959905198E-2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1.6260000000000006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</row>
    <row r="2586" spans="1:12" ht="13.5" x14ac:dyDescent="0.25">
      <c r="A2586" s="3">
        <f>RSI!A2586</f>
        <v>0</v>
      </c>
      <c r="B2586" s="2">
        <f>RSI!B2586</f>
        <v>0</v>
      </c>
      <c r="C2586" s="2">
        <f>RSI!I2586</f>
        <v>15.320267184882979</v>
      </c>
      <c r="D2586" s="2">
        <f>MACD!E2586</f>
        <v>-8.3931516313464245E-3</v>
      </c>
      <c r="E2586" s="2">
        <f>MACD!F2586</f>
        <v>-1.2255701494193444E-2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1.6165000000000003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</row>
    <row r="2587" spans="1:12" ht="13.5" x14ac:dyDescent="0.25">
      <c r="A2587" s="3">
        <f>RSI!A2587</f>
        <v>0</v>
      </c>
      <c r="B2587" s="2">
        <f>RSI!B2587</f>
        <v>0</v>
      </c>
      <c r="C2587" s="2">
        <f>RSI!I2587</f>
        <v>15.320267184882979</v>
      </c>
      <c r="D2587" s="2">
        <f>MACD!E2587</f>
        <v>-7.7746890154966669E-3</v>
      </c>
      <c r="E2587" s="2">
        <f>MACD!F2587</f>
        <v>-1.1359498998454089E-2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1.6069500000000005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</row>
    <row r="2588" spans="1:12" ht="13.5" x14ac:dyDescent="0.25">
      <c r="A2588" s="3">
        <f>RSI!A2588</f>
        <v>0</v>
      </c>
      <c r="B2588" s="2">
        <f>RSI!B2588</f>
        <v>0</v>
      </c>
      <c r="C2588" s="2">
        <f>RSI!I2588</f>
        <v>15.320267184882979</v>
      </c>
      <c r="D2588" s="2">
        <f>MACD!E2588</f>
        <v>-7.2015380883722491E-3</v>
      </c>
      <c r="E2588" s="2">
        <f>MACD!F2588</f>
        <v>-1.0527906816437721E-2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1.5974000000000004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</row>
    <row r="2589" spans="1:12" ht="13.5" x14ac:dyDescent="0.25">
      <c r="A2589" s="3">
        <f>RSI!A2589</f>
        <v>0</v>
      </c>
      <c r="B2589" s="2">
        <f>RSI!B2589</f>
        <v>0</v>
      </c>
      <c r="C2589" s="2">
        <f>RSI!I2589</f>
        <v>15.320267184882979</v>
      </c>
      <c r="D2589" s="2">
        <f>MACD!E2589</f>
        <v>-6.670419406569675E-3</v>
      </c>
      <c r="E2589" s="2">
        <f>MACD!F2589</f>
        <v>-9.7564093344641115E-3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1.5878500000000004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</row>
    <row r="2590" spans="1:12" ht="13.5" x14ac:dyDescent="0.25">
      <c r="A2590" s="3">
        <f>RSI!A2590</f>
        <v>0</v>
      </c>
      <c r="B2590" s="2">
        <f>RSI!B2590</f>
        <v>0</v>
      </c>
      <c r="C2590" s="2">
        <f>RSI!I2590</f>
        <v>15.320267184882979</v>
      </c>
      <c r="D2590" s="2">
        <f>MACD!E2590</f>
        <v>-6.178284605652333E-3</v>
      </c>
      <c r="E2590" s="2">
        <f>MACD!F2590</f>
        <v>-9.0407843887017562E-3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1.5783000000000005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</row>
    <row r="2591" spans="1:12" ht="13.5" x14ac:dyDescent="0.25">
      <c r="A2591" s="3">
        <f>RSI!A2591</f>
        <v>0</v>
      </c>
      <c r="B2591" s="2">
        <f>RSI!B2591</f>
        <v>0</v>
      </c>
      <c r="C2591" s="2">
        <f>RSI!I2591</f>
        <v>15.320267184882979</v>
      </c>
      <c r="D2591" s="2">
        <f>MACD!E2591</f>
        <v>-5.722301105154105E-3</v>
      </c>
      <c r="E2591" s="2">
        <f>MACD!F2591</f>
        <v>-8.3770877319922256E-3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1.5687500000000005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</row>
    <row r="2592" spans="1:12" ht="13.5" x14ac:dyDescent="0.25">
      <c r="A2592" s="3">
        <f>RSI!A2592</f>
        <v>0</v>
      </c>
      <c r="B2592" s="2">
        <f>RSI!B2592</f>
        <v>0</v>
      </c>
      <c r="C2592" s="2">
        <f>RSI!I2592</f>
        <v>15.320267184882979</v>
      </c>
      <c r="D2592" s="2">
        <f>MACD!E2592</f>
        <v>-5.2998376662434805E-3</v>
      </c>
      <c r="E2592" s="2">
        <f>MACD!F2592</f>
        <v>-7.7616377188424769E-3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1.5592000000000004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</row>
    <row r="2593" spans="1:12" ht="13.5" x14ac:dyDescent="0.25">
      <c r="A2593" s="3">
        <f>RSI!A2593</f>
        <v>0</v>
      </c>
      <c r="B2593" s="2">
        <f>RSI!B2593</f>
        <v>0</v>
      </c>
      <c r="C2593" s="2">
        <f>RSI!I2593</f>
        <v>15.320267184882979</v>
      </c>
      <c r="D2593" s="2">
        <f>MACD!E2593</f>
        <v>-4.9084507820115839E-3</v>
      </c>
      <c r="E2593" s="2">
        <f>MACD!F2593</f>
        <v>-7.191000331476299E-3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1.5496500000000004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</row>
    <row r="2594" spans="1:12" ht="13.5" x14ac:dyDescent="0.25">
      <c r="A2594" s="3">
        <f>RSI!A2594</f>
        <v>0</v>
      </c>
      <c r="B2594" s="2">
        <f>RSI!B2594</f>
        <v>0</v>
      </c>
      <c r="C2594" s="2">
        <f>RSI!I2594</f>
        <v>15.320267184882979</v>
      </c>
      <c r="D2594" s="2">
        <f>MACD!E2594</f>
        <v>-4.5458718751972887E-3</v>
      </c>
      <c r="E2594" s="2">
        <f>MACD!F2594</f>
        <v>-6.6619746402204975E-3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1.5401000000000005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</row>
    <row r="2595" spans="1:12" ht="13.5" x14ac:dyDescent="0.25">
      <c r="A2595" s="3">
        <f>RSI!A2595</f>
        <v>0</v>
      </c>
      <c r="B2595" s="2">
        <f>RSI!B2595</f>
        <v>0</v>
      </c>
      <c r="C2595" s="2">
        <f>RSI!I2595</f>
        <v>15.320267184882979</v>
      </c>
      <c r="D2595" s="2">
        <f>MACD!E2595</f>
        <v>-4.2099952744146085E-3</v>
      </c>
      <c r="E2595" s="2">
        <f>MACD!F2595</f>
        <v>-6.1715787670593202E-3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1.5305500000000003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</row>
    <row r="2596" spans="1:12" ht="13.5" x14ac:dyDescent="0.25">
      <c r="A2596" s="3">
        <f>RSI!A2596</f>
        <v>0</v>
      </c>
      <c r="B2596" s="2">
        <f>RSI!B2596</f>
        <v>0</v>
      </c>
      <c r="C2596" s="2">
        <f>RSI!I2596</f>
        <v>15.320267184882979</v>
      </c>
      <c r="D2596" s="2">
        <f>MACD!E2596</f>
        <v>-3.898866937340833E-3</v>
      </c>
      <c r="E2596" s="2">
        <f>MACD!F2596</f>
        <v>-5.7170364011156233E-3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1.5210000000000001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</row>
    <row r="2597" spans="1:12" ht="13.5" x14ac:dyDescent="0.25">
      <c r="A2597" s="3">
        <f>RSI!A2597</f>
        <v>0</v>
      </c>
      <c r="B2597" s="2">
        <f>RSI!B2597</f>
        <v>0</v>
      </c>
      <c r="C2597" s="2">
        <f>RSI!I2597</f>
        <v>15.320267184882979</v>
      </c>
      <c r="D2597" s="2">
        <f>MACD!E2597</f>
        <v>-3.6106738876409703E-3</v>
      </c>
      <c r="E2597" s="2">
        <f>MACD!F2597</f>
        <v>-5.2957638984206931E-3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1.5114500000000002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</row>
    <row r="2598" spans="1:12" ht="13.5" x14ac:dyDescent="0.25">
      <c r="A2598" s="3">
        <f>RSI!A2598</f>
        <v>0</v>
      </c>
      <c r="B2598" s="2">
        <f>RSI!B2598</f>
        <v>0</v>
      </c>
      <c r="C2598" s="2">
        <f>RSI!I2598</f>
        <v>15.320267184882979</v>
      </c>
      <c r="D2598" s="2">
        <f>MACD!E2598</f>
        <v>-3.3437343314642581E-3</v>
      </c>
      <c r="E2598" s="2">
        <f>MACD!F2598</f>
        <v>-4.9053579850294061E-3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1.5019000000000002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</row>
    <row r="2599" spans="1:12" ht="13.5" x14ac:dyDescent="0.25">
      <c r="A2599" s="3">
        <f>RSI!A2599</f>
        <v>0</v>
      </c>
      <c r="B2599" s="2">
        <f>RSI!B2599</f>
        <v>0</v>
      </c>
      <c r="C2599" s="2">
        <f>RSI!I2599</f>
        <v>15.320267184882979</v>
      </c>
      <c r="D2599" s="2">
        <f>MACD!E2599</f>
        <v>-3.0964884190014296E-3</v>
      </c>
      <c r="E2599" s="2">
        <f>MACD!F2599</f>
        <v>-4.5435840718238106E-3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1.4923500000000001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</row>
    <row r="2600" spans="1:12" ht="13.5" x14ac:dyDescent="0.25">
      <c r="A2600" s="3">
        <f>RSI!A2600</f>
        <v>0</v>
      </c>
      <c r="B2600" s="2">
        <f>RSI!B2600</f>
        <v>0</v>
      </c>
      <c r="C2600" s="2">
        <f>RSI!I2600</f>
        <v>15.320267184882979</v>
      </c>
      <c r="D2600" s="2">
        <f>MACD!E2600</f>
        <v>-2.8674896167128722E-3</v>
      </c>
      <c r="E2600" s="2">
        <f>MACD!F2600</f>
        <v>-4.2083651808016232E-3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1.4828000000000001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</row>
    <row r="2601" spans="1:12" ht="13.5" x14ac:dyDescent="0.25">
      <c r="A2601" s="3">
        <f>RSI!A2601</f>
        <v>0</v>
      </c>
      <c r="B2601" s="2">
        <f>RSI!B2601</f>
        <v>0</v>
      </c>
      <c r="C2601" s="2">
        <f>RSI!I2601</f>
        <v>15.320267184882979</v>
      </c>
      <c r="D2601" s="2">
        <f>MACD!E2601</f>
        <v>-2.6553966563248243E-3</v>
      </c>
      <c r="E2601" s="2">
        <f>MACD!F2601</f>
        <v>-3.8977714759062636E-3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1.4732499999999999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</row>
    <row r="2602" spans="1:12" ht="13.5" x14ac:dyDescent="0.25">
      <c r="A2602" s="3">
        <f>RSI!A2602</f>
        <v>0</v>
      </c>
      <c r="B2602" s="2">
        <f>RSI!B2602</f>
        <v>0</v>
      </c>
      <c r="C2602" s="2">
        <f>RSI!I2602</f>
        <v>15.320267184882979</v>
      </c>
      <c r="D2602" s="2">
        <f>MACD!E2602</f>
        <v>-2.4589660274586919E-3</v>
      </c>
      <c r="E2602" s="2">
        <f>MACD!F2602</f>
        <v>-3.6100103862167494E-3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1.4632999999999998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</row>
    <row r="2603" spans="1:12" ht="13.5" x14ac:dyDescent="0.25">
      <c r="A2603" s="3">
        <f>RSI!A2603</f>
        <v>0</v>
      </c>
      <c r="B2603" s="2">
        <f>RSI!B2603</f>
        <v>0</v>
      </c>
      <c r="C2603" s="2">
        <f>RSI!I2603</f>
        <v>15.320267184882979</v>
      </c>
      <c r="D2603" s="2">
        <f>MACD!E2603</f>
        <v>-2.277044981737834E-3</v>
      </c>
      <c r="E2603" s="2">
        <f>MACD!F2603</f>
        <v>-3.3434173053209669E-3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1.4533499999999997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</row>
    <row r="2604" spans="1:12" ht="13.5" x14ac:dyDescent="0.25">
      <c r="A2604" s="3">
        <f>RSI!A2604</f>
        <v>0</v>
      </c>
      <c r="B2604" s="2">
        <f>RSI!B2604</f>
        <v>0</v>
      </c>
      <c r="C2604" s="2">
        <f>RSI!I2604</f>
        <v>15.320267184882979</v>
      </c>
      <c r="D2604" s="2">
        <f>MACD!E2604</f>
        <v>-2.1085650173498362E-3</v>
      </c>
      <c r="E2604" s="2">
        <f>MACD!F2604</f>
        <v>-3.0964468477267409E-3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1.4434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</row>
    <row r="2605" spans="1:12" ht="13.5" x14ac:dyDescent="0.25">
      <c r="A2605" s="3">
        <f>RSI!A2605</f>
        <v>0</v>
      </c>
      <c r="B2605" s="2">
        <f>RSI!B2605</f>
        <v>0</v>
      </c>
      <c r="C2605" s="2">
        <f>RSI!I2605</f>
        <v>15.320267184882979</v>
      </c>
      <c r="D2605" s="2">
        <f>MACD!E2605</f>
        <v>-1.9525358142840278E-3</v>
      </c>
      <c r="E2605" s="2">
        <f>MACD!F2605</f>
        <v>-2.8676646410381985E-3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1.4334499999999999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</row>
    <row r="2606" spans="1:12" ht="13.5" x14ac:dyDescent="0.25">
      <c r="A2606" s="3">
        <f>RSI!A2606</f>
        <v>0</v>
      </c>
      <c r="B2606" s="2">
        <f>RSI!B2606</f>
        <v>0</v>
      </c>
      <c r="C2606" s="2">
        <f>RSI!I2606</f>
        <v>15.320267184882979</v>
      </c>
      <c r="D2606" s="2">
        <f>MACD!E2606</f>
        <v>-1.8080395917762402E-3</v>
      </c>
      <c r="E2606" s="2">
        <f>MACD!F2606</f>
        <v>-2.655739631185807E-3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1.4231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</row>
    <row r="2607" spans="1:12" ht="13.5" x14ac:dyDescent="0.25">
      <c r="A2607" s="3">
        <f>RSI!A2607</f>
        <v>0</v>
      </c>
      <c r="B2607" s="2">
        <f>RSI!B2607</f>
        <v>0</v>
      </c>
      <c r="C2607" s="2">
        <f>RSI!I2607</f>
        <v>15.320267184882979</v>
      </c>
      <c r="D2607" s="2">
        <f>MACD!E2607</f>
        <v>-1.6742258608453383E-3</v>
      </c>
      <c r="E2607" s="2">
        <f>MACD!F2607</f>
        <v>-2.4594368771177133E-3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1.41275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</row>
    <row r="2608" spans="1:12" ht="13.5" x14ac:dyDescent="0.25">
      <c r="A2608" s="3">
        <f>RSI!A2608</f>
        <v>0</v>
      </c>
      <c r="B2608" s="2">
        <f>RSI!B2608</f>
        <v>0</v>
      </c>
      <c r="C2608" s="2">
        <f>RSI!I2608</f>
        <v>15.320267184882979</v>
      </c>
      <c r="D2608" s="2">
        <f>MACD!E2608</f>
        <v>-1.5503065461747417E-3</v>
      </c>
      <c r="E2608" s="2">
        <f>MACD!F2608</f>
        <v>-2.2776108109291192E-3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1.40195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0</v>
      </c>
      <c r="B2609" s="2">
        <f>RSI!B2609</f>
        <v>0</v>
      </c>
      <c r="C2609" s="2">
        <f>RSI!I2609</f>
        <v>15.320267184882979</v>
      </c>
      <c r="D2609" s="2">
        <f>MACD!E2609</f>
        <v>-1.4355514529578956E-3</v>
      </c>
      <c r="E2609" s="2">
        <f>MACD!F2609</f>
        <v>-2.1091989393348747E-3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1.3911500000000001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</row>
    <row r="2610" spans="1:12" ht="13.5" x14ac:dyDescent="0.25">
      <c r="A2610" s="3">
        <f>RSI!A2610</f>
        <v>0</v>
      </c>
      <c r="B2610" s="2">
        <f>RSI!B2610</f>
        <v>0</v>
      </c>
      <c r="C2610" s="2">
        <f>RSI!I2610</f>
        <v>15.320267184882979</v>
      </c>
      <c r="D2610" s="2">
        <f>MACD!E2610</f>
        <v>-1.3292840556745217E-3</v>
      </c>
      <c r="E2610" s="2">
        <f>MACD!F2610</f>
        <v>-1.9532159626028042E-3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1.3803500000000002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</row>
    <row r="2611" spans="1:12" ht="13.5" x14ac:dyDescent="0.25">
      <c r="A2611" s="3">
        <f>RSI!A2611</f>
        <v>0</v>
      </c>
      <c r="B2611" s="2">
        <f>RSI!B2611</f>
        <v>0</v>
      </c>
      <c r="C2611" s="2">
        <f>RSI!I2611</f>
        <v>15.320267184882979</v>
      </c>
      <c r="D2611" s="2">
        <f>MACD!E2611</f>
        <v>-1.2308775870829949E-3</v>
      </c>
      <c r="E2611" s="2">
        <f>MACD!F2611</f>
        <v>-1.8087482874988427E-3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1.3700000000000003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</row>
    <row r="2612" spans="1:12" ht="13.5" x14ac:dyDescent="0.25">
      <c r="A2612" s="3">
        <f>RSI!A2612</f>
        <v>0</v>
      </c>
      <c r="B2612" s="2">
        <f>RSI!B2612</f>
        <v>0</v>
      </c>
      <c r="C2612" s="2">
        <f>RSI!I2612</f>
        <v>15.320267184882979</v>
      </c>
      <c r="D2612" s="2">
        <f>MACD!E2612</f>
        <v>-1.1397514069946704E-3</v>
      </c>
      <c r="E2612" s="2">
        <f>MACD!F2612</f>
        <v>-1.6749489113980084E-3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1.35965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0</v>
      </c>
      <c r="B2613" s="2">
        <f>RSI!B2613</f>
        <v>0</v>
      </c>
      <c r="C2613" s="2">
        <f>RSI!I2613</f>
        <v>15.320267184882979</v>
      </c>
      <c r="D2613" s="2">
        <f>MACD!E2613</f>
        <v>-1.0553676316320839E-3</v>
      </c>
      <c r="E2613" s="2">
        <f>MACD!F2613</f>
        <v>-1.5510326554448238E-3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1.3488499999999999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0</v>
      </c>
      <c r="B2614" s="2">
        <f>RSI!B2614</f>
        <v>0</v>
      </c>
      <c r="C2614" s="2">
        <f>RSI!I2614</f>
        <v>15.320267184882979</v>
      </c>
      <c r="D2614" s="2">
        <f>MACD!E2614</f>
        <v>-9.7722800556017614E-4</v>
      </c>
      <c r="E2614" s="2">
        <f>MACD!F2614</f>
        <v>-1.4362717254678943E-3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1.3375999999999999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</row>
    <row r="2615" spans="1:12" ht="13.5" x14ac:dyDescent="0.25">
      <c r="A2615" s="3">
        <f>RSI!A2615</f>
        <v>0</v>
      </c>
      <c r="B2615" s="2">
        <f>RSI!B2615</f>
        <v>0</v>
      </c>
      <c r="C2615" s="2">
        <f>RSI!I2615</f>
        <v>15.320267184882979</v>
      </c>
      <c r="D2615" s="2">
        <f>MACD!E2615</f>
        <v>-9.0487099931511807E-4</v>
      </c>
      <c r="E2615" s="2">
        <f>MACD!F2615</f>
        <v>-1.3299915802373393E-3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1.3263500000000001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</row>
    <row r="2616" spans="1:12" ht="13.5" x14ac:dyDescent="0.25">
      <c r="A2616" s="3">
        <f>RSI!A2616</f>
        <v>0</v>
      </c>
      <c r="B2616" s="2">
        <f>RSI!B2616</f>
        <v>0</v>
      </c>
      <c r="C2616" s="2">
        <f>RSI!I2616</f>
        <v>15.320267184882979</v>
      </c>
      <c r="D2616" s="2">
        <f>MACD!E2616</f>
        <v>-8.3786911693719385E-4</v>
      </c>
      <c r="E2616" s="2">
        <f>MACD!F2616</f>
        <v>-1.2315670875773102E-3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1.3151000000000002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</row>
    <row r="2617" spans="1:12" ht="13.5" x14ac:dyDescent="0.25">
      <c r="A2617" s="3">
        <f>RSI!A2617</f>
        <v>0</v>
      </c>
      <c r="B2617" s="2">
        <f>RSI!B2617</f>
        <v>0</v>
      </c>
      <c r="C2617" s="2">
        <f>RSI!I2617</f>
        <v>15.320267184882979</v>
      </c>
      <c r="D2617" s="2">
        <f>MACD!E2617</f>
        <v>-7.7582639864181506E-4</v>
      </c>
      <c r="E2617" s="2">
        <f>MACD!F2617</f>
        <v>-1.1404189497902111E-3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1.3038500000000002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</row>
    <row r="2618" spans="1:12" ht="13.5" x14ac:dyDescent="0.25">
      <c r="A2618" s="3">
        <f>RSI!A2618</f>
        <v>0</v>
      </c>
      <c r="B2618" s="2">
        <f>RSI!B2618</f>
        <v>0</v>
      </c>
      <c r="C2618" s="2">
        <f>RSI!I2618</f>
        <v>15.320267184882979</v>
      </c>
      <c r="D2618" s="2">
        <f>MACD!E2618</f>
        <v>-7.1837610483612715E-4</v>
      </c>
      <c r="E2618" s="2">
        <f>MACD!F2618</f>
        <v>-1.0560103807993944E-3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1.2926000000000004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</row>
    <row r="2619" spans="1:12" ht="13.5" x14ac:dyDescent="0.25">
      <c r="A2619" s="3">
        <f>RSI!A2619</f>
        <v>0</v>
      </c>
      <c r="B2619" s="2">
        <f>RSI!B2619</f>
        <v>0</v>
      </c>
      <c r="C2619" s="2">
        <f>RSI!I2619</f>
        <v>15.320267184882979</v>
      </c>
      <c r="D2619" s="2">
        <f>MACD!E2619</f>
        <v>-6.6517856860846727E-4</v>
      </c>
      <c r="E2619" s="2">
        <f>MACD!F2619</f>
        <v>-9.778440183612091E-4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1.2813500000000004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</row>
    <row r="2620" spans="1:12" ht="13.5" x14ac:dyDescent="0.25">
      <c r="A2620" s="3">
        <f>RSI!A2620</f>
        <v>0</v>
      </c>
      <c r="B2620" s="2">
        <f>RSI!B2620</f>
        <v>0</v>
      </c>
      <c r="C2620" s="2">
        <f>RSI!I2620</f>
        <v>15.320267184882979</v>
      </c>
      <c r="D2620" s="2">
        <f>MACD!E2620</f>
        <v>-6.1591920468527528E-4</v>
      </c>
      <c r="E2620" s="2">
        <f>MACD!F2620</f>
        <v>-9.054590556260224E-4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1.2701000000000005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0</v>
      </c>
      <c r="B2621" s="2">
        <f>RSI!B2621</f>
        <v>0</v>
      </c>
      <c r="C2621" s="2">
        <f>RSI!I2621</f>
        <v>15.320267184882979</v>
      </c>
      <c r="D2621" s="2">
        <f>MACD!E2621</f>
        <v>-5.7030666366641807E-4</v>
      </c>
      <c r="E2621" s="2">
        <f>MACD!F2621</f>
        <v>-8.3842857723410167E-4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1.2588500000000005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</row>
    <row r="2622" spans="1:12" ht="13.5" x14ac:dyDescent="0.25">
      <c r="A2622" s="3">
        <f>RSI!A2622</f>
        <v>0</v>
      </c>
      <c r="B2622" s="2">
        <f>RSI!B2622</f>
        <v>0</v>
      </c>
      <c r="C2622" s="2">
        <f>RSI!I2622</f>
        <v>15.320267184882979</v>
      </c>
      <c r="D2622" s="2">
        <f>MACD!E2622</f>
        <v>-5.2807112111698392E-4</v>
      </c>
      <c r="E2622" s="2">
        <f>MACD!F2622</f>
        <v>-7.7635708601067816E-4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1.2476000000000005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</row>
    <row r="2623" spans="1:12" ht="13.5" x14ac:dyDescent="0.25">
      <c r="A2623" s="3">
        <f>RSI!A2623</f>
        <v>0</v>
      </c>
      <c r="B2623" s="2">
        <f>RSI!B2623</f>
        <v>0</v>
      </c>
      <c r="C2623" s="2">
        <f>RSI!I2623</f>
        <v>15.320267184882979</v>
      </c>
      <c r="D2623" s="2">
        <f>MACD!E2623</f>
        <v>-4.8896269181338751E-4</v>
      </c>
      <c r="E2623" s="2">
        <f>MACD!F2623</f>
        <v>-7.1887820717122012E-4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1.2363500000000005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0</v>
      </c>
      <c r="B2624" s="2">
        <f>RSI!B2624</f>
        <v>0</v>
      </c>
      <c r="C2624" s="2">
        <f>RSI!I2624</f>
        <v>15.320267184882979</v>
      </c>
      <c r="D2624" s="2">
        <f>MACD!E2624</f>
        <v>-4.527499601161152E-4</v>
      </c>
      <c r="E2624" s="2">
        <f>MACD!F2624</f>
        <v>-6.6565255776019922E-4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1.2251000000000005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</row>
    <row r="2625" spans="1:12" ht="13.5" x14ac:dyDescent="0.25">
      <c r="A2625" s="3">
        <f>RSI!A2625</f>
        <v>0</v>
      </c>
      <c r="B2625" s="2">
        <f>RSI!B2625</f>
        <v>0</v>
      </c>
      <c r="C2625" s="2">
        <f>RSI!I2625</f>
        <v>15.320267184882979</v>
      </c>
      <c r="D2625" s="2">
        <f>MACD!E2625</f>
        <v>-4.1921861807276957E-4</v>
      </c>
      <c r="E2625" s="2">
        <f>MACD!F2625</f>
        <v>-6.1636576982271329E-4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1.2138500000000005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</row>
    <row r="2626" spans="1:12" ht="13.5" x14ac:dyDescent="0.25">
      <c r="A2626" s="3">
        <f>RSI!A2626</f>
        <v>0</v>
      </c>
      <c r="B2626" s="2">
        <f>RSI!B2626</f>
        <v>0</v>
      </c>
      <c r="C2626" s="2">
        <f>RSI!I2626</f>
        <v>15.320267184882979</v>
      </c>
      <c r="D2626" s="2">
        <f>MACD!E2626</f>
        <v>-3.881702034453874E-4</v>
      </c>
      <c r="E2626" s="2">
        <f>MACD!F2626</f>
        <v>-5.7072665654724812E-4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1.2026000000000006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</row>
    <row r="2627" spans="1:12" ht="13.5" x14ac:dyDescent="0.25">
      <c r="A2627" s="3">
        <f>RSI!A2627</f>
        <v>0</v>
      </c>
      <c r="B2627" s="2">
        <f>RSI!B2627</f>
        <v>0</v>
      </c>
      <c r="C2627" s="2">
        <f>RSI!I2627</f>
        <v>15.320267184882979</v>
      </c>
      <c r="D2627" s="2">
        <f>MACD!E2627</f>
        <v>-3.5942093040746244E-4</v>
      </c>
      <c r="E2627" s="2">
        <f>MACD!F2627</f>
        <v>-5.2846551131929104E-4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1.1913500000000006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</row>
    <row r="2628" spans="1:12" ht="13.5" x14ac:dyDescent="0.25">
      <c r="A2628" s="3">
        <f>RSI!A2628</f>
        <v>0</v>
      </c>
      <c r="B2628" s="2">
        <f>RSI!B2628</f>
        <v>0</v>
      </c>
      <c r="C2628" s="2">
        <f>RSI!I2628</f>
        <v>15.320267184882979</v>
      </c>
      <c r="D2628" s="2">
        <f>MACD!E2628</f>
        <v>-3.3280060617082654E-4</v>
      </c>
      <c r="E2628" s="2">
        <f>MACD!F2628</f>
        <v>-4.8933253028959813E-4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1.1801000000000004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0</v>
      </c>
      <c r="B2629" s="2">
        <f>RSI!B2629</f>
        <v>0</v>
      </c>
      <c r="C2629" s="2">
        <f>RSI!I2629</f>
        <v>15.320267184882979</v>
      </c>
      <c r="D2629" s="2">
        <f>MACD!E2629</f>
        <v>-3.0815162728262656E-4</v>
      </c>
      <c r="E2629" s="2">
        <f>MACD!F2629</f>
        <v>-4.5309634968820385E-4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1.1688500000000004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</row>
    <row r="2630" spans="1:12" ht="13.5" x14ac:dyDescent="0.25">
      <c r="A2630" s="3">
        <f>RSI!A2630</f>
        <v>0</v>
      </c>
      <c r="B2630" s="2">
        <f>RSI!B2630</f>
        <v>0</v>
      </c>
      <c r="C2630" s="2">
        <f>RSI!I2630</f>
        <v>15.320267184882979</v>
      </c>
      <c r="D2630" s="2">
        <f>MACD!E2630</f>
        <v>-2.8532804978010376E-4</v>
      </c>
      <c r="E2630" s="2">
        <f>MACD!F2630</f>
        <v>-4.1954268970658385E-4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1.1576000000000004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</row>
    <row r="2631" spans="1:12" ht="13.5" x14ac:dyDescent="0.25">
      <c r="A2631" s="3">
        <f>RSI!A2631</f>
        <v>0</v>
      </c>
      <c r="B2631" s="2">
        <f>RSI!B2631</f>
        <v>0</v>
      </c>
      <c r="C2631" s="2">
        <f>RSI!I2631</f>
        <v>15.320267184882979</v>
      </c>
      <c r="D2631" s="2">
        <f>MACD!E2631</f>
        <v>-2.6419472780769875E-4</v>
      </c>
      <c r="E2631" s="2">
        <f>MACD!F2631</f>
        <v>-3.8847309732680684E-4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1.1463500000000004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0</v>
      </c>
      <c r="B2632" s="2">
        <f>RSI!B2632</f>
        <v>0</v>
      </c>
      <c r="C2632" s="2">
        <f>RSI!I2632</f>
        <v>15.320267184882979</v>
      </c>
      <c r="D2632" s="2">
        <f>MACD!E2632</f>
        <v>-2.4462651568906004E-4</v>
      </c>
      <c r="E2632" s="2">
        <f>MACD!F2632</f>
        <v>-3.5970378099925752E-4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1.1351000000000004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</row>
    <row r="2633" spans="1:12" ht="13.5" x14ac:dyDescent="0.25">
      <c r="A2633" s="3">
        <f>RSI!A2633</f>
        <v>0</v>
      </c>
      <c r="B2633" s="2">
        <f>RSI!B2633</f>
        <v>0</v>
      </c>
      <c r="C2633" s="2">
        <f>RSI!I2633</f>
        <v>15.320267184882979</v>
      </c>
      <c r="D2633" s="2">
        <f>MACD!E2633</f>
        <v>-2.2650752880763015E-4</v>
      </c>
      <c r="E2633" s="2">
        <f>MACD!F2633</f>
        <v>-3.330645305609321E-4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1.1238500000000002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0</v>
      </c>
      <c r="B2634" s="2">
        <f>RSI!B2634</f>
        <v>0</v>
      </c>
      <c r="C2634" s="2">
        <f>RSI!I2634</f>
        <v>15.320267184882979</v>
      </c>
      <c r="D2634" s="2">
        <f>MACD!E2634</f>
        <v>-2.0973045898534031E-4</v>
      </c>
      <c r="E2634" s="2">
        <f>MACD!F2634</f>
        <v>-3.0839771624581377E-4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1.1126000000000003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</row>
    <row r="2635" spans="1:12" ht="13.5" x14ac:dyDescent="0.25">
      <c r="A2635" s="3">
        <f>RSI!A2635</f>
        <v>0</v>
      </c>
      <c r="B2635" s="2">
        <f>RSI!B2635</f>
        <v>0</v>
      </c>
      <c r="C2635" s="2">
        <f>RSI!I2635</f>
        <v>15.320267184882994</v>
      </c>
      <c r="D2635" s="2">
        <f>MACD!E2635</f>
        <v>-1.941959403612062E-4</v>
      </c>
      <c r="E2635" s="2">
        <f>MACD!F2635</f>
        <v>-2.8555736106889226E-4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1.1013500000000003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0</v>
      </c>
      <c r="B2636" s="2">
        <f>RSI!B2636</f>
        <v>0</v>
      </c>
      <c r="C2636" s="2">
        <f>RSI!I2636</f>
        <v>15.320267184882994</v>
      </c>
      <c r="D2636" s="2">
        <f>MACD!E2636</f>
        <v>-1.7981196206182814E-4</v>
      </c>
      <c r="E2636" s="2">
        <f>MACD!F2636</f>
        <v>-2.6440828126747946E-4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1.0901000000000003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0</v>
      </c>
      <c r="B2637" s="2">
        <f>RSI!B2637</f>
        <v>0</v>
      </c>
      <c r="C2637" s="2">
        <f>RSI!I2637</f>
        <v>15.320267184882994</v>
      </c>
      <c r="D2637" s="2">
        <f>MACD!E2637</f>
        <v>-1.6649332422542849E-4</v>
      </c>
      <c r="E2637" s="2">
        <f>MACD!F2637</f>
        <v>-2.4482528985906926E-4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1.0788500000000003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</row>
    <row r="2638" spans="1:12" ht="13.5" x14ac:dyDescent="0.25">
      <c r="A2638" s="3">
        <f>RSI!A2638</f>
        <v>0</v>
      </c>
      <c r="B2638" s="2">
        <f>RSI!B2638</f>
        <v>0</v>
      </c>
      <c r="C2638" s="2">
        <f>RSI!I2638</f>
        <v>15.320267184882994</v>
      </c>
      <c r="D2638" s="2">
        <f>MACD!E2638</f>
        <v>-1.5416113419149225E-4</v>
      </c>
      <c r="E2638" s="2">
        <f>MACD!F2638</f>
        <v>-2.2669245872555387E-4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1.0676000000000003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</row>
    <row r="2639" spans="1:12" ht="13.5" x14ac:dyDescent="0.25">
      <c r="A2639" s="3">
        <f>RSI!A2639</f>
        <v>0</v>
      </c>
      <c r="B2639" s="2">
        <f>RSI!B2639</f>
        <v>0</v>
      </c>
      <c r="C2639" s="2">
        <f>RSI!I2639</f>
        <v>15.320267184882994</v>
      </c>
      <c r="D2639" s="2">
        <f>MACD!E2639</f>
        <v>-1.4274233990061352E-4</v>
      </c>
      <c r="E2639" s="2">
        <f>MACD!F2639</f>
        <v>-2.0990243496056581E-4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1.0563500000000001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</row>
    <row r="2640" spans="1:12" ht="13.5" x14ac:dyDescent="0.25">
      <c r="A2640" s="3">
        <f>RSI!A2640</f>
        <v>0</v>
      </c>
      <c r="B2640" s="2">
        <f>RSI!B2640</f>
        <v>0</v>
      </c>
      <c r="C2640" s="2">
        <f>RSI!I2640</f>
        <v>15.320267184882994</v>
      </c>
      <c r="D2640" s="2">
        <f>MACD!E2640</f>
        <v>-1.3216929776501776E-4</v>
      </c>
      <c r="E2640" s="2">
        <f>MACD!F2640</f>
        <v>-1.9435580752145623E-4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1.0451000000000001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</row>
    <row r="2641" spans="1:12" ht="13.5" x14ac:dyDescent="0.25">
      <c r="A2641" s="3">
        <f>RSI!A2641</f>
        <v>0</v>
      </c>
      <c r="B2641" s="2">
        <f>RSI!B2641</f>
        <v>0</v>
      </c>
      <c r="C2641" s="2">
        <f>RSI!I2641</f>
        <v>15.320267184882994</v>
      </c>
      <c r="D2641" s="2">
        <f>MACD!E2641</f>
        <v>-1.2237937247057645E-4</v>
      </c>
      <c r="E2641" s="2">
        <f>MACD!F2641</f>
        <v>-1.799605205112803E-4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1.0338500000000002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</row>
    <row r="2642" spans="1:12" ht="13.5" x14ac:dyDescent="0.25">
      <c r="A2642" s="3">
        <f>RSI!A2642</f>
        <v>0</v>
      </c>
      <c r="B2642" s="2">
        <f>RSI!B2642</f>
        <v>0</v>
      </c>
      <c r="C2642" s="2">
        <f>RSI!I2642</f>
        <v>15.320267184882994</v>
      </c>
      <c r="D2642" s="2">
        <f>MACD!E2642</f>
        <v>-1.1331456635703325E-4</v>
      </c>
      <c r="E2642" s="2">
        <f>MACD!F2642</f>
        <v>-1.6663132968043089E-4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1.0226000000000002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</row>
    <row r="2643" spans="1:12" ht="13.5" x14ac:dyDescent="0.25">
      <c r="A2643" s="3">
        <f>RSI!A2643</f>
        <v>0</v>
      </c>
      <c r="B2643" s="2">
        <f>RSI!B2643</f>
        <v>0</v>
      </c>
      <c r="C2643" s="2">
        <f>RSI!I2643</f>
        <v>15.320267184882994</v>
      </c>
      <c r="D2643" s="2">
        <f>MACD!E2643</f>
        <v>-1.0492117619563007E-4</v>
      </c>
      <c r="E2643" s="2">
        <f>MACD!F2643</f>
        <v>-1.5428929898347074E-4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1.0113500000000002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0</v>
      </c>
      <c r="B2644" s="2">
        <f>RSI!B2644</f>
        <v>0</v>
      </c>
      <c r="C2644" s="2">
        <f>RSI!I2644</f>
        <v>15.320267184882979</v>
      </c>
      <c r="D2644" s="2">
        <f>MACD!E2644</f>
        <v>-9.714947534329847E-5</v>
      </c>
      <c r="E2644" s="2">
        <f>MACD!F2644</f>
        <v>-1.4286133425543628E-4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1.0001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</row>
    <row r="2645" spans="1:12" ht="13.5" x14ac:dyDescent="0.25">
      <c r="A2645" s="3">
        <f>RSI!A2645</f>
        <v>0</v>
      </c>
      <c r="B2645" s="2">
        <f>RSI!B2645</f>
        <v>0</v>
      </c>
      <c r="C2645" s="2">
        <f>RSI!I2645</f>
        <v>15.320267184882994</v>
      </c>
      <c r="D2645" s="2">
        <f>MACD!E2645</f>
        <v>-8.9953419400949785E-5</v>
      </c>
      <c r="E2645" s="2">
        <f>MACD!F2645</f>
        <v>-1.3227975128453899E-4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0.98885000000000001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</row>
    <row r="2646" spans="1:12" ht="13.5" x14ac:dyDescent="0.25">
      <c r="A2646" s="3">
        <f>RSI!A2646</f>
        <v>0</v>
      </c>
      <c r="B2646" s="2">
        <f>RSI!B2646</f>
        <v>0</v>
      </c>
      <c r="C2646" s="2">
        <f>RSI!I2646</f>
        <v>15.320267184882994</v>
      </c>
      <c r="D2646" s="2">
        <f>MACD!E2646</f>
        <v>-8.329037364097917E-5</v>
      </c>
      <c r="E2646" s="2">
        <f>MACD!F2646</f>
        <v>-1.2248187575582704E-4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0.97760000000000002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</row>
    <row r="2647" spans="1:12" ht="13.5" x14ac:dyDescent="0.25">
      <c r="A2647" s="3">
        <f>RSI!A2647</f>
        <v>0</v>
      </c>
      <c r="B2647" s="2">
        <f>RSI!B2647</f>
        <v>0</v>
      </c>
      <c r="C2647" s="2">
        <f>RSI!I2647</f>
        <v>15.320267184882994</v>
      </c>
      <c r="D2647" s="2">
        <f>MACD!E2647</f>
        <v>-7.7120860596660551E-5</v>
      </c>
      <c r="E2647" s="2">
        <f>MACD!F2647</f>
        <v>-1.1340967272399375E-4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0.96635000000000004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</row>
    <row r="2648" spans="1:12" ht="13.5" x14ac:dyDescent="0.25">
      <c r="A2648" s="3">
        <f>RSI!A2648</f>
        <v>0</v>
      </c>
      <c r="B2648" s="2">
        <f>RSI!B2648</f>
        <v>0</v>
      </c>
      <c r="C2648" s="2">
        <f>RSI!I2648</f>
        <v>15.320267184882994</v>
      </c>
      <c r="D2648" s="2">
        <f>MACD!E2648</f>
        <v>-7.140832632436921E-5</v>
      </c>
      <c r="E2648" s="2">
        <f>MACD!F2648</f>
        <v>-1.0500940344406885E-4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0.95510000000000006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</row>
    <row r="2649" spans="1:12" ht="13.5" x14ac:dyDescent="0.25">
      <c r="A2649" s="3">
        <f>RSI!A2649</f>
        <v>0</v>
      </c>
      <c r="B2649" s="2">
        <f>RSI!B2649</f>
        <v>0</v>
      </c>
      <c r="C2649" s="2">
        <f>RSI!I2649</f>
        <v>15.320267184882994</v>
      </c>
      <c r="D2649" s="2">
        <f>MACD!E2649</f>
        <v>-6.6118923959190861E-5</v>
      </c>
      <c r="E2649" s="2">
        <f>MACD!F2649</f>
        <v>-9.7231307547093252E-5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0.94385000000000008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</row>
    <row r="2650" spans="1:12" ht="13.5" x14ac:dyDescent="0.25">
      <c r="A2650" s="3">
        <f>RSI!A2650</f>
        <v>0</v>
      </c>
      <c r="B2650" s="2">
        <f>RSI!B2650</f>
        <v>0</v>
      </c>
      <c r="C2650" s="2">
        <f>RSI!I2650</f>
        <v>15.320267184882979</v>
      </c>
      <c r="D2650" s="2">
        <f>MACD!E2650</f>
        <v>-6.1221313286083167E-5</v>
      </c>
      <c r="E2650" s="2">
        <f>MACD!F2650</f>
        <v>-9.0029308694891251E-5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0.9326000000000001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</row>
    <row r="2651" spans="1:12" ht="13.5" x14ac:dyDescent="0.25">
      <c r="A2651" s="3">
        <f>RSI!A2651</f>
        <v>0</v>
      </c>
      <c r="B2651" s="2">
        <f>RSI!B2651</f>
        <v>0</v>
      </c>
      <c r="C2651" s="2">
        <f>RSI!I2651</f>
        <v>15.320267184882994</v>
      </c>
      <c r="D2651" s="2">
        <f>MACD!E2651</f>
        <v>-5.668647514292375E-5</v>
      </c>
      <c r="E2651" s="2">
        <f>MACD!F2651</f>
        <v>-8.3360741984497757E-5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0.92134999999999989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</row>
    <row r="2652" spans="1:12" ht="13.5" x14ac:dyDescent="0.25">
      <c r="A2652" s="3">
        <f>RSI!A2652</f>
        <v>0</v>
      </c>
      <c r="B2652" s="2">
        <f>RSI!B2652</f>
        <v>0</v>
      </c>
      <c r="C2652" s="2">
        <f>RSI!I2652</f>
        <v>15.320267184882994</v>
      </c>
      <c r="D2652" s="2">
        <f>MACD!E2652</f>
        <v>-5.2487539559047588E-5</v>
      </c>
      <c r="E2652" s="2">
        <f>MACD!F2652</f>
        <v>-7.7186101499407731E-5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0.9063500000000001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</row>
    <row r="2653" spans="1:12" ht="13.5" x14ac:dyDescent="0.25">
      <c r="A2653" s="3">
        <f>RSI!A2653</f>
        <v>0</v>
      </c>
      <c r="B2653" s="2">
        <f>RSI!B2653</f>
        <v>0</v>
      </c>
      <c r="C2653" s="2">
        <f>RSI!I2653</f>
        <v>15.320267184882994</v>
      </c>
      <c r="D2653" s="2">
        <f>MACD!E2653</f>
        <v>-4.8599626613742353E-5</v>
      </c>
      <c r="E2653" s="2">
        <f>MACD!F2653</f>
        <v>-7.1468806522274653E-5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0.89135000000000009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</row>
    <row r="2654" spans="1:12" ht="13.5" x14ac:dyDescent="0.25">
      <c r="A2654" s="3">
        <f>RSI!A2654</f>
        <v>0</v>
      </c>
      <c r="B2654" s="2">
        <f>RSI!B2654</f>
        <v>0</v>
      </c>
      <c r="C2654" s="2">
        <f>RSI!I2654</f>
        <v>15.320267184882994</v>
      </c>
      <c r="D2654" s="2">
        <f>MACD!E2654</f>
        <v>-4.4999699074101593E-5</v>
      </c>
      <c r="E2654" s="2">
        <f>MACD!F2654</f>
        <v>-6.6174985032640043E-5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0.87635000000000007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</row>
    <row r="2655" spans="1:12" ht="13.5" x14ac:dyDescent="0.25">
      <c r="A2655" s="3">
        <f>RSI!A2655</f>
        <v>0</v>
      </c>
      <c r="B2655" s="2">
        <f>RSI!B2655</f>
        <v>0</v>
      </c>
      <c r="C2655" s="2">
        <f>RSI!I2655</f>
        <v>15.320267184882994</v>
      </c>
      <c r="D2655" s="2">
        <f>MACD!E2655</f>
        <v>-4.1666425941059954E-5</v>
      </c>
      <c r="E2655" s="2">
        <f>MACD!F2655</f>
        <v>-6.127327321432403E-5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0.86135000000000017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</row>
    <row r="2656" spans="1:12" ht="13.5" x14ac:dyDescent="0.25">
      <c r="A2656" s="3">
        <f>RSI!A2656</f>
        <v>0</v>
      </c>
      <c r="B2656" s="2">
        <f>RSI!B2656</f>
        <v>0</v>
      </c>
      <c r="C2656" s="2">
        <f>RSI!I2656</f>
        <v>15.320267184882994</v>
      </c>
      <c r="D2656" s="2">
        <f>MACD!E2656</f>
        <v>-3.8580056096755991E-5</v>
      </c>
      <c r="E2656" s="2">
        <f>MACD!F2656</f>
        <v>-5.6734629790810427E-5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0.84635000000000016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</row>
    <row r="2657" spans="1:12" ht="13.5" x14ac:dyDescent="0.25">
      <c r="A2657" s="3">
        <f>RSI!A2657</f>
        <v>0</v>
      </c>
      <c r="B2657" s="2">
        <f>RSI!B2657</f>
        <v>0</v>
      </c>
      <c r="C2657" s="2">
        <f>RSI!I2657</f>
        <v>15.320267184882994</v>
      </c>
      <c r="D2657" s="2">
        <f>MACD!E2657</f>
        <v>-3.5722301305956518E-5</v>
      </c>
      <c r="E2657" s="2">
        <f>MACD!F2657</f>
        <v>-5.2532164093839649E-5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0.83135000000000014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</row>
    <row r="2658" spans="1:12" ht="13.5" x14ac:dyDescent="0.25">
      <c r="A2658" s="3">
        <f>RSI!A2658</f>
        <v>0</v>
      </c>
      <c r="B2658" s="2">
        <f>RSI!B2658</f>
        <v>0</v>
      </c>
      <c r="C2658" s="2">
        <f>RSI!I2658</f>
        <v>15.320267184882994</v>
      </c>
      <c r="D2658" s="2">
        <f>MACD!E2658</f>
        <v>-3.3076227879478803E-5</v>
      </c>
      <c r="E2658" s="2">
        <f>MACD!F2658</f>
        <v>-4.8640976850967488E-5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0.81635000000000024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</row>
    <row r="2659" spans="1:12" ht="13.5" x14ac:dyDescent="0.25">
      <c r="A2659" s="3">
        <f>RSI!A2659</f>
        <v>0</v>
      </c>
      <c r="B2659" s="2">
        <f>RSI!B2659</f>
        <v>0</v>
      </c>
      <c r="C2659" s="2">
        <f>RSI!I2659</f>
        <v>15.320267184882994</v>
      </c>
      <c r="D2659" s="2">
        <f>MACD!E2659</f>
        <v>-3.0626156358683109E-5</v>
      </c>
      <c r="E2659" s="2">
        <f>MACD!F2659</f>
        <v>-4.5038012752510621E-5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0.80135000000000023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</row>
    <row r="2660" spans="1:12" ht="13.5" x14ac:dyDescent="0.25">
      <c r="A2660" s="3">
        <f>RSI!A2660</f>
        <v>0</v>
      </c>
      <c r="B2660" s="2">
        <f>RSI!B2660</f>
        <v>0</v>
      </c>
      <c r="C2660" s="2">
        <f>RSI!I2660</f>
        <v>15.320267184882994</v>
      </c>
      <c r="D2660" s="2">
        <f>MACD!E2660</f>
        <v>-2.835756862747642E-5</v>
      </c>
      <c r="E2660" s="2">
        <f>MACD!F2660</f>
        <v>-4.1701923927503778E-5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0.7863500000000001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</row>
    <row r="2661" spans="1:12" ht="13.5" x14ac:dyDescent="0.25">
      <c r="A2661" s="3">
        <f>RSI!A2661</f>
        <v>0</v>
      </c>
      <c r="B2661" s="2">
        <f>RSI!B2661</f>
        <v>0</v>
      </c>
      <c r="C2661" s="2">
        <f>RSI!I2661</f>
        <v>15.320267184882994</v>
      </c>
      <c r="D2661" s="2">
        <f>MACD!E2661</f>
        <v>-2.6257021902143811E-5</v>
      </c>
      <c r="E2661" s="2">
        <f>MACD!F2661</f>
        <v>-3.8612943522431784E-5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0.7713500000000002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</row>
    <row r="2662" spans="1:12" ht="13.5" x14ac:dyDescent="0.25">
      <c r="A2662" s="3">
        <f>RSI!A2662</f>
        <v>0</v>
      </c>
      <c r="B2662" s="2">
        <f>RSI!B2662</f>
        <v>0</v>
      </c>
      <c r="C2662" s="2">
        <f>RSI!I2662</f>
        <v>15.320267184882994</v>
      </c>
      <c r="D2662" s="2">
        <f>MACD!E2662</f>
        <v>-2.4312069089964205E-5</v>
      </c>
      <c r="E2662" s="2">
        <f>MACD!F2662</f>
        <v>-3.5752768635938269E-5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0.75635000000000008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</row>
    <row r="2663" spans="1:12" ht="13.5" x14ac:dyDescent="0.25">
      <c r="A2663" s="3">
        <f>RSI!A2663</f>
        <v>0</v>
      </c>
      <c r="B2663" s="2">
        <f>RSI!B2663</f>
        <v>0</v>
      </c>
      <c r="C2663" s="2">
        <f>RSI!I2663</f>
        <v>15.320267184882994</v>
      </c>
      <c r="D2663" s="2">
        <f>MACD!E2663</f>
        <v>-2.2511185045208508E-5</v>
      </c>
      <c r="E2663" s="2">
        <f>MACD!F2663</f>
        <v>-3.3104451917792318E-5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0.74134999999999995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</row>
    <row r="2664" spans="1:12" ht="13.5" x14ac:dyDescent="0.25">
      <c r="A2664" s="3">
        <f>RSI!A2664</f>
        <v>0</v>
      </c>
      <c r="B2664" s="2">
        <f>RSI!B2664</f>
        <v>0</v>
      </c>
      <c r="C2664" s="2">
        <f>RSI!I2664</f>
        <v>15.320267184882994</v>
      </c>
      <c r="D2664" s="2">
        <f>MACD!E2664</f>
        <v>-2.0843698285981585E-5</v>
      </c>
      <c r="E2664" s="2">
        <f>MACD!F2664</f>
        <v>-3.0652301191430172E-5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0.72634999999999994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</row>
    <row r="2665" spans="1:12" ht="13.5" x14ac:dyDescent="0.25">
      <c r="A2665" s="3">
        <f>RSI!A2665</f>
        <v>0</v>
      </c>
      <c r="B2665" s="2">
        <f>RSI!B2665</f>
        <v>0</v>
      </c>
      <c r="C2665" s="2">
        <f>RSI!I2665</f>
        <v>15.320267184882994</v>
      </c>
      <c r="D2665" s="2">
        <f>MACD!E2665</f>
        <v>-1.9299727767658708E-5</v>
      </c>
      <c r="E2665" s="2">
        <f>MACD!F2665</f>
        <v>-2.838178650667588E-5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0.71134999999999993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</row>
    <row r="2666" spans="1:12" ht="13.5" x14ac:dyDescent="0.25">
      <c r="A2666" s="3">
        <f>RSI!A2666</f>
        <v>0</v>
      </c>
      <c r="B2666" s="2">
        <f>RSI!B2666</f>
        <v>0</v>
      </c>
      <c r="C2666" s="2">
        <f>RSI!I2666</f>
        <v>15.320267184882994</v>
      </c>
      <c r="D2666" s="2">
        <f>MACD!E2666</f>
        <v>-1.7870124338572024E-5</v>
      </c>
      <c r="E2666" s="2">
        <f>MACD!F2666</f>
        <v>-2.627945407305511E-5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0.69634999999999991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</row>
    <row r="2667" spans="1:12" ht="13.5" x14ac:dyDescent="0.25">
      <c r="A2667" s="3">
        <f>RSI!A2667</f>
        <v>0</v>
      </c>
      <c r="B2667" s="2">
        <f>RSI!B2667</f>
        <v>0</v>
      </c>
      <c r="C2667" s="2">
        <f>RSI!I2667</f>
        <v>15.320267184882994</v>
      </c>
      <c r="D2667" s="2">
        <f>MACD!E2667</f>
        <v>-1.6546416531298159E-5</v>
      </c>
      <c r="E2667" s="2">
        <f>MACD!F2667</f>
        <v>-2.4332846564703721E-5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0.68129999999999991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</row>
    <row r="2668" spans="1:12" ht="13.5" x14ac:dyDescent="0.25">
      <c r="A2668" s="3">
        <f>RSI!A2668</f>
        <v>0</v>
      </c>
      <c r="B2668" s="2">
        <f>RSI!B2668</f>
        <v>0</v>
      </c>
      <c r="C2668" s="2">
        <f>RSI!I2668</f>
        <v>15.320267184882994</v>
      </c>
      <c r="D2668" s="2">
        <f>MACD!E2668</f>
        <v>-1.5320760368547432E-5</v>
      </c>
      <c r="E2668" s="2">
        <f>MACD!F2668</f>
        <v>-2.2530429325472464E-5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0.66629999999999978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</row>
    <row r="2669" spans="1:12" ht="13.5" x14ac:dyDescent="0.25">
      <c r="A2669" s="3">
        <f>RSI!A2669</f>
        <v>0</v>
      </c>
      <c r="B2669" s="2">
        <f>RSI!B2669</f>
        <v>0</v>
      </c>
      <c r="C2669" s="2">
        <f>RSI!I2669</f>
        <v>15.320267184882994</v>
      </c>
      <c r="D2669" s="2">
        <f>MACD!E2669</f>
        <v>-1.4185892886408855E-5</v>
      </c>
      <c r="E2669" s="2">
        <f>MACD!F2669</f>
        <v>-2.0861522037659742E-5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0.65129999999999977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</row>
    <row r="2670" spans="1:12" ht="13.5" x14ac:dyDescent="0.25">
      <c r="A2670" s="3">
        <f>RSI!A2670</f>
        <v>0</v>
      </c>
      <c r="B2670" s="2">
        <f>RSI!B2670</f>
        <v>0</v>
      </c>
      <c r="C2670" s="2">
        <f>RSI!I2670</f>
        <v>15.320267184882994</v>
      </c>
      <c r="D2670" s="2">
        <f>MACD!E2670</f>
        <v>-1.3135089099703034E-5</v>
      </c>
      <c r="E2670" s="2">
        <f>MACD!F2670</f>
        <v>-1.9316235450068401E-5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0.63629999999999998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</row>
    <row r="2671" spans="1:12" ht="13.5" x14ac:dyDescent="0.25">
      <c r="A2671" s="3">
        <f>RSI!A2671</f>
        <v>0</v>
      </c>
      <c r="B2671" s="2">
        <f>RSI!B2671</f>
        <v>0</v>
      </c>
      <c r="C2671" s="2">
        <f>RSI!I2671</f>
        <v>15.320267184882994</v>
      </c>
      <c r="D2671" s="2">
        <f>MACD!E2671</f>
        <v>-1.216212215456653E-5</v>
      </c>
      <c r="E2671" s="2">
        <f>MACD!F2671</f>
        <v>-1.7885412790968029E-5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0.62129999999999996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</row>
    <row r="2672" spans="1:12" ht="13.5" x14ac:dyDescent="0.25">
      <c r="A2672" s="3">
        <f>RSI!A2672</f>
        <v>0</v>
      </c>
      <c r="B2672" s="2">
        <f>RSI!B2672</f>
        <v>0</v>
      </c>
      <c r="C2672" s="2">
        <f>RSI!I2672</f>
        <v>15.320267184882994</v>
      </c>
      <c r="D2672" s="2">
        <f>MACD!E2672</f>
        <v>-1.1261226432256543E-5</v>
      </c>
      <c r="E2672" s="2">
        <f>MACD!F2672</f>
        <v>-1.6560575519225732E-5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0.60629999999999995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</row>
    <row r="2673" spans="1:12" ht="13.5" x14ac:dyDescent="0.25">
      <c r="A2673" s="3">
        <f>RSI!A2673</f>
        <v>0</v>
      </c>
      <c r="B2673" s="2">
        <f>RSI!B2673</f>
        <v>0</v>
      </c>
      <c r="C2673" s="2">
        <f>RSI!I2673</f>
        <v>15.320267184882994</v>
      </c>
      <c r="D2673" s="2">
        <f>MACD!E2673</f>
        <v>-1.0427063385634686E-5</v>
      </c>
      <c r="E2673" s="2">
        <f>MACD!F2673</f>
        <v>-1.5333873092507523E-5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0.59129999999999994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</row>
    <row r="2674" spans="1:12" ht="13.5" x14ac:dyDescent="0.25">
      <c r="A2674" s="3">
        <f>RSI!A2674</f>
        <v>0</v>
      </c>
      <c r="B2674" s="2">
        <f>RSI!B2674</f>
        <v>0</v>
      </c>
      <c r="C2674" s="2">
        <f>RSI!I2674</f>
        <v>15.320267184882994</v>
      </c>
      <c r="D2674" s="2">
        <f>MACD!E2674</f>
        <v>-9.6546899059664546E-6</v>
      </c>
      <c r="E2674" s="2">
        <f>MACD!F2674</f>
        <v>-1.4198036455199309E-5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0.57565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</row>
    <row r="2675" spans="1:12" ht="13.5" x14ac:dyDescent="0.25">
      <c r="A2675" s="3">
        <f>RSI!A2675</f>
        <v>0</v>
      </c>
      <c r="B2675" s="2">
        <f>RSI!B2675</f>
        <v>0</v>
      </c>
      <c r="C2675" s="2">
        <f>RSI!I2675</f>
        <v>15.320267184882994</v>
      </c>
      <c r="D2675" s="2">
        <f>MACD!E2675</f>
        <v>-8.9395290326541186E-6</v>
      </c>
      <c r="E2675" s="2">
        <f>MACD!F2675</f>
        <v>-1.3146334970690272E-5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0.55984999999999996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</row>
    <row r="2676" spans="1:12" ht="13.5" x14ac:dyDescent="0.25">
      <c r="A2676" s="3">
        <f>RSI!A2676</f>
        <v>0</v>
      </c>
      <c r="B2676" s="2">
        <f>RSI!B2676</f>
        <v>0</v>
      </c>
      <c r="C2676" s="2">
        <f>RSI!I2676</f>
        <v>15.320267184882994</v>
      </c>
      <c r="D2676" s="2">
        <f>MACD!E2676</f>
        <v>-8.2773428323934103E-6</v>
      </c>
      <c r="E2676" s="2">
        <f>MACD!F2676</f>
        <v>-1.2172536543030899E-5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0.54380000000000006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</row>
    <row r="2677" spans="1:12" ht="13.5" x14ac:dyDescent="0.25">
      <c r="A2677" s="3">
        <f>RSI!A2677</f>
        <v>0</v>
      </c>
      <c r="B2677" s="2">
        <f>RSI!B2677</f>
        <v>0</v>
      </c>
      <c r="C2677" s="2">
        <f>RSI!I2677</f>
        <v>15.320267184882994</v>
      </c>
      <c r="D2677" s="2">
        <f>MACD!E2677</f>
        <v>-7.6642072870906513E-6</v>
      </c>
      <c r="E2677" s="2">
        <f>MACD!F2677</f>
        <v>-1.1270870691842851E-5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0.52760000000000007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</row>
    <row r="2678" spans="1:12" ht="13.5" x14ac:dyDescent="0.25">
      <c r="A2678" s="3">
        <f>RSI!A2678</f>
        <v>0</v>
      </c>
      <c r="B2678" s="2">
        <f>RSI!B2678</f>
        <v>0</v>
      </c>
      <c r="C2678" s="2">
        <f>RSI!I2678</f>
        <v>15.320267184882994</v>
      </c>
      <c r="D2678" s="2">
        <f>MACD!E2678</f>
        <v>-7.0964890417726415E-6</v>
      </c>
      <c r="E2678" s="2">
        <f>MACD!F2678</f>
        <v>-1.0435994361828809E-5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0.51070000000000004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</row>
    <row r="2679" spans="1:12" ht="13.5" x14ac:dyDescent="0.25">
      <c r="A2679" s="3">
        <f>RSI!A2679</f>
        <v>0</v>
      </c>
      <c r="B2679" s="2">
        <f>RSI!B2679</f>
        <v>0</v>
      </c>
      <c r="C2679" s="2">
        <f>RSI!I2679</f>
        <v>15.320267184882994</v>
      </c>
      <c r="D2679" s="2">
        <f>MACD!E2679</f>
        <v>-6.5708238747369049E-6</v>
      </c>
      <c r="E2679" s="2">
        <f>MACD!F2679</f>
        <v>-9.6629602644104276E-6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0.49450000000000005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</row>
    <row r="2680" spans="1:12" ht="13.5" x14ac:dyDescent="0.25">
      <c r="A2680" s="3">
        <f>RSI!A2680</f>
        <v>0</v>
      </c>
      <c r="B2680" s="2">
        <f>RSI!B2680</f>
        <v>0</v>
      </c>
      <c r="C2680" s="2">
        <f>RSI!I2680</f>
        <v>15.320267184882994</v>
      </c>
      <c r="D2680" s="2">
        <f>MACD!E2680</f>
        <v>-6.0840967623899678E-6</v>
      </c>
      <c r="E2680" s="2">
        <f>MACD!F2680</f>
        <v>-8.9471875640063365E-6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0.47830000000000006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</row>
    <row r="2681" spans="1:12" ht="13.5" x14ac:dyDescent="0.25">
      <c r="A2681" s="3">
        <f>RSI!A2681</f>
        <v>0</v>
      </c>
      <c r="B2681" s="2">
        <f>RSI!B2681</f>
        <v>0</v>
      </c>
      <c r="C2681" s="2">
        <f>RSI!I2681</f>
        <v>15.320267184882994</v>
      </c>
      <c r="D2681" s="2">
        <f>MACD!E2681</f>
        <v>-5.6334234206664125E-6</v>
      </c>
      <c r="E2681" s="2">
        <f>MACD!F2681</f>
        <v>-8.2844347353383525E-6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0.46185000000000004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</row>
    <row r="2682" spans="1:12" ht="13.5" x14ac:dyDescent="0.25">
      <c r="A2682" s="3">
        <f>RSI!A2682</f>
        <v>0</v>
      </c>
      <c r="B2682" s="2">
        <f>RSI!B2682</f>
        <v>0</v>
      </c>
      <c r="C2682" s="2">
        <f>RSI!I2682</f>
        <v>15.320267184882994</v>
      </c>
      <c r="D2682" s="2">
        <f>MACD!E2682</f>
        <v>-5.2161332136674298E-6</v>
      </c>
      <c r="E2682" s="2">
        <f>MACD!F2682</f>
        <v>-7.6707744310041687E-6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0.44470000000000004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</row>
    <row r="2683" spans="1:12" ht="13.5" x14ac:dyDescent="0.25">
      <c r="A2683" s="3">
        <f>RSI!A2683</f>
        <v>0</v>
      </c>
      <c r="B2683" s="2">
        <f>RSI!B2683</f>
        <v>0</v>
      </c>
      <c r="C2683" s="2">
        <f>RSI!I2683</f>
        <v>15.320267184882994</v>
      </c>
      <c r="D2683" s="2">
        <f>MACD!E2683</f>
        <v>-4.8297533282560623E-6</v>
      </c>
      <c r="E2683" s="2">
        <f>MACD!F2683</f>
        <v>-7.1025702104545472E-6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0.42695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</row>
    <row r="2684" spans="1:12" ht="13.5" x14ac:dyDescent="0.25">
      <c r="A2684" s="3">
        <f>RSI!A2684</f>
        <v>0</v>
      </c>
      <c r="B2684" s="2">
        <f>RSI!B2684</f>
        <v>0</v>
      </c>
      <c r="C2684" s="2">
        <f>RSI!I2684</f>
        <v>15.320267184882994</v>
      </c>
      <c r="D2684" s="2">
        <f>MACD!E2684</f>
        <v>-4.4719941208453765E-6</v>
      </c>
      <c r="E2684" s="2">
        <f>MACD!F2684</f>
        <v>-6.5764549925327141E-6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0.40995000000000004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</row>
    <row r="2685" spans="1:12" ht="13.5" x14ac:dyDescent="0.25">
      <c r="A2685" s="3">
        <f>RSI!A2685</f>
        <v>0</v>
      </c>
      <c r="B2685" s="2">
        <f>RSI!B2685</f>
        <v>0</v>
      </c>
      <c r="C2685" s="2">
        <f>RSI!I2685</f>
        <v>15.320267184882994</v>
      </c>
      <c r="D2685" s="2">
        <f>MACD!E2685</f>
        <v>-4.1407355495595653E-6</v>
      </c>
      <c r="E2685" s="2">
        <f>MACD!F2685</f>
        <v>-6.0893111039380852E-6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0.39370000000000005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</row>
    <row r="2686" spans="1:12" ht="13.5" x14ac:dyDescent="0.35">
      <c r="A2686" s="3">
        <f>RSI!A2686</f>
        <v>0</v>
      </c>
      <c r="B2686" s="4">
        <f>RSI!B2686</f>
        <v>0</v>
      </c>
      <c r="C2686" s="2">
        <f>RSI!I2686</f>
        <v>15.320267184882994</v>
      </c>
      <c r="D2686" s="2">
        <f>MACD!E2686</f>
        <v>-3.8340146113776952E-6</v>
      </c>
      <c r="E2686" s="2">
        <f>MACD!F2686</f>
        <v>-5.6382518054260079E-6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0.3781500000000001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</row>
    <row r="2687" spans="1:12" ht="13.5" x14ac:dyDescent="0.35">
      <c r="A2687" s="3">
        <f>RSI!A2687</f>
        <v>0</v>
      </c>
      <c r="B2687" s="4">
        <f>RSI!B2687</f>
        <v>0</v>
      </c>
      <c r="C2687" s="2">
        <f>RSI!I2687</f>
        <v>15.320267184882994</v>
      </c>
      <c r="D2687" s="2">
        <f>MACD!E2687</f>
        <v>-3.5500137098234926E-6</v>
      </c>
      <c r="E2687" s="2">
        <f>MACD!F2687</f>
        <v>-5.2206041863055046E-6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0.36260000000000003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</row>
    <row r="2688" spans="1:12" ht="13.5" x14ac:dyDescent="0.35">
      <c r="A2688" s="3">
        <f>RSI!A2688</f>
        <v>0</v>
      </c>
      <c r="B2688" s="4">
        <f>RSI!B2688</f>
        <v>0</v>
      </c>
      <c r="C2688" s="2">
        <f>RSI!I2688</f>
        <v>15.320267184882994</v>
      </c>
      <c r="D2688" s="2">
        <f>MACD!E2688</f>
        <v>-3.2870498842773395E-6</v>
      </c>
      <c r="E2688" s="2">
        <f>MACD!F2688</f>
        <v>-4.8338933258998724E-6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0.34760000000000008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0</v>
      </c>
      <c r="B2689" s="4">
        <f>RSI!B2689</f>
        <v>0</v>
      </c>
      <c r="C2689" s="2">
        <f>RSI!I2689</f>
        <v>15.320267184882994</v>
      </c>
      <c r="D2689" s="2">
        <f>MACD!E2689</f>
        <v>-3.0435648370912955E-6</v>
      </c>
      <c r="E2689" s="2">
        <f>MACD!F2689</f>
        <v>-4.4758276281381573E-6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0.33260000000000006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</row>
    <row r="2690" spans="1:12" ht="13.5" x14ac:dyDescent="0.35">
      <c r="A2690" s="3">
        <f>RSI!A2690</f>
        <v>0</v>
      </c>
      <c r="B2690" s="4">
        <f>RSI!B2690</f>
        <v>0</v>
      </c>
      <c r="C2690" s="2">
        <f>RSI!I2690</f>
        <v>15.320267184882994</v>
      </c>
      <c r="D2690" s="2">
        <f>MACD!E2690</f>
        <v>-2.8181156994145799E-6</v>
      </c>
      <c r="E2690" s="2">
        <f>MACD!F2690</f>
        <v>-4.1442852423934425E-6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0.31695000000000001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</row>
    <row r="2691" spans="1:12" ht="13.5" x14ac:dyDescent="0.35">
      <c r="A2691" s="3">
        <f>RSI!A2691</f>
        <v>0</v>
      </c>
      <c r="B2691" s="4">
        <f>RSI!B2691</f>
        <v>0</v>
      </c>
      <c r="C2691" s="2">
        <f>RSI!I2691</f>
        <v>15.320267184882994</v>
      </c>
      <c r="D2691" s="2">
        <f>MACD!E2691</f>
        <v>-2.609366481013568E-6</v>
      </c>
      <c r="E2691" s="2">
        <f>MACD!F2691</f>
        <v>-3.837301490117468E-6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0.30059999999999998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</row>
    <row r="2692" spans="1:12" ht="13.5" x14ac:dyDescent="0.35">
      <c r="A2692" s="3">
        <f>RSI!A2692</f>
        <v>0</v>
      </c>
      <c r="B2692" s="4">
        <f>RSI!B2692</f>
        <v>0</v>
      </c>
      <c r="C2692" s="2">
        <f>RSI!I2692</f>
        <v>15.320267184882979</v>
      </c>
      <c r="D2692" s="2">
        <f>MACD!E2692</f>
        <v>-2.4160801534228769E-6</v>
      </c>
      <c r="E2692" s="2">
        <f>MACD!F2692</f>
        <v>-3.5530572227785503E-6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0.28355000000000002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</row>
    <row r="2693" spans="1:12" ht="13.5" x14ac:dyDescent="0.35">
      <c r="A2693" s="3">
        <f>RSI!A2693</f>
        <v>0</v>
      </c>
      <c r="B2693" s="4">
        <f>RSI!B2693</f>
        <v>0</v>
      </c>
      <c r="C2693" s="2">
        <f>RSI!I2693</f>
        <v>15.320267184882979</v>
      </c>
      <c r="D2693" s="2">
        <f>MACD!E2693</f>
        <v>-2.2371113195165192E-6</v>
      </c>
      <c r="E2693" s="2">
        <f>MACD!F2693</f>
        <v>-3.2898680421261443E-6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0.26574999999999999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</row>
    <row r="2694" spans="1:12" ht="13.5" x14ac:dyDescent="0.35">
      <c r="A2694" s="3">
        <f>RSI!A2694</f>
        <v>0</v>
      </c>
      <c r="B2694" s="4">
        <f>RSI!B2694</f>
        <v>0</v>
      </c>
      <c r="C2694" s="2">
        <f>RSI!I2694</f>
        <v>15.320267184882979</v>
      </c>
      <c r="D2694" s="2">
        <f>MACD!E2694</f>
        <v>-2.0713994260626317E-6</v>
      </c>
      <c r="E2694" s="2">
        <f>MACD!F2694</f>
        <v>-3.046174318913442E-6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0.24715000000000001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</row>
    <row r="2695" spans="1:12" ht="13.5" x14ac:dyDescent="0.35">
      <c r="A2695" s="3">
        <f>RSI!A2695</f>
        <v>0</v>
      </c>
      <c r="B2695" s="4">
        <f>RSI!B2695</f>
        <v>0</v>
      </c>
      <c r="C2695" s="2">
        <f>RSI!I2695</f>
        <v>15.320267184882994</v>
      </c>
      <c r="D2695" s="2">
        <f>MACD!E2695</f>
        <v>-1.9179624790424906E-6</v>
      </c>
      <c r="E2695" s="2">
        <f>MACD!F2695</f>
        <v>-2.820531950939252E-6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0.22789999999999999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</row>
    <row r="2696" spans="1:12" ht="13.5" x14ac:dyDescent="0.35">
      <c r="A2696" s="3">
        <f>RSI!A2696</f>
        <v>0</v>
      </c>
      <c r="B2696" s="4">
        <f>RSI!B2696</f>
        <v>0</v>
      </c>
      <c r="C2696" s="2">
        <f>RSI!I2696</f>
        <v>15.320267184882994</v>
      </c>
      <c r="D2696" s="2">
        <f>MACD!E2696</f>
        <v>-1.7758912244934629E-6</v>
      </c>
      <c r="E2696" s="2">
        <f>MACD!F2696</f>
        <v>-2.6116038056500942E-6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0.20864999999999997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</row>
    <row r="2697" spans="1:12" ht="13.5" x14ac:dyDescent="0.35">
      <c r="A2697" s="3">
        <f>RSI!A2697</f>
        <v>0</v>
      </c>
      <c r="B2697" s="4">
        <f>RSI!B2697</f>
        <v>0</v>
      </c>
      <c r="C2697" s="2">
        <f>RSI!I2697</f>
        <v>15.320267184882994</v>
      </c>
      <c r="D2697" s="2">
        <f>MACD!E2697</f>
        <v>-1.6443437603938718E-6</v>
      </c>
      <c r="E2697" s="2">
        <f>MACD!F2697</f>
        <v>-2.4181517965988498E-6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0.18940000000000001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0</v>
      </c>
      <c r="B2698" s="4">
        <f>RSI!B2698</f>
        <v>0</v>
      </c>
      <c r="C2698" s="2">
        <f>RSI!I2698</f>
        <v>15.320267184882994</v>
      </c>
      <c r="D2698" s="2">
        <f>MACD!E2698</f>
        <v>-1.5225405476617833E-6</v>
      </c>
      <c r="E2698" s="2">
        <f>MACD!F2698</f>
        <v>-2.2390295468114367E-6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0.17100000000000001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</row>
    <row r="2699" spans="1:12" ht="13.5" x14ac:dyDescent="0.35">
      <c r="A2699" s="3">
        <f>RSI!A2699</f>
        <v>0</v>
      </c>
      <c r="B2699" s="4">
        <f>RSI!B2699</f>
        <v>0</v>
      </c>
      <c r="C2699" s="2">
        <f>RSI!I2699</f>
        <v>15.320267184882994</v>
      </c>
      <c r="D2699" s="2">
        <f>MACD!E2699</f>
        <v>-1.4097597907045996E-6</v>
      </c>
      <c r="E2699" s="2">
        <f>MACD!F2699</f>
        <v>-2.0731755955900694E-6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0.15339999999999998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</row>
    <row r="2700" spans="1:12" ht="13.5" x14ac:dyDescent="0.35">
      <c r="A2700" s="3">
        <f>RSI!A2700</f>
        <v>0</v>
      </c>
      <c r="B2700" s="4">
        <f>RSI!B2700</f>
        <v>0</v>
      </c>
      <c r="C2700" s="2">
        <f>RSI!I2700</f>
        <v>15.320267184882994</v>
      </c>
      <c r="D2700" s="2">
        <f>MACD!E2700</f>
        <v>-1.3053331601460698E-6</v>
      </c>
      <c r="E2700" s="2">
        <f>MACD!F2700</f>
        <v>-1.9196071085012696E-6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0.13654999999999998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</row>
    <row r="2701" spans="1:12" ht="13.5" x14ac:dyDescent="0.35">
      <c r="A2701" s="3">
        <f>RSI!A2701</f>
        <v>0</v>
      </c>
      <c r="B2701" s="4">
        <f>RSI!B2701</f>
        <v>0</v>
      </c>
      <c r="C2701" s="2">
        <f>RSI!I2701</f>
        <v>15.320267184882994</v>
      </c>
      <c r="D2701" s="2">
        <f>MACD!E2701</f>
        <v>-1.2086418323848734E-6</v>
      </c>
      <c r="E2701" s="2">
        <f>MACD!F2701</f>
        <v>-1.7774140532779905E-6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0.12044999999999999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0</v>
      </c>
      <c r="B2702" s="4">
        <f>RSI!B2702</f>
        <v>0</v>
      </c>
      <c r="C2702" s="2">
        <f>RSI!I2702</f>
        <v>15.320267184882994</v>
      </c>
      <c r="D2702" s="2">
        <f>MACD!E2702</f>
        <v>-1.1191128225163023E-6</v>
      </c>
      <c r="E2702" s="2">
        <f>MACD!F2702</f>
        <v>-1.6457538071256529E-6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0.10504999999999999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0</v>
      </c>
      <c r="B2703" s="4">
        <f>RSI!B2703</f>
        <v>0</v>
      </c>
      <c r="C2703" s="2">
        <f>RSI!I2703</f>
        <v>15.320267184882979</v>
      </c>
      <c r="D2703" s="2">
        <f>MACD!E2703</f>
        <v>-1.036215588886894E-6</v>
      </c>
      <c r="E2703" s="2">
        <f>MACD!F2703</f>
        <v>-1.5238461634779013E-6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8.900000000000001E-2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0</v>
      </c>
      <c r="B2704" s="4">
        <f>RSI!B2704</f>
        <v>0</v>
      </c>
      <c r="C2704" s="2">
        <f>RSI!I2704</f>
        <v>15.320267184882979</v>
      </c>
      <c r="D2704" s="2">
        <f>MACD!E2704</f>
        <v>-9.5945888916143869E-7</v>
      </c>
      <c r="E2704" s="2">
        <f>MACD!F2704</f>
        <v>-1.4109687086146089E-6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7.2250000000000009E-2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0</v>
      </c>
      <c r="B2705" s="4">
        <f>RSI!B2705</f>
        <v>0</v>
      </c>
      <c r="C2705" s="2">
        <f>RSI!I2705</f>
        <v>15.320267184882979</v>
      </c>
      <c r="D2705" s="2">
        <f>MACD!E2705</f>
        <v>-8.8838786927213398E-7</v>
      </c>
      <c r="E2705" s="2">
        <f>MACD!F2705</f>
        <v>-1.306452540746114E-6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5.4749999999999993E-2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</row>
    <row r="2706" spans="1:12" ht="13.5" x14ac:dyDescent="0.35">
      <c r="A2706" s="3">
        <f>RSI!A2706</f>
        <v>0</v>
      </c>
      <c r="B2706" s="4">
        <f>RSI!B2706</f>
        <v>0</v>
      </c>
      <c r="C2706" s="2">
        <f>RSI!I2706</f>
        <v>15.320267184882979</v>
      </c>
      <c r="D2706" s="2">
        <f>MACD!E2706</f>
        <v>-8.2258136799963433E-7</v>
      </c>
      <c r="E2706" s="2">
        <f>MACD!F2706</f>
        <v>-1.2096783061968182E-6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3.6499999999999998E-2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R2659" sqref="R2659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42310</v>
      </c>
      <c r="B2" s="2">
        <f>RSI!B2</f>
        <v>1.7692000000000001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1.8168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1.7883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1.7406999999999999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1.7787500000000001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1.7217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1.7673400000000001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1.6646000000000001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1.7464200000000001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>
        <f t="shared" si="3"/>
        <v>0</v>
      </c>
      <c r="Q7" s="9">
        <f t="shared" si="4"/>
        <v>40.75</v>
      </c>
      <c r="R7" s="9">
        <f t="shared" si="5"/>
        <v>36.5</v>
      </c>
      <c r="S7" s="9">
        <f t="shared" si="6"/>
        <v>26.75</v>
      </c>
      <c r="T7" s="9">
        <f t="shared" si="7"/>
        <v>36.25</v>
      </c>
      <c r="U7" s="8">
        <f t="shared" si="8"/>
        <v>34.666666666666664</v>
      </c>
      <c r="V7" s="8">
        <f t="shared" si="9"/>
        <v>35.0625</v>
      </c>
    </row>
    <row r="8" spans="1:22" ht="13.5" x14ac:dyDescent="0.25">
      <c r="A8" s="3">
        <f>RSI!A8</f>
        <v>42318</v>
      </c>
      <c r="B8" s="2">
        <f>RSI!B8</f>
        <v>1.6456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1.71218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>
        <f t="shared" si="3"/>
        <v>0</v>
      </c>
      <c r="Q8" s="9">
        <f t="shared" si="4"/>
        <v>40.75</v>
      </c>
      <c r="R8" s="9">
        <f t="shared" si="5"/>
        <v>36.5</v>
      </c>
      <c r="S8" s="9">
        <f t="shared" si="6"/>
        <v>26.75</v>
      </c>
      <c r="T8" s="9">
        <f t="shared" si="7"/>
        <v>36.25</v>
      </c>
      <c r="U8" s="8">
        <f t="shared" si="8"/>
        <v>34.666666666666664</v>
      </c>
      <c r="V8" s="8">
        <f t="shared" si="9"/>
        <v>35.0625</v>
      </c>
    </row>
    <row r="9" spans="1:22" ht="13.5" x14ac:dyDescent="0.25">
      <c r="A9" s="3">
        <f>RSI!A9</f>
        <v>42319</v>
      </c>
      <c r="B9" s="2">
        <f>RSI!B9</f>
        <v>1.6456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1.6836399999999998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>
        <f t="shared" si="3"/>
        <v>0</v>
      </c>
      <c r="Q9" s="9">
        <f t="shared" si="4"/>
        <v>40.75</v>
      </c>
      <c r="R9" s="9">
        <f t="shared" si="5"/>
        <v>36.5</v>
      </c>
      <c r="S9" s="9">
        <f t="shared" si="6"/>
        <v>26.75</v>
      </c>
      <c r="T9" s="9">
        <f t="shared" si="7"/>
        <v>36.25</v>
      </c>
      <c r="U9" s="8">
        <f t="shared" si="8"/>
        <v>34.666666666666664</v>
      </c>
      <c r="V9" s="8">
        <f t="shared" si="9"/>
        <v>35.0625</v>
      </c>
    </row>
    <row r="10" spans="1:22" ht="13.5" x14ac:dyDescent="0.25">
      <c r="A10" s="3">
        <f>RSI!A10</f>
        <v>42320</v>
      </c>
      <c r="B10" s="2">
        <f>RSI!B10</f>
        <v>1.7406999999999999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1.68364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BULLISH</v>
      </c>
      <c r="K10" s="6" t="str">
        <f>OBV!G10</f>
        <v>STRONG</v>
      </c>
      <c r="L10" s="6" t="str">
        <f>OBV!H10</f>
        <v>NEUTRAL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>
        <f t="shared" si="3"/>
        <v>66</v>
      </c>
      <c r="Q10" s="9">
        <f t="shared" si="4"/>
        <v>50.65</v>
      </c>
      <c r="R10" s="9">
        <f t="shared" si="5"/>
        <v>53</v>
      </c>
      <c r="S10" s="9">
        <f t="shared" si="6"/>
        <v>56.45</v>
      </c>
      <c r="T10" s="9">
        <f t="shared" si="7"/>
        <v>52.75</v>
      </c>
      <c r="U10" s="8">
        <f t="shared" si="8"/>
        <v>53.366666666666674</v>
      </c>
      <c r="V10" s="8">
        <f t="shared" si="9"/>
        <v>53.212500000000006</v>
      </c>
    </row>
    <row r="11" spans="1:22" ht="13.5" x14ac:dyDescent="0.25">
      <c r="A11" s="3">
        <f>RSI!A11</f>
        <v>42321</v>
      </c>
      <c r="B11" s="2">
        <f>RSI!B11</f>
        <v>1.7406999999999999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1.6874400000000001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STRONG</v>
      </c>
      <c r="L11" s="6" t="str">
        <f>OBV!H11</f>
        <v>CONFIRMED BULLISH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>
        <f t="shared" si="3"/>
        <v>100</v>
      </c>
      <c r="Q11" s="9">
        <f t="shared" si="4"/>
        <v>55.75</v>
      </c>
      <c r="R11" s="9">
        <f t="shared" si="5"/>
        <v>61.5</v>
      </c>
      <c r="S11" s="9">
        <f t="shared" si="6"/>
        <v>71.75</v>
      </c>
      <c r="T11" s="9">
        <f t="shared" si="7"/>
        <v>61.25</v>
      </c>
      <c r="U11" s="8">
        <f t="shared" si="8"/>
        <v>63</v>
      </c>
      <c r="V11" s="8">
        <f t="shared" si="9"/>
        <v>62.5625</v>
      </c>
    </row>
    <row r="12" spans="1:22" ht="13.5" x14ac:dyDescent="0.25">
      <c r="A12" s="3">
        <f>RSI!A12</f>
        <v>42324</v>
      </c>
      <c r="B12" s="2">
        <f>RSI!B12</f>
        <v>1.7692000000000001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1.7083600000000001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STRONG</v>
      </c>
      <c r="L12" s="6" t="str">
        <f>OBV!H12</f>
        <v>CONFIRMED BULLISH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>
        <f t="shared" si="3"/>
        <v>100</v>
      </c>
      <c r="Q12" s="9">
        <f t="shared" si="4"/>
        <v>55.75</v>
      </c>
      <c r="R12" s="9">
        <f t="shared" si="5"/>
        <v>61.5</v>
      </c>
      <c r="S12" s="9">
        <f t="shared" si="6"/>
        <v>71.75</v>
      </c>
      <c r="T12" s="9">
        <f t="shared" si="7"/>
        <v>61.25</v>
      </c>
      <c r="U12" s="8">
        <f t="shared" si="8"/>
        <v>63</v>
      </c>
      <c r="V12" s="8">
        <f t="shared" si="9"/>
        <v>62.5625</v>
      </c>
    </row>
    <row r="13" spans="1:22" ht="13.5" x14ac:dyDescent="0.25">
      <c r="A13" s="3">
        <f>RSI!A13</f>
        <v>42325</v>
      </c>
      <c r="B13" s="2">
        <f>RSI!B13</f>
        <v>1.7692000000000001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1.73308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BULLISH</v>
      </c>
      <c r="K13" s="6" t="str">
        <f>OBV!G13</f>
        <v>STRONG</v>
      </c>
      <c r="L13" s="6" t="str">
        <f>OBV!H13</f>
        <v>CONFIRMED BULLISH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>
        <f t="shared" si="3"/>
        <v>100</v>
      </c>
      <c r="Q13" s="9">
        <f t="shared" si="4"/>
        <v>55.75</v>
      </c>
      <c r="R13" s="9">
        <f t="shared" si="5"/>
        <v>61.5</v>
      </c>
      <c r="S13" s="9">
        <f t="shared" si="6"/>
        <v>71.75</v>
      </c>
      <c r="T13" s="9">
        <f t="shared" si="7"/>
        <v>61.25</v>
      </c>
      <c r="U13" s="8">
        <f t="shared" si="8"/>
        <v>63</v>
      </c>
      <c r="V13" s="8">
        <f t="shared" si="9"/>
        <v>62.5625</v>
      </c>
    </row>
    <row r="14" spans="1:22" ht="13.5" x14ac:dyDescent="0.25">
      <c r="A14" s="3">
        <f>RSI!A14</f>
        <v>42326</v>
      </c>
      <c r="B14" s="2">
        <f>RSI!B14</f>
        <v>1.7502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1.754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BULLISH</v>
      </c>
      <c r="K14" s="6" t="str">
        <f>OBV!G14</f>
        <v>STRONG</v>
      </c>
      <c r="L14" s="6" t="str">
        <f>OBV!H14</f>
        <v>CONFIRMED BULLISH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>
        <f t="shared" si="3"/>
        <v>100</v>
      </c>
      <c r="Q14" s="9">
        <f t="shared" si="4"/>
        <v>55.75</v>
      </c>
      <c r="R14" s="9">
        <f t="shared" si="5"/>
        <v>61.5</v>
      </c>
      <c r="S14" s="9">
        <f t="shared" si="6"/>
        <v>71.75</v>
      </c>
      <c r="T14" s="9">
        <f t="shared" si="7"/>
        <v>61.25</v>
      </c>
      <c r="U14" s="8">
        <f t="shared" si="8"/>
        <v>63</v>
      </c>
      <c r="V14" s="8">
        <f t="shared" si="9"/>
        <v>62.5625</v>
      </c>
    </row>
    <row r="15" spans="1:22" ht="13.5" x14ac:dyDescent="0.25">
      <c r="A15" s="3">
        <f>RSI!A15</f>
        <v>42327</v>
      </c>
      <c r="B15" s="2">
        <f>RSI!B15</f>
        <v>1.7502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1.7558999999999998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WEAK</v>
      </c>
      <c r="L15" s="6" t="str">
        <f>OBV!H15</f>
        <v>BEARISH DIVERGENCE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>
        <f t="shared" si="3"/>
        <v>0</v>
      </c>
      <c r="Q15" s="9">
        <f t="shared" si="4"/>
        <v>40.75</v>
      </c>
      <c r="R15" s="9">
        <f t="shared" si="5"/>
        <v>36.5</v>
      </c>
      <c r="S15" s="9">
        <f t="shared" si="6"/>
        <v>26.75</v>
      </c>
      <c r="T15" s="9">
        <f t="shared" si="7"/>
        <v>36.25</v>
      </c>
      <c r="U15" s="8">
        <f t="shared" si="8"/>
        <v>34.666666666666664</v>
      </c>
      <c r="V15" s="8">
        <f t="shared" si="9"/>
        <v>35.0625</v>
      </c>
    </row>
    <row r="16" spans="1:22" ht="13.5" x14ac:dyDescent="0.25">
      <c r="A16" s="3">
        <f>RSI!A16</f>
        <v>42328</v>
      </c>
      <c r="B16" s="2">
        <f>RSI!B16</f>
        <v>1.7217</v>
      </c>
      <c r="C16" s="2">
        <f>RSI!I16</f>
        <v>43.908694537060775</v>
      </c>
      <c r="D16" s="2">
        <f>MACD!E16</f>
        <v>0</v>
      </c>
      <c r="E16" s="2">
        <f>MACD!F16</f>
        <v>0</v>
      </c>
      <c r="F16" s="2">
        <f>'Moving Avg'!D16</f>
        <v>1.7521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BEARISH</v>
      </c>
      <c r="K16" s="6" t="str">
        <f>OBV!G16</f>
        <v>WEAK</v>
      </c>
      <c r="L16" s="6" t="str">
        <f>OBV!H16</f>
        <v>CONFIRMED BEARISH</v>
      </c>
      <c r="M16" s="8">
        <f t="shared" si="0"/>
        <v>25</v>
      </c>
      <c r="N16" s="8">
        <f t="shared" si="1"/>
        <v>45</v>
      </c>
      <c r="O16" s="8">
        <f t="shared" si="2"/>
        <v>50</v>
      </c>
      <c r="P16" s="8">
        <f t="shared" si="3"/>
        <v>0</v>
      </c>
      <c r="Q16" s="9">
        <f t="shared" si="4"/>
        <v>32</v>
      </c>
      <c r="R16" s="9">
        <f t="shared" si="5"/>
        <v>31.5</v>
      </c>
      <c r="S16" s="9">
        <f t="shared" si="6"/>
        <v>23</v>
      </c>
      <c r="T16" s="9">
        <f t="shared" si="7"/>
        <v>30</v>
      </c>
      <c r="U16" s="8">
        <f t="shared" si="8"/>
        <v>28.833333333333332</v>
      </c>
      <c r="V16" s="8">
        <f t="shared" si="9"/>
        <v>29.125</v>
      </c>
    </row>
    <row r="17" spans="1:22" ht="13.5" x14ac:dyDescent="0.25">
      <c r="A17" s="3">
        <f>RSI!A17</f>
        <v>42331</v>
      </c>
      <c r="B17" s="2">
        <f>RSI!B17</f>
        <v>1.7217</v>
      </c>
      <c r="C17" s="2">
        <f>RSI!I17</f>
        <v>43.908694537060782</v>
      </c>
      <c r="D17" s="2">
        <f>MACD!E17</f>
        <v>0</v>
      </c>
      <c r="E17" s="2">
        <f>MACD!F17</f>
        <v>0</v>
      </c>
      <c r="F17" s="2">
        <f>'Moving Avg'!D17</f>
        <v>1.7426000000000001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BEARISH</v>
      </c>
      <c r="K17" s="6" t="str">
        <f>OBV!G17</f>
        <v>WEAK</v>
      </c>
      <c r="L17" s="6" t="str">
        <f>OBV!H17</f>
        <v>CONFIRMED BEARISH</v>
      </c>
      <c r="M17" s="8">
        <f t="shared" si="0"/>
        <v>25</v>
      </c>
      <c r="N17" s="8">
        <f t="shared" si="1"/>
        <v>45</v>
      </c>
      <c r="O17" s="8">
        <f t="shared" si="2"/>
        <v>50</v>
      </c>
      <c r="P17" s="8">
        <f t="shared" si="3"/>
        <v>0</v>
      </c>
      <c r="Q17" s="9">
        <f t="shared" si="4"/>
        <v>32</v>
      </c>
      <c r="R17" s="9">
        <f t="shared" si="5"/>
        <v>31.5</v>
      </c>
      <c r="S17" s="9">
        <f t="shared" si="6"/>
        <v>23</v>
      </c>
      <c r="T17" s="9">
        <f t="shared" si="7"/>
        <v>30</v>
      </c>
      <c r="U17" s="8">
        <f t="shared" si="8"/>
        <v>28.833333333333332</v>
      </c>
      <c r="V17" s="8">
        <f t="shared" si="9"/>
        <v>29.125</v>
      </c>
    </row>
    <row r="18" spans="1:22" ht="13.5" x14ac:dyDescent="0.25">
      <c r="A18" s="3">
        <f>RSI!A18</f>
        <v>42332</v>
      </c>
      <c r="B18" s="2">
        <f>RSI!B18</f>
        <v>1.7312000000000001</v>
      </c>
      <c r="C18" s="2">
        <f>RSI!I18</f>
        <v>45.450157995486691</v>
      </c>
      <c r="D18" s="2">
        <f>MACD!E18</f>
        <v>0</v>
      </c>
      <c r="E18" s="2">
        <f>MACD!F18</f>
        <v>0</v>
      </c>
      <c r="F18" s="2">
        <f>'Moving Avg'!D18</f>
        <v>1.7350000000000001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NEUTRAL</v>
      </c>
      <c r="L18" s="6" t="str">
        <f>OBV!H18</f>
        <v>CONFIRMED BEARISH</v>
      </c>
      <c r="M18" s="8">
        <f t="shared" si="0"/>
        <v>25</v>
      </c>
      <c r="N18" s="8">
        <f t="shared" si="1"/>
        <v>45</v>
      </c>
      <c r="O18" s="8">
        <f t="shared" si="2"/>
        <v>50</v>
      </c>
      <c r="P18" s="8">
        <f t="shared" si="3"/>
        <v>16.5</v>
      </c>
      <c r="Q18" s="9">
        <f t="shared" si="4"/>
        <v>34.475000000000001</v>
      </c>
      <c r="R18" s="9">
        <f t="shared" si="5"/>
        <v>35.625</v>
      </c>
      <c r="S18" s="9">
        <f t="shared" si="6"/>
        <v>30.425000000000001</v>
      </c>
      <c r="T18" s="9">
        <f t="shared" si="7"/>
        <v>34.125</v>
      </c>
      <c r="U18" s="8">
        <f t="shared" si="8"/>
        <v>33.508333333333333</v>
      </c>
      <c r="V18" s="8">
        <f t="shared" si="9"/>
        <v>33.662499999999994</v>
      </c>
    </row>
    <row r="19" spans="1:22" ht="13.5" x14ac:dyDescent="0.25">
      <c r="A19" s="3">
        <f>RSI!A19</f>
        <v>42333</v>
      </c>
      <c r="B19" s="2">
        <f>RSI!B19</f>
        <v>1.7217</v>
      </c>
      <c r="C19" s="2">
        <f>RSI!I19</f>
        <v>44.143712709548502</v>
      </c>
      <c r="D19" s="2">
        <f>MACD!E19</f>
        <v>0</v>
      </c>
      <c r="E19" s="2">
        <f>MACD!F19</f>
        <v>0</v>
      </c>
      <c r="F19" s="2">
        <f>'Moving Avg'!D19</f>
        <v>1.7292999999999998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WEAK</v>
      </c>
      <c r="L19" s="6" t="str">
        <f>OBV!H19</f>
        <v>CONFIRMED BEARISH</v>
      </c>
      <c r="M19" s="8">
        <f t="shared" si="0"/>
        <v>25</v>
      </c>
      <c r="N19" s="8">
        <f t="shared" si="1"/>
        <v>45</v>
      </c>
      <c r="O19" s="8">
        <f t="shared" si="2"/>
        <v>50</v>
      </c>
      <c r="P19" s="8">
        <f t="shared" si="3"/>
        <v>0</v>
      </c>
      <c r="Q19" s="9">
        <f t="shared" si="4"/>
        <v>32</v>
      </c>
      <c r="R19" s="9">
        <f t="shared" si="5"/>
        <v>31.5</v>
      </c>
      <c r="S19" s="9">
        <f t="shared" si="6"/>
        <v>23</v>
      </c>
      <c r="T19" s="9">
        <f t="shared" si="7"/>
        <v>30</v>
      </c>
      <c r="U19" s="8">
        <f t="shared" si="8"/>
        <v>28.833333333333332</v>
      </c>
      <c r="V19" s="8">
        <f t="shared" si="9"/>
        <v>29.125</v>
      </c>
    </row>
    <row r="20" spans="1:22" ht="13.5" x14ac:dyDescent="0.25">
      <c r="A20" s="3">
        <f>RSI!A20</f>
        <v>42334</v>
      </c>
      <c r="B20" s="2">
        <f>RSI!B20</f>
        <v>1.7597</v>
      </c>
      <c r="C20" s="2">
        <f>RSI!I20</f>
        <v>50.297957162866503</v>
      </c>
      <c r="D20" s="2">
        <f>MACD!E20</f>
        <v>0</v>
      </c>
      <c r="E20" s="2">
        <f>MACD!F20</f>
        <v>0</v>
      </c>
      <c r="F20" s="2">
        <f>'Moving Avg'!D20</f>
        <v>1.7312000000000001</v>
      </c>
      <c r="G20" s="2">
        <f>'Moving Avg'!F20</f>
        <v>1.7351947368421052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WEAK</v>
      </c>
      <c r="L20" s="6" t="str">
        <f>OBV!H20</f>
        <v>BEARISH DIVERGENCE</v>
      </c>
      <c r="M20" s="8">
        <f t="shared" si="0"/>
        <v>25</v>
      </c>
      <c r="N20" s="8">
        <f t="shared" si="1"/>
        <v>45</v>
      </c>
      <c r="O20" s="8">
        <f t="shared" si="2"/>
        <v>50</v>
      </c>
      <c r="P20" s="8">
        <f t="shared" si="3"/>
        <v>0</v>
      </c>
      <c r="Q20" s="9">
        <f t="shared" si="4"/>
        <v>32</v>
      </c>
      <c r="R20" s="9">
        <f t="shared" si="5"/>
        <v>31.5</v>
      </c>
      <c r="S20" s="9">
        <f t="shared" si="6"/>
        <v>23</v>
      </c>
      <c r="T20" s="9">
        <f t="shared" si="7"/>
        <v>30</v>
      </c>
      <c r="U20" s="8">
        <f t="shared" si="8"/>
        <v>28.833333333333332</v>
      </c>
      <c r="V20" s="8">
        <f t="shared" si="9"/>
        <v>29.125</v>
      </c>
    </row>
    <row r="21" spans="1:22" ht="13.5" x14ac:dyDescent="0.25">
      <c r="A21" s="3">
        <f>RSI!A21</f>
        <v>42335</v>
      </c>
      <c r="B21" s="2">
        <f>RSI!B21</f>
        <v>1.7597</v>
      </c>
      <c r="C21" s="2">
        <f>RSI!I21</f>
        <v>50.297957162866503</v>
      </c>
      <c r="D21" s="2">
        <f>MACD!E21</f>
        <v>0</v>
      </c>
      <c r="E21" s="2">
        <f>MACD!F21</f>
        <v>0</v>
      </c>
      <c r="F21" s="2">
        <f>'Moving Avg'!D21</f>
        <v>1.7388000000000001</v>
      </c>
      <c r="G21" s="2">
        <f>'Moving Avg'!F21</f>
        <v>1.7364200000000001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WEAK</v>
      </c>
      <c r="L21" s="6" t="str">
        <f>OBV!H21</f>
        <v>BEARISH DIVERGENCE</v>
      </c>
      <c r="M21" s="8">
        <f t="shared" si="0"/>
        <v>25</v>
      </c>
      <c r="N21" s="8">
        <f t="shared" si="1"/>
        <v>45</v>
      </c>
      <c r="O21" s="8">
        <f t="shared" si="2"/>
        <v>50</v>
      </c>
      <c r="P21" s="8">
        <f t="shared" si="3"/>
        <v>0</v>
      </c>
      <c r="Q21" s="9">
        <f t="shared" si="4"/>
        <v>32</v>
      </c>
      <c r="R21" s="9">
        <f t="shared" si="5"/>
        <v>31.5</v>
      </c>
      <c r="S21" s="9">
        <f t="shared" si="6"/>
        <v>23</v>
      </c>
      <c r="T21" s="9">
        <f t="shared" si="7"/>
        <v>30</v>
      </c>
      <c r="U21" s="8">
        <f t="shared" si="8"/>
        <v>28.833333333333332</v>
      </c>
      <c r="V21" s="8">
        <f t="shared" si="9"/>
        <v>29.125</v>
      </c>
    </row>
    <row r="22" spans="1:22" ht="13.5" x14ac:dyDescent="0.25">
      <c r="A22" s="3">
        <f>RSI!A22</f>
        <v>42338</v>
      </c>
      <c r="B22" s="2">
        <f>RSI!B22</f>
        <v>1.7692000000000001</v>
      </c>
      <c r="C22" s="2">
        <f>RSI!I22</f>
        <v>51.83657037603853</v>
      </c>
      <c r="D22" s="2">
        <f>MACD!E22</f>
        <v>0</v>
      </c>
      <c r="E22" s="2">
        <f>MACD!F22</f>
        <v>0</v>
      </c>
      <c r="F22" s="2">
        <f>'Moving Avg'!D22</f>
        <v>1.7483</v>
      </c>
      <c r="G22" s="2">
        <f>'Moving Avg'!F22</f>
        <v>1.7364199999999996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WEAK</v>
      </c>
      <c r="L22" s="6" t="str">
        <f>OBV!H22</f>
        <v>BEARISH DIVERGENCE</v>
      </c>
      <c r="M22" s="8">
        <f t="shared" si="0"/>
        <v>25</v>
      </c>
      <c r="N22" s="8">
        <f t="shared" si="1"/>
        <v>45</v>
      </c>
      <c r="O22" s="8">
        <f t="shared" si="2"/>
        <v>50</v>
      </c>
      <c r="P22" s="8">
        <f t="shared" si="3"/>
        <v>0</v>
      </c>
      <c r="Q22" s="9">
        <f t="shared" si="4"/>
        <v>32</v>
      </c>
      <c r="R22" s="9">
        <f t="shared" si="5"/>
        <v>31.5</v>
      </c>
      <c r="S22" s="9">
        <f t="shared" si="6"/>
        <v>23</v>
      </c>
      <c r="T22" s="9">
        <f t="shared" si="7"/>
        <v>30</v>
      </c>
      <c r="U22" s="8">
        <f t="shared" si="8"/>
        <v>28.833333333333332</v>
      </c>
      <c r="V22" s="8">
        <f t="shared" si="9"/>
        <v>29.125</v>
      </c>
    </row>
    <row r="23" spans="1:22" ht="13.5" x14ac:dyDescent="0.25">
      <c r="A23" s="3">
        <f>RSI!A23</f>
        <v>42339</v>
      </c>
      <c r="B23" s="2">
        <f>RSI!B23</f>
        <v>1.8168</v>
      </c>
      <c r="C23" s="2">
        <f>RSI!I23</f>
        <v>58.730304283798269</v>
      </c>
      <c r="D23" s="2">
        <f>MACD!E23</f>
        <v>0</v>
      </c>
      <c r="E23" s="2">
        <f>MACD!F23</f>
        <v>0</v>
      </c>
      <c r="F23" s="2">
        <f>'Moving Avg'!D23</f>
        <v>1.76542</v>
      </c>
      <c r="G23" s="2">
        <f>'Moving Avg'!F23</f>
        <v>1.7364199999999996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WEAK</v>
      </c>
      <c r="L23" s="6" t="str">
        <f>OBV!H23</f>
        <v>BEARISH DIVERGENCE</v>
      </c>
      <c r="M23" s="8">
        <f t="shared" si="0"/>
        <v>25</v>
      </c>
      <c r="N23" s="8">
        <f t="shared" si="1"/>
        <v>45</v>
      </c>
      <c r="O23" s="8">
        <f t="shared" si="2"/>
        <v>50</v>
      </c>
      <c r="P23" s="8">
        <f t="shared" si="3"/>
        <v>0</v>
      </c>
      <c r="Q23" s="9">
        <f t="shared" si="4"/>
        <v>32</v>
      </c>
      <c r="R23" s="9">
        <f t="shared" si="5"/>
        <v>31.5</v>
      </c>
      <c r="S23" s="9">
        <f t="shared" si="6"/>
        <v>23</v>
      </c>
      <c r="T23" s="9">
        <f t="shared" si="7"/>
        <v>30</v>
      </c>
      <c r="U23" s="8">
        <f t="shared" si="8"/>
        <v>28.833333333333332</v>
      </c>
      <c r="V23" s="8">
        <f t="shared" si="9"/>
        <v>29.125</v>
      </c>
    </row>
    <row r="24" spans="1:22" ht="13.5" x14ac:dyDescent="0.25">
      <c r="A24" s="3">
        <f>RSI!A24</f>
        <v>42340</v>
      </c>
      <c r="B24" s="2">
        <f>RSI!B24</f>
        <v>1.8168</v>
      </c>
      <c r="C24" s="2">
        <f>RSI!I24</f>
        <v>58.730304283798276</v>
      </c>
      <c r="D24" s="2">
        <f>MACD!E24</f>
        <v>0</v>
      </c>
      <c r="E24" s="2">
        <f>MACD!F24</f>
        <v>0</v>
      </c>
      <c r="F24" s="2">
        <f>'Moving Avg'!D24</f>
        <v>1.78444</v>
      </c>
      <c r="G24" s="2">
        <f>'Moving Avg'!F24</f>
        <v>1.7378449999999996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STRONG</v>
      </c>
      <c r="L24" s="6" t="str">
        <f>OBV!H24</f>
        <v>CONFIRMED BULLISH</v>
      </c>
      <c r="M24" s="8">
        <f t="shared" si="0"/>
        <v>25</v>
      </c>
      <c r="N24" s="8">
        <f t="shared" si="1"/>
        <v>45</v>
      </c>
      <c r="O24" s="8">
        <f t="shared" si="2"/>
        <v>50</v>
      </c>
      <c r="P24" s="8">
        <f t="shared" si="3"/>
        <v>100</v>
      </c>
      <c r="Q24" s="9">
        <f t="shared" si="4"/>
        <v>47</v>
      </c>
      <c r="R24" s="9">
        <f t="shared" si="5"/>
        <v>56.5</v>
      </c>
      <c r="S24" s="9">
        <f t="shared" si="6"/>
        <v>68</v>
      </c>
      <c r="T24" s="9">
        <f t="shared" si="7"/>
        <v>55</v>
      </c>
      <c r="U24" s="8">
        <f t="shared" si="8"/>
        <v>57.166666666666664</v>
      </c>
      <c r="V24" s="8">
        <f t="shared" si="9"/>
        <v>56.625</v>
      </c>
    </row>
    <row r="25" spans="1:22" ht="13.5" x14ac:dyDescent="0.25">
      <c r="A25" s="3">
        <f>RSI!A25</f>
        <v>42341</v>
      </c>
      <c r="B25" s="2">
        <f>RSI!B25</f>
        <v>1.7978000000000001</v>
      </c>
      <c r="C25" s="2">
        <f>RSI!I25</f>
        <v>55.08064641007428</v>
      </c>
      <c r="D25" s="2">
        <f>MACD!E25</f>
        <v>0</v>
      </c>
      <c r="E25" s="2">
        <f>MACD!F25</f>
        <v>0</v>
      </c>
      <c r="F25" s="2">
        <f>'Moving Avg'!D25</f>
        <v>1.79206</v>
      </c>
      <c r="G25" s="2">
        <f>'Moving Avg'!F25</f>
        <v>1.7406999999999999</v>
      </c>
      <c r="H25" s="2">
        <f>'Moving Avg'!G25</f>
        <v>0</v>
      </c>
      <c r="I25" s="2">
        <f>'Moving Avg'!H25</f>
        <v>0</v>
      </c>
      <c r="J25" s="6" t="str">
        <f>OBV!F25</f>
        <v>BEARISH</v>
      </c>
      <c r="K25" s="6" t="str">
        <f>OBV!G25</f>
        <v>WEAK</v>
      </c>
      <c r="L25" s="6" t="str">
        <f>OBV!H25</f>
        <v>BEARISH DIVERGENCE</v>
      </c>
      <c r="M25" s="8">
        <f t="shared" si="0"/>
        <v>25</v>
      </c>
      <c r="N25" s="8">
        <f t="shared" si="1"/>
        <v>45</v>
      </c>
      <c r="O25" s="8">
        <f t="shared" si="2"/>
        <v>50</v>
      </c>
      <c r="P25" s="8">
        <f t="shared" si="3"/>
        <v>0</v>
      </c>
      <c r="Q25" s="9">
        <f t="shared" si="4"/>
        <v>32</v>
      </c>
      <c r="R25" s="9">
        <f t="shared" si="5"/>
        <v>31.5</v>
      </c>
      <c r="S25" s="9">
        <f t="shared" si="6"/>
        <v>23</v>
      </c>
      <c r="T25" s="9">
        <f t="shared" si="7"/>
        <v>30</v>
      </c>
      <c r="U25" s="8">
        <f t="shared" si="8"/>
        <v>28.833333333333332</v>
      </c>
      <c r="V25" s="8">
        <f t="shared" si="9"/>
        <v>29.125</v>
      </c>
    </row>
    <row r="26" spans="1:22" ht="13.5" x14ac:dyDescent="0.25">
      <c r="A26" s="3">
        <f>RSI!A26</f>
        <v>42342</v>
      </c>
      <c r="B26" s="2">
        <f>RSI!B26</f>
        <v>1.7978000000000001</v>
      </c>
      <c r="C26" s="2">
        <f>RSI!I26</f>
        <v>55.08064641007428</v>
      </c>
      <c r="D26" s="2">
        <f>MACD!E26</f>
        <v>0</v>
      </c>
      <c r="E26" s="2">
        <f>MACD!F26</f>
        <v>0</v>
      </c>
      <c r="F26" s="2">
        <f>'Moving Avg'!D26</f>
        <v>1.7996799999999999</v>
      </c>
      <c r="G26" s="2">
        <f>'Moving Avg'!F26</f>
        <v>1.7445049999999998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WEAK</v>
      </c>
      <c r="L26" s="6" t="str">
        <f>OBV!H26</f>
        <v>BEARISH DIVERGENCE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0</v>
      </c>
      <c r="Q26" s="9">
        <f t="shared" si="4"/>
        <v>32</v>
      </c>
      <c r="R26" s="9">
        <f t="shared" si="5"/>
        <v>31.5</v>
      </c>
      <c r="S26" s="9">
        <f t="shared" si="6"/>
        <v>23</v>
      </c>
      <c r="T26" s="9">
        <f t="shared" si="7"/>
        <v>30</v>
      </c>
      <c r="U26" s="8">
        <f t="shared" si="8"/>
        <v>28.833333333333332</v>
      </c>
      <c r="V26" s="8">
        <f t="shared" si="9"/>
        <v>29.125</v>
      </c>
    </row>
    <row r="27" spans="1:22" ht="13.5" x14ac:dyDescent="0.25">
      <c r="A27" s="3">
        <f>RSI!A27</f>
        <v>42345</v>
      </c>
      <c r="B27" s="2">
        <f>RSI!B27</f>
        <v>1.7597</v>
      </c>
      <c r="C27" s="2">
        <f>RSI!I27</f>
        <v>48.125505270969654</v>
      </c>
      <c r="D27" s="2">
        <f>MACD!E27</f>
        <v>-1.7638771250222174E-2</v>
      </c>
      <c r="E27" s="2">
        <f>MACD!F27</f>
        <v>0</v>
      </c>
      <c r="F27" s="2">
        <f>'Moving Avg'!D27</f>
        <v>1.7977800000000002</v>
      </c>
      <c r="G27" s="2">
        <f>'Moving Avg'!F27</f>
        <v>1.74926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WEAK</v>
      </c>
      <c r="L27" s="6" t="str">
        <f>OBV!H27</f>
        <v>CONFIRMED BEARISH</v>
      </c>
      <c r="M27" s="8">
        <f t="shared" si="0"/>
        <v>25</v>
      </c>
      <c r="N27" s="8">
        <f t="shared" si="1"/>
        <v>45</v>
      </c>
      <c r="O27" s="8">
        <f t="shared" si="2"/>
        <v>50</v>
      </c>
      <c r="P27" s="8">
        <f t="shared" si="3"/>
        <v>0</v>
      </c>
      <c r="Q27" s="9">
        <f t="shared" si="4"/>
        <v>32</v>
      </c>
      <c r="R27" s="9">
        <f t="shared" si="5"/>
        <v>31.5</v>
      </c>
      <c r="S27" s="9">
        <f t="shared" si="6"/>
        <v>23</v>
      </c>
      <c r="T27" s="9">
        <f t="shared" si="7"/>
        <v>30</v>
      </c>
      <c r="U27" s="8">
        <f t="shared" si="8"/>
        <v>28.833333333333332</v>
      </c>
      <c r="V27" s="8">
        <f t="shared" si="9"/>
        <v>29.125</v>
      </c>
    </row>
    <row r="28" spans="1:22" ht="13.5" x14ac:dyDescent="0.25">
      <c r="A28" s="3">
        <f>RSI!A28</f>
        <v>42346</v>
      </c>
      <c r="B28" s="2">
        <f>RSI!B28</f>
        <v>1.7597</v>
      </c>
      <c r="C28" s="2">
        <f>RSI!I28</f>
        <v>48.125505270969654</v>
      </c>
      <c r="D28" s="2">
        <f>MACD!E28</f>
        <v>-1.8494520227286371E-2</v>
      </c>
      <c r="E28" s="2">
        <f>MACD!F28</f>
        <v>0</v>
      </c>
      <c r="F28" s="2">
        <f>'Moving Avg'!D28</f>
        <v>1.7863600000000002</v>
      </c>
      <c r="G28" s="2">
        <f>'Moving Avg'!F28</f>
        <v>1.7549649999999999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WEAK</v>
      </c>
      <c r="L28" s="6" t="str">
        <f>OBV!H28</f>
        <v>CONFIRMED BEARISH</v>
      </c>
      <c r="M28" s="8">
        <f t="shared" si="0"/>
        <v>25</v>
      </c>
      <c r="N28" s="8">
        <f t="shared" si="1"/>
        <v>45</v>
      </c>
      <c r="O28" s="8">
        <f t="shared" si="2"/>
        <v>50</v>
      </c>
      <c r="P28" s="8">
        <f t="shared" si="3"/>
        <v>0</v>
      </c>
      <c r="Q28" s="9">
        <f t="shared" si="4"/>
        <v>32</v>
      </c>
      <c r="R28" s="9">
        <f t="shared" si="5"/>
        <v>31.5</v>
      </c>
      <c r="S28" s="9">
        <f t="shared" si="6"/>
        <v>23</v>
      </c>
      <c r="T28" s="9">
        <f t="shared" si="7"/>
        <v>30</v>
      </c>
      <c r="U28" s="8">
        <f t="shared" si="8"/>
        <v>28.833333333333332</v>
      </c>
      <c r="V28" s="8">
        <f t="shared" si="9"/>
        <v>29.125</v>
      </c>
    </row>
    <row r="29" spans="1:22" ht="13.5" x14ac:dyDescent="0.25">
      <c r="A29" s="3">
        <f>RSI!A29</f>
        <v>42347</v>
      </c>
      <c r="B29" s="2">
        <f>RSI!B29</f>
        <v>1.7786999999999999</v>
      </c>
      <c r="C29" s="2">
        <f>RSI!I29</f>
        <v>51.656090344226129</v>
      </c>
      <c r="D29" s="2">
        <f>MACD!E29</f>
        <v>-2.2147947258008838E-2</v>
      </c>
      <c r="E29" s="2">
        <f>MACD!F29</f>
        <v>0</v>
      </c>
      <c r="F29" s="2">
        <f>'Moving Avg'!D29</f>
        <v>1.7787400000000002</v>
      </c>
      <c r="G29" s="2">
        <f>'Moving Avg'!F29</f>
        <v>1.76162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WEAK</v>
      </c>
      <c r="L29" s="6" t="str">
        <f>OBV!H29</f>
        <v>CONFIRMED BEARISH</v>
      </c>
      <c r="M29" s="8">
        <f t="shared" si="0"/>
        <v>25</v>
      </c>
      <c r="N29" s="8">
        <f t="shared" si="1"/>
        <v>100</v>
      </c>
      <c r="O29" s="8">
        <f t="shared" si="2"/>
        <v>50</v>
      </c>
      <c r="P29" s="8">
        <f t="shared" si="3"/>
        <v>0</v>
      </c>
      <c r="Q29" s="9">
        <f t="shared" si="4"/>
        <v>51.25</v>
      </c>
      <c r="R29" s="9">
        <f t="shared" si="5"/>
        <v>42.5</v>
      </c>
      <c r="S29" s="9">
        <f t="shared" si="6"/>
        <v>31.25</v>
      </c>
      <c r="T29" s="9">
        <f t="shared" si="7"/>
        <v>43.75</v>
      </c>
      <c r="U29" s="8">
        <f t="shared" si="8"/>
        <v>41.666666666666664</v>
      </c>
      <c r="V29" s="8">
        <f t="shared" si="9"/>
        <v>42.1875</v>
      </c>
    </row>
    <row r="30" spans="1:22" ht="13.5" x14ac:dyDescent="0.25">
      <c r="A30" s="3">
        <f>RSI!A30</f>
        <v>42348</v>
      </c>
      <c r="B30" s="2">
        <f>RSI!B30</f>
        <v>1.7978000000000001</v>
      </c>
      <c r="C30" s="2">
        <f>RSI!I30</f>
        <v>54.973687371820567</v>
      </c>
      <c r="D30" s="2">
        <f>MACD!E30</f>
        <v>-2.0976154222158483E-2</v>
      </c>
      <c r="E30" s="2">
        <f>MACD!F30</f>
        <v>0</v>
      </c>
      <c r="F30" s="2">
        <f>'Moving Avg'!D30</f>
        <v>1.7787399999999998</v>
      </c>
      <c r="G30" s="2">
        <f>'Moving Avg'!F30</f>
        <v>1.7644749999999998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NEUTRAL</v>
      </c>
      <c r="M30" s="8">
        <f t="shared" si="0"/>
        <v>25</v>
      </c>
      <c r="N30" s="8">
        <f t="shared" si="1"/>
        <v>100</v>
      </c>
      <c r="O30" s="8">
        <f t="shared" si="2"/>
        <v>50</v>
      </c>
      <c r="P30" s="8">
        <f t="shared" si="3"/>
        <v>33</v>
      </c>
      <c r="Q30" s="9">
        <f t="shared" si="4"/>
        <v>56.2</v>
      </c>
      <c r="R30" s="9">
        <f t="shared" si="5"/>
        <v>50.75</v>
      </c>
      <c r="S30" s="9">
        <f t="shared" si="6"/>
        <v>46.1</v>
      </c>
      <c r="T30" s="9">
        <f t="shared" si="7"/>
        <v>52</v>
      </c>
      <c r="U30" s="8">
        <f t="shared" si="8"/>
        <v>51.016666666666673</v>
      </c>
      <c r="V30" s="8">
        <f t="shared" si="9"/>
        <v>51.262500000000003</v>
      </c>
    </row>
    <row r="31" spans="1:22" ht="13.5" x14ac:dyDescent="0.25">
      <c r="A31" s="3">
        <f>RSI!A31</f>
        <v>42349</v>
      </c>
      <c r="B31" s="2">
        <f>RSI!B31</f>
        <v>1.7786999999999999</v>
      </c>
      <c r="C31" s="2">
        <f>RSI!I31</f>
        <v>51.190515678529579</v>
      </c>
      <c r="D31" s="2">
        <f>MACD!E31</f>
        <v>-1.8838411482137163E-2</v>
      </c>
      <c r="E31" s="2">
        <f>MACD!F31</f>
        <v>0</v>
      </c>
      <c r="F31" s="2">
        <f>'Moving Avg'!D31</f>
        <v>1.7749200000000003</v>
      </c>
      <c r="G31" s="2">
        <f>'Moving Avg'!F31</f>
        <v>1.766375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  <c r="M31" s="8">
        <f t="shared" si="0"/>
        <v>25</v>
      </c>
      <c r="N31" s="8">
        <f t="shared" si="1"/>
        <v>45</v>
      </c>
      <c r="O31" s="8">
        <f t="shared" si="2"/>
        <v>50</v>
      </c>
      <c r="P31" s="8">
        <f t="shared" si="3"/>
        <v>33</v>
      </c>
      <c r="Q31" s="9">
        <f t="shared" si="4"/>
        <v>36.950000000000003</v>
      </c>
      <c r="R31" s="9">
        <f t="shared" si="5"/>
        <v>39.75</v>
      </c>
      <c r="S31" s="9">
        <f t="shared" si="6"/>
        <v>37.85</v>
      </c>
      <c r="T31" s="9">
        <f t="shared" si="7"/>
        <v>38.25</v>
      </c>
      <c r="U31" s="8">
        <f t="shared" si="8"/>
        <v>38.183333333333337</v>
      </c>
      <c r="V31" s="8">
        <f t="shared" si="9"/>
        <v>38.200000000000003</v>
      </c>
    </row>
    <row r="32" spans="1:22" ht="13.5" x14ac:dyDescent="0.25">
      <c r="A32" s="3">
        <f>RSI!A32</f>
        <v>42352</v>
      </c>
      <c r="B32" s="2">
        <f>RSI!B32</f>
        <v>1.7692000000000001</v>
      </c>
      <c r="C32" s="2">
        <f>RSI!I32</f>
        <v>49.370627306958667</v>
      </c>
      <c r="D32" s="2">
        <f>MACD!E32</f>
        <v>-1.5000141113378218E-2</v>
      </c>
      <c r="E32" s="2">
        <f>MACD!F32</f>
        <v>0</v>
      </c>
      <c r="F32" s="2">
        <f>'Moving Avg'!D32</f>
        <v>1.7768200000000001</v>
      </c>
      <c r="G32" s="2">
        <f>'Moving Avg'!F32</f>
        <v>1.7663749999999996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  <c r="M32" s="8">
        <f t="shared" si="0"/>
        <v>25</v>
      </c>
      <c r="N32" s="8">
        <f t="shared" si="1"/>
        <v>45</v>
      </c>
      <c r="O32" s="8">
        <f t="shared" si="2"/>
        <v>50</v>
      </c>
      <c r="P32" s="8">
        <f t="shared" si="3"/>
        <v>67</v>
      </c>
      <c r="Q32" s="9">
        <f t="shared" si="4"/>
        <v>42.05</v>
      </c>
      <c r="R32" s="9">
        <f t="shared" si="5"/>
        <v>48.25</v>
      </c>
      <c r="S32" s="9">
        <f t="shared" si="6"/>
        <v>53.150000000000006</v>
      </c>
      <c r="T32" s="9">
        <f t="shared" si="7"/>
        <v>46.75</v>
      </c>
      <c r="U32" s="8">
        <f t="shared" si="8"/>
        <v>47.816666666666663</v>
      </c>
      <c r="V32" s="8">
        <f t="shared" si="9"/>
        <v>47.55</v>
      </c>
    </row>
    <row r="33" spans="1:22" ht="13.5" x14ac:dyDescent="0.25">
      <c r="A33" s="3">
        <f>RSI!A33</f>
        <v>42353</v>
      </c>
      <c r="B33" s="2">
        <f>RSI!B33</f>
        <v>1.8072999999999999</v>
      </c>
      <c r="C33" s="2">
        <f>RSI!I33</f>
        <v>56.109830585616471</v>
      </c>
      <c r="D33" s="2">
        <f>MACD!E33</f>
        <v>-7.3211527490983919E-3</v>
      </c>
      <c r="E33" s="2">
        <f>MACD!F33</f>
        <v>0</v>
      </c>
      <c r="F33" s="2">
        <f>'Moving Avg'!D33</f>
        <v>1.7863399999999998</v>
      </c>
      <c r="G33" s="2">
        <f>'Moving Avg'!F33</f>
        <v>1.7682799999999996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  <c r="M33" s="8">
        <f t="shared" si="0"/>
        <v>25</v>
      </c>
      <c r="N33" s="8">
        <f t="shared" si="1"/>
        <v>45</v>
      </c>
      <c r="O33" s="8">
        <f t="shared" si="2"/>
        <v>50</v>
      </c>
      <c r="P33" s="8">
        <f t="shared" si="3"/>
        <v>67</v>
      </c>
      <c r="Q33" s="9">
        <f t="shared" si="4"/>
        <v>42.05</v>
      </c>
      <c r="R33" s="9">
        <f t="shared" si="5"/>
        <v>48.25</v>
      </c>
      <c r="S33" s="9">
        <f t="shared" si="6"/>
        <v>53.150000000000006</v>
      </c>
      <c r="T33" s="9">
        <f t="shared" si="7"/>
        <v>46.75</v>
      </c>
      <c r="U33" s="8">
        <f t="shared" si="8"/>
        <v>47.816666666666663</v>
      </c>
      <c r="V33" s="8">
        <f t="shared" si="9"/>
        <v>47.55</v>
      </c>
    </row>
    <row r="34" spans="1:22" ht="13.5" x14ac:dyDescent="0.25">
      <c r="A34" s="3">
        <f>RSI!A34</f>
        <v>42354</v>
      </c>
      <c r="B34" s="2">
        <f>RSI!B34</f>
        <v>1.8263</v>
      </c>
      <c r="C34" s="2">
        <f>RSI!I34</f>
        <v>59.038026881346447</v>
      </c>
      <c r="D34" s="2">
        <f>MACD!E34</f>
        <v>-2.5205646830774864E-3</v>
      </c>
      <c r="E34" s="2">
        <f>MACD!F34</f>
        <v>0</v>
      </c>
      <c r="F34" s="2">
        <f>'Moving Avg'!D34</f>
        <v>1.79586</v>
      </c>
      <c r="G34" s="2">
        <f>'Moving Avg'!F34</f>
        <v>1.7720849999999999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  <c r="M34" s="8">
        <f t="shared" si="0"/>
        <v>25</v>
      </c>
      <c r="N34" s="8">
        <f t="shared" si="1"/>
        <v>45</v>
      </c>
      <c r="O34" s="8">
        <f t="shared" si="2"/>
        <v>50</v>
      </c>
      <c r="P34" s="8">
        <f t="shared" si="3"/>
        <v>67</v>
      </c>
      <c r="Q34" s="9">
        <f t="shared" si="4"/>
        <v>42.05</v>
      </c>
      <c r="R34" s="9">
        <f t="shared" si="5"/>
        <v>48.25</v>
      </c>
      <c r="S34" s="9">
        <f t="shared" si="6"/>
        <v>53.150000000000006</v>
      </c>
      <c r="T34" s="9">
        <f t="shared" si="7"/>
        <v>46.75</v>
      </c>
      <c r="U34" s="8">
        <f t="shared" si="8"/>
        <v>47.816666666666663</v>
      </c>
      <c r="V34" s="8">
        <f t="shared" si="9"/>
        <v>47.55</v>
      </c>
    </row>
    <row r="35" spans="1:22" ht="13.5" x14ac:dyDescent="0.25">
      <c r="A35" s="3">
        <f>RSI!A35</f>
        <v>42355</v>
      </c>
      <c r="B35" s="2">
        <f>RSI!B35</f>
        <v>1.7978000000000001</v>
      </c>
      <c r="C35" s="2">
        <f>RSI!I35</f>
        <v>53.294349501109338</v>
      </c>
      <c r="D35" s="2">
        <f>MACD!E35</f>
        <v>3.4907627671754149E-4</v>
      </c>
      <c r="E35" s="2">
        <f>MACD!F35</f>
        <v>-1.3620954078738843E-2</v>
      </c>
      <c r="F35" s="2">
        <f>'Moving Avg'!D35</f>
        <v>1.79586</v>
      </c>
      <c r="G35" s="2">
        <f>'Moving Avg'!F35</f>
        <v>1.7744650000000004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NEUTRAL</v>
      </c>
      <c r="M35" s="8">
        <f t="shared" si="0"/>
        <v>25</v>
      </c>
      <c r="N35" s="8">
        <f t="shared" si="1"/>
        <v>0</v>
      </c>
      <c r="O35" s="8">
        <f t="shared" si="2"/>
        <v>50</v>
      </c>
      <c r="P35" s="8">
        <f t="shared" si="3"/>
        <v>33</v>
      </c>
      <c r="Q35" s="9">
        <f t="shared" si="4"/>
        <v>21.2</v>
      </c>
      <c r="R35" s="9">
        <f t="shared" si="5"/>
        <v>30.75</v>
      </c>
      <c r="S35" s="9">
        <f t="shared" si="6"/>
        <v>31.1</v>
      </c>
      <c r="T35" s="9">
        <f t="shared" si="7"/>
        <v>27</v>
      </c>
      <c r="U35" s="8">
        <f t="shared" si="8"/>
        <v>27.683333333333337</v>
      </c>
      <c r="V35" s="8">
        <f t="shared" si="9"/>
        <v>27.512500000000003</v>
      </c>
    </row>
    <row r="36" spans="1:22" ht="13.5" x14ac:dyDescent="0.25">
      <c r="A36" s="3">
        <f>RSI!A36</f>
        <v>42356</v>
      </c>
      <c r="B36" s="2">
        <f>RSI!B36</f>
        <v>1.7978000000000001</v>
      </c>
      <c r="C36" s="2">
        <f>RSI!I36</f>
        <v>53.294349501109338</v>
      </c>
      <c r="D36" s="2">
        <f>MACD!E36</f>
        <v>2.5933923987595531E-3</v>
      </c>
      <c r="E36" s="2">
        <f>MACD!F36</f>
        <v>-1.0378084783239165E-2</v>
      </c>
      <c r="F36" s="2">
        <f>'Moving Avg'!D36</f>
        <v>1.7996799999999999</v>
      </c>
      <c r="G36" s="2">
        <f>'Moving Avg'!F36</f>
        <v>1.7782700000000002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  <c r="M36" s="8">
        <f t="shared" si="0"/>
        <v>25</v>
      </c>
      <c r="N36" s="8">
        <f t="shared" si="1"/>
        <v>0</v>
      </c>
      <c r="O36" s="8">
        <f t="shared" si="2"/>
        <v>50</v>
      </c>
      <c r="P36" s="8">
        <f t="shared" si="3"/>
        <v>67</v>
      </c>
      <c r="Q36" s="9">
        <f t="shared" si="4"/>
        <v>26.299999999999997</v>
      </c>
      <c r="R36" s="9">
        <f t="shared" si="5"/>
        <v>39.25</v>
      </c>
      <c r="S36" s="9">
        <f t="shared" si="6"/>
        <v>46.400000000000006</v>
      </c>
      <c r="T36" s="9">
        <f t="shared" si="7"/>
        <v>35.5</v>
      </c>
      <c r="U36" s="8">
        <f t="shared" si="8"/>
        <v>37.31666666666667</v>
      </c>
      <c r="V36" s="8">
        <f t="shared" si="9"/>
        <v>36.862499999999997</v>
      </c>
    </row>
    <row r="37" spans="1:22" ht="13.5" x14ac:dyDescent="0.25">
      <c r="A37" s="3">
        <f>RSI!A37</f>
        <v>42359</v>
      </c>
      <c r="B37" s="2">
        <f>RSI!B37</f>
        <v>1.8452999999999999</v>
      </c>
      <c r="C37" s="2">
        <f>RSI!I37</f>
        <v>60.687176685875848</v>
      </c>
      <c r="D37" s="2">
        <f>MACD!E37</f>
        <v>-5.0578515785437705E-3</v>
      </c>
      <c r="E37" s="2">
        <f>MACD!F37</f>
        <v>-9.3140381423000868E-3</v>
      </c>
      <c r="F37" s="2">
        <f>'Moving Avg'!D37</f>
        <v>1.8149000000000002</v>
      </c>
      <c r="G37" s="2">
        <f>'Moving Avg'!F37</f>
        <v>1.7844500000000003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  <c r="M37" s="8">
        <f t="shared" si="0"/>
        <v>25</v>
      </c>
      <c r="N37" s="8">
        <f t="shared" si="1"/>
        <v>0</v>
      </c>
      <c r="O37" s="8">
        <f t="shared" si="2"/>
        <v>50</v>
      </c>
      <c r="P37" s="8">
        <f t="shared" si="3"/>
        <v>67</v>
      </c>
      <c r="Q37" s="9">
        <f t="shared" si="4"/>
        <v>26.299999999999997</v>
      </c>
      <c r="R37" s="9">
        <f t="shared" si="5"/>
        <v>39.25</v>
      </c>
      <c r="S37" s="9">
        <f t="shared" si="6"/>
        <v>46.400000000000006</v>
      </c>
      <c r="T37" s="9">
        <f t="shared" si="7"/>
        <v>35.5</v>
      </c>
      <c r="U37" s="8">
        <f t="shared" si="8"/>
        <v>37.31666666666667</v>
      </c>
      <c r="V37" s="8">
        <f t="shared" si="9"/>
        <v>36.862499999999997</v>
      </c>
    </row>
    <row r="38" spans="1:22" ht="13.5" x14ac:dyDescent="0.25">
      <c r="A38" s="3">
        <f>RSI!A38</f>
        <v>42360</v>
      </c>
      <c r="B38" s="2">
        <f>RSI!B38</f>
        <v>1.8929</v>
      </c>
      <c r="C38" s="2">
        <f>RSI!I38</f>
        <v>66.422833971527538</v>
      </c>
      <c r="D38" s="2">
        <f>MACD!E38</f>
        <v>-1.5496201115422048E-2</v>
      </c>
      <c r="E38" s="2">
        <f>MACD!F38</f>
        <v>-1.0550470736924479E-2</v>
      </c>
      <c r="F38" s="2">
        <f>'Moving Avg'!D38</f>
        <v>1.83202</v>
      </c>
      <c r="G38" s="2">
        <f>'Moving Avg'!F38</f>
        <v>1.7925350000000002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STRONG</v>
      </c>
      <c r="L38" s="6" t="str">
        <f>OBV!H38</f>
        <v>CONFIRMED BULLISH</v>
      </c>
      <c r="M38" s="8">
        <f t="shared" si="0"/>
        <v>25</v>
      </c>
      <c r="N38" s="8">
        <f t="shared" si="1"/>
        <v>45</v>
      </c>
      <c r="O38" s="8">
        <f t="shared" si="2"/>
        <v>50</v>
      </c>
      <c r="P38" s="8">
        <f t="shared" si="3"/>
        <v>100</v>
      </c>
      <c r="Q38" s="9">
        <f t="shared" si="4"/>
        <v>47</v>
      </c>
      <c r="R38" s="9">
        <f t="shared" si="5"/>
        <v>56.5</v>
      </c>
      <c r="S38" s="9">
        <f t="shared" si="6"/>
        <v>68</v>
      </c>
      <c r="T38" s="9">
        <f t="shared" si="7"/>
        <v>55</v>
      </c>
      <c r="U38" s="8">
        <f t="shared" si="8"/>
        <v>57.166666666666664</v>
      </c>
      <c r="V38" s="8">
        <f t="shared" si="9"/>
        <v>56.625</v>
      </c>
    </row>
    <row r="39" spans="1:22" ht="13.5" x14ac:dyDescent="0.25">
      <c r="A39" s="3">
        <f>RSI!A39</f>
        <v>42361</v>
      </c>
      <c r="B39" s="2">
        <f>RSI!B39</f>
        <v>1.988</v>
      </c>
      <c r="C39" s="2">
        <f>RSI!I39</f>
        <v>74.44487974497315</v>
      </c>
      <c r="D39" s="2">
        <f>MACD!E39</f>
        <v>-2.913711655183171E-2</v>
      </c>
      <c r="E39" s="2">
        <f>MACD!F39</f>
        <v>-1.4267799899905925E-2</v>
      </c>
      <c r="F39" s="2">
        <f>'Moving Avg'!D39</f>
        <v>1.86436</v>
      </c>
      <c r="G39" s="2">
        <f>'Moving Avg'!F39</f>
        <v>1.80585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STRONG</v>
      </c>
      <c r="L39" s="6" t="str">
        <f>OBV!H39</f>
        <v>CONFIRMED BULLISH</v>
      </c>
      <c r="M39" s="8">
        <f t="shared" si="0"/>
        <v>0</v>
      </c>
      <c r="N39" s="8">
        <f t="shared" si="1"/>
        <v>45</v>
      </c>
      <c r="O39" s="8">
        <f t="shared" si="2"/>
        <v>50</v>
      </c>
      <c r="P39" s="8">
        <f t="shared" si="3"/>
        <v>100</v>
      </c>
      <c r="Q39" s="9">
        <f t="shared" si="4"/>
        <v>38.25</v>
      </c>
      <c r="R39" s="9">
        <f t="shared" si="5"/>
        <v>51.5</v>
      </c>
      <c r="S39" s="9">
        <f t="shared" si="6"/>
        <v>64.25</v>
      </c>
      <c r="T39" s="9">
        <f t="shared" si="7"/>
        <v>48.75</v>
      </c>
      <c r="U39" s="8">
        <f t="shared" si="8"/>
        <v>51.333333333333336</v>
      </c>
      <c r="V39" s="8">
        <f t="shared" si="9"/>
        <v>50.6875</v>
      </c>
    </row>
    <row r="40" spans="1:22" ht="13.5" x14ac:dyDescent="0.25">
      <c r="A40" s="3">
        <f>RSI!A40</f>
        <v>42363</v>
      </c>
      <c r="B40" s="2">
        <f>RSI!B40</f>
        <v>2.0546000000000002</v>
      </c>
      <c r="C40" s="2">
        <f>RSI!I40</f>
        <v>78.346519793837871</v>
      </c>
      <c r="D40" s="2">
        <f>MACD!E40</f>
        <v>-4.3872453528485122E-2</v>
      </c>
      <c r="E40" s="2">
        <f>MACD!F40</f>
        <v>-2.0188730625621765E-2</v>
      </c>
      <c r="F40" s="2">
        <f>'Moving Avg'!D40</f>
        <v>1.9157199999999999</v>
      </c>
      <c r="G40" s="2">
        <f>'Moving Avg'!F40</f>
        <v>1.8205949999999997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STRONG</v>
      </c>
      <c r="L40" s="6" t="str">
        <f>OBV!H40</f>
        <v>CONFIRMED BULLISH</v>
      </c>
      <c r="M40" s="8">
        <f t="shared" si="0"/>
        <v>0</v>
      </c>
      <c r="N40" s="8">
        <f t="shared" si="1"/>
        <v>100</v>
      </c>
      <c r="O40" s="8">
        <f t="shared" si="2"/>
        <v>50</v>
      </c>
      <c r="P40" s="8">
        <f t="shared" si="3"/>
        <v>100</v>
      </c>
      <c r="Q40" s="9">
        <f t="shared" si="4"/>
        <v>57.5</v>
      </c>
      <c r="R40" s="9">
        <f t="shared" si="5"/>
        <v>62.5</v>
      </c>
      <c r="S40" s="9">
        <f t="shared" si="6"/>
        <v>72.5</v>
      </c>
      <c r="T40" s="9">
        <f t="shared" si="7"/>
        <v>62.5</v>
      </c>
      <c r="U40" s="8">
        <f t="shared" si="8"/>
        <v>64.166666666666671</v>
      </c>
      <c r="V40" s="8">
        <f t="shared" si="9"/>
        <v>63.75</v>
      </c>
    </row>
    <row r="41" spans="1:22" ht="13.5" x14ac:dyDescent="0.25">
      <c r="A41" s="3">
        <f>RSI!A41</f>
        <v>42366</v>
      </c>
      <c r="B41" s="2">
        <f>RSI!B41</f>
        <v>2.0926</v>
      </c>
      <c r="C41" s="2">
        <f>RSI!I41</f>
        <v>80.203673816646443</v>
      </c>
      <c r="D41" s="2">
        <f>MACD!E41</f>
        <v>-6.3597034310438838E-2</v>
      </c>
      <c r="E41" s="2">
        <f>MACD!F41</f>
        <v>-2.8870391362585179E-2</v>
      </c>
      <c r="F41" s="2">
        <f>'Moving Avg'!D41</f>
        <v>1.97468</v>
      </c>
      <c r="G41" s="2">
        <f>'Moving Avg'!F41</f>
        <v>1.8372400000000002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STRONG</v>
      </c>
      <c r="L41" s="6" t="str">
        <f>OBV!H41</f>
        <v>CONFIRMED BULLISH</v>
      </c>
      <c r="M41" s="8">
        <f t="shared" si="0"/>
        <v>0</v>
      </c>
      <c r="N41" s="8">
        <f t="shared" si="1"/>
        <v>100</v>
      </c>
      <c r="O41" s="8">
        <f t="shared" si="2"/>
        <v>50</v>
      </c>
      <c r="P41" s="8">
        <f t="shared" si="3"/>
        <v>100</v>
      </c>
      <c r="Q41" s="9">
        <f t="shared" si="4"/>
        <v>57.5</v>
      </c>
      <c r="R41" s="9">
        <f t="shared" si="5"/>
        <v>62.5</v>
      </c>
      <c r="S41" s="9">
        <f t="shared" si="6"/>
        <v>72.5</v>
      </c>
      <c r="T41" s="9">
        <f t="shared" si="7"/>
        <v>62.5</v>
      </c>
      <c r="U41" s="8">
        <f t="shared" si="8"/>
        <v>64.166666666666671</v>
      </c>
      <c r="V41" s="8">
        <f t="shared" si="9"/>
        <v>63.75</v>
      </c>
    </row>
    <row r="42" spans="1:22" ht="13.5" x14ac:dyDescent="0.25">
      <c r="A42" s="3">
        <f>RSI!A42</f>
        <v>42367</v>
      </c>
      <c r="B42" s="2">
        <f>RSI!B42</f>
        <v>2.1402000000000001</v>
      </c>
      <c r="C42" s="2">
        <f>RSI!I42</f>
        <v>82.256565109841418</v>
      </c>
      <c r="D42" s="2">
        <f>MACD!E42</f>
        <v>-8.6890685529229517E-2</v>
      </c>
      <c r="E42" s="2">
        <f>MACD!F42</f>
        <v>-4.0474450195914044E-2</v>
      </c>
      <c r="F42" s="2">
        <f>'Moving Avg'!D42</f>
        <v>2.0336600000000002</v>
      </c>
      <c r="G42" s="2">
        <f>'Moving Avg'!F42</f>
        <v>1.8557900000000001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STRONG</v>
      </c>
      <c r="L42" s="6" t="str">
        <f>OBV!H42</f>
        <v>CONFIRMED BULLISH</v>
      </c>
      <c r="M42" s="8">
        <f t="shared" si="0"/>
        <v>0</v>
      </c>
      <c r="N42" s="8">
        <f t="shared" si="1"/>
        <v>100</v>
      </c>
      <c r="O42" s="8">
        <f t="shared" si="2"/>
        <v>50</v>
      </c>
      <c r="P42" s="8">
        <f t="shared" si="3"/>
        <v>100</v>
      </c>
      <c r="Q42" s="9">
        <f t="shared" si="4"/>
        <v>57.5</v>
      </c>
      <c r="R42" s="9">
        <f t="shared" si="5"/>
        <v>62.5</v>
      </c>
      <c r="S42" s="9">
        <f t="shared" si="6"/>
        <v>72.5</v>
      </c>
      <c r="T42" s="9">
        <f t="shared" si="7"/>
        <v>62.5</v>
      </c>
      <c r="U42" s="8">
        <f t="shared" si="8"/>
        <v>64.166666666666671</v>
      </c>
      <c r="V42" s="8">
        <f t="shared" si="9"/>
        <v>63.75</v>
      </c>
    </row>
    <row r="43" spans="1:22" ht="13.5" x14ac:dyDescent="0.25">
      <c r="A43" s="3">
        <f>RSI!A43</f>
        <v>42368</v>
      </c>
      <c r="B43" s="2">
        <f>RSI!B43</f>
        <v>2.1686999999999999</v>
      </c>
      <c r="C43" s="2">
        <f>RSI!I43</f>
        <v>83.368634412220857</v>
      </c>
      <c r="D43" s="2">
        <f>MACD!E43</f>
        <v>-0.10462798280287755</v>
      </c>
      <c r="E43" s="2">
        <f>MACD!F43</f>
        <v>-5.3305156717306748E-2</v>
      </c>
      <c r="F43" s="2">
        <f>'Moving Avg'!D43</f>
        <v>2.0888200000000001</v>
      </c>
      <c r="G43" s="2">
        <f>'Moving Avg'!F43</f>
        <v>1.8733850000000003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STRONG</v>
      </c>
      <c r="L43" s="6" t="str">
        <f>OBV!H43</f>
        <v>CONFIRMED BULLISH</v>
      </c>
      <c r="M43" s="8">
        <f t="shared" si="0"/>
        <v>0</v>
      </c>
      <c r="N43" s="8">
        <f t="shared" si="1"/>
        <v>100</v>
      </c>
      <c r="O43" s="8">
        <f t="shared" si="2"/>
        <v>50</v>
      </c>
      <c r="P43" s="8">
        <f t="shared" si="3"/>
        <v>100</v>
      </c>
      <c r="Q43" s="9">
        <f t="shared" si="4"/>
        <v>57.5</v>
      </c>
      <c r="R43" s="9">
        <f t="shared" si="5"/>
        <v>62.5</v>
      </c>
      <c r="S43" s="9">
        <f t="shared" si="6"/>
        <v>72.5</v>
      </c>
      <c r="T43" s="9">
        <f t="shared" si="7"/>
        <v>62.5</v>
      </c>
      <c r="U43" s="8">
        <f t="shared" si="8"/>
        <v>64.166666666666671</v>
      </c>
      <c r="V43" s="8">
        <f t="shared" si="9"/>
        <v>63.75</v>
      </c>
    </row>
    <row r="44" spans="1:22" ht="13.5" x14ac:dyDescent="0.25">
      <c r="A44" s="3">
        <f>RSI!A44</f>
        <v>42369</v>
      </c>
      <c r="B44" s="2">
        <f>RSI!B44</f>
        <v>2.1878000000000002</v>
      </c>
      <c r="C44" s="2">
        <f>RSI!I44</f>
        <v>84.088384333757475</v>
      </c>
      <c r="D44" s="2">
        <f>MACD!E44</f>
        <v>-0.11994264040698521</v>
      </c>
      <c r="E44" s="2">
        <f>MACD!F44</f>
        <v>-6.6632653455242441E-2</v>
      </c>
      <c r="F44" s="2">
        <f>'Moving Avg'!D44</f>
        <v>2.1287799999999999</v>
      </c>
      <c r="G44" s="2">
        <f>'Moving Avg'!F44</f>
        <v>1.8919350000000001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STRONG</v>
      </c>
      <c r="L44" s="6" t="str">
        <f>OBV!H44</f>
        <v>CONFIRMED BULLISH</v>
      </c>
      <c r="M44" s="8">
        <f t="shared" si="0"/>
        <v>0</v>
      </c>
      <c r="N44" s="8">
        <f t="shared" si="1"/>
        <v>100</v>
      </c>
      <c r="O44" s="8">
        <f t="shared" si="2"/>
        <v>50</v>
      </c>
      <c r="P44" s="8">
        <f t="shared" si="3"/>
        <v>100</v>
      </c>
      <c r="Q44" s="9">
        <f t="shared" si="4"/>
        <v>57.5</v>
      </c>
      <c r="R44" s="9">
        <f t="shared" si="5"/>
        <v>62.5</v>
      </c>
      <c r="S44" s="9">
        <f t="shared" si="6"/>
        <v>72.5</v>
      </c>
      <c r="T44" s="9">
        <f t="shared" si="7"/>
        <v>62.5</v>
      </c>
      <c r="U44" s="8">
        <f t="shared" si="8"/>
        <v>64.166666666666671</v>
      </c>
      <c r="V44" s="8">
        <f t="shared" si="9"/>
        <v>63.75</v>
      </c>
    </row>
    <row r="45" spans="1:22" ht="13.5" x14ac:dyDescent="0.25">
      <c r="A45" s="3">
        <f>RSI!A45</f>
        <v>42373</v>
      </c>
      <c r="B45" s="2">
        <f>RSI!B45</f>
        <v>2.2353000000000001</v>
      </c>
      <c r="C45" s="2">
        <f>RSI!I45</f>
        <v>85.741054034297463</v>
      </c>
      <c r="D45" s="2">
        <f>MACD!E45</f>
        <v>-0.1425972280978729</v>
      </c>
      <c r="E45" s="2">
        <f>MACD!F45</f>
        <v>-8.1825568383768532E-2</v>
      </c>
      <c r="F45" s="2">
        <f>'Moving Avg'!D45</f>
        <v>2.1649200000000004</v>
      </c>
      <c r="G45" s="2">
        <f>'Moving Avg'!F45</f>
        <v>1.9138100000000002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STRONG</v>
      </c>
      <c r="L45" s="6" t="str">
        <f>OBV!H45</f>
        <v>CONFIRMED BULLISH</v>
      </c>
      <c r="M45" s="8">
        <f t="shared" si="0"/>
        <v>0</v>
      </c>
      <c r="N45" s="8">
        <f t="shared" si="1"/>
        <v>100</v>
      </c>
      <c r="O45" s="8">
        <f t="shared" si="2"/>
        <v>50</v>
      </c>
      <c r="P45" s="8">
        <f t="shared" si="3"/>
        <v>100</v>
      </c>
      <c r="Q45" s="9">
        <f t="shared" si="4"/>
        <v>57.5</v>
      </c>
      <c r="R45" s="9">
        <f t="shared" si="5"/>
        <v>62.5</v>
      </c>
      <c r="S45" s="9">
        <f t="shared" si="6"/>
        <v>72.5</v>
      </c>
      <c r="T45" s="9">
        <f t="shared" si="7"/>
        <v>62.5</v>
      </c>
      <c r="U45" s="8">
        <f t="shared" si="8"/>
        <v>64.166666666666671</v>
      </c>
      <c r="V45" s="8">
        <f t="shared" si="9"/>
        <v>63.75</v>
      </c>
    </row>
    <row r="46" spans="1:22" ht="13.5" x14ac:dyDescent="0.25">
      <c r="A46" s="3">
        <f>RSI!A46</f>
        <v>42374</v>
      </c>
      <c r="B46" s="2">
        <f>RSI!B46</f>
        <v>2.2258</v>
      </c>
      <c r="C46" s="2">
        <f>RSI!I46</f>
        <v>83.864907581597294</v>
      </c>
      <c r="D46" s="2">
        <f>MACD!E46</f>
        <v>-0.16300356058392018</v>
      </c>
      <c r="E46" s="2">
        <f>MACD!F46</f>
        <v>-9.8061166823798868E-2</v>
      </c>
      <c r="F46" s="2">
        <f>'Moving Avg'!D46</f>
        <v>2.19156</v>
      </c>
      <c r="G46" s="2">
        <f>'Moving Avg'!F46</f>
        <v>1.9352100000000003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STRONG</v>
      </c>
      <c r="L46" s="6" t="str">
        <f>OBV!H46</f>
        <v>CONFIRMED BULLISH</v>
      </c>
      <c r="M46" s="8">
        <f t="shared" si="0"/>
        <v>0</v>
      </c>
      <c r="N46" s="8">
        <f t="shared" si="1"/>
        <v>100</v>
      </c>
      <c r="O46" s="8">
        <f t="shared" si="2"/>
        <v>50</v>
      </c>
      <c r="P46" s="8">
        <f t="shared" si="3"/>
        <v>100</v>
      </c>
      <c r="Q46" s="9">
        <f t="shared" si="4"/>
        <v>57.5</v>
      </c>
      <c r="R46" s="9">
        <f t="shared" si="5"/>
        <v>62.5</v>
      </c>
      <c r="S46" s="9">
        <f t="shared" si="6"/>
        <v>72.5</v>
      </c>
      <c r="T46" s="9">
        <f t="shared" si="7"/>
        <v>62.5</v>
      </c>
      <c r="U46" s="8">
        <f t="shared" si="8"/>
        <v>64.166666666666671</v>
      </c>
      <c r="V46" s="8">
        <f t="shared" si="9"/>
        <v>63.75</v>
      </c>
    </row>
    <row r="47" spans="1:22" ht="13.5" x14ac:dyDescent="0.25">
      <c r="A47" s="3">
        <f>RSI!A47</f>
        <v>42375</v>
      </c>
      <c r="B47" s="2">
        <f>RSI!B47</f>
        <v>2.2258</v>
      </c>
      <c r="C47" s="2">
        <f>RSI!I47</f>
        <v>83.864907581597294</v>
      </c>
      <c r="D47" s="2">
        <f>MACD!E47</f>
        <v>-0.17470363805208922</v>
      </c>
      <c r="E47" s="2">
        <f>MACD!F47</f>
        <v>-0.11338966106945694</v>
      </c>
      <c r="F47" s="2">
        <f>'Moving Avg'!D47</f>
        <v>2.2086800000000002</v>
      </c>
      <c r="G47" s="2">
        <f>'Moving Avg'!F47</f>
        <v>1.9585150000000002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STRONG</v>
      </c>
      <c r="L47" s="6" t="str">
        <f>OBV!H47</f>
        <v>CONFIRMED BULLISH</v>
      </c>
      <c r="M47" s="8">
        <f t="shared" si="0"/>
        <v>0</v>
      </c>
      <c r="N47" s="8">
        <f t="shared" si="1"/>
        <v>100</v>
      </c>
      <c r="O47" s="8">
        <f t="shared" si="2"/>
        <v>50</v>
      </c>
      <c r="P47" s="8">
        <f t="shared" si="3"/>
        <v>100</v>
      </c>
      <c r="Q47" s="9">
        <f t="shared" si="4"/>
        <v>57.5</v>
      </c>
      <c r="R47" s="9">
        <f t="shared" si="5"/>
        <v>62.5</v>
      </c>
      <c r="S47" s="9">
        <f t="shared" si="6"/>
        <v>72.5</v>
      </c>
      <c r="T47" s="9">
        <f t="shared" si="7"/>
        <v>62.5</v>
      </c>
      <c r="U47" s="8">
        <f t="shared" si="8"/>
        <v>64.166666666666671</v>
      </c>
      <c r="V47" s="8">
        <f t="shared" si="9"/>
        <v>63.75</v>
      </c>
    </row>
    <row r="48" spans="1:22" ht="13.5" x14ac:dyDescent="0.25">
      <c r="A48" s="3">
        <f>RSI!A48</f>
        <v>42376</v>
      </c>
      <c r="B48" s="2">
        <f>RSI!B48</f>
        <v>2.2734000000000001</v>
      </c>
      <c r="C48" s="2">
        <f>RSI!I48</f>
        <v>85.685106135534383</v>
      </c>
      <c r="D48" s="2">
        <f>MACD!E48</f>
        <v>-0.18241847210205564</v>
      </c>
      <c r="E48" s="2">
        <f>MACD!F48</f>
        <v>-0.12719542327597669</v>
      </c>
      <c r="F48" s="2">
        <f>'Moving Avg'!D48</f>
        <v>2.2296199999999997</v>
      </c>
      <c r="G48" s="2">
        <f>'Moving Avg'!F48</f>
        <v>1.9842000000000002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CONFIRMED BULLISH</v>
      </c>
      <c r="M48" s="8">
        <f t="shared" si="0"/>
        <v>0</v>
      </c>
      <c r="N48" s="8">
        <f t="shared" si="1"/>
        <v>100</v>
      </c>
      <c r="O48" s="8">
        <f t="shared" si="2"/>
        <v>50</v>
      </c>
      <c r="P48" s="8">
        <f t="shared" si="3"/>
        <v>100</v>
      </c>
      <c r="Q48" s="9">
        <f t="shared" si="4"/>
        <v>57.5</v>
      </c>
      <c r="R48" s="9">
        <f t="shared" si="5"/>
        <v>62.5</v>
      </c>
      <c r="S48" s="9">
        <f t="shared" si="6"/>
        <v>72.5</v>
      </c>
      <c r="T48" s="9">
        <f t="shared" si="7"/>
        <v>62.5</v>
      </c>
      <c r="U48" s="8">
        <f t="shared" si="8"/>
        <v>64.166666666666671</v>
      </c>
      <c r="V48" s="8">
        <f t="shared" si="9"/>
        <v>63.75</v>
      </c>
    </row>
    <row r="49" spans="1:22" ht="13.5" x14ac:dyDescent="0.25">
      <c r="A49" s="3">
        <f>RSI!A49</f>
        <v>42377</v>
      </c>
      <c r="B49" s="2">
        <f>RSI!B49</f>
        <v>2.2258</v>
      </c>
      <c r="C49" s="2">
        <f>RSI!I49</f>
        <v>76.403078654970514</v>
      </c>
      <c r="D49" s="2">
        <f>MACD!E49</f>
        <v>-0.17256350194630765</v>
      </c>
      <c r="E49" s="2">
        <f>MACD!F49</f>
        <v>-0.13626903901004289</v>
      </c>
      <c r="F49" s="2">
        <f>'Moving Avg'!D49</f>
        <v>2.2372199999999998</v>
      </c>
      <c r="G49" s="2">
        <f>'Moving Avg'!F49</f>
        <v>2.0065550000000001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STRONG</v>
      </c>
      <c r="L49" s="6" t="str">
        <f>OBV!H49</f>
        <v>CONFIRMED BULLISH</v>
      </c>
      <c r="M49" s="8">
        <f t="shared" si="0"/>
        <v>0</v>
      </c>
      <c r="N49" s="8">
        <f t="shared" si="1"/>
        <v>100</v>
      </c>
      <c r="O49" s="8">
        <f t="shared" si="2"/>
        <v>50</v>
      </c>
      <c r="P49" s="8">
        <f t="shared" si="3"/>
        <v>100</v>
      </c>
      <c r="Q49" s="9">
        <f t="shared" si="4"/>
        <v>57.5</v>
      </c>
      <c r="R49" s="9">
        <f t="shared" si="5"/>
        <v>62.5</v>
      </c>
      <c r="S49" s="9">
        <f t="shared" si="6"/>
        <v>72.5</v>
      </c>
      <c r="T49" s="9">
        <f t="shared" si="7"/>
        <v>62.5</v>
      </c>
      <c r="U49" s="8">
        <f t="shared" si="8"/>
        <v>64.166666666666671</v>
      </c>
      <c r="V49" s="8">
        <f t="shared" si="9"/>
        <v>63.75</v>
      </c>
    </row>
    <row r="50" spans="1:22" ht="13.5" x14ac:dyDescent="0.25">
      <c r="A50" s="3">
        <f>RSI!A50</f>
        <v>42380</v>
      </c>
      <c r="B50" s="2">
        <f>RSI!B50</f>
        <v>2.2734000000000001</v>
      </c>
      <c r="C50" s="2">
        <f>RSI!I50</f>
        <v>78.868303616017641</v>
      </c>
      <c r="D50" s="2">
        <f>MACD!E50</f>
        <v>-0.15886557943743052</v>
      </c>
      <c r="E50" s="2">
        <f>MACD!F50</f>
        <v>-0.14078834709552041</v>
      </c>
      <c r="F50" s="2">
        <f>'Moving Avg'!D50</f>
        <v>2.2448399999999999</v>
      </c>
      <c r="G50" s="2">
        <f>'Moving Avg'!F50</f>
        <v>2.030335</v>
      </c>
      <c r="H50" s="2">
        <f>'Moving Avg'!G50</f>
        <v>1.8659061224489799</v>
      </c>
      <c r="I50" s="2">
        <f>'Moving Avg'!H50</f>
        <v>0</v>
      </c>
      <c r="J50" s="6" t="str">
        <f>OBV!F50</f>
        <v>BULLISH</v>
      </c>
      <c r="K50" s="6" t="str">
        <f>OBV!G50</f>
        <v>NEUTRAL</v>
      </c>
      <c r="L50" s="6" t="str">
        <f>OBV!H50</f>
        <v>CONFIRMED BULLISH</v>
      </c>
      <c r="M50" s="8">
        <f t="shared" si="0"/>
        <v>0</v>
      </c>
      <c r="N50" s="8">
        <f t="shared" si="1"/>
        <v>45</v>
      </c>
      <c r="O50" s="8">
        <f t="shared" si="2"/>
        <v>50</v>
      </c>
      <c r="P50" s="8">
        <f t="shared" si="3"/>
        <v>83.5</v>
      </c>
      <c r="Q50" s="9">
        <f t="shared" si="4"/>
        <v>35.774999999999999</v>
      </c>
      <c r="R50" s="9">
        <f t="shared" si="5"/>
        <v>47.375</v>
      </c>
      <c r="S50" s="9">
        <f t="shared" si="6"/>
        <v>56.825000000000003</v>
      </c>
      <c r="T50" s="9">
        <f t="shared" si="7"/>
        <v>44.625</v>
      </c>
      <c r="U50" s="8">
        <f t="shared" si="8"/>
        <v>46.658333333333339</v>
      </c>
      <c r="V50" s="8">
        <f t="shared" si="9"/>
        <v>46.150000000000006</v>
      </c>
    </row>
    <row r="51" spans="1:22" ht="13.5" x14ac:dyDescent="0.25">
      <c r="A51" s="3">
        <f>RSI!A51</f>
        <v>42381</v>
      </c>
      <c r="B51" s="2">
        <f>RSI!B51</f>
        <v>2.2639</v>
      </c>
      <c r="C51" s="2">
        <f>RSI!I51</f>
        <v>77.136251023529439</v>
      </c>
      <c r="D51" s="2">
        <f>MACD!E51</f>
        <v>-0.14226674465768441</v>
      </c>
      <c r="E51" s="2">
        <f>MACD!F51</f>
        <v>-0.14108402660795322</v>
      </c>
      <c r="F51" s="2">
        <f>'Moving Avg'!D51</f>
        <v>2.2524600000000001</v>
      </c>
      <c r="G51" s="2">
        <f>'Moving Avg'!F51</f>
        <v>2.0545949999999999</v>
      </c>
      <c r="H51" s="2">
        <f>'Moving Avg'!G51</f>
        <v>1.8738660000000005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CONFIRMED BULLISH</v>
      </c>
      <c r="M51" s="8">
        <f t="shared" si="0"/>
        <v>0</v>
      </c>
      <c r="N51" s="8">
        <f t="shared" si="1"/>
        <v>45</v>
      </c>
      <c r="O51" s="8">
        <f t="shared" si="2"/>
        <v>50</v>
      </c>
      <c r="P51" s="8">
        <f t="shared" si="3"/>
        <v>100</v>
      </c>
      <c r="Q51" s="9">
        <f t="shared" si="4"/>
        <v>38.25</v>
      </c>
      <c r="R51" s="9">
        <f t="shared" si="5"/>
        <v>51.5</v>
      </c>
      <c r="S51" s="9">
        <f t="shared" si="6"/>
        <v>64.25</v>
      </c>
      <c r="T51" s="9">
        <f t="shared" si="7"/>
        <v>48.75</v>
      </c>
      <c r="U51" s="8">
        <f t="shared" si="8"/>
        <v>51.333333333333336</v>
      </c>
      <c r="V51" s="8">
        <f t="shared" si="9"/>
        <v>50.6875</v>
      </c>
    </row>
    <row r="52" spans="1:22" ht="13.5" x14ac:dyDescent="0.25">
      <c r="A52" s="3">
        <f>RSI!A52</f>
        <v>42382</v>
      </c>
      <c r="B52" s="2">
        <f>RSI!B52</f>
        <v>2.2639</v>
      </c>
      <c r="C52" s="2">
        <f>RSI!I52</f>
        <v>77.136251023529439</v>
      </c>
      <c r="D52" s="2">
        <f>MACD!E52</f>
        <v>-0.12226974595950524</v>
      </c>
      <c r="E52" s="2">
        <f>MACD!F52</f>
        <v>-0.13732117047826362</v>
      </c>
      <c r="F52" s="2">
        <f>'Moving Avg'!D52</f>
        <v>2.2600799999999999</v>
      </c>
      <c r="G52" s="2">
        <f>'Moving Avg'!F52</f>
        <v>2.0793300000000001</v>
      </c>
      <c r="H52" s="2">
        <f>'Moving Avg'!G52</f>
        <v>1.8837600000000003</v>
      </c>
      <c r="I52" s="2">
        <f>'Moving Avg'!H52</f>
        <v>0</v>
      </c>
      <c r="J52" s="6" t="str">
        <f>OBV!F52</f>
        <v>BULLISH</v>
      </c>
      <c r="K52" s="6" t="str">
        <f>OBV!G52</f>
        <v>STRONG</v>
      </c>
      <c r="L52" s="6" t="str">
        <f>OBV!H52</f>
        <v>CONFIRMED BULLISH</v>
      </c>
      <c r="M52" s="8">
        <f t="shared" si="0"/>
        <v>0</v>
      </c>
      <c r="N52" s="8">
        <f t="shared" si="1"/>
        <v>0</v>
      </c>
      <c r="O52" s="8">
        <f t="shared" si="2"/>
        <v>50</v>
      </c>
      <c r="P52" s="8">
        <f t="shared" si="3"/>
        <v>100</v>
      </c>
      <c r="Q52" s="9">
        <f t="shared" si="4"/>
        <v>22.5</v>
      </c>
      <c r="R52" s="9">
        <f t="shared" si="5"/>
        <v>42.5</v>
      </c>
      <c r="S52" s="9">
        <f t="shared" si="6"/>
        <v>57.5</v>
      </c>
      <c r="T52" s="9">
        <f t="shared" si="7"/>
        <v>37.5</v>
      </c>
      <c r="U52" s="8">
        <f t="shared" si="8"/>
        <v>40.833333333333336</v>
      </c>
      <c r="V52" s="8">
        <f t="shared" si="9"/>
        <v>40</v>
      </c>
    </row>
    <row r="53" spans="1:22" ht="13.5" x14ac:dyDescent="0.25">
      <c r="A53" s="3">
        <f>RSI!A53</f>
        <v>42384</v>
      </c>
      <c r="B53" s="2">
        <f>RSI!B53</f>
        <v>2.2639</v>
      </c>
      <c r="C53" s="2">
        <f>RSI!I53</f>
        <v>77.136251023529439</v>
      </c>
      <c r="D53" s="2">
        <f>MACD!E53</f>
        <v>-0.10223426554401449</v>
      </c>
      <c r="E53" s="2">
        <f>MACD!F53</f>
        <v>-0.1303037894914138</v>
      </c>
      <c r="F53" s="2">
        <f>'Moving Avg'!D53</f>
        <v>2.2581799999999999</v>
      </c>
      <c r="G53" s="2">
        <f>'Moving Avg'!F53</f>
        <v>2.10216</v>
      </c>
      <c r="H53" s="2">
        <f>'Moving Avg'!G53</f>
        <v>1.8927020000000006</v>
      </c>
      <c r="I53" s="2">
        <f>'Moving Avg'!H53</f>
        <v>0</v>
      </c>
      <c r="J53" s="6" t="str">
        <f>OBV!F53</f>
        <v>BEARISH</v>
      </c>
      <c r="K53" s="6" t="str">
        <f>OBV!G53</f>
        <v>WEAK</v>
      </c>
      <c r="L53" s="6" t="str">
        <f>OBV!H53</f>
        <v>CONFIRMED BEARISH</v>
      </c>
      <c r="M53" s="8">
        <f t="shared" si="0"/>
        <v>0</v>
      </c>
      <c r="N53" s="8">
        <f t="shared" si="1"/>
        <v>0</v>
      </c>
      <c r="O53" s="8">
        <f t="shared" si="2"/>
        <v>50</v>
      </c>
      <c r="P53" s="8">
        <f t="shared" si="3"/>
        <v>0</v>
      </c>
      <c r="Q53" s="9">
        <f t="shared" si="4"/>
        <v>7.5</v>
      </c>
      <c r="R53" s="9">
        <f t="shared" si="5"/>
        <v>17.5</v>
      </c>
      <c r="S53" s="9">
        <f t="shared" si="6"/>
        <v>12.5</v>
      </c>
      <c r="T53" s="9">
        <f t="shared" si="7"/>
        <v>12.5</v>
      </c>
      <c r="U53" s="8">
        <f t="shared" si="8"/>
        <v>12.5</v>
      </c>
      <c r="V53" s="8">
        <f t="shared" si="9"/>
        <v>12.5</v>
      </c>
    </row>
    <row r="54" spans="1:22" ht="13.5" x14ac:dyDescent="0.25">
      <c r="A54" s="3">
        <f>RSI!A54</f>
        <v>42387</v>
      </c>
      <c r="B54" s="2">
        <f>RSI!B54</f>
        <v>2.2639</v>
      </c>
      <c r="C54" s="2">
        <f>RSI!I54</f>
        <v>77.136251023529439</v>
      </c>
      <c r="D54" s="2">
        <f>MACD!E54</f>
        <v>-8.3518327719410479E-2</v>
      </c>
      <c r="E54" s="2">
        <f>MACD!F54</f>
        <v>-0.12094669713701314</v>
      </c>
      <c r="F54" s="2">
        <f>'Moving Avg'!D54</f>
        <v>2.2657999999999996</v>
      </c>
      <c r="G54" s="2">
        <f>'Moving Avg'!F54</f>
        <v>2.1240399999999999</v>
      </c>
      <c r="H54" s="2">
        <f>'Moving Avg'!G54</f>
        <v>1.9022140000000007</v>
      </c>
      <c r="I54" s="2">
        <f>'Moving Avg'!H54</f>
        <v>0</v>
      </c>
      <c r="J54" s="6" t="str">
        <f>OBV!F54</f>
        <v>BEARISH</v>
      </c>
      <c r="K54" s="6" t="str">
        <f>OBV!G54</f>
        <v>NEUTRAL</v>
      </c>
      <c r="L54" s="6" t="str">
        <f>OBV!H54</f>
        <v>BEARISH DIVERGENCE</v>
      </c>
      <c r="M54" s="8">
        <f t="shared" si="0"/>
        <v>0</v>
      </c>
      <c r="N54" s="8">
        <f t="shared" si="1"/>
        <v>0</v>
      </c>
      <c r="O54" s="8">
        <f t="shared" si="2"/>
        <v>50</v>
      </c>
      <c r="P54" s="8">
        <f t="shared" si="3"/>
        <v>16.5</v>
      </c>
      <c r="Q54" s="9">
        <f t="shared" si="4"/>
        <v>9.9749999999999996</v>
      </c>
      <c r="R54" s="9">
        <f t="shared" si="5"/>
        <v>21.625</v>
      </c>
      <c r="S54" s="9">
        <f t="shared" si="6"/>
        <v>19.925000000000001</v>
      </c>
      <c r="T54" s="9">
        <f t="shared" si="7"/>
        <v>16.625</v>
      </c>
      <c r="U54" s="8">
        <f t="shared" si="8"/>
        <v>17.175000000000001</v>
      </c>
      <c r="V54" s="8">
        <f t="shared" si="9"/>
        <v>17.037500000000001</v>
      </c>
    </row>
    <row r="55" spans="1:22" ht="13.5" x14ac:dyDescent="0.25">
      <c r="A55" s="3">
        <f>RSI!A55</f>
        <v>42388</v>
      </c>
      <c r="B55" s="2">
        <f>RSI!B55</f>
        <v>2.1972999999999998</v>
      </c>
      <c r="C55" s="2">
        <f>RSI!I55</f>
        <v>63.902933636913119</v>
      </c>
      <c r="D55" s="2">
        <f>MACD!E55</f>
        <v>-5.6529278680539363E-2</v>
      </c>
      <c r="E55" s="2">
        <f>MACD!F55</f>
        <v>-0.1080632134457184</v>
      </c>
      <c r="F55" s="2">
        <f>'Moving Avg'!D55</f>
        <v>2.2505800000000002</v>
      </c>
      <c r="G55" s="2">
        <f>'Moving Avg'!F55</f>
        <v>2.1440149999999996</v>
      </c>
      <c r="H55" s="2">
        <f>'Moving Avg'!G55</f>
        <v>1.9113460000000007</v>
      </c>
      <c r="I55" s="2">
        <f>'Moving Avg'!H55</f>
        <v>0</v>
      </c>
      <c r="J55" s="6" t="str">
        <f>OBV!F55</f>
        <v>BEARISH</v>
      </c>
      <c r="K55" s="6" t="str">
        <f>OBV!G55</f>
        <v>WEAK</v>
      </c>
      <c r="L55" s="6" t="str">
        <f>OBV!H55</f>
        <v>CONFIRMED BEARISH</v>
      </c>
      <c r="M55" s="8">
        <f t="shared" si="0"/>
        <v>25</v>
      </c>
      <c r="N55" s="8">
        <f t="shared" si="1"/>
        <v>0</v>
      </c>
      <c r="O55" s="8">
        <f t="shared" si="2"/>
        <v>50</v>
      </c>
      <c r="P55" s="8">
        <f t="shared" si="3"/>
        <v>0</v>
      </c>
      <c r="Q55" s="9">
        <f t="shared" si="4"/>
        <v>16.25</v>
      </c>
      <c r="R55" s="9">
        <f t="shared" si="5"/>
        <v>22.5</v>
      </c>
      <c r="S55" s="9">
        <f t="shared" si="6"/>
        <v>16.25</v>
      </c>
      <c r="T55" s="9">
        <f t="shared" si="7"/>
        <v>18.75</v>
      </c>
      <c r="U55" s="8">
        <f t="shared" si="8"/>
        <v>18.333333333333332</v>
      </c>
      <c r="V55" s="8">
        <f t="shared" si="9"/>
        <v>18.4375</v>
      </c>
    </row>
    <row r="56" spans="1:22" ht="13.5" x14ac:dyDescent="0.25">
      <c r="A56" s="3">
        <f>RSI!A56</f>
        <v>42389</v>
      </c>
      <c r="B56" s="2">
        <f>RSI!B56</f>
        <v>2.1402000000000001</v>
      </c>
      <c r="C56" s="2">
        <f>RSI!I56</f>
        <v>55.164797753326241</v>
      </c>
      <c r="D56" s="2">
        <f>MACD!E56</f>
        <v>-3.1538664434351826E-2</v>
      </c>
      <c r="E56" s="2">
        <f>MACD!F56</f>
        <v>-9.2758303643445089E-2</v>
      </c>
      <c r="F56" s="2">
        <f>'Moving Avg'!D56</f>
        <v>2.2258400000000003</v>
      </c>
      <c r="G56" s="2">
        <f>'Moving Avg'!F56</f>
        <v>2.1611349999999998</v>
      </c>
      <c r="H56" s="2">
        <f>'Moving Avg'!G56</f>
        <v>1.9197160000000009</v>
      </c>
      <c r="I56" s="2">
        <f>'Moving Avg'!H56</f>
        <v>0</v>
      </c>
      <c r="J56" s="6" t="str">
        <f>OBV!F56</f>
        <v>BEARISH</v>
      </c>
      <c r="K56" s="6" t="str">
        <f>OBV!G56</f>
        <v>WEAK</v>
      </c>
      <c r="L56" s="6" t="str">
        <f>OBV!H56</f>
        <v>CONFIRMED BEARISH</v>
      </c>
      <c r="M56" s="8">
        <f t="shared" si="0"/>
        <v>25</v>
      </c>
      <c r="N56" s="8">
        <f t="shared" si="1"/>
        <v>0</v>
      </c>
      <c r="O56" s="8">
        <f t="shared" si="2"/>
        <v>50</v>
      </c>
      <c r="P56" s="8">
        <f t="shared" si="3"/>
        <v>0</v>
      </c>
      <c r="Q56" s="9">
        <f t="shared" si="4"/>
        <v>16.25</v>
      </c>
      <c r="R56" s="9">
        <f t="shared" si="5"/>
        <v>22.5</v>
      </c>
      <c r="S56" s="9">
        <f t="shared" si="6"/>
        <v>16.25</v>
      </c>
      <c r="T56" s="9">
        <f t="shared" si="7"/>
        <v>18.75</v>
      </c>
      <c r="U56" s="8">
        <f t="shared" si="8"/>
        <v>18.333333333333332</v>
      </c>
      <c r="V56" s="8">
        <f t="shared" si="9"/>
        <v>18.4375</v>
      </c>
    </row>
    <row r="57" spans="1:22" ht="13.5" x14ac:dyDescent="0.25">
      <c r="A57" s="3">
        <f>RSI!A57</f>
        <v>42390</v>
      </c>
      <c r="B57" s="2">
        <f>RSI!B57</f>
        <v>2.0735999999999999</v>
      </c>
      <c r="C57" s="2">
        <f>RSI!I57</f>
        <v>47.078600259911831</v>
      </c>
      <c r="D57" s="2">
        <f>MACD!E57</f>
        <v>-5.6908764701382175E-3</v>
      </c>
      <c r="E57" s="2">
        <f>MACD!F57</f>
        <v>-7.534481820878372E-2</v>
      </c>
      <c r="F57" s="2">
        <f>'Moving Avg'!D57</f>
        <v>2.1877800000000001</v>
      </c>
      <c r="G57" s="2">
        <f>'Moving Avg'!F57</f>
        <v>2.1725499999999998</v>
      </c>
      <c r="H57" s="2">
        <f>'Moving Avg'!G57</f>
        <v>1.9278960000000007</v>
      </c>
      <c r="I57" s="2">
        <f>'Moving Avg'!H57</f>
        <v>0</v>
      </c>
      <c r="J57" s="6" t="str">
        <f>OBV!F57</f>
        <v>BEARISH</v>
      </c>
      <c r="K57" s="6" t="str">
        <f>OBV!G57</f>
        <v>WEAK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50</v>
      </c>
      <c r="P57" s="8">
        <f t="shared" si="3"/>
        <v>0</v>
      </c>
      <c r="Q57" s="9">
        <f t="shared" si="4"/>
        <v>16.25</v>
      </c>
      <c r="R57" s="9">
        <f t="shared" si="5"/>
        <v>22.5</v>
      </c>
      <c r="S57" s="9">
        <f t="shared" si="6"/>
        <v>16.25</v>
      </c>
      <c r="T57" s="9">
        <f t="shared" si="7"/>
        <v>18.75</v>
      </c>
      <c r="U57" s="8">
        <f t="shared" si="8"/>
        <v>18.333333333333332</v>
      </c>
      <c r="V57" s="8">
        <f t="shared" si="9"/>
        <v>18.4375</v>
      </c>
    </row>
    <row r="58" spans="1:22" ht="13.5" x14ac:dyDescent="0.25">
      <c r="A58" s="3">
        <f>RSI!A58</f>
        <v>42391</v>
      </c>
      <c r="B58" s="2">
        <f>RSI!B58</f>
        <v>2.0735999999999999</v>
      </c>
      <c r="C58" s="2">
        <f>RSI!I58</f>
        <v>47.078600259911831</v>
      </c>
      <c r="D58" s="2">
        <f>MACD!E58</f>
        <v>2.3682642606896565E-2</v>
      </c>
      <c r="E58" s="2">
        <f>MACD!F58</f>
        <v>-5.5539326045647666E-2</v>
      </c>
      <c r="F58" s="2">
        <f>'Moving Avg'!D58</f>
        <v>2.1497199999999999</v>
      </c>
      <c r="G58" s="2">
        <f>'Moving Avg'!F58</f>
        <v>2.1815849999999997</v>
      </c>
      <c r="H58" s="2">
        <f>'Moving Avg'!G58</f>
        <v>1.9364560000000006</v>
      </c>
      <c r="I58" s="2">
        <f>'Moving Avg'!H58</f>
        <v>0</v>
      </c>
      <c r="J58" s="6" t="str">
        <f>OBV!F58</f>
        <v>BEARISH</v>
      </c>
      <c r="K58" s="6" t="str">
        <f>OBV!G58</f>
        <v>WEAK</v>
      </c>
      <c r="L58" s="6" t="str">
        <f>OBV!H58</f>
        <v>CONFIRMED BEARISH</v>
      </c>
      <c r="M58" s="8">
        <f t="shared" si="0"/>
        <v>25</v>
      </c>
      <c r="N58" s="8">
        <f t="shared" si="1"/>
        <v>0</v>
      </c>
      <c r="O58" s="8">
        <f t="shared" si="2"/>
        <v>50</v>
      </c>
      <c r="P58" s="8">
        <f t="shared" si="3"/>
        <v>0</v>
      </c>
      <c r="Q58" s="9">
        <f t="shared" si="4"/>
        <v>16.25</v>
      </c>
      <c r="R58" s="9">
        <f t="shared" si="5"/>
        <v>22.5</v>
      </c>
      <c r="S58" s="9">
        <f t="shared" si="6"/>
        <v>16.25</v>
      </c>
      <c r="T58" s="9">
        <f t="shared" si="7"/>
        <v>18.75</v>
      </c>
      <c r="U58" s="8">
        <f t="shared" si="8"/>
        <v>18.333333333333332</v>
      </c>
      <c r="V58" s="8">
        <f t="shared" si="9"/>
        <v>18.4375</v>
      </c>
    </row>
    <row r="59" spans="1:22" ht="13.5" x14ac:dyDescent="0.25">
      <c r="A59" s="3">
        <f>RSI!A59</f>
        <v>42394</v>
      </c>
      <c r="B59" s="2">
        <f>RSI!B59</f>
        <v>2.0926</v>
      </c>
      <c r="C59" s="2">
        <f>RSI!I59</f>
        <v>49.526504555143013</v>
      </c>
      <c r="D59" s="2">
        <f>MACD!E59</f>
        <v>3.9972634560620168E-2</v>
      </c>
      <c r="E59" s="2">
        <f>MACD!F59</f>
        <v>-3.6436933924394108E-2</v>
      </c>
      <c r="F59" s="2">
        <f>'Moving Avg'!D59</f>
        <v>2.1154600000000001</v>
      </c>
      <c r="G59" s="2">
        <f>'Moving Avg'!F59</f>
        <v>2.1868149999999997</v>
      </c>
      <c r="H59" s="2">
        <f>'Moving Avg'!G59</f>
        <v>1.9453960000000006</v>
      </c>
      <c r="I59" s="2">
        <f>'Moving Avg'!H59</f>
        <v>0</v>
      </c>
      <c r="J59" s="6" t="str">
        <f>OBV!F59</f>
        <v>BEARISH</v>
      </c>
      <c r="K59" s="6" t="str">
        <f>OBV!G59</f>
        <v>WEAK</v>
      </c>
      <c r="L59" s="6" t="str">
        <f>OBV!H59</f>
        <v>CONFIRMED BEARISH</v>
      </c>
      <c r="M59" s="8">
        <f t="shared" si="0"/>
        <v>25</v>
      </c>
      <c r="N59" s="8">
        <f t="shared" si="1"/>
        <v>0</v>
      </c>
      <c r="O59" s="8">
        <f t="shared" si="2"/>
        <v>50</v>
      </c>
      <c r="P59" s="8">
        <f t="shared" si="3"/>
        <v>0</v>
      </c>
      <c r="Q59" s="9">
        <f t="shared" si="4"/>
        <v>16.25</v>
      </c>
      <c r="R59" s="9">
        <f t="shared" si="5"/>
        <v>22.5</v>
      </c>
      <c r="S59" s="9">
        <f t="shared" si="6"/>
        <v>16.25</v>
      </c>
      <c r="T59" s="9">
        <f t="shared" si="7"/>
        <v>18.75</v>
      </c>
      <c r="U59" s="8">
        <f t="shared" si="8"/>
        <v>18.333333333333332</v>
      </c>
      <c r="V59" s="8">
        <f t="shared" si="9"/>
        <v>18.4375</v>
      </c>
    </row>
    <row r="60" spans="1:22" ht="13.5" x14ac:dyDescent="0.25">
      <c r="A60" s="3">
        <f>RSI!A60</f>
        <v>42395</v>
      </c>
      <c r="B60" s="2">
        <f>RSI!B60</f>
        <v>2.0640999999999998</v>
      </c>
      <c r="C60" s="2">
        <f>RSI!I60</f>
        <v>46.083153922042307</v>
      </c>
      <c r="D60" s="2">
        <f>MACD!E60</f>
        <v>6.3232056922533086E-2</v>
      </c>
      <c r="E60" s="2">
        <f>MACD!F60</f>
        <v>-1.6503135755008669E-2</v>
      </c>
      <c r="F60" s="2">
        <f>'Moving Avg'!D60</f>
        <v>2.0888199999999997</v>
      </c>
      <c r="G60" s="2">
        <f>'Moving Avg'!F60</f>
        <v>2.1872899999999995</v>
      </c>
      <c r="H60" s="2">
        <f>'Moving Avg'!G60</f>
        <v>1.9518640000000005</v>
      </c>
      <c r="I60" s="2">
        <f>'Moving Avg'!H60</f>
        <v>0</v>
      </c>
      <c r="J60" s="6" t="str">
        <f>OBV!F60</f>
        <v>BEARISH</v>
      </c>
      <c r="K60" s="6" t="str">
        <f>OBV!G60</f>
        <v>WEAK</v>
      </c>
      <c r="L60" s="6" t="str">
        <f>OBV!H60</f>
        <v>CONFIRMED BEARISH</v>
      </c>
      <c r="M60" s="8">
        <f t="shared" si="0"/>
        <v>25</v>
      </c>
      <c r="N60" s="8">
        <f t="shared" si="1"/>
        <v>0</v>
      </c>
      <c r="O60" s="8">
        <f t="shared" si="2"/>
        <v>50</v>
      </c>
      <c r="P60" s="8">
        <f t="shared" si="3"/>
        <v>0</v>
      </c>
      <c r="Q60" s="9">
        <f t="shared" si="4"/>
        <v>16.25</v>
      </c>
      <c r="R60" s="9">
        <f t="shared" si="5"/>
        <v>22.5</v>
      </c>
      <c r="S60" s="9">
        <f t="shared" si="6"/>
        <v>16.25</v>
      </c>
      <c r="T60" s="9">
        <f t="shared" si="7"/>
        <v>18.75</v>
      </c>
      <c r="U60" s="8">
        <f t="shared" si="8"/>
        <v>18.333333333333332</v>
      </c>
      <c r="V60" s="8">
        <f t="shared" si="9"/>
        <v>18.4375</v>
      </c>
    </row>
    <row r="61" spans="1:22" ht="13.5" x14ac:dyDescent="0.25">
      <c r="A61" s="3">
        <f>RSI!A61</f>
        <v>42396</v>
      </c>
      <c r="B61" s="2">
        <f>RSI!B61</f>
        <v>2.0926</v>
      </c>
      <c r="C61" s="2">
        <f>RSI!I61</f>
        <v>49.838892627853618</v>
      </c>
      <c r="D61" s="2">
        <f>MACD!E61</f>
        <v>7.9547193451980469E-2</v>
      </c>
      <c r="E61" s="2">
        <f>MACD!F61</f>
        <v>2.7069300863891595E-3</v>
      </c>
      <c r="F61" s="2">
        <f>'Moving Avg'!D61</f>
        <v>2.0792999999999999</v>
      </c>
      <c r="G61" s="2">
        <f>'Moving Avg'!F61</f>
        <v>2.18729</v>
      </c>
      <c r="H61" s="2">
        <f>'Moving Avg'!G61</f>
        <v>1.958902000000001</v>
      </c>
      <c r="I61" s="2">
        <f>'Moving Avg'!H61</f>
        <v>0</v>
      </c>
      <c r="J61" s="6" t="str">
        <f>OBV!F61</f>
        <v>BULLISH</v>
      </c>
      <c r="K61" s="6" t="str">
        <f>OBV!G61</f>
        <v>STRONG</v>
      </c>
      <c r="L61" s="6" t="str">
        <f>OBV!H61</f>
        <v>BULLISH DIVERGENCE</v>
      </c>
      <c r="M61" s="8">
        <f t="shared" si="0"/>
        <v>25</v>
      </c>
      <c r="N61" s="8">
        <f t="shared" si="1"/>
        <v>0</v>
      </c>
      <c r="O61" s="8">
        <f t="shared" si="2"/>
        <v>50</v>
      </c>
      <c r="P61" s="8">
        <f t="shared" si="3"/>
        <v>83</v>
      </c>
      <c r="Q61" s="9">
        <f t="shared" si="4"/>
        <v>28.7</v>
      </c>
      <c r="R61" s="9">
        <f t="shared" si="5"/>
        <v>43.25</v>
      </c>
      <c r="S61" s="9">
        <f t="shared" si="6"/>
        <v>53.6</v>
      </c>
      <c r="T61" s="9">
        <f t="shared" si="7"/>
        <v>39.5</v>
      </c>
      <c r="U61" s="8">
        <f t="shared" si="8"/>
        <v>41.85</v>
      </c>
      <c r="V61" s="8">
        <f t="shared" si="9"/>
        <v>41.262500000000003</v>
      </c>
    </row>
    <row r="62" spans="1:22" ht="13.5" x14ac:dyDescent="0.25">
      <c r="A62" s="3">
        <f>RSI!A62</f>
        <v>42397</v>
      </c>
      <c r="B62" s="2">
        <f>RSI!B62</f>
        <v>2.0356000000000001</v>
      </c>
      <c r="C62" s="2">
        <f>RSI!I62</f>
        <v>43.336939857289835</v>
      </c>
      <c r="D62" s="2">
        <f>MACD!E62</f>
        <v>9.7597546078163067E-2</v>
      </c>
      <c r="E62" s="2">
        <f>MACD!F62</f>
        <v>2.168505328474394E-2</v>
      </c>
      <c r="F62" s="2">
        <f>'Moving Avg'!D62</f>
        <v>2.0717000000000003</v>
      </c>
      <c r="G62" s="2">
        <f>'Moving Avg'!F62</f>
        <v>2.1820599999999994</v>
      </c>
      <c r="H62" s="2">
        <f>'Moving Avg'!G62</f>
        <v>1.9642300000000008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CONFIRMED BEARISH</v>
      </c>
      <c r="M62" s="8">
        <f t="shared" si="0"/>
        <v>25</v>
      </c>
      <c r="N62" s="8">
        <f t="shared" si="1"/>
        <v>0</v>
      </c>
      <c r="O62" s="8">
        <f t="shared" si="2"/>
        <v>50</v>
      </c>
      <c r="P62" s="8">
        <f t="shared" si="3"/>
        <v>0</v>
      </c>
      <c r="Q62" s="9">
        <f t="shared" si="4"/>
        <v>16.25</v>
      </c>
      <c r="R62" s="9">
        <f t="shared" si="5"/>
        <v>22.5</v>
      </c>
      <c r="S62" s="9">
        <f t="shared" si="6"/>
        <v>16.25</v>
      </c>
      <c r="T62" s="9">
        <f t="shared" si="7"/>
        <v>18.75</v>
      </c>
      <c r="U62" s="8">
        <f t="shared" si="8"/>
        <v>18.333333333333332</v>
      </c>
      <c r="V62" s="8">
        <f t="shared" si="9"/>
        <v>18.4375</v>
      </c>
    </row>
    <row r="63" spans="1:22" ht="13.5" x14ac:dyDescent="0.25">
      <c r="A63" s="3">
        <f>RSI!A63</f>
        <v>42398</v>
      </c>
      <c r="B63" s="2">
        <f>RSI!B63</f>
        <v>1.9784999999999999</v>
      </c>
      <c r="C63" s="2">
        <f>RSI!I63</f>
        <v>37.990158039487483</v>
      </c>
      <c r="D63" s="2">
        <f>MACD!E63</f>
        <v>0.11745867652798525</v>
      </c>
      <c r="E63" s="2">
        <f>MACD!F63</f>
        <v>4.0839777933392205E-2</v>
      </c>
      <c r="F63" s="2">
        <f>'Moving Avg'!D63</f>
        <v>2.0526800000000001</v>
      </c>
      <c r="G63" s="2">
        <f>'Moving Avg'!F63</f>
        <v>2.1725499999999993</v>
      </c>
      <c r="H63" s="2">
        <f>'Moving Avg'!G63</f>
        <v>1.9684160000000006</v>
      </c>
      <c r="I63" s="2">
        <f>'Moving Avg'!H63</f>
        <v>0</v>
      </c>
      <c r="J63" s="6" t="str">
        <f>OBV!F63</f>
        <v>BEARISH</v>
      </c>
      <c r="K63" s="6" t="str">
        <f>OBV!G63</f>
        <v>WEAK</v>
      </c>
      <c r="L63" s="6" t="str">
        <f>OBV!H63</f>
        <v>CONFIRMED BEARISH</v>
      </c>
      <c r="M63" s="8">
        <f t="shared" si="0"/>
        <v>25</v>
      </c>
      <c r="N63" s="8">
        <f t="shared" si="1"/>
        <v>0</v>
      </c>
      <c r="O63" s="8">
        <f t="shared" si="2"/>
        <v>50</v>
      </c>
      <c r="P63" s="8">
        <f t="shared" si="3"/>
        <v>0</v>
      </c>
      <c r="Q63" s="9">
        <f t="shared" si="4"/>
        <v>16.25</v>
      </c>
      <c r="R63" s="9">
        <f t="shared" si="5"/>
        <v>22.5</v>
      </c>
      <c r="S63" s="9">
        <f t="shared" si="6"/>
        <v>16.25</v>
      </c>
      <c r="T63" s="9">
        <f t="shared" si="7"/>
        <v>18.75</v>
      </c>
      <c r="U63" s="8">
        <f t="shared" si="8"/>
        <v>18.333333333333332</v>
      </c>
      <c r="V63" s="8">
        <f t="shared" si="9"/>
        <v>18.4375</v>
      </c>
    </row>
    <row r="64" spans="1:22" ht="13.5" x14ac:dyDescent="0.25">
      <c r="A64" s="3">
        <f>RSI!A64</f>
        <v>42401</v>
      </c>
      <c r="B64" s="2">
        <f>RSI!B64</f>
        <v>1.95</v>
      </c>
      <c r="C64" s="2">
        <f>RSI!I64</f>
        <v>35.627438078928392</v>
      </c>
      <c r="D64" s="2">
        <f>MACD!E64</f>
        <v>0.13704436361513395</v>
      </c>
      <c r="E64" s="2">
        <f>MACD!F64</f>
        <v>6.0080695069740557E-2</v>
      </c>
      <c r="F64" s="2">
        <f>'Moving Avg'!D64</f>
        <v>2.0241599999999997</v>
      </c>
      <c r="G64" s="2">
        <f>'Moving Avg'!F64</f>
        <v>2.1606599999999996</v>
      </c>
      <c r="H64" s="2">
        <f>'Moving Avg'!G64</f>
        <v>1.9724120000000005</v>
      </c>
      <c r="I64" s="2">
        <f>'Moving Avg'!H64</f>
        <v>0</v>
      </c>
      <c r="J64" s="6" t="str">
        <f>OBV!F64</f>
        <v>BEARISH</v>
      </c>
      <c r="K64" s="6" t="str">
        <f>OBV!G64</f>
        <v>WEAK</v>
      </c>
      <c r="L64" s="6" t="str">
        <f>OBV!H64</f>
        <v>CONFIRMED BEARISH</v>
      </c>
      <c r="M64" s="8">
        <f t="shared" si="0"/>
        <v>25</v>
      </c>
      <c r="N64" s="8">
        <f t="shared" si="1"/>
        <v>0</v>
      </c>
      <c r="O64" s="8">
        <f t="shared" si="2"/>
        <v>50</v>
      </c>
      <c r="P64" s="8">
        <f t="shared" si="3"/>
        <v>0</v>
      </c>
      <c r="Q64" s="9">
        <f t="shared" si="4"/>
        <v>16.25</v>
      </c>
      <c r="R64" s="9">
        <f t="shared" si="5"/>
        <v>22.5</v>
      </c>
      <c r="S64" s="9">
        <f t="shared" si="6"/>
        <v>16.25</v>
      </c>
      <c r="T64" s="9">
        <f t="shared" si="7"/>
        <v>18.75</v>
      </c>
      <c r="U64" s="8">
        <f t="shared" si="8"/>
        <v>18.333333333333332</v>
      </c>
      <c r="V64" s="8">
        <f t="shared" si="9"/>
        <v>18.4375</v>
      </c>
    </row>
    <row r="65" spans="1:22" ht="13.5" x14ac:dyDescent="0.25">
      <c r="A65" s="3">
        <f>RSI!A65</f>
        <v>42402</v>
      </c>
      <c r="B65" s="2">
        <f>RSI!B65</f>
        <v>1.9214</v>
      </c>
      <c r="C65" s="2">
        <f>RSI!I65</f>
        <v>33.383654895641627</v>
      </c>
      <c r="D65" s="2">
        <f>MACD!E65</f>
        <v>0.14627708867070455</v>
      </c>
      <c r="E65" s="2">
        <f>MACD!F65</f>
        <v>7.7319973789933355E-2</v>
      </c>
      <c r="F65" s="2">
        <f>'Moving Avg'!D65</f>
        <v>1.9956199999999999</v>
      </c>
      <c r="G65" s="2">
        <f>'Moving Avg'!F65</f>
        <v>2.144965</v>
      </c>
      <c r="H65" s="2">
        <f>'Moving Avg'!G65</f>
        <v>1.975836000000001</v>
      </c>
      <c r="I65" s="2">
        <f>'Moving Avg'!H65</f>
        <v>0</v>
      </c>
      <c r="J65" s="6" t="str">
        <f>OBV!F65</f>
        <v>BEARISH</v>
      </c>
      <c r="K65" s="6" t="str">
        <f>OBV!G65</f>
        <v>WEAK</v>
      </c>
      <c r="L65" s="6" t="str">
        <f>OBV!H65</f>
        <v>CONFIRMED BEARISH</v>
      </c>
      <c r="M65" s="8">
        <f t="shared" si="0"/>
        <v>25</v>
      </c>
      <c r="N65" s="8">
        <f t="shared" si="1"/>
        <v>0</v>
      </c>
      <c r="O65" s="8">
        <f t="shared" si="2"/>
        <v>50</v>
      </c>
      <c r="P65" s="8">
        <f t="shared" si="3"/>
        <v>0</v>
      </c>
      <c r="Q65" s="9">
        <f t="shared" si="4"/>
        <v>16.25</v>
      </c>
      <c r="R65" s="9">
        <f t="shared" si="5"/>
        <v>22.5</v>
      </c>
      <c r="S65" s="9">
        <f t="shared" si="6"/>
        <v>16.25</v>
      </c>
      <c r="T65" s="9">
        <f t="shared" si="7"/>
        <v>18.75</v>
      </c>
      <c r="U65" s="8">
        <f t="shared" si="8"/>
        <v>18.333333333333332</v>
      </c>
      <c r="V65" s="8">
        <f t="shared" si="9"/>
        <v>18.4375</v>
      </c>
    </row>
    <row r="66" spans="1:22" ht="13.5" x14ac:dyDescent="0.25">
      <c r="A66" s="3">
        <f>RSI!A66</f>
        <v>42403</v>
      </c>
      <c r="B66" s="2">
        <f>RSI!B66</f>
        <v>1.9024000000000001</v>
      </c>
      <c r="C66" s="2">
        <f>RSI!I66</f>
        <v>31.944318924791219</v>
      </c>
      <c r="D66" s="2">
        <f>MACD!E66</f>
        <v>0.14761068136471911</v>
      </c>
      <c r="E66" s="2">
        <f>MACD!F66</f>
        <v>9.1378115304890511E-2</v>
      </c>
      <c r="F66" s="2">
        <f>'Moving Avg'!D66</f>
        <v>1.9575800000000001</v>
      </c>
      <c r="G66" s="2">
        <f>'Moving Avg'!F66</f>
        <v>2.1287949999999998</v>
      </c>
      <c r="H66" s="2">
        <f>'Moving Avg'!G66</f>
        <v>1.979450000000001</v>
      </c>
      <c r="I66" s="2">
        <f>'Moving Avg'!H66</f>
        <v>0</v>
      </c>
      <c r="J66" s="6" t="str">
        <f>OBV!F66</f>
        <v>BEARISH</v>
      </c>
      <c r="K66" s="6" t="str">
        <f>OBV!G66</f>
        <v>WEAK</v>
      </c>
      <c r="L66" s="6" t="str">
        <f>OBV!H66</f>
        <v>CONFIRMED BEARISH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0</v>
      </c>
      <c r="Q66" s="9">
        <f t="shared" si="4"/>
        <v>16.25</v>
      </c>
      <c r="R66" s="9">
        <f t="shared" si="5"/>
        <v>22.5</v>
      </c>
      <c r="S66" s="9">
        <f t="shared" si="6"/>
        <v>16.25</v>
      </c>
      <c r="T66" s="9">
        <f t="shared" si="7"/>
        <v>18.75</v>
      </c>
      <c r="U66" s="8">
        <f t="shared" si="8"/>
        <v>18.333333333333332</v>
      </c>
      <c r="V66" s="8">
        <f t="shared" si="9"/>
        <v>18.4375</v>
      </c>
    </row>
    <row r="67" spans="1:22" ht="13.5" x14ac:dyDescent="0.25">
      <c r="A67" s="3">
        <f>RSI!A67</f>
        <v>42404</v>
      </c>
      <c r="B67" s="2">
        <f>RSI!B67</f>
        <v>1.9403999999999999</v>
      </c>
      <c r="C67" s="2">
        <f>RSI!I67</f>
        <v>37.727164767785631</v>
      </c>
      <c r="D67" s="2">
        <f>MACD!E67</f>
        <v>0.13662234878749713</v>
      </c>
      <c r="E67" s="2">
        <f>MACD!F67</f>
        <v>0.10042696200141184</v>
      </c>
      <c r="F67" s="2">
        <f>'Moving Avg'!D67</f>
        <v>1.9385400000000002</v>
      </c>
      <c r="G67" s="2">
        <f>'Moving Avg'!F67</f>
        <v>2.1145249999999995</v>
      </c>
      <c r="H67" s="2">
        <f>'Moving Avg'!G67</f>
        <v>1.9838240000000011</v>
      </c>
      <c r="I67" s="2">
        <f>'Moving Avg'!H67</f>
        <v>0</v>
      </c>
      <c r="J67" s="6" t="str">
        <f>OBV!F67</f>
        <v>BEARISH</v>
      </c>
      <c r="K67" s="6" t="str">
        <f>OBV!G67</f>
        <v>WEAK</v>
      </c>
      <c r="L67" s="6" t="str">
        <f>OBV!H67</f>
        <v>CONFIRMED BEARISH</v>
      </c>
      <c r="M67" s="8">
        <f t="shared" si="10"/>
        <v>25</v>
      </c>
      <c r="N67" s="8">
        <f t="shared" si="11"/>
        <v>0</v>
      </c>
      <c r="O67" s="8">
        <f t="shared" si="12"/>
        <v>50</v>
      </c>
      <c r="P67" s="8">
        <f t="shared" si="13"/>
        <v>0</v>
      </c>
      <c r="Q67" s="9">
        <f t="shared" ref="Q67:Q130" si="14">0.35*M67+N67*0.35+O67*0.15+P67*0.15</f>
        <v>16.25</v>
      </c>
      <c r="R67" s="9">
        <f t="shared" ref="R67:R130" si="15">M67*0.2+N67*0.2+O67*0.35+P67*0.25</f>
        <v>22.5</v>
      </c>
      <c r="S67" s="9">
        <f t="shared" ref="S67:S130" si="16">M67*0.15+N67*0.15+O67*0.25+P67*0.45</f>
        <v>16.25</v>
      </c>
      <c r="T67" s="9">
        <f t="shared" ref="T67:T130" si="17">0.25*SUM(M67:P67)</f>
        <v>18.75</v>
      </c>
      <c r="U67" s="8">
        <f t="shared" ref="U67:U130" si="18">SUM(Q67:S67)/3</f>
        <v>18.333333333333332</v>
      </c>
      <c r="V67" s="8">
        <f t="shared" ref="V67:V130" si="19">SUM(Q67:T67)/4</f>
        <v>18.4375</v>
      </c>
    </row>
    <row r="68" spans="1:22" ht="13.5" x14ac:dyDescent="0.25">
      <c r="A68" s="3">
        <f>RSI!A68</f>
        <v>42405</v>
      </c>
      <c r="B68" s="2">
        <f>RSI!B68</f>
        <v>1.9403999999999999</v>
      </c>
      <c r="C68" s="2">
        <f>RSI!I68</f>
        <v>37.727164767785631</v>
      </c>
      <c r="D68" s="2">
        <f>MACD!E68</f>
        <v>0.12797425518668204</v>
      </c>
      <c r="E68" s="2">
        <f>MACD!F68</f>
        <v>0.10593642063846589</v>
      </c>
      <c r="F68" s="2">
        <f>'Moving Avg'!D68</f>
        <v>1.93092</v>
      </c>
      <c r="G68" s="2">
        <f>'Moving Avg'!F68</f>
        <v>2.0978749999999993</v>
      </c>
      <c r="H68" s="2">
        <f>'Moving Avg'!G68</f>
        <v>1.9880080000000009</v>
      </c>
      <c r="I68" s="2">
        <f>'Moving Avg'!H68</f>
        <v>0</v>
      </c>
      <c r="J68" s="6" t="str">
        <f>OBV!F68</f>
        <v>BEARISH</v>
      </c>
      <c r="K68" s="6" t="str">
        <f>OBV!G68</f>
        <v>WEAK</v>
      </c>
      <c r="L68" s="6" t="str">
        <f>OBV!H68</f>
        <v>CONFIRMED BEARISH</v>
      </c>
      <c r="M68" s="8">
        <f t="shared" si="10"/>
        <v>25</v>
      </c>
      <c r="N68" s="8">
        <f t="shared" si="11"/>
        <v>0</v>
      </c>
      <c r="O68" s="8">
        <f t="shared" si="12"/>
        <v>50</v>
      </c>
      <c r="P68" s="8">
        <f t="shared" si="13"/>
        <v>0</v>
      </c>
      <c r="Q68" s="9">
        <f t="shared" si="14"/>
        <v>16.25</v>
      </c>
      <c r="R68" s="9">
        <f t="shared" si="15"/>
        <v>22.5</v>
      </c>
      <c r="S68" s="9">
        <f t="shared" si="16"/>
        <v>16.25</v>
      </c>
      <c r="T68" s="9">
        <f t="shared" si="17"/>
        <v>18.75</v>
      </c>
      <c r="U68" s="8">
        <f t="shared" si="18"/>
        <v>18.333333333333332</v>
      </c>
      <c r="V68" s="8">
        <f t="shared" si="19"/>
        <v>18.4375</v>
      </c>
    </row>
    <row r="69" spans="1:22" ht="13.5" x14ac:dyDescent="0.25">
      <c r="A69" s="3">
        <f>RSI!A69</f>
        <v>42408</v>
      </c>
      <c r="B69" s="2">
        <f>RSI!B69</f>
        <v>1.95</v>
      </c>
      <c r="C69" s="2">
        <f>RSI!I69</f>
        <v>39.239865306974288</v>
      </c>
      <c r="D69" s="2">
        <f>MACD!E69</f>
        <v>0.12347020173662271</v>
      </c>
      <c r="E69" s="2">
        <f>MACD!F69</f>
        <v>0.10944317685809726</v>
      </c>
      <c r="F69" s="2">
        <f>'Moving Avg'!D69</f>
        <v>1.93092</v>
      </c>
      <c r="G69" s="2">
        <f>'Moving Avg'!F69</f>
        <v>2.0840849999999995</v>
      </c>
      <c r="H69" s="2">
        <f>'Moving Avg'!G69</f>
        <v>1.9925740000000005</v>
      </c>
      <c r="I69" s="2">
        <f>'Moving Avg'!H69</f>
        <v>0</v>
      </c>
      <c r="J69" s="6" t="str">
        <f>OBV!F69</f>
        <v>BULLISH</v>
      </c>
      <c r="K69" s="6" t="str">
        <f>OBV!G69</f>
        <v>STRONG</v>
      </c>
      <c r="L69" s="6" t="str">
        <f>OBV!H69</f>
        <v>NEUTRAL</v>
      </c>
      <c r="M69" s="8">
        <f t="shared" si="10"/>
        <v>25</v>
      </c>
      <c r="N69" s="8">
        <f t="shared" si="11"/>
        <v>0</v>
      </c>
      <c r="O69" s="8">
        <f t="shared" si="12"/>
        <v>50</v>
      </c>
      <c r="P69" s="8">
        <f t="shared" si="13"/>
        <v>66</v>
      </c>
      <c r="Q69" s="9">
        <f t="shared" si="14"/>
        <v>26.15</v>
      </c>
      <c r="R69" s="9">
        <f t="shared" si="15"/>
        <v>39</v>
      </c>
      <c r="S69" s="9">
        <f t="shared" si="16"/>
        <v>45.95</v>
      </c>
      <c r="T69" s="9">
        <f t="shared" si="17"/>
        <v>35.25</v>
      </c>
      <c r="U69" s="8">
        <f t="shared" si="18"/>
        <v>37.033333333333339</v>
      </c>
      <c r="V69" s="8">
        <f t="shared" si="19"/>
        <v>36.587500000000006</v>
      </c>
    </row>
    <row r="70" spans="1:22" ht="13.5" x14ac:dyDescent="0.25">
      <c r="A70" s="3">
        <f>RSI!A70</f>
        <v>42409</v>
      </c>
      <c r="B70" s="2">
        <f>RSI!B70</f>
        <v>1.9024000000000001</v>
      </c>
      <c r="C70" s="2">
        <f>RSI!I70</f>
        <v>34.734447045388762</v>
      </c>
      <c r="D70" s="2">
        <f>MACD!E70</f>
        <v>0.11930069887134431</v>
      </c>
      <c r="E70" s="2">
        <f>MACD!F70</f>
        <v>0.11141468126074668</v>
      </c>
      <c r="F70" s="2">
        <f>'Moving Avg'!D70</f>
        <v>1.9271199999999999</v>
      </c>
      <c r="G70" s="2">
        <f>'Moving Avg'!F70</f>
        <v>2.0655349999999997</v>
      </c>
      <c r="H70" s="2">
        <f>'Moving Avg'!G70</f>
        <v>1.9954280000000002</v>
      </c>
      <c r="I70" s="2">
        <f>'Moving Avg'!H70</f>
        <v>0</v>
      </c>
      <c r="J70" s="6" t="str">
        <f>OBV!F70</f>
        <v>BULLISH</v>
      </c>
      <c r="K70" s="6" t="str">
        <f>OBV!G70</f>
        <v>STRONG</v>
      </c>
      <c r="L70" s="6" t="str">
        <f>OBV!H70</f>
        <v>BULLISH DIVERGENCE</v>
      </c>
      <c r="M70" s="8">
        <f t="shared" si="10"/>
        <v>25</v>
      </c>
      <c r="N70" s="8">
        <f t="shared" si="11"/>
        <v>0</v>
      </c>
      <c r="O70" s="8">
        <f t="shared" si="12"/>
        <v>50</v>
      </c>
      <c r="P70" s="8">
        <f t="shared" si="13"/>
        <v>83</v>
      </c>
      <c r="Q70" s="9">
        <f t="shared" si="14"/>
        <v>28.7</v>
      </c>
      <c r="R70" s="9">
        <f t="shared" si="15"/>
        <v>43.25</v>
      </c>
      <c r="S70" s="9">
        <f t="shared" si="16"/>
        <v>53.6</v>
      </c>
      <c r="T70" s="9">
        <f t="shared" si="17"/>
        <v>39.5</v>
      </c>
      <c r="U70" s="8">
        <f t="shared" si="18"/>
        <v>41.85</v>
      </c>
      <c r="V70" s="8">
        <f t="shared" si="19"/>
        <v>41.262500000000003</v>
      </c>
    </row>
    <row r="71" spans="1:22" ht="13.5" x14ac:dyDescent="0.25">
      <c r="A71" s="3">
        <f>RSI!A71</f>
        <v>42410</v>
      </c>
      <c r="B71" s="2">
        <f>RSI!B71</f>
        <v>1.9024000000000001</v>
      </c>
      <c r="C71" s="2">
        <f>RSI!I71</f>
        <v>34.734447045388762</v>
      </c>
      <c r="D71" s="2">
        <f>MACD!E71</f>
        <v>0.12090179265072631</v>
      </c>
      <c r="E71" s="2">
        <f>MACD!F71</f>
        <v>0.1133121035387426</v>
      </c>
      <c r="F71" s="2">
        <f>'Moving Avg'!D71</f>
        <v>1.9271199999999999</v>
      </c>
      <c r="G71" s="2">
        <f>'Moving Avg'!F71</f>
        <v>2.0474600000000001</v>
      </c>
      <c r="H71" s="2">
        <f>'Moving Avg'!G71</f>
        <v>1.9982820000000006</v>
      </c>
      <c r="I71" s="2">
        <f>'Moving Avg'!H71</f>
        <v>0</v>
      </c>
      <c r="J71" s="6" t="str">
        <f>OBV!F71</f>
        <v>BULLISH</v>
      </c>
      <c r="K71" s="6" t="str">
        <f>OBV!G71</f>
        <v>STRONG</v>
      </c>
      <c r="L71" s="6" t="str">
        <f>OBV!H71</f>
        <v>NEUTRAL</v>
      </c>
      <c r="M71" s="8">
        <f t="shared" si="10"/>
        <v>25</v>
      </c>
      <c r="N71" s="8">
        <f t="shared" si="11"/>
        <v>0</v>
      </c>
      <c r="O71" s="8">
        <f t="shared" si="12"/>
        <v>50</v>
      </c>
      <c r="P71" s="8">
        <f t="shared" si="13"/>
        <v>66</v>
      </c>
      <c r="Q71" s="9">
        <f t="shared" si="14"/>
        <v>26.15</v>
      </c>
      <c r="R71" s="9">
        <f t="shared" si="15"/>
        <v>39</v>
      </c>
      <c r="S71" s="9">
        <f t="shared" si="16"/>
        <v>45.95</v>
      </c>
      <c r="T71" s="9">
        <f t="shared" si="17"/>
        <v>35.25</v>
      </c>
      <c r="U71" s="8">
        <f t="shared" si="18"/>
        <v>37.033333333333339</v>
      </c>
      <c r="V71" s="8">
        <f t="shared" si="19"/>
        <v>36.587500000000006</v>
      </c>
    </row>
    <row r="72" spans="1:22" ht="13.5" x14ac:dyDescent="0.25">
      <c r="A72" s="3">
        <f>RSI!A72</f>
        <v>42411</v>
      </c>
      <c r="B72" s="2">
        <f>RSI!B72</f>
        <v>1.9024000000000001</v>
      </c>
      <c r="C72" s="2">
        <f>RSI!I72</f>
        <v>34.734447045388762</v>
      </c>
      <c r="D72" s="2">
        <f>MACD!E72</f>
        <v>0.11417670324538998</v>
      </c>
      <c r="E72" s="2">
        <f>MACD!F72</f>
        <v>0.11348502348007208</v>
      </c>
      <c r="F72" s="2">
        <f>'Moving Avg'!D72</f>
        <v>1.9195199999999999</v>
      </c>
      <c r="G72" s="2">
        <f>'Moving Avg'!F72</f>
        <v>2.029385</v>
      </c>
      <c r="H72" s="2">
        <f>'Moving Avg'!G72</f>
        <v>2.0009460000000003</v>
      </c>
      <c r="I72" s="2">
        <f>'Moving Avg'!H72</f>
        <v>0</v>
      </c>
      <c r="J72" s="6" t="str">
        <f>OBV!F72</f>
        <v>BEARISH</v>
      </c>
      <c r="K72" s="6" t="str">
        <f>OBV!G72</f>
        <v>WEAK</v>
      </c>
      <c r="L72" s="6" t="str">
        <f>OBV!H72</f>
        <v>CONFIRMED BEARISH</v>
      </c>
      <c r="M72" s="8">
        <f t="shared" si="10"/>
        <v>25</v>
      </c>
      <c r="N72" s="8">
        <f t="shared" si="11"/>
        <v>0</v>
      </c>
      <c r="O72" s="8">
        <f t="shared" si="12"/>
        <v>50</v>
      </c>
      <c r="P72" s="8">
        <f t="shared" si="13"/>
        <v>0</v>
      </c>
      <c r="Q72" s="9">
        <f t="shared" si="14"/>
        <v>16.25</v>
      </c>
      <c r="R72" s="9">
        <f t="shared" si="15"/>
        <v>22.5</v>
      </c>
      <c r="S72" s="9">
        <f t="shared" si="16"/>
        <v>16.25</v>
      </c>
      <c r="T72" s="9">
        <f t="shared" si="17"/>
        <v>18.75</v>
      </c>
      <c r="U72" s="8">
        <f t="shared" si="18"/>
        <v>18.333333333333332</v>
      </c>
      <c r="V72" s="8">
        <f t="shared" si="19"/>
        <v>18.4375</v>
      </c>
    </row>
    <row r="73" spans="1:22" ht="13.5" x14ac:dyDescent="0.25">
      <c r="A73" s="3">
        <f>RSI!A73</f>
        <v>42412</v>
      </c>
      <c r="B73" s="2">
        <f>RSI!B73</f>
        <v>1.9024000000000001</v>
      </c>
      <c r="C73" s="2">
        <f>RSI!I73</f>
        <v>34.734447045388762</v>
      </c>
      <c r="D73" s="2">
        <f>MACD!E73</f>
        <v>0.10033993287658949</v>
      </c>
      <c r="E73" s="2">
        <f>MACD!F73</f>
        <v>0.11085600535937558</v>
      </c>
      <c r="F73" s="2">
        <f>'Moving Avg'!D73</f>
        <v>1.9119199999999998</v>
      </c>
      <c r="G73" s="2">
        <f>'Moving Avg'!F73</f>
        <v>2.0113099999999999</v>
      </c>
      <c r="H73" s="2">
        <f>'Moving Avg'!G73</f>
        <v>2.0026580000000003</v>
      </c>
      <c r="I73" s="2">
        <f>'Moving Avg'!H73</f>
        <v>0</v>
      </c>
      <c r="J73" s="6" t="str">
        <f>OBV!F73</f>
        <v>BEARISH</v>
      </c>
      <c r="K73" s="6" t="str">
        <f>OBV!G73</f>
        <v>WEAK</v>
      </c>
      <c r="L73" s="6" t="str">
        <f>OBV!H73</f>
        <v>CONFIRMED BEARISH</v>
      </c>
      <c r="M73" s="8">
        <f t="shared" si="10"/>
        <v>25</v>
      </c>
      <c r="N73" s="8">
        <f t="shared" si="11"/>
        <v>45</v>
      </c>
      <c r="O73" s="8">
        <f t="shared" si="12"/>
        <v>50</v>
      </c>
      <c r="P73" s="8">
        <f t="shared" si="13"/>
        <v>0</v>
      </c>
      <c r="Q73" s="9">
        <f t="shared" si="14"/>
        <v>32</v>
      </c>
      <c r="R73" s="9">
        <f t="shared" si="15"/>
        <v>31.5</v>
      </c>
      <c r="S73" s="9">
        <f t="shared" si="16"/>
        <v>23</v>
      </c>
      <c r="T73" s="9">
        <f t="shared" si="17"/>
        <v>30</v>
      </c>
      <c r="U73" s="8">
        <f t="shared" si="18"/>
        <v>28.833333333333332</v>
      </c>
      <c r="V73" s="8">
        <f t="shared" si="19"/>
        <v>29.125</v>
      </c>
    </row>
    <row r="74" spans="1:22" ht="13.5" x14ac:dyDescent="0.25">
      <c r="A74" s="3">
        <f>RSI!A74</f>
        <v>42415</v>
      </c>
      <c r="B74" s="2">
        <f>RSI!B74</f>
        <v>1.9024000000000001</v>
      </c>
      <c r="C74" s="2">
        <f>RSI!I74</f>
        <v>34.734447045388762</v>
      </c>
      <c r="D74" s="2">
        <f>MACD!E74</f>
        <v>8.4838304435203682E-2</v>
      </c>
      <c r="E74" s="2">
        <f>MACD!F74</f>
        <v>0.10565246517454122</v>
      </c>
      <c r="F74" s="2">
        <f>'Moving Avg'!D74</f>
        <v>1.9024000000000001</v>
      </c>
      <c r="G74" s="2">
        <f>'Moving Avg'!F74</f>
        <v>1.9932349999999999</v>
      </c>
      <c r="H74" s="2">
        <f>'Moving Avg'!G74</f>
        <v>2.0043700000000002</v>
      </c>
      <c r="I74" s="2">
        <f>'Moving Avg'!H74</f>
        <v>0</v>
      </c>
      <c r="J74" s="6" t="str">
        <f>OBV!F74</f>
        <v>BEARISH</v>
      </c>
      <c r="K74" s="6" t="str">
        <f>OBV!G74</f>
        <v>WEAK</v>
      </c>
      <c r="L74" s="6" t="str">
        <f>OBV!H74</f>
        <v>CONFIRMED BEARISH</v>
      </c>
      <c r="M74" s="8">
        <f t="shared" si="10"/>
        <v>25</v>
      </c>
      <c r="N74" s="8">
        <f t="shared" si="11"/>
        <v>100</v>
      </c>
      <c r="O74" s="8">
        <f t="shared" si="12"/>
        <v>50</v>
      </c>
      <c r="P74" s="8">
        <f t="shared" si="13"/>
        <v>0</v>
      </c>
      <c r="Q74" s="9">
        <f t="shared" si="14"/>
        <v>51.25</v>
      </c>
      <c r="R74" s="9">
        <f t="shared" si="15"/>
        <v>42.5</v>
      </c>
      <c r="S74" s="9">
        <f t="shared" si="16"/>
        <v>31.25</v>
      </c>
      <c r="T74" s="9">
        <f t="shared" si="17"/>
        <v>43.75</v>
      </c>
      <c r="U74" s="8">
        <f t="shared" si="18"/>
        <v>41.666666666666664</v>
      </c>
      <c r="V74" s="8">
        <f t="shared" si="19"/>
        <v>42.1875</v>
      </c>
    </row>
    <row r="75" spans="1:22" ht="13.5" x14ac:dyDescent="0.25">
      <c r="A75" s="3">
        <f>RSI!A75</f>
        <v>42416</v>
      </c>
      <c r="B75" s="2">
        <f>RSI!B75</f>
        <v>1.9595</v>
      </c>
      <c r="C75" s="2">
        <f>RSI!I75</f>
        <v>45.589728169411238</v>
      </c>
      <c r="D75" s="2">
        <f>MACD!E75</f>
        <v>6.3639156175597122E-2</v>
      </c>
      <c r="E75" s="2">
        <f>MACD!F75</f>
        <v>9.7249803374752392E-2</v>
      </c>
      <c r="F75" s="2">
        <f>'Moving Avg'!D75</f>
        <v>1.9138200000000001</v>
      </c>
      <c r="G75" s="2">
        <f>'Moving Avg'!F75</f>
        <v>1.9813449999999999</v>
      </c>
      <c r="H75" s="2">
        <f>'Moving Avg'!G75</f>
        <v>2.0076040000000002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CONFIRMED BULLISH</v>
      </c>
      <c r="M75" s="8">
        <f t="shared" si="10"/>
        <v>25</v>
      </c>
      <c r="N75" s="8">
        <f t="shared" si="11"/>
        <v>100</v>
      </c>
      <c r="O75" s="8">
        <f t="shared" si="12"/>
        <v>50</v>
      </c>
      <c r="P75" s="8">
        <f t="shared" si="13"/>
        <v>100</v>
      </c>
      <c r="Q75" s="9">
        <f t="shared" si="14"/>
        <v>66.25</v>
      </c>
      <c r="R75" s="9">
        <f t="shared" si="15"/>
        <v>67.5</v>
      </c>
      <c r="S75" s="9">
        <f t="shared" si="16"/>
        <v>76.25</v>
      </c>
      <c r="T75" s="9">
        <f t="shared" si="17"/>
        <v>68.75</v>
      </c>
      <c r="U75" s="8">
        <f t="shared" si="18"/>
        <v>70</v>
      </c>
      <c r="V75" s="8">
        <f t="shared" si="19"/>
        <v>69.6875</v>
      </c>
    </row>
    <row r="76" spans="1:22" ht="13.5" x14ac:dyDescent="0.25">
      <c r="A76" s="3">
        <f>RSI!A76</f>
        <v>42417</v>
      </c>
      <c r="B76" s="2">
        <f>RSI!B76</f>
        <v>1.95</v>
      </c>
      <c r="C76" s="2">
        <f>RSI!I76</f>
        <v>44.270429958480058</v>
      </c>
      <c r="D76" s="2">
        <f>MACD!E76</f>
        <v>4.3651343081311689E-2</v>
      </c>
      <c r="E76" s="2">
        <f>MACD!F76</f>
        <v>8.6530111316064251E-2</v>
      </c>
      <c r="F76" s="2">
        <f>'Moving Avg'!D76</f>
        <v>1.92334</v>
      </c>
      <c r="G76" s="2">
        <f>'Moving Avg'!F76</f>
        <v>1.971835</v>
      </c>
      <c r="H76" s="2">
        <f>'Moving Avg'!G76</f>
        <v>2.0106480000000007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  <c r="M76" s="8">
        <f t="shared" si="10"/>
        <v>25</v>
      </c>
      <c r="N76" s="8">
        <f t="shared" si="11"/>
        <v>100</v>
      </c>
      <c r="O76" s="8">
        <f t="shared" si="12"/>
        <v>50</v>
      </c>
      <c r="P76" s="8">
        <f t="shared" si="13"/>
        <v>100</v>
      </c>
      <c r="Q76" s="9">
        <f t="shared" si="14"/>
        <v>66.25</v>
      </c>
      <c r="R76" s="9">
        <f t="shared" si="15"/>
        <v>67.5</v>
      </c>
      <c r="S76" s="9">
        <f t="shared" si="16"/>
        <v>76.25</v>
      </c>
      <c r="T76" s="9">
        <f t="shared" si="17"/>
        <v>68.75</v>
      </c>
      <c r="U76" s="8">
        <f t="shared" si="18"/>
        <v>70</v>
      </c>
      <c r="V76" s="8">
        <f t="shared" si="19"/>
        <v>69.6875</v>
      </c>
    </row>
    <row r="77" spans="1:22" ht="13.5" x14ac:dyDescent="0.25">
      <c r="A77" s="3">
        <f>RSI!A77</f>
        <v>42418</v>
      </c>
      <c r="B77" s="2">
        <f>RSI!B77</f>
        <v>1.9024000000000001</v>
      </c>
      <c r="C77" s="2">
        <f>RSI!I77</f>
        <v>38.291227127915775</v>
      </c>
      <c r="D77" s="2">
        <f>MACD!E77</f>
        <v>3.6323553983722556E-2</v>
      </c>
      <c r="E77" s="2">
        <f>MACD!F77</f>
        <v>7.6488799849595918E-2</v>
      </c>
      <c r="F77" s="2">
        <f>'Moving Avg'!D77</f>
        <v>1.9233400000000003</v>
      </c>
      <c r="G77" s="2">
        <f>'Moving Avg'!F77</f>
        <v>1.9632750000000001</v>
      </c>
      <c r="H77" s="2">
        <f>'Moving Avg'!G77</f>
        <v>2.0135020000000003</v>
      </c>
      <c r="I77" s="2">
        <f>'Moving Avg'!H77</f>
        <v>0</v>
      </c>
      <c r="J77" s="6" t="str">
        <f>OBV!F77</f>
        <v>BULLISH</v>
      </c>
      <c r="K77" s="6" t="str">
        <f>OBV!G77</f>
        <v>NEUTRAL</v>
      </c>
      <c r="L77" s="6" t="str">
        <f>OBV!H77</f>
        <v>NEUTRAL</v>
      </c>
      <c r="M77" s="8">
        <f t="shared" si="10"/>
        <v>25</v>
      </c>
      <c r="N77" s="8">
        <f t="shared" si="11"/>
        <v>100</v>
      </c>
      <c r="O77" s="8">
        <f t="shared" si="12"/>
        <v>50</v>
      </c>
      <c r="P77" s="8">
        <f t="shared" si="13"/>
        <v>49.5</v>
      </c>
      <c r="Q77" s="9">
        <f t="shared" si="14"/>
        <v>58.674999999999997</v>
      </c>
      <c r="R77" s="9">
        <f t="shared" si="15"/>
        <v>54.875</v>
      </c>
      <c r="S77" s="9">
        <f t="shared" si="16"/>
        <v>53.525000000000006</v>
      </c>
      <c r="T77" s="9">
        <f t="shared" si="17"/>
        <v>56.125</v>
      </c>
      <c r="U77" s="8">
        <f t="shared" si="18"/>
        <v>55.691666666666663</v>
      </c>
      <c r="V77" s="8">
        <f t="shared" si="19"/>
        <v>55.8</v>
      </c>
    </row>
    <row r="78" spans="1:22" ht="13.5" x14ac:dyDescent="0.25">
      <c r="A78" s="3">
        <f>RSI!A78</f>
        <v>42419</v>
      </c>
      <c r="B78" s="2">
        <f>RSI!B78</f>
        <v>1.9024000000000001</v>
      </c>
      <c r="C78" s="2">
        <f>RSI!I78</f>
        <v>38.291227127915782</v>
      </c>
      <c r="D78" s="2">
        <f>MACD!E78</f>
        <v>3.0601513477250153E-2</v>
      </c>
      <c r="E78" s="2">
        <f>MACD!F78</f>
        <v>6.7311342575126762E-2</v>
      </c>
      <c r="F78" s="2">
        <f>'Moving Avg'!D78</f>
        <v>1.9233400000000003</v>
      </c>
      <c r="G78" s="2">
        <f>'Moving Avg'!F78</f>
        <v>1.9547150000000002</v>
      </c>
      <c r="H78" s="2">
        <f>'Moving Avg'!G78</f>
        <v>2.0163560000000005</v>
      </c>
      <c r="I78" s="2">
        <f>'Moving Avg'!H78</f>
        <v>0</v>
      </c>
      <c r="J78" s="6" t="str">
        <f>OBV!F78</f>
        <v>BULLISH</v>
      </c>
      <c r="K78" s="6" t="str">
        <f>OBV!G78</f>
        <v>NEUTRAL</v>
      </c>
      <c r="L78" s="6" t="str">
        <f>OBV!H78</f>
        <v>NEUTRAL</v>
      </c>
      <c r="M78" s="8">
        <f t="shared" si="10"/>
        <v>25</v>
      </c>
      <c r="N78" s="8">
        <f t="shared" si="11"/>
        <v>100</v>
      </c>
      <c r="O78" s="8">
        <f t="shared" si="12"/>
        <v>50</v>
      </c>
      <c r="P78" s="8">
        <f t="shared" si="13"/>
        <v>49.5</v>
      </c>
      <c r="Q78" s="9">
        <f t="shared" si="14"/>
        <v>58.674999999999997</v>
      </c>
      <c r="R78" s="9">
        <f t="shared" si="15"/>
        <v>54.875</v>
      </c>
      <c r="S78" s="9">
        <f t="shared" si="16"/>
        <v>53.525000000000006</v>
      </c>
      <c r="T78" s="9">
        <f t="shared" si="17"/>
        <v>56.125</v>
      </c>
      <c r="U78" s="8">
        <f t="shared" si="18"/>
        <v>55.691666666666663</v>
      </c>
      <c r="V78" s="8">
        <f t="shared" si="19"/>
        <v>55.8</v>
      </c>
    </row>
    <row r="79" spans="1:22" ht="13.5" x14ac:dyDescent="0.25">
      <c r="A79" s="3">
        <f>RSI!A79</f>
        <v>42422</v>
      </c>
      <c r="B79" s="2">
        <f>RSI!B79</f>
        <v>1.9214</v>
      </c>
      <c r="C79" s="2">
        <f>RSI!I79</f>
        <v>41.92245742301062</v>
      </c>
      <c r="D79" s="2">
        <f>MACD!E79</f>
        <v>2.6272262214603659E-2</v>
      </c>
      <c r="E79" s="2">
        <f>MACD!F79</f>
        <v>5.9103526503022148E-2</v>
      </c>
      <c r="F79" s="2">
        <f>'Moving Avg'!D79</f>
        <v>1.9271400000000001</v>
      </c>
      <c r="G79" s="2">
        <f>'Moving Avg'!F79</f>
        <v>1.9461549999999999</v>
      </c>
      <c r="H79" s="2">
        <f>'Moving Avg'!G79</f>
        <v>2.0192100000000006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CONFIRMED BULLISH</v>
      </c>
      <c r="M79" s="8">
        <f t="shared" si="10"/>
        <v>25</v>
      </c>
      <c r="N79" s="8">
        <f t="shared" si="11"/>
        <v>100</v>
      </c>
      <c r="O79" s="8">
        <f t="shared" si="12"/>
        <v>50</v>
      </c>
      <c r="P79" s="8">
        <f t="shared" si="13"/>
        <v>100</v>
      </c>
      <c r="Q79" s="9">
        <f t="shared" si="14"/>
        <v>66.25</v>
      </c>
      <c r="R79" s="9">
        <f t="shared" si="15"/>
        <v>67.5</v>
      </c>
      <c r="S79" s="9">
        <f t="shared" si="16"/>
        <v>76.25</v>
      </c>
      <c r="T79" s="9">
        <f t="shared" si="17"/>
        <v>68.75</v>
      </c>
      <c r="U79" s="8">
        <f t="shared" si="18"/>
        <v>70</v>
      </c>
      <c r="V79" s="8">
        <f t="shared" si="19"/>
        <v>69.6875</v>
      </c>
    </row>
    <row r="80" spans="1:22" ht="13.5" x14ac:dyDescent="0.25">
      <c r="A80" s="3">
        <f>RSI!A80</f>
        <v>42423</v>
      </c>
      <c r="B80" s="2">
        <f>RSI!B80</f>
        <v>1.9403999999999999</v>
      </c>
      <c r="C80" s="2">
        <f>RSI!I80</f>
        <v>45.383563628152046</v>
      </c>
      <c r="D80" s="2">
        <f>MACD!E80</f>
        <v>1.4176441285583152E-2</v>
      </c>
      <c r="E80" s="2">
        <f>MACD!F80</f>
        <v>5.0118109459534356E-2</v>
      </c>
      <c r="F80" s="2">
        <f>'Moving Avg'!D80</f>
        <v>1.9233199999999999</v>
      </c>
      <c r="G80" s="2">
        <f>'Moving Avg'!F80</f>
        <v>1.93997</v>
      </c>
      <c r="H80" s="2">
        <f>'Moving Avg'!G80</f>
        <v>2.022062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BULLISH DIVERGENCE</v>
      </c>
      <c r="M80" s="8">
        <f t="shared" si="10"/>
        <v>25</v>
      </c>
      <c r="N80" s="8">
        <f t="shared" si="11"/>
        <v>100</v>
      </c>
      <c r="O80" s="8">
        <f t="shared" si="12"/>
        <v>50</v>
      </c>
      <c r="P80" s="8">
        <f t="shared" si="13"/>
        <v>83</v>
      </c>
      <c r="Q80" s="9">
        <f t="shared" si="14"/>
        <v>63.7</v>
      </c>
      <c r="R80" s="9">
        <f t="shared" si="15"/>
        <v>63.25</v>
      </c>
      <c r="S80" s="9">
        <f t="shared" si="16"/>
        <v>68.599999999999994</v>
      </c>
      <c r="T80" s="9">
        <f t="shared" si="17"/>
        <v>64.5</v>
      </c>
      <c r="U80" s="8">
        <f t="shared" si="18"/>
        <v>65.183333333333337</v>
      </c>
      <c r="V80" s="8">
        <f t="shared" si="19"/>
        <v>65.012500000000003</v>
      </c>
    </row>
    <row r="81" spans="1:22" ht="13.5" x14ac:dyDescent="0.25">
      <c r="A81" s="3">
        <f>RSI!A81</f>
        <v>42424</v>
      </c>
      <c r="B81" s="2">
        <f>RSI!B81</f>
        <v>1.9024000000000001</v>
      </c>
      <c r="C81" s="2">
        <f>RSI!I81</f>
        <v>40.220907081556042</v>
      </c>
      <c r="D81" s="2">
        <f>MACD!E81</f>
        <v>6.9198700017569781E-3</v>
      </c>
      <c r="E81" s="2">
        <f>MACD!F81</f>
        <v>4.147846156797888E-2</v>
      </c>
      <c r="F81" s="2">
        <f>'Moving Avg'!D81</f>
        <v>1.9138000000000002</v>
      </c>
      <c r="G81" s="2">
        <f>'Moving Avg'!F81</f>
        <v>1.9304599999999996</v>
      </c>
      <c r="H81" s="2">
        <f>'Moving Avg'!G81</f>
        <v>2.0245359999999999</v>
      </c>
      <c r="I81" s="2">
        <f>'Moving Avg'!H81</f>
        <v>0</v>
      </c>
      <c r="J81" s="6" t="str">
        <f>OBV!F81</f>
        <v>BEARISH</v>
      </c>
      <c r="K81" s="6" t="str">
        <f>OBV!G81</f>
        <v>WEAK</v>
      </c>
      <c r="L81" s="6" t="str">
        <f>OBV!H81</f>
        <v>CONFIRMED BEARISH</v>
      </c>
      <c r="M81" s="8">
        <f t="shared" si="10"/>
        <v>25</v>
      </c>
      <c r="N81" s="8">
        <f t="shared" si="11"/>
        <v>100</v>
      </c>
      <c r="O81" s="8">
        <f t="shared" si="12"/>
        <v>50</v>
      </c>
      <c r="P81" s="8">
        <f t="shared" si="13"/>
        <v>0</v>
      </c>
      <c r="Q81" s="9">
        <f t="shared" si="14"/>
        <v>51.25</v>
      </c>
      <c r="R81" s="9">
        <f t="shared" si="15"/>
        <v>42.5</v>
      </c>
      <c r="S81" s="9">
        <f t="shared" si="16"/>
        <v>31.25</v>
      </c>
      <c r="T81" s="9">
        <f t="shared" si="17"/>
        <v>43.75</v>
      </c>
      <c r="U81" s="8">
        <f t="shared" si="18"/>
        <v>41.666666666666664</v>
      </c>
      <c r="V81" s="8">
        <f t="shared" si="19"/>
        <v>42.1875</v>
      </c>
    </row>
    <row r="82" spans="1:22" ht="13.5" x14ac:dyDescent="0.25">
      <c r="A82" s="3">
        <f>RSI!A82</f>
        <v>42425</v>
      </c>
      <c r="B82" s="2">
        <f>RSI!B82</f>
        <v>1.9024000000000001</v>
      </c>
      <c r="C82" s="2">
        <f>RSI!I82</f>
        <v>40.220907081556042</v>
      </c>
      <c r="D82" s="2">
        <f>MACD!E82</f>
        <v>1.1556632124143373E-3</v>
      </c>
      <c r="E82" s="2">
        <f>MACD!F82</f>
        <v>3.3413901896865973E-2</v>
      </c>
      <c r="F82" s="2">
        <f>'Moving Avg'!D82</f>
        <v>1.9138000000000002</v>
      </c>
      <c r="G82" s="2">
        <f>'Moving Avg'!F82</f>
        <v>1.9238</v>
      </c>
      <c r="H82" s="2">
        <f>'Moving Avg'!G82</f>
        <v>2.0272000000000001</v>
      </c>
      <c r="I82" s="2">
        <f>'Moving Avg'!H82</f>
        <v>0</v>
      </c>
      <c r="J82" s="6" t="str">
        <f>OBV!F82</f>
        <v>BEARISH</v>
      </c>
      <c r="K82" s="6" t="str">
        <f>OBV!G82</f>
        <v>WEAK</v>
      </c>
      <c r="L82" s="6" t="str">
        <f>OBV!H82</f>
        <v>NEUTRAL</v>
      </c>
      <c r="M82" s="8">
        <f t="shared" si="10"/>
        <v>25</v>
      </c>
      <c r="N82" s="8">
        <f t="shared" si="11"/>
        <v>100</v>
      </c>
      <c r="O82" s="8">
        <f t="shared" si="12"/>
        <v>50</v>
      </c>
      <c r="P82" s="8">
        <f t="shared" si="13"/>
        <v>0</v>
      </c>
      <c r="Q82" s="9">
        <f t="shared" si="14"/>
        <v>51.25</v>
      </c>
      <c r="R82" s="9">
        <f t="shared" si="15"/>
        <v>42.5</v>
      </c>
      <c r="S82" s="9">
        <f t="shared" si="16"/>
        <v>31.25</v>
      </c>
      <c r="T82" s="9">
        <f t="shared" si="17"/>
        <v>43.75</v>
      </c>
      <c r="U82" s="8">
        <f t="shared" si="18"/>
        <v>41.666666666666664</v>
      </c>
      <c r="V82" s="8">
        <f t="shared" si="19"/>
        <v>42.1875</v>
      </c>
    </row>
    <row r="83" spans="1:22" ht="13.5" x14ac:dyDescent="0.25">
      <c r="A83" s="3">
        <f>RSI!A83</f>
        <v>42426</v>
      </c>
      <c r="B83" s="2">
        <f>RSI!B83</f>
        <v>1.8834</v>
      </c>
      <c r="C83" s="2">
        <f>RSI!I83</f>
        <v>37.731918533859577</v>
      </c>
      <c r="D83" s="2">
        <f>MACD!E83</f>
        <v>-1.966215761713519E-3</v>
      </c>
      <c r="E83" s="2">
        <f>MACD!F83</f>
        <v>2.6337878365150079E-2</v>
      </c>
      <c r="F83" s="2">
        <f>'Moving Avg'!D83</f>
        <v>1.9100000000000001</v>
      </c>
      <c r="G83" s="2">
        <f>'Moving Avg'!F83</f>
        <v>1.9190449999999999</v>
      </c>
      <c r="H83" s="2">
        <f>'Moving Avg'!G83</f>
        <v>2.0287220000000001</v>
      </c>
      <c r="I83" s="2">
        <f>'Moving Avg'!H83</f>
        <v>0</v>
      </c>
      <c r="J83" s="6" t="str">
        <f>OBV!F83</f>
        <v>BEARISH</v>
      </c>
      <c r="K83" s="6" t="str">
        <f>OBV!G83</f>
        <v>WEAK</v>
      </c>
      <c r="L83" s="6" t="str">
        <f>OBV!H83</f>
        <v>CONFIRMED BEARISH</v>
      </c>
      <c r="M83" s="8">
        <f t="shared" si="10"/>
        <v>25</v>
      </c>
      <c r="N83" s="8">
        <f t="shared" si="11"/>
        <v>100</v>
      </c>
      <c r="O83" s="8">
        <f t="shared" si="12"/>
        <v>50</v>
      </c>
      <c r="P83" s="8">
        <f t="shared" si="13"/>
        <v>0</v>
      </c>
      <c r="Q83" s="9">
        <f t="shared" si="14"/>
        <v>51.25</v>
      </c>
      <c r="R83" s="9">
        <f t="shared" si="15"/>
        <v>42.5</v>
      </c>
      <c r="S83" s="9">
        <f t="shared" si="16"/>
        <v>31.25</v>
      </c>
      <c r="T83" s="9">
        <f t="shared" si="17"/>
        <v>43.75</v>
      </c>
      <c r="U83" s="8">
        <f t="shared" si="18"/>
        <v>41.666666666666664</v>
      </c>
      <c r="V83" s="8">
        <f t="shared" si="19"/>
        <v>42.1875</v>
      </c>
    </row>
    <row r="84" spans="1:22" ht="13.5" x14ac:dyDescent="0.25">
      <c r="A84" s="3">
        <f>RSI!A84</f>
        <v>42429</v>
      </c>
      <c r="B84" s="2">
        <f>RSI!B84</f>
        <v>1.9024000000000001</v>
      </c>
      <c r="C84" s="2">
        <f>RSI!I84</f>
        <v>41.622388298039183</v>
      </c>
      <c r="D84" s="2">
        <f>MACD!E84</f>
        <v>-5.5806085105405412E-3</v>
      </c>
      <c r="E84" s="2">
        <f>MACD!F84</f>
        <v>1.9954180990011956E-2</v>
      </c>
      <c r="F84" s="2">
        <f>'Moving Avg'!D84</f>
        <v>1.9062000000000001</v>
      </c>
      <c r="G84" s="2">
        <f>'Moving Avg'!F84</f>
        <v>1.9166650000000001</v>
      </c>
      <c r="H84" s="2">
        <f>'Moving Avg'!G84</f>
        <v>2.0302439999999997</v>
      </c>
      <c r="I84" s="2">
        <f>'Moving Avg'!H84</f>
        <v>0</v>
      </c>
      <c r="J84" s="6" t="str">
        <f>OBV!F84</f>
        <v>BEARISH</v>
      </c>
      <c r="K84" s="6" t="str">
        <f>OBV!G84</f>
        <v>WEAK</v>
      </c>
      <c r="L84" s="6" t="str">
        <f>OBV!H84</f>
        <v>CONFIRMED BEARISH</v>
      </c>
      <c r="M84" s="8">
        <f t="shared" si="10"/>
        <v>25</v>
      </c>
      <c r="N84" s="8">
        <f t="shared" si="11"/>
        <v>100</v>
      </c>
      <c r="O84" s="8">
        <f t="shared" si="12"/>
        <v>50</v>
      </c>
      <c r="P84" s="8">
        <f t="shared" si="13"/>
        <v>0</v>
      </c>
      <c r="Q84" s="9">
        <f t="shared" si="14"/>
        <v>51.25</v>
      </c>
      <c r="R84" s="9">
        <f t="shared" si="15"/>
        <v>42.5</v>
      </c>
      <c r="S84" s="9">
        <f t="shared" si="16"/>
        <v>31.25</v>
      </c>
      <c r="T84" s="9">
        <f t="shared" si="17"/>
        <v>43.75</v>
      </c>
      <c r="U84" s="8">
        <f t="shared" si="18"/>
        <v>41.666666666666664</v>
      </c>
      <c r="V84" s="8">
        <f t="shared" si="19"/>
        <v>42.1875</v>
      </c>
    </row>
    <row r="85" spans="1:22" ht="13.5" x14ac:dyDescent="0.25">
      <c r="A85" s="3">
        <f>RSI!A85</f>
        <v>42430</v>
      </c>
      <c r="B85" s="2">
        <f>RSI!B85</f>
        <v>1.9309000000000001</v>
      </c>
      <c r="C85" s="2">
        <f>RSI!I85</f>
        <v>46.974187760577607</v>
      </c>
      <c r="D85" s="2">
        <f>MACD!E85</f>
        <v>-1.6752967495299309E-3</v>
      </c>
      <c r="E85" s="2">
        <f>MACD!F85</f>
        <v>1.5628285442103582E-2</v>
      </c>
      <c r="F85" s="2">
        <f>'Moving Avg'!D85</f>
        <v>1.9042999999999999</v>
      </c>
      <c r="G85" s="2">
        <f>'Moving Avg'!F85</f>
        <v>1.9171399999999998</v>
      </c>
      <c r="H85" s="2">
        <f>'Moving Avg'!G85</f>
        <v>2.0329059999999997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  <c r="M85" s="8">
        <f t="shared" si="10"/>
        <v>25</v>
      </c>
      <c r="N85" s="8">
        <f t="shared" si="11"/>
        <v>45</v>
      </c>
      <c r="O85" s="8">
        <f t="shared" si="12"/>
        <v>50</v>
      </c>
      <c r="P85" s="8">
        <f t="shared" si="13"/>
        <v>0</v>
      </c>
      <c r="Q85" s="9">
        <f t="shared" si="14"/>
        <v>32</v>
      </c>
      <c r="R85" s="9">
        <f t="shared" si="15"/>
        <v>31.5</v>
      </c>
      <c r="S85" s="9">
        <f t="shared" si="16"/>
        <v>23</v>
      </c>
      <c r="T85" s="9">
        <f t="shared" si="17"/>
        <v>30</v>
      </c>
      <c r="U85" s="8">
        <f t="shared" si="18"/>
        <v>28.833333333333332</v>
      </c>
      <c r="V85" s="8">
        <f t="shared" si="19"/>
        <v>29.125</v>
      </c>
    </row>
    <row r="86" spans="1:22" ht="13.5" x14ac:dyDescent="0.25">
      <c r="A86" s="3">
        <f>RSI!A86</f>
        <v>42431</v>
      </c>
      <c r="B86" s="2">
        <f>RSI!B86</f>
        <v>1.8834</v>
      </c>
      <c r="C86" s="2">
        <f>RSI!I86</f>
        <v>40.336915583053639</v>
      </c>
      <c r="D86" s="2">
        <f>MACD!E86</f>
        <v>3.7864181259004148E-3</v>
      </c>
      <c r="E86" s="2">
        <f>MACD!F86</f>
        <v>1.3259911978862948E-2</v>
      </c>
      <c r="F86" s="2">
        <f>'Moving Avg'!D86</f>
        <v>1.9005000000000003</v>
      </c>
      <c r="G86" s="2">
        <f>'Moving Avg'!F86</f>
        <v>1.9161899999999998</v>
      </c>
      <c r="H86" s="2">
        <f>'Moving Avg'!G86</f>
        <v>2.0346179999999996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  <c r="M86" s="8">
        <f t="shared" si="10"/>
        <v>25</v>
      </c>
      <c r="N86" s="8">
        <f t="shared" si="11"/>
        <v>45</v>
      </c>
      <c r="O86" s="8">
        <f t="shared" si="12"/>
        <v>50</v>
      </c>
      <c r="P86" s="8">
        <f t="shared" si="13"/>
        <v>0</v>
      </c>
      <c r="Q86" s="9">
        <f t="shared" si="14"/>
        <v>32</v>
      </c>
      <c r="R86" s="9">
        <f t="shared" si="15"/>
        <v>31.5</v>
      </c>
      <c r="S86" s="9">
        <f t="shared" si="16"/>
        <v>23</v>
      </c>
      <c r="T86" s="9">
        <f t="shared" si="17"/>
        <v>30</v>
      </c>
      <c r="U86" s="8">
        <f t="shared" si="18"/>
        <v>28.833333333333332</v>
      </c>
      <c r="V86" s="8">
        <f t="shared" si="19"/>
        <v>29.125</v>
      </c>
    </row>
    <row r="87" spans="1:22" ht="13.5" x14ac:dyDescent="0.25">
      <c r="A87" s="3">
        <f>RSI!A87</f>
        <v>42432</v>
      </c>
      <c r="B87" s="2">
        <f>RSI!B87</f>
        <v>1.8358000000000001</v>
      </c>
      <c r="C87" s="2">
        <f>RSI!I87</f>
        <v>34.999935112503934</v>
      </c>
      <c r="D87" s="2">
        <f>MACD!E87</f>
        <v>4.9842127647599099E-3</v>
      </c>
      <c r="E87" s="2">
        <f>MACD!F87</f>
        <v>1.1604772136042342E-2</v>
      </c>
      <c r="F87" s="2">
        <f>'Moving Avg'!D87</f>
        <v>1.8871800000000001</v>
      </c>
      <c r="G87" s="2">
        <f>'Moving Avg'!F87</f>
        <v>1.91096</v>
      </c>
      <c r="H87" s="2">
        <f>'Moving Avg'!G87</f>
        <v>2.0344279999999997</v>
      </c>
      <c r="I87" s="2">
        <f>'Moving Avg'!H87</f>
        <v>0</v>
      </c>
      <c r="J87" s="6" t="str">
        <f>OBV!F87</f>
        <v>BEARISH</v>
      </c>
      <c r="K87" s="6" t="str">
        <f>OBV!G87</f>
        <v>WEAK</v>
      </c>
      <c r="L87" s="6" t="str">
        <f>OBV!H87</f>
        <v>CONFIRMED BEARISH</v>
      </c>
      <c r="M87" s="8">
        <f t="shared" si="10"/>
        <v>25</v>
      </c>
      <c r="N87" s="8">
        <f t="shared" si="11"/>
        <v>45</v>
      </c>
      <c r="O87" s="8">
        <f t="shared" si="12"/>
        <v>50</v>
      </c>
      <c r="P87" s="8">
        <f t="shared" si="13"/>
        <v>0</v>
      </c>
      <c r="Q87" s="9">
        <f t="shared" si="14"/>
        <v>32</v>
      </c>
      <c r="R87" s="9">
        <f t="shared" si="15"/>
        <v>31.5</v>
      </c>
      <c r="S87" s="9">
        <f t="shared" si="16"/>
        <v>23</v>
      </c>
      <c r="T87" s="9">
        <f t="shared" si="17"/>
        <v>30</v>
      </c>
      <c r="U87" s="8">
        <f t="shared" si="18"/>
        <v>28.833333333333332</v>
      </c>
      <c r="V87" s="8">
        <f t="shared" si="19"/>
        <v>29.125</v>
      </c>
    </row>
    <row r="88" spans="1:22" ht="13.5" x14ac:dyDescent="0.25">
      <c r="A88" s="3">
        <f>RSI!A88</f>
        <v>42433</v>
      </c>
      <c r="B88" s="2">
        <f>RSI!B88</f>
        <v>1.8072999999999999</v>
      </c>
      <c r="C88" s="2">
        <f>RSI!I88</f>
        <v>32.248699855837302</v>
      </c>
      <c r="D88" s="2">
        <f>MACD!E88</f>
        <v>8.7359411825016497E-3</v>
      </c>
      <c r="E88" s="2">
        <f>MACD!F88</f>
        <v>1.1031005945334203E-2</v>
      </c>
      <c r="F88" s="2">
        <f>'Moving Avg'!D88</f>
        <v>1.8719600000000001</v>
      </c>
      <c r="G88" s="2">
        <f>'Moving Avg'!F88</f>
        <v>1.9043049999999997</v>
      </c>
      <c r="H88" s="2">
        <f>'Moving Avg'!G88</f>
        <v>2.0327159999999997</v>
      </c>
      <c r="I88" s="2">
        <f>'Moving Avg'!H88</f>
        <v>0</v>
      </c>
      <c r="J88" s="6" t="str">
        <f>OBV!F88</f>
        <v>BEARISH</v>
      </c>
      <c r="K88" s="6" t="str">
        <f>OBV!G88</f>
        <v>STRONG</v>
      </c>
      <c r="L88" s="6" t="str">
        <f>OBV!H88</f>
        <v>CONFIRMED BEARISH</v>
      </c>
      <c r="M88" s="8">
        <f t="shared" si="10"/>
        <v>25</v>
      </c>
      <c r="N88" s="8">
        <f t="shared" si="11"/>
        <v>45</v>
      </c>
      <c r="O88" s="8">
        <f t="shared" si="12"/>
        <v>50</v>
      </c>
      <c r="P88" s="8">
        <f t="shared" si="13"/>
        <v>33</v>
      </c>
      <c r="Q88" s="9">
        <f t="shared" si="14"/>
        <v>36.950000000000003</v>
      </c>
      <c r="R88" s="9">
        <f t="shared" si="15"/>
        <v>39.75</v>
      </c>
      <c r="S88" s="9">
        <f t="shared" si="16"/>
        <v>37.85</v>
      </c>
      <c r="T88" s="9">
        <f t="shared" si="17"/>
        <v>38.25</v>
      </c>
      <c r="U88" s="8">
        <f t="shared" si="18"/>
        <v>38.183333333333337</v>
      </c>
      <c r="V88" s="8">
        <f t="shared" si="19"/>
        <v>38.200000000000003</v>
      </c>
    </row>
    <row r="89" spans="1:22" ht="13.5" x14ac:dyDescent="0.25">
      <c r="A89" s="3">
        <f>RSI!A89</f>
        <v>42436</v>
      </c>
      <c r="B89" s="2">
        <f>RSI!B89</f>
        <v>1.8548</v>
      </c>
      <c r="C89" s="2">
        <f>RSI!I89</f>
        <v>40.625765952882851</v>
      </c>
      <c r="D89" s="2">
        <f>MACD!E89</f>
        <v>1.2064093747028881E-2</v>
      </c>
      <c r="E89" s="2">
        <f>MACD!F89</f>
        <v>1.1237623505673139E-2</v>
      </c>
      <c r="F89" s="2">
        <f>'Moving Avg'!D89</f>
        <v>1.8624400000000001</v>
      </c>
      <c r="G89" s="2">
        <f>'Moving Avg'!F89</f>
        <v>1.8995449999999998</v>
      </c>
      <c r="H89" s="2">
        <f>'Moving Avg'!G89</f>
        <v>2.0300519999999995</v>
      </c>
      <c r="I89" s="2">
        <f>'Moving Avg'!H89</f>
        <v>0</v>
      </c>
      <c r="J89" s="6" t="str">
        <f>OBV!F89</f>
        <v>BEARISH</v>
      </c>
      <c r="K89" s="6" t="str">
        <f>OBV!G89</f>
        <v>STRONG</v>
      </c>
      <c r="L89" s="6" t="str">
        <f>OBV!H89</f>
        <v>CONFIRMED BEARISH</v>
      </c>
      <c r="M89" s="8">
        <f t="shared" si="10"/>
        <v>25</v>
      </c>
      <c r="N89" s="8">
        <f t="shared" si="11"/>
        <v>0</v>
      </c>
      <c r="O89" s="8">
        <f t="shared" si="12"/>
        <v>50</v>
      </c>
      <c r="P89" s="8">
        <f t="shared" si="13"/>
        <v>33</v>
      </c>
      <c r="Q89" s="9">
        <f t="shared" si="14"/>
        <v>21.2</v>
      </c>
      <c r="R89" s="9">
        <f t="shared" si="15"/>
        <v>30.75</v>
      </c>
      <c r="S89" s="9">
        <f t="shared" si="16"/>
        <v>31.1</v>
      </c>
      <c r="T89" s="9">
        <f t="shared" si="17"/>
        <v>27</v>
      </c>
      <c r="U89" s="8">
        <f t="shared" si="18"/>
        <v>27.683333333333337</v>
      </c>
      <c r="V89" s="8">
        <f t="shared" si="19"/>
        <v>27.512500000000003</v>
      </c>
    </row>
    <row r="90" spans="1:22" ht="13.5" x14ac:dyDescent="0.25">
      <c r="A90" s="3">
        <f>RSI!A90</f>
        <v>42437</v>
      </c>
      <c r="B90" s="2">
        <f>RSI!B90</f>
        <v>1.8168</v>
      </c>
      <c r="C90" s="2">
        <f>RSI!I90</f>
        <v>36.714750271039122</v>
      </c>
      <c r="D90" s="2">
        <f>MACD!E90</f>
        <v>2.1031004232090922E-2</v>
      </c>
      <c r="E90" s="2">
        <f>MACD!F90</f>
        <v>1.3196299650956696E-2</v>
      </c>
      <c r="F90" s="2">
        <f>'Moving Avg'!D90</f>
        <v>1.83962</v>
      </c>
      <c r="G90" s="2">
        <f>'Moving Avg'!F90</f>
        <v>1.8952649999999998</v>
      </c>
      <c r="H90" s="2">
        <f>'Moving Avg'!G90</f>
        <v>2.0252959999999995</v>
      </c>
      <c r="I90" s="2">
        <f>'Moving Avg'!H90</f>
        <v>0</v>
      </c>
      <c r="J90" s="6" t="str">
        <f>OBV!F90</f>
        <v>BEARISH</v>
      </c>
      <c r="K90" s="6" t="str">
        <f>OBV!G90</f>
        <v>STRONG</v>
      </c>
      <c r="L90" s="6" t="str">
        <f>OBV!H90</f>
        <v>CONFIRMED BEARISH</v>
      </c>
      <c r="M90" s="8">
        <f t="shared" si="10"/>
        <v>25</v>
      </c>
      <c r="N90" s="8">
        <f t="shared" si="11"/>
        <v>0</v>
      </c>
      <c r="O90" s="8">
        <f t="shared" si="12"/>
        <v>50</v>
      </c>
      <c r="P90" s="8">
        <f t="shared" si="13"/>
        <v>33</v>
      </c>
      <c r="Q90" s="9">
        <f t="shared" si="14"/>
        <v>21.2</v>
      </c>
      <c r="R90" s="9">
        <f t="shared" si="15"/>
        <v>30.75</v>
      </c>
      <c r="S90" s="9">
        <f t="shared" si="16"/>
        <v>31.1</v>
      </c>
      <c r="T90" s="9">
        <f t="shared" si="17"/>
        <v>27</v>
      </c>
      <c r="U90" s="8">
        <f t="shared" si="18"/>
        <v>27.683333333333337</v>
      </c>
      <c r="V90" s="8">
        <f t="shared" si="19"/>
        <v>27.512500000000003</v>
      </c>
    </row>
    <row r="91" spans="1:22" ht="13.5" x14ac:dyDescent="0.25">
      <c r="A91" s="3">
        <f>RSI!A91</f>
        <v>42438</v>
      </c>
      <c r="B91" s="2">
        <f>RSI!B91</f>
        <v>1.7692000000000001</v>
      </c>
      <c r="C91" s="2">
        <f>RSI!I91</f>
        <v>32.494777900167264</v>
      </c>
      <c r="D91" s="2">
        <f>MACD!E91</f>
        <v>2.6905010974152654E-2</v>
      </c>
      <c r="E91" s="2">
        <f>MACD!F91</f>
        <v>1.5938041915595891E-2</v>
      </c>
      <c r="F91" s="2">
        <f>'Moving Avg'!D91</f>
        <v>1.8167800000000001</v>
      </c>
      <c r="G91" s="2">
        <f>'Moving Avg'!F91</f>
        <v>1.8886049999999996</v>
      </c>
      <c r="H91" s="2">
        <f>'Moving Avg'!G91</f>
        <v>2.0188279999999996</v>
      </c>
      <c r="I91" s="2">
        <f>'Moving Avg'!H91</f>
        <v>0</v>
      </c>
      <c r="J91" s="6" t="str">
        <f>OBV!F91</f>
        <v>BEARISH</v>
      </c>
      <c r="K91" s="6" t="str">
        <f>OBV!G91</f>
        <v>STRONG</v>
      </c>
      <c r="L91" s="6" t="str">
        <f>OBV!H91</f>
        <v>CONFIRMED BEARISH</v>
      </c>
      <c r="M91" s="8">
        <f t="shared" si="10"/>
        <v>25</v>
      </c>
      <c r="N91" s="8">
        <f t="shared" si="11"/>
        <v>0</v>
      </c>
      <c r="O91" s="8">
        <f t="shared" si="12"/>
        <v>50</v>
      </c>
      <c r="P91" s="8">
        <f t="shared" si="13"/>
        <v>33</v>
      </c>
      <c r="Q91" s="9">
        <f t="shared" si="14"/>
        <v>21.2</v>
      </c>
      <c r="R91" s="9">
        <f t="shared" si="15"/>
        <v>30.75</v>
      </c>
      <c r="S91" s="9">
        <f t="shared" si="16"/>
        <v>31.1</v>
      </c>
      <c r="T91" s="9">
        <f t="shared" si="17"/>
        <v>27</v>
      </c>
      <c r="U91" s="8">
        <f t="shared" si="18"/>
        <v>27.683333333333337</v>
      </c>
      <c r="V91" s="8">
        <f t="shared" si="19"/>
        <v>27.512500000000003</v>
      </c>
    </row>
    <row r="92" spans="1:22" ht="13.5" x14ac:dyDescent="0.25">
      <c r="A92" s="3">
        <f>RSI!A92</f>
        <v>42439</v>
      </c>
      <c r="B92" s="2">
        <f>RSI!B92</f>
        <v>1.7978000000000001</v>
      </c>
      <c r="C92" s="2">
        <f>RSI!I92</f>
        <v>37.16777219994286</v>
      </c>
      <c r="D92" s="2">
        <f>MACD!E92</f>
        <v>3.0599973396290503E-2</v>
      </c>
      <c r="E92" s="2">
        <f>MACD!F92</f>
        <v>1.8870428211734815E-2</v>
      </c>
      <c r="F92" s="2">
        <f>'Moving Avg'!D92</f>
        <v>1.80918</v>
      </c>
      <c r="G92" s="2">
        <f>'Moving Avg'!F92</f>
        <v>1.8833750000000005</v>
      </c>
      <c r="H92" s="2">
        <f>'Moving Avg'!G92</f>
        <v>2.0119799999999994</v>
      </c>
      <c r="I92" s="2">
        <f>'Moving Avg'!H92</f>
        <v>0</v>
      </c>
      <c r="J92" s="6" t="str">
        <f>OBV!F92</f>
        <v>BEARISH</v>
      </c>
      <c r="K92" s="6" t="str">
        <f>OBV!G92</f>
        <v>STRONG</v>
      </c>
      <c r="L92" s="6" t="str">
        <f>OBV!H92</f>
        <v>CONFIRMED BEARISH</v>
      </c>
      <c r="M92" s="8">
        <f t="shared" si="10"/>
        <v>25</v>
      </c>
      <c r="N92" s="8">
        <f t="shared" si="11"/>
        <v>0</v>
      </c>
      <c r="O92" s="8">
        <f t="shared" si="12"/>
        <v>50</v>
      </c>
      <c r="P92" s="8">
        <f t="shared" si="13"/>
        <v>33</v>
      </c>
      <c r="Q92" s="9">
        <f t="shared" si="14"/>
        <v>21.2</v>
      </c>
      <c r="R92" s="9">
        <f t="shared" si="15"/>
        <v>30.75</v>
      </c>
      <c r="S92" s="9">
        <f t="shared" si="16"/>
        <v>31.1</v>
      </c>
      <c r="T92" s="9">
        <f t="shared" si="17"/>
        <v>27</v>
      </c>
      <c r="U92" s="8">
        <f t="shared" si="18"/>
        <v>27.683333333333337</v>
      </c>
      <c r="V92" s="8">
        <f t="shared" si="19"/>
        <v>27.512500000000003</v>
      </c>
    </row>
    <row r="93" spans="1:22" ht="13.5" x14ac:dyDescent="0.25">
      <c r="A93" s="3">
        <f>RSI!A93</f>
        <v>42440</v>
      </c>
      <c r="B93" s="2">
        <f>RSI!B93</f>
        <v>1.8072999999999999</v>
      </c>
      <c r="C93" s="2">
        <f>RSI!I93</f>
        <v>38.686077939582198</v>
      </c>
      <c r="D93" s="2">
        <f>MACD!E93</f>
        <v>3.0711411494588781E-2</v>
      </c>
      <c r="E93" s="2">
        <f>MACD!F93</f>
        <v>2.1238624868305609E-2</v>
      </c>
      <c r="F93" s="2">
        <f>'Moving Avg'!D93</f>
        <v>1.80918</v>
      </c>
      <c r="G93" s="2">
        <f>'Moving Avg'!F93</f>
        <v>1.8786200000000004</v>
      </c>
      <c r="H93" s="2">
        <f>'Moving Avg'!G93</f>
        <v>2.0047519999999994</v>
      </c>
      <c r="I93" s="2">
        <f>'Moving Avg'!H93</f>
        <v>0</v>
      </c>
      <c r="J93" s="6" t="str">
        <f>OBV!F93</f>
        <v>BEARISH</v>
      </c>
      <c r="K93" s="6" t="str">
        <f>OBV!G93</f>
        <v>STRONG</v>
      </c>
      <c r="L93" s="6" t="str">
        <f>OBV!H93</f>
        <v>NEUTRAL</v>
      </c>
      <c r="M93" s="8">
        <f t="shared" si="10"/>
        <v>25</v>
      </c>
      <c r="N93" s="8">
        <f t="shared" si="11"/>
        <v>0</v>
      </c>
      <c r="O93" s="8">
        <f t="shared" si="12"/>
        <v>50</v>
      </c>
      <c r="P93" s="8">
        <f t="shared" si="13"/>
        <v>33</v>
      </c>
      <c r="Q93" s="9">
        <f t="shared" si="14"/>
        <v>21.2</v>
      </c>
      <c r="R93" s="9">
        <f t="shared" si="15"/>
        <v>30.75</v>
      </c>
      <c r="S93" s="9">
        <f t="shared" si="16"/>
        <v>31.1</v>
      </c>
      <c r="T93" s="9">
        <f t="shared" si="17"/>
        <v>27</v>
      </c>
      <c r="U93" s="8">
        <f t="shared" si="18"/>
        <v>27.683333333333337</v>
      </c>
      <c r="V93" s="8">
        <f t="shared" si="19"/>
        <v>27.512500000000003</v>
      </c>
    </row>
    <row r="94" spans="1:22" ht="13.5" x14ac:dyDescent="0.25">
      <c r="A94" s="3">
        <f>RSI!A94</f>
        <v>42443</v>
      </c>
      <c r="B94" s="2">
        <f>RSI!B94</f>
        <v>1.8358000000000001</v>
      </c>
      <c r="C94" s="2">
        <f>RSI!I94</f>
        <v>43.126200480441909</v>
      </c>
      <c r="D94" s="2">
        <f>MACD!E94</f>
        <v>3.2127935229784521E-2</v>
      </c>
      <c r="E94" s="2">
        <f>MACD!F94</f>
        <v>2.3416486940601392E-2</v>
      </c>
      <c r="F94" s="2">
        <f>'Moving Avg'!D94</f>
        <v>1.8053800000000002</v>
      </c>
      <c r="G94" s="2">
        <f>'Moving Avg'!F94</f>
        <v>1.8752900000000001</v>
      </c>
      <c r="H94" s="2">
        <f>'Moving Avg'!G94</f>
        <v>1.9977119999999997</v>
      </c>
      <c r="I94" s="2">
        <f>'Moving Avg'!H94</f>
        <v>0</v>
      </c>
      <c r="J94" s="6" t="str">
        <f>OBV!F94</f>
        <v>BEARISH</v>
      </c>
      <c r="K94" s="6" t="str">
        <f>OBV!G94</f>
        <v>STRONG</v>
      </c>
      <c r="L94" s="6" t="str">
        <f>OBV!H94</f>
        <v>CONFIRMED BEARISH</v>
      </c>
      <c r="M94" s="8">
        <f t="shared" si="10"/>
        <v>25</v>
      </c>
      <c r="N94" s="8">
        <f t="shared" si="11"/>
        <v>0</v>
      </c>
      <c r="O94" s="8">
        <f t="shared" si="12"/>
        <v>50</v>
      </c>
      <c r="P94" s="8">
        <f t="shared" si="13"/>
        <v>33</v>
      </c>
      <c r="Q94" s="9">
        <f t="shared" si="14"/>
        <v>21.2</v>
      </c>
      <c r="R94" s="9">
        <f t="shared" si="15"/>
        <v>30.75</v>
      </c>
      <c r="S94" s="9">
        <f t="shared" si="16"/>
        <v>31.1</v>
      </c>
      <c r="T94" s="9">
        <f t="shared" si="17"/>
        <v>27</v>
      </c>
      <c r="U94" s="8">
        <f t="shared" si="18"/>
        <v>27.683333333333337</v>
      </c>
      <c r="V94" s="8">
        <f t="shared" si="19"/>
        <v>27.512500000000003</v>
      </c>
    </row>
    <row r="95" spans="1:22" ht="13.5" x14ac:dyDescent="0.25">
      <c r="A95" s="3">
        <f>RSI!A95</f>
        <v>42444</v>
      </c>
      <c r="B95" s="2">
        <f>RSI!B95</f>
        <v>1.8072999999999999</v>
      </c>
      <c r="C95" s="2">
        <f>RSI!I95</f>
        <v>40.00624543094002</v>
      </c>
      <c r="D95" s="2">
        <f>MACD!E95</f>
        <v>4.0126317811721268E-2</v>
      </c>
      <c r="E95" s="2">
        <f>MACD!F95</f>
        <v>2.6758453114825366E-2</v>
      </c>
      <c r="F95" s="2">
        <f>'Moving Avg'!D95</f>
        <v>1.80348</v>
      </c>
      <c r="G95" s="2">
        <f>'Moving Avg'!F95</f>
        <v>1.86768</v>
      </c>
      <c r="H95" s="2">
        <f>'Moving Avg'!G95</f>
        <v>1.9891519999999994</v>
      </c>
      <c r="I95" s="2">
        <f>'Moving Avg'!H95</f>
        <v>0</v>
      </c>
      <c r="J95" s="6" t="str">
        <f>OBV!F95</f>
        <v>BEARISH</v>
      </c>
      <c r="K95" s="6" t="str">
        <f>OBV!G95</f>
        <v>STRONG</v>
      </c>
      <c r="L95" s="6" t="str">
        <f>OBV!H95</f>
        <v>CONFIRMED BEARISH</v>
      </c>
      <c r="M95" s="8">
        <f t="shared" si="10"/>
        <v>25</v>
      </c>
      <c r="N95" s="8">
        <f t="shared" si="11"/>
        <v>0</v>
      </c>
      <c r="O95" s="8">
        <f t="shared" si="12"/>
        <v>50</v>
      </c>
      <c r="P95" s="8">
        <f t="shared" si="13"/>
        <v>33</v>
      </c>
      <c r="Q95" s="9">
        <f t="shared" si="14"/>
        <v>21.2</v>
      </c>
      <c r="R95" s="9">
        <f t="shared" si="15"/>
        <v>30.75</v>
      </c>
      <c r="S95" s="9">
        <f t="shared" si="16"/>
        <v>31.1</v>
      </c>
      <c r="T95" s="9">
        <f t="shared" si="17"/>
        <v>27</v>
      </c>
      <c r="U95" s="8">
        <f t="shared" si="18"/>
        <v>27.683333333333337</v>
      </c>
      <c r="V95" s="8">
        <f t="shared" si="19"/>
        <v>27.512500000000003</v>
      </c>
    </row>
    <row r="96" spans="1:22" ht="13.5" x14ac:dyDescent="0.25">
      <c r="A96" s="3">
        <f>RSI!A96</f>
        <v>42445</v>
      </c>
      <c r="B96" s="2">
        <f>RSI!B96</f>
        <v>1.8548</v>
      </c>
      <c r="C96" s="2">
        <f>RSI!I96</f>
        <v>46.901113863852387</v>
      </c>
      <c r="D96" s="2">
        <f>MACD!E96</f>
        <v>3.6517913078916608E-2</v>
      </c>
      <c r="E96" s="2">
        <f>MACD!F96</f>
        <v>2.8710345107643618E-2</v>
      </c>
      <c r="F96" s="2">
        <f>'Moving Avg'!D96</f>
        <v>1.8206</v>
      </c>
      <c r="G96" s="2">
        <f>'Moving Avg'!F96</f>
        <v>1.8629200000000001</v>
      </c>
      <c r="H96" s="2">
        <f>'Moving Avg'!G96</f>
        <v>1.9817319999999996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  <c r="M96" s="8">
        <f t="shared" si="10"/>
        <v>25</v>
      </c>
      <c r="N96" s="8">
        <f t="shared" si="11"/>
        <v>0</v>
      </c>
      <c r="O96" s="8">
        <f t="shared" si="12"/>
        <v>50</v>
      </c>
      <c r="P96" s="8">
        <f t="shared" si="13"/>
        <v>67</v>
      </c>
      <c r="Q96" s="9">
        <f t="shared" si="14"/>
        <v>26.299999999999997</v>
      </c>
      <c r="R96" s="9">
        <f t="shared" si="15"/>
        <v>39.25</v>
      </c>
      <c r="S96" s="9">
        <f t="shared" si="16"/>
        <v>46.400000000000006</v>
      </c>
      <c r="T96" s="9">
        <f t="shared" si="17"/>
        <v>35.5</v>
      </c>
      <c r="U96" s="8">
        <f t="shared" si="18"/>
        <v>37.31666666666667</v>
      </c>
      <c r="V96" s="8">
        <f t="shared" si="19"/>
        <v>36.862499999999997</v>
      </c>
    </row>
    <row r="97" spans="1:22" ht="13.5" x14ac:dyDescent="0.25">
      <c r="A97" s="3">
        <f>RSI!A97</f>
        <v>42446</v>
      </c>
      <c r="B97" s="2">
        <f>RSI!B97</f>
        <v>1.8072999999999999</v>
      </c>
      <c r="C97" s="2">
        <f>RSI!I97</f>
        <v>41.735623765342403</v>
      </c>
      <c r="D97" s="2">
        <f>MACD!E97</f>
        <v>2.979602432154671E-2</v>
      </c>
      <c r="E97" s="2">
        <f>MACD!F97</f>
        <v>2.8927480950424238E-2</v>
      </c>
      <c r="F97" s="2">
        <f>'Moving Avg'!D97</f>
        <v>1.8225000000000002</v>
      </c>
      <c r="G97" s="2">
        <f>'Moving Avg'!F97</f>
        <v>1.8581650000000001</v>
      </c>
      <c r="H97" s="2">
        <f>'Moving Avg'!G97</f>
        <v>1.9733619999999994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  <c r="M97" s="8">
        <f t="shared" si="10"/>
        <v>25</v>
      </c>
      <c r="N97" s="8">
        <f t="shared" si="11"/>
        <v>0</v>
      </c>
      <c r="O97" s="8">
        <f t="shared" si="12"/>
        <v>50</v>
      </c>
      <c r="P97" s="8">
        <f t="shared" si="13"/>
        <v>67</v>
      </c>
      <c r="Q97" s="9">
        <f t="shared" si="14"/>
        <v>26.299999999999997</v>
      </c>
      <c r="R97" s="9">
        <f t="shared" si="15"/>
        <v>39.25</v>
      </c>
      <c r="S97" s="9">
        <f t="shared" si="16"/>
        <v>46.400000000000006</v>
      </c>
      <c r="T97" s="9">
        <f t="shared" si="17"/>
        <v>35.5</v>
      </c>
      <c r="U97" s="8">
        <f t="shared" si="18"/>
        <v>37.31666666666667</v>
      </c>
      <c r="V97" s="8">
        <f t="shared" si="19"/>
        <v>36.862499999999997</v>
      </c>
    </row>
    <row r="98" spans="1:22" ht="13.5" x14ac:dyDescent="0.25">
      <c r="A98" s="3">
        <f>RSI!A98</f>
        <v>42447</v>
      </c>
      <c r="B98" s="2">
        <f>RSI!B98</f>
        <v>1.8452999999999999</v>
      </c>
      <c r="C98" s="2">
        <f>RSI!I98</f>
        <v>46.784993433226511</v>
      </c>
      <c r="D98" s="2">
        <f>MACD!E98</f>
        <v>1.731538755356099E-2</v>
      </c>
      <c r="E98" s="2">
        <f>MACD!F98</f>
        <v>2.660506227105159E-2</v>
      </c>
      <c r="F98" s="2">
        <f>'Moving Avg'!D98</f>
        <v>1.8300999999999998</v>
      </c>
      <c r="G98" s="2">
        <f>'Moving Avg'!F98</f>
        <v>1.85531</v>
      </c>
      <c r="H98" s="2">
        <f>'Moving Avg'!G98</f>
        <v>1.9647999999999994</v>
      </c>
      <c r="I98" s="2">
        <f>'Moving Avg'!H98</f>
        <v>0</v>
      </c>
      <c r="J98" s="6" t="str">
        <f>OBV!F98</f>
        <v>BULLISH</v>
      </c>
      <c r="K98" s="6" t="str">
        <f>OBV!G98</f>
        <v>NEUTRAL</v>
      </c>
      <c r="L98" s="6" t="str">
        <f>OBV!H98</f>
        <v>CONFIRMED BULLISH</v>
      </c>
      <c r="M98" s="8">
        <f t="shared" si="10"/>
        <v>25</v>
      </c>
      <c r="N98" s="8">
        <f t="shared" si="11"/>
        <v>45</v>
      </c>
      <c r="O98" s="8">
        <f t="shared" si="12"/>
        <v>50</v>
      </c>
      <c r="P98" s="8">
        <f t="shared" si="13"/>
        <v>83.5</v>
      </c>
      <c r="Q98" s="9">
        <f t="shared" si="14"/>
        <v>44.524999999999999</v>
      </c>
      <c r="R98" s="9">
        <f t="shared" si="15"/>
        <v>52.375</v>
      </c>
      <c r="S98" s="9">
        <f t="shared" si="16"/>
        <v>60.575000000000003</v>
      </c>
      <c r="T98" s="9">
        <f t="shared" si="17"/>
        <v>50.875</v>
      </c>
      <c r="U98" s="8">
        <f t="shared" si="18"/>
        <v>52.491666666666674</v>
      </c>
      <c r="V98" s="8">
        <f t="shared" si="19"/>
        <v>52.087500000000006</v>
      </c>
    </row>
    <row r="99" spans="1:22" ht="13.5" x14ac:dyDescent="0.25">
      <c r="A99" s="3">
        <f>RSI!A99</f>
        <v>42450</v>
      </c>
      <c r="B99" s="2">
        <f>RSI!B99</f>
        <v>1.8452999999999999</v>
      </c>
      <c r="C99" s="2">
        <f>RSI!I99</f>
        <v>46.784993433226511</v>
      </c>
      <c r="D99" s="2">
        <f>MACD!E99</f>
        <v>1.421442840424425E-2</v>
      </c>
      <c r="E99" s="2">
        <f>MACD!F99</f>
        <v>2.4126935497690124E-2</v>
      </c>
      <c r="F99" s="2">
        <f>'Moving Avg'!D99</f>
        <v>1.8320000000000001</v>
      </c>
      <c r="G99" s="2">
        <f>'Moving Avg'!F99</f>
        <v>1.8515050000000006</v>
      </c>
      <c r="H99" s="2">
        <f>'Moving Avg'!G99</f>
        <v>1.9571899999999991</v>
      </c>
      <c r="I99" s="2">
        <f>'Moving Avg'!H99</f>
        <v>0</v>
      </c>
      <c r="J99" s="6" t="str">
        <f>OBV!F99</f>
        <v>BEARISH</v>
      </c>
      <c r="K99" s="6" t="str">
        <f>OBV!G99</f>
        <v>NEUTRAL</v>
      </c>
      <c r="L99" s="6" t="str">
        <f>OBV!H99</f>
        <v>BEARISH DIVERGENCE</v>
      </c>
      <c r="M99" s="8">
        <f t="shared" si="10"/>
        <v>25</v>
      </c>
      <c r="N99" s="8">
        <f t="shared" si="11"/>
        <v>45</v>
      </c>
      <c r="O99" s="8">
        <f t="shared" si="12"/>
        <v>50</v>
      </c>
      <c r="P99" s="8">
        <f t="shared" si="13"/>
        <v>16.5</v>
      </c>
      <c r="Q99" s="9">
        <f t="shared" si="14"/>
        <v>34.475000000000001</v>
      </c>
      <c r="R99" s="9">
        <f t="shared" si="15"/>
        <v>35.625</v>
      </c>
      <c r="S99" s="9">
        <f t="shared" si="16"/>
        <v>30.425000000000001</v>
      </c>
      <c r="T99" s="9">
        <f t="shared" si="17"/>
        <v>34.125</v>
      </c>
      <c r="U99" s="8">
        <f t="shared" si="18"/>
        <v>33.508333333333333</v>
      </c>
      <c r="V99" s="8">
        <f t="shared" si="19"/>
        <v>33.662499999999994</v>
      </c>
    </row>
    <row r="100" spans="1:22" ht="13.5" x14ac:dyDescent="0.25">
      <c r="A100" s="3">
        <f>RSI!A100</f>
        <v>42451</v>
      </c>
      <c r="B100" s="2">
        <f>RSI!B100</f>
        <v>1.8072999999999999</v>
      </c>
      <c r="C100" s="2">
        <f>RSI!I100</f>
        <v>42.512154272258407</v>
      </c>
      <c r="D100" s="2">
        <f>MACD!E100</f>
        <v>8.699837294046997E-3</v>
      </c>
      <c r="E100" s="2">
        <f>MACD!F100</f>
        <v>2.1041515856961499E-2</v>
      </c>
      <c r="F100" s="2">
        <f>'Moving Avg'!D100</f>
        <v>1.8320000000000001</v>
      </c>
      <c r="G100" s="2">
        <f>'Moving Avg'!F100</f>
        <v>1.8448500000000003</v>
      </c>
      <c r="H100" s="2">
        <f>'Moving Avg'!G100</f>
        <v>1.947867999999999</v>
      </c>
      <c r="I100" s="2">
        <f>'Moving Avg'!H100</f>
        <v>0</v>
      </c>
      <c r="J100" s="6" t="str">
        <f>OBV!F100</f>
        <v>BEARISH</v>
      </c>
      <c r="K100" s="6" t="str">
        <f>OBV!G100</f>
        <v>STRONG</v>
      </c>
      <c r="L100" s="6" t="str">
        <f>OBV!H100</f>
        <v>NEUTRAL</v>
      </c>
      <c r="M100" s="8">
        <f t="shared" si="10"/>
        <v>25</v>
      </c>
      <c r="N100" s="8">
        <f t="shared" si="11"/>
        <v>45</v>
      </c>
      <c r="O100" s="8">
        <f t="shared" si="12"/>
        <v>50</v>
      </c>
      <c r="P100" s="8">
        <f t="shared" si="13"/>
        <v>33</v>
      </c>
      <c r="Q100" s="9">
        <f t="shared" si="14"/>
        <v>36.950000000000003</v>
      </c>
      <c r="R100" s="9">
        <f t="shared" si="15"/>
        <v>39.75</v>
      </c>
      <c r="S100" s="9">
        <f t="shared" si="16"/>
        <v>37.85</v>
      </c>
      <c r="T100" s="9">
        <f t="shared" si="17"/>
        <v>38.25</v>
      </c>
      <c r="U100" s="8">
        <f t="shared" si="18"/>
        <v>38.183333333333337</v>
      </c>
      <c r="V100" s="8">
        <f t="shared" si="19"/>
        <v>38.200000000000003</v>
      </c>
    </row>
    <row r="101" spans="1:22" ht="13.5" x14ac:dyDescent="0.25">
      <c r="A101" s="3">
        <f>RSI!A101</f>
        <v>42452</v>
      </c>
      <c r="B101" s="2">
        <f>RSI!B101</f>
        <v>1.8072999999999999</v>
      </c>
      <c r="C101" s="2">
        <f>RSI!I101</f>
        <v>42.512154272258414</v>
      </c>
      <c r="D101" s="2">
        <f>MACD!E101</f>
        <v>-2.9346695563241543E-3</v>
      </c>
      <c r="E101" s="2">
        <f>MACD!F101</f>
        <v>1.6246278774304367E-2</v>
      </c>
      <c r="F101" s="2">
        <f>'Moving Avg'!D101</f>
        <v>1.8224999999999998</v>
      </c>
      <c r="G101" s="2">
        <f>'Moving Avg'!F101</f>
        <v>1.8400950000000003</v>
      </c>
      <c r="H101" s="2">
        <f>'Moving Avg'!G101</f>
        <v>1.9387359999999993</v>
      </c>
      <c r="I101" s="2">
        <f>'Moving Avg'!H101</f>
        <v>0</v>
      </c>
      <c r="J101" s="6" t="str">
        <f>OBV!F101</f>
        <v>BEARISH</v>
      </c>
      <c r="K101" s="6" t="str">
        <f>OBV!G101</f>
        <v>STRONG</v>
      </c>
      <c r="L101" s="6" t="str">
        <f>OBV!H101</f>
        <v>CONFIRMED BEARISH</v>
      </c>
      <c r="M101" s="8">
        <f t="shared" si="10"/>
        <v>25</v>
      </c>
      <c r="N101" s="8">
        <f t="shared" si="11"/>
        <v>45</v>
      </c>
      <c r="O101" s="8">
        <f t="shared" si="12"/>
        <v>50</v>
      </c>
      <c r="P101" s="8">
        <f t="shared" si="13"/>
        <v>33</v>
      </c>
      <c r="Q101" s="9">
        <f t="shared" si="14"/>
        <v>36.950000000000003</v>
      </c>
      <c r="R101" s="9">
        <f t="shared" si="15"/>
        <v>39.75</v>
      </c>
      <c r="S101" s="9">
        <f t="shared" si="16"/>
        <v>37.85</v>
      </c>
      <c r="T101" s="9">
        <f t="shared" si="17"/>
        <v>38.25</v>
      </c>
      <c r="U101" s="8">
        <f t="shared" si="18"/>
        <v>38.183333333333337</v>
      </c>
      <c r="V101" s="8">
        <f t="shared" si="19"/>
        <v>38.200000000000003</v>
      </c>
    </row>
    <row r="102" spans="1:22" ht="13.5" x14ac:dyDescent="0.25">
      <c r="A102" s="3">
        <f>RSI!A102</f>
        <v>42453</v>
      </c>
      <c r="B102" s="2">
        <f>RSI!B102</f>
        <v>1.8072999999999999</v>
      </c>
      <c r="C102" s="2">
        <f>RSI!I102</f>
        <v>42.512154272258407</v>
      </c>
      <c r="D102" s="2">
        <f>MACD!E102</f>
        <v>-8.0507684327539852E-3</v>
      </c>
      <c r="E102" s="2">
        <f>MACD!F102</f>
        <v>1.1386869332892697E-2</v>
      </c>
      <c r="F102" s="2">
        <f>'Moving Avg'!D102</f>
        <v>1.8224999999999998</v>
      </c>
      <c r="G102" s="2">
        <f>'Moving Avg'!F102</f>
        <v>1.83534</v>
      </c>
      <c r="H102" s="2">
        <f>'Moving Avg'!G102</f>
        <v>1.9296039999999994</v>
      </c>
      <c r="I102" s="2">
        <f>'Moving Avg'!H102</f>
        <v>0</v>
      </c>
      <c r="J102" s="6" t="str">
        <f>OBV!F102</f>
        <v>BEARISH</v>
      </c>
      <c r="K102" s="6" t="str">
        <f>OBV!G102</f>
        <v>STRONG</v>
      </c>
      <c r="L102" s="6" t="str">
        <f>OBV!H102</f>
        <v>NEUTRAL</v>
      </c>
      <c r="M102" s="8">
        <f t="shared" si="10"/>
        <v>25</v>
      </c>
      <c r="N102" s="8">
        <f t="shared" si="11"/>
        <v>45</v>
      </c>
      <c r="O102" s="8">
        <f t="shared" si="12"/>
        <v>50</v>
      </c>
      <c r="P102" s="8">
        <f t="shared" si="13"/>
        <v>33</v>
      </c>
      <c r="Q102" s="9">
        <f t="shared" si="14"/>
        <v>36.950000000000003</v>
      </c>
      <c r="R102" s="9">
        <f t="shared" si="15"/>
        <v>39.75</v>
      </c>
      <c r="S102" s="9">
        <f t="shared" si="16"/>
        <v>37.85</v>
      </c>
      <c r="T102" s="9">
        <f t="shared" si="17"/>
        <v>38.25</v>
      </c>
      <c r="U102" s="8">
        <f t="shared" si="18"/>
        <v>38.183333333333337</v>
      </c>
      <c r="V102" s="8">
        <f t="shared" si="19"/>
        <v>38.200000000000003</v>
      </c>
    </row>
    <row r="103" spans="1:22" ht="13.5" x14ac:dyDescent="0.25">
      <c r="A103" s="3">
        <f>RSI!A103</f>
        <v>42454</v>
      </c>
      <c r="B103" s="2">
        <f>RSI!B103</f>
        <v>1.8452999999999999</v>
      </c>
      <c r="C103" s="2">
        <f>RSI!I103</f>
        <v>48.398263771804785</v>
      </c>
      <c r="D103" s="2">
        <f>MACD!E103</f>
        <v>-1.3428899821036566E-2</v>
      </c>
      <c r="E103" s="2">
        <f>MACD!F103</f>
        <v>6.4237155021068439E-3</v>
      </c>
      <c r="F103" s="2">
        <f>'Moving Avg'!D103</f>
        <v>1.8224999999999998</v>
      </c>
      <c r="G103" s="2">
        <f>'Moving Avg'!F103</f>
        <v>1.8334350000000004</v>
      </c>
      <c r="H103" s="2">
        <f>'Moving Avg'!G103</f>
        <v>1.9212319999999994</v>
      </c>
      <c r="I103" s="2">
        <f>'Moving Avg'!H103</f>
        <v>0</v>
      </c>
      <c r="J103" s="6" t="str">
        <f>OBV!F103</f>
        <v>BULLISH</v>
      </c>
      <c r="K103" s="6" t="str">
        <f>OBV!G103</f>
        <v>NEUTRAL</v>
      </c>
      <c r="L103" s="6" t="str">
        <f>OBV!H103</f>
        <v>NEUTRAL</v>
      </c>
      <c r="M103" s="8">
        <f t="shared" si="10"/>
        <v>25</v>
      </c>
      <c r="N103" s="8">
        <f t="shared" si="11"/>
        <v>45</v>
      </c>
      <c r="O103" s="8">
        <f t="shared" si="12"/>
        <v>50</v>
      </c>
      <c r="P103" s="8">
        <f t="shared" si="13"/>
        <v>49.5</v>
      </c>
      <c r="Q103" s="9">
        <f t="shared" si="14"/>
        <v>39.424999999999997</v>
      </c>
      <c r="R103" s="9">
        <f t="shared" si="15"/>
        <v>43.875</v>
      </c>
      <c r="S103" s="9">
        <f t="shared" si="16"/>
        <v>45.275000000000006</v>
      </c>
      <c r="T103" s="9">
        <f t="shared" si="17"/>
        <v>42.375</v>
      </c>
      <c r="U103" s="8">
        <f t="shared" si="18"/>
        <v>42.858333333333327</v>
      </c>
      <c r="V103" s="8">
        <f t="shared" si="19"/>
        <v>42.737499999999997</v>
      </c>
    </row>
    <row r="104" spans="1:22" ht="13.5" x14ac:dyDescent="0.25">
      <c r="A104" s="3">
        <f>RSI!A104</f>
        <v>42457</v>
      </c>
      <c r="B104" s="2">
        <f>RSI!B104</f>
        <v>1.8072999999999999</v>
      </c>
      <c r="C104" s="2">
        <f>RSI!I104</f>
        <v>43.591639358811264</v>
      </c>
      <c r="D104" s="2">
        <f>MACD!E104</f>
        <v>-1.0723117862328824E-2</v>
      </c>
      <c r="E104" s="2">
        <f>MACD!F104</f>
        <v>2.9943488292197102E-3</v>
      </c>
      <c r="F104" s="2">
        <f>'Moving Avg'!D104</f>
        <v>1.8149000000000002</v>
      </c>
      <c r="G104" s="2">
        <f>'Moving Avg'!F104</f>
        <v>1.8286800000000003</v>
      </c>
      <c r="H104" s="2">
        <f>'Moving Avg'!G104</f>
        <v>1.9120999999999992</v>
      </c>
      <c r="I104" s="2">
        <f>'Moving Avg'!H104</f>
        <v>0</v>
      </c>
      <c r="J104" s="6" t="str">
        <f>OBV!F104</f>
        <v>BEARISH</v>
      </c>
      <c r="K104" s="6" t="str">
        <f>OBV!G104</f>
        <v>STRONG</v>
      </c>
      <c r="L104" s="6" t="str">
        <f>OBV!H104</f>
        <v>CONFIRMED BEARISH</v>
      </c>
      <c r="M104" s="8">
        <f t="shared" si="10"/>
        <v>25</v>
      </c>
      <c r="N104" s="8">
        <f t="shared" si="11"/>
        <v>45</v>
      </c>
      <c r="O104" s="8">
        <f t="shared" si="12"/>
        <v>50</v>
      </c>
      <c r="P104" s="8">
        <f t="shared" si="13"/>
        <v>33</v>
      </c>
      <c r="Q104" s="9">
        <f t="shared" si="14"/>
        <v>36.950000000000003</v>
      </c>
      <c r="R104" s="9">
        <f t="shared" si="15"/>
        <v>39.75</v>
      </c>
      <c r="S104" s="9">
        <f t="shared" si="16"/>
        <v>37.85</v>
      </c>
      <c r="T104" s="9">
        <f t="shared" si="17"/>
        <v>38.25</v>
      </c>
      <c r="U104" s="8">
        <f t="shared" si="18"/>
        <v>38.183333333333337</v>
      </c>
      <c r="V104" s="8">
        <f t="shared" si="19"/>
        <v>38.200000000000003</v>
      </c>
    </row>
    <row r="105" spans="1:22" ht="13.5" x14ac:dyDescent="0.25">
      <c r="A105" s="3">
        <f>RSI!A105</f>
        <v>42458</v>
      </c>
      <c r="B105" s="2">
        <f>RSI!B105</f>
        <v>1.8072999999999999</v>
      </c>
      <c r="C105" s="2">
        <f>RSI!I105</f>
        <v>43.591639358811264</v>
      </c>
      <c r="D105" s="2">
        <f>MACD!E105</f>
        <v>-1.2540831508784711E-2</v>
      </c>
      <c r="E105" s="2">
        <f>MACD!F105</f>
        <v>-1.1268723838117395E-4</v>
      </c>
      <c r="F105" s="2">
        <f>'Moving Avg'!D105</f>
        <v>1.8148999999999997</v>
      </c>
      <c r="G105" s="2">
        <f>'Moving Avg'!F105</f>
        <v>1.8225000000000002</v>
      </c>
      <c r="H105" s="2">
        <f>'Moving Avg'!G105</f>
        <v>1.9042999999999992</v>
      </c>
      <c r="I105" s="2">
        <f>'Moving Avg'!H105</f>
        <v>0</v>
      </c>
      <c r="J105" s="6" t="str">
        <f>OBV!F105</f>
        <v>BEARISH</v>
      </c>
      <c r="K105" s="6" t="str">
        <f>OBV!G105</f>
        <v>STRONG</v>
      </c>
      <c r="L105" s="6" t="str">
        <f>OBV!H105</f>
        <v>NEUTRAL</v>
      </c>
      <c r="M105" s="8">
        <f t="shared" si="10"/>
        <v>25</v>
      </c>
      <c r="N105" s="8">
        <f t="shared" si="11"/>
        <v>45</v>
      </c>
      <c r="O105" s="8">
        <f t="shared" si="12"/>
        <v>50</v>
      </c>
      <c r="P105" s="8">
        <f t="shared" si="13"/>
        <v>33</v>
      </c>
      <c r="Q105" s="9">
        <f t="shared" si="14"/>
        <v>36.950000000000003</v>
      </c>
      <c r="R105" s="9">
        <f t="shared" si="15"/>
        <v>39.75</v>
      </c>
      <c r="S105" s="9">
        <f t="shared" si="16"/>
        <v>37.85</v>
      </c>
      <c r="T105" s="9">
        <f t="shared" si="17"/>
        <v>38.25</v>
      </c>
      <c r="U105" s="8">
        <f t="shared" si="18"/>
        <v>38.183333333333337</v>
      </c>
      <c r="V105" s="8">
        <f t="shared" si="19"/>
        <v>38.200000000000003</v>
      </c>
    </row>
    <row r="106" spans="1:22" ht="13.5" x14ac:dyDescent="0.25">
      <c r="A106" s="3">
        <f>RSI!A106</f>
        <v>42459</v>
      </c>
      <c r="B106" s="2">
        <f>RSI!B106</f>
        <v>1.8072999999999999</v>
      </c>
      <c r="C106" s="2">
        <f>RSI!I106</f>
        <v>43.591639358811264</v>
      </c>
      <c r="D106" s="2">
        <f>MACD!E106</f>
        <v>-6.5143583655944415E-3</v>
      </c>
      <c r="E106" s="2">
        <f>MACD!F106</f>
        <v>-1.3930214638238276E-3</v>
      </c>
      <c r="F106" s="2">
        <f>'Moving Avg'!D106</f>
        <v>1.8148999999999997</v>
      </c>
      <c r="G106" s="2">
        <f>'Moving Avg'!F106</f>
        <v>1.818695</v>
      </c>
      <c r="H106" s="2">
        <f>'Moving Avg'!G106</f>
        <v>1.8976419999999994</v>
      </c>
      <c r="I106" s="2">
        <f>'Moving Avg'!H106</f>
        <v>0</v>
      </c>
      <c r="J106" s="6" t="str">
        <f>OBV!F106</f>
        <v>BEARISH</v>
      </c>
      <c r="K106" s="6" t="str">
        <f>OBV!G106</f>
        <v>STRONG</v>
      </c>
      <c r="L106" s="6" t="str">
        <f>OBV!H106</f>
        <v>NEUTRAL</v>
      </c>
      <c r="M106" s="8">
        <f t="shared" si="10"/>
        <v>25</v>
      </c>
      <c r="N106" s="8">
        <f t="shared" si="11"/>
        <v>45</v>
      </c>
      <c r="O106" s="8">
        <f t="shared" si="12"/>
        <v>50</v>
      </c>
      <c r="P106" s="8">
        <f t="shared" si="13"/>
        <v>33</v>
      </c>
      <c r="Q106" s="9">
        <f t="shared" si="14"/>
        <v>36.950000000000003</v>
      </c>
      <c r="R106" s="9">
        <f t="shared" si="15"/>
        <v>39.75</v>
      </c>
      <c r="S106" s="9">
        <f t="shared" si="16"/>
        <v>37.85</v>
      </c>
      <c r="T106" s="9">
        <f t="shared" si="17"/>
        <v>38.25</v>
      </c>
      <c r="U106" s="8">
        <f t="shared" si="18"/>
        <v>38.183333333333337</v>
      </c>
      <c r="V106" s="8">
        <f t="shared" si="19"/>
        <v>38.200000000000003</v>
      </c>
    </row>
    <row r="107" spans="1:22" ht="13.5" x14ac:dyDescent="0.25">
      <c r="A107" s="3">
        <f>RSI!A107</f>
        <v>42460</v>
      </c>
      <c r="B107" s="2">
        <f>RSI!B107</f>
        <v>1.7786999999999999</v>
      </c>
      <c r="C107" s="2">
        <f>RSI!I107</f>
        <v>39.869538783186002</v>
      </c>
      <c r="D107" s="2">
        <f>MACD!E107</f>
        <v>-6.3663881438291714E-3</v>
      </c>
      <c r="E107" s="2">
        <f>MACD!F107</f>
        <v>-2.3876947998248965E-3</v>
      </c>
      <c r="F107" s="2">
        <f>'Moving Avg'!D107</f>
        <v>1.80918</v>
      </c>
      <c r="G107" s="2">
        <f>'Moving Avg'!F107</f>
        <v>1.8158400000000003</v>
      </c>
      <c r="H107" s="2">
        <f>'Moving Avg'!G107</f>
        <v>1.8917439999999994</v>
      </c>
      <c r="I107" s="2">
        <f>'Moving Avg'!H107</f>
        <v>0</v>
      </c>
      <c r="J107" s="6" t="str">
        <f>OBV!F107</f>
        <v>BEARISH</v>
      </c>
      <c r="K107" s="6" t="str">
        <f>OBV!G107</f>
        <v>STRONG</v>
      </c>
      <c r="L107" s="6" t="str">
        <f>OBV!H107</f>
        <v>CONFIRMED BEARISH</v>
      </c>
      <c r="M107" s="8">
        <f t="shared" si="10"/>
        <v>25</v>
      </c>
      <c r="N107" s="8">
        <f t="shared" si="11"/>
        <v>45</v>
      </c>
      <c r="O107" s="8">
        <f t="shared" si="12"/>
        <v>50</v>
      </c>
      <c r="P107" s="8">
        <f t="shared" si="13"/>
        <v>33</v>
      </c>
      <c r="Q107" s="9">
        <f t="shared" si="14"/>
        <v>36.950000000000003</v>
      </c>
      <c r="R107" s="9">
        <f t="shared" si="15"/>
        <v>39.75</v>
      </c>
      <c r="S107" s="9">
        <f t="shared" si="16"/>
        <v>37.85</v>
      </c>
      <c r="T107" s="9">
        <f t="shared" si="17"/>
        <v>38.25</v>
      </c>
      <c r="U107" s="8">
        <f t="shared" si="18"/>
        <v>38.183333333333337</v>
      </c>
      <c r="V107" s="8">
        <f t="shared" si="19"/>
        <v>38.200000000000003</v>
      </c>
    </row>
    <row r="108" spans="1:22" ht="13.5" x14ac:dyDescent="0.25">
      <c r="A108" s="3">
        <f>RSI!A108</f>
        <v>42461</v>
      </c>
      <c r="B108" s="2">
        <f>RSI!B108</f>
        <v>1.7597</v>
      </c>
      <c r="C108" s="2">
        <f>RSI!I108</f>
        <v>37.574199495468285</v>
      </c>
      <c r="D108" s="2">
        <f>MACD!E108</f>
        <v>1.4015815529253572E-3</v>
      </c>
      <c r="E108" s="2">
        <f>MACD!F108</f>
        <v>-1.6298395292748459E-3</v>
      </c>
      <c r="F108" s="2">
        <f>'Moving Avg'!D108</f>
        <v>1.79206</v>
      </c>
      <c r="G108" s="2">
        <f>'Moving Avg'!F108</f>
        <v>1.8134600000000005</v>
      </c>
      <c r="H108" s="2">
        <f>'Moving Avg'!G108</f>
        <v>1.8854659999999992</v>
      </c>
      <c r="I108" s="2">
        <f>'Moving Avg'!H108</f>
        <v>0</v>
      </c>
      <c r="J108" s="6" t="str">
        <f>OBV!F108</f>
        <v>BEARISH</v>
      </c>
      <c r="K108" s="6" t="str">
        <f>OBV!G108</f>
        <v>STRONG</v>
      </c>
      <c r="L108" s="6" t="str">
        <f>OBV!H108</f>
        <v>CONFIRMED BEARISH</v>
      </c>
      <c r="M108" s="8">
        <f t="shared" si="10"/>
        <v>25</v>
      </c>
      <c r="N108" s="8">
        <f t="shared" si="11"/>
        <v>0</v>
      </c>
      <c r="O108" s="8">
        <f t="shared" si="12"/>
        <v>50</v>
      </c>
      <c r="P108" s="8">
        <f t="shared" si="13"/>
        <v>33</v>
      </c>
      <c r="Q108" s="9">
        <f t="shared" si="14"/>
        <v>21.2</v>
      </c>
      <c r="R108" s="9">
        <f t="shared" si="15"/>
        <v>30.75</v>
      </c>
      <c r="S108" s="9">
        <f t="shared" si="16"/>
        <v>31.1</v>
      </c>
      <c r="T108" s="9">
        <f t="shared" si="17"/>
        <v>27</v>
      </c>
      <c r="U108" s="8">
        <f t="shared" si="18"/>
        <v>27.683333333333337</v>
      </c>
      <c r="V108" s="8">
        <f t="shared" si="19"/>
        <v>27.512500000000003</v>
      </c>
    </row>
    <row r="109" spans="1:22" ht="13.5" x14ac:dyDescent="0.25">
      <c r="A109" s="3">
        <f>RSI!A109</f>
        <v>42464</v>
      </c>
      <c r="B109" s="2">
        <f>RSI!B109</f>
        <v>1.7597</v>
      </c>
      <c r="C109" s="2">
        <f>RSI!I109</f>
        <v>37.574199495468285</v>
      </c>
      <c r="D109" s="2">
        <f>MACD!E109</f>
        <v>8.4471238332552989E-3</v>
      </c>
      <c r="E109" s="2">
        <f>MACD!F109</f>
        <v>3.8555314323118306E-4</v>
      </c>
      <c r="F109" s="2">
        <f>'Moving Avg'!D109</f>
        <v>1.7825400000000002</v>
      </c>
      <c r="G109" s="2">
        <f>'Moving Avg'!F109</f>
        <v>1.8087050000000005</v>
      </c>
      <c r="H109" s="2">
        <f>'Moving Avg'!G109</f>
        <v>1.8788079999999991</v>
      </c>
      <c r="I109" s="2">
        <f>'Moving Avg'!H109</f>
        <v>0</v>
      </c>
      <c r="J109" s="6" t="str">
        <f>OBV!F109</f>
        <v>BEARISH</v>
      </c>
      <c r="K109" s="6" t="str">
        <f>OBV!G109</f>
        <v>STRONG</v>
      </c>
      <c r="L109" s="6" t="str">
        <f>OBV!H109</f>
        <v>CONFIRMED BEARISH</v>
      </c>
      <c r="M109" s="8">
        <f t="shared" si="10"/>
        <v>25</v>
      </c>
      <c r="N109" s="8">
        <f t="shared" si="11"/>
        <v>0</v>
      </c>
      <c r="O109" s="8">
        <f t="shared" si="12"/>
        <v>50</v>
      </c>
      <c r="P109" s="8">
        <f t="shared" si="13"/>
        <v>33</v>
      </c>
      <c r="Q109" s="9">
        <f t="shared" si="14"/>
        <v>21.2</v>
      </c>
      <c r="R109" s="9">
        <f t="shared" si="15"/>
        <v>30.75</v>
      </c>
      <c r="S109" s="9">
        <f t="shared" si="16"/>
        <v>31.1</v>
      </c>
      <c r="T109" s="9">
        <f t="shared" si="17"/>
        <v>27</v>
      </c>
      <c r="U109" s="8">
        <f t="shared" si="18"/>
        <v>27.683333333333337</v>
      </c>
      <c r="V109" s="8">
        <f t="shared" si="19"/>
        <v>27.512500000000003</v>
      </c>
    </row>
    <row r="110" spans="1:22" ht="13.5" x14ac:dyDescent="0.25">
      <c r="A110" s="3">
        <f>RSI!A110</f>
        <v>42465</v>
      </c>
      <c r="B110" s="2">
        <f>RSI!B110</f>
        <v>1.7883</v>
      </c>
      <c r="C110" s="2">
        <f>RSI!I110</f>
        <v>43.275311784641509</v>
      </c>
      <c r="D110" s="2">
        <f>MACD!E110</f>
        <v>6.8816982827073492E-3</v>
      </c>
      <c r="E110" s="2">
        <f>MACD!F110</f>
        <v>1.6847821711264163E-3</v>
      </c>
      <c r="F110" s="2">
        <f>'Moving Avg'!D110</f>
        <v>1.7787399999999998</v>
      </c>
      <c r="G110" s="2">
        <f>'Moving Avg'!F110</f>
        <v>1.8072800000000004</v>
      </c>
      <c r="H110" s="2">
        <f>'Moving Avg'!G110</f>
        <v>1.8732919999999993</v>
      </c>
      <c r="I110" s="2">
        <f>'Moving Avg'!H110</f>
        <v>0</v>
      </c>
      <c r="J110" s="6" t="str">
        <f>OBV!F110</f>
        <v>BEARISH</v>
      </c>
      <c r="K110" s="6" t="str">
        <f>OBV!G110</f>
        <v>NEUTRAL</v>
      </c>
      <c r="L110" s="6" t="str">
        <f>OBV!H110</f>
        <v>CONFIRMED BEARISH</v>
      </c>
      <c r="M110" s="8">
        <f t="shared" si="10"/>
        <v>25</v>
      </c>
      <c r="N110" s="8">
        <f t="shared" si="11"/>
        <v>0</v>
      </c>
      <c r="O110" s="8">
        <f t="shared" si="12"/>
        <v>50</v>
      </c>
      <c r="P110" s="8">
        <f t="shared" si="13"/>
        <v>16.5</v>
      </c>
      <c r="Q110" s="9">
        <f t="shared" si="14"/>
        <v>18.725000000000001</v>
      </c>
      <c r="R110" s="9">
        <f t="shared" si="15"/>
        <v>26.625</v>
      </c>
      <c r="S110" s="9">
        <f t="shared" si="16"/>
        <v>23.675000000000001</v>
      </c>
      <c r="T110" s="9">
        <f t="shared" si="17"/>
        <v>22.875</v>
      </c>
      <c r="U110" s="8">
        <f t="shared" si="18"/>
        <v>23.008333333333336</v>
      </c>
      <c r="V110" s="8">
        <f t="shared" si="19"/>
        <v>22.975000000000001</v>
      </c>
    </row>
    <row r="111" spans="1:22" ht="13.5" x14ac:dyDescent="0.25">
      <c r="A111" s="3">
        <f>RSI!A111</f>
        <v>42466</v>
      </c>
      <c r="B111" s="2">
        <f>RSI!B111</f>
        <v>1.7502</v>
      </c>
      <c r="C111" s="2">
        <f>RSI!I111</f>
        <v>38.262183166441446</v>
      </c>
      <c r="D111" s="2">
        <f>MACD!E111</f>
        <v>8.6155477997116314E-3</v>
      </c>
      <c r="E111" s="2">
        <f>MACD!F111</f>
        <v>3.0709352968434599E-3</v>
      </c>
      <c r="F111" s="2">
        <f>'Moving Avg'!D111</f>
        <v>1.7673199999999998</v>
      </c>
      <c r="G111" s="2">
        <f>'Moving Avg'!F111</f>
        <v>1.8063300000000004</v>
      </c>
      <c r="H111" s="2">
        <f>'Moving Avg'!G111</f>
        <v>1.8664439999999993</v>
      </c>
      <c r="I111" s="2">
        <f>'Moving Avg'!H111</f>
        <v>0</v>
      </c>
      <c r="J111" s="6" t="str">
        <f>OBV!F111</f>
        <v>BEARISH</v>
      </c>
      <c r="K111" s="6" t="str">
        <f>OBV!G111</f>
        <v>NEUTRAL</v>
      </c>
      <c r="L111" s="6" t="str">
        <f>OBV!H111</f>
        <v>CONFIRMED BEARISH</v>
      </c>
      <c r="M111" s="8">
        <f t="shared" si="10"/>
        <v>25</v>
      </c>
      <c r="N111" s="8">
        <f t="shared" si="11"/>
        <v>0</v>
      </c>
      <c r="O111" s="8">
        <f t="shared" si="12"/>
        <v>50</v>
      </c>
      <c r="P111" s="8">
        <f t="shared" si="13"/>
        <v>16.5</v>
      </c>
      <c r="Q111" s="9">
        <f t="shared" si="14"/>
        <v>18.725000000000001</v>
      </c>
      <c r="R111" s="9">
        <f t="shared" si="15"/>
        <v>26.625</v>
      </c>
      <c r="S111" s="9">
        <f t="shared" si="16"/>
        <v>23.675000000000001</v>
      </c>
      <c r="T111" s="9">
        <f t="shared" si="17"/>
        <v>22.875</v>
      </c>
      <c r="U111" s="8">
        <f t="shared" si="18"/>
        <v>23.008333333333336</v>
      </c>
      <c r="V111" s="8">
        <f t="shared" si="19"/>
        <v>22.975000000000001</v>
      </c>
    </row>
    <row r="112" spans="1:22" ht="13.5" x14ac:dyDescent="0.25">
      <c r="A112" s="3">
        <f>RSI!A112</f>
        <v>42467</v>
      </c>
      <c r="B112" s="2">
        <f>RSI!B112</f>
        <v>1.7597</v>
      </c>
      <c r="C112" s="2">
        <f>RSI!I112</f>
        <v>40.124697714130285</v>
      </c>
      <c r="D112" s="2">
        <f>MACD!E112</f>
        <v>9.8228025745759062E-3</v>
      </c>
      <c r="E112" s="2">
        <f>MACD!F112</f>
        <v>4.4213087523899495E-3</v>
      </c>
      <c r="F112" s="2">
        <f>'Moving Avg'!D112</f>
        <v>1.7635200000000002</v>
      </c>
      <c r="G112" s="2">
        <f>'Moving Avg'!F112</f>
        <v>1.8044250000000006</v>
      </c>
      <c r="H112" s="2">
        <f>'Moving Avg'!G112</f>
        <v>1.8609259999999992</v>
      </c>
      <c r="I112" s="2">
        <f>'Moving Avg'!H112</f>
        <v>0</v>
      </c>
      <c r="J112" s="6" t="str">
        <f>OBV!F112</f>
        <v>BULLISH</v>
      </c>
      <c r="K112" s="6" t="str">
        <f>OBV!G112</f>
        <v>WEAK</v>
      </c>
      <c r="L112" s="6" t="str">
        <f>OBV!H112</f>
        <v>BULLISH DIVERGENCE</v>
      </c>
      <c r="M112" s="8">
        <f t="shared" si="10"/>
        <v>25</v>
      </c>
      <c r="N112" s="8">
        <f t="shared" si="11"/>
        <v>0</v>
      </c>
      <c r="O112" s="8">
        <f t="shared" si="12"/>
        <v>50</v>
      </c>
      <c r="P112" s="8">
        <f t="shared" si="13"/>
        <v>50</v>
      </c>
      <c r="Q112" s="9">
        <f t="shared" si="14"/>
        <v>23.75</v>
      </c>
      <c r="R112" s="9">
        <f t="shared" si="15"/>
        <v>35</v>
      </c>
      <c r="S112" s="9">
        <f t="shared" si="16"/>
        <v>38.75</v>
      </c>
      <c r="T112" s="9">
        <f t="shared" si="17"/>
        <v>31.25</v>
      </c>
      <c r="U112" s="8">
        <f t="shared" si="18"/>
        <v>32.5</v>
      </c>
      <c r="V112" s="8">
        <f t="shared" si="19"/>
        <v>32.1875</v>
      </c>
    </row>
    <row r="113" spans="1:22" ht="13.5" x14ac:dyDescent="0.25">
      <c r="A113" s="3">
        <f>RSI!A113</f>
        <v>42468</v>
      </c>
      <c r="B113" s="2">
        <f>RSI!B113</f>
        <v>1.7692000000000001</v>
      </c>
      <c r="C113" s="2">
        <f>RSI!I113</f>
        <v>42.008760958086746</v>
      </c>
      <c r="D113" s="2">
        <f>MACD!E113</f>
        <v>1.6341616969986816E-2</v>
      </c>
      <c r="E113" s="2">
        <f>MACD!F113</f>
        <v>6.8053703959093234E-3</v>
      </c>
      <c r="F113" s="2">
        <f>'Moving Avg'!D113</f>
        <v>1.76542</v>
      </c>
      <c r="G113" s="2">
        <f>'Moving Avg'!F113</f>
        <v>1.8025200000000001</v>
      </c>
      <c r="H113" s="2">
        <f>'Moving Avg'!G113</f>
        <v>1.8567399999999992</v>
      </c>
      <c r="I113" s="2">
        <f>'Moving Avg'!H113</f>
        <v>0</v>
      </c>
      <c r="J113" s="6" t="str">
        <f>OBV!F113</f>
        <v>BULLISH</v>
      </c>
      <c r="K113" s="6" t="str">
        <f>OBV!G113</f>
        <v>WEAK</v>
      </c>
      <c r="L113" s="6" t="str">
        <f>OBV!H113</f>
        <v>CONFIRMED BULLISH</v>
      </c>
      <c r="M113" s="8">
        <f t="shared" si="10"/>
        <v>25</v>
      </c>
      <c r="N113" s="8">
        <f t="shared" si="11"/>
        <v>0</v>
      </c>
      <c r="O113" s="8">
        <f t="shared" si="12"/>
        <v>50</v>
      </c>
      <c r="P113" s="8">
        <f t="shared" si="13"/>
        <v>67</v>
      </c>
      <c r="Q113" s="9">
        <f t="shared" si="14"/>
        <v>26.299999999999997</v>
      </c>
      <c r="R113" s="9">
        <f t="shared" si="15"/>
        <v>39.25</v>
      </c>
      <c r="S113" s="9">
        <f t="shared" si="16"/>
        <v>46.400000000000006</v>
      </c>
      <c r="T113" s="9">
        <f t="shared" si="17"/>
        <v>35.5</v>
      </c>
      <c r="U113" s="8">
        <f t="shared" si="18"/>
        <v>37.31666666666667</v>
      </c>
      <c r="V113" s="8">
        <f t="shared" si="19"/>
        <v>36.862499999999997</v>
      </c>
    </row>
    <row r="114" spans="1:22" ht="13.5" x14ac:dyDescent="0.25">
      <c r="A114" s="3">
        <f>RSI!A114</f>
        <v>42471</v>
      </c>
      <c r="B114" s="2">
        <f>RSI!B114</f>
        <v>1.7978000000000001</v>
      </c>
      <c r="C114" s="2">
        <f>RSI!I114</f>
        <v>47.377208926746448</v>
      </c>
      <c r="D114" s="2">
        <f>MACD!E114</f>
        <v>1.416528503510972E-2</v>
      </c>
      <c r="E114" s="2">
        <f>MACD!F114</f>
        <v>8.2773533237494035E-3</v>
      </c>
      <c r="F114" s="2">
        <f>'Moving Avg'!D114</f>
        <v>1.7730399999999999</v>
      </c>
      <c r="G114" s="2">
        <f>'Moving Avg'!F114</f>
        <v>1.8006199999999999</v>
      </c>
      <c r="H114" s="2">
        <f>'Moving Avg'!G114</f>
        <v>1.8536959999999993</v>
      </c>
      <c r="I114" s="2">
        <f>'Moving Avg'!H114</f>
        <v>0</v>
      </c>
      <c r="J114" s="6" t="str">
        <f>OBV!F114</f>
        <v>BULLISH</v>
      </c>
      <c r="K114" s="6" t="str">
        <f>OBV!G114</f>
        <v>WEAK</v>
      </c>
      <c r="L114" s="6" t="str">
        <f>OBV!H114</f>
        <v>CONFIRMED BULLISH</v>
      </c>
      <c r="M114" s="8">
        <f t="shared" si="10"/>
        <v>25</v>
      </c>
      <c r="N114" s="8">
        <f t="shared" si="11"/>
        <v>0</v>
      </c>
      <c r="O114" s="8">
        <f t="shared" si="12"/>
        <v>50</v>
      </c>
      <c r="P114" s="8">
        <f t="shared" si="13"/>
        <v>67</v>
      </c>
      <c r="Q114" s="9">
        <f t="shared" si="14"/>
        <v>26.299999999999997</v>
      </c>
      <c r="R114" s="9">
        <f t="shared" si="15"/>
        <v>39.25</v>
      </c>
      <c r="S114" s="9">
        <f t="shared" si="16"/>
        <v>46.400000000000006</v>
      </c>
      <c r="T114" s="9">
        <f t="shared" si="17"/>
        <v>35.5</v>
      </c>
      <c r="U114" s="8">
        <f t="shared" si="18"/>
        <v>37.31666666666667</v>
      </c>
      <c r="V114" s="8">
        <f t="shared" si="19"/>
        <v>36.862499999999997</v>
      </c>
    </row>
    <row r="115" spans="1:22" ht="13.5" x14ac:dyDescent="0.25">
      <c r="A115" s="3">
        <f>RSI!A115</f>
        <v>42472</v>
      </c>
      <c r="B115" s="2">
        <f>RSI!B115</f>
        <v>1.7692000000000001</v>
      </c>
      <c r="C115" s="2">
        <f>RSI!I115</f>
        <v>43.082156425251746</v>
      </c>
      <c r="D115" s="2">
        <f>MACD!E115</f>
        <v>1.4525534544421514E-2</v>
      </c>
      <c r="E115" s="2">
        <f>MACD!F115</f>
        <v>9.5269895678838264E-3</v>
      </c>
      <c r="F115" s="2">
        <f>'Moving Avg'!D115</f>
        <v>1.76922</v>
      </c>
      <c r="G115" s="2">
        <f>'Moving Avg'!F115</f>
        <v>1.7987150000000001</v>
      </c>
      <c r="H115" s="2">
        <f>'Moving Avg'!G115</f>
        <v>1.8506519999999993</v>
      </c>
      <c r="I115" s="2">
        <f>'Moving Avg'!H115</f>
        <v>0</v>
      </c>
      <c r="J115" s="6" t="str">
        <f>OBV!F115</f>
        <v>BULLISH</v>
      </c>
      <c r="K115" s="6" t="str">
        <f>OBV!G115</f>
        <v>WEAK</v>
      </c>
      <c r="L115" s="6" t="str">
        <f>OBV!H115</f>
        <v>BULLISH DIVERGENCE</v>
      </c>
      <c r="M115" s="8">
        <f t="shared" si="10"/>
        <v>25</v>
      </c>
      <c r="N115" s="8">
        <f t="shared" si="11"/>
        <v>0</v>
      </c>
      <c r="O115" s="8">
        <f t="shared" si="12"/>
        <v>50</v>
      </c>
      <c r="P115" s="8">
        <f t="shared" si="13"/>
        <v>50</v>
      </c>
      <c r="Q115" s="9">
        <f t="shared" si="14"/>
        <v>23.75</v>
      </c>
      <c r="R115" s="9">
        <f t="shared" si="15"/>
        <v>35</v>
      </c>
      <c r="S115" s="9">
        <f t="shared" si="16"/>
        <v>38.75</v>
      </c>
      <c r="T115" s="9">
        <f t="shared" si="17"/>
        <v>31.25</v>
      </c>
      <c r="U115" s="8">
        <f t="shared" si="18"/>
        <v>32.5</v>
      </c>
      <c r="V115" s="8">
        <f t="shared" si="19"/>
        <v>32.1875</v>
      </c>
    </row>
    <row r="116" spans="1:22" ht="13.5" x14ac:dyDescent="0.25">
      <c r="A116" s="3">
        <f>RSI!A116</f>
        <v>42473</v>
      </c>
      <c r="B116" s="2">
        <f>RSI!B116</f>
        <v>1.7597</v>
      </c>
      <c r="C116" s="2">
        <f>RSI!I116</f>
        <v>41.728905737077085</v>
      </c>
      <c r="D116" s="2">
        <f>MACD!E116</f>
        <v>1.57801398916666E-2</v>
      </c>
      <c r="E116" s="2">
        <f>MACD!F116</f>
        <v>1.0777619632640381E-2</v>
      </c>
      <c r="F116" s="2">
        <f>'Moving Avg'!D116</f>
        <v>1.7711200000000002</v>
      </c>
      <c r="G116" s="2">
        <f>'Moving Avg'!F116</f>
        <v>1.7939599999999998</v>
      </c>
      <c r="H116" s="2">
        <f>'Moving Avg'!G116</f>
        <v>1.8477979999999992</v>
      </c>
      <c r="I116" s="2">
        <f>'Moving Avg'!H116</f>
        <v>0</v>
      </c>
      <c r="J116" s="6" t="str">
        <f>OBV!F116</f>
        <v>BULLISH</v>
      </c>
      <c r="K116" s="6" t="str">
        <f>OBV!G116</f>
        <v>WEAK</v>
      </c>
      <c r="L116" s="6" t="str">
        <f>OBV!H116</f>
        <v>CONFIRMED BULLISH</v>
      </c>
      <c r="M116" s="8">
        <f t="shared" si="10"/>
        <v>25</v>
      </c>
      <c r="N116" s="8">
        <f t="shared" si="11"/>
        <v>0</v>
      </c>
      <c r="O116" s="8">
        <f t="shared" si="12"/>
        <v>50</v>
      </c>
      <c r="P116" s="8">
        <f t="shared" si="13"/>
        <v>67</v>
      </c>
      <c r="Q116" s="9">
        <f t="shared" si="14"/>
        <v>26.299999999999997</v>
      </c>
      <c r="R116" s="9">
        <f t="shared" si="15"/>
        <v>39.25</v>
      </c>
      <c r="S116" s="9">
        <f t="shared" si="16"/>
        <v>46.400000000000006</v>
      </c>
      <c r="T116" s="9">
        <f t="shared" si="17"/>
        <v>35.5</v>
      </c>
      <c r="U116" s="8">
        <f t="shared" si="18"/>
        <v>37.31666666666667</v>
      </c>
      <c r="V116" s="8">
        <f t="shared" si="19"/>
        <v>36.862499999999997</v>
      </c>
    </row>
    <row r="117" spans="1:22" ht="13.5" x14ac:dyDescent="0.25">
      <c r="A117" s="3">
        <f>RSI!A117</f>
        <v>42474</v>
      </c>
      <c r="B117" s="2">
        <f>RSI!B117</f>
        <v>1.7121999999999999</v>
      </c>
      <c r="C117" s="2">
        <f>RSI!I117</f>
        <v>35.692095106624066</v>
      </c>
      <c r="D117" s="2">
        <f>MACD!E117</f>
        <v>1.6244230805984916E-2</v>
      </c>
      <c r="E117" s="2">
        <f>MACD!F117</f>
        <v>1.187094186730929E-2</v>
      </c>
      <c r="F117" s="2">
        <f>'Moving Avg'!D117</f>
        <v>1.76162</v>
      </c>
      <c r="G117" s="2">
        <f>'Moving Avg'!F117</f>
        <v>1.7892050000000002</v>
      </c>
      <c r="H117" s="2">
        <f>'Moving Avg'!G117</f>
        <v>1.8432339999999992</v>
      </c>
      <c r="I117" s="2">
        <f>'Moving Avg'!H117</f>
        <v>0</v>
      </c>
      <c r="J117" s="6" t="str">
        <f>OBV!F117</f>
        <v>BULLISH</v>
      </c>
      <c r="K117" s="6" t="str">
        <f>OBV!G117</f>
        <v>WEAK</v>
      </c>
      <c r="L117" s="6" t="str">
        <f>OBV!H117</f>
        <v>BULLISH DIVERGENCE</v>
      </c>
      <c r="M117" s="8">
        <f t="shared" si="10"/>
        <v>25</v>
      </c>
      <c r="N117" s="8">
        <f t="shared" si="11"/>
        <v>0</v>
      </c>
      <c r="O117" s="8">
        <f t="shared" si="12"/>
        <v>50</v>
      </c>
      <c r="P117" s="8">
        <f t="shared" si="13"/>
        <v>50</v>
      </c>
      <c r="Q117" s="9">
        <f t="shared" si="14"/>
        <v>23.75</v>
      </c>
      <c r="R117" s="9">
        <f t="shared" si="15"/>
        <v>35</v>
      </c>
      <c r="S117" s="9">
        <f t="shared" si="16"/>
        <v>38.75</v>
      </c>
      <c r="T117" s="9">
        <f t="shared" si="17"/>
        <v>31.25</v>
      </c>
      <c r="U117" s="8">
        <f t="shared" si="18"/>
        <v>32.5</v>
      </c>
      <c r="V117" s="8">
        <f t="shared" si="19"/>
        <v>32.1875</v>
      </c>
    </row>
    <row r="118" spans="1:22" ht="13.5" x14ac:dyDescent="0.25">
      <c r="A118" s="3">
        <f>RSI!A118</f>
        <v>42475</v>
      </c>
      <c r="B118" s="2">
        <f>RSI!B118</f>
        <v>1.7121999999999999</v>
      </c>
      <c r="C118" s="2">
        <f>RSI!I118</f>
        <v>35.692095106624066</v>
      </c>
      <c r="D118" s="2">
        <f>MACD!E118</f>
        <v>1.4257473194057679E-2</v>
      </c>
      <c r="E118" s="2">
        <f>MACD!F118</f>
        <v>1.2348248132658968E-2</v>
      </c>
      <c r="F118" s="2">
        <f>'Moving Avg'!D118</f>
        <v>1.7502200000000001</v>
      </c>
      <c r="G118" s="2">
        <f>'Moving Avg'!F118</f>
        <v>1.7825500000000001</v>
      </c>
      <c r="H118" s="2">
        <f>'Moving Avg'!G118</f>
        <v>1.8386699999999991</v>
      </c>
      <c r="I118" s="2">
        <f>'Moving Avg'!H118</f>
        <v>0</v>
      </c>
      <c r="J118" s="6" t="str">
        <f>OBV!F118</f>
        <v>BULLISH</v>
      </c>
      <c r="K118" s="6" t="str">
        <f>OBV!G118</f>
        <v>WEAK</v>
      </c>
      <c r="L118" s="6" t="str">
        <f>OBV!H118</f>
        <v>BULLISH DIVERGENCE</v>
      </c>
      <c r="M118" s="8">
        <f t="shared" si="10"/>
        <v>25</v>
      </c>
      <c r="N118" s="8">
        <f t="shared" si="11"/>
        <v>0</v>
      </c>
      <c r="O118" s="8">
        <f t="shared" si="12"/>
        <v>50</v>
      </c>
      <c r="P118" s="8">
        <f t="shared" si="13"/>
        <v>50</v>
      </c>
      <c r="Q118" s="9">
        <f t="shared" si="14"/>
        <v>23.75</v>
      </c>
      <c r="R118" s="9">
        <f t="shared" si="15"/>
        <v>35</v>
      </c>
      <c r="S118" s="9">
        <f t="shared" si="16"/>
        <v>38.75</v>
      </c>
      <c r="T118" s="9">
        <f t="shared" si="17"/>
        <v>31.25</v>
      </c>
      <c r="U118" s="8">
        <f t="shared" si="18"/>
        <v>32.5</v>
      </c>
      <c r="V118" s="8">
        <f t="shared" si="19"/>
        <v>32.1875</v>
      </c>
    </row>
    <row r="119" spans="1:22" ht="13.5" x14ac:dyDescent="0.25">
      <c r="A119" s="3">
        <f>RSI!A119</f>
        <v>42478</v>
      </c>
      <c r="B119" s="2">
        <f>RSI!B119</f>
        <v>1.7121999999999999</v>
      </c>
      <c r="C119" s="2">
        <f>RSI!I119</f>
        <v>35.69209510662408</v>
      </c>
      <c r="D119" s="2">
        <f>MACD!E119</f>
        <v>1.3079728931789214E-2</v>
      </c>
      <c r="E119" s="2">
        <f>MACD!F119</f>
        <v>1.2494544292485019E-2</v>
      </c>
      <c r="F119" s="2">
        <f>'Moving Avg'!D119</f>
        <v>1.7330999999999999</v>
      </c>
      <c r="G119" s="2">
        <f>'Moving Avg'!F119</f>
        <v>1.7758950000000002</v>
      </c>
      <c r="H119" s="2">
        <f>'Moving Avg'!G119</f>
        <v>1.8339139999999992</v>
      </c>
      <c r="I119" s="2">
        <f>'Moving Avg'!H119</f>
        <v>0</v>
      </c>
      <c r="J119" s="6" t="str">
        <f>OBV!F119</f>
        <v>BEARISH</v>
      </c>
      <c r="K119" s="6" t="str">
        <f>OBV!G119</f>
        <v>STRONG</v>
      </c>
      <c r="L119" s="6" t="str">
        <f>OBV!H119</f>
        <v>CONFIRMED BEARISH</v>
      </c>
      <c r="M119" s="8">
        <f t="shared" si="10"/>
        <v>25</v>
      </c>
      <c r="N119" s="8">
        <f t="shared" si="11"/>
        <v>0</v>
      </c>
      <c r="O119" s="8">
        <f t="shared" si="12"/>
        <v>50</v>
      </c>
      <c r="P119" s="8">
        <f t="shared" si="13"/>
        <v>33</v>
      </c>
      <c r="Q119" s="9">
        <f t="shared" si="14"/>
        <v>21.2</v>
      </c>
      <c r="R119" s="9">
        <f t="shared" si="15"/>
        <v>30.75</v>
      </c>
      <c r="S119" s="9">
        <f t="shared" si="16"/>
        <v>31.1</v>
      </c>
      <c r="T119" s="9">
        <f t="shared" si="17"/>
        <v>27</v>
      </c>
      <c r="U119" s="8">
        <f t="shared" si="18"/>
        <v>27.683333333333337</v>
      </c>
      <c r="V119" s="8">
        <f t="shared" si="19"/>
        <v>27.512500000000003</v>
      </c>
    </row>
    <row r="120" spans="1:22" ht="13.5" x14ac:dyDescent="0.25">
      <c r="A120" s="3">
        <f>RSI!A120</f>
        <v>42479</v>
      </c>
      <c r="B120" s="2">
        <f>RSI!B120</f>
        <v>1.7121999999999999</v>
      </c>
      <c r="C120" s="2">
        <f>RSI!I120</f>
        <v>35.69209510662408</v>
      </c>
      <c r="D120" s="2">
        <f>MACD!E120</f>
        <v>1.694924862452174E-2</v>
      </c>
      <c r="E120" s="2">
        <f>MACD!F120</f>
        <v>1.3385485158892364E-2</v>
      </c>
      <c r="F120" s="2">
        <f>'Moving Avg'!D120</f>
        <v>1.7216999999999998</v>
      </c>
      <c r="G120" s="2">
        <f>'Moving Avg'!F120</f>
        <v>1.7711400000000002</v>
      </c>
      <c r="H120" s="2">
        <f>'Moving Avg'!G120</f>
        <v>1.830109999999999</v>
      </c>
      <c r="I120" s="2">
        <f>'Moving Avg'!H120</f>
        <v>0</v>
      </c>
      <c r="J120" s="6" t="str">
        <f>OBV!F120</f>
        <v>BEARISH</v>
      </c>
      <c r="K120" s="6" t="str">
        <f>OBV!G120</f>
        <v>STRONG</v>
      </c>
      <c r="L120" s="6" t="str">
        <f>OBV!H120</f>
        <v>CONFIRMED BEARISH</v>
      </c>
      <c r="M120" s="8">
        <f t="shared" si="10"/>
        <v>25</v>
      </c>
      <c r="N120" s="8">
        <f t="shared" si="11"/>
        <v>0</v>
      </c>
      <c r="O120" s="8">
        <f t="shared" si="12"/>
        <v>50</v>
      </c>
      <c r="P120" s="8">
        <f t="shared" si="13"/>
        <v>33</v>
      </c>
      <c r="Q120" s="9">
        <f t="shared" si="14"/>
        <v>21.2</v>
      </c>
      <c r="R120" s="9">
        <f t="shared" si="15"/>
        <v>30.75</v>
      </c>
      <c r="S120" s="9">
        <f t="shared" si="16"/>
        <v>31.1</v>
      </c>
      <c r="T120" s="9">
        <f t="shared" si="17"/>
        <v>27</v>
      </c>
      <c r="U120" s="8">
        <f t="shared" si="18"/>
        <v>27.683333333333337</v>
      </c>
      <c r="V120" s="8">
        <f t="shared" si="19"/>
        <v>27.512500000000003</v>
      </c>
    </row>
    <row r="121" spans="1:22" ht="13.5" x14ac:dyDescent="0.25">
      <c r="A121" s="3">
        <f>RSI!A121</f>
        <v>42480</v>
      </c>
      <c r="B121" s="2">
        <f>RSI!B121</f>
        <v>1.7025999999999999</v>
      </c>
      <c r="C121" s="2">
        <f>RSI!I121</f>
        <v>34.341556844029014</v>
      </c>
      <c r="D121" s="2">
        <f>MACD!E121</f>
        <v>1.5504578883790421E-2</v>
      </c>
      <c r="E121" s="2">
        <f>MACD!F121</f>
        <v>1.3809303903871976E-2</v>
      </c>
      <c r="F121" s="2">
        <f>'Moving Avg'!D121</f>
        <v>1.7102799999999998</v>
      </c>
      <c r="G121" s="2">
        <f>'Moving Avg'!F121</f>
        <v>1.7659049999999996</v>
      </c>
      <c r="H121" s="2">
        <f>'Moving Avg'!G121</f>
        <v>1.8261139999999991</v>
      </c>
      <c r="I121" s="2">
        <f>'Moving Avg'!H121</f>
        <v>0</v>
      </c>
      <c r="J121" s="6" t="str">
        <f>OBV!F121</f>
        <v>BEARISH</v>
      </c>
      <c r="K121" s="6" t="str">
        <f>OBV!G121</f>
        <v>STRONG</v>
      </c>
      <c r="L121" s="6" t="str">
        <f>OBV!H121</f>
        <v>CONFIRMED BEARISH</v>
      </c>
      <c r="M121" s="8">
        <f t="shared" si="10"/>
        <v>25</v>
      </c>
      <c r="N121" s="8">
        <f t="shared" si="11"/>
        <v>0</v>
      </c>
      <c r="O121" s="8">
        <f t="shared" si="12"/>
        <v>50</v>
      </c>
      <c r="P121" s="8">
        <f t="shared" si="13"/>
        <v>33</v>
      </c>
      <c r="Q121" s="9">
        <f t="shared" si="14"/>
        <v>21.2</v>
      </c>
      <c r="R121" s="9">
        <f t="shared" si="15"/>
        <v>30.75</v>
      </c>
      <c r="S121" s="9">
        <f t="shared" si="16"/>
        <v>31.1</v>
      </c>
      <c r="T121" s="9">
        <f t="shared" si="17"/>
        <v>27</v>
      </c>
      <c r="U121" s="8">
        <f t="shared" si="18"/>
        <v>27.683333333333337</v>
      </c>
      <c r="V121" s="8">
        <f t="shared" si="19"/>
        <v>27.512500000000003</v>
      </c>
    </row>
    <row r="122" spans="1:22" ht="13.5" x14ac:dyDescent="0.25">
      <c r="A122" s="3">
        <f>RSI!A122</f>
        <v>42481</v>
      </c>
      <c r="B122" s="2">
        <f>RSI!B122</f>
        <v>1.7025999999999999</v>
      </c>
      <c r="C122" s="2">
        <f>RSI!I122</f>
        <v>34.341556844029014</v>
      </c>
      <c r="D122" s="2">
        <f>MACD!E122</f>
        <v>1.6200013373145916E-2</v>
      </c>
      <c r="E122" s="2">
        <f>MACD!F122</f>
        <v>1.4287445797726764E-2</v>
      </c>
      <c r="F122" s="2">
        <f>'Moving Avg'!D122</f>
        <v>1.7083600000000001</v>
      </c>
      <c r="G122" s="2">
        <f>'Moving Avg'!F122</f>
        <v>1.7606699999999997</v>
      </c>
      <c r="H122" s="2">
        <f>'Moving Avg'!G122</f>
        <v>1.8221179999999992</v>
      </c>
      <c r="I122" s="2">
        <f>'Moving Avg'!H122</f>
        <v>0</v>
      </c>
      <c r="J122" s="6" t="str">
        <f>OBV!F122</f>
        <v>BEARISH</v>
      </c>
      <c r="K122" s="6" t="str">
        <f>OBV!G122</f>
        <v>STRONG</v>
      </c>
      <c r="L122" s="6" t="str">
        <f>OBV!H122</f>
        <v>CONFIRMED BEARISH</v>
      </c>
      <c r="M122" s="8">
        <f t="shared" si="10"/>
        <v>25</v>
      </c>
      <c r="N122" s="8">
        <f t="shared" si="11"/>
        <v>0</v>
      </c>
      <c r="O122" s="8">
        <f t="shared" si="12"/>
        <v>50</v>
      </c>
      <c r="P122" s="8">
        <f t="shared" si="13"/>
        <v>33</v>
      </c>
      <c r="Q122" s="9">
        <f t="shared" si="14"/>
        <v>21.2</v>
      </c>
      <c r="R122" s="9">
        <f t="shared" si="15"/>
        <v>30.75</v>
      </c>
      <c r="S122" s="9">
        <f t="shared" si="16"/>
        <v>31.1</v>
      </c>
      <c r="T122" s="9">
        <f t="shared" si="17"/>
        <v>27</v>
      </c>
      <c r="U122" s="8">
        <f t="shared" si="18"/>
        <v>27.683333333333337</v>
      </c>
      <c r="V122" s="8">
        <f t="shared" si="19"/>
        <v>27.512500000000003</v>
      </c>
    </row>
    <row r="123" spans="1:22" ht="13.5" x14ac:dyDescent="0.25">
      <c r="A123" s="3">
        <f>RSI!A123</f>
        <v>42482</v>
      </c>
      <c r="B123" s="2">
        <f>RSI!B123</f>
        <v>1.7025999999999999</v>
      </c>
      <c r="C123" s="2">
        <f>RSI!I123</f>
        <v>34.341556844029014</v>
      </c>
      <c r="D123" s="2">
        <f>MACD!E123</f>
        <v>1.8672504629784425E-2</v>
      </c>
      <c r="E123" s="2">
        <f>MACD!F123</f>
        <v>1.5164457564138298E-2</v>
      </c>
      <c r="F123" s="2">
        <f>'Moving Avg'!D123</f>
        <v>1.70644</v>
      </c>
      <c r="G123" s="2">
        <f>'Moving Avg'!F123</f>
        <v>1.7535349999999998</v>
      </c>
      <c r="H123" s="2">
        <f>'Moving Avg'!G123</f>
        <v>1.8181219999999996</v>
      </c>
      <c r="I123" s="2">
        <f>'Moving Avg'!H123</f>
        <v>0</v>
      </c>
      <c r="J123" s="6" t="str">
        <f>OBV!F123</f>
        <v>BEARISH</v>
      </c>
      <c r="K123" s="6" t="str">
        <f>OBV!G123</f>
        <v>STRONG</v>
      </c>
      <c r="L123" s="6" t="str">
        <f>OBV!H123</f>
        <v>CONFIRMED BEARISH</v>
      </c>
      <c r="M123" s="8">
        <f t="shared" si="10"/>
        <v>25</v>
      </c>
      <c r="N123" s="8">
        <f t="shared" si="11"/>
        <v>0</v>
      </c>
      <c r="O123" s="8">
        <f t="shared" si="12"/>
        <v>50</v>
      </c>
      <c r="P123" s="8">
        <f t="shared" si="13"/>
        <v>33</v>
      </c>
      <c r="Q123" s="9">
        <f t="shared" si="14"/>
        <v>21.2</v>
      </c>
      <c r="R123" s="9">
        <f t="shared" si="15"/>
        <v>30.75</v>
      </c>
      <c r="S123" s="9">
        <f t="shared" si="16"/>
        <v>31.1</v>
      </c>
      <c r="T123" s="9">
        <f t="shared" si="17"/>
        <v>27</v>
      </c>
      <c r="U123" s="8">
        <f t="shared" si="18"/>
        <v>27.683333333333337</v>
      </c>
      <c r="V123" s="8">
        <f t="shared" si="19"/>
        <v>27.512500000000003</v>
      </c>
    </row>
    <row r="124" spans="1:22" ht="13.5" x14ac:dyDescent="0.25">
      <c r="A124" s="3">
        <f>RSI!A124</f>
        <v>42485</v>
      </c>
      <c r="B124" s="2">
        <f>RSI!B124</f>
        <v>1.7025999999999999</v>
      </c>
      <c r="C124" s="2">
        <f>RSI!I124</f>
        <v>34.341556844029014</v>
      </c>
      <c r="D124" s="2">
        <f>MACD!E124</f>
        <v>2.5555823937637667E-2</v>
      </c>
      <c r="E124" s="2">
        <f>MACD!F124</f>
        <v>1.7242730838838174E-2</v>
      </c>
      <c r="F124" s="2">
        <f>'Moving Avg'!D124</f>
        <v>1.70452</v>
      </c>
      <c r="G124" s="2">
        <f>'Moving Avg'!F124</f>
        <v>1.7482999999999997</v>
      </c>
      <c r="H124" s="2">
        <f>'Moving Avg'!G124</f>
        <v>1.8141259999999997</v>
      </c>
      <c r="I124" s="2">
        <f>'Moving Avg'!H124</f>
        <v>0</v>
      </c>
      <c r="J124" s="6" t="str">
        <f>OBV!F124</f>
        <v>BEARISH</v>
      </c>
      <c r="K124" s="6" t="str">
        <f>OBV!G124</f>
        <v>STRONG</v>
      </c>
      <c r="L124" s="6" t="str">
        <f>OBV!H124</f>
        <v>CONFIRMED BEARISH</v>
      </c>
      <c r="M124" s="8">
        <f t="shared" si="10"/>
        <v>25</v>
      </c>
      <c r="N124" s="8">
        <f t="shared" si="11"/>
        <v>0</v>
      </c>
      <c r="O124" s="8">
        <f t="shared" si="12"/>
        <v>50</v>
      </c>
      <c r="P124" s="8">
        <f t="shared" si="13"/>
        <v>33</v>
      </c>
      <c r="Q124" s="9">
        <f t="shared" si="14"/>
        <v>21.2</v>
      </c>
      <c r="R124" s="9">
        <f t="shared" si="15"/>
        <v>30.75</v>
      </c>
      <c r="S124" s="9">
        <f t="shared" si="16"/>
        <v>31.1</v>
      </c>
      <c r="T124" s="9">
        <f t="shared" si="17"/>
        <v>27</v>
      </c>
      <c r="U124" s="8">
        <f t="shared" si="18"/>
        <v>27.683333333333337</v>
      </c>
      <c r="V124" s="8">
        <f t="shared" si="19"/>
        <v>27.512500000000003</v>
      </c>
    </row>
    <row r="125" spans="1:22" ht="13.5" x14ac:dyDescent="0.25">
      <c r="A125" s="3">
        <f>RSI!A125</f>
        <v>42486</v>
      </c>
      <c r="B125" s="2">
        <f>RSI!B125</f>
        <v>1.7025999999999999</v>
      </c>
      <c r="C125" s="2">
        <f>RSI!I125</f>
        <v>34.341556844029014</v>
      </c>
      <c r="D125" s="2">
        <f>MACD!E125</f>
        <v>2.7342403749344379E-2</v>
      </c>
      <c r="E125" s="2">
        <f>MACD!F125</f>
        <v>1.9262665420939417E-2</v>
      </c>
      <c r="F125" s="2">
        <f>'Moving Avg'!D125</f>
        <v>1.7025999999999999</v>
      </c>
      <c r="G125" s="2">
        <f>'Moving Avg'!F125</f>
        <v>1.7430649999999996</v>
      </c>
      <c r="H125" s="2">
        <f>'Moving Avg'!G125</f>
        <v>1.8089879999999996</v>
      </c>
      <c r="I125" s="2">
        <f>'Moving Avg'!H125</f>
        <v>0</v>
      </c>
      <c r="J125" s="6" t="str">
        <f>OBV!F125</f>
        <v>BEARISH</v>
      </c>
      <c r="K125" s="6" t="str">
        <f>OBV!G125</f>
        <v>STRONG</v>
      </c>
      <c r="L125" s="6" t="str">
        <f>OBV!H125</f>
        <v>CONFIRMED BEARISH</v>
      </c>
      <c r="M125" s="8">
        <f t="shared" si="10"/>
        <v>25</v>
      </c>
      <c r="N125" s="8">
        <f t="shared" si="11"/>
        <v>0</v>
      </c>
      <c r="O125" s="8">
        <f t="shared" si="12"/>
        <v>50</v>
      </c>
      <c r="P125" s="8">
        <f t="shared" si="13"/>
        <v>33</v>
      </c>
      <c r="Q125" s="9">
        <f t="shared" si="14"/>
        <v>21.2</v>
      </c>
      <c r="R125" s="9">
        <f t="shared" si="15"/>
        <v>30.75</v>
      </c>
      <c r="S125" s="9">
        <f t="shared" si="16"/>
        <v>31.1</v>
      </c>
      <c r="T125" s="9">
        <f t="shared" si="17"/>
        <v>27</v>
      </c>
      <c r="U125" s="8">
        <f t="shared" si="18"/>
        <v>27.683333333333337</v>
      </c>
      <c r="V125" s="8">
        <f t="shared" si="19"/>
        <v>27.512500000000003</v>
      </c>
    </row>
    <row r="126" spans="1:22" ht="13.5" x14ac:dyDescent="0.25">
      <c r="A126" s="3">
        <f>RSI!A126</f>
        <v>42487</v>
      </c>
      <c r="B126" s="2">
        <f>RSI!B126</f>
        <v>1.6551</v>
      </c>
      <c r="C126" s="2">
        <f>RSI!I126</f>
        <v>27.015189863352191</v>
      </c>
      <c r="D126" s="2">
        <f>MACD!E126</f>
        <v>3.1246505838296024E-2</v>
      </c>
      <c r="E126" s="2">
        <f>MACD!F126</f>
        <v>2.1659433504410741E-2</v>
      </c>
      <c r="F126" s="2">
        <f>'Moving Avg'!D126</f>
        <v>1.6930999999999998</v>
      </c>
      <c r="G126" s="2">
        <f>'Moving Avg'!F126</f>
        <v>1.7354549999999995</v>
      </c>
      <c r="H126" s="2">
        <f>'Moving Avg'!G126</f>
        <v>1.8030899999999996</v>
      </c>
      <c r="I126" s="2">
        <f>'Moving Avg'!H126</f>
        <v>0</v>
      </c>
      <c r="J126" s="6" t="str">
        <f>OBV!F126</f>
        <v>BEARISH</v>
      </c>
      <c r="K126" s="6" t="str">
        <f>OBV!G126</f>
        <v>NEUTRAL</v>
      </c>
      <c r="L126" s="6" t="str">
        <f>OBV!H126</f>
        <v>CONFIRMED BEARISH</v>
      </c>
      <c r="M126" s="8">
        <f t="shared" si="10"/>
        <v>50</v>
      </c>
      <c r="N126" s="8">
        <f t="shared" si="11"/>
        <v>0</v>
      </c>
      <c r="O126" s="8">
        <f t="shared" si="12"/>
        <v>50</v>
      </c>
      <c r="P126" s="8">
        <f t="shared" si="13"/>
        <v>16.5</v>
      </c>
      <c r="Q126" s="9">
        <f t="shared" si="14"/>
        <v>27.475000000000001</v>
      </c>
      <c r="R126" s="9">
        <f t="shared" si="15"/>
        <v>31.625</v>
      </c>
      <c r="S126" s="9">
        <f t="shared" si="16"/>
        <v>27.425000000000001</v>
      </c>
      <c r="T126" s="9">
        <f t="shared" si="17"/>
        <v>29.125</v>
      </c>
      <c r="U126" s="8">
        <f t="shared" si="18"/>
        <v>28.841666666666669</v>
      </c>
      <c r="V126" s="8">
        <f t="shared" si="19"/>
        <v>28.912500000000001</v>
      </c>
    </row>
    <row r="127" spans="1:22" ht="13.5" x14ac:dyDescent="0.25">
      <c r="A127" s="3">
        <f>RSI!A127</f>
        <v>42488</v>
      </c>
      <c r="B127" s="2">
        <f>RSI!B127</f>
        <v>1.6931</v>
      </c>
      <c r="C127" s="2">
        <f>RSI!I127</f>
        <v>38.34696218199683</v>
      </c>
      <c r="D127" s="2">
        <f>MACD!E127</f>
        <v>2.5018705414103559E-2</v>
      </c>
      <c r="E127" s="2">
        <f>MACD!F127</f>
        <v>2.2331287886349305E-2</v>
      </c>
      <c r="F127" s="2">
        <f>'Moving Avg'!D127</f>
        <v>1.6911999999999998</v>
      </c>
      <c r="G127" s="2">
        <f>'Moving Avg'!F127</f>
        <v>1.7311749999999999</v>
      </c>
      <c r="H127" s="2">
        <f>'Moving Avg'!G127</f>
        <v>1.7989039999999996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BULLISH DIVERGENCE</v>
      </c>
      <c r="M127" s="8">
        <f t="shared" si="10"/>
        <v>25</v>
      </c>
      <c r="N127" s="8">
        <f t="shared" si="11"/>
        <v>0</v>
      </c>
      <c r="O127" s="8">
        <f t="shared" si="12"/>
        <v>50</v>
      </c>
      <c r="P127" s="8">
        <f t="shared" si="13"/>
        <v>66.5</v>
      </c>
      <c r="Q127" s="9">
        <f t="shared" si="14"/>
        <v>26.225000000000001</v>
      </c>
      <c r="R127" s="9">
        <f t="shared" si="15"/>
        <v>39.125</v>
      </c>
      <c r="S127" s="9">
        <f t="shared" si="16"/>
        <v>46.174999999999997</v>
      </c>
      <c r="T127" s="9">
        <f t="shared" si="17"/>
        <v>35.375</v>
      </c>
      <c r="U127" s="8">
        <f t="shared" si="18"/>
        <v>37.174999999999997</v>
      </c>
      <c r="V127" s="8">
        <f t="shared" si="19"/>
        <v>36.724999999999994</v>
      </c>
    </row>
    <row r="128" spans="1:22" ht="13.5" x14ac:dyDescent="0.25">
      <c r="A128" s="3">
        <f>RSI!A128</f>
        <v>42489</v>
      </c>
      <c r="B128" s="2">
        <f>RSI!B128</f>
        <v>1.7692000000000001</v>
      </c>
      <c r="C128" s="2">
        <f>RSI!I128</f>
        <v>53.812780901775078</v>
      </c>
      <c r="D128" s="2">
        <f>MACD!E128</f>
        <v>1.443488792604275E-2</v>
      </c>
      <c r="E128" s="2">
        <f>MACD!F128</f>
        <v>2.0752007894287994E-2</v>
      </c>
      <c r="F128" s="2">
        <f>'Moving Avg'!D128</f>
        <v>1.70452</v>
      </c>
      <c r="G128" s="2">
        <f>'Moving Avg'!F128</f>
        <v>1.7316499999999997</v>
      </c>
      <c r="H128" s="2">
        <f>'Moving Avg'!G128</f>
        <v>1.7962400000000001</v>
      </c>
      <c r="I128" s="2">
        <f>'Moving Avg'!H128</f>
        <v>0</v>
      </c>
      <c r="J128" s="6" t="str">
        <f>OBV!F128</f>
        <v>BULLISH</v>
      </c>
      <c r="K128" s="6" t="str">
        <f>OBV!G128</f>
        <v>WEAK</v>
      </c>
      <c r="L128" s="6" t="str">
        <f>OBV!H128</f>
        <v>CONFIRMED BULLISH</v>
      </c>
      <c r="M128" s="8">
        <f t="shared" si="10"/>
        <v>25</v>
      </c>
      <c r="N128" s="8">
        <f t="shared" si="11"/>
        <v>45</v>
      </c>
      <c r="O128" s="8">
        <f t="shared" si="12"/>
        <v>50</v>
      </c>
      <c r="P128" s="8">
        <f t="shared" si="13"/>
        <v>67</v>
      </c>
      <c r="Q128" s="9">
        <f t="shared" si="14"/>
        <v>42.05</v>
      </c>
      <c r="R128" s="9">
        <f t="shared" si="15"/>
        <v>48.25</v>
      </c>
      <c r="S128" s="9">
        <f t="shared" si="16"/>
        <v>53.150000000000006</v>
      </c>
      <c r="T128" s="9">
        <f t="shared" si="17"/>
        <v>46.75</v>
      </c>
      <c r="U128" s="8">
        <f t="shared" si="18"/>
        <v>47.816666666666663</v>
      </c>
      <c r="V128" s="8">
        <f t="shared" si="19"/>
        <v>47.55</v>
      </c>
    </row>
    <row r="129" spans="1:22" ht="13.5" x14ac:dyDescent="0.25">
      <c r="A129" s="3">
        <f>RSI!A129</f>
        <v>42492</v>
      </c>
      <c r="B129" s="2">
        <f>RSI!B129</f>
        <v>1.7217</v>
      </c>
      <c r="C129" s="2">
        <f>RSI!I129</f>
        <v>46.048097338101115</v>
      </c>
      <c r="D129" s="2">
        <f>MACD!E129</f>
        <v>8.8471689490603467E-3</v>
      </c>
      <c r="E129" s="2">
        <f>MACD!F129</f>
        <v>1.8371040105242466E-2</v>
      </c>
      <c r="F129" s="2">
        <f>'Moving Avg'!D129</f>
        <v>1.7083400000000002</v>
      </c>
      <c r="G129" s="2">
        <f>'Moving Avg'!F129</f>
        <v>1.7297499999999999</v>
      </c>
      <c r="H129" s="2">
        <f>'Moving Avg'!G129</f>
        <v>1.792246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CONFIRMED BULLISH</v>
      </c>
      <c r="M129" s="8">
        <f t="shared" si="10"/>
        <v>25</v>
      </c>
      <c r="N129" s="8">
        <f t="shared" si="11"/>
        <v>45</v>
      </c>
      <c r="O129" s="8">
        <f t="shared" si="12"/>
        <v>50</v>
      </c>
      <c r="P129" s="8">
        <f t="shared" si="13"/>
        <v>67</v>
      </c>
      <c r="Q129" s="9">
        <f t="shared" si="14"/>
        <v>42.05</v>
      </c>
      <c r="R129" s="9">
        <f t="shared" si="15"/>
        <v>48.25</v>
      </c>
      <c r="S129" s="9">
        <f t="shared" si="16"/>
        <v>53.150000000000006</v>
      </c>
      <c r="T129" s="9">
        <f t="shared" si="17"/>
        <v>46.75</v>
      </c>
      <c r="U129" s="8">
        <f t="shared" si="18"/>
        <v>47.816666666666663</v>
      </c>
      <c r="V129" s="8">
        <f t="shared" si="19"/>
        <v>47.55</v>
      </c>
    </row>
    <row r="130" spans="1:22" ht="13.5" x14ac:dyDescent="0.25">
      <c r="A130" s="3">
        <f>RSI!A130</f>
        <v>42493</v>
      </c>
      <c r="B130" s="2">
        <f>RSI!B130</f>
        <v>1.7312000000000001</v>
      </c>
      <c r="C130" s="2">
        <f>RSI!I130</f>
        <v>47.674275973605724</v>
      </c>
      <c r="D130" s="2">
        <f>MACD!E130</f>
        <v>3.5565381955948716E-3</v>
      </c>
      <c r="E130" s="2">
        <f>MACD!F130</f>
        <v>1.5408139723312947E-2</v>
      </c>
      <c r="F130" s="2">
        <f>'Moving Avg'!D130</f>
        <v>1.7140599999999999</v>
      </c>
      <c r="G130" s="2">
        <f>'Moving Avg'!F130</f>
        <v>1.7268950000000003</v>
      </c>
      <c r="H130" s="2">
        <f>'Moving Avg'!G130</f>
        <v>1.7880620000000003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CONFIRMED BULLISH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45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67</v>
      </c>
      <c r="Q130" s="9">
        <f t="shared" si="14"/>
        <v>42.05</v>
      </c>
      <c r="R130" s="9">
        <f t="shared" si="15"/>
        <v>48.25</v>
      </c>
      <c r="S130" s="9">
        <f t="shared" si="16"/>
        <v>53.150000000000006</v>
      </c>
      <c r="T130" s="9">
        <f t="shared" si="17"/>
        <v>46.75</v>
      </c>
      <c r="U130" s="8">
        <f t="shared" si="18"/>
        <v>47.816666666666663</v>
      </c>
      <c r="V130" s="8">
        <f t="shared" si="19"/>
        <v>47.55</v>
      </c>
    </row>
    <row r="131" spans="1:22" ht="13.5" x14ac:dyDescent="0.25">
      <c r="A131" s="3">
        <f>RSI!A131</f>
        <v>42494</v>
      </c>
      <c r="B131" s="2">
        <f>RSI!B131</f>
        <v>1.7502</v>
      </c>
      <c r="C131" s="2">
        <f>RSI!I131</f>
        <v>50.864157628146138</v>
      </c>
      <c r="D131" s="2">
        <f>MACD!E131</f>
        <v>-3.7299279297198229E-3</v>
      </c>
      <c r="E131" s="2">
        <f>MACD!F131</f>
        <v>1.1580526192706393E-2</v>
      </c>
      <c r="F131" s="2">
        <f>'Moving Avg'!D131</f>
        <v>1.73308</v>
      </c>
      <c r="G131" s="2">
        <f>'Moving Avg'!F131</f>
        <v>1.7268950000000001</v>
      </c>
      <c r="H131" s="2">
        <f>'Moving Avg'!G131</f>
        <v>1.7850180000000002</v>
      </c>
      <c r="I131" s="2">
        <f>'Moving Avg'!H131</f>
        <v>0</v>
      </c>
      <c r="J131" s="6" t="str">
        <f>OBV!F131</f>
        <v>BULLISH</v>
      </c>
      <c r="K131" s="6" t="str">
        <f>OBV!G131</f>
        <v>WEAK</v>
      </c>
      <c r="L131" s="6" t="str">
        <f>OBV!H131</f>
        <v>CONFIRMED BULLISH</v>
      </c>
      <c r="M131" s="8">
        <f t="shared" si="20"/>
        <v>25</v>
      </c>
      <c r="N131" s="8">
        <f t="shared" si="21"/>
        <v>45</v>
      </c>
      <c r="O131" s="8">
        <f t="shared" si="22"/>
        <v>50</v>
      </c>
      <c r="P131" s="8">
        <f t="shared" si="23"/>
        <v>67</v>
      </c>
      <c r="Q131" s="9">
        <f t="shared" ref="Q131:Q194" si="24">0.35*M131+N131*0.35+O131*0.15+P131*0.15</f>
        <v>42.05</v>
      </c>
      <c r="R131" s="9">
        <f t="shared" ref="R131:R194" si="25">M131*0.2+N131*0.2+O131*0.35+P131*0.25</f>
        <v>48.25</v>
      </c>
      <c r="S131" s="9">
        <f t="shared" ref="S131:S194" si="26">M131*0.15+N131*0.15+O131*0.25+P131*0.45</f>
        <v>53.150000000000006</v>
      </c>
      <c r="T131" s="9">
        <f t="shared" ref="T131:T194" si="27">0.25*SUM(M131:P131)</f>
        <v>46.75</v>
      </c>
      <c r="U131" s="8">
        <f t="shared" ref="U131:U194" si="28">SUM(Q131:S131)/3</f>
        <v>47.816666666666663</v>
      </c>
      <c r="V131" s="8">
        <f t="shared" ref="V131:V194" si="29">SUM(Q131:T131)/4</f>
        <v>47.55</v>
      </c>
    </row>
    <row r="132" spans="1:22" ht="13.5" x14ac:dyDescent="0.25">
      <c r="A132" s="3">
        <f>RSI!A132</f>
        <v>42495</v>
      </c>
      <c r="B132" s="2">
        <f>RSI!B132</f>
        <v>1.7217</v>
      </c>
      <c r="C132" s="2">
        <f>RSI!I132</f>
        <v>46.304249272135394</v>
      </c>
      <c r="D132" s="2">
        <f>MACD!E132</f>
        <v>-7.8275304161661285E-3</v>
      </c>
      <c r="E132" s="2">
        <f>MACD!F132</f>
        <v>7.6989148709318903E-3</v>
      </c>
      <c r="F132" s="2">
        <f>'Moving Avg'!D132</f>
        <v>1.7388000000000001</v>
      </c>
      <c r="G132" s="2">
        <f>'Moving Avg'!F132</f>
        <v>1.7249950000000003</v>
      </c>
      <c r="H132" s="2">
        <f>'Moving Avg'!G132</f>
        <v>1.7814040000000007</v>
      </c>
      <c r="I132" s="2">
        <f>'Moving Avg'!H132</f>
        <v>0</v>
      </c>
      <c r="J132" s="6" t="str">
        <f>OBV!F132</f>
        <v>BEARISH</v>
      </c>
      <c r="K132" s="6" t="str">
        <f>OBV!G132</f>
        <v>STRONG</v>
      </c>
      <c r="L132" s="6" t="str">
        <f>OBV!H132</f>
        <v>BEARISH DIVERGENCE</v>
      </c>
      <c r="M132" s="8">
        <f t="shared" si="20"/>
        <v>25</v>
      </c>
      <c r="N132" s="8">
        <f t="shared" si="21"/>
        <v>45</v>
      </c>
      <c r="O132" s="8">
        <f t="shared" si="22"/>
        <v>50</v>
      </c>
      <c r="P132" s="8">
        <f t="shared" si="23"/>
        <v>33</v>
      </c>
      <c r="Q132" s="9">
        <f t="shared" si="24"/>
        <v>36.950000000000003</v>
      </c>
      <c r="R132" s="9">
        <f t="shared" si="25"/>
        <v>39.75</v>
      </c>
      <c r="S132" s="9">
        <f t="shared" si="26"/>
        <v>37.85</v>
      </c>
      <c r="T132" s="9">
        <f t="shared" si="27"/>
        <v>38.25</v>
      </c>
      <c r="U132" s="8">
        <f t="shared" si="28"/>
        <v>38.183333333333337</v>
      </c>
      <c r="V132" s="8">
        <f t="shared" si="29"/>
        <v>38.200000000000003</v>
      </c>
    </row>
    <row r="133" spans="1:22" ht="13.5" x14ac:dyDescent="0.25">
      <c r="A133" s="3">
        <f>RSI!A133</f>
        <v>42496</v>
      </c>
      <c r="B133" s="2">
        <f>RSI!B133</f>
        <v>1.7121999999999999</v>
      </c>
      <c r="C133" s="2">
        <f>RSI!I133</f>
        <v>44.86056435442535</v>
      </c>
      <c r="D133" s="2">
        <f>MACD!E133</f>
        <v>-1.0462660222741782E-2</v>
      </c>
      <c r="E133" s="2">
        <f>MACD!F133</f>
        <v>4.0665998521971563E-3</v>
      </c>
      <c r="F133" s="2">
        <f>'Moving Avg'!D133</f>
        <v>1.7274</v>
      </c>
      <c r="G133" s="2">
        <f>'Moving Avg'!F133</f>
        <v>1.7221450000000005</v>
      </c>
      <c r="H133" s="2">
        <f>'Moving Avg'!G133</f>
        <v>1.7779800000000006</v>
      </c>
      <c r="I133" s="2">
        <f>'Moving Avg'!H133</f>
        <v>0</v>
      </c>
      <c r="J133" s="6" t="str">
        <f>OBV!F133</f>
        <v>BEARISH</v>
      </c>
      <c r="K133" s="6" t="str">
        <f>OBV!G133</f>
        <v>STRONG</v>
      </c>
      <c r="L133" s="6" t="str">
        <f>OBV!H133</f>
        <v>CONFIRMED BEARISH</v>
      </c>
      <c r="M133" s="8">
        <f t="shared" si="20"/>
        <v>25</v>
      </c>
      <c r="N133" s="8">
        <f t="shared" si="21"/>
        <v>45</v>
      </c>
      <c r="O133" s="8">
        <f t="shared" si="22"/>
        <v>50</v>
      </c>
      <c r="P133" s="8">
        <f t="shared" si="23"/>
        <v>33</v>
      </c>
      <c r="Q133" s="9">
        <f t="shared" si="24"/>
        <v>36.950000000000003</v>
      </c>
      <c r="R133" s="9">
        <f t="shared" si="25"/>
        <v>39.75</v>
      </c>
      <c r="S133" s="9">
        <f t="shared" si="26"/>
        <v>37.85</v>
      </c>
      <c r="T133" s="9">
        <f t="shared" si="27"/>
        <v>38.25</v>
      </c>
      <c r="U133" s="8">
        <f t="shared" si="28"/>
        <v>38.183333333333337</v>
      </c>
      <c r="V133" s="8">
        <f t="shared" si="29"/>
        <v>38.200000000000003</v>
      </c>
    </row>
    <row r="134" spans="1:22" ht="13.5" x14ac:dyDescent="0.25">
      <c r="A134" s="3">
        <f>RSI!A134</f>
        <v>42499</v>
      </c>
      <c r="B134" s="2">
        <f>RSI!B134</f>
        <v>1.7121999999999999</v>
      </c>
      <c r="C134" s="2">
        <f>RSI!I134</f>
        <v>44.86056435442535</v>
      </c>
      <c r="D134" s="2">
        <f>MACD!E134</f>
        <v>-1.2517389726779848E-2</v>
      </c>
      <c r="E134" s="2">
        <f>MACD!F134</f>
        <v>7.4980193640175564E-4</v>
      </c>
      <c r="F134" s="2">
        <f>'Moving Avg'!D134</f>
        <v>1.7254999999999998</v>
      </c>
      <c r="G134" s="2">
        <f>'Moving Avg'!F134</f>
        <v>1.7178650000000002</v>
      </c>
      <c r="H134" s="2">
        <f>'Moving Avg'!G134</f>
        <v>1.7741760000000009</v>
      </c>
      <c r="I134" s="2">
        <f>'Moving Avg'!H134</f>
        <v>0</v>
      </c>
      <c r="J134" s="6" t="str">
        <f>OBV!F134</f>
        <v>BEARISH</v>
      </c>
      <c r="K134" s="6" t="str">
        <f>OBV!G134</f>
        <v>STRONG</v>
      </c>
      <c r="L134" s="6" t="str">
        <f>OBV!H134</f>
        <v>CONFIRMED BEARISH</v>
      </c>
      <c r="M134" s="8">
        <f t="shared" si="20"/>
        <v>25</v>
      </c>
      <c r="N134" s="8">
        <f t="shared" si="21"/>
        <v>45</v>
      </c>
      <c r="O134" s="8">
        <f t="shared" si="22"/>
        <v>50</v>
      </c>
      <c r="P134" s="8">
        <f t="shared" si="23"/>
        <v>33</v>
      </c>
      <c r="Q134" s="9">
        <f t="shared" si="24"/>
        <v>36.950000000000003</v>
      </c>
      <c r="R134" s="9">
        <f t="shared" si="25"/>
        <v>39.75</v>
      </c>
      <c r="S134" s="9">
        <f t="shared" si="26"/>
        <v>37.85</v>
      </c>
      <c r="T134" s="9">
        <f t="shared" si="27"/>
        <v>38.25</v>
      </c>
      <c r="U134" s="8">
        <f t="shared" si="28"/>
        <v>38.183333333333337</v>
      </c>
      <c r="V134" s="8">
        <f t="shared" si="29"/>
        <v>38.200000000000003</v>
      </c>
    </row>
    <row r="135" spans="1:22" ht="13.5" x14ac:dyDescent="0.25">
      <c r="A135" s="3">
        <f>RSI!A135</f>
        <v>42500</v>
      </c>
      <c r="B135" s="2">
        <f>RSI!B135</f>
        <v>1.7502</v>
      </c>
      <c r="C135" s="2">
        <f>RSI!I135</f>
        <v>51.828037025525887</v>
      </c>
      <c r="D135" s="2">
        <f>MACD!E135</f>
        <v>-1.6908788743028591E-2</v>
      </c>
      <c r="E135" s="2">
        <f>MACD!F135</f>
        <v>-2.7819161994843138E-3</v>
      </c>
      <c r="F135" s="2">
        <f>'Moving Avg'!D135</f>
        <v>1.7292999999999998</v>
      </c>
      <c r="G135" s="2">
        <f>'Moving Avg'!F135</f>
        <v>1.7169150000000002</v>
      </c>
      <c r="H135" s="2">
        <f>'Moving Avg'!G135</f>
        <v>1.7705620000000009</v>
      </c>
      <c r="I135" s="2">
        <f>'Moving Avg'!H135</f>
        <v>0</v>
      </c>
      <c r="J135" s="6" t="str">
        <f>OBV!F135</f>
        <v>BEARISH</v>
      </c>
      <c r="K135" s="6" t="str">
        <f>OBV!G135</f>
        <v>STRONG</v>
      </c>
      <c r="L135" s="6" t="str">
        <f>OBV!H135</f>
        <v>BEARISH DIVERGENCE</v>
      </c>
      <c r="M135" s="8">
        <f t="shared" si="20"/>
        <v>25</v>
      </c>
      <c r="N135" s="8">
        <f t="shared" si="21"/>
        <v>45</v>
      </c>
      <c r="O135" s="8">
        <f t="shared" si="22"/>
        <v>50</v>
      </c>
      <c r="P135" s="8">
        <f t="shared" si="23"/>
        <v>33</v>
      </c>
      <c r="Q135" s="9">
        <f t="shared" si="24"/>
        <v>36.950000000000003</v>
      </c>
      <c r="R135" s="9">
        <f t="shared" si="25"/>
        <v>39.75</v>
      </c>
      <c r="S135" s="9">
        <f t="shared" si="26"/>
        <v>37.85</v>
      </c>
      <c r="T135" s="9">
        <f t="shared" si="27"/>
        <v>38.25</v>
      </c>
      <c r="U135" s="8">
        <f t="shared" si="28"/>
        <v>38.183333333333337</v>
      </c>
      <c r="V135" s="8">
        <f t="shared" si="29"/>
        <v>38.200000000000003</v>
      </c>
    </row>
    <row r="136" spans="1:22" ht="13.5" x14ac:dyDescent="0.25">
      <c r="A136" s="3">
        <f>RSI!A136</f>
        <v>42501</v>
      </c>
      <c r="B136" s="2">
        <f>RSI!B136</f>
        <v>1.7597</v>
      </c>
      <c r="C136" s="2">
        <f>RSI!I136</f>
        <v>53.412940962586255</v>
      </c>
      <c r="D136" s="2">
        <f>MACD!E136</f>
        <v>-2.8710496932476737E-2</v>
      </c>
      <c r="E136" s="2">
        <f>MACD!F136</f>
        <v>-7.9676323460827984E-3</v>
      </c>
      <c r="F136" s="2">
        <f>'Moving Avg'!D136</f>
        <v>1.7312000000000001</v>
      </c>
      <c r="G136" s="2">
        <f>'Moving Avg'!F136</f>
        <v>1.7169150000000002</v>
      </c>
      <c r="H136" s="2">
        <f>'Moving Avg'!G136</f>
        <v>1.7680880000000005</v>
      </c>
      <c r="I136" s="2">
        <f>'Moving Avg'!H136</f>
        <v>0</v>
      </c>
      <c r="J136" s="6" t="str">
        <f>OBV!F136</f>
        <v>BEARISH</v>
      </c>
      <c r="K136" s="6" t="str">
        <f>OBV!G136</f>
        <v>STRONG</v>
      </c>
      <c r="L136" s="6" t="str">
        <f>OBV!H136</f>
        <v>BEARISH DIVERGENCE</v>
      </c>
      <c r="M136" s="8">
        <f t="shared" si="20"/>
        <v>25</v>
      </c>
      <c r="N136" s="8">
        <f t="shared" si="21"/>
        <v>100</v>
      </c>
      <c r="O136" s="8">
        <f t="shared" si="22"/>
        <v>50</v>
      </c>
      <c r="P136" s="8">
        <f t="shared" si="23"/>
        <v>33</v>
      </c>
      <c r="Q136" s="9">
        <f t="shared" si="24"/>
        <v>56.2</v>
      </c>
      <c r="R136" s="9">
        <f t="shared" si="25"/>
        <v>50.75</v>
      </c>
      <c r="S136" s="9">
        <f t="shared" si="26"/>
        <v>46.1</v>
      </c>
      <c r="T136" s="9">
        <f t="shared" si="27"/>
        <v>52</v>
      </c>
      <c r="U136" s="8">
        <f t="shared" si="28"/>
        <v>51.016666666666673</v>
      </c>
      <c r="V136" s="8">
        <f t="shared" si="29"/>
        <v>51.262500000000003</v>
      </c>
    </row>
    <row r="137" spans="1:22" ht="13.5" x14ac:dyDescent="0.25">
      <c r="A137" s="3">
        <f>RSI!A137</f>
        <v>42502</v>
      </c>
      <c r="B137" s="2">
        <f>RSI!B137</f>
        <v>1.7692000000000001</v>
      </c>
      <c r="C137" s="2">
        <f>RSI!I137</f>
        <v>55.00711993951316</v>
      </c>
      <c r="D137" s="2">
        <f>MACD!E137</f>
        <v>-3.367923700190234E-2</v>
      </c>
      <c r="E137" s="2">
        <f>MACD!F137</f>
        <v>-1.3109953277246707E-2</v>
      </c>
      <c r="F137" s="2">
        <f>'Moving Avg'!D137</f>
        <v>1.7406999999999999</v>
      </c>
      <c r="G137" s="2">
        <f>'Moving Avg'!F137</f>
        <v>1.719765</v>
      </c>
      <c r="H137" s="2">
        <f>'Moving Avg'!G137</f>
        <v>1.7667560000000007</v>
      </c>
      <c r="I137" s="2">
        <f>'Moving Avg'!H137</f>
        <v>0</v>
      </c>
      <c r="J137" s="6" t="str">
        <f>OBV!F137</f>
        <v>BULLISH</v>
      </c>
      <c r="K137" s="6" t="str">
        <f>OBV!G137</f>
        <v>WEAK</v>
      </c>
      <c r="L137" s="6" t="str">
        <f>OBV!H137</f>
        <v>CONFIRMED BULLISH</v>
      </c>
      <c r="M137" s="8">
        <f t="shared" si="20"/>
        <v>25</v>
      </c>
      <c r="N137" s="8">
        <f t="shared" si="21"/>
        <v>100</v>
      </c>
      <c r="O137" s="8">
        <f t="shared" si="22"/>
        <v>50</v>
      </c>
      <c r="P137" s="8">
        <f t="shared" si="23"/>
        <v>67</v>
      </c>
      <c r="Q137" s="9">
        <f t="shared" si="24"/>
        <v>61.3</v>
      </c>
      <c r="R137" s="9">
        <f t="shared" si="25"/>
        <v>59.25</v>
      </c>
      <c r="S137" s="9">
        <f t="shared" si="26"/>
        <v>61.400000000000006</v>
      </c>
      <c r="T137" s="9">
        <f t="shared" si="27"/>
        <v>60.5</v>
      </c>
      <c r="U137" s="8">
        <f t="shared" si="28"/>
        <v>60.65</v>
      </c>
      <c r="V137" s="8">
        <f t="shared" si="29"/>
        <v>60.612499999999997</v>
      </c>
    </row>
    <row r="138" spans="1:22" ht="13.5" x14ac:dyDescent="0.25">
      <c r="A138" s="3">
        <f>RSI!A138</f>
        <v>42503</v>
      </c>
      <c r="B138" s="2">
        <f>RSI!B138</f>
        <v>1.7883</v>
      </c>
      <c r="C138" s="2">
        <f>RSI!I138</f>
        <v>58.110742434860519</v>
      </c>
      <c r="D138" s="2">
        <f>MACD!E138</f>
        <v>-2.7762674526359277E-2</v>
      </c>
      <c r="E138" s="2">
        <f>MACD!F138</f>
        <v>-1.6040497527069222E-2</v>
      </c>
      <c r="F138" s="2">
        <f>'Moving Avg'!D138</f>
        <v>1.7559199999999997</v>
      </c>
      <c r="G138" s="2">
        <f>'Moving Avg'!F138</f>
        <v>1.7235699999999998</v>
      </c>
      <c r="H138" s="2">
        <f>'Moving Avg'!G138</f>
        <v>1.7663760000000004</v>
      </c>
      <c r="I138" s="2">
        <f>'Moving Avg'!H138</f>
        <v>0</v>
      </c>
      <c r="J138" s="6" t="str">
        <f>OBV!F138</f>
        <v>BULLISH</v>
      </c>
      <c r="K138" s="6" t="str">
        <f>OBV!G138</f>
        <v>WEAK</v>
      </c>
      <c r="L138" s="6" t="str">
        <f>OBV!H138</f>
        <v>CONFIRMED BULLISH</v>
      </c>
      <c r="M138" s="8">
        <f t="shared" si="20"/>
        <v>25</v>
      </c>
      <c r="N138" s="8">
        <f t="shared" si="21"/>
        <v>45</v>
      </c>
      <c r="O138" s="8">
        <f t="shared" si="22"/>
        <v>50</v>
      </c>
      <c r="P138" s="8">
        <f t="shared" si="23"/>
        <v>67</v>
      </c>
      <c r="Q138" s="9">
        <f t="shared" si="24"/>
        <v>42.05</v>
      </c>
      <c r="R138" s="9">
        <f t="shared" si="25"/>
        <v>48.25</v>
      </c>
      <c r="S138" s="9">
        <f t="shared" si="26"/>
        <v>53.150000000000006</v>
      </c>
      <c r="T138" s="9">
        <f t="shared" si="27"/>
        <v>46.75</v>
      </c>
      <c r="U138" s="8">
        <f t="shared" si="28"/>
        <v>47.816666666666663</v>
      </c>
      <c r="V138" s="8">
        <f t="shared" si="29"/>
        <v>47.55</v>
      </c>
    </row>
    <row r="139" spans="1:22" ht="13.5" x14ac:dyDescent="0.25">
      <c r="A139" s="3">
        <f>RSI!A139</f>
        <v>42506</v>
      </c>
      <c r="B139" s="2">
        <f>RSI!B139</f>
        <v>1.8168</v>
      </c>
      <c r="C139" s="2">
        <f>RSI!I139</f>
        <v>62.29068155427737</v>
      </c>
      <c r="D139" s="2">
        <f>MACD!E139</f>
        <v>-3.2447274586530739E-2</v>
      </c>
      <c r="E139" s="2">
        <f>MACD!F139</f>
        <v>-1.9321852938961527E-2</v>
      </c>
      <c r="F139" s="2">
        <f>'Moving Avg'!D139</f>
        <v>1.77684</v>
      </c>
      <c r="G139" s="2">
        <f>'Moving Avg'!F139</f>
        <v>1.7288000000000001</v>
      </c>
      <c r="H139" s="2">
        <f>'Moving Avg'!G139</f>
        <v>1.7656160000000003</v>
      </c>
      <c r="I139" s="2">
        <f>'Moving Avg'!H139</f>
        <v>0</v>
      </c>
      <c r="J139" s="6" t="str">
        <f>OBV!F139</f>
        <v>BULLISH</v>
      </c>
      <c r="K139" s="6" t="str">
        <f>OBV!G139</f>
        <v>WEAK</v>
      </c>
      <c r="L139" s="6" t="str">
        <f>OBV!H139</f>
        <v>CONFIRMED BULLISH</v>
      </c>
      <c r="M139" s="8">
        <f t="shared" si="20"/>
        <v>25</v>
      </c>
      <c r="N139" s="8">
        <f t="shared" si="21"/>
        <v>45</v>
      </c>
      <c r="O139" s="8">
        <f t="shared" si="22"/>
        <v>50</v>
      </c>
      <c r="P139" s="8">
        <f t="shared" si="23"/>
        <v>67</v>
      </c>
      <c r="Q139" s="9">
        <f t="shared" si="24"/>
        <v>42.05</v>
      </c>
      <c r="R139" s="9">
        <f t="shared" si="25"/>
        <v>48.25</v>
      </c>
      <c r="S139" s="9">
        <f t="shared" si="26"/>
        <v>53.150000000000006</v>
      </c>
      <c r="T139" s="9">
        <f t="shared" si="27"/>
        <v>46.75</v>
      </c>
      <c r="U139" s="8">
        <f t="shared" si="28"/>
        <v>47.816666666666663</v>
      </c>
      <c r="V139" s="8">
        <f t="shared" si="29"/>
        <v>47.55</v>
      </c>
    </row>
    <row r="140" spans="1:22" ht="13.5" x14ac:dyDescent="0.25">
      <c r="A140" s="3">
        <f>RSI!A140</f>
        <v>42507</v>
      </c>
      <c r="B140" s="2">
        <f>RSI!B140</f>
        <v>1.8072999999999999</v>
      </c>
      <c r="C140" s="2">
        <f>RSI!I140</f>
        <v>60.136564323849967</v>
      </c>
      <c r="D140" s="2">
        <f>MACD!E140</f>
        <v>-3.4666294296505029E-2</v>
      </c>
      <c r="E140" s="2">
        <f>MACD!F140</f>
        <v>-2.239074121047023E-2</v>
      </c>
      <c r="F140" s="2">
        <f>'Moving Avg'!D140</f>
        <v>1.78826</v>
      </c>
      <c r="G140" s="2">
        <f>'Moving Avg'!F140</f>
        <v>1.7335549999999995</v>
      </c>
      <c r="H140" s="2">
        <f>'Moving Avg'!G140</f>
        <v>1.7654259999999999</v>
      </c>
      <c r="I140" s="2">
        <f>'Moving Avg'!H140</f>
        <v>0</v>
      </c>
      <c r="J140" s="6" t="str">
        <f>OBV!F140</f>
        <v>BULLISH</v>
      </c>
      <c r="K140" s="6" t="str">
        <f>OBV!G140</f>
        <v>WEAK</v>
      </c>
      <c r="L140" s="6" t="str">
        <f>OBV!H140</f>
        <v>CONFIRMED BULLISH</v>
      </c>
      <c r="M140" s="8">
        <f t="shared" si="20"/>
        <v>25</v>
      </c>
      <c r="N140" s="8">
        <f t="shared" si="21"/>
        <v>45</v>
      </c>
      <c r="O140" s="8">
        <f t="shared" si="22"/>
        <v>50</v>
      </c>
      <c r="P140" s="8">
        <f t="shared" si="23"/>
        <v>67</v>
      </c>
      <c r="Q140" s="9">
        <f t="shared" si="24"/>
        <v>42.05</v>
      </c>
      <c r="R140" s="9">
        <f t="shared" si="25"/>
        <v>48.25</v>
      </c>
      <c r="S140" s="9">
        <f t="shared" si="26"/>
        <v>53.150000000000006</v>
      </c>
      <c r="T140" s="9">
        <f t="shared" si="27"/>
        <v>46.75</v>
      </c>
      <c r="U140" s="8">
        <f t="shared" si="28"/>
        <v>47.816666666666663</v>
      </c>
      <c r="V140" s="8">
        <f t="shared" si="29"/>
        <v>47.55</v>
      </c>
    </row>
    <row r="141" spans="1:22" ht="13.5" x14ac:dyDescent="0.25">
      <c r="A141" s="3">
        <f>RSI!A141</f>
        <v>42508</v>
      </c>
      <c r="B141" s="2">
        <f>RSI!B141</f>
        <v>1.8072999999999999</v>
      </c>
      <c r="C141" s="2">
        <f>RSI!I141</f>
        <v>60.136564323849967</v>
      </c>
      <c r="D141" s="2">
        <f>MACD!E141</f>
        <v>-3.3953944561624594E-2</v>
      </c>
      <c r="E141" s="2">
        <f>MACD!F141</f>
        <v>-2.4703381880701106E-2</v>
      </c>
      <c r="F141" s="2">
        <f>'Moving Avg'!D141</f>
        <v>1.7977799999999999</v>
      </c>
      <c r="G141" s="2">
        <f>'Moving Avg'!F141</f>
        <v>1.7387899999999994</v>
      </c>
      <c r="H141" s="2">
        <f>'Moving Avg'!G141</f>
        <v>1.7661880000000003</v>
      </c>
      <c r="I141" s="2">
        <f>'Moving Avg'!H141</f>
        <v>0</v>
      </c>
      <c r="J141" s="6" t="str">
        <f>OBV!F141</f>
        <v>BULLISH</v>
      </c>
      <c r="K141" s="6" t="str">
        <f>OBV!G141</f>
        <v>WEAK</v>
      </c>
      <c r="L141" s="6" t="str">
        <f>OBV!H141</f>
        <v>CONFIRMED BULLISH</v>
      </c>
      <c r="M141" s="8">
        <f t="shared" si="20"/>
        <v>25</v>
      </c>
      <c r="N141" s="8">
        <f t="shared" si="21"/>
        <v>45</v>
      </c>
      <c r="O141" s="8">
        <f t="shared" si="22"/>
        <v>50</v>
      </c>
      <c r="P141" s="8">
        <f t="shared" si="23"/>
        <v>67</v>
      </c>
      <c r="Q141" s="9">
        <f t="shared" si="24"/>
        <v>42.05</v>
      </c>
      <c r="R141" s="9">
        <f t="shared" si="25"/>
        <v>48.25</v>
      </c>
      <c r="S141" s="9">
        <f t="shared" si="26"/>
        <v>53.150000000000006</v>
      </c>
      <c r="T141" s="9">
        <f t="shared" si="27"/>
        <v>46.75</v>
      </c>
      <c r="U141" s="8">
        <f t="shared" si="28"/>
        <v>47.816666666666663</v>
      </c>
      <c r="V141" s="8">
        <f t="shared" si="29"/>
        <v>47.55</v>
      </c>
    </row>
    <row r="142" spans="1:22" ht="13.5" x14ac:dyDescent="0.25">
      <c r="A142" s="3">
        <f>RSI!A142</f>
        <v>42509</v>
      </c>
      <c r="B142" s="2">
        <f>RSI!B142</f>
        <v>1.9118999999999999</v>
      </c>
      <c r="C142" s="2">
        <f>RSI!I142</f>
        <v>72.347678566537923</v>
      </c>
      <c r="D142" s="2">
        <f>MACD!E142</f>
        <v>-4.5792372039292539E-2</v>
      </c>
      <c r="E142" s="2">
        <f>MACD!F142</f>
        <v>-2.8921179912419395E-2</v>
      </c>
      <c r="F142" s="2">
        <f>'Moving Avg'!D142</f>
        <v>1.8263199999999997</v>
      </c>
      <c r="G142" s="2">
        <f>'Moving Avg'!F142</f>
        <v>1.7492550000000002</v>
      </c>
      <c r="H142" s="2">
        <f>'Moving Avg'!G142</f>
        <v>1.76847</v>
      </c>
      <c r="I142" s="2">
        <f>'Moving Avg'!H142</f>
        <v>0</v>
      </c>
      <c r="J142" s="6" t="str">
        <f>OBV!F142</f>
        <v>BULLISH</v>
      </c>
      <c r="K142" s="6" t="str">
        <f>OBV!G142</f>
        <v>WEAK</v>
      </c>
      <c r="L142" s="6" t="str">
        <f>OBV!H142</f>
        <v>CONFIRMED BULLISH</v>
      </c>
      <c r="M142" s="8">
        <f t="shared" si="20"/>
        <v>0</v>
      </c>
      <c r="N142" s="8">
        <f t="shared" si="21"/>
        <v>45</v>
      </c>
      <c r="O142" s="8">
        <f t="shared" si="22"/>
        <v>50</v>
      </c>
      <c r="P142" s="8">
        <f t="shared" si="23"/>
        <v>67</v>
      </c>
      <c r="Q142" s="9">
        <f t="shared" si="24"/>
        <v>33.299999999999997</v>
      </c>
      <c r="R142" s="9">
        <f t="shared" si="25"/>
        <v>43.25</v>
      </c>
      <c r="S142" s="9">
        <f t="shared" si="26"/>
        <v>49.400000000000006</v>
      </c>
      <c r="T142" s="9">
        <f t="shared" si="27"/>
        <v>40.5</v>
      </c>
      <c r="U142" s="8">
        <f t="shared" si="28"/>
        <v>41.983333333333334</v>
      </c>
      <c r="V142" s="8">
        <f t="shared" si="29"/>
        <v>41.612499999999997</v>
      </c>
    </row>
    <row r="143" spans="1:22" ht="13.5" x14ac:dyDescent="0.25">
      <c r="A143" s="3">
        <f>RSI!A143</f>
        <v>42510</v>
      </c>
      <c r="B143" s="2">
        <f>RSI!B143</f>
        <v>2.0261</v>
      </c>
      <c r="C143" s="2">
        <f>RSI!I143</f>
        <v>79.669854476717376</v>
      </c>
      <c r="D143" s="2">
        <f>MACD!E143</f>
        <v>-6.6633961977188516E-2</v>
      </c>
      <c r="E143" s="2">
        <f>MACD!F143</f>
        <v>-3.6463736325373225E-2</v>
      </c>
      <c r="F143" s="2">
        <f>'Moving Avg'!D143</f>
        <v>1.8738800000000002</v>
      </c>
      <c r="G143" s="2">
        <f>'Moving Avg'!F143</f>
        <v>1.7654300000000003</v>
      </c>
      <c r="H143" s="2">
        <f>'Moving Avg'!G143</f>
        <v>1.7728459999999999</v>
      </c>
      <c r="I143" s="2">
        <f>'Moving Avg'!H143</f>
        <v>0</v>
      </c>
      <c r="J143" s="6" t="str">
        <f>OBV!F143</f>
        <v>BULLISH</v>
      </c>
      <c r="K143" s="6" t="str">
        <f>OBV!G143</f>
        <v>STRONG</v>
      </c>
      <c r="L143" s="6" t="str">
        <f>OBV!H143</f>
        <v>CONFIRMED BULLISH</v>
      </c>
      <c r="M143" s="8">
        <f t="shared" si="20"/>
        <v>0</v>
      </c>
      <c r="N143" s="8">
        <f t="shared" si="21"/>
        <v>100</v>
      </c>
      <c r="O143" s="8">
        <f t="shared" si="22"/>
        <v>50</v>
      </c>
      <c r="P143" s="8">
        <f t="shared" si="23"/>
        <v>100</v>
      </c>
      <c r="Q143" s="9">
        <f t="shared" si="24"/>
        <v>57.5</v>
      </c>
      <c r="R143" s="9">
        <f t="shared" si="25"/>
        <v>62.5</v>
      </c>
      <c r="S143" s="9">
        <f t="shared" si="26"/>
        <v>72.5</v>
      </c>
      <c r="T143" s="9">
        <f t="shared" si="27"/>
        <v>62.5</v>
      </c>
      <c r="U143" s="8">
        <f t="shared" si="28"/>
        <v>64.166666666666671</v>
      </c>
      <c r="V143" s="8">
        <f t="shared" si="29"/>
        <v>63.75</v>
      </c>
    </row>
    <row r="144" spans="1:22" ht="13.5" x14ac:dyDescent="0.25">
      <c r="A144" s="3">
        <f>RSI!A144</f>
        <v>42513</v>
      </c>
      <c r="B144" s="2">
        <f>RSI!B144</f>
        <v>2.1116999999999999</v>
      </c>
      <c r="C144" s="2">
        <f>RSI!I144</f>
        <v>83.250102133362361</v>
      </c>
      <c r="D144" s="2">
        <f>MACD!E144</f>
        <v>-9.2121430310557972E-2</v>
      </c>
      <c r="E144" s="2">
        <f>MACD!F144</f>
        <v>-4.7595275122410172E-2</v>
      </c>
      <c r="F144" s="2">
        <f>'Moving Avg'!D144</f>
        <v>1.9328600000000002</v>
      </c>
      <c r="G144" s="2">
        <f>'Moving Avg'!F144</f>
        <v>1.7858849999999999</v>
      </c>
      <c r="H144" s="2">
        <f>'Moving Avg'!G144</f>
        <v>1.7783639999999996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CONFIRMED BULLISH</v>
      </c>
      <c r="M144" s="8">
        <f t="shared" si="20"/>
        <v>0</v>
      </c>
      <c r="N144" s="8">
        <f t="shared" si="21"/>
        <v>100</v>
      </c>
      <c r="O144" s="8">
        <f t="shared" si="22"/>
        <v>50</v>
      </c>
      <c r="P144" s="8">
        <f t="shared" si="23"/>
        <v>100</v>
      </c>
      <c r="Q144" s="9">
        <f t="shared" si="24"/>
        <v>57.5</v>
      </c>
      <c r="R144" s="9">
        <f t="shared" si="25"/>
        <v>62.5</v>
      </c>
      <c r="S144" s="9">
        <f t="shared" si="26"/>
        <v>72.5</v>
      </c>
      <c r="T144" s="9">
        <f t="shared" si="27"/>
        <v>62.5</v>
      </c>
      <c r="U144" s="8">
        <f t="shared" si="28"/>
        <v>64.166666666666671</v>
      </c>
      <c r="V144" s="8">
        <f t="shared" si="29"/>
        <v>63.75</v>
      </c>
    </row>
    <row r="145" spans="1:22" ht="13.5" x14ac:dyDescent="0.25">
      <c r="A145" s="3">
        <f>RSI!A145</f>
        <v>42514</v>
      </c>
      <c r="B145" s="2">
        <f>RSI!B145</f>
        <v>2.2353000000000001</v>
      </c>
      <c r="C145" s="2">
        <f>RSI!I145</f>
        <v>86.850895163209557</v>
      </c>
      <c r="D145" s="2">
        <f>MACD!E145</f>
        <v>-0.11890253592433098</v>
      </c>
      <c r="E145" s="2">
        <f>MACD!F145</f>
        <v>-6.1856727282794337E-2</v>
      </c>
      <c r="F145" s="2">
        <f>'Moving Avg'!D145</f>
        <v>2.0184600000000001</v>
      </c>
      <c r="G145" s="2">
        <f>'Moving Avg'!F145</f>
        <v>1.8125200000000004</v>
      </c>
      <c r="H145" s="2">
        <f>'Moving Avg'!G145</f>
        <v>1.7869239999999997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CONFIRMED BULLISH</v>
      </c>
      <c r="M145" s="8">
        <f t="shared" si="20"/>
        <v>0</v>
      </c>
      <c r="N145" s="8">
        <f t="shared" si="21"/>
        <v>100</v>
      </c>
      <c r="O145" s="8">
        <f t="shared" si="22"/>
        <v>50</v>
      </c>
      <c r="P145" s="8">
        <f t="shared" si="23"/>
        <v>100</v>
      </c>
      <c r="Q145" s="9">
        <f t="shared" si="24"/>
        <v>57.5</v>
      </c>
      <c r="R145" s="9">
        <f t="shared" si="25"/>
        <v>62.5</v>
      </c>
      <c r="S145" s="9">
        <f t="shared" si="26"/>
        <v>72.5</v>
      </c>
      <c r="T145" s="9">
        <f t="shared" si="27"/>
        <v>62.5</v>
      </c>
      <c r="U145" s="8">
        <f t="shared" si="28"/>
        <v>64.166666666666671</v>
      </c>
      <c r="V145" s="8">
        <f t="shared" si="29"/>
        <v>63.75</v>
      </c>
    </row>
    <row r="146" spans="1:22" ht="13.5" x14ac:dyDescent="0.25">
      <c r="A146" s="3">
        <f>RSI!A146</f>
        <v>42515</v>
      </c>
      <c r="B146" s="2">
        <f>RSI!B146</f>
        <v>2.2829000000000002</v>
      </c>
      <c r="C146" s="2">
        <f>RSI!I146</f>
        <v>87.927272532569503</v>
      </c>
      <c r="D146" s="2">
        <f>MACD!E146</f>
        <v>-0.14612246156561381</v>
      </c>
      <c r="E146" s="2">
        <f>MACD!F146</f>
        <v>-7.8709874139358232E-2</v>
      </c>
      <c r="F146" s="2">
        <f>'Moving Avg'!D146</f>
        <v>2.1135799999999998</v>
      </c>
      <c r="G146" s="2">
        <f>'Moving Avg'!F146</f>
        <v>1.8439099999999999</v>
      </c>
      <c r="H146" s="2">
        <f>'Moving Avg'!G146</f>
        <v>1.7954859999999997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  <c r="M146" s="8">
        <f t="shared" si="20"/>
        <v>0</v>
      </c>
      <c r="N146" s="8">
        <f t="shared" si="21"/>
        <v>100</v>
      </c>
      <c r="O146" s="8">
        <f t="shared" si="22"/>
        <v>50</v>
      </c>
      <c r="P146" s="8">
        <f t="shared" si="23"/>
        <v>100</v>
      </c>
      <c r="Q146" s="9">
        <f t="shared" si="24"/>
        <v>57.5</v>
      </c>
      <c r="R146" s="9">
        <f t="shared" si="25"/>
        <v>62.5</v>
      </c>
      <c r="S146" s="9">
        <f t="shared" si="26"/>
        <v>72.5</v>
      </c>
      <c r="T146" s="9">
        <f t="shared" si="27"/>
        <v>62.5</v>
      </c>
      <c r="U146" s="8">
        <f t="shared" si="28"/>
        <v>64.166666666666671</v>
      </c>
      <c r="V146" s="8">
        <f t="shared" si="29"/>
        <v>63.75</v>
      </c>
    </row>
    <row r="147" spans="1:22" ht="13.5" x14ac:dyDescent="0.25">
      <c r="A147" s="3">
        <f>RSI!A147</f>
        <v>42516</v>
      </c>
      <c r="B147" s="2">
        <f>RSI!B147</f>
        <v>2.3018999999999998</v>
      </c>
      <c r="C147" s="2">
        <f>RSI!I147</f>
        <v>88.33765206825052</v>
      </c>
      <c r="D147" s="2">
        <f>MACD!E147</f>
        <v>-0.17169166300461747</v>
      </c>
      <c r="E147" s="2">
        <f>MACD!F147</f>
        <v>-9.7306231912410085E-2</v>
      </c>
      <c r="F147" s="2">
        <f>'Moving Avg'!D147</f>
        <v>2.1915800000000001</v>
      </c>
      <c r="G147" s="2">
        <f>'Moving Avg'!F147</f>
        <v>1.8743499999999997</v>
      </c>
      <c r="H147" s="2">
        <f>'Moving Avg'!G147</f>
        <v>1.8053779999999997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  <c r="M147" s="8">
        <f t="shared" si="20"/>
        <v>0</v>
      </c>
      <c r="N147" s="8">
        <f t="shared" si="21"/>
        <v>100</v>
      </c>
      <c r="O147" s="8">
        <f t="shared" si="22"/>
        <v>50</v>
      </c>
      <c r="P147" s="8">
        <f t="shared" si="23"/>
        <v>100</v>
      </c>
      <c r="Q147" s="9">
        <f t="shared" si="24"/>
        <v>57.5</v>
      </c>
      <c r="R147" s="9">
        <f t="shared" si="25"/>
        <v>62.5</v>
      </c>
      <c r="S147" s="9">
        <f t="shared" si="26"/>
        <v>72.5</v>
      </c>
      <c r="T147" s="9">
        <f t="shared" si="27"/>
        <v>62.5</v>
      </c>
      <c r="U147" s="8">
        <f t="shared" si="28"/>
        <v>64.166666666666671</v>
      </c>
      <c r="V147" s="8">
        <f t="shared" si="29"/>
        <v>63.75</v>
      </c>
    </row>
    <row r="148" spans="1:22" ht="13.5" x14ac:dyDescent="0.25">
      <c r="A148" s="3">
        <f>RSI!A148</f>
        <v>42517</v>
      </c>
      <c r="B148" s="2">
        <f>RSI!B148</f>
        <v>2.34</v>
      </c>
      <c r="C148" s="2">
        <f>RSI!I148</f>
        <v>89.135202224180802</v>
      </c>
      <c r="D148" s="2">
        <f>MACD!E148</f>
        <v>-0.1957223289411063</v>
      </c>
      <c r="E148" s="2">
        <f>MACD!F148</f>
        <v>-0.11698945131814933</v>
      </c>
      <c r="F148" s="2">
        <f>'Moving Avg'!D148</f>
        <v>2.2543599999999997</v>
      </c>
      <c r="G148" s="2">
        <f>'Moving Avg'!F148</f>
        <v>1.90289</v>
      </c>
      <c r="H148" s="2">
        <f>'Moving Avg'!G148</f>
        <v>1.815272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  <c r="M148" s="8">
        <f t="shared" si="20"/>
        <v>0</v>
      </c>
      <c r="N148" s="8">
        <f t="shared" si="21"/>
        <v>100</v>
      </c>
      <c r="O148" s="8">
        <f t="shared" si="22"/>
        <v>50</v>
      </c>
      <c r="P148" s="8">
        <f t="shared" si="23"/>
        <v>100</v>
      </c>
      <c r="Q148" s="9">
        <f t="shared" si="24"/>
        <v>57.5</v>
      </c>
      <c r="R148" s="9">
        <f t="shared" si="25"/>
        <v>62.5</v>
      </c>
      <c r="S148" s="9">
        <f t="shared" si="26"/>
        <v>72.5</v>
      </c>
      <c r="T148" s="9">
        <f t="shared" si="27"/>
        <v>62.5</v>
      </c>
      <c r="U148" s="8">
        <f t="shared" si="28"/>
        <v>64.166666666666671</v>
      </c>
      <c r="V148" s="8">
        <f t="shared" si="29"/>
        <v>63.75</v>
      </c>
    </row>
    <row r="149" spans="1:22" ht="13.5" x14ac:dyDescent="0.25">
      <c r="A149" s="3">
        <f>RSI!A149</f>
        <v>42520</v>
      </c>
      <c r="B149" s="2">
        <f>RSI!B149</f>
        <v>2.3969999999999998</v>
      </c>
      <c r="C149" s="2">
        <f>RSI!I149</f>
        <v>90.213489409911475</v>
      </c>
      <c r="D149" s="2">
        <f>MACD!E149</f>
        <v>-0.21844410619686139</v>
      </c>
      <c r="E149" s="2">
        <f>MACD!F149</f>
        <v>-0.13728038229389175</v>
      </c>
      <c r="F149" s="2">
        <f>'Moving Avg'!D149</f>
        <v>2.31142</v>
      </c>
      <c r="G149" s="2">
        <f>'Moving Avg'!F149</f>
        <v>1.936655</v>
      </c>
      <c r="H149" s="2">
        <f>'Moving Avg'!G149</f>
        <v>1.8263059999999998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CONFIRMED BULLISH</v>
      </c>
      <c r="M149" s="8">
        <f t="shared" si="20"/>
        <v>0</v>
      </c>
      <c r="N149" s="8">
        <f t="shared" si="21"/>
        <v>100</v>
      </c>
      <c r="O149" s="8">
        <f t="shared" si="22"/>
        <v>50</v>
      </c>
      <c r="P149" s="8">
        <f t="shared" si="23"/>
        <v>100</v>
      </c>
      <c r="Q149" s="9">
        <f t="shared" si="24"/>
        <v>57.5</v>
      </c>
      <c r="R149" s="9">
        <f t="shared" si="25"/>
        <v>62.5</v>
      </c>
      <c r="S149" s="9">
        <f t="shared" si="26"/>
        <v>72.5</v>
      </c>
      <c r="T149" s="9">
        <f t="shared" si="27"/>
        <v>62.5</v>
      </c>
      <c r="U149" s="8">
        <f t="shared" si="28"/>
        <v>64.166666666666671</v>
      </c>
      <c r="V149" s="8">
        <f t="shared" si="29"/>
        <v>63.75</v>
      </c>
    </row>
    <row r="150" spans="1:22" ht="13.5" x14ac:dyDescent="0.25">
      <c r="A150" s="3">
        <f>RSI!A150</f>
        <v>42521</v>
      </c>
      <c r="B150" s="2">
        <f>RSI!B150</f>
        <v>2.4159999999999999</v>
      </c>
      <c r="C150" s="2">
        <f>RSI!I150</f>
        <v>90.550156632019295</v>
      </c>
      <c r="D150" s="2">
        <f>MACD!E150</f>
        <v>-0.24323758859157696</v>
      </c>
      <c r="E150" s="2">
        <f>MACD!F150</f>
        <v>-0.15847182355342881</v>
      </c>
      <c r="F150" s="2">
        <f>'Moving Avg'!D150</f>
        <v>2.3475600000000001</v>
      </c>
      <c r="G150" s="2">
        <f>'Moving Avg'!F150</f>
        <v>1.9708949999999998</v>
      </c>
      <c r="H150" s="2">
        <f>'Moving Avg'!G150</f>
        <v>1.8384799999999999</v>
      </c>
      <c r="I150" s="2">
        <f>'Moving Avg'!H150</f>
        <v>0</v>
      </c>
      <c r="J150" s="6" t="str">
        <f>OBV!F150</f>
        <v>BULLISH</v>
      </c>
      <c r="K150" s="6" t="str">
        <f>OBV!G150</f>
        <v>STRONG</v>
      </c>
      <c r="L150" s="6" t="str">
        <f>OBV!H150</f>
        <v>CONFIRMED BULLISH</v>
      </c>
      <c r="M150" s="8">
        <f t="shared" si="20"/>
        <v>0</v>
      </c>
      <c r="N150" s="8">
        <f t="shared" si="21"/>
        <v>100</v>
      </c>
      <c r="O150" s="8">
        <f t="shared" si="22"/>
        <v>50</v>
      </c>
      <c r="P150" s="8">
        <f t="shared" si="23"/>
        <v>100</v>
      </c>
      <c r="Q150" s="9">
        <f t="shared" si="24"/>
        <v>57.5</v>
      </c>
      <c r="R150" s="9">
        <f t="shared" si="25"/>
        <v>62.5</v>
      </c>
      <c r="S150" s="9">
        <f t="shared" si="26"/>
        <v>72.5</v>
      </c>
      <c r="T150" s="9">
        <f t="shared" si="27"/>
        <v>62.5</v>
      </c>
      <c r="U150" s="8">
        <f t="shared" si="28"/>
        <v>64.166666666666671</v>
      </c>
      <c r="V150" s="8">
        <f t="shared" si="29"/>
        <v>63.75</v>
      </c>
    </row>
    <row r="151" spans="1:22" ht="13.5" x14ac:dyDescent="0.25">
      <c r="A151" s="3">
        <f>RSI!A151</f>
        <v>42522</v>
      </c>
      <c r="B151" s="2">
        <f>RSI!B151</f>
        <v>2.3113999999999999</v>
      </c>
      <c r="C151" s="2">
        <f>RSI!I151</f>
        <v>75.21054196172139</v>
      </c>
      <c r="D151" s="2">
        <f>MACD!E151</f>
        <v>-0.25907934729294602</v>
      </c>
      <c r="E151" s="2">
        <f>MACD!F151</f>
        <v>-0.17859332830133226</v>
      </c>
      <c r="F151" s="2">
        <f>'Moving Avg'!D151</f>
        <v>2.3532600000000001</v>
      </c>
      <c r="G151" s="2">
        <f>'Moving Avg'!F151</f>
        <v>1.9989549999999994</v>
      </c>
      <c r="H151" s="2">
        <f>'Moving Avg'!G151</f>
        <v>1.8485619999999998</v>
      </c>
      <c r="I151" s="2">
        <f>'Moving Avg'!H151</f>
        <v>0</v>
      </c>
      <c r="J151" s="6" t="str">
        <f>OBV!F151</f>
        <v>BULLISH</v>
      </c>
      <c r="K151" s="6" t="str">
        <f>OBV!G151</f>
        <v>STRONG</v>
      </c>
      <c r="L151" s="6" t="str">
        <f>OBV!H151</f>
        <v>CONFIRMED BULLISH</v>
      </c>
      <c r="M151" s="8">
        <f t="shared" si="20"/>
        <v>0</v>
      </c>
      <c r="N151" s="8">
        <f t="shared" si="21"/>
        <v>100</v>
      </c>
      <c r="O151" s="8">
        <f t="shared" si="22"/>
        <v>50</v>
      </c>
      <c r="P151" s="8">
        <f t="shared" si="23"/>
        <v>100</v>
      </c>
      <c r="Q151" s="9">
        <f t="shared" si="24"/>
        <v>57.5</v>
      </c>
      <c r="R151" s="9">
        <f t="shared" si="25"/>
        <v>62.5</v>
      </c>
      <c r="S151" s="9">
        <f t="shared" si="26"/>
        <v>72.5</v>
      </c>
      <c r="T151" s="9">
        <f t="shared" si="27"/>
        <v>62.5</v>
      </c>
      <c r="U151" s="8">
        <f t="shared" si="28"/>
        <v>64.166666666666671</v>
      </c>
      <c r="V151" s="8">
        <f t="shared" si="29"/>
        <v>63.75</v>
      </c>
    </row>
    <row r="152" spans="1:22" ht="13.5" x14ac:dyDescent="0.25">
      <c r="A152" s="3">
        <f>RSI!A152</f>
        <v>42523</v>
      </c>
      <c r="B152" s="2">
        <f>RSI!B152</f>
        <v>2.2448000000000001</v>
      </c>
      <c r="C152" s="2">
        <f>RSI!I152</f>
        <v>67.383364761815258</v>
      </c>
      <c r="D152" s="2">
        <f>MACD!E152</f>
        <v>-0.25325759872800191</v>
      </c>
      <c r="E152" s="2">
        <f>MACD!F152</f>
        <v>-0.19352618238666622</v>
      </c>
      <c r="F152" s="2">
        <f>'Moving Avg'!D152</f>
        <v>2.3418400000000004</v>
      </c>
      <c r="G152" s="2">
        <f>'Moving Avg'!F152</f>
        <v>2.0251099999999997</v>
      </c>
      <c r="H152" s="2">
        <f>'Moving Avg'!G152</f>
        <v>1.8573119999999996</v>
      </c>
      <c r="I152" s="2">
        <f>'Moving Avg'!H152</f>
        <v>0</v>
      </c>
      <c r="J152" s="6" t="str">
        <f>OBV!F152</f>
        <v>BULLISH</v>
      </c>
      <c r="K152" s="6" t="str">
        <f>OBV!G152</f>
        <v>STRONG</v>
      </c>
      <c r="L152" s="6" t="str">
        <f>OBV!H152</f>
        <v>BULLISH DIVERGENCE</v>
      </c>
      <c r="M152" s="8">
        <f t="shared" si="20"/>
        <v>25</v>
      </c>
      <c r="N152" s="8">
        <f t="shared" si="21"/>
        <v>100</v>
      </c>
      <c r="O152" s="8">
        <f t="shared" si="22"/>
        <v>50</v>
      </c>
      <c r="P152" s="8">
        <f t="shared" si="23"/>
        <v>83</v>
      </c>
      <c r="Q152" s="9">
        <f t="shared" si="24"/>
        <v>63.7</v>
      </c>
      <c r="R152" s="9">
        <f t="shared" si="25"/>
        <v>63.25</v>
      </c>
      <c r="S152" s="9">
        <f t="shared" si="26"/>
        <v>68.599999999999994</v>
      </c>
      <c r="T152" s="9">
        <f t="shared" si="27"/>
        <v>64.5</v>
      </c>
      <c r="U152" s="8">
        <f t="shared" si="28"/>
        <v>65.183333333333337</v>
      </c>
      <c r="V152" s="8">
        <f t="shared" si="29"/>
        <v>65.012500000000003</v>
      </c>
    </row>
    <row r="153" spans="1:22" ht="13.5" x14ac:dyDescent="0.25">
      <c r="A153" s="3">
        <f>RSI!A153</f>
        <v>42524</v>
      </c>
      <c r="B153" s="2">
        <f>RSI!B153</f>
        <v>2.1307</v>
      </c>
      <c r="C153" s="2">
        <f>RSI!I153</f>
        <v>56.529221468854509</v>
      </c>
      <c r="D153" s="2">
        <f>MACD!E153</f>
        <v>-0.22358292280130199</v>
      </c>
      <c r="E153" s="2">
        <f>MACD!F153</f>
        <v>-0.19953753046959338</v>
      </c>
      <c r="F153" s="2">
        <f>'Moving Avg'!D153</f>
        <v>2.2999800000000001</v>
      </c>
      <c r="G153" s="2">
        <f>'Moving Avg'!F153</f>
        <v>2.0460349999999994</v>
      </c>
      <c r="H153" s="2">
        <f>'Moving Avg'!G153</f>
        <v>1.8630199999999999</v>
      </c>
      <c r="I153" s="2">
        <f>'Moving Avg'!H153</f>
        <v>0</v>
      </c>
      <c r="J153" s="6" t="str">
        <f>OBV!F153</f>
        <v>BULLISH</v>
      </c>
      <c r="K153" s="6" t="str">
        <f>OBV!G153</f>
        <v>STRONG</v>
      </c>
      <c r="L153" s="6" t="str">
        <f>OBV!H153</f>
        <v>BULLISH DIVERGENCE</v>
      </c>
      <c r="M153" s="8">
        <f t="shared" si="20"/>
        <v>25</v>
      </c>
      <c r="N153" s="8">
        <f t="shared" si="21"/>
        <v>100</v>
      </c>
      <c r="O153" s="8">
        <f t="shared" si="22"/>
        <v>50</v>
      </c>
      <c r="P153" s="8">
        <f t="shared" si="23"/>
        <v>83</v>
      </c>
      <c r="Q153" s="9">
        <f t="shared" si="24"/>
        <v>63.7</v>
      </c>
      <c r="R153" s="9">
        <f t="shared" si="25"/>
        <v>63.25</v>
      </c>
      <c r="S153" s="9">
        <f t="shared" si="26"/>
        <v>68.599999999999994</v>
      </c>
      <c r="T153" s="9">
        <f t="shared" si="27"/>
        <v>64.5</v>
      </c>
      <c r="U153" s="8">
        <f t="shared" si="28"/>
        <v>65.183333333333337</v>
      </c>
      <c r="V153" s="8">
        <f t="shared" si="29"/>
        <v>65.012500000000003</v>
      </c>
    </row>
    <row r="154" spans="1:22" ht="13.5" x14ac:dyDescent="0.25">
      <c r="A154" s="3">
        <f>RSI!A154</f>
        <v>42527</v>
      </c>
      <c r="B154" s="2">
        <f>RSI!B154</f>
        <v>2.0640999999999998</v>
      </c>
      <c r="C154" s="2">
        <f>RSI!I154</f>
        <v>51.33164043728069</v>
      </c>
      <c r="D154" s="2">
        <f>MACD!E154</f>
        <v>-0.18087503798350268</v>
      </c>
      <c r="E154" s="2">
        <f>MACD!F154</f>
        <v>-0.19580503197237525</v>
      </c>
      <c r="F154" s="2">
        <f>'Moving Avg'!D154</f>
        <v>2.2333999999999996</v>
      </c>
      <c r="G154" s="2">
        <f>'Moving Avg'!F154</f>
        <v>2.063629999999999</v>
      </c>
      <c r="H154" s="2">
        <f>'Moving Avg'!G154</f>
        <v>1.8681559999999999</v>
      </c>
      <c r="I154" s="2">
        <f>'Moving Avg'!H154</f>
        <v>0</v>
      </c>
      <c r="J154" s="6" t="str">
        <f>OBV!F154</f>
        <v>BULLISH</v>
      </c>
      <c r="K154" s="6" t="str">
        <f>OBV!G154</f>
        <v>STRONG</v>
      </c>
      <c r="L154" s="6" t="str">
        <f>OBV!H154</f>
        <v>BULLISH DIVERGENCE</v>
      </c>
      <c r="M154" s="8">
        <f t="shared" si="20"/>
        <v>25</v>
      </c>
      <c r="N154" s="8">
        <f t="shared" si="21"/>
        <v>0</v>
      </c>
      <c r="O154" s="8">
        <f t="shared" si="22"/>
        <v>50</v>
      </c>
      <c r="P154" s="8">
        <f t="shared" si="23"/>
        <v>83</v>
      </c>
      <c r="Q154" s="9">
        <f t="shared" si="24"/>
        <v>28.7</v>
      </c>
      <c r="R154" s="9">
        <f t="shared" si="25"/>
        <v>43.25</v>
      </c>
      <c r="S154" s="9">
        <f t="shared" si="26"/>
        <v>53.6</v>
      </c>
      <c r="T154" s="9">
        <f t="shared" si="27"/>
        <v>39.5</v>
      </c>
      <c r="U154" s="8">
        <f t="shared" si="28"/>
        <v>41.85</v>
      </c>
      <c r="V154" s="8">
        <f t="shared" si="29"/>
        <v>41.262500000000003</v>
      </c>
    </row>
    <row r="155" spans="1:22" ht="13.5" x14ac:dyDescent="0.25">
      <c r="A155" s="3">
        <f>RSI!A155</f>
        <v>42528</v>
      </c>
      <c r="B155" s="2">
        <f>RSI!B155</f>
        <v>1.9784999999999999</v>
      </c>
      <c r="C155" s="2">
        <f>RSI!I155</f>
        <v>45.536403341595324</v>
      </c>
      <c r="D155" s="2">
        <f>MACD!E155</f>
        <v>-0.11945461497259413</v>
      </c>
      <c r="E155" s="2">
        <f>MACD!F155</f>
        <v>-0.18053494857241906</v>
      </c>
      <c r="F155" s="2">
        <f>'Moving Avg'!D155</f>
        <v>2.1459000000000001</v>
      </c>
      <c r="G155" s="2">
        <f>'Moving Avg'!F155</f>
        <v>2.0750449999999994</v>
      </c>
      <c r="H155" s="2">
        <f>'Moving Avg'!G155</f>
        <v>1.8715799999999998</v>
      </c>
      <c r="I155" s="2">
        <f>'Moving Avg'!H155</f>
        <v>0</v>
      </c>
      <c r="J155" s="6" t="str">
        <f>OBV!F155</f>
        <v>BEARISH</v>
      </c>
      <c r="K155" s="6" t="str">
        <f>OBV!G155</f>
        <v>WEAK</v>
      </c>
      <c r="L155" s="6" t="str">
        <f>OBV!H155</f>
        <v>CONFIRMED BEARISH</v>
      </c>
      <c r="M155" s="8">
        <f t="shared" si="20"/>
        <v>25</v>
      </c>
      <c r="N155" s="8">
        <f t="shared" si="21"/>
        <v>0</v>
      </c>
      <c r="O155" s="8">
        <f t="shared" si="22"/>
        <v>50</v>
      </c>
      <c r="P155" s="8">
        <f t="shared" si="23"/>
        <v>0</v>
      </c>
      <c r="Q155" s="9">
        <f t="shared" si="24"/>
        <v>16.25</v>
      </c>
      <c r="R155" s="9">
        <f t="shared" si="25"/>
        <v>22.5</v>
      </c>
      <c r="S155" s="9">
        <f t="shared" si="26"/>
        <v>16.25</v>
      </c>
      <c r="T155" s="9">
        <f t="shared" si="27"/>
        <v>18.75</v>
      </c>
      <c r="U155" s="8">
        <f t="shared" si="28"/>
        <v>18.333333333333332</v>
      </c>
      <c r="V155" s="8">
        <f t="shared" si="29"/>
        <v>18.4375</v>
      </c>
    </row>
    <row r="156" spans="1:22" ht="13.5" x14ac:dyDescent="0.25">
      <c r="A156" s="3">
        <f>RSI!A156</f>
        <v>42529</v>
      </c>
      <c r="B156" s="2">
        <f>RSI!B156</f>
        <v>1.8929</v>
      </c>
      <c r="C156" s="2">
        <f>RSI!I156</f>
        <v>40.600140414935488</v>
      </c>
      <c r="D156" s="2">
        <f>MACD!E156</f>
        <v>-5.3381581388861177E-2</v>
      </c>
      <c r="E156" s="2">
        <f>MACD!F156</f>
        <v>-0.15510427513570749</v>
      </c>
      <c r="F156" s="2">
        <f>'Moving Avg'!D156</f>
        <v>2.0621999999999998</v>
      </c>
      <c r="G156" s="2">
        <f>'Moving Avg'!F156</f>
        <v>2.0817049999999995</v>
      </c>
      <c r="H156" s="2">
        <f>'Moving Avg'!G156</f>
        <v>1.873292</v>
      </c>
      <c r="I156" s="2">
        <f>'Moving Avg'!H156</f>
        <v>0</v>
      </c>
      <c r="J156" s="6" t="str">
        <f>OBV!F156</f>
        <v>BEARISH</v>
      </c>
      <c r="K156" s="6" t="str">
        <f>OBV!G156</f>
        <v>WEAK</v>
      </c>
      <c r="L156" s="6" t="str">
        <f>OBV!H156</f>
        <v>CONFIRMED BEARISH</v>
      </c>
      <c r="M156" s="8">
        <f t="shared" si="20"/>
        <v>25</v>
      </c>
      <c r="N156" s="8">
        <f t="shared" si="21"/>
        <v>0</v>
      </c>
      <c r="O156" s="8">
        <f t="shared" si="22"/>
        <v>50</v>
      </c>
      <c r="P156" s="8">
        <f t="shared" si="23"/>
        <v>0</v>
      </c>
      <c r="Q156" s="9">
        <f t="shared" si="24"/>
        <v>16.25</v>
      </c>
      <c r="R156" s="9">
        <f t="shared" si="25"/>
        <v>22.5</v>
      </c>
      <c r="S156" s="9">
        <f t="shared" si="26"/>
        <v>16.25</v>
      </c>
      <c r="T156" s="9">
        <f t="shared" si="27"/>
        <v>18.75</v>
      </c>
      <c r="U156" s="8">
        <f t="shared" si="28"/>
        <v>18.333333333333332</v>
      </c>
      <c r="V156" s="8">
        <f t="shared" si="29"/>
        <v>18.4375</v>
      </c>
    </row>
    <row r="157" spans="1:22" ht="13.5" x14ac:dyDescent="0.25">
      <c r="A157" s="3">
        <f>RSI!A157</f>
        <v>42530</v>
      </c>
      <c r="B157" s="2">
        <f>RSI!B157</f>
        <v>1.8452999999999999</v>
      </c>
      <c r="C157" s="2">
        <f>RSI!I157</f>
        <v>38.125174242368146</v>
      </c>
      <c r="D157" s="2">
        <f>MACD!E157</f>
        <v>9.8868247680674592E-3</v>
      </c>
      <c r="E157" s="2">
        <f>MACD!F157</f>
        <v>-0.1221060551549525</v>
      </c>
      <c r="F157" s="2">
        <f>'Moving Avg'!D157</f>
        <v>1.9822999999999997</v>
      </c>
      <c r="G157" s="2">
        <f>'Moving Avg'!F157</f>
        <v>2.0855099999999998</v>
      </c>
      <c r="H157" s="2">
        <f>'Moving Avg'!G157</f>
        <v>1.8746240000000001</v>
      </c>
      <c r="I157" s="2">
        <f>'Moving Avg'!H157</f>
        <v>0</v>
      </c>
      <c r="J157" s="6" t="str">
        <f>OBV!F157</f>
        <v>BEARISH</v>
      </c>
      <c r="K157" s="6" t="str">
        <f>OBV!G157</f>
        <v>WEAK</v>
      </c>
      <c r="L157" s="6" t="str">
        <f>OBV!H157</f>
        <v>CONFIRMED BEARISH</v>
      </c>
      <c r="M157" s="8">
        <f t="shared" si="20"/>
        <v>25</v>
      </c>
      <c r="N157" s="8">
        <f t="shared" si="21"/>
        <v>0</v>
      </c>
      <c r="O157" s="8">
        <f t="shared" si="22"/>
        <v>50</v>
      </c>
      <c r="P157" s="8">
        <f t="shared" si="23"/>
        <v>0</v>
      </c>
      <c r="Q157" s="9">
        <f t="shared" si="24"/>
        <v>16.25</v>
      </c>
      <c r="R157" s="9">
        <f t="shared" si="25"/>
        <v>22.5</v>
      </c>
      <c r="S157" s="9">
        <f t="shared" si="26"/>
        <v>16.25</v>
      </c>
      <c r="T157" s="9">
        <f t="shared" si="27"/>
        <v>18.75</v>
      </c>
      <c r="U157" s="8">
        <f t="shared" si="28"/>
        <v>18.333333333333332</v>
      </c>
      <c r="V157" s="8">
        <f t="shared" si="29"/>
        <v>18.4375</v>
      </c>
    </row>
    <row r="158" spans="1:22" ht="13.5" x14ac:dyDescent="0.25">
      <c r="A158" s="3">
        <f>RSI!A158</f>
        <v>42531</v>
      </c>
      <c r="B158" s="2">
        <f>RSI!B158</f>
        <v>1.7978000000000001</v>
      </c>
      <c r="C158" s="2">
        <f>RSI!I158</f>
        <v>35.781123315866338</v>
      </c>
      <c r="D158" s="2">
        <f>MACD!E158</f>
        <v>7.3926894266879817E-2</v>
      </c>
      <c r="E158" s="2">
        <f>MACD!F158</f>
        <v>-8.2899465270586031E-2</v>
      </c>
      <c r="F158" s="2">
        <f>'Moving Avg'!D158</f>
        <v>1.9157199999999999</v>
      </c>
      <c r="G158" s="2">
        <f>'Moving Avg'!F158</f>
        <v>2.085985</v>
      </c>
      <c r="H158" s="2">
        <f>'Moving Avg'!G158</f>
        <v>1.8753859999999998</v>
      </c>
      <c r="I158" s="2">
        <f>'Moving Avg'!H158</f>
        <v>0</v>
      </c>
      <c r="J158" s="6" t="str">
        <f>OBV!F158</f>
        <v>BEARISH</v>
      </c>
      <c r="K158" s="6" t="str">
        <f>OBV!G158</f>
        <v>WEAK</v>
      </c>
      <c r="L158" s="6" t="str">
        <f>OBV!H158</f>
        <v>CONFIRMED BEARISH</v>
      </c>
      <c r="M158" s="8">
        <f t="shared" si="20"/>
        <v>25</v>
      </c>
      <c r="N158" s="8">
        <f t="shared" si="21"/>
        <v>0</v>
      </c>
      <c r="O158" s="8">
        <f t="shared" si="22"/>
        <v>50</v>
      </c>
      <c r="P158" s="8">
        <f t="shared" si="23"/>
        <v>0</v>
      </c>
      <c r="Q158" s="9">
        <f t="shared" si="24"/>
        <v>16.25</v>
      </c>
      <c r="R158" s="9">
        <f t="shared" si="25"/>
        <v>22.5</v>
      </c>
      <c r="S158" s="9">
        <f t="shared" si="26"/>
        <v>16.25</v>
      </c>
      <c r="T158" s="9">
        <f t="shared" si="27"/>
        <v>18.75</v>
      </c>
      <c r="U158" s="8">
        <f t="shared" si="28"/>
        <v>18.333333333333332</v>
      </c>
      <c r="V158" s="8">
        <f t="shared" si="29"/>
        <v>18.4375</v>
      </c>
    </row>
    <row r="159" spans="1:22" ht="13.5" x14ac:dyDescent="0.25">
      <c r="A159" s="3">
        <f>RSI!A159</f>
        <v>42534</v>
      </c>
      <c r="B159" s="2">
        <f>RSI!B159</f>
        <v>1.9024000000000001</v>
      </c>
      <c r="C159" s="2">
        <f>RSI!I159</f>
        <v>43.953140094868225</v>
      </c>
      <c r="D159" s="2">
        <f>MACD!E159</f>
        <v>0.13045826616176814</v>
      </c>
      <c r="E159" s="2">
        <f>MACD!F159</f>
        <v>-4.0227918984115194E-2</v>
      </c>
      <c r="F159" s="2">
        <f>'Moving Avg'!D159</f>
        <v>1.8833800000000001</v>
      </c>
      <c r="G159" s="2">
        <f>'Moving Avg'!F159</f>
        <v>2.090265</v>
      </c>
      <c r="H159" s="2">
        <f>'Moving Avg'!G159</f>
        <v>1.8782399999999999</v>
      </c>
      <c r="I159" s="2">
        <f>'Moving Avg'!H159</f>
        <v>0</v>
      </c>
      <c r="J159" s="6" t="str">
        <f>OBV!F159</f>
        <v>BULLISH</v>
      </c>
      <c r="K159" s="6" t="str">
        <f>OBV!G159</f>
        <v>STRONG</v>
      </c>
      <c r="L159" s="6" t="str">
        <f>OBV!H159</f>
        <v>BULLISH DIVERGENCE</v>
      </c>
      <c r="M159" s="8">
        <f t="shared" si="20"/>
        <v>25</v>
      </c>
      <c r="N159" s="8">
        <f t="shared" si="21"/>
        <v>0</v>
      </c>
      <c r="O159" s="8">
        <f t="shared" si="22"/>
        <v>50</v>
      </c>
      <c r="P159" s="8">
        <f t="shared" si="23"/>
        <v>83</v>
      </c>
      <c r="Q159" s="9">
        <f t="shared" si="24"/>
        <v>28.7</v>
      </c>
      <c r="R159" s="9">
        <f t="shared" si="25"/>
        <v>43.25</v>
      </c>
      <c r="S159" s="9">
        <f t="shared" si="26"/>
        <v>53.6</v>
      </c>
      <c r="T159" s="9">
        <f t="shared" si="27"/>
        <v>39.5</v>
      </c>
      <c r="U159" s="8">
        <f t="shared" si="28"/>
        <v>41.85</v>
      </c>
      <c r="V159" s="8">
        <f t="shared" si="29"/>
        <v>41.262500000000003</v>
      </c>
    </row>
    <row r="160" spans="1:22" ht="13.5" x14ac:dyDescent="0.25">
      <c r="A160" s="3">
        <f>RSI!A160</f>
        <v>42535</v>
      </c>
      <c r="B160" s="2">
        <f>RSI!B160</f>
        <v>1.988</v>
      </c>
      <c r="C160" s="2">
        <f>RSI!I160</f>
        <v>49.604875611638313</v>
      </c>
      <c r="D160" s="2">
        <f>MACD!E160</f>
        <v>0.17548132657899695</v>
      </c>
      <c r="E160" s="2">
        <f>MACD!F160</f>
        <v>2.9139301285072416E-3</v>
      </c>
      <c r="F160" s="2">
        <f>'Moving Avg'!D160</f>
        <v>1.8852799999999998</v>
      </c>
      <c r="G160" s="2">
        <f>'Moving Avg'!F160</f>
        <v>2.0992999999999999</v>
      </c>
      <c r="H160" s="2">
        <f>'Moving Avg'!G160</f>
        <v>1.8822340000000002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  <c r="M160" s="8">
        <f t="shared" si="20"/>
        <v>25</v>
      </c>
      <c r="N160" s="8">
        <f t="shared" si="21"/>
        <v>0</v>
      </c>
      <c r="O160" s="8">
        <f t="shared" si="22"/>
        <v>50</v>
      </c>
      <c r="P160" s="8">
        <f t="shared" si="23"/>
        <v>100</v>
      </c>
      <c r="Q160" s="9">
        <f t="shared" si="24"/>
        <v>31.25</v>
      </c>
      <c r="R160" s="9">
        <f t="shared" si="25"/>
        <v>47.5</v>
      </c>
      <c r="S160" s="9">
        <f t="shared" si="26"/>
        <v>61.25</v>
      </c>
      <c r="T160" s="9">
        <f t="shared" si="27"/>
        <v>43.75</v>
      </c>
      <c r="U160" s="8">
        <f t="shared" si="28"/>
        <v>46.666666666666664</v>
      </c>
      <c r="V160" s="8">
        <f t="shared" si="29"/>
        <v>45.9375</v>
      </c>
    </row>
    <row r="161" spans="1:22" ht="13.5" x14ac:dyDescent="0.25">
      <c r="A161" s="3">
        <f>RSI!A161</f>
        <v>42536</v>
      </c>
      <c r="B161" s="2">
        <f>RSI!B161</f>
        <v>2.1021999999999998</v>
      </c>
      <c r="C161" s="2">
        <f>RSI!I161</f>
        <v>55.982166542192658</v>
      </c>
      <c r="D161" s="2">
        <f>MACD!E161</f>
        <v>0.18908194284230717</v>
      </c>
      <c r="E161" s="2">
        <f>MACD!F161</f>
        <v>4.0147532671267229E-2</v>
      </c>
      <c r="F161" s="2">
        <f>'Moving Avg'!D161</f>
        <v>1.9271400000000001</v>
      </c>
      <c r="G161" s="2">
        <f>'Moving Avg'!F161</f>
        <v>2.114045</v>
      </c>
      <c r="H161" s="2">
        <f>'Moving Avg'!G161</f>
        <v>1.8892739999999997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CONFIRMED BULLISH</v>
      </c>
      <c r="M161" s="8">
        <f t="shared" si="20"/>
        <v>25</v>
      </c>
      <c r="N161" s="8">
        <f t="shared" si="21"/>
        <v>0</v>
      </c>
      <c r="O161" s="8">
        <f t="shared" si="22"/>
        <v>50</v>
      </c>
      <c r="P161" s="8">
        <f t="shared" si="23"/>
        <v>100</v>
      </c>
      <c r="Q161" s="9">
        <f t="shared" si="24"/>
        <v>31.25</v>
      </c>
      <c r="R161" s="9">
        <f t="shared" si="25"/>
        <v>47.5</v>
      </c>
      <c r="S161" s="9">
        <f t="shared" si="26"/>
        <v>61.25</v>
      </c>
      <c r="T161" s="9">
        <f t="shared" si="27"/>
        <v>43.75</v>
      </c>
      <c r="U161" s="8">
        <f t="shared" si="28"/>
        <v>46.666666666666664</v>
      </c>
      <c r="V161" s="8">
        <f t="shared" si="29"/>
        <v>45.9375</v>
      </c>
    </row>
    <row r="162" spans="1:22" ht="13.5" x14ac:dyDescent="0.25">
      <c r="A162" s="3">
        <f>RSI!A162</f>
        <v>42537</v>
      </c>
      <c r="B162" s="2">
        <f>RSI!B162</f>
        <v>2.1878000000000002</v>
      </c>
      <c r="C162" s="2">
        <f>RSI!I162</f>
        <v>60.06186302973498</v>
      </c>
      <c r="D162" s="2">
        <f>MACD!E162</f>
        <v>0.18338006734669765</v>
      </c>
      <c r="E162" s="2">
        <f>MACD!F162</f>
        <v>6.8794039606353316E-2</v>
      </c>
      <c r="F162" s="2">
        <f>'Moving Avg'!D162</f>
        <v>1.9956400000000003</v>
      </c>
      <c r="G162" s="2">
        <f>'Moving Avg'!F162</f>
        <v>2.12784</v>
      </c>
      <c r="H162" s="2">
        <f>'Moving Avg'!G162</f>
        <v>1.8978359999999999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  <c r="M162" s="8">
        <f t="shared" si="20"/>
        <v>25</v>
      </c>
      <c r="N162" s="8">
        <f t="shared" si="21"/>
        <v>0</v>
      </c>
      <c r="O162" s="8">
        <f t="shared" si="22"/>
        <v>50</v>
      </c>
      <c r="P162" s="8">
        <f t="shared" si="23"/>
        <v>100</v>
      </c>
      <c r="Q162" s="9">
        <f t="shared" si="24"/>
        <v>31.25</v>
      </c>
      <c r="R162" s="9">
        <f t="shared" si="25"/>
        <v>47.5</v>
      </c>
      <c r="S162" s="9">
        <f t="shared" si="26"/>
        <v>61.25</v>
      </c>
      <c r="T162" s="9">
        <f t="shared" si="27"/>
        <v>43.75</v>
      </c>
      <c r="U162" s="8">
        <f t="shared" si="28"/>
        <v>46.666666666666664</v>
      </c>
      <c r="V162" s="8">
        <f t="shared" si="29"/>
        <v>45.9375</v>
      </c>
    </row>
    <row r="163" spans="1:22" ht="13.5" x14ac:dyDescent="0.25">
      <c r="A163" s="3">
        <f>RSI!A163</f>
        <v>42538</v>
      </c>
      <c r="B163" s="2">
        <f>RSI!B163</f>
        <v>2.1686999999999999</v>
      </c>
      <c r="C163" s="2">
        <f>RSI!I163</f>
        <v>58.753355716866551</v>
      </c>
      <c r="D163" s="2">
        <f>MACD!E163</f>
        <v>0.16133352594875072</v>
      </c>
      <c r="E163" s="2">
        <f>MACD!F163</f>
        <v>8.73019368748328E-2</v>
      </c>
      <c r="F163" s="2">
        <f>'Moving Avg'!D163</f>
        <v>2.0698199999999995</v>
      </c>
      <c r="G163" s="2">
        <f>'Moving Avg'!F163</f>
        <v>2.13497</v>
      </c>
      <c r="H163" s="2">
        <f>'Moving Avg'!G163</f>
        <v>1.9058259999999998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  <c r="M163" s="8">
        <f t="shared" si="20"/>
        <v>25</v>
      </c>
      <c r="N163" s="8">
        <f t="shared" si="21"/>
        <v>0</v>
      </c>
      <c r="O163" s="8">
        <f t="shared" si="22"/>
        <v>50</v>
      </c>
      <c r="P163" s="8">
        <f t="shared" si="23"/>
        <v>100</v>
      </c>
      <c r="Q163" s="9">
        <f t="shared" si="24"/>
        <v>31.25</v>
      </c>
      <c r="R163" s="9">
        <f t="shared" si="25"/>
        <v>47.5</v>
      </c>
      <c r="S163" s="9">
        <f t="shared" si="26"/>
        <v>61.25</v>
      </c>
      <c r="T163" s="9">
        <f t="shared" si="27"/>
        <v>43.75</v>
      </c>
      <c r="U163" s="8">
        <f t="shared" si="28"/>
        <v>46.666666666666664</v>
      </c>
      <c r="V163" s="8">
        <f t="shared" si="29"/>
        <v>45.9375</v>
      </c>
    </row>
    <row r="164" spans="1:22" ht="13.5" x14ac:dyDescent="0.25">
      <c r="A164" s="3">
        <f>RSI!A164</f>
        <v>42541</v>
      </c>
      <c r="B164" s="2">
        <f>RSI!B164</f>
        <v>2.1116999999999999</v>
      </c>
      <c r="C164" s="2">
        <f>RSI!I164</f>
        <v>54.908805625869086</v>
      </c>
      <c r="D164" s="2">
        <f>MACD!E164</f>
        <v>0.1357650558968122</v>
      </c>
      <c r="E164" s="2">
        <f>MACD!F164</f>
        <v>9.6994560679228695E-2</v>
      </c>
      <c r="F164" s="2">
        <f>'Moving Avg'!D164</f>
        <v>2.1116799999999998</v>
      </c>
      <c r="G164" s="2">
        <f>'Moving Avg'!F164</f>
        <v>2.13497</v>
      </c>
      <c r="H164" s="2">
        <f>'Moving Avg'!G164</f>
        <v>1.9121039999999996</v>
      </c>
      <c r="I164" s="2">
        <f>'Moving Avg'!H164</f>
        <v>0</v>
      </c>
      <c r="J164" s="6" t="str">
        <f>OBV!F164</f>
        <v>BULLISH</v>
      </c>
      <c r="K164" s="6" t="str">
        <f>OBV!G164</f>
        <v>STRONG</v>
      </c>
      <c r="L164" s="6" t="str">
        <f>OBV!H164</f>
        <v>CONFIRMED BULLISH</v>
      </c>
      <c r="M164" s="8">
        <f t="shared" si="20"/>
        <v>25</v>
      </c>
      <c r="N164" s="8">
        <f t="shared" si="21"/>
        <v>0</v>
      </c>
      <c r="O164" s="8">
        <f t="shared" si="22"/>
        <v>50</v>
      </c>
      <c r="P164" s="8">
        <f t="shared" si="23"/>
        <v>100</v>
      </c>
      <c r="Q164" s="9">
        <f t="shared" si="24"/>
        <v>31.25</v>
      </c>
      <c r="R164" s="9">
        <f t="shared" si="25"/>
        <v>47.5</v>
      </c>
      <c r="S164" s="9">
        <f t="shared" si="26"/>
        <v>61.25</v>
      </c>
      <c r="T164" s="9">
        <f t="shared" si="27"/>
        <v>43.75</v>
      </c>
      <c r="U164" s="8">
        <f t="shared" si="28"/>
        <v>46.666666666666664</v>
      </c>
      <c r="V164" s="8">
        <f t="shared" si="29"/>
        <v>45.9375</v>
      </c>
    </row>
    <row r="165" spans="1:22" ht="13.5" x14ac:dyDescent="0.25">
      <c r="A165" s="3">
        <f>RSI!A165</f>
        <v>42542</v>
      </c>
      <c r="B165" s="2">
        <f>RSI!B165</f>
        <v>1.9975000000000001</v>
      </c>
      <c r="C165" s="2">
        <f>RSI!I165</f>
        <v>48.115601041290255</v>
      </c>
      <c r="D165" s="2">
        <f>MACD!E165</f>
        <v>0.10893317701399052</v>
      </c>
      <c r="E165" s="2">
        <f>MACD!F165</f>
        <v>9.9382283946181066E-2</v>
      </c>
      <c r="F165" s="2">
        <f>'Moving Avg'!D165</f>
        <v>2.1135799999999998</v>
      </c>
      <c r="G165" s="2">
        <f>'Moving Avg'!F165</f>
        <v>2.1230800000000003</v>
      </c>
      <c r="H165" s="2">
        <f>'Moving Avg'!G165</f>
        <v>1.9166699999999997</v>
      </c>
      <c r="I165" s="2">
        <f>'Moving Avg'!H165</f>
        <v>0</v>
      </c>
      <c r="J165" s="6" t="str">
        <f>OBV!F165</f>
        <v>BULLISH</v>
      </c>
      <c r="K165" s="6" t="str">
        <f>OBV!G165</f>
        <v>STRONG</v>
      </c>
      <c r="L165" s="6" t="str">
        <f>OBV!H165</f>
        <v>CONFIRMED BULLISH</v>
      </c>
      <c r="M165" s="8">
        <f t="shared" si="20"/>
        <v>25</v>
      </c>
      <c r="N165" s="8">
        <f t="shared" si="21"/>
        <v>0</v>
      </c>
      <c r="O165" s="8">
        <f t="shared" si="22"/>
        <v>50</v>
      </c>
      <c r="P165" s="8">
        <f t="shared" si="23"/>
        <v>100</v>
      </c>
      <c r="Q165" s="9">
        <f t="shared" si="24"/>
        <v>31.25</v>
      </c>
      <c r="R165" s="9">
        <f t="shared" si="25"/>
        <v>47.5</v>
      </c>
      <c r="S165" s="9">
        <f t="shared" si="26"/>
        <v>61.25</v>
      </c>
      <c r="T165" s="9">
        <f t="shared" si="27"/>
        <v>43.75</v>
      </c>
      <c r="U165" s="8">
        <f t="shared" si="28"/>
        <v>46.666666666666664</v>
      </c>
      <c r="V165" s="8">
        <f t="shared" si="29"/>
        <v>45.9375</v>
      </c>
    </row>
    <row r="166" spans="1:22" ht="13.5" x14ac:dyDescent="0.25">
      <c r="A166" s="3">
        <f>RSI!A166</f>
        <v>42543</v>
      </c>
      <c r="B166" s="2">
        <f>RSI!B166</f>
        <v>2.0926</v>
      </c>
      <c r="C166" s="2">
        <f>RSI!I166</f>
        <v>53.297317228131959</v>
      </c>
      <c r="D166" s="2">
        <f>MACD!E166</f>
        <v>6.6239446527290191E-2</v>
      </c>
      <c r="E166" s="2">
        <f>MACD!F166</f>
        <v>9.2753716462402908E-2</v>
      </c>
      <c r="F166" s="2">
        <f>'Moving Avg'!D166</f>
        <v>2.1116599999999996</v>
      </c>
      <c r="G166" s="2">
        <f>'Moving Avg'!F166</f>
        <v>2.1135650000000004</v>
      </c>
      <c r="H166" s="2">
        <f>'Moving Avg'!G166</f>
        <v>1.9233279999999997</v>
      </c>
      <c r="I166" s="2">
        <f>'Moving Avg'!H166</f>
        <v>0</v>
      </c>
      <c r="J166" s="6" t="str">
        <f>OBV!F166</f>
        <v>BEARISH</v>
      </c>
      <c r="K166" s="6" t="str">
        <f>OBV!G166</f>
        <v>WEAK</v>
      </c>
      <c r="L166" s="6" t="str">
        <f>OBV!H166</f>
        <v>CONFIRMED BEARISH</v>
      </c>
      <c r="M166" s="8">
        <f t="shared" si="20"/>
        <v>25</v>
      </c>
      <c r="N166" s="8">
        <f t="shared" si="21"/>
        <v>100</v>
      </c>
      <c r="O166" s="8">
        <f t="shared" si="22"/>
        <v>50</v>
      </c>
      <c r="P166" s="8">
        <f t="shared" si="23"/>
        <v>0</v>
      </c>
      <c r="Q166" s="9">
        <f t="shared" si="24"/>
        <v>51.25</v>
      </c>
      <c r="R166" s="9">
        <f t="shared" si="25"/>
        <v>42.5</v>
      </c>
      <c r="S166" s="9">
        <f t="shared" si="26"/>
        <v>31.25</v>
      </c>
      <c r="T166" s="9">
        <f t="shared" si="27"/>
        <v>43.75</v>
      </c>
      <c r="U166" s="8">
        <f t="shared" si="28"/>
        <v>41.666666666666664</v>
      </c>
      <c r="V166" s="8">
        <f t="shared" si="29"/>
        <v>42.1875</v>
      </c>
    </row>
    <row r="167" spans="1:22" ht="13.5" x14ac:dyDescent="0.25">
      <c r="A167" s="3">
        <f>RSI!A167</f>
        <v>42544</v>
      </c>
      <c r="B167" s="2">
        <f>RSI!B167</f>
        <v>2.0640999999999998</v>
      </c>
      <c r="C167" s="2">
        <f>RSI!I167</f>
        <v>51.633084982353722</v>
      </c>
      <c r="D167" s="2">
        <f>MACD!E167</f>
        <v>2.4547327809479214E-2</v>
      </c>
      <c r="E167" s="2">
        <f>MACD!F167</f>
        <v>7.9112438731818169E-2</v>
      </c>
      <c r="F167" s="2">
        <f>'Moving Avg'!D167</f>
        <v>2.0869200000000001</v>
      </c>
      <c r="G167" s="2">
        <f>'Moving Avg'!F167</f>
        <v>2.1016749999999993</v>
      </c>
      <c r="H167" s="2">
        <f>'Moving Avg'!G167</f>
        <v>1.9303659999999994</v>
      </c>
      <c r="I167" s="2">
        <f>'Moving Avg'!H167</f>
        <v>0</v>
      </c>
      <c r="J167" s="6" t="str">
        <f>OBV!F167</f>
        <v>BEARISH</v>
      </c>
      <c r="K167" s="6" t="str">
        <f>OBV!G167</f>
        <v>WEAK</v>
      </c>
      <c r="L167" s="6" t="str">
        <f>OBV!H167</f>
        <v>CONFIRMED BEARISH</v>
      </c>
      <c r="M167" s="8">
        <f t="shared" si="20"/>
        <v>25</v>
      </c>
      <c r="N167" s="8">
        <f t="shared" si="21"/>
        <v>100</v>
      </c>
      <c r="O167" s="8">
        <f t="shared" si="22"/>
        <v>50</v>
      </c>
      <c r="P167" s="8">
        <f t="shared" si="23"/>
        <v>0</v>
      </c>
      <c r="Q167" s="9">
        <f t="shared" si="24"/>
        <v>51.25</v>
      </c>
      <c r="R167" s="9">
        <f t="shared" si="25"/>
        <v>42.5</v>
      </c>
      <c r="S167" s="9">
        <f t="shared" si="26"/>
        <v>31.25</v>
      </c>
      <c r="T167" s="9">
        <f t="shared" si="27"/>
        <v>43.75</v>
      </c>
      <c r="U167" s="8">
        <f t="shared" si="28"/>
        <v>41.666666666666664</v>
      </c>
      <c r="V167" s="8">
        <f t="shared" si="29"/>
        <v>42.1875</v>
      </c>
    </row>
    <row r="168" spans="1:22" ht="13.5" x14ac:dyDescent="0.25">
      <c r="A168" s="3">
        <f>RSI!A168</f>
        <v>42545</v>
      </c>
      <c r="B168" s="2">
        <f>RSI!B168</f>
        <v>1.95</v>
      </c>
      <c r="C168" s="2">
        <f>RSI!I168</f>
        <v>45.506636468738272</v>
      </c>
      <c r="D168" s="2">
        <f>MACD!E168</f>
        <v>-9.7464669444695673E-3</v>
      </c>
      <c r="E168" s="2">
        <f>MACD!F168</f>
        <v>6.134065759656062E-2</v>
      </c>
      <c r="F168" s="2">
        <f>'Moving Avg'!D168</f>
        <v>2.0431799999999996</v>
      </c>
      <c r="G168" s="2">
        <f>'Moving Avg'!F168</f>
        <v>2.0821750000000003</v>
      </c>
      <c r="H168" s="2">
        <f>'Moving Avg'!G168</f>
        <v>1.9351219999999996</v>
      </c>
      <c r="I168" s="2">
        <f>'Moving Avg'!H168</f>
        <v>0</v>
      </c>
      <c r="J168" s="6" t="str">
        <f>OBV!F168</f>
        <v>BULLISH</v>
      </c>
      <c r="K168" s="6" t="str">
        <f>OBV!G168</f>
        <v>NEUTRAL</v>
      </c>
      <c r="L168" s="6" t="str">
        <f>OBV!H168</f>
        <v>BULLISH DIVERGENCE</v>
      </c>
      <c r="M168" s="8">
        <f t="shared" si="20"/>
        <v>25</v>
      </c>
      <c r="N168" s="8">
        <f t="shared" si="21"/>
        <v>100</v>
      </c>
      <c r="O168" s="8">
        <f t="shared" si="22"/>
        <v>50</v>
      </c>
      <c r="P168" s="8">
        <f t="shared" si="23"/>
        <v>66.5</v>
      </c>
      <c r="Q168" s="9">
        <f t="shared" si="24"/>
        <v>61.225000000000001</v>
      </c>
      <c r="R168" s="9">
        <f t="shared" si="25"/>
        <v>59.125</v>
      </c>
      <c r="S168" s="9">
        <f t="shared" si="26"/>
        <v>61.174999999999997</v>
      </c>
      <c r="T168" s="9">
        <f t="shared" si="27"/>
        <v>60.375</v>
      </c>
      <c r="U168" s="8">
        <f t="shared" si="28"/>
        <v>60.508333333333326</v>
      </c>
      <c r="V168" s="8">
        <f t="shared" si="29"/>
        <v>60.474999999999994</v>
      </c>
    </row>
    <row r="169" spans="1:22" ht="13.5" x14ac:dyDescent="0.25">
      <c r="A169" s="3">
        <f>RSI!A169</f>
        <v>42548</v>
      </c>
      <c r="B169" s="2">
        <f>RSI!B169</f>
        <v>1.95</v>
      </c>
      <c r="C169" s="2">
        <f>RSI!I169</f>
        <v>45.506636468738272</v>
      </c>
      <c r="D169" s="2">
        <f>MACD!E169</f>
        <v>-2.214591905147234E-2</v>
      </c>
      <c r="E169" s="2">
        <f>MACD!F169</f>
        <v>4.4643342266954031E-2</v>
      </c>
      <c r="F169" s="2">
        <f>'Moving Avg'!D169</f>
        <v>2.0108399999999995</v>
      </c>
      <c r="G169" s="2">
        <f>'Moving Avg'!F169</f>
        <v>2.059825</v>
      </c>
      <c r="H169" s="2">
        <f>'Moving Avg'!G169</f>
        <v>1.9398779999999995</v>
      </c>
      <c r="I169" s="2">
        <f>'Moving Avg'!H169</f>
        <v>0</v>
      </c>
      <c r="J169" s="6" t="str">
        <f>OBV!F169</f>
        <v>BULLISH</v>
      </c>
      <c r="K169" s="6" t="str">
        <f>OBV!G169</f>
        <v>NEUTRAL</v>
      </c>
      <c r="L169" s="6" t="str">
        <f>OBV!H169</f>
        <v>BULLISH DIVERGENCE</v>
      </c>
      <c r="M169" s="8">
        <f t="shared" si="20"/>
        <v>25</v>
      </c>
      <c r="N169" s="8">
        <f t="shared" si="21"/>
        <v>100</v>
      </c>
      <c r="O169" s="8">
        <f t="shared" si="22"/>
        <v>50</v>
      </c>
      <c r="P169" s="8">
        <f t="shared" si="23"/>
        <v>66.5</v>
      </c>
      <c r="Q169" s="9">
        <f t="shared" si="24"/>
        <v>61.225000000000001</v>
      </c>
      <c r="R169" s="9">
        <f t="shared" si="25"/>
        <v>59.125</v>
      </c>
      <c r="S169" s="9">
        <f t="shared" si="26"/>
        <v>61.174999999999997</v>
      </c>
      <c r="T169" s="9">
        <f t="shared" si="27"/>
        <v>60.375</v>
      </c>
      <c r="U169" s="8">
        <f t="shared" si="28"/>
        <v>60.508333333333326</v>
      </c>
      <c r="V169" s="8">
        <f t="shared" si="29"/>
        <v>60.474999999999994</v>
      </c>
    </row>
    <row r="170" spans="1:22" ht="13.5" x14ac:dyDescent="0.25">
      <c r="A170" s="3">
        <f>RSI!A170</f>
        <v>42549</v>
      </c>
      <c r="B170" s="2">
        <f>RSI!B170</f>
        <v>1.9309000000000001</v>
      </c>
      <c r="C170" s="2">
        <f>RSI!I170</f>
        <v>44.481971633217952</v>
      </c>
      <c r="D170" s="2">
        <f>MACD!E170</f>
        <v>-1.7566618918195775E-2</v>
      </c>
      <c r="E170" s="2">
        <f>MACD!F170</f>
        <v>3.2201350029924074E-2</v>
      </c>
      <c r="F170" s="2">
        <f>'Moving Avg'!D170</f>
        <v>1.9975199999999997</v>
      </c>
      <c r="G170" s="2">
        <f>'Moving Avg'!F170</f>
        <v>2.0355700000000003</v>
      </c>
      <c r="H170" s="2">
        <f>'Moving Avg'!G170</f>
        <v>1.9442519999999994</v>
      </c>
      <c r="I170" s="2">
        <f>'Moving Avg'!H170</f>
        <v>0</v>
      </c>
      <c r="J170" s="6" t="str">
        <f>OBV!F170</f>
        <v>BULLISH</v>
      </c>
      <c r="K170" s="6" t="str">
        <f>OBV!G170</f>
        <v>NEUTRAL</v>
      </c>
      <c r="L170" s="6" t="str">
        <f>OBV!H170</f>
        <v>BULLISH DIVERGENCE</v>
      </c>
      <c r="M170" s="8">
        <f t="shared" si="20"/>
        <v>25</v>
      </c>
      <c r="N170" s="8">
        <f t="shared" si="21"/>
        <v>100</v>
      </c>
      <c r="O170" s="8">
        <f t="shared" si="22"/>
        <v>50</v>
      </c>
      <c r="P170" s="8">
        <f t="shared" si="23"/>
        <v>66.5</v>
      </c>
      <c r="Q170" s="9">
        <f t="shared" si="24"/>
        <v>61.225000000000001</v>
      </c>
      <c r="R170" s="9">
        <f t="shared" si="25"/>
        <v>59.125</v>
      </c>
      <c r="S170" s="9">
        <f t="shared" si="26"/>
        <v>61.174999999999997</v>
      </c>
      <c r="T170" s="9">
        <f t="shared" si="27"/>
        <v>60.375</v>
      </c>
      <c r="U170" s="8">
        <f t="shared" si="28"/>
        <v>60.508333333333326</v>
      </c>
      <c r="V170" s="8">
        <f t="shared" si="29"/>
        <v>60.474999999999994</v>
      </c>
    </row>
    <row r="171" spans="1:22" ht="13.5" x14ac:dyDescent="0.25">
      <c r="A171" s="3">
        <f>RSI!A171</f>
        <v>42550</v>
      </c>
      <c r="B171" s="2">
        <f>RSI!B171</f>
        <v>1.8738999999999999</v>
      </c>
      <c r="C171" s="2">
        <f>RSI!I171</f>
        <v>41.480222817012134</v>
      </c>
      <c r="D171" s="2">
        <f>MACD!E171</f>
        <v>8.663506473039817E-3</v>
      </c>
      <c r="E171" s="2">
        <f>MACD!F171</f>
        <v>2.7493781318547222E-2</v>
      </c>
      <c r="F171" s="2">
        <f>'Moving Avg'!D171</f>
        <v>1.9537800000000001</v>
      </c>
      <c r="G171" s="2">
        <f>'Moving Avg'!F171</f>
        <v>2.0136950000000002</v>
      </c>
      <c r="H171" s="2">
        <f>'Moving Avg'!G171</f>
        <v>1.9476779999999994</v>
      </c>
      <c r="I171" s="2">
        <f>'Moving Avg'!H171</f>
        <v>0</v>
      </c>
      <c r="J171" s="6" t="str">
        <f>OBV!F171</f>
        <v>BEARISH</v>
      </c>
      <c r="K171" s="6" t="str">
        <f>OBV!G171</f>
        <v>WEAK</v>
      </c>
      <c r="L171" s="6" t="str">
        <f>OBV!H171</f>
        <v>CONFIRMED BEARISH</v>
      </c>
      <c r="M171" s="8">
        <f t="shared" si="20"/>
        <v>25</v>
      </c>
      <c r="N171" s="8">
        <f t="shared" si="21"/>
        <v>45</v>
      </c>
      <c r="O171" s="8">
        <f t="shared" si="22"/>
        <v>50</v>
      </c>
      <c r="P171" s="8">
        <f t="shared" si="23"/>
        <v>0</v>
      </c>
      <c r="Q171" s="9">
        <f t="shared" si="24"/>
        <v>32</v>
      </c>
      <c r="R171" s="9">
        <f t="shared" si="25"/>
        <v>31.5</v>
      </c>
      <c r="S171" s="9">
        <f t="shared" si="26"/>
        <v>23</v>
      </c>
      <c r="T171" s="9">
        <f t="shared" si="27"/>
        <v>30</v>
      </c>
      <c r="U171" s="8">
        <f t="shared" si="28"/>
        <v>28.833333333333332</v>
      </c>
      <c r="V171" s="8">
        <f t="shared" si="29"/>
        <v>29.125</v>
      </c>
    </row>
    <row r="172" spans="1:22" ht="13.5" x14ac:dyDescent="0.25">
      <c r="A172" s="3">
        <f>RSI!A172</f>
        <v>42551</v>
      </c>
      <c r="B172" s="2">
        <f>RSI!B172</f>
        <v>1.8929</v>
      </c>
      <c r="C172" s="2">
        <f>RSI!I172</f>
        <v>42.864303084187974</v>
      </c>
      <c r="D172" s="2">
        <f>MACD!E172</f>
        <v>4.3478977859643164E-2</v>
      </c>
      <c r="E172" s="2">
        <f>MACD!F172</f>
        <v>3.069082062676641E-2</v>
      </c>
      <c r="F172" s="2">
        <f>'Moving Avg'!D172</f>
        <v>1.91954</v>
      </c>
      <c r="G172" s="2">
        <f>'Moving Avg'!F172</f>
        <v>1.9960999999999998</v>
      </c>
      <c r="H172" s="2">
        <f>'Moving Avg'!G172</f>
        <v>1.9514839999999996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  <c r="M172" s="8">
        <f t="shared" si="20"/>
        <v>25</v>
      </c>
      <c r="N172" s="8">
        <f t="shared" si="21"/>
        <v>0</v>
      </c>
      <c r="O172" s="8">
        <f t="shared" si="22"/>
        <v>50</v>
      </c>
      <c r="P172" s="8">
        <f t="shared" si="23"/>
        <v>16.5</v>
      </c>
      <c r="Q172" s="9">
        <f t="shared" si="24"/>
        <v>18.725000000000001</v>
      </c>
      <c r="R172" s="9">
        <f t="shared" si="25"/>
        <v>26.625</v>
      </c>
      <c r="S172" s="9">
        <f t="shared" si="26"/>
        <v>23.675000000000001</v>
      </c>
      <c r="T172" s="9">
        <f t="shared" si="27"/>
        <v>22.875</v>
      </c>
      <c r="U172" s="8">
        <f t="shared" si="28"/>
        <v>23.008333333333336</v>
      </c>
      <c r="V172" s="8">
        <f t="shared" si="29"/>
        <v>22.975000000000001</v>
      </c>
    </row>
    <row r="173" spans="1:22" ht="13.5" x14ac:dyDescent="0.25">
      <c r="A173" s="3">
        <f>RSI!A173</f>
        <v>42552</v>
      </c>
      <c r="B173" s="2">
        <f>RSI!B173</f>
        <v>1.8834</v>
      </c>
      <c r="C173" s="2">
        <f>RSI!I173</f>
        <v>42.325272921274113</v>
      </c>
      <c r="D173" s="2">
        <f>MACD!E173</f>
        <v>7.1386495580091358E-2</v>
      </c>
      <c r="E173" s="2">
        <f>MACD!F173</f>
        <v>3.8829955617431397E-2</v>
      </c>
      <c r="F173" s="2">
        <f>'Moving Avg'!D173</f>
        <v>1.9062199999999998</v>
      </c>
      <c r="G173" s="2">
        <f>'Moving Avg'!F173</f>
        <v>1.983735</v>
      </c>
      <c r="H173" s="2">
        <f>'Moving Avg'!G173</f>
        <v>1.9550999999999996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  <c r="M173" s="8">
        <f t="shared" si="20"/>
        <v>25</v>
      </c>
      <c r="N173" s="8">
        <f t="shared" si="21"/>
        <v>0</v>
      </c>
      <c r="O173" s="8">
        <f t="shared" si="22"/>
        <v>50</v>
      </c>
      <c r="P173" s="8">
        <f t="shared" si="23"/>
        <v>16.5</v>
      </c>
      <c r="Q173" s="9">
        <f t="shared" si="24"/>
        <v>18.725000000000001</v>
      </c>
      <c r="R173" s="9">
        <f t="shared" si="25"/>
        <v>26.625</v>
      </c>
      <c r="S173" s="9">
        <f t="shared" si="26"/>
        <v>23.675000000000001</v>
      </c>
      <c r="T173" s="9">
        <f t="shared" si="27"/>
        <v>22.875</v>
      </c>
      <c r="U173" s="8">
        <f t="shared" si="28"/>
        <v>23.008333333333336</v>
      </c>
      <c r="V173" s="8">
        <f t="shared" si="29"/>
        <v>22.975000000000001</v>
      </c>
    </row>
    <row r="174" spans="1:22" ht="13.5" x14ac:dyDescent="0.25">
      <c r="A174" s="3">
        <f>RSI!A174</f>
        <v>42555</v>
      </c>
      <c r="B174" s="2">
        <f>RSI!B174</f>
        <v>1.8834</v>
      </c>
      <c r="C174" s="2">
        <f>RSI!I174</f>
        <v>42.32527292127412</v>
      </c>
      <c r="D174" s="2">
        <f>MACD!E174</f>
        <v>8.6919889855882726E-2</v>
      </c>
      <c r="E174" s="2">
        <f>MACD!F174</f>
        <v>4.8447942465121671E-2</v>
      </c>
      <c r="F174" s="2">
        <f>'Moving Avg'!D174</f>
        <v>1.8929000000000002</v>
      </c>
      <c r="G174" s="2">
        <f>'Moving Avg'!F174</f>
        <v>1.9746999999999999</v>
      </c>
      <c r="H174" s="2">
        <f>'Moving Avg'!G174</f>
        <v>1.9587159999999995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CONFIRMED BEARISH</v>
      </c>
      <c r="M174" s="8">
        <f t="shared" si="20"/>
        <v>25</v>
      </c>
      <c r="N174" s="8">
        <f t="shared" si="21"/>
        <v>0</v>
      </c>
      <c r="O174" s="8">
        <f t="shared" si="22"/>
        <v>50</v>
      </c>
      <c r="P174" s="8">
        <f t="shared" si="23"/>
        <v>16.5</v>
      </c>
      <c r="Q174" s="9">
        <f t="shared" si="24"/>
        <v>18.725000000000001</v>
      </c>
      <c r="R174" s="9">
        <f t="shared" si="25"/>
        <v>26.625</v>
      </c>
      <c r="S174" s="9">
        <f t="shared" si="26"/>
        <v>23.675000000000001</v>
      </c>
      <c r="T174" s="9">
        <f t="shared" si="27"/>
        <v>22.875</v>
      </c>
      <c r="U174" s="8">
        <f t="shared" si="28"/>
        <v>23.008333333333336</v>
      </c>
      <c r="V174" s="8">
        <f t="shared" si="29"/>
        <v>22.975000000000001</v>
      </c>
    </row>
    <row r="175" spans="1:22" ht="13.5" x14ac:dyDescent="0.25">
      <c r="A175" s="3">
        <f>RSI!A175</f>
        <v>42559</v>
      </c>
      <c r="B175" s="2">
        <f>RSI!B175</f>
        <v>1.8834</v>
      </c>
      <c r="C175" s="2">
        <f>RSI!I175</f>
        <v>42.325272921274113</v>
      </c>
      <c r="D175" s="2">
        <f>MACD!E175</f>
        <v>8.3131866683288091E-2</v>
      </c>
      <c r="E175" s="2">
        <f>MACD!F175</f>
        <v>5.5384727308754961E-2</v>
      </c>
      <c r="F175" s="2">
        <f>'Moving Avg'!D175</f>
        <v>1.8834</v>
      </c>
      <c r="G175" s="2">
        <f>'Moving Avg'!F175</f>
        <v>1.9699450000000003</v>
      </c>
      <c r="H175" s="2">
        <f>'Moving Avg'!G175</f>
        <v>1.9623319999999995</v>
      </c>
      <c r="I175" s="2">
        <f>'Moving Avg'!H175</f>
        <v>0</v>
      </c>
      <c r="J175" s="6" t="str">
        <f>OBV!F175</f>
        <v>BEARISH</v>
      </c>
      <c r="K175" s="6" t="str">
        <f>OBV!G175</f>
        <v>NEUTRAL</v>
      </c>
      <c r="L175" s="6" t="str">
        <f>OBV!H175</f>
        <v>CONFIRMED BEARISH</v>
      </c>
      <c r="M175" s="8">
        <f t="shared" si="20"/>
        <v>25</v>
      </c>
      <c r="N175" s="8">
        <f t="shared" si="21"/>
        <v>0</v>
      </c>
      <c r="O175" s="8">
        <f t="shared" si="22"/>
        <v>50</v>
      </c>
      <c r="P175" s="8">
        <f t="shared" si="23"/>
        <v>16.5</v>
      </c>
      <c r="Q175" s="9">
        <f t="shared" si="24"/>
        <v>18.725000000000001</v>
      </c>
      <c r="R175" s="9">
        <f t="shared" si="25"/>
        <v>26.625</v>
      </c>
      <c r="S175" s="9">
        <f t="shared" si="26"/>
        <v>23.675000000000001</v>
      </c>
      <c r="T175" s="9">
        <f t="shared" si="27"/>
        <v>22.875</v>
      </c>
      <c r="U175" s="8">
        <f t="shared" si="28"/>
        <v>23.008333333333336</v>
      </c>
      <c r="V175" s="8">
        <f t="shared" si="29"/>
        <v>22.975000000000001</v>
      </c>
    </row>
    <row r="176" spans="1:22" ht="13.5" x14ac:dyDescent="0.25">
      <c r="A176" s="3">
        <f>RSI!A176</f>
        <v>42562</v>
      </c>
      <c r="B176" s="2">
        <f>RSI!B176</f>
        <v>1.8834</v>
      </c>
      <c r="C176" s="2">
        <f>RSI!I176</f>
        <v>42.325272921274106</v>
      </c>
      <c r="D176" s="2">
        <f>MACD!E176</f>
        <v>9.514772469127486E-2</v>
      </c>
      <c r="E176" s="2">
        <f>MACD!F176</f>
        <v>6.3337326785258941E-2</v>
      </c>
      <c r="F176" s="2">
        <f>'Moving Avg'!D176</f>
        <v>1.8853000000000002</v>
      </c>
      <c r="G176" s="2">
        <f>'Moving Avg'!F176</f>
        <v>1.9694700000000001</v>
      </c>
      <c r="H176" s="2">
        <f>'Moving Avg'!G176</f>
        <v>1.9668979999999994</v>
      </c>
      <c r="I176" s="2">
        <f>'Moving Avg'!H176</f>
        <v>0</v>
      </c>
      <c r="J176" s="6" t="str">
        <f>OBV!F176</f>
        <v>BEARISH</v>
      </c>
      <c r="K176" s="6" t="str">
        <f>OBV!G176</f>
        <v>NEUTRAL</v>
      </c>
      <c r="L176" s="6" t="str">
        <f>OBV!H176</f>
        <v>BEARISH DIVERGENCE</v>
      </c>
      <c r="M176" s="8">
        <f t="shared" si="20"/>
        <v>25</v>
      </c>
      <c r="N176" s="8">
        <f t="shared" si="21"/>
        <v>0</v>
      </c>
      <c r="O176" s="8">
        <f t="shared" si="22"/>
        <v>50</v>
      </c>
      <c r="P176" s="8">
        <f t="shared" si="23"/>
        <v>16.5</v>
      </c>
      <c r="Q176" s="9">
        <f t="shared" si="24"/>
        <v>18.725000000000001</v>
      </c>
      <c r="R176" s="9">
        <f t="shared" si="25"/>
        <v>26.625</v>
      </c>
      <c r="S176" s="9">
        <f t="shared" si="26"/>
        <v>23.675000000000001</v>
      </c>
      <c r="T176" s="9">
        <f t="shared" si="27"/>
        <v>22.875</v>
      </c>
      <c r="U176" s="8">
        <f t="shared" si="28"/>
        <v>23.008333333333336</v>
      </c>
      <c r="V176" s="8">
        <f t="shared" si="29"/>
        <v>22.975000000000001</v>
      </c>
    </row>
    <row r="177" spans="1:22" ht="13.5" x14ac:dyDescent="0.25">
      <c r="A177" s="3">
        <f>RSI!A177</f>
        <v>42563</v>
      </c>
      <c r="B177" s="2">
        <f>RSI!B177</f>
        <v>1.8834</v>
      </c>
      <c r="C177" s="2">
        <f>RSI!I177</f>
        <v>42.325272921274106</v>
      </c>
      <c r="D177" s="2">
        <f>MACD!E177</f>
        <v>0.1014769841027594</v>
      </c>
      <c r="E177" s="2">
        <f>MACD!F177</f>
        <v>7.0965258248759044E-2</v>
      </c>
      <c r="F177" s="2">
        <f>'Moving Avg'!D177</f>
        <v>1.8834</v>
      </c>
      <c r="G177" s="2">
        <f>'Moving Avg'!F177</f>
        <v>1.9713750000000005</v>
      </c>
      <c r="H177" s="2">
        <f>'Moving Avg'!G177</f>
        <v>1.9707039999999991</v>
      </c>
      <c r="I177" s="2">
        <f>'Moving Avg'!H177</f>
        <v>0</v>
      </c>
      <c r="J177" s="6" t="str">
        <f>OBV!F177</f>
        <v>BEARISH</v>
      </c>
      <c r="K177" s="6" t="str">
        <f>OBV!G177</f>
        <v>NEUTRAL</v>
      </c>
      <c r="L177" s="6" t="str">
        <f>OBV!H177</f>
        <v>CONFIRMED BEARISH</v>
      </c>
      <c r="M177" s="8">
        <f t="shared" si="20"/>
        <v>25</v>
      </c>
      <c r="N177" s="8">
        <f t="shared" si="21"/>
        <v>0</v>
      </c>
      <c r="O177" s="8">
        <f t="shared" si="22"/>
        <v>50</v>
      </c>
      <c r="P177" s="8">
        <f t="shared" si="23"/>
        <v>16.5</v>
      </c>
      <c r="Q177" s="9">
        <f t="shared" si="24"/>
        <v>18.725000000000001</v>
      </c>
      <c r="R177" s="9">
        <f t="shared" si="25"/>
        <v>26.625</v>
      </c>
      <c r="S177" s="9">
        <f t="shared" si="26"/>
        <v>23.675000000000001</v>
      </c>
      <c r="T177" s="9">
        <f t="shared" si="27"/>
        <v>22.875</v>
      </c>
      <c r="U177" s="8">
        <f t="shared" si="28"/>
        <v>23.008333333333336</v>
      </c>
      <c r="V177" s="8">
        <f t="shared" si="29"/>
        <v>22.975000000000001</v>
      </c>
    </row>
    <row r="178" spans="1:22" ht="13.5" x14ac:dyDescent="0.25">
      <c r="A178" s="3">
        <f>RSI!A178</f>
        <v>42564</v>
      </c>
      <c r="B178" s="2">
        <f>RSI!B178</f>
        <v>1.8358000000000001</v>
      </c>
      <c r="C178" s="2">
        <f>RSI!I178</f>
        <v>38.785365130030129</v>
      </c>
      <c r="D178" s="2">
        <f>MACD!E178</f>
        <v>9.3310711743065156E-2</v>
      </c>
      <c r="E178" s="2">
        <f>MACD!F178</f>
        <v>7.5434348947620272E-2</v>
      </c>
      <c r="F178" s="2">
        <f>'Moving Avg'!D178</f>
        <v>1.8738800000000002</v>
      </c>
      <c r="G178" s="2">
        <f>'Moving Avg'!F178</f>
        <v>1.9732750000000003</v>
      </c>
      <c r="H178" s="2">
        <f>'Moving Avg'!G178</f>
        <v>1.9720359999999995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  <c r="M178" s="8">
        <f t="shared" si="20"/>
        <v>25</v>
      </c>
      <c r="N178" s="8">
        <f t="shared" si="21"/>
        <v>0</v>
      </c>
      <c r="O178" s="8">
        <f t="shared" si="22"/>
        <v>50</v>
      </c>
      <c r="P178" s="8">
        <f t="shared" si="23"/>
        <v>16.5</v>
      </c>
      <c r="Q178" s="9">
        <f t="shared" si="24"/>
        <v>18.725000000000001</v>
      </c>
      <c r="R178" s="9">
        <f t="shared" si="25"/>
        <v>26.625</v>
      </c>
      <c r="S178" s="9">
        <f t="shared" si="26"/>
        <v>23.675000000000001</v>
      </c>
      <c r="T178" s="9">
        <f t="shared" si="27"/>
        <v>22.875</v>
      </c>
      <c r="U178" s="8">
        <f t="shared" si="28"/>
        <v>23.008333333333336</v>
      </c>
      <c r="V178" s="8">
        <f t="shared" si="29"/>
        <v>22.975000000000001</v>
      </c>
    </row>
    <row r="179" spans="1:22" ht="13.5" x14ac:dyDescent="0.25">
      <c r="A179" s="3">
        <f>RSI!A179</f>
        <v>42565</v>
      </c>
      <c r="B179" s="2">
        <f>RSI!B179</f>
        <v>1.9024000000000001</v>
      </c>
      <c r="C179" s="2">
        <f>RSI!I179</f>
        <v>45.636346378552204</v>
      </c>
      <c r="D179" s="2">
        <f>MACD!E179</f>
        <v>8.2217356341674375E-2</v>
      </c>
      <c r="E179" s="2">
        <f>MACD!F179</f>
        <v>7.6790950426431095E-2</v>
      </c>
      <c r="F179" s="2">
        <f>'Moving Avg'!D179</f>
        <v>1.8776800000000002</v>
      </c>
      <c r="G179" s="2">
        <f>'Moving Avg'!F179</f>
        <v>1.9732750000000003</v>
      </c>
      <c r="H179" s="2">
        <f>'Moving Avg'!G179</f>
        <v>1.9756499999999995</v>
      </c>
      <c r="I179" s="2">
        <f>'Moving Avg'!H179</f>
        <v>0</v>
      </c>
      <c r="J179" s="6" t="str">
        <f>OBV!F179</f>
        <v>BEARISH</v>
      </c>
      <c r="K179" s="6" t="str">
        <f>OBV!G179</f>
        <v>NEUTRAL</v>
      </c>
      <c r="L179" s="6" t="str">
        <f>OBV!H179</f>
        <v>BEARISH DIVERGENCE</v>
      </c>
      <c r="M179" s="8">
        <f t="shared" si="20"/>
        <v>25</v>
      </c>
      <c r="N179" s="8">
        <f t="shared" si="21"/>
        <v>0</v>
      </c>
      <c r="O179" s="8">
        <f t="shared" si="22"/>
        <v>50</v>
      </c>
      <c r="P179" s="8">
        <f t="shared" si="23"/>
        <v>16.5</v>
      </c>
      <c r="Q179" s="9">
        <f t="shared" si="24"/>
        <v>18.725000000000001</v>
      </c>
      <c r="R179" s="9">
        <f t="shared" si="25"/>
        <v>26.625</v>
      </c>
      <c r="S179" s="9">
        <f t="shared" si="26"/>
        <v>23.675000000000001</v>
      </c>
      <c r="T179" s="9">
        <f t="shared" si="27"/>
        <v>22.875</v>
      </c>
      <c r="U179" s="8">
        <f t="shared" si="28"/>
        <v>23.008333333333336</v>
      </c>
      <c r="V179" s="8">
        <f t="shared" si="29"/>
        <v>22.975000000000001</v>
      </c>
    </row>
    <row r="180" spans="1:22" ht="13.5" x14ac:dyDescent="0.25">
      <c r="A180" s="3">
        <f>RSI!A180</f>
        <v>42566</v>
      </c>
      <c r="B180" s="2">
        <f>RSI!B180</f>
        <v>1.8834</v>
      </c>
      <c r="C180" s="2">
        <f>RSI!I180</f>
        <v>44.119329292535205</v>
      </c>
      <c r="D180" s="2">
        <f>MACD!E180</f>
        <v>7.1600427108770681E-2</v>
      </c>
      <c r="E180" s="2">
        <f>MACD!F180</f>
        <v>7.5752845762899021E-2</v>
      </c>
      <c r="F180" s="2">
        <f>'Moving Avg'!D180</f>
        <v>1.8776800000000002</v>
      </c>
      <c r="G180" s="2">
        <f>'Moving Avg'!F180</f>
        <v>1.9680450000000005</v>
      </c>
      <c r="H180" s="2">
        <f>'Moving Avg'!G180</f>
        <v>1.9786939999999993</v>
      </c>
      <c r="I180" s="2">
        <f>'Moving Avg'!H180</f>
        <v>0</v>
      </c>
      <c r="J180" s="6" t="str">
        <f>OBV!F180</f>
        <v>BEARISH</v>
      </c>
      <c r="K180" s="6" t="str">
        <f>OBV!G180</f>
        <v>WEAK</v>
      </c>
      <c r="L180" s="6" t="str">
        <f>OBV!H180</f>
        <v>NEUTRAL</v>
      </c>
      <c r="M180" s="8">
        <f t="shared" si="20"/>
        <v>25</v>
      </c>
      <c r="N180" s="8">
        <f t="shared" si="21"/>
        <v>45</v>
      </c>
      <c r="O180" s="8">
        <f t="shared" si="22"/>
        <v>50</v>
      </c>
      <c r="P180" s="8">
        <f t="shared" si="23"/>
        <v>0</v>
      </c>
      <c r="Q180" s="9">
        <f t="shared" si="24"/>
        <v>32</v>
      </c>
      <c r="R180" s="9">
        <f t="shared" si="25"/>
        <v>31.5</v>
      </c>
      <c r="S180" s="9">
        <f t="shared" si="26"/>
        <v>23</v>
      </c>
      <c r="T180" s="9">
        <f t="shared" si="27"/>
        <v>30</v>
      </c>
      <c r="U180" s="8">
        <f t="shared" si="28"/>
        <v>28.833333333333332</v>
      </c>
      <c r="V180" s="8">
        <f t="shared" si="29"/>
        <v>29.125</v>
      </c>
    </row>
    <row r="181" spans="1:22" ht="13.5" x14ac:dyDescent="0.25">
      <c r="A181" s="3">
        <f>RSI!A181</f>
        <v>42569</v>
      </c>
      <c r="B181" s="2">
        <f>RSI!B181</f>
        <v>1.8548</v>
      </c>
      <c r="C181" s="2">
        <f>RSI!I181</f>
        <v>41.863470314656858</v>
      </c>
      <c r="D181" s="2">
        <f>MACD!E181</f>
        <v>5.6356959167221943E-2</v>
      </c>
      <c r="E181" s="2">
        <f>MACD!F181</f>
        <v>7.1873668443763611E-2</v>
      </c>
      <c r="F181" s="2">
        <f>'Moving Avg'!D181</f>
        <v>1.8719600000000001</v>
      </c>
      <c r="G181" s="2">
        <f>'Moving Avg'!F181</f>
        <v>1.9556750000000001</v>
      </c>
      <c r="H181" s="2">
        <f>'Moving Avg'!G181</f>
        <v>1.980785999999999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  <c r="M181" s="8">
        <f t="shared" si="20"/>
        <v>25</v>
      </c>
      <c r="N181" s="8">
        <f t="shared" si="21"/>
        <v>45</v>
      </c>
      <c r="O181" s="8">
        <f t="shared" si="22"/>
        <v>50</v>
      </c>
      <c r="P181" s="8">
        <f t="shared" si="23"/>
        <v>0</v>
      </c>
      <c r="Q181" s="9">
        <f t="shared" si="24"/>
        <v>32</v>
      </c>
      <c r="R181" s="9">
        <f t="shared" si="25"/>
        <v>31.5</v>
      </c>
      <c r="S181" s="9">
        <f t="shared" si="26"/>
        <v>23</v>
      </c>
      <c r="T181" s="9">
        <f t="shared" si="27"/>
        <v>30</v>
      </c>
      <c r="U181" s="8">
        <f t="shared" si="28"/>
        <v>28.833333333333332</v>
      </c>
      <c r="V181" s="8">
        <f t="shared" si="29"/>
        <v>29.125</v>
      </c>
    </row>
    <row r="182" spans="1:22" ht="13.5" x14ac:dyDescent="0.25">
      <c r="A182" s="3">
        <f>RSI!A182</f>
        <v>42570</v>
      </c>
      <c r="B182" s="2">
        <f>RSI!B182</f>
        <v>1.8358000000000001</v>
      </c>
      <c r="C182" s="2">
        <f>RSI!I182</f>
        <v>40.386107074267706</v>
      </c>
      <c r="D182" s="2">
        <f>MACD!E182</f>
        <v>4.8319974778063157E-2</v>
      </c>
      <c r="E182" s="2">
        <f>MACD!F182</f>
        <v>6.7162929710623515E-2</v>
      </c>
      <c r="F182" s="2">
        <f>'Moving Avg'!D182</f>
        <v>1.8624400000000001</v>
      </c>
      <c r="G182" s="2">
        <f>'Moving Avg'!F182</f>
        <v>1.9380750000000002</v>
      </c>
      <c r="H182" s="2">
        <f>'Moving Avg'!G182</f>
        <v>1.9830679999999996</v>
      </c>
      <c r="I182" s="2">
        <f>'Moving Avg'!H182</f>
        <v>0</v>
      </c>
      <c r="J182" s="6" t="str">
        <f>OBV!F182</f>
        <v>BEARISH</v>
      </c>
      <c r="K182" s="6" t="str">
        <f>OBV!G182</f>
        <v>WEAK</v>
      </c>
      <c r="L182" s="6" t="str">
        <f>OBV!H182</f>
        <v>CONFIRMED BEARISH</v>
      </c>
      <c r="M182" s="8">
        <f t="shared" si="20"/>
        <v>25</v>
      </c>
      <c r="N182" s="8">
        <f t="shared" si="21"/>
        <v>45</v>
      </c>
      <c r="O182" s="8">
        <f t="shared" si="22"/>
        <v>50</v>
      </c>
      <c r="P182" s="8">
        <f t="shared" si="23"/>
        <v>0</v>
      </c>
      <c r="Q182" s="9">
        <f t="shared" si="24"/>
        <v>32</v>
      </c>
      <c r="R182" s="9">
        <f t="shared" si="25"/>
        <v>31.5</v>
      </c>
      <c r="S182" s="9">
        <f t="shared" si="26"/>
        <v>23</v>
      </c>
      <c r="T182" s="9">
        <f t="shared" si="27"/>
        <v>30</v>
      </c>
      <c r="U182" s="8">
        <f t="shared" si="28"/>
        <v>28.833333333333332</v>
      </c>
      <c r="V182" s="8">
        <f t="shared" si="29"/>
        <v>29.125</v>
      </c>
    </row>
    <row r="183" spans="1:22" ht="13.5" x14ac:dyDescent="0.25">
      <c r="A183" s="3">
        <f>RSI!A183</f>
        <v>42571</v>
      </c>
      <c r="B183" s="2">
        <f>RSI!B183</f>
        <v>1.8452999999999999</v>
      </c>
      <c r="C183" s="2">
        <f>RSI!I183</f>
        <v>41.49778519383208</v>
      </c>
      <c r="D183" s="2">
        <f>MACD!E183</f>
        <v>3.995800723922871E-2</v>
      </c>
      <c r="E183" s="2">
        <f>MACD!F183</f>
        <v>6.1721945216344554E-2</v>
      </c>
      <c r="F183" s="2">
        <f>'Moving Avg'!D183</f>
        <v>1.8643399999999999</v>
      </c>
      <c r="G183" s="2">
        <f>'Moving Avg'!F183</f>
        <v>1.9219050000000002</v>
      </c>
      <c r="H183" s="2">
        <f>'Moving Avg'!G183</f>
        <v>1.9857299999999993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BEARISH DIVERGENCE</v>
      </c>
      <c r="M183" s="8">
        <f t="shared" si="20"/>
        <v>25</v>
      </c>
      <c r="N183" s="8">
        <f t="shared" si="21"/>
        <v>100</v>
      </c>
      <c r="O183" s="8">
        <f t="shared" si="22"/>
        <v>50</v>
      </c>
      <c r="P183" s="8">
        <f t="shared" si="23"/>
        <v>0</v>
      </c>
      <c r="Q183" s="9">
        <f t="shared" si="24"/>
        <v>51.25</v>
      </c>
      <c r="R183" s="9">
        <f t="shared" si="25"/>
        <v>42.5</v>
      </c>
      <c r="S183" s="9">
        <f t="shared" si="26"/>
        <v>31.25</v>
      </c>
      <c r="T183" s="9">
        <f t="shared" si="27"/>
        <v>43.75</v>
      </c>
      <c r="U183" s="8">
        <f t="shared" si="28"/>
        <v>41.666666666666664</v>
      </c>
      <c r="V183" s="8">
        <f t="shared" si="29"/>
        <v>42.1875</v>
      </c>
    </row>
    <row r="184" spans="1:22" ht="13.5" x14ac:dyDescent="0.25">
      <c r="A184" s="3">
        <f>RSI!A184</f>
        <v>42572</v>
      </c>
      <c r="B184" s="2">
        <f>RSI!B184</f>
        <v>1.8452999999999999</v>
      </c>
      <c r="C184" s="2">
        <f>RSI!I184</f>
        <v>41.49778519383208</v>
      </c>
      <c r="D184" s="2">
        <f>MACD!E184</f>
        <v>3.3385434298669026E-2</v>
      </c>
      <c r="E184" s="2">
        <f>MACD!F184</f>
        <v>5.6054643032809451E-2</v>
      </c>
      <c r="F184" s="2">
        <f>'Moving Avg'!D184</f>
        <v>1.8529199999999999</v>
      </c>
      <c r="G184" s="2">
        <f>'Moving Avg'!F184</f>
        <v>1.9085850000000004</v>
      </c>
      <c r="H184" s="2">
        <f>'Moving Avg'!G184</f>
        <v>1.9883919999999988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CONFIRMED BEARISH</v>
      </c>
      <c r="M184" s="8">
        <f t="shared" si="20"/>
        <v>25</v>
      </c>
      <c r="N184" s="8">
        <f t="shared" si="21"/>
        <v>100</v>
      </c>
      <c r="O184" s="8">
        <f t="shared" si="22"/>
        <v>50</v>
      </c>
      <c r="P184" s="8">
        <f t="shared" si="23"/>
        <v>0</v>
      </c>
      <c r="Q184" s="9">
        <f t="shared" si="24"/>
        <v>51.25</v>
      </c>
      <c r="R184" s="9">
        <f t="shared" si="25"/>
        <v>42.5</v>
      </c>
      <c r="S184" s="9">
        <f t="shared" si="26"/>
        <v>31.25</v>
      </c>
      <c r="T184" s="9">
        <f t="shared" si="27"/>
        <v>43.75</v>
      </c>
      <c r="U184" s="8">
        <f t="shared" si="28"/>
        <v>41.666666666666664</v>
      </c>
      <c r="V184" s="8">
        <f t="shared" si="29"/>
        <v>42.1875</v>
      </c>
    </row>
    <row r="185" spans="1:22" ht="13.5" x14ac:dyDescent="0.25">
      <c r="A185" s="3">
        <f>RSI!A185</f>
        <v>42573</v>
      </c>
      <c r="B185" s="2">
        <f>RSI!B185</f>
        <v>1.8452999999999999</v>
      </c>
      <c r="C185" s="2">
        <f>RSI!I185</f>
        <v>41.49778519383208</v>
      </c>
      <c r="D185" s="2">
        <f>MACD!E185</f>
        <v>2.828970980907175E-2</v>
      </c>
      <c r="E185" s="2">
        <f>MACD!F185</f>
        <v>5.0501656388061915E-2</v>
      </c>
      <c r="F185" s="2">
        <f>'Moving Avg'!D185</f>
        <v>1.8452999999999999</v>
      </c>
      <c r="G185" s="2">
        <f>'Moving Avg'!F185</f>
        <v>1.9009750000000007</v>
      </c>
      <c r="H185" s="2">
        <f>'Moving Avg'!G185</f>
        <v>1.9902939999999989</v>
      </c>
      <c r="I185" s="2">
        <f>'Moving Avg'!H185</f>
        <v>0</v>
      </c>
      <c r="J185" s="6" t="str">
        <f>OBV!F185</f>
        <v>BULLISH</v>
      </c>
      <c r="K185" s="6" t="str">
        <f>OBV!G185</f>
        <v>STRONG</v>
      </c>
      <c r="L185" s="6" t="str">
        <f>OBV!H185</f>
        <v>BULLISH DIVERGENCE</v>
      </c>
      <c r="M185" s="8">
        <f t="shared" si="20"/>
        <v>25</v>
      </c>
      <c r="N185" s="8">
        <f t="shared" si="21"/>
        <v>100</v>
      </c>
      <c r="O185" s="8">
        <f t="shared" si="22"/>
        <v>50</v>
      </c>
      <c r="P185" s="8">
        <f t="shared" si="23"/>
        <v>83</v>
      </c>
      <c r="Q185" s="9">
        <f t="shared" si="24"/>
        <v>63.7</v>
      </c>
      <c r="R185" s="9">
        <f t="shared" si="25"/>
        <v>63.25</v>
      </c>
      <c r="S185" s="9">
        <f t="shared" si="26"/>
        <v>68.599999999999994</v>
      </c>
      <c r="T185" s="9">
        <f t="shared" si="27"/>
        <v>64.5</v>
      </c>
      <c r="U185" s="8">
        <f t="shared" si="28"/>
        <v>65.183333333333337</v>
      </c>
      <c r="V185" s="8">
        <f t="shared" si="29"/>
        <v>65.012500000000003</v>
      </c>
    </row>
    <row r="186" spans="1:22" ht="13.5" x14ac:dyDescent="0.25">
      <c r="A186" s="3">
        <f>RSI!A186</f>
        <v>42577</v>
      </c>
      <c r="B186" s="2">
        <f>RSI!B186</f>
        <v>1.8834</v>
      </c>
      <c r="C186" s="2">
        <f>RSI!I186</f>
        <v>46.495561416528297</v>
      </c>
      <c r="D186" s="2">
        <f>MACD!E186</f>
        <v>2.1586909028799672E-2</v>
      </c>
      <c r="E186" s="2">
        <f>MACD!F186</f>
        <v>4.4718706916209466E-2</v>
      </c>
      <c r="F186" s="2">
        <f>'Moving Avg'!D186</f>
        <v>1.8510199999999997</v>
      </c>
      <c r="G186" s="2">
        <f>'Moving Avg'!F186</f>
        <v>1.8905150000000002</v>
      </c>
      <c r="H186" s="2">
        <f>'Moving Avg'!G186</f>
        <v>1.992767999999999</v>
      </c>
      <c r="I186" s="2">
        <f>'Moving Avg'!H186</f>
        <v>0</v>
      </c>
      <c r="J186" s="6" t="str">
        <f>OBV!F186</f>
        <v>BULLISH</v>
      </c>
      <c r="K186" s="6" t="str">
        <f>OBV!G186</f>
        <v>STRONG</v>
      </c>
      <c r="L186" s="6" t="str">
        <f>OBV!H186</f>
        <v>CONFIRMED BULLISH</v>
      </c>
      <c r="M186" s="8">
        <f t="shared" si="20"/>
        <v>25</v>
      </c>
      <c r="N186" s="8">
        <f t="shared" si="21"/>
        <v>100</v>
      </c>
      <c r="O186" s="8">
        <f t="shared" si="22"/>
        <v>50</v>
      </c>
      <c r="P186" s="8">
        <f t="shared" si="23"/>
        <v>100</v>
      </c>
      <c r="Q186" s="9">
        <f t="shared" si="24"/>
        <v>66.25</v>
      </c>
      <c r="R186" s="9">
        <f t="shared" si="25"/>
        <v>67.5</v>
      </c>
      <c r="S186" s="9">
        <f t="shared" si="26"/>
        <v>76.25</v>
      </c>
      <c r="T186" s="9">
        <f t="shared" si="27"/>
        <v>68.75</v>
      </c>
      <c r="U186" s="8">
        <f t="shared" si="28"/>
        <v>70</v>
      </c>
      <c r="V186" s="8">
        <f t="shared" si="29"/>
        <v>69.6875</v>
      </c>
    </row>
    <row r="187" spans="1:22" ht="13.5" x14ac:dyDescent="0.25">
      <c r="A187" s="3">
        <f>RSI!A187</f>
        <v>42578</v>
      </c>
      <c r="B187" s="2">
        <f>RSI!B187</f>
        <v>1.9118999999999999</v>
      </c>
      <c r="C187" s="2">
        <f>RSI!I187</f>
        <v>49.940604570352221</v>
      </c>
      <c r="D187" s="2">
        <f>MACD!E187</f>
        <v>1.3978311163585833E-2</v>
      </c>
      <c r="E187" s="2">
        <f>MACD!F187</f>
        <v>3.8570627765684741E-2</v>
      </c>
      <c r="F187" s="2">
        <f>'Moving Avg'!D187</f>
        <v>1.8662399999999999</v>
      </c>
      <c r="G187" s="2">
        <f>'Moving Avg'!F187</f>
        <v>1.8829050000000003</v>
      </c>
      <c r="H187" s="2">
        <f>'Moving Avg'!G187</f>
        <v>1.9956219999999991</v>
      </c>
      <c r="I187" s="2">
        <f>'Moving Avg'!H187</f>
        <v>0</v>
      </c>
      <c r="J187" s="6" t="str">
        <f>OBV!F187</f>
        <v>BULLISH</v>
      </c>
      <c r="K187" s="6" t="str">
        <f>OBV!G187</f>
        <v>STRONG</v>
      </c>
      <c r="L187" s="6" t="str">
        <f>OBV!H187</f>
        <v>CONFIRMED BULLISH</v>
      </c>
      <c r="M187" s="8">
        <f t="shared" si="20"/>
        <v>25</v>
      </c>
      <c r="N187" s="8">
        <f t="shared" si="21"/>
        <v>100</v>
      </c>
      <c r="O187" s="8">
        <f t="shared" si="22"/>
        <v>50</v>
      </c>
      <c r="P187" s="8">
        <f t="shared" si="23"/>
        <v>100</v>
      </c>
      <c r="Q187" s="9">
        <f t="shared" si="24"/>
        <v>66.25</v>
      </c>
      <c r="R187" s="9">
        <f t="shared" si="25"/>
        <v>67.5</v>
      </c>
      <c r="S187" s="9">
        <f t="shared" si="26"/>
        <v>76.25</v>
      </c>
      <c r="T187" s="9">
        <f t="shared" si="27"/>
        <v>68.75</v>
      </c>
      <c r="U187" s="8">
        <f t="shared" si="28"/>
        <v>70</v>
      </c>
      <c r="V187" s="8">
        <f t="shared" si="29"/>
        <v>69.6875</v>
      </c>
    </row>
    <row r="188" spans="1:22" ht="13.5" x14ac:dyDescent="0.25">
      <c r="A188" s="3">
        <f>RSI!A188</f>
        <v>42579</v>
      </c>
      <c r="B188" s="2">
        <f>RSI!B188</f>
        <v>1.9403999999999999</v>
      </c>
      <c r="C188" s="2">
        <f>RSI!I188</f>
        <v>53.18668260963365</v>
      </c>
      <c r="D188" s="2">
        <f>MACD!E188</f>
        <v>-1.9011123623062787E-3</v>
      </c>
      <c r="E188" s="2">
        <f>MACD!F188</f>
        <v>3.0476279740086536E-2</v>
      </c>
      <c r="F188" s="2">
        <f>'Moving Avg'!D188</f>
        <v>1.8852599999999999</v>
      </c>
      <c r="G188" s="2">
        <f>'Moving Avg'!F188</f>
        <v>1.882425</v>
      </c>
      <c r="H188" s="2">
        <f>'Moving Avg'!G188</f>
        <v>1.9986639999999991</v>
      </c>
      <c r="I188" s="2">
        <f>'Moving Avg'!H188</f>
        <v>0</v>
      </c>
      <c r="J188" s="6" t="str">
        <f>OBV!F188</f>
        <v>BULLISH</v>
      </c>
      <c r="K188" s="6" t="str">
        <f>OBV!G188</f>
        <v>STRONG</v>
      </c>
      <c r="L188" s="6" t="str">
        <f>OBV!H188</f>
        <v>CONFIRMED BULLISH</v>
      </c>
      <c r="M188" s="8">
        <f t="shared" si="20"/>
        <v>25</v>
      </c>
      <c r="N188" s="8">
        <f t="shared" si="21"/>
        <v>100</v>
      </c>
      <c r="O188" s="8">
        <f t="shared" si="22"/>
        <v>50</v>
      </c>
      <c r="P188" s="8">
        <f t="shared" si="23"/>
        <v>100</v>
      </c>
      <c r="Q188" s="9">
        <f t="shared" si="24"/>
        <v>66.25</v>
      </c>
      <c r="R188" s="9">
        <f t="shared" si="25"/>
        <v>67.5</v>
      </c>
      <c r="S188" s="9">
        <f t="shared" si="26"/>
        <v>76.25</v>
      </c>
      <c r="T188" s="9">
        <f t="shared" si="27"/>
        <v>68.75</v>
      </c>
      <c r="U188" s="8">
        <f t="shared" si="28"/>
        <v>70</v>
      </c>
      <c r="V188" s="8">
        <f t="shared" si="29"/>
        <v>69.6875</v>
      </c>
    </row>
    <row r="189" spans="1:22" ht="13.5" x14ac:dyDescent="0.25">
      <c r="A189" s="3">
        <f>RSI!A189</f>
        <v>42580</v>
      </c>
      <c r="B189" s="2">
        <f>RSI!B189</f>
        <v>1.9024000000000001</v>
      </c>
      <c r="C189" s="2">
        <f>RSI!I189</f>
        <v>48.656290693522507</v>
      </c>
      <c r="D189" s="2">
        <f>MACD!E189</f>
        <v>-2.4516451833065389E-3</v>
      </c>
      <c r="E189" s="2">
        <f>MACD!F189</f>
        <v>2.3890694755407924E-2</v>
      </c>
      <c r="F189" s="2">
        <f>'Moving Avg'!D189</f>
        <v>1.8966799999999999</v>
      </c>
      <c r="G189" s="2">
        <f>'Moving Avg'!F189</f>
        <v>1.8800450000000002</v>
      </c>
      <c r="H189" s="2">
        <f>'Moving Avg'!G189</f>
        <v>2.0003759999999993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CONFIRMED BULLISH</v>
      </c>
      <c r="M189" s="8">
        <f t="shared" si="20"/>
        <v>25</v>
      </c>
      <c r="N189" s="8">
        <f t="shared" si="21"/>
        <v>100</v>
      </c>
      <c r="O189" s="8">
        <f t="shared" si="22"/>
        <v>50</v>
      </c>
      <c r="P189" s="8">
        <f t="shared" si="23"/>
        <v>100</v>
      </c>
      <c r="Q189" s="9">
        <f t="shared" si="24"/>
        <v>66.25</v>
      </c>
      <c r="R189" s="9">
        <f t="shared" si="25"/>
        <v>67.5</v>
      </c>
      <c r="S189" s="9">
        <f t="shared" si="26"/>
        <v>76.25</v>
      </c>
      <c r="T189" s="9">
        <f t="shared" si="27"/>
        <v>68.75</v>
      </c>
      <c r="U189" s="8">
        <f t="shared" si="28"/>
        <v>70</v>
      </c>
      <c r="V189" s="8">
        <f t="shared" si="29"/>
        <v>69.6875</v>
      </c>
    </row>
    <row r="190" spans="1:22" ht="13.5" x14ac:dyDescent="0.25">
      <c r="A190" s="3">
        <f>RSI!A190</f>
        <v>42583</v>
      </c>
      <c r="B190" s="2">
        <f>RSI!B190</f>
        <v>1.9024000000000001</v>
      </c>
      <c r="C190" s="2">
        <f>RSI!I190</f>
        <v>48.656290693522507</v>
      </c>
      <c r="D190" s="2">
        <f>MACD!E190</f>
        <v>-5.7781122631976878E-3</v>
      </c>
      <c r="E190" s="2">
        <f>MACD!F190</f>
        <v>1.7956933351686803E-2</v>
      </c>
      <c r="F190" s="2">
        <f>'Moving Avg'!D190</f>
        <v>1.9080999999999999</v>
      </c>
      <c r="G190" s="2">
        <f>'Moving Avg'!F190</f>
        <v>1.8786200000000002</v>
      </c>
      <c r="H190" s="2">
        <f>'Moving Avg'!G190</f>
        <v>2.0022779999999991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CONFIRMED BULLISH</v>
      </c>
      <c r="M190" s="8">
        <f t="shared" si="20"/>
        <v>25</v>
      </c>
      <c r="N190" s="8">
        <f t="shared" si="21"/>
        <v>100</v>
      </c>
      <c r="O190" s="8">
        <f t="shared" si="22"/>
        <v>50</v>
      </c>
      <c r="P190" s="8">
        <f t="shared" si="23"/>
        <v>100</v>
      </c>
      <c r="Q190" s="9">
        <f t="shared" si="24"/>
        <v>66.25</v>
      </c>
      <c r="R190" s="9">
        <f t="shared" si="25"/>
        <v>67.5</v>
      </c>
      <c r="S190" s="9">
        <f t="shared" si="26"/>
        <v>76.25</v>
      </c>
      <c r="T190" s="9">
        <f t="shared" si="27"/>
        <v>68.75</v>
      </c>
      <c r="U190" s="8">
        <f t="shared" si="28"/>
        <v>70</v>
      </c>
      <c r="V190" s="8">
        <f t="shared" si="29"/>
        <v>69.6875</v>
      </c>
    </row>
    <row r="191" spans="1:22" ht="13.5" x14ac:dyDescent="0.25">
      <c r="A191" s="3">
        <f>RSI!A191</f>
        <v>42584</v>
      </c>
      <c r="B191" s="2">
        <f>RSI!B191</f>
        <v>1.95</v>
      </c>
      <c r="C191" s="2">
        <f>RSI!I191</f>
        <v>54.310153806912041</v>
      </c>
      <c r="D191" s="2">
        <f>MACD!E191</f>
        <v>-1.6460921374073179E-2</v>
      </c>
      <c r="E191" s="2">
        <f>MACD!F191</f>
        <v>1.1073362406534806E-2</v>
      </c>
      <c r="F191" s="2">
        <f>'Moving Avg'!D191</f>
        <v>1.9214199999999999</v>
      </c>
      <c r="G191" s="2">
        <f>'Moving Avg'!F191</f>
        <v>1.8824250000000002</v>
      </c>
      <c r="H191" s="2">
        <f>'Moving Avg'!G191</f>
        <v>2.0051319999999992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CONFIRMED BULLISH</v>
      </c>
      <c r="M191" s="8">
        <f t="shared" si="20"/>
        <v>25</v>
      </c>
      <c r="N191" s="8">
        <f t="shared" si="21"/>
        <v>100</v>
      </c>
      <c r="O191" s="8">
        <f t="shared" si="22"/>
        <v>50</v>
      </c>
      <c r="P191" s="8">
        <f t="shared" si="23"/>
        <v>100</v>
      </c>
      <c r="Q191" s="9">
        <f t="shared" si="24"/>
        <v>66.25</v>
      </c>
      <c r="R191" s="9">
        <f t="shared" si="25"/>
        <v>67.5</v>
      </c>
      <c r="S191" s="9">
        <f t="shared" si="26"/>
        <v>76.25</v>
      </c>
      <c r="T191" s="9">
        <f t="shared" si="27"/>
        <v>68.75</v>
      </c>
      <c r="U191" s="8">
        <f t="shared" si="28"/>
        <v>70</v>
      </c>
      <c r="V191" s="8">
        <f t="shared" si="29"/>
        <v>69.6875</v>
      </c>
    </row>
    <row r="192" spans="1:22" ht="13.5" x14ac:dyDescent="0.25">
      <c r="A192" s="3">
        <f>RSI!A192</f>
        <v>42585</v>
      </c>
      <c r="B192" s="2">
        <f>RSI!B192</f>
        <v>1.95</v>
      </c>
      <c r="C192" s="2">
        <f>RSI!I192</f>
        <v>54.310153806912041</v>
      </c>
      <c r="D192" s="2">
        <f>MACD!E192</f>
        <v>-2.8651031972347862E-2</v>
      </c>
      <c r="E192" s="2">
        <f>MACD!F192</f>
        <v>3.128483530758272E-3</v>
      </c>
      <c r="F192" s="2">
        <f>'Moving Avg'!D192</f>
        <v>1.9290400000000001</v>
      </c>
      <c r="G192" s="2">
        <f>'Moving Avg'!F192</f>
        <v>1.8852800000000005</v>
      </c>
      <c r="H192" s="2">
        <f>'Moving Avg'!G192</f>
        <v>2.0058939999999992</v>
      </c>
      <c r="I192" s="2">
        <f>'Moving Avg'!H192</f>
        <v>0</v>
      </c>
      <c r="J192" s="6" t="str">
        <f>OBV!F192</f>
        <v>BULLISH</v>
      </c>
      <c r="K192" s="6" t="str">
        <f>OBV!G192</f>
        <v>NEUTRAL</v>
      </c>
      <c r="L192" s="6" t="str">
        <f>OBV!H192</f>
        <v>CONFIRMED BULLISH</v>
      </c>
      <c r="M192" s="8">
        <f t="shared" si="20"/>
        <v>25</v>
      </c>
      <c r="N192" s="8">
        <f t="shared" si="21"/>
        <v>100</v>
      </c>
      <c r="O192" s="8">
        <f t="shared" si="22"/>
        <v>50</v>
      </c>
      <c r="P192" s="8">
        <f t="shared" si="23"/>
        <v>83.5</v>
      </c>
      <c r="Q192" s="9">
        <f t="shared" si="24"/>
        <v>63.774999999999999</v>
      </c>
      <c r="R192" s="9">
        <f t="shared" si="25"/>
        <v>63.375</v>
      </c>
      <c r="S192" s="9">
        <f t="shared" si="26"/>
        <v>68.825000000000003</v>
      </c>
      <c r="T192" s="9">
        <f t="shared" si="27"/>
        <v>64.625</v>
      </c>
      <c r="U192" s="8">
        <f t="shared" si="28"/>
        <v>65.325000000000003</v>
      </c>
      <c r="V192" s="8">
        <f t="shared" si="29"/>
        <v>65.150000000000006</v>
      </c>
    </row>
    <row r="193" spans="1:22" ht="13.5" x14ac:dyDescent="0.25">
      <c r="A193" s="3">
        <f>RSI!A193</f>
        <v>42586</v>
      </c>
      <c r="B193" s="2">
        <f>RSI!B193</f>
        <v>2</v>
      </c>
      <c r="C193" s="2">
        <f>RSI!I193</f>
        <v>59.714456811774767</v>
      </c>
      <c r="D193" s="2">
        <f>MACD!E193</f>
        <v>-4.1418770680713202E-2</v>
      </c>
      <c r="E193" s="2">
        <f>MACD!F193</f>
        <v>-5.7809673115360241E-3</v>
      </c>
      <c r="F193" s="2">
        <f>'Moving Avg'!D193</f>
        <v>1.94096</v>
      </c>
      <c r="G193" s="2">
        <f>'Moving Avg'!F193</f>
        <v>1.8911100000000005</v>
      </c>
      <c r="H193" s="2">
        <f>'Moving Avg'!G193</f>
        <v>2.0053719999999995</v>
      </c>
      <c r="I193" s="2">
        <f>'Moving Avg'!H193</f>
        <v>0</v>
      </c>
      <c r="J193" s="6" t="str">
        <f>OBV!F193</f>
        <v>BULLISH</v>
      </c>
      <c r="K193" s="6" t="str">
        <f>OBV!G193</f>
        <v>NEUTRAL</v>
      </c>
      <c r="L193" s="6" t="str">
        <f>OBV!H193</f>
        <v>BULLISH DIVERGENCE</v>
      </c>
      <c r="M193" s="8">
        <f t="shared" si="20"/>
        <v>25</v>
      </c>
      <c r="N193" s="8">
        <f t="shared" si="21"/>
        <v>100</v>
      </c>
      <c r="O193" s="8">
        <f t="shared" si="22"/>
        <v>50</v>
      </c>
      <c r="P193" s="8">
        <f t="shared" si="23"/>
        <v>66.5</v>
      </c>
      <c r="Q193" s="9">
        <f t="shared" si="24"/>
        <v>61.225000000000001</v>
      </c>
      <c r="R193" s="9">
        <f t="shared" si="25"/>
        <v>59.125</v>
      </c>
      <c r="S193" s="9">
        <f t="shared" si="26"/>
        <v>61.174999999999997</v>
      </c>
      <c r="T193" s="9">
        <f t="shared" si="27"/>
        <v>60.375</v>
      </c>
      <c r="U193" s="8">
        <f t="shared" si="28"/>
        <v>60.508333333333326</v>
      </c>
      <c r="V193" s="8">
        <f t="shared" si="29"/>
        <v>60.474999999999994</v>
      </c>
    </row>
    <row r="194" spans="1:22" ht="13.5" x14ac:dyDescent="0.25">
      <c r="A194" s="3">
        <f>RSI!A194</f>
        <v>42587</v>
      </c>
      <c r="B194" s="2">
        <f>RSI!B194</f>
        <v>2.1</v>
      </c>
      <c r="C194" s="2">
        <f>RSI!I194</f>
        <v>67.893877297284277</v>
      </c>
      <c r="D194" s="2">
        <f>MACD!E194</f>
        <v>-6.0120346356148158E-2</v>
      </c>
      <c r="E194" s="2">
        <f>MACD!F194</f>
        <v>-1.6648843120458452E-2</v>
      </c>
      <c r="F194" s="2">
        <f>'Moving Avg'!D194</f>
        <v>1.98048</v>
      </c>
      <c r="G194" s="2">
        <f>'Moving Avg'!F194</f>
        <v>1.9019400000000002</v>
      </c>
      <c r="H194" s="2">
        <f>'Moving Avg'!G194</f>
        <v>2.0051379999999996</v>
      </c>
      <c r="I194" s="2">
        <f>'Moving Avg'!H194</f>
        <v>0</v>
      </c>
      <c r="J194" s="6" t="str">
        <f>OBV!F194</f>
        <v>BULLISH</v>
      </c>
      <c r="K194" s="6" t="str">
        <f>OBV!G194</f>
        <v>NEUTRAL</v>
      </c>
      <c r="L194" s="6" t="str">
        <f>OBV!H194</f>
        <v>CONFIRMED BULLISH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83.5</v>
      </c>
      <c r="Q194" s="9">
        <f t="shared" si="24"/>
        <v>63.774999999999999</v>
      </c>
      <c r="R194" s="9">
        <f t="shared" si="25"/>
        <v>63.375</v>
      </c>
      <c r="S194" s="9">
        <f t="shared" si="26"/>
        <v>68.825000000000003</v>
      </c>
      <c r="T194" s="9">
        <f t="shared" si="27"/>
        <v>64.625</v>
      </c>
      <c r="U194" s="8">
        <f t="shared" si="28"/>
        <v>65.325000000000003</v>
      </c>
      <c r="V194" s="8">
        <f t="shared" si="29"/>
        <v>65.150000000000006</v>
      </c>
    </row>
    <row r="195" spans="1:22" ht="13.5" x14ac:dyDescent="0.25">
      <c r="A195" s="3">
        <f>RSI!A195</f>
        <v>42590</v>
      </c>
      <c r="B195" s="2">
        <f>RSI!B195</f>
        <v>2.1</v>
      </c>
      <c r="C195" s="2">
        <f>RSI!I195</f>
        <v>67.893877297284263</v>
      </c>
      <c r="D195" s="2">
        <f>MACD!E195</f>
        <v>-7.6990009961048322E-2</v>
      </c>
      <c r="E195" s="2">
        <f>MACD!F195</f>
        <v>-2.8717076488576427E-2</v>
      </c>
      <c r="F195" s="2">
        <f>'Moving Avg'!D195</f>
        <v>2.02</v>
      </c>
      <c r="G195" s="2">
        <f>'Moving Avg'!F195</f>
        <v>1.9127700000000005</v>
      </c>
      <c r="H195" s="2">
        <f>'Moving Avg'!G195</f>
        <v>2.0024319999999998</v>
      </c>
      <c r="I195" s="2">
        <f>'Moving Avg'!H195</f>
        <v>0</v>
      </c>
      <c r="J195" s="6" t="str">
        <f>OBV!F195</f>
        <v>BULLISH</v>
      </c>
      <c r="K195" s="6" t="str">
        <f>OBV!G195</f>
        <v>NEUTRAL</v>
      </c>
      <c r="L195" s="6" t="str">
        <f>OBV!H195</f>
        <v>CONFIRMED BULLISH</v>
      </c>
      <c r="M195" s="8">
        <f t="shared" si="30"/>
        <v>25</v>
      </c>
      <c r="N195" s="8">
        <f t="shared" si="31"/>
        <v>100</v>
      </c>
      <c r="O195" s="8">
        <f t="shared" si="32"/>
        <v>50</v>
      </c>
      <c r="P195" s="8">
        <f t="shared" si="33"/>
        <v>83.5</v>
      </c>
      <c r="Q195" s="9">
        <f t="shared" ref="Q195:Q258" si="34">0.35*M195+N195*0.35+O195*0.15+P195*0.15</f>
        <v>63.774999999999999</v>
      </c>
      <c r="R195" s="9">
        <f t="shared" ref="R195:R258" si="35">M195*0.2+N195*0.2+O195*0.35+P195*0.25</f>
        <v>63.375</v>
      </c>
      <c r="S195" s="9">
        <f t="shared" ref="S195:S258" si="36">M195*0.15+N195*0.15+O195*0.25+P195*0.45</f>
        <v>68.825000000000003</v>
      </c>
      <c r="T195" s="9">
        <f t="shared" ref="T195:T258" si="37">0.25*SUM(M195:P195)</f>
        <v>64.625</v>
      </c>
      <c r="U195" s="8">
        <f t="shared" ref="U195:U258" si="38">SUM(Q195:S195)/3</f>
        <v>65.325000000000003</v>
      </c>
      <c r="V195" s="8">
        <f t="shared" ref="V195:V258" si="39">SUM(Q195:T195)/4</f>
        <v>65.150000000000006</v>
      </c>
    </row>
    <row r="196" spans="1:22" ht="13.5" x14ac:dyDescent="0.25">
      <c r="A196" s="3">
        <f>RSI!A196</f>
        <v>42591</v>
      </c>
      <c r="B196" s="2">
        <f>RSI!B196</f>
        <v>2.1</v>
      </c>
      <c r="C196" s="2">
        <f>RSI!I196</f>
        <v>67.893877297284263</v>
      </c>
      <c r="D196" s="2">
        <f>MACD!E196</f>
        <v>-8.6370629481000716E-2</v>
      </c>
      <c r="E196" s="2">
        <f>MACD!F196</f>
        <v>-4.0247787087061282E-2</v>
      </c>
      <c r="F196" s="2">
        <f>'Moving Avg'!D196</f>
        <v>2.0499999999999998</v>
      </c>
      <c r="G196" s="2">
        <f>'Moving Avg'!F196</f>
        <v>1.9236</v>
      </c>
      <c r="H196" s="2">
        <f>'Moving Avg'!G196</f>
        <v>1.9987739999999996</v>
      </c>
      <c r="I196" s="2">
        <f>'Moving Avg'!H196</f>
        <v>0</v>
      </c>
      <c r="J196" s="6" t="str">
        <f>OBV!F196</f>
        <v>BEARISH</v>
      </c>
      <c r="K196" s="6" t="str">
        <f>OBV!G196</f>
        <v>NEUTRAL</v>
      </c>
      <c r="L196" s="6" t="str">
        <f>OBV!H196</f>
        <v>BEARISH DIVERGENCE</v>
      </c>
      <c r="M196" s="8">
        <f t="shared" si="30"/>
        <v>25</v>
      </c>
      <c r="N196" s="8">
        <f t="shared" si="31"/>
        <v>100</v>
      </c>
      <c r="O196" s="8">
        <f t="shared" si="32"/>
        <v>50</v>
      </c>
      <c r="P196" s="8">
        <f t="shared" si="33"/>
        <v>16.5</v>
      </c>
      <c r="Q196" s="9">
        <f t="shared" si="34"/>
        <v>53.725000000000001</v>
      </c>
      <c r="R196" s="9">
        <f t="shared" si="35"/>
        <v>46.625</v>
      </c>
      <c r="S196" s="9">
        <f t="shared" si="36"/>
        <v>38.674999999999997</v>
      </c>
      <c r="T196" s="9">
        <f t="shared" si="37"/>
        <v>47.875</v>
      </c>
      <c r="U196" s="8">
        <f t="shared" si="38"/>
        <v>46.341666666666661</v>
      </c>
      <c r="V196" s="8">
        <f t="shared" si="39"/>
        <v>46.724999999999994</v>
      </c>
    </row>
    <row r="197" spans="1:22" ht="13.5" x14ac:dyDescent="0.25">
      <c r="A197" s="3">
        <f>RSI!A197</f>
        <v>42592</v>
      </c>
      <c r="B197" s="2">
        <f>RSI!B197</f>
        <v>2.1</v>
      </c>
      <c r="C197" s="2">
        <f>RSI!I197</f>
        <v>67.893877297284277</v>
      </c>
      <c r="D197" s="2">
        <f>MACD!E197</f>
        <v>-9.0819597714798306E-2</v>
      </c>
      <c r="E197" s="2">
        <f>MACD!F197</f>
        <v>-5.0362149212608689E-2</v>
      </c>
      <c r="F197" s="2">
        <f>'Moving Avg'!D197</f>
        <v>2.0799999999999996</v>
      </c>
      <c r="G197" s="2">
        <f>'Moving Avg'!F197</f>
        <v>1.9344300000000001</v>
      </c>
      <c r="H197" s="2">
        <f>'Moving Avg'!G197</f>
        <v>1.9947359999999992</v>
      </c>
      <c r="I197" s="2">
        <f>'Moving Avg'!H197</f>
        <v>0</v>
      </c>
      <c r="J197" s="6" t="str">
        <f>OBV!F197</f>
        <v>BEARISH</v>
      </c>
      <c r="K197" s="6" t="str">
        <f>OBV!G197</f>
        <v>NEUTRAL</v>
      </c>
      <c r="L197" s="6" t="str">
        <f>OBV!H197</f>
        <v>BEARISH DIVERGENCE</v>
      </c>
      <c r="M197" s="8">
        <f t="shared" si="30"/>
        <v>25</v>
      </c>
      <c r="N197" s="8">
        <f t="shared" si="31"/>
        <v>100</v>
      </c>
      <c r="O197" s="8">
        <f t="shared" si="32"/>
        <v>50</v>
      </c>
      <c r="P197" s="8">
        <f t="shared" si="33"/>
        <v>16.5</v>
      </c>
      <c r="Q197" s="9">
        <f t="shared" si="34"/>
        <v>53.725000000000001</v>
      </c>
      <c r="R197" s="9">
        <f t="shared" si="35"/>
        <v>46.625</v>
      </c>
      <c r="S197" s="9">
        <f t="shared" si="36"/>
        <v>38.674999999999997</v>
      </c>
      <c r="T197" s="9">
        <f t="shared" si="37"/>
        <v>47.875</v>
      </c>
      <c r="U197" s="8">
        <f t="shared" si="38"/>
        <v>46.341666666666661</v>
      </c>
      <c r="V197" s="8">
        <f t="shared" si="39"/>
        <v>46.724999999999994</v>
      </c>
    </row>
    <row r="198" spans="1:22" ht="13.5" x14ac:dyDescent="0.25">
      <c r="A198" s="3">
        <f>RSI!A198</f>
        <v>42593</v>
      </c>
      <c r="B198" s="2">
        <f>RSI!B198</f>
        <v>2.13</v>
      </c>
      <c r="C198" s="2">
        <f>RSI!I198</f>
        <v>70.325088724725049</v>
      </c>
      <c r="D198" s="2">
        <f>MACD!E198</f>
        <v>-9.3251471998089475E-2</v>
      </c>
      <c r="E198" s="2">
        <f>MACD!F198</f>
        <v>-5.8940013769704855E-2</v>
      </c>
      <c r="F198" s="2">
        <f>'Moving Avg'!D198</f>
        <v>2.1060000000000003</v>
      </c>
      <c r="G198" s="2">
        <f>'Moving Avg'!F198</f>
        <v>1.9491400000000003</v>
      </c>
      <c r="H198" s="2">
        <f>'Moving Avg'!G198</f>
        <v>1.9905359999999994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CONFIRMED BULLISH</v>
      </c>
      <c r="M198" s="8">
        <f t="shared" si="30"/>
        <v>0</v>
      </c>
      <c r="N198" s="8">
        <f t="shared" si="31"/>
        <v>100</v>
      </c>
      <c r="O198" s="8">
        <f t="shared" si="32"/>
        <v>50</v>
      </c>
      <c r="P198" s="8">
        <f t="shared" si="33"/>
        <v>83.5</v>
      </c>
      <c r="Q198" s="9">
        <f t="shared" si="34"/>
        <v>55.024999999999999</v>
      </c>
      <c r="R198" s="9">
        <f t="shared" si="35"/>
        <v>58.375</v>
      </c>
      <c r="S198" s="9">
        <f t="shared" si="36"/>
        <v>65.075000000000003</v>
      </c>
      <c r="T198" s="9">
        <f t="shared" si="37"/>
        <v>58.375</v>
      </c>
      <c r="U198" s="8">
        <f t="shared" si="38"/>
        <v>59.491666666666674</v>
      </c>
      <c r="V198" s="8">
        <f t="shared" si="39"/>
        <v>59.212500000000006</v>
      </c>
    </row>
    <row r="199" spans="1:22" ht="13.5" x14ac:dyDescent="0.25">
      <c r="A199" s="3">
        <f>RSI!A199</f>
        <v>42594</v>
      </c>
      <c r="B199" s="2">
        <f>RSI!B199</f>
        <v>2.1</v>
      </c>
      <c r="C199" s="2">
        <f>RSI!I199</f>
        <v>65.022553397518863</v>
      </c>
      <c r="D199" s="2">
        <f>MACD!E199</f>
        <v>-9.9878707154535729E-2</v>
      </c>
      <c r="E199" s="2">
        <f>MACD!F199</f>
        <v>-6.7127752446671032E-2</v>
      </c>
      <c r="F199" s="2">
        <f>'Moving Avg'!D199</f>
        <v>2.1059999999999999</v>
      </c>
      <c r="G199" s="2">
        <f>'Moving Avg'!F199</f>
        <v>1.9590200000000002</v>
      </c>
      <c r="H199" s="2">
        <f>'Moving Avg'!G199</f>
        <v>1.9845959999999991</v>
      </c>
      <c r="I199" s="2">
        <f>'Moving Avg'!H199</f>
        <v>0</v>
      </c>
      <c r="J199" s="6" t="str">
        <f>OBV!F199</f>
        <v>BEARISH</v>
      </c>
      <c r="K199" s="6" t="str">
        <f>OBV!G199</f>
        <v>NEUTRAL</v>
      </c>
      <c r="L199" s="6" t="str">
        <f>OBV!H199</f>
        <v>NEUTRAL</v>
      </c>
      <c r="M199" s="8">
        <f t="shared" si="30"/>
        <v>25</v>
      </c>
      <c r="N199" s="8">
        <f t="shared" si="31"/>
        <v>100</v>
      </c>
      <c r="O199" s="8">
        <f t="shared" si="32"/>
        <v>50</v>
      </c>
      <c r="P199" s="8">
        <f t="shared" si="33"/>
        <v>16.5</v>
      </c>
      <c r="Q199" s="9">
        <f t="shared" si="34"/>
        <v>53.725000000000001</v>
      </c>
      <c r="R199" s="9">
        <f t="shared" si="35"/>
        <v>46.625</v>
      </c>
      <c r="S199" s="9">
        <f t="shared" si="36"/>
        <v>38.674999999999997</v>
      </c>
      <c r="T199" s="9">
        <f t="shared" si="37"/>
        <v>47.875</v>
      </c>
      <c r="U199" s="8">
        <f t="shared" si="38"/>
        <v>46.341666666666661</v>
      </c>
      <c r="V199" s="8">
        <f t="shared" si="39"/>
        <v>46.724999999999994</v>
      </c>
    </row>
    <row r="200" spans="1:22" ht="13.5" x14ac:dyDescent="0.25">
      <c r="A200" s="3">
        <f>RSI!A200</f>
        <v>42597</v>
      </c>
      <c r="B200" s="2">
        <f>RSI!B200</f>
        <v>2.12</v>
      </c>
      <c r="C200" s="2">
        <f>RSI!I200</f>
        <v>66.818771886485067</v>
      </c>
      <c r="D200" s="2">
        <f>MACD!E200</f>
        <v>-0.10766609985939191</v>
      </c>
      <c r="E200" s="2">
        <f>MACD!F200</f>
        <v>-7.5235421929215202E-2</v>
      </c>
      <c r="F200" s="2">
        <f>'Moving Avg'!D200</f>
        <v>2.1100000000000003</v>
      </c>
      <c r="G200" s="2">
        <f>'Moving Avg'!F200</f>
        <v>1.97085</v>
      </c>
      <c r="H200" s="2">
        <f>'Moving Avg'!G200</f>
        <v>1.9786759999999992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  <c r="M200" s="8">
        <f t="shared" si="30"/>
        <v>25</v>
      </c>
      <c r="N200" s="8">
        <f t="shared" si="31"/>
        <v>100</v>
      </c>
      <c r="O200" s="8">
        <f t="shared" si="32"/>
        <v>50</v>
      </c>
      <c r="P200" s="8">
        <f t="shared" si="33"/>
        <v>83.5</v>
      </c>
      <c r="Q200" s="9">
        <f t="shared" si="34"/>
        <v>63.774999999999999</v>
      </c>
      <c r="R200" s="9">
        <f t="shared" si="35"/>
        <v>63.375</v>
      </c>
      <c r="S200" s="9">
        <f t="shared" si="36"/>
        <v>68.825000000000003</v>
      </c>
      <c r="T200" s="9">
        <f t="shared" si="37"/>
        <v>64.625</v>
      </c>
      <c r="U200" s="8">
        <f t="shared" si="38"/>
        <v>65.325000000000003</v>
      </c>
      <c r="V200" s="8">
        <f t="shared" si="39"/>
        <v>65.150000000000006</v>
      </c>
    </row>
    <row r="201" spans="1:22" ht="13.5" x14ac:dyDescent="0.25">
      <c r="A201" s="3">
        <f>RSI!A201</f>
        <v>42598</v>
      </c>
      <c r="B201" s="2">
        <f>RSI!B201</f>
        <v>2.06</v>
      </c>
      <c r="C201" s="2">
        <f>RSI!I201</f>
        <v>57.310319655238516</v>
      </c>
      <c r="D201" s="2">
        <f>MACD!E201</f>
        <v>-0.10325262007135194</v>
      </c>
      <c r="E201" s="2">
        <f>MACD!F201</f>
        <v>-8.0838861557642555E-2</v>
      </c>
      <c r="F201" s="2">
        <f>'Moving Avg'!D201</f>
        <v>2.1019999999999999</v>
      </c>
      <c r="G201" s="2">
        <f>'Moving Avg'!F201</f>
        <v>1.9811100000000004</v>
      </c>
      <c r="H201" s="2">
        <f>'Moving Avg'!G201</f>
        <v>1.9736479999999994</v>
      </c>
      <c r="I201" s="2">
        <f>'Moving Avg'!H201</f>
        <v>1.9087029999999998</v>
      </c>
      <c r="J201" s="6" t="str">
        <f>OBV!F201</f>
        <v>BULLISH</v>
      </c>
      <c r="K201" s="6" t="str">
        <f>OBV!G201</f>
        <v>NEUTRAL</v>
      </c>
      <c r="L201" s="6" t="str">
        <f>OBV!H201</f>
        <v>BULLISH DIVERGENCE</v>
      </c>
      <c r="M201" s="8">
        <f t="shared" si="30"/>
        <v>25</v>
      </c>
      <c r="N201" s="8">
        <f t="shared" si="31"/>
        <v>100</v>
      </c>
      <c r="O201" s="8">
        <f t="shared" si="32"/>
        <v>50</v>
      </c>
      <c r="P201" s="8">
        <f t="shared" si="33"/>
        <v>66.5</v>
      </c>
      <c r="Q201" s="9">
        <f t="shared" si="34"/>
        <v>61.225000000000001</v>
      </c>
      <c r="R201" s="9">
        <f t="shared" si="35"/>
        <v>59.125</v>
      </c>
      <c r="S201" s="9">
        <f t="shared" si="36"/>
        <v>61.174999999999997</v>
      </c>
      <c r="T201" s="9">
        <f t="shared" si="37"/>
        <v>60.375</v>
      </c>
      <c r="U201" s="8">
        <f t="shared" si="38"/>
        <v>60.508333333333326</v>
      </c>
      <c r="V201" s="8">
        <f t="shared" si="39"/>
        <v>60.474999999999994</v>
      </c>
    </row>
    <row r="202" spans="1:22" ht="13.5" x14ac:dyDescent="0.25">
      <c r="A202" s="3">
        <f>RSI!A202</f>
        <v>42599</v>
      </c>
      <c r="B202" s="2">
        <f>RSI!B202</f>
        <v>2.12</v>
      </c>
      <c r="C202" s="2">
        <f>RSI!I202</f>
        <v>62.983101147916784</v>
      </c>
      <c r="D202" s="2">
        <f>MACD!E202</f>
        <v>-0.10431610319956719</v>
      </c>
      <c r="E202" s="2">
        <f>MACD!F202</f>
        <v>-8.553430988602749E-2</v>
      </c>
      <c r="F202" s="2">
        <f>'Moving Avg'!D202</f>
        <v>2.1060000000000003</v>
      </c>
      <c r="G202" s="2">
        <f>'Moving Avg'!F202</f>
        <v>1.99532</v>
      </c>
      <c r="H202" s="2">
        <f>'Moving Avg'!G202</f>
        <v>1.9711519999999996</v>
      </c>
      <c r="I202" s="2">
        <f>'Moving Avg'!H202</f>
        <v>1.9104570000000001</v>
      </c>
      <c r="J202" s="6" t="str">
        <f>OBV!F202</f>
        <v>BULLISH</v>
      </c>
      <c r="K202" s="6" t="str">
        <f>OBV!G202</f>
        <v>NEUTRAL</v>
      </c>
      <c r="L202" s="6" t="str">
        <f>OBV!H202</f>
        <v>CONFIRMED BULLISH</v>
      </c>
      <c r="M202" s="8">
        <f t="shared" si="30"/>
        <v>25</v>
      </c>
      <c r="N202" s="8">
        <f t="shared" si="31"/>
        <v>45</v>
      </c>
      <c r="O202" s="8">
        <f t="shared" si="32"/>
        <v>50</v>
      </c>
      <c r="P202" s="8">
        <f t="shared" si="33"/>
        <v>83.5</v>
      </c>
      <c r="Q202" s="9">
        <f t="shared" si="34"/>
        <v>44.524999999999999</v>
      </c>
      <c r="R202" s="9">
        <f t="shared" si="35"/>
        <v>52.375</v>
      </c>
      <c r="S202" s="9">
        <f t="shared" si="36"/>
        <v>60.575000000000003</v>
      </c>
      <c r="T202" s="9">
        <f t="shared" si="37"/>
        <v>50.875</v>
      </c>
      <c r="U202" s="8">
        <f t="shared" si="38"/>
        <v>52.491666666666674</v>
      </c>
      <c r="V202" s="8">
        <f t="shared" si="39"/>
        <v>52.087500000000006</v>
      </c>
    </row>
    <row r="203" spans="1:22" ht="13.5" x14ac:dyDescent="0.25">
      <c r="A203" s="3">
        <f>RSI!A203</f>
        <v>42600</v>
      </c>
      <c r="B203" s="2">
        <f>RSI!B203</f>
        <v>2.1</v>
      </c>
      <c r="C203" s="2">
        <f>RSI!I203</f>
        <v>60.115472904314444</v>
      </c>
      <c r="D203" s="2">
        <f>MACD!E203</f>
        <v>-9.6724061739341893E-2</v>
      </c>
      <c r="E203" s="2">
        <f>MACD!F203</f>
        <v>-8.7772260256690368E-2</v>
      </c>
      <c r="F203" s="2">
        <f>'Moving Avg'!D203</f>
        <v>2.1000000000000005</v>
      </c>
      <c r="G203" s="2">
        <f>'Moving Avg'!F203</f>
        <v>2.0080550000000001</v>
      </c>
      <c r="H203" s="2">
        <f>'Moving Avg'!G203</f>
        <v>1.9705379999999997</v>
      </c>
      <c r="I203" s="2">
        <f>'Moving Avg'!H203</f>
        <v>1.9118730000000002</v>
      </c>
      <c r="J203" s="6" t="str">
        <f>OBV!F203</f>
        <v>BEARISH</v>
      </c>
      <c r="K203" s="6" t="str">
        <f>OBV!G203</f>
        <v>NEUTRAL</v>
      </c>
      <c r="L203" s="6" t="str">
        <f>OBV!H203</f>
        <v>CONFIRMED BEARISH</v>
      </c>
      <c r="M203" s="8">
        <f t="shared" si="30"/>
        <v>25</v>
      </c>
      <c r="N203" s="8">
        <f t="shared" si="31"/>
        <v>45</v>
      </c>
      <c r="O203" s="8">
        <f t="shared" si="32"/>
        <v>50</v>
      </c>
      <c r="P203" s="8">
        <f t="shared" si="33"/>
        <v>16.5</v>
      </c>
      <c r="Q203" s="9">
        <f t="shared" si="34"/>
        <v>34.475000000000001</v>
      </c>
      <c r="R203" s="9">
        <f t="shared" si="35"/>
        <v>35.625</v>
      </c>
      <c r="S203" s="9">
        <f t="shared" si="36"/>
        <v>30.425000000000001</v>
      </c>
      <c r="T203" s="9">
        <f t="shared" si="37"/>
        <v>34.125</v>
      </c>
      <c r="U203" s="8">
        <f t="shared" si="38"/>
        <v>33.508333333333333</v>
      </c>
      <c r="V203" s="8">
        <f t="shared" si="39"/>
        <v>33.662499999999994</v>
      </c>
    </row>
    <row r="204" spans="1:22" ht="13.5" x14ac:dyDescent="0.25">
      <c r="A204" s="3">
        <f>RSI!A204</f>
        <v>42601</v>
      </c>
      <c r="B204" s="2">
        <f>RSI!B204</f>
        <v>2.04</v>
      </c>
      <c r="C204" s="2">
        <f>RSI!I204</f>
        <v>52.406602384132057</v>
      </c>
      <c r="D204" s="2">
        <f>MACD!E204</f>
        <v>-7.0984153908802528E-2</v>
      </c>
      <c r="E204" s="2">
        <f>MACD!F204</f>
        <v>-8.4414638987112808E-2</v>
      </c>
      <c r="F204" s="2">
        <f>'Moving Avg'!D204</f>
        <v>2.0880000000000001</v>
      </c>
      <c r="G204" s="2">
        <f>'Moving Avg'!F204</f>
        <v>2.0177900000000002</v>
      </c>
      <c r="H204" s="2">
        <f>'Moving Avg'!G204</f>
        <v>1.9700559999999998</v>
      </c>
      <c r="I204" s="2">
        <f>'Moving Avg'!H204</f>
        <v>1.9131315</v>
      </c>
      <c r="J204" s="6" t="str">
        <f>OBV!F204</f>
        <v>BEARISH</v>
      </c>
      <c r="K204" s="6" t="str">
        <f>OBV!G204</f>
        <v>NEUTRAL</v>
      </c>
      <c r="L204" s="6" t="str">
        <f>OBV!H204</f>
        <v>CONFIRMED BEARISH</v>
      </c>
      <c r="M204" s="8">
        <f t="shared" si="30"/>
        <v>25</v>
      </c>
      <c r="N204" s="8">
        <f t="shared" si="31"/>
        <v>0</v>
      </c>
      <c r="O204" s="8">
        <f t="shared" si="32"/>
        <v>50</v>
      </c>
      <c r="P204" s="8">
        <f t="shared" si="33"/>
        <v>16.5</v>
      </c>
      <c r="Q204" s="9">
        <f t="shared" si="34"/>
        <v>18.725000000000001</v>
      </c>
      <c r="R204" s="9">
        <f t="shared" si="35"/>
        <v>26.625</v>
      </c>
      <c r="S204" s="9">
        <f t="shared" si="36"/>
        <v>23.675000000000001</v>
      </c>
      <c r="T204" s="9">
        <f t="shared" si="37"/>
        <v>22.875</v>
      </c>
      <c r="U204" s="8">
        <f t="shared" si="38"/>
        <v>23.008333333333336</v>
      </c>
      <c r="V204" s="8">
        <f t="shared" si="39"/>
        <v>22.975000000000001</v>
      </c>
    </row>
    <row r="205" spans="1:22" ht="13.5" x14ac:dyDescent="0.25">
      <c r="A205" s="3">
        <f>RSI!A205</f>
        <v>42604</v>
      </c>
      <c r="B205" s="2">
        <f>RSI!B205</f>
        <v>2.1</v>
      </c>
      <c r="C205" s="2">
        <f>RSI!I205</f>
        <v>58.181655730779532</v>
      </c>
      <c r="D205" s="2">
        <f>MACD!E205</f>
        <v>-5.3769306988479038E-2</v>
      </c>
      <c r="E205" s="2">
        <f>MACD!F205</f>
        <v>-7.8285572587386054E-2</v>
      </c>
      <c r="F205" s="2">
        <f>'Moving Avg'!D205</f>
        <v>2.0840000000000001</v>
      </c>
      <c r="G205" s="2">
        <f>'Moving Avg'!F205</f>
        <v>2.0305249999999999</v>
      </c>
      <c r="H205" s="2">
        <f>'Moving Avg'!G205</f>
        <v>1.9724859999999997</v>
      </c>
      <c r="I205" s="2">
        <f>'Moving Avg'!H205</f>
        <v>1.9149280000000004</v>
      </c>
      <c r="J205" s="6" t="str">
        <f>OBV!F205</f>
        <v>BEARISH</v>
      </c>
      <c r="K205" s="6" t="str">
        <f>OBV!G205</f>
        <v>NEUTRAL</v>
      </c>
      <c r="L205" s="6" t="str">
        <f>OBV!H205</f>
        <v>CONFIRMED BEARISH</v>
      </c>
      <c r="M205" s="8">
        <f t="shared" si="30"/>
        <v>25</v>
      </c>
      <c r="N205" s="8">
        <f t="shared" si="31"/>
        <v>0</v>
      </c>
      <c r="O205" s="8">
        <f t="shared" si="32"/>
        <v>50</v>
      </c>
      <c r="P205" s="8">
        <f t="shared" si="33"/>
        <v>16.5</v>
      </c>
      <c r="Q205" s="9">
        <f t="shared" si="34"/>
        <v>18.725000000000001</v>
      </c>
      <c r="R205" s="9">
        <f t="shared" si="35"/>
        <v>26.625</v>
      </c>
      <c r="S205" s="9">
        <f t="shared" si="36"/>
        <v>23.675000000000001</v>
      </c>
      <c r="T205" s="9">
        <f t="shared" si="37"/>
        <v>22.875</v>
      </c>
      <c r="U205" s="8">
        <f t="shared" si="38"/>
        <v>23.008333333333336</v>
      </c>
      <c r="V205" s="8">
        <f t="shared" si="39"/>
        <v>22.975000000000001</v>
      </c>
    </row>
    <row r="206" spans="1:22" ht="13.5" x14ac:dyDescent="0.25">
      <c r="A206" s="3">
        <f>RSI!A206</f>
        <v>42605</v>
      </c>
      <c r="B206" s="2">
        <f>RSI!B206</f>
        <v>2.0499999999999998</v>
      </c>
      <c r="C206" s="2">
        <f>RSI!I206</f>
        <v>52.468081042674633</v>
      </c>
      <c r="D206" s="2">
        <f>MACD!E206</f>
        <v>-3.5965431971263007E-2</v>
      </c>
      <c r="E206" s="2">
        <f>MACD!F206</f>
        <v>-6.9821544464161445E-2</v>
      </c>
      <c r="F206" s="2">
        <f>'Moving Avg'!D206</f>
        <v>2.0819999999999999</v>
      </c>
      <c r="G206" s="2">
        <f>'Moving Avg'!F206</f>
        <v>2.0388549999999999</v>
      </c>
      <c r="H206" s="2">
        <f>'Moving Avg'!G206</f>
        <v>1.9756279999999997</v>
      </c>
      <c r="I206" s="2">
        <f>'Moving Avg'!H206</f>
        <v>1.9165695000000005</v>
      </c>
      <c r="J206" s="6" t="str">
        <f>OBV!F206</f>
        <v>BEARISH</v>
      </c>
      <c r="K206" s="6" t="str">
        <f>OBV!G206</f>
        <v>NEUTRAL</v>
      </c>
      <c r="L206" s="6" t="str">
        <f>OBV!H206</f>
        <v>CONFIRMED BEARISH</v>
      </c>
      <c r="M206" s="8">
        <f t="shared" si="30"/>
        <v>25</v>
      </c>
      <c r="N206" s="8">
        <f t="shared" si="31"/>
        <v>0</v>
      </c>
      <c r="O206" s="8">
        <f t="shared" si="32"/>
        <v>50</v>
      </c>
      <c r="P206" s="8">
        <f t="shared" si="33"/>
        <v>16.5</v>
      </c>
      <c r="Q206" s="9">
        <f t="shared" si="34"/>
        <v>18.725000000000001</v>
      </c>
      <c r="R206" s="9">
        <f t="shared" si="35"/>
        <v>26.625</v>
      </c>
      <c r="S206" s="9">
        <f t="shared" si="36"/>
        <v>23.675000000000001</v>
      </c>
      <c r="T206" s="9">
        <f t="shared" si="37"/>
        <v>22.875</v>
      </c>
      <c r="U206" s="8">
        <f t="shared" si="38"/>
        <v>23.008333333333336</v>
      </c>
      <c r="V206" s="8">
        <f t="shared" si="39"/>
        <v>22.975000000000001</v>
      </c>
    </row>
    <row r="207" spans="1:22" ht="13.5" x14ac:dyDescent="0.25">
      <c r="A207" s="3">
        <f>RSI!A207</f>
        <v>42606</v>
      </c>
      <c r="B207" s="2">
        <f>RSI!B207</f>
        <v>2.0699999999999998</v>
      </c>
      <c r="C207" s="2">
        <f>RSI!I207</f>
        <v>54.397195770574932</v>
      </c>
      <c r="D207" s="2">
        <f>MACD!E207</f>
        <v>-2.2518345482319013E-2</v>
      </c>
      <c r="E207" s="2">
        <f>MACD!F207</f>
        <v>-6.036090466779296E-2</v>
      </c>
      <c r="F207" s="2">
        <f>'Moving Avg'!D207</f>
        <v>2.0720000000000001</v>
      </c>
      <c r="G207" s="2">
        <f>'Moving Avg'!F207</f>
        <v>2.0467599999999999</v>
      </c>
      <c r="H207" s="2">
        <f>'Moving Avg'!G207</f>
        <v>1.9801219999999995</v>
      </c>
      <c r="I207" s="2">
        <f>'Moving Avg'!H207</f>
        <v>1.9185965000000005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  <c r="M207" s="8">
        <f t="shared" si="30"/>
        <v>25</v>
      </c>
      <c r="N207" s="8">
        <f t="shared" si="31"/>
        <v>0</v>
      </c>
      <c r="O207" s="8">
        <f t="shared" si="32"/>
        <v>50</v>
      </c>
      <c r="P207" s="8">
        <f t="shared" si="33"/>
        <v>66.5</v>
      </c>
      <c r="Q207" s="9">
        <f t="shared" si="34"/>
        <v>26.225000000000001</v>
      </c>
      <c r="R207" s="9">
        <f t="shared" si="35"/>
        <v>39.125</v>
      </c>
      <c r="S207" s="9">
        <f t="shared" si="36"/>
        <v>46.174999999999997</v>
      </c>
      <c r="T207" s="9">
        <f t="shared" si="37"/>
        <v>35.375</v>
      </c>
      <c r="U207" s="8">
        <f t="shared" si="38"/>
        <v>37.174999999999997</v>
      </c>
      <c r="V207" s="8">
        <f t="shared" si="39"/>
        <v>36.724999999999994</v>
      </c>
    </row>
    <row r="208" spans="1:22" ht="13.5" x14ac:dyDescent="0.25">
      <c r="A208" s="3">
        <f>RSI!A208</f>
        <v>42607</v>
      </c>
      <c r="B208" s="2">
        <f>RSI!B208</f>
        <v>2.0699999999999998</v>
      </c>
      <c r="C208" s="2">
        <f>RSI!I208</f>
        <v>54.397195770574932</v>
      </c>
      <c r="D208" s="2">
        <f>MACD!E208</f>
        <v>-6.7689945809257246E-3</v>
      </c>
      <c r="E208" s="2">
        <f>MACD!F208</f>
        <v>-4.9642522650419518E-2</v>
      </c>
      <c r="F208" s="2">
        <f>'Moving Avg'!D208</f>
        <v>2.0659999999999998</v>
      </c>
      <c r="G208" s="2">
        <f>'Moving Avg'!F208</f>
        <v>2.0532400000000002</v>
      </c>
      <c r="H208" s="2">
        <f>'Moving Avg'!G208</f>
        <v>1.9855659999999995</v>
      </c>
      <c r="I208" s="2">
        <f>'Moving Avg'!H208</f>
        <v>1.9207185000000007</v>
      </c>
      <c r="J208" s="6" t="str">
        <f>OBV!F208</f>
        <v>BULLISH</v>
      </c>
      <c r="K208" s="6" t="str">
        <f>OBV!G208</f>
        <v>STRONG</v>
      </c>
      <c r="L208" s="6" t="str">
        <f>OBV!H208</f>
        <v>BULLISH DIVERGENCE</v>
      </c>
      <c r="M208" s="8">
        <f t="shared" si="30"/>
        <v>25</v>
      </c>
      <c r="N208" s="8">
        <f t="shared" si="31"/>
        <v>0</v>
      </c>
      <c r="O208" s="8">
        <f t="shared" si="32"/>
        <v>50</v>
      </c>
      <c r="P208" s="8">
        <f t="shared" si="33"/>
        <v>83</v>
      </c>
      <c r="Q208" s="9">
        <f t="shared" si="34"/>
        <v>28.7</v>
      </c>
      <c r="R208" s="9">
        <f t="shared" si="35"/>
        <v>43.25</v>
      </c>
      <c r="S208" s="9">
        <f t="shared" si="36"/>
        <v>53.6</v>
      </c>
      <c r="T208" s="9">
        <f t="shared" si="37"/>
        <v>39.5</v>
      </c>
      <c r="U208" s="8">
        <f t="shared" si="38"/>
        <v>41.85</v>
      </c>
      <c r="V208" s="8">
        <f t="shared" si="39"/>
        <v>41.262500000000003</v>
      </c>
    </row>
    <row r="209" spans="1:22" ht="13.5" x14ac:dyDescent="0.25">
      <c r="A209" s="3">
        <f>RSI!A209</f>
        <v>42608</v>
      </c>
      <c r="B209" s="2">
        <f>RSI!B209</f>
        <v>2.02</v>
      </c>
      <c r="C209" s="2">
        <f>RSI!I209</f>
        <v>48.669983461728691</v>
      </c>
      <c r="D209" s="2">
        <f>MACD!E209</f>
        <v>5.4194597672418965E-3</v>
      </c>
      <c r="E209" s="2">
        <f>MACD!F209</f>
        <v>-3.8630126166887241E-2</v>
      </c>
      <c r="F209" s="2">
        <f>'Moving Avg'!D209</f>
        <v>2.0620000000000003</v>
      </c>
      <c r="G209" s="2">
        <f>'Moving Avg'!F209</f>
        <v>2.0591200000000001</v>
      </c>
      <c r="H209" s="2">
        <f>'Moving Avg'!G209</f>
        <v>1.9879179999999994</v>
      </c>
      <c r="I209" s="2">
        <f>'Moving Avg'!H209</f>
        <v>1.9225905000000005</v>
      </c>
      <c r="J209" s="6" t="str">
        <f>OBV!F209</f>
        <v>BULLISH</v>
      </c>
      <c r="K209" s="6" t="str">
        <f>OBV!G209</f>
        <v>STRONG</v>
      </c>
      <c r="L209" s="6" t="str">
        <f>OBV!H209</f>
        <v>BULLISH DIVERGENCE</v>
      </c>
      <c r="M209" s="8">
        <f t="shared" si="30"/>
        <v>25</v>
      </c>
      <c r="N209" s="8">
        <f t="shared" si="31"/>
        <v>0</v>
      </c>
      <c r="O209" s="8">
        <f t="shared" si="32"/>
        <v>50</v>
      </c>
      <c r="P209" s="8">
        <f t="shared" si="33"/>
        <v>83</v>
      </c>
      <c r="Q209" s="9">
        <f t="shared" si="34"/>
        <v>28.7</v>
      </c>
      <c r="R209" s="9">
        <f t="shared" si="35"/>
        <v>43.25</v>
      </c>
      <c r="S209" s="9">
        <f t="shared" si="36"/>
        <v>53.6</v>
      </c>
      <c r="T209" s="9">
        <f t="shared" si="37"/>
        <v>39.5</v>
      </c>
      <c r="U209" s="8">
        <f t="shared" si="38"/>
        <v>41.85</v>
      </c>
      <c r="V209" s="8">
        <f t="shared" si="39"/>
        <v>41.262500000000003</v>
      </c>
    </row>
    <row r="210" spans="1:22" ht="13.5" x14ac:dyDescent="0.25">
      <c r="A210" s="3">
        <f>RSI!A210</f>
        <v>42611</v>
      </c>
      <c r="B210" s="2">
        <f>RSI!B210</f>
        <v>2.02</v>
      </c>
      <c r="C210" s="2">
        <f>RSI!I210</f>
        <v>48.669983461728691</v>
      </c>
      <c r="D210" s="2">
        <f>MACD!E210</f>
        <v>1.8895662350367104E-2</v>
      </c>
      <c r="E210" s="2">
        <f>MACD!F210</f>
        <v>-2.7124968463436372E-2</v>
      </c>
      <c r="F210" s="2">
        <f>'Moving Avg'!D210</f>
        <v>2.0459999999999998</v>
      </c>
      <c r="G210" s="2">
        <f>'Moving Avg'!F210</f>
        <v>2.0650000000000004</v>
      </c>
      <c r="H210" s="2">
        <f>'Moving Avg'!G210</f>
        <v>1.9885579999999994</v>
      </c>
      <c r="I210" s="2">
        <f>'Moving Avg'!H210</f>
        <v>1.9239870000000008</v>
      </c>
      <c r="J210" s="6" t="str">
        <f>OBV!F210</f>
        <v>BULLISH</v>
      </c>
      <c r="K210" s="6" t="str">
        <f>OBV!G210</f>
        <v>NEUTRAL</v>
      </c>
      <c r="L210" s="6" t="str">
        <f>OBV!H210</f>
        <v>BULLISH DIVERGENCE</v>
      </c>
      <c r="M210" s="8">
        <f t="shared" si="30"/>
        <v>25</v>
      </c>
      <c r="N210" s="8">
        <f t="shared" si="31"/>
        <v>0</v>
      </c>
      <c r="O210" s="8">
        <f t="shared" si="32"/>
        <v>50</v>
      </c>
      <c r="P210" s="8">
        <f t="shared" si="33"/>
        <v>66.5</v>
      </c>
      <c r="Q210" s="9">
        <f t="shared" si="34"/>
        <v>26.225000000000001</v>
      </c>
      <c r="R210" s="9">
        <f t="shared" si="35"/>
        <v>39.125</v>
      </c>
      <c r="S210" s="9">
        <f t="shared" si="36"/>
        <v>46.174999999999997</v>
      </c>
      <c r="T210" s="9">
        <f t="shared" si="37"/>
        <v>35.375</v>
      </c>
      <c r="U210" s="8">
        <f t="shared" si="38"/>
        <v>37.174999999999997</v>
      </c>
      <c r="V210" s="8">
        <f t="shared" si="39"/>
        <v>36.724999999999994</v>
      </c>
    </row>
    <row r="211" spans="1:22" ht="13.5" x14ac:dyDescent="0.25">
      <c r="A211" s="3">
        <f>RSI!A211</f>
        <v>42612</v>
      </c>
      <c r="B211" s="2">
        <f>RSI!B211</f>
        <v>2.02</v>
      </c>
      <c r="C211" s="2">
        <f>RSI!I211</f>
        <v>48.669983461728691</v>
      </c>
      <c r="D211" s="2">
        <f>MACD!E211</f>
        <v>2.1147437452811779E-2</v>
      </c>
      <c r="E211" s="2">
        <f>MACD!F211</f>
        <v>-1.7470487280186745E-2</v>
      </c>
      <c r="F211" s="2">
        <f>'Moving Avg'!D211</f>
        <v>2.04</v>
      </c>
      <c r="G211" s="2">
        <f>'Moving Avg'!F211</f>
        <v>2.0685000000000007</v>
      </c>
      <c r="H211" s="2">
        <f>'Moving Avg'!G211</f>
        <v>1.9869139999999994</v>
      </c>
      <c r="I211" s="2">
        <f>'Moving Avg'!H211</f>
        <v>1.9253835000000006</v>
      </c>
      <c r="J211" s="6" t="str">
        <f>OBV!F211</f>
        <v>BULLISH</v>
      </c>
      <c r="K211" s="6" t="str">
        <f>OBV!G211</f>
        <v>NEUTRAL</v>
      </c>
      <c r="L211" s="6" t="str">
        <f>OBV!H211</f>
        <v>BULLISH DIVERGENCE</v>
      </c>
      <c r="M211" s="8">
        <f t="shared" si="30"/>
        <v>25</v>
      </c>
      <c r="N211" s="8">
        <f t="shared" si="31"/>
        <v>0</v>
      </c>
      <c r="O211" s="8">
        <f t="shared" si="32"/>
        <v>50</v>
      </c>
      <c r="P211" s="8">
        <f t="shared" si="33"/>
        <v>66.5</v>
      </c>
      <c r="Q211" s="9">
        <f t="shared" si="34"/>
        <v>26.225000000000001</v>
      </c>
      <c r="R211" s="9">
        <f t="shared" si="35"/>
        <v>39.125</v>
      </c>
      <c r="S211" s="9">
        <f t="shared" si="36"/>
        <v>46.174999999999997</v>
      </c>
      <c r="T211" s="9">
        <f t="shared" si="37"/>
        <v>35.375</v>
      </c>
      <c r="U211" s="8">
        <f t="shared" si="38"/>
        <v>37.174999999999997</v>
      </c>
      <c r="V211" s="8">
        <f t="shared" si="39"/>
        <v>36.724999999999994</v>
      </c>
    </row>
    <row r="212" spans="1:22" ht="13.5" x14ac:dyDescent="0.25">
      <c r="A212" s="3">
        <f>RSI!A212</f>
        <v>42613</v>
      </c>
      <c r="B212" s="2">
        <f>RSI!B212</f>
        <v>2.0099999999999998</v>
      </c>
      <c r="C212" s="2">
        <f>RSI!I212</f>
        <v>47.422778549325912</v>
      </c>
      <c r="D212" s="2">
        <f>MACD!E212</f>
        <v>3.3098002704552432E-2</v>
      </c>
      <c r="E212" s="2">
        <f>MACD!F212</f>
        <v>-7.3567892832389105E-3</v>
      </c>
      <c r="F212" s="2">
        <f>'Moving Avg'!D212</f>
        <v>2.0279999999999996</v>
      </c>
      <c r="G212" s="2">
        <f>'Moving Avg'!F212</f>
        <v>2.0715000000000003</v>
      </c>
      <c r="H212" s="2">
        <f>'Moving Avg'!G212</f>
        <v>1.9833579999999997</v>
      </c>
      <c r="I212" s="2">
        <f>'Moving Avg'!H212</f>
        <v>1.9265875000000006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  <c r="M212" s="8">
        <f t="shared" si="30"/>
        <v>25</v>
      </c>
      <c r="N212" s="8">
        <f t="shared" si="31"/>
        <v>0</v>
      </c>
      <c r="O212" s="8">
        <f t="shared" si="32"/>
        <v>50</v>
      </c>
      <c r="P212" s="8">
        <f t="shared" si="33"/>
        <v>0</v>
      </c>
      <c r="Q212" s="9">
        <f t="shared" si="34"/>
        <v>16.25</v>
      </c>
      <c r="R212" s="9">
        <f t="shared" si="35"/>
        <v>22.5</v>
      </c>
      <c r="S212" s="9">
        <f t="shared" si="36"/>
        <v>16.25</v>
      </c>
      <c r="T212" s="9">
        <f t="shared" si="37"/>
        <v>18.75</v>
      </c>
      <c r="U212" s="8">
        <f t="shared" si="38"/>
        <v>18.333333333333332</v>
      </c>
      <c r="V212" s="8">
        <f t="shared" si="39"/>
        <v>18.4375</v>
      </c>
    </row>
    <row r="213" spans="1:22" ht="13.5" x14ac:dyDescent="0.25">
      <c r="A213" s="3">
        <f>RSI!A213</f>
        <v>42614</v>
      </c>
      <c r="B213" s="2">
        <f>RSI!B213</f>
        <v>2.0099999999999998</v>
      </c>
      <c r="C213" s="2">
        <f>RSI!I213</f>
        <v>47.422778549325912</v>
      </c>
      <c r="D213" s="2">
        <f>MACD!E213</f>
        <v>4.0260434138770229E-2</v>
      </c>
      <c r="E213" s="2">
        <f>MACD!F213</f>
        <v>2.1666554011629171E-3</v>
      </c>
      <c r="F213" s="2">
        <f>'Moving Avg'!D213</f>
        <v>2.016</v>
      </c>
      <c r="G213" s="2">
        <f>'Moving Avg'!F213</f>
        <v>2.0720000000000001</v>
      </c>
      <c r="H213" s="2">
        <f>'Moving Avg'!G213</f>
        <v>1.9801839999999999</v>
      </c>
      <c r="I213" s="2">
        <f>'Moving Avg'!H213</f>
        <v>1.9277915000000008</v>
      </c>
      <c r="J213" s="6" t="str">
        <f>OBV!F213</f>
        <v>BEARISH</v>
      </c>
      <c r="K213" s="6" t="str">
        <f>OBV!G213</f>
        <v>WEAK</v>
      </c>
      <c r="L213" s="6" t="str">
        <f>OBV!H213</f>
        <v>CONFIRMED BEARISH</v>
      </c>
      <c r="M213" s="8">
        <f t="shared" si="30"/>
        <v>25</v>
      </c>
      <c r="N213" s="8">
        <f t="shared" si="31"/>
        <v>0</v>
      </c>
      <c r="O213" s="8">
        <f t="shared" si="32"/>
        <v>50</v>
      </c>
      <c r="P213" s="8">
        <f t="shared" si="33"/>
        <v>0</v>
      </c>
      <c r="Q213" s="9">
        <f t="shared" si="34"/>
        <v>16.25</v>
      </c>
      <c r="R213" s="9">
        <f t="shared" si="35"/>
        <v>22.5</v>
      </c>
      <c r="S213" s="9">
        <f t="shared" si="36"/>
        <v>16.25</v>
      </c>
      <c r="T213" s="9">
        <f t="shared" si="37"/>
        <v>18.75</v>
      </c>
      <c r="U213" s="8">
        <f t="shared" si="38"/>
        <v>18.333333333333332</v>
      </c>
      <c r="V213" s="8">
        <f t="shared" si="39"/>
        <v>18.4375</v>
      </c>
    </row>
    <row r="214" spans="1:22" ht="13.5" x14ac:dyDescent="0.25">
      <c r="A214" s="3">
        <f>RSI!A214</f>
        <v>42615</v>
      </c>
      <c r="B214" s="2">
        <f>RSI!B214</f>
        <v>2.02</v>
      </c>
      <c r="C214" s="2">
        <f>RSI!I214</f>
        <v>48.940264033844507</v>
      </c>
      <c r="D214" s="2">
        <f>MACD!E214</f>
        <v>3.6467348406163058E-2</v>
      </c>
      <c r="E214" s="2">
        <f>MACD!F214</f>
        <v>9.0267940021629463E-3</v>
      </c>
      <c r="F214" s="2">
        <f>'Moving Avg'!D214</f>
        <v>2.0159999999999996</v>
      </c>
      <c r="G214" s="2">
        <f>'Moving Avg'!F214</f>
        <v>2.0680000000000005</v>
      </c>
      <c r="H214" s="2">
        <f>'Moving Avg'!G214</f>
        <v>1.9783500000000001</v>
      </c>
      <c r="I214" s="2">
        <f>'Moving Avg'!H214</f>
        <v>1.9291405000000006</v>
      </c>
      <c r="J214" s="6" t="str">
        <f>OBV!F214</f>
        <v>BULLISH</v>
      </c>
      <c r="K214" s="6" t="str">
        <f>OBV!G214</f>
        <v>NEUTRAL</v>
      </c>
      <c r="L214" s="6" t="str">
        <f>OBV!H214</f>
        <v>NEUTRAL</v>
      </c>
      <c r="M214" s="8">
        <f t="shared" si="30"/>
        <v>25</v>
      </c>
      <c r="N214" s="8">
        <f t="shared" si="31"/>
        <v>0</v>
      </c>
      <c r="O214" s="8">
        <f t="shared" si="32"/>
        <v>50</v>
      </c>
      <c r="P214" s="8">
        <f t="shared" si="33"/>
        <v>49.5</v>
      </c>
      <c r="Q214" s="9">
        <f t="shared" si="34"/>
        <v>23.675000000000001</v>
      </c>
      <c r="R214" s="9">
        <f t="shared" si="35"/>
        <v>34.875</v>
      </c>
      <c r="S214" s="9">
        <f t="shared" si="36"/>
        <v>38.525000000000006</v>
      </c>
      <c r="T214" s="9">
        <f t="shared" si="37"/>
        <v>31.125</v>
      </c>
      <c r="U214" s="8">
        <f t="shared" si="38"/>
        <v>32.358333333333334</v>
      </c>
      <c r="V214" s="8">
        <f t="shared" si="39"/>
        <v>32.049999999999997</v>
      </c>
    </row>
    <row r="215" spans="1:22" ht="13.5" x14ac:dyDescent="0.25">
      <c r="A215" s="3">
        <f>RSI!A215</f>
        <v>42618</v>
      </c>
      <c r="B215" s="2">
        <f>RSI!B215</f>
        <v>2.02</v>
      </c>
      <c r="C215" s="2">
        <f>RSI!I215</f>
        <v>48.9402640338445</v>
      </c>
      <c r="D215" s="2">
        <f>MACD!E215</f>
        <v>4.2538664730688236E-2</v>
      </c>
      <c r="E215" s="2">
        <f>MACD!F215</f>
        <v>1.5729168147868004E-2</v>
      </c>
      <c r="F215" s="2">
        <f>'Moving Avg'!D215</f>
        <v>2.0159999999999996</v>
      </c>
      <c r="G215" s="2">
        <f>'Moving Avg'!F215</f>
        <v>2.0640000000000005</v>
      </c>
      <c r="H215" s="2">
        <f>'Moving Avg'!G215</f>
        <v>1.9788000000000003</v>
      </c>
      <c r="I215" s="2">
        <f>'Moving Avg'!H215</f>
        <v>1.9304895000000004</v>
      </c>
      <c r="J215" s="6" t="str">
        <f>OBV!F215</f>
        <v>BULLISH</v>
      </c>
      <c r="K215" s="6" t="str">
        <f>OBV!G215</f>
        <v>NEUTRAL</v>
      </c>
      <c r="L215" s="6" t="str">
        <f>OBV!H215</f>
        <v>NEUTRAL</v>
      </c>
      <c r="M215" s="8">
        <f t="shared" si="30"/>
        <v>25</v>
      </c>
      <c r="N215" s="8">
        <f t="shared" si="31"/>
        <v>0</v>
      </c>
      <c r="O215" s="8">
        <f t="shared" si="32"/>
        <v>50</v>
      </c>
      <c r="P215" s="8">
        <f t="shared" si="33"/>
        <v>49.5</v>
      </c>
      <c r="Q215" s="9">
        <f t="shared" si="34"/>
        <v>23.675000000000001</v>
      </c>
      <c r="R215" s="9">
        <f t="shared" si="35"/>
        <v>34.875</v>
      </c>
      <c r="S215" s="9">
        <f t="shared" si="36"/>
        <v>38.525000000000006</v>
      </c>
      <c r="T215" s="9">
        <f t="shared" si="37"/>
        <v>31.125</v>
      </c>
      <c r="U215" s="8">
        <f t="shared" si="38"/>
        <v>32.358333333333334</v>
      </c>
      <c r="V215" s="8">
        <f t="shared" si="39"/>
        <v>32.049999999999997</v>
      </c>
    </row>
    <row r="216" spans="1:22" ht="13.5" x14ac:dyDescent="0.25">
      <c r="A216" s="3">
        <f>RSI!A216</f>
        <v>42619</v>
      </c>
      <c r="B216" s="2">
        <f>RSI!B216</f>
        <v>2.02</v>
      </c>
      <c r="C216" s="2">
        <f>RSI!I216</f>
        <v>48.940264033844493</v>
      </c>
      <c r="D216" s="2">
        <f>MACD!E216</f>
        <v>4.002999615610614E-2</v>
      </c>
      <c r="E216" s="2">
        <f>MACD!F216</f>
        <v>2.0589333749515631E-2</v>
      </c>
      <c r="F216" s="2">
        <f>'Moving Avg'!D216</f>
        <v>2.0159999999999996</v>
      </c>
      <c r="G216" s="2">
        <f>'Moving Avg'!F216</f>
        <v>2.0600000000000005</v>
      </c>
      <c r="H216" s="2">
        <f>'Moving Avg'!G216</f>
        <v>1.9773479999999999</v>
      </c>
      <c r="I216" s="2">
        <f>'Moving Avg'!H216</f>
        <v>1.9319810000000004</v>
      </c>
      <c r="J216" s="6" t="str">
        <f>OBV!F216</f>
        <v>BULLISH</v>
      </c>
      <c r="K216" s="6" t="str">
        <f>OBV!G216</f>
        <v>NEUTRAL</v>
      </c>
      <c r="L216" s="6" t="str">
        <f>OBV!H216</f>
        <v>NEUTRAL</v>
      </c>
      <c r="M216" s="8">
        <f t="shared" si="30"/>
        <v>25</v>
      </c>
      <c r="N216" s="8">
        <f t="shared" si="31"/>
        <v>0</v>
      </c>
      <c r="O216" s="8">
        <f t="shared" si="32"/>
        <v>50</v>
      </c>
      <c r="P216" s="8">
        <f t="shared" si="33"/>
        <v>49.5</v>
      </c>
      <c r="Q216" s="9">
        <f t="shared" si="34"/>
        <v>23.675000000000001</v>
      </c>
      <c r="R216" s="9">
        <f t="shared" si="35"/>
        <v>34.875</v>
      </c>
      <c r="S216" s="9">
        <f t="shared" si="36"/>
        <v>38.525000000000006</v>
      </c>
      <c r="T216" s="9">
        <f t="shared" si="37"/>
        <v>31.125</v>
      </c>
      <c r="U216" s="8">
        <f t="shared" si="38"/>
        <v>32.358333333333334</v>
      </c>
      <c r="V216" s="8">
        <f t="shared" si="39"/>
        <v>32.049999999999997</v>
      </c>
    </row>
    <row r="217" spans="1:22" ht="13.5" x14ac:dyDescent="0.25">
      <c r="A217" s="3">
        <f>RSI!A217</f>
        <v>42620</v>
      </c>
      <c r="B217" s="2">
        <f>RSI!B217</f>
        <v>2.02</v>
      </c>
      <c r="C217" s="2">
        <f>RSI!I217</f>
        <v>48.940264033844493</v>
      </c>
      <c r="D217" s="2">
        <f>MACD!E217</f>
        <v>4.1027136205580739E-2</v>
      </c>
      <c r="E217" s="2">
        <f>MACD!F217</f>
        <v>2.467689424072865E-2</v>
      </c>
      <c r="F217" s="2">
        <f>'Moving Avg'!D217</f>
        <v>2.0179999999999998</v>
      </c>
      <c r="G217" s="2">
        <f>'Moving Avg'!F217</f>
        <v>2.0560000000000005</v>
      </c>
      <c r="H217" s="2">
        <f>'Moving Avg'!G217</f>
        <v>1.9764659999999998</v>
      </c>
      <c r="I217" s="2">
        <f>'Moving Avg'!H217</f>
        <v>1.9334725000000004</v>
      </c>
      <c r="J217" s="6" t="str">
        <f>OBV!F217</f>
        <v>BULLISH</v>
      </c>
      <c r="K217" s="6" t="str">
        <f>OBV!G217</f>
        <v>NEUTRAL</v>
      </c>
      <c r="L217" s="6" t="str">
        <f>OBV!H217</f>
        <v>CONFIRMED BULLISH</v>
      </c>
      <c r="M217" s="8">
        <f t="shared" si="30"/>
        <v>25</v>
      </c>
      <c r="N217" s="8">
        <f t="shared" si="31"/>
        <v>0</v>
      </c>
      <c r="O217" s="8">
        <f t="shared" si="32"/>
        <v>50</v>
      </c>
      <c r="P217" s="8">
        <f t="shared" si="33"/>
        <v>83.5</v>
      </c>
      <c r="Q217" s="9">
        <f t="shared" si="34"/>
        <v>28.774999999999999</v>
      </c>
      <c r="R217" s="9">
        <f t="shared" si="35"/>
        <v>43.375</v>
      </c>
      <c r="S217" s="9">
        <f t="shared" si="36"/>
        <v>53.825000000000003</v>
      </c>
      <c r="T217" s="9">
        <f t="shared" si="37"/>
        <v>39.625</v>
      </c>
      <c r="U217" s="8">
        <f t="shared" si="38"/>
        <v>41.991666666666667</v>
      </c>
      <c r="V217" s="8">
        <f t="shared" si="39"/>
        <v>41.400000000000006</v>
      </c>
    </row>
    <row r="218" spans="1:22" ht="13.5" x14ac:dyDescent="0.25">
      <c r="A218" s="3">
        <f>RSI!A218</f>
        <v>42621</v>
      </c>
      <c r="B218" s="2">
        <f>RSI!B218</f>
        <v>2.0099999999999998</v>
      </c>
      <c r="C218" s="2">
        <f>RSI!I218</f>
        <v>47.111358493823516</v>
      </c>
      <c r="D218" s="2">
        <f>MACD!E218</f>
        <v>4.2651366885874342E-2</v>
      </c>
      <c r="E218" s="2">
        <f>MACD!F218</f>
        <v>2.8271788769757791E-2</v>
      </c>
      <c r="F218" s="2">
        <f>'Moving Avg'!D218</f>
        <v>2.0179999999999998</v>
      </c>
      <c r="G218" s="2">
        <f>'Moving Avg'!F218</f>
        <v>2.0500000000000003</v>
      </c>
      <c r="H218" s="2">
        <f>'Moving Avg'!G218</f>
        <v>1.9776659999999995</v>
      </c>
      <c r="I218" s="2">
        <f>'Moving Avg'!H218</f>
        <v>1.9348665000000003</v>
      </c>
      <c r="J218" s="6" t="str">
        <f>OBV!F218</f>
        <v>BEARISH</v>
      </c>
      <c r="K218" s="6" t="str">
        <f>OBV!G218</f>
        <v>NEUTRAL</v>
      </c>
      <c r="L218" s="6" t="str">
        <f>OBV!H218</f>
        <v>NEUTRAL</v>
      </c>
      <c r="M218" s="8">
        <f t="shared" si="30"/>
        <v>25</v>
      </c>
      <c r="N218" s="8">
        <f t="shared" si="31"/>
        <v>0</v>
      </c>
      <c r="O218" s="8">
        <f t="shared" si="32"/>
        <v>50</v>
      </c>
      <c r="P218" s="8">
        <f t="shared" si="33"/>
        <v>16.5</v>
      </c>
      <c r="Q218" s="9">
        <f t="shared" si="34"/>
        <v>18.725000000000001</v>
      </c>
      <c r="R218" s="9">
        <f t="shared" si="35"/>
        <v>26.625</v>
      </c>
      <c r="S218" s="9">
        <f t="shared" si="36"/>
        <v>23.675000000000001</v>
      </c>
      <c r="T218" s="9">
        <f t="shared" si="37"/>
        <v>22.875</v>
      </c>
      <c r="U218" s="8">
        <f t="shared" si="38"/>
        <v>23.008333333333336</v>
      </c>
      <c r="V218" s="8">
        <f t="shared" si="39"/>
        <v>22.975000000000001</v>
      </c>
    </row>
    <row r="219" spans="1:22" ht="13.5" x14ac:dyDescent="0.25">
      <c r="A219" s="3">
        <f>RSI!A219</f>
        <v>42622</v>
      </c>
      <c r="B219" s="2">
        <f>RSI!B219</f>
        <v>2.02</v>
      </c>
      <c r="C219" s="2">
        <f>RSI!I219</f>
        <v>49.157503998835466</v>
      </c>
      <c r="D219" s="2">
        <f>MACD!E219</f>
        <v>3.5688569078287991E-2</v>
      </c>
      <c r="E219" s="2">
        <f>MACD!F219</f>
        <v>2.9755144831463833E-2</v>
      </c>
      <c r="F219" s="2">
        <f>'Moving Avg'!D219</f>
        <v>2.0179999999999998</v>
      </c>
      <c r="G219" s="2">
        <f>'Moving Avg'!F219</f>
        <v>2.0460000000000003</v>
      </c>
      <c r="H219" s="2">
        <f>'Moving Avg'!G219</f>
        <v>1.9790659999999998</v>
      </c>
      <c r="I219" s="2">
        <f>'Moving Avg'!H219</f>
        <v>1.9363580000000002</v>
      </c>
      <c r="J219" s="6" t="str">
        <f>OBV!F219</f>
        <v>BEARISH</v>
      </c>
      <c r="K219" s="6" t="str">
        <f>OBV!G219</f>
        <v>NEUTRAL</v>
      </c>
      <c r="L219" s="6" t="str">
        <f>OBV!H219</f>
        <v>NEUTRAL</v>
      </c>
      <c r="M219" s="8">
        <f t="shared" si="30"/>
        <v>25</v>
      </c>
      <c r="N219" s="8">
        <f t="shared" si="31"/>
        <v>0</v>
      </c>
      <c r="O219" s="8">
        <f t="shared" si="32"/>
        <v>50</v>
      </c>
      <c r="P219" s="8">
        <f t="shared" si="33"/>
        <v>16.5</v>
      </c>
      <c r="Q219" s="9">
        <f t="shared" si="34"/>
        <v>18.725000000000001</v>
      </c>
      <c r="R219" s="9">
        <f t="shared" si="35"/>
        <v>26.625</v>
      </c>
      <c r="S219" s="9">
        <f t="shared" si="36"/>
        <v>23.675000000000001</v>
      </c>
      <c r="T219" s="9">
        <f t="shared" si="37"/>
        <v>22.875</v>
      </c>
      <c r="U219" s="8">
        <f t="shared" si="38"/>
        <v>23.008333333333336</v>
      </c>
      <c r="V219" s="8">
        <f t="shared" si="39"/>
        <v>22.975000000000001</v>
      </c>
    </row>
    <row r="220" spans="1:22" ht="13.5" x14ac:dyDescent="0.25">
      <c r="A220" s="3">
        <f>RSI!A220</f>
        <v>42627</v>
      </c>
      <c r="B220" s="2">
        <f>RSI!B220</f>
        <v>2.02</v>
      </c>
      <c r="C220" s="2">
        <f>RSI!I220</f>
        <v>49.157503998835466</v>
      </c>
      <c r="D220" s="2">
        <f>MACD!E220</f>
        <v>2.9826678270882478E-2</v>
      </c>
      <c r="E220" s="2">
        <f>MACD!F220</f>
        <v>2.9769451519347564E-2</v>
      </c>
      <c r="F220" s="2">
        <f>'Moving Avg'!D220</f>
        <v>2.0179999999999998</v>
      </c>
      <c r="G220" s="2">
        <f>'Moving Avg'!F220</f>
        <v>2.0410000000000004</v>
      </c>
      <c r="H220" s="2">
        <f>'Moving Avg'!G220</f>
        <v>1.9808479999999995</v>
      </c>
      <c r="I220" s="2">
        <f>'Moving Avg'!H220</f>
        <v>1.9376595000000001</v>
      </c>
      <c r="J220" s="6" t="str">
        <f>OBV!F220</f>
        <v>BEARISH</v>
      </c>
      <c r="K220" s="6" t="str">
        <f>OBV!G220</f>
        <v>NEUTRAL</v>
      </c>
      <c r="L220" s="6" t="str">
        <f>OBV!H220</f>
        <v>NEUTRAL</v>
      </c>
      <c r="M220" s="8">
        <f t="shared" si="30"/>
        <v>25</v>
      </c>
      <c r="N220" s="8">
        <f t="shared" si="31"/>
        <v>0</v>
      </c>
      <c r="O220" s="8">
        <f t="shared" si="32"/>
        <v>50</v>
      </c>
      <c r="P220" s="8">
        <f t="shared" si="33"/>
        <v>16.5</v>
      </c>
      <c r="Q220" s="9">
        <f t="shared" si="34"/>
        <v>18.725000000000001</v>
      </c>
      <c r="R220" s="9">
        <f t="shared" si="35"/>
        <v>26.625</v>
      </c>
      <c r="S220" s="9">
        <f t="shared" si="36"/>
        <v>23.675000000000001</v>
      </c>
      <c r="T220" s="9">
        <f t="shared" si="37"/>
        <v>22.875</v>
      </c>
      <c r="U220" s="8">
        <f t="shared" si="38"/>
        <v>23.008333333333336</v>
      </c>
      <c r="V220" s="8">
        <f t="shared" si="39"/>
        <v>22.975000000000001</v>
      </c>
    </row>
    <row r="221" spans="1:22" ht="13.5" x14ac:dyDescent="0.25">
      <c r="A221" s="3">
        <f>RSI!A221</f>
        <v>42628</v>
      </c>
      <c r="B221" s="2">
        <f>RSI!B221</f>
        <v>2.0299999999999998</v>
      </c>
      <c r="C221" s="2">
        <f>RSI!I221</f>
        <v>51.340779859281987</v>
      </c>
      <c r="D221" s="2">
        <f>MACD!E221</f>
        <v>2.4153382871680229E-2</v>
      </c>
      <c r="E221" s="2">
        <f>MACD!F221</f>
        <v>2.8646237789814098E-2</v>
      </c>
      <c r="F221" s="2">
        <f>'Moving Avg'!D221</f>
        <v>2.0199999999999996</v>
      </c>
      <c r="G221" s="2">
        <f>'Moving Avg'!F221</f>
        <v>2.0394999999999999</v>
      </c>
      <c r="H221" s="2">
        <f>'Moving Avg'!G221</f>
        <v>1.9839699999999996</v>
      </c>
      <c r="I221" s="2">
        <f>'Moving Avg'!H221</f>
        <v>1.9390109999999998</v>
      </c>
      <c r="J221" s="6" t="str">
        <f>OBV!F221</f>
        <v>BEARISH</v>
      </c>
      <c r="K221" s="6" t="str">
        <f>OBV!G221</f>
        <v>NEUTRAL</v>
      </c>
      <c r="L221" s="6" t="str">
        <f>OBV!H221</f>
        <v>BEARISH DIVERGENCE</v>
      </c>
      <c r="M221" s="8">
        <f t="shared" si="30"/>
        <v>25</v>
      </c>
      <c r="N221" s="8">
        <f t="shared" si="31"/>
        <v>45</v>
      </c>
      <c r="O221" s="8">
        <f t="shared" si="32"/>
        <v>50</v>
      </c>
      <c r="P221" s="8">
        <f t="shared" si="33"/>
        <v>16.5</v>
      </c>
      <c r="Q221" s="9">
        <f t="shared" si="34"/>
        <v>34.475000000000001</v>
      </c>
      <c r="R221" s="9">
        <f t="shared" si="35"/>
        <v>35.625</v>
      </c>
      <c r="S221" s="9">
        <f t="shared" si="36"/>
        <v>30.425000000000001</v>
      </c>
      <c r="T221" s="9">
        <f t="shared" si="37"/>
        <v>34.125</v>
      </c>
      <c r="U221" s="8">
        <f t="shared" si="38"/>
        <v>33.508333333333333</v>
      </c>
      <c r="V221" s="8">
        <f t="shared" si="39"/>
        <v>33.662499999999994</v>
      </c>
    </row>
    <row r="222" spans="1:22" ht="13.5" x14ac:dyDescent="0.25">
      <c r="A222" s="3">
        <f>RSI!A222</f>
        <v>42629</v>
      </c>
      <c r="B222" s="2">
        <f>RSI!B222</f>
        <v>2.0299999999999998</v>
      </c>
      <c r="C222" s="2">
        <f>RSI!I222</f>
        <v>51.340779859281987</v>
      </c>
      <c r="D222" s="2">
        <f>MACD!E222</f>
        <v>1.77808194350213E-2</v>
      </c>
      <c r="E222" s="2">
        <f>MACD!F222</f>
        <v>2.6473154118855539E-2</v>
      </c>
      <c r="F222" s="2">
        <f>'Moving Avg'!D222</f>
        <v>2.0219999999999994</v>
      </c>
      <c r="G222" s="2">
        <f>'Moving Avg'!F222</f>
        <v>2.0350000000000001</v>
      </c>
      <c r="H222" s="2">
        <f>'Moving Avg'!G222</f>
        <v>1.9867119999999998</v>
      </c>
      <c r="I222" s="2">
        <f>'Moving Avg'!H222</f>
        <v>1.9403149999999996</v>
      </c>
      <c r="J222" s="6" t="str">
        <f>OBV!F222</f>
        <v>BEARISH</v>
      </c>
      <c r="K222" s="6" t="str">
        <f>OBV!G222</f>
        <v>NEUTRAL</v>
      </c>
      <c r="L222" s="6" t="str">
        <f>OBV!H222</f>
        <v>BEARISH DIVERGENCE</v>
      </c>
      <c r="M222" s="8">
        <f t="shared" si="30"/>
        <v>25</v>
      </c>
      <c r="N222" s="8">
        <f t="shared" si="31"/>
        <v>45</v>
      </c>
      <c r="O222" s="8">
        <f t="shared" si="32"/>
        <v>50</v>
      </c>
      <c r="P222" s="8">
        <f t="shared" si="33"/>
        <v>16.5</v>
      </c>
      <c r="Q222" s="9">
        <f t="shared" si="34"/>
        <v>34.475000000000001</v>
      </c>
      <c r="R222" s="9">
        <f t="shared" si="35"/>
        <v>35.625</v>
      </c>
      <c r="S222" s="9">
        <f t="shared" si="36"/>
        <v>30.425000000000001</v>
      </c>
      <c r="T222" s="9">
        <f t="shared" si="37"/>
        <v>34.125</v>
      </c>
      <c r="U222" s="8">
        <f t="shared" si="38"/>
        <v>33.508333333333333</v>
      </c>
      <c r="V222" s="8">
        <f t="shared" si="39"/>
        <v>33.662499999999994</v>
      </c>
    </row>
    <row r="223" spans="1:22" ht="13.5" x14ac:dyDescent="0.25">
      <c r="A223" s="3">
        <f>RSI!A223</f>
        <v>42632</v>
      </c>
      <c r="B223" s="2">
        <f>RSI!B223</f>
        <v>2.04</v>
      </c>
      <c r="C223" s="2">
        <f>RSI!I223</f>
        <v>53.649167069818205</v>
      </c>
      <c r="D223" s="2">
        <f>MACD!E223</f>
        <v>1.1616778914162573E-2</v>
      </c>
      <c r="E223" s="2">
        <f>MACD!F223</f>
        <v>2.3501879077916947E-2</v>
      </c>
      <c r="F223" s="2">
        <f>'Moving Avg'!D223</f>
        <v>2.028</v>
      </c>
      <c r="G223" s="2">
        <f>'Moving Avg'!F223</f>
        <v>2.032</v>
      </c>
      <c r="H223" s="2">
        <f>'Moving Avg'!G223</f>
        <v>1.9898439999999999</v>
      </c>
      <c r="I223" s="2">
        <f>'Moving Avg'!H223</f>
        <v>1.9414309999999997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  <c r="M223" s="8">
        <f t="shared" si="30"/>
        <v>25</v>
      </c>
      <c r="N223" s="8">
        <f t="shared" si="31"/>
        <v>45</v>
      </c>
      <c r="O223" s="8">
        <f t="shared" si="32"/>
        <v>50</v>
      </c>
      <c r="P223" s="8">
        <f t="shared" si="33"/>
        <v>100</v>
      </c>
      <c r="Q223" s="9">
        <f t="shared" si="34"/>
        <v>47</v>
      </c>
      <c r="R223" s="9">
        <f t="shared" si="35"/>
        <v>56.5</v>
      </c>
      <c r="S223" s="9">
        <f t="shared" si="36"/>
        <v>68</v>
      </c>
      <c r="T223" s="9">
        <f t="shared" si="37"/>
        <v>55</v>
      </c>
      <c r="U223" s="8">
        <f t="shared" si="38"/>
        <v>57.166666666666664</v>
      </c>
      <c r="V223" s="8">
        <f t="shared" si="39"/>
        <v>56.625</v>
      </c>
    </row>
    <row r="224" spans="1:22" ht="13.5" x14ac:dyDescent="0.25">
      <c r="A224" s="3">
        <f>RSI!A224</f>
        <v>42633</v>
      </c>
      <c r="B224" s="2">
        <f>RSI!B224</f>
        <v>2.02</v>
      </c>
      <c r="C224" s="2">
        <f>RSI!I224</f>
        <v>48.675584113717271</v>
      </c>
      <c r="D224" s="2">
        <f>MACD!E224</f>
        <v>9.3330801708781941E-3</v>
      </c>
      <c r="E224" s="2">
        <f>MACD!F224</f>
        <v>2.0668119296509198E-2</v>
      </c>
      <c r="F224" s="2">
        <f>'Moving Avg'!D224</f>
        <v>2.028</v>
      </c>
      <c r="G224" s="2">
        <f>'Moving Avg'!F224</f>
        <v>2.0309999999999997</v>
      </c>
      <c r="H224" s="2">
        <f>'Moving Avg'!G224</f>
        <v>1.9925759999999997</v>
      </c>
      <c r="I224" s="2">
        <f>'Moving Avg'!H224</f>
        <v>1.9424469999999996</v>
      </c>
      <c r="J224" s="6" t="str">
        <f>OBV!F224</f>
        <v>BEARISH</v>
      </c>
      <c r="K224" s="6" t="str">
        <f>OBV!G224</f>
        <v>NEUTRAL</v>
      </c>
      <c r="L224" s="6" t="str">
        <f>OBV!H224</f>
        <v>NEUTRAL</v>
      </c>
      <c r="M224" s="8">
        <f t="shared" si="30"/>
        <v>25</v>
      </c>
      <c r="N224" s="8">
        <f t="shared" si="31"/>
        <v>45</v>
      </c>
      <c r="O224" s="8">
        <f t="shared" si="32"/>
        <v>50</v>
      </c>
      <c r="P224" s="8">
        <f t="shared" si="33"/>
        <v>16.5</v>
      </c>
      <c r="Q224" s="9">
        <f t="shared" si="34"/>
        <v>34.475000000000001</v>
      </c>
      <c r="R224" s="9">
        <f t="shared" si="35"/>
        <v>35.625</v>
      </c>
      <c r="S224" s="9">
        <f t="shared" si="36"/>
        <v>30.425000000000001</v>
      </c>
      <c r="T224" s="9">
        <f t="shared" si="37"/>
        <v>34.125</v>
      </c>
      <c r="U224" s="8">
        <f t="shared" si="38"/>
        <v>33.508333333333333</v>
      </c>
      <c r="V224" s="8">
        <f t="shared" si="39"/>
        <v>33.662499999999994</v>
      </c>
    </row>
    <row r="225" spans="1:22" ht="13.5" x14ac:dyDescent="0.25">
      <c r="A225" s="3">
        <f>RSI!A225</f>
        <v>42634</v>
      </c>
      <c r="B225" s="2">
        <f>RSI!B225</f>
        <v>2.0299999999999998</v>
      </c>
      <c r="C225" s="2">
        <f>RSI!I225</f>
        <v>51.115807129481951</v>
      </c>
      <c r="D225" s="2">
        <f>MACD!E225</f>
        <v>6.6967568800331279E-3</v>
      </c>
      <c r="E225" s="2">
        <f>MACD!F225</f>
        <v>1.7873846813213985E-2</v>
      </c>
      <c r="F225" s="2">
        <f>'Moving Avg'!D225</f>
        <v>2.0299999999999998</v>
      </c>
      <c r="G225" s="2">
        <f>'Moving Avg'!F225</f>
        <v>2.0274999999999999</v>
      </c>
      <c r="H225" s="2">
        <f>'Moving Avg'!G225</f>
        <v>1.9955079999999998</v>
      </c>
      <c r="I225" s="2">
        <f>'Moving Avg'!H225</f>
        <v>1.9436079999999993</v>
      </c>
      <c r="J225" s="6" t="str">
        <f>OBV!F225</f>
        <v>BEARISH</v>
      </c>
      <c r="K225" s="6" t="str">
        <f>OBV!G225</f>
        <v>NEUTRAL</v>
      </c>
      <c r="L225" s="6" t="str">
        <f>OBV!H225</f>
        <v>BEARISH DIVERGENCE</v>
      </c>
      <c r="M225" s="8">
        <f t="shared" si="30"/>
        <v>25</v>
      </c>
      <c r="N225" s="8">
        <f t="shared" si="31"/>
        <v>45</v>
      </c>
      <c r="O225" s="8">
        <f t="shared" si="32"/>
        <v>50</v>
      </c>
      <c r="P225" s="8">
        <f t="shared" si="33"/>
        <v>16.5</v>
      </c>
      <c r="Q225" s="9">
        <f t="shared" si="34"/>
        <v>34.475000000000001</v>
      </c>
      <c r="R225" s="9">
        <f t="shared" si="35"/>
        <v>35.625</v>
      </c>
      <c r="S225" s="9">
        <f t="shared" si="36"/>
        <v>30.425000000000001</v>
      </c>
      <c r="T225" s="9">
        <f t="shared" si="37"/>
        <v>34.125</v>
      </c>
      <c r="U225" s="8">
        <f t="shared" si="38"/>
        <v>33.508333333333333</v>
      </c>
      <c r="V225" s="8">
        <f t="shared" si="39"/>
        <v>33.662499999999994</v>
      </c>
    </row>
    <row r="226" spans="1:22" ht="13.5" x14ac:dyDescent="0.25">
      <c r="A226" s="3">
        <f>RSI!A226</f>
        <v>42635</v>
      </c>
      <c r="B226" s="2">
        <f>RSI!B226</f>
        <v>2.02</v>
      </c>
      <c r="C226" s="2">
        <f>RSI!I226</f>
        <v>48.6260380315207</v>
      </c>
      <c r="D226" s="2">
        <f>MACD!E226</f>
        <v>5.1817257333022226E-3</v>
      </c>
      <c r="E226" s="2">
        <f>MACD!F226</f>
        <v>1.5335422597231634E-2</v>
      </c>
      <c r="F226" s="2">
        <f>'Moving Avg'!D226</f>
        <v>2.0279999999999996</v>
      </c>
      <c r="G226" s="2">
        <f>'Moving Avg'!F226</f>
        <v>2.0260000000000002</v>
      </c>
      <c r="H226" s="2">
        <f>'Moving Avg'!G226</f>
        <v>1.9982399999999998</v>
      </c>
      <c r="I226" s="2">
        <f>'Moving Avg'!H226</f>
        <v>1.9447189999999992</v>
      </c>
      <c r="J226" s="6" t="str">
        <f>OBV!F226</f>
        <v>BEARISH</v>
      </c>
      <c r="K226" s="6" t="str">
        <f>OBV!G226</f>
        <v>WEAK</v>
      </c>
      <c r="L226" s="6" t="str">
        <f>OBV!H226</f>
        <v>CONFIRMED BEARISH</v>
      </c>
      <c r="M226" s="8">
        <f t="shared" si="30"/>
        <v>25</v>
      </c>
      <c r="N226" s="8">
        <f t="shared" si="31"/>
        <v>45</v>
      </c>
      <c r="O226" s="8">
        <f t="shared" si="32"/>
        <v>50</v>
      </c>
      <c r="P226" s="8">
        <f t="shared" si="33"/>
        <v>0</v>
      </c>
      <c r="Q226" s="9">
        <f t="shared" si="34"/>
        <v>32</v>
      </c>
      <c r="R226" s="9">
        <f t="shared" si="35"/>
        <v>31.5</v>
      </c>
      <c r="S226" s="9">
        <f t="shared" si="36"/>
        <v>23</v>
      </c>
      <c r="T226" s="9">
        <f t="shared" si="37"/>
        <v>30</v>
      </c>
      <c r="U226" s="8">
        <f t="shared" si="38"/>
        <v>28.833333333333332</v>
      </c>
      <c r="V226" s="8">
        <f t="shared" si="39"/>
        <v>29.125</v>
      </c>
    </row>
    <row r="227" spans="1:22" ht="13.5" x14ac:dyDescent="0.25">
      <c r="A227" s="3">
        <f>RSI!A227</f>
        <v>42636</v>
      </c>
      <c r="B227" s="2">
        <f>RSI!B227</f>
        <v>2.0299999999999998</v>
      </c>
      <c r="C227" s="2">
        <f>RSI!I227</f>
        <v>51.186556869276217</v>
      </c>
      <c r="D227" s="2">
        <f>MACD!E227</f>
        <v>3.1949437723781671E-3</v>
      </c>
      <c r="E227" s="2">
        <f>MACD!F227</f>
        <v>1.2907326832260941E-2</v>
      </c>
      <c r="F227" s="2">
        <f>'Moving Avg'!D227</f>
        <v>2.0279999999999996</v>
      </c>
      <c r="G227" s="2">
        <f>'Moving Avg'!F227</f>
        <v>2.024</v>
      </c>
      <c r="H227" s="2">
        <f>'Moving Avg'!G227</f>
        <v>2.001172</v>
      </c>
      <c r="I227" s="2">
        <f>'Moving Avg'!H227</f>
        <v>1.9460704999999989</v>
      </c>
      <c r="J227" s="6" t="str">
        <f>OBV!F227</f>
        <v>BEARISH</v>
      </c>
      <c r="K227" s="6" t="str">
        <f>OBV!G227</f>
        <v>NEUTRAL</v>
      </c>
      <c r="L227" s="6" t="str">
        <f>OBV!H227</f>
        <v>NEUTRAL</v>
      </c>
      <c r="M227" s="8">
        <f t="shared" si="30"/>
        <v>25</v>
      </c>
      <c r="N227" s="8">
        <f t="shared" si="31"/>
        <v>45</v>
      </c>
      <c r="O227" s="8">
        <f t="shared" si="32"/>
        <v>50</v>
      </c>
      <c r="P227" s="8">
        <f t="shared" si="33"/>
        <v>16.5</v>
      </c>
      <c r="Q227" s="9">
        <f t="shared" si="34"/>
        <v>34.475000000000001</v>
      </c>
      <c r="R227" s="9">
        <f t="shared" si="35"/>
        <v>35.625</v>
      </c>
      <c r="S227" s="9">
        <f t="shared" si="36"/>
        <v>30.425000000000001</v>
      </c>
      <c r="T227" s="9">
        <f t="shared" si="37"/>
        <v>34.125</v>
      </c>
      <c r="U227" s="8">
        <f t="shared" si="38"/>
        <v>33.508333333333333</v>
      </c>
      <c r="V227" s="8">
        <f t="shared" si="39"/>
        <v>33.662499999999994</v>
      </c>
    </row>
    <row r="228" spans="1:22" ht="13.5" x14ac:dyDescent="0.25">
      <c r="A228" s="3">
        <f>RSI!A228</f>
        <v>42639</v>
      </c>
      <c r="B228" s="2">
        <f>RSI!B228</f>
        <v>2.09</v>
      </c>
      <c r="C228" s="2">
        <f>RSI!I228</f>
        <v>63.077409833506572</v>
      </c>
      <c r="D228" s="2">
        <f>MACD!E228</f>
        <v>-4.4949274935581762E-3</v>
      </c>
      <c r="E228" s="2">
        <f>MACD!F228</f>
        <v>9.4268759670971172E-3</v>
      </c>
      <c r="F228" s="2">
        <f>'Moving Avg'!D228</f>
        <v>2.0379999999999998</v>
      </c>
      <c r="G228" s="2">
        <f>'Moving Avg'!F228</f>
        <v>2.0250000000000008</v>
      </c>
      <c r="H228" s="2">
        <f>'Moving Avg'!G228</f>
        <v>2.006256</v>
      </c>
      <c r="I228" s="2">
        <f>'Moving Avg'!H228</f>
        <v>1.9477219999999991</v>
      </c>
      <c r="J228" s="6" t="str">
        <f>OBV!F228</f>
        <v>BEARISH</v>
      </c>
      <c r="K228" s="6" t="str">
        <f>OBV!G228</f>
        <v>WEAK</v>
      </c>
      <c r="L228" s="6" t="str">
        <f>OBV!H228</f>
        <v>BEARISH DIVERGENCE</v>
      </c>
      <c r="M228" s="8">
        <f t="shared" si="30"/>
        <v>25</v>
      </c>
      <c r="N228" s="8">
        <f t="shared" si="31"/>
        <v>45</v>
      </c>
      <c r="O228" s="8">
        <f t="shared" si="32"/>
        <v>50</v>
      </c>
      <c r="P228" s="8">
        <f t="shared" si="33"/>
        <v>0</v>
      </c>
      <c r="Q228" s="9">
        <f t="shared" si="34"/>
        <v>32</v>
      </c>
      <c r="R228" s="9">
        <f t="shared" si="35"/>
        <v>31.5</v>
      </c>
      <c r="S228" s="9">
        <f t="shared" si="36"/>
        <v>23</v>
      </c>
      <c r="T228" s="9">
        <f t="shared" si="37"/>
        <v>30</v>
      </c>
      <c r="U228" s="8">
        <f t="shared" si="38"/>
        <v>28.833333333333332</v>
      </c>
      <c r="V228" s="8">
        <f t="shared" si="39"/>
        <v>29.125</v>
      </c>
    </row>
    <row r="229" spans="1:22" ht="13.5" x14ac:dyDescent="0.25">
      <c r="A229" s="3">
        <f>RSI!A229</f>
        <v>42640</v>
      </c>
      <c r="B229" s="2">
        <f>RSI!B229</f>
        <v>2.1</v>
      </c>
      <c r="C229" s="2">
        <f>RSI!I229</f>
        <v>64.624138123966034</v>
      </c>
      <c r="D229" s="2">
        <f>MACD!E229</f>
        <v>-1.058249127748434E-2</v>
      </c>
      <c r="E229" s="2">
        <f>MACD!F229</f>
        <v>5.4250025181808263E-3</v>
      </c>
      <c r="F229" s="2">
        <f>'Moving Avg'!D229</f>
        <v>2.0539999999999998</v>
      </c>
      <c r="G229" s="2">
        <f>'Moving Avg'!F229</f>
        <v>2.0290000000000004</v>
      </c>
      <c r="H229" s="2">
        <f>'Moving Avg'!G229</f>
        <v>2.010208</v>
      </c>
      <c r="I229" s="2">
        <f>'Moving Avg'!H229</f>
        <v>1.9493284999999991</v>
      </c>
      <c r="J229" s="6" t="str">
        <f>OBV!F229</f>
        <v>BEARISH</v>
      </c>
      <c r="K229" s="6" t="str">
        <f>OBV!G229</f>
        <v>NEUTRAL</v>
      </c>
      <c r="L229" s="6" t="str">
        <f>OBV!H229</f>
        <v>BEARISH DIVERGENCE</v>
      </c>
      <c r="M229" s="8">
        <f t="shared" si="30"/>
        <v>25</v>
      </c>
      <c r="N229" s="8">
        <f t="shared" si="31"/>
        <v>45</v>
      </c>
      <c r="O229" s="8">
        <f t="shared" si="32"/>
        <v>50</v>
      </c>
      <c r="P229" s="8">
        <f t="shared" si="33"/>
        <v>16.5</v>
      </c>
      <c r="Q229" s="9">
        <f t="shared" si="34"/>
        <v>34.475000000000001</v>
      </c>
      <c r="R229" s="9">
        <f t="shared" si="35"/>
        <v>35.625</v>
      </c>
      <c r="S229" s="9">
        <f t="shared" si="36"/>
        <v>30.425000000000001</v>
      </c>
      <c r="T229" s="9">
        <f t="shared" si="37"/>
        <v>34.125</v>
      </c>
      <c r="U229" s="8">
        <f t="shared" si="38"/>
        <v>33.508333333333333</v>
      </c>
      <c r="V229" s="8">
        <f t="shared" si="39"/>
        <v>33.662499999999994</v>
      </c>
    </row>
    <row r="230" spans="1:22" ht="13.5" x14ac:dyDescent="0.25">
      <c r="A230" s="3">
        <f>RSI!A230</f>
        <v>42641</v>
      </c>
      <c r="B230" s="2">
        <f>RSI!B230</f>
        <v>2.04</v>
      </c>
      <c r="C230" s="2">
        <f>RSI!I230</f>
        <v>50.857876325129524</v>
      </c>
      <c r="D230" s="2">
        <f>MACD!E230</f>
        <v>-1.1698588358594719E-2</v>
      </c>
      <c r="E230" s="2">
        <f>MACD!F230</f>
        <v>2.0002843428257176E-3</v>
      </c>
      <c r="F230" s="2">
        <f>'Moving Avg'!D230</f>
        <v>2.056</v>
      </c>
      <c r="G230" s="2">
        <f>'Moving Avg'!F230</f>
        <v>2.0299999999999998</v>
      </c>
      <c r="H230" s="2">
        <f>'Moving Avg'!G230</f>
        <v>2.0133399999999999</v>
      </c>
      <c r="I230" s="2">
        <f>'Moving Avg'!H230</f>
        <v>1.9505394999999992</v>
      </c>
      <c r="J230" s="6" t="str">
        <f>OBV!F230</f>
        <v>BEARISH</v>
      </c>
      <c r="K230" s="6" t="str">
        <f>OBV!G230</f>
        <v>NEUTRAL</v>
      </c>
      <c r="L230" s="6" t="str">
        <f>OBV!H230</f>
        <v>BEARISH DIVERGENCE</v>
      </c>
      <c r="M230" s="8">
        <f t="shared" si="30"/>
        <v>25</v>
      </c>
      <c r="N230" s="8">
        <f t="shared" si="31"/>
        <v>45</v>
      </c>
      <c r="O230" s="8">
        <f t="shared" si="32"/>
        <v>50</v>
      </c>
      <c r="P230" s="8">
        <f t="shared" si="33"/>
        <v>16.5</v>
      </c>
      <c r="Q230" s="9">
        <f t="shared" si="34"/>
        <v>34.475000000000001</v>
      </c>
      <c r="R230" s="9">
        <f t="shared" si="35"/>
        <v>35.625</v>
      </c>
      <c r="S230" s="9">
        <f t="shared" si="36"/>
        <v>30.425000000000001</v>
      </c>
      <c r="T230" s="9">
        <f t="shared" si="37"/>
        <v>34.125</v>
      </c>
      <c r="U230" s="8">
        <f t="shared" si="38"/>
        <v>33.508333333333333</v>
      </c>
      <c r="V230" s="8">
        <f t="shared" si="39"/>
        <v>33.662499999999994</v>
      </c>
    </row>
    <row r="231" spans="1:22" ht="13.5" x14ac:dyDescent="0.25">
      <c r="A231" s="3">
        <f>RSI!A231</f>
        <v>42642</v>
      </c>
      <c r="B231" s="2">
        <f>RSI!B231</f>
        <v>2.1</v>
      </c>
      <c r="C231" s="2">
        <f>RSI!I231</f>
        <v>60.027770367468243</v>
      </c>
      <c r="D231" s="2">
        <f>MACD!E231</f>
        <v>-1.5573609281303913E-2</v>
      </c>
      <c r="E231" s="2">
        <f>MACD!F231</f>
        <v>-1.5144943820002085E-3</v>
      </c>
      <c r="F231" s="2">
        <f>'Moving Avg'!D231</f>
        <v>2.0719999999999996</v>
      </c>
      <c r="G231" s="2">
        <f>'Moving Avg'!F231</f>
        <v>2.0339999999999998</v>
      </c>
      <c r="H231" s="2">
        <f>'Moving Avg'!G231</f>
        <v>2.0182440000000001</v>
      </c>
      <c r="I231" s="2">
        <f>'Moving Avg'!H231</f>
        <v>1.9521459999999993</v>
      </c>
      <c r="J231" s="6" t="str">
        <f>OBV!F231</f>
        <v>BULLISH</v>
      </c>
      <c r="K231" s="6" t="str">
        <f>OBV!G231</f>
        <v>STRONG</v>
      </c>
      <c r="L231" s="6" t="str">
        <f>OBV!H231</f>
        <v>CONFIRMED BULLISH</v>
      </c>
      <c r="M231" s="8">
        <f t="shared" si="30"/>
        <v>25</v>
      </c>
      <c r="N231" s="8">
        <f t="shared" si="31"/>
        <v>45</v>
      </c>
      <c r="O231" s="8">
        <f t="shared" si="32"/>
        <v>50</v>
      </c>
      <c r="P231" s="8">
        <f t="shared" si="33"/>
        <v>100</v>
      </c>
      <c r="Q231" s="9">
        <f t="shared" si="34"/>
        <v>47</v>
      </c>
      <c r="R231" s="9">
        <f t="shared" si="35"/>
        <v>56.5</v>
      </c>
      <c r="S231" s="9">
        <f t="shared" si="36"/>
        <v>68</v>
      </c>
      <c r="T231" s="9">
        <f t="shared" si="37"/>
        <v>55</v>
      </c>
      <c r="U231" s="8">
        <f t="shared" si="38"/>
        <v>57.166666666666664</v>
      </c>
      <c r="V231" s="8">
        <f t="shared" si="39"/>
        <v>56.625</v>
      </c>
    </row>
    <row r="232" spans="1:22" ht="13.5" x14ac:dyDescent="0.25">
      <c r="A232" s="3">
        <f>RSI!A232</f>
        <v>42643</v>
      </c>
      <c r="B232" s="2">
        <f>RSI!B232</f>
        <v>2.15</v>
      </c>
      <c r="C232" s="2">
        <f>RSI!I232</f>
        <v>65.761402222011824</v>
      </c>
      <c r="D232" s="2">
        <f>MACD!E232</f>
        <v>-2.2933541807286684E-2</v>
      </c>
      <c r="E232" s="2">
        <f>MACD!F232</f>
        <v>-5.7983038670575042E-3</v>
      </c>
      <c r="F232" s="2">
        <f>'Moving Avg'!D232</f>
        <v>2.0960000000000001</v>
      </c>
      <c r="G232" s="2">
        <f>'Moving Avg'!F232</f>
        <v>2.0409999999999999</v>
      </c>
      <c r="H232" s="2">
        <f>'Moving Avg'!G232</f>
        <v>2.0245280000000001</v>
      </c>
      <c r="I232" s="2">
        <f>'Moving Avg'!H232</f>
        <v>1.9540499999999994</v>
      </c>
      <c r="J232" s="6" t="str">
        <f>OBV!F232</f>
        <v>BULLISH</v>
      </c>
      <c r="K232" s="6" t="str">
        <f>OBV!G232</f>
        <v>STRONG</v>
      </c>
      <c r="L232" s="6" t="str">
        <f>OBV!H232</f>
        <v>CONFIRMED BULLISH</v>
      </c>
      <c r="M232" s="8">
        <f t="shared" si="30"/>
        <v>25</v>
      </c>
      <c r="N232" s="8">
        <f t="shared" si="31"/>
        <v>45</v>
      </c>
      <c r="O232" s="8">
        <f t="shared" si="32"/>
        <v>50</v>
      </c>
      <c r="P232" s="8">
        <f t="shared" si="33"/>
        <v>100</v>
      </c>
      <c r="Q232" s="9">
        <f t="shared" si="34"/>
        <v>47</v>
      </c>
      <c r="R232" s="9">
        <f t="shared" si="35"/>
        <v>56.5</v>
      </c>
      <c r="S232" s="9">
        <f t="shared" si="36"/>
        <v>68</v>
      </c>
      <c r="T232" s="9">
        <f t="shared" si="37"/>
        <v>55</v>
      </c>
      <c r="U232" s="8">
        <f t="shared" si="38"/>
        <v>57.166666666666664</v>
      </c>
      <c r="V232" s="8">
        <f t="shared" si="39"/>
        <v>56.625</v>
      </c>
    </row>
    <row r="233" spans="1:22" ht="13.5" x14ac:dyDescent="0.25">
      <c r="A233" s="3">
        <f>RSI!A233</f>
        <v>42647</v>
      </c>
      <c r="B233" s="2">
        <f>RSI!B233</f>
        <v>2.12</v>
      </c>
      <c r="C233" s="2">
        <f>RSI!I233</f>
        <v>60.183336519429993</v>
      </c>
      <c r="D233" s="2">
        <f>MACD!E233</f>
        <v>-2.6045357412460834E-2</v>
      </c>
      <c r="E233" s="2">
        <f>MACD!F233</f>
        <v>-9.8477145761381706E-3</v>
      </c>
      <c r="F233" s="2">
        <f>'Moving Avg'!D233</f>
        <v>2.1020000000000003</v>
      </c>
      <c r="G233" s="2">
        <f>'Moving Avg'!F233</f>
        <v>2.0465</v>
      </c>
      <c r="H233" s="2">
        <f>'Moving Avg'!G233</f>
        <v>2.0300220000000002</v>
      </c>
      <c r="I233" s="2">
        <f>'Moving Avg'!H233</f>
        <v>1.9556134999999992</v>
      </c>
      <c r="J233" s="6" t="str">
        <f>OBV!F233</f>
        <v>BULLISH</v>
      </c>
      <c r="K233" s="6" t="str">
        <f>OBV!G233</f>
        <v>STRONG</v>
      </c>
      <c r="L233" s="6" t="str">
        <f>OBV!H233</f>
        <v>CONFIRMED BULLISH</v>
      </c>
      <c r="M233" s="8">
        <f t="shared" si="30"/>
        <v>25</v>
      </c>
      <c r="N233" s="8">
        <f t="shared" si="31"/>
        <v>45</v>
      </c>
      <c r="O233" s="8">
        <f t="shared" si="32"/>
        <v>50</v>
      </c>
      <c r="P233" s="8">
        <f t="shared" si="33"/>
        <v>100</v>
      </c>
      <c r="Q233" s="9">
        <f t="shared" si="34"/>
        <v>47</v>
      </c>
      <c r="R233" s="9">
        <f t="shared" si="35"/>
        <v>56.5</v>
      </c>
      <c r="S233" s="9">
        <f t="shared" si="36"/>
        <v>68</v>
      </c>
      <c r="T233" s="9">
        <f t="shared" si="37"/>
        <v>55</v>
      </c>
      <c r="U233" s="8">
        <f t="shared" si="38"/>
        <v>57.166666666666664</v>
      </c>
      <c r="V233" s="8">
        <f t="shared" si="39"/>
        <v>56.625</v>
      </c>
    </row>
    <row r="234" spans="1:22" ht="13.5" x14ac:dyDescent="0.25">
      <c r="A234" s="3">
        <f>RSI!A234</f>
        <v>42648</v>
      </c>
      <c r="B234" s="2">
        <f>RSI!B234</f>
        <v>2.1</v>
      </c>
      <c r="C234" s="2">
        <f>RSI!I234</f>
        <v>56.728651590193714</v>
      </c>
      <c r="D234" s="2">
        <f>MACD!E234</f>
        <v>-3.0693698898993649E-2</v>
      </c>
      <c r="E234" s="2">
        <f>MACD!F234</f>
        <v>-1.4016911440709266E-2</v>
      </c>
      <c r="F234" s="2">
        <f>'Moving Avg'!D234</f>
        <v>2.1019999999999999</v>
      </c>
      <c r="G234" s="2">
        <f>'Moving Avg'!F234</f>
        <v>2.0505</v>
      </c>
      <c r="H234" s="2">
        <f>'Moving Avg'!G234</f>
        <v>2.0351160000000004</v>
      </c>
      <c r="I234" s="2">
        <f>'Moving Avg'!H234</f>
        <v>1.9569819999999996</v>
      </c>
      <c r="J234" s="6" t="str">
        <f>OBV!F234</f>
        <v>BULLISH</v>
      </c>
      <c r="K234" s="6" t="str">
        <f>OBV!G234</f>
        <v>STRONG</v>
      </c>
      <c r="L234" s="6" t="str">
        <f>OBV!H234</f>
        <v>NEUTRAL</v>
      </c>
      <c r="M234" s="8">
        <f t="shared" si="30"/>
        <v>25</v>
      </c>
      <c r="N234" s="8">
        <f t="shared" si="31"/>
        <v>45</v>
      </c>
      <c r="O234" s="8">
        <f t="shared" si="32"/>
        <v>50</v>
      </c>
      <c r="P234" s="8">
        <f t="shared" si="33"/>
        <v>66</v>
      </c>
      <c r="Q234" s="9">
        <f t="shared" si="34"/>
        <v>41.9</v>
      </c>
      <c r="R234" s="9">
        <f t="shared" si="35"/>
        <v>48</v>
      </c>
      <c r="S234" s="9">
        <f t="shared" si="36"/>
        <v>52.7</v>
      </c>
      <c r="T234" s="9">
        <f t="shared" si="37"/>
        <v>46.5</v>
      </c>
      <c r="U234" s="8">
        <f t="shared" si="38"/>
        <v>47.533333333333339</v>
      </c>
      <c r="V234" s="8">
        <f t="shared" si="39"/>
        <v>47.275000000000006</v>
      </c>
    </row>
    <row r="235" spans="1:22" ht="13.5" x14ac:dyDescent="0.25">
      <c r="A235" s="3">
        <f>RSI!A235</f>
        <v>42649</v>
      </c>
      <c r="B235" s="2">
        <f>RSI!B235</f>
        <v>2.15</v>
      </c>
      <c r="C235" s="2">
        <f>RSI!I235</f>
        <v>62.520886725663765</v>
      </c>
      <c r="D235" s="2">
        <f>MACD!E235</f>
        <v>-3.7062699221502626E-2</v>
      </c>
      <c r="E235" s="2">
        <f>MACD!F235</f>
        <v>-1.8626068996867938E-2</v>
      </c>
      <c r="F235" s="2">
        <f>'Moving Avg'!D235</f>
        <v>2.1240000000000001</v>
      </c>
      <c r="G235" s="2">
        <f>'Moving Avg'!F235</f>
        <v>2.0569999999999995</v>
      </c>
      <c r="H235" s="2">
        <f>'Moving Avg'!G235</f>
        <v>2.0412100000000004</v>
      </c>
      <c r="I235" s="2">
        <f>'Moving Avg'!H235</f>
        <v>1.9587429999999992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  <c r="M235" s="8">
        <f t="shared" si="30"/>
        <v>25</v>
      </c>
      <c r="N235" s="8">
        <f t="shared" si="31"/>
        <v>45</v>
      </c>
      <c r="O235" s="8">
        <f t="shared" si="32"/>
        <v>50</v>
      </c>
      <c r="P235" s="8">
        <f t="shared" si="33"/>
        <v>100</v>
      </c>
      <c r="Q235" s="9">
        <f t="shared" si="34"/>
        <v>47</v>
      </c>
      <c r="R235" s="9">
        <f t="shared" si="35"/>
        <v>56.5</v>
      </c>
      <c r="S235" s="9">
        <f t="shared" si="36"/>
        <v>68</v>
      </c>
      <c r="T235" s="9">
        <f t="shared" si="37"/>
        <v>55</v>
      </c>
      <c r="U235" s="8">
        <f t="shared" si="38"/>
        <v>57.166666666666664</v>
      </c>
      <c r="V235" s="8">
        <f t="shared" si="39"/>
        <v>56.625</v>
      </c>
    </row>
    <row r="236" spans="1:22" ht="13.5" x14ac:dyDescent="0.25">
      <c r="A236" s="3">
        <f>RSI!A236</f>
        <v>42650</v>
      </c>
      <c r="B236" s="2">
        <f>RSI!B236</f>
        <v>2.14</v>
      </c>
      <c r="C236" s="2">
        <f>RSI!I236</f>
        <v>60.768856876706224</v>
      </c>
      <c r="D236" s="2">
        <f>MACD!E236</f>
        <v>-4.3795531961684731E-2</v>
      </c>
      <c r="E236" s="2">
        <f>MACD!F236</f>
        <v>-2.3659961589831299E-2</v>
      </c>
      <c r="F236" s="2">
        <f>'Moving Avg'!D236</f>
        <v>2.1320000000000001</v>
      </c>
      <c r="G236" s="2">
        <f>'Moving Avg'!F236</f>
        <v>2.0629999999999997</v>
      </c>
      <c r="H236" s="2">
        <f>'Moving Avg'!G236</f>
        <v>2.0463420000000005</v>
      </c>
      <c r="I236" s="2">
        <f>'Moving Avg'!H236</f>
        <v>1.9604539999999993</v>
      </c>
      <c r="J236" s="6" t="str">
        <f>OBV!F236</f>
        <v>BULLISH</v>
      </c>
      <c r="K236" s="6" t="str">
        <f>OBV!G236</f>
        <v>STRONG</v>
      </c>
      <c r="L236" s="6" t="str">
        <f>OBV!H236</f>
        <v>CONFIRMED BULLISH</v>
      </c>
      <c r="M236" s="8">
        <f t="shared" si="30"/>
        <v>25</v>
      </c>
      <c r="N236" s="8">
        <f t="shared" si="31"/>
        <v>100</v>
      </c>
      <c r="O236" s="8">
        <f t="shared" si="32"/>
        <v>50</v>
      </c>
      <c r="P236" s="8">
        <f t="shared" si="33"/>
        <v>100</v>
      </c>
      <c r="Q236" s="9">
        <f t="shared" si="34"/>
        <v>66.25</v>
      </c>
      <c r="R236" s="9">
        <f t="shared" si="35"/>
        <v>67.5</v>
      </c>
      <c r="S236" s="9">
        <f t="shared" si="36"/>
        <v>76.25</v>
      </c>
      <c r="T236" s="9">
        <f t="shared" si="37"/>
        <v>68.75</v>
      </c>
      <c r="U236" s="8">
        <f t="shared" si="38"/>
        <v>70</v>
      </c>
      <c r="V236" s="8">
        <f t="shared" si="39"/>
        <v>69.6875</v>
      </c>
    </row>
    <row r="237" spans="1:22" ht="13.5" x14ac:dyDescent="0.25">
      <c r="A237" s="3">
        <f>RSI!A237</f>
        <v>42653</v>
      </c>
      <c r="B237" s="2">
        <f>RSI!B237</f>
        <v>2.2000000000000002</v>
      </c>
      <c r="C237" s="2">
        <f>RSI!I237</f>
        <v>66.783456745154808</v>
      </c>
      <c r="D237" s="2">
        <f>MACD!E237</f>
        <v>-5.2844953259984617E-2</v>
      </c>
      <c r="E237" s="2">
        <f>MACD!F237</f>
        <v>-2.9496959923861962E-2</v>
      </c>
      <c r="F237" s="2">
        <f>'Moving Avg'!D237</f>
        <v>2.1420000000000003</v>
      </c>
      <c r="G237" s="2">
        <f>'Moving Avg'!F237</f>
        <v>2.0720000000000001</v>
      </c>
      <c r="H237" s="2">
        <f>'Moving Avg'!G237</f>
        <v>2.0521040000000004</v>
      </c>
      <c r="I237" s="2">
        <f>'Moving Avg'!H237</f>
        <v>1.9622274999999993</v>
      </c>
      <c r="J237" s="6" t="str">
        <f>OBV!F237</f>
        <v>BULLISH</v>
      </c>
      <c r="K237" s="6" t="str">
        <f>OBV!G237</f>
        <v>STRONG</v>
      </c>
      <c r="L237" s="6" t="str">
        <f>OBV!H237</f>
        <v>CONFIRMED BULLISH</v>
      </c>
      <c r="M237" s="8">
        <f t="shared" si="30"/>
        <v>25</v>
      </c>
      <c r="N237" s="8">
        <f t="shared" si="31"/>
        <v>100</v>
      </c>
      <c r="O237" s="8">
        <f t="shared" si="32"/>
        <v>50</v>
      </c>
      <c r="P237" s="8">
        <f t="shared" si="33"/>
        <v>100</v>
      </c>
      <c r="Q237" s="9">
        <f t="shared" si="34"/>
        <v>66.25</v>
      </c>
      <c r="R237" s="9">
        <f t="shared" si="35"/>
        <v>67.5</v>
      </c>
      <c r="S237" s="9">
        <f t="shared" si="36"/>
        <v>76.25</v>
      </c>
      <c r="T237" s="9">
        <f t="shared" si="37"/>
        <v>68.75</v>
      </c>
      <c r="U237" s="8">
        <f t="shared" si="38"/>
        <v>70</v>
      </c>
      <c r="V237" s="8">
        <f t="shared" si="39"/>
        <v>69.6875</v>
      </c>
    </row>
    <row r="238" spans="1:22" ht="13.5" x14ac:dyDescent="0.25">
      <c r="A238" s="3">
        <f>RSI!A238</f>
        <v>42654</v>
      </c>
      <c r="B238" s="2">
        <f>RSI!B238</f>
        <v>2.2799999999999998</v>
      </c>
      <c r="C238" s="2">
        <f>RSI!I238</f>
        <v>72.776451877691272</v>
      </c>
      <c r="D238" s="2">
        <f>MACD!E238</f>
        <v>-5.7965212644578656E-2</v>
      </c>
      <c r="E238" s="2">
        <f>MACD!F238</f>
        <v>-3.5190610468005298E-2</v>
      </c>
      <c r="F238" s="2">
        <f>'Moving Avg'!D238</f>
        <v>2.1739999999999999</v>
      </c>
      <c r="G238" s="2">
        <f>'Moving Avg'!F238</f>
        <v>2.0855000000000006</v>
      </c>
      <c r="H238" s="2">
        <f>'Moving Avg'!G238</f>
        <v>2.0588960000000007</v>
      </c>
      <c r="I238" s="2">
        <f>'Moving Avg'!H238</f>
        <v>1.964162999999999</v>
      </c>
      <c r="J238" s="6" t="str">
        <f>OBV!F238</f>
        <v>BULLISH</v>
      </c>
      <c r="K238" s="6" t="str">
        <f>OBV!G238</f>
        <v>STRONG</v>
      </c>
      <c r="L238" s="6" t="str">
        <f>OBV!H238</f>
        <v>CONFIRMED BULLISH</v>
      </c>
      <c r="M238" s="8">
        <f t="shared" si="30"/>
        <v>0</v>
      </c>
      <c r="N238" s="8">
        <f t="shared" si="31"/>
        <v>100</v>
      </c>
      <c r="O238" s="8">
        <f t="shared" si="32"/>
        <v>50</v>
      </c>
      <c r="P238" s="8">
        <f t="shared" si="33"/>
        <v>100</v>
      </c>
      <c r="Q238" s="9">
        <f t="shared" si="34"/>
        <v>57.5</v>
      </c>
      <c r="R238" s="9">
        <f t="shared" si="35"/>
        <v>62.5</v>
      </c>
      <c r="S238" s="9">
        <f t="shared" si="36"/>
        <v>72.5</v>
      </c>
      <c r="T238" s="9">
        <f t="shared" si="37"/>
        <v>62.5</v>
      </c>
      <c r="U238" s="8">
        <f t="shared" si="38"/>
        <v>64.166666666666671</v>
      </c>
      <c r="V238" s="8">
        <f t="shared" si="39"/>
        <v>63.75</v>
      </c>
    </row>
    <row r="239" spans="1:22" ht="13.5" x14ac:dyDescent="0.25">
      <c r="A239" s="3">
        <f>RSI!A239</f>
        <v>42655</v>
      </c>
      <c r="B239" s="2">
        <f>RSI!B239</f>
        <v>2.27</v>
      </c>
      <c r="C239" s="2">
        <f>RSI!I239</f>
        <v>71.050800114425797</v>
      </c>
      <c r="D239" s="2">
        <f>MACD!E239</f>
        <v>-6.1202279539692928E-2</v>
      </c>
      <c r="E239" s="2">
        <f>MACD!F239</f>
        <v>-4.039294428234283E-2</v>
      </c>
      <c r="F239" s="2">
        <f>'Moving Avg'!D239</f>
        <v>2.2079999999999997</v>
      </c>
      <c r="G239" s="2">
        <f>'Moving Avg'!F239</f>
        <v>2.0980000000000003</v>
      </c>
      <c r="H239" s="2">
        <f>'Moving Avg'!G239</f>
        <v>2.0662480000000003</v>
      </c>
      <c r="I239" s="2">
        <f>'Moving Avg'!H239</f>
        <v>1.9655729999999989</v>
      </c>
      <c r="J239" s="6" t="str">
        <f>OBV!F239</f>
        <v>BULLISH</v>
      </c>
      <c r="K239" s="6" t="str">
        <f>OBV!G239</f>
        <v>STRONG</v>
      </c>
      <c r="L239" s="6" t="str">
        <f>OBV!H239</f>
        <v>CONFIRMED BULLISH</v>
      </c>
      <c r="M239" s="8">
        <f t="shared" si="30"/>
        <v>0</v>
      </c>
      <c r="N239" s="8">
        <f t="shared" si="31"/>
        <v>100</v>
      </c>
      <c r="O239" s="8">
        <f t="shared" si="32"/>
        <v>50</v>
      </c>
      <c r="P239" s="8">
        <f t="shared" si="33"/>
        <v>100</v>
      </c>
      <c r="Q239" s="9">
        <f t="shared" si="34"/>
        <v>57.5</v>
      </c>
      <c r="R239" s="9">
        <f t="shared" si="35"/>
        <v>62.5</v>
      </c>
      <c r="S239" s="9">
        <f t="shared" si="36"/>
        <v>72.5</v>
      </c>
      <c r="T239" s="9">
        <f t="shared" si="37"/>
        <v>62.5</v>
      </c>
      <c r="U239" s="8">
        <f t="shared" si="38"/>
        <v>64.166666666666671</v>
      </c>
      <c r="V239" s="8">
        <f t="shared" si="39"/>
        <v>63.75</v>
      </c>
    </row>
    <row r="240" spans="1:22" ht="13.5" x14ac:dyDescent="0.25">
      <c r="A240" s="3">
        <f>RSI!A240</f>
        <v>42656</v>
      </c>
      <c r="B240" s="2">
        <f>RSI!B240</f>
        <v>2.2400000000000002</v>
      </c>
      <c r="C240" s="2">
        <f>RSI!I240</f>
        <v>65.995115080410997</v>
      </c>
      <c r="D240" s="2">
        <f>MACD!E240</f>
        <v>-7.1986850132278679E-2</v>
      </c>
      <c r="E240" s="2">
        <f>MACD!F240</f>
        <v>-4.6711725452330002E-2</v>
      </c>
      <c r="F240" s="2">
        <f>'Moving Avg'!D240</f>
        <v>2.226</v>
      </c>
      <c r="G240" s="2">
        <f>'Moving Avg'!F240</f>
        <v>2.1090000000000004</v>
      </c>
      <c r="H240" s="2">
        <f>'Moving Avg'!G240</f>
        <v>2.0730000000000008</v>
      </c>
      <c r="I240" s="2">
        <f>'Moving Avg'!H240</f>
        <v>1.966499999999999</v>
      </c>
      <c r="J240" s="6" t="str">
        <f>OBV!F240</f>
        <v>BULLISH</v>
      </c>
      <c r="K240" s="6" t="str">
        <f>OBV!G240</f>
        <v>STRONG</v>
      </c>
      <c r="L240" s="6" t="str">
        <f>OBV!H240</f>
        <v>CONFIRMED BULLISH</v>
      </c>
      <c r="M240" s="8">
        <f t="shared" si="30"/>
        <v>25</v>
      </c>
      <c r="N240" s="8">
        <f t="shared" si="31"/>
        <v>100</v>
      </c>
      <c r="O240" s="8">
        <f t="shared" si="32"/>
        <v>50</v>
      </c>
      <c r="P240" s="8">
        <f t="shared" si="33"/>
        <v>100</v>
      </c>
      <c r="Q240" s="9">
        <f t="shared" si="34"/>
        <v>66.25</v>
      </c>
      <c r="R240" s="9">
        <f t="shared" si="35"/>
        <v>67.5</v>
      </c>
      <c r="S240" s="9">
        <f t="shared" si="36"/>
        <v>76.25</v>
      </c>
      <c r="T240" s="9">
        <f t="shared" si="37"/>
        <v>68.75</v>
      </c>
      <c r="U240" s="8">
        <f t="shared" si="38"/>
        <v>70</v>
      </c>
      <c r="V240" s="8">
        <f t="shared" si="39"/>
        <v>69.6875</v>
      </c>
    </row>
    <row r="241" spans="1:22" ht="13.5" x14ac:dyDescent="0.25">
      <c r="A241" s="3">
        <f>RSI!A241</f>
        <v>42657</v>
      </c>
      <c r="B241" s="2">
        <f>RSI!B241</f>
        <v>2.23</v>
      </c>
      <c r="C241" s="2">
        <f>RSI!I241</f>
        <v>64.351378131424639</v>
      </c>
      <c r="D241" s="2">
        <f>MACD!E241</f>
        <v>-7.1923629369976538E-2</v>
      </c>
      <c r="E241" s="2">
        <f>MACD!F241</f>
        <v>-5.1754106235859312E-2</v>
      </c>
      <c r="F241" s="2">
        <f>'Moving Avg'!D241</f>
        <v>2.2440000000000002</v>
      </c>
      <c r="G241" s="2">
        <f>'Moving Avg'!F241</f>
        <v>2.1190000000000002</v>
      </c>
      <c r="H241" s="2">
        <f>'Moving Avg'!G241</f>
        <v>2.0786000000000007</v>
      </c>
      <c r="I241" s="2">
        <f>'Moving Avg'!H241</f>
        <v>1.9671869999999989</v>
      </c>
      <c r="J241" s="6" t="str">
        <f>OBV!F241</f>
        <v>BULLISH</v>
      </c>
      <c r="K241" s="6" t="str">
        <f>OBV!G241</f>
        <v>STRONG</v>
      </c>
      <c r="L241" s="6" t="str">
        <f>OBV!H241</f>
        <v>CONFIRMED BULLISH</v>
      </c>
      <c r="M241" s="8">
        <f t="shared" si="30"/>
        <v>25</v>
      </c>
      <c r="N241" s="8">
        <f t="shared" si="31"/>
        <v>100</v>
      </c>
      <c r="O241" s="8">
        <f t="shared" si="32"/>
        <v>50</v>
      </c>
      <c r="P241" s="8">
        <f t="shared" si="33"/>
        <v>100</v>
      </c>
      <c r="Q241" s="9">
        <f t="shared" si="34"/>
        <v>66.25</v>
      </c>
      <c r="R241" s="9">
        <f t="shared" si="35"/>
        <v>67.5</v>
      </c>
      <c r="S241" s="9">
        <f t="shared" si="36"/>
        <v>76.25</v>
      </c>
      <c r="T241" s="9">
        <f t="shared" si="37"/>
        <v>68.75</v>
      </c>
      <c r="U241" s="8">
        <f t="shared" si="38"/>
        <v>70</v>
      </c>
      <c r="V241" s="8">
        <f t="shared" si="39"/>
        <v>69.6875</v>
      </c>
    </row>
    <row r="242" spans="1:22" ht="13.5" x14ac:dyDescent="0.25">
      <c r="A242" s="3">
        <f>RSI!A242</f>
        <v>42660</v>
      </c>
      <c r="B242" s="2">
        <f>RSI!B242</f>
        <v>2.2200000000000002</v>
      </c>
      <c r="C242" s="2">
        <f>RSI!I242</f>
        <v>62.670378839604609</v>
      </c>
      <c r="D242" s="2">
        <f>MACD!E242</f>
        <v>-6.4102887982190548E-2</v>
      </c>
      <c r="E242" s="2">
        <f>MACD!F242</f>
        <v>-5.4223862585125557E-2</v>
      </c>
      <c r="F242" s="2">
        <f>'Moving Avg'!D242</f>
        <v>2.2480000000000002</v>
      </c>
      <c r="G242" s="2">
        <f>'Moving Avg'!F242</f>
        <v>2.1284999999999998</v>
      </c>
      <c r="H242" s="2">
        <f>'Moving Avg'!G242</f>
        <v>2.0840000000000005</v>
      </c>
      <c r="I242" s="2">
        <f>'Moving Avg'!H242</f>
        <v>1.9675859999999992</v>
      </c>
      <c r="J242" s="6" t="str">
        <f>OBV!F242</f>
        <v>BULLISH</v>
      </c>
      <c r="K242" s="6" t="str">
        <f>OBV!G242</f>
        <v>STRONG</v>
      </c>
      <c r="L242" s="6" t="str">
        <f>OBV!H242</f>
        <v>CONFIRMED BULLISH</v>
      </c>
      <c r="M242" s="8">
        <f t="shared" si="30"/>
        <v>25</v>
      </c>
      <c r="N242" s="8">
        <f t="shared" si="31"/>
        <v>45</v>
      </c>
      <c r="O242" s="8">
        <f t="shared" si="32"/>
        <v>50</v>
      </c>
      <c r="P242" s="8">
        <f t="shared" si="33"/>
        <v>100</v>
      </c>
      <c r="Q242" s="9">
        <f t="shared" si="34"/>
        <v>47</v>
      </c>
      <c r="R242" s="9">
        <f t="shared" si="35"/>
        <v>56.5</v>
      </c>
      <c r="S242" s="9">
        <f t="shared" si="36"/>
        <v>68</v>
      </c>
      <c r="T242" s="9">
        <f t="shared" si="37"/>
        <v>55</v>
      </c>
      <c r="U242" s="8">
        <f t="shared" si="38"/>
        <v>57.166666666666664</v>
      </c>
      <c r="V242" s="8">
        <f t="shared" si="39"/>
        <v>56.625</v>
      </c>
    </row>
    <row r="243" spans="1:22" ht="13.5" x14ac:dyDescent="0.25">
      <c r="A243" s="3">
        <f>RSI!A243</f>
        <v>42661</v>
      </c>
      <c r="B243" s="2">
        <f>RSI!B243</f>
        <v>2.2799999999999998</v>
      </c>
      <c r="C243" s="2">
        <f>RSI!I243</f>
        <v>68.061298584493841</v>
      </c>
      <c r="D243" s="2">
        <f>MACD!E243</f>
        <v>-6.7102559111620774E-2</v>
      </c>
      <c r="E243" s="2">
        <f>MACD!F243</f>
        <v>-5.6799601890424607E-2</v>
      </c>
      <c r="F243" s="2">
        <f>'Moving Avg'!D243</f>
        <v>2.2480000000000002</v>
      </c>
      <c r="G243" s="2">
        <f>'Moving Avg'!F243</f>
        <v>2.1405000000000003</v>
      </c>
      <c r="H243" s="2">
        <f>'Moving Avg'!G243</f>
        <v>2.0896000000000008</v>
      </c>
      <c r="I243" s="2">
        <f>'Moving Avg'!H243</f>
        <v>1.968142499999999</v>
      </c>
      <c r="J243" s="6" t="str">
        <f>OBV!F243</f>
        <v>BEARISH</v>
      </c>
      <c r="K243" s="6" t="str">
        <f>OBV!G243</f>
        <v>NEUTRAL</v>
      </c>
      <c r="L243" s="6" t="str">
        <f>OBV!H243</f>
        <v>NEUTRAL</v>
      </c>
      <c r="M243" s="8">
        <f t="shared" si="30"/>
        <v>25</v>
      </c>
      <c r="N243" s="8">
        <f t="shared" si="31"/>
        <v>45</v>
      </c>
      <c r="O243" s="8">
        <f t="shared" si="32"/>
        <v>50</v>
      </c>
      <c r="P243" s="8">
        <f t="shared" si="33"/>
        <v>16.5</v>
      </c>
      <c r="Q243" s="9">
        <f t="shared" si="34"/>
        <v>34.475000000000001</v>
      </c>
      <c r="R243" s="9">
        <f t="shared" si="35"/>
        <v>35.625</v>
      </c>
      <c r="S243" s="9">
        <f t="shared" si="36"/>
        <v>30.425000000000001</v>
      </c>
      <c r="T243" s="9">
        <f t="shared" si="37"/>
        <v>34.125</v>
      </c>
      <c r="U243" s="8">
        <f t="shared" si="38"/>
        <v>33.508333333333333</v>
      </c>
      <c r="V243" s="8">
        <f t="shared" si="39"/>
        <v>33.662499999999994</v>
      </c>
    </row>
    <row r="244" spans="1:22" ht="13.5" x14ac:dyDescent="0.25">
      <c r="A244" s="3">
        <f>RSI!A244</f>
        <v>42662</v>
      </c>
      <c r="B244" s="2">
        <f>RSI!B244</f>
        <v>2.27</v>
      </c>
      <c r="C244" s="2">
        <f>RSI!I244</f>
        <v>66.34169137749646</v>
      </c>
      <c r="D244" s="2">
        <f>MACD!E244</f>
        <v>-7.2847571431127189E-2</v>
      </c>
      <c r="E244" s="2">
        <f>MACD!F244</f>
        <v>-6.0009195798565125E-2</v>
      </c>
      <c r="F244" s="2">
        <f>'Moving Avg'!D244</f>
        <v>2.2480000000000002</v>
      </c>
      <c r="G244" s="2">
        <f>'Moving Avg'!F244</f>
        <v>2.153</v>
      </c>
      <c r="H244" s="2">
        <f>'Moving Avg'!G244</f>
        <v>2.0930000000000009</v>
      </c>
      <c r="I244" s="2">
        <f>'Moving Avg'!H244</f>
        <v>1.968553499999999</v>
      </c>
      <c r="J244" s="6" t="str">
        <f>OBV!F244</f>
        <v>BEARISH</v>
      </c>
      <c r="K244" s="6" t="str">
        <f>OBV!G244</f>
        <v>NEUTRAL</v>
      </c>
      <c r="L244" s="6" t="str">
        <f>OBV!H244</f>
        <v>NEUTRAL</v>
      </c>
      <c r="M244" s="8">
        <f t="shared" si="30"/>
        <v>25</v>
      </c>
      <c r="N244" s="8">
        <f t="shared" si="31"/>
        <v>45</v>
      </c>
      <c r="O244" s="8">
        <f t="shared" si="32"/>
        <v>50</v>
      </c>
      <c r="P244" s="8">
        <f t="shared" si="33"/>
        <v>16.5</v>
      </c>
      <c r="Q244" s="9">
        <f t="shared" si="34"/>
        <v>34.475000000000001</v>
      </c>
      <c r="R244" s="9">
        <f t="shared" si="35"/>
        <v>35.625</v>
      </c>
      <c r="S244" s="9">
        <f t="shared" si="36"/>
        <v>30.425000000000001</v>
      </c>
      <c r="T244" s="9">
        <f t="shared" si="37"/>
        <v>34.125</v>
      </c>
      <c r="U244" s="8">
        <f t="shared" si="38"/>
        <v>33.508333333333333</v>
      </c>
      <c r="V244" s="8">
        <f t="shared" si="39"/>
        <v>33.662499999999994</v>
      </c>
    </row>
    <row r="245" spans="1:22" ht="13.5" x14ac:dyDescent="0.25">
      <c r="A245" s="3">
        <f>RSI!A245</f>
        <v>42663</v>
      </c>
      <c r="B245" s="2">
        <f>RSI!B245</f>
        <v>2.2999999999999998</v>
      </c>
      <c r="C245" s="2">
        <f>RSI!I245</f>
        <v>68.881784549353824</v>
      </c>
      <c r="D245" s="2">
        <f>MACD!E245</f>
        <v>-7.2985714172266292E-2</v>
      </c>
      <c r="E245" s="2">
        <f>MACD!F245</f>
        <v>-6.2604499473305361E-2</v>
      </c>
      <c r="F245" s="2">
        <f>'Moving Avg'!D245</f>
        <v>2.2600000000000002</v>
      </c>
      <c r="G245" s="2">
        <f>'Moving Avg'!F245</f>
        <v>2.1665000000000001</v>
      </c>
      <c r="H245" s="2">
        <f>'Moving Avg'!G245</f>
        <v>2.0970000000000004</v>
      </c>
      <c r="I245" s="2">
        <f>'Moving Avg'!H245</f>
        <v>1.9688769999999989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  <c r="M245" s="8">
        <f t="shared" si="30"/>
        <v>25</v>
      </c>
      <c r="N245" s="8">
        <f t="shared" si="31"/>
        <v>45</v>
      </c>
      <c r="O245" s="8">
        <f t="shared" si="32"/>
        <v>50</v>
      </c>
      <c r="P245" s="8">
        <f t="shared" si="33"/>
        <v>83.5</v>
      </c>
      <c r="Q245" s="9">
        <f t="shared" si="34"/>
        <v>44.524999999999999</v>
      </c>
      <c r="R245" s="9">
        <f t="shared" si="35"/>
        <v>52.375</v>
      </c>
      <c r="S245" s="9">
        <f t="shared" si="36"/>
        <v>60.575000000000003</v>
      </c>
      <c r="T245" s="9">
        <f t="shared" si="37"/>
        <v>50.875</v>
      </c>
      <c r="U245" s="8">
        <f t="shared" si="38"/>
        <v>52.491666666666674</v>
      </c>
      <c r="V245" s="8">
        <f t="shared" si="39"/>
        <v>52.087500000000006</v>
      </c>
    </row>
    <row r="246" spans="1:22" ht="13.5" x14ac:dyDescent="0.25">
      <c r="A246" s="3">
        <f>RSI!A246</f>
        <v>42664</v>
      </c>
      <c r="B246" s="2">
        <f>RSI!B246</f>
        <v>2.35</v>
      </c>
      <c r="C246" s="2">
        <f>RSI!I246</f>
        <v>72.594024625361612</v>
      </c>
      <c r="D246" s="2">
        <f>MACD!E246</f>
        <v>-7.921376658572532E-2</v>
      </c>
      <c r="E246" s="2">
        <f>MACD!F246</f>
        <v>-6.5926352895789353E-2</v>
      </c>
      <c r="F246" s="2">
        <f>'Moving Avg'!D246</f>
        <v>2.2839999999999998</v>
      </c>
      <c r="G246" s="2">
        <f>'Moving Avg'!F246</f>
        <v>2.1829999999999998</v>
      </c>
      <c r="H246" s="2">
        <f>'Moving Avg'!G246</f>
        <v>2.1020000000000003</v>
      </c>
      <c r="I246" s="2">
        <f>'Moving Avg'!H246</f>
        <v>1.9694979999999989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  <c r="M246" s="8">
        <f t="shared" si="30"/>
        <v>0</v>
      </c>
      <c r="N246" s="8">
        <f t="shared" si="31"/>
        <v>45</v>
      </c>
      <c r="O246" s="8">
        <f t="shared" si="32"/>
        <v>50</v>
      </c>
      <c r="P246" s="8">
        <f t="shared" si="33"/>
        <v>100</v>
      </c>
      <c r="Q246" s="9">
        <f t="shared" si="34"/>
        <v>38.25</v>
      </c>
      <c r="R246" s="9">
        <f t="shared" si="35"/>
        <v>51.5</v>
      </c>
      <c r="S246" s="9">
        <f t="shared" si="36"/>
        <v>64.25</v>
      </c>
      <c r="T246" s="9">
        <f t="shared" si="37"/>
        <v>48.75</v>
      </c>
      <c r="U246" s="8">
        <f t="shared" si="38"/>
        <v>51.333333333333336</v>
      </c>
      <c r="V246" s="8">
        <f t="shared" si="39"/>
        <v>50.6875</v>
      </c>
    </row>
    <row r="247" spans="1:22" ht="13.5" x14ac:dyDescent="0.25">
      <c r="A247" s="3">
        <f>RSI!A247</f>
        <v>42667</v>
      </c>
      <c r="B247" s="2">
        <f>RSI!B247</f>
        <v>2.36</v>
      </c>
      <c r="C247" s="2">
        <f>RSI!I247</f>
        <v>73.28056074374237</v>
      </c>
      <c r="D247" s="2">
        <f>MACD!E247</f>
        <v>-7.7093707746290985E-2</v>
      </c>
      <c r="E247" s="2">
        <f>MACD!F247</f>
        <v>-6.8159823865889688E-2</v>
      </c>
      <c r="F247" s="2">
        <f>'Moving Avg'!D247</f>
        <v>2.3119999999999998</v>
      </c>
      <c r="G247" s="2">
        <f>'Moving Avg'!F247</f>
        <v>2.1995000000000005</v>
      </c>
      <c r="H247" s="2">
        <f>'Moving Avg'!G247</f>
        <v>2.1072000000000002</v>
      </c>
      <c r="I247" s="2">
        <f>'Moving Avg'!H247</f>
        <v>1.9701689999999987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  <c r="M247" s="8">
        <f t="shared" si="30"/>
        <v>0</v>
      </c>
      <c r="N247" s="8">
        <f t="shared" si="31"/>
        <v>45</v>
      </c>
      <c r="O247" s="8">
        <f t="shared" si="32"/>
        <v>50</v>
      </c>
      <c r="P247" s="8">
        <f t="shared" si="33"/>
        <v>100</v>
      </c>
      <c r="Q247" s="9">
        <f t="shared" si="34"/>
        <v>38.25</v>
      </c>
      <c r="R247" s="9">
        <f t="shared" si="35"/>
        <v>51.5</v>
      </c>
      <c r="S247" s="9">
        <f t="shared" si="36"/>
        <v>64.25</v>
      </c>
      <c r="T247" s="9">
        <f t="shared" si="37"/>
        <v>48.75</v>
      </c>
      <c r="U247" s="8">
        <f t="shared" si="38"/>
        <v>51.333333333333336</v>
      </c>
      <c r="V247" s="8">
        <f t="shared" si="39"/>
        <v>50.6875</v>
      </c>
    </row>
    <row r="248" spans="1:22" ht="13.5" x14ac:dyDescent="0.25">
      <c r="A248" s="3">
        <f>RSI!A248</f>
        <v>42668</v>
      </c>
      <c r="B248" s="2">
        <f>RSI!B248</f>
        <v>2.38</v>
      </c>
      <c r="C248" s="2">
        <f>RSI!I248</f>
        <v>74.648409312871763</v>
      </c>
      <c r="D248" s="2">
        <f>MACD!E248</f>
        <v>-6.5551283211163547E-2</v>
      </c>
      <c r="E248" s="2">
        <f>MACD!F248</f>
        <v>-6.7638115734944465E-2</v>
      </c>
      <c r="F248" s="2">
        <f>'Moving Avg'!D248</f>
        <v>2.3319999999999999</v>
      </c>
      <c r="G248" s="2">
        <f>'Moving Avg'!F248</f>
        <v>2.214</v>
      </c>
      <c r="H248" s="2">
        <f>'Moving Avg'!G248</f>
        <v>2.1122000000000001</v>
      </c>
      <c r="I248" s="2">
        <f>'Moving Avg'!H248</f>
        <v>1.9707019999999988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  <c r="M248" s="8">
        <f t="shared" si="30"/>
        <v>0</v>
      </c>
      <c r="N248" s="8">
        <f t="shared" si="31"/>
        <v>0</v>
      </c>
      <c r="O248" s="8">
        <f t="shared" si="32"/>
        <v>50</v>
      </c>
      <c r="P248" s="8">
        <f t="shared" si="33"/>
        <v>100</v>
      </c>
      <c r="Q248" s="9">
        <f t="shared" si="34"/>
        <v>22.5</v>
      </c>
      <c r="R248" s="9">
        <f t="shared" si="35"/>
        <v>42.5</v>
      </c>
      <c r="S248" s="9">
        <f t="shared" si="36"/>
        <v>57.5</v>
      </c>
      <c r="T248" s="9">
        <f t="shared" si="37"/>
        <v>37.5</v>
      </c>
      <c r="U248" s="8">
        <f t="shared" si="38"/>
        <v>40.833333333333336</v>
      </c>
      <c r="V248" s="8">
        <f t="shared" si="39"/>
        <v>40</v>
      </c>
    </row>
    <row r="249" spans="1:22" ht="13.5" x14ac:dyDescent="0.25">
      <c r="A249" s="3">
        <f>RSI!A249</f>
        <v>42669</v>
      </c>
      <c r="B249" s="2">
        <f>RSI!B249</f>
        <v>2.5</v>
      </c>
      <c r="C249" s="2">
        <f>RSI!I249</f>
        <v>80.94990627568329</v>
      </c>
      <c r="D249" s="2">
        <f>MACD!E249</f>
        <v>-6.732800150174878E-2</v>
      </c>
      <c r="E249" s="2">
        <f>MACD!F249</f>
        <v>-6.7576092888305336E-2</v>
      </c>
      <c r="F249" s="2">
        <f>'Moving Avg'!D249</f>
        <v>2.3780000000000001</v>
      </c>
      <c r="G249" s="2">
        <f>'Moving Avg'!F249</f>
        <v>2.234</v>
      </c>
      <c r="H249" s="2">
        <f>'Moving Avg'!G249</f>
        <v>2.1202000000000001</v>
      </c>
      <c r="I249" s="2">
        <f>'Moving Avg'!H249</f>
        <v>1.9720729999999986</v>
      </c>
      <c r="J249" s="6" t="str">
        <f>OBV!F249</f>
        <v>BULLISH</v>
      </c>
      <c r="K249" s="6" t="str">
        <f>OBV!G249</f>
        <v>STRONG</v>
      </c>
      <c r="L249" s="6" t="str">
        <f>OBV!H249</f>
        <v>CONFIRMED BULLISH</v>
      </c>
      <c r="M249" s="8">
        <f t="shared" si="30"/>
        <v>0</v>
      </c>
      <c r="N249" s="8">
        <f t="shared" si="31"/>
        <v>0</v>
      </c>
      <c r="O249" s="8">
        <f t="shared" si="32"/>
        <v>50</v>
      </c>
      <c r="P249" s="8">
        <f t="shared" si="33"/>
        <v>100</v>
      </c>
      <c r="Q249" s="9">
        <f t="shared" si="34"/>
        <v>22.5</v>
      </c>
      <c r="R249" s="9">
        <f t="shared" si="35"/>
        <v>42.5</v>
      </c>
      <c r="S249" s="9">
        <f t="shared" si="36"/>
        <v>57.5</v>
      </c>
      <c r="T249" s="9">
        <f t="shared" si="37"/>
        <v>37.5</v>
      </c>
      <c r="U249" s="8">
        <f t="shared" si="38"/>
        <v>40.833333333333336</v>
      </c>
      <c r="V249" s="8">
        <f t="shared" si="39"/>
        <v>40</v>
      </c>
    </row>
    <row r="250" spans="1:22" ht="13.5" x14ac:dyDescent="0.25">
      <c r="A250" s="3">
        <f>RSI!A250</f>
        <v>42670</v>
      </c>
      <c r="B250" s="2">
        <f>RSI!B250</f>
        <v>2.61</v>
      </c>
      <c r="C250" s="2">
        <f>RSI!I250</f>
        <v>84.70335735852575</v>
      </c>
      <c r="D250" s="2">
        <f>MACD!E250</f>
        <v>-8.3337361968711221E-2</v>
      </c>
      <c r="E250" s="2">
        <f>MACD!F250</f>
        <v>-7.0728346704386519E-2</v>
      </c>
      <c r="F250" s="2">
        <f>'Moving Avg'!D250</f>
        <v>2.44</v>
      </c>
      <c r="G250" s="2">
        <f>'Moving Avg'!F250</f>
        <v>2.2625000000000002</v>
      </c>
      <c r="H250" s="2">
        <f>'Moving Avg'!G250</f>
        <v>2.13</v>
      </c>
      <c r="I250" s="2">
        <f>'Moving Avg'!H250</f>
        <v>1.9737559999999987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  <c r="M250" s="8">
        <f t="shared" si="30"/>
        <v>0</v>
      </c>
      <c r="N250" s="8">
        <f t="shared" si="31"/>
        <v>45</v>
      </c>
      <c r="O250" s="8">
        <f t="shared" si="32"/>
        <v>50</v>
      </c>
      <c r="P250" s="8">
        <f t="shared" si="33"/>
        <v>100</v>
      </c>
      <c r="Q250" s="9">
        <f t="shared" si="34"/>
        <v>38.25</v>
      </c>
      <c r="R250" s="9">
        <f t="shared" si="35"/>
        <v>51.5</v>
      </c>
      <c r="S250" s="9">
        <f t="shared" si="36"/>
        <v>64.25</v>
      </c>
      <c r="T250" s="9">
        <f t="shared" si="37"/>
        <v>48.75</v>
      </c>
      <c r="U250" s="8">
        <f t="shared" si="38"/>
        <v>51.333333333333336</v>
      </c>
      <c r="V250" s="8">
        <f t="shared" si="39"/>
        <v>50.6875</v>
      </c>
    </row>
    <row r="251" spans="1:22" ht="13.5" x14ac:dyDescent="0.25">
      <c r="A251" s="3">
        <f>RSI!A251</f>
        <v>42671</v>
      </c>
      <c r="B251" s="2">
        <f>RSI!B251</f>
        <v>2.6</v>
      </c>
      <c r="C251" s="2">
        <f>RSI!I251</f>
        <v>83.100375425206494</v>
      </c>
      <c r="D251" s="2">
        <f>MACD!E251</f>
        <v>-9.9944839691047171E-2</v>
      </c>
      <c r="E251" s="2">
        <f>MACD!F251</f>
        <v>-7.6571645301718658E-2</v>
      </c>
      <c r="F251" s="2">
        <f>'Moving Avg'!D251</f>
        <v>2.4899999999999998</v>
      </c>
      <c r="G251" s="2">
        <f>'Moving Avg'!F251</f>
        <v>2.2875000000000001</v>
      </c>
      <c r="H251" s="2">
        <f>'Moving Avg'!G251</f>
        <v>2.1408</v>
      </c>
      <c r="I251" s="2">
        <f>'Moving Avg'!H251</f>
        <v>1.9754364999999989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  <c r="M251" s="8">
        <f t="shared" si="30"/>
        <v>0</v>
      </c>
      <c r="N251" s="8">
        <f t="shared" si="31"/>
        <v>100</v>
      </c>
      <c r="O251" s="8">
        <f t="shared" si="32"/>
        <v>50</v>
      </c>
      <c r="P251" s="8">
        <f t="shared" si="33"/>
        <v>100</v>
      </c>
      <c r="Q251" s="9">
        <f t="shared" si="34"/>
        <v>57.5</v>
      </c>
      <c r="R251" s="9">
        <f t="shared" si="35"/>
        <v>62.5</v>
      </c>
      <c r="S251" s="9">
        <f t="shared" si="36"/>
        <v>72.5</v>
      </c>
      <c r="T251" s="9">
        <f t="shared" si="37"/>
        <v>62.5</v>
      </c>
      <c r="U251" s="8">
        <f t="shared" si="38"/>
        <v>64.166666666666671</v>
      </c>
      <c r="V251" s="8">
        <f t="shared" si="39"/>
        <v>63.75</v>
      </c>
    </row>
    <row r="252" spans="1:22" ht="13.5" x14ac:dyDescent="0.25">
      <c r="A252" s="3">
        <f>RSI!A252</f>
        <v>42674</v>
      </c>
      <c r="B252" s="2">
        <f>RSI!B252</f>
        <v>2.58</v>
      </c>
      <c r="C252" s="2">
        <f>RSI!I252</f>
        <v>79.845796992174314</v>
      </c>
      <c r="D252" s="2">
        <f>MACD!E252</f>
        <v>-0.11609092805252352</v>
      </c>
      <c r="E252" s="2">
        <f>MACD!F252</f>
        <v>-8.4475501851879631E-2</v>
      </c>
      <c r="F252" s="2">
        <f>'Moving Avg'!D252</f>
        <v>2.5339999999999998</v>
      </c>
      <c r="G252" s="2">
        <f>'Moving Avg'!F252</f>
        <v>2.3090000000000002</v>
      </c>
      <c r="H252" s="2">
        <f>'Moving Avg'!G252</f>
        <v>2.15</v>
      </c>
      <c r="I252" s="2">
        <f>'Moving Avg'!H252</f>
        <v>1.9770169999999991</v>
      </c>
      <c r="J252" s="6" t="str">
        <f>OBV!F252</f>
        <v>BULLISH</v>
      </c>
      <c r="K252" s="6" t="str">
        <f>OBV!G252</f>
        <v>STRONG</v>
      </c>
      <c r="L252" s="6" t="str">
        <f>OBV!H252</f>
        <v>CONFIRMED BULLISH</v>
      </c>
      <c r="M252" s="8">
        <f t="shared" si="30"/>
        <v>0</v>
      </c>
      <c r="N252" s="8">
        <f t="shared" si="31"/>
        <v>100</v>
      </c>
      <c r="O252" s="8">
        <f t="shared" si="32"/>
        <v>50</v>
      </c>
      <c r="P252" s="8">
        <f t="shared" si="33"/>
        <v>100</v>
      </c>
      <c r="Q252" s="9">
        <f t="shared" si="34"/>
        <v>57.5</v>
      </c>
      <c r="R252" s="9">
        <f t="shared" si="35"/>
        <v>62.5</v>
      </c>
      <c r="S252" s="9">
        <f t="shared" si="36"/>
        <v>72.5</v>
      </c>
      <c r="T252" s="9">
        <f t="shared" si="37"/>
        <v>62.5</v>
      </c>
      <c r="U252" s="8">
        <f t="shared" si="38"/>
        <v>64.166666666666671</v>
      </c>
      <c r="V252" s="8">
        <f t="shared" si="39"/>
        <v>63.75</v>
      </c>
    </row>
    <row r="253" spans="1:22" ht="13.5" x14ac:dyDescent="0.25">
      <c r="A253" s="3">
        <f>RSI!A253</f>
        <v>42675</v>
      </c>
      <c r="B253" s="2">
        <f>RSI!B253</f>
        <v>2.5099999999999998</v>
      </c>
      <c r="C253" s="2">
        <f>RSI!I253</f>
        <v>69.575132836652926</v>
      </c>
      <c r="D253" s="2">
        <f>MACD!E253</f>
        <v>-0.1171046334291499</v>
      </c>
      <c r="E253" s="2">
        <f>MACD!F253</f>
        <v>-9.1001328167333695E-2</v>
      </c>
      <c r="F253" s="2">
        <f>'Moving Avg'!D253</f>
        <v>2.5599999999999996</v>
      </c>
      <c r="G253" s="2">
        <f>'Moving Avg'!F253</f>
        <v>2.3285</v>
      </c>
      <c r="H253" s="2">
        <f>'Moving Avg'!G253</f>
        <v>2.1581999999999999</v>
      </c>
      <c r="I253" s="2">
        <f>'Moving Avg'!H253</f>
        <v>1.978247499999999</v>
      </c>
      <c r="J253" s="6" t="str">
        <f>OBV!F253</f>
        <v>BEARISH</v>
      </c>
      <c r="K253" s="6" t="str">
        <f>OBV!G253</f>
        <v>NEUTRAL</v>
      </c>
      <c r="L253" s="6" t="str">
        <f>OBV!H253</f>
        <v>BEARISH DIVERGENCE</v>
      </c>
      <c r="M253" s="8">
        <f t="shared" si="30"/>
        <v>25</v>
      </c>
      <c r="N253" s="8">
        <f t="shared" si="31"/>
        <v>100</v>
      </c>
      <c r="O253" s="8">
        <f t="shared" si="32"/>
        <v>50</v>
      </c>
      <c r="P253" s="8">
        <f t="shared" si="33"/>
        <v>16.5</v>
      </c>
      <c r="Q253" s="9">
        <f t="shared" si="34"/>
        <v>53.725000000000001</v>
      </c>
      <c r="R253" s="9">
        <f t="shared" si="35"/>
        <v>46.625</v>
      </c>
      <c r="S253" s="9">
        <f t="shared" si="36"/>
        <v>38.674999999999997</v>
      </c>
      <c r="T253" s="9">
        <f t="shared" si="37"/>
        <v>47.875</v>
      </c>
      <c r="U253" s="8">
        <f t="shared" si="38"/>
        <v>46.341666666666661</v>
      </c>
      <c r="V253" s="8">
        <f t="shared" si="39"/>
        <v>46.724999999999994</v>
      </c>
    </row>
    <row r="254" spans="1:22" ht="13.5" x14ac:dyDescent="0.25">
      <c r="A254" s="3">
        <f>RSI!A254</f>
        <v>42676</v>
      </c>
      <c r="B254" s="2">
        <f>RSI!B254</f>
        <v>2.4</v>
      </c>
      <c r="C254" s="2">
        <f>RSI!I254</f>
        <v>57.137281300606389</v>
      </c>
      <c r="D254" s="2">
        <f>MACD!E254</f>
        <v>-0.11257571731762717</v>
      </c>
      <c r="E254" s="2">
        <f>MACD!F254</f>
        <v>-9.5316205997392406E-2</v>
      </c>
      <c r="F254" s="2">
        <f>'Moving Avg'!D254</f>
        <v>2.54</v>
      </c>
      <c r="G254" s="2">
        <f>'Moving Avg'!F254</f>
        <v>2.3434999999999997</v>
      </c>
      <c r="H254" s="2">
        <f>'Moving Avg'!G254</f>
        <v>2.1653999999999995</v>
      </c>
      <c r="I254" s="2">
        <f>'Moving Avg'!H254</f>
        <v>1.9789279999999991</v>
      </c>
      <c r="J254" s="6" t="str">
        <f>OBV!F254</f>
        <v>BEARISH</v>
      </c>
      <c r="K254" s="6" t="str">
        <f>OBV!G254</f>
        <v>WEAK</v>
      </c>
      <c r="L254" s="6" t="str">
        <f>OBV!H254</f>
        <v>CONFIRMED BEARISH</v>
      </c>
      <c r="M254" s="8">
        <f t="shared" si="30"/>
        <v>25</v>
      </c>
      <c r="N254" s="8">
        <f t="shared" si="31"/>
        <v>45</v>
      </c>
      <c r="O254" s="8">
        <f t="shared" si="32"/>
        <v>50</v>
      </c>
      <c r="P254" s="8">
        <f t="shared" si="33"/>
        <v>0</v>
      </c>
      <c r="Q254" s="9">
        <f t="shared" si="34"/>
        <v>32</v>
      </c>
      <c r="R254" s="9">
        <f t="shared" si="35"/>
        <v>31.5</v>
      </c>
      <c r="S254" s="9">
        <f t="shared" si="36"/>
        <v>23</v>
      </c>
      <c r="T254" s="9">
        <f t="shared" si="37"/>
        <v>30</v>
      </c>
      <c r="U254" s="8">
        <f t="shared" si="38"/>
        <v>28.833333333333332</v>
      </c>
      <c r="V254" s="8">
        <f t="shared" si="39"/>
        <v>29.125</v>
      </c>
    </row>
    <row r="255" spans="1:22" ht="13.5" x14ac:dyDescent="0.25">
      <c r="A255" s="3">
        <f>RSI!A255</f>
        <v>42677</v>
      </c>
      <c r="B255" s="2">
        <f>RSI!B255</f>
        <v>2.39</v>
      </c>
      <c r="C255" s="2">
        <f>RSI!I255</f>
        <v>56.15447552959634</v>
      </c>
      <c r="D255" s="2">
        <f>MACD!E255</f>
        <v>-0.10386986318674607</v>
      </c>
      <c r="E255" s="2">
        <f>MACD!F255</f>
        <v>-9.7026937435263153E-2</v>
      </c>
      <c r="F255" s="2">
        <f>'Moving Avg'!D255</f>
        <v>2.496</v>
      </c>
      <c r="G255" s="2">
        <f>'Moving Avg'!F255</f>
        <v>2.3554999999999997</v>
      </c>
      <c r="H255" s="2">
        <f>'Moving Avg'!G255</f>
        <v>2.1711999999999994</v>
      </c>
      <c r="I255" s="2">
        <f>'Moving Avg'!H255</f>
        <v>1.979891499999999</v>
      </c>
      <c r="J255" s="6" t="str">
        <f>OBV!F255</f>
        <v>BEARISH</v>
      </c>
      <c r="K255" s="6" t="str">
        <f>OBV!G255</f>
        <v>WEAK</v>
      </c>
      <c r="L255" s="6" t="str">
        <f>OBV!H255</f>
        <v>CONFIRMED BEARISH</v>
      </c>
      <c r="M255" s="8">
        <f t="shared" si="30"/>
        <v>25</v>
      </c>
      <c r="N255" s="8">
        <f t="shared" si="31"/>
        <v>45</v>
      </c>
      <c r="O255" s="8">
        <f t="shared" si="32"/>
        <v>50</v>
      </c>
      <c r="P255" s="8">
        <f t="shared" si="33"/>
        <v>0</v>
      </c>
      <c r="Q255" s="9">
        <f t="shared" si="34"/>
        <v>32</v>
      </c>
      <c r="R255" s="9">
        <f t="shared" si="35"/>
        <v>31.5</v>
      </c>
      <c r="S255" s="9">
        <f t="shared" si="36"/>
        <v>23</v>
      </c>
      <c r="T255" s="9">
        <f t="shared" si="37"/>
        <v>30</v>
      </c>
      <c r="U255" s="8">
        <f t="shared" si="38"/>
        <v>28.833333333333332</v>
      </c>
      <c r="V255" s="8">
        <f t="shared" si="39"/>
        <v>29.125</v>
      </c>
    </row>
    <row r="256" spans="1:22" ht="13.5" x14ac:dyDescent="0.25">
      <c r="A256" s="3">
        <f>RSI!A256</f>
        <v>42678</v>
      </c>
      <c r="B256" s="2">
        <f>RSI!B256</f>
        <v>2.33</v>
      </c>
      <c r="C256" s="2">
        <f>RSI!I256</f>
        <v>50.537554914082776</v>
      </c>
      <c r="D256" s="2">
        <f>MACD!E256</f>
        <v>-8.475422404503874E-2</v>
      </c>
      <c r="E256" s="2">
        <f>MACD!F256</f>
        <v>-9.4572394757218264E-2</v>
      </c>
      <c r="F256" s="2">
        <f>'Moving Avg'!D256</f>
        <v>2.4420000000000002</v>
      </c>
      <c r="G256" s="2">
        <f>'Moving Avg'!F256</f>
        <v>2.3649999999999998</v>
      </c>
      <c r="H256" s="2">
        <f>'Moving Avg'!G256</f>
        <v>2.1767999999999996</v>
      </c>
      <c r="I256" s="2">
        <f>'Moving Avg'!H256</f>
        <v>1.9808404999999991</v>
      </c>
      <c r="J256" s="6" t="str">
        <f>OBV!F256</f>
        <v>BEARISH</v>
      </c>
      <c r="K256" s="6" t="str">
        <f>OBV!G256</f>
        <v>WEAK</v>
      </c>
      <c r="L256" s="6" t="str">
        <f>OBV!H256</f>
        <v>CONFIRMED BEARISH</v>
      </c>
      <c r="M256" s="8">
        <f t="shared" si="30"/>
        <v>25</v>
      </c>
      <c r="N256" s="8">
        <f t="shared" si="31"/>
        <v>0</v>
      </c>
      <c r="O256" s="8">
        <f t="shared" si="32"/>
        <v>50</v>
      </c>
      <c r="P256" s="8">
        <f t="shared" si="33"/>
        <v>0</v>
      </c>
      <c r="Q256" s="9">
        <f t="shared" si="34"/>
        <v>16.25</v>
      </c>
      <c r="R256" s="9">
        <f t="shared" si="35"/>
        <v>22.5</v>
      </c>
      <c r="S256" s="9">
        <f t="shared" si="36"/>
        <v>16.25</v>
      </c>
      <c r="T256" s="9">
        <f t="shared" si="37"/>
        <v>18.75</v>
      </c>
      <c r="U256" s="8">
        <f t="shared" si="38"/>
        <v>18.333333333333332</v>
      </c>
      <c r="V256" s="8">
        <f t="shared" si="39"/>
        <v>18.4375</v>
      </c>
    </row>
    <row r="257" spans="1:22" ht="13.5" x14ac:dyDescent="0.25">
      <c r="A257" s="3">
        <f>RSI!A257</f>
        <v>42681</v>
      </c>
      <c r="B257" s="2">
        <f>RSI!B257</f>
        <v>2.39</v>
      </c>
      <c r="C257" s="2">
        <f>RSI!I257</f>
        <v>55.34754254257448</v>
      </c>
      <c r="D257" s="2">
        <f>MACD!E257</f>
        <v>-7.1489786266834443E-2</v>
      </c>
      <c r="E257" s="2">
        <f>MACD!F257</f>
        <v>-8.9955873059141517E-2</v>
      </c>
      <c r="F257" s="2">
        <f>'Moving Avg'!D257</f>
        <v>2.4040000000000004</v>
      </c>
      <c r="G257" s="2">
        <f>'Moving Avg'!F257</f>
        <v>2.3744999999999998</v>
      </c>
      <c r="H257" s="2">
        <f>'Moving Avg'!G257</f>
        <v>2.1831999999999998</v>
      </c>
      <c r="I257" s="2">
        <f>'Moving Avg'!H257</f>
        <v>1.9824224999999991</v>
      </c>
      <c r="J257" s="6" t="str">
        <f>OBV!F257</f>
        <v>BEARISH</v>
      </c>
      <c r="K257" s="6" t="str">
        <f>OBV!G257</f>
        <v>WEAK</v>
      </c>
      <c r="L257" s="6" t="str">
        <f>OBV!H257</f>
        <v>CONFIRMED BEARISH</v>
      </c>
      <c r="M257" s="8">
        <f t="shared" si="30"/>
        <v>25</v>
      </c>
      <c r="N257" s="8">
        <f t="shared" si="31"/>
        <v>0</v>
      </c>
      <c r="O257" s="8">
        <f t="shared" si="32"/>
        <v>50</v>
      </c>
      <c r="P257" s="8">
        <f t="shared" si="33"/>
        <v>0</v>
      </c>
      <c r="Q257" s="9">
        <f t="shared" si="34"/>
        <v>16.25</v>
      </c>
      <c r="R257" s="9">
        <f t="shared" si="35"/>
        <v>22.5</v>
      </c>
      <c r="S257" s="9">
        <f t="shared" si="36"/>
        <v>16.25</v>
      </c>
      <c r="T257" s="9">
        <f t="shared" si="37"/>
        <v>18.75</v>
      </c>
      <c r="U257" s="8">
        <f t="shared" si="38"/>
        <v>18.333333333333332</v>
      </c>
      <c r="V257" s="8">
        <f t="shared" si="39"/>
        <v>18.4375</v>
      </c>
    </row>
    <row r="258" spans="1:22" ht="13.5" x14ac:dyDescent="0.25">
      <c r="A258" s="3">
        <f>RSI!A258</f>
        <v>42682</v>
      </c>
      <c r="B258" s="2">
        <f>RSI!B258</f>
        <v>2.3199999999999998</v>
      </c>
      <c r="C258" s="2">
        <f>RSI!I258</f>
        <v>49.321451356142717</v>
      </c>
      <c r="D258" s="2">
        <f>MACD!E258</f>
        <v>-5.2362494146967364E-2</v>
      </c>
      <c r="E258" s="2">
        <f>MACD!F258</f>
        <v>-8.2437197276706703E-2</v>
      </c>
      <c r="F258" s="2">
        <f>'Moving Avg'!D258</f>
        <v>2.3660000000000001</v>
      </c>
      <c r="G258" s="2">
        <f>'Moving Avg'!F258</f>
        <v>2.3764999999999996</v>
      </c>
      <c r="H258" s="2">
        <f>'Moving Avg'!G258</f>
        <v>2.1882000000000001</v>
      </c>
      <c r="I258" s="2">
        <f>'Moving Avg'!H258</f>
        <v>1.983654499999999</v>
      </c>
      <c r="J258" s="6" t="str">
        <f>OBV!F258</f>
        <v>BEARISH</v>
      </c>
      <c r="K258" s="6" t="str">
        <f>OBV!G258</f>
        <v>WEAK</v>
      </c>
      <c r="L258" s="6" t="str">
        <f>OBV!H258</f>
        <v>CONFIRMED BEARISH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50</v>
      </c>
      <c r="P258" s="8">
        <f t="shared" ref="P258:P321" si="43">IF(L258="confirmed bullish", 34, IF(L258="bullish divergence",17, 0))+IF(J258="bullish",33,IF(J258="bearish",0,16.5))+IF(K258="strong",33,IF(K258="weak",0,16.5))</f>
        <v>0</v>
      </c>
      <c r="Q258" s="9">
        <f t="shared" si="34"/>
        <v>16.25</v>
      </c>
      <c r="R258" s="9">
        <f t="shared" si="35"/>
        <v>22.5</v>
      </c>
      <c r="S258" s="9">
        <f t="shared" si="36"/>
        <v>16.25</v>
      </c>
      <c r="T258" s="9">
        <f t="shared" si="37"/>
        <v>18.75</v>
      </c>
      <c r="U258" s="8">
        <f t="shared" si="38"/>
        <v>18.333333333333332</v>
      </c>
      <c r="V258" s="8">
        <f t="shared" si="39"/>
        <v>18.4375</v>
      </c>
    </row>
    <row r="259" spans="1:22" ht="13.5" x14ac:dyDescent="0.25">
      <c r="A259" s="3">
        <f>RSI!A259</f>
        <v>42683</v>
      </c>
      <c r="B259" s="2">
        <f>RSI!B259</f>
        <v>2.2999999999999998</v>
      </c>
      <c r="C259" s="2">
        <f>RSI!I259</f>
        <v>47.722706852452767</v>
      </c>
      <c r="D259" s="2">
        <f>MACD!E259</f>
        <v>-1.6153219760781212E-2</v>
      </c>
      <c r="E259" s="2">
        <f>MACD!F259</f>
        <v>-6.918040177352161E-2</v>
      </c>
      <c r="F259" s="2">
        <f>'Moving Avg'!D259</f>
        <v>2.3460000000000001</v>
      </c>
      <c r="G259" s="2">
        <f>'Moving Avg'!F259</f>
        <v>2.3779999999999997</v>
      </c>
      <c r="H259" s="2">
        <f>'Moving Avg'!G259</f>
        <v>2.1937999999999995</v>
      </c>
      <c r="I259" s="2">
        <f>'Moving Avg'!H259</f>
        <v>1.9846914999999987</v>
      </c>
      <c r="J259" s="6" t="str">
        <f>OBV!F259</f>
        <v>BEARISH</v>
      </c>
      <c r="K259" s="6" t="str">
        <f>OBV!G259</f>
        <v>NEUTRAL</v>
      </c>
      <c r="L259" s="6" t="str">
        <f>OBV!H259</f>
        <v>CONFIRMED BEARISH</v>
      </c>
      <c r="M259" s="8">
        <f t="shared" si="40"/>
        <v>25</v>
      </c>
      <c r="N259" s="8">
        <f t="shared" si="41"/>
        <v>0</v>
      </c>
      <c r="O259" s="8">
        <f t="shared" si="42"/>
        <v>50</v>
      </c>
      <c r="P259" s="8">
        <f t="shared" si="43"/>
        <v>16.5</v>
      </c>
      <c r="Q259" s="9">
        <f t="shared" ref="Q259:Q322" si="44">0.35*M259+N259*0.35+O259*0.15+P259*0.15</f>
        <v>18.725000000000001</v>
      </c>
      <c r="R259" s="9">
        <f t="shared" ref="R259:R322" si="45">M259*0.2+N259*0.2+O259*0.35+P259*0.25</f>
        <v>26.625</v>
      </c>
      <c r="S259" s="9">
        <f t="shared" ref="S259:S322" si="46">M259*0.15+N259*0.15+O259*0.25+P259*0.45</f>
        <v>23.675000000000001</v>
      </c>
      <c r="T259" s="9">
        <f t="shared" ref="T259:T322" si="47">0.25*SUM(M259:P259)</f>
        <v>22.875</v>
      </c>
      <c r="U259" s="8">
        <f t="shared" ref="U259:U322" si="48">SUM(Q259:S259)/3</f>
        <v>23.008333333333336</v>
      </c>
      <c r="V259" s="8">
        <f t="shared" ref="V259:V322" si="49">SUM(Q259:T259)/4</f>
        <v>22.975000000000001</v>
      </c>
    </row>
    <row r="260" spans="1:22" ht="13.5" x14ac:dyDescent="0.25">
      <c r="A260" s="3">
        <f>RSI!A260</f>
        <v>42684</v>
      </c>
      <c r="B260" s="2">
        <f>RSI!B260</f>
        <v>2.2999999999999998</v>
      </c>
      <c r="C260" s="2">
        <f>RSI!I260</f>
        <v>47.722706852452767</v>
      </c>
      <c r="D260" s="2">
        <f>MACD!E260</f>
        <v>3.1602231336780751E-2</v>
      </c>
      <c r="E260" s="2">
        <f>MACD!F260</f>
        <v>-4.9023875151461137E-2</v>
      </c>
      <c r="F260" s="2">
        <f>'Moving Avg'!D260</f>
        <v>2.3280000000000003</v>
      </c>
      <c r="G260" s="2">
        <f>'Moving Avg'!F260</f>
        <v>2.3809999999999993</v>
      </c>
      <c r="H260" s="2">
        <f>'Moving Avg'!G260</f>
        <v>2.1993999999999994</v>
      </c>
      <c r="I260" s="2">
        <f>'Moving Avg'!H260</f>
        <v>1.9858709999999988</v>
      </c>
      <c r="J260" s="6" t="str">
        <f>OBV!F260</f>
        <v>BEARISH</v>
      </c>
      <c r="K260" s="6" t="str">
        <f>OBV!G260</f>
        <v>NEUTRAL</v>
      </c>
      <c r="L260" s="6" t="str">
        <f>OBV!H260</f>
        <v>CONFIRMED BEARISH</v>
      </c>
      <c r="M260" s="8">
        <f t="shared" si="40"/>
        <v>25</v>
      </c>
      <c r="N260" s="8">
        <f t="shared" si="41"/>
        <v>0</v>
      </c>
      <c r="O260" s="8">
        <f t="shared" si="42"/>
        <v>50</v>
      </c>
      <c r="P260" s="8">
        <f t="shared" si="43"/>
        <v>16.5</v>
      </c>
      <c r="Q260" s="9">
        <f t="shared" si="44"/>
        <v>18.725000000000001</v>
      </c>
      <c r="R260" s="9">
        <f t="shared" si="45"/>
        <v>26.625</v>
      </c>
      <c r="S260" s="9">
        <f t="shared" si="46"/>
        <v>23.675000000000001</v>
      </c>
      <c r="T260" s="9">
        <f t="shared" si="47"/>
        <v>22.875</v>
      </c>
      <c r="U260" s="8">
        <f t="shared" si="48"/>
        <v>23.008333333333336</v>
      </c>
      <c r="V260" s="8">
        <f t="shared" si="49"/>
        <v>22.975000000000001</v>
      </c>
    </row>
    <row r="261" spans="1:22" ht="13.5" x14ac:dyDescent="0.25">
      <c r="A261" s="3">
        <f>RSI!A261</f>
        <v>42685</v>
      </c>
      <c r="B261" s="2">
        <f>RSI!B261</f>
        <v>2.1800000000000002</v>
      </c>
      <c r="C261" s="2">
        <f>RSI!I261</f>
        <v>38.939481955398875</v>
      </c>
      <c r="D261" s="2">
        <f>MACD!E261</f>
        <v>7.9540522295419969E-2</v>
      </c>
      <c r="E261" s="2">
        <f>MACD!F261</f>
        <v>-2.3310995662084919E-2</v>
      </c>
      <c r="F261" s="2">
        <f>'Moving Avg'!D261</f>
        <v>2.2979999999999996</v>
      </c>
      <c r="G261" s="2">
        <f>'Moving Avg'!F261</f>
        <v>2.3784999999999998</v>
      </c>
      <c r="H261" s="2">
        <f>'Moving Avg'!G261</f>
        <v>2.2025999999999994</v>
      </c>
      <c r="I261" s="2">
        <f>'Moving Avg'!H261</f>
        <v>1.9863079999999989</v>
      </c>
      <c r="J261" s="6" t="str">
        <f>OBV!F261</f>
        <v>BEARISH</v>
      </c>
      <c r="K261" s="6" t="str">
        <f>OBV!G261</f>
        <v>WEAK</v>
      </c>
      <c r="L261" s="6" t="str">
        <f>OBV!H261</f>
        <v>CONFIRMED BEARISH</v>
      </c>
      <c r="M261" s="8">
        <f t="shared" si="40"/>
        <v>25</v>
      </c>
      <c r="N261" s="8">
        <f t="shared" si="41"/>
        <v>0</v>
      </c>
      <c r="O261" s="8">
        <f t="shared" si="42"/>
        <v>50</v>
      </c>
      <c r="P261" s="8">
        <f t="shared" si="43"/>
        <v>0</v>
      </c>
      <c r="Q261" s="9">
        <f t="shared" si="44"/>
        <v>16.25</v>
      </c>
      <c r="R261" s="9">
        <f t="shared" si="45"/>
        <v>22.5</v>
      </c>
      <c r="S261" s="9">
        <f t="shared" si="46"/>
        <v>16.25</v>
      </c>
      <c r="T261" s="9">
        <f t="shared" si="47"/>
        <v>18.75</v>
      </c>
      <c r="U261" s="8">
        <f t="shared" si="48"/>
        <v>18.333333333333332</v>
      </c>
      <c r="V261" s="8">
        <f t="shared" si="49"/>
        <v>18.4375</v>
      </c>
    </row>
    <row r="262" spans="1:22" ht="13.5" x14ac:dyDescent="0.25">
      <c r="A262" s="3">
        <f>RSI!A262</f>
        <v>42688</v>
      </c>
      <c r="B262" s="2">
        <f>RSI!B262</f>
        <v>2.15</v>
      </c>
      <c r="C262" s="2">
        <f>RSI!I262</f>
        <v>37.101081190619247</v>
      </c>
      <c r="D262" s="2">
        <f>MACD!E262</f>
        <v>0.12012419159583043</v>
      </c>
      <c r="E262" s="2">
        <f>MACD!F262</f>
        <v>5.3760417894981524E-3</v>
      </c>
      <c r="F262" s="2">
        <f>'Moving Avg'!D262</f>
        <v>2.25</v>
      </c>
      <c r="G262" s="2">
        <f>'Moving Avg'!F262</f>
        <v>2.3749999999999991</v>
      </c>
      <c r="H262" s="2">
        <f>'Moving Avg'!G262</f>
        <v>2.2053999999999996</v>
      </c>
      <c r="I262" s="2">
        <f>'Moving Avg'!H262</f>
        <v>1.9868799999999984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  <c r="M262" s="8">
        <f t="shared" si="40"/>
        <v>25</v>
      </c>
      <c r="N262" s="8">
        <f t="shared" si="41"/>
        <v>0</v>
      </c>
      <c r="O262" s="8">
        <f t="shared" si="42"/>
        <v>50</v>
      </c>
      <c r="P262" s="8">
        <f t="shared" si="43"/>
        <v>0</v>
      </c>
      <c r="Q262" s="9">
        <f t="shared" si="44"/>
        <v>16.25</v>
      </c>
      <c r="R262" s="9">
        <f t="shared" si="45"/>
        <v>22.5</v>
      </c>
      <c r="S262" s="9">
        <f t="shared" si="46"/>
        <v>16.25</v>
      </c>
      <c r="T262" s="9">
        <f t="shared" si="47"/>
        <v>18.75</v>
      </c>
      <c r="U262" s="8">
        <f t="shared" si="48"/>
        <v>18.333333333333332</v>
      </c>
      <c r="V262" s="8">
        <f t="shared" si="49"/>
        <v>18.4375</v>
      </c>
    </row>
    <row r="263" spans="1:22" ht="13.5" x14ac:dyDescent="0.25">
      <c r="A263" s="3">
        <f>RSI!A263</f>
        <v>42689</v>
      </c>
      <c r="B263" s="2">
        <f>RSI!B263</f>
        <v>2.16</v>
      </c>
      <c r="C263" s="2">
        <f>RSI!I263</f>
        <v>38.149314529761725</v>
      </c>
      <c r="D263" s="2">
        <f>MACD!E263</f>
        <v>0.14394189043124284</v>
      </c>
      <c r="E263" s="2">
        <f>MACD!F263</f>
        <v>3.3089211517847092E-2</v>
      </c>
      <c r="F263" s="2">
        <f>'Moving Avg'!D263</f>
        <v>2.218</v>
      </c>
      <c r="G263" s="2">
        <f>'Moving Avg'!F263</f>
        <v>2.3689999999999998</v>
      </c>
      <c r="H263" s="2">
        <f>'Moving Avg'!G263</f>
        <v>2.2083999999999997</v>
      </c>
      <c r="I263" s="2">
        <f>'Moving Avg'!H263</f>
        <v>1.9877874999999987</v>
      </c>
      <c r="J263" s="6" t="str">
        <f>OBV!F263</f>
        <v>BEARISH</v>
      </c>
      <c r="K263" s="6" t="str">
        <f>OBV!G263</f>
        <v>WEAK</v>
      </c>
      <c r="L263" s="6" t="str">
        <f>OBV!H263</f>
        <v>CONFIRMED BEARISH</v>
      </c>
      <c r="M263" s="8">
        <f t="shared" si="40"/>
        <v>25</v>
      </c>
      <c r="N263" s="8">
        <f t="shared" si="41"/>
        <v>0</v>
      </c>
      <c r="O263" s="8">
        <f t="shared" si="42"/>
        <v>50</v>
      </c>
      <c r="P263" s="8">
        <f t="shared" si="43"/>
        <v>0</v>
      </c>
      <c r="Q263" s="9">
        <f t="shared" si="44"/>
        <v>16.25</v>
      </c>
      <c r="R263" s="9">
        <f t="shared" si="45"/>
        <v>22.5</v>
      </c>
      <c r="S263" s="9">
        <f t="shared" si="46"/>
        <v>16.25</v>
      </c>
      <c r="T263" s="9">
        <f t="shared" si="47"/>
        <v>18.75</v>
      </c>
      <c r="U263" s="8">
        <f t="shared" si="48"/>
        <v>18.333333333333332</v>
      </c>
      <c r="V263" s="8">
        <f t="shared" si="49"/>
        <v>18.4375</v>
      </c>
    </row>
    <row r="264" spans="1:22" ht="13.5" x14ac:dyDescent="0.25">
      <c r="A264" s="3">
        <f>RSI!A264</f>
        <v>42690</v>
      </c>
      <c r="B264" s="2">
        <f>RSI!B264</f>
        <v>2.1800000000000002</v>
      </c>
      <c r="C264" s="2">
        <f>RSI!I264</f>
        <v>40.292493321650348</v>
      </c>
      <c r="D264" s="2">
        <f>MACD!E264</f>
        <v>0.14654616284723554</v>
      </c>
      <c r="E264" s="2">
        <f>MACD!F264</f>
        <v>5.5780601783724779E-2</v>
      </c>
      <c r="F264" s="2">
        <f>'Moving Avg'!D264</f>
        <v>2.194</v>
      </c>
      <c r="G264" s="2">
        <f>'Moving Avg'!F264</f>
        <v>2.3644999999999992</v>
      </c>
      <c r="H264" s="2">
        <f>'Moving Avg'!G264</f>
        <v>2.2115999999999998</v>
      </c>
      <c r="I264" s="2">
        <f>'Moving Avg'!H264</f>
        <v>1.9889374999999985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  <c r="M264" s="8">
        <f t="shared" si="40"/>
        <v>25</v>
      </c>
      <c r="N264" s="8">
        <f t="shared" si="41"/>
        <v>0</v>
      </c>
      <c r="O264" s="8">
        <f t="shared" si="42"/>
        <v>50</v>
      </c>
      <c r="P264" s="8">
        <f t="shared" si="43"/>
        <v>16.5</v>
      </c>
      <c r="Q264" s="9">
        <f t="shared" si="44"/>
        <v>18.725000000000001</v>
      </c>
      <c r="R264" s="9">
        <f t="shared" si="45"/>
        <v>26.625</v>
      </c>
      <c r="S264" s="9">
        <f t="shared" si="46"/>
        <v>23.675000000000001</v>
      </c>
      <c r="T264" s="9">
        <f t="shared" si="47"/>
        <v>22.875</v>
      </c>
      <c r="U264" s="8">
        <f t="shared" si="48"/>
        <v>23.008333333333336</v>
      </c>
      <c r="V264" s="8">
        <f t="shared" si="49"/>
        <v>22.975000000000001</v>
      </c>
    </row>
    <row r="265" spans="1:22" ht="13.5" x14ac:dyDescent="0.25">
      <c r="A265" s="3">
        <f>RSI!A265</f>
        <v>42691</v>
      </c>
      <c r="B265" s="2">
        <f>RSI!B265</f>
        <v>2.15</v>
      </c>
      <c r="C265" s="2">
        <f>RSI!I265</f>
        <v>38.156693425939793</v>
      </c>
      <c r="D265" s="2">
        <f>MACD!E265</f>
        <v>0.15010738866777373</v>
      </c>
      <c r="E265" s="2">
        <f>MACD!F265</f>
        <v>7.464595916053457E-2</v>
      </c>
      <c r="F265" s="2">
        <f>'Moving Avg'!D265</f>
        <v>2.1640000000000001</v>
      </c>
      <c r="G265" s="2">
        <f>'Moving Avg'!F265</f>
        <v>2.3569999999999993</v>
      </c>
      <c r="H265" s="2">
        <f>'Moving Avg'!G265</f>
        <v>2.2141999999999999</v>
      </c>
      <c r="I265" s="2">
        <f>'Moving Avg'!H265</f>
        <v>1.9900804999999984</v>
      </c>
      <c r="J265" s="6" t="str">
        <f>OBV!F265</f>
        <v>BEARISH</v>
      </c>
      <c r="K265" s="6" t="str">
        <f>OBV!G265</f>
        <v>NEUTRAL</v>
      </c>
      <c r="L265" s="6" t="str">
        <f>OBV!H265</f>
        <v>CONFIRMED BEARISH</v>
      </c>
      <c r="M265" s="8">
        <f t="shared" si="40"/>
        <v>25</v>
      </c>
      <c r="N265" s="8">
        <f t="shared" si="41"/>
        <v>0</v>
      </c>
      <c r="O265" s="8">
        <f t="shared" si="42"/>
        <v>50</v>
      </c>
      <c r="P265" s="8">
        <f t="shared" si="43"/>
        <v>16.5</v>
      </c>
      <c r="Q265" s="9">
        <f t="shared" si="44"/>
        <v>18.725000000000001</v>
      </c>
      <c r="R265" s="9">
        <f t="shared" si="45"/>
        <v>26.625</v>
      </c>
      <c r="S265" s="9">
        <f t="shared" si="46"/>
        <v>23.675000000000001</v>
      </c>
      <c r="T265" s="9">
        <f t="shared" si="47"/>
        <v>22.875</v>
      </c>
      <c r="U265" s="8">
        <f t="shared" si="48"/>
        <v>23.008333333333336</v>
      </c>
      <c r="V265" s="8">
        <f t="shared" si="49"/>
        <v>22.975000000000001</v>
      </c>
    </row>
    <row r="266" spans="1:22" ht="13.5" x14ac:dyDescent="0.25">
      <c r="A266" s="3">
        <f>RSI!A266</f>
        <v>42692</v>
      </c>
      <c r="B266" s="2">
        <f>RSI!B266</f>
        <v>2.15</v>
      </c>
      <c r="C266" s="2">
        <f>RSI!I266</f>
        <v>38.156693425939785</v>
      </c>
      <c r="D266" s="2">
        <f>MACD!E266</f>
        <v>0.14469117085004424</v>
      </c>
      <c r="E266" s="2">
        <f>MACD!F266</f>
        <v>8.8655001498436498E-2</v>
      </c>
      <c r="F266" s="2">
        <f>'Moving Avg'!D266</f>
        <v>2.1580000000000004</v>
      </c>
      <c r="G266" s="2">
        <f>'Moving Avg'!F266</f>
        <v>2.3469999999999995</v>
      </c>
      <c r="H266" s="2">
        <f>'Moving Avg'!G266</f>
        <v>2.2168000000000005</v>
      </c>
      <c r="I266" s="2">
        <f>'Moving Avg'!H266</f>
        <v>1.9913184999999982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  <c r="M266" s="8">
        <f t="shared" si="40"/>
        <v>25</v>
      </c>
      <c r="N266" s="8">
        <f t="shared" si="41"/>
        <v>0</v>
      </c>
      <c r="O266" s="8">
        <f t="shared" si="42"/>
        <v>50</v>
      </c>
      <c r="P266" s="8">
        <f t="shared" si="43"/>
        <v>16.5</v>
      </c>
      <c r="Q266" s="9">
        <f t="shared" si="44"/>
        <v>18.725000000000001</v>
      </c>
      <c r="R266" s="9">
        <f t="shared" si="45"/>
        <v>26.625</v>
      </c>
      <c r="S266" s="9">
        <f t="shared" si="46"/>
        <v>23.675000000000001</v>
      </c>
      <c r="T266" s="9">
        <f t="shared" si="47"/>
        <v>22.875</v>
      </c>
      <c r="U266" s="8">
        <f t="shared" si="48"/>
        <v>23.008333333333336</v>
      </c>
      <c r="V266" s="8">
        <f t="shared" si="49"/>
        <v>22.975000000000001</v>
      </c>
    </row>
    <row r="267" spans="1:22" ht="13.5" x14ac:dyDescent="0.25">
      <c r="A267" s="3">
        <f>RSI!A267</f>
        <v>42695</v>
      </c>
      <c r="B267" s="2">
        <f>RSI!B267</f>
        <v>2.17</v>
      </c>
      <c r="C267" s="2">
        <f>RSI!I267</f>
        <v>40.591492715492471</v>
      </c>
      <c r="D267" s="2">
        <f>MACD!E267</f>
        <v>0.14859936292048337</v>
      </c>
      <c r="E267" s="2">
        <f>MACD!F267</f>
        <v>0.10064387378284587</v>
      </c>
      <c r="F267" s="2">
        <f>'Moving Avg'!D267</f>
        <v>2.1619999999999999</v>
      </c>
      <c r="G267" s="2">
        <f>'Moving Avg'!F267</f>
        <v>2.3374999999999995</v>
      </c>
      <c r="H267" s="2">
        <f>'Moving Avg'!G267</f>
        <v>2.2198000000000007</v>
      </c>
      <c r="I267" s="2">
        <f>'Moving Avg'!H267</f>
        <v>1.9924664999999981</v>
      </c>
      <c r="J267" s="6" t="str">
        <f>OBV!F267</f>
        <v>BULLISH</v>
      </c>
      <c r="K267" s="6" t="str">
        <f>OBV!G267</f>
        <v>NEUTRAL</v>
      </c>
      <c r="L267" s="6" t="str">
        <f>OBV!H267</f>
        <v>CONFIRMED BULLISH</v>
      </c>
      <c r="M267" s="8">
        <f t="shared" si="40"/>
        <v>25</v>
      </c>
      <c r="N267" s="8">
        <f t="shared" si="41"/>
        <v>0</v>
      </c>
      <c r="O267" s="8">
        <f t="shared" si="42"/>
        <v>50</v>
      </c>
      <c r="P267" s="8">
        <f t="shared" si="43"/>
        <v>83.5</v>
      </c>
      <c r="Q267" s="9">
        <f t="shared" si="44"/>
        <v>28.774999999999999</v>
      </c>
      <c r="R267" s="9">
        <f t="shared" si="45"/>
        <v>43.375</v>
      </c>
      <c r="S267" s="9">
        <f t="shared" si="46"/>
        <v>53.825000000000003</v>
      </c>
      <c r="T267" s="9">
        <f t="shared" si="47"/>
        <v>39.625</v>
      </c>
      <c r="U267" s="8">
        <f t="shared" si="48"/>
        <v>41.991666666666667</v>
      </c>
      <c r="V267" s="8">
        <f t="shared" si="49"/>
        <v>41.400000000000006</v>
      </c>
    </row>
    <row r="268" spans="1:22" ht="13.5" x14ac:dyDescent="0.25">
      <c r="A268" s="3">
        <f>RSI!A268</f>
        <v>42696</v>
      </c>
      <c r="B268" s="2">
        <f>RSI!B268</f>
        <v>2.15</v>
      </c>
      <c r="C268" s="2">
        <f>RSI!I268</f>
        <v>38.940458007570477</v>
      </c>
      <c r="D268" s="2">
        <f>MACD!E268</f>
        <v>0.143187269950936</v>
      </c>
      <c r="E268" s="2">
        <f>MACD!F268</f>
        <v>0.1091525530164639</v>
      </c>
      <c r="F268" s="2">
        <f>'Moving Avg'!D268</f>
        <v>2.16</v>
      </c>
      <c r="G268" s="2">
        <f>'Moving Avg'!F268</f>
        <v>2.3259999999999996</v>
      </c>
      <c r="H268" s="2">
        <f>'Moving Avg'!G268</f>
        <v>2.2226000000000008</v>
      </c>
      <c r="I268" s="2">
        <f>'Moving Avg'!H268</f>
        <v>1.9935144999999981</v>
      </c>
      <c r="J268" s="6" t="str">
        <f>OBV!F268</f>
        <v>BULLISH</v>
      </c>
      <c r="K268" s="6" t="str">
        <f>OBV!G268</f>
        <v>NEUTRAL</v>
      </c>
      <c r="L268" s="6" t="str">
        <f>OBV!H268</f>
        <v>BULLISH DIVERGENCE</v>
      </c>
      <c r="M268" s="8">
        <f t="shared" si="40"/>
        <v>25</v>
      </c>
      <c r="N268" s="8">
        <f t="shared" si="41"/>
        <v>0</v>
      </c>
      <c r="O268" s="8">
        <f t="shared" si="42"/>
        <v>50</v>
      </c>
      <c r="P268" s="8">
        <f t="shared" si="43"/>
        <v>66.5</v>
      </c>
      <c r="Q268" s="9">
        <f t="shared" si="44"/>
        <v>26.225000000000001</v>
      </c>
      <c r="R268" s="9">
        <f t="shared" si="45"/>
        <v>39.125</v>
      </c>
      <c r="S268" s="9">
        <f t="shared" si="46"/>
        <v>46.174999999999997</v>
      </c>
      <c r="T268" s="9">
        <f t="shared" si="47"/>
        <v>35.375</v>
      </c>
      <c r="U268" s="8">
        <f t="shared" si="48"/>
        <v>37.174999999999997</v>
      </c>
      <c r="V268" s="8">
        <f t="shared" si="49"/>
        <v>36.724999999999994</v>
      </c>
    </row>
    <row r="269" spans="1:22" ht="13.5" x14ac:dyDescent="0.25">
      <c r="A269" s="3">
        <f>RSI!A269</f>
        <v>42697</v>
      </c>
      <c r="B269" s="2">
        <f>RSI!B269</f>
        <v>2.17</v>
      </c>
      <c r="C269" s="2">
        <f>RSI!I269</f>
        <v>41.502821755589984</v>
      </c>
      <c r="D269" s="2">
        <f>MACD!E269</f>
        <v>0.13469417979016907</v>
      </c>
      <c r="E269" s="2">
        <f>MACD!F269</f>
        <v>0.11426087837120494</v>
      </c>
      <c r="F269" s="2">
        <f>'Moving Avg'!D269</f>
        <v>2.1579999999999999</v>
      </c>
      <c r="G269" s="2">
        <f>'Moving Avg'!F269</f>
        <v>2.3094999999999999</v>
      </c>
      <c r="H269" s="2">
        <f>'Moving Avg'!G269</f>
        <v>2.2256000000000005</v>
      </c>
      <c r="I269" s="2">
        <f>'Moving Avg'!H269</f>
        <v>1.9946144999999982</v>
      </c>
      <c r="J269" s="6" t="str">
        <f>OBV!F269</f>
        <v>BULLISH</v>
      </c>
      <c r="K269" s="6" t="str">
        <f>OBV!G269</f>
        <v>NEUTRAL</v>
      </c>
      <c r="L269" s="6" t="str">
        <f>OBV!H269</f>
        <v>BULLISH DIVERGENCE</v>
      </c>
      <c r="M269" s="8">
        <f t="shared" si="40"/>
        <v>25</v>
      </c>
      <c r="N269" s="8">
        <f t="shared" si="41"/>
        <v>0</v>
      </c>
      <c r="O269" s="8">
        <f t="shared" si="42"/>
        <v>50</v>
      </c>
      <c r="P269" s="8">
        <f t="shared" si="43"/>
        <v>66.5</v>
      </c>
      <c r="Q269" s="9">
        <f t="shared" si="44"/>
        <v>26.225000000000001</v>
      </c>
      <c r="R269" s="9">
        <f t="shared" si="45"/>
        <v>39.125</v>
      </c>
      <c r="S269" s="9">
        <f t="shared" si="46"/>
        <v>46.174999999999997</v>
      </c>
      <c r="T269" s="9">
        <f t="shared" si="47"/>
        <v>35.375</v>
      </c>
      <c r="U269" s="8">
        <f t="shared" si="48"/>
        <v>37.174999999999997</v>
      </c>
      <c r="V269" s="8">
        <f t="shared" si="49"/>
        <v>36.724999999999994</v>
      </c>
    </row>
    <row r="270" spans="1:22" ht="13.5" x14ac:dyDescent="0.25">
      <c r="A270" s="3">
        <f>RSI!A270</f>
        <v>42698</v>
      </c>
      <c r="B270" s="2">
        <f>RSI!B270</f>
        <v>2.1800000000000002</v>
      </c>
      <c r="C270" s="2">
        <f>RSI!I270</f>
        <v>42.795446679334198</v>
      </c>
      <c r="D270" s="2">
        <f>MACD!E270</f>
        <v>0.12724581365520704</v>
      </c>
      <c r="E270" s="2">
        <f>MACD!F270</f>
        <v>0.11685786542800536</v>
      </c>
      <c r="F270" s="2">
        <f>'Moving Avg'!D270</f>
        <v>2.1640000000000001</v>
      </c>
      <c r="G270" s="2">
        <f>'Moving Avg'!F270</f>
        <v>2.2879999999999998</v>
      </c>
      <c r="H270" s="2">
        <f>'Moving Avg'!G270</f>
        <v>2.228800000000001</v>
      </c>
      <c r="I270" s="2">
        <f>'Moving Avg'!H270</f>
        <v>1.9960024999999979</v>
      </c>
      <c r="J270" s="6" t="str">
        <f>OBV!F270</f>
        <v>BULLISH</v>
      </c>
      <c r="K270" s="6" t="str">
        <f>OBV!G270</f>
        <v>NEUTRAL</v>
      </c>
      <c r="L270" s="6" t="str">
        <f>OBV!H270</f>
        <v>CONFIRMED BULLISH</v>
      </c>
      <c r="M270" s="8">
        <f t="shared" si="40"/>
        <v>25</v>
      </c>
      <c r="N270" s="8">
        <f t="shared" si="41"/>
        <v>0</v>
      </c>
      <c r="O270" s="8">
        <f t="shared" si="42"/>
        <v>50</v>
      </c>
      <c r="P270" s="8">
        <f t="shared" si="43"/>
        <v>83.5</v>
      </c>
      <c r="Q270" s="9">
        <f t="shared" si="44"/>
        <v>28.774999999999999</v>
      </c>
      <c r="R270" s="9">
        <f t="shared" si="45"/>
        <v>43.375</v>
      </c>
      <c r="S270" s="9">
        <f t="shared" si="46"/>
        <v>53.825000000000003</v>
      </c>
      <c r="T270" s="9">
        <f t="shared" si="47"/>
        <v>39.625</v>
      </c>
      <c r="U270" s="8">
        <f t="shared" si="48"/>
        <v>41.991666666666667</v>
      </c>
      <c r="V270" s="8">
        <f t="shared" si="49"/>
        <v>41.400000000000006</v>
      </c>
    </row>
    <row r="271" spans="1:22" ht="13.5" x14ac:dyDescent="0.25">
      <c r="A271" s="3">
        <f>RSI!A271</f>
        <v>42699</v>
      </c>
      <c r="B271" s="2">
        <f>RSI!B271</f>
        <v>2.1800000000000002</v>
      </c>
      <c r="C271" s="2">
        <f>RSI!I271</f>
        <v>42.795446679334205</v>
      </c>
      <c r="D271" s="2">
        <f>MACD!E271</f>
        <v>0.1028660873254772</v>
      </c>
      <c r="E271" s="2">
        <f>MACD!F271</f>
        <v>0.11405950980749974</v>
      </c>
      <c r="F271" s="2">
        <f>'Moving Avg'!D271</f>
        <v>2.17</v>
      </c>
      <c r="G271" s="2">
        <f>'Moving Avg'!F271</f>
        <v>2.2670000000000003</v>
      </c>
      <c r="H271" s="2">
        <f>'Moving Avg'!G271</f>
        <v>2.2318000000000011</v>
      </c>
      <c r="I271" s="2">
        <f>'Moving Avg'!H271</f>
        <v>1.9973904999999978</v>
      </c>
      <c r="J271" s="6" t="str">
        <f>OBV!F271</f>
        <v>BULLISH</v>
      </c>
      <c r="K271" s="6" t="str">
        <f>OBV!G271</f>
        <v>NEUTRAL</v>
      </c>
      <c r="L271" s="6" t="str">
        <f>OBV!H271</f>
        <v>CONFIRMED BULLISH</v>
      </c>
      <c r="M271" s="8">
        <f t="shared" si="40"/>
        <v>25</v>
      </c>
      <c r="N271" s="8">
        <f t="shared" si="41"/>
        <v>45</v>
      </c>
      <c r="O271" s="8">
        <f t="shared" si="42"/>
        <v>50</v>
      </c>
      <c r="P271" s="8">
        <f t="shared" si="43"/>
        <v>83.5</v>
      </c>
      <c r="Q271" s="9">
        <f t="shared" si="44"/>
        <v>44.524999999999999</v>
      </c>
      <c r="R271" s="9">
        <f t="shared" si="45"/>
        <v>52.375</v>
      </c>
      <c r="S271" s="9">
        <f t="shared" si="46"/>
        <v>60.575000000000003</v>
      </c>
      <c r="T271" s="9">
        <f t="shared" si="47"/>
        <v>50.875</v>
      </c>
      <c r="U271" s="8">
        <f t="shared" si="48"/>
        <v>52.491666666666674</v>
      </c>
      <c r="V271" s="8">
        <f t="shared" si="49"/>
        <v>52.087500000000006</v>
      </c>
    </row>
    <row r="272" spans="1:22" ht="13.5" x14ac:dyDescent="0.25">
      <c r="A272" s="3">
        <f>RSI!A272</f>
        <v>42702</v>
      </c>
      <c r="B272" s="2">
        <f>RSI!B272</f>
        <v>2.17</v>
      </c>
      <c r="C272" s="2">
        <f>RSI!I272</f>
        <v>41.72610901632477</v>
      </c>
      <c r="D272" s="2">
        <f>MACD!E272</f>
        <v>7.8718255160298511E-2</v>
      </c>
      <c r="E272" s="2">
        <f>MACD!F272</f>
        <v>0.10699125887805949</v>
      </c>
      <c r="F272" s="2">
        <f>'Moving Avg'!D272</f>
        <v>2.17</v>
      </c>
      <c r="G272" s="2">
        <f>'Moving Avg'!F272</f>
        <v>2.2465000000000002</v>
      </c>
      <c r="H272" s="2">
        <f>'Moving Avg'!G272</f>
        <v>2.2346000000000008</v>
      </c>
      <c r="I272" s="2">
        <f>'Moving Avg'!H272</f>
        <v>1.9987284999999979</v>
      </c>
      <c r="J272" s="6" t="str">
        <f>OBV!F272</f>
        <v>BEARISH</v>
      </c>
      <c r="K272" s="6" t="str">
        <f>OBV!G272</f>
        <v>NEUTRAL</v>
      </c>
      <c r="L272" s="6" t="str">
        <f>OBV!H272</f>
        <v>NEUTRAL</v>
      </c>
      <c r="M272" s="8">
        <f t="shared" si="40"/>
        <v>25</v>
      </c>
      <c r="N272" s="8">
        <f t="shared" si="41"/>
        <v>100</v>
      </c>
      <c r="O272" s="8">
        <f t="shared" si="42"/>
        <v>50</v>
      </c>
      <c r="P272" s="8">
        <f t="shared" si="43"/>
        <v>16.5</v>
      </c>
      <c r="Q272" s="9">
        <f t="shared" si="44"/>
        <v>53.725000000000001</v>
      </c>
      <c r="R272" s="9">
        <f t="shared" si="45"/>
        <v>46.625</v>
      </c>
      <c r="S272" s="9">
        <f t="shared" si="46"/>
        <v>38.674999999999997</v>
      </c>
      <c r="T272" s="9">
        <f t="shared" si="47"/>
        <v>47.875</v>
      </c>
      <c r="U272" s="8">
        <f t="shared" si="48"/>
        <v>46.341666666666661</v>
      </c>
      <c r="V272" s="8">
        <f t="shared" si="49"/>
        <v>46.724999999999994</v>
      </c>
    </row>
    <row r="273" spans="1:22" ht="13.5" x14ac:dyDescent="0.25">
      <c r="A273" s="3">
        <f>RSI!A273</f>
        <v>42703</v>
      </c>
      <c r="B273" s="2">
        <f>RSI!B273</f>
        <v>2.1800000000000002</v>
      </c>
      <c r="C273" s="2">
        <f>RSI!I273</f>
        <v>43.253126199583704</v>
      </c>
      <c r="D273" s="2">
        <f>MACD!E273</f>
        <v>5.9471739872362761E-2</v>
      </c>
      <c r="E273" s="2">
        <f>MACD!F273</f>
        <v>9.7487355076920162E-2</v>
      </c>
      <c r="F273" s="2">
        <f>'Moving Avg'!D273</f>
        <v>2.1759999999999997</v>
      </c>
      <c r="G273" s="2">
        <f>'Moving Avg'!F273</f>
        <v>2.2299999999999995</v>
      </c>
      <c r="H273" s="2">
        <f>'Moving Avg'!G273</f>
        <v>2.2374000000000014</v>
      </c>
      <c r="I273" s="2">
        <f>'Moving Avg'!H273</f>
        <v>2.0001164999999981</v>
      </c>
      <c r="J273" s="6" t="str">
        <f>OBV!F273</f>
        <v>BEARISH</v>
      </c>
      <c r="K273" s="6" t="str">
        <f>OBV!G273</f>
        <v>NEUTRAL</v>
      </c>
      <c r="L273" s="6" t="str">
        <f>OBV!H273</f>
        <v>BEARISH DIVERGENCE</v>
      </c>
      <c r="M273" s="8">
        <f t="shared" si="40"/>
        <v>25</v>
      </c>
      <c r="N273" s="8">
        <f t="shared" si="41"/>
        <v>100</v>
      </c>
      <c r="O273" s="8">
        <f t="shared" si="42"/>
        <v>50</v>
      </c>
      <c r="P273" s="8">
        <f t="shared" si="43"/>
        <v>16.5</v>
      </c>
      <c r="Q273" s="9">
        <f t="shared" si="44"/>
        <v>53.725000000000001</v>
      </c>
      <c r="R273" s="9">
        <f t="shared" si="45"/>
        <v>46.625</v>
      </c>
      <c r="S273" s="9">
        <f t="shared" si="46"/>
        <v>38.674999999999997</v>
      </c>
      <c r="T273" s="9">
        <f t="shared" si="47"/>
        <v>47.875</v>
      </c>
      <c r="U273" s="8">
        <f t="shared" si="48"/>
        <v>46.341666666666661</v>
      </c>
      <c r="V273" s="8">
        <f t="shared" si="49"/>
        <v>46.724999999999994</v>
      </c>
    </row>
    <row r="274" spans="1:22" ht="13.5" x14ac:dyDescent="0.25">
      <c r="A274" s="3">
        <f>RSI!A274</f>
        <v>42704</v>
      </c>
      <c r="B274" s="2">
        <f>RSI!B274</f>
        <v>2.14</v>
      </c>
      <c r="C274" s="2">
        <f>RSI!I274</f>
        <v>38.865960963341465</v>
      </c>
      <c r="D274" s="2">
        <f>MACD!E274</f>
        <v>4.9526786414608281E-2</v>
      </c>
      <c r="E274" s="2">
        <f>MACD!F274</f>
        <v>8.7895241344457795E-2</v>
      </c>
      <c r="F274" s="2">
        <f>'Moving Avg'!D274</f>
        <v>2.1700000000000004</v>
      </c>
      <c r="G274" s="2">
        <f>'Moving Avg'!F274</f>
        <v>2.2169999999999996</v>
      </c>
      <c r="H274" s="2">
        <f>'Moving Avg'!G274</f>
        <v>2.2398000000000011</v>
      </c>
      <c r="I274" s="2">
        <f>'Moving Avg'!H274</f>
        <v>2.001304499999998</v>
      </c>
      <c r="J274" s="6" t="str">
        <f>OBV!F274</f>
        <v>BEARISH</v>
      </c>
      <c r="K274" s="6" t="str">
        <f>OBV!G274</f>
        <v>NEUTRAL</v>
      </c>
      <c r="L274" s="6" t="str">
        <f>OBV!H274</f>
        <v>CONFIRMED BEARISH</v>
      </c>
      <c r="M274" s="8">
        <f t="shared" si="40"/>
        <v>25</v>
      </c>
      <c r="N274" s="8">
        <f t="shared" si="41"/>
        <v>100</v>
      </c>
      <c r="O274" s="8">
        <f t="shared" si="42"/>
        <v>50</v>
      </c>
      <c r="P274" s="8">
        <f t="shared" si="43"/>
        <v>16.5</v>
      </c>
      <c r="Q274" s="9">
        <f t="shared" si="44"/>
        <v>53.725000000000001</v>
      </c>
      <c r="R274" s="9">
        <f t="shared" si="45"/>
        <v>46.625</v>
      </c>
      <c r="S274" s="9">
        <f t="shared" si="46"/>
        <v>38.674999999999997</v>
      </c>
      <c r="T274" s="9">
        <f t="shared" si="47"/>
        <v>47.875</v>
      </c>
      <c r="U274" s="8">
        <f t="shared" si="48"/>
        <v>46.341666666666661</v>
      </c>
      <c r="V274" s="8">
        <f t="shared" si="49"/>
        <v>46.724999999999994</v>
      </c>
    </row>
    <row r="275" spans="1:22" ht="13.5" x14ac:dyDescent="0.25">
      <c r="A275" s="3">
        <f>RSI!A275</f>
        <v>42705</v>
      </c>
      <c r="B275" s="2">
        <f>RSI!B275</f>
        <v>2.13</v>
      </c>
      <c r="C275" s="2">
        <f>RSI!I275</f>
        <v>37.832819272350243</v>
      </c>
      <c r="D275" s="2">
        <f>MACD!E275</f>
        <v>3.7751944971472273E-2</v>
      </c>
      <c r="E275" s="2">
        <f>MACD!F275</f>
        <v>7.786658206986069E-2</v>
      </c>
      <c r="F275" s="2">
        <f>'Moving Avg'!D275</f>
        <v>2.16</v>
      </c>
      <c r="G275" s="2">
        <f>'Moving Avg'!F275</f>
        <v>2.2040000000000002</v>
      </c>
      <c r="H275" s="2">
        <f>'Moving Avg'!G275</f>
        <v>2.2418000000000009</v>
      </c>
      <c r="I275" s="2">
        <f>'Moving Avg'!H275</f>
        <v>2.0021569999999982</v>
      </c>
      <c r="J275" s="6" t="str">
        <f>OBV!F275</f>
        <v>BEARISH</v>
      </c>
      <c r="K275" s="6" t="str">
        <f>OBV!G275</f>
        <v>NEUTRAL</v>
      </c>
      <c r="L275" s="6" t="str">
        <f>OBV!H275</f>
        <v>CONFIRMED BEARISH</v>
      </c>
      <c r="M275" s="8">
        <f t="shared" si="40"/>
        <v>25</v>
      </c>
      <c r="N275" s="8">
        <f t="shared" si="41"/>
        <v>100</v>
      </c>
      <c r="O275" s="8">
        <f t="shared" si="42"/>
        <v>50</v>
      </c>
      <c r="P275" s="8">
        <f t="shared" si="43"/>
        <v>16.5</v>
      </c>
      <c r="Q275" s="9">
        <f t="shared" si="44"/>
        <v>53.725000000000001</v>
      </c>
      <c r="R275" s="9">
        <f t="shared" si="45"/>
        <v>46.625</v>
      </c>
      <c r="S275" s="9">
        <f t="shared" si="46"/>
        <v>38.674999999999997</v>
      </c>
      <c r="T275" s="9">
        <f t="shared" si="47"/>
        <v>47.875</v>
      </c>
      <c r="U275" s="8">
        <f t="shared" si="48"/>
        <v>46.341666666666661</v>
      </c>
      <c r="V275" s="8">
        <f t="shared" si="49"/>
        <v>46.724999999999994</v>
      </c>
    </row>
    <row r="276" spans="1:22" ht="13.5" x14ac:dyDescent="0.25">
      <c r="A276" s="3">
        <f>RSI!A276</f>
        <v>42706</v>
      </c>
      <c r="B276" s="2">
        <f>RSI!B276</f>
        <v>2.19</v>
      </c>
      <c r="C276" s="2">
        <f>RSI!I276</f>
        <v>46.945544450160796</v>
      </c>
      <c r="D276" s="2">
        <f>MACD!E276</f>
        <v>2.3879896034867176E-2</v>
      </c>
      <c r="E276" s="2">
        <f>MACD!F276</f>
        <v>6.706924486286199E-2</v>
      </c>
      <c r="F276" s="2">
        <f>'Moving Avg'!D276</f>
        <v>2.1619999999999999</v>
      </c>
      <c r="G276" s="2">
        <f>'Moving Avg'!F276</f>
        <v>2.1970000000000001</v>
      </c>
      <c r="H276" s="2">
        <f>'Moving Avg'!G276</f>
        <v>2.2452000000000005</v>
      </c>
      <c r="I276" s="2">
        <f>'Moving Avg'!H276</f>
        <v>2.0033569999999981</v>
      </c>
      <c r="J276" s="6" t="str">
        <f>OBV!F276</f>
        <v>BEARISH</v>
      </c>
      <c r="K276" s="6" t="str">
        <f>OBV!G276</f>
        <v>NEUTRAL</v>
      </c>
      <c r="L276" s="6" t="str">
        <f>OBV!H276</f>
        <v>BEARISH DIVERGENCE</v>
      </c>
      <c r="M276" s="8">
        <f t="shared" si="40"/>
        <v>25</v>
      </c>
      <c r="N276" s="8">
        <f t="shared" si="41"/>
        <v>100</v>
      </c>
      <c r="O276" s="8">
        <f t="shared" si="42"/>
        <v>50</v>
      </c>
      <c r="P276" s="8">
        <f t="shared" si="43"/>
        <v>16.5</v>
      </c>
      <c r="Q276" s="9">
        <f t="shared" si="44"/>
        <v>53.725000000000001</v>
      </c>
      <c r="R276" s="9">
        <f t="shared" si="45"/>
        <v>46.625</v>
      </c>
      <c r="S276" s="9">
        <f t="shared" si="46"/>
        <v>38.674999999999997</v>
      </c>
      <c r="T276" s="9">
        <f t="shared" si="47"/>
        <v>47.875</v>
      </c>
      <c r="U276" s="8">
        <f t="shared" si="48"/>
        <v>46.341666666666661</v>
      </c>
      <c r="V276" s="8">
        <f t="shared" si="49"/>
        <v>46.724999999999994</v>
      </c>
    </row>
    <row r="277" spans="1:22" ht="13.5" x14ac:dyDescent="0.25">
      <c r="A277" s="3">
        <f>RSI!A277</f>
        <v>42709</v>
      </c>
      <c r="B277" s="2">
        <f>RSI!B277</f>
        <v>2.2400000000000002</v>
      </c>
      <c r="C277" s="2">
        <f>RSI!I277</f>
        <v>53.113463815340637</v>
      </c>
      <c r="D277" s="2">
        <f>MACD!E277</f>
        <v>1.1656724975876109E-2</v>
      </c>
      <c r="E277" s="2">
        <f>MACD!F277</f>
        <v>5.5986740885464813E-2</v>
      </c>
      <c r="F277" s="2">
        <f>'Moving Avg'!D277</f>
        <v>2.1760000000000002</v>
      </c>
      <c r="G277" s="2">
        <f>'Moving Avg'!F277</f>
        <v>2.1894999999999998</v>
      </c>
      <c r="H277" s="2">
        <f>'Moving Avg'!G277</f>
        <v>2.249400000000001</v>
      </c>
      <c r="I277" s="2">
        <f>'Moving Avg'!H277</f>
        <v>2.0050449999999982</v>
      </c>
      <c r="J277" s="6" t="str">
        <f>OBV!F277</f>
        <v>BEARISH</v>
      </c>
      <c r="K277" s="6" t="str">
        <f>OBV!G277</f>
        <v>NEUTRAL</v>
      </c>
      <c r="L277" s="6" t="str">
        <f>OBV!H277</f>
        <v>BEARISH DIVERGENCE</v>
      </c>
      <c r="M277" s="8">
        <f t="shared" si="40"/>
        <v>25</v>
      </c>
      <c r="N277" s="8">
        <f t="shared" si="41"/>
        <v>100</v>
      </c>
      <c r="O277" s="8">
        <f t="shared" si="42"/>
        <v>50</v>
      </c>
      <c r="P277" s="8">
        <f t="shared" si="43"/>
        <v>16.5</v>
      </c>
      <c r="Q277" s="9">
        <f t="shared" si="44"/>
        <v>53.725000000000001</v>
      </c>
      <c r="R277" s="9">
        <f t="shared" si="45"/>
        <v>46.625</v>
      </c>
      <c r="S277" s="9">
        <f t="shared" si="46"/>
        <v>38.674999999999997</v>
      </c>
      <c r="T277" s="9">
        <f t="shared" si="47"/>
        <v>47.875</v>
      </c>
      <c r="U277" s="8">
        <f t="shared" si="48"/>
        <v>46.341666666666661</v>
      </c>
      <c r="V277" s="8">
        <f t="shared" si="49"/>
        <v>46.724999999999994</v>
      </c>
    </row>
    <row r="278" spans="1:22" ht="13.5" x14ac:dyDescent="0.25">
      <c r="A278" s="3">
        <f>RSI!A278</f>
        <v>42710</v>
      </c>
      <c r="B278" s="2">
        <f>RSI!B278</f>
        <v>2.21</v>
      </c>
      <c r="C278" s="2">
        <f>RSI!I278</f>
        <v>49.40238104970598</v>
      </c>
      <c r="D278" s="2">
        <f>MACD!E278</f>
        <v>2.9490463078785112E-4</v>
      </c>
      <c r="E278" s="2">
        <f>MACD!F278</f>
        <v>4.4848373634529419E-2</v>
      </c>
      <c r="F278" s="2">
        <f>'Moving Avg'!D278</f>
        <v>2.1819999999999999</v>
      </c>
      <c r="G278" s="2">
        <f>'Moving Avg'!F278</f>
        <v>2.1840000000000002</v>
      </c>
      <c r="H278" s="2">
        <f>'Moving Avg'!G278</f>
        <v>2.2518000000000007</v>
      </c>
      <c r="I278" s="2">
        <f>'Moving Avg'!H278</f>
        <v>2.0065829999999982</v>
      </c>
      <c r="J278" s="6" t="str">
        <f>OBV!F278</f>
        <v>BEARISH</v>
      </c>
      <c r="K278" s="6" t="str">
        <f>OBV!G278</f>
        <v>NEUTRAL</v>
      </c>
      <c r="L278" s="6" t="str">
        <f>OBV!H278</f>
        <v>BEARISH DIVERGENCE</v>
      </c>
      <c r="M278" s="8">
        <f t="shared" si="40"/>
        <v>25</v>
      </c>
      <c r="N278" s="8">
        <f t="shared" si="41"/>
        <v>100</v>
      </c>
      <c r="O278" s="8">
        <f t="shared" si="42"/>
        <v>50</v>
      </c>
      <c r="P278" s="8">
        <f t="shared" si="43"/>
        <v>16.5</v>
      </c>
      <c r="Q278" s="9">
        <f t="shared" si="44"/>
        <v>53.725000000000001</v>
      </c>
      <c r="R278" s="9">
        <f t="shared" si="45"/>
        <v>46.625</v>
      </c>
      <c r="S278" s="9">
        <f t="shared" si="46"/>
        <v>38.674999999999997</v>
      </c>
      <c r="T278" s="9">
        <f t="shared" si="47"/>
        <v>47.875</v>
      </c>
      <c r="U278" s="8">
        <f t="shared" si="48"/>
        <v>46.341666666666661</v>
      </c>
      <c r="V278" s="8">
        <f t="shared" si="49"/>
        <v>46.724999999999994</v>
      </c>
    </row>
    <row r="279" spans="1:22" ht="13.5" x14ac:dyDescent="0.25">
      <c r="A279" s="3">
        <f>RSI!A279</f>
        <v>42711</v>
      </c>
      <c r="B279" s="2">
        <f>RSI!B279</f>
        <v>2.2200000000000002</v>
      </c>
      <c r="C279" s="2">
        <f>RSI!I279</f>
        <v>50.64041052013836</v>
      </c>
      <c r="D279" s="2">
        <f>MACD!E279</f>
        <v>-6.9577455499030272E-3</v>
      </c>
      <c r="E279" s="2">
        <f>MACD!F279</f>
        <v>3.4487149797642933E-2</v>
      </c>
      <c r="F279" s="2">
        <f>'Moving Avg'!D279</f>
        <v>2.198</v>
      </c>
      <c r="G279" s="2">
        <f>'Moving Avg'!F279</f>
        <v>2.1800000000000002</v>
      </c>
      <c r="H279" s="2">
        <f>'Moving Avg'!G279</f>
        <v>2.2542000000000004</v>
      </c>
      <c r="I279" s="2">
        <f>'Moving Avg'!H279</f>
        <v>2.0080759999999986</v>
      </c>
      <c r="J279" s="6" t="str">
        <f>OBV!F279</f>
        <v>BEARISH</v>
      </c>
      <c r="K279" s="6" t="str">
        <f>OBV!G279</f>
        <v>NEUTRAL</v>
      </c>
      <c r="L279" s="6" t="str">
        <f>OBV!H279</f>
        <v>BEARISH DIVERGENCE</v>
      </c>
      <c r="M279" s="8">
        <f t="shared" si="40"/>
        <v>25</v>
      </c>
      <c r="N279" s="8">
        <f t="shared" si="41"/>
        <v>100</v>
      </c>
      <c r="O279" s="8">
        <f t="shared" si="42"/>
        <v>50</v>
      </c>
      <c r="P279" s="8">
        <f t="shared" si="43"/>
        <v>16.5</v>
      </c>
      <c r="Q279" s="9">
        <f t="shared" si="44"/>
        <v>53.725000000000001</v>
      </c>
      <c r="R279" s="9">
        <f t="shared" si="45"/>
        <v>46.625</v>
      </c>
      <c r="S279" s="9">
        <f t="shared" si="46"/>
        <v>38.674999999999997</v>
      </c>
      <c r="T279" s="9">
        <f t="shared" si="47"/>
        <v>47.875</v>
      </c>
      <c r="U279" s="8">
        <f t="shared" si="48"/>
        <v>46.341666666666661</v>
      </c>
      <c r="V279" s="8">
        <f t="shared" si="49"/>
        <v>46.724999999999994</v>
      </c>
    </row>
    <row r="280" spans="1:22" ht="13.5" x14ac:dyDescent="0.25">
      <c r="A280" s="3">
        <f>RSI!A280</f>
        <v>42712</v>
      </c>
      <c r="B280" s="2">
        <f>RSI!B280</f>
        <v>2.2200000000000002</v>
      </c>
      <c r="C280" s="2">
        <f>RSI!I280</f>
        <v>50.640410520138346</v>
      </c>
      <c r="D280" s="2">
        <f>MACD!E280</f>
        <v>-1.1592069816257045E-2</v>
      </c>
      <c r="E280" s="2">
        <f>MACD!F280</f>
        <v>2.527130587486294E-2</v>
      </c>
      <c r="F280" s="2">
        <f>'Moving Avg'!D280</f>
        <v>2.2160000000000002</v>
      </c>
      <c r="G280" s="2">
        <f>'Moving Avg'!F280</f>
        <v>2.1760000000000002</v>
      </c>
      <c r="H280" s="2">
        <f>'Moving Avg'!G280</f>
        <v>2.2578000000000005</v>
      </c>
      <c r="I280" s="2">
        <f>'Moving Avg'!H280</f>
        <v>2.0094739999999987</v>
      </c>
      <c r="J280" s="6" t="str">
        <f>OBV!F280</f>
        <v>BULLISH</v>
      </c>
      <c r="K280" s="6" t="str">
        <f>OBV!G280</f>
        <v>NEUTRAL</v>
      </c>
      <c r="L280" s="6" t="str">
        <f>OBV!H280</f>
        <v>CONFIRMED BULLISH</v>
      </c>
      <c r="M280" s="8">
        <f t="shared" si="40"/>
        <v>25</v>
      </c>
      <c r="N280" s="8">
        <f t="shared" si="41"/>
        <v>100</v>
      </c>
      <c r="O280" s="8">
        <f t="shared" si="42"/>
        <v>50</v>
      </c>
      <c r="P280" s="8">
        <f t="shared" si="43"/>
        <v>83.5</v>
      </c>
      <c r="Q280" s="9">
        <f t="shared" si="44"/>
        <v>63.774999999999999</v>
      </c>
      <c r="R280" s="9">
        <f t="shared" si="45"/>
        <v>63.375</v>
      </c>
      <c r="S280" s="9">
        <f t="shared" si="46"/>
        <v>68.825000000000003</v>
      </c>
      <c r="T280" s="9">
        <f t="shared" si="47"/>
        <v>64.625</v>
      </c>
      <c r="U280" s="8">
        <f t="shared" si="48"/>
        <v>65.325000000000003</v>
      </c>
      <c r="V280" s="8">
        <f t="shared" si="49"/>
        <v>65.150000000000006</v>
      </c>
    </row>
    <row r="281" spans="1:22" ht="13.5" x14ac:dyDescent="0.25">
      <c r="A281" s="3">
        <f>RSI!A281</f>
        <v>42713</v>
      </c>
      <c r="B281" s="2">
        <f>RSI!B281</f>
        <v>2.2200000000000002</v>
      </c>
      <c r="C281" s="2">
        <f>RSI!I281</f>
        <v>50.640410520138346</v>
      </c>
      <c r="D281" s="2">
        <f>MACD!E281</f>
        <v>-1.5546687747830745E-2</v>
      </c>
      <c r="E281" s="2">
        <f>MACD!F281</f>
        <v>1.7107707150324204E-2</v>
      </c>
      <c r="F281" s="2">
        <f>'Moving Avg'!D281</f>
        <v>2.2220000000000004</v>
      </c>
      <c r="G281" s="2">
        <f>'Moving Avg'!F281</f>
        <v>2.1779999999999999</v>
      </c>
      <c r="H281" s="2">
        <f>'Moving Avg'!G281</f>
        <v>2.2602000000000007</v>
      </c>
      <c r="I281" s="2">
        <f>'Moving Avg'!H281</f>
        <v>2.011061999999999</v>
      </c>
      <c r="J281" s="6" t="str">
        <f>OBV!F281</f>
        <v>BULLISH</v>
      </c>
      <c r="K281" s="6" t="str">
        <f>OBV!G281</f>
        <v>NEUTRAL</v>
      </c>
      <c r="L281" s="6" t="str">
        <f>OBV!H281</f>
        <v>CONFIRMED BULLISH</v>
      </c>
      <c r="M281" s="8">
        <f t="shared" si="40"/>
        <v>25</v>
      </c>
      <c r="N281" s="8">
        <f t="shared" si="41"/>
        <v>100</v>
      </c>
      <c r="O281" s="8">
        <f t="shared" si="42"/>
        <v>50</v>
      </c>
      <c r="P281" s="8">
        <f t="shared" si="43"/>
        <v>83.5</v>
      </c>
      <c r="Q281" s="9">
        <f t="shared" si="44"/>
        <v>63.774999999999999</v>
      </c>
      <c r="R281" s="9">
        <f t="shared" si="45"/>
        <v>63.375</v>
      </c>
      <c r="S281" s="9">
        <f t="shared" si="46"/>
        <v>68.825000000000003</v>
      </c>
      <c r="T281" s="9">
        <f t="shared" si="47"/>
        <v>64.625</v>
      </c>
      <c r="U281" s="8">
        <f t="shared" si="48"/>
        <v>65.325000000000003</v>
      </c>
      <c r="V281" s="8">
        <f t="shared" si="49"/>
        <v>65.150000000000006</v>
      </c>
    </row>
    <row r="282" spans="1:22" ht="13.5" x14ac:dyDescent="0.25">
      <c r="A282" s="3">
        <f>RSI!A282</f>
        <v>42717</v>
      </c>
      <c r="B282" s="2">
        <f>RSI!B282</f>
        <v>2.23</v>
      </c>
      <c r="C282" s="2">
        <f>RSI!I282</f>
        <v>52.104114193105779</v>
      </c>
      <c r="D282" s="2">
        <f>MACD!E282</f>
        <v>-2.1202907634416235E-2</v>
      </c>
      <c r="E282" s="2">
        <f>MACD!F282</f>
        <v>9.4455841933761171E-3</v>
      </c>
      <c r="F282" s="2">
        <f>'Moving Avg'!D282</f>
        <v>2.2200000000000002</v>
      </c>
      <c r="G282" s="2">
        <f>'Moving Avg'!F282</f>
        <v>2.1819999999999999</v>
      </c>
      <c r="H282" s="2">
        <f>'Moving Avg'!G282</f>
        <v>2.2618000000000009</v>
      </c>
      <c r="I282" s="2">
        <f>'Moving Avg'!H282</f>
        <v>2.0126999999999997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25</v>
      </c>
      <c r="N282" s="8">
        <f t="shared" si="41"/>
        <v>100</v>
      </c>
      <c r="O282" s="8">
        <f t="shared" si="42"/>
        <v>50</v>
      </c>
      <c r="P282" s="8">
        <f t="shared" si="43"/>
        <v>16.5</v>
      </c>
      <c r="Q282" s="9">
        <f t="shared" si="44"/>
        <v>53.725000000000001</v>
      </c>
      <c r="R282" s="9">
        <f t="shared" si="45"/>
        <v>46.625</v>
      </c>
      <c r="S282" s="9">
        <f t="shared" si="46"/>
        <v>38.674999999999997</v>
      </c>
      <c r="T282" s="9">
        <f t="shared" si="47"/>
        <v>47.875</v>
      </c>
      <c r="U282" s="8">
        <f t="shared" si="48"/>
        <v>46.341666666666661</v>
      </c>
      <c r="V282" s="8">
        <f t="shared" si="49"/>
        <v>46.724999999999994</v>
      </c>
    </row>
    <row r="283" spans="1:22" ht="13.5" x14ac:dyDescent="0.25">
      <c r="A283" s="3">
        <f>RSI!A283</f>
        <v>42718</v>
      </c>
      <c r="B283" s="2">
        <f>RSI!B283</f>
        <v>2.23</v>
      </c>
      <c r="C283" s="2">
        <f>RSI!I283</f>
        <v>52.104114193105779</v>
      </c>
      <c r="D283" s="2">
        <f>MACD!E283</f>
        <v>-2.4538089509838379E-2</v>
      </c>
      <c r="E283" s="2">
        <f>MACD!F283</f>
        <v>2.6488494527332181E-3</v>
      </c>
      <c r="F283" s="2">
        <f>'Moving Avg'!D283</f>
        <v>2.2240000000000002</v>
      </c>
      <c r="G283" s="2">
        <f>'Moving Avg'!F283</f>
        <v>2.1854999999999998</v>
      </c>
      <c r="H283" s="2">
        <f>'Moving Avg'!G283</f>
        <v>2.2640000000000007</v>
      </c>
      <c r="I283" s="2">
        <f>'Moving Avg'!H283</f>
        <v>2.0144329999999995</v>
      </c>
      <c r="J283" s="6" t="str">
        <f>OBV!F283</f>
        <v>BULLISH</v>
      </c>
      <c r="K283" s="6" t="str">
        <f>OBV!G283</f>
        <v>NEUTRAL</v>
      </c>
      <c r="L283" s="6" t="str">
        <f>OBV!H283</f>
        <v>CONFIRMED BULLISH</v>
      </c>
      <c r="M283" s="8">
        <f t="shared" si="40"/>
        <v>25</v>
      </c>
      <c r="N283" s="8">
        <f t="shared" si="41"/>
        <v>100</v>
      </c>
      <c r="O283" s="8">
        <f t="shared" si="42"/>
        <v>50</v>
      </c>
      <c r="P283" s="8">
        <f t="shared" si="43"/>
        <v>83.5</v>
      </c>
      <c r="Q283" s="9">
        <f t="shared" si="44"/>
        <v>63.774999999999999</v>
      </c>
      <c r="R283" s="9">
        <f t="shared" si="45"/>
        <v>63.375</v>
      </c>
      <c r="S283" s="9">
        <f t="shared" si="46"/>
        <v>68.825000000000003</v>
      </c>
      <c r="T283" s="9">
        <f t="shared" si="47"/>
        <v>64.625</v>
      </c>
      <c r="U283" s="8">
        <f t="shared" si="48"/>
        <v>65.325000000000003</v>
      </c>
      <c r="V283" s="8">
        <f t="shared" si="49"/>
        <v>65.150000000000006</v>
      </c>
    </row>
    <row r="284" spans="1:22" ht="13.5" x14ac:dyDescent="0.25">
      <c r="A284" s="3">
        <f>RSI!A284</f>
        <v>42719</v>
      </c>
      <c r="B284" s="2">
        <f>RSI!B284</f>
        <v>2.23</v>
      </c>
      <c r="C284" s="2">
        <f>RSI!I284</f>
        <v>52.104114193105779</v>
      </c>
      <c r="D284" s="2">
        <f>MACD!E284</f>
        <v>-3.3595134118675318E-2</v>
      </c>
      <c r="E284" s="2">
        <f>MACD!F284</f>
        <v>-4.5999472615484895E-3</v>
      </c>
      <c r="F284" s="2">
        <f>'Moving Avg'!D284</f>
        <v>2.226</v>
      </c>
      <c r="G284" s="2">
        <f>'Moving Avg'!F284</f>
        <v>2.1879999999999997</v>
      </c>
      <c r="H284" s="2">
        <f>'Moving Avg'!G284</f>
        <v>2.2666000000000004</v>
      </c>
      <c r="I284" s="2">
        <f>'Moving Avg'!H284</f>
        <v>2.0160710000000002</v>
      </c>
      <c r="J284" s="6" t="str">
        <f>OBV!F284</f>
        <v>BULLISH</v>
      </c>
      <c r="K284" s="6" t="str">
        <f>OBV!G284</f>
        <v>NEUTRAL</v>
      </c>
      <c r="L284" s="6" t="str">
        <f>OBV!H284</f>
        <v>CONFIRMED BULLISH</v>
      </c>
      <c r="M284" s="8">
        <f t="shared" si="40"/>
        <v>25</v>
      </c>
      <c r="N284" s="8">
        <f t="shared" si="41"/>
        <v>100</v>
      </c>
      <c r="O284" s="8">
        <f t="shared" si="42"/>
        <v>50</v>
      </c>
      <c r="P284" s="8">
        <f t="shared" si="43"/>
        <v>83.5</v>
      </c>
      <c r="Q284" s="9">
        <f t="shared" si="44"/>
        <v>63.774999999999999</v>
      </c>
      <c r="R284" s="9">
        <f t="shared" si="45"/>
        <v>63.375</v>
      </c>
      <c r="S284" s="9">
        <f t="shared" si="46"/>
        <v>68.825000000000003</v>
      </c>
      <c r="T284" s="9">
        <f t="shared" si="47"/>
        <v>64.625</v>
      </c>
      <c r="U284" s="8">
        <f t="shared" si="48"/>
        <v>65.325000000000003</v>
      </c>
      <c r="V284" s="8">
        <f t="shared" si="49"/>
        <v>65.150000000000006</v>
      </c>
    </row>
    <row r="285" spans="1:22" ht="13.5" x14ac:dyDescent="0.25">
      <c r="A285" s="3">
        <f>RSI!A285</f>
        <v>42720</v>
      </c>
      <c r="B285" s="2">
        <f>RSI!B285</f>
        <v>2.23</v>
      </c>
      <c r="C285" s="2">
        <f>RSI!I285</f>
        <v>52.104114193105779</v>
      </c>
      <c r="D285" s="2">
        <f>MACD!E285</f>
        <v>-4.2872361272395132E-2</v>
      </c>
      <c r="E285" s="2">
        <f>MACD!F285</f>
        <v>-1.2254430063717818E-2</v>
      </c>
      <c r="F285" s="2">
        <f>'Moving Avg'!D285</f>
        <v>2.2280000000000002</v>
      </c>
      <c r="G285" s="2">
        <f>'Moving Avg'!F285</f>
        <v>2.1919999999999993</v>
      </c>
      <c r="H285" s="2">
        <f>'Moving Avg'!G285</f>
        <v>2.2682000000000007</v>
      </c>
      <c r="I285" s="2">
        <f>'Moving Avg'!H285</f>
        <v>2.0175665</v>
      </c>
      <c r="J285" s="6" t="str">
        <f>OBV!F285</f>
        <v>BULLISH</v>
      </c>
      <c r="K285" s="6" t="str">
        <f>OBV!G285</f>
        <v>NEUTRAL</v>
      </c>
      <c r="L285" s="6" t="str">
        <f>OBV!H285</f>
        <v>CONFIRMED BULLISH</v>
      </c>
      <c r="M285" s="8">
        <f t="shared" si="40"/>
        <v>25</v>
      </c>
      <c r="N285" s="8">
        <f t="shared" si="41"/>
        <v>100</v>
      </c>
      <c r="O285" s="8">
        <f t="shared" si="42"/>
        <v>50</v>
      </c>
      <c r="P285" s="8">
        <f t="shared" si="43"/>
        <v>83.5</v>
      </c>
      <c r="Q285" s="9">
        <f t="shared" si="44"/>
        <v>63.774999999999999</v>
      </c>
      <c r="R285" s="9">
        <f t="shared" si="45"/>
        <v>63.375</v>
      </c>
      <c r="S285" s="9">
        <f t="shared" si="46"/>
        <v>68.825000000000003</v>
      </c>
      <c r="T285" s="9">
        <f t="shared" si="47"/>
        <v>64.625</v>
      </c>
      <c r="U285" s="8">
        <f t="shared" si="48"/>
        <v>65.325000000000003</v>
      </c>
      <c r="V285" s="8">
        <f t="shared" si="49"/>
        <v>65.150000000000006</v>
      </c>
    </row>
    <row r="286" spans="1:22" ht="13.5" x14ac:dyDescent="0.25">
      <c r="A286" s="3">
        <f>RSI!A286</f>
        <v>42723</v>
      </c>
      <c r="B286" s="2">
        <f>RSI!B286</f>
        <v>2.23</v>
      </c>
      <c r="C286" s="2">
        <f>RSI!I286</f>
        <v>52.104114193105779</v>
      </c>
      <c r="D286" s="2">
        <f>MACD!E286</f>
        <v>-4.156110207633601E-2</v>
      </c>
      <c r="E286" s="2">
        <f>MACD!F286</f>
        <v>-1.8115764466241458E-2</v>
      </c>
      <c r="F286" s="2">
        <f>'Moving Avg'!D286</f>
        <v>2.23</v>
      </c>
      <c r="G286" s="2">
        <f>'Moving Avg'!F286</f>
        <v>2.1959999999999988</v>
      </c>
      <c r="H286" s="2">
        <f>'Moving Avg'!G286</f>
        <v>2.2700000000000009</v>
      </c>
      <c r="I286" s="2">
        <f>'Moving Avg'!H286</f>
        <v>2.0192995000000002</v>
      </c>
      <c r="J286" s="6" t="str">
        <f>OBV!F286</f>
        <v>BULLISH</v>
      </c>
      <c r="K286" s="6" t="str">
        <f>OBV!G286</f>
        <v>NEUTRAL</v>
      </c>
      <c r="L286" s="6" t="str">
        <f>OBV!H286</f>
        <v>CONFIRMED BULLISH</v>
      </c>
      <c r="M286" s="8">
        <f t="shared" si="40"/>
        <v>25</v>
      </c>
      <c r="N286" s="8">
        <f t="shared" si="41"/>
        <v>100</v>
      </c>
      <c r="O286" s="8">
        <f t="shared" si="42"/>
        <v>50</v>
      </c>
      <c r="P286" s="8">
        <f t="shared" si="43"/>
        <v>83.5</v>
      </c>
      <c r="Q286" s="9">
        <f t="shared" si="44"/>
        <v>63.774999999999999</v>
      </c>
      <c r="R286" s="9">
        <f t="shared" si="45"/>
        <v>63.375</v>
      </c>
      <c r="S286" s="9">
        <f t="shared" si="46"/>
        <v>68.825000000000003</v>
      </c>
      <c r="T286" s="9">
        <f t="shared" si="47"/>
        <v>64.625</v>
      </c>
      <c r="U286" s="8">
        <f t="shared" si="48"/>
        <v>65.325000000000003</v>
      </c>
      <c r="V286" s="8">
        <f t="shared" si="49"/>
        <v>65.150000000000006</v>
      </c>
    </row>
    <row r="287" spans="1:22" ht="13.5" x14ac:dyDescent="0.25">
      <c r="A287" s="3">
        <f>RSI!A287</f>
        <v>42724</v>
      </c>
      <c r="B287" s="2">
        <f>RSI!B287</f>
        <v>2.23</v>
      </c>
      <c r="C287" s="2">
        <f>RSI!I287</f>
        <v>52.104114193105779</v>
      </c>
      <c r="D287" s="2">
        <f>MACD!E287</f>
        <v>-3.2823664221004023E-2</v>
      </c>
      <c r="E287" s="2">
        <f>MACD!F287</f>
        <v>-2.1057344417193972E-2</v>
      </c>
      <c r="F287" s="2">
        <f>'Moving Avg'!D287</f>
        <v>2.23</v>
      </c>
      <c r="G287" s="2">
        <f>'Moving Avg'!F287</f>
        <v>2.198999999999999</v>
      </c>
      <c r="H287" s="2">
        <f>'Moving Avg'!G287</f>
        <v>2.2706000000000004</v>
      </c>
      <c r="I287" s="2">
        <f>'Moving Avg'!H287</f>
        <v>2.0212705000000004</v>
      </c>
      <c r="J287" s="6" t="str">
        <f>OBV!F287</f>
        <v>NEUTRAL</v>
      </c>
      <c r="K287" s="6" t="str">
        <f>OBV!G287</f>
        <v>NEUTRAL</v>
      </c>
      <c r="L287" s="6" t="str">
        <f>OBV!H287</f>
        <v>NEUTRAL</v>
      </c>
      <c r="M287" s="8">
        <f t="shared" si="40"/>
        <v>25</v>
      </c>
      <c r="N287" s="8">
        <f t="shared" si="41"/>
        <v>45</v>
      </c>
      <c r="O287" s="8">
        <f t="shared" si="42"/>
        <v>50</v>
      </c>
      <c r="P287" s="8">
        <f t="shared" si="43"/>
        <v>33</v>
      </c>
      <c r="Q287" s="9">
        <f t="shared" si="44"/>
        <v>36.950000000000003</v>
      </c>
      <c r="R287" s="9">
        <f t="shared" si="45"/>
        <v>39.75</v>
      </c>
      <c r="S287" s="9">
        <f t="shared" si="46"/>
        <v>37.85</v>
      </c>
      <c r="T287" s="9">
        <f t="shared" si="47"/>
        <v>38.25</v>
      </c>
      <c r="U287" s="8">
        <f t="shared" si="48"/>
        <v>38.183333333333337</v>
      </c>
      <c r="V287" s="8">
        <f t="shared" si="49"/>
        <v>38.200000000000003</v>
      </c>
    </row>
    <row r="288" spans="1:22" ht="13.5" x14ac:dyDescent="0.25">
      <c r="A288" s="3">
        <f>RSI!A288</f>
        <v>42725</v>
      </c>
      <c r="B288" s="2">
        <f>RSI!B288</f>
        <v>2.2200000000000002</v>
      </c>
      <c r="C288" s="2">
        <f>RSI!I288</f>
        <v>49.800430638196595</v>
      </c>
      <c r="D288" s="2">
        <f>MACD!E288</f>
        <v>-2.9364718160889147E-2</v>
      </c>
      <c r="E288" s="2">
        <f>MACD!F288</f>
        <v>-2.2718819165933008E-2</v>
      </c>
      <c r="F288" s="2">
        <f>'Moving Avg'!D288</f>
        <v>2.2280000000000002</v>
      </c>
      <c r="G288" s="2">
        <f>'Moving Avg'!F288</f>
        <v>2.2024999999999992</v>
      </c>
      <c r="H288" s="2">
        <f>'Moving Avg'!G288</f>
        <v>2.2694000000000005</v>
      </c>
      <c r="I288" s="2">
        <f>'Moving Avg'!H288</f>
        <v>2.0233340000000006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  <c r="M288" s="8">
        <f t="shared" si="40"/>
        <v>25</v>
      </c>
      <c r="N288" s="8">
        <f t="shared" si="41"/>
        <v>45</v>
      </c>
      <c r="O288" s="8">
        <f t="shared" si="42"/>
        <v>50</v>
      </c>
      <c r="P288" s="8">
        <f t="shared" si="43"/>
        <v>16.5</v>
      </c>
      <c r="Q288" s="9">
        <f t="shared" si="44"/>
        <v>34.475000000000001</v>
      </c>
      <c r="R288" s="9">
        <f t="shared" si="45"/>
        <v>35.625</v>
      </c>
      <c r="S288" s="9">
        <f t="shared" si="46"/>
        <v>30.425000000000001</v>
      </c>
      <c r="T288" s="9">
        <f t="shared" si="47"/>
        <v>34.125</v>
      </c>
      <c r="U288" s="8">
        <f t="shared" si="48"/>
        <v>33.508333333333333</v>
      </c>
      <c r="V288" s="8">
        <f t="shared" si="49"/>
        <v>33.662499999999994</v>
      </c>
    </row>
    <row r="289" spans="1:22" ht="13.5" x14ac:dyDescent="0.25">
      <c r="A289" s="3">
        <f>RSI!A289</f>
        <v>42726</v>
      </c>
      <c r="B289" s="2">
        <f>RSI!B289</f>
        <v>2.21</v>
      </c>
      <c r="C289" s="2">
        <f>RSI!I289</f>
        <v>47.53699965844929</v>
      </c>
      <c r="D289" s="2">
        <f>MACD!E289</f>
        <v>-2.4154834858395535E-2</v>
      </c>
      <c r="E289" s="2">
        <f>MACD!F289</f>
        <v>-2.3006022304425514E-2</v>
      </c>
      <c r="F289" s="2">
        <f>'Moving Avg'!D289</f>
        <v>2.2240000000000002</v>
      </c>
      <c r="G289" s="2">
        <f>'Moving Avg'!F289</f>
        <v>2.2044999999999995</v>
      </c>
      <c r="H289" s="2">
        <f>'Moving Avg'!G289</f>
        <v>2.2682000000000002</v>
      </c>
      <c r="I289" s="2">
        <f>'Moving Avg'!H289</f>
        <v>2.0251100000000006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  <c r="M289" s="8">
        <f t="shared" si="40"/>
        <v>25</v>
      </c>
      <c r="N289" s="8">
        <f t="shared" si="41"/>
        <v>45</v>
      </c>
      <c r="O289" s="8">
        <f t="shared" si="42"/>
        <v>50</v>
      </c>
      <c r="P289" s="8">
        <f t="shared" si="43"/>
        <v>16.5</v>
      </c>
      <c r="Q289" s="9">
        <f t="shared" si="44"/>
        <v>34.475000000000001</v>
      </c>
      <c r="R289" s="9">
        <f t="shared" si="45"/>
        <v>35.625</v>
      </c>
      <c r="S289" s="9">
        <f t="shared" si="46"/>
        <v>30.425000000000001</v>
      </c>
      <c r="T289" s="9">
        <f t="shared" si="47"/>
        <v>34.125</v>
      </c>
      <c r="U289" s="8">
        <f t="shared" si="48"/>
        <v>33.508333333333333</v>
      </c>
      <c r="V289" s="8">
        <f t="shared" si="49"/>
        <v>33.662499999999994</v>
      </c>
    </row>
    <row r="290" spans="1:22" ht="13.5" x14ac:dyDescent="0.25">
      <c r="A290" s="3">
        <f>RSI!A290</f>
        <v>42727</v>
      </c>
      <c r="B290" s="2">
        <f>RSI!B290</f>
        <v>2.21</v>
      </c>
      <c r="C290" s="2">
        <f>RSI!I290</f>
        <v>47.53699965844929</v>
      </c>
      <c r="D290" s="2">
        <f>MACD!E290</f>
        <v>-1.968378856888231E-2</v>
      </c>
      <c r="E290" s="2">
        <f>MACD!F290</f>
        <v>-2.2341575557316876E-2</v>
      </c>
      <c r="F290" s="2">
        <f>'Moving Avg'!D290</f>
        <v>2.2200000000000002</v>
      </c>
      <c r="G290" s="2">
        <f>'Moving Avg'!F290</f>
        <v>2.2059999999999995</v>
      </c>
      <c r="H290" s="2">
        <f>'Moving Avg'!G290</f>
        <v>2.2675999999999998</v>
      </c>
      <c r="I290" s="2">
        <f>'Moving Avg'!H290</f>
        <v>2.0270760000000005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  <c r="M290" s="8">
        <f t="shared" si="40"/>
        <v>25</v>
      </c>
      <c r="N290" s="8">
        <f t="shared" si="41"/>
        <v>0</v>
      </c>
      <c r="O290" s="8">
        <f t="shared" si="42"/>
        <v>50</v>
      </c>
      <c r="P290" s="8">
        <f t="shared" si="43"/>
        <v>16.5</v>
      </c>
      <c r="Q290" s="9">
        <f t="shared" si="44"/>
        <v>18.725000000000001</v>
      </c>
      <c r="R290" s="9">
        <f t="shared" si="45"/>
        <v>26.625</v>
      </c>
      <c r="S290" s="9">
        <f t="shared" si="46"/>
        <v>23.675000000000001</v>
      </c>
      <c r="T290" s="9">
        <f t="shared" si="47"/>
        <v>22.875</v>
      </c>
      <c r="U290" s="8">
        <f t="shared" si="48"/>
        <v>23.008333333333336</v>
      </c>
      <c r="V290" s="8">
        <f t="shared" si="49"/>
        <v>22.975000000000001</v>
      </c>
    </row>
    <row r="291" spans="1:22" ht="13.5" x14ac:dyDescent="0.25">
      <c r="A291" s="3">
        <f>RSI!A291</f>
        <v>42730</v>
      </c>
      <c r="B291" s="2">
        <f>RSI!B291</f>
        <v>2.21</v>
      </c>
      <c r="C291" s="2">
        <f>RSI!I291</f>
        <v>47.53699965844929</v>
      </c>
      <c r="D291" s="2">
        <f>MACD!E291</f>
        <v>-1.5842555281441406E-2</v>
      </c>
      <c r="E291" s="2">
        <f>MACD!F291</f>
        <v>-2.1041771502141784E-2</v>
      </c>
      <c r="F291" s="2">
        <f>'Moving Avg'!D291</f>
        <v>2.2160000000000002</v>
      </c>
      <c r="G291" s="2">
        <f>'Moving Avg'!F291</f>
        <v>2.2075</v>
      </c>
      <c r="H291" s="2">
        <f>'Moving Avg'!G291</f>
        <v>2.2671999999999999</v>
      </c>
      <c r="I291" s="2">
        <f>'Moving Avg'!H291</f>
        <v>2.0292800000000004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  <c r="M291" s="8">
        <f t="shared" si="40"/>
        <v>25</v>
      </c>
      <c r="N291" s="8">
        <f t="shared" si="41"/>
        <v>0</v>
      </c>
      <c r="O291" s="8">
        <f t="shared" si="42"/>
        <v>50</v>
      </c>
      <c r="P291" s="8">
        <f t="shared" si="43"/>
        <v>16.5</v>
      </c>
      <c r="Q291" s="9">
        <f t="shared" si="44"/>
        <v>18.725000000000001</v>
      </c>
      <c r="R291" s="9">
        <f t="shared" si="45"/>
        <v>26.625</v>
      </c>
      <c r="S291" s="9">
        <f t="shared" si="46"/>
        <v>23.675000000000001</v>
      </c>
      <c r="T291" s="9">
        <f t="shared" si="47"/>
        <v>22.875</v>
      </c>
      <c r="U291" s="8">
        <f t="shared" si="48"/>
        <v>23.008333333333336</v>
      </c>
      <c r="V291" s="8">
        <f t="shared" si="49"/>
        <v>22.975000000000001</v>
      </c>
    </row>
    <row r="292" spans="1:22" ht="13.5" x14ac:dyDescent="0.25">
      <c r="A292" s="3">
        <f>RSI!A292</f>
        <v>42731</v>
      </c>
      <c r="B292" s="2">
        <f>RSI!B292</f>
        <v>2.21</v>
      </c>
      <c r="C292" s="2">
        <f>RSI!I292</f>
        <v>47.53699965844929</v>
      </c>
      <c r="D292" s="2">
        <f>MACD!E292</f>
        <v>-1.1000078429099336E-2</v>
      </c>
      <c r="E292" s="2">
        <f>MACD!F292</f>
        <v>-1.9033432887533293E-2</v>
      </c>
      <c r="F292" s="2">
        <f>'Moving Avg'!D292</f>
        <v>2.2119999999999997</v>
      </c>
      <c r="G292" s="2">
        <f>'Moving Avg'!F292</f>
        <v>2.2095000000000002</v>
      </c>
      <c r="H292" s="2">
        <f>'Moving Avg'!G292</f>
        <v>2.2669999999999995</v>
      </c>
      <c r="I292" s="2">
        <f>'Moving Avg'!H292</f>
        <v>2.0313410000000003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  <c r="M292" s="8">
        <f t="shared" si="40"/>
        <v>25</v>
      </c>
      <c r="N292" s="8">
        <f t="shared" si="41"/>
        <v>0</v>
      </c>
      <c r="O292" s="8">
        <f t="shared" si="42"/>
        <v>50</v>
      </c>
      <c r="P292" s="8">
        <f t="shared" si="43"/>
        <v>16.5</v>
      </c>
      <c r="Q292" s="9">
        <f t="shared" si="44"/>
        <v>18.725000000000001</v>
      </c>
      <c r="R292" s="9">
        <f t="shared" si="45"/>
        <v>26.625</v>
      </c>
      <c r="S292" s="9">
        <f t="shared" si="46"/>
        <v>23.675000000000001</v>
      </c>
      <c r="T292" s="9">
        <f t="shared" si="47"/>
        <v>22.875</v>
      </c>
      <c r="U292" s="8">
        <f t="shared" si="48"/>
        <v>23.008333333333336</v>
      </c>
      <c r="V292" s="8">
        <f t="shared" si="49"/>
        <v>22.975000000000001</v>
      </c>
    </row>
    <row r="293" spans="1:22" ht="13.5" x14ac:dyDescent="0.25">
      <c r="A293" s="3">
        <f>RSI!A293</f>
        <v>42732</v>
      </c>
      <c r="B293" s="2">
        <f>RSI!B293</f>
        <v>2.15</v>
      </c>
      <c r="C293" s="2">
        <f>RSI!I293</f>
        <v>34.779888777905427</v>
      </c>
      <c r="D293" s="2">
        <f>MACD!E293</f>
        <v>-2.4083933917475875E-3</v>
      </c>
      <c r="E293" s="2">
        <f>MACD!F293</f>
        <v>-1.5708424988376154E-2</v>
      </c>
      <c r="F293" s="2">
        <f>'Moving Avg'!D293</f>
        <v>2.198</v>
      </c>
      <c r="G293" s="2">
        <f>'Moving Avg'!F293</f>
        <v>2.2080000000000002</v>
      </c>
      <c r="H293" s="2">
        <f>'Moving Avg'!G293</f>
        <v>2.2643999999999997</v>
      </c>
      <c r="I293" s="2">
        <f>'Moving Avg'!H293</f>
        <v>2.0330545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0"/>
        <v>25</v>
      </c>
      <c r="N293" s="8">
        <f t="shared" si="41"/>
        <v>0</v>
      </c>
      <c r="O293" s="8">
        <f t="shared" si="42"/>
        <v>50</v>
      </c>
      <c r="P293" s="8">
        <f t="shared" si="43"/>
        <v>16.5</v>
      </c>
      <c r="Q293" s="9">
        <f t="shared" si="44"/>
        <v>18.725000000000001</v>
      </c>
      <c r="R293" s="9">
        <f t="shared" si="45"/>
        <v>26.625</v>
      </c>
      <c r="S293" s="9">
        <f t="shared" si="46"/>
        <v>23.675000000000001</v>
      </c>
      <c r="T293" s="9">
        <f t="shared" si="47"/>
        <v>22.875</v>
      </c>
      <c r="U293" s="8">
        <f t="shared" si="48"/>
        <v>23.008333333333336</v>
      </c>
      <c r="V293" s="8">
        <f t="shared" si="49"/>
        <v>22.975000000000001</v>
      </c>
    </row>
    <row r="294" spans="1:22" ht="13.5" x14ac:dyDescent="0.25">
      <c r="A294" s="3">
        <f>RSI!A294</f>
        <v>42733</v>
      </c>
      <c r="B294" s="2">
        <f>RSI!B294</f>
        <v>2.09</v>
      </c>
      <c r="C294" s="2">
        <f>RSI!I294</f>
        <v>26.981967296880583</v>
      </c>
      <c r="D294" s="2">
        <f>MACD!E294</f>
        <v>9.706555208932599E-3</v>
      </c>
      <c r="E294" s="2">
        <f>MACD!F294</f>
        <v>-1.0625428948914405E-2</v>
      </c>
      <c r="F294" s="2">
        <f>'Moving Avg'!D294</f>
        <v>2.1739999999999999</v>
      </c>
      <c r="G294" s="2">
        <f>'Moving Avg'!F294</f>
        <v>2.2054999999999998</v>
      </c>
      <c r="H294" s="2">
        <f>'Moving Avg'!G294</f>
        <v>2.2607999999999997</v>
      </c>
      <c r="I294" s="2">
        <f>'Moving Avg'!H294</f>
        <v>2.0343255</v>
      </c>
      <c r="J294" s="6" t="str">
        <f>OBV!F294</f>
        <v>BEARISH</v>
      </c>
      <c r="K294" s="6" t="str">
        <f>OBV!G294</f>
        <v>WEAK</v>
      </c>
      <c r="L294" s="6" t="str">
        <f>OBV!H294</f>
        <v>CONFIRMED BEARISH</v>
      </c>
      <c r="M294" s="8">
        <f t="shared" si="40"/>
        <v>50</v>
      </c>
      <c r="N294" s="8">
        <f t="shared" si="41"/>
        <v>0</v>
      </c>
      <c r="O294" s="8">
        <f t="shared" si="42"/>
        <v>50</v>
      </c>
      <c r="P294" s="8">
        <f t="shared" si="43"/>
        <v>0</v>
      </c>
      <c r="Q294" s="9">
        <f t="shared" si="44"/>
        <v>25</v>
      </c>
      <c r="R294" s="9">
        <f t="shared" si="45"/>
        <v>27.5</v>
      </c>
      <c r="S294" s="9">
        <f t="shared" si="46"/>
        <v>20</v>
      </c>
      <c r="T294" s="9">
        <f t="shared" si="47"/>
        <v>25</v>
      </c>
      <c r="U294" s="8">
        <f t="shared" si="48"/>
        <v>24.166666666666668</v>
      </c>
      <c r="V294" s="8">
        <f t="shared" si="49"/>
        <v>24.375</v>
      </c>
    </row>
    <row r="295" spans="1:22" ht="13.5" x14ac:dyDescent="0.25">
      <c r="A295" s="3">
        <f>RSI!A295</f>
        <v>42734</v>
      </c>
      <c r="B295" s="2">
        <f>RSI!B295</f>
        <v>2.04</v>
      </c>
      <c r="C295" s="2">
        <f>RSI!I295</f>
        <v>22.462283859219866</v>
      </c>
      <c r="D295" s="2">
        <f>MACD!E295</f>
        <v>2.4386853340987447E-2</v>
      </c>
      <c r="E295" s="2">
        <f>MACD!F295</f>
        <v>-3.6229724909340351E-3</v>
      </c>
      <c r="F295" s="2">
        <f>'Moving Avg'!D295</f>
        <v>2.1399999999999997</v>
      </c>
      <c r="G295" s="2">
        <f>'Moving Avg'!F295</f>
        <v>2.2010000000000001</v>
      </c>
      <c r="H295" s="2">
        <f>'Moving Avg'!G295</f>
        <v>2.2555999999999998</v>
      </c>
      <c r="I295" s="2">
        <f>'Moving Avg'!H295</f>
        <v>2.0354890000000001</v>
      </c>
      <c r="J295" s="6" t="str">
        <f>OBV!F295</f>
        <v>BEARISH</v>
      </c>
      <c r="K295" s="6" t="str">
        <f>OBV!G295</f>
        <v>WEAK</v>
      </c>
      <c r="L295" s="6" t="str">
        <f>OBV!H295</f>
        <v>CONFIRMED BEARISH</v>
      </c>
      <c r="M295" s="8">
        <f t="shared" si="40"/>
        <v>50</v>
      </c>
      <c r="N295" s="8">
        <f t="shared" si="41"/>
        <v>0</v>
      </c>
      <c r="O295" s="8">
        <f t="shared" si="42"/>
        <v>50</v>
      </c>
      <c r="P295" s="8">
        <f t="shared" si="43"/>
        <v>0</v>
      </c>
      <c r="Q295" s="9">
        <f t="shared" si="44"/>
        <v>25</v>
      </c>
      <c r="R295" s="9">
        <f t="shared" si="45"/>
        <v>27.5</v>
      </c>
      <c r="S295" s="9">
        <f t="shared" si="46"/>
        <v>20</v>
      </c>
      <c r="T295" s="9">
        <f t="shared" si="47"/>
        <v>25</v>
      </c>
      <c r="U295" s="8">
        <f t="shared" si="48"/>
        <v>24.166666666666668</v>
      </c>
      <c r="V295" s="8">
        <f t="shared" si="49"/>
        <v>24.375</v>
      </c>
    </row>
    <row r="296" spans="1:22" ht="13.5" x14ac:dyDescent="0.25">
      <c r="A296" s="3">
        <f>RSI!A296</f>
        <v>42737</v>
      </c>
      <c r="B296" s="2">
        <f>RSI!B296</f>
        <v>2.13</v>
      </c>
      <c r="C296" s="2">
        <f>RSI!I296</f>
        <v>41.468023778137471</v>
      </c>
      <c r="D296" s="2">
        <f>MACD!E296</f>
        <v>3.1109174061646261E-2</v>
      </c>
      <c r="E296" s="2">
        <f>MACD!F296</f>
        <v>3.323456819582024E-3</v>
      </c>
      <c r="F296" s="2">
        <f>'Moving Avg'!D296</f>
        <v>2.1239999999999997</v>
      </c>
      <c r="G296" s="2">
        <f>'Moving Avg'!F296</f>
        <v>2.1980000000000004</v>
      </c>
      <c r="H296" s="2">
        <f>'Moving Avg'!G296</f>
        <v>2.2511999999999994</v>
      </c>
      <c r="I296" s="2">
        <f>'Moving Avg'!H296</f>
        <v>2.0368650000000001</v>
      </c>
      <c r="J296" s="6" t="str">
        <f>OBV!F296</f>
        <v>BEARISH</v>
      </c>
      <c r="K296" s="6" t="str">
        <f>OBV!G296</f>
        <v>WEAK</v>
      </c>
      <c r="L296" s="6" t="str">
        <f>OBV!H296</f>
        <v>CONFIRMED BEARISH</v>
      </c>
      <c r="M296" s="8">
        <f t="shared" si="40"/>
        <v>25</v>
      </c>
      <c r="N296" s="8">
        <f t="shared" si="41"/>
        <v>0</v>
      </c>
      <c r="O296" s="8">
        <f t="shared" si="42"/>
        <v>50</v>
      </c>
      <c r="P296" s="8">
        <f t="shared" si="43"/>
        <v>0</v>
      </c>
      <c r="Q296" s="9">
        <f t="shared" si="44"/>
        <v>16.25</v>
      </c>
      <c r="R296" s="9">
        <f t="shared" si="45"/>
        <v>22.5</v>
      </c>
      <c r="S296" s="9">
        <f t="shared" si="46"/>
        <v>16.25</v>
      </c>
      <c r="T296" s="9">
        <f t="shared" si="47"/>
        <v>18.75</v>
      </c>
      <c r="U296" s="8">
        <f t="shared" si="48"/>
        <v>18.333333333333332</v>
      </c>
      <c r="V296" s="8">
        <f t="shared" si="49"/>
        <v>18.4375</v>
      </c>
    </row>
    <row r="297" spans="1:22" ht="13.5" x14ac:dyDescent="0.25">
      <c r="A297" s="3">
        <f>RSI!A297</f>
        <v>42738</v>
      </c>
      <c r="B297" s="2">
        <f>RSI!B297</f>
        <v>2.0699999999999998</v>
      </c>
      <c r="C297" s="2">
        <f>RSI!I297</f>
        <v>35.262501743019271</v>
      </c>
      <c r="D297" s="2">
        <f>MACD!E297</f>
        <v>4.1605474636958295E-2</v>
      </c>
      <c r="E297" s="2">
        <f>MACD!F297</f>
        <v>1.0979860383057278E-2</v>
      </c>
      <c r="F297" s="2">
        <f>'Moving Avg'!D297</f>
        <v>2.0960000000000001</v>
      </c>
      <c r="G297" s="2">
        <f>'Moving Avg'!F297</f>
        <v>2.1894999999999998</v>
      </c>
      <c r="H297" s="2">
        <f>'Moving Avg'!G297</f>
        <v>2.2453999999999996</v>
      </c>
      <c r="I297" s="2">
        <f>'Moving Avg'!H297</f>
        <v>2.0381785000000003</v>
      </c>
      <c r="J297" s="6" t="str">
        <f>OBV!F297</f>
        <v>BEARISH</v>
      </c>
      <c r="K297" s="6" t="str">
        <f>OBV!G297</f>
        <v>WEAK</v>
      </c>
      <c r="L297" s="6" t="str">
        <f>OBV!H297</f>
        <v>CONFIRMED BEARISH</v>
      </c>
      <c r="M297" s="8">
        <f t="shared" si="40"/>
        <v>25</v>
      </c>
      <c r="N297" s="8">
        <f t="shared" si="41"/>
        <v>0</v>
      </c>
      <c r="O297" s="8">
        <f t="shared" si="42"/>
        <v>50</v>
      </c>
      <c r="P297" s="8">
        <f t="shared" si="43"/>
        <v>0</v>
      </c>
      <c r="Q297" s="9">
        <f t="shared" si="44"/>
        <v>16.25</v>
      </c>
      <c r="R297" s="9">
        <f t="shared" si="45"/>
        <v>22.5</v>
      </c>
      <c r="S297" s="9">
        <f t="shared" si="46"/>
        <v>16.25</v>
      </c>
      <c r="T297" s="9">
        <f t="shared" si="47"/>
        <v>18.75</v>
      </c>
      <c r="U297" s="8">
        <f t="shared" si="48"/>
        <v>18.333333333333332</v>
      </c>
      <c r="V297" s="8">
        <f t="shared" si="49"/>
        <v>18.4375</v>
      </c>
    </row>
    <row r="298" spans="1:22" ht="13.5" x14ac:dyDescent="0.25">
      <c r="A298" s="3">
        <f>RSI!A298</f>
        <v>42739</v>
      </c>
      <c r="B298" s="2">
        <f>RSI!B298</f>
        <v>2.0099999999999998</v>
      </c>
      <c r="C298" s="2">
        <f>RSI!I298</f>
        <v>30.368413741545325</v>
      </c>
      <c r="D298" s="2">
        <f>MACD!E298</f>
        <v>5.4084280220043635E-2</v>
      </c>
      <c r="E298" s="2">
        <f>MACD!F298</f>
        <v>1.9600744350454551E-2</v>
      </c>
      <c r="F298" s="2">
        <f>'Moving Avg'!D298</f>
        <v>2.0680000000000001</v>
      </c>
      <c r="G298" s="2">
        <f>'Moving Avg'!F298</f>
        <v>2.1795</v>
      </c>
      <c r="H298" s="2">
        <f>'Moving Avg'!G298</f>
        <v>2.238</v>
      </c>
      <c r="I298" s="2">
        <f>'Moving Avg'!H298</f>
        <v>2.039002</v>
      </c>
      <c r="J298" s="6" t="str">
        <f>OBV!F298</f>
        <v>BEARISH</v>
      </c>
      <c r="K298" s="6" t="str">
        <f>OBV!G298</f>
        <v>WEAK</v>
      </c>
      <c r="L298" s="6" t="str">
        <f>OBV!H298</f>
        <v>CONFIRMED BEARISH</v>
      </c>
      <c r="M298" s="8">
        <f t="shared" si="40"/>
        <v>25</v>
      </c>
      <c r="N298" s="8">
        <f t="shared" si="41"/>
        <v>0</v>
      </c>
      <c r="O298" s="8">
        <f t="shared" si="42"/>
        <v>50</v>
      </c>
      <c r="P298" s="8">
        <f t="shared" si="43"/>
        <v>0</v>
      </c>
      <c r="Q298" s="9">
        <f t="shared" si="44"/>
        <v>16.25</v>
      </c>
      <c r="R298" s="9">
        <f t="shared" si="45"/>
        <v>22.5</v>
      </c>
      <c r="S298" s="9">
        <f t="shared" si="46"/>
        <v>16.25</v>
      </c>
      <c r="T298" s="9">
        <f t="shared" si="47"/>
        <v>18.75</v>
      </c>
      <c r="U298" s="8">
        <f t="shared" si="48"/>
        <v>18.333333333333332</v>
      </c>
      <c r="V298" s="8">
        <f t="shared" si="49"/>
        <v>18.4375</v>
      </c>
    </row>
    <row r="299" spans="1:22" ht="13.5" x14ac:dyDescent="0.25">
      <c r="A299" s="3">
        <f>RSI!A299</f>
        <v>42740</v>
      </c>
      <c r="B299" s="2">
        <f>RSI!B299</f>
        <v>2</v>
      </c>
      <c r="C299" s="2">
        <f>RSI!I299</f>
        <v>29.630291966521881</v>
      </c>
      <c r="D299" s="2">
        <f>MACD!E299</f>
        <v>6.4840218722801879E-2</v>
      </c>
      <c r="E299" s="2">
        <f>MACD!F299</f>
        <v>2.8648639224924017E-2</v>
      </c>
      <c r="F299" s="2">
        <f>'Moving Avg'!D299</f>
        <v>2.0499999999999998</v>
      </c>
      <c r="G299" s="2">
        <f>'Moving Avg'!F299</f>
        <v>2.1685000000000003</v>
      </c>
      <c r="H299" s="2">
        <f>'Moving Avg'!G299</f>
        <v>2.2280000000000002</v>
      </c>
      <c r="I299" s="2">
        <f>'Moving Avg'!H299</f>
        <v>2.0397755000000002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  <c r="M299" s="8">
        <f t="shared" si="40"/>
        <v>50</v>
      </c>
      <c r="N299" s="8">
        <f t="shared" si="41"/>
        <v>0</v>
      </c>
      <c r="O299" s="8">
        <f t="shared" si="42"/>
        <v>50</v>
      </c>
      <c r="P299" s="8">
        <f t="shared" si="43"/>
        <v>16.5</v>
      </c>
      <c r="Q299" s="9">
        <f t="shared" si="44"/>
        <v>27.475000000000001</v>
      </c>
      <c r="R299" s="9">
        <f t="shared" si="45"/>
        <v>31.625</v>
      </c>
      <c r="S299" s="9">
        <f t="shared" si="46"/>
        <v>27.425000000000001</v>
      </c>
      <c r="T299" s="9">
        <f t="shared" si="47"/>
        <v>29.125</v>
      </c>
      <c r="U299" s="8">
        <f t="shared" si="48"/>
        <v>28.841666666666669</v>
      </c>
      <c r="V299" s="8">
        <f t="shared" si="49"/>
        <v>28.912500000000001</v>
      </c>
    </row>
    <row r="300" spans="1:22" ht="13.5" x14ac:dyDescent="0.25">
      <c r="A300" s="3">
        <f>RSI!A300</f>
        <v>42741</v>
      </c>
      <c r="B300" s="2">
        <f>RSI!B300</f>
        <v>2</v>
      </c>
      <c r="C300" s="2">
        <f>RSI!I300</f>
        <v>29.630291966521881</v>
      </c>
      <c r="D300" s="2">
        <f>MACD!E300</f>
        <v>7.4921478589945245E-2</v>
      </c>
      <c r="E300" s="2">
        <f>MACD!F300</f>
        <v>3.7903207097928264E-2</v>
      </c>
      <c r="F300" s="2">
        <f>'Moving Avg'!D300</f>
        <v>2.0419999999999998</v>
      </c>
      <c r="G300" s="2">
        <f>'Moving Avg'!F300</f>
        <v>2.1575000000000002</v>
      </c>
      <c r="H300" s="2">
        <f>'Moving Avg'!G300</f>
        <v>2.2158000000000002</v>
      </c>
      <c r="I300" s="2">
        <f>'Moving Avg'!H300</f>
        <v>2.0407390000000003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  <c r="M300" s="8">
        <f t="shared" si="40"/>
        <v>50</v>
      </c>
      <c r="N300" s="8">
        <f t="shared" si="41"/>
        <v>0</v>
      </c>
      <c r="O300" s="8">
        <f t="shared" si="42"/>
        <v>50</v>
      </c>
      <c r="P300" s="8">
        <f t="shared" si="43"/>
        <v>16.5</v>
      </c>
      <c r="Q300" s="9">
        <f t="shared" si="44"/>
        <v>27.475000000000001</v>
      </c>
      <c r="R300" s="9">
        <f t="shared" si="45"/>
        <v>31.625</v>
      </c>
      <c r="S300" s="9">
        <f t="shared" si="46"/>
        <v>27.425000000000001</v>
      </c>
      <c r="T300" s="9">
        <f t="shared" si="47"/>
        <v>29.125</v>
      </c>
      <c r="U300" s="8">
        <f t="shared" si="48"/>
        <v>28.841666666666669</v>
      </c>
      <c r="V300" s="8">
        <f t="shared" si="49"/>
        <v>28.912500000000001</v>
      </c>
    </row>
    <row r="301" spans="1:22" ht="13.5" x14ac:dyDescent="0.25">
      <c r="A301" s="3">
        <f>RSI!A301</f>
        <v>42744</v>
      </c>
      <c r="B301" s="2">
        <f>RSI!B301</f>
        <v>2</v>
      </c>
      <c r="C301" s="2">
        <f>RSI!I301</f>
        <v>29.630291966521881</v>
      </c>
      <c r="D301" s="2">
        <f>MACD!E301</f>
        <v>8.4359257932124176E-2</v>
      </c>
      <c r="E301" s="2">
        <f>MACD!F301</f>
        <v>4.7194417264767446E-2</v>
      </c>
      <c r="F301" s="2">
        <f>'Moving Avg'!D301</f>
        <v>2.016</v>
      </c>
      <c r="G301" s="2">
        <f>'Moving Avg'!F301</f>
        <v>2.1465000000000001</v>
      </c>
      <c r="H301" s="2">
        <f>'Moving Avg'!G301</f>
        <v>2.2038000000000002</v>
      </c>
      <c r="I301" s="2">
        <f>'Moving Avg'!H301</f>
        <v>2.0417025</v>
      </c>
      <c r="J301" s="6" t="str">
        <f>OBV!F301</f>
        <v>BEARISH</v>
      </c>
      <c r="K301" s="6" t="str">
        <f>OBV!G301</f>
        <v>NEUTRAL</v>
      </c>
      <c r="L301" s="6" t="str">
        <f>OBV!H301</f>
        <v>CONFIRMED BEARISH</v>
      </c>
      <c r="M301" s="8">
        <f t="shared" si="40"/>
        <v>50</v>
      </c>
      <c r="N301" s="8">
        <f t="shared" si="41"/>
        <v>0</v>
      </c>
      <c r="O301" s="8">
        <f t="shared" si="42"/>
        <v>0</v>
      </c>
      <c r="P301" s="8">
        <f t="shared" si="43"/>
        <v>16.5</v>
      </c>
      <c r="Q301" s="9">
        <f t="shared" si="44"/>
        <v>19.975000000000001</v>
      </c>
      <c r="R301" s="9">
        <f t="shared" si="45"/>
        <v>14.125</v>
      </c>
      <c r="S301" s="9">
        <f t="shared" si="46"/>
        <v>14.925000000000001</v>
      </c>
      <c r="T301" s="9">
        <f t="shared" si="47"/>
        <v>16.625</v>
      </c>
      <c r="U301" s="8">
        <f t="shared" si="48"/>
        <v>16.341666666666669</v>
      </c>
      <c r="V301" s="8">
        <f t="shared" si="49"/>
        <v>16.412500000000001</v>
      </c>
    </row>
    <row r="302" spans="1:22" ht="13.5" x14ac:dyDescent="0.25">
      <c r="A302" s="3">
        <f>RSI!A302</f>
        <v>42745</v>
      </c>
      <c r="B302" s="2">
        <f>RSI!B302</f>
        <v>1.99</v>
      </c>
      <c r="C302" s="2">
        <f>RSI!I302</f>
        <v>28.757304251536056</v>
      </c>
      <c r="D302" s="2">
        <f>MACD!E302</f>
        <v>9.392607356565863E-2</v>
      </c>
      <c r="E302" s="2">
        <f>MACD!F302</f>
        <v>5.6540748524945686E-2</v>
      </c>
      <c r="F302" s="2">
        <f>'Moving Avg'!D302</f>
        <v>2</v>
      </c>
      <c r="G302" s="2">
        <f>'Moving Avg'!F302</f>
        <v>2.1345000000000001</v>
      </c>
      <c r="H302" s="2">
        <f>'Moving Avg'!G302</f>
        <v>2.1920000000000002</v>
      </c>
      <c r="I302" s="2">
        <f>'Moving Avg'!H302</f>
        <v>2.0426160000000002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  <c r="M302" s="8">
        <f t="shared" si="40"/>
        <v>50</v>
      </c>
      <c r="N302" s="8">
        <f t="shared" si="41"/>
        <v>0</v>
      </c>
      <c r="O302" s="8">
        <f t="shared" si="42"/>
        <v>0</v>
      </c>
      <c r="P302" s="8">
        <f t="shared" si="43"/>
        <v>16.5</v>
      </c>
      <c r="Q302" s="9">
        <f t="shared" si="44"/>
        <v>19.975000000000001</v>
      </c>
      <c r="R302" s="9">
        <f t="shared" si="45"/>
        <v>14.125</v>
      </c>
      <c r="S302" s="9">
        <f t="shared" si="46"/>
        <v>14.925000000000001</v>
      </c>
      <c r="T302" s="9">
        <f t="shared" si="47"/>
        <v>16.625</v>
      </c>
      <c r="U302" s="8">
        <f t="shared" si="48"/>
        <v>16.341666666666669</v>
      </c>
      <c r="V302" s="8">
        <f t="shared" si="49"/>
        <v>16.412500000000001</v>
      </c>
    </row>
    <row r="303" spans="1:22" ht="13.5" x14ac:dyDescent="0.25">
      <c r="A303" s="3">
        <f>RSI!A303</f>
        <v>42746</v>
      </c>
      <c r="B303" s="2">
        <f>RSI!B303</f>
        <v>1.99</v>
      </c>
      <c r="C303" s="2">
        <f>RSI!I303</f>
        <v>28.757304251536056</v>
      </c>
      <c r="D303" s="2">
        <f>MACD!E303</f>
        <v>9.362741261112717E-2</v>
      </c>
      <c r="E303" s="2">
        <f>MACD!F303</f>
        <v>6.3958081342181991E-2</v>
      </c>
      <c r="F303" s="2">
        <f>'Moving Avg'!D303</f>
        <v>1.996</v>
      </c>
      <c r="G303" s="2">
        <f>'Moving Avg'!F303</f>
        <v>2.1225000000000001</v>
      </c>
      <c r="H303" s="2">
        <f>'Moving Avg'!G303</f>
        <v>2.1815999999999995</v>
      </c>
      <c r="I303" s="2">
        <f>'Moving Avg'!H303</f>
        <v>2.0433395000000001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  <c r="M303" s="8">
        <f t="shared" si="40"/>
        <v>50</v>
      </c>
      <c r="N303" s="8">
        <f t="shared" si="41"/>
        <v>0</v>
      </c>
      <c r="O303" s="8">
        <f t="shared" si="42"/>
        <v>0</v>
      </c>
      <c r="P303" s="8">
        <f t="shared" si="43"/>
        <v>16.5</v>
      </c>
      <c r="Q303" s="9">
        <f t="shared" si="44"/>
        <v>19.975000000000001</v>
      </c>
      <c r="R303" s="9">
        <f t="shared" si="45"/>
        <v>14.125</v>
      </c>
      <c r="S303" s="9">
        <f t="shared" si="46"/>
        <v>14.925000000000001</v>
      </c>
      <c r="T303" s="9">
        <f t="shared" si="47"/>
        <v>16.625</v>
      </c>
      <c r="U303" s="8">
        <f t="shared" si="48"/>
        <v>16.341666666666669</v>
      </c>
      <c r="V303" s="8">
        <f t="shared" si="49"/>
        <v>16.412500000000001</v>
      </c>
    </row>
    <row r="304" spans="1:22" ht="13.5" x14ac:dyDescent="0.25">
      <c r="A304" s="3">
        <f>RSI!A304</f>
        <v>42747</v>
      </c>
      <c r="B304" s="2">
        <f>RSI!B304</f>
        <v>1.99</v>
      </c>
      <c r="C304" s="2">
        <f>RSI!I304</f>
        <v>28.757304251536041</v>
      </c>
      <c r="D304" s="2">
        <f>MACD!E304</f>
        <v>8.491903251727928E-2</v>
      </c>
      <c r="E304" s="2">
        <f>MACD!F304</f>
        <v>6.8150271577201452E-2</v>
      </c>
      <c r="F304" s="2">
        <f>'Moving Avg'!D304</f>
        <v>1.9940000000000002</v>
      </c>
      <c r="G304" s="2">
        <f>'Moving Avg'!F304</f>
        <v>2.1105000000000005</v>
      </c>
      <c r="H304" s="2">
        <f>'Moving Avg'!G304</f>
        <v>2.1733999999999996</v>
      </c>
      <c r="I304" s="2">
        <f>'Moving Avg'!H304</f>
        <v>2.0442530000000003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  <c r="M304" s="8">
        <f t="shared" si="40"/>
        <v>50</v>
      </c>
      <c r="N304" s="8">
        <f t="shared" si="41"/>
        <v>0</v>
      </c>
      <c r="O304" s="8">
        <f t="shared" si="42"/>
        <v>0</v>
      </c>
      <c r="P304" s="8">
        <f t="shared" si="43"/>
        <v>16.5</v>
      </c>
      <c r="Q304" s="9">
        <f t="shared" si="44"/>
        <v>19.975000000000001</v>
      </c>
      <c r="R304" s="9">
        <f t="shared" si="45"/>
        <v>14.125</v>
      </c>
      <c r="S304" s="9">
        <f t="shared" si="46"/>
        <v>14.925000000000001</v>
      </c>
      <c r="T304" s="9">
        <f t="shared" si="47"/>
        <v>16.625</v>
      </c>
      <c r="U304" s="8">
        <f t="shared" si="48"/>
        <v>16.341666666666669</v>
      </c>
      <c r="V304" s="8">
        <f t="shared" si="49"/>
        <v>16.412500000000001</v>
      </c>
    </row>
    <row r="305" spans="1:22" ht="13.5" x14ac:dyDescent="0.25">
      <c r="A305" s="3">
        <f>RSI!A305</f>
        <v>42748</v>
      </c>
      <c r="B305" s="2">
        <f>RSI!B305</f>
        <v>1.98</v>
      </c>
      <c r="C305" s="2">
        <f>RSI!I305</f>
        <v>27.736646353311215</v>
      </c>
      <c r="D305" s="2">
        <f>MACD!E305</f>
        <v>7.1316523526175679E-2</v>
      </c>
      <c r="E305" s="2">
        <f>MACD!F305</f>
        <v>6.8783521966996303E-2</v>
      </c>
      <c r="F305" s="2">
        <f>'Moving Avg'!D305</f>
        <v>1.9900000000000002</v>
      </c>
      <c r="G305" s="2">
        <f>'Moving Avg'!F305</f>
        <v>2.0979999999999999</v>
      </c>
      <c r="H305" s="2">
        <f>'Moving Avg'!G305</f>
        <v>2.1651999999999996</v>
      </c>
      <c r="I305" s="2">
        <f>'Moving Avg'!H305</f>
        <v>2.0451165000000007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  <c r="M305" s="8">
        <f t="shared" si="40"/>
        <v>50</v>
      </c>
      <c r="N305" s="8">
        <f t="shared" si="41"/>
        <v>0</v>
      </c>
      <c r="O305" s="8">
        <f t="shared" si="42"/>
        <v>0</v>
      </c>
      <c r="P305" s="8">
        <f t="shared" si="43"/>
        <v>16.5</v>
      </c>
      <c r="Q305" s="9">
        <f t="shared" si="44"/>
        <v>19.975000000000001</v>
      </c>
      <c r="R305" s="9">
        <f t="shared" si="45"/>
        <v>14.125</v>
      </c>
      <c r="S305" s="9">
        <f t="shared" si="46"/>
        <v>14.925000000000001</v>
      </c>
      <c r="T305" s="9">
        <f t="shared" si="47"/>
        <v>16.625</v>
      </c>
      <c r="U305" s="8">
        <f t="shared" si="48"/>
        <v>16.341666666666669</v>
      </c>
      <c r="V305" s="8">
        <f t="shared" si="49"/>
        <v>16.412500000000001</v>
      </c>
    </row>
    <row r="306" spans="1:22" ht="13.5" x14ac:dyDescent="0.25">
      <c r="A306" s="3">
        <f>RSI!A306</f>
        <v>42751</v>
      </c>
      <c r="B306" s="2">
        <f>RSI!B306</f>
        <v>1.99</v>
      </c>
      <c r="C306" s="2">
        <f>RSI!I306</f>
        <v>30.397031261389486</v>
      </c>
      <c r="D306" s="2">
        <f>MACD!E306</f>
        <v>7.3635737011480185E-2</v>
      </c>
      <c r="E306" s="2">
        <f>MACD!F306</f>
        <v>6.9753964975893076E-2</v>
      </c>
      <c r="F306" s="2">
        <f>'Moving Avg'!D306</f>
        <v>1.988</v>
      </c>
      <c r="G306" s="2">
        <f>'Moving Avg'!F306</f>
        <v>2.0860000000000003</v>
      </c>
      <c r="H306" s="2">
        <f>'Moving Avg'!G306</f>
        <v>2.158399999999999</v>
      </c>
      <c r="I306" s="2">
        <f>'Moving Avg'!H306</f>
        <v>2.0460300000000005</v>
      </c>
      <c r="J306" s="6" t="str">
        <f>OBV!F306</f>
        <v>BULLISH</v>
      </c>
      <c r="K306" s="6" t="str">
        <f>OBV!G306</f>
        <v>NEUTRAL</v>
      </c>
      <c r="L306" s="6" t="str">
        <f>OBV!H306</f>
        <v>BULLISH DIVERGENCE</v>
      </c>
      <c r="M306" s="8">
        <f t="shared" si="40"/>
        <v>25</v>
      </c>
      <c r="N306" s="8">
        <f t="shared" si="41"/>
        <v>0</v>
      </c>
      <c r="O306" s="8">
        <f t="shared" si="42"/>
        <v>0</v>
      </c>
      <c r="P306" s="8">
        <f t="shared" si="43"/>
        <v>66.5</v>
      </c>
      <c r="Q306" s="9">
        <f t="shared" si="44"/>
        <v>18.725000000000001</v>
      </c>
      <c r="R306" s="9">
        <f t="shared" si="45"/>
        <v>21.625</v>
      </c>
      <c r="S306" s="9">
        <f t="shared" si="46"/>
        <v>33.674999999999997</v>
      </c>
      <c r="T306" s="9">
        <f t="shared" si="47"/>
        <v>22.875</v>
      </c>
      <c r="U306" s="8">
        <f t="shared" si="48"/>
        <v>24.675000000000001</v>
      </c>
      <c r="V306" s="8">
        <f t="shared" si="49"/>
        <v>24.225000000000001</v>
      </c>
    </row>
    <row r="307" spans="1:22" ht="13.5" x14ac:dyDescent="0.25">
      <c r="A307" s="3">
        <f>RSI!A307</f>
        <v>42752</v>
      </c>
      <c r="B307" s="2">
        <f>RSI!B307</f>
        <v>1.99</v>
      </c>
      <c r="C307" s="2">
        <f>RSI!I307</f>
        <v>30.397031261389486</v>
      </c>
      <c r="D307" s="2">
        <f>MACD!E307</f>
        <v>6.6978303280462725E-2</v>
      </c>
      <c r="E307" s="2">
        <f>MACD!F307</f>
        <v>6.9198832636807012E-2</v>
      </c>
      <c r="F307" s="2">
        <f>'Moving Avg'!D307</f>
        <v>1.988</v>
      </c>
      <c r="G307" s="2">
        <f>'Moving Avg'!F307</f>
        <v>2.0739999999999998</v>
      </c>
      <c r="H307" s="2">
        <f>'Moving Avg'!G307</f>
        <v>2.150399999999999</v>
      </c>
      <c r="I307" s="2">
        <f>'Moving Avg'!H307</f>
        <v>2.0470865000000007</v>
      </c>
      <c r="J307" s="6" t="str">
        <f>OBV!F307</f>
        <v>BULLISH</v>
      </c>
      <c r="K307" s="6" t="str">
        <f>OBV!G307</f>
        <v>NEUTRAL</v>
      </c>
      <c r="L307" s="6" t="str">
        <f>OBV!H307</f>
        <v>NEUTRAL</v>
      </c>
      <c r="M307" s="8">
        <f t="shared" si="40"/>
        <v>25</v>
      </c>
      <c r="N307" s="8">
        <f t="shared" si="41"/>
        <v>45</v>
      </c>
      <c r="O307" s="8">
        <f t="shared" si="42"/>
        <v>0</v>
      </c>
      <c r="P307" s="8">
        <f t="shared" si="43"/>
        <v>49.5</v>
      </c>
      <c r="Q307" s="9">
        <f t="shared" si="44"/>
        <v>31.925000000000001</v>
      </c>
      <c r="R307" s="9">
        <f t="shared" si="45"/>
        <v>26.375</v>
      </c>
      <c r="S307" s="9">
        <f t="shared" si="46"/>
        <v>32.775000000000006</v>
      </c>
      <c r="T307" s="9">
        <f t="shared" si="47"/>
        <v>29.875</v>
      </c>
      <c r="U307" s="8">
        <f t="shared" si="48"/>
        <v>30.358333333333334</v>
      </c>
      <c r="V307" s="8">
        <f t="shared" si="49"/>
        <v>30.237500000000001</v>
      </c>
    </row>
    <row r="308" spans="1:22" ht="13.5" x14ac:dyDescent="0.25">
      <c r="A308" s="3">
        <f>RSI!A308</f>
        <v>42753</v>
      </c>
      <c r="B308" s="2">
        <f>RSI!B308</f>
        <v>2.04</v>
      </c>
      <c r="C308" s="2">
        <f>RSI!I308</f>
        <v>42.642047695558674</v>
      </c>
      <c r="D308" s="2">
        <f>MACD!E308</f>
        <v>4.8976287641853578E-2</v>
      </c>
      <c r="E308" s="2">
        <f>MACD!F308</f>
        <v>6.5154323637816328E-2</v>
      </c>
      <c r="F308" s="2">
        <f>'Moving Avg'!D308</f>
        <v>1.998</v>
      </c>
      <c r="G308" s="2">
        <f>'Moving Avg'!F308</f>
        <v>2.0649999999999999</v>
      </c>
      <c r="H308" s="2">
        <f>'Moving Avg'!G308</f>
        <v>2.1447999999999992</v>
      </c>
      <c r="I308" s="2">
        <f>'Moving Avg'!H308</f>
        <v>2.0484880000000008</v>
      </c>
      <c r="J308" s="6" t="str">
        <f>OBV!F308</f>
        <v>BULLISH</v>
      </c>
      <c r="K308" s="6" t="str">
        <f>OBV!G308</f>
        <v>NEUTRAL</v>
      </c>
      <c r="L308" s="6" t="str">
        <f>OBV!H308</f>
        <v>CONFIRMED BULLISH</v>
      </c>
      <c r="M308" s="8">
        <f t="shared" si="40"/>
        <v>25</v>
      </c>
      <c r="N308" s="8">
        <f t="shared" si="41"/>
        <v>45</v>
      </c>
      <c r="O308" s="8">
        <f t="shared" si="42"/>
        <v>0</v>
      </c>
      <c r="P308" s="8">
        <f t="shared" si="43"/>
        <v>83.5</v>
      </c>
      <c r="Q308" s="9">
        <f t="shared" si="44"/>
        <v>37.024999999999999</v>
      </c>
      <c r="R308" s="9">
        <f t="shared" si="45"/>
        <v>34.875</v>
      </c>
      <c r="S308" s="9">
        <f t="shared" si="46"/>
        <v>48.075000000000003</v>
      </c>
      <c r="T308" s="9">
        <f t="shared" si="47"/>
        <v>38.375</v>
      </c>
      <c r="U308" s="8">
        <f t="shared" si="48"/>
        <v>39.991666666666667</v>
      </c>
      <c r="V308" s="8">
        <f t="shared" si="49"/>
        <v>39.587500000000006</v>
      </c>
    </row>
    <row r="309" spans="1:22" ht="13.5" x14ac:dyDescent="0.25">
      <c r="A309" s="3">
        <f>RSI!A309</f>
        <v>42754</v>
      </c>
      <c r="B309" s="2">
        <f>RSI!B309</f>
        <v>2.04</v>
      </c>
      <c r="C309" s="2">
        <f>RSI!I309</f>
        <v>42.642047695558674</v>
      </c>
      <c r="D309" s="2">
        <f>MACD!E309</f>
        <v>3.2433668122808346E-2</v>
      </c>
      <c r="E309" s="2">
        <f>MACD!F309</f>
        <v>5.8610192534814733E-2</v>
      </c>
      <c r="F309" s="2">
        <f>'Moving Avg'!D309</f>
        <v>2.008</v>
      </c>
      <c r="G309" s="2">
        <f>'Moving Avg'!F309</f>
        <v>2.0564999999999998</v>
      </c>
      <c r="H309" s="2">
        <f>'Moving Avg'!G309</f>
        <v>2.1395999999999993</v>
      </c>
      <c r="I309" s="2">
        <f>'Moving Avg'!H309</f>
        <v>2.0498895000000008</v>
      </c>
      <c r="J309" s="6" t="str">
        <f>OBV!F309</f>
        <v>BULLISH</v>
      </c>
      <c r="K309" s="6" t="str">
        <f>OBV!G309</f>
        <v>NEUTRAL</v>
      </c>
      <c r="L309" s="6" t="str">
        <f>OBV!H309</f>
        <v>CONFIRMED BULLISH</v>
      </c>
      <c r="M309" s="8">
        <f t="shared" si="40"/>
        <v>25</v>
      </c>
      <c r="N309" s="8">
        <f t="shared" si="41"/>
        <v>100</v>
      </c>
      <c r="O309" s="8">
        <f t="shared" si="42"/>
        <v>0</v>
      </c>
      <c r="P309" s="8">
        <f t="shared" si="43"/>
        <v>83.5</v>
      </c>
      <c r="Q309" s="9">
        <f t="shared" si="44"/>
        <v>56.274999999999999</v>
      </c>
      <c r="R309" s="9">
        <f t="shared" si="45"/>
        <v>45.875</v>
      </c>
      <c r="S309" s="9">
        <f t="shared" si="46"/>
        <v>56.325000000000003</v>
      </c>
      <c r="T309" s="9">
        <f t="shared" si="47"/>
        <v>52.125</v>
      </c>
      <c r="U309" s="8">
        <f t="shared" si="48"/>
        <v>52.82500000000001</v>
      </c>
      <c r="V309" s="8">
        <f t="shared" si="49"/>
        <v>52.650000000000006</v>
      </c>
    </row>
    <row r="310" spans="1:22" ht="13.5" x14ac:dyDescent="0.25">
      <c r="A310" s="3">
        <f>RSI!A310</f>
        <v>42755</v>
      </c>
      <c r="B310" s="2">
        <f>RSI!B310</f>
        <v>2.04</v>
      </c>
      <c r="C310" s="2">
        <f>RSI!I310</f>
        <v>42.642047695558674</v>
      </c>
      <c r="D310" s="2">
        <f>MACD!E310</f>
        <v>1.864747142699974E-2</v>
      </c>
      <c r="E310" s="2">
        <f>MACD!F310</f>
        <v>5.0617648313251738E-2</v>
      </c>
      <c r="F310" s="2">
        <f>'Moving Avg'!D310</f>
        <v>2.0199999999999996</v>
      </c>
      <c r="G310" s="2">
        <f>'Moving Avg'!F310</f>
        <v>2.0479999999999996</v>
      </c>
      <c r="H310" s="2">
        <f>'Moving Avg'!G310</f>
        <v>2.1343999999999994</v>
      </c>
      <c r="I310" s="2">
        <f>'Moving Avg'!H310</f>
        <v>2.0511480000000013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  <c r="M310" s="8">
        <f t="shared" si="40"/>
        <v>25</v>
      </c>
      <c r="N310" s="8">
        <f t="shared" si="41"/>
        <v>100</v>
      </c>
      <c r="O310" s="8">
        <f t="shared" si="42"/>
        <v>0</v>
      </c>
      <c r="P310" s="8">
        <f t="shared" si="43"/>
        <v>83.5</v>
      </c>
      <c r="Q310" s="9">
        <f t="shared" si="44"/>
        <v>56.274999999999999</v>
      </c>
      <c r="R310" s="9">
        <f t="shared" si="45"/>
        <v>45.875</v>
      </c>
      <c r="S310" s="9">
        <f t="shared" si="46"/>
        <v>56.325000000000003</v>
      </c>
      <c r="T310" s="9">
        <f t="shared" si="47"/>
        <v>52.125</v>
      </c>
      <c r="U310" s="8">
        <f t="shared" si="48"/>
        <v>52.82500000000001</v>
      </c>
      <c r="V310" s="8">
        <f t="shared" si="49"/>
        <v>52.650000000000006</v>
      </c>
    </row>
    <row r="311" spans="1:22" ht="13.5" x14ac:dyDescent="0.25">
      <c r="A311" s="3">
        <f>RSI!A311</f>
        <v>42758</v>
      </c>
      <c r="B311" s="2">
        <f>RSI!B311</f>
        <v>2.04</v>
      </c>
      <c r="C311" s="2">
        <f>RSI!I311</f>
        <v>42.642047695558659</v>
      </c>
      <c r="D311" s="2">
        <f>MACD!E311</f>
        <v>7.177972916871056E-3</v>
      </c>
      <c r="E311" s="2">
        <f>MACD!F311</f>
        <v>4.1929713233975603E-2</v>
      </c>
      <c r="F311" s="2">
        <f>'Moving Avg'!D311</f>
        <v>2.0299999999999998</v>
      </c>
      <c r="G311" s="2">
        <f>'Moving Avg'!F311</f>
        <v>2.0394999999999994</v>
      </c>
      <c r="H311" s="2">
        <f>'Moving Avg'!G311</f>
        <v>2.1315999999999997</v>
      </c>
      <c r="I311" s="2">
        <f>'Moving Avg'!H311</f>
        <v>2.0525970000000013</v>
      </c>
      <c r="J311" s="6" t="str">
        <f>OBV!F311</f>
        <v>BULLISH</v>
      </c>
      <c r="K311" s="6" t="str">
        <f>OBV!G311</f>
        <v>NEUTRAL</v>
      </c>
      <c r="L311" s="6" t="str">
        <f>OBV!H311</f>
        <v>CONFIRMED BULLISH</v>
      </c>
      <c r="M311" s="8">
        <f t="shared" si="40"/>
        <v>25</v>
      </c>
      <c r="N311" s="8">
        <f t="shared" si="41"/>
        <v>100</v>
      </c>
      <c r="O311" s="8">
        <f t="shared" si="42"/>
        <v>0</v>
      </c>
      <c r="P311" s="8">
        <f t="shared" si="43"/>
        <v>83.5</v>
      </c>
      <c r="Q311" s="9">
        <f t="shared" si="44"/>
        <v>56.274999999999999</v>
      </c>
      <c r="R311" s="9">
        <f t="shared" si="45"/>
        <v>45.875</v>
      </c>
      <c r="S311" s="9">
        <f t="shared" si="46"/>
        <v>56.325000000000003</v>
      </c>
      <c r="T311" s="9">
        <f t="shared" si="47"/>
        <v>52.125</v>
      </c>
      <c r="U311" s="8">
        <f t="shared" si="48"/>
        <v>52.82500000000001</v>
      </c>
      <c r="V311" s="8">
        <f t="shared" si="49"/>
        <v>52.650000000000006</v>
      </c>
    </row>
    <row r="312" spans="1:22" ht="13.5" x14ac:dyDescent="0.25">
      <c r="A312" s="3">
        <f>RSI!A312</f>
        <v>42759</v>
      </c>
      <c r="B312" s="2">
        <f>RSI!B312</f>
        <v>2.04</v>
      </c>
      <c r="C312" s="2">
        <f>RSI!I312</f>
        <v>42.642047695558666</v>
      </c>
      <c r="D312" s="2">
        <f>MACD!E312</f>
        <v>-3.8842036698896187E-3</v>
      </c>
      <c r="E312" s="2">
        <f>MACD!F312</f>
        <v>3.2766929853202564E-2</v>
      </c>
      <c r="F312" s="2">
        <f>'Moving Avg'!D312</f>
        <v>2.04</v>
      </c>
      <c r="G312" s="2">
        <f>'Moving Avg'!F312</f>
        <v>2.0309999999999997</v>
      </c>
      <c r="H312" s="2">
        <f>'Moving Avg'!G312</f>
        <v>2.1294</v>
      </c>
      <c r="I312" s="2">
        <f>'Moving Avg'!H312</f>
        <v>2.0539985000000014</v>
      </c>
      <c r="J312" s="6" t="str">
        <f>OBV!F312</f>
        <v>BULLISH</v>
      </c>
      <c r="K312" s="6" t="str">
        <f>OBV!G312</f>
        <v>NEUTRAL</v>
      </c>
      <c r="L312" s="6" t="str">
        <f>OBV!H312</f>
        <v>CONFIRMED BULLISH</v>
      </c>
      <c r="M312" s="8">
        <f t="shared" si="40"/>
        <v>25</v>
      </c>
      <c r="N312" s="8">
        <f t="shared" si="41"/>
        <v>100</v>
      </c>
      <c r="O312" s="8">
        <f t="shared" si="42"/>
        <v>0</v>
      </c>
      <c r="P312" s="8">
        <f t="shared" si="43"/>
        <v>83.5</v>
      </c>
      <c r="Q312" s="9">
        <f t="shared" si="44"/>
        <v>56.274999999999999</v>
      </c>
      <c r="R312" s="9">
        <f t="shared" si="45"/>
        <v>45.875</v>
      </c>
      <c r="S312" s="9">
        <f t="shared" si="46"/>
        <v>56.325000000000003</v>
      </c>
      <c r="T312" s="9">
        <f t="shared" si="47"/>
        <v>52.125</v>
      </c>
      <c r="U312" s="8">
        <f t="shared" si="48"/>
        <v>52.82500000000001</v>
      </c>
      <c r="V312" s="8">
        <f t="shared" si="49"/>
        <v>52.650000000000006</v>
      </c>
    </row>
    <row r="313" spans="1:22" ht="13.5" x14ac:dyDescent="0.25">
      <c r="A313" s="3">
        <f>RSI!A313</f>
        <v>42760</v>
      </c>
      <c r="B313" s="2">
        <f>RSI!B313</f>
        <v>2.04</v>
      </c>
      <c r="C313" s="2">
        <f>RSI!I313</f>
        <v>42.642047695558666</v>
      </c>
      <c r="D313" s="2">
        <f>MACD!E313</f>
        <v>-1.3076687278663179E-2</v>
      </c>
      <c r="E313" s="2">
        <f>MACD!F313</f>
        <v>2.3598206426829416E-2</v>
      </c>
      <c r="F313" s="2">
        <f>'Moving Avg'!D313</f>
        <v>2.04</v>
      </c>
      <c r="G313" s="2">
        <f>'Moving Avg'!F313</f>
        <v>2.0254999999999996</v>
      </c>
      <c r="H313" s="2">
        <f>'Moving Avg'!G313</f>
        <v>2.1270000000000002</v>
      </c>
      <c r="I313" s="2">
        <f>'Moving Avg'!H313</f>
        <v>2.0553525000000015</v>
      </c>
      <c r="J313" s="6" t="str">
        <f>OBV!F313</f>
        <v>NEUTRAL</v>
      </c>
      <c r="K313" s="6" t="str">
        <f>OBV!G313</f>
        <v>NEUTRAL</v>
      </c>
      <c r="L313" s="6" t="str">
        <f>OBV!H313</f>
        <v>NEUTRAL</v>
      </c>
      <c r="M313" s="8">
        <f t="shared" si="40"/>
        <v>25</v>
      </c>
      <c r="N313" s="8">
        <f t="shared" si="41"/>
        <v>100</v>
      </c>
      <c r="O313" s="8">
        <f t="shared" si="42"/>
        <v>0</v>
      </c>
      <c r="P313" s="8">
        <f t="shared" si="43"/>
        <v>33</v>
      </c>
      <c r="Q313" s="9">
        <f t="shared" si="44"/>
        <v>48.7</v>
      </c>
      <c r="R313" s="9">
        <f t="shared" si="45"/>
        <v>33.25</v>
      </c>
      <c r="S313" s="9">
        <f t="shared" si="46"/>
        <v>33.6</v>
      </c>
      <c r="T313" s="9">
        <f t="shared" si="47"/>
        <v>39.5</v>
      </c>
      <c r="U313" s="8">
        <f t="shared" si="48"/>
        <v>38.516666666666673</v>
      </c>
      <c r="V313" s="8">
        <f t="shared" si="49"/>
        <v>38.762500000000003</v>
      </c>
    </row>
    <row r="314" spans="1:22" ht="13.5" x14ac:dyDescent="0.25">
      <c r="A314" s="3">
        <f>RSI!A314</f>
        <v>42761</v>
      </c>
      <c r="B314" s="2">
        <f>RSI!B314</f>
        <v>2.04</v>
      </c>
      <c r="C314" s="2">
        <f>RSI!I314</f>
        <v>42.642047695558666</v>
      </c>
      <c r="D314" s="2">
        <f>MACD!E314</f>
        <v>-2.069955406868651E-2</v>
      </c>
      <c r="E314" s="2">
        <f>MACD!F314</f>
        <v>1.4738654327726232E-2</v>
      </c>
      <c r="F314" s="2">
        <f>'Moving Avg'!D314</f>
        <v>2.04</v>
      </c>
      <c r="G314" s="2">
        <f>'Moving Avg'!F314</f>
        <v>2.0229999999999992</v>
      </c>
      <c r="H314" s="2">
        <f>'Moving Avg'!G314</f>
        <v>2.1242000000000001</v>
      </c>
      <c r="I314" s="2">
        <f>'Moving Avg'!H314</f>
        <v>2.0565635000000015</v>
      </c>
      <c r="J314" s="6" t="str">
        <f>OBV!F314</f>
        <v>NEUTRAL</v>
      </c>
      <c r="K314" s="6" t="str">
        <f>OBV!G314</f>
        <v>NEUTRAL</v>
      </c>
      <c r="L314" s="6" t="str">
        <f>OBV!H314</f>
        <v>NEUTRAL</v>
      </c>
      <c r="M314" s="8">
        <f t="shared" si="40"/>
        <v>25</v>
      </c>
      <c r="N314" s="8">
        <f t="shared" si="41"/>
        <v>100</v>
      </c>
      <c r="O314" s="8">
        <f t="shared" si="42"/>
        <v>0</v>
      </c>
      <c r="P314" s="8">
        <f t="shared" si="43"/>
        <v>33</v>
      </c>
      <c r="Q314" s="9">
        <f t="shared" si="44"/>
        <v>48.7</v>
      </c>
      <c r="R314" s="9">
        <f t="shared" si="45"/>
        <v>33.25</v>
      </c>
      <c r="S314" s="9">
        <f t="shared" si="46"/>
        <v>33.6</v>
      </c>
      <c r="T314" s="9">
        <f t="shared" si="47"/>
        <v>39.5</v>
      </c>
      <c r="U314" s="8">
        <f t="shared" si="48"/>
        <v>38.516666666666673</v>
      </c>
      <c r="V314" s="8">
        <f t="shared" si="49"/>
        <v>38.762500000000003</v>
      </c>
    </row>
    <row r="315" spans="1:22" ht="13.5" x14ac:dyDescent="0.25">
      <c r="A315" s="3">
        <f>RSI!A315</f>
        <v>42762</v>
      </c>
      <c r="B315" s="2">
        <f>RSI!B315</f>
        <v>2.04</v>
      </c>
      <c r="C315" s="2">
        <f>RSI!I315</f>
        <v>42.642047695558659</v>
      </c>
      <c r="D315" s="2">
        <f>MACD!E315</f>
        <v>-2.8544255353534442E-2</v>
      </c>
      <c r="E315" s="2">
        <f>MACD!F315</f>
        <v>6.0820723914740971E-3</v>
      </c>
      <c r="F315" s="2">
        <f>'Moving Avg'!D315</f>
        <v>2.04</v>
      </c>
      <c r="G315" s="2">
        <f>'Moving Avg'!F315</f>
        <v>2.0229999999999992</v>
      </c>
      <c r="H315" s="2">
        <f>'Moving Avg'!G315</f>
        <v>2.1220000000000003</v>
      </c>
      <c r="I315" s="2">
        <f>'Moving Avg'!H315</f>
        <v>2.0579175000000016</v>
      </c>
      <c r="J315" s="6" t="str">
        <f>OBV!F315</f>
        <v>NEUTRAL</v>
      </c>
      <c r="K315" s="6" t="str">
        <f>OBV!G315</f>
        <v>NEUTRAL</v>
      </c>
      <c r="L315" s="6" t="str">
        <f>OBV!H315</f>
        <v>NEUTRAL</v>
      </c>
      <c r="M315" s="8">
        <f t="shared" si="40"/>
        <v>25</v>
      </c>
      <c r="N315" s="8">
        <f t="shared" si="41"/>
        <v>100</v>
      </c>
      <c r="O315" s="8">
        <f t="shared" si="42"/>
        <v>0</v>
      </c>
      <c r="P315" s="8">
        <f t="shared" si="43"/>
        <v>33</v>
      </c>
      <c r="Q315" s="9">
        <f t="shared" si="44"/>
        <v>48.7</v>
      </c>
      <c r="R315" s="9">
        <f t="shared" si="45"/>
        <v>33.25</v>
      </c>
      <c r="S315" s="9">
        <f t="shared" si="46"/>
        <v>33.6</v>
      </c>
      <c r="T315" s="9">
        <f t="shared" si="47"/>
        <v>39.5</v>
      </c>
      <c r="U315" s="8">
        <f t="shared" si="48"/>
        <v>38.516666666666673</v>
      </c>
      <c r="V315" s="8">
        <f t="shared" si="49"/>
        <v>38.762500000000003</v>
      </c>
    </row>
    <row r="316" spans="1:22" ht="13.5" x14ac:dyDescent="0.25">
      <c r="A316" s="3">
        <f>RSI!A316</f>
        <v>42765</v>
      </c>
      <c r="B316" s="2">
        <f>RSI!B316</f>
        <v>2.04</v>
      </c>
      <c r="C316" s="2">
        <f>RSI!I316</f>
        <v>42.642047695558674</v>
      </c>
      <c r="D316" s="2">
        <f>MACD!E316</f>
        <v>-3.351039732481409E-2</v>
      </c>
      <c r="E316" s="2">
        <f>MACD!F316</f>
        <v>-1.8364215517835403E-3</v>
      </c>
      <c r="F316" s="2">
        <f>'Moving Avg'!D316</f>
        <v>2.04</v>
      </c>
      <c r="G316" s="2">
        <f>'Moving Avg'!F316</f>
        <v>2.0184999999999995</v>
      </c>
      <c r="H316" s="2">
        <f>'Moving Avg'!G316</f>
        <v>2.1198000000000001</v>
      </c>
      <c r="I316" s="2">
        <f>'Moving Avg'!H316</f>
        <v>2.0593190000000017</v>
      </c>
      <c r="J316" s="6" t="str">
        <f>OBV!F316</f>
        <v>NEUTRAL</v>
      </c>
      <c r="K316" s="6" t="str">
        <f>OBV!G316</f>
        <v>NEUTRAL</v>
      </c>
      <c r="L316" s="6" t="str">
        <f>OBV!H316</f>
        <v>NEUTRAL</v>
      </c>
      <c r="M316" s="8">
        <f t="shared" si="40"/>
        <v>25</v>
      </c>
      <c r="N316" s="8">
        <f t="shared" si="41"/>
        <v>100</v>
      </c>
      <c r="O316" s="8">
        <f t="shared" si="42"/>
        <v>0</v>
      </c>
      <c r="P316" s="8">
        <f t="shared" si="43"/>
        <v>33</v>
      </c>
      <c r="Q316" s="9">
        <f t="shared" si="44"/>
        <v>48.7</v>
      </c>
      <c r="R316" s="9">
        <f t="shared" si="45"/>
        <v>33.25</v>
      </c>
      <c r="S316" s="9">
        <f t="shared" si="46"/>
        <v>33.6</v>
      </c>
      <c r="T316" s="9">
        <f t="shared" si="47"/>
        <v>39.5</v>
      </c>
      <c r="U316" s="8">
        <f t="shared" si="48"/>
        <v>38.516666666666673</v>
      </c>
      <c r="V316" s="8">
        <f t="shared" si="49"/>
        <v>38.762500000000003</v>
      </c>
    </row>
    <row r="317" spans="1:22" ht="13.5" x14ac:dyDescent="0.25">
      <c r="A317" s="3">
        <f>RSI!A317</f>
        <v>42766</v>
      </c>
      <c r="B317" s="2">
        <f>RSI!B317</f>
        <v>2.04</v>
      </c>
      <c r="C317" s="2">
        <f>RSI!I317</f>
        <v>42.642047695558666</v>
      </c>
      <c r="D317" s="2">
        <f>MACD!E317</f>
        <v>-3.758916499661602E-2</v>
      </c>
      <c r="E317" s="2">
        <f>MACD!F317</f>
        <v>-8.9869702407500366E-3</v>
      </c>
      <c r="F317" s="2">
        <f>'Moving Avg'!D317</f>
        <v>2.04</v>
      </c>
      <c r="G317" s="2">
        <f>'Moving Avg'!F317</f>
        <v>2.0169999999999995</v>
      </c>
      <c r="H317" s="2">
        <f>'Moving Avg'!G317</f>
        <v>2.1172000000000004</v>
      </c>
      <c r="I317" s="2">
        <f>'Moving Avg'!H317</f>
        <v>2.0609580000000012</v>
      </c>
      <c r="J317" s="6" t="str">
        <f>OBV!F317</f>
        <v>NEUTRAL</v>
      </c>
      <c r="K317" s="6" t="str">
        <f>OBV!G317</f>
        <v>NEUTRAL</v>
      </c>
      <c r="L317" s="6" t="str">
        <f>OBV!H317</f>
        <v>NEUTRAL</v>
      </c>
      <c r="M317" s="8">
        <f t="shared" si="40"/>
        <v>25</v>
      </c>
      <c r="N317" s="8">
        <f t="shared" si="41"/>
        <v>100</v>
      </c>
      <c r="O317" s="8">
        <f t="shared" si="42"/>
        <v>0</v>
      </c>
      <c r="P317" s="8">
        <f t="shared" si="43"/>
        <v>33</v>
      </c>
      <c r="Q317" s="9">
        <f t="shared" si="44"/>
        <v>48.7</v>
      </c>
      <c r="R317" s="9">
        <f t="shared" si="45"/>
        <v>33.25</v>
      </c>
      <c r="S317" s="9">
        <f t="shared" si="46"/>
        <v>33.6</v>
      </c>
      <c r="T317" s="9">
        <f t="shared" si="47"/>
        <v>39.5</v>
      </c>
      <c r="U317" s="8">
        <f t="shared" si="48"/>
        <v>38.516666666666673</v>
      </c>
      <c r="V317" s="8">
        <f t="shared" si="49"/>
        <v>38.762500000000003</v>
      </c>
    </row>
    <row r="318" spans="1:22" ht="13.5" x14ac:dyDescent="0.25">
      <c r="A318" s="3">
        <f>RSI!A318</f>
        <v>42767</v>
      </c>
      <c r="B318" s="2">
        <f>RSI!B318</f>
        <v>2.04</v>
      </c>
      <c r="C318" s="2">
        <f>RSI!I318</f>
        <v>42.642047695558674</v>
      </c>
      <c r="D318" s="2">
        <f>MACD!E318</f>
        <v>-3.3233907018721531E-2</v>
      </c>
      <c r="E318" s="2">
        <f>MACD!F318</f>
        <v>-1.3836357596344336E-2</v>
      </c>
      <c r="F318" s="2">
        <f>'Moving Avg'!D318</f>
        <v>2.04</v>
      </c>
      <c r="G318" s="2">
        <f>'Moving Avg'!F318</f>
        <v>2.0184999999999995</v>
      </c>
      <c r="H318" s="2">
        <f>'Moving Avg'!G318</f>
        <v>2.1150000000000007</v>
      </c>
      <c r="I318" s="2">
        <f>'Moving Avg'!H318</f>
        <v>2.0625970000000016</v>
      </c>
      <c r="J318" s="6" t="str">
        <f>OBV!F318</f>
        <v>NEUTRAL</v>
      </c>
      <c r="K318" s="6" t="str">
        <f>OBV!G318</f>
        <v>NEUTRAL</v>
      </c>
      <c r="L318" s="6" t="str">
        <f>OBV!H318</f>
        <v>NEUTRAL</v>
      </c>
      <c r="M318" s="8">
        <f t="shared" si="40"/>
        <v>25</v>
      </c>
      <c r="N318" s="8">
        <f t="shared" si="41"/>
        <v>45</v>
      </c>
      <c r="O318" s="8">
        <f t="shared" si="42"/>
        <v>0</v>
      </c>
      <c r="P318" s="8">
        <f t="shared" si="43"/>
        <v>33</v>
      </c>
      <c r="Q318" s="9">
        <f t="shared" si="44"/>
        <v>29.45</v>
      </c>
      <c r="R318" s="9">
        <f t="shared" si="45"/>
        <v>22.25</v>
      </c>
      <c r="S318" s="9">
        <f t="shared" si="46"/>
        <v>25.35</v>
      </c>
      <c r="T318" s="9">
        <f t="shared" si="47"/>
        <v>25.75</v>
      </c>
      <c r="U318" s="8">
        <f t="shared" si="48"/>
        <v>25.683333333333337</v>
      </c>
      <c r="V318" s="8">
        <f t="shared" si="49"/>
        <v>25.700000000000003</v>
      </c>
    </row>
    <row r="319" spans="1:22" ht="13.5" x14ac:dyDescent="0.25">
      <c r="A319" s="3">
        <f>RSI!A319</f>
        <v>42768</v>
      </c>
      <c r="B319" s="2">
        <f>RSI!B319</f>
        <v>2.04</v>
      </c>
      <c r="C319" s="2">
        <f>RSI!I319</f>
        <v>42.642047695558674</v>
      </c>
      <c r="D319" s="2">
        <f>MACD!E319</f>
        <v>-2.944293387913266E-2</v>
      </c>
      <c r="E319" s="2">
        <f>MACD!F319</f>
        <v>-1.6957672852902003E-2</v>
      </c>
      <c r="F319" s="2">
        <f>'Moving Avg'!D319</f>
        <v>2.04</v>
      </c>
      <c r="G319" s="2">
        <f>'Moving Avg'!F319</f>
        <v>2.0204999999999997</v>
      </c>
      <c r="H319" s="2">
        <f>'Moving Avg'!G319</f>
        <v>2.1124000000000009</v>
      </c>
      <c r="I319" s="2">
        <f>'Moving Avg'!H319</f>
        <v>2.0642360000000015</v>
      </c>
      <c r="J319" s="6" t="str">
        <f>OBV!F319</f>
        <v>NEUTRAL</v>
      </c>
      <c r="K319" s="6" t="str">
        <f>OBV!G319</f>
        <v>NEUTRAL</v>
      </c>
      <c r="L319" s="6" t="str">
        <f>OBV!H319</f>
        <v>NEUTRAL</v>
      </c>
      <c r="M319" s="8">
        <f t="shared" si="40"/>
        <v>25</v>
      </c>
      <c r="N319" s="8">
        <f t="shared" si="41"/>
        <v>45</v>
      </c>
      <c r="O319" s="8">
        <f t="shared" si="42"/>
        <v>0</v>
      </c>
      <c r="P319" s="8">
        <f t="shared" si="43"/>
        <v>33</v>
      </c>
      <c r="Q319" s="9">
        <f t="shared" si="44"/>
        <v>29.45</v>
      </c>
      <c r="R319" s="9">
        <f t="shared" si="45"/>
        <v>22.25</v>
      </c>
      <c r="S319" s="9">
        <f t="shared" si="46"/>
        <v>25.35</v>
      </c>
      <c r="T319" s="9">
        <f t="shared" si="47"/>
        <v>25.75</v>
      </c>
      <c r="U319" s="8">
        <f t="shared" si="48"/>
        <v>25.683333333333337</v>
      </c>
      <c r="V319" s="8">
        <f t="shared" si="49"/>
        <v>25.700000000000003</v>
      </c>
    </row>
    <row r="320" spans="1:22" ht="13.5" x14ac:dyDescent="0.25">
      <c r="A320" s="3">
        <f>RSI!A320</f>
        <v>42769</v>
      </c>
      <c r="B320" s="2">
        <f>RSI!B320</f>
        <v>2.04</v>
      </c>
      <c r="C320" s="2">
        <f>RSI!I320</f>
        <v>42.642047695558666</v>
      </c>
      <c r="D320" s="2">
        <f>MACD!E320</f>
        <v>-2.6137266218438704E-2</v>
      </c>
      <c r="E320" s="2">
        <f>MACD!F320</f>
        <v>-1.8793591526009342E-2</v>
      </c>
      <c r="F320" s="2">
        <f>'Moving Avg'!D320</f>
        <v>2.04</v>
      </c>
      <c r="G320" s="2">
        <f>'Moving Avg'!F320</f>
        <v>2.0225</v>
      </c>
      <c r="H320" s="2">
        <f>'Moving Avg'!G320</f>
        <v>2.1096000000000008</v>
      </c>
      <c r="I320" s="2">
        <f>'Moving Avg'!H320</f>
        <v>2.0658750000000019</v>
      </c>
      <c r="J320" s="6" t="str">
        <f>OBV!F320</f>
        <v>NEUTRAL</v>
      </c>
      <c r="K320" s="6" t="str">
        <f>OBV!G320</f>
        <v>NEUTRAL</v>
      </c>
      <c r="L320" s="6" t="str">
        <f>OBV!H320</f>
        <v>NEUTRAL</v>
      </c>
      <c r="M320" s="8">
        <f t="shared" si="40"/>
        <v>25</v>
      </c>
      <c r="N320" s="8">
        <f t="shared" si="41"/>
        <v>45</v>
      </c>
      <c r="O320" s="8">
        <f t="shared" si="42"/>
        <v>0</v>
      </c>
      <c r="P320" s="8">
        <f t="shared" si="43"/>
        <v>33</v>
      </c>
      <c r="Q320" s="9">
        <f t="shared" si="44"/>
        <v>29.45</v>
      </c>
      <c r="R320" s="9">
        <f t="shared" si="45"/>
        <v>22.25</v>
      </c>
      <c r="S320" s="9">
        <f t="shared" si="46"/>
        <v>25.35</v>
      </c>
      <c r="T320" s="9">
        <f t="shared" si="47"/>
        <v>25.75</v>
      </c>
      <c r="U320" s="8">
        <f t="shared" si="48"/>
        <v>25.683333333333337</v>
      </c>
      <c r="V320" s="8">
        <f t="shared" si="49"/>
        <v>25.700000000000003</v>
      </c>
    </row>
    <row r="321" spans="1:22" ht="13.5" x14ac:dyDescent="0.25">
      <c r="A321" s="3">
        <f>RSI!A321</f>
        <v>42772</v>
      </c>
      <c r="B321" s="2">
        <f>RSI!B321</f>
        <v>2.04</v>
      </c>
      <c r="C321" s="2">
        <f>RSI!I321</f>
        <v>42.642047695558674</v>
      </c>
      <c r="D321" s="2">
        <f>MACD!E321</f>
        <v>-2.3249495074379567E-2</v>
      </c>
      <c r="E321" s="2">
        <f>MACD!F321</f>
        <v>-1.9684772235683386E-2</v>
      </c>
      <c r="F321" s="2">
        <f>'Moving Avg'!D321</f>
        <v>2.04</v>
      </c>
      <c r="G321" s="2">
        <f>'Moving Avg'!F321</f>
        <v>2.0244999999999993</v>
      </c>
      <c r="H321" s="2">
        <f>'Moving Avg'!G321</f>
        <v>2.1068000000000011</v>
      </c>
      <c r="I321" s="2">
        <f>'Moving Avg'!H321</f>
        <v>2.0675620000000019</v>
      </c>
      <c r="J321" s="6" t="str">
        <f>OBV!F321</f>
        <v>NEUTRAL</v>
      </c>
      <c r="K321" s="6" t="str">
        <f>OBV!G321</f>
        <v>NEUTRAL</v>
      </c>
      <c r="L321" s="6" t="str">
        <f>OBV!H321</f>
        <v>NEUTRAL</v>
      </c>
      <c r="M321" s="8">
        <f t="shared" si="40"/>
        <v>25</v>
      </c>
      <c r="N321" s="8">
        <f t="shared" si="41"/>
        <v>45</v>
      </c>
      <c r="O321" s="8">
        <f t="shared" si="42"/>
        <v>0</v>
      </c>
      <c r="P321" s="8">
        <f t="shared" si="43"/>
        <v>33</v>
      </c>
      <c r="Q321" s="9">
        <f t="shared" si="44"/>
        <v>29.45</v>
      </c>
      <c r="R321" s="9">
        <f t="shared" si="45"/>
        <v>22.25</v>
      </c>
      <c r="S321" s="9">
        <f t="shared" si="46"/>
        <v>25.35</v>
      </c>
      <c r="T321" s="9">
        <f t="shared" si="47"/>
        <v>25.75</v>
      </c>
      <c r="U321" s="8">
        <f t="shared" si="48"/>
        <v>25.683333333333337</v>
      </c>
      <c r="V321" s="8">
        <f t="shared" si="49"/>
        <v>25.700000000000003</v>
      </c>
    </row>
    <row r="322" spans="1:22" ht="13.5" x14ac:dyDescent="0.25">
      <c r="A322" s="3">
        <f>RSI!A322</f>
        <v>42773</v>
      </c>
      <c r="B322" s="2">
        <f>RSI!B322</f>
        <v>2.04</v>
      </c>
      <c r="C322" s="2">
        <f>RSI!I322</f>
        <v>42.642047695558674</v>
      </c>
      <c r="D322" s="2">
        <f>MACD!E322</f>
        <v>-2.0722044803970441E-2</v>
      </c>
      <c r="E322" s="2">
        <f>MACD!F322</f>
        <v>-1.9892226749340797E-2</v>
      </c>
      <c r="F322" s="2">
        <f>'Moving Avg'!D322</f>
        <v>2.04</v>
      </c>
      <c r="G322" s="2">
        <f>'Moving Avg'!F322</f>
        <v>2.0269999999999997</v>
      </c>
      <c r="H322" s="2">
        <f>'Moving Avg'!G322</f>
        <v>2.1042000000000014</v>
      </c>
      <c r="I322" s="2">
        <f>'Moving Avg'!H322</f>
        <v>2.0692490000000019</v>
      </c>
      <c r="J322" s="6" t="str">
        <f>OBV!F322</f>
        <v>NEUTRAL</v>
      </c>
      <c r="K322" s="6" t="str">
        <f>OBV!G322</f>
        <v>NEUTRAL</v>
      </c>
      <c r="L322" s="6" t="str">
        <f>OBV!H322</f>
        <v>NEUTRAL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45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33</v>
      </c>
      <c r="Q322" s="9">
        <f t="shared" si="44"/>
        <v>29.45</v>
      </c>
      <c r="R322" s="9">
        <f t="shared" si="45"/>
        <v>22.25</v>
      </c>
      <c r="S322" s="9">
        <f t="shared" si="46"/>
        <v>25.35</v>
      </c>
      <c r="T322" s="9">
        <f t="shared" si="47"/>
        <v>25.75</v>
      </c>
      <c r="U322" s="8">
        <f t="shared" si="48"/>
        <v>25.683333333333337</v>
      </c>
      <c r="V322" s="8">
        <f t="shared" si="49"/>
        <v>25.700000000000003</v>
      </c>
    </row>
    <row r="323" spans="1:22" ht="13.5" x14ac:dyDescent="0.25">
      <c r="A323" s="3">
        <f>RSI!A323</f>
        <v>42774</v>
      </c>
      <c r="B323" s="2">
        <f>RSI!B323</f>
        <v>2.04</v>
      </c>
      <c r="C323" s="2">
        <f>RSI!I323</f>
        <v>42.642047695558674</v>
      </c>
      <c r="D323" s="2">
        <f>MACD!E323</f>
        <v>-1.8505700064430641E-2</v>
      </c>
      <c r="E323" s="2">
        <f>MACD!F323</f>
        <v>-1.9614921412358766E-2</v>
      </c>
      <c r="F323" s="2">
        <f>'Moving Avg'!D323</f>
        <v>2.04</v>
      </c>
      <c r="G323" s="2">
        <f>'Moving Avg'!F323</f>
        <v>2.0294999999999996</v>
      </c>
      <c r="H323" s="2">
        <f>'Moving Avg'!G323</f>
        <v>2.1014000000000017</v>
      </c>
      <c r="I323" s="2">
        <f>'Moving Avg'!H323</f>
        <v>2.0709360000000019</v>
      </c>
      <c r="J323" s="6" t="str">
        <f>OBV!F323</f>
        <v>NEUTRAL</v>
      </c>
      <c r="K323" s="6" t="str">
        <f>OBV!G323</f>
        <v>NEUTRAL</v>
      </c>
      <c r="L323" s="6" t="str">
        <f>OBV!H323</f>
        <v>NEUTRAL</v>
      </c>
      <c r="M323" s="8">
        <f t="shared" si="50"/>
        <v>25</v>
      </c>
      <c r="N323" s="8">
        <f t="shared" si="51"/>
        <v>0</v>
      </c>
      <c r="O323" s="8">
        <f t="shared" si="52"/>
        <v>0</v>
      </c>
      <c r="P323" s="8">
        <f t="shared" si="53"/>
        <v>33</v>
      </c>
      <c r="Q323" s="9">
        <f t="shared" ref="Q323:Q386" si="54">0.35*M323+N323*0.35+O323*0.15+P323*0.15</f>
        <v>13.7</v>
      </c>
      <c r="R323" s="9">
        <f t="shared" ref="R323:R386" si="55">M323*0.2+N323*0.2+O323*0.35+P323*0.25</f>
        <v>13.25</v>
      </c>
      <c r="S323" s="9">
        <f t="shared" ref="S323:S386" si="56">M323*0.15+N323*0.15+O323*0.25+P323*0.45</f>
        <v>18.600000000000001</v>
      </c>
      <c r="T323" s="9">
        <f t="shared" ref="T323:T386" si="57">0.25*SUM(M323:P323)</f>
        <v>14.5</v>
      </c>
      <c r="U323" s="8">
        <f t="shared" ref="U323:U386" si="58">SUM(Q323:S323)/3</f>
        <v>15.183333333333332</v>
      </c>
      <c r="V323" s="8">
        <f t="shared" ref="V323:V386" si="59">SUM(Q323:T323)/4</f>
        <v>15.012499999999999</v>
      </c>
    </row>
    <row r="324" spans="1:22" ht="13.5" x14ac:dyDescent="0.25">
      <c r="A324" s="3">
        <f>RSI!A324</f>
        <v>42775</v>
      </c>
      <c r="B324" s="2">
        <f>RSI!B324</f>
        <v>2.04</v>
      </c>
      <c r="C324" s="2">
        <f>RSI!I324</f>
        <v>42.642047695558674</v>
      </c>
      <c r="D324" s="2">
        <f>MACD!E324</f>
        <v>-1.6558356464342339E-2</v>
      </c>
      <c r="E324" s="2">
        <f>MACD!F324</f>
        <v>-1.9003608422755482E-2</v>
      </c>
      <c r="F324" s="2">
        <f>'Moving Avg'!D324</f>
        <v>2.04</v>
      </c>
      <c r="G324" s="2">
        <f>'Moving Avg'!F324</f>
        <v>2.0319999999999991</v>
      </c>
      <c r="H324" s="2">
        <f>'Moving Avg'!G324</f>
        <v>2.0994000000000019</v>
      </c>
      <c r="I324" s="2">
        <f>'Moving Avg'!H324</f>
        <v>2.0726230000000019</v>
      </c>
      <c r="J324" s="6" t="str">
        <f>OBV!F324</f>
        <v>NEUTRAL</v>
      </c>
      <c r="K324" s="6" t="str">
        <f>OBV!G324</f>
        <v>NEUTRAL</v>
      </c>
      <c r="L324" s="6" t="str">
        <f>OBV!H324</f>
        <v>NEUTRAL</v>
      </c>
      <c r="M324" s="8">
        <f t="shared" si="50"/>
        <v>25</v>
      </c>
      <c r="N324" s="8">
        <f t="shared" si="51"/>
        <v>0</v>
      </c>
      <c r="O324" s="8">
        <f t="shared" si="52"/>
        <v>0</v>
      </c>
      <c r="P324" s="8">
        <f t="shared" si="53"/>
        <v>33</v>
      </c>
      <c r="Q324" s="9">
        <f t="shared" si="54"/>
        <v>13.7</v>
      </c>
      <c r="R324" s="9">
        <f t="shared" si="55"/>
        <v>13.25</v>
      </c>
      <c r="S324" s="9">
        <f t="shared" si="56"/>
        <v>18.600000000000001</v>
      </c>
      <c r="T324" s="9">
        <f t="shared" si="57"/>
        <v>14.5</v>
      </c>
      <c r="U324" s="8">
        <f t="shared" si="58"/>
        <v>15.183333333333332</v>
      </c>
      <c r="V324" s="8">
        <f t="shared" si="59"/>
        <v>15.012499999999999</v>
      </c>
    </row>
    <row r="325" spans="1:22" ht="13.5" x14ac:dyDescent="0.25">
      <c r="A325" s="3">
        <f>RSI!A325</f>
        <v>42776</v>
      </c>
      <c r="B325" s="2">
        <f>RSI!B325</f>
        <v>2.04</v>
      </c>
      <c r="C325" s="2">
        <f>RSI!I325</f>
        <v>42.642047695558674</v>
      </c>
      <c r="D325" s="2">
        <f>MACD!E325</f>
        <v>-1.484396069259919E-2</v>
      </c>
      <c r="E325" s="2">
        <f>MACD!F325</f>
        <v>-1.8171678876724225E-2</v>
      </c>
      <c r="F325" s="2">
        <f>'Moving Avg'!D325</f>
        <v>2.04</v>
      </c>
      <c r="G325" s="2">
        <f>'Moving Avg'!F325</f>
        <v>2.0349999999999993</v>
      </c>
      <c r="H325" s="2">
        <f>'Moving Avg'!G325</f>
        <v>2.0976000000000021</v>
      </c>
      <c r="I325" s="2">
        <f>'Moving Avg'!H325</f>
        <v>2.0743100000000023</v>
      </c>
      <c r="J325" s="6" t="str">
        <f>OBV!F325</f>
        <v>NEUTRAL</v>
      </c>
      <c r="K325" s="6" t="str">
        <f>OBV!G325</f>
        <v>NEUTRAL</v>
      </c>
      <c r="L325" s="6" t="str">
        <f>OBV!H325</f>
        <v>NEUTRAL</v>
      </c>
      <c r="M325" s="8">
        <f t="shared" si="50"/>
        <v>25</v>
      </c>
      <c r="N325" s="8">
        <f t="shared" si="51"/>
        <v>0</v>
      </c>
      <c r="O325" s="8">
        <f t="shared" si="52"/>
        <v>0</v>
      </c>
      <c r="P325" s="8">
        <f t="shared" si="53"/>
        <v>33</v>
      </c>
      <c r="Q325" s="9">
        <f t="shared" si="54"/>
        <v>13.7</v>
      </c>
      <c r="R325" s="9">
        <f t="shared" si="55"/>
        <v>13.25</v>
      </c>
      <c r="S325" s="9">
        <f t="shared" si="56"/>
        <v>18.600000000000001</v>
      </c>
      <c r="T325" s="9">
        <f t="shared" si="57"/>
        <v>14.5</v>
      </c>
      <c r="U325" s="8">
        <f t="shared" si="58"/>
        <v>15.183333333333332</v>
      </c>
      <c r="V325" s="8">
        <f t="shared" si="59"/>
        <v>15.012499999999999</v>
      </c>
    </row>
    <row r="326" spans="1:22" ht="13.5" x14ac:dyDescent="0.25">
      <c r="A326" s="3">
        <f>RSI!A326</f>
        <v>42779</v>
      </c>
      <c r="B326" s="2">
        <f>RSI!B326</f>
        <v>2.04</v>
      </c>
      <c r="C326" s="2">
        <f>RSI!I326</f>
        <v>42.642047695558674</v>
      </c>
      <c r="D326" s="2">
        <f>MACD!E326</f>
        <v>-1.333161117693038E-2</v>
      </c>
      <c r="E326" s="2">
        <f>MACD!F326</f>
        <v>-1.7203665336765456E-2</v>
      </c>
      <c r="F326" s="2">
        <f>'Moving Avg'!D326</f>
        <v>2.04</v>
      </c>
      <c r="G326" s="2">
        <f>'Moving Avg'!F326</f>
        <v>2.0374999999999992</v>
      </c>
      <c r="H326" s="2">
        <f>'Moving Avg'!G326</f>
        <v>2.0946000000000025</v>
      </c>
      <c r="I326" s="2">
        <f>'Moving Avg'!H326</f>
        <v>2.0762345000000022</v>
      </c>
      <c r="J326" s="6" t="str">
        <f>OBV!F326</f>
        <v>NEUTRAL</v>
      </c>
      <c r="K326" s="6" t="str">
        <f>OBV!G326</f>
        <v>NEUTRAL</v>
      </c>
      <c r="L326" s="6" t="str">
        <f>OBV!H326</f>
        <v>NEUTRAL</v>
      </c>
      <c r="M326" s="8">
        <f t="shared" si="50"/>
        <v>25</v>
      </c>
      <c r="N326" s="8">
        <f t="shared" si="51"/>
        <v>0</v>
      </c>
      <c r="O326" s="8">
        <f t="shared" si="52"/>
        <v>0</v>
      </c>
      <c r="P326" s="8">
        <f t="shared" si="53"/>
        <v>33</v>
      </c>
      <c r="Q326" s="9">
        <f t="shared" si="54"/>
        <v>13.7</v>
      </c>
      <c r="R326" s="9">
        <f t="shared" si="55"/>
        <v>13.25</v>
      </c>
      <c r="S326" s="9">
        <f t="shared" si="56"/>
        <v>18.600000000000001</v>
      </c>
      <c r="T326" s="9">
        <f t="shared" si="57"/>
        <v>14.5</v>
      </c>
      <c r="U326" s="8">
        <f t="shared" si="58"/>
        <v>15.183333333333332</v>
      </c>
      <c r="V326" s="8">
        <f t="shared" si="59"/>
        <v>15.012499999999999</v>
      </c>
    </row>
    <row r="327" spans="1:22" ht="13.5" x14ac:dyDescent="0.25">
      <c r="A327" s="3">
        <f>RSI!A327</f>
        <v>42780</v>
      </c>
      <c r="B327" s="2">
        <f>RSI!B327</f>
        <v>2.04</v>
      </c>
      <c r="C327" s="2">
        <f>RSI!I327</f>
        <v>42.642047695558674</v>
      </c>
      <c r="D327" s="2">
        <f>MACD!E327</f>
        <v>-1.1994794762353322E-2</v>
      </c>
      <c r="E327" s="2">
        <f>MACD!F327</f>
        <v>-1.616189122188303E-2</v>
      </c>
      <c r="F327" s="2">
        <f>'Moving Avg'!D327</f>
        <v>2.04</v>
      </c>
      <c r="G327" s="2">
        <f>'Moving Avg'!F327</f>
        <v>2.0399999999999996</v>
      </c>
      <c r="H327" s="2">
        <f>'Moving Avg'!G327</f>
        <v>2.0906000000000025</v>
      </c>
      <c r="I327" s="2">
        <f>'Moving Avg'!H327</f>
        <v>2.0779690000000026</v>
      </c>
      <c r="J327" s="6" t="str">
        <f>OBV!F327</f>
        <v>NEUTRAL</v>
      </c>
      <c r="K327" s="6" t="str">
        <f>OBV!G327</f>
        <v>NEUTRAL</v>
      </c>
      <c r="L327" s="6" t="str">
        <f>OBV!H327</f>
        <v>NEUTRAL</v>
      </c>
      <c r="M327" s="8">
        <f t="shared" si="50"/>
        <v>25</v>
      </c>
      <c r="N327" s="8">
        <f t="shared" si="51"/>
        <v>0</v>
      </c>
      <c r="O327" s="8">
        <f t="shared" si="52"/>
        <v>0</v>
      </c>
      <c r="P327" s="8">
        <f t="shared" si="53"/>
        <v>33</v>
      </c>
      <c r="Q327" s="9">
        <f t="shared" si="54"/>
        <v>13.7</v>
      </c>
      <c r="R327" s="9">
        <f t="shared" si="55"/>
        <v>13.25</v>
      </c>
      <c r="S327" s="9">
        <f t="shared" si="56"/>
        <v>18.600000000000001</v>
      </c>
      <c r="T327" s="9">
        <f t="shared" si="57"/>
        <v>14.5</v>
      </c>
      <c r="U327" s="8">
        <f t="shared" si="58"/>
        <v>15.183333333333332</v>
      </c>
      <c r="V327" s="8">
        <f t="shared" si="59"/>
        <v>15.012499999999999</v>
      </c>
    </row>
    <row r="328" spans="1:22" ht="13.5" x14ac:dyDescent="0.25">
      <c r="A328" s="3">
        <f>RSI!A328</f>
        <v>42781</v>
      </c>
      <c r="B328" s="2">
        <f>RSI!B328</f>
        <v>2.04</v>
      </c>
      <c r="C328" s="2">
        <f>RSI!I328</f>
        <v>42.642047695558674</v>
      </c>
      <c r="D328" s="2">
        <f>MACD!E328</f>
        <v>-1.0810738656774177E-2</v>
      </c>
      <c r="E328" s="2">
        <f>MACD!F328</f>
        <v>-1.5091660708861261E-2</v>
      </c>
      <c r="F328" s="2">
        <f>'Moving Avg'!D328</f>
        <v>2.04</v>
      </c>
      <c r="G328" s="2">
        <f>'Moving Avg'!F328</f>
        <v>2.0399999999999996</v>
      </c>
      <c r="H328" s="2">
        <f>'Moving Avg'!G328</f>
        <v>2.0872000000000024</v>
      </c>
      <c r="I328" s="2">
        <f>'Moving Avg'!H328</f>
        <v>2.0793230000000027</v>
      </c>
      <c r="J328" s="6" t="str">
        <f>OBV!F328</f>
        <v>NEUTRAL</v>
      </c>
      <c r="K328" s="6" t="str">
        <f>OBV!G328</f>
        <v>NEUTRAL</v>
      </c>
      <c r="L328" s="6" t="str">
        <f>OBV!H328</f>
        <v>NEUTRAL</v>
      </c>
      <c r="M328" s="8">
        <f t="shared" si="50"/>
        <v>25</v>
      </c>
      <c r="N328" s="8">
        <f t="shared" si="51"/>
        <v>0</v>
      </c>
      <c r="O328" s="8">
        <f t="shared" si="52"/>
        <v>0</v>
      </c>
      <c r="P328" s="8">
        <f t="shared" si="53"/>
        <v>33</v>
      </c>
      <c r="Q328" s="9">
        <f t="shared" si="54"/>
        <v>13.7</v>
      </c>
      <c r="R328" s="9">
        <f t="shared" si="55"/>
        <v>13.25</v>
      </c>
      <c r="S328" s="9">
        <f t="shared" si="56"/>
        <v>18.600000000000001</v>
      </c>
      <c r="T328" s="9">
        <f t="shared" si="57"/>
        <v>14.5</v>
      </c>
      <c r="U328" s="8">
        <f t="shared" si="58"/>
        <v>15.183333333333332</v>
      </c>
      <c r="V328" s="8">
        <f t="shared" si="59"/>
        <v>15.012499999999999</v>
      </c>
    </row>
    <row r="329" spans="1:22" ht="13.5" x14ac:dyDescent="0.25">
      <c r="A329" s="3">
        <f>RSI!A329</f>
        <v>42782</v>
      </c>
      <c r="B329" s="2">
        <f>RSI!B329</f>
        <v>2.04</v>
      </c>
      <c r="C329" s="2">
        <f>RSI!I329</f>
        <v>42.642047695558674</v>
      </c>
      <c r="D329" s="2">
        <f>MACD!E329</f>
        <v>-9.759860070844617E-3</v>
      </c>
      <c r="E329" s="2">
        <f>MACD!F329</f>
        <v>-1.4025300581257932E-2</v>
      </c>
      <c r="F329" s="2">
        <f>'Moving Avg'!D329</f>
        <v>2.04</v>
      </c>
      <c r="G329" s="2">
        <f>'Moving Avg'!F329</f>
        <v>2.0399999999999996</v>
      </c>
      <c r="H329" s="2">
        <f>'Moving Avg'!G329</f>
        <v>2.0836000000000028</v>
      </c>
      <c r="I329" s="2">
        <f>'Moving Avg'!H329</f>
        <v>2.0809145000000031</v>
      </c>
      <c r="J329" s="6" t="str">
        <f>OBV!F329</f>
        <v>NEUTRAL</v>
      </c>
      <c r="K329" s="6" t="str">
        <f>OBV!G329</f>
        <v>NEUTRAL</v>
      </c>
      <c r="L329" s="6" t="str">
        <f>OBV!H329</f>
        <v>NEUTRAL</v>
      </c>
      <c r="M329" s="8">
        <f t="shared" si="50"/>
        <v>25</v>
      </c>
      <c r="N329" s="8">
        <f t="shared" si="51"/>
        <v>0</v>
      </c>
      <c r="O329" s="8">
        <f t="shared" si="52"/>
        <v>0</v>
      </c>
      <c r="P329" s="8">
        <f t="shared" si="53"/>
        <v>33</v>
      </c>
      <c r="Q329" s="9">
        <f t="shared" si="54"/>
        <v>13.7</v>
      </c>
      <c r="R329" s="9">
        <f t="shared" si="55"/>
        <v>13.25</v>
      </c>
      <c r="S329" s="9">
        <f t="shared" si="56"/>
        <v>18.600000000000001</v>
      </c>
      <c r="T329" s="9">
        <f t="shared" si="57"/>
        <v>14.5</v>
      </c>
      <c r="U329" s="8">
        <f t="shared" si="58"/>
        <v>15.183333333333332</v>
      </c>
      <c r="V329" s="8">
        <f t="shared" si="59"/>
        <v>15.012499999999999</v>
      </c>
    </row>
    <row r="330" spans="1:22" ht="13.5" x14ac:dyDescent="0.25">
      <c r="A330" s="3">
        <f>RSI!A330</f>
        <v>42783</v>
      </c>
      <c r="B330" s="2">
        <f>RSI!B330</f>
        <v>2.04</v>
      </c>
      <c r="C330" s="2">
        <f>RSI!I330</f>
        <v>42.642047695558666</v>
      </c>
      <c r="D330" s="2">
        <f>MACD!E330</f>
        <v>-8.8252986708048375E-3</v>
      </c>
      <c r="E330" s="2">
        <f>MACD!F330</f>
        <v>-1.2985300199167313E-2</v>
      </c>
      <c r="F330" s="2">
        <f>'Moving Avg'!D330</f>
        <v>2.04</v>
      </c>
      <c r="G330" s="2">
        <f>'Moving Avg'!F330</f>
        <v>2.0399999999999996</v>
      </c>
      <c r="H330" s="2">
        <f>'Moving Avg'!G330</f>
        <v>2.0800000000000027</v>
      </c>
      <c r="I330" s="2">
        <f>'Moving Avg'!H330</f>
        <v>2.0824585000000031</v>
      </c>
      <c r="J330" s="6" t="str">
        <f>OBV!F330</f>
        <v>NEUTRAL</v>
      </c>
      <c r="K330" s="6" t="str">
        <f>OBV!G330</f>
        <v>NEUTRAL</v>
      </c>
      <c r="L330" s="6" t="str">
        <f>OBV!H330</f>
        <v>NEUTRAL</v>
      </c>
      <c r="M330" s="8">
        <f t="shared" si="50"/>
        <v>25</v>
      </c>
      <c r="N330" s="8">
        <f t="shared" si="51"/>
        <v>0</v>
      </c>
      <c r="O330" s="8">
        <f t="shared" si="52"/>
        <v>0</v>
      </c>
      <c r="P330" s="8">
        <f t="shared" si="53"/>
        <v>33</v>
      </c>
      <c r="Q330" s="9">
        <f t="shared" si="54"/>
        <v>13.7</v>
      </c>
      <c r="R330" s="9">
        <f t="shared" si="55"/>
        <v>13.25</v>
      </c>
      <c r="S330" s="9">
        <f t="shared" si="56"/>
        <v>18.600000000000001</v>
      </c>
      <c r="T330" s="9">
        <f t="shared" si="57"/>
        <v>14.5</v>
      </c>
      <c r="U330" s="8">
        <f t="shared" si="58"/>
        <v>15.183333333333332</v>
      </c>
      <c r="V330" s="8">
        <f t="shared" si="59"/>
        <v>15.012499999999999</v>
      </c>
    </row>
    <row r="331" spans="1:22" ht="13.5" x14ac:dyDescent="0.25">
      <c r="A331" s="3">
        <f>RSI!A331</f>
        <v>42786</v>
      </c>
      <c r="B331" s="2">
        <f>RSI!B331</f>
        <v>2.04</v>
      </c>
      <c r="C331" s="2">
        <f>RSI!I331</f>
        <v>42.642047695558666</v>
      </c>
      <c r="D331" s="2">
        <f>MACD!E331</f>
        <v>-7.9925192414767032E-3</v>
      </c>
      <c r="E331" s="2">
        <f>MACD!F331</f>
        <v>-1.1986744007629193E-2</v>
      </c>
      <c r="F331" s="2">
        <f>'Moving Avg'!D331</f>
        <v>2.04</v>
      </c>
      <c r="G331" s="2">
        <f>'Moving Avg'!F331</f>
        <v>2.0399999999999996</v>
      </c>
      <c r="H331" s="2">
        <f>'Moving Avg'!G331</f>
        <v>2.0764000000000022</v>
      </c>
      <c r="I331" s="2">
        <f>'Moving Avg'!H331</f>
        <v>2.0839075000000031</v>
      </c>
      <c r="J331" s="6" t="str">
        <f>OBV!F331</f>
        <v>NEUTRAL</v>
      </c>
      <c r="K331" s="6" t="str">
        <f>OBV!G331</f>
        <v>NEUTRAL</v>
      </c>
      <c r="L331" s="6" t="str">
        <f>OBV!H331</f>
        <v>NEUTRAL</v>
      </c>
      <c r="M331" s="8">
        <f t="shared" si="50"/>
        <v>25</v>
      </c>
      <c r="N331" s="8">
        <f t="shared" si="51"/>
        <v>0</v>
      </c>
      <c r="O331" s="8">
        <f t="shared" si="52"/>
        <v>0</v>
      </c>
      <c r="P331" s="8">
        <f t="shared" si="53"/>
        <v>33</v>
      </c>
      <c r="Q331" s="9">
        <f t="shared" si="54"/>
        <v>13.7</v>
      </c>
      <c r="R331" s="9">
        <f t="shared" si="55"/>
        <v>13.25</v>
      </c>
      <c r="S331" s="9">
        <f t="shared" si="56"/>
        <v>18.600000000000001</v>
      </c>
      <c r="T331" s="9">
        <f t="shared" si="57"/>
        <v>14.5</v>
      </c>
      <c r="U331" s="8">
        <f t="shared" si="58"/>
        <v>15.183333333333332</v>
      </c>
      <c r="V331" s="8">
        <f t="shared" si="59"/>
        <v>15.012499999999999</v>
      </c>
    </row>
    <row r="332" spans="1:22" ht="13.5" x14ac:dyDescent="0.25">
      <c r="A332" s="3">
        <f>RSI!A332</f>
        <v>42787</v>
      </c>
      <c r="B332" s="2">
        <f>RSI!B332</f>
        <v>2.04</v>
      </c>
      <c r="C332" s="2">
        <f>RSI!I332</f>
        <v>42.642047695558674</v>
      </c>
      <c r="D332" s="2">
        <f>MACD!E332</f>
        <v>-7.2489738852623553E-3</v>
      </c>
      <c r="E332" s="2">
        <f>MACD!F332</f>
        <v>-1.1039189983155827E-2</v>
      </c>
      <c r="F332" s="2">
        <f>'Moving Avg'!D332</f>
        <v>2.04</v>
      </c>
      <c r="G332" s="2">
        <f>'Moving Avg'!F332</f>
        <v>2.0399999999999996</v>
      </c>
      <c r="H332" s="2">
        <f>'Moving Avg'!G332</f>
        <v>2.0726000000000027</v>
      </c>
      <c r="I332" s="2">
        <f>'Moving Avg'!H332</f>
        <v>2.0854990000000031</v>
      </c>
      <c r="J332" s="6" t="str">
        <f>OBV!F332</f>
        <v>NEUTRAL</v>
      </c>
      <c r="K332" s="6" t="str">
        <f>OBV!G332</f>
        <v>NEUTRAL</v>
      </c>
      <c r="L332" s="6" t="str">
        <f>OBV!H332</f>
        <v>NEUTRAL</v>
      </c>
      <c r="M332" s="8">
        <f t="shared" si="50"/>
        <v>25</v>
      </c>
      <c r="N332" s="8">
        <f t="shared" si="51"/>
        <v>0</v>
      </c>
      <c r="O332" s="8">
        <f t="shared" si="52"/>
        <v>0</v>
      </c>
      <c r="P332" s="8">
        <f t="shared" si="53"/>
        <v>33</v>
      </c>
      <c r="Q332" s="9">
        <f t="shared" si="54"/>
        <v>13.7</v>
      </c>
      <c r="R332" s="9">
        <f t="shared" si="55"/>
        <v>13.25</v>
      </c>
      <c r="S332" s="9">
        <f t="shared" si="56"/>
        <v>18.600000000000001</v>
      </c>
      <c r="T332" s="9">
        <f t="shared" si="57"/>
        <v>14.5</v>
      </c>
      <c r="U332" s="8">
        <f t="shared" si="58"/>
        <v>15.183333333333332</v>
      </c>
      <c r="V332" s="8">
        <f t="shared" si="59"/>
        <v>15.012499999999999</v>
      </c>
    </row>
    <row r="333" spans="1:22" ht="13.5" x14ac:dyDescent="0.25">
      <c r="A333" s="3">
        <f>RSI!A333</f>
        <v>42788</v>
      </c>
      <c r="B333" s="2">
        <f>RSI!B333</f>
        <v>2.04</v>
      </c>
      <c r="C333" s="2">
        <f>RSI!I333</f>
        <v>42.642047695558666</v>
      </c>
      <c r="D333" s="2">
        <f>MACD!E333</f>
        <v>-6.5838147157473159E-3</v>
      </c>
      <c r="E333" s="2">
        <f>MACD!F333</f>
        <v>-1.0148114929674126E-2</v>
      </c>
      <c r="F333" s="2">
        <f>'Moving Avg'!D333</f>
        <v>2.04</v>
      </c>
      <c r="G333" s="2">
        <f>'Moving Avg'!F333</f>
        <v>2.0399999999999996</v>
      </c>
      <c r="H333" s="2">
        <f>'Moving Avg'!G333</f>
        <v>2.0688000000000026</v>
      </c>
      <c r="I333" s="2">
        <f>'Moving Avg'!H333</f>
        <v>2.0871380000000035</v>
      </c>
      <c r="J333" s="6" t="str">
        <f>OBV!F333</f>
        <v>NEUTRAL</v>
      </c>
      <c r="K333" s="6" t="str">
        <f>OBV!G333</f>
        <v>NEUTRAL</v>
      </c>
      <c r="L333" s="6" t="str">
        <f>OBV!H333</f>
        <v>NEUTRAL</v>
      </c>
      <c r="M333" s="8">
        <f t="shared" si="50"/>
        <v>25</v>
      </c>
      <c r="N333" s="8">
        <f t="shared" si="51"/>
        <v>0</v>
      </c>
      <c r="O333" s="8">
        <f t="shared" si="52"/>
        <v>0</v>
      </c>
      <c r="P333" s="8">
        <f t="shared" si="53"/>
        <v>33</v>
      </c>
      <c r="Q333" s="9">
        <f t="shared" si="54"/>
        <v>13.7</v>
      </c>
      <c r="R333" s="9">
        <f t="shared" si="55"/>
        <v>13.25</v>
      </c>
      <c r="S333" s="9">
        <f t="shared" si="56"/>
        <v>18.600000000000001</v>
      </c>
      <c r="T333" s="9">
        <f t="shared" si="57"/>
        <v>14.5</v>
      </c>
      <c r="U333" s="8">
        <f t="shared" si="58"/>
        <v>15.183333333333332</v>
      </c>
      <c r="V333" s="8">
        <f t="shared" si="59"/>
        <v>15.012499999999999</v>
      </c>
    </row>
    <row r="334" spans="1:22" ht="13.5" x14ac:dyDescent="0.25">
      <c r="A334" s="3">
        <f>RSI!A334</f>
        <v>42789</v>
      </c>
      <c r="B334" s="2">
        <f>RSI!B334</f>
        <v>2.04</v>
      </c>
      <c r="C334" s="2">
        <f>RSI!I334</f>
        <v>42.642047695558666</v>
      </c>
      <c r="D334" s="2">
        <f>MACD!E334</f>
        <v>-5.9876493867454528E-3</v>
      </c>
      <c r="E334" s="2">
        <f>MACD!F334</f>
        <v>-9.3160218210883907E-3</v>
      </c>
      <c r="F334" s="2">
        <f>'Moving Avg'!D334</f>
        <v>2.04</v>
      </c>
      <c r="G334" s="2">
        <f>'Moving Avg'!F334</f>
        <v>2.0399999999999996</v>
      </c>
      <c r="H334" s="2">
        <f>'Moving Avg'!G334</f>
        <v>2.0650000000000026</v>
      </c>
      <c r="I334" s="2">
        <f>'Moving Avg'!H334</f>
        <v>2.0887770000000034</v>
      </c>
      <c r="J334" s="6" t="str">
        <f>OBV!F334</f>
        <v>NEUTRAL</v>
      </c>
      <c r="K334" s="6" t="str">
        <f>OBV!G334</f>
        <v>NEUTRAL</v>
      </c>
      <c r="L334" s="6" t="str">
        <f>OBV!H334</f>
        <v>NEUTRAL</v>
      </c>
      <c r="M334" s="8">
        <f t="shared" si="50"/>
        <v>25</v>
      </c>
      <c r="N334" s="8">
        <f t="shared" si="51"/>
        <v>0</v>
      </c>
      <c r="O334" s="8">
        <f t="shared" si="52"/>
        <v>0</v>
      </c>
      <c r="P334" s="8">
        <f t="shared" si="53"/>
        <v>33</v>
      </c>
      <c r="Q334" s="9">
        <f t="shared" si="54"/>
        <v>13.7</v>
      </c>
      <c r="R334" s="9">
        <f t="shared" si="55"/>
        <v>13.25</v>
      </c>
      <c r="S334" s="9">
        <f t="shared" si="56"/>
        <v>18.600000000000001</v>
      </c>
      <c r="T334" s="9">
        <f t="shared" si="57"/>
        <v>14.5</v>
      </c>
      <c r="U334" s="8">
        <f t="shared" si="58"/>
        <v>15.183333333333332</v>
      </c>
      <c r="V334" s="8">
        <f t="shared" si="59"/>
        <v>15.012499999999999</v>
      </c>
    </row>
    <row r="335" spans="1:22" ht="13.5" x14ac:dyDescent="0.25">
      <c r="A335" s="3">
        <f>RSI!A335</f>
        <v>42790</v>
      </c>
      <c r="B335" s="2">
        <f>RSI!B335</f>
        <v>2.04</v>
      </c>
      <c r="C335" s="2">
        <f>RSI!I335</f>
        <v>42.642047695558666</v>
      </c>
      <c r="D335" s="2">
        <f>MACD!E335</f>
        <v>-5.4523329678777266E-3</v>
      </c>
      <c r="E335" s="2">
        <f>MACD!F335</f>
        <v>-8.5432840504462582E-3</v>
      </c>
      <c r="F335" s="2">
        <f>'Moving Avg'!D335</f>
        <v>2.04</v>
      </c>
      <c r="G335" s="2">
        <f>'Moving Avg'!F335</f>
        <v>2.0399999999999996</v>
      </c>
      <c r="H335" s="2">
        <f>'Moving Avg'!G335</f>
        <v>2.0612000000000021</v>
      </c>
      <c r="I335" s="2">
        <f>'Moving Avg'!H335</f>
        <v>2.0902260000000035</v>
      </c>
      <c r="J335" s="6" t="str">
        <f>OBV!F335</f>
        <v>NEUTRAL</v>
      </c>
      <c r="K335" s="6" t="str">
        <f>OBV!G335</f>
        <v>NEUTRAL</v>
      </c>
      <c r="L335" s="6" t="str">
        <f>OBV!H335</f>
        <v>NEUTRAL</v>
      </c>
      <c r="M335" s="8">
        <f t="shared" si="50"/>
        <v>25</v>
      </c>
      <c r="N335" s="8">
        <f t="shared" si="51"/>
        <v>0</v>
      </c>
      <c r="O335" s="8">
        <f t="shared" si="52"/>
        <v>0</v>
      </c>
      <c r="P335" s="8">
        <f t="shared" si="53"/>
        <v>33</v>
      </c>
      <c r="Q335" s="9">
        <f t="shared" si="54"/>
        <v>13.7</v>
      </c>
      <c r="R335" s="9">
        <f t="shared" si="55"/>
        <v>13.25</v>
      </c>
      <c r="S335" s="9">
        <f t="shared" si="56"/>
        <v>18.600000000000001</v>
      </c>
      <c r="T335" s="9">
        <f t="shared" si="57"/>
        <v>14.5</v>
      </c>
      <c r="U335" s="8">
        <f t="shared" si="58"/>
        <v>15.183333333333332</v>
      </c>
      <c r="V335" s="8">
        <f t="shared" si="59"/>
        <v>15.012499999999999</v>
      </c>
    </row>
    <row r="336" spans="1:22" ht="13.5" x14ac:dyDescent="0.25">
      <c r="A336" s="3">
        <f>RSI!A336</f>
        <v>42793</v>
      </c>
      <c r="B336" s="2">
        <f>RSI!B336</f>
        <v>2.04</v>
      </c>
      <c r="C336" s="2">
        <f>RSI!I336</f>
        <v>42.642047695558674</v>
      </c>
      <c r="D336" s="2">
        <f>MACD!E336</f>
        <v>-4.9707906685609871E-3</v>
      </c>
      <c r="E336" s="2">
        <f>MACD!F336</f>
        <v>-7.828785374069204E-3</v>
      </c>
      <c r="F336" s="2">
        <f>'Moving Avg'!D336</f>
        <v>2.04</v>
      </c>
      <c r="G336" s="2">
        <f>'Moving Avg'!F336</f>
        <v>2.0399999999999996</v>
      </c>
      <c r="H336" s="2">
        <f>'Moving Avg'!G336</f>
        <v>2.0574000000000026</v>
      </c>
      <c r="I336" s="2">
        <f>'Moving Avg'!H336</f>
        <v>2.0916275000000035</v>
      </c>
      <c r="J336" s="6" t="str">
        <f>OBV!F336</f>
        <v>NEUTRAL</v>
      </c>
      <c r="K336" s="6" t="str">
        <f>OBV!G336</f>
        <v>NEUTRAL</v>
      </c>
      <c r="L336" s="6" t="str">
        <f>OBV!H336</f>
        <v>NEUTRAL</v>
      </c>
      <c r="M336" s="8">
        <f t="shared" si="50"/>
        <v>25</v>
      </c>
      <c r="N336" s="8">
        <f t="shared" si="51"/>
        <v>0</v>
      </c>
      <c r="O336" s="8">
        <f t="shared" si="52"/>
        <v>0</v>
      </c>
      <c r="P336" s="8">
        <f t="shared" si="53"/>
        <v>33</v>
      </c>
      <c r="Q336" s="9">
        <f t="shared" si="54"/>
        <v>13.7</v>
      </c>
      <c r="R336" s="9">
        <f t="shared" si="55"/>
        <v>13.25</v>
      </c>
      <c r="S336" s="9">
        <f t="shared" si="56"/>
        <v>18.600000000000001</v>
      </c>
      <c r="T336" s="9">
        <f t="shared" si="57"/>
        <v>14.5</v>
      </c>
      <c r="U336" s="8">
        <f t="shared" si="58"/>
        <v>15.183333333333332</v>
      </c>
      <c r="V336" s="8">
        <f t="shared" si="59"/>
        <v>15.012499999999999</v>
      </c>
    </row>
    <row r="337" spans="1:22" ht="13.5" x14ac:dyDescent="0.25">
      <c r="A337" s="3">
        <f>RSI!A337</f>
        <v>42794</v>
      </c>
      <c r="B337" s="2">
        <f>RSI!B337</f>
        <v>2.04</v>
      </c>
      <c r="C337" s="2">
        <f>RSI!I337</f>
        <v>42.642047695558666</v>
      </c>
      <c r="D337" s="2">
        <f>MACD!E337</f>
        <v>-4.5368667512208916E-3</v>
      </c>
      <c r="E337" s="2">
        <f>MACD!F337</f>
        <v>-7.1704016494995425E-3</v>
      </c>
      <c r="F337" s="2">
        <f>'Moving Avg'!D337</f>
        <v>2.04</v>
      </c>
      <c r="G337" s="2">
        <f>'Moving Avg'!F337</f>
        <v>2.0399999999999996</v>
      </c>
      <c r="H337" s="2">
        <f>'Moving Avg'!G337</f>
        <v>2.0536000000000021</v>
      </c>
      <c r="I337" s="2">
        <f>'Moving Avg'!H337</f>
        <v>2.0929815000000036</v>
      </c>
      <c r="J337" s="6" t="str">
        <f>OBV!F337</f>
        <v>NEUTRAL</v>
      </c>
      <c r="K337" s="6" t="str">
        <f>OBV!G337</f>
        <v>NEUTRAL</v>
      </c>
      <c r="L337" s="6" t="str">
        <f>OBV!H337</f>
        <v>NEUTRAL</v>
      </c>
      <c r="M337" s="8">
        <f t="shared" si="50"/>
        <v>25</v>
      </c>
      <c r="N337" s="8">
        <f t="shared" si="51"/>
        <v>0</v>
      </c>
      <c r="O337" s="8">
        <f t="shared" si="52"/>
        <v>0</v>
      </c>
      <c r="P337" s="8">
        <f t="shared" si="53"/>
        <v>33</v>
      </c>
      <c r="Q337" s="9">
        <f t="shared" si="54"/>
        <v>13.7</v>
      </c>
      <c r="R337" s="9">
        <f t="shared" si="55"/>
        <v>13.25</v>
      </c>
      <c r="S337" s="9">
        <f t="shared" si="56"/>
        <v>18.600000000000001</v>
      </c>
      <c r="T337" s="9">
        <f t="shared" si="57"/>
        <v>14.5</v>
      </c>
      <c r="U337" s="8">
        <f t="shared" si="58"/>
        <v>15.183333333333332</v>
      </c>
      <c r="V337" s="8">
        <f t="shared" si="59"/>
        <v>15.012499999999999</v>
      </c>
    </row>
    <row r="338" spans="1:22" ht="13.5" x14ac:dyDescent="0.25">
      <c r="A338" s="3">
        <f>RSI!A338</f>
        <v>42795</v>
      </c>
      <c r="B338" s="2">
        <f>RSI!B338</f>
        <v>2.04</v>
      </c>
      <c r="C338" s="2">
        <f>RSI!I338</f>
        <v>42.642047695558674</v>
      </c>
      <c r="D338" s="2">
        <f>MACD!E338</f>
        <v>-4.145195684914782E-3</v>
      </c>
      <c r="E338" s="2">
        <f>MACD!F338</f>
        <v>-6.5653604565825904E-3</v>
      </c>
      <c r="F338" s="2">
        <f>'Moving Avg'!D338</f>
        <v>2.04</v>
      </c>
      <c r="G338" s="2">
        <f>'Moving Avg'!F338</f>
        <v>2.0399999999999996</v>
      </c>
      <c r="H338" s="2">
        <f>'Moving Avg'!G338</f>
        <v>2.050000000000002</v>
      </c>
      <c r="I338" s="2">
        <f>'Moving Avg'!H338</f>
        <v>2.0942400000000037</v>
      </c>
      <c r="J338" s="6" t="str">
        <f>OBV!F338</f>
        <v>NEUTRAL</v>
      </c>
      <c r="K338" s="6" t="str">
        <f>OBV!G338</f>
        <v>NEUTRAL</v>
      </c>
      <c r="L338" s="6" t="str">
        <f>OBV!H338</f>
        <v>NEUTRAL</v>
      </c>
      <c r="M338" s="8">
        <f t="shared" si="50"/>
        <v>25</v>
      </c>
      <c r="N338" s="8">
        <f t="shared" si="51"/>
        <v>0</v>
      </c>
      <c r="O338" s="8">
        <f t="shared" si="52"/>
        <v>0</v>
      </c>
      <c r="P338" s="8">
        <f t="shared" si="53"/>
        <v>33</v>
      </c>
      <c r="Q338" s="9">
        <f t="shared" si="54"/>
        <v>13.7</v>
      </c>
      <c r="R338" s="9">
        <f t="shared" si="55"/>
        <v>13.25</v>
      </c>
      <c r="S338" s="9">
        <f t="shared" si="56"/>
        <v>18.600000000000001</v>
      </c>
      <c r="T338" s="9">
        <f t="shared" si="57"/>
        <v>14.5</v>
      </c>
      <c r="U338" s="8">
        <f t="shared" si="58"/>
        <v>15.183333333333332</v>
      </c>
      <c r="V338" s="8">
        <f t="shared" si="59"/>
        <v>15.012499999999999</v>
      </c>
    </row>
    <row r="339" spans="1:22" ht="13.5" x14ac:dyDescent="0.25">
      <c r="A339" s="3">
        <f>RSI!A339</f>
        <v>42796</v>
      </c>
      <c r="B339" s="2">
        <f>RSI!B339</f>
        <v>2.04</v>
      </c>
      <c r="C339" s="2">
        <f>RSI!I339</f>
        <v>42.642047695558674</v>
      </c>
      <c r="D339" s="2">
        <f>MACD!E339</f>
        <v>-3.7910921921122664E-3</v>
      </c>
      <c r="E339" s="2">
        <f>MACD!F339</f>
        <v>-6.010506803688526E-3</v>
      </c>
      <c r="F339" s="2">
        <f>'Moving Avg'!D339</f>
        <v>2.04</v>
      </c>
      <c r="G339" s="2">
        <f>'Moving Avg'!F339</f>
        <v>2.0399999999999996</v>
      </c>
      <c r="H339" s="2">
        <f>'Moving Avg'!G339</f>
        <v>2.046600000000002</v>
      </c>
      <c r="I339" s="2">
        <f>'Moving Avg'!H339</f>
        <v>2.0953560000000042</v>
      </c>
      <c r="J339" s="6" t="str">
        <f>OBV!F339</f>
        <v>NEUTRAL</v>
      </c>
      <c r="K339" s="6" t="str">
        <f>OBV!G339</f>
        <v>NEUTRAL</v>
      </c>
      <c r="L339" s="6" t="str">
        <f>OBV!H339</f>
        <v>NEUTRAL</v>
      </c>
      <c r="M339" s="8">
        <f t="shared" si="50"/>
        <v>25</v>
      </c>
      <c r="N339" s="8">
        <f t="shared" si="51"/>
        <v>0</v>
      </c>
      <c r="O339" s="8">
        <f t="shared" si="52"/>
        <v>0</v>
      </c>
      <c r="P339" s="8">
        <f t="shared" si="53"/>
        <v>33</v>
      </c>
      <c r="Q339" s="9">
        <f t="shared" si="54"/>
        <v>13.7</v>
      </c>
      <c r="R339" s="9">
        <f t="shared" si="55"/>
        <v>13.25</v>
      </c>
      <c r="S339" s="9">
        <f t="shared" si="56"/>
        <v>18.600000000000001</v>
      </c>
      <c r="T339" s="9">
        <f t="shared" si="57"/>
        <v>14.5</v>
      </c>
      <c r="U339" s="8">
        <f t="shared" si="58"/>
        <v>15.183333333333332</v>
      </c>
      <c r="V339" s="8">
        <f t="shared" si="59"/>
        <v>15.012499999999999</v>
      </c>
    </row>
    <row r="340" spans="1:22" ht="13.5" x14ac:dyDescent="0.25">
      <c r="A340" s="3">
        <f>RSI!A340</f>
        <v>42797</v>
      </c>
      <c r="B340" s="2">
        <f>RSI!B340</f>
        <v>2.04</v>
      </c>
      <c r="C340" s="2">
        <f>RSI!I340</f>
        <v>42.642047695558674</v>
      </c>
      <c r="D340" s="2">
        <f>MACD!E340</f>
        <v>-3.470457350832401E-3</v>
      </c>
      <c r="E340" s="2">
        <f>MACD!F340</f>
        <v>-5.5024969131173013E-3</v>
      </c>
      <c r="F340" s="2">
        <f>'Moving Avg'!D340</f>
        <v>2.04</v>
      </c>
      <c r="G340" s="2">
        <f>'Moving Avg'!F340</f>
        <v>2.0399999999999996</v>
      </c>
      <c r="H340" s="2">
        <f>'Moving Avg'!G340</f>
        <v>2.0432000000000019</v>
      </c>
      <c r="I340" s="2">
        <f>'Moving Avg'!H340</f>
        <v>2.0965195000000043</v>
      </c>
      <c r="J340" s="6" t="str">
        <f>OBV!F340</f>
        <v>NEUTRAL</v>
      </c>
      <c r="K340" s="6" t="str">
        <f>OBV!G340</f>
        <v>NEUTRAL</v>
      </c>
      <c r="L340" s="6" t="str">
        <f>OBV!H340</f>
        <v>NEUTRAL</v>
      </c>
      <c r="M340" s="8">
        <f t="shared" si="50"/>
        <v>25</v>
      </c>
      <c r="N340" s="8">
        <f t="shared" si="51"/>
        <v>0</v>
      </c>
      <c r="O340" s="8">
        <f t="shared" si="52"/>
        <v>0</v>
      </c>
      <c r="P340" s="8">
        <f t="shared" si="53"/>
        <v>33</v>
      </c>
      <c r="Q340" s="9">
        <f t="shared" si="54"/>
        <v>13.7</v>
      </c>
      <c r="R340" s="9">
        <f t="shared" si="55"/>
        <v>13.25</v>
      </c>
      <c r="S340" s="9">
        <f t="shared" si="56"/>
        <v>18.600000000000001</v>
      </c>
      <c r="T340" s="9">
        <f t="shared" si="57"/>
        <v>14.5</v>
      </c>
      <c r="U340" s="8">
        <f t="shared" si="58"/>
        <v>15.183333333333332</v>
      </c>
      <c r="V340" s="8">
        <f t="shared" si="59"/>
        <v>15.012499999999999</v>
      </c>
    </row>
    <row r="341" spans="1:22" ht="13.5" x14ac:dyDescent="0.25">
      <c r="A341" s="3">
        <f>RSI!A341</f>
        <v>42800</v>
      </c>
      <c r="B341" s="2">
        <f>RSI!B341</f>
        <v>2.04</v>
      </c>
      <c r="C341" s="2">
        <f>RSI!I341</f>
        <v>42.642047695558681</v>
      </c>
      <c r="D341" s="2">
        <f>MACD!E341</f>
        <v>-3.1796983458316497E-3</v>
      </c>
      <c r="E341" s="2">
        <f>MACD!F341</f>
        <v>-5.0379371996601714E-3</v>
      </c>
      <c r="F341" s="2">
        <f>'Moving Avg'!D341</f>
        <v>2.04</v>
      </c>
      <c r="G341" s="2">
        <f>'Moving Avg'!F341</f>
        <v>2.0399999999999996</v>
      </c>
      <c r="H341" s="2">
        <f>'Moving Avg'!G341</f>
        <v>2.0398000000000018</v>
      </c>
      <c r="I341" s="2">
        <f>'Moving Avg'!H341</f>
        <v>2.0976830000000044</v>
      </c>
      <c r="J341" s="6" t="str">
        <f>OBV!F341</f>
        <v>NEUTRAL</v>
      </c>
      <c r="K341" s="6" t="str">
        <f>OBV!G341</f>
        <v>NEUTRAL</v>
      </c>
      <c r="L341" s="6" t="str">
        <f>OBV!H341</f>
        <v>NEUTRAL</v>
      </c>
      <c r="M341" s="8">
        <f t="shared" si="50"/>
        <v>25</v>
      </c>
      <c r="N341" s="8">
        <f t="shared" si="51"/>
        <v>0</v>
      </c>
      <c r="O341" s="8">
        <f t="shared" si="52"/>
        <v>0</v>
      </c>
      <c r="P341" s="8">
        <f t="shared" si="53"/>
        <v>33</v>
      </c>
      <c r="Q341" s="9">
        <f t="shared" si="54"/>
        <v>13.7</v>
      </c>
      <c r="R341" s="9">
        <f t="shared" si="55"/>
        <v>13.25</v>
      </c>
      <c r="S341" s="9">
        <f t="shared" si="56"/>
        <v>18.600000000000001</v>
      </c>
      <c r="T341" s="9">
        <f t="shared" si="57"/>
        <v>14.5</v>
      </c>
      <c r="U341" s="8">
        <f t="shared" si="58"/>
        <v>15.183333333333332</v>
      </c>
      <c r="V341" s="8">
        <f t="shared" si="59"/>
        <v>15.012499999999999</v>
      </c>
    </row>
    <row r="342" spans="1:22" ht="13.5" x14ac:dyDescent="0.25">
      <c r="A342" s="3">
        <f>RSI!A342</f>
        <v>42801</v>
      </c>
      <c r="B342" s="2">
        <f>RSI!B342</f>
        <v>2.04</v>
      </c>
      <c r="C342" s="2">
        <f>RSI!I342</f>
        <v>42.642047695558688</v>
      </c>
      <c r="D342" s="2">
        <f>MACD!E342</f>
        <v>-2.915659828000905E-3</v>
      </c>
      <c r="E342" s="2">
        <f>MACD!F342</f>
        <v>-4.6134817253283182E-3</v>
      </c>
      <c r="F342" s="2">
        <f>'Moving Avg'!D342</f>
        <v>2.04</v>
      </c>
      <c r="G342" s="2">
        <f>'Moving Avg'!F342</f>
        <v>2.0399999999999996</v>
      </c>
      <c r="H342" s="2">
        <f>'Moving Avg'!G342</f>
        <v>2.0364000000000018</v>
      </c>
      <c r="I342" s="2">
        <f>'Moving Avg'!H342</f>
        <v>2.0983235000000047</v>
      </c>
      <c r="J342" s="6" t="str">
        <f>OBV!F342</f>
        <v>NEUTRAL</v>
      </c>
      <c r="K342" s="6" t="str">
        <f>OBV!G342</f>
        <v>NEUTRAL</v>
      </c>
      <c r="L342" s="6" t="str">
        <f>OBV!H342</f>
        <v>NEUTRAL</v>
      </c>
      <c r="M342" s="8">
        <f t="shared" si="50"/>
        <v>25</v>
      </c>
      <c r="N342" s="8">
        <f t="shared" si="51"/>
        <v>0</v>
      </c>
      <c r="O342" s="8">
        <f t="shared" si="52"/>
        <v>0</v>
      </c>
      <c r="P342" s="8">
        <f t="shared" si="53"/>
        <v>33</v>
      </c>
      <c r="Q342" s="9">
        <f t="shared" si="54"/>
        <v>13.7</v>
      </c>
      <c r="R342" s="9">
        <f t="shared" si="55"/>
        <v>13.25</v>
      </c>
      <c r="S342" s="9">
        <f t="shared" si="56"/>
        <v>18.600000000000001</v>
      </c>
      <c r="T342" s="9">
        <f t="shared" si="57"/>
        <v>14.5</v>
      </c>
      <c r="U342" s="8">
        <f t="shared" si="58"/>
        <v>15.183333333333332</v>
      </c>
      <c r="V342" s="8">
        <f t="shared" si="59"/>
        <v>15.012499999999999</v>
      </c>
    </row>
    <row r="343" spans="1:22" ht="13.5" x14ac:dyDescent="0.25">
      <c r="A343" s="3">
        <f>RSI!A343</f>
        <v>42802</v>
      </c>
      <c r="B343" s="2">
        <f>RSI!B343</f>
        <v>2.04</v>
      </c>
      <c r="C343" s="2">
        <f>RSI!I343</f>
        <v>42.642047695558688</v>
      </c>
      <c r="D343" s="2">
        <f>MACD!E343</f>
        <v>-2.6755651507492928E-3</v>
      </c>
      <c r="E343" s="2">
        <f>MACD!F343</f>
        <v>-4.2258984104125135E-3</v>
      </c>
      <c r="F343" s="2">
        <f>'Moving Avg'!D343</f>
        <v>2.04</v>
      </c>
      <c r="G343" s="2">
        <f>'Moving Avg'!F343</f>
        <v>2.0399999999999996</v>
      </c>
      <c r="H343" s="2">
        <f>'Moving Avg'!G343</f>
        <v>2.034200000000002</v>
      </c>
      <c r="I343" s="2">
        <f>'Moving Avg'!H343</f>
        <v>2.0983930000000046</v>
      </c>
      <c r="J343" s="6" t="str">
        <f>OBV!F343</f>
        <v>NEUTRAL</v>
      </c>
      <c r="K343" s="6" t="str">
        <f>OBV!G343</f>
        <v>NEUTRAL</v>
      </c>
      <c r="L343" s="6" t="str">
        <f>OBV!H343</f>
        <v>NEUTRAL</v>
      </c>
      <c r="M343" s="8">
        <f t="shared" si="50"/>
        <v>25</v>
      </c>
      <c r="N343" s="8">
        <f t="shared" si="51"/>
        <v>0</v>
      </c>
      <c r="O343" s="8">
        <f t="shared" si="52"/>
        <v>0</v>
      </c>
      <c r="P343" s="8">
        <f t="shared" si="53"/>
        <v>33</v>
      </c>
      <c r="Q343" s="9">
        <f t="shared" si="54"/>
        <v>13.7</v>
      </c>
      <c r="R343" s="9">
        <f t="shared" si="55"/>
        <v>13.25</v>
      </c>
      <c r="S343" s="9">
        <f t="shared" si="56"/>
        <v>18.600000000000001</v>
      </c>
      <c r="T343" s="9">
        <f t="shared" si="57"/>
        <v>14.5</v>
      </c>
      <c r="U343" s="8">
        <f t="shared" si="58"/>
        <v>15.183333333333332</v>
      </c>
      <c r="V343" s="8">
        <f t="shared" si="59"/>
        <v>15.012499999999999</v>
      </c>
    </row>
    <row r="344" spans="1:22" ht="13.5" x14ac:dyDescent="0.25">
      <c r="A344" s="3">
        <f>RSI!A344</f>
        <v>42803</v>
      </c>
      <c r="B344" s="2">
        <f>RSI!B344</f>
        <v>2.04</v>
      </c>
      <c r="C344" s="2">
        <f>RSI!I344</f>
        <v>42.642047695558688</v>
      </c>
      <c r="D344" s="2">
        <f>MACD!E344</f>
        <v>-2.456966014432016E-3</v>
      </c>
      <c r="E344" s="2">
        <f>MACD!F344</f>
        <v>-3.872111931216414E-3</v>
      </c>
      <c r="F344" s="2">
        <f>'Moving Avg'!D344</f>
        <v>2.04</v>
      </c>
      <c r="G344" s="2">
        <f>'Moving Avg'!F344</f>
        <v>2.0399999999999996</v>
      </c>
      <c r="H344" s="2">
        <f>'Moving Avg'!G344</f>
        <v>2.0332000000000021</v>
      </c>
      <c r="I344" s="2">
        <f>'Moving Avg'!H344</f>
        <v>2.0980345000000047</v>
      </c>
      <c r="J344" s="6" t="str">
        <f>OBV!F344</f>
        <v>NEUTRAL</v>
      </c>
      <c r="K344" s="6" t="str">
        <f>OBV!G344</f>
        <v>NEUTRAL</v>
      </c>
      <c r="L344" s="6" t="str">
        <f>OBV!H344</f>
        <v>NEUTRAL</v>
      </c>
      <c r="M344" s="8">
        <f t="shared" si="50"/>
        <v>25</v>
      </c>
      <c r="N344" s="8">
        <f t="shared" si="51"/>
        <v>0</v>
      </c>
      <c r="O344" s="8">
        <f t="shared" si="52"/>
        <v>0</v>
      </c>
      <c r="P344" s="8">
        <f t="shared" si="53"/>
        <v>33</v>
      </c>
      <c r="Q344" s="9">
        <f t="shared" si="54"/>
        <v>13.7</v>
      </c>
      <c r="R344" s="9">
        <f t="shared" si="55"/>
        <v>13.25</v>
      </c>
      <c r="S344" s="9">
        <f t="shared" si="56"/>
        <v>18.600000000000001</v>
      </c>
      <c r="T344" s="9">
        <f t="shared" si="57"/>
        <v>14.5</v>
      </c>
      <c r="U344" s="8">
        <f t="shared" si="58"/>
        <v>15.183333333333332</v>
      </c>
      <c r="V344" s="8">
        <f t="shared" si="59"/>
        <v>15.012499999999999</v>
      </c>
    </row>
    <row r="345" spans="1:22" ht="13.5" x14ac:dyDescent="0.25">
      <c r="A345" s="3">
        <f>RSI!A345</f>
        <v>42804</v>
      </c>
      <c r="B345" s="2">
        <f>RSI!B345</f>
        <v>2.04</v>
      </c>
      <c r="C345" s="2">
        <f>RSI!I345</f>
        <v>42.642047695558688</v>
      </c>
      <c r="D345" s="2">
        <f>MACD!E345</f>
        <v>-2.2576992721390354E-3</v>
      </c>
      <c r="E345" s="2">
        <f>MACD!F345</f>
        <v>-3.5492293994009386E-3</v>
      </c>
      <c r="F345" s="2">
        <f>'Moving Avg'!D345</f>
        <v>2.04</v>
      </c>
      <c r="G345" s="2">
        <f>'Moving Avg'!F345</f>
        <v>2.0399999999999996</v>
      </c>
      <c r="H345" s="2">
        <f>'Moving Avg'!G345</f>
        <v>2.0332000000000021</v>
      </c>
      <c r="I345" s="2">
        <f>'Moving Avg'!H345</f>
        <v>2.097058000000005</v>
      </c>
      <c r="J345" s="6" t="str">
        <f>OBV!F345</f>
        <v>NEUTRAL</v>
      </c>
      <c r="K345" s="6" t="str">
        <f>OBV!G345</f>
        <v>NEUTRAL</v>
      </c>
      <c r="L345" s="6" t="str">
        <f>OBV!H345</f>
        <v>NEUTRAL</v>
      </c>
      <c r="M345" s="8">
        <f t="shared" si="50"/>
        <v>25</v>
      </c>
      <c r="N345" s="8">
        <f t="shared" si="51"/>
        <v>0</v>
      </c>
      <c r="O345" s="8">
        <f t="shared" si="52"/>
        <v>0</v>
      </c>
      <c r="P345" s="8">
        <f t="shared" si="53"/>
        <v>33</v>
      </c>
      <c r="Q345" s="9">
        <f t="shared" si="54"/>
        <v>13.7</v>
      </c>
      <c r="R345" s="9">
        <f t="shared" si="55"/>
        <v>13.25</v>
      </c>
      <c r="S345" s="9">
        <f t="shared" si="56"/>
        <v>18.600000000000001</v>
      </c>
      <c r="T345" s="9">
        <f t="shared" si="57"/>
        <v>14.5</v>
      </c>
      <c r="U345" s="8">
        <f t="shared" si="58"/>
        <v>15.183333333333332</v>
      </c>
      <c r="V345" s="8">
        <f t="shared" si="59"/>
        <v>15.012499999999999</v>
      </c>
    </row>
    <row r="346" spans="1:22" ht="13.5" x14ac:dyDescent="0.25">
      <c r="A346" s="3">
        <f>RSI!A346</f>
        <v>42807</v>
      </c>
      <c r="B346" s="2">
        <f>RSI!B346</f>
        <v>2.04</v>
      </c>
      <c r="C346" s="2">
        <f>RSI!I346</f>
        <v>42.642047695558688</v>
      </c>
      <c r="D346" s="2">
        <f>MACD!E346</f>
        <v>-2.0758498384658708E-3</v>
      </c>
      <c r="E346" s="2">
        <f>MACD!F346</f>
        <v>-3.2545534872139253E-3</v>
      </c>
      <c r="F346" s="2">
        <f>'Moving Avg'!D346</f>
        <v>2.04</v>
      </c>
      <c r="G346" s="2">
        <f>'Moving Avg'!F346</f>
        <v>2.0399999999999996</v>
      </c>
      <c r="H346" s="2">
        <f>'Moving Avg'!G346</f>
        <v>2.0314000000000019</v>
      </c>
      <c r="I346" s="2">
        <f>'Moving Avg'!H346</f>
        <v>2.0958435000000053</v>
      </c>
      <c r="J346" s="6" t="str">
        <f>OBV!F346</f>
        <v>NEUTRAL</v>
      </c>
      <c r="K346" s="6" t="str">
        <f>OBV!G346</f>
        <v>NEUTRAL</v>
      </c>
      <c r="L346" s="6" t="str">
        <f>OBV!H346</f>
        <v>NEUTRAL</v>
      </c>
      <c r="M346" s="8">
        <f t="shared" si="50"/>
        <v>25</v>
      </c>
      <c r="N346" s="8">
        <f t="shared" si="51"/>
        <v>0</v>
      </c>
      <c r="O346" s="8">
        <f t="shared" si="52"/>
        <v>0</v>
      </c>
      <c r="P346" s="8">
        <f t="shared" si="53"/>
        <v>33</v>
      </c>
      <c r="Q346" s="9">
        <f t="shared" si="54"/>
        <v>13.7</v>
      </c>
      <c r="R346" s="9">
        <f t="shared" si="55"/>
        <v>13.25</v>
      </c>
      <c r="S346" s="9">
        <f t="shared" si="56"/>
        <v>18.600000000000001</v>
      </c>
      <c r="T346" s="9">
        <f t="shared" si="57"/>
        <v>14.5</v>
      </c>
      <c r="U346" s="8">
        <f t="shared" si="58"/>
        <v>15.183333333333332</v>
      </c>
      <c r="V346" s="8">
        <f t="shared" si="59"/>
        <v>15.012499999999999</v>
      </c>
    </row>
    <row r="347" spans="1:22" ht="13.5" x14ac:dyDescent="0.25">
      <c r="A347" s="3">
        <f>RSI!A347</f>
        <v>42808</v>
      </c>
      <c r="B347" s="2">
        <f>RSI!B347</f>
        <v>2.04</v>
      </c>
      <c r="C347" s="2">
        <f>RSI!I347</f>
        <v>42.642047695558688</v>
      </c>
      <c r="D347" s="2">
        <f>MACD!E347</f>
        <v>-1.9097188025289924E-3</v>
      </c>
      <c r="E347" s="2">
        <f>MACD!F347</f>
        <v>-2.9855865502769392E-3</v>
      </c>
      <c r="F347" s="2">
        <f>'Moving Avg'!D347</f>
        <v>2.04</v>
      </c>
      <c r="G347" s="2">
        <f>'Moving Avg'!F347</f>
        <v>2.0399999999999996</v>
      </c>
      <c r="H347" s="2">
        <f>'Moving Avg'!G347</f>
        <v>2.0308000000000019</v>
      </c>
      <c r="I347" s="2">
        <f>'Moving Avg'!H347</f>
        <v>2.0945340000000048</v>
      </c>
      <c r="J347" s="6" t="str">
        <f>OBV!F347</f>
        <v>NEUTRAL</v>
      </c>
      <c r="K347" s="6" t="str">
        <f>OBV!G347</f>
        <v>NEUTRAL</v>
      </c>
      <c r="L347" s="6" t="str">
        <f>OBV!H347</f>
        <v>NEUTRAL</v>
      </c>
      <c r="M347" s="8">
        <f t="shared" si="50"/>
        <v>25</v>
      </c>
      <c r="N347" s="8">
        <f t="shared" si="51"/>
        <v>0</v>
      </c>
      <c r="O347" s="8">
        <f t="shared" si="52"/>
        <v>0</v>
      </c>
      <c r="P347" s="8">
        <f t="shared" si="53"/>
        <v>33</v>
      </c>
      <c r="Q347" s="9">
        <f t="shared" si="54"/>
        <v>13.7</v>
      </c>
      <c r="R347" s="9">
        <f t="shared" si="55"/>
        <v>13.25</v>
      </c>
      <c r="S347" s="9">
        <f t="shared" si="56"/>
        <v>18.600000000000001</v>
      </c>
      <c r="T347" s="9">
        <f t="shared" si="57"/>
        <v>14.5</v>
      </c>
      <c r="U347" s="8">
        <f t="shared" si="58"/>
        <v>15.183333333333332</v>
      </c>
      <c r="V347" s="8">
        <f t="shared" si="59"/>
        <v>15.012499999999999</v>
      </c>
    </row>
    <row r="348" spans="1:22" ht="13.5" x14ac:dyDescent="0.25">
      <c r="A348" s="3">
        <f>RSI!A348</f>
        <v>42809</v>
      </c>
      <c r="B348" s="2">
        <f>RSI!B348</f>
        <v>2.04</v>
      </c>
      <c r="C348" s="2">
        <f>RSI!I348</f>
        <v>42.642047695558688</v>
      </c>
      <c r="D348" s="2">
        <f>MACD!E348</f>
        <v>-1.7577959817516309E-3</v>
      </c>
      <c r="E348" s="2">
        <f>MACD!F348</f>
        <v>-2.7400284365718779E-3</v>
      </c>
      <c r="F348" s="2">
        <f>'Moving Avg'!D348</f>
        <v>2.04</v>
      </c>
      <c r="G348" s="2">
        <f>'Moving Avg'!F348</f>
        <v>2.0399999999999996</v>
      </c>
      <c r="H348" s="2">
        <f>'Moving Avg'!G348</f>
        <v>2.0314000000000019</v>
      </c>
      <c r="I348" s="2">
        <f>'Moving Avg'!H348</f>
        <v>2.0930340000000047</v>
      </c>
      <c r="J348" s="6" t="str">
        <f>OBV!F348</f>
        <v>NEUTRAL</v>
      </c>
      <c r="K348" s="6" t="str">
        <f>OBV!G348</f>
        <v>NEUTRAL</v>
      </c>
      <c r="L348" s="6" t="str">
        <f>OBV!H348</f>
        <v>NEUTRAL</v>
      </c>
      <c r="M348" s="8">
        <f t="shared" si="50"/>
        <v>25</v>
      </c>
      <c r="N348" s="8">
        <f t="shared" si="51"/>
        <v>0</v>
      </c>
      <c r="O348" s="8">
        <f t="shared" si="52"/>
        <v>0</v>
      </c>
      <c r="P348" s="8">
        <f t="shared" si="53"/>
        <v>33</v>
      </c>
      <c r="Q348" s="9">
        <f t="shared" si="54"/>
        <v>13.7</v>
      </c>
      <c r="R348" s="9">
        <f t="shared" si="55"/>
        <v>13.25</v>
      </c>
      <c r="S348" s="9">
        <f t="shared" si="56"/>
        <v>18.600000000000001</v>
      </c>
      <c r="T348" s="9">
        <f t="shared" si="57"/>
        <v>14.5</v>
      </c>
      <c r="U348" s="8">
        <f t="shared" si="58"/>
        <v>15.183333333333332</v>
      </c>
      <c r="V348" s="8">
        <f t="shared" si="59"/>
        <v>15.012499999999999</v>
      </c>
    </row>
    <row r="349" spans="1:22" ht="13.5" x14ac:dyDescent="0.25">
      <c r="A349" s="3">
        <f>RSI!A349</f>
        <v>42810</v>
      </c>
      <c r="B349" s="2">
        <f>RSI!B349</f>
        <v>2.04</v>
      </c>
      <c r="C349" s="2">
        <f>RSI!I349</f>
        <v>42.642047695558688</v>
      </c>
      <c r="D349" s="2">
        <f>MACD!E349</f>
        <v>-1.6187362676758354E-3</v>
      </c>
      <c r="E349" s="2">
        <f>MACD!F349</f>
        <v>-2.5157700027926694E-3</v>
      </c>
      <c r="F349" s="2">
        <f>'Moving Avg'!D349</f>
        <v>2.04</v>
      </c>
      <c r="G349" s="2">
        <f>'Moving Avg'!F349</f>
        <v>2.0399999999999996</v>
      </c>
      <c r="H349" s="2">
        <f>'Moving Avg'!G349</f>
        <v>2.0322000000000018</v>
      </c>
      <c r="I349" s="2">
        <f>'Moving Avg'!H349</f>
        <v>2.0912490000000052</v>
      </c>
      <c r="J349" s="6" t="str">
        <f>OBV!F349</f>
        <v>NEUTRAL</v>
      </c>
      <c r="K349" s="6" t="str">
        <f>OBV!G349</f>
        <v>NEUTRAL</v>
      </c>
      <c r="L349" s="6" t="str">
        <f>OBV!H349</f>
        <v>NEUTRAL</v>
      </c>
      <c r="M349" s="8">
        <f t="shared" si="50"/>
        <v>25</v>
      </c>
      <c r="N349" s="8">
        <f t="shared" si="51"/>
        <v>0</v>
      </c>
      <c r="O349" s="8">
        <f t="shared" si="52"/>
        <v>0</v>
      </c>
      <c r="P349" s="8">
        <f t="shared" si="53"/>
        <v>33</v>
      </c>
      <c r="Q349" s="9">
        <f t="shared" si="54"/>
        <v>13.7</v>
      </c>
      <c r="R349" s="9">
        <f t="shared" si="55"/>
        <v>13.25</v>
      </c>
      <c r="S349" s="9">
        <f t="shared" si="56"/>
        <v>18.600000000000001</v>
      </c>
      <c r="T349" s="9">
        <f t="shared" si="57"/>
        <v>14.5</v>
      </c>
      <c r="U349" s="8">
        <f t="shared" si="58"/>
        <v>15.183333333333332</v>
      </c>
      <c r="V349" s="8">
        <f t="shared" si="59"/>
        <v>15.012499999999999</v>
      </c>
    </row>
    <row r="350" spans="1:22" ht="13.5" x14ac:dyDescent="0.25">
      <c r="A350" s="3">
        <f>RSI!A350</f>
        <v>42811</v>
      </c>
      <c r="B350" s="2">
        <f>RSI!B350</f>
        <v>2.02</v>
      </c>
      <c r="C350" s="2">
        <f>RSI!I350</f>
        <v>16.516478576402832</v>
      </c>
      <c r="D350" s="2">
        <f>MACD!E350</f>
        <v>-9.8577308049740964E-6</v>
      </c>
      <c r="E350" s="2">
        <f>MACD!F350</f>
        <v>-2.0145875483951305E-3</v>
      </c>
      <c r="F350" s="2">
        <f>'Moving Avg'!D350</f>
        <v>2.036</v>
      </c>
      <c r="G350" s="2">
        <f>'Moving Avg'!F350</f>
        <v>2.0389999999999997</v>
      </c>
      <c r="H350" s="2">
        <f>'Moving Avg'!G350</f>
        <v>2.0326000000000017</v>
      </c>
      <c r="I350" s="2">
        <f>'Moving Avg'!H350</f>
        <v>2.0892690000000051</v>
      </c>
      <c r="J350" s="6" t="str">
        <f>OBV!F350</f>
        <v>BEARISH</v>
      </c>
      <c r="K350" s="6" t="str">
        <f>OBV!G350</f>
        <v>NEUTRAL</v>
      </c>
      <c r="L350" s="6" t="str">
        <f>OBV!H350</f>
        <v>CONFIRMED BEARISH</v>
      </c>
      <c r="M350" s="8">
        <f t="shared" si="50"/>
        <v>50</v>
      </c>
      <c r="N350" s="8">
        <f t="shared" si="51"/>
        <v>0</v>
      </c>
      <c r="O350" s="8">
        <f t="shared" si="52"/>
        <v>0</v>
      </c>
      <c r="P350" s="8">
        <f t="shared" si="53"/>
        <v>16.5</v>
      </c>
      <c r="Q350" s="9">
        <f t="shared" si="54"/>
        <v>19.975000000000001</v>
      </c>
      <c r="R350" s="9">
        <f t="shared" si="55"/>
        <v>14.125</v>
      </c>
      <c r="S350" s="9">
        <f t="shared" si="56"/>
        <v>14.925000000000001</v>
      </c>
      <c r="T350" s="9">
        <f t="shared" si="57"/>
        <v>16.625</v>
      </c>
      <c r="U350" s="8">
        <f t="shared" si="58"/>
        <v>16.341666666666669</v>
      </c>
      <c r="V350" s="8">
        <f t="shared" si="59"/>
        <v>16.412500000000001</v>
      </c>
    </row>
    <row r="351" spans="1:22" ht="13.5" x14ac:dyDescent="0.25">
      <c r="A351" s="3">
        <f>RSI!A351</f>
        <v>42815</v>
      </c>
      <c r="B351" s="2">
        <f>RSI!B351</f>
        <v>2</v>
      </c>
      <c r="C351" s="2">
        <f>RSI!I351</f>
        <v>9.9508840583139175</v>
      </c>
      <c r="D351" s="2">
        <f>MACD!E351</f>
        <v>2.960173689602108E-3</v>
      </c>
      <c r="E351" s="2">
        <f>MACD!F351</f>
        <v>-1.0196353007956827E-3</v>
      </c>
      <c r="F351" s="2">
        <f>'Moving Avg'!D351</f>
        <v>2.028</v>
      </c>
      <c r="G351" s="2">
        <f>'Moving Avg'!F351</f>
        <v>2.0369999999999999</v>
      </c>
      <c r="H351" s="2">
        <f>'Moving Avg'!G351</f>
        <v>2.0326000000000017</v>
      </c>
      <c r="I351" s="2">
        <f>'Moving Avg'!H351</f>
        <v>2.0877120000000051</v>
      </c>
      <c r="J351" s="6" t="str">
        <f>OBV!F351</f>
        <v>BEARISH</v>
      </c>
      <c r="K351" s="6" t="str">
        <f>OBV!G351</f>
        <v>WEAK</v>
      </c>
      <c r="L351" s="6" t="str">
        <f>OBV!H351</f>
        <v>CONFIRMED BEARISH</v>
      </c>
      <c r="M351" s="8">
        <f t="shared" si="50"/>
        <v>50</v>
      </c>
      <c r="N351" s="8">
        <f t="shared" si="51"/>
        <v>0</v>
      </c>
      <c r="O351" s="8">
        <f t="shared" si="52"/>
        <v>0</v>
      </c>
      <c r="P351" s="8">
        <f t="shared" si="53"/>
        <v>0</v>
      </c>
      <c r="Q351" s="9">
        <f t="shared" si="54"/>
        <v>17.5</v>
      </c>
      <c r="R351" s="9">
        <f t="shared" si="55"/>
        <v>10</v>
      </c>
      <c r="S351" s="9">
        <f t="shared" si="56"/>
        <v>7.5</v>
      </c>
      <c r="T351" s="9">
        <f t="shared" si="57"/>
        <v>12.5</v>
      </c>
      <c r="U351" s="8">
        <f t="shared" si="58"/>
        <v>11.666666666666666</v>
      </c>
      <c r="V351" s="8">
        <f t="shared" si="59"/>
        <v>11.875</v>
      </c>
    </row>
    <row r="352" spans="1:22" ht="13.5" x14ac:dyDescent="0.25">
      <c r="A352" s="3">
        <f>RSI!A352</f>
        <v>42816</v>
      </c>
      <c r="B352" s="2">
        <f>RSI!B352</f>
        <v>2</v>
      </c>
      <c r="C352" s="2">
        <f>RSI!I352</f>
        <v>9.9508840583139175</v>
      </c>
      <c r="D352" s="2">
        <f>MACD!E352</f>
        <v>5.7092276663928132E-3</v>
      </c>
      <c r="E352" s="2">
        <f>MACD!F352</f>
        <v>3.2613729264201641E-4</v>
      </c>
      <c r="F352" s="2">
        <f>'Moving Avg'!D352</f>
        <v>2.02</v>
      </c>
      <c r="G352" s="2">
        <f>'Moving Avg'!F352</f>
        <v>2.0349999999999997</v>
      </c>
      <c r="H352" s="2">
        <f>'Moving Avg'!G352</f>
        <v>2.0328000000000013</v>
      </c>
      <c r="I352" s="2">
        <f>'Moving Avg'!H352</f>
        <v>2.086488000000005</v>
      </c>
      <c r="J352" s="6" t="str">
        <f>OBV!F352</f>
        <v>BEARISH</v>
      </c>
      <c r="K352" s="6" t="str">
        <f>OBV!G352</f>
        <v>WEAK</v>
      </c>
      <c r="L352" s="6" t="str">
        <f>OBV!H352</f>
        <v>CONFIRMED BEARISH</v>
      </c>
      <c r="M352" s="8">
        <f t="shared" si="50"/>
        <v>50</v>
      </c>
      <c r="N352" s="8">
        <f t="shared" si="51"/>
        <v>0</v>
      </c>
      <c r="O352" s="8">
        <f t="shared" si="52"/>
        <v>0</v>
      </c>
      <c r="P352" s="8">
        <f t="shared" si="53"/>
        <v>0</v>
      </c>
      <c r="Q352" s="9">
        <f t="shared" si="54"/>
        <v>17.5</v>
      </c>
      <c r="R352" s="9">
        <f t="shared" si="55"/>
        <v>10</v>
      </c>
      <c r="S352" s="9">
        <f t="shared" si="56"/>
        <v>7.5</v>
      </c>
      <c r="T352" s="9">
        <f t="shared" si="57"/>
        <v>12.5</v>
      </c>
      <c r="U352" s="8">
        <f t="shared" si="58"/>
        <v>11.666666666666666</v>
      </c>
      <c r="V352" s="8">
        <f t="shared" si="59"/>
        <v>11.875</v>
      </c>
    </row>
    <row r="353" spans="1:22" ht="13.5" x14ac:dyDescent="0.25">
      <c r="A353" s="3">
        <f>RSI!A353</f>
        <v>42817</v>
      </c>
      <c r="B353" s="2">
        <f>RSI!B353</f>
        <v>1.96</v>
      </c>
      <c r="C353" s="2">
        <f>RSI!I353</f>
        <v>5.1772158290749815</v>
      </c>
      <c r="D353" s="2">
        <f>MACD!E353</f>
        <v>1.121678587993058E-2</v>
      </c>
      <c r="E353" s="2">
        <f>MACD!F353</f>
        <v>2.5042670100997289E-3</v>
      </c>
      <c r="F353" s="2">
        <f>'Moving Avg'!D353</f>
        <v>2.004</v>
      </c>
      <c r="G353" s="2">
        <f>'Moving Avg'!F353</f>
        <v>2.0309999999999997</v>
      </c>
      <c r="H353" s="2">
        <f>'Moving Avg'!G353</f>
        <v>2.0322000000000013</v>
      </c>
      <c r="I353" s="2">
        <f>'Moving Avg'!H353</f>
        <v>2.0856345000000052</v>
      </c>
      <c r="J353" s="6" t="str">
        <f>OBV!F353</f>
        <v>BEARISH</v>
      </c>
      <c r="K353" s="6" t="str">
        <f>OBV!G353</f>
        <v>WEAK</v>
      </c>
      <c r="L353" s="6" t="str">
        <f>OBV!H353</f>
        <v>CONFIRMED BEARISH</v>
      </c>
      <c r="M353" s="8">
        <f t="shared" si="50"/>
        <v>50</v>
      </c>
      <c r="N353" s="8">
        <f t="shared" si="51"/>
        <v>0</v>
      </c>
      <c r="O353" s="8">
        <f t="shared" si="52"/>
        <v>0</v>
      </c>
      <c r="P353" s="8">
        <f t="shared" si="53"/>
        <v>0</v>
      </c>
      <c r="Q353" s="9">
        <f t="shared" si="54"/>
        <v>17.5</v>
      </c>
      <c r="R353" s="9">
        <f t="shared" si="55"/>
        <v>10</v>
      </c>
      <c r="S353" s="9">
        <f t="shared" si="56"/>
        <v>7.5</v>
      </c>
      <c r="T353" s="9">
        <f t="shared" si="57"/>
        <v>12.5</v>
      </c>
      <c r="U353" s="8">
        <f t="shared" si="58"/>
        <v>11.666666666666666</v>
      </c>
      <c r="V353" s="8">
        <f t="shared" si="59"/>
        <v>11.875</v>
      </c>
    </row>
    <row r="354" spans="1:22" ht="13.5" x14ac:dyDescent="0.25">
      <c r="A354" s="3">
        <f>RSI!A354</f>
        <v>42818</v>
      </c>
      <c r="B354" s="2">
        <f>RSI!B354</f>
        <v>1.98</v>
      </c>
      <c r="C354" s="2">
        <f>RSI!I354</f>
        <v>24.642891380332159</v>
      </c>
      <c r="D354" s="2">
        <f>MACD!E354</f>
        <v>1.4834197176805564E-2</v>
      </c>
      <c r="E354" s="2">
        <f>MACD!F354</f>
        <v>4.9702530434408958E-3</v>
      </c>
      <c r="F354" s="2">
        <f>'Moving Avg'!D354</f>
        <v>1.9919999999999998</v>
      </c>
      <c r="G354" s="2">
        <f>'Moving Avg'!F354</f>
        <v>2.0279999999999996</v>
      </c>
      <c r="H354" s="2">
        <f>'Moving Avg'!G354</f>
        <v>2.0320000000000009</v>
      </c>
      <c r="I354" s="2">
        <f>'Moving Avg'!H354</f>
        <v>2.085214000000005</v>
      </c>
      <c r="J354" s="6" t="str">
        <f>OBV!F354</f>
        <v>BEARISH</v>
      </c>
      <c r="K354" s="6" t="str">
        <f>OBV!G354</f>
        <v>WEAK</v>
      </c>
      <c r="L354" s="6" t="str">
        <f>OBV!H354</f>
        <v>CONFIRMED BEARISH</v>
      </c>
      <c r="M354" s="8">
        <f t="shared" si="50"/>
        <v>50</v>
      </c>
      <c r="N354" s="8">
        <f t="shared" si="51"/>
        <v>0</v>
      </c>
      <c r="O354" s="8">
        <f t="shared" si="52"/>
        <v>0</v>
      </c>
      <c r="P354" s="8">
        <f t="shared" si="53"/>
        <v>0</v>
      </c>
      <c r="Q354" s="9">
        <f t="shared" si="54"/>
        <v>17.5</v>
      </c>
      <c r="R354" s="9">
        <f t="shared" si="55"/>
        <v>10</v>
      </c>
      <c r="S354" s="9">
        <f t="shared" si="56"/>
        <v>7.5</v>
      </c>
      <c r="T354" s="9">
        <f t="shared" si="57"/>
        <v>12.5</v>
      </c>
      <c r="U354" s="8">
        <f t="shared" si="58"/>
        <v>11.666666666666666</v>
      </c>
      <c r="V354" s="8">
        <f t="shared" si="59"/>
        <v>11.875</v>
      </c>
    </row>
    <row r="355" spans="1:22" ht="13.5" x14ac:dyDescent="0.25">
      <c r="A355" s="3">
        <f>RSI!A355</f>
        <v>42821</v>
      </c>
      <c r="B355" s="2">
        <f>RSI!B355</f>
        <v>1.98</v>
      </c>
      <c r="C355" s="2">
        <f>RSI!I355</f>
        <v>24.642891380332159</v>
      </c>
      <c r="D355" s="2">
        <f>MACD!E355</f>
        <v>1.8183061330462102E-2</v>
      </c>
      <c r="E355" s="2">
        <f>MACD!F355</f>
        <v>7.6128147008451379E-3</v>
      </c>
      <c r="F355" s="2">
        <f>'Moving Avg'!D355</f>
        <v>1.984</v>
      </c>
      <c r="G355" s="2">
        <f>'Moving Avg'!F355</f>
        <v>2.0249999999999995</v>
      </c>
      <c r="H355" s="2">
        <f>'Moving Avg'!G355</f>
        <v>2.0320000000000009</v>
      </c>
      <c r="I355" s="2">
        <f>'Moving Avg'!H355</f>
        <v>2.0852215000000047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  <c r="M355" s="8">
        <f t="shared" si="50"/>
        <v>50</v>
      </c>
      <c r="N355" s="8">
        <f t="shared" si="51"/>
        <v>0</v>
      </c>
      <c r="O355" s="8">
        <f t="shared" si="52"/>
        <v>0</v>
      </c>
      <c r="P355" s="8">
        <f t="shared" si="53"/>
        <v>16.5</v>
      </c>
      <c r="Q355" s="9">
        <f t="shared" si="54"/>
        <v>19.975000000000001</v>
      </c>
      <c r="R355" s="9">
        <f t="shared" si="55"/>
        <v>14.125</v>
      </c>
      <c r="S355" s="9">
        <f t="shared" si="56"/>
        <v>14.925000000000001</v>
      </c>
      <c r="T355" s="9">
        <f t="shared" si="57"/>
        <v>16.625</v>
      </c>
      <c r="U355" s="8">
        <f t="shared" si="58"/>
        <v>16.341666666666669</v>
      </c>
      <c r="V355" s="8">
        <f t="shared" si="59"/>
        <v>16.412500000000001</v>
      </c>
    </row>
    <row r="356" spans="1:22" ht="13.5" x14ac:dyDescent="0.25">
      <c r="A356" s="3">
        <f>RSI!A356</f>
        <v>42822</v>
      </c>
      <c r="B356" s="2">
        <f>RSI!B356</f>
        <v>1.93</v>
      </c>
      <c r="C356" s="2">
        <f>RSI!I356</f>
        <v>15.448108692905578</v>
      </c>
      <c r="D356" s="2">
        <f>MACD!E356</f>
        <v>2.4987065310329903E-2</v>
      </c>
      <c r="E356" s="2">
        <f>MACD!F356</f>
        <v>1.108766482274209E-2</v>
      </c>
      <c r="F356" s="2">
        <f>'Moving Avg'!D356</f>
        <v>1.97</v>
      </c>
      <c r="G356" s="2">
        <f>'Moving Avg'!F356</f>
        <v>2.0194999999999994</v>
      </c>
      <c r="H356" s="2">
        <f>'Moving Avg'!G356</f>
        <v>2.030800000000001</v>
      </c>
      <c r="I356" s="2">
        <f>'Moving Avg'!H356</f>
        <v>2.0854070000000049</v>
      </c>
      <c r="J356" s="6" t="str">
        <f>OBV!F356</f>
        <v>BEARISH</v>
      </c>
      <c r="K356" s="6" t="str">
        <f>OBV!G356</f>
        <v>WEAK</v>
      </c>
      <c r="L356" s="6" t="str">
        <f>OBV!H356</f>
        <v>CONFIRMED BEARISH</v>
      </c>
      <c r="M356" s="8">
        <f t="shared" si="50"/>
        <v>50</v>
      </c>
      <c r="N356" s="8">
        <f t="shared" si="51"/>
        <v>0</v>
      </c>
      <c r="O356" s="8">
        <f t="shared" si="52"/>
        <v>0</v>
      </c>
      <c r="P356" s="8">
        <f t="shared" si="53"/>
        <v>0</v>
      </c>
      <c r="Q356" s="9">
        <f t="shared" si="54"/>
        <v>17.5</v>
      </c>
      <c r="R356" s="9">
        <f t="shared" si="55"/>
        <v>10</v>
      </c>
      <c r="S356" s="9">
        <f t="shared" si="56"/>
        <v>7.5</v>
      </c>
      <c r="T356" s="9">
        <f t="shared" si="57"/>
        <v>12.5</v>
      </c>
      <c r="U356" s="8">
        <f t="shared" si="58"/>
        <v>11.666666666666666</v>
      </c>
      <c r="V356" s="8">
        <f t="shared" si="59"/>
        <v>11.875</v>
      </c>
    </row>
    <row r="357" spans="1:22" ht="13.5" x14ac:dyDescent="0.25">
      <c r="A357" s="3">
        <f>RSI!A357</f>
        <v>42823</v>
      </c>
      <c r="B357" s="2">
        <f>RSI!B357</f>
        <v>1.89</v>
      </c>
      <c r="C357" s="2">
        <f>RSI!I357</f>
        <v>11.690198725753589</v>
      </c>
      <c r="D357" s="2">
        <f>MACD!E357</f>
        <v>3.4249608994724401E-2</v>
      </c>
      <c r="E357" s="2">
        <f>MACD!F357</f>
        <v>1.5720053657138553E-2</v>
      </c>
      <c r="F357" s="2">
        <f>'Moving Avg'!D357</f>
        <v>1.948</v>
      </c>
      <c r="G357" s="2">
        <f>'Moving Avg'!F357</f>
        <v>2.0119999999999996</v>
      </c>
      <c r="H357" s="2">
        <f>'Moving Avg'!G357</f>
        <v>2.0288000000000013</v>
      </c>
      <c r="I357" s="2">
        <f>'Moving Avg'!H357</f>
        <v>2.085630500000005</v>
      </c>
      <c r="J357" s="6" t="str">
        <f>OBV!F357</f>
        <v>BEARISH</v>
      </c>
      <c r="K357" s="6" t="str">
        <f>OBV!G357</f>
        <v>WEAK</v>
      </c>
      <c r="L357" s="6" t="str">
        <f>OBV!H357</f>
        <v>CONFIRMED BEARISH</v>
      </c>
      <c r="M357" s="8">
        <f t="shared" si="50"/>
        <v>50</v>
      </c>
      <c r="N357" s="8">
        <f t="shared" si="51"/>
        <v>0</v>
      </c>
      <c r="O357" s="8">
        <f t="shared" si="52"/>
        <v>0</v>
      </c>
      <c r="P357" s="8">
        <f t="shared" si="53"/>
        <v>0</v>
      </c>
      <c r="Q357" s="9">
        <f t="shared" si="54"/>
        <v>17.5</v>
      </c>
      <c r="R357" s="9">
        <f t="shared" si="55"/>
        <v>10</v>
      </c>
      <c r="S357" s="9">
        <f t="shared" si="56"/>
        <v>7.5</v>
      </c>
      <c r="T357" s="9">
        <f t="shared" si="57"/>
        <v>12.5</v>
      </c>
      <c r="U357" s="8">
        <f t="shared" si="58"/>
        <v>11.666666666666666</v>
      </c>
      <c r="V357" s="8">
        <f t="shared" si="59"/>
        <v>11.875</v>
      </c>
    </row>
    <row r="358" spans="1:22" ht="13.5" x14ac:dyDescent="0.25">
      <c r="A358" s="3">
        <f>RSI!A358</f>
        <v>42824</v>
      </c>
      <c r="B358" s="2">
        <f>RSI!B358</f>
        <v>1.9</v>
      </c>
      <c r="C358" s="2">
        <f>RSI!I358</f>
        <v>17.11837572077404</v>
      </c>
      <c r="D358" s="2">
        <f>MACD!E358</f>
        <v>4.2084939699082113E-2</v>
      </c>
      <c r="E358" s="2">
        <f>MACD!F358</f>
        <v>2.0993030865527267E-2</v>
      </c>
      <c r="F358" s="2">
        <f>'Moving Avg'!D358</f>
        <v>1.9359999999999999</v>
      </c>
      <c r="G358" s="2">
        <f>'Moving Avg'!F358</f>
        <v>2.0049999999999994</v>
      </c>
      <c r="H358" s="2">
        <f>'Moving Avg'!G358</f>
        <v>2.0260000000000011</v>
      </c>
      <c r="I358" s="2">
        <f>'Moving Avg'!H358</f>
        <v>2.086141500000005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  <c r="M358" s="8">
        <f t="shared" si="50"/>
        <v>50</v>
      </c>
      <c r="N358" s="8">
        <f t="shared" si="51"/>
        <v>0</v>
      </c>
      <c r="O358" s="8">
        <f t="shared" si="52"/>
        <v>0</v>
      </c>
      <c r="P358" s="8">
        <f t="shared" si="53"/>
        <v>16.5</v>
      </c>
      <c r="Q358" s="9">
        <f t="shared" si="54"/>
        <v>19.975000000000001</v>
      </c>
      <c r="R358" s="9">
        <f t="shared" si="55"/>
        <v>14.125</v>
      </c>
      <c r="S358" s="9">
        <f t="shared" si="56"/>
        <v>14.925000000000001</v>
      </c>
      <c r="T358" s="9">
        <f t="shared" si="57"/>
        <v>16.625</v>
      </c>
      <c r="U358" s="8">
        <f t="shared" si="58"/>
        <v>16.341666666666669</v>
      </c>
      <c r="V358" s="8">
        <f t="shared" si="59"/>
        <v>16.412500000000001</v>
      </c>
    </row>
    <row r="359" spans="1:22" ht="13.5" x14ac:dyDescent="0.25">
      <c r="A359" s="3">
        <f>RSI!A359</f>
        <v>42825</v>
      </c>
      <c r="B359" s="2">
        <f>RSI!B359</f>
        <v>1.92</v>
      </c>
      <c r="C359" s="2">
        <f>RSI!I359</f>
        <v>26.808324094825807</v>
      </c>
      <c r="D359" s="2">
        <f>MACD!E359</f>
        <v>4.7858091223019539E-2</v>
      </c>
      <c r="E359" s="2">
        <f>MACD!F359</f>
        <v>2.636604293702572E-2</v>
      </c>
      <c r="F359" s="2">
        <f>'Moving Avg'!D359</f>
        <v>1.9239999999999999</v>
      </c>
      <c r="G359" s="2">
        <f>'Moving Avg'!F359</f>
        <v>1.9989999999999999</v>
      </c>
      <c r="H359" s="2">
        <f>'Moving Avg'!G359</f>
        <v>2.023600000000001</v>
      </c>
      <c r="I359" s="2">
        <f>'Moving Avg'!H359</f>
        <v>2.0862295000000044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  <c r="M359" s="8">
        <f t="shared" si="50"/>
        <v>50</v>
      </c>
      <c r="N359" s="8">
        <f t="shared" si="51"/>
        <v>0</v>
      </c>
      <c r="O359" s="8">
        <f t="shared" si="52"/>
        <v>0</v>
      </c>
      <c r="P359" s="8">
        <f t="shared" si="53"/>
        <v>16.5</v>
      </c>
      <c r="Q359" s="9">
        <f t="shared" si="54"/>
        <v>19.975000000000001</v>
      </c>
      <c r="R359" s="9">
        <f t="shared" si="55"/>
        <v>14.125</v>
      </c>
      <c r="S359" s="9">
        <f t="shared" si="56"/>
        <v>14.925000000000001</v>
      </c>
      <c r="T359" s="9">
        <f t="shared" si="57"/>
        <v>16.625</v>
      </c>
      <c r="U359" s="8">
        <f t="shared" si="58"/>
        <v>16.341666666666669</v>
      </c>
      <c r="V359" s="8">
        <f t="shared" si="59"/>
        <v>16.412500000000001</v>
      </c>
    </row>
    <row r="360" spans="1:22" ht="13.5" x14ac:dyDescent="0.25">
      <c r="A360" s="3">
        <f>RSI!A360</f>
        <v>42828</v>
      </c>
      <c r="B360" s="2">
        <f>RSI!B360</f>
        <v>1.89</v>
      </c>
      <c r="C360" s="2">
        <f>RSI!I360</f>
        <v>22.549612457476755</v>
      </c>
      <c r="D360" s="2">
        <f>MACD!E360</f>
        <v>5.2348644796212485E-2</v>
      </c>
      <c r="E360" s="2">
        <f>MACD!F360</f>
        <v>3.1562563308863076E-2</v>
      </c>
      <c r="F360" s="2">
        <f>'Moving Avg'!D360</f>
        <v>1.9059999999999999</v>
      </c>
      <c r="G360" s="2">
        <f>'Moving Avg'!F360</f>
        <v>1.9914999999999998</v>
      </c>
      <c r="H360" s="2">
        <f>'Moving Avg'!G360</f>
        <v>2.0206000000000008</v>
      </c>
      <c r="I360" s="2">
        <f>'Moving Avg'!H360</f>
        <v>2.0857395000000043</v>
      </c>
      <c r="J360" s="6" t="str">
        <f>OBV!F360</f>
        <v>BEARISH</v>
      </c>
      <c r="K360" s="6" t="str">
        <f>OBV!G360</f>
        <v>WEAK</v>
      </c>
      <c r="L360" s="6" t="str">
        <f>OBV!H360</f>
        <v>CONFIRMED BEARISH</v>
      </c>
      <c r="M360" s="8">
        <f t="shared" si="50"/>
        <v>50</v>
      </c>
      <c r="N360" s="8">
        <f t="shared" si="51"/>
        <v>0</v>
      </c>
      <c r="O360" s="8">
        <f t="shared" si="52"/>
        <v>0</v>
      </c>
      <c r="P360" s="8">
        <f t="shared" si="53"/>
        <v>0</v>
      </c>
      <c r="Q360" s="9">
        <f t="shared" si="54"/>
        <v>17.5</v>
      </c>
      <c r="R360" s="9">
        <f t="shared" si="55"/>
        <v>10</v>
      </c>
      <c r="S360" s="9">
        <f t="shared" si="56"/>
        <v>7.5</v>
      </c>
      <c r="T360" s="9">
        <f t="shared" si="57"/>
        <v>12.5</v>
      </c>
      <c r="U360" s="8">
        <f t="shared" si="58"/>
        <v>11.666666666666666</v>
      </c>
      <c r="V360" s="8">
        <f t="shared" si="59"/>
        <v>11.875</v>
      </c>
    </row>
    <row r="361" spans="1:22" ht="13.5" x14ac:dyDescent="0.25">
      <c r="A361" s="3">
        <f>RSI!A361</f>
        <v>42829</v>
      </c>
      <c r="B361" s="2">
        <f>RSI!B361</f>
        <v>1.9</v>
      </c>
      <c r="C361" s="2">
        <f>RSI!I361</f>
        <v>26.728012068416646</v>
      </c>
      <c r="D361" s="2">
        <f>MACD!E361</f>
        <v>5.2934136686364042E-2</v>
      </c>
      <c r="E361" s="2">
        <f>MACD!F361</f>
        <v>3.5836877984363268E-2</v>
      </c>
      <c r="F361" s="2">
        <f>'Moving Avg'!D361</f>
        <v>1.9</v>
      </c>
      <c r="G361" s="2">
        <f>'Moving Avg'!F361</f>
        <v>1.9844999999999999</v>
      </c>
      <c r="H361" s="2">
        <f>'Moving Avg'!G361</f>
        <v>2.0178000000000007</v>
      </c>
      <c r="I361" s="2">
        <f>'Moving Avg'!H361</f>
        <v>2.0847285000000042</v>
      </c>
      <c r="J361" s="6" t="str">
        <f>OBV!F361</f>
        <v>BULLISH</v>
      </c>
      <c r="K361" s="6" t="str">
        <f>OBV!G361</f>
        <v>STRONG</v>
      </c>
      <c r="L361" s="6" t="str">
        <f>OBV!H361</f>
        <v>BULLISH DIVERGENCE</v>
      </c>
      <c r="M361" s="8">
        <f t="shared" si="50"/>
        <v>50</v>
      </c>
      <c r="N361" s="8">
        <f t="shared" si="51"/>
        <v>0</v>
      </c>
      <c r="O361" s="8">
        <f t="shared" si="52"/>
        <v>0</v>
      </c>
      <c r="P361" s="8">
        <f t="shared" si="53"/>
        <v>83</v>
      </c>
      <c r="Q361" s="9">
        <f t="shared" si="54"/>
        <v>29.95</v>
      </c>
      <c r="R361" s="9">
        <f t="shared" si="55"/>
        <v>30.75</v>
      </c>
      <c r="S361" s="9">
        <f t="shared" si="56"/>
        <v>44.85</v>
      </c>
      <c r="T361" s="9">
        <f t="shared" si="57"/>
        <v>33.25</v>
      </c>
      <c r="U361" s="8">
        <f t="shared" si="58"/>
        <v>35.183333333333337</v>
      </c>
      <c r="V361" s="8">
        <f t="shared" si="59"/>
        <v>34.700000000000003</v>
      </c>
    </row>
    <row r="362" spans="1:22" ht="13.5" x14ac:dyDescent="0.25">
      <c r="A362" s="3">
        <f>RSI!A362</f>
        <v>42830</v>
      </c>
      <c r="B362" s="2">
        <f>RSI!B362</f>
        <v>1.89</v>
      </c>
      <c r="C362" s="2">
        <f>RSI!I362</f>
        <v>25.260399969532898</v>
      </c>
      <c r="D362" s="2">
        <f>MACD!E362</f>
        <v>5.4669959259145529E-2</v>
      </c>
      <c r="E362" s="2">
        <f>MACD!F362</f>
        <v>3.960349423931972E-2</v>
      </c>
      <c r="F362" s="2">
        <f>'Moving Avg'!D362</f>
        <v>1.9</v>
      </c>
      <c r="G362" s="2">
        <f>'Moving Avg'!F362</f>
        <v>1.9769999999999999</v>
      </c>
      <c r="H362" s="2">
        <f>'Moving Avg'!G362</f>
        <v>2.0148000000000006</v>
      </c>
      <c r="I362" s="2">
        <f>'Moving Avg'!H362</f>
        <v>2.0832395000000039</v>
      </c>
      <c r="J362" s="6" t="str">
        <f>OBV!F362</f>
        <v>BULLISH</v>
      </c>
      <c r="K362" s="6" t="str">
        <f>OBV!G362</f>
        <v>STRONG</v>
      </c>
      <c r="L362" s="6" t="str">
        <f>OBV!H362</f>
        <v>NEUTRAL</v>
      </c>
      <c r="M362" s="8">
        <f t="shared" si="50"/>
        <v>50</v>
      </c>
      <c r="N362" s="8">
        <f t="shared" si="51"/>
        <v>0</v>
      </c>
      <c r="O362" s="8">
        <f t="shared" si="52"/>
        <v>0</v>
      </c>
      <c r="P362" s="8">
        <f t="shared" si="53"/>
        <v>66</v>
      </c>
      <c r="Q362" s="9">
        <f t="shared" si="54"/>
        <v>27.4</v>
      </c>
      <c r="R362" s="9">
        <f t="shared" si="55"/>
        <v>26.5</v>
      </c>
      <c r="S362" s="9">
        <f t="shared" si="56"/>
        <v>37.200000000000003</v>
      </c>
      <c r="T362" s="9">
        <f t="shared" si="57"/>
        <v>29</v>
      </c>
      <c r="U362" s="8">
        <f t="shared" si="58"/>
        <v>30.366666666666664</v>
      </c>
      <c r="V362" s="8">
        <f t="shared" si="59"/>
        <v>30.024999999999999</v>
      </c>
    </row>
    <row r="363" spans="1:22" ht="13.5" x14ac:dyDescent="0.25">
      <c r="A363" s="3">
        <f>RSI!A363</f>
        <v>42831</v>
      </c>
      <c r="B363" s="2">
        <f>RSI!B363</f>
        <v>1.85</v>
      </c>
      <c r="C363" s="2">
        <f>RSI!I363</f>
        <v>20.428429427310121</v>
      </c>
      <c r="D363" s="2">
        <f>MACD!E363</f>
        <v>5.3469592793271792E-2</v>
      </c>
      <c r="E363" s="2">
        <f>MACD!F363</f>
        <v>4.237671395011014E-2</v>
      </c>
      <c r="F363" s="2">
        <f>'Moving Avg'!D363</f>
        <v>1.89</v>
      </c>
      <c r="G363" s="2">
        <f>'Moving Avg'!F363</f>
        <v>1.9675</v>
      </c>
      <c r="H363" s="2">
        <f>'Moving Avg'!G363</f>
        <v>2.0110000000000006</v>
      </c>
      <c r="I363" s="2">
        <f>'Moving Avg'!H363</f>
        <v>2.0816460000000041</v>
      </c>
      <c r="J363" s="6" t="str">
        <f>OBV!F363</f>
        <v>BEARISH</v>
      </c>
      <c r="K363" s="6" t="str">
        <f>OBV!G363</f>
        <v>NEUTRAL</v>
      </c>
      <c r="L363" s="6" t="str">
        <f>OBV!H363</f>
        <v>CONFIRMED BEARISH</v>
      </c>
      <c r="M363" s="8">
        <f t="shared" si="50"/>
        <v>50</v>
      </c>
      <c r="N363" s="8">
        <f t="shared" si="51"/>
        <v>0</v>
      </c>
      <c r="O363" s="8">
        <f t="shared" si="52"/>
        <v>0</v>
      </c>
      <c r="P363" s="8">
        <f t="shared" si="53"/>
        <v>16.5</v>
      </c>
      <c r="Q363" s="9">
        <f t="shared" si="54"/>
        <v>19.975000000000001</v>
      </c>
      <c r="R363" s="9">
        <f t="shared" si="55"/>
        <v>14.125</v>
      </c>
      <c r="S363" s="9">
        <f t="shared" si="56"/>
        <v>14.925000000000001</v>
      </c>
      <c r="T363" s="9">
        <f t="shared" si="57"/>
        <v>16.625</v>
      </c>
      <c r="U363" s="8">
        <f t="shared" si="58"/>
        <v>16.341666666666669</v>
      </c>
      <c r="V363" s="8">
        <f t="shared" si="59"/>
        <v>16.412500000000001</v>
      </c>
    </row>
    <row r="364" spans="1:22" ht="13.5" x14ac:dyDescent="0.25">
      <c r="A364" s="3">
        <f>RSI!A364</f>
        <v>42832</v>
      </c>
      <c r="B364" s="2">
        <f>RSI!B364</f>
        <v>1.84</v>
      </c>
      <c r="C364" s="2">
        <f>RSI!I364</f>
        <v>19.427889614614259</v>
      </c>
      <c r="D364" s="2">
        <f>MACD!E364</f>
        <v>5.6991019718375835E-2</v>
      </c>
      <c r="E364" s="2">
        <f>MACD!F364</f>
        <v>4.5299575103763284E-2</v>
      </c>
      <c r="F364" s="2">
        <f>'Moving Avg'!D364</f>
        <v>1.8739999999999999</v>
      </c>
      <c r="G364" s="2">
        <f>'Moving Avg'!F364</f>
        <v>1.9575000000000002</v>
      </c>
      <c r="H364" s="2">
        <f>'Moving Avg'!G364</f>
        <v>2.0070000000000006</v>
      </c>
      <c r="I364" s="2">
        <f>'Moving Avg'!H364</f>
        <v>2.0802875000000038</v>
      </c>
      <c r="J364" s="6" t="str">
        <f>OBV!F364</f>
        <v>BEARISH</v>
      </c>
      <c r="K364" s="6" t="str">
        <f>OBV!G364</f>
        <v>NEUTRAL</v>
      </c>
      <c r="L364" s="6" t="str">
        <f>OBV!H364</f>
        <v>CONFIRMED BEARISH</v>
      </c>
      <c r="M364" s="8">
        <f t="shared" si="50"/>
        <v>50</v>
      </c>
      <c r="N364" s="8">
        <f t="shared" si="51"/>
        <v>0</v>
      </c>
      <c r="O364" s="8">
        <f t="shared" si="52"/>
        <v>0</v>
      </c>
      <c r="P364" s="8">
        <f t="shared" si="53"/>
        <v>16.5</v>
      </c>
      <c r="Q364" s="9">
        <f t="shared" si="54"/>
        <v>19.975000000000001</v>
      </c>
      <c r="R364" s="9">
        <f t="shared" si="55"/>
        <v>14.125</v>
      </c>
      <c r="S364" s="9">
        <f t="shared" si="56"/>
        <v>14.925000000000001</v>
      </c>
      <c r="T364" s="9">
        <f t="shared" si="57"/>
        <v>16.625</v>
      </c>
      <c r="U364" s="8">
        <f t="shared" si="58"/>
        <v>16.341666666666669</v>
      </c>
      <c r="V364" s="8">
        <f t="shared" si="59"/>
        <v>16.412500000000001</v>
      </c>
    </row>
    <row r="365" spans="1:22" ht="13.5" x14ac:dyDescent="0.25">
      <c r="A365" s="3">
        <f>RSI!A365</f>
        <v>42835</v>
      </c>
      <c r="B365" s="2">
        <f>RSI!B365</f>
        <v>1.85</v>
      </c>
      <c r="C365" s="2">
        <f>RSI!I365</f>
        <v>23.464766376213703</v>
      </c>
      <c r="D365" s="2">
        <f>MACD!E365</f>
        <v>5.9955202981994304E-2</v>
      </c>
      <c r="E365" s="2">
        <f>MACD!F365</f>
        <v>4.8230700679409488E-2</v>
      </c>
      <c r="F365" s="2">
        <f>'Moving Avg'!D365</f>
        <v>1.8660000000000001</v>
      </c>
      <c r="G365" s="2">
        <f>'Moving Avg'!F365</f>
        <v>1.9480000000000004</v>
      </c>
      <c r="H365" s="2">
        <f>'Moving Avg'!G365</f>
        <v>2.0032000000000001</v>
      </c>
      <c r="I365" s="2">
        <f>'Moving Avg'!H365</f>
        <v>2.0795500000000038</v>
      </c>
      <c r="J365" s="6" t="str">
        <f>OBV!F365</f>
        <v>BULLISH</v>
      </c>
      <c r="K365" s="6" t="str">
        <f>OBV!G365</f>
        <v>NEUTRAL</v>
      </c>
      <c r="L365" s="6" t="str">
        <f>OBV!H365</f>
        <v>BULLISH DIVERGENCE</v>
      </c>
      <c r="M365" s="8">
        <f t="shared" si="50"/>
        <v>50</v>
      </c>
      <c r="N365" s="8">
        <f t="shared" si="51"/>
        <v>0</v>
      </c>
      <c r="O365" s="8">
        <f t="shared" si="52"/>
        <v>0</v>
      </c>
      <c r="P365" s="8">
        <f t="shared" si="53"/>
        <v>66.5</v>
      </c>
      <c r="Q365" s="9">
        <f t="shared" si="54"/>
        <v>27.475000000000001</v>
      </c>
      <c r="R365" s="9">
        <f t="shared" si="55"/>
        <v>26.625</v>
      </c>
      <c r="S365" s="9">
        <f t="shared" si="56"/>
        <v>37.424999999999997</v>
      </c>
      <c r="T365" s="9">
        <f t="shared" si="57"/>
        <v>29.125</v>
      </c>
      <c r="U365" s="8">
        <f t="shared" si="58"/>
        <v>30.508333333333336</v>
      </c>
      <c r="V365" s="8">
        <f t="shared" si="59"/>
        <v>30.162500000000001</v>
      </c>
    </row>
    <row r="366" spans="1:22" ht="13.5" x14ac:dyDescent="0.25">
      <c r="A366" s="3">
        <f>RSI!A366</f>
        <v>42836</v>
      </c>
      <c r="B366" s="2">
        <f>RSI!B366</f>
        <v>1.84</v>
      </c>
      <c r="C366" s="2">
        <f>RSI!I366</f>
        <v>22.263501169359614</v>
      </c>
      <c r="D366" s="2">
        <f>MACD!E366</f>
        <v>5.6124233140305346E-2</v>
      </c>
      <c r="E366" s="2">
        <f>MACD!F366</f>
        <v>4.9809407171588667E-2</v>
      </c>
      <c r="F366" s="2">
        <f>'Moving Avg'!D366</f>
        <v>1.8539999999999999</v>
      </c>
      <c r="G366" s="2">
        <f>'Moving Avg'!F366</f>
        <v>1.9380000000000006</v>
      </c>
      <c r="H366" s="2">
        <f>'Moving Avg'!G366</f>
        <v>1.9992000000000001</v>
      </c>
      <c r="I366" s="2">
        <f>'Moving Avg'!H366</f>
        <v>2.0782870000000035</v>
      </c>
      <c r="J366" s="6" t="str">
        <f>OBV!F366</f>
        <v>BEARISH</v>
      </c>
      <c r="K366" s="6" t="str">
        <f>OBV!G366</f>
        <v>WEAK</v>
      </c>
      <c r="L366" s="6" t="str">
        <f>OBV!H366</f>
        <v>CONFIRMED BEARISH</v>
      </c>
      <c r="M366" s="8">
        <f t="shared" si="50"/>
        <v>50</v>
      </c>
      <c r="N366" s="8">
        <f t="shared" si="51"/>
        <v>0</v>
      </c>
      <c r="O366" s="8">
        <f t="shared" si="52"/>
        <v>0</v>
      </c>
      <c r="P366" s="8">
        <f t="shared" si="53"/>
        <v>0</v>
      </c>
      <c r="Q366" s="9">
        <f t="shared" si="54"/>
        <v>17.5</v>
      </c>
      <c r="R366" s="9">
        <f t="shared" si="55"/>
        <v>10</v>
      </c>
      <c r="S366" s="9">
        <f t="shared" si="56"/>
        <v>7.5</v>
      </c>
      <c r="T366" s="9">
        <f t="shared" si="57"/>
        <v>12.5</v>
      </c>
      <c r="U366" s="8">
        <f t="shared" si="58"/>
        <v>11.666666666666666</v>
      </c>
      <c r="V366" s="8">
        <f t="shared" si="59"/>
        <v>11.875</v>
      </c>
    </row>
    <row r="367" spans="1:22" ht="13.5" x14ac:dyDescent="0.25">
      <c r="A367" s="3">
        <f>RSI!A367</f>
        <v>42837</v>
      </c>
      <c r="B367" s="2">
        <f>RSI!B367</f>
        <v>1.84</v>
      </c>
      <c r="C367" s="2">
        <f>RSI!I367</f>
        <v>22.263501169359614</v>
      </c>
      <c r="D367" s="2">
        <f>MACD!E367</f>
        <v>4.7354963513451365E-2</v>
      </c>
      <c r="E367" s="2">
        <f>MACD!F367</f>
        <v>4.9318518439961205E-2</v>
      </c>
      <c r="F367" s="2">
        <f>'Moving Avg'!D367</f>
        <v>1.8440000000000001</v>
      </c>
      <c r="G367" s="2">
        <f>'Moving Avg'!F367</f>
        <v>1.9280000000000004</v>
      </c>
      <c r="H367" s="2">
        <f>'Moving Avg'!G367</f>
        <v>1.9952000000000001</v>
      </c>
      <c r="I367" s="2">
        <f>'Moving Avg'!H367</f>
        <v>2.0771665000000032</v>
      </c>
      <c r="J367" s="6" t="str">
        <f>OBV!F367</f>
        <v>BEARISH</v>
      </c>
      <c r="K367" s="6" t="str">
        <f>OBV!G367</f>
        <v>WEAK</v>
      </c>
      <c r="L367" s="6" t="str">
        <f>OBV!H367</f>
        <v>CONFIRMED BEARISH</v>
      </c>
      <c r="M367" s="8">
        <f t="shared" si="50"/>
        <v>50</v>
      </c>
      <c r="N367" s="8">
        <f t="shared" si="51"/>
        <v>45</v>
      </c>
      <c r="O367" s="8">
        <f t="shared" si="52"/>
        <v>0</v>
      </c>
      <c r="P367" s="8">
        <f t="shared" si="53"/>
        <v>0</v>
      </c>
      <c r="Q367" s="9">
        <f t="shared" si="54"/>
        <v>33.25</v>
      </c>
      <c r="R367" s="9">
        <f t="shared" si="55"/>
        <v>19</v>
      </c>
      <c r="S367" s="9">
        <f t="shared" si="56"/>
        <v>14.25</v>
      </c>
      <c r="T367" s="9">
        <f t="shared" si="57"/>
        <v>23.75</v>
      </c>
      <c r="U367" s="8">
        <f t="shared" si="58"/>
        <v>22.166666666666668</v>
      </c>
      <c r="V367" s="8">
        <f t="shared" si="59"/>
        <v>22.5625</v>
      </c>
    </row>
    <row r="368" spans="1:22" ht="13.5" x14ac:dyDescent="0.25">
      <c r="A368" s="3">
        <f>RSI!A368</f>
        <v>42838</v>
      </c>
      <c r="B368" s="2">
        <f>RSI!B368</f>
        <v>1.84</v>
      </c>
      <c r="C368" s="2">
        <f>RSI!I368</f>
        <v>22.263501169359614</v>
      </c>
      <c r="D368" s="2">
        <f>MACD!E368</f>
        <v>4.2053057526446613E-2</v>
      </c>
      <c r="E368" s="2">
        <f>MACD!F368</f>
        <v>4.7865426257258287E-2</v>
      </c>
      <c r="F368" s="2">
        <f>'Moving Avg'!D368</f>
        <v>1.8420000000000001</v>
      </c>
      <c r="G368" s="2">
        <f>'Moving Avg'!F368</f>
        <v>1.9180000000000004</v>
      </c>
      <c r="H368" s="2">
        <f>'Moving Avg'!G368</f>
        <v>1.9912000000000001</v>
      </c>
      <c r="I368" s="2">
        <f>'Moving Avg'!H368</f>
        <v>2.0766165000000032</v>
      </c>
      <c r="J368" s="6" t="str">
        <f>OBV!F368</f>
        <v>BEARISH</v>
      </c>
      <c r="K368" s="6" t="str">
        <f>OBV!G368</f>
        <v>NEUTRAL</v>
      </c>
      <c r="L368" s="6" t="str">
        <f>OBV!H368</f>
        <v>CONFIRMED BEARISH</v>
      </c>
      <c r="M368" s="8">
        <f t="shared" si="50"/>
        <v>50</v>
      </c>
      <c r="N368" s="8">
        <f t="shared" si="51"/>
        <v>45</v>
      </c>
      <c r="O368" s="8">
        <f t="shared" si="52"/>
        <v>0</v>
      </c>
      <c r="P368" s="8">
        <f t="shared" si="53"/>
        <v>16.5</v>
      </c>
      <c r="Q368" s="9">
        <f t="shared" si="54"/>
        <v>35.725000000000001</v>
      </c>
      <c r="R368" s="9">
        <f t="shared" si="55"/>
        <v>23.125</v>
      </c>
      <c r="S368" s="9">
        <f t="shared" si="56"/>
        <v>21.675000000000001</v>
      </c>
      <c r="T368" s="9">
        <f t="shared" si="57"/>
        <v>27.875</v>
      </c>
      <c r="U368" s="8">
        <f t="shared" si="58"/>
        <v>26.841666666666669</v>
      </c>
      <c r="V368" s="8">
        <f t="shared" si="59"/>
        <v>27.1</v>
      </c>
    </row>
    <row r="369" spans="1:22" ht="13.5" x14ac:dyDescent="0.25">
      <c r="A369" s="3">
        <f>RSI!A369</f>
        <v>42839</v>
      </c>
      <c r="B369" s="2">
        <f>RSI!B369</f>
        <v>1.84</v>
      </c>
      <c r="C369" s="2">
        <f>RSI!I369</f>
        <v>22.263501169359614</v>
      </c>
      <c r="D369" s="2">
        <f>MACD!E369</f>
        <v>4.1180589217238328E-2</v>
      </c>
      <c r="E369" s="2">
        <f>MACD!F369</f>
        <v>4.6528458849254301E-2</v>
      </c>
      <c r="F369" s="2">
        <f>'Moving Avg'!D369</f>
        <v>1.8420000000000001</v>
      </c>
      <c r="G369" s="2">
        <f>'Moving Avg'!F369</f>
        <v>1.9080000000000006</v>
      </c>
      <c r="H369" s="2">
        <f>'Moving Avg'!G369</f>
        <v>1.9872000000000003</v>
      </c>
      <c r="I369" s="2">
        <f>'Moving Avg'!H369</f>
        <v>2.0760665000000036</v>
      </c>
      <c r="J369" s="6" t="str">
        <f>OBV!F369</f>
        <v>BEARISH</v>
      </c>
      <c r="K369" s="6" t="str">
        <f>OBV!G369</f>
        <v>NEUTRAL</v>
      </c>
      <c r="L369" s="6" t="str">
        <f>OBV!H369</f>
        <v>NEUTRAL</v>
      </c>
      <c r="M369" s="8">
        <f t="shared" si="50"/>
        <v>50</v>
      </c>
      <c r="N369" s="8">
        <f t="shared" si="51"/>
        <v>45</v>
      </c>
      <c r="O369" s="8">
        <f t="shared" si="52"/>
        <v>0</v>
      </c>
      <c r="P369" s="8">
        <f t="shared" si="53"/>
        <v>16.5</v>
      </c>
      <c r="Q369" s="9">
        <f t="shared" si="54"/>
        <v>35.725000000000001</v>
      </c>
      <c r="R369" s="9">
        <f t="shared" si="55"/>
        <v>23.125</v>
      </c>
      <c r="S369" s="9">
        <f t="shared" si="56"/>
        <v>21.675000000000001</v>
      </c>
      <c r="T369" s="9">
        <f t="shared" si="57"/>
        <v>27.875</v>
      </c>
      <c r="U369" s="8">
        <f t="shared" si="58"/>
        <v>26.841666666666669</v>
      </c>
      <c r="V369" s="8">
        <f t="shared" si="59"/>
        <v>27.1</v>
      </c>
    </row>
    <row r="370" spans="1:22" ht="13.5" x14ac:dyDescent="0.25">
      <c r="A370" s="3">
        <f>RSI!A370</f>
        <v>42842</v>
      </c>
      <c r="B370" s="2">
        <f>RSI!B370</f>
        <v>1.84</v>
      </c>
      <c r="C370" s="2">
        <f>RSI!I370</f>
        <v>22.263501169359614</v>
      </c>
      <c r="D370" s="2">
        <f>MACD!E370</f>
        <v>3.6324033257405741E-2</v>
      </c>
      <c r="E370" s="2">
        <f>MACD!F370</f>
        <v>4.4487573730884591E-2</v>
      </c>
      <c r="F370" s="2">
        <f>'Moving Avg'!D370</f>
        <v>1.8400000000000003</v>
      </c>
      <c r="G370" s="2">
        <f>'Moving Avg'!F370</f>
        <v>1.8990000000000009</v>
      </c>
      <c r="H370" s="2">
        <f>'Moving Avg'!G370</f>
        <v>1.9832000000000003</v>
      </c>
      <c r="I370" s="2">
        <f>'Moving Avg'!H370</f>
        <v>2.0756120000000031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  <c r="M370" s="8">
        <f t="shared" si="50"/>
        <v>50</v>
      </c>
      <c r="N370" s="8">
        <f t="shared" si="51"/>
        <v>45</v>
      </c>
      <c r="O370" s="8">
        <f t="shared" si="52"/>
        <v>0</v>
      </c>
      <c r="P370" s="8">
        <f t="shared" si="53"/>
        <v>16.5</v>
      </c>
      <c r="Q370" s="9">
        <f t="shared" si="54"/>
        <v>35.725000000000001</v>
      </c>
      <c r="R370" s="9">
        <f t="shared" si="55"/>
        <v>23.125</v>
      </c>
      <c r="S370" s="9">
        <f t="shared" si="56"/>
        <v>21.675000000000001</v>
      </c>
      <c r="T370" s="9">
        <f t="shared" si="57"/>
        <v>27.875</v>
      </c>
      <c r="U370" s="8">
        <f t="shared" si="58"/>
        <v>26.841666666666669</v>
      </c>
      <c r="V370" s="8">
        <f t="shared" si="59"/>
        <v>27.1</v>
      </c>
    </row>
    <row r="371" spans="1:22" ht="13.5" x14ac:dyDescent="0.25">
      <c r="A371" s="3">
        <f>RSI!A371</f>
        <v>42843</v>
      </c>
      <c r="B371" s="2">
        <f>RSI!B371</f>
        <v>1.84</v>
      </c>
      <c r="C371" s="2">
        <f>RSI!I371</f>
        <v>22.263501169359614</v>
      </c>
      <c r="D371" s="2">
        <f>MACD!E371</f>
        <v>3.4213352283093634E-2</v>
      </c>
      <c r="E371" s="2">
        <f>MACD!F371</f>
        <v>4.2432729441326408E-2</v>
      </c>
      <c r="F371" s="2">
        <f>'Moving Avg'!D371</f>
        <v>1.8400000000000003</v>
      </c>
      <c r="G371" s="2">
        <f>'Moving Avg'!F371</f>
        <v>1.8910000000000007</v>
      </c>
      <c r="H371" s="2">
        <f>'Moving Avg'!G371</f>
        <v>1.9792000000000005</v>
      </c>
      <c r="I371" s="2">
        <f>'Moving Avg'!H371</f>
        <v>2.075442500000003</v>
      </c>
      <c r="J371" s="6" t="str">
        <f>OBV!F371</f>
        <v>NEUTRAL</v>
      </c>
      <c r="K371" s="6" t="str">
        <f>OBV!G371</f>
        <v>NEUTRAL</v>
      </c>
      <c r="L371" s="6" t="str">
        <f>OBV!H371</f>
        <v>NEUTRAL</v>
      </c>
      <c r="M371" s="8">
        <f t="shared" si="50"/>
        <v>50</v>
      </c>
      <c r="N371" s="8">
        <f t="shared" si="51"/>
        <v>45</v>
      </c>
      <c r="O371" s="8">
        <f t="shared" si="52"/>
        <v>0</v>
      </c>
      <c r="P371" s="8">
        <f t="shared" si="53"/>
        <v>33</v>
      </c>
      <c r="Q371" s="9">
        <f t="shared" si="54"/>
        <v>38.200000000000003</v>
      </c>
      <c r="R371" s="9">
        <f t="shared" si="55"/>
        <v>27.25</v>
      </c>
      <c r="S371" s="9">
        <f t="shared" si="56"/>
        <v>29.1</v>
      </c>
      <c r="T371" s="9">
        <f t="shared" si="57"/>
        <v>32</v>
      </c>
      <c r="U371" s="8">
        <f t="shared" si="58"/>
        <v>31.516666666666669</v>
      </c>
      <c r="V371" s="8">
        <f t="shared" si="59"/>
        <v>31.637500000000003</v>
      </c>
    </row>
    <row r="372" spans="1:22" ht="13.5" x14ac:dyDescent="0.25">
      <c r="A372" s="3">
        <f>RSI!A372</f>
        <v>42844</v>
      </c>
      <c r="B372" s="2">
        <f>RSI!B372</f>
        <v>1.84</v>
      </c>
      <c r="C372" s="2">
        <f>RSI!I372</f>
        <v>22.263501169359614</v>
      </c>
      <c r="D372" s="2">
        <f>MACD!E372</f>
        <v>3.1315088245862155E-2</v>
      </c>
      <c r="E372" s="2">
        <f>MACD!F372</f>
        <v>4.0209201202233563E-2</v>
      </c>
      <c r="F372" s="2">
        <f>'Moving Avg'!D372</f>
        <v>1.8400000000000003</v>
      </c>
      <c r="G372" s="2">
        <f>'Moving Avg'!F372</f>
        <v>1.8830000000000009</v>
      </c>
      <c r="H372" s="2">
        <f>'Moving Avg'!G372</f>
        <v>1.9752000000000007</v>
      </c>
      <c r="I372" s="2">
        <f>'Moving Avg'!H372</f>
        <v>2.0751780000000033</v>
      </c>
      <c r="J372" s="6" t="str">
        <f>OBV!F372</f>
        <v>NEUTRAL</v>
      </c>
      <c r="K372" s="6" t="str">
        <f>OBV!G372</f>
        <v>NEUTRAL</v>
      </c>
      <c r="L372" s="6" t="str">
        <f>OBV!H372</f>
        <v>NEUTRAL</v>
      </c>
      <c r="M372" s="8">
        <f t="shared" si="50"/>
        <v>50</v>
      </c>
      <c r="N372" s="8">
        <f t="shared" si="51"/>
        <v>45</v>
      </c>
      <c r="O372" s="8">
        <f t="shared" si="52"/>
        <v>0</v>
      </c>
      <c r="P372" s="8">
        <f t="shared" si="53"/>
        <v>33</v>
      </c>
      <c r="Q372" s="9">
        <f t="shared" si="54"/>
        <v>38.200000000000003</v>
      </c>
      <c r="R372" s="9">
        <f t="shared" si="55"/>
        <v>27.25</v>
      </c>
      <c r="S372" s="9">
        <f t="shared" si="56"/>
        <v>29.1</v>
      </c>
      <c r="T372" s="9">
        <f t="shared" si="57"/>
        <v>32</v>
      </c>
      <c r="U372" s="8">
        <f t="shared" si="58"/>
        <v>31.516666666666669</v>
      </c>
      <c r="V372" s="8">
        <f t="shared" si="59"/>
        <v>31.637500000000003</v>
      </c>
    </row>
    <row r="373" spans="1:22" ht="13.5" x14ac:dyDescent="0.25">
      <c r="A373" s="3">
        <f>RSI!A373</f>
        <v>42845</v>
      </c>
      <c r="B373" s="2">
        <f>RSI!B373</f>
        <v>1.84</v>
      </c>
      <c r="C373" s="2">
        <f>RSI!I373</f>
        <v>22.263501169359614</v>
      </c>
      <c r="D373" s="2">
        <f>MACD!E373</f>
        <v>2.3103455872010237E-2</v>
      </c>
      <c r="E373" s="2">
        <f>MACD!F373</f>
        <v>3.6788052136188895E-2</v>
      </c>
      <c r="F373" s="2">
        <f>'Moving Avg'!D373</f>
        <v>1.8400000000000003</v>
      </c>
      <c r="G373" s="2">
        <f>'Moving Avg'!F373</f>
        <v>1.8770000000000007</v>
      </c>
      <c r="H373" s="2">
        <f>'Moving Avg'!G373</f>
        <v>1.9712000000000005</v>
      </c>
      <c r="I373" s="2">
        <f>'Moving Avg'!H373</f>
        <v>2.0749610000000036</v>
      </c>
      <c r="J373" s="6" t="str">
        <f>OBV!F373</f>
        <v>NEUTRAL</v>
      </c>
      <c r="K373" s="6" t="str">
        <f>OBV!G373</f>
        <v>NEUTRAL</v>
      </c>
      <c r="L373" s="6" t="str">
        <f>OBV!H373</f>
        <v>NEUTRAL</v>
      </c>
      <c r="M373" s="8">
        <f t="shared" si="50"/>
        <v>50</v>
      </c>
      <c r="N373" s="8">
        <f t="shared" si="51"/>
        <v>45</v>
      </c>
      <c r="O373" s="8">
        <f t="shared" si="52"/>
        <v>0</v>
      </c>
      <c r="P373" s="8">
        <f t="shared" si="53"/>
        <v>33</v>
      </c>
      <c r="Q373" s="9">
        <f t="shared" si="54"/>
        <v>38.200000000000003</v>
      </c>
      <c r="R373" s="9">
        <f t="shared" si="55"/>
        <v>27.25</v>
      </c>
      <c r="S373" s="9">
        <f t="shared" si="56"/>
        <v>29.1</v>
      </c>
      <c r="T373" s="9">
        <f t="shared" si="57"/>
        <v>32</v>
      </c>
      <c r="U373" s="8">
        <f t="shared" si="58"/>
        <v>31.516666666666669</v>
      </c>
      <c r="V373" s="8">
        <f t="shared" si="59"/>
        <v>31.637500000000003</v>
      </c>
    </row>
    <row r="374" spans="1:22" ht="13.5" x14ac:dyDescent="0.25">
      <c r="A374" s="3">
        <f>RSI!A374</f>
        <v>42846</v>
      </c>
      <c r="B374" s="2">
        <f>RSI!B374</f>
        <v>1.81</v>
      </c>
      <c r="C374" s="2">
        <f>RSI!I374</f>
        <v>17.422529037019174</v>
      </c>
      <c r="D374" s="2">
        <f>MACD!E374</f>
        <v>1.7204274315607559E-2</v>
      </c>
      <c r="E374" s="2">
        <f>MACD!F374</f>
        <v>3.2871296572072634E-2</v>
      </c>
      <c r="F374" s="2">
        <f>'Moving Avg'!D374</f>
        <v>1.8340000000000001</v>
      </c>
      <c r="G374" s="2">
        <f>'Moving Avg'!F374</f>
        <v>1.8685000000000005</v>
      </c>
      <c r="H374" s="2">
        <f>'Moving Avg'!G374</f>
        <v>1.9666000000000006</v>
      </c>
      <c r="I374" s="2">
        <f>'Moving Avg'!H374</f>
        <v>2.0745940000000034</v>
      </c>
      <c r="J374" s="6" t="str">
        <f>OBV!F374</f>
        <v>BEARISH</v>
      </c>
      <c r="K374" s="6" t="str">
        <f>OBV!G374</f>
        <v>NEUTRAL</v>
      </c>
      <c r="L374" s="6" t="str">
        <f>OBV!H374</f>
        <v>CONFIRMED BEARISH</v>
      </c>
      <c r="M374" s="8">
        <f t="shared" si="50"/>
        <v>50</v>
      </c>
      <c r="N374" s="8">
        <f t="shared" si="51"/>
        <v>45</v>
      </c>
      <c r="O374" s="8">
        <f t="shared" si="52"/>
        <v>0</v>
      </c>
      <c r="P374" s="8">
        <f t="shared" si="53"/>
        <v>16.5</v>
      </c>
      <c r="Q374" s="9">
        <f t="shared" si="54"/>
        <v>35.725000000000001</v>
      </c>
      <c r="R374" s="9">
        <f t="shared" si="55"/>
        <v>23.125</v>
      </c>
      <c r="S374" s="9">
        <f t="shared" si="56"/>
        <v>21.675000000000001</v>
      </c>
      <c r="T374" s="9">
        <f t="shared" si="57"/>
        <v>27.875</v>
      </c>
      <c r="U374" s="8">
        <f t="shared" si="58"/>
        <v>26.841666666666669</v>
      </c>
      <c r="V374" s="8">
        <f t="shared" si="59"/>
        <v>27.1</v>
      </c>
    </row>
    <row r="375" spans="1:22" ht="13.5" x14ac:dyDescent="0.25">
      <c r="A375" s="3">
        <f>RSI!A375</f>
        <v>42849</v>
      </c>
      <c r="B375" s="2">
        <f>RSI!B375</f>
        <v>1.8</v>
      </c>
      <c r="C375" s="2">
        <f>RSI!I375</f>
        <v>16.161071326960965</v>
      </c>
      <c r="D375" s="2">
        <f>MACD!E375</f>
        <v>1.5007430938761113E-2</v>
      </c>
      <c r="E375" s="2">
        <f>MACD!F375</f>
        <v>2.9298523445410334E-2</v>
      </c>
      <c r="F375" s="2">
        <f>'Moving Avg'!D375</f>
        <v>1.8260000000000001</v>
      </c>
      <c r="G375" s="2">
        <f>'Moving Avg'!F375</f>
        <v>1.8595000000000002</v>
      </c>
      <c r="H375" s="2">
        <f>'Moving Avg'!G375</f>
        <v>1.9618000000000004</v>
      </c>
      <c r="I375" s="2">
        <f>'Moving Avg'!H375</f>
        <v>2.0741770000000037</v>
      </c>
      <c r="J375" s="6" t="str">
        <f>OBV!F375</f>
        <v>BEARISH</v>
      </c>
      <c r="K375" s="6" t="str">
        <f>OBV!G375</f>
        <v>NEUTRAL</v>
      </c>
      <c r="L375" s="6" t="str">
        <f>OBV!H375</f>
        <v>CONFIRMED BEARISH</v>
      </c>
      <c r="M375" s="8">
        <f t="shared" si="50"/>
        <v>50</v>
      </c>
      <c r="N375" s="8">
        <f t="shared" si="51"/>
        <v>45</v>
      </c>
      <c r="O375" s="8">
        <f t="shared" si="52"/>
        <v>0</v>
      </c>
      <c r="P375" s="8">
        <f t="shared" si="53"/>
        <v>16.5</v>
      </c>
      <c r="Q375" s="9">
        <f t="shared" si="54"/>
        <v>35.725000000000001</v>
      </c>
      <c r="R375" s="9">
        <f t="shared" si="55"/>
        <v>23.125</v>
      </c>
      <c r="S375" s="9">
        <f t="shared" si="56"/>
        <v>21.675000000000001</v>
      </c>
      <c r="T375" s="9">
        <f t="shared" si="57"/>
        <v>27.875</v>
      </c>
      <c r="U375" s="8">
        <f t="shared" si="58"/>
        <v>26.841666666666669</v>
      </c>
      <c r="V375" s="8">
        <f t="shared" si="59"/>
        <v>27.1</v>
      </c>
    </row>
    <row r="376" spans="1:22" ht="13.5" x14ac:dyDescent="0.25">
      <c r="A376" s="3">
        <f>RSI!A376</f>
        <v>42850</v>
      </c>
      <c r="B376" s="2">
        <f>RSI!B376</f>
        <v>1.79</v>
      </c>
      <c r="C376" s="2">
        <f>RSI!I376</f>
        <v>14.992088030662686</v>
      </c>
      <c r="D376" s="2">
        <f>MACD!E376</f>
        <v>1.2887312270989382E-2</v>
      </c>
      <c r="E376" s="2">
        <f>MACD!F376</f>
        <v>2.6016281210526144E-2</v>
      </c>
      <c r="F376" s="2">
        <f>'Moving Avg'!D376</f>
        <v>1.8160000000000001</v>
      </c>
      <c r="G376" s="2">
        <f>'Moving Avg'!F376</f>
        <v>1.8524999999999998</v>
      </c>
      <c r="H376" s="2">
        <f>'Moving Avg'!G376</f>
        <v>1.9568000000000003</v>
      </c>
      <c r="I376" s="2">
        <f>'Moving Avg'!H376</f>
        <v>2.0737100000000037</v>
      </c>
      <c r="J376" s="6" t="str">
        <f>OBV!F376</f>
        <v>BEARISH</v>
      </c>
      <c r="K376" s="6" t="str">
        <f>OBV!G376</f>
        <v>NEUTRAL</v>
      </c>
      <c r="L376" s="6" t="str">
        <f>OBV!H376</f>
        <v>CONFIRMED BEARISH</v>
      </c>
      <c r="M376" s="8">
        <f t="shared" si="50"/>
        <v>50</v>
      </c>
      <c r="N376" s="8">
        <f t="shared" si="51"/>
        <v>45</v>
      </c>
      <c r="O376" s="8">
        <f t="shared" si="52"/>
        <v>0</v>
      </c>
      <c r="P376" s="8">
        <f t="shared" si="53"/>
        <v>16.5</v>
      </c>
      <c r="Q376" s="9">
        <f t="shared" si="54"/>
        <v>35.725000000000001</v>
      </c>
      <c r="R376" s="9">
        <f t="shared" si="55"/>
        <v>23.125</v>
      </c>
      <c r="S376" s="9">
        <f t="shared" si="56"/>
        <v>21.675000000000001</v>
      </c>
      <c r="T376" s="9">
        <f t="shared" si="57"/>
        <v>27.875</v>
      </c>
      <c r="U376" s="8">
        <f t="shared" si="58"/>
        <v>26.841666666666669</v>
      </c>
      <c r="V376" s="8">
        <f t="shared" si="59"/>
        <v>27.1</v>
      </c>
    </row>
    <row r="377" spans="1:22" ht="13.5" x14ac:dyDescent="0.25">
      <c r="A377" s="3">
        <f>RSI!A377</f>
        <v>42851</v>
      </c>
      <c r="B377" s="2">
        <f>RSI!B377</f>
        <v>1.82</v>
      </c>
      <c r="C377" s="2">
        <f>RSI!I377</f>
        <v>31.094711925098366</v>
      </c>
      <c r="D377" s="2">
        <f>MACD!E377</f>
        <v>9.4269650267697624E-3</v>
      </c>
      <c r="E377" s="2">
        <f>MACD!F377</f>
        <v>2.2698417973774868E-2</v>
      </c>
      <c r="F377" s="2">
        <f>'Moving Avg'!D377</f>
        <v>1.8120000000000001</v>
      </c>
      <c r="G377" s="2">
        <f>'Moving Avg'!F377</f>
        <v>1.8489999999999998</v>
      </c>
      <c r="H377" s="2">
        <f>'Moving Avg'!G377</f>
        <v>1.9524000000000001</v>
      </c>
      <c r="I377" s="2">
        <f>'Moving Avg'!H377</f>
        <v>2.0733930000000034</v>
      </c>
      <c r="J377" s="6" t="str">
        <f>OBV!F377</f>
        <v>BEARISH</v>
      </c>
      <c r="K377" s="6" t="str">
        <f>OBV!G377</f>
        <v>NEUTRAL</v>
      </c>
      <c r="L377" s="6" t="str">
        <f>OBV!H377</f>
        <v>CONFIRMED BEARISH</v>
      </c>
      <c r="M377" s="8">
        <f t="shared" si="50"/>
        <v>25</v>
      </c>
      <c r="N377" s="8">
        <f t="shared" si="51"/>
        <v>45</v>
      </c>
      <c r="O377" s="8">
        <f t="shared" si="52"/>
        <v>0</v>
      </c>
      <c r="P377" s="8">
        <f t="shared" si="53"/>
        <v>16.5</v>
      </c>
      <c r="Q377" s="9">
        <f t="shared" si="54"/>
        <v>26.975000000000001</v>
      </c>
      <c r="R377" s="9">
        <f t="shared" si="55"/>
        <v>18.125</v>
      </c>
      <c r="S377" s="9">
        <f t="shared" si="56"/>
        <v>17.925000000000001</v>
      </c>
      <c r="T377" s="9">
        <f t="shared" si="57"/>
        <v>21.625</v>
      </c>
      <c r="U377" s="8">
        <f t="shared" si="58"/>
        <v>21.008333333333336</v>
      </c>
      <c r="V377" s="8">
        <f t="shared" si="59"/>
        <v>21.162500000000001</v>
      </c>
    </row>
    <row r="378" spans="1:22" ht="13.5" x14ac:dyDescent="0.25">
      <c r="A378" s="3">
        <f>RSI!A378</f>
        <v>42852</v>
      </c>
      <c r="B378" s="2">
        <f>RSI!B378</f>
        <v>1.83</v>
      </c>
      <c r="C378" s="2">
        <f>RSI!I378</f>
        <v>35.481862599023401</v>
      </c>
      <c r="D378" s="2">
        <f>MACD!E378</f>
        <v>6.0956164448109362E-3</v>
      </c>
      <c r="E378" s="2">
        <f>MACD!F378</f>
        <v>1.9377857667982081E-2</v>
      </c>
      <c r="F378" s="2">
        <f>'Moving Avg'!D378</f>
        <v>1.81</v>
      </c>
      <c r="G378" s="2">
        <f>'Moving Avg'!F378</f>
        <v>1.8454999999999999</v>
      </c>
      <c r="H378" s="2">
        <f>'Moving Avg'!G378</f>
        <v>1.9482000000000002</v>
      </c>
      <c r="I378" s="2">
        <f>'Moving Avg'!H378</f>
        <v>2.0733640000000038</v>
      </c>
      <c r="J378" s="6" t="str">
        <f>OBV!F378</f>
        <v>BULLISH</v>
      </c>
      <c r="K378" s="6" t="str">
        <f>OBV!G378</f>
        <v>NEUTRAL</v>
      </c>
      <c r="L378" s="6" t="str">
        <f>OBV!H378</f>
        <v>BULLISH DIVERGENCE</v>
      </c>
      <c r="M378" s="8">
        <f t="shared" si="50"/>
        <v>25</v>
      </c>
      <c r="N378" s="8">
        <f t="shared" si="51"/>
        <v>45</v>
      </c>
      <c r="O378" s="8">
        <f t="shared" si="52"/>
        <v>0</v>
      </c>
      <c r="P378" s="8">
        <f t="shared" si="53"/>
        <v>66.5</v>
      </c>
      <c r="Q378" s="9">
        <f t="shared" si="54"/>
        <v>34.475000000000001</v>
      </c>
      <c r="R378" s="9">
        <f t="shared" si="55"/>
        <v>30.625</v>
      </c>
      <c r="S378" s="9">
        <f t="shared" si="56"/>
        <v>40.424999999999997</v>
      </c>
      <c r="T378" s="9">
        <f t="shared" si="57"/>
        <v>34.125</v>
      </c>
      <c r="U378" s="8">
        <f t="shared" si="58"/>
        <v>35.174999999999997</v>
      </c>
      <c r="V378" s="8">
        <f t="shared" si="59"/>
        <v>34.912499999999994</v>
      </c>
    </row>
    <row r="379" spans="1:22" ht="13.5" x14ac:dyDescent="0.25">
      <c r="A379" s="3">
        <f>RSI!A379</f>
        <v>42853</v>
      </c>
      <c r="B379" s="2">
        <f>RSI!B379</f>
        <v>1.81</v>
      </c>
      <c r="C379" s="2">
        <f>RSI!I379</f>
        <v>31.202890076408792</v>
      </c>
      <c r="D379" s="2">
        <f>MACD!E379</f>
        <v>5.0115613855004071E-3</v>
      </c>
      <c r="E379" s="2">
        <f>MACD!F379</f>
        <v>1.6504598411485747E-2</v>
      </c>
      <c r="F379" s="2">
        <f>'Moving Avg'!D379</f>
        <v>1.81</v>
      </c>
      <c r="G379" s="2">
        <f>'Moving Avg'!F379</f>
        <v>1.8399999999999999</v>
      </c>
      <c r="H379" s="2">
        <f>'Moving Avg'!G379</f>
        <v>1.9436000000000002</v>
      </c>
      <c r="I379" s="2">
        <f>'Moving Avg'!H379</f>
        <v>2.0729020000000036</v>
      </c>
      <c r="J379" s="6" t="str">
        <f>OBV!F379</f>
        <v>BEARISH</v>
      </c>
      <c r="K379" s="6" t="str">
        <f>OBV!G379</f>
        <v>NEUTRAL</v>
      </c>
      <c r="L379" s="6" t="str">
        <f>OBV!H379</f>
        <v>NEUTRAL</v>
      </c>
      <c r="M379" s="8">
        <f t="shared" si="50"/>
        <v>25</v>
      </c>
      <c r="N379" s="8">
        <f t="shared" si="51"/>
        <v>45</v>
      </c>
      <c r="O379" s="8">
        <f t="shared" si="52"/>
        <v>0</v>
      </c>
      <c r="P379" s="8">
        <f t="shared" si="53"/>
        <v>16.5</v>
      </c>
      <c r="Q379" s="9">
        <f t="shared" si="54"/>
        <v>26.975000000000001</v>
      </c>
      <c r="R379" s="9">
        <f t="shared" si="55"/>
        <v>18.125</v>
      </c>
      <c r="S379" s="9">
        <f t="shared" si="56"/>
        <v>17.925000000000001</v>
      </c>
      <c r="T379" s="9">
        <f t="shared" si="57"/>
        <v>21.625</v>
      </c>
      <c r="U379" s="8">
        <f t="shared" si="58"/>
        <v>21.008333333333336</v>
      </c>
      <c r="V379" s="8">
        <f t="shared" si="59"/>
        <v>21.162500000000001</v>
      </c>
    </row>
    <row r="380" spans="1:22" ht="13.5" x14ac:dyDescent="0.25">
      <c r="A380" s="3">
        <f>RSI!A380</f>
        <v>42857</v>
      </c>
      <c r="B380" s="2">
        <f>RSI!B380</f>
        <v>1.8</v>
      </c>
      <c r="C380" s="2">
        <f>RSI!I380</f>
        <v>29.300239874892284</v>
      </c>
      <c r="D380" s="2">
        <f>MACD!E380</f>
        <v>5.187739770536659E-3</v>
      </c>
      <c r="E380" s="2">
        <f>MACD!F380</f>
        <v>1.4241226683295929E-2</v>
      </c>
      <c r="F380" s="2">
        <f>'Moving Avg'!D380</f>
        <v>1.81</v>
      </c>
      <c r="G380" s="2">
        <f>'Moving Avg'!F380</f>
        <v>1.8355000000000001</v>
      </c>
      <c r="H380" s="2">
        <f>'Moving Avg'!G380</f>
        <v>1.9387999999999999</v>
      </c>
      <c r="I380" s="2">
        <f>'Moving Avg'!H380</f>
        <v>2.0724850000000035</v>
      </c>
      <c r="J380" s="6" t="str">
        <f>OBV!F380</f>
        <v>BEARISH</v>
      </c>
      <c r="K380" s="6" t="str">
        <f>OBV!G380</f>
        <v>NEUTRAL</v>
      </c>
      <c r="L380" s="6" t="str">
        <f>OBV!H380</f>
        <v>NEUTRAL</v>
      </c>
      <c r="M380" s="8">
        <f t="shared" si="50"/>
        <v>50</v>
      </c>
      <c r="N380" s="8">
        <f t="shared" si="51"/>
        <v>45</v>
      </c>
      <c r="O380" s="8">
        <f t="shared" si="52"/>
        <v>0</v>
      </c>
      <c r="P380" s="8">
        <f t="shared" si="53"/>
        <v>16.5</v>
      </c>
      <c r="Q380" s="9">
        <f t="shared" si="54"/>
        <v>35.725000000000001</v>
      </c>
      <c r="R380" s="9">
        <f t="shared" si="55"/>
        <v>23.125</v>
      </c>
      <c r="S380" s="9">
        <f t="shared" si="56"/>
        <v>21.675000000000001</v>
      </c>
      <c r="T380" s="9">
        <f t="shared" si="57"/>
        <v>27.875</v>
      </c>
      <c r="U380" s="8">
        <f t="shared" si="58"/>
        <v>26.841666666666669</v>
      </c>
      <c r="V380" s="8">
        <f t="shared" si="59"/>
        <v>27.1</v>
      </c>
    </row>
    <row r="381" spans="1:22" ht="13.5" x14ac:dyDescent="0.25">
      <c r="A381" s="3">
        <f>RSI!A381</f>
        <v>42858</v>
      </c>
      <c r="B381" s="2">
        <f>RSI!B381</f>
        <v>1.82</v>
      </c>
      <c r="C381" s="2">
        <f>RSI!I381</f>
        <v>37.507642150312776</v>
      </c>
      <c r="D381" s="2">
        <f>MACD!E381</f>
        <v>4.2410107015986576E-3</v>
      </c>
      <c r="E381" s="2">
        <f>MACD!F381</f>
        <v>1.2241183486956474E-2</v>
      </c>
      <c r="F381" s="2">
        <f>'Moving Avg'!D381</f>
        <v>1.8160000000000001</v>
      </c>
      <c r="G381" s="2">
        <f>'Moving Avg'!F381</f>
        <v>1.8314999999999997</v>
      </c>
      <c r="H381" s="2">
        <f>'Moving Avg'!G381</f>
        <v>1.9343999999999999</v>
      </c>
      <c r="I381" s="2">
        <f>'Moving Avg'!H381</f>
        <v>2.0723110000000036</v>
      </c>
      <c r="J381" s="6" t="str">
        <f>OBV!F381</f>
        <v>BULLISH</v>
      </c>
      <c r="K381" s="6" t="str">
        <f>OBV!G381</f>
        <v>NEUTRAL</v>
      </c>
      <c r="L381" s="6" t="str">
        <f>OBV!H381</f>
        <v>CONFIRMED BULLISH</v>
      </c>
      <c r="M381" s="8">
        <f t="shared" si="50"/>
        <v>25</v>
      </c>
      <c r="N381" s="8">
        <f t="shared" si="51"/>
        <v>45</v>
      </c>
      <c r="O381" s="8">
        <f t="shared" si="52"/>
        <v>0</v>
      </c>
      <c r="P381" s="8">
        <f t="shared" si="53"/>
        <v>83.5</v>
      </c>
      <c r="Q381" s="9">
        <f t="shared" si="54"/>
        <v>37.024999999999999</v>
      </c>
      <c r="R381" s="9">
        <f t="shared" si="55"/>
        <v>34.875</v>
      </c>
      <c r="S381" s="9">
        <f t="shared" si="56"/>
        <v>48.075000000000003</v>
      </c>
      <c r="T381" s="9">
        <f t="shared" si="57"/>
        <v>38.375</v>
      </c>
      <c r="U381" s="8">
        <f t="shared" si="58"/>
        <v>39.991666666666667</v>
      </c>
      <c r="V381" s="8">
        <f t="shared" si="59"/>
        <v>39.587500000000006</v>
      </c>
    </row>
    <row r="382" spans="1:22" ht="13.5" x14ac:dyDescent="0.25">
      <c r="A382" s="3">
        <f>RSI!A382</f>
        <v>42859</v>
      </c>
      <c r="B382" s="2">
        <f>RSI!B382</f>
        <v>1.81</v>
      </c>
      <c r="C382" s="2">
        <f>RSI!I382</f>
        <v>35.301011638073504</v>
      </c>
      <c r="D382" s="2">
        <f>MACD!E382</f>
        <v>4.4196017649482666E-3</v>
      </c>
      <c r="E382" s="2">
        <f>MACD!F382</f>
        <v>1.0676867142554834E-2</v>
      </c>
      <c r="F382" s="2">
        <f>'Moving Avg'!D382</f>
        <v>1.8140000000000001</v>
      </c>
      <c r="G382" s="2">
        <f>'Moving Avg'!F382</f>
        <v>1.8275000000000001</v>
      </c>
      <c r="H382" s="2">
        <f>'Moving Avg'!G382</f>
        <v>1.9298000000000002</v>
      </c>
      <c r="I382" s="2">
        <f>'Moving Avg'!H382</f>
        <v>2.0721820000000033</v>
      </c>
      <c r="J382" s="6" t="str">
        <f>OBV!F382</f>
        <v>BULLISH</v>
      </c>
      <c r="K382" s="6" t="str">
        <f>OBV!G382</f>
        <v>NEUTRAL</v>
      </c>
      <c r="L382" s="6" t="str">
        <f>OBV!H382</f>
        <v>BULLISH DIVERGENCE</v>
      </c>
      <c r="M382" s="8">
        <f t="shared" si="50"/>
        <v>25</v>
      </c>
      <c r="N382" s="8">
        <f t="shared" si="51"/>
        <v>45</v>
      </c>
      <c r="O382" s="8">
        <f t="shared" si="52"/>
        <v>0</v>
      </c>
      <c r="P382" s="8">
        <f t="shared" si="53"/>
        <v>66.5</v>
      </c>
      <c r="Q382" s="9">
        <f t="shared" si="54"/>
        <v>34.475000000000001</v>
      </c>
      <c r="R382" s="9">
        <f t="shared" si="55"/>
        <v>30.625</v>
      </c>
      <c r="S382" s="9">
        <f t="shared" si="56"/>
        <v>40.424999999999997</v>
      </c>
      <c r="T382" s="9">
        <f t="shared" si="57"/>
        <v>34.125</v>
      </c>
      <c r="U382" s="8">
        <f t="shared" si="58"/>
        <v>35.174999999999997</v>
      </c>
      <c r="V382" s="8">
        <f t="shared" si="59"/>
        <v>34.912499999999994</v>
      </c>
    </row>
    <row r="383" spans="1:22" ht="13.5" x14ac:dyDescent="0.25">
      <c r="A383" s="3">
        <f>RSI!A383</f>
        <v>42860</v>
      </c>
      <c r="B383" s="2">
        <f>RSI!B383</f>
        <v>1.82</v>
      </c>
      <c r="C383" s="2">
        <f>RSI!I383</f>
        <v>39.155910056053884</v>
      </c>
      <c r="D383" s="2">
        <f>MACD!E383</f>
        <v>4.1102973072881799E-3</v>
      </c>
      <c r="E383" s="2">
        <f>MACD!F383</f>
        <v>9.3635531755015041E-3</v>
      </c>
      <c r="F383" s="2">
        <f>'Moving Avg'!D383</f>
        <v>1.8120000000000001</v>
      </c>
      <c r="G383" s="2">
        <f>'Moving Avg'!F383</f>
        <v>1.8260000000000001</v>
      </c>
      <c r="H383" s="2">
        <f>'Moving Avg'!G383</f>
        <v>1.9254000000000002</v>
      </c>
      <c r="I383" s="2">
        <f>'Moving Avg'!H383</f>
        <v>2.0720555000000034</v>
      </c>
      <c r="J383" s="6" t="str">
        <f>OBV!F383</f>
        <v>BULLISH</v>
      </c>
      <c r="K383" s="6" t="str">
        <f>OBV!G383</f>
        <v>NEUTRAL</v>
      </c>
      <c r="L383" s="6" t="str">
        <f>OBV!H383</f>
        <v>BULLISH DIVERGENCE</v>
      </c>
      <c r="M383" s="8">
        <f t="shared" si="50"/>
        <v>25</v>
      </c>
      <c r="N383" s="8">
        <f t="shared" si="51"/>
        <v>45</v>
      </c>
      <c r="O383" s="8">
        <f t="shared" si="52"/>
        <v>0</v>
      </c>
      <c r="P383" s="8">
        <f t="shared" si="53"/>
        <v>66.5</v>
      </c>
      <c r="Q383" s="9">
        <f t="shared" si="54"/>
        <v>34.475000000000001</v>
      </c>
      <c r="R383" s="9">
        <f t="shared" si="55"/>
        <v>30.625</v>
      </c>
      <c r="S383" s="9">
        <f t="shared" si="56"/>
        <v>40.424999999999997</v>
      </c>
      <c r="T383" s="9">
        <f t="shared" si="57"/>
        <v>34.125</v>
      </c>
      <c r="U383" s="8">
        <f t="shared" si="58"/>
        <v>35.174999999999997</v>
      </c>
      <c r="V383" s="8">
        <f t="shared" si="59"/>
        <v>34.912499999999994</v>
      </c>
    </row>
    <row r="384" spans="1:22" ht="13.5" x14ac:dyDescent="0.25">
      <c r="A384" s="3">
        <f>RSI!A384</f>
        <v>42863</v>
      </c>
      <c r="B384" s="2">
        <f>RSI!B384</f>
        <v>1.82</v>
      </c>
      <c r="C384" s="2">
        <f>RSI!I384</f>
        <v>39.155910056053884</v>
      </c>
      <c r="D384" s="2">
        <f>MACD!E384</f>
        <v>-5.6634062742855207E-4</v>
      </c>
      <c r="E384" s="2">
        <f>MACD!F384</f>
        <v>7.3775744149154939E-3</v>
      </c>
      <c r="F384" s="2">
        <f>'Moving Avg'!D384</f>
        <v>1.8140000000000001</v>
      </c>
      <c r="G384" s="2">
        <f>'Moving Avg'!F384</f>
        <v>1.825</v>
      </c>
      <c r="H384" s="2">
        <f>'Moving Avg'!G384</f>
        <v>1.921</v>
      </c>
      <c r="I384" s="2">
        <f>'Moving Avg'!H384</f>
        <v>2.071929000000003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  <c r="M384" s="8">
        <f t="shared" si="50"/>
        <v>25</v>
      </c>
      <c r="N384" s="8">
        <f t="shared" si="51"/>
        <v>45</v>
      </c>
      <c r="O384" s="8">
        <f t="shared" si="52"/>
        <v>0</v>
      </c>
      <c r="P384" s="8">
        <f t="shared" si="53"/>
        <v>83.5</v>
      </c>
      <c r="Q384" s="9">
        <f t="shared" si="54"/>
        <v>37.024999999999999</v>
      </c>
      <c r="R384" s="9">
        <f t="shared" si="55"/>
        <v>34.875</v>
      </c>
      <c r="S384" s="9">
        <f t="shared" si="56"/>
        <v>48.075000000000003</v>
      </c>
      <c r="T384" s="9">
        <f t="shared" si="57"/>
        <v>38.375</v>
      </c>
      <c r="U384" s="8">
        <f t="shared" si="58"/>
        <v>39.991666666666667</v>
      </c>
      <c r="V384" s="8">
        <f t="shared" si="59"/>
        <v>39.587500000000006</v>
      </c>
    </row>
    <row r="385" spans="1:22" ht="13.5" x14ac:dyDescent="0.25">
      <c r="A385" s="3">
        <f>RSI!A385</f>
        <v>42864</v>
      </c>
      <c r="B385" s="2">
        <f>RSI!B385</f>
        <v>1.86</v>
      </c>
      <c r="C385" s="2">
        <f>RSI!I385</f>
        <v>52.331647893119943</v>
      </c>
      <c r="D385" s="2">
        <f>MACD!E385</f>
        <v>-8.8393037885039494E-3</v>
      </c>
      <c r="E385" s="2">
        <f>MACD!F385</f>
        <v>4.1341987742316054E-3</v>
      </c>
      <c r="F385" s="2">
        <f>'Moving Avg'!D385</f>
        <v>1.8260000000000001</v>
      </c>
      <c r="G385" s="2">
        <f>'Moving Avg'!F385</f>
        <v>1.8254999999999999</v>
      </c>
      <c r="H385" s="2">
        <f>'Moving Avg'!G385</f>
        <v>1.9173999999999998</v>
      </c>
      <c r="I385" s="2">
        <f>'Moving Avg'!H385</f>
        <v>2.0720025000000031</v>
      </c>
      <c r="J385" s="6" t="str">
        <f>OBV!F385</f>
        <v>BULLISH</v>
      </c>
      <c r="K385" s="6" t="str">
        <f>OBV!G385</f>
        <v>NEUTRAL</v>
      </c>
      <c r="L385" s="6" t="str">
        <f>OBV!H385</f>
        <v>CONFIRMED BULLISH</v>
      </c>
      <c r="M385" s="8">
        <f t="shared" si="50"/>
        <v>25</v>
      </c>
      <c r="N385" s="8">
        <f t="shared" si="51"/>
        <v>45</v>
      </c>
      <c r="O385" s="8">
        <f t="shared" si="52"/>
        <v>0</v>
      </c>
      <c r="P385" s="8">
        <f t="shared" si="53"/>
        <v>83.5</v>
      </c>
      <c r="Q385" s="9">
        <f t="shared" si="54"/>
        <v>37.024999999999999</v>
      </c>
      <c r="R385" s="9">
        <f t="shared" si="55"/>
        <v>34.875</v>
      </c>
      <c r="S385" s="9">
        <f t="shared" si="56"/>
        <v>48.075000000000003</v>
      </c>
      <c r="T385" s="9">
        <f t="shared" si="57"/>
        <v>38.375</v>
      </c>
      <c r="U385" s="8">
        <f t="shared" si="58"/>
        <v>39.991666666666667</v>
      </c>
      <c r="V385" s="8">
        <f t="shared" si="59"/>
        <v>39.587500000000006</v>
      </c>
    </row>
    <row r="386" spans="1:22" ht="13.5" x14ac:dyDescent="0.25">
      <c r="A386" s="3">
        <f>RSI!A386</f>
        <v>42865</v>
      </c>
      <c r="B386" s="2">
        <f>RSI!B386</f>
        <v>1.82</v>
      </c>
      <c r="C386" s="2">
        <f>RSI!I386</f>
        <v>42.435419154725629</v>
      </c>
      <c r="D386" s="2">
        <f>MACD!E386</f>
        <v>-1.4479496535346525E-2</v>
      </c>
      <c r="E386" s="2">
        <f>MACD!F386</f>
        <v>4.1145971231597907E-4</v>
      </c>
      <c r="F386" s="2">
        <f>'Moving Avg'!D386</f>
        <v>1.8260000000000001</v>
      </c>
      <c r="G386" s="2">
        <f>'Moving Avg'!F386</f>
        <v>1.8244999999999998</v>
      </c>
      <c r="H386" s="2">
        <f>'Moving Avg'!G386</f>
        <v>1.9129999999999998</v>
      </c>
      <c r="I386" s="2">
        <f>'Moving Avg'!H386</f>
        <v>2.0716855000000032</v>
      </c>
      <c r="J386" s="6" t="str">
        <f>OBV!F386</f>
        <v>BEARISH</v>
      </c>
      <c r="K386" s="6" t="str">
        <f>OBV!G386</f>
        <v>NEUTRAL</v>
      </c>
      <c r="L386" s="6" t="str">
        <f>OBV!H386</f>
        <v>NEUTRAL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45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16.5</v>
      </c>
      <c r="Q386" s="9">
        <f t="shared" si="54"/>
        <v>26.975000000000001</v>
      </c>
      <c r="R386" s="9">
        <f t="shared" si="55"/>
        <v>18.125</v>
      </c>
      <c r="S386" s="9">
        <f t="shared" si="56"/>
        <v>17.925000000000001</v>
      </c>
      <c r="T386" s="9">
        <f t="shared" si="57"/>
        <v>21.625</v>
      </c>
      <c r="U386" s="8">
        <f t="shared" si="58"/>
        <v>21.008333333333336</v>
      </c>
      <c r="V386" s="8">
        <f t="shared" si="59"/>
        <v>21.162500000000001</v>
      </c>
    </row>
    <row r="387" spans="1:22" ht="13.5" x14ac:dyDescent="0.25">
      <c r="A387" s="3">
        <f>RSI!A387</f>
        <v>42866</v>
      </c>
      <c r="B387" s="2">
        <f>RSI!B387</f>
        <v>1.81</v>
      </c>
      <c r="C387" s="2">
        <f>RSI!I387</f>
        <v>40.379567970973476</v>
      </c>
      <c r="D387" s="2">
        <f>MACD!E387</f>
        <v>-1.3719197444862941E-2</v>
      </c>
      <c r="E387" s="2">
        <f>MACD!F387</f>
        <v>-2.4146717191198047E-3</v>
      </c>
      <c r="F387" s="2">
        <f>'Moving Avg'!D387</f>
        <v>1.8260000000000001</v>
      </c>
      <c r="G387" s="2">
        <f>'Moving Avg'!F387</f>
        <v>1.8230000000000004</v>
      </c>
      <c r="H387" s="2">
        <f>'Moving Avg'!G387</f>
        <v>1.9083999999999997</v>
      </c>
      <c r="I387" s="2">
        <f>'Moving Avg'!H387</f>
        <v>2.071176000000003</v>
      </c>
      <c r="J387" s="6" t="str">
        <f>OBV!F387</f>
        <v>BEARISH</v>
      </c>
      <c r="K387" s="6" t="str">
        <f>OBV!G387</f>
        <v>NEUTRAL</v>
      </c>
      <c r="L387" s="6" t="str">
        <f>OBV!H387</f>
        <v>NEUTRAL</v>
      </c>
      <c r="M387" s="8">
        <f t="shared" si="60"/>
        <v>25</v>
      </c>
      <c r="N387" s="8">
        <f t="shared" si="61"/>
        <v>45</v>
      </c>
      <c r="O387" s="8">
        <f t="shared" si="62"/>
        <v>0</v>
      </c>
      <c r="P387" s="8">
        <f t="shared" si="63"/>
        <v>16.5</v>
      </c>
      <c r="Q387" s="9">
        <f t="shared" ref="Q387:Q450" si="64">0.35*M387+N387*0.35+O387*0.15+P387*0.15</f>
        <v>26.975000000000001</v>
      </c>
      <c r="R387" s="9">
        <f t="shared" ref="R387:R450" si="65">M387*0.2+N387*0.2+O387*0.35+P387*0.25</f>
        <v>18.125</v>
      </c>
      <c r="S387" s="9">
        <f t="shared" ref="S387:S450" si="66">M387*0.15+N387*0.15+O387*0.25+P387*0.45</f>
        <v>17.925000000000001</v>
      </c>
      <c r="T387" s="9">
        <f t="shared" ref="T387:T450" si="67">0.25*SUM(M387:P387)</f>
        <v>21.625</v>
      </c>
      <c r="U387" s="8">
        <f t="shared" ref="U387:U450" si="68">SUM(Q387:S387)/3</f>
        <v>21.008333333333336</v>
      </c>
      <c r="V387" s="8">
        <f t="shared" ref="V387:V450" si="69">SUM(Q387:T387)/4</f>
        <v>21.162500000000001</v>
      </c>
    </row>
    <row r="388" spans="1:22" ht="13.5" x14ac:dyDescent="0.25">
      <c r="A388" s="3">
        <f>RSI!A388</f>
        <v>42867</v>
      </c>
      <c r="B388" s="2">
        <f>RSI!B388</f>
        <v>1.81</v>
      </c>
      <c r="C388" s="2">
        <f>RSI!I388</f>
        <v>40.379567970973483</v>
      </c>
      <c r="D388" s="2">
        <f>MACD!E388</f>
        <v>-1.1314755736423043E-2</v>
      </c>
      <c r="E388" s="2">
        <f>MACD!F388</f>
        <v>-4.1946885225804522E-3</v>
      </c>
      <c r="F388" s="2">
        <f>'Moving Avg'!D388</f>
        <v>1.8240000000000003</v>
      </c>
      <c r="G388" s="2">
        <f>'Moving Avg'!F388</f>
        <v>1.8214999999999999</v>
      </c>
      <c r="H388" s="2">
        <f>'Moving Avg'!G388</f>
        <v>1.9037999999999999</v>
      </c>
      <c r="I388" s="2">
        <f>'Moving Avg'!H388</f>
        <v>2.0705240000000034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25</v>
      </c>
      <c r="N388" s="8">
        <f t="shared" si="61"/>
        <v>45</v>
      </c>
      <c r="O388" s="8">
        <f t="shared" si="62"/>
        <v>0</v>
      </c>
      <c r="P388" s="8">
        <f t="shared" si="63"/>
        <v>16.5</v>
      </c>
      <c r="Q388" s="9">
        <f t="shared" si="64"/>
        <v>26.975000000000001</v>
      </c>
      <c r="R388" s="9">
        <f t="shared" si="65"/>
        <v>18.125</v>
      </c>
      <c r="S388" s="9">
        <f t="shared" si="66"/>
        <v>17.925000000000001</v>
      </c>
      <c r="T388" s="9">
        <f t="shared" si="67"/>
        <v>21.625</v>
      </c>
      <c r="U388" s="8">
        <f t="shared" si="68"/>
        <v>21.008333333333336</v>
      </c>
      <c r="V388" s="8">
        <f t="shared" si="69"/>
        <v>21.162500000000001</v>
      </c>
    </row>
    <row r="389" spans="1:22" ht="13.5" x14ac:dyDescent="0.25">
      <c r="A389" s="3">
        <f>RSI!A389</f>
        <v>42870</v>
      </c>
      <c r="B389" s="2">
        <f>RSI!B389</f>
        <v>1.81</v>
      </c>
      <c r="C389" s="2">
        <f>RSI!I389</f>
        <v>40.379567970973476</v>
      </c>
      <c r="D389" s="2">
        <f>MACD!E389</f>
        <v>-1.2150993648768482E-2</v>
      </c>
      <c r="E389" s="2">
        <f>MACD!F389</f>
        <v>-5.7859495478180586E-3</v>
      </c>
      <c r="F389" s="2">
        <f>'Moving Avg'!D389</f>
        <v>1.8220000000000003</v>
      </c>
      <c r="G389" s="2">
        <f>'Moving Avg'!F389</f>
        <v>1.8200000000000003</v>
      </c>
      <c r="H389" s="2">
        <f>'Moving Avg'!G389</f>
        <v>1.8992000000000002</v>
      </c>
      <c r="I389" s="2">
        <f>'Moving Avg'!H389</f>
        <v>2.0700620000000027</v>
      </c>
      <c r="J389" s="6" t="str">
        <f>OBV!F389</f>
        <v>BEARISH</v>
      </c>
      <c r="K389" s="6" t="str">
        <f>OBV!G389</f>
        <v>NEUTRAL</v>
      </c>
      <c r="L389" s="6" t="str">
        <f>OBV!H389</f>
        <v>CONFIRMED BEARISH</v>
      </c>
      <c r="M389" s="8">
        <f t="shared" si="60"/>
        <v>25</v>
      </c>
      <c r="N389" s="8">
        <f t="shared" si="61"/>
        <v>45</v>
      </c>
      <c r="O389" s="8">
        <f t="shared" si="62"/>
        <v>0</v>
      </c>
      <c r="P389" s="8">
        <f t="shared" si="63"/>
        <v>16.5</v>
      </c>
      <c r="Q389" s="9">
        <f t="shared" si="64"/>
        <v>26.975000000000001</v>
      </c>
      <c r="R389" s="9">
        <f t="shared" si="65"/>
        <v>18.125</v>
      </c>
      <c r="S389" s="9">
        <f t="shared" si="66"/>
        <v>17.925000000000001</v>
      </c>
      <c r="T389" s="9">
        <f t="shared" si="67"/>
        <v>21.625</v>
      </c>
      <c r="U389" s="8">
        <f t="shared" si="68"/>
        <v>21.008333333333336</v>
      </c>
      <c r="V389" s="8">
        <f t="shared" si="69"/>
        <v>21.162500000000001</v>
      </c>
    </row>
    <row r="390" spans="1:22" ht="13.5" x14ac:dyDescent="0.25">
      <c r="A390" s="3">
        <f>RSI!A390</f>
        <v>42871</v>
      </c>
      <c r="B390" s="2">
        <f>RSI!B390</f>
        <v>1.81</v>
      </c>
      <c r="C390" s="2">
        <f>RSI!I390</f>
        <v>40.379567970973483</v>
      </c>
      <c r="D390" s="2">
        <f>MACD!E390</f>
        <v>-1.4206154478682897E-2</v>
      </c>
      <c r="E390" s="2">
        <f>MACD!F390</f>
        <v>-7.4699905339910269E-3</v>
      </c>
      <c r="F390" s="2">
        <f>'Moving Avg'!D390</f>
        <v>1.8120000000000001</v>
      </c>
      <c r="G390" s="2">
        <f>'Moving Avg'!F390</f>
        <v>1.8185000000000002</v>
      </c>
      <c r="H390" s="2">
        <f>'Moving Avg'!G390</f>
        <v>1.8946000000000001</v>
      </c>
      <c r="I390" s="2">
        <f>'Moving Avg'!H390</f>
        <v>2.069600000000003</v>
      </c>
      <c r="J390" s="6" t="str">
        <f>OBV!F390</f>
        <v>BEARISH</v>
      </c>
      <c r="K390" s="6" t="str">
        <f>OBV!G390</f>
        <v>NEUTRAL</v>
      </c>
      <c r="L390" s="6" t="str">
        <f>OBV!H390</f>
        <v>CONFIRMED BEARISH</v>
      </c>
      <c r="M390" s="8">
        <f t="shared" si="60"/>
        <v>25</v>
      </c>
      <c r="N390" s="8">
        <f t="shared" si="61"/>
        <v>45</v>
      </c>
      <c r="O390" s="8">
        <f t="shared" si="62"/>
        <v>0</v>
      </c>
      <c r="P390" s="8">
        <f t="shared" si="63"/>
        <v>16.5</v>
      </c>
      <c r="Q390" s="9">
        <f t="shared" si="64"/>
        <v>26.975000000000001</v>
      </c>
      <c r="R390" s="9">
        <f t="shared" si="65"/>
        <v>18.125</v>
      </c>
      <c r="S390" s="9">
        <f t="shared" si="66"/>
        <v>17.925000000000001</v>
      </c>
      <c r="T390" s="9">
        <f t="shared" si="67"/>
        <v>21.625</v>
      </c>
      <c r="U390" s="8">
        <f t="shared" si="68"/>
        <v>21.008333333333336</v>
      </c>
      <c r="V390" s="8">
        <f t="shared" si="69"/>
        <v>21.162500000000001</v>
      </c>
    </row>
    <row r="391" spans="1:22" ht="13.5" x14ac:dyDescent="0.25">
      <c r="A391" s="3">
        <f>RSI!A391</f>
        <v>42872</v>
      </c>
      <c r="B391" s="2">
        <f>RSI!B391</f>
        <v>1.81</v>
      </c>
      <c r="C391" s="2">
        <f>RSI!I391</f>
        <v>40.379567970973483</v>
      </c>
      <c r="D391" s="2">
        <f>MACD!E391</f>
        <v>-1.2691466758773418E-2</v>
      </c>
      <c r="E391" s="2">
        <f>MACD!F391</f>
        <v>-8.5142857789475054E-3</v>
      </c>
      <c r="F391" s="2">
        <f>'Moving Avg'!D391</f>
        <v>1.81</v>
      </c>
      <c r="G391" s="2">
        <f>'Moving Avg'!F391</f>
        <v>1.8170000000000002</v>
      </c>
      <c r="H391" s="2">
        <f>'Moving Avg'!G391</f>
        <v>1.8900000000000003</v>
      </c>
      <c r="I391" s="2">
        <f>'Moving Avg'!H391</f>
        <v>2.0689000000000028</v>
      </c>
      <c r="J391" s="6" t="str">
        <f>OBV!F391</f>
        <v>BEARISH</v>
      </c>
      <c r="K391" s="6" t="str">
        <f>OBV!G391</f>
        <v>NEUTRAL</v>
      </c>
      <c r="L391" s="6" t="str">
        <f>OBV!H391</f>
        <v>CONFIRMED BEARISH</v>
      </c>
      <c r="M391" s="8">
        <f t="shared" si="60"/>
        <v>25</v>
      </c>
      <c r="N391" s="8">
        <f t="shared" si="61"/>
        <v>45</v>
      </c>
      <c r="O391" s="8">
        <f t="shared" si="62"/>
        <v>0</v>
      </c>
      <c r="P391" s="8">
        <f t="shared" si="63"/>
        <v>16.5</v>
      </c>
      <c r="Q391" s="9">
        <f t="shared" si="64"/>
        <v>26.975000000000001</v>
      </c>
      <c r="R391" s="9">
        <f t="shared" si="65"/>
        <v>18.125</v>
      </c>
      <c r="S391" s="9">
        <f t="shared" si="66"/>
        <v>17.925000000000001</v>
      </c>
      <c r="T391" s="9">
        <f t="shared" si="67"/>
        <v>21.625</v>
      </c>
      <c r="U391" s="8">
        <f t="shared" si="68"/>
        <v>21.008333333333336</v>
      </c>
      <c r="V391" s="8">
        <f t="shared" si="69"/>
        <v>21.162500000000001</v>
      </c>
    </row>
    <row r="392" spans="1:22" ht="13.5" x14ac:dyDescent="0.25">
      <c r="A392" s="3">
        <f>RSI!A392</f>
        <v>42873</v>
      </c>
      <c r="B392" s="2">
        <f>RSI!B392</f>
        <v>1.8</v>
      </c>
      <c r="C392" s="2">
        <f>RSI!I392</f>
        <v>37.731719134752346</v>
      </c>
      <c r="D392" s="2">
        <f>MACD!E392</f>
        <v>-1.2043874194641813E-2</v>
      </c>
      <c r="E392" s="2">
        <f>MACD!F392</f>
        <v>-9.2202034620863672E-3</v>
      </c>
      <c r="F392" s="2">
        <f>'Moving Avg'!D392</f>
        <v>1.8080000000000003</v>
      </c>
      <c r="G392" s="2">
        <f>'Moving Avg'!F392</f>
        <v>1.8149999999999999</v>
      </c>
      <c r="H392" s="2">
        <f>'Moving Avg'!G392</f>
        <v>1.8852000000000002</v>
      </c>
      <c r="I392" s="2">
        <f>'Moving Avg'!H392</f>
        <v>2.0681500000000028</v>
      </c>
      <c r="J392" s="6" t="str">
        <f>OBV!F392</f>
        <v>BEARISH</v>
      </c>
      <c r="K392" s="6" t="str">
        <f>OBV!G392</f>
        <v>NEUTRAL</v>
      </c>
      <c r="L392" s="6" t="str">
        <f>OBV!H392</f>
        <v>CONFIRMED BEARISH</v>
      </c>
      <c r="M392" s="8">
        <f t="shared" si="60"/>
        <v>25</v>
      </c>
      <c r="N392" s="8">
        <f t="shared" si="61"/>
        <v>45</v>
      </c>
      <c r="O392" s="8">
        <f t="shared" si="62"/>
        <v>0</v>
      </c>
      <c r="P392" s="8">
        <f t="shared" si="63"/>
        <v>16.5</v>
      </c>
      <c r="Q392" s="9">
        <f t="shared" si="64"/>
        <v>26.975000000000001</v>
      </c>
      <c r="R392" s="9">
        <f t="shared" si="65"/>
        <v>18.125</v>
      </c>
      <c r="S392" s="9">
        <f t="shared" si="66"/>
        <v>17.925000000000001</v>
      </c>
      <c r="T392" s="9">
        <f t="shared" si="67"/>
        <v>21.625</v>
      </c>
      <c r="U392" s="8">
        <f t="shared" si="68"/>
        <v>21.008333333333336</v>
      </c>
      <c r="V392" s="8">
        <f t="shared" si="69"/>
        <v>21.162500000000001</v>
      </c>
    </row>
    <row r="393" spans="1:22" ht="13.5" x14ac:dyDescent="0.25">
      <c r="A393" s="3">
        <f>RSI!A393</f>
        <v>42874</v>
      </c>
      <c r="B393" s="2">
        <f>RSI!B393</f>
        <v>1.8</v>
      </c>
      <c r="C393" s="2">
        <f>RSI!I393</f>
        <v>37.731719134752346</v>
      </c>
      <c r="D393" s="2">
        <f>MACD!E393</f>
        <v>-9.7468273230896241E-3</v>
      </c>
      <c r="E393" s="2">
        <f>MACD!F393</f>
        <v>-9.3255282342870199E-3</v>
      </c>
      <c r="F393" s="2">
        <f>'Moving Avg'!D393</f>
        <v>1.8059999999999998</v>
      </c>
      <c r="G393" s="2">
        <f>'Moving Avg'!F393</f>
        <v>1.8129999999999995</v>
      </c>
      <c r="H393" s="2">
        <f>'Moving Avg'!G393</f>
        <v>1.8804000000000003</v>
      </c>
      <c r="I393" s="2">
        <f>'Moving Avg'!H393</f>
        <v>2.0671500000000025</v>
      </c>
      <c r="J393" s="6" t="str">
        <f>OBV!F393</f>
        <v>BEARISH</v>
      </c>
      <c r="K393" s="6" t="str">
        <f>OBV!G393</f>
        <v>NEUTRAL</v>
      </c>
      <c r="L393" s="6" t="str">
        <f>OBV!H393</f>
        <v>CONFIRMED BEARISH</v>
      </c>
      <c r="M393" s="8">
        <f t="shared" si="60"/>
        <v>25</v>
      </c>
      <c r="N393" s="8">
        <f t="shared" si="61"/>
        <v>45</v>
      </c>
      <c r="O393" s="8">
        <f t="shared" si="62"/>
        <v>0</v>
      </c>
      <c r="P393" s="8">
        <f t="shared" si="63"/>
        <v>16.5</v>
      </c>
      <c r="Q393" s="9">
        <f t="shared" si="64"/>
        <v>26.975000000000001</v>
      </c>
      <c r="R393" s="9">
        <f t="shared" si="65"/>
        <v>18.125</v>
      </c>
      <c r="S393" s="9">
        <f t="shared" si="66"/>
        <v>17.925000000000001</v>
      </c>
      <c r="T393" s="9">
        <f t="shared" si="67"/>
        <v>21.625</v>
      </c>
      <c r="U393" s="8">
        <f t="shared" si="68"/>
        <v>21.008333333333336</v>
      </c>
      <c r="V393" s="8">
        <f t="shared" si="69"/>
        <v>21.162500000000001</v>
      </c>
    </row>
    <row r="394" spans="1:22" ht="13.5" x14ac:dyDescent="0.25">
      <c r="A394" s="3">
        <f>RSI!A394</f>
        <v>42877</v>
      </c>
      <c r="B394" s="2">
        <f>RSI!B394</f>
        <v>1.8</v>
      </c>
      <c r="C394" s="2">
        <f>RSI!I394</f>
        <v>37.731719134752346</v>
      </c>
      <c r="D394" s="2">
        <f>MACD!E394</f>
        <v>-7.6081515425507895E-3</v>
      </c>
      <c r="E394" s="2">
        <f>MACD!F394</f>
        <v>-8.9820528959397745E-3</v>
      </c>
      <c r="F394" s="2">
        <f>'Moving Avg'!D394</f>
        <v>1.8039999999999998</v>
      </c>
      <c r="G394" s="2">
        <f>'Moving Avg'!F394</f>
        <v>1.8124999999999993</v>
      </c>
      <c r="H394" s="2">
        <f>'Moving Avg'!G394</f>
        <v>1.8756000000000004</v>
      </c>
      <c r="I394" s="2">
        <f>'Moving Avg'!H394</f>
        <v>2.0656500000000024</v>
      </c>
      <c r="J394" s="6" t="str">
        <f>OBV!F394</f>
        <v>BEARISH</v>
      </c>
      <c r="K394" s="6" t="str">
        <f>OBV!G394</f>
        <v>NEUTRAL</v>
      </c>
      <c r="L394" s="6" t="str">
        <f>OBV!H394</f>
        <v>CONFIRMED BEARISH</v>
      </c>
      <c r="M394" s="8">
        <f t="shared" si="60"/>
        <v>25</v>
      </c>
      <c r="N394" s="8">
        <f t="shared" si="61"/>
        <v>0</v>
      </c>
      <c r="O394" s="8">
        <f t="shared" si="62"/>
        <v>0</v>
      </c>
      <c r="P394" s="8">
        <f t="shared" si="63"/>
        <v>16.5</v>
      </c>
      <c r="Q394" s="9">
        <f t="shared" si="64"/>
        <v>11.225</v>
      </c>
      <c r="R394" s="9">
        <f t="shared" si="65"/>
        <v>9.125</v>
      </c>
      <c r="S394" s="9">
        <f t="shared" si="66"/>
        <v>11.175000000000001</v>
      </c>
      <c r="T394" s="9">
        <f t="shared" si="67"/>
        <v>10.375</v>
      </c>
      <c r="U394" s="8">
        <f t="shared" si="68"/>
        <v>10.508333333333335</v>
      </c>
      <c r="V394" s="8">
        <f t="shared" si="69"/>
        <v>10.475000000000001</v>
      </c>
    </row>
    <row r="395" spans="1:22" ht="13.5" x14ac:dyDescent="0.25">
      <c r="A395" s="3">
        <f>RSI!A395</f>
        <v>42878</v>
      </c>
      <c r="B395" s="2">
        <f>RSI!B395</f>
        <v>1.82</v>
      </c>
      <c r="C395" s="2">
        <f>RSI!I395</f>
        <v>46.495749097498795</v>
      </c>
      <c r="D395" s="2">
        <f>MACD!E395</f>
        <v>-9.4556337782591982E-4</v>
      </c>
      <c r="E395" s="2">
        <f>MACD!F395</f>
        <v>-7.3747549923170036E-3</v>
      </c>
      <c r="F395" s="2">
        <f>'Moving Avg'!D395</f>
        <v>1.8059999999999998</v>
      </c>
      <c r="G395" s="2">
        <f>'Moving Avg'!F395</f>
        <v>1.8134999999999994</v>
      </c>
      <c r="H395" s="2">
        <f>'Moving Avg'!G395</f>
        <v>1.8712</v>
      </c>
      <c r="I395" s="2">
        <f>'Moving Avg'!H395</f>
        <v>2.0642500000000026</v>
      </c>
      <c r="J395" s="6" t="str">
        <f>OBV!F395</f>
        <v>BEARISH</v>
      </c>
      <c r="K395" s="6" t="str">
        <f>OBV!G395</f>
        <v>NEUTRAL</v>
      </c>
      <c r="L395" s="6" t="str">
        <f>OBV!H395</f>
        <v>BEARISH DIVERGENCE</v>
      </c>
      <c r="M395" s="8">
        <f t="shared" si="60"/>
        <v>25</v>
      </c>
      <c r="N395" s="8">
        <f t="shared" si="61"/>
        <v>0</v>
      </c>
      <c r="O395" s="8">
        <f t="shared" si="62"/>
        <v>0</v>
      </c>
      <c r="P395" s="8">
        <f t="shared" si="63"/>
        <v>16.5</v>
      </c>
      <c r="Q395" s="9">
        <f t="shared" si="64"/>
        <v>11.225</v>
      </c>
      <c r="R395" s="9">
        <f t="shared" si="65"/>
        <v>9.125</v>
      </c>
      <c r="S395" s="9">
        <f t="shared" si="66"/>
        <v>11.175000000000001</v>
      </c>
      <c r="T395" s="9">
        <f t="shared" si="67"/>
        <v>10.375</v>
      </c>
      <c r="U395" s="8">
        <f t="shared" si="68"/>
        <v>10.508333333333335</v>
      </c>
      <c r="V395" s="8">
        <f t="shared" si="69"/>
        <v>10.475000000000001</v>
      </c>
    </row>
    <row r="396" spans="1:22" ht="13.5" x14ac:dyDescent="0.25">
      <c r="A396" s="3">
        <f>RSI!A396</f>
        <v>42879</v>
      </c>
      <c r="B396" s="2">
        <f>RSI!B396</f>
        <v>1.8</v>
      </c>
      <c r="C396" s="2">
        <f>RSI!I396</f>
        <v>40.375861283084255</v>
      </c>
      <c r="D396" s="2">
        <f>MACD!E396</f>
        <v>6.8664539013552073E-5</v>
      </c>
      <c r="E396" s="2">
        <f>MACD!F396</f>
        <v>-5.8860710860508926E-3</v>
      </c>
      <c r="F396" s="2">
        <f>'Moving Avg'!D396</f>
        <v>1.8040000000000003</v>
      </c>
      <c r="G396" s="2">
        <f>'Moving Avg'!F396</f>
        <v>1.8139999999999996</v>
      </c>
      <c r="H396" s="2">
        <f>'Moving Avg'!G396</f>
        <v>1.8664000000000001</v>
      </c>
      <c r="I396" s="2">
        <f>'Moving Avg'!H396</f>
        <v>2.0627500000000025</v>
      </c>
      <c r="J396" s="6" t="str">
        <f>OBV!F396</f>
        <v>BEARISH</v>
      </c>
      <c r="K396" s="6" t="str">
        <f>OBV!G396</f>
        <v>NEUTRAL</v>
      </c>
      <c r="L396" s="6" t="str">
        <f>OBV!H396</f>
        <v>CONFIRMED BEARISH</v>
      </c>
      <c r="M396" s="8">
        <f t="shared" si="60"/>
        <v>25</v>
      </c>
      <c r="N396" s="8">
        <f t="shared" si="61"/>
        <v>0</v>
      </c>
      <c r="O396" s="8">
        <f t="shared" si="62"/>
        <v>0</v>
      </c>
      <c r="P396" s="8">
        <f t="shared" si="63"/>
        <v>16.5</v>
      </c>
      <c r="Q396" s="9">
        <f t="shared" si="64"/>
        <v>11.225</v>
      </c>
      <c r="R396" s="9">
        <f t="shared" si="65"/>
        <v>9.125</v>
      </c>
      <c r="S396" s="9">
        <f t="shared" si="66"/>
        <v>11.175000000000001</v>
      </c>
      <c r="T396" s="9">
        <f t="shared" si="67"/>
        <v>10.375</v>
      </c>
      <c r="U396" s="8">
        <f t="shared" si="68"/>
        <v>10.508333333333335</v>
      </c>
      <c r="V396" s="8">
        <f t="shared" si="69"/>
        <v>10.475000000000001</v>
      </c>
    </row>
    <row r="397" spans="1:22" ht="13.5" x14ac:dyDescent="0.25">
      <c r="A397" s="3">
        <f>RSI!A397</f>
        <v>42880</v>
      </c>
      <c r="B397" s="2">
        <f>RSI!B397</f>
        <v>1.8</v>
      </c>
      <c r="C397" s="2">
        <f>RSI!I397</f>
        <v>40.375861283084255</v>
      </c>
      <c r="D397" s="2">
        <f>MACD!E397</f>
        <v>-4.4803626162792654E-4</v>
      </c>
      <c r="E397" s="2">
        <f>MACD!F397</f>
        <v>-4.7984641211662998E-3</v>
      </c>
      <c r="F397" s="2">
        <f>'Moving Avg'!D397</f>
        <v>1.8039999999999998</v>
      </c>
      <c r="G397" s="2">
        <f>'Moving Avg'!F397</f>
        <v>1.8129999999999995</v>
      </c>
      <c r="H397" s="2">
        <f>'Moving Avg'!G397</f>
        <v>1.8615999999999999</v>
      </c>
      <c r="I397" s="2">
        <f>'Moving Avg'!H397</f>
        <v>2.0612500000000025</v>
      </c>
      <c r="J397" s="6" t="str">
        <f>OBV!F397</f>
        <v>BEARISH</v>
      </c>
      <c r="K397" s="6" t="str">
        <f>OBV!G397</f>
        <v>NEUTRAL</v>
      </c>
      <c r="L397" s="6" t="str">
        <f>OBV!H397</f>
        <v>NEUTRAL</v>
      </c>
      <c r="M397" s="8">
        <f t="shared" si="60"/>
        <v>25</v>
      </c>
      <c r="N397" s="8">
        <f t="shared" si="61"/>
        <v>0</v>
      </c>
      <c r="O397" s="8">
        <f t="shared" si="62"/>
        <v>0</v>
      </c>
      <c r="P397" s="8">
        <f t="shared" si="63"/>
        <v>16.5</v>
      </c>
      <c r="Q397" s="9">
        <f t="shared" si="64"/>
        <v>11.225</v>
      </c>
      <c r="R397" s="9">
        <f t="shared" si="65"/>
        <v>9.125</v>
      </c>
      <c r="S397" s="9">
        <f t="shared" si="66"/>
        <v>11.175000000000001</v>
      </c>
      <c r="T397" s="9">
        <f t="shared" si="67"/>
        <v>10.375</v>
      </c>
      <c r="U397" s="8">
        <f t="shared" si="68"/>
        <v>10.508333333333335</v>
      </c>
      <c r="V397" s="8">
        <f t="shared" si="69"/>
        <v>10.475000000000001</v>
      </c>
    </row>
    <row r="398" spans="1:22" ht="13.5" x14ac:dyDescent="0.25">
      <c r="A398" s="3">
        <f>RSI!A398</f>
        <v>42881</v>
      </c>
      <c r="B398" s="2">
        <f>RSI!B398</f>
        <v>1.8</v>
      </c>
      <c r="C398" s="2">
        <f>RSI!I398</f>
        <v>40.375861283084255</v>
      </c>
      <c r="D398" s="2">
        <f>MACD!E398</f>
        <v>-7.3379288592967384E-4</v>
      </c>
      <c r="E398" s="2">
        <f>MACD!F398</f>
        <v>-3.9855298741189749E-3</v>
      </c>
      <c r="F398" s="2">
        <f>'Moving Avg'!D398</f>
        <v>1.8039999999999998</v>
      </c>
      <c r="G398" s="2">
        <f>'Moving Avg'!F398</f>
        <v>1.8114999999999994</v>
      </c>
      <c r="H398" s="2">
        <f>'Moving Avg'!G398</f>
        <v>1.8567999999999998</v>
      </c>
      <c r="I398" s="2">
        <f>'Moving Avg'!H398</f>
        <v>2.0596000000000019</v>
      </c>
      <c r="J398" s="6" t="str">
        <f>OBV!F398</f>
        <v>BEARISH</v>
      </c>
      <c r="K398" s="6" t="str">
        <f>OBV!G398</f>
        <v>NEUTRAL</v>
      </c>
      <c r="L398" s="6" t="str">
        <f>OBV!H398</f>
        <v>NEUTRAL</v>
      </c>
      <c r="M398" s="8">
        <f t="shared" si="60"/>
        <v>25</v>
      </c>
      <c r="N398" s="8">
        <f t="shared" si="61"/>
        <v>0</v>
      </c>
      <c r="O398" s="8">
        <f t="shared" si="62"/>
        <v>0</v>
      </c>
      <c r="P398" s="8">
        <f t="shared" si="63"/>
        <v>16.5</v>
      </c>
      <c r="Q398" s="9">
        <f t="shared" si="64"/>
        <v>11.225</v>
      </c>
      <c r="R398" s="9">
        <f t="shared" si="65"/>
        <v>9.125</v>
      </c>
      <c r="S398" s="9">
        <f t="shared" si="66"/>
        <v>11.175000000000001</v>
      </c>
      <c r="T398" s="9">
        <f t="shared" si="67"/>
        <v>10.375</v>
      </c>
      <c r="U398" s="8">
        <f t="shared" si="68"/>
        <v>10.508333333333335</v>
      </c>
      <c r="V398" s="8">
        <f t="shared" si="69"/>
        <v>10.475000000000001</v>
      </c>
    </row>
    <row r="399" spans="1:22" ht="13.5" x14ac:dyDescent="0.25">
      <c r="A399" s="3">
        <f>RSI!A399</f>
        <v>42884</v>
      </c>
      <c r="B399" s="2">
        <f>RSI!B399</f>
        <v>1.8</v>
      </c>
      <c r="C399" s="2">
        <f>RSI!I399</f>
        <v>40.375861283084255</v>
      </c>
      <c r="D399" s="2">
        <f>MACD!E399</f>
        <v>-8.3535385498745285E-4</v>
      </c>
      <c r="E399" s="2">
        <f>MACD!F399</f>
        <v>-3.3554946702926709E-3</v>
      </c>
      <c r="F399" s="2">
        <f>'Moving Avg'!D399</f>
        <v>1.8039999999999998</v>
      </c>
      <c r="G399" s="2">
        <f>'Moving Avg'!F399</f>
        <v>1.8109999999999995</v>
      </c>
      <c r="H399" s="2">
        <f>'Moving Avg'!G399</f>
        <v>1.8519999999999999</v>
      </c>
      <c r="I399" s="2">
        <f>'Moving Avg'!H399</f>
        <v>2.0581000000000018</v>
      </c>
      <c r="J399" s="6" t="str">
        <f>OBV!F399</f>
        <v>BEARISH</v>
      </c>
      <c r="K399" s="6" t="str">
        <f>OBV!G399</f>
        <v>NEUTRAL</v>
      </c>
      <c r="L399" s="6" t="str">
        <f>OBV!H399</f>
        <v>NEUTRAL</v>
      </c>
      <c r="M399" s="8">
        <f t="shared" si="60"/>
        <v>25</v>
      </c>
      <c r="N399" s="8">
        <f t="shared" si="61"/>
        <v>0</v>
      </c>
      <c r="O399" s="8">
        <f t="shared" si="62"/>
        <v>0</v>
      </c>
      <c r="P399" s="8">
        <f t="shared" si="63"/>
        <v>16.5</v>
      </c>
      <c r="Q399" s="9">
        <f t="shared" si="64"/>
        <v>11.225</v>
      </c>
      <c r="R399" s="9">
        <f t="shared" si="65"/>
        <v>9.125</v>
      </c>
      <c r="S399" s="9">
        <f t="shared" si="66"/>
        <v>11.175000000000001</v>
      </c>
      <c r="T399" s="9">
        <f t="shared" si="67"/>
        <v>10.375</v>
      </c>
      <c r="U399" s="8">
        <f t="shared" si="68"/>
        <v>10.508333333333335</v>
      </c>
      <c r="V399" s="8">
        <f t="shared" si="69"/>
        <v>10.475000000000001</v>
      </c>
    </row>
    <row r="400" spans="1:22" ht="13.5" x14ac:dyDescent="0.25">
      <c r="A400" s="3">
        <f>RSI!A400</f>
        <v>42885</v>
      </c>
      <c r="B400" s="2">
        <f>RSI!B400</f>
        <v>1.8</v>
      </c>
      <c r="C400" s="2">
        <f>RSI!I400</f>
        <v>40.375861283084255</v>
      </c>
      <c r="D400" s="2">
        <f>MACD!E400</f>
        <v>-7.9144459877911189E-4</v>
      </c>
      <c r="E400" s="2">
        <f>MACD!F400</f>
        <v>-2.8426846559899592E-3</v>
      </c>
      <c r="F400" s="2">
        <f>'Moving Avg'!D400</f>
        <v>1.8</v>
      </c>
      <c r="G400" s="2">
        <f>'Moving Avg'!F400</f>
        <v>1.8109999999999999</v>
      </c>
      <c r="H400" s="2">
        <f>'Moving Avg'!G400</f>
        <v>1.8476000000000001</v>
      </c>
      <c r="I400" s="2">
        <f>'Moving Avg'!H400</f>
        <v>2.0565000000000015</v>
      </c>
      <c r="J400" s="6" t="str">
        <f>OBV!F400</f>
        <v>BEARISH</v>
      </c>
      <c r="K400" s="6" t="str">
        <f>OBV!G400</f>
        <v>NEUTRAL</v>
      </c>
      <c r="L400" s="6" t="str">
        <f>OBV!H400</f>
        <v>CONFIRMED BEARISH</v>
      </c>
      <c r="M400" s="8">
        <f t="shared" si="60"/>
        <v>25</v>
      </c>
      <c r="N400" s="8">
        <f t="shared" si="61"/>
        <v>0</v>
      </c>
      <c r="O400" s="8">
        <f t="shared" si="62"/>
        <v>0</v>
      </c>
      <c r="P400" s="8">
        <f t="shared" si="63"/>
        <v>16.5</v>
      </c>
      <c r="Q400" s="9">
        <f t="shared" si="64"/>
        <v>11.225</v>
      </c>
      <c r="R400" s="9">
        <f t="shared" si="65"/>
        <v>9.125</v>
      </c>
      <c r="S400" s="9">
        <f t="shared" si="66"/>
        <v>11.175000000000001</v>
      </c>
      <c r="T400" s="9">
        <f t="shared" si="67"/>
        <v>10.375</v>
      </c>
      <c r="U400" s="8">
        <f t="shared" si="68"/>
        <v>10.508333333333335</v>
      </c>
      <c r="V400" s="8">
        <f t="shared" si="69"/>
        <v>10.475000000000001</v>
      </c>
    </row>
    <row r="401" spans="1:22" ht="13.5" x14ac:dyDescent="0.25">
      <c r="A401" s="3">
        <f>RSI!A401</f>
        <v>42886</v>
      </c>
      <c r="B401" s="2">
        <f>RSI!B401</f>
        <v>1.83</v>
      </c>
      <c r="C401" s="2">
        <f>RSI!I401</f>
        <v>53.63547097487556</v>
      </c>
      <c r="D401" s="2">
        <f>MACD!E401</f>
        <v>-2.8562855564646661E-3</v>
      </c>
      <c r="E401" s="2">
        <f>MACD!F401</f>
        <v>-2.8454048360849007E-3</v>
      </c>
      <c r="F401" s="2">
        <f>'Moving Avg'!D401</f>
        <v>1.8060000000000003</v>
      </c>
      <c r="G401" s="2">
        <f>'Moving Avg'!F401</f>
        <v>1.8114999999999999</v>
      </c>
      <c r="H401" s="2">
        <f>'Moving Avg'!G401</f>
        <v>1.8441999999999998</v>
      </c>
      <c r="I401" s="2">
        <f>'Moving Avg'!H401</f>
        <v>2.0553500000000016</v>
      </c>
      <c r="J401" s="6" t="str">
        <f>OBV!F401</f>
        <v>BULLISH</v>
      </c>
      <c r="K401" s="6" t="str">
        <f>OBV!G401</f>
        <v>NEUTRAL</v>
      </c>
      <c r="L401" s="6" t="str">
        <f>OBV!H401</f>
        <v>CONFIRMED BULLISH</v>
      </c>
      <c r="M401" s="8">
        <f t="shared" si="60"/>
        <v>25</v>
      </c>
      <c r="N401" s="8">
        <f t="shared" si="61"/>
        <v>45</v>
      </c>
      <c r="O401" s="8">
        <f t="shared" si="62"/>
        <v>0</v>
      </c>
      <c r="P401" s="8">
        <f t="shared" si="63"/>
        <v>83.5</v>
      </c>
      <c r="Q401" s="9">
        <f t="shared" si="64"/>
        <v>37.024999999999999</v>
      </c>
      <c r="R401" s="9">
        <f t="shared" si="65"/>
        <v>34.875</v>
      </c>
      <c r="S401" s="9">
        <f t="shared" si="66"/>
        <v>48.075000000000003</v>
      </c>
      <c r="T401" s="9">
        <f t="shared" si="67"/>
        <v>38.375</v>
      </c>
      <c r="U401" s="8">
        <f t="shared" si="68"/>
        <v>39.991666666666667</v>
      </c>
      <c r="V401" s="8">
        <f t="shared" si="69"/>
        <v>39.587500000000006</v>
      </c>
    </row>
    <row r="402" spans="1:22" ht="13.5" x14ac:dyDescent="0.25">
      <c r="A402" s="3">
        <f>RSI!A402</f>
        <v>42887</v>
      </c>
      <c r="B402" s="2">
        <f>RSI!B402</f>
        <v>1.83</v>
      </c>
      <c r="C402" s="2">
        <f>RSI!I402</f>
        <v>53.63547097487556</v>
      </c>
      <c r="D402" s="2">
        <f>MACD!E402</f>
        <v>-6.2078699471705967E-3</v>
      </c>
      <c r="E402" s="2">
        <f>MACD!F402</f>
        <v>-3.51789785830204E-3</v>
      </c>
      <c r="F402" s="2">
        <f>'Moving Avg'!D402</f>
        <v>1.8120000000000001</v>
      </c>
      <c r="G402" s="2">
        <f>'Moving Avg'!F402</f>
        <v>1.8125</v>
      </c>
      <c r="H402" s="2">
        <f>'Moving Avg'!G402</f>
        <v>1.8407999999999998</v>
      </c>
      <c r="I402" s="2">
        <f>'Moving Avg'!H402</f>
        <v>2.0539000000000014</v>
      </c>
      <c r="J402" s="6" t="str">
        <f>OBV!F402</f>
        <v>BULLISH</v>
      </c>
      <c r="K402" s="6" t="str">
        <f>OBV!G402</f>
        <v>NEUTRAL</v>
      </c>
      <c r="L402" s="6" t="str">
        <f>OBV!H402</f>
        <v>CONFIRMED BULLISH</v>
      </c>
      <c r="M402" s="8">
        <f t="shared" si="60"/>
        <v>25</v>
      </c>
      <c r="N402" s="8">
        <f t="shared" si="61"/>
        <v>45</v>
      </c>
      <c r="O402" s="8">
        <f t="shared" si="62"/>
        <v>0</v>
      </c>
      <c r="P402" s="8">
        <f t="shared" si="63"/>
        <v>83.5</v>
      </c>
      <c r="Q402" s="9">
        <f t="shared" si="64"/>
        <v>37.024999999999999</v>
      </c>
      <c r="R402" s="9">
        <f t="shared" si="65"/>
        <v>34.875</v>
      </c>
      <c r="S402" s="9">
        <f t="shared" si="66"/>
        <v>48.075000000000003</v>
      </c>
      <c r="T402" s="9">
        <f t="shared" si="67"/>
        <v>38.375</v>
      </c>
      <c r="U402" s="8">
        <f t="shared" si="68"/>
        <v>39.991666666666667</v>
      </c>
      <c r="V402" s="8">
        <f t="shared" si="69"/>
        <v>39.587500000000006</v>
      </c>
    </row>
    <row r="403" spans="1:22" ht="13.5" x14ac:dyDescent="0.25">
      <c r="A403" s="3">
        <f>RSI!A403</f>
        <v>42888</v>
      </c>
      <c r="B403" s="2">
        <f>RSI!B403</f>
        <v>1.83</v>
      </c>
      <c r="C403" s="2">
        <f>RSI!I403</f>
        <v>53.63547097487556</v>
      </c>
      <c r="D403" s="2">
        <f>MACD!E403</f>
        <v>-9.1048905387811629E-3</v>
      </c>
      <c r="E403" s="2">
        <f>MACD!F403</f>
        <v>-4.6352963943978647E-3</v>
      </c>
      <c r="F403" s="2">
        <f>'Moving Avg'!D403</f>
        <v>1.8180000000000001</v>
      </c>
      <c r="G403" s="2">
        <f>'Moving Avg'!F403</f>
        <v>1.8130000000000002</v>
      </c>
      <c r="H403" s="2">
        <f>'Moving Avg'!G403</f>
        <v>1.8381999999999996</v>
      </c>
      <c r="I403" s="2">
        <f>'Moving Avg'!H403</f>
        <v>2.052550000000001</v>
      </c>
      <c r="J403" s="6" t="str">
        <f>OBV!F403</f>
        <v>BULLISH</v>
      </c>
      <c r="K403" s="6" t="str">
        <f>OBV!G403</f>
        <v>NEUTRAL</v>
      </c>
      <c r="L403" s="6" t="str">
        <f>OBV!H403</f>
        <v>CONFIRMED BULLISH</v>
      </c>
      <c r="M403" s="8">
        <f t="shared" si="60"/>
        <v>25</v>
      </c>
      <c r="N403" s="8">
        <f t="shared" si="61"/>
        <v>45</v>
      </c>
      <c r="O403" s="8">
        <f t="shared" si="62"/>
        <v>0</v>
      </c>
      <c r="P403" s="8">
        <f t="shared" si="63"/>
        <v>83.5</v>
      </c>
      <c r="Q403" s="9">
        <f t="shared" si="64"/>
        <v>37.024999999999999</v>
      </c>
      <c r="R403" s="9">
        <f t="shared" si="65"/>
        <v>34.875</v>
      </c>
      <c r="S403" s="9">
        <f t="shared" si="66"/>
        <v>48.075000000000003</v>
      </c>
      <c r="T403" s="9">
        <f t="shared" si="67"/>
        <v>38.375</v>
      </c>
      <c r="U403" s="8">
        <f t="shared" si="68"/>
        <v>39.991666666666667</v>
      </c>
      <c r="V403" s="8">
        <f t="shared" si="69"/>
        <v>39.587500000000006</v>
      </c>
    </row>
    <row r="404" spans="1:22" ht="13.5" x14ac:dyDescent="0.25">
      <c r="A404" s="3">
        <f>RSI!A404</f>
        <v>42891</v>
      </c>
      <c r="B404" s="2">
        <f>RSI!B404</f>
        <v>1.83</v>
      </c>
      <c r="C404" s="2">
        <f>RSI!I404</f>
        <v>53.63547097487556</v>
      </c>
      <c r="D404" s="2">
        <f>MACD!E404</f>
        <v>-1.1612756922080081E-2</v>
      </c>
      <c r="E404" s="2">
        <f>MACD!F404</f>
        <v>-6.030788499934308E-3</v>
      </c>
      <c r="F404" s="2">
        <f>'Moving Avg'!D404</f>
        <v>1.8240000000000003</v>
      </c>
      <c r="G404" s="2">
        <f>'Moving Avg'!F404</f>
        <v>1.8135000000000001</v>
      </c>
      <c r="H404" s="2">
        <f>'Moving Avg'!G404</f>
        <v>1.8351999999999995</v>
      </c>
      <c r="I404" s="2">
        <f>'Moving Avg'!H404</f>
        <v>2.0515000000000008</v>
      </c>
      <c r="J404" s="6" t="str">
        <f>OBV!F404</f>
        <v>BULLISH</v>
      </c>
      <c r="K404" s="6" t="str">
        <f>OBV!G404</f>
        <v>NEUTRAL</v>
      </c>
      <c r="L404" s="6" t="str">
        <f>OBV!H404</f>
        <v>CONFIRMED BULLISH</v>
      </c>
      <c r="M404" s="8">
        <f t="shared" si="60"/>
        <v>25</v>
      </c>
      <c r="N404" s="8">
        <f t="shared" si="61"/>
        <v>45</v>
      </c>
      <c r="O404" s="8">
        <f t="shared" si="62"/>
        <v>0</v>
      </c>
      <c r="P404" s="8">
        <f t="shared" si="63"/>
        <v>83.5</v>
      </c>
      <c r="Q404" s="9">
        <f t="shared" si="64"/>
        <v>37.024999999999999</v>
      </c>
      <c r="R404" s="9">
        <f t="shared" si="65"/>
        <v>34.875</v>
      </c>
      <c r="S404" s="9">
        <f t="shared" si="66"/>
        <v>48.075000000000003</v>
      </c>
      <c r="T404" s="9">
        <f t="shared" si="67"/>
        <v>38.375</v>
      </c>
      <c r="U404" s="8">
        <f t="shared" si="68"/>
        <v>39.991666666666667</v>
      </c>
      <c r="V404" s="8">
        <f t="shared" si="69"/>
        <v>39.587500000000006</v>
      </c>
    </row>
    <row r="405" spans="1:22" ht="13.5" x14ac:dyDescent="0.25">
      <c r="A405" s="3">
        <f>RSI!A405</f>
        <v>42892</v>
      </c>
      <c r="B405" s="2">
        <f>RSI!B405</f>
        <v>1.82</v>
      </c>
      <c r="C405" s="2">
        <f>RSI!I405</f>
        <v>48.772505696727762</v>
      </c>
      <c r="D405" s="2">
        <f>MACD!E405</f>
        <v>-9.9694869155808608E-3</v>
      </c>
      <c r="E405" s="2">
        <f>MACD!F405</f>
        <v>-6.8185281830636189E-3</v>
      </c>
      <c r="F405" s="2">
        <f>'Moving Avg'!D405</f>
        <v>1.8280000000000001</v>
      </c>
      <c r="G405" s="2">
        <f>'Moving Avg'!F405</f>
        <v>1.8115000000000001</v>
      </c>
      <c r="H405" s="2">
        <f>'Moving Avg'!G405</f>
        <v>1.8319999999999994</v>
      </c>
      <c r="I405" s="2">
        <f>'Moving Avg'!H405</f>
        <v>2.0501000000000005</v>
      </c>
      <c r="J405" s="6" t="str">
        <f>OBV!F405</f>
        <v>BULLISH</v>
      </c>
      <c r="K405" s="6" t="str">
        <f>OBV!G405</f>
        <v>NEUTRAL</v>
      </c>
      <c r="L405" s="6" t="str">
        <f>OBV!H405</f>
        <v>CONFIRMED BULLISH</v>
      </c>
      <c r="M405" s="8">
        <f t="shared" si="60"/>
        <v>25</v>
      </c>
      <c r="N405" s="8">
        <f t="shared" si="61"/>
        <v>45</v>
      </c>
      <c r="O405" s="8">
        <f t="shared" si="62"/>
        <v>0</v>
      </c>
      <c r="P405" s="8">
        <f t="shared" si="63"/>
        <v>83.5</v>
      </c>
      <c r="Q405" s="9">
        <f t="shared" si="64"/>
        <v>37.024999999999999</v>
      </c>
      <c r="R405" s="9">
        <f t="shared" si="65"/>
        <v>34.875</v>
      </c>
      <c r="S405" s="9">
        <f t="shared" si="66"/>
        <v>48.075000000000003</v>
      </c>
      <c r="T405" s="9">
        <f t="shared" si="67"/>
        <v>38.375</v>
      </c>
      <c r="U405" s="8">
        <f t="shared" si="68"/>
        <v>39.991666666666667</v>
      </c>
      <c r="V405" s="8">
        <f t="shared" si="69"/>
        <v>39.587500000000006</v>
      </c>
    </row>
    <row r="406" spans="1:22" ht="13.5" x14ac:dyDescent="0.25">
      <c r="A406" s="3">
        <f>RSI!A406</f>
        <v>42893</v>
      </c>
      <c r="B406" s="2">
        <f>RSI!B406</f>
        <v>1.8</v>
      </c>
      <c r="C406" s="2">
        <f>RSI!I406</f>
        <v>40.804159633318001</v>
      </c>
      <c r="D406" s="2">
        <f>MACD!E406</f>
        <v>-1.01638538687161E-2</v>
      </c>
      <c r="E406" s="2">
        <f>MACD!F406</f>
        <v>-7.487593320194115E-3</v>
      </c>
      <c r="F406" s="2">
        <f>'Moving Avg'!D406</f>
        <v>1.8220000000000003</v>
      </c>
      <c r="G406" s="2">
        <f>'Moving Avg'!F406</f>
        <v>1.8105</v>
      </c>
      <c r="H406" s="2">
        <f>'Moving Avg'!G406</f>
        <v>1.829399999999999</v>
      </c>
      <c r="I406" s="2">
        <f>'Moving Avg'!H406</f>
        <v>2.0488500000000003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25</v>
      </c>
      <c r="N406" s="8">
        <f t="shared" si="61"/>
        <v>45</v>
      </c>
      <c r="O406" s="8">
        <f t="shared" si="62"/>
        <v>0</v>
      </c>
      <c r="P406" s="8">
        <f t="shared" si="63"/>
        <v>16.5</v>
      </c>
      <c r="Q406" s="9">
        <f t="shared" si="64"/>
        <v>26.975000000000001</v>
      </c>
      <c r="R406" s="9">
        <f t="shared" si="65"/>
        <v>18.125</v>
      </c>
      <c r="S406" s="9">
        <f t="shared" si="66"/>
        <v>17.925000000000001</v>
      </c>
      <c r="T406" s="9">
        <f t="shared" si="67"/>
        <v>21.625</v>
      </c>
      <c r="U406" s="8">
        <f t="shared" si="68"/>
        <v>21.008333333333336</v>
      </c>
      <c r="V406" s="8">
        <f t="shared" si="69"/>
        <v>21.162500000000001</v>
      </c>
    </row>
    <row r="407" spans="1:22" ht="13.5" x14ac:dyDescent="0.25">
      <c r="A407" s="3">
        <f>RSI!A407</f>
        <v>42894</v>
      </c>
      <c r="B407" s="2">
        <f>RSI!B407</f>
        <v>1.8</v>
      </c>
      <c r="C407" s="2">
        <f>RSI!I407</f>
        <v>40.804159633318001</v>
      </c>
      <c r="D407" s="2">
        <f>MACD!E407</f>
        <v>-1.0200308275090109E-2</v>
      </c>
      <c r="E407" s="2">
        <f>MACD!F407</f>
        <v>-8.030136311173313E-3</v>
      </c>
      <c r="F407" s="2">
        <f>'Moving Avg'!D407</f>
        <v>1.8160000000000001</v>
      </c>
      <c r="G407" s="2">
        <f>'Moving Avg'!F407</f>
        <v>1.8099999999999998</v>
      </c>
      <c r="H407" s="2">
        <f>'Moving Avg'!G407</f>
        <v>1.8275999999999994</v>
      </c>
      <c r="I407" s="2">
        <f>'Moving Avg'!H407</f>
        <v>2.0475000000000008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25</v>
      </c>
      <c r="N407" s="8">
        <f t="shared" si="61"/>
        <v>45</v>
      </c>
      <c r="O407" s="8">
        <f t="shared" si="62"/>
        <v>0</v>
      </c>
      <c r="P407" s="8">
        <f t="shared" si="63"/>
        <v>16.5</v>
      </c>
      <c r="Q407" s="9">
        <f t="shared" si="64"/>
        <v>26.975000000000001</v>
      </c>
      <c r="R407" s="9">
        <f t="shared" si="65"/>
        <v>18.125</v>
      </c>
      <c r="S407" s="9">
        <f t="shared" si="66"/>
        <v>17.925000000000001</v>
      </c>
      <c r="T407" s="9">
        <f t="shared" si="67"/>
        <v>21.625</v>
      </c>
      <c r="U407" s="8">
        <f t="shared" si="68"/>
        <v>21.008333333333336</v>
      </c>
      <c r="V407" s="8">
        <f t="shared" si="69"/>
        <v>21.162500000000001</v>
      </c>
    </row>
    <row r="408" spans="1:22" ht="13.5" x14ac:dyDescent="0.25">
      <c r="A408" s="3">
        <f>RSI!A408</f>
        <v>42895</v>
      </c>
      <c r="B408" s="2">
        <f>RSI!B408</f>
        <v>1.8</v>
      </c>
      <c r="C408" s="2">
        <f>RSI!I408</f>
        <v>40.804159633318001</v>
      </c>
      <c r="D408" s="2">
        <f>MACD!E408</f>
        <v>-1.0112626590339291E-2</v>
      </c>
      <c r="E408" s="2">
        <f>MACD!F408</f>
        <v>-8.44663436700651E-3</v>
      </c>
      <c r="F408" s="2">
        <f>'Moving Avg'!D408</f>
        <v>1.81</v>
      </c>
      <c r="G408" s="2">
        <f>'Moving Avg'!F408</f>
        <v>1.8094999999999994</v>
      </c>
      <c r="H408" s="2">
        <f>'Moving Avg'!G408</f>
        <v>1.8255999999999992</v>
      </c>
      <c r="I408" s="2">
        <f>'Moving Avg'!H408</f>
        <v>2.0461500000000004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0"/>
        <v>25</v>
      </c>
      <c r="N408" s="8">
        <f t="shared" si="61"/>
        <v>45</v>
      </c>
      <c r="O408" s="8">
        <f t="shared" si="62"/>
        <v>0</v>
      </c>
      <c r="P408" s="8">
        <f t="shared" si="63"/>
        <v>16.5</v>
      </c>
      <c r="Q408" s="9">
        <f t="shared" si="64"/>
        <v>26.975000000000001</v>
      </c>
      <c r="R408" s="9">
        <f t="shared" si="65"/>
        <v>18.125</v>
      </c>
      <c r="S408" s="9">
        <f t="shared" si="66"/>
        <v>17.925000000000001</v>
      </c>
      <c r="T408" s="9">
        <f t="shared" si="67"/>
        <v>21.625</v>
      </c>
      <c r="U408" s="8">
        <f t="shared" si="68"/>
        <v>21.008333333333336</v>
      </c>
      <c r="V408" s="8">
        <f t="shared" si="69"/>
        <v>21.162500000000001</v>
      </c>
    </row>
    <row r="409" spans="1:22" ht="13.5" x14ac:dyDescent="0.25">
      <c r="A409" s="3">
        <f>RSI!A409</f>
        <v>42898</v>
      </c>
      <c r="B409" s="2">
        <f>RSI!B409</f>
        <v>1.8</v>
      </c>
      <c r="C409" s="2">
        <f>RSI!I409</f>
        <v>40.804159633318001</v>
      </c>
      <c r="D409" s="2">
        <f>MACD!E409</f>
        <v>-9.928686505815465E-3</v>
      </c>
      <c r="E409" s="2">
        <f>MACD!F409</f>
        <v>-8.7430447947683017E-3</v>
      </c>
      <c r="F409" s="2">
        <f>'Moving Avg'!D409</f>
        <v>1.8039999999999998</v>
      </c>
      <c r="G409" s="2">
        <f>'Moving Avg'!F409</f>
        <v>1.8089999999999997</v>
      </c>
      <c r="H409" s="2">
        <f>'Moving Avg'!G409</f>
        <v>1.823199999999999</v>
      </c>
      <c r="I409" s="2">
        <f>'Moving Avg'!H409</f>
        <v>2.0450500000000003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  <c r="M409" s="8">
        <f t="shared" si="60"/>
        <v>25</v>
      </c>
      <c r="N409" s="8">
        <f t="shared" si="61"/>
        <v>45</v>
      </c>
      <c r="O409" s="8">
        <f t="shared" si="62"/>
        <v>0</v>
      </c>
      <c r="P409" s="8">
        <f t="shared" si="63"/>
        <v>16.5</v>
      </c>
      <c r="Q409" s="9">
        <f t="shared" si="64"/>
        <v>26.975000000000001</v>
      </c>
      <c r="R409" s="9">
        <f t="shared" si="65"/>
        <v>18.125</v>
      </c>
      <c r="S409" s="9">
        <f t="shared" si="66"/>
        <v>17.925000000000001</v>
      </c>
      <c r="T409" s="9">
        <f t="shared" si="67"/>
        <v>21.625</v>
      </c>
      <c r="U409" s="8">
        <f t="shared" si="68"/>
        <v>21.008333333333336</v>
      </c>
      <c r="V409" s="8">
        <f t="shared" si="69"/>
        <v>21.162500000000001</v>
      </c>
    </row>
    <row r="410" spans="1:22" ht="13.5" x14ac:dyDescent="0.25">
      <c r="A410" s="3">
        <f>RSI!A410</f>
        <v>42899</v>
      </c>
      <c r="B410" s="2">
        <f>RSI!B410</f>
        <v>1.78</v>
      </c>
      <c r="C410" s="2">
        <f>RSI!I410</f>
        <v>33.452846387733857</v>
      </c>
      <c r="D410" s="2">
        <f>MACD!E410</f>
        <v>-8.1899449979316863E-3</v>
      </c>
      <c r="E410" s="2">
        <f>MACD!F410</f>
        <v>-8.6324248354009789E-3</v>
      </c>
      <c r="F410" s="2">
        <f>'Moving Avg'!D410</f>
        <v>1.796</v>
      </c>
      <c r="G410" s="2">
        <f>'Moving Avg'!F410</f>
        <v>1.8074999999999997</v>
      </c>
      <c r="H410" s="2">
        <f>'Moving Avg'!G410</f>
        <v>1.8209999999999993</v>
      </c>
      <c r="I410" s="2">
        <f>'Moving Avg'!H410</f>
        <v>2.0438500000000004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  <c r="M410" s="8">
        <f t="shared" si="60"/>
        <v>25</v>
      </c>
      <c r="N410" s="8">
        <f t="shared" si="61"/>
        <v>0</v>
      </c>
      <c r="O410" s="8">
        <f t="shared" si="62"/>
        <v>0</v>
      </c>
      <c r="P410" s="8">
        <f t="shared" si="63"/>
        <v>16.5</v>
      </c>
      <c r="Q410" s="9">
        <f t="shared" si="64"/>
        <v>11.225</v>
      </c>
      <c r="R410" s="9">
        <f t="shared" si="65"/>
        <v>9.125</v>
      </c>
      <c r="S410" s="9">
        <f t="shared" si="66"/>
        <v>11.175000000000001</v>
      </c>
      <c r="T410" s="9">
        <f t="shared" si="67"/>
        <v>10.375</v>
      </c>
      <c r="U410" s="8">
        <f t="shared" si="68"/>
        <v>10.508333333333335</v>
      </c>
      <c r="V410" s="8">
        <f t="shared" si="69"/>
        <v>10.475000000000001</v>
      </c>
    </row>
    <row r="411" spans="1:22" ht="13.5" x14ac:dyDescent="0.25">
      <c r="A411" s="3">
        <f>RSI!A411</f>
        <v>42900</v>
      </c>
      <c r="B411" s="2">
        <f>RSI!B411</f>
        <v>1.8</v>
      </c>
      <c r="C411" s="2">
        <f>RSI!I411</f>
        <v>44.266271395227328</v>
      </c>
      <c r="D411" s="2">
        <f>MACD!E411</f>
        <v>-3.3725270644278105E-3</v>
      </c>
      <c r="E411" s="2">
        <f>MACD!F411</f>
        <v>-7.5804452812063454E-3</v>
      </c>
      <c r="F411" s="2">
        <f>'Moving Avg'!D411</f>
        <v>1.796</v>
      </c>
      <c r="G411" s="2">
        <f>'Moving Avg'!F411</f>
        <v>1.8069999999999999</v>
      </c>
      <c r="H411" s="2">
        <f>'Moving Avg'!G411</f>
        <v>1.8189999999999993</v>
      </c>
      <c r="I411" s="2">
        <f>'Moving Avg'!H411</f>
        <v>2.0427499999999998</v>
      </c>
      <c r="J411" s="6" t="str">
        <f>OBV!F411</f>
        <v>BEARISH</v>
      </c>
      <c r="K411" s="6" t="str">
        <f>OBV!G411</f>
        <v>NEUTRAL</v>
      </c>
      <c r="L411" s="6" t="str">
        <f>OBV!H411</f>
        <v>NEUTRAL</v>
      </c>
      <c r="M411" s="8">
        <f t="shared" si="60"/>
        <v>25</v>
      </c>
      <c r="N411" s="8">
        <f t="shared" si="61"/>
        <v>0</v>
      </c>
      <c r="O411" s="8">
        <f t="shared" si="62"/>
        <v>0</v>
      </c>
      <c r="P411" s="8">
        <f t="shared" si="63"/>
        <v>16.5</v>
      </c>
      <c r="Q411" s="9">
        <f t="shared" si="64"/>
        <v>11.225</v>
      </c>
      <c r="R411" s="9">
        <f t="shared" si="65"/>
        <v>9.125</v>
      </c>
      <c r="S411" s="9">
        <f t="shared" si="66"/>
        <v>11.175000000000001</v>
      </c>
      <c r="T411" s="9">
        <f t="shared" si="67"/>
        <v>10.375</v>
      </c>
      <c r="U411" s="8">
        <f t="shared" si="68"/>
        <v>10.508333333333335</v>
      </c>
      <c r="V411" s="8">
        <f t="shared" si="69"/>
        <v>10.475000000000001</v>
      </c>
    </row>
    <row r="412" spans="1:22" ht="13.5" x14ac:dyDescent="0.25">
      <c r="A412" s="3">
        <f>RSI!A412</f>
        <v>42901</v>
      </c>
      <c r="B412" s="2">
        <f>RSI!B412</f>
        <v>1.78</v>
      </c>
      <c r="C412" s="2">
        <f>RSI!I412</f>
        <v>37.67367538765405</v>
      </c>
      <c r="D412" s="2">
        <f>MACD!E412</f>
        <v>2.2635984055756619E-3</v>
      </c>
      <c r="E412" s="2">
        <f>MACD!F412</f>
        <v>-5.6116365438499448E-3</v>
      </c>
      <c r="F412" s="2">
        <f>'Moving Avg'!D412</f>
        <v>1.7919999999999998</v>
      </c>
      <c r="G412" s="2">
        <f>'Moving Avg'!F412</f>
        <v>1.8059999999999998</v>
      </c>
      <c r="H412" s="2">
        <f>'Moving Avg'!G412</f>
        <v>1.8167999999999995</v>
      </c>
      <c r="I412" s="2">
        <f>'Moving Avg'!H412</f>
        <v>2.0415999999999999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0"/>
        <v>25</v>
      </c>
      <c r="N412" s="8">
        <f t="shared" si="61"/>
        <v>0</v>
      </c>
      <c r="O412" s="8">
        <f t="shared" si="62"/>
        <v>0</v>
      </c>
      <c r="P412" s="8">
        <f t="shared" si="63"/>
        <v>16.5</v>
      </c>
      <c r="Q412" s="9">
        <f t="shared" si="64"/>
        <v>11.225</v>
      </c>
      <c r="R412" s="9">
        <f t="shared" si="65"/>
        <v>9.125</v>
      </c>
      <c r="S412" s="9">
        <f t="shared" si="66"/>
        <v>11.175000000000001</v>
      </c>
      <c r="T412" s="9">
        <f t="shared" si="67"/>
        <v>10.375</v>
      </c>
      <c r="U412" s="8">
        <f t="shared" si="68"/>
        <v>10.508333333333335</v>
      </c>
      <c r="V412" s="8">
        <f t="shared" si="69"/>
        <v>10.475000000000001</v>
      </c>
    </row>
    <row r="413" spans="1:22" ht="13.5" x14ac:dyDescent="0.25">
      <c r="A413" s="3">
        <f>RSI!A413</f>
        <v>42902</v>
      </c>
      <c r="B413" s="2">
        <f>RSI!B413</f>
        <v>1.78</v>
      </c>
      <c r="C413" s="2">
        <f>RSI!I413</f>
        <v>37.67367538765405</v>
      </c>
      <c r="D413" s="2">
        <f>MACD!E413</f>
        <v>7.2233708005289277E-3</v>
      </c>
      <c r="E413" s="2">
        <f>MACD!F413</f>
        <v>-3.0446350749741705E-3</v>
      </c>
      <c r="F413" s="2">
        <f>'Moving Avg'!D413</f>
        <v>1.7879999999999998</v>
      </c>
      <c r="G413" s="2">
        <f>'Moving Avg'!F413</f>
        <v>1.8050000000000002</v>
      </c>
      <c r="H413" s="2">
        <f>'Moving Avg'!G413</f>
        <v>1.8153999999999995</v>
      </c>
      <c r="I413" s="2">
        <f>'Moving Avg'!H413</f>
        <v>2.0404499999999994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0"/>
        <v>25</v>
      </c>
      <c r="N413" s="8">
        <f t="shared" si="61"/>
        <v>0</v>
      </c>
      <c r="O413" s="8">
        <f t="shared" si="62"/>
        <v>0</v>
      </c>
      <c r="P413" s="8">
        <f t="shared" si="63"/>
        <v>16.5</v>
      </c>
      <c r="Q413" s="9">
        <f t="shared" si="64"/>
        <v>11.225</v>
      </c>
      <c r="R413" s="9">
        <f t="shared" si="65"/>
        <v>9.125</v>
      </c>
      <c r="S413" s="9">
        <f t="shared" si="66"/>
        <v>11.175000000000001</v>
      </c>
      <c r="T413" s="9">
        <f t="shared" si="67"/>
        <v>10.375</v>
      </c>
      <c r="U413" s="8">
        <f t="shared" si="68"/>
        <v>10.508333333333335</v>
      </c>
      <c r="V413" s="8">
        <f t="shared" si="69"/>
        <v>10.475000000000001</v>
      </c>
    </row>
    <row r="414" spans="1:22" ht="13.5" x14ac:dyDescent="0.25">
      <c r="A414" s="3">
        <f>RSI!A414</f>
        <v>42905</v>
      </c>
      <c r="B414" s="2">
        <f>RSI!B414</f>
        <v>1.78</v>
      </c>
      <c r="C414" s="2">
        <f>RSI!I414</f>
        <v>37.67367538765405</v>
      </c>
      <c r="D414" s="2">
        <f>MACD!E414</f>
        <v>1.1596715317366835E-2</v>
      </c>
      <c r="E414" s="2">
        <f>MACD!F414</f>
        <v>-1.1636499650596963E-4</v>
      </c>
      <c r="F414" s="2">
        <f>'Moving Avg'!D414</f>
        <v>1.784</v>
      </c>
      <c r="G414" s="2">
        <f>'Moving Avg'!F414</f>
        <v>1.8040000000000003</v>
      </c>
      <c r="H414" s="2">
        <f>'Moving Avg'!G414</f>
        <v>1.8141999999999994</v>
      </c>
      <c r="I414" s="2">
        <f>'Moving Avg'!H414</f>
        <v>2.0392499999999991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0"/>
        <v>25</v>
      </c>
      <c r="N414" s="8">
        <f t="shared" si="61"/>
        <v>0</v>
      </c>
      <c r="O414" s="8">
        <f t="shared" si="62"/>
        <v>0</v>
      </c>
      <c r="P414" s="8">
        <f t="shared" si="63"/>
        <v>16.5</v>
      </c>
      <c r="Q414" s="9">
        <f t="shared" si="64"/>
        <v>11.225</v>
      </c>
      <c r="R414" s="9">
        <f t="shared" si="65"/>
        <v>9.125</v>
      </c>
      <c r="S414" s="9">
        <f t="shared" si="66"/>
        <v>11.175000000000001</v>
      </c>
      <c r="T414" s="9">
        <f t="shared" si="67"/>
        <v>10.375</v>
      </c>
      <c r="U414" s="8">
        <f t="shared" si="68"/>
        <v>10.508333333333335</v>
      </c>
      <c r="V414" s="8">
        <f t="shared" si="69"/>
        <v>10.475000000000001</v>
      </c>
    </row>
    <row r="415" spans="1:22" ht="13.5" x14ac:dyDescent="0.25">
      <c r="A415" s="3">
        <f>RSI!A415</f>
        <v>42906</v>
      </c>
      <c r="B415" s="2">
        <f>RSI!B415</f>
        <v>1.73</v>
      </c>
      <c r="C415" s="2">
        <f>RSI!I415</f>
        <v>25.715356525788351</v>
      </c>
      <c r="D415" s="2">
        <f>MACD!E415</f>
        <v>1.7626011274235687E-2</v>
      </c>
      <c r="E415" s="2">
        <f>MACD!F415</f>
        <v>3.4321102576423618E-3</v>
      </c>
      <c r="F415" s="2">
        <f>'Moving Avg'!D415</f>
        <v>1.7740000000000002</v>
      </c>
      <c r="G415" s="2">
        <f>'Moving Avg'!F415</f>
        <v>1.7995000000000001</v>
      </c>
      <c r="H415" s="2">
        <f>'Moving Avg'!G415</f>
        <v>1.8117999999999994</v>
      </c>
      <c r="I415" s="2">
        <f>'Moving Avg'!H415</f>
        <v>2.0377999999999989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50</v>
      </c>
      <c r="N415" s="8">
        <f t="shared" si="61"/>
        <v>0</v>
      </c>
      <c r="O415" s="8">
        <f t="shared" si="62"/>
        <v>0</v>
      </c>
      <c r="P415" s="8">
        <f t="shared" si="63"/>
        <v>16.5</v>
      </c>
      <c r="Q415" s="9">
        <f t="shared" si="64"/>
        <v>19.975000000000001</v>
      </c>
      <c r="R415" s="9">
        <f t="shared" si="65"/>
        <v>14.125</v>
      </c>
      <c r="S415" s="9">
        <f t="shared" si="66"/>
        <v>14.925000000000001</v>
      </c>
      <c r="T415" s="9">
        <f t="shared" si="67"/>
        <v>16.625</v>
      </c>
      <c r="U415" s="8">
        <f t="shared" si="68"/>
        <v>16.341666666666669</v>
      </c>
      <c r="V415" s="8">
        <f t="shared" si="69"/>
        <v>16.412500000000001</v>
      </c>
    </row>
    <row r="416" spans="1:22" ht="13.5" x14ac:dyDescent="0.25">
      <c r="A416" s="3">
        <f>RSI!A416</f>
        <v>42907</v>
      </c>
      <c r="B416" s="2">
        <f>RSI!B416</f>
        <v>1.78</v>
      </c>
      <c r="C416" s="2">
        <f>RSI!I416</f>
        <v>44.63951926711767</v>
      </c>
      <c r="D416" s="2">
        <f>MACD!E416</f>
        <v>1.6393966667517468E-2</v>
      </c>
      <c r="E416" s="2">
        <f>MACD!F416</f>
        <v>6.0244815396173837E-3</v>
      </c>
      <c r="F416" s="2">
        <f>'Moving Avg'!D416</f>
        <v>1.77</v>
      </c>
      <c r="G416" s="2">
        <f>'Moving Avg'!F416</f>
        <v>1.7985000000000002</v>
      </c>
      <c r="H416" s="2">
        <f>'Moving Avg'!G416</f>
        <v>1.8105999999999995</v>
      </c>
      <c r="I416" s="2">
        <f>'Moving Avg'!H416</f>
        <v>2.0365999999999991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  <c r="M416" s="8">
        <f t="shared" si="60"/>
        <v>25</v>
      </c>
      <c r="N416" s="8">
        <f t="shared" si="61"/>
        <v>0</v>
      </c>
      <c r="O416" s="8">
        <f t="shared" si="62"/>
        <v>0</v>
      </c>
      <c r="P416" s="8">
        <f t="shared" si="63"/>
        <v>16.5</v>
      </c>
      <c r="Q416" s="9">
        <f t="shared" si="64"/>
        <v>11.225</v>
      </c>
      <c r="R416" s="9">
        <f t="shared" si="65"/>
        <v>9.125</v>
      </c>
      <c r="S416" s="9">
        <f t="shared" si="66"/>
        <v>11.175000000000001</v>
      </c>
      <c r="T416" s="9">
        <f t="shared" si="67"/>
        <v>10.375</v>
      </c>
      <c r="U416" s="8">
        <f t="shared" si="68"/>
        <v>10.508333333333335</v>
      </c>
      <c r="V416" s="8">
        <f t="shared" si="69"/>
        <v>10.475000000000001</v>
      </c>
    </row>
    <row r="417" spans="1:22" ht="13.5" x14ac:dyDescent="0.25">
      <c r="A417" s="3">
        <f>RSI!A417</f>
        <v>42908</v>
      </c>
      <c r="B417" s="2">
        <f>RSI!B417</f>
        <v>1.8</v>
      </c>
      <c r="C417" s="2">
        <f>RSI!I417</f>
        <v>50.113977921721805</v>
      </c>
      <c r="D417" s="2">
        <f>MACD!E417</f>
        <v>1.3988302469461811E-2</v>
      </c>
      <c r="E417" s="2">
        <f>MACD!F417</f>
        <v>7.6172457255862698E-3</v>
      </c>
      <c r="F417" s="2">
        <f>'Moving Avg'!D417</f>
        <v>1.7740000000000002</v>
      </c>
      <c r="G417" s="2">
        <f>'Moving Avg'!F417</f>
        <v>1.7985000000000002</v>
      </c>
      <c r="H417" s="2">
        <f>'Moving Avg'!G417</f>
        <v>1.8097999999999996</v>
      </c>
      <c r="I417" s="2">
        <f>'Moving Avg'!H417</f>
        <v>2.035499999999999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  <c r="M417" s="8">
        <f t="shared" si="60"/>
        <v>25</v>
      </c>
      <c r="N417" s="8">
        <f t="shared" si="61"/>
        <v>0</v>
      </c>
      <c r="O417" s="8">
        <f t="shared" si="62"/>
        <v>0</v>
      </c>
      <c r="P417" s="8">
        <f t="shared" si="63"/>
        <v>83.5</v>
      </c>
      <c r="Q417" s="9">
        <f t="shared" si="64"/>
        <v>21.274999999999999</v>
      </c>
      <c r="R417" s="9">
        <f t="shared" si="65"/>
        <v>25.875</v>
      </c>
      <c r="S417" s="9">
        <f t="shared" si="66"/>
        <v>41.325000000000003</v>
      </c>
      <c r="T417" s="9">
        <f t="shared" si="67"/>
        <v>27.125</v>
      </c>
      <c r="U417" s="8">
        <f t="shared" si="68"/>
        <v>29.491666666666664</v>
      </c>
      <c r="V417" s="8">
        <f t="shared" si="69"/>
        <v>28.9</v>
      </c>
    </row>
    <row r="418" spans="1:22" ht="13.5" x14ac:dyDescent="0.25">
      <c r="A418" s="3">
        <f>RSI!A418</f>
        <v>42909</v>
      </c>
      <c r="B418" s="2">
        <f>RSI!B418</f>
        <v>1.8</v>
      </c>
      <c r="C418" s="2">
        <f>RSI!I418</f>
        <v>50.113977921721805</v>
      </c>
      <c r="D418" s="2">
        <f>MACD!E418</f>
        <v>1.1944111972757687E-2</v>
      </c>
      <c r="E418" s="2">
        <f>MACD!F418</f>
        <v>8.4826189750205547E-3</v>
      </c>
      <c r="F418" s="2">
        <f>'Moving Avg'!D418</f>
        <v>1.778</v>
      </c>
      <c r="G418" s="2">
        <f>'Moving Avg'!F418</f>
        <v>1.7985</v>
      </c>
      <c r="H418" s="2">
        <f>'Moving Avg'!G418</f>
        <v>1.8089999999999993</v>
      </c>
      <c r="I418" s="2">
        <f>'Moving Avg'!H418</f>
        <v>2.0344499999999992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  <c r="M418" s="8">
        <f t="shared" si="60"/>
        <v>25</v>
      </c>
      <c r="N418" s="8">
        <f t="shared" si="61"/>
        <v>0</v>
      </c>
      <c r="O418" s="8">
        <f t="shared" si="62"/>
        <v>0</v>
      </c>
      <c r="P418" s="8">
        <f t="shared" si="63"/>
        <v>83.5</v>
      </c>
      <c r="Q418" s="9">
        <f t="shared" si="64"/>
        <v>21.274999999999999</v>
      </c>
      <c r="R418" s="9">
        <f t="shared" si="65"/>
        <v>25.875</v>
      </c>
      <c r="S418" s="9">
        <f t="shared" si="66"/>
        <v>41.325000000000003</v>
      </c>
      <c r="T418" s="9">
        <f t="shared" si="67"/>
        <v>27.125</v>
      </c>
      <c r="U418" s="8">
        <f t="shared" si="68"/>
        <v>29.491666666666664</v>
      </c>
      <c r="V418" s="8">
        <f t="shared" si="69"/>
        <v>28.9</v>
      </c>
    </row>
    <row r="419" spans="1:22" ht="13.5" x14ac:dyDescent="0.25">
      <c r="A419" s="3">
        <f>RSI!A419</f>
        <v>42914</v>
      </c>
      <c r="B419" s="2">
        <f>RSI!B419</f>
        <v>1.8</v>
      </c>
      <c r="C419" s="2">
        <f>RSI!I419</f>
        <v>50.113977921721805</v>
      </c>
      <c r="D419" s="2">
        <f>MACD!E419</f>
        <v>1.0206422985622243E-2</v>
      </c>
      <c r="E419" s="2">
        <f>MACD!F419</f>
        <v>8.8273797771408931E-3</v>
      </c>
      <c r="F419" s="2">
        <f>'Moving Avg'!D419</f>
        <v>1.782</v>
      </c>
      <c r="G419" s="2">
        <f>'Moving Avg'!F419</f>
        <v>1.7985000000000002</v>
      </c>
      <c r="H419" s="2">
        <f>'Moving Avg'!G419</f>
        <v>1.8081999999999994</v>
      </c>
      <c r="I419" s="2">
        <f>'Moving Avg'!H419</f>
        <v>2.0333499999999991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  <c r="M419" s="8">
        <f t="shared" si="60"/>
        <v>25</v>
      </c>
      <c r="N419" s="8">
        <f t="shared" si="61"/>
        <v>0</v>
      </c>
      <c r="O419" s="8">
        <f t="shared" si="62"/>
        <v>0</v>
      </c>
      <c r="P419" s="8">
        <f t="shared" si="63"/>
        <v>83.5</v>
      </c>
      <c r="Q419" s="9">
        <f t="shared" si="64"/>
        <v>21.274999999999999</v>
      </c>
      <c r="R419" s="9">
        <f t="shared" si="65"/>
        <v>25.875</v>
      </c>
      <c r="S419" s="9">
        <f t="shared" si="66"/>
        <v>41.325000000000003</v>
      </c>
      <c r="T419" s="9">
        <f t="shared" si="67"/>
        <v>27.125</v>
      </c>
      <c r="U419" s="8">
        <f t="shared" si="68"/>
        <v>29.491666666666664</v>
      </c>
      <c r="V419" s="8">
        <f t="shared" si="69"/>
        <v>28.9</v>
      </c>
    </row>
    <row r="420" spans="1:22" ht="13.5" x14ac:dyDescent="0.25">
      <c r="A420" s="3">
        <f>RSI!A420</f>
        <v>42915</v>
      </c>
      <c r="B420" s="2">
        <f>RSI!B420</f>
        <v>1.8</v>
      </c>
      <c r="C420" s="2">
        <f>RSI!I420</f>
        <v>50.113977921721805</v>
      </c>
      <c r="D420" s="2">
        <f>MACD!E420</f>
        <v>5.6517501554089744E-3</v>
      </c>
      <c r="E420" s="2">
        <f>MACD!F420</f>
        <v>8.1922538527945104E-3</v>
      </c>
      <c r="F420" s="2">
        <f>'Moving Avg'!D420</f>
        <v>1.796</v>
      </c>
      <c r="G420" s="2">
        <f>'Moving Avg'!F420</f>
        <v>1.7985000000000002</v>
      </c>
      <c r="H420" s="2">
        <f>'Moving Avg'!G420</f>
        <v>1.8073999999999992</v>
      </c>
      <c r="I420" s="2">
        <f>'Moving Avg'!H420</f>
        <v>2.032249999999999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  <c r="M420" s="8">
        <f t="shared" si="60"/>
        <v>25</v>
      </c>
      <c r="N420" s="8">
        <f t="shared" si="61"/>
        <v>45</v>
      </c>
      <c r="O420" s="8">
        <f t="shared" si="62"/>
        <v>0</v>
      </c>
      <c r="P420" s="8">
        <f t="shared" si="63"/>
        <v>83.5</v>
      </c>
      <c r="Q420" s="9">
        <f t="shared" si="64"/>
        <v>37.024999999999999</v>
      </c>
      <c r="R420" s="9">
        <f t="shared" si="65"/>
        <v>34.875</v>
      </c>
      <c r="S420" s="9">
        <f t="shared" si="66"/>
        <v>48.075000000000003</v>
      </c>
      <c r="T420" s="9">
        <f t="shared" si="67"/>
        <v>38.375</v>
      </c>
      <c r="U420" s="8">
        <f t="shared" si="68"/>
        <v>39.991666666666667</v>
      </c>
      <c r="V420" s="8">
        <f t="shared" si="69"/>
        <v>39.587500000000006</v>
      </c>
    </row>
    <row r="421" spans="1:22" ht="13.5" x14ac:dyDescent="0.25">
      <c r="A421" s="3">
        <f>RSI!A421</f>
        <v>42916</v>
      </c>
      <c r="B421" s="2">
        <f>RSI!B421</f>
        <v>1.8</v>
      </c>
      <c r="C421" s="2">
        <f>RSI!I421</f>
        <v>50.113977921721805</v>
      </c>
      <c r="D421" s="2">
        <f>MACD!E421</f>
        <v>4.8678697311064223E-3</v>
      </c>
      <c r="E421" s="2">
        <f>MACD!F421</f>
        <v>7.5273770284568931E-3</v>
      </c>
      <c r="F421" s="2">
        <f>'Moving Avg'!D421</f>
        <v>1.8</v>
      </c>
      <c r="G421" s="2">
        <f>'Moving Avg'!F421</f>
        <v>1.7970000000000002</v>
      </c>
      <c r="H421" s="2">
        <f>'Moving Avg'!G421</f>
        <v>1.8065999999999991</v>
      </c>
      <c r="I421" s="2">
        <f>'Moving Avg'!H421</f>
        <v>2.0310999999999986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  <c r="M421" s="8">
        <f t="shared" si="60"/>
        <v>25</v>
      </c>
      <c r="N421" s="8">
        <f t="shared" si="61"/>
        <v>45</v>
      </c>
      <c r="O421" s="8">
        <f t="shared" si="62"/>
        <v>0</v>
      </c>
      <c r="P421" s="8">
        <f t="shared" si="63"/>
        <v>83.5</v>
      </c>
      <c r="Q421" s="9">
        <f t="shared" si="64"/>
        <v>37.024999999999999</v>
      </c>
      <c r="R421" s="9">
        <f t="shared" si="65"/>
        <v>34.875</v>
      </c>
      <c r="S421" s="9">
        <f t="shared" si="66"/>
        <v>48.075000000000003</v>
      </c>
      <c r="T421" s="9">
        <f t="shared" si="67"/>
        <v>38.375</v>
      </c>
      <c r="U421" s="8">
        <f t="shared" si="68"/>
        <v>39.991666666666667</v>
      </c>
      <c r="V421" s="8">
        <f t="shared" si="69"/>
        <v>39.587500000000006</v>
      </c>
    </row>
    <row r="422" spans="1:22" ht="13.5" x14ac:dyDescent="0.25">
      <c r="A422" s="3">
        <f>RSI!A422</f>
        <v>42919</v>
      </c>
      <c r="B422" s="2">
        <f>RSI!B422</f>
        <v>1.8</v>
      </c>
      <c r="C422" s="2">
        <f>RSI!I422</f>
        <v>50.113977921721805</v>
      </c>
      <c r="D422" s="2">
        <f>MACD!E422</f>
        <v>1.1213210256713069E-3</v>
      </c>
      <c r="E422" s="2">
        <f>MACD!F422</f>
        <v>6.2461658278997762E-3</v>
      </c>
      <c r="F422" s="2">
        <f>'Moving Avg'!D422</f>
        <v>1.8</v>
      </c>
      <c r="G422" s="2">
        <f>'Moving Avg'!F422</f>
        <v>1.7955000000000001</v>
      </c>
      <c r="H422" s="2">
        <f>'Moving Avg'!G422</f>
        <v>1.805799999999999</v>
      </c>
      <c r="I422" s="2">
        <f>'Moving Avg'!H422</f>
        <v>2.0299499999999986</v>
      </c>
      <c r="J422" s="6" t="str">
        <f>OBV!F422</f>
        <v>NEUTRAL</v>
      </c>
      <c r="K422" s="6" t="str">
        <f>OBV!G422</f>
        <v>NEUTRAL</v>
      </c>
      <c r="L422" s="6" t="str">
        <f>OBV!H422</f>
        <v>NEUTRAL</v>
      </c>
      <c r="M422" s="8">
        <f t="shared" si="60"/>
        <v>25</v>
      </c>
      <c r="N422" s="8">
        <f t="shared" si="61"/>
        <v>45</v>
      </c>
      <c r="O422" s="8">
        <f t="shared" si="62"/>
        <v>0</v>
      </c>
      <c r="P422" s="8">
        <f t="shared" si="63"/>
        <v>33</v>
      </c>
      <c r="Q422" s="9">
        <f t="shared" si="64"/>
        <v>29.45</v>
      </c>
      <c r="R422" s="9">
        <f t="shared" si="65"/>
        <v>22.25</v>
      </c>
      <c r="S422" s="9">
        <f t="shared" si="66"/>
        <v>25.35</v>
      </c>
      <c r="T422" s="9">
        <f t="shared" si="67"/>
        <v>25.75</v>
      </c>
      <c r="U422" s="8">
        <f t="shared" si="68"/>
        <v>25.683333333333337</v>
      </c>
      <c r="V422" s="8">
        <f t="shared" si="69"/>
        <v>25.700000000000003</v>
      </c>
    </row>
    <row r="423" spans="1:22" ht="13.5" x14ac:dyDescent="0.25">
      <c r="A423" s="3">
        <f>RSI!A423</f>
        <v>42920</v>
      </c>
      <c r="B423" s="2">
        <f>RSI!B423</f>
        <v>1.8</v>
      </c>
      <c r="C423" s="2">
        <f>RSI!I423</f>
        <v>50.113977921721805</v>
      </c>
      <c r="D423" s="2">
        <f>MACD!E423</f>
        <v>-2.0547079717569972E-3</v>
      </c>
      <c r="E423" s="2">
        <f>MACD!F423</f>
        <v>4.5859910679684219E-3</v>
      </c>
      <c r="F423" s="2">
        <f>'Moving Avg'!D423</f>
        <v>1.8</v>
      </c>
      <c r="G423" s="2">
        <f>'Moving Avg'!F423</f>
        <v>1.794</v>
      </c>
      <c r="H423" s="2">
        <f>'Moving Avg'!G423</f>
        <v>1.8049999999999988</v>
      </c>
      <c r="I423" s="2">
        <f>'Moving Avg'!H423</f>
        <v>2.0287499999999987</v>
      </c>
      <c r="J423" s="6" t="str">
        <f>OBV!F423</f>
        <v>NEUTRAL</v>
      </c>
      <c r="K423" s="6" t="str">
        <f>OBV!G423</f>
        <v>NEUTRAL</v>
      </c>
      <c r="L423" s="6" t="str">
        <f>OBV!H423</f>
        <v>NEUTRAL</v>
      </c>
      <c r="M423" s="8">
        <f t="shared" si="60"/>
        <v>25</v>
      </c>
      <c r="N423" s="8">
        <f t="shared" si="61"/>
        <v>45</v>
      </c>
      <c r="O423" s="8">
        <f t="shared" si="62"/>
        <v>0</v>
      </c>
      <c r="P423" s="8">
        <f t="shared" si="63"/>
        <v>33</v>
      </c>
      <c r="Q423" s="9">
        <f t="shared" si="64"/>
        <v>29.45</v>
      </c>
      <c r="R423" s="9">
        <f t="shared" si="65"/>
        <v>22.25</v>
      </c>
      <c r="S423" s="9">
        <f t="shared" si="66"/>
        <v>25.35</v>
      </c>
      <c r="T423" s="9">
        <f t="shared" si="67"/>
        <v>25.75</v>
      </c>
      <c r="U423" s="8">
        <f t="shared" si="68"/>
        <v>25.683333333333337</v>
      </c>
      <c r="V423" s="8">
        <f t="shared" si="69"/>
        <v>25.700000000000003</v>
      </c>
    </row>
    <row r="424" spans="1:22" ht="13.5" x14ac:dyDescent="0.25">
      <c r="A424" s="3">
        <f>RSI!A424</f>
        <v>42921</v>
      </c>
      <c r="B424" s="2">
        <f>RSI!B424</f>
        <v>1.8</v>
      </c>
      <c r="C424" s="2">
        <f>RSI!I424</f>
        <v>50.113977921721805</v>
      </c>
      <c r="D424" s="2">
        <f>MACD!E424</f>
        <v>-4.7475545313175882E-3</v>
      </c>
      <c r="E424" s="2">
        <f>MACD!F424</f>
        <v>2.7192819481112202E-3</v>
      </c>
      <c r="F424" s="2">
        <f>'Moving Avg'!D424</f>
        <v>1.8</v>
      </c>
      <c r="G424" s="2">
        <f>'Moving Avg'!F424</f>
        <v>1.7925</v>
      </c>
      <c r="H424" s="2">
        <f>'Moving Avg'!G424</f>
        <v>1.8047999999999988</v>
      </c>
      <c r="I424" s="2">
        <f>'Moving Avg'!H424</f>
        <v>2.0276499999999986</v>
      </c>
      <c r="J424" s="6" t="str">
        <f>OBV!F424</f>
        <v>NEUTRAL</v>
      </c>
      <c r="K424" s="6" t="str">
        <f>OBV!G424</f>
        <v>NEUTRAL</v>
      </c>
      <c r="L424" s="6" t="str">
        <f>OBV!H424</f>
        <v>NEUTRAL</v>
      </c>
      <c r="M424" s="8">
        <f t="shared" si="60"/>
        <v>25</v>
      </c>
      <c r="N424" s="8">
        <f t="shared" si="61"/>
        <v>45</v>
      </c>
      <c r="O424" s="8">
        <f t="shared" si="62"/>
        <v>0</v>
      </c>
      <c r="P424" s="8">
        <f t="shared" si="63"/>
        <v>33</v>
      </c>
      <c r="Q424" s="9">
        <f t="shared" si="64"/>
        <v>29.45</v>
      </c>
      <c r="R424" s="9">
        <f t="shared" si="65"/>
        <v>22.25</v>
      </c>
      <c r="S424" s="9">
        <f t="shared" si="66"/>
        <v>25.35</v>
      </c>
      <c r="T424" s="9">
        <f t="shared" si="67"/>
        <v>25.75</v>
      </c>
      <c r="U424" s="8">
        <f t="shared" si="68"/>
        <v>25.683333333333337</v>
      </c>
      <c r="V424" s="8">
        <f t="shared" si="69"/>
        <v>25.700000000000003</v>
      </c>
    </row>
    <row r="425" spans="1:22" ht="13.5" x14ac:dyDescent="0.25">
      <c r="A425" s="3">
        <f>RSI!A425</f>
        <v>42922</v>
      </c>
      <c r="B425" s="2">
        <f>RSI!B425</f>
        <v>1.81</v>
      </c>
      <c r="C425" s="2">
        <f>RSI!I425</f>
        <v>54.209975356402012</v>
      </c>
      <c r="D425" s="2">
        <f>MACD!E425</f>
        <v>-1.546420007477578E-2</v>
      </c>
      <c r="E425" s="2">
        <f>MACD!F425</f>
        <v>-9.1741445646618004E-4</v>
      </c>
      <c r="F425" s="2">
        <f>'Moving Avg'!D425</f>
        <v>1.802</v>
      </c>
      <c r="G425" s="2">
        <f>'Moving Avg'!F425</f>
        <v>1.7920000000000003</v>
      </c>
      <c r="H425" s="2">
        <f>'Moving Avg'!G425</f>
        <v>1.8049999999999988</v>
      </c>
      <c r="I425" s="2">
        <f>'Moving Avg'!H425</f>
        <v>2.0265499999999985</v>
      </c>
      <c r="J425" s="6" t="str">
        <f>OBV!F425</f>
        <v>BULLISH</v>
      </c>
      <c r="K425" s="6" t="str">
        <f>OBV!G425</f>
        <v>NEUTRAL</v>
      </c>
      <c r="L425" s="6" t="str">
        <f>OBV!H425</f>
        <v>CONFIRMED BULLISH</v>
      </c>
      <c r="M425" s="8">
        <f t="shared" si="60"/>
        <v>25</v>
      </c>
      <c r="N425" s="8">
        <f t="shared" si="61"/>
        <v>45</v>
      </c>
      <c r="O425" s="8">
        <f t="shared" si="62"/>
        <v>0</v>
      </c>
      <c r="P425" s="8">
        <f t="shared" si="63"/>
        <v>83.5</v>
      </c>
      <c r="Q425" s="9">
        <f t="shared" si="64"/>
        <v>37.024999999999999</v>
      </c>
      <c r="R425" s="9">
        <f t="shared" si="65"/>
        <v>34.875</v>
      </c>
      <c r="S425" s="9">
        <f t="shared" si="66"/>
        <v>48.075000000000003</v>
      </c>
      <c r="T425" s="9">
        <f t="shared" si="67"/>
        <v>38.375</v>
      </c>
      <c r="U425" s="8">
        <f t="shared" si="68"/>
        <v>39.991666666666667</v>
      </c>
      <c r="V425" s="8">
        <f t="shared" si="69"/>
        <v>39.587500000000006</v>
      </c>
    </row>
    <row r="426" spans="1:22" ht="13.5" x14ac:dyDescent="0.25">
      <c r="A426" s="3">
        <f>RSI!A426</f>
        <v>42923</v>
      </c>
      <c r="B426" s="2">
        <f>RSI!B426</f>
        <v>1.8</v>
      </c>
      <c r="C426" s="2">
        <f>RSI!I426</f>
        <v>49.805978861255298</v>
      </c>
      <c r="D426" s="2">
        <f>MACD!E426</f>
        <v>-1.6162834616519239E-2</v>
      </c>
      <c r="E426" s="2">
        <f>MACD!F426</f>
        <v>-3.9664984884767917E-3</v>
      </c>
      <c r="F426" s="2">
        <f>'Moving Avg'!D426</f>
        <v>1.8020000000000003</v>
      </c>
      <c r="G426" s="2">
        <f>'Moving Avg'!F426</f>
        <v>1.7920000000000003</v>
      </c>
      <c r="H426" s="2">
        <f>'Moving Avg'!G426</f>
        <v>1.805199999999999</v>
      </c>
      <c r="I426" s="2">
        <f>'Moving Avg'!H426</f>
        <v>2.025449999999998</v>
      </c>
      <c r="J426" s="6" t="str">
        <f>OBV!F426</f>
        <v>BULLISH</v>
      </c>
      <c r="K426" s="6" t="str">
        <f>OBV!G426</f>
        <v>NEUTRAL</v>
      </c>
      <c r="L426" s="6" t="str">
        <f>OBV!H426</f>
        <v>NEUTRAL</v>
      </c>
      <c r="M426" s="8">
        <f t="shared" si="60"/>
        <v>25</v>
      </c>
      <c r="N426" s="8">
        <f t="shared" si="61"/>
        <v>45</v>
      </c>
      <c r="O426" s="8">
        <f t="shared" si="62"/>
        <v>0</v>
      </c>
      <c r="P426" s="8">
        <f t="shared" si="63"/>
        <v>49.5</v>
      </c>
      <c r="Q426" s="9">
        <f t="shared" si="64"/>
        <v>31.925000000000001</v>
      </c>
      <c r="R426" s="9">
        <f t="shared" si="65"/>
        <v>26.375</v>
      </c>
      <c r="S426" s="9">
        <f t="shared" si="66"/>
        <v>32.775000000000006</v>
      </c>
      <c r="T426" s="9">
        <f t="shared" si="67"/>
        <v>29.875</v>
      </c>
      <c r="U426" s="8">
        <f t="shared" si="68"/>
        <v>30.358333333333334</v>
      </c>
      <c r="V426" s="8">
        <f t="shared" si="69"/>
        <v>30.237500000000001</v>
      </c>
    </row>
    <row r="427" spans="1:22" ht="13.5" x14ac:dyDescent="0.25">
      <c r="A427" s="3">
        <f>RSI!A427</f>
        <v>42926</v>
      </c>
      <c r="B427" s="2">
        <f>RSI!B427</f>
        <v>1.78</v>
      </c>
      <c r="C427" s="2">
        <f>RSI!I427</f>
        <v>42.388875523909519</v>
      </c>
      <c r="D427" s="2">
        <f>MACD!E427</f>
        <v>-1.2195521683508792E-2</v>
      </c>
      <c r="E427" s="2">
        <f>MACD!F427</f>
        <v>-5.6123031274831923E-3</v>
      </c>
      <c r="F427" s="2">
        <f>'Moving Avg'!D427</f>
        <v>1.798</v>
      </c>
      <c r="G427" s="2">
        <f>'Moving Avg'!F427</f>
        <v>1.7909999999999999</v>
      </c>
      <c r="H427" s="2">
        <f>'Moving Avg'!G427</f>
        <v>1.8043999999999989</v>
      </c>
      <c r="I427" s="2">
        <f>'Moving Avg'!H427</f>
        <v>2.0241999999999978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0"/>
        <v>25</v>
      </c>
      <c r="N427" s="8">
        <f t="shared" si="61"/>
        <v>45</v>
      </c>
      <c r="O427" s="8">
        <f t="shared" si="62"/>
        <v>0</v>
      </c>
      <c r="P427" s="8">
        <f t="shared" si="63"/>
        <v>16.5</v>
      </c>
      <c r="Q427" s="9">
        <f t="shared" si="64"/>
        <v>26.975000000000001</v>
      </c>
      <c r="R427" s="9">
        <f t="shared" si="65"/>
        <v>18.125</v>
      </c>
      <c r="S427" s="9">
        <f t="shared" si="66"/>
        <v>17.925000000000001</v>
      </c>
      <c r="T427" s="9">
        <f t="shared" si="67"/>
        <v>21.625</v>
      </c>
      <c r="U427" s="8">
        <f t="shared" si="68"/>
        <v>21.008333333333336</v>
      </c>
      <c r="V427" s="8">
        <f t="shared" si="69"/>
        <v>21.162500000000001</v>
      </c>
    </row>
    <row r="428" spans="1:22" ht="13.5" x14ac:dyDescent="0.25">
      <c r="A428" s="3">
        <f>RSI!A428</f>
        <v>42927</v>
      </c>
      <c r="B428" s="2">
        <f>RSI!B428</f>
        <v>1.78</v>
      </c>
      <c r="C428" s="2">
        <f>RSI!I428</f>
        <v>42.388875523909519</v>
      </c>
      <c r="D428" s="2">
        <f>MACD!E428</f>
        <v>-8.7203275430189908E-3</v>
      </c>
      <c r="E428" s="2">
        <f>MACD!F428</f>
        <v>-6.2339080105903522E-3</v>
      </c>
      <c r="F428" s="2">
        <f>'Moving Avg'!D428</f>
        <v>1.794</v>
      </c>
      <c r="G428" s="2">
        <f>'Moving Avg'!F428</f>
        <v>1.7900000000000003</v>
      </c>
      <c r="H428" s="2">
        <f>'Moving Avg'!G428</f>
        <v>1.803399999999999</v>
      </c>
      <c r="I428" s="2">
        <f>'Moving Avg'!H428</f>
        <v>2.0226499999999978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25</v>
      </c>
      <c r="N428" s="8">
        <f t="shared" si="61"/>
        <v>45</v>
      </c>
      <c r="O428" s="8">
        <f t="shared" si="62"/>
        <v>0</v>
      </c>
      <c r="P428" s="8">
        <f t="shared" si="63"/>
        <v>16.5</v>
      </c>
      <c r="Q428" s="9">
        <f t="shared" si="64"/>
        <v>26.975000000000001</v>
      </c>
      <c r="R428" s="9">
        <f t="shared" si="65"/>
        <v>18.125</v>
      </c>
      <c r="S428" s="9">
        <f t="shared" si="66"/>
        <v>17.925000000000001</v>
      </c>
      <c r="T428" s="9">
        <f t="shared" si="67"/>
        <v>21.625</v>
      </c>
      <c r="U428" s="8">
        <f t="shared" si="68"/>
        <v>21.008333333333336</v>
      </c>
      <c r="V428" s="8">
        <f t="shared" si="69"/>
        <v>21.162500000000001</v>
      </c>
    </row>
    <row r="429" spans="1:22" ht="13.5" x14ac:dyDescent="0.25">
      <c r="A429" s="3">
        <f>RSI!A429</f>
        <v>42928</v>
      </c>
      <c r="B429" s="2">
        <f>RSI!B429</f>
        <v>1.78</v>
      </c>
      <c r="C429" s="2">
        <f>RSI!I429</f>
        <v>42.388875523909519</v>
      </c>
      <c r="D429" s="2">
        <f>MACD!E429</f>
        <v>-5.6702999110909147E-3</v>
      </c>
      <c r="E429" s="2">
        <f>MACD!F429</f>
        <v>-6.121186390690465E-3</v>
      </c>
      <c r="F429" s="2">
        <f>'Moving Avg'!D429</f>
        <v>1.7900000000000003</v>
      </c>
      <c r="G429" s="2">
        <f>'Moving Avg'!F429</f>
        <v>1.7890000000000004</v>
      </c>
      <c r="H429" s="2">
        <f>'Moving Avg'!G429</f>
        <v>1.8027999999999991</v>
      </c>
      <c r="I429" s="2">
        <f>'Moving Avg'!H429</f>
        <v>2.0210499999999976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0</v>
      </c>
      <c r="P429" s="8">
        <f t="shared" si="63"/>
        <v>16.5</v>
      </c>
      <c r="Q429" s="9">
        <f t="shared" si="64"/>
        <v>11.225</v>
      </c>
      <c r="R429" s="9">
        <f t="shared" si="65"/>
        <v>9.125</v>
      </c>
      <c r="S429" s="9">
        <f t="shared" si="66"/>
        <v>11.175000000000001</v>
      </c>
      <c r="T429" s="9">
        <f t="shared" si="67"/>
        <v>10.375</v>
      </c>
      <c r="U429" s="8">
        <f t="shared" si="68"/>
        <v>10.508333333333335</v>
      </c>
      <c r="V429" s="8">
        <f t="shared" si="69"/>
        <v>10.475000000000001</v>
      </c>
    </row>
    <row r="430" spans="1:22" ht="13.5" x14ac:dyDescent="0.25">
      <c r="A430" s="3">
        <f>RSI!A430</f>
        <v>42929</v>
      </c>
      <c r="B430" s="2">
        <f>RSI!B430</f>
        <v>1.8</v>
      </c>
      <c r="C430" s="2">
        <f>RSI!I430</f>
        <v>51.423903692242696</v>
      </c>
      <c r="D430" s="2">
        <f>MACD!E430</f>
        <v>-4.4696195736990685E-3</v>
      </c>
      <c r="E430" s="2">
        <f>MACD!F430</f>
        <v>-5.7908730272921861E-3</v>
      </c>
      <c r="F430" s="2">
        <f>'Moving Avg'!D430</f>
        <v>1.7880000000000003</v>
      </c>
      <c r="G430" s="2">
        <f>'Moving Avg'!F430</f>
        <v>1.7900000000000003</v>
      </c>
      <c r="H430" s="2">
        <f>'Moving Avg'!G430</f>
        <v>1.8027999999999991</v>
      </c>
      <c r="I430" s="2">
        <f>'Moving Avg'!H430</f>
        <v>2.0198499999999977</v>
      </c>
      <c r="J430" s="6" t="str">
        <f>OBV!F430</f>
        <v>BULLISH</v>
      </c>
      <c r="K430" s="6" t="str">
        <f>OBV!G430</f>
        <v>NEUTRAL</v>
      </c>
      <c r="L430" s="6" t="str">
        <f>OBV!H430</f>
        <v>BULLISH DIVERGENCE</v>
      </c>
      <c r="M430" s="8">
        <f t="shared" si="60"/>
        <v>25</v>
      </c>
      <c r="N430" s="8">
        <f t="shared" si="61"/>
        <v>0</v>
      </c>
      <c r="O430" s="8">
        <f t="shared" si="62"/>
        <v>0</v>
      </c>
      <c r="P430" s="8">
        <f t="shared" si="63"/>
        <v>66.5</v>
      </c>
      <c r="Q430" s="9">
        <f t="shared" si="64"/>
        <v>18.725000000000001</v>
      </c>
      <c r="R430" s="9">
        <f t="shared" si="65"/>
        <v>21.625</v>
      </c>
      <c r="S430" s="9">
        <f t="shared" si="66"/>
        <v>33.674999999999997</v>
      </c>
      <c r="T430" s="9">
        <f t="shared" si="67"/>
        <v>22.875</v>
      </c>
      <c r="U430" s="8">
        <f t="shared" si="68"/>
        <v>24.675000000000001</v>
      </c>
      <c r="V430" s="8">
        <f t="shared" si="69"/>
        <v>24.225000000000001</v>
      </c>
    </row>
    <row r="431" spans="1:22" ht="13.5" x14ac:dyDescent="0.25">
      <c r="A431" s="3">
        <f>RSI!A431</f>
        <v>42930</v>
      </c>
      <c r="B431" s="2">
        <f>RSI!B431</f>
        <v>1.8</v>
      </c>
      <c r="C431" s="2">
        <f>RSI!I431</f>
        <v>51.423903692242696</v>
      </c>
      <c r="D431" s="2">
        <f>MACD!E431</f>
        <v>-3.4779797700594806E-3</v>
      </c>
      <c r="E431" s="2">
        <f>MACD!F431</f>
        <v>-5.3282943758456453E-3</v>
      </c>
      <c r="F431" s="2">
        <f>'Moving Avg'!D431</f>
        <v>1.7879999999999998</v>
      </c>
      <c r="G431" s="2">
        <f>'Moving Avg'!F431</f>
        <v>1.7899999999999998</v>
      </c>
      <c r="H431" s="2">
        <f>'Moving Avg'!G431</f>
        <v>1.8023999999999993</v>
      </c>
      <c r="I431" s="2">
        <f>'Moving Avg'!H431</f>
        <v>2.0183499999999981</v>
      </c>
      <c r="J431" s="6" t="str">
        <f>OBV!F431</f>
        <v>BULLISH</v>
      </c>
      <c r="K431" s="6" t="str">
        <f>OBV!G431</f>
        <v>NEUTRAL</v>
      </c>
      <c r="L431" s="6" t="str">
        <f>OBV!H431</f>
        <v>NEUTRAL</v>
      </c>
      <c r="M431" s="8">
        <f t="shared" si="60"/>
        <v>25</v>
      </c>
      <c r="N431" s="8">
        <f t="shared" si="61"/>
        <v>0</v>
      </c>
      <c r="O431" s="8">
        <f t="shared" si="62"/>
        <v>0</v>
      </c>
      <c r="P431" s="8">
        <f t="shared" si="63"/>
        <v>49.5</v>
      </c>
      <c r="Q431" s="9">
        <f t="shared" si="64"/>
        <v>16.175000000000001</v>
      </c>
      <c r="R431" s="9">
        <f t="shared" si="65"/>
        <v>17.375</v>
      </c>
      <c r="S431" s="9">
        <f t="shared" si="66"/>
        <v>26.025000000000002</v>
      </c>
      <c r="T431" s="9">
        <f t="shared" si="67"/>
        <v>18.625</v>
      </c>
      <c r="U431" s="8">
        <f t="shared" si="68"/>
        <v>19.858333333333334</v>
      </c>
      <c r="V431" s="8">
        <f t="shared" si="69"/>
        <v>19.55</v>
      </c>
    </row>
    <row r="432" spans="1:22" ht="13.5" x14ac:dyDescent="0.25">
      <c r="A432" s="3">
        <f>RSI!A432</f>
        <v>42933</v>
      </c>
      <c r="B432" s="2">
        <f>RSI!B432</f>
        <v>1.76</v>
      </c>
      <c r="C432" s="2">
        <f>RSI!I432</f>
        <v>37.707268351984894</v>
      </c>
      <c r="D432" s="2">
        <f>MACD!E432</f>
        <v>3.0154406208060536E-4</v>
      </c>
      <c r="E432" s="2">
        <f>MACD!F432</f>
        <v>-4.2023266882603959E-3</v>
      </c>
      <c r="F432" s="2">
        <f>'Moving Avg'!D432</f>
        <v>1.784</v>
      </c>
      <c r="G432" s="2">
        <f>'Moving Avg'!F432</f>
        <v>1.7890000000000001</v>
      </c>
      <c r="H432" s="2">
        <f>'Moving Avg'!G432</f>
        <v>1.8013999999999992</v>
      </c>
      <c r="I432" s="2">
        <f>'Moving Avg'!H432</f>
        <v>2.0163999999999977</v>
      </c>
      <c r="J432" s="6" t="str">
        <f>OBV!F432</f>
        <v>BULLISH</v>
      </c>
      <c r="K432" s="6" t="str">
        <f>OBV!G432</f>
        <v>NEUTRAL</v>
      </c>
      <c r="L432" s="6" t="str">
        <f>OBV!H432</f>
        <v>BULLISH DIVERGENCE</v>
      </c>
      <c r="M432" s="8">
        <f t="shared" si="60"/>
        <v>25</v>
      </c>
      <c r="N432" s="8">
        <f t="shared" si="61"/>
        <v>0</v>
      </c>
      <c r="O432" s="8">
        <f t="shared" si="62"/>
        <v>0</v>
      </c>
      <c r="P432" s="8">
        <f t="shared" si="63"/>
        <v>66.5</v>
      </c>
      <c r="Q432" s="9">
        <f t="shared" si="64"/>
        <v>18.725000000000001</v>
      </c>
      <c r="R432" s="9">
        <f t="shared" si="65"/>
        <v>21.625</v>
      </c>
      <c r="S432" s="9">
        <f t="shared" si="66"/>
        <v>33.674999999999997</v>
      </c>
      <c r="T432" s="9">
        <f t="shared" si="67"/>
        <v>22.875</v>
      </c>
      <c r="U432" s="8">
        <f t="shared" si="68"/>
        <v>24.675000000000001</v>
      </c>
      <c r="V432" s="8">
        <f t="shared" si="69"/>
        <v>24.225000000000001</v>
      </c>
    </row>
    <row r="433" spans="1:22" ht="13.5" x14ac:dyDescent="0.25">
      <c r="A433" s="3">
        <f>RSI!A433</f>
        <v>42934</v>
      </c>
      <c r="B433" s="2">
        <f>RSI!B433</f>
        <v>1.76</v>
      </c>
      <c r="C433" s="2">
        <f>RSI!I433</f>
        <v>37.707268351984894</v>
      </c>
      <c r="D433" s="2">
        <f>MACD!E433</f>
        <v>3.7151135139046332E-3</v>
      </c>
      <c r="E433" s="2">
        <f>MACD!F433</f>
        <v>-2.6188386478273903E-3</v>
      </c>
      <c r="F433" s="2">
        <f>'Moving Avg'!D433</f>
        <v>1.78</v>
      </c>
      <c r="G433" s="2">
        <f>'Moving Avg'!F433</f>
        <v>1.7880000000000003</v>
      </c>
      <c r="H433" s="2">
        <f>'Moving Avg'!G433</f>
        <v>1.8001999999999996</v>
      </c>
      <c r="I433" s="2">
        <f>'Moving Avg'!H433</f>
        <v>2.0145999999999979</v>
      </c>
      <c r="J433" s="6" t="str">
        <f>OBV!F433</f>
        <v>BULLISH</v>
      </c>
      <c r="K433" s="6" t="str">
        <f>OBV!G433</f>
        <v>NEUTRAL</v>
      </c>
      <c r="L433" s="6" t="str">
        <f>OBV!H433</f>
        <v>BULLISH DIVERGENCE</v>
      </c>
      <c r="M433" s="8">
        <f t="shared" si="60"/>
        <v>25</v>
      </c>
      <c r="N433" s="8">
        <f t="shared" si="61"/>
        <v>0</v>
      </c>
      <c r="O433" s="8">
        <f t="shared" si="62"/>
        <v>0</v>
      </c>
      <c r="P433" s="8">
        <f t="shared" si="63"/>
        <v>66.5</v>
      </c>
      <c r="Q433" s="9">
        <f t="shared" si="64"/>
        <v>18.725000000000001</v>
      </c>
      <c r="R433" s="9">
        <f t="shared" si="65"/>
        <v>21.625</v>
      </c>
      <c r="S433" s="9">
        <f t="shared" si="66"/>
        <v>33.674999999999997</v>
      </c>
      <c r="T433" s="9">
        <f t="shared" si="67"/>
        <v>22.875</v>
      </c>
      <c r="U433" s="8">
        <f t="shared" si="68"/>
        <v>24.675000000000001</v>
      </c>
      <c r="V433" s="8">
        <f t="shared" si="69"/>
        <v>24.225000000000001</v>
      </c>
    </row>
    <row r="434" spans="1:22" ht="13.5" x14ac:dyDescent="0.25">
      <c r="A434" s="3">
        <f>RSI!A434</f>
        <v>42935</v>
      </c>
      <c r="B434" s="2">
        <f>RSI!B434</f>
        <v>1.76</v>
      </c>
      <c r="C434" s="2">
        <f>RSI!I434</f>
        <v>37.707268351984887</v>
      </c>
      <c r="D434" s="2">
        <f>MACD!E434</f>
        <v>6.8030654945197E-3</v>
      </c>
      <c r="E434" s="2">
        <f>MACD!F434</f>
        <v>-7.344578193579723E-4</v>
      </c>
      <c r="F434" s="2">
        <f>'Moving Avg'!D434</f>
        <v>1.7760000000000002</v>
      </c>
      <c r="G434" s="2">
        <f>'Moving Avg'!F434</f>
        <v>1.7870000000000001</v>
      </c>
      <c r="H434" s="2">
        <f>'Moving Avg'!G434</f>
        <v>1.7989999999999997</v>
      </c>
      <c r="I434" s="2">
        <f>'Moving Avg'!H434</f>
        <v>2.0128999999999975</v>
      </c>
      <c r="J434" s="6" t="str">
        <f>OBV!F434</f>
        <v>BULLISH</v>
      </c>
      <c r="K434" s="6" t="str">
        <f>OBV!G434</f>
        <v>NEUTRAL</v>
      </c>
      <c r="L434" s="6" t="str">
        <f>OBV!H434</f>
        <v>BULLISH DIVERGENCE</v>
      </c>
      <c r="M434" s="8">
        <f t="shared" si="60"/>
        <v>25</v>
      </c>
      <c r="N434" s="8">
        <f t="shared" si="61"/>
        <v>0</v>
      </c>
      <c r="O434" s="8">
        <f t="shared" si="62"/>
        <v>0</v>
      </c>
      <c r="P434" s="8">
        <f t="shared" si="63"/>
        <v>66.5</v>
      </c>
      <c r="Q434" s="9">
        <f t="shared" si="64"/>
        <v>18.725000000000001</v>
      </c>
      <c r="R434" s="9">
        <f t="shared" si="65"/>
        <v>21.625</v>
      </c>
      <c r="S434" s="9">
        <f t="shared" si="66"/>
        <v>33.674999999999997</v>
      </c>
      <c r="T434" s="9">
        <f t="shared" si="67"/>
        <v>22.875</v>
      </c>
      <c r="U434" s="8">
        <f t="shared" si="68"/>
        <v>24.675000000000001</v>
      </c>
      <c r="V434" s="8">
        <f t="shared" si="69"/>
        <v>24.225000000000001</v>
      </c>
    </row>
    <row r="435" spans="1:22" ht="13.5" x14ac:dyDescent="0.25">
      <c r="A435" s="3">
        <f>RSI!A435</f>
        <v>42936</v>
      </c>
      <c r="B435" s="2">
        <f>RSI!B435</f>
        <v>1.8</v>
      </c>
      <c r="C435" s="2">
        <f>RSI!I435</f>
        <v>53.27393996919259</v>
      </c>
      <c r="D435" s="2">
        <f>MACD!E435</f>
        <v>8.1762123113038321E-3</v>
      </c>
      <c r="E435" s="2">
        <f>MACD!F435</f>
        <v>1.0476762067743884E-3</v>
      </c>
      <c r="F435" s="2">
        <f>'Moving Avg'!D435</f>
        <v>1.7760000000000002</v>
      </c>
      <c r="G435" s="2">
        <f>'Moving Avg'!F435</f>
        <v>1.7905000000000002</v>
      </c>
      <c r="H435" s="2">
        <f>'Moving Avg'!G435</f>
        <v>1.7977999999999996</v>
      </c>
      <c r="I435" s="2">
        <f>'Moving Avg'!H435</f>
        <v>2.0111499999999971</v>
      </c>
      <c r="J435" s="6" t="str">
        <f>OBV!F435</f>
        <v>BULLISH</v>
      </c>
      <c r="K435" s="6" t="str">
        <f>OBV!G435</f>
        <v>NEUTRAL</v>
      </c>
      <c r="L435" s="6" t="str">
        <f>OBV!H435</f>
        <v>NEUTRAL</v>
      </c>
      <c r="M435" s="8">
        <f t="shared" si="60"/>
        <v>25</v>
      </c>
      <c r="N435" s="8">
        <f t="shared" si="61"/>
        <v>0</v>
      </c>
      <c r="O435" s="8">
        <f t="shared" si="62"/>
        <v>0</v>
      </c>
      <c r="P435" s="8">
        <f t="shared" si="63"/>
        <v>49.5</v>
      </c>
      <c r="Q435" s="9">
        <f t="shared" si="64"/>
        <v>16.175000000000001</v>
      </c>
      <c r="R435" s="9">
        <f t="shared" si="65"/>
        <v>17.375</v>
      </c>
      <c r="S435" s="9">
        <f t="shared" si="66"/>
        <v>26.025000000000002</v>
      </c>
      <c r="T435" s="9">
        <f t="shared" si="67"/>
        <v>18.625</v>
      </c>
      <c r="U435" s="8">
        <f t="shared" si="68"/>
        <v>19.858333333333334</v>
      </c>
      <c r="V435" s="8">
        <f t="shared" si="69"/>
        <v>19.55</v>
      </c>
    </row>
    <row r="436" spans="1:22" ht="13.5" x14ac:dyDescent="0.25">
      <c r="A436" s="3">
        <f>RSI!A436</f>
        <v>42937</v>
      </c>
      <c r="B436" s="2">
        <f>RSI!B436</f>
        <v>1.8</v>
      </c>
      <c r="C436" s="2">
        <f>RSI!I436</f>
        <v>53.273939969192604</v>
      </c>
      <c r="D436" s="2">
        <f>MACD!E436</f>
        <v>7.7343619562335597E-3</v>
      </c>
      <c r="E436" s="2">
        <f>MACD!F436</f>
        <v>2.3850133566662227E-3</v>
      </c>
      <c r="F436" s="2">
        <f>'Moving Avg'!D436</f>
        <v>1.7760000000000002</v>
      </c>
      <c r="G436" s="2">
        <f>'Moving Avg'!F436</f>
        <v>1.7915000000000003</v>
      </c>
      <c r="H436" s="2">
        <f>'Moving Avg'!G436</f>
        <v>1.7973999999999994</v>
      </c>
      <c r="I436" s="2">
        <f>'Moving Avg'!H436</f>
        <v>2.0094499999999975</v>
      </c>
      <c r="J436" s="6" t="str">
        <f>OBV!F436</f>
        <v>BULLISH</v>
      </c>
      <c r="K436" s="6" t="str">
        <f>OBV!G436</f>
        <v>NEUTRAL</v>
      </c>
      <c r="L436" s="6" t="str">
        <f>OBV!H436</f>
        <v>NEUTRAL</v>
      </c>
      <c r="M436" s="8">
        <f t="shared" si="60"/>
        <v>25</v>
      </c>
      <c r="N436" s="8">
        <f t="shared" si="61"/>
        <v>0</v>
      </c>
      <c r="O436" s="8">
        <f t="shared" si="62"/>
        <v>0</v>
      </c>
      <c r="P436" s="8">
        <f t="shared" si="63"/>
        <v>49.5</v>
      </c>
      <c r="Q436" s="9">
        <f t="shared" si="64"/>
        <v>16.175000000000001</v>
      </c>
      <c r="R436" s="9">
        <f t="shared" si="65"/>
        <v>17.375</v>
      </c>
      <c r="S436" s="9">
        <f t="shared" si="66"/>
        <v>26.025000000000002</v>
      </c>
      <c r="T436" s="9">
        <f t="shared" si="67"/>
        <v>18.625</v>
      </c>
      <c r="U436" s="8">
        <f t="shared" si="68"/>
        <v>19.858333333333334</v>
      </c>
      <c r="V436" s="8">
        <f t="shared" si="69"/>
        <v>19.55</v>
      </c>
    </row>
    <row r="437" spans="1:22" ht="13.5" x14ac:dyDescent="0.25">
      <c r="A437" s="3">
        <f>RSI!A437</f>
        <v>42940</v>
      </c>
      <c r="B437" s="2">
        <f>RSI!B437</f>
        <v>1.8</v>
      </c>
      <c r="C437" s="2">
        <f>RSI!I437</f>
        <v>53.273939969192604</v>
      </c>
      <c r="D437" s="2">
        <f>MACD!E437</f>
        <v>4.2231189491988008E-3</v>
      </c>
      <c r="E437" s="2">
        <f>MACD!F437</f>
        <v>2.7526344751727383E-3</v>
      </c>
      <c r="F437" s="2">
        <f>'Moving Avg'!D437</f>
        <v>1.784</v>
      </c>
      <c r="G437" s="2">
        <f>'Moving Avg'!F437</f>
        <v>1.7915000000000003</v>
      </c>
      <c r="H437" s="2">
        <f>'Moving Avg'!G437</f>
        <v>1.7971999999999995</v>
      </c>
      <c r="I437" s="2">
        <f>'Moving Avg'!H437</f>
        <v>2.0074499999999973</v>
      </c>
      <c r="J437" s="6" t="str">
        <f>OBV!F437</f>
        <v>BULLISH</v>
      </c>
      <c r="K437" s="6" t="str">
        <f>OBV!G437</f>
        <v>NEUTRAL</v>
      </c>
      <c r="L437" s="6" t="str">
        <f>OBV!H437</f>
        <v>CONFIRMED BULLISH</v>
      </c>
      <c r="M437" s="8">
        <f t="shared" si="60"/>
        <v>25</v>
      </c>
      <c r="N437" s="8">
        <f t="shared" si="61"/>
        <v>0</v>
      </c>
      <c r="O437" s="8">
        <f t="shared" si="62"/>
        <v>0</v>
      </c>
      <c r="P437" s="8">
        <f t="shared" si="63"/>
        <v>83.5</v>
      </c>
      <c r="Q437" s="9">
        <f t="shared" si="64"/>
        <v>21.274999999999999</v>
      </c>
      <c r="R437" s="9">
        <f t="shared" si="65"/>
        <v>25.875</v>
      </c>
      <c r="S437" s="9">
        <f t="shared" si="66"/>
        <v>41.325000000000003</v>
      </c>
      <c r="T437" s="9">
        <f t="shared" si="67"/>
        <v>27.125</v>
      </c>
      <c r="U437" s="8">
        <f t="shared" si="68"/>
        <v>29.491666666666664</v>
      </c>
      <c r="V437" s="8">
        <f t="shared" si="69"/>
        <v>28.9</v>
      </c>
    </row>
    <row r="438" spans="1:22" ht="13.5" x14ac:dyDescent="0.25">
      <c r="A438" s="3">
        <f>RSI!A438</f>
        <v>42942</v>
      </c>
      <c r="B438" s="2">
        <f>RSI!B438</f>
        <v>1.81</v>
      </c>
      <c r="C438" s="2">
        <f>RSI!I438</f>
        <v>56.656000885592242</v>
      </c>
      <c r="D438" s="2">
        <f>MACD!E438</f>
        <v>4.5535740295554739E-4</v>
      </c>
      <c r="E438" s="2">
        <f>MACD!F438</f>
        <v>2.2931790607292999E-3</v>
      </c>
      <c r="F438" s="2">
        <f>'Moving Avg'!D438</f>
        <v>1.794</v>
      </c>
      <c r="G438" s="2">
        <f>'Moving Avg'!F438</f>
        <v>1.7920000000000005</v>
      </c>
      <c r="H438" s="2">
        <f>'Moving Avg'!G438</f>
        <v>1.7971999999999995</v>
      </c>
      <c r="I438" s="2">
        <f>'Moving Avg'!H438</f>
        <v>2.0050999999999974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  <c r="M438" s="8">
        <f t="shared" si="60"/>
        <v>25</v>
      </c>
      <c r="N438" s="8">
        <f t="shared" si="61"/>
        <v>45</v>
      </c>
      <c r="O438" s="8">
        <f t="shared" si="62"/>
        <v>0</v>
      </c>
      <c r="P438" s="8">
        <f t="shared" si="63"/>
        <v>83.5</v>
      </c>
      <c r="Q438" s="9">
        <f t="shared" si="64"/>
        <v>37.024999999999999</v>
      </c>
      <c r="R438" s="9">
        <f t="shared" si="65"/>
        <v>34.875</v>
      </c>
      <c r="S438" s="9">
        <f t="shared" si="66"/>
        <v>48.075000000000003</v>
      </c>
      <c r="T438" s="9">
        <f t="shared" si="67"/>
        <v>38.375</v>
      </c>
      <c r="U438" s="8">
        <f t="shared" si="68"/>
        <v>39.991666666666667</v>
      </c>
      <c r="V438" s="8">
        <f t="shared" si="69"/>
        <v>39.587500000000006</v>
      </c>
    </row>
    <row r="439" spans="1:22" ht="13.5" x14ac:dyDescent="0.25">
      <c r="A439" s="3">
        <f>RSI!A439</f>
        <v>42943</v>
      </c>
      <c r="B439" s="2">
        <f>RSI!B439</f>
        <v>1.81</v>
      </c>
      <c r="C439" s="2">
        <f>RSI!I439</f>
        <v>56.656000885592242</v>
      </c>
      <c r="D439" s="2">
        <f>MACD!E439</f>
        <v>-2.8436621264711359E-3</v>
      </c>
      <c r="E439" s="2">
        <f>MACD!F439</f>
        <v>1.2658108232892129E-3</v>
      </c>
      <c r="F439" s="2">
        <f>'Moving Avg'!D439</f>
        <v>1.8040000000000003</v>
      </c>
      <c r="G439" s="2">
        <f>'Moving Avg'!F439</f>
        <v>1.7925000000000009</v>
      </c>
      <c r="H439" s="2">
        <f>'Moving Avg'!G439</f>
        <v>1.7971999999999995</v>
      </c>
      <c r="I439" s="2">
        <f>'Moving Avg'!H439</f>
        <v>2.0027999999999975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  <c r="M439" s="8">
        <f t="shared" si="60"/>
        <v>25</v>
      </c>
      <c r="N439" s="8">
        <f t="shared" si="61"/>
        <v>45</v>
      </c>
      <c r="O439" s="8">
        <f t="shared" si="62"/>
        <v>0</v>
      </c>
      <c r="P439" s="8">
        <f t="shared" si="63"/>
        <v>83.5</v>
      </c>
      <c r="Q439" s="9">
        <f t="shared" si="64"/>
        <v>37.024999999999999</v>
      </c>
      <c r="R439" s="9">
        <f t="shared" si="65"/>
        <v>34.875</v>
      </c>
      <c r="S439" s="9">
        <f t="shared" si="66"/>
        <v>48.075000000000003</v>
      </c>
      <c r="T439" s="9">
        <f t="shared" si="67"/>
        <v>38.375</v>
      </c>
      <c r="U439" s="8">
        <f t="shared" si="68"/>
        <v>39.991666666666667</v>
      </c>
      <c r="V439" s="8">
        <f t="shared" si="69"/>
        <v>39.587500000000006</v>
      </c>
    </row>
    <row r="440" spans="1:22" ht="13.5" x14ac:dyDescent="0.25">
      <c r="A440" s="3">
        <f>RSI!A440</f>
        <v>42944</v>
      </c>
      <c r="B440" s="2">
        <f>RSI!B440</f>
        <v>1.8</v>
      </c>
      <c r="C440" s="2">
        <f>RSI!I440</f>
        <v>52.268365324433034</v>
      </c>
      <c r="D440" s="2">
        <f>MACD!E440</f>
        <v>-1.9201741552075102E-3</v>
      </c>
      <c r="E440" s="2">
        <f>MACD!F440</f>
        <v>6.2861382758986825E-4</v>
      </c>
      <c r="F440" s="2">
        <f>'Moving Avg'!D440</f>
        <v>1.8040000000000003</v>
      </c>
      <c r="G440" s="2">
        <f>'Moving Avg'!F440</f>
        <v>1.7925000000000004</v>
      </c>
      <c r="H440" s="2">
        <f>'Moving Avg'!G440</f>
        <v>1.7969999999999997</v>
      </c>
      <c r="I440" s="2">
        <f>'Moving Avg'!H440</f>
        <v>2.0005999999999973</v>
      </c>
      <c r="J440" s="6" t="str">
        <f>OBV!F440</f>
        <v>BEARISH</v>
      </c>
      <c r="K440" s="6" t="str">
        <f>OBV!G440</f>
        <v>NEUTRAL</v>
      </c>
      <c r="L440" s="6" t="str">
        <f>OBV!H440</f>
        <v>NEUTRAL</v>
      </c>
      <c r="M440" s="8">
        <f t="shared" si="60"/>
        <v>25</v>
      </c>
      <c r="N440" s="8">
        <f t="shared" si="61"/>
        <v>45</v>
      </c>
      <c r="O440" s="8">
        <f t="shared" si="62"/>
        <v>0</v>
      </c>
      <c r="P440" s="8">
        <f t="shared" si="63"/>
        <v>16.5</v>
      </c>
      <c r="Q440" s="9">
        <f t="shared" si="64"/>
        <v>26.975000000000001</v>
      </c>
      <c r="R440" s="9">
        <f t="shared" si="65"/>
        <v>18.125</v>
      </c>
      <c r="S440" s="9">
        <f t="shared" si="66"/>
        <v>17.925000000000001</v>
      </c>
      <c r="T440" s="9">
        <f t="shared" si="67"/>
        <v>21.625</v>
      </c>
      <c r="U440" s="8">
        <f t="shared" si="68"/>
        <v>21.008333333333336</v>
      </c>
      <c r="V440" s="8">
        <f t="shared" si="69"/>
        <v>21.162500000000001</v>
      </c>
    </row>
    <row r="441" spans="1:22" ht="13.5" x14ac:dyDescent="0.25">
      <c r="A441" s="3">
        <f>RSI!A441</f>
        <v>42947</v>
      </c>
      <c r="B441" s="2">
        <f>RSI!B441</f>
        <v>1.8</v>
      </c>
      <c r="C441" s="2">
        <f>RSI!I441</f>
        <v>52.268365324433034</v>
      </c>
      <c r="D441" s="2">
        <f>MACD!E441</f>
        <v>-1.1747613668358081E-3</v>
      </c>
      <c r="E441" s="2">
        <f>MACD!F441</f>
        <v>2.6793878870473293E-4</v>
      </c>
      <c r="F441" s="2">
        <f>'Moving Avg'!D441</f>
        <v>1.8039999999999998</v>
      </c>
      <c r="G441" s="2">
        <f>'Moving Avg'!F441</f>
        <v>1.7925</v>
      </c>
      <c r="H441" s="2">
        <f>'Moving Avg'!G441</f>
        <v>1.7967999999999995</v>
      </c>
      <c r="I441" s="2">
        <f>'Moving Avg'!H441</f>
        <v>1.9984499999999976</v>
      </c>
      <c r="J441" s="6" t="str">
        <f>OBV!F441</f>
        <v>BEARISH</v>
      </c>
      <c r="K441" s="6" t="str">
        <f>OBV!G441</f>
        <v>NEUTRAL</v>
      </c>
      <c r="L441" s="6" t="str">
        <f>OBV!H441</f>
        <v>NEUTRAL</v>
      </c>
      <c r="M441" s="8">
        <f t="shared" si="60"/>
        <v>25</v>
      </c>
      <c r="N441" s="8">
        <f t="shared" si="61"/>
        <v>45</v>
      </c>
      <c r="O441" s="8">
        <f t="shared" si="62"/>
        <v>0</v>
      </c>
      <c r="P441" s="8">
        <f t="shared" si="63"/>
        <v>16.5</v>
      </c>
      <c r="Q441" s="9">
        <f t="shared" si="64"/>
        <v>26.975000000000001</v>
      </c>
      <c r="R441" s="9">
        <f t="shared" si="65"/>
        <v>18.125</v>
      </c>
      <c r="S441" s="9">
        <f t="shared" si="66"/>
        <v>17.925000000000001</v>
      </c>
      <c r="T441" s="9">
        <f t="shared" si="67"/>
        <v>21.625</v>
      </c>
      <c r="U441" s="8">
        <f t="shared" si="68"/>
        <v>21.008333333333336</v>
      </c>
      <c r="V441" s="8">
        <f t="shared" si="69"/>
        <v>21.162500000000001</v>
      </c>
    </row>
    <row r="442" spans="1:22" ht="13.5" x14ac:dyDescent="0.25">
      <c r="A442" s="3">
        <f>RSI!A442</f>
        <v>42948</v>
      </c>
      <c r="B442" s="2">
        <f>RSI!B442</f>
        <v>1.82</v>
      </c>
      <c r="C442" s="2">
        <f>RSI!I442</f>
        <v>59.536847215827407</v>
      </c>
      <c r="D442" s="2">
        <f>MACD!E442</f>
        <v>-8.212688539857238E-3</v>
      </c>
      <c r="E442" s="2">
        <f>MACD!F442</f>
        <v>-1.4281866770076612E-3</v>
      </c>
      <c r="F442" s="2">
        <f>'Moving Avg'!D442</f>
        <v>1.8079999999999998</v>
      </c>
      <c r="G442" s="2">
        <f>'Moving Avg'!F442</f>
        <v>1.7934999999999999</v>
      </c>
      <c r="H442" s="2">
        <f>'Moving Avg'!G442</f>
        <v>1.7971999999999995</v>
      </c>
      <c r="I442" s="2">
        <f>'Moving Avg'!H442</f>
        <v>1.9964499999999976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  <c r="M442" s="8">
        <f t="shared" si="60"/>
        <v>25</v>
      </c>
      <c r="N442" s="8">
        <f t="shared" si="61"/>
        <v>45</v>
      </c>
      <c r="O442" s="8">
        <f t="shared" si="62"/>
        <v>0</v>
      </c>
      <c r="P442" s="8">
        <f t="shared" si="63"/>
        <v>83.5</v>
      </c>
      <c r="Q442" s="9">
        <f t="shared" si="64"/>
        <v>37.024999999999999</v>
      </c>
      <c r="R442" s="9">
        <f t="shared" si="65"/>
        <v>34.875</v>
      </c>
      <c r="S442" s="9">
        <f t="shared" si="66"/>
        <v>48.075000000000003</v>
      </c>
      <c r="T442" s="9">
        <f t="shared" si="67"/>
        <v>38.375</v>
      </c>
      <c r="U442" s="8">
        <f t="shared" si="68"/>
        <v>39.991666666666667</v>
      </c>
      <c r="V442" s="8">
        <f t="shared" si="69"/>
        <v>39.587500000000006</v>
      </c>
    </row>
    <row r="443" spans="1:22" ht="13.5" x14ac:dyDescent="0.25">
      <c r="A443" s="3">
        <f>RSI!A443</f>
        <v>42949</v>
      </c>
      <c r="B443" s="2">
        <f>RSI!B443</f>
        <v>1.87</v>
      </c>
      <c r="C443" s="2">
        <f>RSI!I443</f>
        <v>71.302310428507127</v>
      </c>
      <c r="D443" s="2">
        <f>MACD!E443</f>
        <v>-1.8020606541057749E-2</v>
      </c>
      <c r="E443" s="2">
        <f>MACD!F443</f>
        <v>-4.7466706498176794E-3</v>
      </c>
      <c r="F443" s="2">
        <f>'Moving Avg'!D443</f>
        <v>1.8200000000000003</v>
      </c>
      <c r="G443" s="2">
        <f>'Moving Avg'!F443</f>
        <v>1.7970000000000002</v>
      </c>
      <c r="H443" s="2">
        <f>'Moving Avg'!G443</f>
        <v>1.7985999999999995</v>
      </c>
      <c r="I443" s="2">
        <f>'Moving Avg'!H443</f>
        <v>1.9943999999999977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  <c r="M443" s="8">
        <f t="shared" si="60"/>
        <v>0</v>
      </c>
      <c r="N443" s="8">
        <f t="shared" si="61"/>
        <v>45</v>
      </c>
      <c r="O443" s="8">
        <f t="shared" si="62"/>
        <v>0</v>
      </c>
      <c r="P443" s="8">
        <f t="shared" si="63"/>
        <v>83.5</v>
      </c>
      <c r="Q443" s="9">
        <f t="shared" si="64"/>
        <v>28.274999999999999</v>
      </c>
      <c r="R443" s="9">
        <f t="shared" si="65"/>
        <v>29.875</v>
      </c>
      <c r="S443" s="9">
        <f t="shared" si="66"/>
        <v>44.325000000000003</v>
      </c>
      <c r="T443" s="9">
        <f t="shared" si="67"/>
        <v>32.125</v>
      </c>
      <c r="U443" s="8">
        <f t="shared" si="68"/>
        <v>34.158333333333331</v>
      </c>
      <c r="V443" s="8">
        <f t="shared" si="69"/>
        <v>33.65</v>
      </c>
    </row>
    <row r="444" spans="1:22" ht="13.5" x14ac:dyDescent="0.25">
      <c r="A444" s="3">
        <f>RSI!A444</f>
        <v>42950</v>
      </c>
      <c r="B444" s="2">
        <f>RSI!B444</f>
        <v>1.87</v>
      </c>
      <c r="C444" s="2">
        <f>RSI!I444</f>
        <v>71.302310428507127</v>
      </c>
      <c r="D444" s="2">
        <f>MACD!E444</f>
        <v>-2.6753070997371342E-2</v>
      </c>
      <c r="E444" s="2">
        <f>MACD!F444</f>
        <v>-9.147950719328413E-3</v>
      </c>
      <c r="F444" s="2">
        <f>'Moving Avg'!D444</f>
        <v>1.8320000000000001</v>
      </c>
      <c r="G444" s="2">
        <f>'Moving Avg'!F444</f>
        <v>1.8005</v>
      </c>
      <c r="H444" s="2">
        <f>'Moving Avg'!G444</f>
        <v>1.7999999999999998</v>
      </c>
      <c r="I444" s="2">
        <f>'Moving Avg'!H444</f>
        <v>1.9923999999999975</v>
      </c>
      <c r="J444" s="6" t="str">
        <f>OBV!F444</f>
        <v>BULLISH</v>
      </c>
      <c r="K444" s="6" t="str">
        <f>OBV!G444</f>
        <v>NEUTRAL</v>
      </c>
      <c r="L444" s="6" t="str">
        <f>OBV!H444</f>
        <v>CONFIRMED BULLISH</v>
      </c>
      <c r="M444" s="8">
        <f t="shared" si="60"/>
        <v>0</v>
      </c>
      <c r="N444" s="8">
        <f t="shared" si="61"/>
        <v>45</v>
      </c>
      <c r="O444" s="8">
        <f t="shared" si="62"/>
        <v>0</v>
      </c>
      <c r="P444" s="8">
        <f t="shared" si="63"/>
        <v>83.5</v>
      </c>
      <c r="Q444" s="9">
        <f t="shared" si="64"/>
        <v>28.274999999999999</v>
      </c>
      <c r="R444" s="9">
        <f t="shared" si="65"/>
        <v>29.875</v>
      </c>
      <c r="S444" s="9">
        <f t="shared" si="66"/>
        <v>44.325000000000003</v>
      </c>
      <c r="T444" s="9">
        <f t="shared" si="67"/>
        <v>32.125</v>
      </c>
      <c r="U444" s="8">
        <f t="shared" si="68"/>
        <v>34.158333333333331</v>
      </c>
      <c r="V444" s="8">
        <f t="shared" si="69"/>
        <v>33.65</v>
      </c>
    </row>
    <row r="445" spans="1:22" ht="13.5" x14ac:dyDescent="0.25">
      <c r="A445" s="3">
        <f>RSI!A445</f>
        <v>42951</v>
      </c>
      <c r="B445" s="2">
        <f>RSI!B445</f>
        <v>1.87</v>
      </c>
      <c r="C445" s="2">
        <f>RSI!I445</f>
        <v>71.302310428507127</v>
      </c>
      <c r="D445" s="2">
        <f>MACD!E445</f>
        <v>-2.83895822267064E-2</v>
      </c>
      <c r="E445" s="2">
        <f>MACD!F445</f>
        <v>-1.2996277020804012E-2</v>
      </c>
      <c r="F445" s="2">
        <f>'Moving Avg'!D445</f>
        <v>1.8460000000000001</v>
      </c>
      <c r="G445" s="2">
        <f>'Moving Avg'!F445</f>
        <v>1.8035000000000001</v>
      </c>
      <c r="H445" s="2">
        <f>'Moving Avg'!G445</f>
        <v>1.8009999999999999</v>
      </c>
      <c r="I445" s="2">
        <f>'Moving Avg'!H445</f>
        <v>1.9902499999999974</v>
      </c>
      <c r="J445" s="6" t="str">
        <f>OBV!F445</f>
        <v>BULLISH</v>
      </c>
      <c r="K445" s="6" t="str">
        <f>OBV!G445</f>
        <v>NEUTRAL</v>
      </c>
      <c r="L445" s="6" t="str">
        <f>OBV!H445</f>
        <v>CONFIRMED BULLISH</v>
      </c>
      <c r="M445" s="8">
        <f t="shared" si="60"/>
        <v>0</v>
      </c>
      <c r="N445" s="8">
        <f t="shared" si="61"/>
        <v>45</v>
      </c>
      <c r="O445" s="8">
        <f t="shared" si="62"/>
        <v>0</v>
      </c>
      <c r="P445" s="8">
        <f t="shared" si="63"/>
        <v>83.5</v>
      </c>
      <c r="Q445" s="9">
        <f t="shared" si="64"/>
        <v>28.274999999999999</v>
      </c>
      <c r="R445" s="9">
        <f t="shared" si="65"/>
        <v>29.875</v>
      </c>
      <c r="S445" s="9">
        <f t="shared" si="66"/>
        <v>44.325000000000003</v>
      </c>
      <c r="T445" s="9">
        <f t="shared" si="67"/>
        <v>32.125</v>
      </c>
      <c r="U445" s="8">
        <f t="shared" si="68"/>
        <v>34.158333333333331</v>
      </c>
      <c r="V445" s="8">
        <f t="shared" si="69"/>
        <v>33.65</v>
      </c>
    </row>
    <row r="446" spans="1:22" ht="13.5" x14ac:dyDescent="0.25">
      <c r="A446" s="3">
        <f>RSI!A446</f>
        <v>42954</v>
      </c>
      <c r="B446" s="2">
        <f>RSI!B446</f>
        <v>1.82</v>
      </c>
      <c r="C446" s="2">
        <f>RSI!I446</f>
        <v>52.30646163648214</v>
      </c>
      <c r="D446" s="2">
        <f>MACD!E446</f>
        <v>-2.6442238235710125E-2</v>
      </c>
      <c r="E446" s="2">
        <f>MACD!F446</f>
        <v>-1.5685469263785237E-2</v>
      </c>
      <c r="F446" s="2">
        <f>'Moving Avg'!D446</f>
        <v>1.85</v>
      </c>
      <c r="G446" s="2">
        <f>'Moving Avg'!F446</f>
        <v>1.8044999999999998</v>
      </c>
      <c r="H446" s="2">
        <f>'Moving Avg'!G446</f>
        <v>1.8013999999999997</v>
      </c>
      <c r="I446" s="2">
        <f>'Moving Avg'!H446</f>
        <v>1.9875999999999976</v>
      </c>
      <c r="J446" s="6" t="str">
        <f>OBV!F446</f>
        <v>BULLISH</v>
      </c>
      <c r="K446" s="6" t="str">
        <f>OBV!G446</f>
        <v>NEUTRAL</v>
      </c>
      <c r="L446" s="6" t="str">
        <f>OBV!H446</f>
        <v>CONFIRMED BULLISH</v>
      </c>
      <c r="M446" s="8">
        <f t="shared" si="60"/>
        <v>25</v>
      </c>
      <c r="N446" s="8">
        <f t="shared" si="61"/>
        <v>45</v>
      </c>
      <c r="O446" s="8">
        <f t="shared" si="62"/>
        <v>0</v>
      </c>
      <c r="P446" s="8">
        <f t="shared" si="63"/>
        <v>83.5</v>
      </c>
      <c r="Q446" s="9">
        <f t="shared" si="64"/>
        <v>37.024999999999999</v>
      </c>
      <c r="R446" s="9">
        <f t="shared" si="65"/>
        <v>34.875</v>
      </c>
      <c r="S446" s="9">
        <f t="shared" si="66"/>
        <v>48.075000000000003</v>
      </c>
      <c r="T446" s="9">
        <f t="shared" si="67"/>
        <v>38.375</v>
      </c>
      <c r="U446" s="8">
        <f t="shared" si="68"/>
        <v>39.991666666666667</v>
      </c>
      <c r="V446" s="8">
        <f t="shared" si="69"/>
        <v>39.587500000000006</v>
      </c>
    </row>
    <row r="447" spans="1:22" ht="13.5" x14ac:dyDescent="0.25">
      <c r="A447" s="3">
        <f>RSI!A447</f>
        <v>42955</v>
      </c>
      <c r="B447" s="2">
        <f>RSI!B447</f>
        <v>1.86</v>
      </c>
      <c r="C447" s="2">
        <f>RSI!I447</f>
        <v>61.209781855231817</v>
      </c>
      <c r="D447" s="2">
        <f>MACD!E447</f>
        <v>-2.780608851928057E-2</v>
      </c>
      <c r="E447" s="2">
        <f>MACD!F447</f>
        <v>-1.8109593114884304E-2</v>
      </c>
      <c r="F447" s="2">
        <f>'Moving Avg'!D447</f>
        <v>1.8580000000000001</v>
      </c>
      <c r="G447" s="2">
        <f>'Moving Avg'!F447</f>
        <v>1.8085</v>
      </c>
      <c r="H447" s="2">
        <f>'Moving Avg'!G447</f>
        <v>1.8025999999999995</v>
      </c>
      <c r="I447" s="2">
        <f>'Moving Avg'!H447</f>
        <v>1.9850999999999979</v>
      </c>
      <c r="J447" s="6" t="str">
        <f>OBV!F447</f>
        <v>BULLISH</v>
      </c>
      <c r="K447" s="6" t="str">
        <f>OBV!G447</f>
        <v>NEUTRAL</v>
      </c>
      <c r="L447" s="6" t="str">
        <f>OBV!H447</f>
        <v>CONFIRMED BULLISH</v>
      </c>
      <c r="M447" s="8">
        <f t="shared" si="60"/>
        <v>25</v>
      </c>
      <c r="N447" s="8">
        <f t="shared" si="61"/>
        <v>45</v>
      </c>
      <c r="O447" s="8">
        <f t="shared" si="62"/>
        <v>0</v>
      </c>
      <c r="P447" s="8">
        <f t="shared" si="63"/>
        <v>83.5</v>
      </c>
      <c r="Q447" s="9">
        <f t="shared" si="64"/>
        <v>37.024999999999999</v>
      </c>
      <c r="R447" s="9">
        <f t="shared" si="65"/>
        <v>34.875</v>
      </c>
      <c r="S447" s="9">
        <f t="shared" si="66"/>
        <v>48.075000000000003</v>
      </c>
      <c r="T447" s="9">
        <f t="shared" si="67"/>
        <v>38.375</v>
      </c>
      <c r="U447" s="8">
        <f t="shared" si="68"/>
        <v>39.991666666666667</v>
      </c>
      <c r="V447" s="8">
        <f t="shared" si="69"/>
        <v>39.587500000000006</v>
      </c>
    </row>
    <row r="448" spans="1:22" ht="13.5" x14ac:dyDescent="0.25">
      <c r="A448" s="3">
        <f>RSI!A448</f>
        <v>42956</v>
      </c>
      <c r="B448" s="2">
        <f>RSI!B448</f>
        <v>1.81</v>
      </c>
      <c r="C448" s="2">
        <f>RSI!I448</f>
        <v>48.917072702212792</v>
      </c>
      <c r="D448" s="2">
        <f>MACD!E448</f>
        <v>-2.3999349128695835E-2</v>
      </c>
      <c r="E448" s="2">
        <f>MACD!F448</f>
        <v>-1.9287544317646611E-2</v>
      </c>
      <c r="F448" s="2">
        <f>'Moving Avg'!D448</f>
        <v>1.8460000000000001</v>
      </c>
      <c r="G448" s="2">
        <f>'Moving Avg'!F448</f>
        <v>1.81</v>
      </c>
      <c r="H448" s="2">
        <f>'Moving Avg'!G448</f>
        <v>1.8027999999999995</v>
      </c>
      <c r="I448" s="2">
        <f>'Moving Avg'!H448</f>
        <v>1.9822499999999983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0"/>
        <v>25</v>
      </c>
      <c r="N448" s="8">
        <f t="shared" si="61"/>
        <v>45</v>
      </c>
      <c r="O448" s="8">
        <f t="shared" si="62"/>
        <v>0</v>
      </c>
      <c r="P448" s="8">
        <f t="shared" si="63"/>
        <v>16.5</v>
      </c>
      <c r="Q448" s="9">
        <f t="shared" si="64"/>
        <v>26.975000000000001</v>
      </c>
      <c r="R448" s="9">
        <f t="shared" si="65"/>
        <v>18.125</v>
      </c>
      <c r="S448" s="9">
        <f t="shared" si="66"/>
        <v>17.925000000000001</v>
      </c>
      <c r="T448" s="9">
        <f t="shared" si="67"/>
        <v>21.625</v>
      </c>
      <c r="U448" s="8">
        <f t="shared" si="68"/>
        <v>21.008333333333336</v>
      </c>
      <c r="V448" s="8">
        <f t="shared" si="69"/>
        <v>21.162500000000001</v>
      </c>
    </row>
    <row r="449" spans="1:22" ht="13.5" x14ac:dyDescent="0.25">
      <c r="A449" s="3">
        <f>RSI!A449</f>
        <v>42957</v>
      </c>
      <c r="B449" s="2">
        <f>RSI!B449</f>
        <v>1.8</v>
      </c>
      <c r="C449" s="2">
        <f>RSI!I449</f>
        <v>46.888870612544551</v>
      </c>
      <c r="D449" s="2">
        <f>MACD!E449</f>
        <v>-2.0002623405261044E-2</v>
      </c>
      <c r="E449" s="2">
        <f>MACD!F449</f>
        <v>-1.9430560135169497E-2</v>
      </c>
      <c r="F449" s="2">
        <f>'Moving Avg'!D449</f>
        <v>1.8320000000000003</v>
      </c>
      <c r="G449" s="2">
        <f>'Moving Avg'!F449</f>
        <v>1.8110000000000004</v>
      </c>
      <c r="H449" s="2">
        <f>'Moving Avg'!G449</f>
        <v>1.8027999999999995</v>
      </c>
      <c r="I449" s="2">
        <f>'Moving Avg'!H449</f>
        <v>1.9787499999999982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  <c r="M449" s="8">
        <f t="shared" si="60"/>
        <v>25</v>
      </c>
      <c r="N449" s="8">
        <f t="shared" si="61"/>
        <v>45</v>
      </c>
      <c r="O449" s="8">
        <f t="shared" si="62"/>
        <v>0</v>
      </c>
      <c r="P449" s="8">
        <f t="shared" si="63"/>
        <v>16.5</v>
      </c>
      <c r="Q449" s="9">
        <f t="shared" si="64"/>
        <v>26.975000000000001</v>
      </c>
      <c r="R449" s="9">
        <f t="shared" si="65"/>
        <v>18.125</v>
      </c>
      <c r="S449" s="9">
        <f t="shared" si="66"/>
        <v>17.925000000000001</v>
      </c>
      <c r="T449" s="9">
        <f t="shared" si="67"/>
        <v>21.625</v>
      </c>
      <c r="U449" s="8">
        <f t="shared" si="68"/>
        <v>21.008333333333336</v>
      </c>
      <c r="V449" s="8">
        <f t="shared" si="69"/>
        <v>21.162500000000001</v>
      </c>
    </row>
    <row r="450" spans="1:22" ht="13.5" x14ac:dyDescent="0.25">
      <c r="A450" s="3">
        <f>RSI!A450</f>
        <v>42958</v>
      </c>
      <c r="B450" s="2">
        <f>RSI!B450</f>
        <v>1.8</v>
      </c>
      <c r="C450" s="2">
        <f>RSI!I450</f>
        <v>46.888870612544551</v>
      </c>
      <c r="D450" s="2">
        <f>MACD!E450</f>
        <v>-1.8067836887980082E-2</v>
      </c>
      <c r="E450" s="2">
        <f>MACD!F450</f>
        <v>-1.9158015485731615E-2</v>
      </c>
      <c r="F450" s="2">
        <f>'Moving Avg'!D450</f>
        <v>1.8180000000000001</v>
      </c>
      <c r="G450" s="2">
        <f>'Moving Avg'!F450</f>
        <v>1.8109999999999999</v>
      </c>
      <c r="H450" s="2">
        <f>'Moving Avg'!G450</f>
        <v>1.8027999999999995</v>
      </c>
      <c r="I450" s="2">
        <f>'Moving Avg'!H450</f>
        <v>1.9746999999999986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16.5</v>
      </c>
      <c r="Q450" s="9">
        <f t="shared" si="64"/>
        <v>11.225</v>
      </c>
      <c r="R450" s="9">
        <f t="shared" si="65"/>
        <v>9.125</v>
      </c>
      <c r="S450" s="9">
        <f t="shared" si="66"/>
        <v>11.175000000000001</v>
      </c>
      <c r="T450" s="9">
        <f t="shared" si="67"/>
        <v>10.375</v>
      </c>
      <c r="U450" s="8">
        <f t="shared" si="68"/>
        <v>10.508333333333335</v>
      </c>
      <c r="V450" s="8">
        <f t="shared" si="69"/>
        <v>10.475000000000001</v>
      </c>
    </row>
    <row r="451" spans="1:22" ht="13.5" x14ac:dyDescent="0.25">
      <c r="A451" s="3">
        <f>RSI!A451</f>
        <v>42961</v>
      </c>
      <c r="B451" s="2">
        <f>RSI!B451</f>
        <v>1.8</v>
      </c>
      <c r="C451" s="2">
        <f>RSI!I451</f>
        <v>46.888870612544551</v>
      </c>
      <c r="D451" s="2">
        <f>MACD!E451</f>
        <v>-1.6346077230418476E-2</v>
      </c>
      <c r="E451" s="2">
        <f>MACD!F451</f>
        <v>-1.859562783466899E-2</v>
      </c>
      <c r="F451" s="2">
        <f>'Moving Avg'!D451</f>
        <v>1.8140000000000001</v>
      </c>
      <c r="G451" s="2">
        <f>'Moving Avg'!F451</f>
        <v>1.8109999999999999</v>
      </c>
      <c r="H451" s="2">
        <f>'Moving Avg'!G451</f>
        <v>1.8021999999999994</v>
      </c>
      <c r="I451" s="2">
        <f>'Moving Avg'!H451</f>
        <v>1.9706999999999988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  <c r="M451" s="8">
        <f t="shared" si="70"/>
        <v>25</v>
      </c>
      <c r="N451" s="8">
        <f t="shared" si="71"/>
        <v>0</v>
      </c>
      <c r="O451" s="8">
        <f t="shared" si="72"/>
        <v>0</v>
      </c>
      <c r="P451" s="8">
        <f t="shared" si="73"/>
        <v>16.5</v>
      </c>
      <c r="Q451" s="9">
        <f t="shared" ref="Q451:Q514" si="74">0.35*M451+N451*0.35+O451*0.15+P451*0.15</f>
        <v>11.225</v>
      </c>
      <c r="R451" s="9">
        <f t="shared" ref="R451:R514" si="75">M451*0.2+N451*0.2+O451*0.35+P451*0.25</f>
        <v>9.125</v>
      </c>
      <c r="S451" s="9">
        <f t="shared" ref="S451:S514" si="76">M451*0.15+N451*0.15+O451*0.25+P451*0.45</f>
        <v>11.175000000000001</v>
      </c>
      <c r="T451" s="9">
        <f t="shared" ref="T451:T514" si="77">0.25*SUM(M451:P451)</f>
        <v>10.375</v>
      </c>
      <c r="U451" s="8">
        <f t="shared" ref="U451:U514" si="78">SUM(Q451:S451)/3</f>
        <v>10.508333333333335</v>
      </c>
      <c r="V451" s="8">
        <f t="shared" ref="V451:V514" si="79">SUM(Q451:T451)/4</f>
        <v>10.475000000000001</v>
      </c>
    </row>
    <row r="452" spans="1:22" ht="13.5" x14ac:dyDescent="0.25">
      <c r="A452" s="3">
        <f>RSI!A452</f>
        <v>42962</v>
      </c>
      <c r="B452" s="2">
        <f>RSI!B452</f>
        <v>1.83</v>
      </c>
      <c r="C452" s="2">
        <f>RSI!I452</f>
        <v>54.030479245159242</v>
      </c>
      <c r="D452" s="2">
        <f>MACD!E452</f>
        <v>-1.3956139296654513E-2</v>
      </c>
      <c r="E452" s="2">
        <f>MACD!F452</f>
        <v>-1.7667730127066097E-2</v>
      </c>
      <c r="F452" s="2">
        <f>'Moving Avg'!D452</f>
        <v>1.8079999999999998</v>
      </c>
      <c r="G452" s="2">
        <f>'Moving Avg'!F452</f>
        <v>1.8145</v>
      </c>
      <c r="H452" s="2">
        <f>'Moving Avg'!G452</f>
        <v>1.8021999999999994</v>
      </c>
      <c r="I452" s="2">
        <f>'Moving Avg'!H452</f>
        <v>1.9669499999999989</v>
      </c>
      <c r="J452" s="6" t="str">
        <f>OBV!F452</f>
        <v>BEARISH</v>
      </c>
      <c r="K452" s="6" t="str">
        <f>OBV!G452</f>
        <v>NEUTRAL</v>
      </c>
      <c r="L452" s="6" t="str">
        <f>OBV!H452</f>
        <v>CONFIRMED BEARISH</v>
      </c>
      <c r="M452" s="8">
        <f t="shared" si="70"/>
        <v>25</v>
      </c>
      <c r="N452" s="8">
        <f t="shared" si="71"/>
        <v>0</v>
      </c>
      <c r="O452" s="8">
        <f t="shared" si="72"/>
        <v>0</v>
      </c>
      <c r="P452" s="8">
        <f t="shared" si="73"/>
        <v>16.5</v>
      </c>
      <c r="Q452" s="9">
        <f t="shared" si="74"/>
        <v>11.225</v>
      </c>
      <c r="R452" s="9">
        <f t="shared" si="75"/>
        <v>9.125</v>
      </c>
      <c r="S452" s="9">
        <f t="shared" si="76"/>
        <v>11.175000000000001</v>
      </c>
      <c r="T452" s="9">
        <f t="shared" si="77"/>
        <v>10.375</v>
      </c>
      <c r="U452" s="8">
        <f t="shared" si="78"/>
        <v>10.508333333333335</v>
      </c>
      <c r="V452" s="8">
        <f t="shared" si="79"/>
        <v>10.475000000000001</v>
      </c>
    </row>
    <row r="453" spans="1:22" ht="13.5" x14ac:dyDescent="0.25">
      <c r="A453" s="3">
        <f>RSI!A453</f>
        <v>42963</v>
      </c>
      <c r="B453" s="2">
        <f>RSI!B453</f>
        <v>1.8</v>
      </c>
      <c r="C453" s="2">
        <f>RSI!I453</f>
        <v>47.196069323225913</v>
      </c>
      <c r="D453" s="2">
        <f>MACD!E453</f>
        <v>-2.1240666785014017E-3</v>
      </c>
      <c r="E453" s="2">
        <f>MACD!F453</f>
        <v>-1.4558997437353158E-2</v>
      </c>
      <c r="F453" s="2">
        <f>'Moving Avg'!D453</f>
        <v>1.8060000000000003</v>
      </c>
      <c r="G453" s="2">
        <f>'Moving Avg'!F453</f>
        <v>1.8165</v>
      </c>
      <c r="H453" s="2">
        <f>'Moving Avg'!G453</f>
        <v>1.8015999999999994</v>
      </c>
      <c r="I453" s="2">
        <f>'Moving Avg'!H453</f>
        <v>1.9633999999999989</v>
      </c>
      <c r="J453" s="6" t="str">
        <f>OBV!F453</f>
        <v>BEARISH</v>
      </c>
      <c r="K453" s="6" t="str">
        <f>OBV!G453</f>
        <v>NEUTRAL</v>
      </c>
      <c r="L453" s="6" t="str">
        <f>OBV!H453</f>
        <v>CONFIRMED BEARISH</v>
      </c>
      <c r="M453" s="8">
        <f t="shared" si="70"/>
        <v>25</v>
      </c>
      <c r="N453" s="8">
        <f t="shared" si="71"/>
        <v>0</v>
      </c>
      <c r="O453" s="8">
        <f t="shared" si="72"/>
        <v>0</v>
      </c>
      <c r="P453" s="8">
        <f t="shared" si="73"/>
        <v>16.5</v>
      </c>
      <c r="Q453" s="9">
        <f t="shared" si="74"/>
        <v>11.225</v>
      </c>
      <c r="R453" s="9">
        <f t="shared" si="75"/>
        <v>9.125</v>
      </c>
      <c r="S453" s="9">
        <f t="shared" si="76"/>
        <v>11.175000000000001</v>
      </c>
      <c r="T453" s="9">
        <f t="shared" si="77"/>
        <v>10.375</v>
      </c>
      <c r="U453" s="8">
        <f t="shared" si="78"/>
        <v>10.508333333333335</v>
      </c>
      <c r="V453" s="8">
        <f t="shared" si="79"/>
        <v>10.475000000000001</v>
      </c>
    </row>
    <row r="454" spans="1:22" ht="13.5" x14ac:dyDescent="0.25">
      <c r="A454" s="3">
        <f>RSI!A454</f>
        <v>42964</v>
      </c>
      <c r="B454" s="2">
        <f>RSI!B454</f>
        <v>1.85</v>
      </c>
      <c r="C454" s="2">
        <f>RSI!I454</f>
        <v>56.96629096988282</v>
      </c>
      <c r="D454" s="2">
        <f>MACD!E454</f>
        <v>4.264298668239519E-3</v>
      </c>
      <c r="E454" s="2">
        <f>MACD!F454</f>
        <v>-1.0794338216234623E-2</v>
      </c>
      <c r="F454" s="2">
        <f>'Moving Avg'!D454</f>
        <v>1.8160000000000001</v>
      </c>
      <c r="G454" s="2">
        <f>'Moving Avg'!F454</f>
        <v>1.8210000000000002</v>
      </c>
      <c r="H454" s="2">
        <f>'Moving Avg'!G454</f>
        <v>1.8019999999999994</v>
      </c>
      <c r="I454" s="2">
        <f>'Moving Avg'!H454</f>
        <v>1.9606499999999991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  <c r="M454" s="8">
        <f t="shared" si="70"/>
        <v>25</v>
      </c>
      <c r="N454" s="8">
        <f t="shared" si="71"/>
        <v>0</v>
      </c>
      <c r="O454" s="8">
        <f t="shared" si="72"/>
        <v>0</v>
      </c>
      <c r="P454" s="8">
        <f t="shared" si="73"/>
        <v>83.5</v>
      </c>
      <c r="Q454" s="9">
        <f t="shared" si="74"/>
        <v>21.274999999999999</v>
      </c>
      <c r="R454" s="9">
        <f t="shared" si="75"/>
        <v>25.875</v>
      </c>
      <c r="S454" s="9">
        <f t="shared" si="76"/>
        <v>41.325000000000003</v>
      </c>
      <c r="T454" s="9">
        <f t="shared" si="77"/>
        <v>27.125</v>
      </c>
      <c r="U454" s="8">
        <f t="shared" si="78"/>
        <v>29.491666666666664</v>
      </c>
      <c r="V454" s="8">
        <f t="shared" si="79"/>
        <v>28.9</v>
      </c>
    </row>
    <row r="455" spans="1:22" ht="13.5" x14ac:dyDescent="0.25">
      <c r="A455" s="3">
        <f>RSI!A455</f>
        <v>42965</v>
      </c>
      <c r="B455" s="2">
        <f>RSI!B455</f>
        <v>1.85</v>
      </c>
      <c r="C455" s="2">
        <f>RSI!I455</f>
        <v>56.96629096988282</v>
      </c>
      <c r="D455" s="2">
        <f>MACD!E455</f>
        <v>9.4487524451076776E-3</v>
      </c>
      <c r="E455" s="2">
        <f>MACD!F455</f>
        <v>-6.7457200839661623E-3</v>
      </c>
      <c r="F455" s="2">
        <f>'Moving Avg'!D455</f>
        <v>1.8259999999999998</v>
      </c>
      <c r="G455" s="2">
        <f>'Moving Avg'!F455</f>
        <v>1.8235000000000003</v>
      </c>
      <c r="H455" s="2">
        <f>'Moving Avg'!G455</f>
        <v>1.8025999999999993</v>
      </c>
      <c r="I455" s="2">
        <f>'Moving Avg'!H455</f>
        <v>1.9579499999999994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  <c r="M455" s="8">
        <f t="shared" si="70"/>
        <v>25</v>
      </c>
      <c r="N455" s="8">
        <f t="shared" si="71"/>
        <v>0</v>
      </c>
      <c r="O455" s="8">
        <f t="shared" si="72"/>
        <v>0</v>
      </c>
      <c r="P455" s="8">
        <f t="shared" si="73"/>
        <v>83.5</v>
      </c>
      <c r="Q455" s="9">
        <f t="shared" si="74"/>
        <v>21.274999999999999</v>
      </c>
      <c r="R455" s="9">
        <f t="shared" si="75"/>
        <v>25.875</v>
      </c>
      <c r="S455" s="9">
        <f t="shared" si="76"/>
        <v>41.325000000000003</v>
      </c>
      <c r="T455" s="9">
        <f t="shared" si="77"/>
        <v>27.125</v>
      </c>
      <c r="U455" s="8">
        <f t="shared" si="78"/>
        <v>29.491666666666664</v>
      </c>
      <c r="V455" s="8">
        <f t="shared" si="79"/>
        <v>28.9</v>
      </c>
    </row>
    <row r="456" spans="1:22" ht="13.5" x14ac:dyDescent="0.25">
      <c r="A456" s="3">
        <f>RSI!A456</f>
        <v>42968</v>
      </c>
      <c r="B456" s="2">
        <f>RSI!B456</f>
        <v>1.8</v>
      </c>
      <c r="C456" s="2">
        <f>RSI!I456</f>
        <v>46.901700275896715</v>
      </c>
      <c r="D456" s="2">
        <f>MACD!E456</f>
        <v>9.6422845786072742E-3</v>
      </c>
      <c r="E456" s="2">
        <f>MACD!F456</f>
        <v>-3.4681191514514759E-3</v>
      </c>
      <c r="F456" s="2">
        <f>'Moving Avg'!D456</f>
        <v>1.8260000000000001</v>
      </c>
      <c r="G456" s="2">
        <f>'Moving Avg'!F456</f>
        <v>1.8234999999999999</v>
      </c>
      <c r="H456" s="2">
        <f>'Moving Avg'!G456</f>
        <v>1.8025999999999993</v>
      </c>
      <c r="I456" s="2">
        <f>'Moving Avg'!H456</f>
        <v>1.9552999999999994</v>
      </c>
      <c r="J456" s="6" t="str">
        <f>OBV!F456</f>
        <v>BULLISH</v>
      </c>
      <c r="K456" s="6" t="str">
        <f>OBV!G456</f>
        <v>NEUTRAL</v>
      </c>
      <c r="L456" s="6" t="str">
        <f>OBV!H456</f>
        <v>NEUTRAL</v>
      </c>
      <c r="M456" s="8">
        <f t="shared" si="70"/>
        <v>25</v>
      </c>
      <c r="N456" s="8">
        <f t="shared" si="71"/>
        <v>0</v>
      </c>
      <c r="O456" s="8">
        <f t="shared" si="72"/>
        <v>0</v>
      </c>
      <c r="P456" s="8">
        <f t="shared" si="73"/>
        <v>49.5</v>
      </c>
      <c r="Q456" s="9">
        <f t="shared" si="74"/>
        <v>16.175000000000001</v>
      </c>
      <c r="R456" s="9">
        <f t="shared" si="75"/>
        <v>17.375</v>
      </c>
      <c r="S456" s="9">
        <f t="shared" si="76"/>
        <v>26.025000000000002</v>
      </c>
      <c r="T456" s="9">
        <f t="shared" si="77"/>
        <v>18.625</v>
      </c>
      <c r="U456" s="8">
        <f t="shared" si="78"/>
        <v>19.858333333333334</v>
      </c>
      <c r="V456" s="8">
        <f t="shared" si="79"/>
        <v>19.55</v>
      </c>
    </row>
    <row r="457" spans="1:22" ht="13.5" x14ac:dyDescent="0.25">
      <c r="A457" s="3">
        <f>RSI!A457</f>
        <v>42969</v>
      </c>
      <c r="B457" s="2">
        <f>RSI!B457</f>
        <v>1.8</v>
      </c>
      <c r="C457" s="2">
        <f>RSI!I457</f>
        <v>46.901700275896715</v>
      </c>
      <c r="D457" s="2">
        <f>MACD!E457</f>
        <v>1.6065795115353554E-2</v>
      </c>
      <c r="E457" s="2">
        <f>MACD!F457</f>
        <v>4.3866370190952979E-4</v>
      </c>
      <c r="F457" s="2">
        <f>'Moving Avg'!D457</f>
        <v>1.8199999999999998</v>
      </c>
      <c r="G457" s="2">
        <f>'Moving Avg'!F457</f>
        <v>1.8234999999999999</v>
      </c>
      <c r="H457" s="2">
        <f>'Moving Avg'!G457</f>
        <v>1.8025999999999991</v>
      </c>
      <c r="I457" s="2">
        <f>'Moving Avg'!H457</f>
        <v>1.9523499999999996</v>
      </c>
      <c r="J457" s="6" t="str">
        <f>OBV!F457</f>
        <v>BEARISH</v>
      </c>
      <c r="K457" s="6" t="str">
        <f>OBV!G457</f>
        <v>NEUTRAL</v>
      </c>
      <c r="L457" s="6" t="str">
        <f>OBV!H457</f>
        <v>CONFIRMED BEARISH</v>
      </c>
      <c r="M457" s="8">
        <f t="shared" si="70"/>
        <v>25</v>
      </c>
      <c r="N457" s="8">
        <f t="shared" si="71"/>
        <v>0</v>
      </c>
      <c r="O457" s="8">
        <f t="shared" si="72"/>
        <v>0</v>
      </c>
      <c r="P457" s="8">
        <f t="shared" si="73"/>
        <v>16.5</v>
      </c>
      <c r="Q457" s="9">
        <f t="shared" si="74"/>
        <v>11.225</v>
      </c>
      <c r="R457" s="9">
        <f t="shared" si="75"/>
        <v>9.125</v>
      </c>
      <c r="S457" s="9">
        <f t="shared" si="76"/>
        <v>11.175000000000001</v>
      </c>
      <c r="T457" s="9">
        <f t="shared" si="77"/>
        <v>10.375</v>
      </c>
      <c r="U457" s="8">
        <f t="shared" si="78"/>
        <v>10.508333333333335</v>
      </c>
      <c r="V457" s="8">
        <f t="shared" si="79"/>
        <v>10.475000000000001</v>
      </c>
    </row>
    <row r="458" spans="1:22" ht="13.5" x14ac:dyDescent="0.25">
      <c r="A458" s="3">
        <f>RSI!A458</f>
        <v>42970</v>
      </c>
      <c r="B458" s="2">
        <f>RSI!B458</f>
        <v>1.84</v>
      </c>
      <c r="C458" s="2">
        <f>RSI!I458</f>
        <v>54.379851189691891</v>
      </c>
      <c r="D458" s="2">
        <f>MACD!E458</f>
        <v>1.0943864110065427E-2</v>
      </c>
      <c r="E458" s="2">
        <f>MACD!F458</f>
        <v>2.5397037835407092E-3</v>
      </c>
      <c r="F458" s="2">
        <f>'Moving Avg'!D458</f>
        <v>1.8280000000000001</v>
      </c>
      <c r="G458" s="2">
        <f>'Moving Avg'!F458</f>
        <v>1.8250000000000004</v>
      </c>
      <c r="H458" s="2">
        <f>'Moving Avg'!G458</f>
        <v>1.8033999999999992</v>
      </c>
      <c r="I458" s="2">
        <f>'Moving Avg'!H458</f>
        <v>1.9499499999999994</v>
      </c>
      <c r="J458" s="6" t="str">
        <f>OBV!F458</f>
        <v>BULLISH</v>
      </c>
      <c r="K458" s="6" t="str">
        <f>OBV!G458</f>
        <v>NEUTRAL</v>
      </c>
      <c r="L458" s="6" t="str">
        <f>OBV!H458</f>
        <v>CONFIRMED BULLISH</v>
      </c>
      <c r="M458" s="8">
        <f t="shared" si="70"/>
        <v>25</v>
      </c>
      <c r="N458" s="8">
        <f t="shared" si="71"/>
        <v>0</v>
      </c>
      <c r="O458" s="8">
        <f t="shared" si="72"/>
        <v>0</v>
      </c>
      <c r="P458" s="8">
        <f t="shared" si="73"/>
        <v>83.5</v>
      </c>
      <c r="Q458" s="9">
        <f t="shared" si="74"/>
        <v>21.274999999999999</v>
      </c>
      <c r="R458" s="9">
        <f t="shared" si="75"/>
        <v>25.875</v>
      </c>
      <c r="S458" s="9">
        <f t="shared" si="76"/>
        <v>41.325000000000003</v>
      </c>
      <c r="T458" s="9">
        <f t="shared" si="77"/>
        <v>27.125</v>
      </c>
      <c r="U458" s="8">
        <f t="shared" si="78"/>
        <v>29.491666666666664</v>
      </c>
      <c r="V458" s="8">
        <f t="shared" si="79"/>
        <v>28.9</v>
      </c>
    </row>
    <row r="459" spans="1:22" ht="13.5" x14ac:dyDescent="0.25">
      <c r="A459" s="3">
        <f>RSI!A459</f>
        <v>42971</v>
      </c>
      <c r="B459" s="2">
        <f>RSI!B459</f>
        <v>1.84</v>
      </c>
      <c r="C459" s="2">
        <f>RSI!I459</f>
        <v>54.379851189691891</v>
      </c>
      <c r="D459" s="2">
        <f>MACD!E459</f>
        <v>4.9258969223315852E-3</v>
      </c>
      <c r="E459" s="2">
        <f>MACD!F459</f>
        <v>3.0169424112988846E-3</v>
      </c>
      <c r="F459" s="2">
        <f>'Moving Avg'!D459</f>
        <v>1.8260000000000001</v>
      </c>
      <c r="G459" s="2">
        <f>'Moving Avg'!F459</f>
        <v>1.8265000000000005</v>
      </c>
      <c r="H459" s="2">
        <f>'Moving Avg'!G459</f>
        <v>1.8041999999999989</v>
      </c>
      <c r="I459" s="2">
        <f>'Moving Avg'!H459</f>
        <v>1.9476499999999997</v>
      </c>
      <c r="J459" s="6" t="str">
        <f>OBV!F459</f>
        <v>BULLISH</v>
      </c>
      <c r="K459" s="6" t="str">
        <f>OBV!G459</f>
        <v>NEUTRAL</v>
      </c>
      <c r="L459" s="6" t="str">
        <f>OBV!H459</f>
        <v>BULLISH DIVERGENCE</v>
      </c>
      <c r="M459" s="8">
        <f t="shared" si="70"/>
        <v>25</v>
      </c>
      <c r="N459" s="8">
        <f t="shared" si="71"/>
        <v>0</v>
      </c>
      <c r="O459" s="8">
        <f t="shared" si="72"/>
        <v>0</v>
      </c>
      <c r="P459" s="8">
        <f t="shared" si="73"/>
        <v>66.5</v>
      </c>
      <c r="Q459" s="9">
        <f t="shared" si="74"/>
        <v>18.725000000000001</v>
      </c>
      <c r="R459" s="9">
        <f t="shared" si="75"/>
        <v>21.625</v>
      </c>
      <c r="S459" s="9">
        <f t="shared" si="76"/>
        <v>33.674999999999997</v>
      </c>
      <c r="T459" s="9">
        <f t="shared" si="77"/>
        <v>22.875</v>
      </c>
      <c r="U459" s="8">
        <f t="shared" si="78"/>
        <v>24.675000000000001</v>
      </c>
      <c r="V459" s="8">
        <f t="shared" si="79"/>
        <v>24.225000000000001</v>
      </c>
    </row>
    <row r="460" spans="1:22" ht="13.5" x14ac:dyDescent="0.25">
      <c r="A460" s="3">
        <f>RSI!A460</f>
        <v>42972</v>
      </c>
      <c r="B460" s="2">
        <f>RSI!B460</f>
        <v>1.8</v>
      </c>
      <c r="C460" s="2">
        <f>RSI!I460</f>
        <v>46.744734562207974</v>
      </c>
      <c r="D460" s="2">
        <f>MACD!E460</f>
        <v>2.6619522946507157E-3</v>
      </c>
      <c r="E460" s="2">
        <f>MACD!F460</f>
        <v>2.9459443879692512E-3</v>
      </c>
      <c r="F460" s="2">
        <f>'Moving Avg'!D460</f>
        <v>1.8160000000000001</v>
      </c>
      <c r="G460" s="2">
        <f>'Moving Avg'!F460</f>
        <v>1.8265000000000005</v>
      </c>
      <c r="H460" s="2">
        <f>'Moving Avg'!G460</f>
        <v>1.8045999999999989</v>
      </c>
      <c r="I460" s="2">
        <f>'Moving Avg'!H460</f>
        <v>1.9451499999999995</v>
      </c>
      <c r="J460" s="6" t="str">
        <f>OBV!F460</f>
        <v>BULLISH</v>
      </c>
      <c r="K460" s="6" t="str">
        <f>OBV!G460</f>
        <v>NEUTRAL</v>
      </c>
      <c r="L460" s="6" t="str">
        <f>OBV!H460</f>
        <v>BULLISH DIVERGENCE</v>
      </c>
      <c r="M460" s="8">
        <f t="shared" si="70"/>
        <v>25</v>
      </c>
      <c r="N460" s="8">
        <f t="shared" si="71"/>
        <v>45</v>
      </c>
      <c r="O460" s="8">
        <f t="shared" si="72"/>
        <v>0</v>
      </c>
      <c r="P460" s="8">
        <f t="shared" si="73"/>
        <v>66.5</v>
      </c>
      <c r="Q460" s="9">
        <f t="shared" si="74"/>
        <v>34.475000000000001</v>
      </c>
      <c r="R460" s="9">
        <f t="shared" si="75"/>
        <v>30.625</v>
      </c>
      <c r="S460" s="9">
        <f t="shared" si="76"/>
        <v>40.424999999999997</v>
      </c>
      <c r="T460" s="9">
        <f t="shared" si="77"/>
        <v>34.125</v>
      </c>
      <c r="U460" s="8">
        <f t="shared" si="78"/>
        <v>35.174999999999997</v>
      </c>
      <c r="V460" s="8">
        <f t="shared" si="79"/>
        <v>34.912499999999994</v>
      </c>
    </row>
    <row r="461" spans="1:22" ht="13.5" x14ac:dyDescent="0.25">
      <c r="A461" s="3">
        <f>RSI!A461</f>
        <v>42975</v>
      </c>
      <c r="B461" s="2">
        <f>RSI!B461</f>
        <v>1.8</v>
      </c>
      <c r="C461" s="2">
        <f>RSI!I461</f>
        <v>46.744734562207974</v>
      </c>
      <c r="D461" s="2">
        <f>MACD!E461</f>
        <v>8.5787086504707233E-4</v>
      </c>
      <c r="E461" s="2">
        <f>MACD!F461</f>
        <v>2.5283296833848155E-3</v>
      </c>
      <c r="F461" s="2">
        <f>'Moving Avg'!D461</f>
        <v>1.8160000000000001</v>
      </c>
      <c r="G461" s="2">
        <f>'Moving Avg'!F461</f>
        <v>1.8265</v>
      </c>
      <c r="H461" s="2">
        <f>'Moving Avg'!G461</f>
        <v>1.8045999999999989</v>
      </c>
      <c r="I461" s="2">
        <f>'Moving Avg'!H461</f>
        <v>1.9432499999999997</v>
      </c>
      <c r="J461" s="6" t="str">
        <f>OBV!F461</f>
        <v>BULLISH</v>
      </c>
      <c r="K461" s="6" t="str">
        <f>OBV!G461</f>
        <v>NEUTRAL</v>
      </c>
      <c r="L461" s="6" t="str">
        <f>OBV!H461</f>
        <v>NEUTRAL</v>
      </c>
      <c r="M461" s="8">
        <f t="shared" si="70"/>
        <v>25</v>
      </c>
      <c r="N461" s="8">
        <f t="shared" si="71"/>
        <v>45</v>
      </c>
      <c r="O461" s="8">
        <f t="shared" si="72"/>
        <v>0</v>
      </c>
      <c r="P461" s="8">
        <f t="shared" si="73"/>
        <v>49.5</v>
      </c>
      <c r="Q461" s="9">
        <f t="shared" si="74"/>
        <v>31.925000000000001</v>
      </c>
      <c r="R461" s="9">
        <f t="shared" si="75"/>
        <v>26.375</v>
      </c>
      <c r="S461" s="9">
        <f t="shared" si="76"/>
        <v>32.775000000000006</v>
      </c>
      <c r="T461" s="9">
        <f t="shared" si="77"/>
        <v>29.875</v>
      </c>
      <c r="U461" s="8">
        <f t="shared" si="78"/>
        <v>30.358333333333334</v>
      </c>
      <c r="V461" s="8">
        <f t="shared" si="79"/>
        <v>30.237500000000001</v>
      </c>
    </row>
    <row r="462" spans="1:22" ht="13.5" x14ac:dyDescent="0.25">
      <c r="A462" s="3">
        <f>RSI!A462</f>
        <v>42976</v>
      </c>
      <c r="B462" s="2">
        <f>RSI!B462</f>
        <v>1.82</v>
      </c>
      <c r="C462" s="2">
        <f>RSI!I462</f>
        <v>50.754197903760392</v>
      </c>
      <c r="D462" s="2">
        <f>MACD!E462</f>
        <v>2.5685435812830004E-3</v>
      </c>
      <c r="E462" s="2">
        <f>MACD!F462</f>
        <v>2.5363724629644526E-3</v>
      </c>
      <c r="F462" s="2">
        <f>'Moving Avg'!D462</f>
        <v>1.8199999999999998</v>
      </c>
      <c r="G462" s="2">
        <f>'Moving Avg'!F462</f>
        <v>1.8265000000000005</v>
      </c>
      <c r="H462" s="2">
        <f>'Moving Avg'!G462</f>
        <v>1.8053999999999988</v>
      </c>
      <c r="I462" s="2">
        <f>'Moving Avg'!H462</f>
        <v>1.9415999999999998</v>
      </c>
      <c r="J462" s="6" t="str">
        <f>OBV!F462</f>
        <v>BULLISH</v>
      </c>
      <c r="K462" s="6" t="str">
        <f>OBV!G462</f>
        <v>NEUTRAL</v>
      </c>
      <c r="L462" s="6" t="str">
        <f>OBV!H462</f>
        <v>CONFIRMED BULLISH</v>
      </c>
      <c r="M462" s="8">
        <f t="shared" si="70"/>
        <v>25</v>
      </c>
      <c r="N462" s="8">
        <f t="shared" si="71"/>
        <v>0</v>
      </c>
      <c r="O462" s="8">
        <f t="shared" si="72"/>
        <v>0</v>
      </c>
      <c r="P462" s="8">
        <f t="shared" si="73"/>
        <v>83.5</v>
      </c>
      <c r="Q462" s="9">
        <f t="shared" si="74"/>
        <v>21.274999999999999</v>
      </c>
      <c r="R462" s="9">
        <f t="shared" si="75"/>
        <v>25.875</v>
      </c>
      <c r="S462" s="9">
        <f t="shared" si="76"/>
        <v>41.325000000000003</v>
      </c>
      <c r="T462" s="9">
        <f t="shared" si="77"/>
        <v>27.125</v>
      </c>
      <c r="U462" s="8">
        <f t="shared" si="78"/>
        <v>29.491666666666664</v>
      </c>
      <c r="V462" s="8">
        <f t="shared" si="79"/>
        <v>28.9</v>
      </c>
    </row>
    <row r="463" spans="1:22" ht="13.5" x14ac:dyDescent="0.25">
      <c r="A463" s="3">
        <f>RSI!A463</f>
        <v>42977</v>
      </c>
      <c r="B463" s="2">
        <f>RSI!B463</f>
        <v>1.8</v>
      </c>
      <c r="C463" s="2">
        <f>RSI!I463</f>
        <v>46.947723490662341</v>
      </c>
      <c r="D463" s="2">
        <f>MACD!E463</f>
        <v>8.596000560401329E-4</v>
      </c>
      <c r="E463" s="2">
        <f>MACD!F463</f>
        <v>2.2010179815795889E-3</v>
      </c>
      <c r="F463" s="2">
        <f>'Moving Avg'!D463</f>
        <v>1.8120000000000001</v>
      </c>
      <c r="G463" s="2">
        <f>'Moving Avg'!F463</f>
        <v>1.823</v>
      </c>
      <c r="H463" s="2">
        <f>'Moving Avg'!G463</f>
        <v>1.805799999999999</v>
      </c>
      <c r="I463" s="2">
        <f>'Moving Avg'!H463</f>
        <v>1.9398</v>
      </c>
      <c r="J463" s="6" t="str">
        <f>OBV!F463</f>
        <v>BEARISH</v>
      </c>
      <c r="K463" s="6" t="str">
        <f>OBV!G463</f>
        <v>NEUTRAL</v>
      </c>
      <c r="L463" s="6" t="str">
        <f>OBV!H463</f>
        <v>CONFIRMED BEARISH</v>
      </c>
      <c r="M463" s="8">
        <f t="shared" si="70"/>
        <v>25</v>
      </c>
      <c r="N463" s="8">
        <f t="shared" si="71"/>
        <v>45</v>
      </c>
      <c r="O463" s="8">
        <f t="shared" si="72"/>
        <v>0</v>
      </c>
      <c r="P463" s="8">
        <f t="shared" si="73"/>
        <v>16.5</v>
      </c>
      <c r="Q463" s="9">
        <f t="shared" si="74"/>
        <v>26.975000000000001</v>
      </c>
      <c r="R463" s="9">
        <f t="shared" si="75"/>
        <v>18.125</v>
      </c>
      <c r="S463" s="9">
        <f t="shared" si="76"/>
        <v>17.925000000000001</v>
      </c>
      <c r="T463" s="9">
        <f t="shared" si="77"/>
        <v>21.625</v>
      </c>
      <c r="U463" s="8">
        <f t="shared" si="78"/>
        <v>21.008333333333336</v>
      </c>
      <c r="V463" s="8">
        <f t="shared" si="79"/>
        <v>21.162500000000001</v>
      </c>
    </row>
    <row r="464" spans="1:22" ht="13.5" x14ac:dyDescent="0.25">
      <c r="A464" s="3">
        <f>RSI!A464</f>
        <v>42978</v>
      </c>
      <c r="B464" s="2">
        <f>RSI!B464</f>
        <v>1.8</v>
      </c>
      <c r="C464" s="2">
        <f>RSI!I464</f>
        <v>46.947723490662341</v>
      </c>
      <c r="D464" s="2">
        <f>MACD!E464</f>
        <v>7.2031958689575681E-3</v>
      </c>
      <c r="E464" s="2">
        <f>MACD!F464</f>
        <v>3.2014535590551849E-3</v>
      </c>
      <c r="F464" s="2">
        <f>'Moving Avg'!D464</f>
        <v>1.8039999999999998</v>
      </c>
      <c r="G464" s="2">
        <f>'Moving Avg'!F464</f>
        <v>1.8195000000000001</v>
      </c>
      <c r="H464" s="2">
        <f>'Moving Avg'!G464</f>
        <v>1.8061999999999989</v>
      </c>
      <c r="I464" s="2">
        <f>'Moving Avg'!H464</f>
        <v>1.9379</v>
      </c>
      <c r="J464" s="6" t="str">
        <f>OBV!F464</f>
        <v>BEARISH</v>
      </c>
      <c r="K464" s="6" t="str">
        <f>OBV!G464</f>
        <v>NEUTRAL</v>
      </c>
      <c r="L464" s="6" t="str">
        <f>OBV!H464</f>
        <v>CONFIRMED BEARISH</v>
      </c>
      <c r="M464" s="8">
        <f t="shared" si="70"/>
        <v>25</v>
      </c>
      <c r="N464" s="8">
        <f t="shared" si="71"/>
        <v>0</v>
      </c>
      <c r="O464" s="8">
        <f t="shared" si="72"/>
        <v>0</v>
      </c>
      <c r="P464" s="8">
        <f t="shared" si="73"/>
        <v>16.5</v>
      </c>
      <c r="Q464" s="9">
        <f t="shared" si="74"/>
        <v>11.225</v>
      </c>
      <c r="R464" s="9">
        <f t="shared" si="75"/>
        <v>9.125</v>
      </c>
      <c r="S464" s="9">
        <f t="shared" si="76"/>
        <v>11.175000000000001</v>
      </c>
      <c r="T464" s="9">
        <f t="shared" si="77"/>
        <v>10.375</v>
      </c>
      <c r="U464" s="8">
        <f t="shared" si="78"/>
        <v>10.508333333333335</v>
      </c>
      <c r="V464" s="8">
        <f t="shared" si="79"/>
        <v>10.475000000000001</v>
      </c>
    </row>
    <row r="465" spans="1:22" ht="13.5" x14ac:dyDescent="0.25">
      <c r="A465" s="3">
        <f>RSI!A465</f>
        <v>42982</v>
      </c>
      <c r="B465" s="2">
        <f>RSI!B465</f>
        <v>1.8</v>
      </c>
      <c r="C465" s="2">
        <f>RSI!I465</f>
        <v>46.947723490662341</v>
      </c>
      <c r="D465" s="2">
        <f>MACD!E465</f>
        <v>1.2660962436127132E-2</v>
      </c>
      <c r="E465" s="2">
        <f>MACD!F465</f>
        <v>5.0933553344695744E-3</v>
      </c>
      <c r="F465" s="2">
        <f>'Moving Avg'!D465</f>
        <v>1.8039999999999998</v>
      </c>
      <c r="G465" s="2">
        <f>'Moving Avg'!F465</f>
        <v>1.8160000000000001</v>
      </c>
      <c r="H465" s="2">
        <f>'Moving Avg'!G465</f>
        <v>1.807599999999999</v>
      </c>
      <c r="I465" s="2">
        <f>'Moving Avg'!H465</f>
        <v>1.93615</v>
      </c>
      <c r="J465" s="6" t="str">
        <f>OBV!F465</f>
        <v>BEARISH</v>
      </c>
      <c r="K465" s="6" t="str">
        <f>OBV!G465</f>
        <v>NEUTRAL</v>
      </c>
      <c r="L465" s="6" t="str">
        <f>OBV!H465</f>
        <v>NEUTRAL</v>
      </c>
      <c r="M465" s="8">
        <f t="shared" si="70"/>
        <v>25</v>
      </c>
      <c r="N465" s="8">
        <f t="shared" si="71"/>
        <v>0</v>
      </c>
      <c r="O465" s="8">
        <f t="shared" si="72"/>
        <v>0</v>
      </c>
      <c r="P465" s="8">
        <f t="shared" si="73"/>
        <v>16.5</v>
      </c>
      <c r="Q465" s="9">
        <f t="shared" si="74"/>
        <v>11.225</v>
      </c>
      <c r="R465" s="9">
        <f t="shared" si="75"/>
        <v>9.125</v>
      </c>
      <c r="S465" s="9">
        <f t="shared" si="76"/>
        <v>11.175000000000001</v>
      </c>
      <c r="T465" s="9">
        <f t="shared" si="77"/>
        <v>10.375</v>
      </c>
      <c r="U465" s="8">
        <f t="shared" si="78"/>
        <v>10.508333333333335</v>
      </c>
      <c r="V465" s="8">
        <f t="shared" si="79"/>
        <v>10.475000000000001</v>
      </c>
    </row>
    <row r="466" spans="1:22" ht="13.5" x14ac:dyDescent="0.25">
      <c r="A466" s="3">
        <f>RSI!A466</f>
        <v>42983</v>
      </c>
      <c r="B466" s="2">
        <f>RSI!B466</f>
        <v>1.81</v>
      </c>
      <c r="C466" s="2">
        <f>RSI!I466</f>
        <v>49.321285544579908</v>
      </c>
      <c r="D466" s="2">
        <f>MACD!E466</f>
        <v>8.9294580379137845E-3</v>
      </c>
      <c r="E466" s="2">
        <f>MACD!F466</f>
        <v>5.8605758751584169E-3</v>
      </c>
      <c r="F466" s="2">
        <f>'Moving Avg'!D466</f>
        <v>1.8059999999999998</v>
      </c>
      <c r="G466" s="2">
        <f>'Moving Avg'!F466</f>
        <v>1.8155000000000001</v>
      </c>
      <c r="H466" s="2">
        <f>'Moving Avg'!G466</f>
        <v>1.8081999999999991</v>
      </c>
      <c r="I466" s="2">
        <f>'Moving Avg'!H466</f>
        <v>1.9344500000000002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  <c r="M466" s="8">
        <f t="shared" si="70"/>
        <v>25</v>
      </c>
      <c r="N466" s="8">
        <f t="shared" si="71"/>
        <v>0</v>
      </c>
      <c r="O466" s="8">
        <f t="shared" si="72"/>
        <v>0</v>
      </c>
      <c r="P466" s="8">
        <f t="shared" si="73"/>
        <v>83.5</v>
      </c>
      <c r="Q466" s="9">
        <f t="shared" si="74"/>
        <v>21.274999999999999</v>
      </c>
      <c r="R466" s="9">
        <f t="shared" si="75"/>
        <v>25.875</v>
      </c>
      <c r="S466" s="9">
        <f t="shared" si="76"/>
        <v>41.325000000000003</v>
      </c>
      <c r="T466" s="9">
        <f t="shared" si="77"/>
        <v>27.125</v>
      </c>
      <c r="U466" s="8">
        <f t="shared" si="78"/>
        <v>29.491666666666664</v>
      </c>
      <c r="V466" s="8">
        <f t="shared" si="79"/>
        <v>28.9</v>
      </c>
    </row>
    <row r="467" spans="1:22" ht="13.5" x14ac:dyDescent="0.25">
      <c r="A467" s="3">
        <f>RSI!A467</f>
        <v>42984</v>
      </c>
      <c r="B467" s="2">
        <f>RSI!B467</f>
        <v>1.81</v>
      </c>
      <c r="C467" s="2">
        <f>RSI!I467</f>
        <v>49.321285544579908</v>
      </c>
      <c r="D467" s="2">
        <f>MACD!E467</f>
        <v>5.7901943864595573E-3</v>
      </c>
      <c r="E467" s="2">
        <f>MACD!F467</f>
        <v>5.8464995774186457E-3</v>
      </c>
      <c r="F467" s="2">
        <f>'Moving Avg'!D467</f>
        <v>1.8040000000000003</v>
      </c>
      <c r="G467" s="2">
        <f>'Moving Avg'!F467</f>
        <v>1.8130000000000002</v>
      </c>
      <c r="H467" s="2">
        <f>'Moving Avg'!G467</f>
        <v>1.8083999999999991</v>
      </c>
      <c r="I467" s="2">
        <f>'Moving Avg'!H467</f>
        <v>1.9326500000000004</v>
      </c>
      <c r="J467" s="6" t="str">
        <f>OBV!F467</f>
        <v>BULLISH</v>
      </c>
      <c r="K467" s="6" t="str">
        <f>OBV!G467</f>
        <v>NEUTRAL</v>
      </c>
      <c r="L467" s="6" t="str">
        <f>OBV!H467</f>
        <v>BULLISH DIVERGENCE</v>
      </c>
      <c r="M467" s="8">
        <f t="shared" si="70"/>
        <v>25</v>
      </c>
      <c r="N467" s="8">
        <f t="shared" si="71"/>
        <v>45</v>
      </c>
      <c r="O467" s="8">
        <f t="shared" si="72"/>
        <v>0</v>
      </c>
      <c r="P467" s="8">
        <f t="shared" si="73"/>
        <v>66.5</v>
      </c>
      <c r="Q467" s="9">
        <f t="shared" si="74"/>
        <v>34.475000000000001</v>
      </c>
      <c r="R467" s="9">
        <f t="shared" si="75"/>
        <v>30.625</v>
      </c>
      <c r="S467" s="9">
        <f t="shared" si="76"/>
        <v>40.424999999999997</v>
      </c>
      <c r="T467" s="9">
        <f t="shared" si="77"/>
        <v>34.125</v>
      </c>
      <c r="U467" s="8">
        <f t="shared" si="78"/>
        <v>35.174999999999997</v>
      </c>
      <c r="V467" s="8">
        <f t="shared" si="79"/>
        <v>34.912499999999994</v>
      </c>
    </row>
    <row r="468" spans="1:22" ht="13.5" x14ac:dyDescent="0.25">
      <c r="A468" s="3">
        <f>RSI!A468</f>
        <v>42985</v>
      </c>
      <c r="B468" s="2">
        <f>RSI!B468</f>
        <v>1.81</v>
      </c>
      <c r="C468" s="2">
        <f>RSI!I468</f>
        <v>49.321285544579908</v>
      </c>
      <c r="D468" s="2">
        <f>MACD!E468</f>
        <v>9.3045582562725215E-3</v>
      </c>
      <c r="E468" s="2">
        <f>MACD!F468</f>
        <v>6.5381113131894207E-3</v>
      </c>
      <c r="F468" s="2">
        <f>'Moving Avg'!D468</f>
        <v>1.8060000000000003</v>
      </c>
      <c r="G468" s="2">
        <f>'Moving Avg'!F468</f>
        <v>1.8130000000000006</v>
      </c>
      <c r="H468" s="2">
        <f>'Moving Avg'!G468</f>
        <v>1.8085999999999993</v>
      </c>
      <c r="I468" s="2">
        <f>'Moving Avg'!H468</f>
        <v>1.9309500000000002</v>
      </c>
      <c r="J468" s="6" t="str">
        <f>OBV!F468</f>
        <v>BULLISH</v>
      </c>
      <c r="K468" s="6" t="str">
        <f>OBV!G468</f>
        <v>NEUTRAL</v>
      </c>
      <c r="L468" s="6" t="str">
        <f>OBV!H468</f>
        <v>CONFIRMED BULLISH</v>
      </c>
      <c r="M468" s="8">
        <f t="shared" si="70"/>
        <v>25</v>
      </c>
      <c r="N468" s="8">
        <f t="shared" si="71"/>
        <v>0</v>
      </c>
      <c r="O468" s="8">
        <f t="shared" si="72"/>
        <v>0</v>
      </c>
      <c r="P468" s="8">
        <f t="shared" si="73"/>
        <v>83.5</v>
      </c>
      <c r="Q468" s="9">
        <f t="shared" si="74"/>
        <v>21.274999999999999</v>
      </c>
      <c r="R468" s="9">
        <f t="shared" si="75"/>
        <v>25.875</v>
      </c>
      <c r="S468" s="9">
        <f t="shared" si="76"/>
        <v>41.325000000000003</v>
      </c>
      <c r="T468" s="9">
        <f t="shared" si="77"/>
        <v>27.125</v>
      </c>
      <c r="U468" s="8">
        <f t="shared" si="78"/>
        <v>29.491666666666664</v>
      </c>
      <c r="V468" s="8">
        <f t="shared" si="79"/>
        <v>28.9</v>
      </c>
    </row>
    <row r="469" spans="1:22" ht="13.5" x14ac:dyDescent="0.25">
      <c r="A469" s="3">
        <f>RSI!A469</f>
        <v>42986</v>
      </c>
      <c r="B469" s="2">
        <f>RSI!B469</f>
        <v>1.79</v>
      </c>
      <c r="C469" s="2">
        <f>RSI!I469</f>
        <v>44.363308221114771</v>
      </c>
      <c r="D469" s="2">
        <f>MACD!E469</f>
        <v>1.3775304214031614E-2</v>
      </c>
      <c r="E469" s="2">
        <f>MACD!F469</f>
        <v>7.9855498933578597E-3</v>
      </c>
      <c r="F469" s="2">
        <f>'Moving Avg'!D469</f>
        <v>1.8039999999999998</v>
      </c>
      <c r="G469" s="2">
        <f>'Moving Avg'!F469</f>
        <v>1.8125000000000004</v>
      </c>
      <c r="H469" s="2">
        <f>'Moving Avg'!G469</f>
        <v>1.8083999999999998</v>
      </c>
      <c r="I469" s="2">
        <f>'Moving Avg'!H469</f>
        <v>1.9290500000000006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  <c r="M469" s="8">
        <f t="shared" si="70"/>
        <v>25</v>
      </c>
      <c r="N469" s="8">
        <f t="shared" si="71"/>
        <v>0</v>
      </c>
      <c r="O469" s="8">
        <f t="shared" si="72"/>
        <v>0</v>
      </c>
      <c r="P469" s="8">
        <f t="shared" si="73"/>
        <v>66.5</v>
      </c>
      <c r="Q469" s="9">
        <f t="shared" si="74"/>
        <v>18.725000000000001</v>
      </c>
      <c r="R469" s="9">
        <f t="shared" si="75"/>
        <v>21.625</v>
      </c>
      <c r="S469" s="9">
        <f t="shared" si="76"/>
        <v>33.674999999999997</v>
      </c>
      <c r="T469" s="9">
        <f t="shared" si="77"/>
        <v>22.875</v>
      </c>
      <c r="U469" s="8">
        <f t="shared" si="78"/>
        <v>24.675000000000001</v>
      </c>
      <c r="V469" s="8">
        <f t="shared" si="79"/>
        <v>24.225000000000001</v>
      </c>
    </row>
    <row r="470" spans="1:22" ht="13.5" x14ac:dyDescent="0.25">
      <c r="A470" s="3">
        <f>RSI!A470</f>
        <v>42989</v>
      </c>
      <c r="B470" s="2">
        <f>RSI!B470</f>
        <v>1.82</v>
      </c>
      <c r="C470" s="2">
        <f>RSI!I470</f>
        <v>52.135748019014237</v>
      </c>
      <c r="D470" s="2">
        <f>MACD!E470</f>
        <v>9.3147740759336184E-3</v>
      </c>
      <c r="E470" s="2">
        <f>MACD!F470</f>
        <v>8.2513947298730114E-3</v>
      </c>
      <c r="F470" s="2">
        <f>'Moving Avg'!D470</f>
        <v>1.8079999999999998</v>
      </c>
      <c r="G470" s="2">
        <f>'Moving Avg'!F470</f>
        <v>1.8135000000000001</v>
      </c>
      <c r="H470" s="2">
        <f>'Moving Avg'!G470</f>
        <v>1.8087999999999997</v>
      </c>
      <c r="I470" s="2">
        <f>'Moving Avg'!H470</f>
        <v>1.9272500000000008</v>
      </c>
      <c r="J470" s="6" t="str">
        <f>OBV!F470</f>
        <v>BULLISH</v>
      </c>
      <c r="K470" s="6" t="str">
        <f>OBV!G470</f>
        <v>STRONG</v>
      </c>
      <c r="L470" s="6" t="str">
        <f>OBV!H470</f>
        <v>CONFIRMED BULLISH</v>
      </c>
      <c r="M470" s="8">
        <f t="shared" si="70"/>
        <v>25</v>
      </c>
      <c r="N470" s="8">
        <f t="shared" si="71"/>
        <v>0</v>
      </c>
      <c r="O470" s="8">
        <f t="shared" si="72"/>
        <v>0</v>
      </c>
      <c r="P470" s="8">
        <f t="shared" si="73"/>
        <v>100</v>
      </c>
      <c r="Q470" s="9">
        <f t="shared" si="74"/>
        <v>23.75</v>
      </c>
      <c r="R470" s="9">
        <f t="shared" si="75"/>
        <v>30</v>
      </c>
      <c r="S470" s="9">
        <f t="shared" si="76"/>
        <v>48.75</v>
      </c>
      <c r="T470" s="9">
        <f t="shared" si="77"/>
        <v>31.25</v>
      </c>
      <c r="U470" s="8">
        <f t="shared" si="78"/>
        <v>34.166666666666664</v>
      </c>
      <c r="V470" s="8">
        <f t="shared" si="79"/>
        <v>33.4375</v>
      </c>
    </row>
    <row r="471" spans="1:22" ht="13.5" x14ac:dyDescent="0.25">
      <c r="A471" s="3">
        <f>RSI!A471</f>
        <v>42990</v>
      </c>
      <c r="B471" s="2">
        <f>RSI!B471</f>
        <v>1.81</v>
      </c>
      <c r="C471" s="2">
        <f>RSI!I471</f>
        <v>49.64606351827446</v>
      </c>
      <c r="D471" s="2">
        <f>MACD!E471</f>
        <v>6.2267259725701241E-3</v>
      </c>
      <c r="E471" s="2">
        <f>MACD!F471</f>
        <v>7.846460978412434E-3</v>
      </c>
      <c r="F471" s="2">
        <f>'Moving Avg'!D471</f>
        <v>1.8080000000000003</v>
      </c>
      <c r="G471" s="2">
        <f>'Moving Avg'!F471</f>
        <v>1.8140000000000001</v>
      </c>
      <c r="H471" s="2">
        <f>'Moving Avg'!G471</f>
        <v>1.8089999999999995</v>
      </c>
      <c r="I471" s="2">
        <f>'Moving Avg'!H471</f>
        <v>1.9254000000000007</v>
      </c>
      <c r="J471" s="6" t="str">
        <f>OBV!F471</f>
        <v>BEARISH</v>
      </c>
      <c r="K471" s="6" t="str">
        <f>OBV!G471</f>
        <v>NEUTRAL</v>
      </c>
      <c r="L471" s="6" t="str">
        <f>OBV!H471</f>
        <v>NEUTRAL</v>
      </c>
      <c r="M471" s="8">
        <f t="shared" si="70"/>
        <v>25</v>
      </c>
      <c r="N471" s="8">
        <f t="shared" si="71"/>
        <v>45</v>
      </c>
      <c r="O471" s="8">
        <f t="shared" si="72"/>
        <v>0</v>
      </c>
      <c r="P471" s="8">
        <f t="shared" si="73"/>
        <v>16.5</v>
      </c>
      <c r="Q471" s="9">
        <f t="shared" si="74"/>
        <v>26.975000000000001</v>
      </c>
      <c r="R471" s="9">
        <f t="shared" si="75"/>
        <v>18.125</v>
      </c>
      <c r="S471" s="9">
        <f t="shared" si="76"/>
        <v>17.925000000000001</v>
      </c>
      <c r="T471" s="9">
        <f t="shared" si="77"/>
        <v>21.625</v>
      </c>
      <c r="U471" s="8">
        <f t="shared" si="78"/>
        <v>21.008333333333336</v>
      </c>
      <c r="V471" s="8">
        <f t="shared" si="79"/>
        <v>21.162500000000001</v>
      </c>
    </row>
    <row r="472" spans="1:22" ht="13.5" x14ac:dyDescent="0.25">
      <c r="A472" s="3">
        <f>RSI!A472</f>
        <v>42991</v>
      </c>
      <c r="B472" s="2">
        <f>RSI!B472</f>
        <v>1.79</v>
      </c>
      <c r="C472" s="2">
        <f>RSI!I472</f>
        <v>45.015967723536605</v>
      </c>
      <c r="D472" s="2">
        <f>MACD!E472</f>
        <v>8.180799669677441E-3</v>
      </c>
      <c r="E472" s="2">
        <f>MACD!F472</f>
        <v>7.9133287166654361E-3</v>
      </c>
      <c r="F472" s="2">
        <f>'Moving Avg'!D472</f>
        <v>1.8039999999999998</v>
      </c>
      <c r="G472" s="2">
        <f>'Moving Avg'!F472</f>
        <v>1.8119999999999998</v>
      </c>
      <c r="H472" s="2">
        <f>'Moving Avg'!G472</f>
        <v>1.8087999999999993</v>
      </c>
      <c r="I472" s="2">
        <f>'Moving Avg'!H472</f>
        <v>1.9235000000000011</v>
      </c>
      <c r="J472" s="6" t="str">
        <f>OBV!F472</f>
        <v>BEARISH</v>
      </c>
      <c r="K472" s="6" t="str">
        <f>OBV!G472</f>
        <v>NEUTRAL</v>
      </c>
      <c r="L472" s="6" t="str">
        <f>OBV!H472</f>
        <v>CONFIRMED BEARISH</v>
      </c>
      <c r="M472" s="8">
        <f t="shared" si="70"/>
        <v>25</v>
      </c>
      <c r="N472" s="8">
        <f t="shared" si="71"/>
        <v>0</v>
      </c>
      <c r="O472" s="8">
        <f t="shared" si="72"/>
        <v>0</v>
      </c>
      <c r="P472" s="8">
        <f t="shared" si="73"/>
        <v>16.5</v>
      </c>
      <c r="Q472" s="9">
        <f t="shared" si="74"/>
        <v>11.225</v>
      </c>
      <c r="R472" s="9">
        <f t="shared" si="75"/>
        <v>9.125</v>
      </c>
      <c r="S472" s="9">
        <f t="shared" si="76"/>
        <v>11.175000000000001</v>
      </c>
      <c r="T472" s="9">
        <f t="shared" si="77"/>
        <v>10.375</v>
      </c>
      <c r="U472" s="8">
        <f t="shared" si="78"/>
        <v>10.508333333333335</v>
      </c>
      <c r="V472" s="8">
        <f t="shared" si="79"/>
        <v>10.475000000000001</v>
      </c>
    </row>
    <row r="473" spans="1:22" ht="13.5" x14ac:dyDescent="0.25">
      <c r="A473" s="3">
        <f>RSI!A473</f>
        <v>42992</v>
      </c>
      <c r="B473" s="2">
        <f>RSI!B473</f>
        <v>1.8</v>
      </c>
      <c r="C473" s="2">
        <f>RSI!I473</f>
        <v>47.645127341501308</v>
      </c>
      <c r="D473" s="2">
        <f>MACD!E473</f>
        <v>6.1427571284407012E-3</v>
      </c>
      <c r="E473" s="2">
        <f>MACD!F473</f>
        <v>7.5592143990204901E-3</v>
      </c>
      <c r="F473" s="2">
        <f>'Moving Avg'!D473</f>
        <v>1.802</v>
      </c>
      <c r="G473" s="2">
        <f>'Moving Avg'!F473</f>
        <v>1.8119999999999998</v>
      </c>
      <c r="H473" s="2">
        <f>'Moving Avg'!G473</f>
        <v>1.8087999999999997</v>
      </c>
      <c r="I473" s="2">
        <f>'Moving Avg'!H473</f>
        <v>1.9216000000000013</v>
      </c>
      <c r="J473" s="6" t="str">
        <f>OBV!F473</f>
        <v>BEARISH</v>
      </c>
      <c r="K473" s="6" t="str">
        <f>OBV!G473</f>
        <v>NEUTRAL</v>
      </c>
      <c r="L473" s="6" t="str">
        <f>OBV!H473</f>
        <v>CONFIRMED BEARISH</v>
      </c>
      <c r="M473" s="8">
        <f t="shared" si="70"/>
        <v>25</v>
      </c>
      <c r="N473" s="8">
        <f t="shared" si="71"/>
        <v>45</v>
      </c>
      <c r="O473" s="8">
        <f t="shared" si="72"/>
        <v>0</v>
      </c>
      <c r="P473" s="8">
        <f t="shared" si="73"/>
        <v>16.5</v>
      </c>
      <c r="Q473" s="9">
        <f t="shared" si="74"/>
        <v>26.975000000000001</v>
      </c>
      <c r="R473" s="9">
        <f t="shared" si="75"/>
        <v>18.125</v>
      </c>
      <c r="S473" s="9">
        <f t="shared" si="76"/>
        <v>17.925000000000001</v>
      </c>
      <c r="T473" s="9">
        <f t="shared" si="77"/>
        <v>21.625</v>
      </c>
      <c r="U473" s="8">
        <f t="shared" si="78"/>
        <v>21.008333333333336</v>
      </c>
      <c r="V473" s="8">
        <f t="shared" si="79"/>
        <v>21.162500000000001</v>
      </c>
    </row>
    <row r="474" spans="1:22" ht="13.5" x14ac:dyDescent="0.25">
      <c r="A474" s="3">
        <f>RSI!A474</f>
        <v>42993</v>
      </c>
      <c r="B474" s="2">
        <f>RSI!B474</f>
        <v>1.8</v>
      </c>
      <c r="C474" s="2">
        <f>RSI!I474</f>
        <v>47.645127341501315</v>
      </c>
      <c r="D474" s="2">
        <f>MACD!E474</f>
        <v>4.4759972214494237E-3</v>
      </c>
      <c r="E474" s="2">
        <f>MACD!F474</f>
        <v>6.9425709635062768E-3</v>
      </c>
      <c r="F474" s="2">
        <f>'Moving Avg'!D474</f>
        <v>1.8039999999999998</v>
      </c>
      <c r="G474" s="2">
        <f>'Moving Avg'!F474</f>
        <v>1.8094999999999994</v>
      </c>
      <c r="H474" s="2">
        <f>'Moving Avg'!G474</f>
        <v>1.8087999999999997</v>
      </c>
      <c r="I474" s="2">
        <f>'Moving Avg'!H474</f>
        <v>1.9199000000000017</v>
      </c>
      <c r="J474" s="6" t="str">
        <f>OBV!F474</f>
        <v>BEARISH</v>
      </c>
      <c r="K474" s="6" t="str">
        <f>OBV!G474</f>
        <v>NEUTRAL</v>
      </c>
      <c r="L474" s="6" t="str">
        <f>OBV!H474</f>
        <v>BEARISH DIVERGENCE</v>
      </c>
      <c r="M474" s="8">
        <f t="shared" si="70"/>
        <v>25</v>
      </c>
      <c r="N474" s="8">
        <f t="shared" si="71"/>
        <v>45</v>
      </c>
      <c r="O474" s="8">
        <f t="shared" si="72"/>
        <v>0</v>
      </c>
      <c r="P474" s="8">
        <f t="shared" si="73"/>
        <v>16.5</v>
      </c>
      <c r="Q474" s="9">
        <f t="shared" si="74"/>
        <v>26.975000000000001</v>
      </c>
      <c r="R474" s="9">
        <f t="shared" si="75"/>
        <v>18.125</v>
      </c>
      <c r="S474" s="9">
        <f t="shared" si="76"/>
        <v>17.925000000000001</v>
      </c>
      <c r="T474" s="9">
        <f t="shared" si="77"/>
        <v>21.625</v>
      </c>
      <c r="U474" s="8">
        <f t="shared" si="78"/>
        <v>21.008333333333336</v>
      </c>
      <c r="V474" s="8">
        <f t="shared" si="79"/>
        <v>21.162500000000001</v>
      </c>
    </row>
    <row r="475" spans="1:22" ht="13.5" x14ac:dyDescent="0.25">
      <c r="A475" s="3">
        <f>RSI!A475</f>
        <v>42996</v>
      </c>
      <c r="B475" s="2">
        <f>RSI!B475</f>
        <v>1.8</v>
      </c>
      <c r="C475" s="2">
        <f>RSI!I475</f>
        <v>47.645127341501315</v>
      </c>
      <c r="D475" s="2">
        <f>MACD!E475</f>
        <v>3.1191226821092322E-3</v>
      </c>
      <c r="E475" s="2">
        <f>MACD!F475</f>
        <v>6.1778813072268686E-3</v>
      </c>
      <c r="F475" s="2">
        <f>'Moving Avg'!D475</f>
        <v>1.8</v>
      </c>
      <c r="G475" s="2">
        <f>'Moving Avg'!F475</f>
        <v>1.8069999999999993</v>
      </c>
      <c r="H475" s="2">
        <f>'Moving Avg'!G475</f>
        <v>1.8085999999999995</v>
      </c>
      <c r="I475" s="2">
        <f>'Moving Avg'!H475</f>
        <v>1.9182500000000022</v>
      </c>
      <c r="J475" s="6" t="str">
        <f>OBV!F475</f>
        <v>BEARISH</v>
      </c>
      <c r="K475" s="6" t="str">
        <f>OBV!G475</f>
        <v>WEAK</v>
      </c>
      <c r="L475" s="6" t="str">
        <f>OBV!H475</f>
        <v>CONFIRMED BEARISH</v>
      </c>
      <c r="M475" s="8">
        <f t="shared" si="70"/>
        <v>25</v>
      </c>
      <c r="N475" s="8">
        <f t="shared" si="71"/>
        <v>45</v>
      </c>
      <c r="O475" s="8">
        <f t="shared" si="72"/>
        <v>0</v>
      </c>
      <c r="P475" s="8">
        <f t="shared" si="73"/>
        <v>0</v>
      </c>
      <c r="Q475" s="9">
        <f t="shared" si="74"/>
        <v>24.5</v>
      </c>
      <c r="R475" s="9">
        <f t="shared" si="75"/>
        <v>14</v>
      </c>
      <c r="S475" s="9">
        <f t="shared" si="76"/>
        <v>10.5</v>
      </c>
      <c r="T475" s="9">
        <f t="shared" si="77"/>
        <v>17.5</v>
      </c>
      <c r="U475" s="8">
        <f t="shared" si="78"/>
        <v>16.333333333333332</v>
      </c>
      <c r="V475" s="8">
        <f t="shared" si="79"/>
        <v>16.625</v>
      </c>
    </row>
    <row r="476" spans="1:22" ht="13.5" x14ac:dyDescent="0.25">
      <c r="A476" s="3">
        <f>RSI!A476</f>
        <v>42997</v>
      </c>
      <c r="B476" s="2">
        <f>RSI!B476</f>
        <v>1.79</v>
      </c>
      <c r="C476" s="2">
        <f>RSI!I476</f>
        <v>44.960024310195827</v>
      </c>
      <c r="D476" s="2">
        <f>MACD!E476</f>
        <v>4.2997010608929465E-3</v>
      </c>
      <c r="E476" s="2">
        <f>MACD!F476</f>
        <v>5.8022452579600849E-3</v>
      </c>
      <c r="F476" s="2">
        <f>'Moving Avg'!D476</f>
        <v>1.796</v>
      </c>
      <c r="G476" s="2">
        <f>'Moving Avg'!F476</f>
        <v>1.8064999999999993</v>
      </c>
      <c r="H476" s="2">
        <f>'Moving Avg'!G476</f>
        <v>1.8083999999999998</v>
      </c>
      <c r="I476" s="2">
        <f>'Moving Avg'!H476</f>
        <v>1.9162500000000022</v>
      </c>
      <c r="J476" s="6" t="str">
        <f>OBV!F476</f>
        <v>BEARISH</v>
      </c>
      <c r="K476" s="6" t="str">
        <f>OBV!G476</f>
        <v>WEAK</v>
      </c>
      <c r="L476" s="6" t="str">
        <f>OBV!H476</f>
        <v>CONFIRMED BEARISH</v>
      </c>
      <c r="M476" s="8">
        <f t="shared" si="70"/>
        <v>25</v>
      </c>
      <c r="N476" s="8">
        <f t="shared" si="71"/>
        <v>45</v>
      </c>
      <c r="O476" s="8">
        <f t="shared" si="72"/>
        <v>0</v>
      </c>
      <c r="P476" s="8">
        <f t="shared" si="73"/>
        <v>0</v>
      </c>
      <c r="Q476" s="9">
        <f t="shared" si="74"/>
        <v>24.5</v>
      </c>
      <c r="R476" s="9">
        <f t="shared" si="75"/>
        <v>14</v>
      </c>
      <c r="S476" s="9">
        <f t="shared" si="76"/>
        <v>10.5</v>
      </c>
      <c r="T476" s="9">
        <f t="shared" si="77"/>
        <v>17.5</v>
      </c>
      <c r="U476" s="8">
        <f t="shared" si="78"/>
        <v>16.333333333333332</v>
      </c>
      <c r="V476" s="8">
        <f t="shared" si="79"/>
        <v>16.625</v>
      </c>
    </row>
    <row r="477" spans="1:22" ht="13.5" x14ac:dyDescent="0.25">
      <c r="A477" s="3">
        <f>RSI!A477</f>
        <v>42998</v>
      </c>
      <c r="B477" s="2">
        <f>RSI!B477</f>
        <v>1.82</v>
      </c>
      <c r="C477" s="2">
        <f>RSI!I477</f>
        <v>53.437799526366945</v>
      </c>
      <c r="D477" s="2">
        <f>MACD!E477</f>
        <v>3.1813541945735491E-3</v>
      </c>
      <c r="E477" s="2">
        <f>MACD!F477</f>
        <v>5.2780670452827775E-3</v>
      </c>
      <c r="F477" s="2">
        <f>'Moving Avg'!D477</f>
        <v>1.802</v>
      </c>
      <c r="G477" s="2">
        <f>'Moving Avg'!F477</f>
        <v>1.8074999999999999</v>
      </c>
      <c r="H477" s="2">
        <f>'Moving Avg'!G477</f>
        <v>1.8091999999999999</v>
      </c>
      <c r="I477" s="2">
        <f>'Moving Avg'!H477</f>
        <v>1.9141500000000022</v>
      </c>
      <c r="J477" s="6" t="str">
        <f>OBV!F477</f>
        <v>BEARISH</v>
      </c>
      <c r="K477" s="6" t="str">
        <f>OBV!G477</f>
        <v>NEUTRAL</v>
      </c>
      <c r="L477" s="6" t="str">
        <f>OBV!H477</f>
        <v>BEARISH DIVERGENCE</v>
      </c>
      <c r="M477" s="8">
        <f t="shared" si="70"/>
        <v>25</v>
      </c>
      <c r="N477" s="8">
        <f t="shared" si="71"/>
        <v>45</v>
      </c>
      <c r="O477" s="8">
        <f t="shared" si="72"/>
        <v>0</v>
      </c>
      <c r="P477" s="8">
        <f t="shared" si="73"/>
        <v>16.5</v>
      </c>
      <c r="Q477" s="9">
        <f t="shared" si="74"/>
        <v>26.975000000000001</v>
      </c>
      <c r="R477" s="9">
        <f t="shared" si="75"/>
        <v>18.125</v>
      </c>
      <c r="S477" s="9">
        <f t="shared" si="76"/>
        <v>17.925000000000001</v>
      </c>
      <c r="T477" s="9">
        <f t="shared" si="77"/>
        <v>21.625</v>
      </c>
      <c r="U477" s="8">
        <f t="shared" si="78"/>
        <v>21.008333333333336</v>
      </c>
      <c r="V477" s="8">
        <f t="shared" si="79"/>
        <v>21.162500000000001</v>
      </c>
    </row>
    <row r="478" spans="1:22" ht="13.5" x14ac:dyDescent="0.25">
      <c r="A478" s="3">
        <f>RSI!A478</f>
        <v>43000</v>
      </c>
      <c r="B478" s="2">
        <f>RSI!B478</f>
        <v>1.82</v>
      </c>
      <c r="C478" s="2">
        <f>RSI!I478</f>
        <v>53.437799526366945</v>
      </c>
      <c r="D478" s="2">
        <f>MACD!E478</f>
        <v>2.1549416446702274E-3</v>
      </c>
      <c r="E478" s="2">
        <f>MACD!F478</f>
        <v>4.6534419651602672E-3</v>
      </c>
      <c r="F478" s="2">
        <f>'Moving Avg'!D478</f>
        <v>1.8060000000000003</v>
      </c>
      <c r="G478" s="2">
        <f>'Moving Avg'!F478</f>
        <v>1.8065000000000002</v>
      </c>
      <c r="H478" s="2">
        <f>'Moving Avg'!G478</f>
        <v>1.8099999999999996</v>
      </c>
      <c r="I478" s="2">
        <f>'Moving Avg'!H478</f>
        <v>1.9122000000000023</v>
      </c>
      <c r="J478" s="6" t="str">
        <f>OBV!F478</f>
        <v>BEARISH</v>
      </c>
      <c r="K478" s="6" t="str">
        <f>OBV!G478</f>
        <v>NEUTRAL</v>
      </c>
      <c r="L478" s="6" t="str">
        <f>OBV!H478</f>
        <v>BEARISH DIVERGENCE</v>
      </c>
      <c r="M478" s="8">
        <f t="shared" si="70"/>
        <v>25</v>
      </c>
      <c r="N478" s="8">
        <f t="shared" si="71"/>
        <v>45</v>
      </c>
      <c r="O478" s="8">
        <f t="shared" si="72"/>
        <v>0</v>
      </c>
      <c r="P478" s="8">
        <f t="shared" si="73"/>
        <v>16.5</v>
      </c>
      <c r="Q478" s="9">
        <f t="shared" si="74"/>
        <v>26.975000000000001</v>
      </c>
      <c r="R478" s="9">
        <f t="shared" si="75"/>
        <v>18.125</v>
      </c>
      <c r="S478" s="9">
        <f t="shared" si="76"/>
        <v>17.925000000000001</v>
      </c>
      <c r="T478" s="9">
        <f t="shared" si="77"/>
        <v>21.625</v>
      </c>
      <c r="U478" s="8">
        <f t="shared" si="78"/>
        <v>21.008333333333336</v>
      </c>
      <c r="V478" s="8">
        <f t="shared" si="79"/>
        <v>21.162500000000001</v>
      </c>
    </row>
    <row r="479" spans="1:22" ht="13.5" x14ac:dyDescent="0.25">
      <c r="A479" s="3">
        <f>RSI!A479</f>
        <v>43003</v>
      </c>
      <c r="B479" s="2">
        <f>RSI!B479</f>
        <v>1.82</v>
      </c>
      <c r="C479" s="2">
        <f>RSI!I479</f>
        <v>53.437799526366945</v>
      </c>
      <c r="D479" s="2">
        <f>MACD!E479</f>
        <v>-1.8646686624583797E-3</v>
      </c>
      <c r="E479" s="2">
        <f>MACD!F479</f>
        <v>3.3498198396365378E-3</v>
      </c>
      <c r="F479" s="2">
        <f>'Moving Avg'!D479</f>
        <v>1.81</v>
      </c>
      <c r="G479" s="2">
        <f>'Moving Avg'!F479</f>
        <v>1.8054999999999999</v>
      </c>
      <c r="H479" s="2">
        <f>'Moving Avg'!G479</f>
        <v>1.8107999999999995</v>
      </c>
      <c r="I479" s="2">
        <f>'Moving Avg'!H479</f>
        <v>1.9102000000000023</v>
      </c>
      <c r="J479" s="6" t="str">
        <f>OBV!F479</f>
        <v>BEARISH</v>
      </c>
      <c r="K479" s="6" t="str">
        <f>OBV!G479</f>
        <v>NEUTRAL</v>
      </c>
      <c r="L479" s="6" t="str">
        <f>OBV!H479</f>
        <v>BEARISH DIVERGENCE</v>
      </c>
      <c r="M479" s="8">
        <f t="shared" si="70"/>
        <v>25</v>
      </c>
      <c r="N479" s="8">
        <f t="shared" si="71"/>
        <v>45</v>
      </c>
      <c r="O479" s="8">
        <f t="shared" si="72"/>
        <v>0</v>
      </c>
      <c r="P479" s="8">
        <f t="shared" si="73"/>
        <v>16.5</v>
      </c>
      <c r="Q479" s="9">
        <f t="shared" si="74"/>
        <v>26.975000000000001</v>
      </c>
      <c r="R479" s="9">
        <f t="shared" si="75"/>
        <v>18.125</v>
      </c>
      <c r="S479" s="9">
        <f t="shared" si="76"/>
        <v>17.925000000000001</v>
      </c>
      <c r="T479" s="9">
        <f t="shared" si="77"/>
        <v>21.625</v>
      </c>
      <c r="U479" s="8">
        <f t="shared" si="78"/>
        <v>21.008333333333336</v>
      </c>
      <c r="V479" s="8">
        <f t="shared" si="79"/>
        <v>21.162500000000001</v>
      </c>
    </row>
    <row r="480" spans="1:22" ht="13.5" x14ac:dyDescent="0.25">
      <c r="A480" s="3">
        <f>RSI!A480</f>
        <v>43004</v>
      </c>
      <c r="B480" s="2">
        <f>RSI!B480</f>
        <v>1.78</v>
      </c>
      <c r="C480" s="2">
        <f>RSI!I480</f>
        <v>42.528906822343565</v>
      </c>
      <c r="D480" s="2">
        <f>MACD!E480</f>
        <v>2.2437810246911383E-3</v>
      </c>
      <c r="E480" s="2">
        <f>MACD!F480</f>
        <v>3.1286120766474581E-3</v>
      </c>
      <c r="F480" s="2">
        <f>'Moving Avg'!D480</f>
        <v>1.8060000000000003</v>
      </c>
      <c r="G480" s="2">
        <f>'Moving Avg'!F480</f>
        <v>1.8045000000000002</v>
      </c>
      <c r="H480" s="2">
        <f>'Moving Avg'!G480</f>
        <v>1.8103999999999993</v>
      </c>
      <c r="I480" s="2">
        <f>'Moving Avg'!H480</f>
        <v>1.9080000000000024</v>
      </c>
      <c r="J480" s="6" t="str">
        <f>OBV!F480</f>
        <v>BEARISH</v>
      </c>
      <c r="K480" s="6" t="str">
        <f>OBV!G480</f>
        <v>NEUTRAL</v>
      </c>
      <c r="L480" s="6" t="str">
        <f>OBV!H480</f>
        <v>CONFIRMED BEARISH</v>
      </c>
      <c r="M480" s="8">
        <f t="shared" si="70"/>
        <v>25</v>
      </c>
      <c r="N480" s="8">
        <f t="shared" si="71"/>
        <v>45</v>
      </c>
      <c r="O480" s="8">
        <f t="shared" si="72"/>
        <v>0</v>
      </c>
      <c r="P480" s="8">
        <f t="shared" si="73"/>
        <v>16.5</v>
      </c>
      <c r="Q480" s="9">
        <f t="shared" si="74"/>
        <v>26.975000000000001</v>
      </c>
      <c r="R480" s="9">
        <f t="shared" si="75"/>
        <v>18.125</v>
      </c>
      <c r="S480" s="9">
        <f t="shared" si="76"/>
        <v>17.925000000000001</v>
      </c>
      <c r="T480" s="9">
        <f t="shared" si="77"/>
        <v>21.625</v>
      </c>
      <c r="U480" s="8">
        <f t="shared" si="78"/>
        <v>21.008333333333336</v>
      </c>
      <c r="V480" s="8">
        <f t="shared" si="79"/>
        <v>21.162500000000001</v>
      </c>
    </row>
    <row r="481" spans="1:22" ht="13.5" x14ac:dyDescent="0.25">
      <c r="A481" s="3">
        <f>RSI!A481</f>
        <v>43005</v>
      </c>
      <c r="B481" s="2">
        <f>RSI!B481</f>
        <v>1.81</v>
      </c>
      <c r="C481" s="2">
        <f>RSI!I481</f>
        <v>50.663669627457985</v>
      </c>
      <c r="D481" s="2">
        <f>MACD!E481</f>
        <v>2.1322384032307351E-3</v>
      </c>
      <c r="E481" s="2">
        <f>MACD!F481</f>
        <v>2.9293373419641139E-3</v>
      </c>
      <c r="F481" s="2">
        <f>'Moving Avg'!D481</f>
        <v>1.81</v>
      </c>
      <c r="G481" s="2">
        <f>'Moving Avg'!F481</f>
        <v>1.8050000000000002</v>
      </c>
      <c r="H481" s="2">
        <f>'Moving Avg'!G481</f>
        <v>1.8105999999999995</v>
      </c>
      <c r="I481" s="2">
        <f>'Moving Avg'!H481</f>
        <v>1.9059500000000025</v>
      </c>
      <c r="J481" s="6" t="str">
        <f>OBV!F481</f>
        <v>BULLISH</v>
      </c>
      <c r="K481" s="6" t="str">
        <f>OBV!G481</f>
        <v>NEUTRAL</v>
      </c>
      <c r="L481" s="6" t="str">
        <f>OBV!H481</f>
        <v>CONFIRMED BULLISH</v>
      </c>
      <c r="M481" s="8">
        <f t="shared" si="70"/>
        <v>25</v>
      </c>
      <c r="N481" s="8">
        <f t="shared" si="71"/>
        <v>45</v>
      </c>
      <c r="O481" s="8">
        <f t="shared" si="72"/>
        <v>0</v>
      </c>
      <c r="P481" s="8">
        <f t="shared" si="73"/>
        <v>83.5</v>
      </c>
      <c r="Q481" s="9">
        <f t="shared" si="74"/>
        <v>37.024999999999999</v>
      </c>
      <c r="R481" s="9">
        <f t="shared" si="75"/>
        <v>34.875</v>
      </c>
      <c r="S481" s="9">
        <f t="shared" si="76"/>
        <v>48.075000000000003</v>
      </c>
      <c r="T481" s="9">
        <f t="shared" si="77"/>
        <v>38.375</v>
      </c>
      <c r="U481" s="8">
        <f t="shared" si="78"/>
        <v>39.991666666666667</v>
      </c>
      <c r="V481" s="8">
        <f t="shared" si="79"/>
        <v>39.587500000000006</v>
      </c>
    </row>
    <row r="482" spans="1:22" ht="13.5" x14ac:dyDescent="0.25">
      <c r="A482" s="3">
        <f>RSI!A482</f>
        <v>43006</v>
      </c>
      <c r="B482" s="2">
        <f>RSI!B482</f>
        <v>1.8</v>
      </c>
      <c r="C482" s="2">
        <f>RSI!I482</f>
        <v>48.213868426695576</v>
      </c>
      <c r="D482" s="2">
        <f>MACD!E482</f>
        <v>-3.1563388883371069E-4</v>
      </c>
      <c r="E482" s="2">
        <f>MACD!F482</f>
        <v>2.280343095804549E-3</v>
      </c>
      <c r="F482" s="2">
        <f>'Moving Avg'!D482</f>
        <v>1.8060000000000003</v>
      </c>
      <c r="G482" s="2">
        <f>'Moving Avg'!F482</f>
        <v>1.8039999999999998</v>
      </c>
      <c r="H482" s="2">
        <f>'Moving Avg'!G482</f>
        <v>1.8113999999999997</v>
      </c>
      <c r="I482" s="2">
        <f>'Moving Avg'!H482</f>
        <v>1.9038000000000028</v>
      </c>
      <c r="J482" s="6" t="str">
        <f>OBV!F482</f>
        <v>BEARISH</v>
      </c>
      <c r="K482" s="6" t="str">
        <f>OBV!G482</f>
        <v>NEUTRAL</v>
      </c>
      <c r="L482" s="6" t="str">
        <f>OBV!H482</f>
        <v>CONFIRMED BEARISH</v>
      </c>
      <c r="M482" s="8">
        <f t="shared" si="70"/>
        <v>25</v>
      </c>
      <c r="N482" s="8">
        <f t="shared" si="71"/>
        <v>45</v>
      </c>
      <c r="O482" s="8">
        <f t="shared" si="72"/>
        <v>0</v>
      </c>
      <c r="P482" s="8">
        <f t="shared" si="73"/>
        <v>16.5</v>
      </c>
      <c r="Q482" s="9">
        <f t="shared" si="74"/>
        <v>26.975000000000001</v>
      </c>
      <c r="R482" s="9">
        <f t="shared" si="75"/>
        <v>18.125</v>
      </c>
      <c r="S482" s="9">
        <f t="shared" si="76"/>
        <v>17.925000000000001</v>
      </c>
      <c r="T482" s="9">
        <f t="shared" si="77"/>
        <v>21.625</v>
      </c>
      <c r="U482" s="8">
        <f t="shared" si="78"/>
        <v>21.008333333333336</v>
      </c>
      <c r="V482" s="8">
        <f t="shared" si="79"/>
        <v>21.162500000000001</v>
      </c>
    </row>
    <row r="483" spans="1:22" ht="13.5" x14ac:dyDescent="0.25">
      <c r="A483" s="3">
        <f>RSI!A483</f>
        <v>43007</v>
      </c>
      <c r="B483" s="2">
        <f>RSI!B483</f>
        <v>1.8</v>
      </c>
      <c r="C483" s="2">
        <f>RSI!I483</f>
        <v>48.213868426695576</v>
      </c>
      <c r="D483" s="2">
        <f>MACD!E483</f>
        <v>-8.0538415881181713E-4</v>
      </c>
      <c r="E483" s="2">
        <f>MACD!F483</f>
        <v>1.6631976448812759E-3</v>
      </c>
      <c r="F483" s="2">
        <f>'Moving Avg'!D483</f>
        <v>1.802</v>
      </c>
      <c r="G483" s="2">
        <f>'Moving Avg'!F483</f>
        <v>1.8039999999999998</v>
      </c>
      <c r="H483" s="2">
        <f>'Moving Avg'!G483</f>
        <v>1.8121999999999994</v>
      </c>
      <c r="I483" s="2">
        <f>'Moving Avg'!H483</f>
        <v>1.9016500000000029</v>
      </c>
      <c r="J483" s="6" t="str">
        <f>OBV!F483</f>
        <v>BEARISH</v>
      </c>
      <c r="K483" s="6" t="str">
        <f>OBV!G483</f>
        <v>NEUTRAL</v>
      </c>
      <c r="L483" s="6" t="str">
        <f>OBV!H483</f>
        <v>CONFIRMED BEARISH</v>
      </c>
      <c r="M483" s="8">
        <f t="shared" si="70"/>
        <v>25</v>
      </c>
      <c r="N483" s="8">
        <f t="shared" si="71"/>
        <v>45</v>
      </c>
      <c r="O483" s="8">
        <f t="shared" si="72"/>
        <v>0</v>
      </c>
      <c r="P483" s="8">
        <f t="shared" si="73"/>
        <v>16.5</v>
      </c>
      <c r="Q483" s="9">
        <f t="shared" si="74"/>
        <v>26.975000000000001</v>
      </c>
      <c r="R483" s="9">
        <f t="shared" si="75"/>
        <v>18.125</v>
      </c>
      <c r="S483" s="9">
        <f t="shared" si="76"/>
        <v>17.925000000000001</v>
      </c>
      <c r="T483" s="9">
        <f t="shared" si="77"/>
        <v>21.625</v>
      </c>
      <c r="U483" s="8">
        <f t="shared" si="78"/>
        <v>21.008333333333336</v>
      </c>
      <c r="V483" s="8">
        <f t="shared" si="79"/>
        <v>21.162500000000001</v>
      </c>
    </row>
    <row r="484" spans="1:22" ht="13.5" x14ac:dyDescent="0.25">
      <c r="A484" s="3">
        <f>RSI!A484</f>
        <v>43010</v>
      </c>
      <c r="B484" s="2">
        <f>RSI!B484</f>
        <v>1.8</v>
      </c>
      <c r="C484" s="2">
        <f>RSI!I484</f>
        <v>48.213868426695576</v>
      </c>
      <c r="D484" s="2">
        <f>MACD!E484</f>
        <v>-1.1799134682384249E-3</v>
      </c>
      <c r="E484" s="2">
        <f>MACD!F484</f>
        <v>1.0945754222573358E-3</v>
      </c>
      <c r="F484" s="2">
        <f>'Moving Avg'!D484</f>
        <v>1.798</v>
      </c>
      <c r="G484" s="2">
        <f>'Moving Avg'!F484</f>
        <v>1.8039999999999998</v>
      </c>
      <c r="H484" s="2">
        <f>'Moving Avg'!G484</f>
        <v>1.8129999999999995</v>
      </c>
      <c r="I484" s="2">
        <f>'Moving Avg'!H484</f>
        <v>1.8995000000000033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0"/>
        <v>25</v>
      </c>
      <c r="N484" s="8">
        <f t="shared" si="71"/>
        <v>45</v>
      </c>
      <c r="O484" s="8">
        <f t="shared" si="72"/>
        <v>0</v>
      </c>
      <c r="P484" s="8">
        <f t="shared" si="73"/>
        <v>16.5</v>
      </c>
      <c r="Q484" s="9">
        <f t="shared" si="74"/>
        <v>26.975000000000001</v>
      </c>
      <c r="R484" s="9">
        <f t="shared" si="75"/>
        <v>18.125</v>
      </c>
      <c r="S484" s="9">
        <f t="shared" si="76"/>
        <v>17.925000000000001</v>
      </c>
      <c r="T484" s="9">
        <f t="shared" si="77"/>
        <v>21.625</v>
      </c>
      <c r="U484" s="8">
        <f t="shared" si="78"/>
        <v>21.008333333333336</v>
      </c>
      <c r="V484" s="8">
        <f t="shared" si="79"/>
        <v>21.162500000000001</v>
      </c>
    </row>
    <row r="485" spans="1:22" ht="13.5" x14ac:dyDescent="0.25">
      <c r="A485" s="3">
        <f>RSI!A485</f>
        <v>43011</v>
      </c>
      <c r="B485" s="2">
        <f>RSI!B485</f>
        <v>1.8</v>
      </c>
      <c r="C485" s="2">
        <f>RSI!I485</f>
        <v>48.213868426695576</v>
      </c>
      <c r="D485" s="2">
        <f>MACD!E485</f>
        <v>-1.459901805045849E-3</v>
      </c>
      <c r="E485" s="2">
        <f>MACD!F485</f>
        <v>5.8367997679669879E-4</v>
      </c>
      <c r="F485" s="2">
        <f>'Moving Avg'!D485</f>
        <v>1.802</v>
      </c>
      <c r="G485" s="2">
        <f>'Moving Avg'!F485</f>
        <v>1.8039999999999998</v>
      </c>
      <c r="H485" s="2">
        <f>'Moving Avg'!G485</f>
        <v>1.8129999999999995</v>
      </c>
      <c r="I485" s="2">
        <f>'Moving Avg'!H485</f>
        <v>1.8973500000000032</v>
      </c>
      <c r="J485" s="6" t="str">
        <f>OBV!F485</f>
        <v>BEARISH</v>
      </c>
      <c r="K485" s="6" t="str">
        <f>OBV!G485</f>
        <v>NEUTRAL</v>
      </c>
      <c r="L485" s="6" t="str">
        <f>OBV!H485</f>
        <v>BEARISH DIVERGENCE</v>
      </c>
      <c r="M485" s="8">
        <f t="shared" si="70"/>
        <v>25</v>
      </c>
      <c r="N485" s="8">
        <f t="shared" si="71"/>
        <v>45</v>
      </c>
      <c r="O485" s="8">
        <f t="shared" si="72"/>
        <v>0</v>
      </c>
      <c r="P485" s="8">
        <f t="shared" si="73"/>
        <v>16.5</v>
      </c>
      <c r="Q485" s="9">
        <f t="shared" si="74"/>
        <v>26.975000000000001</v>
      </c>
      <c r="R485" s="9">
        <f t="shared" si="75"/>
        <v>18.125</v>
      </c>
      <c r="S485" s="9">
        <f t="shared" si="76"/>
        <v>17.925000000000001</v>
      </c>
      <c r="T485" s="9">
        <f t="shared" si="77"/>
        <v>21.625</v>
      </c>
      <c r="U485" s="8">
        <f t="shared" si="78"/>
        <v>21.008333333333336</v>
      </c>
      <c r="V485" s="8">
        <f t="shared" si="79"/>
        <v>21.162500000000001</v>
      </c>
    </row>
    <row r="486" spans="1:22" ht="13.5" x14ac:dyDescent="0.25">
      <c r="A486" s="3">
        <f>RSI!A486</f>
        <v>43012</v>
      </c>
      <c r="B486" s="2">
        <f>RSI!B486</f>
        <v>1.79</v>
      </c>
      <c r="C486" s="2">
        <f>RSI!I486</f>
        <v>45.269586066278499</v>
      </c>
      <c r="D486" s="2">
        <f>MACD!E486</f>
        <v>-2.4603496267034952E-3</v>
      </c>
      <c r="E486" s="2">
        <f>MACD!F486</f>
        <v>-2.5125943903340012E-5</v>
      </c>
      <c r="F486" s="2">
        <f>'Moving Avg'!D486</f>
        <v>1.798</v>
      </c>
      <c r="G486" s="2">
        <f>'Moving Avg'!F486</f>
        <v>1.8030000000000002</v>
      </c>
      <c r="H486" s="2">
        <f>'Moving Avg'!G486</f>
        <v>1.8127999999999995</v>
      </c>
      <c r="I486" s="2">
        <f>'Moving Avg'!H486</f>
        <v>1.8951500000000032</v>
      </c>
      <c r="J486" s="6" t="str">
        <f>OBV!F486</f>
        <v>BEARISH</v>
      </c>
      <c r="K486" s="6" t="str">
        <f>OBV!G486</f>
        <v>NEUTRAL</v>
      </c>
      <c r="L486" s="6" t="str">
        <f>OBV!H486</f>
        <v>CONFIRMED BEARISH</v>
      </c>
      <c r="M486" s="8">
        <f t="shared" si="70"/>
        <v>25</v>
      </c>
      <c r="N486" s="8">
        <f t="shared" si="71"/>
        <v>45</v>
      </c>
      <c r="O486" s="8">
        <f t="shared" si="72"/>
        <v>0</v>
      </c>
      <c r="P486" s="8">
        <f t="shared" si="73"/>
        <v>16.5</v>
      </c>
      <c r="Q486" s="9">
        <f t="shared" si="74"/>
        <v>26.975000000000001</v>
      </c>
      <c r="R486" s="9">
        <f t="shared" si="75"/>
        <v>18.125</v>
      </c>
      <c r="S486" s="9">
        <f t="shared" si="76"/>
        <v>17.925000000000001</v>
      </c>
      <c r="T486" s="9">
        <f t="shared" si="77"/>
        <v>21.625</v>
      </c>
      <c r="U486" s="8">
        <f t="shared" si="78"/>
        <v>21.008333333333336</v>
      </c>
      <c r="V486" s="8">
        <f t="shared" si="79"/>
        <v>21.162500000000001</v>
      </c>
    </row>
    <row r="487" spans="1:22" ht="13.5" x14ac:dyDescent="0.25">
      <c r="A487" s="3">
        <f>RSI!A487</f>
        <v>43013</v>
      </c>
      <c r="B487" s="2">
        <f>RSI!B487</f>
        <v>1.78</v>
      </c>
      <c r="C487" s="2">
        <f>RSI!I487</f>
        <v>42.476158619585441</v>
      </c>
      <c r="D487" s="2">
        <f>MACD!E487</f>
        <v>2.1399872609060289E-3</v>
      </c>
      <c r="E487" s="2">
        <f>MACD!F487</f>
        <v>4.0789669705853376E-4</v>
      </c>
      <c r="F487" s="2">
        <f>'Moving Avg'!D487</f>
        <v>1.794</v>
      </c>
      <c r="G487" s="2">
        <f>'Moving Avg'!F487</f>
        <v>1.8015000000000001</v>
      </c>
      <c r="H487" s="2">
        <f>'Moving Avg'!G487</f>
        <v>1.8123999999999996</v>
      </c>
      <c r="I487" s="2">
        <f>'Moving Avg'!H487</f>
        <v>1.8929000000000031</v>
      </c>
      <c r="J487" s="6" t="str">
        <f>OBV!F487</f>
        <v>BEARISH</v>
      </c>
      <c r="K487" s="6" t="str">
        <f>OBV!G487</f>
        <v>WEAK</v>
      </c>
      <c r="L487" s="6" t="str">
        <f>OBV!H487</f>
        <v>CONFIRMED BEARISH</v>
      </c>
      <c r="M487" s="8">
        <f t="shared" si="70"/>
        <v>25</v>
      </c>
      <c r="N487" s="8">
        <f t="shared" si="71"/>
        <v>0</v>
      </c>
      <c r="O487" s="8">
        <f t="shared" si="72"/>
        <v>0</v>
      </c>
      <c r="P487" s="8">
        <f t="shared" si="73"/>
        <v>0</v>
      </c>
      <c r="Q487" s="9">
        <f t="shared" si="74"/>
        <v>8.75</v>
      </c>
      <c r="R487" s="9">
        <f t="shared" si="75"/>
        <v>5</v>
      </c>
      <c r="S487" s="9">
        <f t="shared" si="76"/>
        <v>3.75</v>
      </c>
      <c r="T487" s="9">
        <f t="shared" si="77"/>
        <v>6.25</v>
      </c>
      <c r="U487" s="8">
        <f t="shared" si="78"/>
        <v>5.833333333333333</v>
      </c>
      <c r="V487" s="8">
        <f t="shared" si="79"/>
        <v>5.9375</v>
      </c>
    </row>
    <row r="488" spans="1:22" ht="13.5" x14ac:dyDescent="0.25">
      <c r="A488" s="3">
        <f>RSI!A488</f>
        <v>43014</v>
      </c>
      <c r="B488" s="2">
        <f>RSI!B488</f>
        <v>1.78</v>
      </c>
      <c r="C488" s="2">
        <f>RSI!I488</f>
        <v>42.476158619585455</v>
      </c>
      <c r="D488" s="2">
        <f>MACD!E488</f>
        <v>6.1756929448062436E-3</v>
      </c>
      <c r="E488" s="2">
        <f>MACD!F488</f>
        <v>1.561455946608076E-3</v>
      </c>
      <c r="F488" s="2">
        <f>'Moving Avg'!D488</f>
        <v>1.7900000000000003</v>
      </c>
      <c r="G488" s="2">
        <f>'Moving Avg'!F488</f>
        <v>1.8000000000000003</v>
      </c>
      <c r="H488" s="2">
        <f>'Moving Avg'!G488</f>
        <v>1.8117999999999999</v>
      </c>
      <c r="I488" s="2">
        <f>'Moving Avg'!H488</f>
        <v>1.8907000000000027</v>
      </c>
      <c r="J488" s="6" t="str">
        <f>OBV!F488</f>
        <v>BEARISH</v>
      </c>
      <c r="K488" s="6" t="str">
        <f>OBV!G488</f>
        <v>WEAK</v>
      </c>
      <c r="L488" s="6" t="str">
        <f>OBV!H488</f>
        <v>CONFIRMED BEARISH</v>
      </c>
      <c r="M488" s="8">
        <f t="shared" si="70"/>
        <v>25</v>
      </c>
      <c r="N488" s="8">
        <f t="shared" si="71"/>
        <v>0</v>
      </c>
      <c r="O488" s="8">
        <f t="shared" si="72"/>
        <v>0</v>
      </c>
      <c r="P488" s="8">
        <f t="shared" si="73"/>
        <v>0</v>
      </c>
      <c r="Q488" s="9">
        <f t="shared" si="74"/>
        <v>8.75</v>
      </c>
      <c r="R488" s="9">
        <f t="shared" si="75"/>
        <v>5</v>
      </c>
      <c r="S488" s="9">
        <f t="shared" si="76"/>
        <v>3.75</v>
      </c>
      <c r="T488" s="9">
        <f t="shared" si="77"/>
        <v>6.25</v>
      </c>
      <c r="U488" s="8">
        <f t="shared" si="78"/>
        <v>5.833333333333333</v>
      </c>
      <c r="V488" s="8">
        <f t="shared" si="79"/>
        <v>5.9375</v>
      </c>
    </row>
    <row r="489" spans="1:22" ht="13.5" x14ac:dyDescent="0.25">
      <c r="A489" s="3">
        <f>RSI!A489</f>
        <v>43017</v>
      </c>
      <c r="B489" s="2">
        <f>RSI!B489</f>
        <v>1.82</v>
      </c>
      <c r="C489" s="2">
        <f>RSI!I489</f>
        <v>55.278206394832601</v>
      </c>
      <c r="D489" s="2">
        <f>MACD!E489</f>
        <v>6.760069843078087E-3</v>
      </c>
      <c r="E489" s="2">
        <f>MACD!F489</f>
        <v>2.601178725902078E-3</v>
      </c>
      <c r="F489" s="2">
        <f>'Moving Avg'!D489</f>
        <v>1.794</v>
      </c>
      <c r="G489" s="2">
        <f>'Moving Avg'!F489</f>
        <v>1.8015000000000001</v>
      </c>
      <c r="H489" s="2">
        <f>'Moving Avg'!G489</f>
        <v>1.8119999999999996</v>
      </c>
      <c r="I489" s="2">
        <f>'Moving Avg'!H489</f>
        <v>1.8887500000000028</v>
      </c>
      <c r="J489" s="6" t="str">
        <f>OBV!F489</f>
        <v>BEARISH</v>
      </c>
      <c r="K489" s="6" t="str">
        <f>OBV!G489</f>
        <v>WEAK</v>
      </c>
      <c r="L489" s="6" t="str">
        <f>OBV!H489</f>
        <v>BEARISH DIVERGENCE</v>
      </c>
      <c r="M489" s="8">
        <f t="shared" si="70"/>
        <v>25</v>
      </c>
      <c r="N489" s="8">
        <f t="shared" si="71"/>
        <v>0</v>
      </c>
      <c r="O489" s="8">
        <f t="shared" si="72"/>
        <v>0</v>
      </c>
      <c r="P489" s="8">
        <f t="shared" si="73"/>
        <v>0</v>
      </c>
      <c r="Q489" s="9">
        <f t="shared" si="74"/>
        <v>8.75</v>
      </c>
      <c r="R489" s="9">
        <f t="shared" si="75"/>
        <v>5</v>
      </c>
      <c r="S489" s="9">
        <f t="shared" si="76"/>
        <v>3.75</v>
      </c>
      <c r="T489" s="9">
        <f t="shared" si="77"/>
        <v>6.25</v>
      </c>
      <c r="U489" s="8">
        <f t="shared" si="78"/>
        <v>5.833333333333333</v>
      </c>
      <c r="V489" s="8">
        <f t="shared" si="79"/>
        <v>5.9375</v>
      </c>
    </row>
    <row r="490" spans="1:22" ht="13.5" x14ac:dyDescent="0.25">
      <c r="A490" s="3">
        <f>RSI!A490</f>
        <v>43018</v>
      </c>
      <c r="B490" s="2">
        <f>RSI!B490</f>
        <v>1.82</v>
      </c>
      <c r="C490" s="2">
        <f>RSI!I490</f>
        <v>55.278206394832608</v>
      </c>
      <c r="D490" s="2">
        <f>MACD!E490</f>
        <v>9.8703100448105374E-4</v>
      </c>
      <c r="E490" s="2">
        <f>MACD!F490</f>
        <v>2.2783491816178733E-3</v>
      </c>
      <c r="F490" s="2">
        <f>'Moving Avg'!D490</f>
        <v>1.798</v>
      </c>
      <c r="G490" s="2">
        <f>'Moving Avg'!F490</f>
        <v>1.8015000000000001</v>
      </c>
      <c r="H490" s="2">
        <f>'Moving Avg'!G490</f>
        <v>1.8123999999999993</v>
      </c>
      <c r="I490" s="2">
        <f>'Moving Avg'!H490</f>
        <v>1.8868000000000027</v>
      </c>
      <c r="J490" s="6" t="str">
        <f>OBV!F490</f>
        <v>BEARISH</v>
      </c>
      <c r="K490" s="6" t="str">
        <f>OBV!G490</f>
        <v>WEAK</v>
      </c>
      <c r="L490" s="6" t="str">
        <f>OBV!H490</f>
        <v>BEARISH DIVERGENCE</v>
      </c>
      <c r="M490" s="8">
        <f t="shared" si="70"/>
        <v>25</v>
      </c>
      <c r="N490" s="8">
        <f t="shared" si="71"/>
        <v>45</v>
      </c>
      <c r="O490" s="8">
        <f t="shared" si="72"/>
        <v>0</v>
      </c>
      <c r="P490" s="8">
        <f t="shared" si="73"/>
        <v>0</v>
      </c>
      <c r="Q490" s="9">
        <f t="shared" si="74"/>
        <v>24.5</v>
      </c>
      <c r="R490" s="9">
        <f t="shared" si="75"/>
        <v>14</v>
      </c>
      <c r="S490" s="9">
        <f t="shared" si="76"/>
        <v>10.5</v>
      </c>
      <c r="T490" s="9">
        <f t="shared" si="77"/>
        <v>17.5</v>
      </c>
      <c r="U490" s="8">
        <f t="shared" si="78"/>
        <v>16.333333333333332</v>
      </c>
      <c r="V490" s="8">
        <f t="shared" si="79"/>
        <v>16.625</v>
      </c>
    </row>
    <row r="491" spans="1:22" ht="13.5" x14ac:dyDescent="0.25">
      <c r="A491" s="3">
        <f>RSI!A491</f>
        <v>43019</v>
      </c>
      <c r="B491" s="2">
        <f>RSI!B491</f>
        <v>1.82</v>
      </c>
      <c r="C491" s="2">
        <f>RSI!I491</f>
        <v>55.278206394832608</v>
      </c>
      <c r="D491" s="2">
        <f>MACD!E491</f>
        <v>6.1229082034408577E-4</v>
      </c>
      <c r="E491" s="2">
        <f>MACD!F491</f>
        <v>1.9451375093631159E-3</v>
      </c>
      <c r="F491" s="2">
        <f>'Moving Avg'!D491</f>
        <v>1.8039999999999998</v>
      </c>
      <c r="G491" s="2">
        <f>'Moving Avg'!F491</f>
        <v>1.8020000000000003</v>
      </c>
      <c r="H491" s="2">
        <f>'Moving Avg'!G491</f>
        <v>1.8127999999999991</v>
      </c>
      <c r="I491" s="2">
        <f>'Moving Avg'!H491</f>
        <v>1.8848500000000028</v>
      </c>
      <c r="J491" s="6" t="str">
        <f>OBV!F491</f>
        <v>BEARISH</v>
      </c>
      <c r="K491" s="6" t="str">
        <f>OBV!G491</f>
        <v>WEAK</v>
      </c>
      <c r="L491" s="6" t="str">
        <f>OBV!H491</f>
        <v>BEARISH DIVERGENCE</v>
      </c>
      <c r="M491" s="8">
        <f t="shared" si="70"/>
        <v>25</v>
      </c>
      <c r="N491" s="8">
        <f t="shared" si="71"/>
        <v>45</v>
      </c>
      <c r="O491" s="8">
        <f t="shared" si="72"/>
        <v>0</v>
      </c>
      <c r="P491" s="8">
        <f t="shared" si="73"/>
        <v>0</v>
      </c>
      <c r="Q491" s="9">
        <f t="shared" si="74"/>
        <v>24.5</v>
      </c>
      <c r="R491" s="9">
        <f t="shared" si="75"/>
        <v>14</v>
      </c>
      <c r="S491" s="9">
        <f t="shared" si="76"/>
        <v>10.5</v>
      </c>
      <c r="T491" s="9">
        <f t="shared" si="77"/>
        <v>17.5</v>
      </c>
      <c r="U491" s="8">
        <f t="shared" si="78"/>
        <v>16.333333333333332</v>
      </c>
      <c r="V491" s="8">
        <f t="shared" si="79"/>
        <v>16.625</v>
      </c>
    </row>
    <row r="492" spans="1:22" ht="13.5" x14ac:dyDescent="0.25">
      <c r="A492" s="3">
        <f>RSI!A492</f>
        <v>43020</v>
      </c>
      <c r="B492" s="2">
        <f>RSI!B492</f>
        <v>1.79</v>
      </c>
      <c r="C492" s="2">
        <f>RSI!I492</f>
        <v>45.742247389269203</v>
      </c>
      <c r="D492" s="2">
        <f>MACD!E492</f>
        <v>8.8151385761148227E-4</v>
      </c>
      <c r="E492" s="2">
        <f>MACD!F492</f>
        <v>1.7324127790127894E-3</v>
      </c>
      <c r="F492" s="2">
        <f>'Moving Avg'!D492</f>
        <v>1.8060000000000003</v>
      </c>
      <c r="G492" s="2">
        <f>'Moving Avg'!F492</f>
        <v>1.802</v>
      </c>
      <c r="H492" s="2">
        <f>'Moving Avg'!G492</f>
        <v>1.8121999999999994</v>
      </c>
      <c r="I492" s="2">
        <f>'Moving Avg'!H492</f>
        <v>1.8827500000000028</v>
      </c>
      <c r="J492" s="6" t="str">
        <f>OBV!F492</f>
        <v>BULLISH</v>
      </c>
      <c r="K492" s="6" t="str">
        <f>OBV!G492</f>
        <v>NEUTRAL</v>
      </c>
      <c r="L492" s="6" t="str">
        <f>OBV!H492</f>
        <v>CONFIRMED BULLISH</v>
      </c>
      <c r="M492" s="8">
        <f t="shared" si="70"/>
        <v>25</v>
      </c>
      <c r="N492" s="8">
        <f t="shared" si="71"/>
        <v>45</v>
      </c>
      <c r="O492" s="8">
        <f t="shared" si="72"/>
        <v>0</v>
      </c>
      <c r="P492" s="8">
        <f t="shared" si="73"/>
        <v>83.5</v>
      </c>
      <c r="Q492" s="9">
        <f t="shared" si="74"/>
        <v>37.024999999999999</v>
      </c>
      <c r="R492" s="9">
        <f t="shared" si="75"/>
        <v>34.875</v>
      </c>
      <c r="S492" s="9">
        <f t="shared" si="76"/>
        <v>48.075000000000003</v>
      </c>
      <c r="T492" s="9">
        <f t="shared" si="77"/>
        <v>38.375</v>
      </c>
      <c r="U492" s="8">
        <f t="shared" si="78"/>
        <v>39.991666666666667</v>
      </c>
      <c r="V492" s="8">
        <f t="shared" si="79"/>
        <v>39.587500000000006</v>
      </c>
    </row>
    <row r="493" spans="1:22" ht="13.5" x14ac:dyDescent="0.25">
      <c r="A493" s="3">
        <f>RSI!A493</f>
        <v>43021</v>
      </c>
      <c r="B493" s="2">
        <f>RSI!B493</f>
        <v>1.82</v>
      </c>
      <c r="C493" s="2">
        <f>RSI!I493</f>
        <v>54.242922102284126</v>
      </c>
      <c r="D493" s="2">
        <f>MACD!E493</f>
        <v>-1.0258642625646797E-3</v>
      </c>
      <c r="E493" s="2">
        <f>MACD!F493</f>
        <v>1.1807573706972957E-3</v>
      </c>
      <c r="F493" s="2">
        <f>'Moving Avg'!D493</f>
        <v>1.8140000000000001</v>
      </c>
      <c r="G493" s="2">
        <f>'Moving Avg'!F493</f>
        <v>1.8030000000000002</v>
      </c>
      <c r="H493" s="2">
        <f>'Moving Avg'!G493</f>
        <v>1.8111999999999995</v>
      </c>
      <c r="I493" s="2">
        <f>'Moving Avg'!H493</f>
        <v>1.8811000000000029</v>
      </c>
      <c r="J493" s="6" t="str">
        <f>OBV!F493</f>
        <v>BULLISH</v>
      </c>
      <c r="K493" s="6" t="str">
        <f>OBV!G493</f>
        <v>NEUTRAL</v>
      </c>
      <c r="L493" s="6" t="str">
        <f>OBV!H493</f>
        <v>CONFIRMED BULLISH</v>
      </c>
      <c r="M493" s="8">
        <f t="shared" si="70"/>
        <v>25</v>
      </c>
      <c r="N493" s="8">
        <f t="shared" si="71"/>
        <v>45</v>
      </c>
      <c r="O493" s="8">
        <f t="shared" si="72"/>
        <v>0</v>
      </c>
      <c r="P493" s="8">
        <f t="shared" si="73"/>
        <v>83.5</v>
      </c>
      <c r="Q493" s="9">
        <f t="shared" si="74"/>
        <v>37.024999999999999</v>
      </c>
      <c r="R493" s="9">
        <f t="shared" si="75"/>
        <v>34.875</v>
      </c>
      <c r="S493" s="9">
        <f t="shared" si="76"/>
        <v>48.075000000000003</v>
      </c>
      <c r="T493" s="9">
        <f t="shared" si="77"/>
        <v>38.375</v>
      </c>
      <c r="U493" s="8">
        <f t="shared" si="78"/>
        <v>39.991666666666667</v>
      </c>
      <c r="V493" s="8">
        <f t="shared" si="79"/>
        <v>39.587500000000006</v>
      </c>
    </row>
    <row r="494" spans="1:22" ht="13.5" x14ac:dyDescent="0.25">
      <c r="A494" s="3">
        <f>RSI!A494</f>
        <v>43024</v>
      </c>
      <c r="B494" s="2">
        <f>RSI!B494</f>
        <v>1.82</v>
      </c>
      <c r="C494" s="2">
        <f>RSI!I494</f>
        <v>54.242922102284133</v>
      </c>
      <c r="D494" s="2">
        <f>MACD!E494</f>
        <v>-2.7364782967476131E-3</v>
      </c>
      <c r="E494" s="2">
        <f>MACD!F494</f>
        <v>3.9731023720831397E-4</v>
      </c>
      <c r="F494" s="2">
        <f>'Moving Avg'!D494</f>
        <v>1.8140000000000001</v>
      </c>
      <c r="G494" s="2">
        <f>'Moving Avg'!F494</f>
        <v>1.8040000000000003</v>
      </c>
      <c r="H494" s="2">
        <f>'Moving Avg'!G494</f>
        <v>1.8101999999999991</v>
      </c>
      <c r="I494" s="2">
        <f>'Moving Avg'!H494</f>
        <v>1.8797500000000031</v>
      </c>
      <c r="J494" s="6" t="str">
        <f>OBV!F494</f>
        <v>BEARISH</v>
      </c>
      <c r="K494" s="6" t="str">
        <f>OBV!G494</f>
        <v>NEUTRAL</v>
      </c>
      <c r="L494" s="6" t="str">
        <f>OBV!H494</f>
        <v>NEUTRAL</v>
      </c>
      <c r="M494" s="8">
        <f t="shared" si="70"/>
        <v>25</v>
      </c>
      <c r="N494" s="8">
        <f t="shared" si="71"/>
        <v>45</v>
      </c>
      <c r="O494" s="8">
        <f t="shared" si="72"/>
        <v>0</v>
      </c>
      <c r="P494" s="8">
        <f t="shared" si="73"/>
        <v>16.5</v>
      </c>
      <c r="Q494" s="9">
        <f t="shared" si="74"/>
        <v>26.975000000000001</v>
      </c>
      <c r="R494" s="9">
        <f t="shared" si="75"/>
        <v>18.125</v>
      </c>
      <c r="S494" s="9">
        <f t="shared" si="76"/>
        <v>17.925000000000001</v>
      </c>
      <c r="T494" s="9">
        <f t="shared" si="77"/>
        <v>21.625</v>
      </c>
      <c r="U494" s="8">
        <f t="shared" si="78"/>
        <v>21.008333333333336</v>
      </c>
      <c r="V494" s="8">
        <f t="shared" si="79"/>
        <v>21.162500000000001</v>
      </c>
    </row>
    <row r="495" spans="1:22" ht="13.5" x14ac:dyDescent="0.25">
      <c r="A495" s="3">
        <f>RSI!A495</f>
        <v>43025</v>
      </c>
      <c r="B495" s="2">
        <f>RSI!B495</f>
        <v>1.82</v>
      </c>
      <c r="C495" s="2">
        <f>RSI!I495</f>
        <v>54.242922102284133</v>
      </c>
      <c r="D495" s="2">
        <f>MACD!E495</f>
        <v>-4.2734382574691754E-3</v>
      </c>
      <c r="E495" s="2">
        <f>MACD!F495</f>
        <v>-5.3683946172718394E-4</v>
      </c>
      <c r="F495" s="2">
        <f>'Moving Avg'!D495</f>
        <v>1.8140000000000001</v>
      </c>
      <c r="G495" s="2">
        <f>'Moving Avg'!F495</f>
        <v>1.8050000000000002</v>
      </c>
      <c r="H495" s="2">
        <f>'Moving Avg'!G495</f>
        <v>1.8091999999999993</v>
      </c>
      <c r="I495" s="2">
        <f>'Moving Avg'!H495</f>
        <v>1.8786500000000033</v>
      </c>
      <c r="J495" s="6" t="str">
        <f>OBV!F495</f>
        <v>BEARISH</v>
      </c>
      <c r="K495" s="6" t="str">
        <f>OBV!G495</f>
        <v>NEUTRAL</v>
      </c>
      <c r="L495" s="6" t="str">
        <f>OBV!H495</f>
        <v>NEUTRAL</v>
      </c>
      <c r="M495" s="8">
        <f t="shared" si="70"/>
        <v>25</v>
      </c>
      <c r="N495" s="8">
        <f t="shared" si="71"/>
        <v>45</v>
      </c>
      <c r="O495" s="8">
        <f t="shared" si="72"/>
        <v>0</v>
      </c>
      <c r="P495" s="8">
        <f t="shared" si="73"/>
        <v>16.5</v>
      </c>
      <c r="Q495" s="9">
        <f t="shared" si="74"/>
        <v>26.975000000000001</v>
      </c>
      <c r="R495" s="9">
        <f t="shared" si="75"/>
        <v>18.125</v>
      </c>
      <c r="S495" s="9">
        <f t="shared" si="76"/>
        <v>17.925000000000001</v>
      </c>
      <c r="T495" s="9">
        <f t="shared" si="77"/>
        <v>21.625</v>
      </c>
      <c r="U495" s="8">
        <f t="shared" si="78"/>
        <v>21.008333333333336</v>
      </c>
      <c r="V495" s="8">
        <f t="shared" si="79"/>
        <v>21.162500000000001</v>
      </c>
    </row>
    <row r="496" spans="1:22" ht="13.5" x14ac:dyDescent="0.25">
      <c r="A496" s="3">
        <f>RSI!A496</f>
        <v>43026</v>
      </c>
      <c r="B496" s="2">
        <f>RSI!B496</f>
        <v>1.81</v>
      </c>
      <c r="C496" s="2">
        <f>RSI!I496</f>
        <v>50.921489165981924</v>
      </c>
      <c r="D496" s="2">
        <f>MACD!E496</f>
        <v>-6.4545500414252555E-3</v>
      </c>
      <c r="E496" s="2">
        <f>MACD!F496</f>
        <v>-1.7203815776667983E-3</v>
      </c>
      <c r="F496" s="2">
        <f>'Moving Avg'!D496</f>
        <v>1.8120000000000001</v>
      </c>
      <c r="G496" s="2">
        <f>'Moving Avg'!F496</f>
        <v>1.8060000000000003</v>
      </c>
      <c r="H496" s="2">
        <f>'Moving Avg'!G496</f>
        <v>1.8089999999999995</v>
      </c>
      <c r="I496" s="2">
        <f>'Moving Avg'!H496</f>
        <v>1.8770500000000032</v>
      </c>
      <c r="J496" s="6" t="str">
        <f>OBV!F496</f>
        <v>BEARISH</v>
      </c>
      <c r="K496" s="6" t="str">
        <f>OBV!G496</f>
        <v>NEUTRAL</v>
      </c>
      <c r="L496" s="6" t="str">
        <f>OBV!H496</f>
        <v>CONFIRMED BEARISH</v>
      </c>
      <c r="M496" s="8">
        <f t="shared" si="70"/>
        <v>25</v>
      </c>
      <c r="N496" s="8">
        <f t="shared" si="71"/>
        <v>45</v>
      </c>
      <c r="O496" s="8">
        <f t="shared" si="72"/>
        <v>0</v>
      </c>
      <c r="P496" s="8">
        <f t="shared" si="73"/>
        <v>16.5</v>
      </c>
      <c r="Q496" s="9">
        <f t="shared" si="74"/>
        <v>26.975000000000001</v>
      </c>
      <c r="R496" s="9">
        <f t="shared" si="75"/>
        <v>18.125</v>
      </c>
      <c r="S496" s="9">
        <f t="shared" si="76"/>
        <v>17.925000000000001</v>
      </c>
      <c r="T496" s="9">
        <f t="shared" si="77"/>
        <v>21.625</v>
      </c>
      <c r="U496" s="8">
        <f t="shared" si="78"/>
        <v>21.008333333333336</v>
      </c>
      <c r="V496" s="8">
        <f t="shared" si="79"/>
        <v>21.162500000000001</v>
      </c>
    </row>
    <row r="497" spans="1:22" ht="13.5" x14ac:dyDescent="0.25">
      <c r="A497" s="3">
        <f>RSI!A497</f>
        <v>43027</v>
      </c>
      <c r="B497" s="2">
        <f>RSI!B497</f>
        <v>1.79</v>
      </c>
      <c r="C497" s="2">
        <f>RSI!I497</f>
        <v>44.988197679946225</v>
      </c>
      <c r="D497" s="2">
        <f>MACD!E497</f>
        <v>-8.3747424642806045E-3</v>
      </c>
      <c r="E497" s="2">
        <f>MACD!F497</f>
        <v>-3.0512537549895599E-3</v>
      </c>
      <c r="F497" s="2">
        <f>'Moving Avg'!D497</f>
        <v>1.8119999999999998</v>
      </c>
      <c r="G497" s="2">
        <f>'Moving Avg'!F497</f>
        <v>1.8045000000000002</v>
      </c>
      <c r="H497" s="2">
        <f>'Moving Avg'!G497</f>
        <v>1.8075999999999997</v>
      </c>
      <c r="I497" s="2">
        <f>'Moving Avg'!H497</f>
        <v>1.8756500000000034</v>
      </c>
      <c r="J497" s="6" t="str">
        <f>OBV!F497</f>
        <v>BEARISH</v>
      </c>
      <c r="K497" s="6" t="str">
        <f>OBV!G497</f>
        <v>NEUTRAL</v>
      </c>
      <c r="L497" s="6" t="str">
        <f>OBV!H497</f>
        <v>NEUTRAL</v>
      </c>
      <c r="M497" s="8">
        <f t="shared" si="70"/>
        <v>25</v>
      </c>
      <c r="N497" s="8">
        <f t="shared" si="71"/>
        <v>45</v>
      </c>
      <c r="O497" s="8">
        <f t="shared" si="72"/>
        <v>0</v>
      </c>
      <c r="P497" s="8">
        <f t="shared" si="73"/>
        <v>16.5</v>
      </c>
      <c r="Q497" s="9">
        <f t="shared" si="74"/>
        <v>26.975000000000001</v>
      </c>
      <c r="R497" s="9">
        <f t="shared" si="75"/>
        <v>18.125</v>
      </c>
      <c r="S497" s="9">
        <f t="shared" si="76"/>
        <v>17.925000000000001</v>
      </c>
      <c r="T497" s="9">
        <f t="shared" si="77"/>
        <v>21.625</v>
      </c>
      <c r="U497" s="8">
        <f t="shared" si="78"/>
        <v>21.008333333333336</v>
      </c>
      <c r="V497" s="8">
        <f t="shared" si="79"/>
        <v>21.162500000000001</v>
      </c>
    </row>
    <row r="498" spans="1:22" ht="13.5" x14ac:dyDescent="0.25">
      <c r="A498" s="3">
        <f>RSI!A498</f>
        <v>43028</v>
      </c>
      <c r="B498" s="2">
        <f>RSI!B498</f>
        <v>1.8</v>
      </c>
      <c r="C498" s="2">
        <f>RSI!I498</f>
        <v>48.235912162005562</v>
      </c>
      <c r="D498" s="2">
        <f>MACD!E498</f>
        <v>-1.0638428921340815E-2</v>
      </c>
      <c r="E498" s="2">
        <f>MACD!F498</f>
        <v>-4.5686887882598112E-3</v>
      </c>
      <c r="F498" s="2">
        <f>'Moving Avg'!D498</f>
        <v>1.8080000000000003</v>
      </c>
      <c r="G498" s="2">
        <f>'Moving Avg'!F498</f>
        <v>1.8035000000000001</v>
      </c>
      <c r="H498" s="2">
        <f>'Moving Avg'!G498</f>
        <v>1.8073999999999995</v>
      </c>
      <c r="I498" s="2">
        <f>'Moving Avg'!H498</f>
        <v>1.8746000000000036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  <c r="M498" s="8">
        <f t="shared" si="70"/>
        <v>25</v>
      </c>
      <c r="N498" s="8">
        <f t="shared" si="71"/>
        <v>45</v>
      </c>
      <c r="O498" s="8">
        <f t="shared" si="72"/>
        <v>0</v>
      </c>
      <c r="P498" s="8">
        <f t="shared" si="73"/>
        <v>16.5</v>
      </c>
      <c r="Q498" s="9">
        <f t="shared" si="74"/>
        <v>26.975000000000001</v>
      </c>
      <c r="R498" s="9">
        <f t="shared" si="75"/>
        <v>18.125</v>
      </c>
      <c r="S498" s="9">
        <f t="shared" si="76"/>
        <v>17.925000000000001</v>
      </c>
      <c r="T498" s="9">
        <f t="shared" si="77"/>
        <v>21.625</v>
      </c>
      <c r="U498" s="8">
        <f t="shared" si="78"/>
        <v>21.008333333333336</v>
      </c>
      <c r="V498" s="8">
        <f t="shared" si="79"/>
        <v>21.162500000000001</v>
      </c>
    </row>
    <row r="499" spans="1:22" ht="13.5" x14ac:dyDescent="0.25">
      <c r="A499" s="3">
        <f>RSI!A499</f>
        <v>43031</v>
      </c>
      <c r="B499" s="2">
        <f>RSI!B499</f>
        <v>1.8</v>
      </c>
      <c r="C499" s="2">
        <f>RSI!I499</f>
        <v>48.235912162005562</v>
      </c>
      <c r="D499" s="2">
        <f>MACD!E499</f>
        <v>-6.3648108586802365E-3</v>
      </c>
      <c r="E499" s="2">
        <f>MACD!F499</f>
        <v>-4.9279132023438968E-3</v>
      </c>
      <c r="F499" s="2">
        <f>'Moving Avg'!D499</f>
        <v>1.8039999999999998</v>
      </c>
      <c r="G499" s="2">
        <f>'Moving Avg'!F499</f>
        <v>1.8024999999999998</v>
      </c>
      <c r="H499" s="2">
        <f>'Moving Avg'!G499</f>
        <v>1.8073999999999995</v>
      </c>
      <c r="I499" s="2">
        <f>'Moving Avg'!H499</f>
        <v>1.8736000000000035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  <c r="M499" s="8">
        <f t="shared" si="70"/>
        <v>25</v>
      </c>
      <c r="N499" s="8">
        <f t="shared" si="71"/>
        <v>45</v>
      </c>
      <c r="O499" s="8">
        <f t="shared" si="72"/>
        <v>0</v>
      </c>
      <c r="P499" s="8">
        <f t="shared" si="73"/>
        <v>16.5</v>
      </c>
      <c r="Q499" s="9">
        <f t="shared" si="74"/>
        <v>26.975000000000001</v>
      </c>
      <c r="R499" s="9">
        <f t="shared" si="75"/>
        <v>18.125</v>
      </c>
      <c r="S499" s="9">
        <f t="shared" si="76"/>
        <v>17.925000000000001</v>
      </c>
      <c r="T499" s="9">
        <f t="shared" si="77"/>
        <v>21.625</v>
      </c>
      <c r="U499" s="8">
        <f t="shared" si="78"/>
        <v>21.008333333333336</v>
      </c>
      <c r="V499" s="8">
        <f t="shared" si="79"/>
        <v>21.162500000000001</v>
      </c>
    </row>
    <row r="500" spans="1:22" ht="13.5" x14ac:dyDescent="0.25">
      <c r="A500" s="3">
        <f>RSI!A500</f>
        <v>43032</v>
      </c>
      <c r="B500" s="2">
        <f>RSI!B500</f>
        <v>1.8</v>
      </c>
      <c r="C500" s="2">
        <f>RSI!I500</f>
        <v>48.235912162005562</v>
      </c>
      <c r="D500" s="2">
        <f>MACD!E500</f>
        <v>-2.7160809137618536E-3</v>
      </c>
      <c r="E500" s="2">
        <f>MACD!F500</f>
        <v>-4.4855467446274881E-3</v>
      </c>
      <c r="F500" s="2">
        <f>'Moving Avg'!D500</f>
        <v>1.8</v>
      </c>
      <c r="G500" s="2">
        <f>'Moving Avg'!F500</f>
        <v>1.8034999999999997</v>
      </c>
      <c r="H500" s="2">
        <f>'Moving Avg'!G500</f>
        <v>1.8073999999999992</v>
      </c>
      <c r="I500" s="2">
        <f>'Moving Avg'!H500</f>
        <v>1.8726000000000036</v>
      </c>
      <c r="J500" s="6" t="str">
        <f>OBV!F500</f>
        <v>BEARISH</v>
      </c>
      <c r="K500" s="6" t="str">
        <f>OBV!G500</f>
        <v>NEUTRAL</v>
      </c>
      <c r="L500" s="6" t="str">
        <f>OBV!H500</f>
        <v>CONFIRMED BEARISH</v>
      </c>
      <c r="M500" s="8">
        <f t="shared" si="70"/>
        <v>25</v>
      </c>
      <c r="N500" s="8">
        <f t="shared" si="71"/>
        <v>0</v>
      </c>
      <c r="O500" s="8">
        <f t="shared" si="72"/>
        <v>0</v>
      </c>
      <c r="P500" s="8">
        <f t="shared" si="73"/>
        <v>16.5</v>
      </c>
      <c r="Q500" s="9">
        <f t="shared" si="74"/>
        <v>11.225</v>
      </c>
      <c r="R500" s="9">
        <f t="shared" si="75"/>
        <v>9.125</v>
      </c>
      <c r="S500" s="9">
        <f t="shared" si="76"/>
        <v>11.175000000000001</v>
      </c>
      <c r="T500" s="9">
        <f t="shared" si="77"/>
        <v>10.375</v>
      </c>
      <c r="U500" s="8">
        <f t="shared" si="78"/>
        <v>10.508333333333335</v>
      </c>
      <c r="V500" s="8">
        <f t="shared" si="79"/>
        <v>10.475000000000001</v>
      </c>
    </row>
    <row r="501" spans="1:22" ht="13.5" x14ac:dyDescent="0.25">
      <c r="A501" s="3">
        <f>RSI!A501</f>
        <v>43033</v>
      </c>
      <c r="B501" s="2">
        <f>RSI!B501</f>
        <v>1.79</v>
      </c>
      <c r="C501" s="2">
        <f>RSI!I501</f>
        <v>44.923462830604137</v>
      </c>
      <c r="D501" s="2">
        <f>MACD!E501</f>
        <v>1.1422240962313257E-3</v>
      </c>
      <c r="E501" s="2">
        <f>MACD!F501</f>
        <v>-3.3599925764557256E-3</v>
      </c>
      <c r="F501" s="2">
        <f>'Moving Avg'!D501</f>
        <v>1.796</v>
      </c>
      <c r="G501" s="2">
        <f>'Moving Avg'!F501</f>
        <v>1.8024999999999995</v>
      </c>
      <c r="H501" s="2">
        <f>'Moving Avg'!G501</f>
        <v>1.807199999999999</v>
      </c>
      <c r="I501" s="2">
        <f>'Moving Avg'!H501</f>
        <v>1.8715500000000036</v>
      </c>
      <c r="J501" s="6" t="str">
        <f>OBV!F501</f>
        <v>BEARISH</v>
      </c>
      <c r="K501" s="6" t="str">
        <f>OBV!G501</f>
        <v>NEUTRAL</v>
      </c>
      <c r="L501" s="6" t="str">
        <f>OBV!H501</f>
        <v>CONFIRMED BEARISH</v>
      </c>
      <c r="M501" s="8">
        <f t="shared" si="70"/>
        <v>25</v>
      </c>
      <c r="N501" s="8">
        <f t="shared" si="71"/>
        <v>0</v>
      </c>
      <c r="O501" s="8">
        <f t="shared" si="72"/>
        <v>0</v>
      </c>
      <c r="P501" s="8">
        <f t="shared" si="73"/>
        <v>16.5</v>
      </c>
      <c r="Q501" s="9">
        <f t="shared" si="74"/>
        <v>11.225</v>
      </c>
      <c r="R501" s="9">
        <f t="shared" si="75"/>
        <v>9.125</v>
      </c>
      <c r="S501" s="9">
        <f t="shared" si="76"/>
        <v>11.175000000000001</v>
      </c>
      <c r="T501" s="9">
        <f t="shared" si="77"/>
        <v>10.375</v>
      </c>
      <c r="U501" s="8">
        <f t="shared" si="78"/>
        <v>10.508333333333335</v>
      </c>
      <c r="V501" s="8">
        <f t="shared" si="79"/>
        <v>10.475000000000001</v>
      </c>
    </row>
    <row r="502" spans="1:22" ht="13.5" x14ac:dyDescent="0.25">
      <c r="A502" s="3">
        <f>RSI!A502</f>
        <v>43034</v>
      </c>
      <c r="B502" s="2">
        <f>RSI!B502</f>
        <v>1.79</v>
      </c>
      <c r="C502" s="2">
        <f>RSI!I502</f>
        <v>44.923462830604137</v>
      </c>
      <c r="D502" s="2">
        <f>MACD!E502</f>
        <v>-1.2140843549746094E-4</v>
      </c>
      <c r="E502" s="2">
        <f>MACD!F502</f>
        <v>-2.7122757482640728E-3</v>
      </c>
      <c r="F502" s="2">
        <f>'Moving Avg'!D502</f>
        <v>1.796</v>
      </c>
      <c r="G502" s="2">
        <f>'Moving Avg'!F502</f>
        <v>1.802</v>
      </c>
      <c r="H502" s="2">
        <f>'Moving Avg'!G502</f>
        <v>1.8063999999999991</v>
      </c>
      <c r="I502" s="2">
        <f>'Moving Avg'!H502</f>
        <v>1.8705500000000035</v>
      </c>
      <c r="J502" s="6" t="str">
        <f>OBV!F502</f>
        <v>BEARISH</v>
      </c>
      <c r="K502" s="6" t="str">
        <f>OBV!G502</f>
        <v>NEUTRAL</v>
      </c>
      <c r="L502" s="6" t="str">
        <f>OBV!H502</f>
        <v>NEUTRAL</v>
      </c>
      <c r="M502" s="8">
        <f t="shared" si="70"/>
        <v>25</v>
      </c>
      <c r="N502" s="8">
        <f t="shared" si="71"/>
        <v>0</v>
      </c>
      <c r="O502" s="8">
        <f t="shared" si="72"/>
        <v>0</v>
      </c>
      <c r="P502" s="8">
        <f t="shared" si="73"/>
        <v>16.5</v>
      </c>
      <c r="Q502" s="9">
        <f t="shared" si="74"/>
        <v>11.225</v>
      </c>
      <c r="R502" s="9">
        <f t="shared" si="75"/>
        <v>9.125</v>
      </c>
      <c r="S502" s="9">
        <f t="shared" si="76"/>
        <v>11.175000000000001</v>
      </c>
      <c r="T502" s="9">
        <f t="shared" si="77"/>
        <v>10.375</v>
      </c>
      <c r="U502" s="8">
        <f t="shared" si="78"/>
        <v>10.508333333333335</v>
      </c>
      <c r="V502" s="8">
        <f t="shared" si="79"/>
        <v>10.475000000000001</v>
      </c>
    </row>
    <row r="503" spans="1:22" ht="13.5" x14ac:dyDescent="0.25">
      <c r="A503" s="3">
        <f>RSI!A503</f>
        <v>43035</v>
      </c>
      <c r="B503" s="2">
        <f>RSI!B503</f>
        <v>1.82</v>
      </c>
      <c r="C503" s="2">
        <f>RSI!I503</f>
        <v>55.54505154291062</v>
      </c>
      <c r="D503" s="2">
        <f>MACD!E503</f>
        <v>1.2831120417577946E-3</v>
      </c>
      <c r="E503" s="2">
        <f>MACD!F503</f>
        <v>-1.9131981902596996E-3</v>
      </c>
      <c r="F503" s="2">
        <f>'Moving Avg'!D503</f>
        <v>1.8</v>
      </c>
      <c r="G503" s="2">
        <f>'Moving Avg'!F503</f>
        <v>1.8030000000000002</v>
      </c>
      <c r="H503" s="2">
        <f>'Moving Avg'!G503</f>
        <v>1.8067999999999993</v>
      </c>
      <c r="I503" s="2">
        <f>'Moving Avg'!H503</f>
        <v>1.8697000000000035</v>
      </c>
      <c r="J503" s="6" t="str">
        <f>OBV!F503</f>
        <v>BULLISH</v>
      </c>
      <c r="K503" s="6" t="str">
        <f>OBV!G503</f>
        <v>NEUTRAL</v>
      </c>
      <c r="L503" s="6" t="str">
        <f>OBV!H503</f>
        <v>CONFIRMED BULLISH</v>
      </c>
      <c r="M503" s="8">
        <f t="shared" si="70"/>
        <v>25</v>
      </c>
      <c r="N503" s="8">
        <f t="shared" si="71"/>
        <v>0</v>
      </c>
      <c r="O503" s="8">
        <f t="shared" si="72"/>
        <v>0</v>
      </c>
      <c r="P503" s="8">
        <f t="shared" si="73"/>
        <v>83.5</v>
      </c>
      <c r="Q503" s="9">
        <f t="shared" si="74"/>
        <v>21.274999999999999</v>
      </c>
      <c r="R503" s="9">
        <f t="shared" si="75"/>
        <v>25.875</v>
      </c>
      <c r="S503" s="9">
        <f t="shared" si="76"/>
        <v>41.325000000000003</v>
      </c>
      <c r="T503" s="9">
        <f t="shared" si="77"/>
        <v>27.125</v>
      </c>
      <c r="U503" s="8">
        <f t="shared" si="78"/>
        <v>29.491666666666664</v>
      </c>
      <c r="V503" s="8">
        <f t="shared" si="79"/>
        <v>28.9</v>
      </c>
    </row>
    <row r="504" spans="1:22" ht="13.5" x14ac:dyDescent="0.25">
      <c r="A504" s="3">
        <f>RSI!A504</f>
        <v>43038</v>
      </c>
      <c r="B504" s="2">
        <f>RSI!B504</f>
        <v>1.82</v>
      </c>
      <c r="C504" s="2">
        <f>RSI!I504</f>
        <v>55.54505154291062</v>
      </c>
      <c r="D504" s="2">
        <f>MACD!E504</f>
        <v>2.3688974636328908E-3</v>
      </c>
      <c r="E504" s="2">
        <f>MACD!F504</f>
        <v>-1.0567790594811816E-3</v>
      </c>
      <c r="F504" s="2">
        <f>'Moving Avg'!D504</f>
        <v>1.8039999999999998</v>
      </c>
      <c r="G504" s="2">
        <f>'Moving Avg'!F504</f>
        <v>1.8040000000000003</v>
      </c>
      <c r="H504" s="2">
        <f>'Moving Avg'!G504</f>
        <v>1.8061999999999991</v>
      </c>
      <c r="I504" s="2">
        <f>'Moving Avg'!H504</f>
        <v>1.8688500000000032</v>
      </c>
      <c r="J504" s="6" t="str">
        <f>OBV!F504</f>
        <v>BULLISH</v>
      </c>
      <c r="K504" s="6" t="str">
        <f>OBV!G504</f>
        <v>NEUTRAL</v>
      </c>
      <c r="L504" s="6" t="str">
        <f>OBV!H504</f>
        <v>CONFIRMED BULLISH</v>
      </c>
      <c r="M504" s="8">
        <f t="shared" si="70"/>
        <v>25</v>
      </c>
      <c r="N504" s="8">
        <f t="shared" si="71"/>
        <v>0</v>
      </c>
      <c r="O504" s="8">
        <f t="shared" si="72"/>
        <v>0</v>
      </c>
      <c r="P504" s="8">
        <f t="shared" si="73"/>
        <v>83.5</v>
      </c>
      <c r="Q504" s="9">
        <f t="shared" si="74"/>
        <v>21.274999999999999</v>
      </c>
      <c r="R504" s="9">
        <f t="shared" si="75"/>
        <v>25.875</v>
      </c>
      <c r="S504" s="9">
        <f t="shared" si="76"/>
        <v>41.325000000000003</v>
      </c>
      <c r="T504" s="9">
        <f t="shared" si="77"/>
        <v>27.125</v>
      </c>
      <c r="U504" s="8">
        <f t="shared" si="78"/>
        <v>29.491666666666664</v>
      </c>
      <c r="V504" s="8">
        <f t="shared" si="79"/>
        <v>28.9</v>
      </c>
    </row>
    <row r="505" spans="1:22" ht="13.5" x14ac:dyDescent="0.25">
      <c r="A505" s="3">
        <f>RSI!A505</f>
        <v>43039</v>
      </c>
      <c r="B505" s="2">
        <f>RSI!B505</f>
        <v>1.82</v>
      </c>
      <c r="C505" s="2">
        <f>RSI!I505</f>
        <v>55.54505154291062</v>
      </c>
      <c r="D505" s="2">
        <f>MACD!E505</f>
        <v>3.1925880652317051E-3</v>
      </c>
      <c r="E505" s="2">
        <f>MACD!F505</f>
        <v>-2.0690563453860424E-4</v>
      </c>
      <c r="F505" s="2">
        <f>'Moving Avg'!D505</f>
        <v>1.8080000000000003</v>
      </c>
      <c r="G505" s="2">
        <f>'Moving Avg'!F505</f>
        <v>1.8050000000000002</v>
      </c>
      <c r="H505" s="2">
        <f>'Moving Avg'!G505</f>
        <v>1.8055999999999992</v>
      </c>
      <c r="I505" s="2">
        <f>'Moving Avg'!H505</f>
        <v>1.8680500000000035</v>
      </c>
      <c r="J505" s="6" t="str">
        <f>OBV!F505</f>
        <v>BULLISH</v>
      </c>
      <c r="K505" s="6" t="str">
        <f>OBV!G505</f>
        <v>NEUTRAL</v>
      </c>
      <c r="L505" s="6" t="str">
        <f>OBV!H505</f>
        <v>CONFIRMED BULLISH</v>
      </c>
      <c r="M505" s="8">
        <f t="shared" si="70"/>
        <v>25</v>
      </c>
      <c r="N505" s="8">
        <f t="shared" si="71"/>
        <v>0</v>
      </c>
      <c r="O505" s="8">
        <f t="shared" si="72"/>
        <v>0</v>
      </c>
      <c r="P505" s="8">
        <f t="shared" si="73"/>
        <v>83.5</v>
      </c>
      <c r="Q505" s="9">
        <f t="shared" si="74"/>
        <v>21.274999999999999</v>
      </c>
      <c r="R505" s="9">
        <f t="shared" si="75"/>
        <v>25.875</v>
      </c>
      <c r="S505" s="9">
        <f t="shared" si="76"/>
        <v>41.325000000000003</v>
      </c>
      <c r="T505" s="9">
        <f t="shared" si="77"/>
        <v>27.125</v>
      </c>
      <c r="U505" s="8">
        <f t="shared" si="78"/>
        <v>29.491666666666664</v>
      </c>
      <c r="V505" s="8">
        <f t="shared" si="79"/>
        <v>28.9</v>
      </c>
    </row>
    <row r="506" spans="1:22" ht="13.5" x14ac:dyDescent="0.25">
      <c r="A506" s="3">
        <f>RSI!A506</f>
        <v>43040</v>
      </c>
      <c r="B506" s="2">
        <f>RSI!B506</f>
        <v>1.8</v>
      </c>
      <c r="C506" s="2">
        <f>RSI!I506</f>
        <v>47.859823825914887</v>
      </c>
      <c r="D506" s="2">
        <f>MACD!E506</f>
        <v>3.7445668777065233E-3</v>
      </c>
      <c r="E506" s="2">
        <f>MACD!F506</f>
        <v>5.8338886791042127E-4</v>
      </c>
      <c r="F506" s="2">
        <f>'Moving Avg'!D506</f>
        <v>1.81</v>
      </c>
      <c r="G506" s="2">
        <f>'Moving Avg'!F506</f>
        <v>1.8054999999999997</v>
      </c>
      <c r="H506" s="2">
        <f>'Moving Avg'!G506</f>
        <v>1.8055999999999992</v>
      </c>
      <c r="I506" s="2">
        <f>'Moving Avg'!H506</f>
        <v>1.8671000000000035</v>
      </c>
      <c r="J506" s="6" t="str">
        <f>OBV!F506</f>
        <v>BULLISH</v>
      </c>
      <c r="K506" s="6" t="str">
        <f>OBV!G506</f>
        <v>STRONG</v>
      </c>
      <c r="L506" s="6" t="str">
        <f>OBV!H506</f>
        <v>CONFIRMED BULLISH</v>
      </c>
      <c r="M506" s="8">
        <f t="shared" si="70"/>
        <v>25</v>
      </c>
      <c r="N506" s="8">
        <f t="shared" si="71"/>
        <v>0</v>
      </c>
      <c r="O506" s="8">
        <f t="shared" si="72"/>
        <v>0</v>
      </c>
      <c r="P506" s="8">
        <f t="shared" si="73"/>
        <v>100</v>
      </c>
      <c r="Q506" s="9">
        <f t="shared" si="74"/>
        <v>23.75</v>
      </c>
      <c r="R506" s="9">
        <f t="shared" si="75"/>
        <v>30</v>
      </c>
      <c r="S506" s="9">
        <f t="shared" si="76"/>
        <v>48.75</v>
      </c>
      <c r="T506" s="9">
        <f t="shared" si="77"/>
        <v>31.25</v>
      </c>
      <c r="U506" s="8">
        <f t="shared" si="78"/>
        <v>34.166666666666664</v>
      </c>
      <c r="V506" s="8">
        <f t="shared" si="79"/>
        <v>33.4375</v>
      </c>
    </row>
    <row r="507" spans="1:22" ht="13.5" x14ac:dyDescent="0.25">
      <c r="A507" s="3">
        <f>RSI!A507</f>
        <v>43041</v>
      </c>
      <c r="B507" s="2">
        <f>RSI!B507</f>
        <v>1.82</v>
      </c>
      <c r="C507" s="2">
        <f>RSI!I507</f>
        <v>54.621389128790256</v>
      </c>
      <c r="D507" s="2">
        <f>MACD!E507</f>
        <v>-3.1008866098369836E-4</v>
      </c>
      <c r="E507" s="2">
        <f>MACD!F507</f>
        <v>4.0469336213159736E-4</v>
      </c>
      <c r="F507" s="2">
        <f>'Moving Avg'!D507</f>
        <v>1.8160000000000001</v>
      </c>
      <c r="G507" s="2">
        <f>'Moving Avg'!F507</f>
        <v>1.8074999999999999</v>
      </c>
      <c r="H507" s="2">
        <f>'Moving Avg'!G507</f>
        <v>1.8059999999999992</v>
      </c>
      <c r="I507" s="2">
        <f>'Moving Avg'!H507</f>
        <v>1.8662500000000035</v>
      </c>
      <c r="J507" s="6" t="str">
        <f>OBV!F507</f>
        <v>BULLISH</v>
      </c>
      <c r="K507" s="6" t="str">
        <f>OBV!G507</f>
        <v>STRONG</v>
      </c>
      <c r="L507" s="6" t="str">
        <f>OBV!H507</f>
        <v>CONFIRMED BULLISH</v>
      </c>
      <c r="M507" s="8">
        <f t="shared" si="70"/>
        <v>25</v>
      </c>
      <c r="N507" s="8">
        <f t="shared" si="71"/>
        <v>45</v>
      </c>
      <c r="O507" s="8">
        <f t="shared" si="72"/>
        <v>0</v>
      </c>
      <c r="P507" s="8">
        <f t="shared" si="73"/>
        <v>100</v>
      </c>
      <c r="Q507" s="9">
        <f t="shared" si="74"/>
        <v>39.5</v>
      </c>
      <c r="R507" s="9">
        <f t="shared" si="75"/>
        <v>39</v>
      </c>
      <c r="S507" s="9">
        <f t="shared" si="76"/>
        <v>55.5</v>
      </c>
      <c r="T507" s="9">
        <f t="shared" si="77"/>
        <v>42.5</v>
      </c>
      <c r="U507" s="8">
        <f t="shared" si="78"/>
        <v>44.666666666666664</v>
      </c>
      <c r="V507" s="8">
        <f t="shared" si="79"/>
        <v>44.125</v>
      </c>
    </row>
    <row r="508" spans="1:22" ht="13.5" x14ac:dyDescent="0.25">
      <c r="A508" s="3">
        <f>RSI!A508</f>
        <v>43042</v>
      </c>
      <c r="B508" s="2">
        <f>RSI!B508</f>
        <v>1.81</v>
      </c>
      <c r="C508" s="2">
        <f>RSI!I508</f>
        <v>51.056235644301637</v>
      </c>
      <c r="D508" s="2">
        <f>MACD!E508</f>
        <v>-1.5459573746472444E-3</v>
      </c>
      <c r="E508" s="2">
        <f>MACD!F508</f>
        <v>1.4563214775829001E-5</v>
      </c>
      <c r="F508" s="2">
        <f>'Moving Avg'!D508</f>
        <v>1.8140000000000001</v>
      </c>
      <c r="G508" s="2">
        <f>'Moving Avg'!F508</f>
        <v>1.8090000000000004</v>
      </c>
      <c r="H508" s="2">
        <f>'Moving Avg'!G508</f>
        <v>1.8053999999999994</v>
      </c>
      <c r="I508" s="2">
        <f>'Moving Avg'!H508</f>
        <v>1.8651000000000033</v>
      </c>
      <c r="J508" s="6" t="str">
        <f>OBV!F508</f>
        <v>BULLISH</v>
      </c>
      <c r="K508" s="6" t="str">
        <f>OBV!G508</f>
        <v>NEUTRAL</v>
      </c>
      <c r="L508" s="6" t="str">
        <f>OBV!H508</f>
        <v>BULLISH DIVERGENCE</v>
      </c>
      <c r="M508" s="8">
        <f t="shared" si="70"/>
        <v>25</v>
      </c>
      <c r="N508" s="8">
        <f t="shared" si="71"/>
        <v>45</v>
      </c>
      <c r="O508" s="8">
        <f t="shared" si="72"/>
        <v>0</v>
      </c>
      <c r="P508" s="8">
        <f t="shared" si="73"/>
        <v>66.5</v>
      </c>
      <c r="Q508" s="9">
        <f t="shared" si="74"/>
        <v>34.475000000000001</v>
      </c>
      <c r="R508" s="9">
        <f t="shared" si="75"/>
        <v>30.625</v>
      </c>
      <c r="S508" s="9">
        <f t="shared" si="76"/>
        <v>40.424999999999997</v>
      </c>
      <c r="T508" s="9">
        <f t="shared" si="77"/>
        <v>34.125</v>
      </c>
      <c r="U508" s="8">
        <f t="shared" si="78"/>
        <v>35.174999999999997</v>
      </c>
      <c r="V508" s="8">
        <f t="shared" si="79"/>
        <v>34.912499999999994</v>
      </c>
    </row>
    <row r="509" spans="1:22" ht="13.5" x14ac:dyDescent="0.25">
      <c r="A509" s="3">
        <f>RSI!A509</f>
        <v>43045</v>
      </c>
      <c r="B509" s="2">
        <f>RSI!B509</f>
        <v>1.81</v>
      </c>
      <c r="C509" s="2">
        <f>RSI!I509</f>
        <v>51.056235644301637</v>
      </c>
      <c r="D509" s="2">
        <f>MACD!E509</f>
        <v>-2.610572949458545E-3</v>
      </c>
      <c r="E509" s="2">
        <f>MACD!F509</f>
        <v>-5.1046401807104582E-4</v>
      </c>
      <c r="F509" s="2">
        <f>'Moving Avg'!D509</f>
        <v>1.8120000000000001</v>
      </c>
      <c r="G509" s="2">
        <f>'Moving Avg'!F509</f>
        <v>1.8085000000000004</v>
      </c>
      <c r="H509" s="2">
        <f>'Moving Avg'!G509</f>
        <v>1.8047999999999995</v>
      </c>
      <c r="I509" s="2">
        <f>'Moving Avg'!H509</f>
        <v>1.8639500000000033</v>
      </c>
      <c r="J509" s="6" t="str">
        <f>OBV!F509</f>
        <v>BULLISH</v>
      </c>
      <c r="K509" s="6" t="str">
        <f>OBV!G509</f>
        <v>NEUTRAL</v>
      </c>
      <c r="L509" s="6" t="str">
        <f>OBV!H509</f>
        <v>BULLISH DIVERGENCE</v>
      </c>
      <c r="M509" s="8">
        <f t="shared" si="70"/>
        <v>25</v>
      </c>
      <c r="N509" s="8">
        <f t="shared" si="71"/>
        <v>45</v>
      </c>
      <c r="O509" s="8">
        <f t="shared" si="72"/>
        <v>0</v>
      </c>
      <c r="P509" s="8">
        <f t="shared" si="73"/>
        <v>66.5</v>
      </c>
      <c r="Q509" s="9">
        <f t="shared" si="74"/>
        <v>34.475000000000001</v>
      </c>
      <c r="R509" s="9">
        <f t="shared" si="75"/>
        <v>30.625</v>
      </c>
      <c r="S509" s="9">
        <f t="shared" si="76"/>
        <v>40.424999999999997</v>
      </c>
      <c r="T509" s="9">
        <f t="shared" si="77"/>
        <v>34.125</v>
      </c>
      <c r="U509" s="8">
        <f t="shared" si="78"/>
        <v>35.174999999999997</v>
      </c>
      <c r="V509" s="8">
        <f t="shared" si="79"/>
        <v>34.912499999999994</v>
      </c>
    </row>
    <row r="510" spans="1:22" ht="13.5" x14ac:dyDescent="0.25">
      <c r="A510" s="3">
        <f>RSI!A510</f>
        <v>43046</v>
      </c>
      <c r="B510" s="2">
        <f>RSI!B510</f>
        <v>1.81</v>
      </c>
      <c r="C510" s="2">
        <f>RSI!I510</f>
        <v>51.056235644301637</v>
      </c>
      <c r="D510" s="2">
        <f>MACD!E510</f>
        <v>-3.5288834659124024E-3</v>
      </c>
      <c r="E510" s="2">
        <f>MACD!F510</f>
        <v>-1.1141479076393172E-3</v>
      </c>
      <c r="F510" s="2">
        <f>'Moving Avg'!D510</f>
        <v>1.81</v>
      </c>
      <c r="G510" s="2">
        <f>'Moving Avg'!F510</f>
        <v>1.8080000000000005</v>
      </c>
      <c r="H510" s="2">
        <f>'Moving Avg'!G510</f>
        <v>1.8049999999999997</v>
      </c>
      <c r="I510" s="2">
        <f>'Moving Avg'!H510</f>
        <v>1.8628000000000033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  <c r="M510" s="8">
        <f t="shared" si="70"/>
        <v>25</v>
      </c>
      <c r="N510" s="8">
        <f t="shared" si="71"/>
        <v>45</v>
      </c>
      <c r="O510" s="8">
        <f t="shared" si="72"/>
        <v>0</v>
      </c>
      <c r="P510" s="8">
        <f t="shared" si="73"/>
        <v>66.5</v>
      </c>
      <c r="Q510" s="9">
        <f t="shared" si="74"/>
        <v>34.475000000000001</v>
      </c>
      <c r="R510" s="9">
        <f t="shared" si="75"/>
        <v>30.625</v>
      </c>
      <c r="S510" s="9">
        <f t="shared" si="76"/>
        <v>40.424999999999997</v>
      </c>
      <c r="T510" s="9">
        <f t="shared" si="77"/>
        <v>34.125</v>
      </c>
      <c r="U510" s="8">
        <f t="shared" si="78"/>
        <v>35.174999999999997</v>
      </c>
      <c r="V510" s="8">
        <f t="shared" si="79"/>
        <v>34.912499999999994</v>
      </c>
    </row>
    <row r="511" spans="1:22" ht="13.5" x14ac:dyDescent="0.25">
      <c r="A511" s="3">
        <f>RSI!A511</f>
        <v>43047</v>
      </c>
      <c r="B511" s="2">
        <f>RSI!B511</f>
        <v>1.82</v>
      </c>
      <c r="C511" s="2">
        <f>RSI!I511</f>
        <v>54.74543351796725</v>
      </c>
      <c r="D511" s="2">
        <f>MACD!E511</f>
        <v>-6.6013047142348125E-3</v>
      </c>
      <c r="E511" s="2">
        <f>MACD!F511</f>
        <v>-2.2115792689584163E-3</v>
      </c>
      <c r="F511" s="2">
        <f>'Moving Avg'!D511</f>
        <v>1.8140000000000001</v>
      </c>
      <c r="G511" s="2">
        <f>'Moving Avg'!F511</f>
        <v>1.8080000000000003</v>
      </c>
      <c r="H511" s="2">
        <f>'Moving Avg'!G511</f>
        <v>1.8053999999999994</v>
      </c>
      <c r="I511" s="2">
        <f>'Moving Avg'!H511</f>
        <v>1.8617000000000032</v>
      </c>
      <c r="J511" s="6" t="str">
        <f>OBV!F511</f>
        <v>BULLISH</v>
      </c>
      <c r="K511" s="6" t="str">
        <f>OBV!G511</f>
        <v>NEUTRAL</v>
      </c>
      <c r="L511" s="6" t="str">
        <f>OBV!H511</f>
        <v>CONFIRMED BULLISH</v>
      </c>
      <c r="M511" s="8">
        <f t="shared" si="70"/>
        <v>25</v>
      </c>
      <c r="N511" s="8">
        <f t="shared" si="71"/>
        <v>45</v>
      </c>
      <c r="O511" s="8">
        <f t="shared" si="72"/>
        <v>0</v>
      </c>
      <c r="P511" s="8">
        <f t="shared" si="73"/>
        <v>83.5</v>
      </c>
      <c r="Q511" s="9">
        <f t="shared" si="74"/>
        <v>37.024999999999999</v>
      </c>
      <c r="R511" s="9">
        <f t="shared" si="75"/>
        <v>34.875</v>
      </c>
      <c r="S511" s="9">
        <f t="shared" si="76"/>
        <v>48.075000000000003</v>
      </c>
      <c r="T511" s="9">
        <f t="shared" si="77"/>
        <v>38.375</v>
      </c>
      <c r="U511" s="8">
        <f t="shared" si="78"/>
        <v>39.991666666666667</v>
      </c>
      <c r="V511" s="8">
        <f t="shared" si="79"/>
        <v>39.587500000000006</v>
      </c>
    </row>
    <row r="512" spans="1:22" ht="13.5" x14ac:dyDescent="0.25">
      <c r="A512" s="3">
        <f>RSI!A512</f>
        <v>43048</v>
      </c>
      <c r="B512" s="2">
        <f>RSI!B512</f>
        <v>1.83</v>
      </c>
      <c r="C512" s="2">
        <f>RSI!I512</f>
        <v>58.143140369900003</v>
      </c>
      <c r="D512" s="2">
        <f>MACD!E512</f>
        <v>-1.0015864897800819E-2</v>
      </c>
      <c r="E512" s="2">
        <f>MACD!F512</f>
        <v>-3.7724363947268971E-3</v>
      </c>
      <c r="F512" s="2">
        <f>'Moving Avg'!D512</f>
        <v>1.8160000000000001</v>
      </c>
      <c r="G512" s="2">
        <f>'Moving Avg'!F512</f>
        <v>1.8099999999999998</v>
      </c>
      <c r="H512" s="2">
        <f>'Moving Avg'!G512</f>
        <v>1.8055999999999994</v>
      </c>
      <c r="I512" s="2">
        <f>'Moving Avg'!H512</f>
        <v>1.860650000000003</v>
      </c>
      <c r="J512" s="6" t="str">
        <f>OBV!F512</f>
        <v>BULLISH</v>
      </c>
      <c r="K512" s="6" t="str">
        <f>OBV!G512</f>
        <v>STRONG</v>
      </c>
      <c r="L512" s="6" t="str">
        <f>OBV!H512</f>
        <v>CONFIRMED BULLISH</v>
      </c>
      <c r="M512" s="8">
        <f t="shared" si="70"/>
        <v>25</v>
      </c>
      <c r="N512" s="8">
        <f t="shared" si="71"/>
        <v>45</v>
      </c>
      <c r="O512" s="8">
        <f t="shared" si="72"/>
        <v>0</v>
      </c>
      <c r="P512" s="8">
        <f t="shared" si="73"/>
        <v>100</v>
      </c>
      <c r="Q512" s="9">
        <f t="shared" si="74"/>
        <v>39.5</v>
      </c>
      <c r="R512" s="9">
        <f t="shared" si="75"/>
        <v>39</v>
      </c>
      <c r="S512" s="9">
        <f t="shared" si="76"/>
        <v>55.5</v>
      </c>
      <c r="T512" s="9">
        <f t="shared" si="77"/>
        <v>42.5</v>
      </c>
      <c r="U512" s="8">
        <f t="shared" si="78"/>
        <v>44.666666666666664</v>
      </c>
      <c r="V512" s="8">
        <f t="shared" si="79"/>
        <v>44.125</v>
      </c>
    </row>
    <row r="513" spans="1:22" ht="13.5" x14ac:dyDescent="0.25">
      <c r="A513" s="3">
        <f>RSI!A513</f>
        <v>43049</v>
      </c>
      <c r="B513" s="2">
        <f>RSI!B513</f>
        <v>1.83</v>
      </c>
      <c r="C513" s="2">
        <f>RSI!I513</f>
        <v>58.143140369900003</v>
      </c>
      <c r="D513" s="2">
        <f>MACD!E513</f>
        <v>-8.4174050427849867E-3</v>
      </c>
      <c r="E513" s="2">
        <f>MACD!F513</f>
        <v>-4.7014301243385155E-3</v>
      </c>
      <c r="F513" s="2">
        <f>'Moving Avg'!D513</f>
        <v>1.8200000000000003</v>
      </c>
      <c r="G513" s="2">
        <f>'Moving Avg'!F513</f>
        <v>1.8104999999999998</v>
      </c>
      <c r="H513" s="2">
        <f>'Moving Avg'!G513</f>
        <v>1.8061999999999996</v>
      </c>
      <c r="I513" s="2">
        <f>'Moving Avg'!H513</f>
        <v>1.859600000000003</v>
      </c>
      <c r="J513" s="6" t="str">
        <f>OBV!F513</f>
        <v>BULLISH</v>
      </c>
      <c r="K513" s="6" t="str">
        <f>OBV!G513</f>
        <v>STRONG</v>
      </c>
      <c r="L513" s="6" t="str">
        <f>OBV!H513</f>
        <v>CONFIRMED BULLISH</v>
      </c>
      <c r="M513" s="8">
        <f t="shared" si="70"/>
        <v>25</v>
      </c>
      <c r="N513" s="8">
        <f t="shared" si="71"/>
        <v>45</v>
      </c>
      <c r="O513" s="8">
        <f t="shared" si="72"/>
        <v>0</v>
      </c>
      <c r="P513" s="8">
        <f t="shared" si="73"/>
        <v>100</v>
      </c>
      <c r="Q513" s="9">
        <f t="shared" si="74"/>
        <v>39.5</v>
      </c>
      <c r="R513" s="9">
        <f t="shared" si="75"/>
        <v>39</v>
      </c>
      <c r="S513" s="9">
        <f t="shared" si="76"/>
        <v>55.5</v>
      </c>
      <c r="T513" s="9">
        <f t="shared" si="77"/>
        <v>42.5</v>
      </c>
      <c r="U513" s="8">
        <f t="shared" si="78"/>
        <v>44.666666666666664</v>
      </c>
      <c r="V513" s="8">
        <f t="shared" si="79"/>
        <v>44.125</v>
      </c>
    </row>
    <row r="514" spans="1:22" ht="13.5" x14ac:dyDescent="0.25">
      <c r="A514" s="3">
        <f>RSI!A514</f>
        <v>43052</v>
      </c>
      <c r="B514" s="2">
        <f>RSI!B514</f>
        <v>1.82</v>
      </c>
      <c r="C514" s="2">
        <f>RSI!I514</f>
        <v>53.485865290906965</v>
      </c>
      <c r="D514" s="2">
        <f>MACD!E514</f>
        <v>-6.442344984948889E-3</v>
      </c>
      <c r="E514" s="2">
        <f>MACD!F514</f>
        <v>-5.0496130964605909E-3</v>
      </c>
      <c r="F514" s="2">
        <f>'Moving Avg'!D514</f>
        <v>1.8219999999999998</v>
      </c>
      <c r="G514" s="2">
        <f>'Moving Avg'!F514</f>
        <v>1.8104999999999998</v>
      </c>
      <c r="H514" s="2">
        <f>'Moving Avg'!G514</f>
        <v>1.8065999999999993</v>
      </c>
      <c r="I514" s="2">
        <f>'Moving Avg'!H514</f>
        <v>1.8585000000000027</v>
      </c>
      <c r="J514" s="6" t="str">
        <f>OBV!F514</f>
        <v>BULLISH</v>
      </c>
      <c r="K514" s="6" t="str">
        <f>OBV!G514</f>
        <v>NEUTRAL</v>
      </c>
      <c r="L514" s="6" t="str">
        <f>OBV!H514</f>
        <v>CONFIRMED BULLISH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45</v>
      </c>
      <c r="O514" s="8">
        <f t="shared" ref="O514:O577" si="82">IF(F514-I514&gt;10,100,IF(F514-I514&gt;5,75, IF(F514-I514&gt;0,50,0)))</f>
        <v>0</v>
      </c>
      <c r="P514" s="8">
        <f t="shared" ref="P514:P577" si="83">IF(L514="confirmed bullish", 34, IF(L514="bullish divergence",17, 0))+IF(J514="bullish",33,IF(J514="bearish",0,16.5))+IF(K514="strong",33,IF(K514="weak",0,16.5))</f>
        <v>83.5</v>
      </c>
      <c r="Q514" s="9">
        <f t="shared" si="74"/>
        <v>37.024999999999999</v>
      </c>
      <c r="R514" s="9">
        <f t="shared" si="75"/>
        <v>34.875</v>
      </c>
      <c r="S514" s="9">
        <f t="shared" si="76"/>
        <v>48.075000000000003</v>
      </c>
      <c r="T514" s="9">
        <f t="shared" si="77"/>
        <v>38.375</v>
      </c>
      <c r="U514" s="8">
        <f t="shared" si="78"/>
        <v>39.991666666666667</v>
      </c>
      <c r="V514" s="8">
        <f t="shared" si="79"/>
        <v>39.587500000000006</v>
      </c>
    </row>
    <row r="515" spans="1:22" ht="13.5" x14ac:dyDescent="0.25">
      <c r="A515" s="3">
        <f>RSI!A515</f>
        <v>43053</v>
      </c>
      <c r="B515" s="2">
        <f>RSI!B515</f>
        <v>1.87</v>
      </c>
      <c r="C515" s="2">
        <f>RSI!I515</f>
        <v>67.502371250079364</v>
      </c>
      <c r="D515" s="2">
        <f>MACD!E515</f>
        <v>-8.5252199255623218E-3</v>
      </c>
      <c r="E515" s="2">
        <f>MACD!F515</f>
        <v>-5.7447344622809371E-3</v>
      </c>
      <c r="F515" s="2">
        <f>'Moving Avg'!D515</f>
        <v>1.8340000000000003</v>
      </c>
      <c r="G515" s="2">
        <f>'Moving Avg'!F515</f>
        <v>1.8129999999999995</v>
      </c>
      <c r="H515" s="2">
        <f>'Moving Avg'!G515</f>
        <v>1.8079999999999992</v>
      </c>
      <c r="I515" s="2">
        <f>'Moving Avg'!H515</f>
        <v>1.8576500000000029</v>
      </c>
      <c r="J515" s="6" t="str">
        <f>OBV!F515</f>
        <v>BULLISH</v>
      </c>
      <c r="K515" s="6" t="str">
        <f>OBV!G515</f>
        <v>NEUTRAL</v>
      </c>
      <c r="L515" s="6" t="str">
        <f>OBV!H515</f>
        <v>CONFIRMED BULLISH</v>
      </c>
      <c r="M515" s="8">
        <f t="shared" si="80"/>
        <v>25</v>
      </c>
      <c r="N515" s="8">
        <f t="shared" si="81"/>
        <v>45</v>
      </c>
      <c r="O515" s="8">
        <f t="shared" si="82"/>
        <v>0</v>
      </c>
      <c r="P515" s="8">
        <f t="shared" si="83"/>
        <v>83.5</v>
      </c>
      <c r="Q515" s="9">
        <f t="shared" ref="Q515:Q578" si="84">0.35*M515+N515*0.35+O515*0.15+P515*0.15</f>
        <v>37.024999999999999</v>
      </c>
      <c r="R515" s="9">
        <f t="shared" ref="R515:R578" si="85">M515*0.2+N515*0.2+O515*0.35+P515*0.25</f>
        <v>34.875</v>
      </c>
      <c r="S515" s="9">
        <f t="shared" ref="S515:S578" si="86">M515*0.15+N515*0.15+O515*0.25+P515*0.45</f>
        <v>48.075000000000003</v>
      </c>
      <c r="T515" s="9">
        <f t="shared" ref="T515:T578" si="87">0.25*SUM(M515:P515)</f>
        <v>38.375</v>
      </c>
      <c r="U515" s="8">
        <f t="shared" ref="U515:U578" si="88">SUM(Q515:S515)/3</f>
        <v>39.991666666666667</v>
      </c>
      <c r="V515" s="8">
        <f t="shared" ref="V515:V578" si="89">SUM(Q515:T515)/4</f>
        <v>39.587500000000006</v>
      </c>
    </row>
    <row r="516" spans="1:22" ht="13.5" x14ac:dyDescent="0.25">
      <c r="A516" s="3">
        <f>RSI!A516</f>
        <v>43054</v>
      </c>
      <c r="B516" s="2">
        <f>RSI!B516</f>
        <v>1.82</v>
      </c>
      <c r="C516" s="2">
        <f>RSI!I516</f>
        <v>50.963704626137449</v>
      </c>
      <c r="D516" s="2">
        <f>MACD!E516</f>
        <v>-1.000296844113624E-2</v>
      </c>
      <c r="E516" s="2">
        <f>MACD!F516</f>
        <v>-6.5963812580519974E-3</v>
      </c>
      <c r="F516" s="2">
        <f>'Moving Avg'!D516</f>
        <v>1.8340000000000001</v>
      </c>
      <c r="G516" s="2">
        <f>'Moving Avg'!F516</f>
        <v>1.8134999999999999</v>
      </c>
      <c r="H516" s="2">
        <f>'Moving Avg'!G516</f>
        <v>1.8081999999999991</v>
      </c>
      <c r="I516" s="2">
        <f>'Moving Avg'!H516</f>
        <v>1.8565500000000028</v>
      </c>
      <c r="J516" s="6" t="str">
        <f>OBV!F516</f>
        <v>BULLISH</v>
      </c>
      <c r="K516" s="6" t="str">
        <f>OBV!G516</f>
        <v>NEUTRAL</v>
      </c>
      <c r="L516" s="6" t="str">
        <f>OBV!H516</f>
        <v>NEUTRAL</v>
      </c>
      <c r="M516" s="8">
        <f t="shared" si="80"/>
        <v>25</v>
      </c>
      <c r="N516" s="8">
        <f t="shared" si="81"/>
        <v>45</v>
      </c>
      <c r="O516" s="8">
        <f t="shared" si="82"/>
        <v>0</v>
      </c>
      <c r="P516" s="8">
        <f t="shared" si="83"/>
        <v>49.5</v>
      </c>
      <c r="Q516" s="9">
        <f t="shared" si="84"/>
        <v>31.925000000000001</v>
      </c>
      <c r="R516" s="9">
        <f t="shared" si="85"/>
        <v>26.375</v>
      </c>
      <c r="S516" s="9">
        <f t="shared" si="86"/>
        <v>32.775000000000006</v>
      </c>
      <c r="T516" s="9">
        <f t="shared" si="87"/>
        <v>29.875</v>
      </c>
      <c r="U516" s="8">
        <f t="shared" si="88"/>
        <v>30.358333333333334</v>
      </c>
      <c r="V516" s="8">
        <f t="shared" si="89"/>
        <v>30.237500000000001</v>
      </c>
    </row>
    <row r="517" spans="1:22" ht="13.5" x14ac:dyDescent="0.25">
      <c r="A517" s="3">
        <f>RSI!A517</f>
        <v>43055</v>
      </c>
      <c r="B517" s="2">
        <f>RSI!B517</f>
        <v>1.82</v>
      </c>
      <c r="C517" s="2">
        <f>RSI!I517</f>
        <v>50.963704626137449</v>
      </c>
      <c r="D517" s="2">
        <f>MACD!E517</f>
        <v>-8.197751825803401E-3</v>
      </c>
      <c r="E517" s="2">
        <f>MACD!F517</f>
        <v>-6.9166553716022783E-3</v>
      </c>
      <c r="F517" s="2">
        <f>'Moving Avg'!D517</f>
        <v>1.8320000000000001</v>
      </c>
      <c r="G517" s="2">
        <f>'Moving Avg'!F517</f>
        <v>1.8149999999999999</v>
      </c>
      <c r="H517" s="2">
        <f>'Moving Avg'!G517</f>
        <v>1.8083999999999989</v>
      </c>
      <c r="I517" s="2">
        <f>'Moving Avg'!H517</f>
        <v>1.8554500000000029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  <c r="M517" s="8">
        <f t="shared" si="80"/>
        <v>25</v>
      </c>
      <c r="N517" s="8">
        <f t="shared" si="81"/>
        <v>45</v>
      </c>
      <c r="O517" s="8">
        <f t="shared" si="82"/>
        <v>0</v>
      </c>
      <c r="P517" s="8">
        <f t="shared" si="83"/>
        <v>16.5</v>
      </c>
      <c r="Q517" s="9">
        <f t="shared" si="84"/>
        <v>26.975000000000001</v>
      </c>
      <c r="R517" s="9">
        <f t="shared" si="85"/>
        <v>18.125</v>
      </c>
      <c r="S517" s="9">
        <f t="shared" si="86"/>
        <v>17.925000000000001</v>
      </c>
      <c r="T517" s="9">
        <f t="shared" si="87"/>
        <v>21.625</v>
      </c>
      <c r="U517" s="8">
        <f t="shared" si="88"/>
        <v>21.008333333333336</v>
      </c>
      <c r="V517" s="8">
        <f t="shared" si="89"/>
        <v>21.162500000000001</v>
      </c>
    </row>
    <row r="518" spans="1:22" ht="13.5" x14ac:dyDescent="0.25">
      <c r="A518" s="3">
        <f>RSI!A518</f>
        <v>43056</v>
      </c>
      <c r="B518" s="2">
        <f>RSI!B518</f>
        <v>1.82</v>
      </c>
      <c r="C518" s="2">
        <f>RSI!I518</f>
        <v>50.963704626137442</v>
      </c>
      <c r="D518" s="2">
        <f>MACD!E518</f>
        <v>-8.2284481889951522E-3</v>
      </c>
      <c r="E518" s="2">
        <f>MACD!F518</f>
        <v>-7.1790139350808536E-3</v>
      </c>
      <c r="F518" s="2">
        <f>'Moving Avg'!D518</f>
        <v>1.83</v>
      </c>
      <c r="G518" s="2">
        <f>'Moving Avg'!F518</f>
        <v>1.8159999999999996</v>
      </c>
      <c r="H518" s="2">
        <f>'Moving Avg'!G518</f>
        <v>1.8085999999999991</v>
      </c>
      <c r="I518" s="2">
        <f>'Moving Avg'!H518</f>
        <v>1.8543500000000026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  <c r="M518" s="8">
        <f t="shared" si="80"/>
        <v>25</v>
      </c>
      <c r="N518" s="8">
        <f t="shared" si="81"/>
        <v>45</v>
      </c>
      <c r="O518" s="8">
        <f t="shared" si="82"/>
        <v>0</v>
      </c>
      <c r="P518" s="8">
        <f t="shared" si="83"/>
        <v>16.5</v>
      </c>
      <c r="Q518" s="9">
        <f t="shared" si="84"/>
        <v>26.975000000000001</v>
      </c>
      <c r="R518" s="9">
        <f t="shared" si="85"/>
        <v>18.125</v>
      </c>
      <c r="S518" s="9">
        <f t="shared" si="86"/>
        <v>17.925000000000001</v>
      </c>
      <c r="T518" s="9">
        <f t="shared" si="87"/>
        <v>21.625</v>
      </c>
      <c r="U518" s="8">
        <f t="shared" si="88"/>
        <v>21.008333333333336</v>
      </c>
      <c r="V518" s="8">
        <f t="shared" si="89"/>
        <v>21.162500000000001</v>
      </c>
    </row>
    <row r="519" spans="1:22" ht="13.5" x14ac:dyDescent="0.25">
      <c r="A519" s="3">
        <f>RSI!A519</f>
        <v>43059</v>
      </c>
      <c r="B519" s="2">
        <f>RSI!B519</f>
        <v>1.82</v>
      </c>
      <c r="C519" s="2">
        <f>RSI!I519</f>
        <v>50.963704626137442</v>
      </c>
      <c r="D519" s="2">
        <f>MACD!E519</f>
        <v>-8.2726866708233704E-3</v>
      </c>
      <c r="E519" s="2">
        <f>MACD!F519</f>
        <v>-7.397748482229358E-3</v>
      </c>
      <c r="F519" s="2">
        <f>'Moving Avg'!D519</f>
        <v>1.83</v>
      </c>
      <c r="G519" s="2">
        <f>'Moving Avg'!F519</f>
        <v>1.8169999999999997</v>
      </c>
      <c r="H519" s="2">
        <f>'Moving Avg'!G519</f>
        <v>1.809199999999999</v>
      </c>
      <c r="I519" s="2">
        <f>'Moving Avg'!H519</f>
        <v>1.8532500000000025</v>
      </c>
      <c r="J519" s="6" t="str">
        <f>OBV!F519</f>
        <v>BULLISH</v>
      </c>
      <c r="K519" s="6" t="str">
        <f>OBV!G519</f>
        <v>NEUTRAL</v>
      </c>
      <c r="L519" s="6" t="str">
        <f>OBV!H519</f>
        <v>NEUTRAL</v>
      </c>
      <c r="M519" s="8">
        <f t="shared" si="80"/>
        <v>25</v>
      </c>
      <c r="N519" s="8">
        <f t="shared" si="81"/>
        <v>45</v>
      </c>
      <c r="O519" s="8">
        <f t="shared" si="82"/>
        <v>0</v>
      </c>
      <c r="P519" s="8">
        <f t="shared" si="83"/>
        <v>49.5</v>
      </c>
      <c r="Q519" s="9">
        <f t="shared" si="84"/>
        <v>31.925000000000001</v>
      </c>
      <c r="R519" s="9">
        <f t="shared" si="85"/>
        <v>26.375</v>
      </c>
      <c r="S519" s="9">
        <f t="shared" si="86"/>
        <v>32.775000000000006</v>
      </c>
      <c r="T519" s="9">
        <f t="shared" si="87"/>
        <v>29.875</v>
      </c>
      <c r="U519" s="8">
        <f t="shared" si="88"/>
        <v>30.358333333333334</v>
      </c>
      <c r="V519" s="8">
        <f t="shared" si="89"/>
        <v>30.237500000000001</v>
      </c>
    </row>
    <row r="520" spans="1:22" ht="13.5" x14ac:dyDescent="0.25">
      <c r="A520" s="3">
        <f>RSI!A520</f>
        <v>43060</v>
      </c>
      <c r="B520" s="2">
        <f>RSI!B520</f>
        <v>1.82</v>
      </c>
      <c r="C520" s="2">
        <f>RSI!I520</f>
        <v>50.963704626137449</v>
      </c>
      <c r="D520" s="2">
        <f>MACD!E520</f>
        <v>-8.3270309324174896E-3</v>
      </c>
      <c r="E520" s="2">
        <f>MACD!F520</f>
        <v>-7.5836049722669847E-3</v>
      </c>
      <c r="F520" s="2">
        <f>'Moving Avg'!D520</f>
        <v>1.8199999999999998</v>
      </c>
      <c r="G520" s="2">
        <f>'Moving Avg'!F520</f>
        <v>1.8180000000000001</v>
      </c>
      <c r="H520" s="2">
        <f>'Moving Avg'!G520</f>
        <v>1.809199999999999</v>
      </c>
      <c r="I520" s="2">
        <f>'Moving Avg'!H520</f>
        <v>1.8521500000000024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0"/>
        <v>25</v>
      </c>
      <c r="N520" s="8">
        <f t="shared" si="81"/>
        <v>45</v>
      </c>
      <c r="O520" s="8">
        <f t="shared" si="82"/>
        <v>0</v>
      </c>
      <c r="P520" s="8">
        <f t="shared" si="83"/>
        <v>16.5</v>
      </c>
      <c r="Q520" s="9">
        <f t="shared" si="84"/>
        <v>26.975000000000001</v>
      </c>
      <c r="R520" s="9">
        <f t="shared" si="85"/>
        <v>18.125</v>
      </c>
      <c r="S520" s="9">
        <f t="shared" si="86"/>
        <v>17.925000000000001</v>
      </c>
      <c r="T520" s="9">
        <f t="shared" si="87"/>
        <v>21.625</v>
      </c>
      <c r="U520" s="8">
        <f t="shared" si="88"/>
        <v>21.008333333333336</v>
      </c>
      <c r="V520" s="8">
        <f t="shared" si="89"/>
        <v>21.162500000000001</v>
      </c>
    </row>
    <row r="521" spans="1:22" ht="13.5" x14ac:dyDescent="0.25">
      <c r="A521" s="3">
        <f>RSI!A521</f>
        <v>43061</v>
      </c>
      <c r="B521" s="2">
        <f>RSI!B521</f>
        <v>1.82</v>
      </c>
      <c r="C521" s="2">
        <f>RSI!I521</f>
        <v>50.963704626137449</v>
      </c>
      <c r="D521" s="2">
        <f>MACD!E521</f>
        <v>-6.8502119814450868E-3</v>
      </c>
      <c r="E521" s="2">
        <f>MACD!F521</f>
        <v>-7.4369263741026056E-3</v>
      </c>
      <c r="F521" s="2">
        <f>'Moving Avg'!D521</f>
        <v>1.8199999999999998</v>
      </c>
      <c r="G521" s="2">
        <f>'Moving Avg'!F521</f>
        <v>1.8195000000000001</v>
      </c>
      <c r="H521" s="2">
        <f>'Moving Avg'!G521</f>
        <v>1.8093999999999988</v>
      </c>
      <c r="I521" s="2">
        <f>'Moving Avg'!H521</f>
        <v>1.8510500000000025</v>
      </c>
      <c r="J521" s="6" t="str">
        <f>OBV!F521</f>
        <v>NEUTRAL</v>
      </c>
      <c r="K521" s="6" t="str">
        <f>OBV!G521</f>
        <v>NEUTRAL</v>
      </c>
      <c r="L521" s="6" t="str">
        <f>OBV!H521</f>
        <v>NEUTRAL</v>
      </c>
      <c r="M521" s="8">
        <f t="shared" si="80"/>
        <v>25</v>
      </c>
      <c r="N521" s="8">
        <f t="shared" si="81"/>
        <v>0</v>
      </c>
      <c r="O521" s="8">
        <f t="shared" si="82"/>
        <v>0</v>
      </c>
      <c r="P521" s="8">
        <f t="shared" si="83"/>
        <v>33</v>
      </c>
      <c r="Q521" s="9">
        <f t="shared" si="84"/>
        <v>13.7</v>
      </c>
      <c r="R521" s="9">
        <f t="shared" si="85"/>
        <v>13.25</v>
      </c>
      <c r="S521" s="9">
        <f t="shared" si="86"/>
        <v>18.600000000000001</v>
      </c>
      <c r="T521" s="9">
        <f t="shared" si="87"/>
        <v>14.5</v>
      </c>
      <c r="U521" s="8">
        <f t="shared" si="88"/>
        <v>15.183333333333332</v>
      </c>
      <c r="V521" s="8">
        <f t="shared" si="89"/>
        <v>15.012499999999999</v>
      </c>
    </row>
    <row r="522" spans="1:22" ht="13.5" x14ac:dyDescent="0.25">
      <c r="A522" s="3">
        <f>RSI!A522</f>
        <v>43062</v>
      </c>
      <c r="B522" s="2">
        <f>RSI!B522</f>
        <v>1.83</v>
      </c>
      <c r="C522" s="2">
        <f>RSI!I522</f>
        <v>54.445854536431746</v>
      </c>
      <c r="D522" s="2">
        <f>MACD!E522</f>
        <v>-4.8173742052539659E-3</v>
      </c>
      <c r="E522" s="2">
        <f>MACD!F522</f>
        <v>-6.9130159403328782E-3</v>
      </c>
      <c r="F522" s="2">
        <f>'Moving Avg'!D522</f>
        <v>1.8219999999999998</v>
      </c>
      <c r="G522" s="2">
        <f>'Moving Avg'!F522</f>
        <v>1.8214999999999999</v>
      </c>
      <c r="H522" s="2">
        <f>'Moving Avg'!G522</f>
        <v>1.8101999999999987</v>
      </c>
      <c r="I522" s="2">
        <f>'Moving Avg'!H522</f>
        <v>1.8500000000000025</v>
      </c>
      <c r="J522" s="6" t="str">
        <f>OBV!F522</f>
        <v>BULLISH</v>
      </c>
      <c r="K522" s="6" t="str">
        <f>OBV!G522</f>
        <v>NEUTRAL</v>
      </c>
      <c r="L522" s="6" t="str">
        <f>OBV!H522</f>
        <v>CONFIRMED BULLISH</v>
      </c>
      <c r="M522" s="8">
        <f t="shared" si="80"/>
        <v>25</v>
      </c>
      <c r="N522" s="8">
        <f t="shared" si="81"/>
        <v>0</v>
      </c>
      <c r="O522" s="8">
        <f t="shared" si="82"/>
        <v>0</v>
      </c>
      <c r="P522" s="8">
        <f t="shared" si="83"/>
        <v>83.5</v>
      </c>
      <c r="Q522" s="9">
        <f t="shared" si="84"/>
        <v>21.274999999999999</v>
      </c>
      <c r="R522" s="9">
        <f t="shared" si="85"/>
        <v>25.875</v>
      </c>
      <c r="S522" s="9">
        <f t="shared" si="86"/>
        <v>41.325000000000003</v>
      </c>
      <c r="T522" s="9">
        <f t="shared" si="87"/>
        <v>27.125</v>
      </c>
      <c r="U522" s="8">
        <f t="shared" si="88"/>
        <v>29.491666666666664</v>
      </c>
      <c r="V522" s="8">
        <f t="shared" si="89"/>
        <v>28.9</v>
      </c>
    </row>
    <row r="523" spans="1:22" ht="13.5" x14ac:dyDescent="0.25">
      <c r="A523" s="3">
        <f>RSI!A523</f>
        <v>43063</v>
      </c>
      <c r="B523" s="2">
        <f>RSI!B523</f>
        <v>1.87</v>
      </c>
      <c r="C523" s="2">
        <f>RSI!I523</f>
        <v>65.116572413232106</v>
      </c>
      <c r="D523" s="2">
        <f>MACD!E523</f>
        <v>-6.1327591474944487E-3</v>
      </c>
      <c r="E523" s="2">
        <f>MACD!F523</f>
        <v>-6.7569645817651932E-3</v>
      </c>
      <c r="F523" s="2">
        <f>'Moving Avg'!D523</f>
        <v>1.8320000000000001</v>
      </c>
      <c r="G523" s="2">
        <f>'Moving Avg'!F523</f>
        <v>1.8239999999999998</v>
      </c>
      <c r="H523" s="2">
        <f>'Moving Avg'!G523</f>
        <v>1.8115999999999988</v>
      </c>
      <c r="I523" s="2">
        <f>'Moving Avg'!H523</f>
        <v>1.8491500000000025</v>
      </c>
      <c r="J523" s="6" t="str">
        <f>OBV!F523</f>
        <v>BULLISH</v>
      </c>
      <c r="K523" s="6" t="str">
        <f>OBV!G523</f>
        <v>STRONG</v>
      </c>
      <c r="L523" s="6" t="str">
        <f>OBV!H523</f>
        <v>CONFIRMED BULLISH</v>
      </c>
      <c r="M523" s="8">
        <f t="shared" si="80"/>
        <v>25</v>
      </c>
      <c r="N523" s="8">
        <f t="shared" si="81"/>
        <v>0</v>
      </c>
      <c r="O523" s="8">
        <f t="shared" si="82"/>
        <v>0</v>
      </c>
      <c r="P523" s="8">
        <f t="shared" si="83"/>
        <v>100</v>
      </c>
      <c r="Q523" s="9">
        <f t="shared" si="84"/>
        <v>23.75</v>
      </c>
      <c r="R523" s="9">
        <f t="shared" si="85"/>
        <v>30</v>
      </c>
      <c r="S523" s="9">
        <f t="shared" si="86"/>
        <v>48.75</v>
      </c>
      <c r="T523" s="9">
        <f t="shared" si="87"/>
        <v>31.25</v>
      </c>
      <c r="U523" s="8">
        <f t="shared" si="88"/>
        <v>34.166666666666664</v>
      </c>
      <c r="V523" s="8">
        <f t="shared" si="89"/>
        <v>33.4375</v>
      </c>
    </row>
    <row r="524" spans="1:22" ht="13.5" x14ac:dyDescent="0.25">
      <c r="A524" s="3">
        <f>RSI!A524</f>
        <v>43066</v>
      </c>
      <c r="B524" s="2">
        <f>RSI!B524</f>
        <v>1.92</v>
      </c>
      <c r="C524" s="2">
        <f>RSI!I524</f>
        <v>73.479262855282002</v>
      </c>
      <c r="D524" s="2">
        <f>MACD!E524</f>
        <v>-1.279144810056021E-2</v>
      </c>
      <c r="E524" s="2">
        <f>MACD!F524</f>
        <v>-7.9638612855241972E-3</v>
      </c>
      <c r="F524" s="2">
        <f>'Moving Avg'!D524</f>
        <v>1.8520000000000003</v>
      </c>
      <c r="G524" s="2">
        <f>'Moving Avg'!F524</f>
        <v>1.8290000000000002</v>
      </c>
      <c r="H524" s="2">
        <f>'Moving Avg'!G524</f>
        <v>1.8139999999999989</v>
      </c>
      <c r="I524" s="2">
        <f>'Moving Avg'!H524</f>
        <v>1.8485500000000028</v>
      </c>
      <c r="J524" s="6" t="str">
        <f>OBV!F524</f>
        <v>BULLISH</v>
      </c>
      <c r="K524" s="6" t="str">
        <f>OBV!G524</f>
        <v>STRONG</v>
      </c>
      <c r="L524" s="6" t="str">
        <f>OBV!H524</f>
        <v>CONFIRMED BULLISH</v>
      </c>
      <c r="M524" s="8">
        <f t="shared" si="80"/>
        <v>0</v>
      </c>
      <c r="N524" s="8">
        <f t="shared" si="81"/>
        <v>45</v>
      </c>
      <c r="O524" s="8">
        <f t="shared" si="82"/>
        <v>50</v>
      </c>
      <c r="P524" s="8">
        <f t="shared" si="83"/>
        <v>100</v>
      </c>
      <c r="Q524" s="9">
        <f t="shared" si="84"/>
        <v>38.25</v>
      </c>
      <c r="R524" s="9">
        <f t="shared" si="85"/>
        <v>51.5</v>
      </c>
      <c r="S524" s="9">
        <f t="shared" si="86"/>
        <v>64.25</v>
      </c>
      <c r="T524" s="9">
        <f t="shared" si="87"/>
        <v>48.75</v>
      </c>
      <c r="U524" s="8">
        <f t="shared" si="88"/>
        <v>51.333333333333336</v>
      </c>
      <c r="V524" s="8">
        <f t="shared" si="89"/>
        <v>50.6875</v>
      </c>
    </row>
    <row r="525" spans="1:22" ht="13.5" x14ac:dyDescent="0.25">
      <c r="A525" s="3">
        <f>RSI!A525</f>
        <v>43067</v>
      </c>
      <c r="B525" s="2">
        <f>RSI!B525</f>
        <v>2.0299999999999998</v>
      </c>
      <c r="C525" s="2">
        <f>RSI!I525</f>
        <v>83.086065630730545</v>
      </c>
      <c r="D525" s="2">
        <f>MACD!E525</f>
        <v>-1.9458039752101142E-2</v>
      </c>
      <c r="E525" s="2">
        <f>MACD!F525</f>
        <v>-1.0262696978839587E-2</v>
      </c>
      <c r="F525" s="2">
        <f>'Moving Avg'!D525</f>
        <v>1.8940000000000001</v>
      </c>
      <c r="G525" s="2">
        <f>'Moving Avg'!F525</f>
        <v>1.8395000000000004</v>
      </c>
      <c r="H525" s="2">
        <f>'Moving Avg'!G525</f>
        <v>1.8185999999999991</v>
      </c>
      <c r="I525" s="2">
        <f>'Moving Avg'!H525</f>
        <v>1.8485000000000025</v>
      </c>
      <c r="J525" s="6" t="str">
        <f>OBV!F525</f>
        <v>BULLISH</v>
      </c>
      <c r="K525" s="6" t="str">
        <f>OBV!G525</f>
        <v>STRONG</v>
      </c>
      <c r="L525" s="6" t="str">
        <f>OBV!H525</f>
        <v>CONFIRMED BULLISH</v>
      </c>
      <c r="M525" s="8">
        <f t="shared" si="80"/>
        <v>0</v>
      </c>
      <c r="N525" s="8">
        <f t="shared" si="81"/>
        <v>45</v>
      </c>
      <c r="O525" s="8">
        <f t="shared" si="82"/>
        <v>50</v>
      </c>
      <c r="P525" s="8">
        <f t="shared" si="83"/>
        <v>100</v>
      </c>
      <c r="Q525" s="9">
        <f t="shared" si="84"/>
        <v>38.25</v>
      </c>
      <c r="R525" s="9">
        <f t="shared" si="85"/>
        <v>51.5</v>
      </c>
      <c r="S525" s="9">
        <f t="shared" si="86"/>
        <v>64.25</v>
      </c>
      <c r="T525" s="9">
        <f t="shared" si="87"/>
        <v>48.75</v>
      </c>
      <c r="U525" s="8">
        <f t="shared" si="88"/>
        <v>51.333333333333336</v>
      </c>
      <c r="V525" s="8">
        <f t="shared" si="89"/>
        <v>50.6875</v>
      </c>
    </row>
    <row r="526" spans="1:22" ht="13.5" x14ac:dyDescent="0.25">
      <c r="A526" s="3">
        <f>RSI!A526</f>
        <v>43068</v>
      </c>
      <c r="B526" s="2">
        <f>RSI!B526</f>
        <v>2.09</v>
      </c>
      <c r="C526" s="2">
        <f>RSI!I526</f>
        <v>86.053616293656006</v>
      </c>
      <c r="D526" s="2">
        <f>MACD!E526</f>
        <v>-3.8419522786760307E-2</v>
      </c>
      <c r="E526" s="2">
        <f>MACD!F526</f>
        <v>-1.5894062140423732E-2</v>
      </c>
      <c r="F526" s="2">
        <f>'Moving Avg'!D526</f>
        <v>1.948</v>
      </c>
      <c r="G526" s="2">
        <f>'Moving Avg'!F526</f>
        <v>1.8539999999999999</v>
      </c>
      <c r="H526" s="2">
        <f>'Moving Avg'!G526</f>
        <v>1.8245999999999993</v>
      </c>
      <c r="I526" s="2">
        <f>'Moving Avg'!H526</f>
        <v>1.8487500000000023</v>
      </c>
      <c r="J526" s="6" t="str">
        <f>OBV!F526</f>
        <v>BULLISH</v>
      </c>
      <c r="K526" s="6" t="str">
        <f>OBV!G526</f>
        <v>STRONG</v>
      </c>
      <c r="L526" s="6" t="str">
        <f>OBV!H526</f>
        <v>CONFIRMED BULLISH</v>
      </c>
      <c r="M526" s="8">
        <f t="shared" si="80"/>
        <v>0</v>
      </c>
      <c r="N526" s="8">
        <f t="shared" si="81"/>
        <v>100</v>
      </c>
      <c r="O526" s="8">
        <f t="shared" si="82"/>
        <v>50</v>
      </c>
      <c r="P526" s="8">
        <f t="shared" si="83"/>
        <v>100</v>
      </c>
      <c r="Q526" s="9">
        <f t="shared" si="84"/>
        <v>57.5</v>
      </c>
      <c r="R526" s="9">
        <f t="shared" si="85"/>
        <v>62.5</v>
      </c>
      <c r="S526" s="9">
        <f t="shared" si="86"/>
        <v>72.5</v>
      </c>
      <c r="T526" s="9">
        <f t="shared" si="87"/>
        <v>62.5</v>
      </c>
      <c r="U526" s="8">
        <f t="shared" si="88"/>
        <v>64.166666666666671</v>
      </c>
      <c r="V526" s="8">
        <f t="shared" si="89"/>
        <v>63.75</v>
      </c>
    </row>
    <row r="527" spans="1:22" ht="13.5" x14ac:dyDescent="0.25">
      <c r="A527" s="3">
        <f>RSI!A527</f>
        <v>43069</v>
      </c>
      <c r="B527" s="2">
        <f>RSI!B527</f>
        <v>2.09</v>
      </c>
      <c r="C527" s="2">
        <f>RSI!I527</f>
        <v>86.053616293656006</v>
      </c>
      <c r="D527" s="2">
        <f>MACD!E527</f>
        <v>-5.5914479320618327E-2</v>
      </c>
      <c r="E527" s="2">
        <f>MACD!F527</f>
        <v>-2.3898145576462651E-2</v>
      </c>
      <c r="F527" s="2">
        <f>'Moving Avg'!D527</f>
        <v>2</v>
      </c>
      <c r="G527" s="2">
        <f>'Moving Avg'!F527</f>
        <v>1.8675000000000004</v>
      </c>
      <c r="H527" s="2">
        <f>'Moving Avg'!G527</f>
        <v>1.8299999999999994</v>
      </c>
      <c r="I527" s="2">
        <f>'Moving Avg'!H527</f>
        <v>1.849000000000002</v>
      </c>
      <c r="J527" s="6" t="str">
        <f>OBV!F527</f>
        <v>BULLISH</v>
      </c>
      <c r="K527" s="6" t="str">
        <f>OBV!G527</f>
        <v>STRONG</v>
      </c>
      <c r="L527" s="6" t="str">
        <f>OBV!H527</f>
        <v>CONFIRMED BULLISH</v>
      </c>
      <c r="M527" s="8">
        <f t="shared" si="80"/>
        <v>0</v>
      </c>
      <c r="N527" s="8">
        <f t="shared" si="81"/>
        <v>100</v>
      </c>
      <c r="O527" s="8">
        <f t="shared" si="82"/>
        <v>50</v>
      </c>
      <c r="P527" s="8">
        <f t="shared" si="83"/>
        <v>100</v>
      </c>
      <c r="Q527" s="9">
        <f t="shared" si="84"/>
        <v>57.5</v>
      </c>
      <c r="R527" s="9">
        <f t="shared" si="85"/>
        <v>62.5</v>
      </c>
      <c r="S527" s="9">
        <f t="shared" si="86"/>
        <v>72.5</v>
      </c>
      <c r="T527" s="9">
        <f t="shared" si="87"/>
        <v>62.5</v>
      </c>
      <c r="U527" s="8">
        <f t="shared" si="88"/>
        <v>64.166666666666671</v>
      </c>
      <c r="V527" s="8">
        <f t="shared" si="89"/>
        <v>63.75</v>
      </c>
    </row>
    <row r="528" spans="1:22" ht="13.5" x14ac:dyDescent="0.25">
      <c r="A528" s="3">
        <f>RSI!A528</f>
        <v>43073</v>
      </c>
      <c r="B528" s="2">
        <f>RSI!B528</f>
        <v>2.15</v>
      </c>
      <c r="C528" s="2">
        <f>RSI!I528</f>
        <v>88.411625018117959</v>
      </c>
      <c r="D528" s="2">
        <f>MACD!E528</f>
        <v>-7.650551957568541E-2</v>
      </c>
      <c r="E528" s="2">
        <f>MACD!F528</f>
        <v>-3.4419620376307206E-2</v>
      </c>
      <c r="F528" s="2">
        <f>'Moving Avg'!D528</f>
        <v>2.056</v>
      </c>
      <c r="G528" s="2">
        <f>'Moving Avg'!F528</f>
        <v>1.8845000000000003</v>
      </c>
      <c r="H528" s="2">
        <f>'Moving Avg'!G528</f>
        <v>1.8365999999999993</v>
      </c>
      <c r="I528" s="2">
        <f>'Moving Avg'!H528</f>
        <v>1.8495500000000018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  <c r="M528" s="8">
        <f t="shared" si="80"/>
        <v>0</v>
      </c>
      <c r="N528" s="8">
        <f t="shared" si="81"/>
        <v>100</v>
      </c>
      <c r="O528" s="8">
        <f t="shared" si="82"/>
        <v>50</v>
      </c>
      <c r="P528" s="8">
        <f t="shared" si="83"/>
        <v>100</v>
      </c>
      <c r="Q528" s="9">
        <f t="shared" si="84"/>
        <v>57.5</v>
      </c>
      <c r="R528" s="9">
        <f t="shared" si="85"/>
        <v>62.5</v>
      </c>
      <c r="S528" s="9">
        <f t="shared" si="86"/>
        <v>72.5</v>
      </c>
      <c r="T528" s="9">
        <f t="shared" si="87"/>
        <v>62.5</v>
      </c>
      <c r="U528" s="8">
        <f t="shared" si="88"/>
        <v>64.166666666666671</v>
      </c>
      <c r="V528" s="8">
        <f t="shared" si="89"/>
        <v>63.75</v>
      </c>
    </row>
    <row r="529" spans="1:22" ht="13.5" x14ac:dyDescent="0.25">
      <c r="A529" s="3">
        <f>RSI!A529</f>
        <v>43074</v>
      </c>
      <c r="B529" s="2">
        <f>RSI!B529</f>
        <v>2.2799999999999998</v>
      </c>
      <c r="C529" s="2">
        <f>RSI!I529</f>
        <v>91.690016131745864</v>
      </c>
      <c r="D529" s="2">
        <f>MACD!E529</f>
        <v>-0.10515655658947654</v>
      </c>
      <c r="E529" s="2">
        <f>MACD!F529</f>
        <v>-4.8567007618941074E-2</v>
      </c>
      <c r="F529" s="2">
        <f>'Moving Avg'!D529</f>
        <v>2.1279999999999997</v>
      </c>
      <c r="G529" s="2">
        <f>'Moving Avg'!F529</f>
        <v>1.9080000000000001</v>
      </c>
      <c r="H529" s="2">
        <f>'Moving Avg'!G529</f>
        <v>1.8457999999999997</v>
      </c>
      <c r="I529" s="2">
        <f>'Moving Avg'!H529</f>
        <v>1.8507500000000017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  <c r="M529" s="8">
        <f t="shared" si="80"/>
        <v>0</v>
      </c>
      <c r="N529" s="8">
        <f t="shared" si="81"/>
        <v>100</v>
      </c>
      <c r="O529" s="8">
        <f t="shared" si="82"/>
        <v>50</v>
      </c>
      <c r="P529" s="8">
        <f t="shared" si="83"/>
        <v>100</v>
      </c>
      <c r="Q529" s="9">
        <f t="shared" si="84"/>
        <v>57.5</v>
      </c>
      <c r="R529" s="9">
        <f t="shared" si="85"/>
        <v>62.5</v>
      </c>
      <c r="S529" s="9">
        <f t="shared" si="86"/>
        <v>72.5</v>
      </c>
      <c r="T529" s="9">
        <f t="shared" si="87"/>
        <v>62.5</v>
      </c>
      <c r="U529" s="8">
        <f t="shared" si="88"/>
        <v>64.166666666666671</v>
      </c>
      <c r="V529" s="8">
        <f t="shared" si="89"/>
        <v>63.75</v>
      </c>
    </row>
    <row r="530" spans="1:22" ht="13.5" x14ac:dyDescent="0.25">
      <c r="A530" s="3">
        <f>RSI!A530</f>
        <v>43075</v>
      </c>
      <c r="B530" s="2">
        <f>RSI!B530</f>
        <v>2.38</v>
      </c>
      <c r="C530" s="2">
        <f>RSI!I530</f>
        <v>93.267767781578286</v>
      </c>
      <c r="D530" s="2">
        <f>MACD!E530</f>
        <v>-0.13905515759356368</v>
      </c>
      <c r="E530" s="2">
        <f>MACD!F530</f>
        <v>-6.6664637613865596E-2</v>
      </c>
      <c r="F530" s="2">
        <f>'Moving Avg'!D530</f>
        <v>2.1979999999999995</v>
      </c>
      <c r="G530" s="2">
        <f>'Moving Avg'!F530</f>
        <v>1.9365000000000001</v>
      </c>
      <c r="H530" s="2">
        <f>'Moving Avg'!G530</f>
        <v>1.8577999999999995</v>
      </c>
      <c r="I530" s="2">
        <f>'Moving Avg'!H530</f>
        <v>1.8524500000000015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  <c r="M530" s="8">
        <f t="shared" si="80"/>
        <v>0</v>
      </c>
      <c r="N530" s="8">
        <f t="shared" si="81"/>
        <v>100</v>
      </c>
      <c r="O530" s="8">
        <f t="shared" si="82"/>
        <v>50</v>
      </c>
      <c r="P530" s="8">
        <f t="shared" si="83"/>
        <v>100</v>
      </c>
      <c r="Q530" s="9">
        <f t="shared" si="84"/>
        <v>57.5</v>
      </c>
      <c r="R530" s="9">
        <f t="shared" si="85"/>
        <v>62.5</v>
      </c>
      <c r="S530" s="9">
        <f t="shared" si="86"/>
        <v>72.5</v>
      </c>
      <c r="T530" s="9">
        <f t="shared" si="87"/>
        <v>62.5</v>
      </c>
      <c r="U530" s="8">
        <f t="shared" si="88"/>
        <v>64.166666666666671</v>
      </c>
      <c r="V530" s="8">
        <f t="shared" si="89"/>
        <v>63.75</v>
      </c>
    </row>
    <row r="531" spans="1:22" ht="13.5" x14ac:dyDescent="0.25">
      <c r="A531" s="3">
        <f>RSI!A531</f>
        <v>43076</v>
      </c>
      <c r="B531" s="2">
        <f>RSI!B531</f>
        <v>2.52</v>
      </c>
      <c r="C531" s="2">
        <f>RSI!I531</f>
        <v>94.766015469125605</v>
      </c>
      <c r="D531" s="2">
        <f>MACD!E531</f>
        <v>-0.18078135316550048</v>
      </c>
      <c r="E531" s="2">
        <f>MACD!F531</f>
        <v>-8.9487980724192576E-2</v>
      </c>
      <c r="F531" s="2">
        <f>'Moving Avg'!D531</f>
        <v>2.2839999999999998</v>
      </c>
      <c r="G531" s="2">
        <f>'Moving Avg'!F531</f>
        <v>1.9715000000000003</v>
      </c>
      <c r="H531" s="2">
        <f>'Moving Avg'!G531</f>
        <v>1.8719999999999992</v>
      </c>
      <c r="I531" s="2">
        <f>'Moving Avg'!H531</f>
        <v>1.8548500000000012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  <c r="M531" s="8">
        <f t="shared" si="80"/>
        <v>0</v>
      </c>
      <c r="N531" s="8">
        <f t="shared" si="81"/>
        <v>100</v>
      </c>
      <c r="O531" s="8">
        <f t="shared" si="82"/>
        <v>50</v>
      </c>
      <c r="P531" s="8">
        <f t="shared" si="83"/>
        <v>100</v>
      </c>
      <c r="Q531" s="9">
        <f t="shared" si="84"/>
        <v>57.5</v>
      </c>
      <c r="R531" s="9">
        <f t="shared" si="85"/>
        <v>62.5</v>
      </c>
      <c r="S531" s="9">
        <f t="shared" si="86"/>
        <v>72.5</v>
      </c>
      <c r="T531" s="9">
        <f t="shared" si="87"/>
        <v>62.5</v>
      </c>
      <c r="U531" s="8">
        <f t="shared" si="88"/>
        <v>64.166666666666671</v>
      </c>
      <c r="V531" s="8">
        <f t="shared" si="89"/>
        <v>63.75</v>
      </c>
    </row>
    <row r="532" spans="1:22" ht="13.5" x14ac:dyDescent="0.25">
      <c r="A532" s="3">
        <f>RSI!A532</f>
        <v>43077</v>
      </c>
      <c r="B532" s="2">
        <f>RSI!B532</f>
        <v>2.59</v>
      </c>
      <c r="C532" s="2">
        <f>RSI!I532</f>
        <v>95.326105820603971</v>
      </c>
      <c r="D532" s="2">
        <f>MACD!E532</f>
        <v>-0.22303656219575863</v>
      </c>
      <c r="E532" s="2">
        <f>MACD!F532</f>
        <v>-0.11619769701850578</v>
      </c>
      <c r="F532" s="2">
        <f>'Moving Avg'!D532</f>
        <v>2.3839999999999999</v>
      </c>
      <c r="G532" s="2">
        <f>'Moving Avg'!F532</f>
        <v>2.0095000000000005</v>
      </c>
      <c r="H532" s="2">
        <f>'Moving Avg'!G532</f>
        <v>1.8877999999999997</v>
      </c>
      <c r="I532" s="2">
        <f>'Moving Avg'!H532</f>
        <v>1.857600000000001</v>
      </c>
      <c r="J532" s="6" t="str">
        <f>OBV!F532</f>
        <v>BULLISH</v>
      </c>
      <c r="K532" s="6" t="str">
        <f>OBV!G532</f>
        <v>STRONG</v>
      </c>
      <c r="L532" s="6" t="str">
        <f>OBV!H532</f>
        <v>CONFIRMED BULLISH</v>
      </c>
      <c r="M532" s="8">
        <f t="shared" si="80"/>
        <v>0</v>
      </c>
      <c r="N532" s="8">
        <f t="shared" si="81"/>
        <v>100</v>
      </c>
      <c r="O532" s="8">
        <f t="shared" si="82"/>
        <v>50</v>
      </c>
      <c r="P532" s="8">
        <f t="shared" si="83"/>
        <v>100</v>
      </c>
      <c r="Q532" s="9">
        <f t="shared" si="84"/>
        <v>57.5</v>
      </c>
      <c r="R532" s="9">
        <f t="shared" si="85"/>
        <v>62.5</v>
      </c>
      <c r="S532" s="9">
        <f t="shared" si="86"/>
        <v>72.5</v>
      </c>
      <c r="T532" s="9">
        <f t="shared" si="87"/>
        <v>62.5</v>
      </c>
      <c r="U532" s="8">
        <f t="shared" si="88"/>
        <v>64.166666666666671</v>
      </c>
      <c r="V532" s="8">
        <f t="shared" si="89"/>
        <v>63.75</v>
      </c>
    </row>
    <row r="533" spans="1:22" ht="13.5" x14ac:dyDescent="0.25">
      <c r="A533" s="3">
        <f>RSI!A533</f>
        <v>43080</v>
      </c>
      <c r="B533" s="2">
        <f>RSI!B533</f>
        <v>2.7</v>
      </c>
      <c r="C533" s="2">
        <f>RSI!I533</f>
        <v>96.042742867636107</v>
      </c>
      <c r="D533" s="2">
        <f>MACD!E533</f>
        <v>-0.26425603864743374</v>
      </c>
      <c r="E533" s="2">
        <f>MACD!F533</f>
        <v>-0.1458093653442914</v>
      </c>
      <c r="F533" s="2">
        <f>'Moving Avg'!D533</f>
        <v>2.4939999999999998</v>
      </c>
      <c r="G533" s="2">
        <f>'Moving Avg'!F533</f>
        <v>2.0530000000000008</v>
      </c>
      <c r="H533" s="2">
        <f>'Moving Avg'!G533</f>
        <v>1.9058000000000002</v>
      </c>
      <c r="I533" s="2">
        <f>'Moving Avg'!H533</f>
        <v>1.8609000000000009</v>
      </c>
      <c r="J533" s="6" t="str">
        <f>OBV!F533</f>
        <v>BULLISH</v>
      </c>
      <c r="K533" s="6" t="str">
        <f>OBV!G533</f>
        <v>STRONG</v>
      </c>
      <c r="L533" s="6" t="str">
        <f>OBV!H533</f>
        <v>CONFIRMED BULLISH</v>
      </c>
      <c r="M533" s="8">
        <f t="shared" si="80"/>
        <v>0</v>
      </c>
      <c r="N533" s="8">
        <f t="shared" si="81"/>
        <v>100</v>
      </c>
      <c r="O533" s="8">
        <f t="shared" si="82"/>
        <v>50</v>
      </c>
      <c r="P533" s="8">
        <f t="shared" si="83"/>
        <v>100</v>
      </c>
      <c r="Q533" s="9">
        <f t="shared" si="84"/>
        <v>57.5</v>
      </c>
      <c r="R533" s="9">
        <f t="shared" si="85"/>
        <v>62.5</v>
      </c>
      <c r="S533" s="9">
        <f t="shared" si="86"/>
        <v>72.5</v>
      </c>
      <c r="T533" s="9">
        <f t="shared" si="87"/>
        <v>62.5</v>
      </c>
      <c r="U533" s="8">
        <f t="shared" si="88"/>
        <v>64.166666666666671</v>
      </c>
      <c r="V533" s="8">
        <f t="shared" si="89"/>
        <v>63.75</v>
      </c>
    </row>
    <row r="534" spans="1:22" ht="13.5" x14ac:dyDescent="0.25">
      <c r="A534" s="3">
        <f>RSI!A534</f>
        <v>43081</v>
      </c>
      <c r="B534" s="2">
        <f>RSI!B534</f>
        <v>2.85</v>
      </c>
      <c r="C534" s="2">
        <f>RSI!I534</f>
        <v>96.77002483629559</v>
      </c>
      <c r="D534" s="2">
        <f>MACD!E534</f>
        <v>-0.30641652830447352</v>
      </c>
      <c r="E534" s="2">
        <f>MACD!F534</f>
        <v>-0.17793079793632782</v>
      </c>
      <c r="F534" s="2">
        <f>'Moving Avg'!D534</f>
        <v>2.6080000000000001</v>
      </c>
      <c r="G534" s="2">
        <f>'Moving Avg'!F534</f>
        <v>2.1045000000000007</v>
      </c>
      <c r="H534" s="2">
        <f>'Moving Avg'!G534</f>
        <v>1.9268000000000001</v>
      </c>
      <c r="I534" s="2">
        <f>'Moving Avg'!H534</f>
        <v>1.864950000000001</v>
      </c>
      <c r="J534" s="6" t="str">
        <f>OBV!F534</f>
        <v>BULLISH</v>
      </c>
      <c r="K534" s="6" t="str">
        <f>OBV!G534</f>
        <v>STRONG</v>
      </c>
      <c r="L534" s="6" t="str">
        <f>OBV!H534</f>
        <v>CONFIRMED BULLISH</v>
      </c>
      <c r="M534" s="8">
        <f t="shared" si="80"/>
        <v>0</v>
      </c>
      <c r="N534" s="8">
        <f t="shared" si="81"/>
        <v>100</v>
      </c>
      <c r="O534" s="8">
        <f t="shared" si="82"/>
        <v>50</v>
      </c>
      <c r="P534" s="8">
        <f t="shared" si="83"/>
        <v>100</v>
      </c>
      <c r="Q534" s="9">
        <f t="shared" si="84"/>
        <v>57.5</v>
      </c>
      <c r="R534" s="9">
        <f t="shared" si="85"/>
        <v>62.5</v>
      </c>
      <c r="S534" s="9">
        <f t="shared" si="86"/>
        <v>72.5</v>
      </c>
      <c r="T534" s="9">
        <f t="shared" si="87"/>
        <v>62.5</v>
      </c>
      <c r="U534" s="8">
        <f t="shared" si="88"/>
        <v>64.166666666666671</v>
      </c>
      <c r="V534" s="8">
        <f t="shared" si="89"/>
        <v>63.75</v>
      </c>
    </row>
    <row r="535" spans="1:22" ht="13.5" x14ac:dyDescent="0.25">
      <c r="A535" s="3">
        <f>RSI!A535</f>
        <v>43082</v>
      </c>
      <c r="B535" s="2">
        <f>RSI!B535</f>
        <v>2.68</v>
      </c>
      <c r="C535" s="2">
        <f>RSI!I535</f>
        <v>79.040384027135985</v>
      </c>
      <c r="D535" s="2">
        <f>MACD!E535</f>
        <v>-0.31703894580438208</v>
      </c>
      <c r="E535" s="2">
        <f>MACD!F535</f>
        <v>-0.20575242750993869</v>
      </c>
      <c r="F535" s="2">
        <f>'Moving Avg'!D535</f>
        <v>2.6680000000000001</v>
      </c>
      <c r="G535" s="2">
        <f>'Moving Avg'!F535</f>
        <v>2.1450000000000005</v>
      </c>
      <c r="H535" s="2">
        <f>'Moving Avg'!G535</f>
        <v>1.9444000000000004</v>
      </c>
      <c r="I535" s="2">
        <f>'Moving Avg'!H535</f>
        <v>1.8681500000000009</v>
      </c>
      <c r="J535" s="6" t="str">
        <f>OBV!F535</f>
        <v>BULLISH</v>
      </c>
      <c r="K535" s="6" t="str">
        <f>OBV!G535</f>
        <v>STRONG</v>
      </c>
      <c r="L535" s="6" t="str">
        <f>OBV!H535</f>
        <v>CONFIRMED BULLISH</v>
      </c>
      <c r="M535" s="8">
        <f t="shared" si="80"/>
        <v>0</v>
      </c>
      <c r="N535" s="8">
        <f t="shared" si="81"/>
        <v>100</v>
      </c>
      <c r="O535" s="8">
        <f t="shared" si="82"/>
        <v>50</v>
      </c>
      <c r="P535" s="8">
        <f t="shared" si="83"/>
        <v>100</v>
      </c>
      <c r="Q535" s="9">
        <f t="shared" si="84"/>
        <v>57.5</v>
      </c>
      <c r="R535" s="9">
        <f t="shared" si="85"/>
        <v>62.5</v>
      </c>
      <c r="S535" s="9">
        <f t="shared" si="86"/>
        <v>72.5</v>
      </c>
      <c r="T535" s="9">
        <f t="shared" si="87"/>
        <v>62.5</v>
      </c>
      <c r="U535" s="8">
        <f t="shared" si="88"/>
        <v>64.166666666666671</v>
      </c>
      <c r="V535" s="8">
        <f t="shared" si="89"/>
        <v>63.75</v>
      </c>
    </row>
    <row r="536" spans="1:22" ht="13.5" x14ac:dyDescent="0.25">
      <c r="A536" s="3">
        <f>RSI!A536</f>
        <v>43083</v>
      </c>
      <c r="B536" s="2">
        <f>RSI!B536</f>
        <v>2.56</v>
      </c>
      <c r="C536" s="2">
        <f>RSI!I536</f>
        <v>69.377734907042139</v>
      </c>
      <c r="D536" s="2">
        <f>MACD!E536</f>
        <v>-0.31103612252591328</v>
      </c>
      <c r="E536" s="2">
        <f>MACD!F536</f>
        <v>-0.22680916651313363</v>
      </c>
      <c r="F536" s="2">
        <f>'Moving Avg'!D536</f>
        <v>2.6760000000000002</v>
      </c>
      <c r="G536" s="2">
        <f>'Moving Avg'!F536</f>
        <v>2.1819999999999999</v>
      </c>
      <c r="H536" s="2">
        <f>'Moving Avg'!G536</f>
        <v>1.9598000000000004</v>
      </c>
      <c r="I536" s="2">
        <f>'Moving Avg'!H536</f>
        <v>1.8707500000000008</v>
      </c>
      <c r="J536" s="6" t="str">
        <f>OBV!F536</f>
        <v>BEARISH</v>
      </c>
      <c r="K536" s="6" t="str">
        <f>OBV!G536</f>
        <v>WEAK</v>
      </c>
      <c r="L536" s="6" t="str">
        <f>OBV!H536</f>
        <v>BEARISH DIVERGENCE</v>
      </c>
      <c r="M536" s="8">
        <f t="shared" si="80"/>
        <v>25</v>
      </c>
      <c r="N536" s="8">
        <f t="shared" si="81"/>
        <v>100</v>
      </c>
      <c r="O536" s="8">
        <f t="shared" si="82"/>
        <v>50</v>
      </c>
      <c r="P536" s="8">
        <f t="shared" si="83"/>
        <v>0</v>
      </c>
      <c r="Q536" s="9">
        <f t="shared" si="84"/>
        <v>51.25</v>
      </c>
      <c r="R536" s="9">
        <f t="shared" si="85"/>
        <v>42.5</v>
      </c>
      <c r="S536" s="9">
        <f t="shared" si="86"/>
        <v>31.25</v>
      </c>
      <c r="T536" s="9">
        <f t="shared" si="87"/>
        <v>43.75</v>
      </c>
      <c r="U536" s="8">
        <f t="shared" si="88"/>
        <v>41.666666666666664</v>
      </c>
      <c r="V536" s="8">
        <f t="shared" si="89"/>
        <v>42.1875</v>
      </c>
    </row>
    <row r="537" spans="1:22" ht="13.5" x14ac:dyDescent="0.25">
      <c r="A537" s="3">
        <f>RSI!A537</f>
        <v>43084</v>
      </c>
      <c r="B537" s="2">
        <f>RSI!B537</f>
        <v>2.41</v>
      </c>
      <c r="C537" s="2">
        <f>RSI!I537</f>
        <v>59.573863038110659</v>
      </c>
      <c r="D537" s="2">
        <f>MACD!E537</f>
        <v>-0.29703349890288555</v>
      </c>
      <c r="E537" s="2">
        <f>MACD!F537</f>
        <v>-0.24085403299108402</v>
      </c>
      <c r="F537" s="2">
        <f>'Moving Avg'!D537</f>
        <v>2.64</v>
      </c>
      <c r="G537" s="2">
        <f>'Moving Avg'!F537</f>
        <v>2.2115</v>
      </c>
      <c r="H537" s="2">
        <f>'Moving Avg'!G537</f>
        <v>1.9724000000000004</v>
      </c>
      <c r="I537" s="2">
        <f>'Moving Avg'!H537</f>
        <v>1.8726000000000007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  <c r="M537" s="8">
        <f t="shared" si="80"/>
        <v>25</v>
      </c>
      <c r="N537" s="8">
        <f t="shared" si="81"/>
        <v>100</v>
      </c>
      <c r="O537" s="8">
        <f t="shared" si="82"/>
        <v>50</v>
      </c>
      <c r="P537" s="8">
        <f t="shared" si="83"/>
        <v>0</v>
      </c>
      <c r="Q537" s="9">
        <f t="shared" si="84"/>
        <v>51.25</v>
      </c>
      <c r="R537" s="9">
        <f t="shared" si="85"/>
        <v>42.5</v>
      </c>
      <c r="S537" s="9">
        <f t="shared" si="86"/>
        <v>31.25</v>
      </c>
      <c r="T537" s="9">
        <f t="shared" si="87"/>
        <v>43.75</v>
      </c>
      <c r="U537" s="8">
        <f t="shared" si="88"/>
        <v>41.666666666666664</v>
      </c>
      <c r="V537" s="8">
        <f t="shared" si="89"/>
        <v>42.1875</v>
      </c>
    </row>
    <row r="538" spans="1:22" ht="13.5" x14ac:dyDescent="0.25">
      <c r="A538" s="3">
        <f>RSI!A538</f>
        <v>43087</v>
      </c>
      <c r="B538" s="2">
        <f>RSI!B538</f>
        <v>2.4500000000000002</v>
      </c>
      <c r="C538" s="2">
        <f>RSI!I538</f>
        <v>61.150446468309184</v>
      </c>
      <c r="D538" s="2">
        <f>MACD!E538</f>
        <v>-0.28005670262954063</v>
      </c>
      <c r="E538" s="2">
        <f>MACD!F538</f>
        <v>-0.24869456691877534</v>
      </c>
      <c r="F538" s="2">
        <f>'Moving Avg'!D538</f>
        <v>2.59</v>
      </c>
      <c r="G538" s="2">
        <f>'Moving Avg'!F538</f>
        <v>2.2429999999999999</v>
      </c>
      <c r="H538" s="2">
        <f>'Moving Avg'!G538</f>
        <v>1.9858000000000005</v>
      </c>
      <c r="I538" s="2">
        <f>'Moving Avg'!H538</f>
        <v>1.8746500000000006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  <c r="M538" s="8">
        <f t="shared" si="80"/>
        <v>25</v>
      </c>
      <c r="N538" s="8">
        <f t="shared" si="81"/>
        <v>100</v>
      </c>
      <c r="O538" s="8">
        <f t="shared" si="82"/>
        <v>50</v>
      </c>
      <c r="P538" s="8">
        <f t="shared" si="83"/>
        <v>0</v>
      </c>
      <c r="Q538" s="9">
        <f t="shared" si="84"/>
        <v>51.25</v>
      </c>
      <c r="R538" s="9">
        <f t="shared" si="85"/>
        <v>42.5</v>
      </c>
      <c r="S538" s="9">
        <f t="shared" si="86"/>
        <v>31.25</v>
      </c>
      <c r="T538" s="9">
        <f t="shared" si="87"/>
        <v>43.75</v>
      </c>
      <c r="U538" s="8">
        <f t="shared" si="88"/>
        <v>41.666666666666664</v>
      </c>
      <c r="V538" s="8">
        <f t="shared" si="89"/>
        <v>42.1875</v>
      </c>
    </row>
    <row r="539" spans="1:22" ht="13.5" x14ac:dyDescent="0.25">
      <c r="A539" s="3">
        <f>RSI!A539</f>
        <v>43088</v>
      </c>
      <c r="B539" s="2">
        <f>RSI!B539</f>
        <v>2.4</v>
      </c>
      <c r="C539" s="2">
        <f>RSI!I539</f>
        <v>58.100252679739235</v>
      </c>
      <c r="D539" s="2">
        <f>MACD!E539</f>
        <v>-0.24327936420877672</v>
      </c>
      <c r="E539" s="2">
        <f>MACD!F539</f>
        <v>-0.24761152637677564</v>
      </c>
      <c r="F539" s="2">
        <f>'Moving Avg'!D539</f>
        <v>2.5000000000000004</v>
      </c>
      <c r="G539" s="2">
        <f>'Moving Avg'!F539</f>
        <v>2.2720000000000002</v>
      </c>
      <c r="H539" s="2">
        <f>'Moving Avg'!G539</f>
        <v>1.9974000000000003</v>
      </c>
      <c r="I539" s="2">
        <f>'Moving Avg'!H539</f>
        <v>1.8764500000000006</v>
      </c>
      <c r="J539" s="6" t="str">
        <f>OBV!F539</f>
        <v>BEARISH</v>
      </c>
      <c r="K539" s="6" t="str">
        <f>OBV!G539</f>
        <v>WEAK</v>
      </c>
      <c r="L539" s="6" t="str">
        <f>OBV!H539</f>
        <v>CONFIRMED BEARISH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0</v>
      </c>
      <c r="Q539" s="9">
        <f t="shared" si="84"/>
        <v>16.25</v>
      </c>
      <c r="R539" s="9">
        <f t="shared" si="85"/>
        <v>22.5</v>
      </c>
      <c r="S539" s="9">
        <f t="shared" si="86"/>
        <v>16.25</v>
      </c>
      <c r="T539" s="9">
        <f t="shared" si="87"/>
        <v>18.75</v>
      </c>
      <c r="U539" s="8">
        <f t="shared" si="88"/>
        <v>18.333333333333332</v>
      </c>
      <c r="V539" s="8">
        <f t="shared" si="89"/>
        <v>18.4375</v>
      </c>
    </row>
    <row r="540" spans="1:22" ht="13.5" x14ac:dyDescent="0.25">
      <c r="A540" s="3">
        <f>RSI!A540</f>
        <v>43089</v>
      </c>
      <c r="B540" s="2">
        <f>RSI!B540</f>
        <v>2.4</v>
      </c>
      <c r="C540" s="2">
        <f>RSI!I540</f>
        <v>58.100252679739235</v>
      </c>
      <c r="D540" s="2">
        <f>MACD!E540</f>
        <v>-0.19767570175138305</v>
      </c>
      <c r="E540" s="2">
        <f>MACD!F540</f>
        <v>-0.23762436145169713</v>
      </c>
      <c r="F540" s="2">
        <f>'Moving Avg'!D540</f>
        <v>2.444</v>
      </c>
      <c r="G540" s="2">
        <f>'Moving Avg'!F540</f>
        <v>2.3010000000000006</v>
      </c>
      <c r="H540" s="2">
        <f>'Moving Avg'!G540</f>
        <v>2.0090000000000008</v>
      </c>
      <c r="I540" s="2">
        <f>'Moving Avg'!H540</f>
        <v>1.8782500000000004</v>
      </c>
      <c r="J540" s="6" t="str">
        <f>OBV!F540</f>
        <v>BEARISH</v>
      </c>
      <c r="K540" s="6" t="str">
        <f>OBV!G540</f>
        <v>WEAK</v>
      </c>
      <c r="L540" s="6" t="str">
        <f>OBV!H540</f>
        <v>CONFIRMED BEARISH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0</v>
      </c>
      <c r="Q540" s="9">
        <f t="shared" si="84"/>
        <v>16.25</v>
      </c>
      <c r="R540" s="9">
        <f t="shared" si="85"/>
        <v>22.5</v>
      </c>
      <c r="S540" s="9">
        <f t="shared" si="86"/>
        <v>16.25</v>
      </c>
      <c r="T540" s="9">
        <f t="shared" si="87"/>
        <v>18.75</v>
      </c>
      <c r="U540" s="8">
        <f t="shared" si="88"/>
        <v>18.333333333333332</v>
      </c>
      <c r="V540" s="8">
        <f t="shared" si="89"/>
        <v>18.4375</v>
      </c>
    </row>
    <row r="541" spans="1:22" ht="13.5" x14ac:dyDescent="0.25">
      <c r="A541" s="3">
        <f>RSI!A541</f>
        <v>43090</v>
      </c>
      <c r="B541" s="2">
        <f>RSI!B541</f>
        <v>2.34</v>
      </c>
      <c r="C541" s="2">
        <f>RSI!I541</f>
        <v>54.328801116969515</v>
      </c>
      <c r="D541" s="2">
        <f>MACD!E541</f>
        <v>-0.13393863627335234</v>
      </c>
      <c r="E541" s="2">
        <f>MACD!F541</f>
        <v>-0.21688721641602818</v>
      </c>
      <c r="F541" s="2">
        <f>'Moving Avg'!D541</f>
        <v>2.4</v>
      </c>
      <c r="G541" s="2">
        <f>'Moving Avg'!F541</f>
        <v>2.3270000000000004</v>
      </c>
      <c r="H541" s="2">
        <f>'Moving Avg'!G541</f>
        <v>2.0194000000000005</v>
      </c>
      <c r="I541" s="2">
        <f>'Moving Avg'!H541</f>
        <v>1.8797500000000003</v>
      </c>
      <c r="J541" s="6" t="str">
        <f>OBV!F541</f>
        <v>BEARISH</v>
      </c>
      <c r="K541" s="6" t="str">
        <f>OBV!G541</f>
        <v>WEAK</v>
      </c>
      <c r="L541" s="6" t="str">
        <f>OBV!H541</f>
        <v>CONFIRMED BEARISH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0</v>
      </c>
      <c r="Q541" s="9">
        <f t="shared" si="84"/>
        <v>16.25</v>
      </c>
      <c r="R541" s="9">
        <f t="shared" si="85"/>
        <v>22.5</v>
      </c>
      <c r="S541" s="9">
        <f t="shared" si="86"/>
        <v>16.25</v>
      </c>
      <c r="T541" s="9">
        <f t="shared" si="87"/>
        <v>18.75</v>
      </c>
      <c r="U541" s="8">
        <f t="shared" si="88"/>
        <v>18.333333333333332</v>
      </c>
      <c r="V541" s="8">
        <f t="shared" si="89"/>
        <v>18.4375</v>
      </c>
    </row>
    <row r="542" spans="1:22" ht="13.5" x14ac:dyDescent="0.25">
      <c r="A542" s="3">
        <f>RSI!A542</f>
        <v>43091</v>
      </c>
      <c r="B542" s="2">
        <f>RSI!B542</f>
        <v>2.3199999999999998</v>
      </c>
      <c r="C542" s="2">
        <f>RSI!I542</f>
        <v>53.091657201582983</v>
      </c>
      <c r="D542" s="2">
        <f>MACD!E542</f>
        <v>-6.8173828434173522E-2</v>
      </c>
      <c r="E542" s="2">
        <f>MACD!F542</f>
        <v>-0.18714453881965726</v>
      </c>
      <c r="F542" s="2">
        <f>'Moving Avg'!D542</f>
        <v>2.3820000000000001</v>
      </c>
      <c r="G542" s="2">
        <f>'Moving Avg'!F542</f>
        <v>2.3515000000000006</v>
      </c>
      <c r="H542" s="2">
        <f>'Moving Avg'!G542</f>
        <v>2.0300000000000002</v>
      </c>
      <c r="I542" s="2">
        <f>'Moving Avg'!H542</f>
        <v>1.8811500000000001</v>
      </c>
      <c r="J542" s="6" t="str">
        <f>OBV!F542</f>
        <v>BEARISH</v>
      </c>
      <c r="K542" s="6" t="str">
        <f>OBV!G542</f>
        <v>WEAK</v>
      </c>
      <c r="L542" s="6" t="str">
        <f>OBV!H542</f>
        <v>CONFIRMED BEARISH</v>
      </c>
      <c r="M542" s="8">
        <f t="shared" si="80"/>
        <v>25</v>
      </c>
      <c r="N542" s="8">
        <f t="shared" si="81"/>
        <v>0</v>
      </c>
      <c r="O542" s="8">
        <f t="shared" si="82"/>
        <v>50</v>
      </c>
      <c r="P542" s="8">
        <f t="shared" si="83"/>
        <v>0</v>
      </c>
      <c r="Q542" s="9">
        <f t="shared" si="84"/>
        <v>16.25</v>
      </c>
      <c r="R542" s="9">
        <f t="shared" si="85"/>
        <v>22.5</v>
      </c>
      <c r="S542" s="9">
        <f t="shared" si="86"/>
        <v>16.25</v>
      </c>
      <c r="T542" s="9">
        <f t="shared" si="87"/>
        <v>18.75</v>
      </c>
      <c r="U542" s="8">
        <f t="shared" si="88"/>
        <v>18.333333333333332</v>
      </c>
      <c r="V542" s="8">
        <f t="shared" si="89"/>
        <v>18.4375</v>
      </c>
    </row>
    <row r="543" spans="1:22" ht="13.5" x14ac:dyDescent="0.25">
      <c r="A543" s="3">
        <f>RSI!A543</f>
        <v>43094</v>
      </c>
      <c r="B543" s="2">
        <f>RSI!B543</f>
        <v>2.3199999999999998</v>
      </c>
      <c r="C543" s="2">
        <f>RSI!I543</f>
        <v>53.091657201582983</v>
      </c>
      <c r="D543" s="2">
        <f>MACD!E543</f>
        <v>4.1282156385067381E-3</v>
      </c>
      <c r="E543" s="2">
        <f>MACD!F543</f>
        <v>-0.14888998792802446</v>
      </c>
      <c r="F543" s="2">
        <f>'Moving Avg'!D543</f>
        <v>2.3559999999999999</v>
      </c>
      <c r="G543" s="2">
        <f>'Moving Avg'!F543</f>
        <v>2.3740000000000001</v>
      </c>
      <c r="H543" s="2">
        <f>'Moving Avg'!G543</f>
        <v>2.04</v>
      </c>
      <c r="I543" s="2">
        <f>'Moving Avg'!H543</f>
        <v>1.8825499999999999</v>
      </c>
      <c r="J543" s="6" t="str">
        <f>OBV!F543</f>
        <v>BEARISH</v>
      </c>
      <c r="K543" s="6" t="str">
        <f>OBV!G543</f>
        <v>WEAK</v>
      </c>
      <c r="L543" s="6" t="str">
        <f>OBV!H543</f>
        <v>CONFIRMED BEARISH</v>
      </c>
      <c r="M543" s="8">
        <f t="shared" si="80"/>
        <v>25</v>
      </c>
      <c r="N543" s="8">
        <f t="shared" si="81"/>
        <v>0</v>
      </c>
      <c r="O543" s="8">
        <f t="shared" si="82"/>
        <v>50</v>
      </c>
      <c r="P543" s="8">
        <f t="shared" si="83"/>
        <v>0</v>
      </c>
      <c r="Q543" s="9">
        <f t="shared" si="84"/>
        <v>16.25</v>
      </c>
      <c r="R543" s="9">
        <f t="shared" si="85"/>
        <v>22.5</v>
      </c>
      <c r="S543" s="9">
        <f t="shared" si="86"/>
        <v>16.25</v>
      </c>
      <c r="T543" s="9">
        <f t="shared" si="87"/>
        <v>18.75</v>
      </c>
      <c r="U543" s="8">
        <f t="shared" si="88"/>
        <v>18.333333333333332</v>
      </c>
      <c r="V543" s="8">
        <f t="shared" si="89"/>
        <v>18.4375</v>
      </c>
    </row>
    <row r="544" spans="1:22" ht="13.5" x14ac:dyDescent="0.25">
      <c r="A544" s="3">
        <f>RSI!A544</f>
        <v>43095</v>
      </c>
      <c r="B544" s="2">
        <f>RSI!B544</f>
        <v>2.2999999999999998</v>
      </c>
      <c r="C544" s="2">
        <f>RSI!I544</f>
        <v>51.725611888367496</v>
      </c>
      <c r="D544" s="2">
        <f>MACD!E544</f>
        <v>8.9616959961678067E-2</v>
      </c>
      <c r="E544" s="2">
        <f>MACD!F544</f>
        <v>-0.10118859835008397</v>
      </c>
      <c r="F544" s="2">
        <f>'Moving Avg'!D544</f>
        <v>2.3359999999999999</v>
      </c>
      <c r="G544" s="2">
        <f>'Moving Avg'!F544</f>
        <v>2.3929999999999998</v>
      </c>
      <c r="H544" s="2">
        <f>'Moving Avg'!G544</f>
        <v>2.0495999999999999</v>
      </c>
      <c r="I544" s="2">
        <f>'Moving Avg'!H544</f>
        <v>1.8838500000000002</v>
      </c>
      <c r="J544" s="6" t="str">
        <f>OBV!F544</f>
        <v>BEARISH</v>
      </c>
      <c r="K544" s="6" t="str">
        <f>OBV!G544</f>
        <v>WEAK</v>
      </c>
      <c r="L544" s="6" t="str">
        <f>OBV!H544</f>
        <v>CONFIRMED BEARISH</v>
      </c>
      <c r="M544" s="8">
        <f t="shared" si="80"/>
        <v>25</v>
      </c>
      <c r="N544" s="8">
        <f t="shared" si="81"/>
        <v>0</v>
      </c>
      <c r="O544" s="8">
        <f t="shared" si="82"/>
        <v>50</v>
      </c>
      <c r="P544" s="8">
        <f t="shared" si="83"/>
        <v>0</v>
      </c>
      <c r="Q544" s="9">
        <f t="shared" si="84"/>
        <v>16.25</v>
      </c>
      <c r="R544" s="9">
        <f t="shared" si="85"/>
        <v>22.5</v>
      </c>
      <c r="S544" s="9">
        <f t="shared" si="86"/>
        <v>16.25</v>
      </c>
      <c r="T544" s="9">
        <f t="shared" si="87"/>
        <v>18.75</v>
      </c>
      <c r="U544" s="8">
        <f t="shared" si="88"/>
        <v>18.333333333333332</v>
      </c>
      <c r="V544" s="8">
        <f t="shared" si="89"/>
        <v>18.4375</v>
      </c>
    </row>
    <row r="545" spans="1:22" ht="13.5" x14ac:dyDescent="0.25">
      <c r="A545" s="3">
        <f>RSI!A545</f>
        <v>43096</v>
      </c>
      <c r="B545" s="2">
        <f>RSI!B545</f>
        <v>2.35</v>
      </c>
      <c r="C545" s="2">
        <f>RSI!I545</f>
        <v>54.853071602924828</v>
      </c>
      <c r="D545" s="2">
        <f>MACD!E545</f>
        <v>0.13198430141189288</v>
      </c>
      <c r="E545" s="2">
        <f>MACD!F545</f>
        <v>-5.45540183976886E-2</v>
      </c>
      <c r="F545" s="2">
        <f>'Moving Avg'!D545</f>
        <v>2.3260000000000001</v>
      </c>
      <c r="G545" s="2">
        <f>'Moving Avg'!F545</f>
        <v>2.4089999999999998</v>
      </c>
      <c r="H545" s="2">
        <f>'Moving Avg'!G545</f>
        <v>2.0602</v>
      </c>
      <c r="I545" s="2">
        <f>'Moving Avg'!H545</f>
        <v>1.8854000000000002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0"/>
        <v>25</v>
      </c>
      <c r="N545" s="8">
        <f t="shared" si="81"/>
        <v>0</v>
      </c>
      <c r="O545" s="8">
        <f t="shared" si="82"/>
        <v>50</v>
      </c>
      <c r="P545" s="8">
        <f t="shared" si="83"/>
        <v>16.5</v>
      </c>
      <c r="Q545" s="9">
        <f t="shared" si="84"/>
        <v>18.725000000000001</v>
      </c>
      <c r="R545" s="9">
        <f t="shared" si="85"/>
        <v>26.625</v>
      </c>
      <c r="S545" s="9">
        <f t="shared" si="86"/>
        <v>23.675000000000001</v>
      </c>
      <c r="T545" s="9">
        <f t="shared" si="87"/>
        <v>22.875</v>
      </c>
      <c r="U545" s="8">
        <f t="shared" si="88"/>
        <v>23.008333333333336</v>
      </c>
      <c r="V545" s="8">
        <f t="shared" si="89"/>
        <v>22.975000000000001</v>
      </c>
    </row>
    <row r="546" spans="1:22" ht="13.5" x14ac:dyDescent="0.25">
      <c r="A546" s="3">
        <f>RSI!A546</f>
        <v>43097</v>
      </c>
      <c r="B546" s="2">
        <f>RSI!B546</f>
        <v>2.36</v>
      </c>
      <c r="C546" s="2">
        <f>RSI!I546</f>
        <v>55.474369245756399</v>
      </c>
      <c r="D546" s="2">
        <f>MACD!E546</f>
        <v>0.148232397403806</v>
      </c>
      <c r="E546" s="2">
        <f>MACD!F546</f>
        <v>-1.3996735237389684E-2</v>
      </c>
      <c r="F546" s="2">
        <f>'Moving Avg'!D546</f>
        <v>2.3299999999999996</v>
      </c>
      <c r="G546" s="2">
        <f>'Moving Avg'!F546</f>
        <v>2.4224999999999999</v>
      </c>
      <c r="H546" s="2">
        <f>'Moving Avg'!G546</f>
        <v>2.0712000000000002</v>
      </c>
      <c r="I546" s="2">
        <f>'Moving Avg'!H546</f>
        <v>1.8870000000000005</v>
      </c>
      <c r="J546" s="6" t="str">
        <f>OBV!F546</f>
        <v>BULLISH</v>
      </c>
      <c r="K546" s="6" t="str">
        <f>OBV!G546</f>
        <v>NEUTRAL</v>
      </c>
      <c r="L546" s="6" t="str">
        <f>OBV!H546</f>
        <v>CONFIRMED BULLISH</v>
      </c>
      <c r="M546" s="8">
        <f t="shared" si="80"/>
        <v>25</v>
      </c>
      <c r="N546" s="8">
        <f t="shared" si="81"/>
        <v>0</v>
      </c>
      <c r="O546" s="8">
        <f t="shared" si="82"/>
        <v>50</v>
      </c>
      <c r="P546" s="8">
        <f t="shared" si="83"/>
        <v>83.5</v>
      </c>
      <c r="Q546" s="9">
        <f t="shared" si="84"/>
        <v>28.774999999999999</v>
      </c>
      <c r="R546" s="9">
        <f t="shared" si="85"/>
        <v>43.375</v>
      </c>
      <c r="S546" s="9">
        <f t="shared" si="86"/>
        <v>53.825000000000003</v>
      </c>
      <c r="T546" s="9">
        <f t="shared" si="87"/>
        <v>39.625</v>
      </c>
      <c r="U546" s="8">
        <f t="shared" si="88"/>
        <v>41.991666666666667</v>
      </c>
      <c r="V546" s="8">
        <f t="shared" si="89"/>
        <v>41.400000000000006</v>
      </c>
    </row>
    <row r="547" spans="1:22" ht="13.5" x14ac:dyDescent="0.25">
      <c r="A547" s="3">
        <f>RSI!A547</f>
        <v>43098</v>
      </c>
      <c r="B547" s="2">
        <f>RSI!B547</f>
        <v>2.38</v>
      </c>
      <c r="C547" s="2">
        <f>RSI!I547</f>
        <v>56.756140777677309</v>
      </c>
      <c r="D547" s="2">
        <f>MACD!E547</f>
        <v>0.1369939267717859</v>
      </c>
      <c r="E547" s="2">
        <f>MACD!F547</f>
        <v>1.6201397164445432E-2</v>
      </c>
      <c r="F547" s="2">
        <f>'Moving Avg'!D547</f>
        <v>2.3419999999999996</v>
      </c>
      <c r="G547" s="2">
        <f>'Moving Avg'!F547</f>
        <v>2.4369999999999998</v>
      </c>
      <c r="H547" s="2">
        <f>'Moving Avg'!G547</f>
        <v>2.0829999999999997</v>
      </c>
      <c r="I547" s="2">
        <f>'Moving Avg'!H547</f>
        <v>1.8887000000000007</v>
      </c>
      <c r="J547" s="6" t="str">
        <f>OBV!F547</f>
        <v>BULLISH</v>
      </c>
      <c r="K547" s="6" t="str">
        <f>OBV!G547</f>
        <v>NEUTRAL</v>
      </c>
      <c r="L547" s="6" t="str">
        <f>OBV!H547</f>
        <v>CONFIRMED BULLISH</v>
      </c>
      <c r="M547" s="8">
        <f t="shared" si="80"/>
        <v>25</v>
      </c>
      <c r="N547" s="8">
        <f t="shared" si="81"/>
        <v>0</v>
      </c>
      <c r="O547" s="8">
        <f t="shared" si="82"/>
        <v>50</v>
      </c>
      <c r="P547" s="8">
        <f t="shared" si="83"/>
        <v>83.5</v>
      </c>
      <c r="Q547" s="9">
        <f t="shared" si="84"/>
        <v>28.774999999999999</v>
      </c>
      <c r="R547" s="9">
        <f t="shared" si="85"/>
        <v>43.375</v>
      </c>
      <c r="S547" s="9">
        <f t="shared" si="86"/>
        <v>53.825000000000003</v>
      </c>
      <c r="T547" s="9">
        <f t="shared" si="87"/>
        <v>39.625</v>
      </c>
      <c r="U547" s="8">
        <f t="shared" si="88"/>
        <v>41.991666666666667</v>
      </c>
      <c r="V547" s="8">
        <f t="shared" si="89"/>
        <v>41.400000000000006</v>
      </c>
    </row>
    <row r="548" spans="1:22" ht="13.5" x14ac:dyDescent="0.25">
      <c r="A548" s="3">
        <f>RSI!A548</f>
        <v>43102</v>
      </c>
      <c r="B548" s="2">
        <f>RSI!B548</f>
        <v>2.35</v>
      </c>
      <c r="C548" s="2">
        <f>RSI!I548</f>
        <v>54.234117662647286</v>
      </c>
      <c r="D548" s="2">
        <f>MACD!E548</f>
        <v>0.13534562155556751</v>
      </c>
      <c r="E548" s="2">
        <f>MACD!F548</f>
        <v>4.0030242042669847E-2</v>
      </c>
      <c r="F548" s="2">
        <f>'Moving Avg'!D548</f>
        <v>2.3479999999999999</v>
      </c>
      <c r="G548" s="2">
        <f>'Moving Avg'!F548</f>
        <v>2.4470000000000001</v>
      </c>
      <c r="H548" s="2">
        <f>'Moving Avg'!G548</f>
        <v>2.0939999999999999</v>
      </c>
      <c r="I548" s="2">
        <f>'Moving Avg'!H548</f>
        <v>1.8902500000000007</v>
      </c>
      <c r="J548" s="6" t="str">
        <f>OBV!F548</f>
        <v>BULLISH</v>
      </c>
      <c r="K548" s="6" t="str">
        <f>OBV!G548</f>
        <v>NEUTRAL</v>
      </c>
      <c r="L548" s="6" t="str">
        <f>OBV!H548</f>
        <v>CONFIRMED BULLISH</v>
      </c>
      <c r="M548" s="8">
        <f t="shared" si="80"/>
        <v>25</v>
      </c>
      <c r="N548" s="8">
        <f t="shared" si="81"/>
        <v>0</v>
      </c>
      <c r="O548" s="8">
        <f t="shared" si="82"/>
        <v>50</v>
      </c>
      <c r="P548" s="8">
        <f t="shared" si="83"/>
        <v>83.5</v>
      </c>
      <c r="Q548" s="9">
        <f t="shared" si="84"/>
        <v>28.774999999999999</v>
      </c>
      <c r="R548" s="9">
        <f t="shared" si="85"/>
        <v>43.375</v>
      </c>
      <c r="S548" s="9">
        <f t="shared" si="86"/>
        <v>53.825000000000003</v>
      </c>
      <c r="T548" s="9">
        <f t="shared" si="87"/>
        <v>39.625</v>
      </c>
      <c r="U548" s="8">
        <f t="shared" si="88"/>
        <v>41.991666666666667</v>
      </c>
      <c r="V548" s="8">
        <f t="shared" si="89"/>
        <v>41.400000000000006</v>
      </c>
    </row>
    <row r="549" spans="1:22" ht="13.5" x14ac:dyDescent="0.25">
      <c r="A549" s="3">
        <f>RSI!A549</f>
        <v>43103</v>
      </c>
      <c r="B549" s="2">
        <f>RSI!B549</f>
        <v>2.35</v>
      </c>
      <c r="C549" s="2">
        <f>RSI!I549</f>
        <v>54.234117662647293</v>
      </c>
      <c r="D549" s="2">
        <f>MACD!E549</f>
        <v>0.12595910753652939</v>
      </c>
      <c r="E549" s="2">
        <f>MACD!F549</f>
        <v>5.7216015141441763E-2</v>
      </c>
      <c r="F549" s="2">
        <f>'Moving Avg'!D549</f>
        <v>2.3579999999999997</v>
      </c>
      <c r="G549" s="2">
        <f>'Moving Avg'!F549</f>
        <v>2.4504999999999999</v>
      </c>
      <c r="H549" s="2">
        <f>'Moving Avg'!G549</f>
        <v>2.1049999999999995</v>
      </c>
      <c r="I549" s="2">
        <f>'Moving Avg'!H549</f>
        <v>1.8918000000000006</v>
      </c>
      <c r="J549" s="6" t="str">
        <f>OBV!F549</f>
        <v>BULLISH</v>
      </c>
      <c r="K549" s="6" t="str">
        <f>OBV!G549</f>
        <v>NEUTRAL</v>
      </c>
      <c r="L549" s="6" t="str">
        <f>OBV!H549</f>
        <v>CONFIRMED BULLISH</v>
      </c>
      <c r="M549" s="8">
        <f t="shared" si="80"/>
        <v>25</v>
      </c>
      <c r="N549" s="8">
        <f t="shared" si="81"/>
        <v>0</v>
      </c>
      <c r="O549" s="8">
        <f t="shared" si="82"/>
        <v>50</v>
      </c>
      <c r="P549" s="8">
        <f t="shared" si="83"/>
        <v>83.5</v>
      </c>
      <c r="Q549" s="9">
        <f t="shared" si="84"/>
        <v>28.774999999999999</v>
      </c>
      <c r="R549" s="9">
        <f t="shared" si="85"/>
        <v>43.375</v>
      </c>
      <c r="S549" s="9">
        <f t="shared" si="86"/>
        <v>53.825000000000003</v>
      </c>
      <c r="T549" s="9">
        <f t="shared" si="87"/>
        <v>39.625</v>
      </c>
      <c r="U549" s="8">
        <f t="shared" si="88"/>
        <v>41.991666666666667</v>
      </c>
      <c r="V549" s="8">
        <f t="shared" si="89"/>
        <v>41.400000000000006</v>
      </c>
    </row>
    <row r="550" spans="1:22" ht="13.5" x14ac:dyDescent="0.25">
      <c r="A550" s="3">
        <f>RSI!A550</f>
        <v>43104</v>
      </c>
      <c r="B550" s="2">
        <f>RSI!B550</f>
        <v>2.46</v>
      </c>
      <c r="C550" s="2">
        <f>RSI!I550</f>
        <v>61.507735287505383</v>
      </c>
      <c r="D550" s="2">
        <f>MACD!E550</f>
        <v>0.10959122210809191</v>
      </c>
      <c r="E550" s="2">
        <f>MACD!F550</f>
        <v>6.7691056534771796E-2</v>
      </c>
      <c r="F550" s="2">
        <f>'Moving Avg'!D550</f>
        <v>2.38</v>
      </c>
      <c r="G550" s="2">
        <f>'Moving Avg'!F550</f>
        <v>2.4545000000000003</v>
      </c>
      <c r="H550" s="2">
        <f>'Moving Avg'!G550</f>
        <v>2.1181999999999999</v>
      </c>
      <c r="I550" s="2">
        <f>'Moving Avg'!H550</f>
        <v>1.8940000000000006</v>
      </c>
      <c r="J550" s="6" t="str">
        <f>OBV!F550</f>
        <v>BULLISH</v>
      </c>
      <c r="K550" s="6" t="str">
        <f>OBV!G550</f>
        <v>NEUTRAL</v>
      </c>
      <c r="L550" s="6" t="str">
        <f>OBV!H550</f>
        <v>CONFIRMED BULLISH</v>
      </c>
      <c r="M550" s="8">
        <f t="shared" si="80"/>
        <v>25</v>
      </c>
      <c r="N550" s="8">
        <f t="shared" si="81"/>
        <v>0</v>
      </c>
      <c r="O550" s="8">
        <f t="shared" si="82"/>
        <v>50</v>
      </c>
      <c r="P550" s="8">
        <f t="shared" si="83"/>
        <v>83.5</v>
      </c>
      <c r="Q550" s="9">
        <f t="shared" si="84"/>
        <v>28.774999999999999</v>
      </c>
      <c r="R550" s="9">
        <f t="shared" si="85"/>
        <v>43.375</v>
      </c>
      <c r="S550" s="9">
        <f t="shared" si="86"/>
        <v>53.825000000000003</v>
      </c>
      <c r="T550" s="9">
        <f t="shared" si="87"/>
        <v>39.625</v>
      </c>
      <c r="U550" s="8">
        <f t="shared" si="88"/>
        <v>41.991666666666667</v>
      </c>
      <c r="V550" s="8">
        <f t="shared" si="89"/>
        <v>41.400000000000006</v>
      </c>
    </row>
    <row r="551" spans="1:22" ht="13.5" x14ac:dyDescent="0.25">
      <c r="A551" s="3">
        <f>RSI!A551</f>
        <v>43105</v>
      </c>
      <c r="B551" s="2">
        <f>RSI!B551</f>
        <v>2.6</v>
      </c>
      <c r="C551" s="2">
        <f>RSI!I551</f>
        <v>68.392886680118934</v>
      </c>
      <c r="D551" s="2">
        <f>MACD!E551</f>
        <v>7.5233577147257424E-2</v>
      </c>
      <c r="E551" s="2">
        <f>MACD!F551</f>
        <v>6.9199560657268927E-2</v>
      </c>
      <c r="F551" s="2">
        <f>'Moving Avg'!D551</f>
        <v>2.4279999999999999</v>
      </c>
      <c r="G551" s="2">
        <f>'Moving Avg'!F551</f>
        <v>2.4585000000000004</v>
      </c>
      <c r="H551" s="2">
        <f>'Moving Avg'!G551</f>
        <v>2.1343999999999994</v>
      </c>
      <c r="I551" s="2">
        <f>'Moving Avg'!H551</f>
        <v>1.8970000000000005</v>
      </c>
      <c r="J551" s="6" t="str">
        <f>OBV!F551</f>
        <v>BULLISH</v>
      </c>
      <c r="K551" s="6" t="str">
        <f>OBV!G551</f>
        <v>STRONG</v>
      </c>
      <c r="L551" s="6" t="str">
        <f>OBV!H551</f>
        <v>CONFIRMED BULLISH</v>
      </c>
      <c r="M551" s="8">
        <f t="shared" si="80"/>
        <v>25</v>
      </c>
      <c r="N551" s="8">
        <f t="shared" si="81"/>
        <v>0</v>
      </c>
      <c r="O551" s="8">
        <f t="shared" si="82"/>
        <v>50</v>
      </c>
      <c r="P551" s="8">
        <f t="shared" si="83"/>
        <v>100</v>
      </c>
      <c r="Q551" s="9">
        <f t="shared" si="84"/>
        <v>31.25</v>
      </c>
      <c r="R551" s="9">
        <f t="shared" si="85"/>
        <v>47.5</v>
      </c>
      <c r="S551" s="9">
        <f t="shared" si="86"/>
        <v>61.25</v>
      </c>
      <c r="T551" s="9">
        <f t="shared" si="87"/>
        <v>43.75</v>
      </c>
      <c r="U551" s="8">
        <f t="shared" si="88"/>
        <v>46.666666666666664</v>
      </c>
      <c r="V551" s="8">
        <f t="shared" si="89"/>
        <v>45.9375</v>
      </c>
    </row>
    <row r="552" spans="1:22" ht="13.5" x14ac:dyDescent="0.25">
      <c r="A552" s="3">
        <f>RSI!A552</f>
        <v>43108</v>
      </c>
      <c r="B552" s="2">
        <f>RSI!B552</f>
        <v>2.7</v>
      </c>
      <c r="C552" s="2">
        <f>RSI!I552</f>
        <v>72.215800955577407</v>
      </c>
      <c r="D552" s="2">
        <f>MACD!E552</f>
        <v>3.4010538193358641E-2</v>
      </c>
      <c r="E552" s="2">
        <f>MACD!F552</f>
        <v>6.2161756164486874E-2</v>
      </c>
      <c r="F552" s="2">
        <f>'Moving Avg'!D552</f>
        <v>2.492</v>
      </c>
      <c r="G552" s="2">
        <f>'Moving Avg'!F552</f>
        <v>2.4640000000000004</v>
      </c>
      <c r="H552" s="2">
        <f>'Moving Avg'!G552</f>
        <v>2.1525999999999996</v>
      </c>
      <c r="I552" s="2">
        <f>'Moving Avg'!H552</f>
        <v>1.9005000000000003</v>
      </c>
      <c r="J552" s="6" t="str">
        <f>OBV!F552</f>
        <v>BULLISH</v>
      </c>
      <c r="K552" s="6" t="str">
        <f>OBV!G552</f>
        <v>STRONG</v>
      </c>
      <c r="L552" s="6" t="str">
        <f>OBV!H552</f>
        <v>CONFIRMED BULLISH</v>
      </c>
      <c r="M552" s="8">
        <f t="shared" si="80"/>
        <v>0</v>
      </c>
      <c r="N552" s="8">
        <f t="shared" si="81"/>
        <v>100</v>
      </c>
      <c r="O552" s="8">
        <f t="shared" si="82"/>
        <v>50</v>
      </c>
      <c r="P552" s="8">
        <f t="shared" si="83"/>
        <v>100</v>
      </c>
      <c r="Q552" s="9">
        <f t="shared" si="84"/>
        <v>57.5</v>
      </c>
      <c r="R552" s="9">
        <f t="shared" si="85"/>
        <v>62.5</v>
      </c>
      <c r="S552" s="9">
        <f t="shared" si="86"/>
        <v>72.5</v>
      </c>
      <c r="T552" s="9">
        <f t="shared" si="87"/>
        <v>62.5</v>
      </c>
      <c r="U552" s="8">
        <f t="shared" si="88"/>
        <v>64.166666666666671</v>
      </c>
      <c r="V552" s="8">
        <f t="shared" si="89"/>
        <v>63.75</v>
      </c>
    </row>
    <row r="553" spans="1:22" ht="13.5" x14ac:dyDescent="0.25">
      <c r="A553" s="3">
        <f>RSI!A553</f>
        <v>43109</v>
      </c>
      <c r="B553" s="2">
        <f>RSI!B553</f>
        <v>2.59</v>
      </c>
      <c r="C553" s="2">
        <f>RSI!I553</f>
        <v>63.165426880094635</v>
      </c>
      <c r="D553" s="2">
        <f>MACD!E553</f>
        <v>5.1433647885281708E-3</v>
      </c>
      <c r="E553" s="2">
        <f>MACD!F553</f>
        <v>5.0758077889295136E-2</v>
      </c>
      <c r="F553" s="2">
        <f>'Moving Avg'!D553</f>
        <v>2.54</v>
      </c>
      <c r="G553" s="2">
        <f>'Moving Avg'!F553</f>
        <v>2.4585000000000008</v>
      </c>
      <c r="H553" s="2">
        <f>'Moving Avg'!G553</f>
        <v>2.1679999999999997</v>
      </c>
      <c r="I553" s="2">
        <f>'Moving Avg'!H553</f>
        <v>1.9036500000000001</v>
      </c>
      <c r="J553" s="6" t="str">
        <f>OBV!F553</f>
        <v>BULLISH</v>
      </c>
      <c r="K553" s="6" t="str">
        <f>OBV!G553</f>
        <v>STRONG</v>
      </c>
      <c r="L553" s="6" t="str">
        <f>OBV!H553</f>
        <v>CONFIRMED BULLISH</v>
      </c>
      <c r="M553" s="8">
        <f t="shared" si="80"/>
        <v>25</v>
      </c>
      <c r="N553" s="8">
        <f t="shared" si="81"/>
        <v>100</v>
      </c>
      <c r="O553" s="8">
        <f t="shared" si="82"/>
        <v>50</v>
      </c>
      <c r="P553" s="8">
        <f t="shared" si="83"/>
        <v>100</v>
      </c>
      <c r="Q553" s="9">
        <f t="shared" si="84"/>
        <v>66.25</v>
      </c>
      <c r="R553" s="9">
        <f t="shared" si="85"/>
        <v>67.5</v>
      </c>
      <c r="S553" s="9">
        <f t="shared" si="86"/>
        <v>76.25</v>
      </c>
      <c r="T553" s="9">
        <f t="shared" si="87"/>
        <v>68.75</v>
      </c>
      <c r="U553" s="8">
        <f t="shared" si="88"/>
        <v>70</v>
      </c>
      <c r="V553" s="8">
        <f t="shared" si="89"/>
        <v>69.6875</v>
      </c>
    </row>
    <row r="554" spans="1:22" ht="13.5" x14ac:dyDescent="0.25">
      <c r="A554" s="3">
        <f>RSI!A554</f>
        <v>43110</v>
      </c>
      <c r="B554" s="2">
        <f>RSI!B554</f>
        <v>2.4900000000000002</v>
      </c>
      <c r="C554" s="2">
        <f>RSI!I554</f>
        <v>56.262329417664354</v>
      </c>
      <c r="D554" s="2">
        <f>MACD!E554</f>
        <v>-1.6278419101735331E-2</v>
      </c>
      <c r="E554" s="2">
        <f>MACD!F554</f>
        <v>3.7350778491089046E-2</v>
      </c>
      <c r="F554" s="2">
        <f>'Moving Avg'!D554</f>
        <v>2.5680000000000005</v>
      </c>
      <c r="G554" s="2">
        <f>'Moving Avg'!F554</f>
        <v>2.4405000000000006</v>
      </c>
      <c r="H554" s="2">
        <f>'Moving Avg'!G554</f>
        <v>2.1813999999999996</v>
      </c>
      <c r="I554" s="2">
        <f>'Moving Avg'!H554</f>
        <v>1.9061999999999997</v>
      </c>
      <c r="J554" s="6" t="str">
        <f>OBV!F554</f>
        <v>BULLISH</v>
      </c>
      <c r="K554" s="6" t="str">
        <f>OBV!G554</f>
        <v>STRONG</v>
      </c>
      <c r="L554" s="6" t="str">
        <f>OBV!H554</f>
        <v>CONFIRMED BULLISH</v>
      </c>
      <c r="M554" s="8">
        <f t="shared" si="80"/>
        <v>25</v>
      </c>
      <c r="N554" s="8">
        <f t="shared" si="81"/>
        <v>100</v>
      </c>
      <c r="O554" s="8">
        <f t="shared" si="82"/>
        <v>50</v>
      </c>
      <c r="P554" s="8">
        <f t="shared" si="83"/>
        <v>100</v>
      </c>
      <c r="Q554" s="9">
        <f t="shared" si="84"/>
        <v>66.25</v>
      </c>
      <c r="R554" s="9">
        <f t="shared" si="85"/>
        <v>67.5</v>
      </c>
      <c r="S554" s="9">
        <f t="shared" si="86"/>
        <v>76.25</v>
      </c>
      <c r="T554" s="9">
        <f t="shared" si="87"/>
        <v>68.75</v>
      </c>
      <c r="U554" s="8">
        <f t="shared" si="88"/>
        <v>70</v>
      </c>
      <c r="V554" s="8">
        <f t="shared" si="89"/>
        <v>69.6875</v>
      </c>
    </row>
    <row r="555" spans="1:22" ht="13.5" x14ac:dyDescent="0.25">
      <c r="A555" s="3">
        <f>RSI!A555</f>
        <v>43111</v>
      </c>
      <c r="B555" s="2">
        <f>RSI!B555</f>
        <v>2.5499999999999998</v>
      </c>
      <c r="C555" s="2">
        <f>RSI!I555</f>
        <v>59.147175157851564</v>
      </c>
      <c r="D555" s="2">
        <f>MACD!E555</f>
        <v>-3.1793737886394613E-2</v>
      </c>
      <c r="E555" s="2">
        <f>MACD!F555</f>
        <v>2.3521875215592312E-2</v>
      </c>
      <c r="F555" s="2">
        <f>'Moving Avg'!D555</f>
        <v>2.5859999999999999</v>
      </c>
      <c r="G555" s="2">
        <f>'Moving Avg'!F555</f>
        <v>2.4340000000000002</v>
      </c>
      <c r="H555" s="2">
        <f>'Moving Avg'!G555</f>
        <v>2.1959999999999997</v>
      </c>
      <c r="I555" s="2">
        <f>'Moving Avg'!H555</f>
        <v>1.9090499999999999</v>
      </c>
      <c r="J555" s="6" t="str">
        <f>OBV!F555</f>
        <v>BULLISH</v>
      </c>
      <c r="K555" s="6" t="str">
        <f>OBV!G555</f>
        <v>NEUTRAL</v>
      </c>
      <c r="L555" s="6" t="str">
        <f>OBV!H555</f>
        <v>CONFIRMED BULLISH</v>
      </c>
      <c r="M555" s="8">
        <f t="shared" si="80"/>
        <v>25</v>
      </c>
      <c r="N555" s="8">
        <f t="shared" si="81"/>
        <v>100</v>
      </c>
      <c r="O555" s="8">
        <f t="shared" si="82"/>
        <v>50</v>
      </c>
      <c r="P555" s="8">
        <f t="shared" si="83"/>
        <v>83.5</v>
      </c>
      <c r="Q555" s="9">
        <f t="shared" si="84"/>
        <v>63.774999999999999</v>
      </c>
      <c r="R555" s="9">
        <f t="shared" si="85"/>
        <v>63.375</v>
      </c>
      <c r="S555" s="9">
        <f t="shared" si="86"/>
        <v>68.825000000000003</v>
      </c>
      <c r="T555" s="9">
        <f t="shared" si="87"/>
        <v>64.625</v>
      </c>
      <c r="U555" s="8">
        <f t="shared" si="88"/>
        <v>65.325000000000003</v>
      </c>
      <c r="V555" s="8">
        <f t="shared" si="89"/>
        <v>65.150000000000006</v>
      </c>
    </row>
    <row r="556" spans="1:22" ht="13.5" x14ac:dyDescent="0.25">
      <c r="A556" s="3">
        <f>RSI!A556</f>
        <v>43112</v>
      </c>
      <c r="B556" s="2">
        <f>RSI!B556</f>
        <v>2.5499999999999998</v>
      </c>
      <c r="C556" s="2">
        <f>RSI!I556</f>
        <v>59.147175157851564</v>
      </c>
      <c r="D556" s="2">
        <f>MACD!E556</f>
        <v>-4.432803336854807E-2</v>
      </c>
      <c r="E556" s="2">
        <f>MACD!F556</f>
        <v>9.9518934987642381E-3</v>
      </c>
      <c r="F556" s="2">
        <f>'Moving Avg'!D556</f>
        <v>2.5759999999999996</v>
      </c>
      <c r="G556" s="2">
        <f>'Moving Avg'!F556</f>
        <v>2.4335000000000004</v>
      </c>
      <c r="H556" s="2">
        <f>'Moving Avg'!G556</f>
        <v>2.2109999999999994</v>
      </c>
      <c r="I556" s="2">
        <f>'Moving Avg'!H556</f>
        <v>1.9121499999999998</v>
      </c>
      <c r="J556" s="6" t="str">
        <f>OBV!F556</f>
        <v>BULLISH</v>
      </c>
      <c r="K556" s="6" t="str">
        <f>OBV!G556</f>
        <v>NEUTRAL</v>
      </c>
      <c r="L556" s="6" t="str">
        <f>OBV!H556</f>
        <v>BULLISH DIVERGENCE</v>
      </c>
      <c r="M556" s="8">
        <f t="shared" si="80"/>
        <v>25</v>
      </c>
      <c r="N556" s="8">
        <f t="shared" si="81"/>
        <v>100</v>
      </c>
      <c r="O556" s="8">
        <f t="shared" si="82"/>
        <v>50</v>
      </c>
      <c r="P556" s="8">
        <f t="shared" si="83"/>
        <v>66.5</v>
      </c>
      <c r="Q556" s="9">
        <f t="shared" si="84"/>
        <v>61.225000000000001</v>
      </c>
      <c r="R556" s="9">
        <f t="shared" si="85"/>
        <v>59.125</v>
      </c>
      <c r="S556" s="9">
        <f t="shared" si="86"/>
        <v>61.174999999999997</v>
      </c>
      <c r="T556" s="9">
        <f t="shared" si="87"/>
        <v>60.375</v>
      </c>
      <c r="U556" s="8">
        <f t="shared" si="88"/>
        <v>60.508333333333326</v>
      </c>
      <c r="V556" s="8">
        <f t="shared" si="89"/>
        <v>60.474999999999994</v>
      </c>
    </row>
    <row r="557" spans="1:22" ht="13.5" x14ac:dyDescent="0.25">
      <c r="A557" s="3">
        <f>RSI!A557</f>
        <v>43115</v>
      </c>
      <c r="B557" s="2">
        <f>RSI!B557</f>
        <v>2.5</v>
      </c>
      <c r="C557" s="2">
        <f>RSI!I557</f>
        <v>55.602707589776799</v>
      </c>
      <c r="D557" s="2">
        <f>MACD!E557</f>
        <v>-4.9027802952929633E-2</v>
      </c>
      <c r="E557" s="2">
        <f>MACD!F557</f>
        <v>-1.8440457915745358E-3</v>
      </c>
      <c r="F557" s="2">
        <f>'Moving Avg'!D557</f>
        <v>2.536</v>
      </c>
      <c r="G557" s="2">
        <f>'Moving Avg'!F557</f>
        <v>2.4379999999999997</v>
      </c>
      <c r="H557" s="2">
        <f>'Moving Avg'!G557</f>
        <v>2.2245999999999997</v>
      </c>
      <c r="I557" s="2">
        <f>'Moving Avg'!H557</f>
        <v>1.9151999999999998</v>
      </c>
      <c r="J557" s="6" t="str">
        <f>OBV!F557</f>
        <v>BEARISH</v>
      </c>
      <c r="K557" s="6" t="str">
        <f>OBV!G557</f>
        <v>WEAK</v>
      </c>
      <c r="L557" s="6" t="str">
        <f>OBV!H557</f>
        <v>CONFIRMED BEARISH</v>
      </c>
      <c r="M557" s="8">
        <f t="shared" si="80"/>
        <v>25</v>
      </c>
      <c r="N557" s="8">
        <f t="shared" si="81"/>
        <v>100</v>
      </c>
      <c r="O557" s="8">
        <f t="shared" si="82"/>
        <v>50</v>
      </c>
      <c r="P557" s="8">
        <f t="shared" si="83"/>
        <v>0</v>
      </c>
      <c r="Q557" s="9">
        <f t="shared" si="84"/>
        <v>51.25</v>
      </c>
      <c r="R557" s="9">
        <f t="shared" si="85"/>
        <v>42.5</v>
      </c>
      <c r="S557" s="9">
        <f t="shared" si="86"/>
        <v>31.25</v>
      </c>
      <c r="T557" s="9">
        <f t="shared" si="87"/>
        <v>43.75</v>
      </c>
      <c r="U557" s="8">
        <f t="shared" si="88"/>
        <v>41.666666666666664</v>
      </c>
      <c r="V557" s="8">
        <f t="shared" si="89"/>
        <v>42.1875</v>
      </c>
    </row>
    <row r="558" spans="1:22" ht="13.5" x14ac:dyDescent="0.25">
      <c r="A558" s="3">
        <f>RSI!A558</f>
        <v>43116</v>
      </c>
      <c r="B558" s="2">
        <f>RSI!B558</f>
        <v>2.5</v>
      </c>
      <c r="C558" s="2">
        <f>RSI!I558</f>
        <v>55.602707589776799</v>
      </c>
      <c r="D558" s="2">
        <f>MACD!E558</f>
        <v>-5.8134143191941767E-2</v>
      </c>
      <c r="E558" s="2">
        <f>MACD!F558</f>
        <v>-1.3102065271647983E-2</v>
      </c>
      <c r="F558" s="2">
        <f>'Moving Avg'!D558</f>
        <v>2.5179999999999998</v>
      </c>
      <c r="G558" s="2">
        <f>'Moving Avg'!F558</f>
        <v>2.4404999999999997</v>
      </c>
      <c r="H558" s="2">
        <f>'Moving Avg'!G558</f>
        <v>2.2383999999999995</v>
      </c>
      <c r="I558" s="2">
        <f>'Moving Avg'!H558</f>
        <v>1.9181999999999997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  <c r="M558" s="8">
        <f t="shared" si="80"/>
        <v>25</v>
      </c>
      <c r="N558" s="8">
        <f t="shared" si="81"/>
        <v>100</v>
      </c>
      <c r="O558" s="8">
        <f t="shared" si="82"/>
        <v>50</v>
      </c>
      <c r="P558" s="8">
        <f t="shared" si="83"/>
        <v>16.5</v>
      </c>
      <c r="Q558" s="9">
        <f t="shared" si="84"/>
        <v>53.725000000000001</v>
      </c>
      <c r="R558" s="9">
        <f t="shared" si="85"/>
        <v>46.625</v>
      </c>
      <c r="S558" s="9">
        <f t="shared" si="86"/>
        <v>38.674999999999997</v>
      </c>
      <c r="T558" s="9">
        <f t="shared" si="87"/>
        <v>47.875</v>
      </c>
      <c r="U558" s="8">
        <f t="shared" si="88"/>
        <v>46.341666666666661</v>
      </c>
      <c r="V558" s="8">
        <f t="shared" si="89"/>
        <v>46.724999999999994</v>
      </c>
    </row>
    <row r="559" spans="1:22" ht="13.5" x14ac:dyDescent="0.25">
      <c r="A559" s="3">
        <f>RSI!A559</f>
        <v>43117</v>
      </c>
      <c r="B559" s="2">
        <f>RSI!B559</f>
        <v>2.46</v>
      </c>
      <c r="C559" s="2">
        <f>RSI!I559</f>
        <v>52.674021467460811</v>
      </c>
      <c r="D559" s="2">
        <f>MACD!E559</f>
        <v>-6.335268163342489E-2</v>
      </c>
      <c r="E559" s="2">
        <f>MACD!F559</f>
        <v>-2.3152188544003367E-2</v>
      </c>
      <c r="F559" s="2">
        <f>'Moving Avg'!D559</f>
        <v>2.5119999999999996</v>
      </c>
      <c r="G559" s="2">
        <f>'Moving Avg'!F559</f>
        <v>2.4435000000000002</v>
      </c>
      <c r="H559" s="2">
        <f>'Moving Avg'!G559</f>
        <v>2.251399999999999</v>
      </c>
      <c r="I559" s="2">
        <f>'Moving Avg'!H559</f>
        <v>1.9208999999999998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25</v>
      </c>
      <c r="N559" s="8">
        <f t="shared" si="81"/>
        <v>100</v>
      </c>
      <c r="O559" s="8">
        <f t="shared" si="82"/>
        <v>50</v>
      </c>
      <c r="P559" s="8">
        <f t="shared" si="83"/>
        <v>16.5</v>
      </c>
      <c r="Q559" s="9">
        <f t="shared" si="84"/>
        <v>53.725000000000001</v>
      </c>
      <c r="R559" s="9">
        <f t="shared" si="85"/>
        <v>46.625</v>
      </c>
      <c r="S559" s="9">
        <f t="shared" si="86"/>
        <v>38.674999999999997</v>
      </c>
      <c r="T559" s="9">
        <f t="shared" si="87"/>
        <v>47.875</v>
      </c>
      <c r="U559" s="8">
        <f t="shared" si="88"/>
        <v>46.341666666666661</v>
      </c>
      <c r="V559" s="8">
        <f t="shared" si="89"/>
        <v>46.724999999999994</v>
      </c>
    </row>
    <row r="560" spans="1:22" ht="13.5" x14ac:dyDescent="0.25">
      <c r="A560" s="3">
        <f>RSI!A560</f>
        <v>43118</v>
      </c>
      <c r="B560" s="2">
        <f>RSI!B560</f>
        <v>2.52</v>
      </c>
      <c r="C560" s="2">
        <f>RSI!I560</f>
        <v>56.385002097188398</v>
      </c>
      <c r="D560" s="2">
        <f>MACD!E560</f>
        <v>-5.5494241020530577E-2</v>
      </c>
      <c r="E560" s="2">
        <f>MACD!F560</f>
        <v>-2.9620599039308811E-2</v>
      </c>
      <c r="F560" s="2">
        <f>'Moving Avg'!D560</f>
        <v>2.5059999999999998</v>
      </c>
      <c r="G560" s="2">
        <f>'Moving Avg'!F560</f>
        <v>2.4495</v>
      </c>
      <c r="H560" s="2">
        <f>'Moving Avg'!G560</f>
        <v>2.2655999999999987</v>
      </c>
      <c r="I560" s="2">
        <f>'Moving Avg'!H560</f>
        <v>1.9240499999999994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  <c r="M560" s="8">
        <f t="shared" si="80"/>
        <v>25</v>
      </c>
      <c r="N560" s="8">
        <f t="shared" si="81"/>
        <v>100</v>
      </c>
      <c r="O560" s="8">
        <f t="shared" si="82"/>
        <v>50</v>
      </c>
      <c r="P560" s="8">
        <f t="shared" si="83"/>
        <v>16.5</v>
      </c>
      <c r="Q560" s="9">
        <f t="shared" si="84"/>
        <v>53.725000000000001</v>
      </c>
      <c r="R560" s="9">
        <f t="shared" si="85"/>
        <v>46.625</v>
      </c>
      <c r="S560" s="9">
        <f t="shared" si="86"/>
        <v>38.674999999999997</v>
      </c>
      <c r="T560" s="9">
        <f t="shared" si="87"/>
        <v>47.875</v>
      </c>
      <c r="U560" s="8">
        <f t="shared" si="88"/>
        <v>46.341666666666661</v>
      </c>
      <c r="V560" s="8">
        <f t="shared" si="89"/>
        <v>46.724999999999994</v>
      </c>
    </row>
    <row r="561" spans="1:22" ht="13.5" x14ac:dyDescent="0.25">
      <c r="A561" s="3">
        <f>RSI!A561</f>
        <v>43119</v>
      </c>
      <c r="B561" s="2">
        <f>RSI!B561</f>
        <v>2.5</v>
      </c>
      <c r="C561" s="2">
        <f>RSI!I561</f>
        <v>54.841311199040121</v>
      </c>
      <c r="D561" s="2">
        <f>MACD!E561</f>
        <v>-2.6368747765180167E-2</v>
      </c>
      <c r="E561" s="2">
        <f>MACD!F561</f>
        <v>-2.8970228784483083E-2</v>
      </c>
      <c r="F561" s="2">
        <f>'Moving Avg'!D561</f>
        <v>2.496</v>
      </c>
      <c r="G561" s="2">
        <f>'Moving Avg'!F561</f>
        <v>2.4575</v>
      </c>
      <c r="H561" s="2">
        <f>'Moving Avg'!G561</f>
        <v>2.279199999999999</v>
      </c>
      <c r="I561" s="2">
        <f>'Moving Avg'!H561</f>
        <v>1.9270499999999993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  <c r="M561" s="8">
        <f t="shared" si="80"/>
        <v>25</v>
      </c>
      <c r="N561" s="8">
        <f t="shared" si="81"/>
        <v>0</v>
      </c>
      <c r="O561" s="8">
        <f t="shared" si="82"/>
        <v>50</v>
      </c>
      <c r="P561" s="8">
        <f t="shared" si="83"/>
        <v>16.5</v>
      </c>
      <c r="Q561" s="9">
        <f t="shared" si="84"/>
        <v>18.725000000000001</v>
      </c>
      <c r="R561" s="9">
        <f t="shared" si="85"/>
        <v>26.625</v>
      </c>
      <c r="S561" s="9">
        <f t="shared" si="86"/>
        <v>23.675000000000001</v>
      </c>
      <c r="T561" s="9">
        <f t="shared" si="87"/>
        <v>22.875</v>
      </c>
      <c r="U561" s="8">
        <f t="shared" si="88"/>
        <v>23.008333333333336</v>
      </c>
      <c r="V561" s="8">
        <f t="shared" si="89"/>
        <v>22.975000000000001</v>
      </c>
    </row>
    <row r="562" spans="1:22" ht="13.5" x14ac:dyDescent="0.25">
      <c r="A562" s="3">
        <f>RSI!A562</f>
        <v>43122</v>
      </c>
      <c r="B562" s="2">
        <f>RSI!B562</f>
        <v>2.4500000000000002</v>
      </c>
      <c r="C562" s="2">
        <f>RSI!I562</f>
        <v>51.076505145925879</v>
      </c>
      <c r="D562" s="2">
        <f>MACD!E562</f>
        <v>1.6978789660124782E-2</v>
      </c>
      <c r="E562" s="2">
        <f>MACD!F562</f>
        <v>-1.9780425095561511E-2</v>
      </c>
      <c r="F562" s="2">
        <f>'Moving Avg'!D562</f>
        <v>2.4859999999999998</v>
      </c>
      <c r="G562" s="2">
        <f>'Moving Avg'!F562</f>
        <v>2.4640000000000004</v>
      </c>
      <c r="H562" s="2">
        <f>'Moving Avg'!G562</f>
        <v>2.291599999999999</v>
      </c>
      <c r="I562" s="2">
        <f>'Moving Avg'!H562</f>
        <v>1.9298499999999996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  <c r="M562" s="8">
        <f t="shared" si="80"/>
        <v>25</v>
      </c>
      <c r="N562" s="8">
        <f t="shared" si="81"/>
        <v>0</v>
      </c>
      <c r="O562" s="8">
        <f t="shared" si="82"/>
        <v>50</v>
      </c>
      <c r="P562" s="8">
        <f t="shared" si="83"/>
        <v>16.5</v>
      </c>
      <c r="Q562" s="9">
        <f t="shared" si="84"/>
        <v>18.725000000000001</v>
      </c>
      <c r="R562" s="9">
        <f t="shared" si="85"/>
        <v>26.625</v>
      </c>
      <c r="S562" s="9">
        <f t="shared" si="86"/>
        <v>23.675000000000001</v>
      </c>
      <c r="T562" s="9">
        <f t="shared" si="87"/>
        <v>22.875</v>
      </c>
      <c r="U562" s="8">
        <f t="shared" si="88"/>
        <v>23.008333333333336</v>
      </c>
      <c r="V562" s="8">
        <f t="shared" si="89"/>
        <v>22.975000000000001</v>
      </c>
    </row>
    <row r="563" spans="1:22" ht="13.5" x14ac:dyDescent="0.25">
      <c r="A563" s="3">
        <f>RSI!A563</f>
        <v>43123</v>
      </c>
      <c r="B563" s="2">
        <f>RSI!B563</f>
        <v>2.4500000000000002</v>
      </c>
      <c r="C563" s="2">
        <f>RSI!I563</f>
        <v>51.076505145925879</v>
      </c>
      <c r="D563" s="2">
        <f>MACD!E563</f>
        <v>3.6672970951630024E-2</v>
      </c>
      <c r="E563" s="2">
        <f>MACD!F563</f>
        <v>-8.489745886123206E-3</v>
      </c>
      <c r="F563" s="2">
        <f>'Moving Avg'!D563</f>
        <v>2.476</v>
      </c>
      <c r="G563" s="2">
        <f>'Moving Avg'!F563</f>
        <v>2.4705000000000004</v>
      </c>
      <c r="H563" s="2">
        <f>'Moving Avg'!G563</f>
        <v>2.3039999999999994</v>
      </c>
      <c r="I563" s="2">
        <f>'Moving Avg'!H563</f>
        <v>1.9328499999999993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  <c r="M563" s="8">
        <f t="shared" si="80"/>
        <v>25</v>
      </c>
      <c r="N563" s="8">
        <f t="shared" si="81"/>
        <v>0</v>
      </c>
      <c r="O563" s="8">
        <f t="shared" si="82"/>
        <v>50</v>
      </c>
      <c r="P563" s="8">
        <f t="shared" si="83"/>
        <v>16.5</v>
      </c>
      <c r="Q563" s="9">
        <f t="shared" si="84"/>
        <v>18.725000000000001</v>
      </c>
      <c r="R563" s="9">
        <f t="shared" si="85"/>
        <v>26.625</v>
      </c>
      <c r="S563" s="9">
        <f t="shared" si="86"/>
        <v>23.675000000000001</v>
      </c>
      <c r="T563" s="9">
        <f t="shared" si="87"/>
        <v>22.875</v>
      </c>
      <c r="U563" s="8">
        <f t="shared" si="88"/>
        <v>23.008333333333336</v>
      </c>
      <c r="V563" s="8">
        <f t="shared" si="89"/>
        <v>22.975000000000001</v>
      </c>
    </row>
    <row r="564" spans="1:22" ht="13.5" x14ac:dyDescent="0.25">
      <c r="A564" s="3">
        <f>RSI!A564</f>
        <v>43124</v>
      </c>
      <c r="B564" s="2">
        <f>RSI!B564</f>
        <v>2.4</v>
      </c>
      <c r="C564" s="2">
        <f>RSI!I564</f>
        <v>47.309851159045536</v>
      </c>
      <c r="D564" s="2">
        <f>MACD!E564</f>
        <v>4.1599489388546296E-2</v>
      </c>
      <c r="E564" s="2">
        <f>MACD!F564</f>
        <v>1.5281011688106942E-3</v>
      </c>
      <c r="F564" s="2">
        <f>'Moving Avg'!D564</f>
        <v>2.464</v>
      </c>
      <c r="G564" s="2">
        <f>'Moving Avg'!F564</f>
        <v>2.4755000000000007</v>
      </c>
      <c r="H564" s="2">
        <f>'Moving Avg'!G564</f>
        <v>2.3155999999999994</v>
      </c>
      <c r="I564" s="2">
        <f>'Moving Avg'!H564</f>
        <v>1.9356499999999992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  <c r="M564" s="8">
        <f t="shared" si="80"/>
        <v>25</v>
      </c>
      <c r="N564" s="8">
        <f t="shared" si="81"/>
        <v>0</v>
      </c>
      <c r="O564" s="8">
        <f t="shared" si="82"/>
        <v>50</v>
      </c>
      <c r="P564" s="8">
        <f t="shared" si="83"/>
        <v>16.5</v>
      </c>
      <c r="Q564" s="9">
        <f t="shared" si="84"/>
        <v>18.725000000000001</v>
      </c>
      <c r="R564" s="9">
        <f t="shared" si="85"/>
        <v>26.625</v>
      </c>
      <c r="S564" s="9">
        <f t="shared" si="86"/>
        <v>23.675000000000001</v>
      </c>
      <c r="T564" s="9">
        <f t="shared" si="87"/>
        <v>22.875</v>
      </c>
      <c r="U564" s="8">
        <f t="shared" si="88"/>
        <v>23.008333333333336</v>
      </c>
      <c r="V564" s="8">
        <f t="shared" si="89"/>
        <v>22.975000000000001</v>
      </c>
    </row>
    <row r="565" spans="1:22" ht="13.5" x14ac:dyDescent="0.25">
      <c r="A565" s="3">
        <f>RSI!A565</f>
        <v>43125</v>
      </c>
      <c r="B565" s="2">
        <f>RSI!B565</f>
        <v>2.4</v>
      </c>
      <c r="C565" s="2">
        <f>RSI!I565</f>
        <v>47.309851159045529</v>
      </c>
      <c r="D565" s="2">
        <f>MACD!E565</f>
        <v>5.5241639281986998E-2</v>
      </c>
      <c r="E565" s="2">
        <f>MACD!F565</f>
        <v>1.2270808791445957E-2</v>
      </c>
      <c r="F565" s="2">
        <f>'Moving Avg'!D565</f>
        <v>2.4400000000000004</v>
      </c>
      <c r="G565" s="2">
        <f>'Moving Avg'!F565</f>
        <v>2.4780000000000006</v>
      </c>
      <c r="H565" s="2">
        <f>'Moving Avg'!G565</f>
        <v>2.3261999999999996</v>
      </c>
      <c r="I565" s="2">
        <f>'Moving Avg'!H565</f>
        <v>1.9383999999999992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  <c r="M565" s="8">
        <f t="shared" si="80"/>
        <v>25</v>
      </c>
      <c r="N565" s="8">
        <f t="shared" si="81"/>
        <v>0</v>
      </c>
      <c r="O565" s="8">
        <f t="shared" si="82"/>
        <v>50</v>
      </c>
      <c r="P565" s="8">
        <f t="shared" si="83"/>
        <v>16.5</v>
      </c>
      <c r="Q565" s="9">
        <f t="shared" si="84"/>
        <v>18.725000000000001</v>
      </c>
      <c r="R565" s="9">
        <f t="shared" si="85"/>
        <v>26.625</v>
      </c>
      <c r="S565" s="9">
        <f t="shared" si="86"/>
        <v>23.675000000000001</v>
      </c>
      <c r="T565" s="9">
        <f t="shared" si="87"/>
        <v>22.875</v>
      </c>
      <c r="U565" s="8">
        <f t="shared" si="88"/>
        <v>23.008333333333336</v>
      </c>
      <c r="V565" s="8">
        <f t="shared" si="89"/>
        <v>22.975000000000001</v>
      </c>
    </row>
    <row r="566" spans="1:22" ht="13.5" x14ac:dyDescent="0.25">
      <c r="A566" s="3">
        <f>RSI!A566</f>
        <v>43126</v>
      </c>
      <c r="B566" s="2">
        <f>RSI!B566</f>
        <v>2.35</v>
      </c>
      <c r="C566" s="2">
        <f>RSI!I566</f>
        <v>43.582375483222819</v>
      </c>
      <c r="D566" s="2">
        <f>MACD!E566</f>
        <v>7.0713504420357953E-2</v>
      </c>
      <c r="E566" s="2">
        <f>MACD!F566</f>
        <v>2.3959347917228358E-2</v>
      </c>
      <c r="F566" s="2">
        <f>'Moving Avg'!D566</f>
        <v>2.41</v>
      </c>
      <c r="G566" s="2">
        <f>'Moving Avg'!F566</f>
        <v>2.4775000000000005</v>
      </c>
      <c r="H566" s="2">
        <f>'Moving Avg'!G566</f>
        <v>2.3367999999999993</v>
      </c>
      <c r="I566" s="2">
        <f>'Moving Avg'!H566</f>
        <v>1.9409499999999991</v>
      </c>
      <c r="J566" s="6" t="str">
        <f>OBV!F566</f>
        <v>BEARISH</v>
      </c>
      <c r="K566" s="6" t="str">
        <f>OBV!G566</f>
        <v>NEUTRAL</v>
      </c>
      <c r="L566" s="6" t="str">
        <f>OBV!H566</f>
        <v>CONFIRMED BEARISH</v>
      </c>
      <c r="M566" s="8">
        <f t="shared" si="80"/>
        <v>25</v>
      </c>
      <c r="N566" s="8">
        <f t="shared" si="81"/>
        <v>0</v>
      </c>
      <c r="O566" s="8">
        <f t="shared" si="82"/>
        <v>50</v>
      </c>
      <c r="P566" s="8">
        <f t="shared" si="83"/>
        <v>16.5</v>
      </c>
      <c r="Q566" s="9">
        <f t="shared" si="84"/>
        <v>18.725000000000001</v>
      </c>
      <c r="R566" s="9">
        <f t="shared" si="85"/>
        <v>26.625</v>
      </c>
      <c r="S566" s="9">
        <f t="shared" si="86"/>
        <v>23.675000000000001</v>
      </c>
      <c r="T566" s="9">
        <f t="shared" si="87"/>
        <v>22.875</v>
      </c>
      <c r="U566" s="8">
        <f t="shared" si="88"/>
        <v>23.008333333333336</v>
      </c>
      <c r="V566" s="8">
        <f t="shared" si="89"/>
        <v>22.975000000000001</v>
      </c>
    </row>
    <row r="567" spans="1:22" ht="13.5" x14ac:dyDescent="0.25">
      <c r="A567" s="3">
        <f>RSI!A567</f>
        <v>43129</v>
      </c>
      <c r="B567" s="2">
        <f>RSI!B567</f>
        <v>2.31</v>
      </c>
      <c r="C567" s="2">
        <f>RSI!I567</f>
        <v>40.8120767619681</v>
      </c>
      <c r="D567" s="2">
        <f>MACD!E567</f>
        <v>7.9579341729105746E-2</v>
      </c>
      <c r="E567" s="2">
        <f>MACD!F567</f>
        <v>3.5083346679603833E-2</v>
      </c>
      <c r="F567" s="2">
        <f>'Moving Avg'!D567</f>
        <v>2.3820000000000001</v>
      </c>
      <c r="G567" s="2">
        <f>'Moving Avg'!F567</f>
        <v>2.4740000000000006</v>
      </c>
      <c r="H567" s="2">
        <f>'Moving Avg'!G567</f>
        <v>2.3465999999999996</v>
      </c>
      <c r="I567" s="2">
        <f>'Moving Avg'!H567</f>
        <v>1.9432999999999989</v>
      </c>
      <c r="J567" s="6" t="str">
        <f>OBV!F567</f>
        <v>BEARISH</v>
      </c>
      <c r="K567" s="6" t="str">
        <f>OBV!G567</f>
        <v>NEUTRAL</v>
      </c>
      <c r="L567" s="6" t="str">
        <f>OBV!H567</f>
        <v>CONFIRMED BEARISH</v>
      </c>
      <c r="M567" s="8">
        <f t="shared" si="80"/>
        <v>25</v>
      </c>
      <c r="N567" s="8">
        <f t="shared" si="81"/>
        <v>0</v>
      </c>
      <c r="O567" s="8">
        <f t="shared" si="82"/>
        <v>50</v>
      </c>
      <c r="P567" s="8">
        <f t="shared" si="83"/>
        <v>16.5</v>
      </c>
      <c r="Q567" s="9">
        <f t="shared" si="84"/>
        <v>18.725000000000001</v>
      </c>
      <c r="R567" s="9">
        <f t="shared" si="85"/>
        <v>26.625</v>
      </c>
      <c r="S567" s="9">
        <f t="shared" si="86"/>
        <v>23.675000000000001</v>
      </c>
      <c r="T567" s="9">
        <f t="shared" si="87"/>
        <v>22.875</v>
      </c>
      <c r="U567" s="8">
        <f t="shared" si="88"/>
        <v>23.008333333333336</v>
      </c>
      <c r="V567" s="8">
        <f t="shared" si="89"/>
        <v>22.975000000000001</v>
      </c>
    </row>
    <row r="568" spans="1:22" ht="13.5" x14ac:dyDescent="0.25">
      <c r="A568" s="3">
        <f>RSI!A568</f>
        <v>43130</v>
      </c>
      <c r="B568" s="2">
        <f>RSI!B568</f>
        <v>2.2200000000000002</v>
      </c>
      <c r="C568" s="2">
        <f>RSI!I568</f>
        <v>35.365075296803553</v>
      </c>
      <c r="D568" s="2">
        <f>MACD!E568</f>
        <v>9.445053230742273E-2</v>
      </c>
      <c r="E568" s="2">
        <f>MACD!F568</f>
        <v>4.6956783805167615E-2</v>
      </c>
      <c r="F568" s="2">
        <f>'Moving Avg'!D568</f>
        <v>2.3360000000000003</v>
      </c>
      <c r="G568" s="2">
        <f>'Moving Avg'!F568</f>
        <v>2.4675000000000002</v>
      </c>
      <c r="H568" s="2">
        <f>'Moving Avg'!G568</f>
        <v>2.3545999999999996</v>
      </c>
      <c r="I568" s="2">
        <f>'Moving Avg'!H568</f>
        <v>1.9451999999999989</v>
      </c>
      <c r="J568" s="6" t="str">
        <f>OBV!F568</f>
        <v>BEARISH</v>
      </c>
      <c r="K568" s="6" t="str">
        <f>OBV!G568</f>
        <v>NEUTRAL</v>
      </c>
      <c r="L568" s="6" t="str">
        <f>OBV!H568</f>
        <v>CONFIRMED BEARISH</v>
      </c>
      <c r="M568" s="8">
        <f t="shared" si="80"/>
        <v>25</v>
      </c>
      <c r="N568" s="8">
        <f t="shared" si="81"/>
        <v>0</v>
      </c>
      <c r="O568" s="8">
        <f t="shared" si="82"/>
        <v>50</v>
      </c>
      <c r="P568" s="8">
        <f t="shared" si="83"/>
        <v>16.5</v>
      </c>
      <c r="Q568" s="9">
        <f t="shared" si="84"/>
        <v>18.725000000000001</v>
      </c>
      <c r="R568" s="9">
        <f t="shared" si="85"/>
        <v>26.625</v>
      </c>
      <c r="S568" s="9">
        <f t="shared" si="86"/>
        <v>23.675000000000001</v>
      </c>
      <c r="T568" s="9">
        <f t="shared" si="87"/>
        <v>22.875</v>
      </c>
      <c r="U568" s="8">
        <f t="shared" si="88"/>
        <v>23.008333333333336</v>
      </c>
      <c r="V568" s="8">
        <f t="shared" si="89"/>
        <v>22.975000000000001</v>
      </c>
    </row>
    <row r="569" spans="1:22" ht="13.5" x14ac:dyDescent="0.25">
      <c r="A569" s="3">
        <f>RSI!A569</f>
        <v>43131</v>
      </c>
      <c r="B569" s="2">
        <f>RSI!B569</f>
        <v>2.2200000000000002</v>
      </c>
      <c r="C569" s="2">
        <f>RSI!I569</f>
        <v>35.365075296803568</v>
      </c>
      <c r="D569" s="2">
        <f>MACD!E569</f>
        <v>0.10206242769148988</v>
      </c>
      <c r="E569" s="2">
        <f>MACD!F569</f>
        <v>5.7977912582432074E-2</v>
      </c>
      <c r="F569" s="2">
        <f>'Moving Avg'!D569</f>
        <v>2.3000000000000003</v>
      </c>
      <c r="G569" s="2">
        <f>'Moving Avg'!F569</f>
        <v>2.4610000000000003</v>
      </c>
      <c r="H569" s="2">
        <f>'Moving Avg'!G569</f>
        <v>2.3625999999999996</v>
      </c>
      <c r="I569" s="2">
        <f>'Moving Avg'!H569</f>
        <v>1.9470999999999996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  <c r="M569" s="8">
        <f t="shared" si="80"/>
        <v>25</v>
      </c>
      <c r="N569" s="8">
        <f t="shared" si="81"/>
        <v>0</v>
      </c>
      <c r="O569" s="8">
        <f t="shared" si="82"/>
        <v>50</v>
      </c>
      <c r="P569" s="8">
        <f t="shared" si="83"/>
        <v>16.5</v>
      </c>
      <c r="Q569" s="9">
        <f t="shared" si="84"/>
        <v>18.725000000000001</v>
      </c>
      <c r="R569" s="9">
        <f t="shared" si="85"/>
        <v>26.625</v>
      </c>
      <c r="S569" s="9">
        <f t="shared" si="86"/>
        <v>23.675000000000001</v>
      </c>
      <c r="T569" s="9">
        <f t="shared" si="87"/>
        <v>22.875</v>
      </c>
      <c r="U569" s="8">
        <f t="shared" si="88"/>
        <v>23.008333333333336</v>
      </c>
      <c r="V569" s="8">
        <f t="shared" si="89"/>
        <v>22.975000000000001</v>
      </c>
    </row>
    <row r="570" spans="1:22" ht="13.5" x14ac:dyDescent="0.25">
      <c r="A570" s="3">
        <f>RSI!A570</f>
        <v>43132</v>
      </c>
      <c r="B570" s="2">
        <f>RSI!B570</f>
        <v>2.2799999999999998</v>
      </c>
      <c r="C570" s="2">
        <f>RSI!I570</f>
        <v>41.411003234892263</v>
      </c>
      <c r="D570" s="2">
        <f>MACD!E570</f>
        <v>0.11438442632354828</v>
      </c>
      <c r="E570" s="2">
        <f>MACD!F570</f>
        <v>6.9259215330655322E-2</v>
      </c>
      <c r="F570" s="2">
        <f>'Moving Avg'!D570</f>
        <v>2.2760000000000002</v>
      </c>
      <c r="G570" s="2">
        <f>'Moving Avg'!F570</f>
        <v>2.452</v>
      </c>
      <c r="H570" s="2">
        <f>'Moving Avg'!G570</f>
        <v>2.3717999999999999</v>
      </c>
      <c r="I570" s="2">
        <f>'Moving Avg'!H570</f>
        <v>1.9492999999999991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  <c r="M570" s="8">
        <f t="shared" si="80"/>
        <v>25</v>
      </c>
      <c r="N570" s="8">
        <f t="shared" si="81"/>
        <v>0</v>
      </c>
      <c r="O570" s="8">
        <f t="shared" si="82"/>
        <v>50</v>
      </c>
      <c r="P570" s="8">
        <f t="shared" si="83"/>
        <v>16.5</v>
      </c>
      <c r="Q570" s="9">
        <f t="shared" si="84"/>
        <v>18.725000000000001</v>
      </c>
      <c r="R570" s="9">
        <f t="shared" si="85"/>
        <v>26.625</v>
      </c>
      <c r="S570" s="9">
        <f t="shared" si="86"/>
        <v>23.675000000000001</v>
      </c>
      <c r="T570" s="9">
        <f t="shared" si="87"/>
        <v>22.875</v>
      </c>
      <c r="U570" s="8">
        <f t="shared" si="88"/>
        <v>23.008333333333336</v>
      </c>
      <c r="V570" s="8">
        <f t="shared" si="89"/>
        <v>22.975000000000001</v>
      </c>
    </row>
    <row r="571" spans="1:22" ht="13.5" x14ac:dyDescent="0.25">
      <c r="A571" s="3">
        <f>RSI!A571</f>
        <v>43133</v>
      </c>
      <c r="B571" s="2">
        <f>RSI!B571</f>
        <v>2.34</v>
      </c>
      <c r="C571" s="2">
        <f>RSI!I571</f>
        <v>46.772841221045447</v>
      </c>
      <c r="D571" s="2">
        <f>MACD!E571</f>
        <v>0.11794856284355371</v>
      </c>
      <c r="E571" s="2">
        <f>MACD!F571</f>
        <v>7.8997084833235004E-2</v>
      </c>
      <c r="F571" s="2">
        <f>'Moving Avg'!D571</f>
        <v>2.274</v>
      </c>
      <c r="G571" s="2">
        <f>'Moving Avg'!F571</f>
        <v>2.4390000000000001</v>
      </c>
      <c r="H571" s="2">
        <f>'Moving Avg'!G571</f>
        <v>2.3822000000000001</v>
      </c>
      <c r="I571" s="2">
        <f>'Moving Avg'!H571</f>
        <v>1.9517999999999993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  <c r="M571" s="8">
        <f t="shared" si="80"/>
        <v>25</v>
      </c>
      <c r="N571" s="8">
        <f t="shared" si="81"/>
        <v>0</v>
      </c>
      <c r="O571" s="8">
        <f t="shared" si="82"/>
        <v>50</v>
      </c>
      <c r="P571" s="8">
        <f t="shared" si="83"/>
        <v>16.5</v>
      </c>
      <c r="Q571" s="9">
        <f t="shared" si="84"/>
        <v>18.725000000000001</v>
      </c>
      <c r="R571" s="9">
        <f t="shared" si="85"/>
        <v>26.625</v>
      </c>
      <c r="S571" s="9">
        <f t="shared" si="86"/>
        <v>23.675000000000001</v>
      </c>
      <c r="T571" s="9">
        <f t="shared" si="87"/>
        <v>22.875</v>
      </c>
      <c r="U571" s="8">
        <f t="shared" si="88"/>
        <v>23.008333333333336</v>
      </c>
      <c r="V571" s="8">
        <f t="shared" si="89"/>
        <v>22.975000000000001</v>
      </c>
    </row>
    <row r="572" spans="1:22" ht="13.5" x14ac:dyDescent="0.25">
      <c r="A572" s="3">
        <f>RSI!A572</f>
        <v>43136</v>
      </c>
      <c r="B572" s="2">
        <f>RSI!B572</f>
        <v>2.2799999999999998</v>
      </c>
      <c r="C572" s="2">
        <f>RSI!I572</f>
        <v>42.576662967592391</v>
      </c>
      <c r="D572" s="2">
        <f>MACD!E572</f>
        <v>0.11797233290516962</v>
      </c>
      <c r="E572" s="2">
        <f>MACD!F572</f>
        <v>8.6792134447621933E-2</v>
      </c>
      <c r="F572" s="2">
        <f>'Moving Avg'!D572</f>
        <v>2.2679999999999998</v>
      </c>
      <c r="G572" s="2">
        <f>'Moving Avg'!F572</f>
        <v>2.4180000000000001</v>
      </c>
      <c r="H572" s="2">
        <f>'Moving Avg'!G572</f>
        <v>2.3912</v>
      </c>
      <c r="I572" s="2">
        <f>'Moving Avg'!H572</f>
        <v>1.9539999999999993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  <c r="M572" s="8">
        <f t="shared" si="80"/>
        <v>25</v>
      </c>
      <c r="N572" s="8">
        <f t="shared" si="81"/>
        <v>0</v>
      </c>
      <c r="O572" s="8">
        <f t="shared" si="82"/>
        <v>50</v>
      </c>
      <c r="P572" s="8">
        <f t="shared" si="83"/>
        <v>16.5</v>
      </c>
      <c r="Q572" s="9">
        <f t="shared" si="84"/>
        <v>18.725000000000001</v>
      </c>
      <c r="R572" s="9">
        <f t="shared" si="85"/>
        <v>26.625</v>
      </c>
      <c r="S572" s="9">
        <f t="shared" si="86"/>
        <v>23.675000000000001</v>
      </c>
      <c r="T572" s="9">
        <f t="shared" si="87"/>
        <v>22.875</v>
      </c>
      <c r="U572" s="8">
        <f t="shared" si="88"/>
        <v>23.008333333333336</v>
      </c>
      <c r="V572" s="8">
        <f t="shared" si="89"/>
        <v>22.975000000000001</v>
      </c>
    </row>
    <row r="573" spans="1:22" ht="13.5" x14ac:dyDescent="0.25">
      <c r="A573" s="3">
        <f>RSI!A573</f>
        <v>43137</v>
      </c>
      <c r="B573" s="2">
        <f>RSI!B573</f>
        <v>2.1800000000000002</v>
      </c>
      <c r="C573" s="2">
        <f>RSI!I573</f>
        <v>36.671612465336189</v>
      </c>
      <c r="D573" s="2">
        <f>MACD!E573</f>
        <v>0.12599127146734546</v>
      </c>
      <c r="E573" s="2">
        <f>MACD!F573</f>
        <v>9.4631961851566637E-2</v>
      </c>
      <c r="F573" s="2">
        <f>'Moving Avg'!D573</f>
        <v>2.2599999999999998</v>
      </c>
      <c r="G573" s="2">
        <f>'Moving Avg'!F573</f>
        <v>2.3975</v>
      </c>
      <c r="H573" s="2">
        <f>'Moving Avg'!G573</f>
        <v>2.3974000000000002</v>
      </c>
      <c r="I573" s="2">
        <f>'Moving Avg'!H573</f>
        <v>1.9556999999999991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  <c r="M573" s="8">
        <f t="shared" si="80"/>
        <v>25</v>
      </c>
      <c r="N573" s="8">
        <f t="shared" si="81"/>
        <v>0</v>
      </c>
      <c r="O573" s="8">
        <f t="shared" si="82"/>
        <v>50</v>
      </c>
      <c r="P573" s="8">
        <f t="shared" si="83"/>
        <v>16.5</v>
      </c>
      <c r="Q573" s="9">
        <f t="shared" si="84"/>
        <v>18.725000000000001</v>
      </c>
      <c r="R573" s="9">
        <f t="shared" si="85"/>
        <v>26.625</v>
      </c>
      <c r="S573" s="9">
        <f t="shared" si="86"/>
        <v>23.675000000000001</v>
      </c>
      <c r="T573" s="9">
        <f t="shared" si="87"/>
        <v>22.875</v>
      </c>
      <c r="U573" s="8">
        <f t="shared" si="88"/>
        <v>23.008333333333336</v>
      </c>
      <c r="V573" s="8">
        <f t="shared" si="89"/>
        <v>22.975000000000001</v>
      </c>
    </row>
    <row r="574" spans="1:22" ht="13.5" x14ac:dyDescent="0.25">
      <c r="A574" s="3">
        <f>RSI!A574</f>
        <v>43138</v>
      </c>
      <c r="B574" s="2">
        <f>RSI!B574</f>
        <v>2.2200000000000002</v>
      </c>
      <c r="C574" s="2">
        <f>RSI!I574</f>
        <v>40.241824430111166</v>
      </c>
      <c r="D574" s="2">
        <f>MACD!E574</f>
        <v>0.12325977009620281</v>
      </c>
      <c r="E574" s="2">
        <f>MACD!F574</f>
        <v>0.10035752350049387</v>
      </c>
      <c r="F574" s="2">
        <f>'Moving Avg'!D574</f>
        <v>2.2599999999999998</v>
      </c>
      <c r="G574" s="2">
        <f>'Moving Avg'!F574</f>
        <v>2.3839999999999999</v>
      </c>
      <c r="H574" s="2">
        <f>'Moving Avg'!G574</f>
        <v>2.4034000000000004</v>
      </c>
      <c r="I574" s="2">
        <f>'Moving Avg'!H574</f>
        <v>1.9577499999999992</v>
      </c>
      <c r="J574" s="6" t="str">
        <f>OBV!F574</f>
        <v>BULLISH</v>
      </c>
      <c r="K574" s="6" t="str">
        <f>OBV!G574</f>
        <v>NEUTRAL</v>
      </c>
      <c r="L574" s="6" t="str">
        <f>OBV!H574</f>
        <v>NEUTRAL</v>
      </c>
      <c r="M574" s="8">
        <f t="shared" si="80"/>
        <v>25</v>
      </c>
      <c r="N574" s="8">
        <f t="shared" si="81"/>
        <v>0</v>
      </c>
      <c r="O574" s="8">
        <f t="shared" si="82"/>
        <v>50</v>
      </c>
      <c r="P574" s="8">
        <f t="shared" si="83"/>
        <v>49.5</v>
      </c>
      <c r="Q574" s="9">
        <f t="shared" si="84"/>
        <v>23.675000000000001</v>
      </c>
      <c r="R574" s="9">
        <f t="shared" si="85"/>
        <v>34.875</v>
      </c>
      <c r="S574" s="9">
        <f t="shared" si="86"/>
        <v>38.525000000000006</v>
      </c>
      <c r="T574" s="9">
        <f t="shared" si="87"/>
        <v>31.125</v>
      </c>
      <c r="U574" s="8">
        <f t="shared" si="88"/>
        <v>32.358333333333334</v>
      </c>
      <c r="V574" s="8">
        <f t="shared" si="89"/>
        <v>32.049999999999997</v>
      </c>
    </row>
    <row r="575" spans="1:22" ht="13.5" x14ac:dyDescent="0.25">
      <c r="A575" s="3">
        <f>RSI!A575</f>
        <v>43139</v>
      </c>
      <c r="B575" s="2">
        <f>RSI!B575</f>
        <v>2.27</v>
      </c>
      <c r="C575" s="2">
        <f>RSI!I575</f>
        <v>44.457035471810002</v>
      </c>
      <c r="D575" s="2">
        <f>MACD!E575</f>
        <v>0.11806261352227443</v>
      </c>
      <c r="E575" s="2">
        <f>MACD!F575</f>
        <v>0.10389854150484998</v>
      </c>
      <c r="F575" s="2">
        <f>'Moving Avg'!D575</f>
        <v>2.258</v>
      </c>
      <c r="G575" s="2">
        <f>'Moving Avg'!F575</f>
        <v>2.37</v>
      </c>
      <c r="H575" s="2">
        <f>'Moving Avg'!G575</f>
        <v>2.4082000000000003</v>
      </c>
      <c r="I575" s="2">
        <f>'Moving Avg'!H575</f>
        <v>1.9600999999999993</v>
      </c>
      <c r="J575" s="6" t="str">
        <f>OBV!F575</f>
        <v>BULLISH</v>
      </c>
      <c r="K575" s="6" t="str">
        <f>OBV!G575</f>
        <v>NEUTRAL</v>
      </c>
      <c r="L575" s="6" t="str">
        <f>OBV!H575</f>
        <v>BULLISH DIVERGENCE</v>
      </c>
      <c r="M575" s="8">
        <f t="shared" si="80"/>
        <v>25</v>
      </c>
      <c r="N575" s="8">
        <f t="shared" si="81"/>
        <v>0</v>
      </c>
      <c r="O575" s="8">
        <f t="shared" si="82"/>
        <v>50</v>
      </c>
      <c r="P575" s="8">
        <f t="shared" si="83"/>
        <v>66.5</v>
      </c>
      <c r="Q575" s="9">
        <f t="shared" si="84"/>
        <v>26.225000000000001</v>
      </c>
      <c r="R575" s="9">
        <f t="shared" si="85"/>
        <v>39.125</v>
      </c>
      <c r="S575" s="9">
        <f t="shared" si="86"/>
        <v>46.174999999999997</v>
      </c>
      <c r="T575" s="9">
        <f t="shared" si="87"/>
        <v>35.375</v>
      </c>
      <c r="U575" s="8">
        <f t="shared" si="88"/>
        <v>37.174999999999997</v>
      </c>
      <c r="V575" s="8">
        <f t="shared" si="89"/>
        <v>36.724999999999994</v>
      </c>
    </row>
    <row r="576" spans="1:22" ht="13.5" x14ac:dyDescent="0.25">
      <c r="A576" s="3">
        <f>RSI!A576</f>
        <v>43140</v>
      </c>
      <c r="B576" s="2">
        <f>RSI!B576</f>
        <v>2.29</v>
      </c>
      <c r="C576" s="2">
        <f>RSI!I576</f>
        <v>46.09496788433627</v>
      </c>
      <c r="D576" s="2">
        <f>MACD!E576</f>
        <v>0.10495301662221879</v>
      </c>
      <c r="E576" s="2">
        <f>MACD!F576</f>
        <v>0.10410943652832375</v>
      </c>
      <c r="F576" s="2">
        <f>'Moving Avg'!D576</f>
        <v>2.2479999999999998</v>
      </c>
      <c r="G576" s="2">
        <f>'Moving Avg'!F576</f>
        <v>2.3569999999999998</v>
      </c>
      <c r="H576" s="2">
        <f>'Moving Avg'!G576</f>
        <v>2.4122000000000003</v>
      </c>
      <c r="I576" s="2">
        <f>'Moving Avg'!H576</f>
        <v>1.9625999999999992</v>
      </c>
      <c r="J576" s="6" t="str">
        <f>OBV!F576</f>
        <v>BULLISH</v>
      </c>
      <c r="K576" s="6" t="str">
        <f>OBV!G576</f>
        <v>NEUTRAL</v>
      </c>
      <c r="L576" s="6" t="str">
        <f>OBV!H576</f>
        <v>BULLISH DIVERGENCE</v>
      </c>
      <c r="M576" s="8">
        <f t="shared" si="80"/>
        <v>25</v>
      </c>
      <c r="N576" s="8">
        <f t="shared" si="81"/>
        <v>0</v>
      </c>
      <c r="O576" s="8">
        <f t="shared" si="82"/>
        <v>50</v>
      </c>
      <c r="P576" s="8">
        <f t="shared" si="83"/>
        <v>66.5</v>
      </c>
      <c r="Q576" s="9">
        <f t="shared" si="84"/>
        <v>26.225000000000001</v>
      </c>
      <c r="R576" s="9">
        <f t="shared" si="85"/>
        <v>39.125</v>
      </c>
      <c r="S576" s="9">
        <f t="shared" si="86"/>
        <v>46.174999999999997</v>
      </c>
      <c r="T576" s="9">
        <f t="shared" si="87"/>
        <v>35.375</v>
      </c>
      <c r="U576" s="8">
        <f t="shared" si="88"/>
        <v>37.174999999999997</v>
      </c>
      <c r="V576" s="8">
        <f t="shared" si="89"/>
        <v>36.724999999999994</v>
      </c>
    </row>
    <row r="577" spans="1:22" ht="13.5" x14ac:dyDescent="0.25">
      <c r="A577" s="3">
        <f>RSI!A577</f>
        <v>43143</v>
      </c>
      <c r="B577" s="2">
        <f>RSI!B577</f>
        <v>2.2999999999999998</v>
      </c>
      <c r="C577" s="2">
        <f>RSI!I577</f>
        <v>46.937543641504043</v>
      </c>
      <c r="D577" s="2">
        <f>MACD!E577</f>
        <v>8.7275092935596987E-2</v>
      </c>
      <c r="E577" s="2">
        <f>MACD!F577</f>
        <v>0.1007425678097784</v>
      </c>
      <c r="F577" s="2">
        <f>'Moving Avg'!D577</f>
        <v>2.2520000000000002</v>
      </c>
      <c r="G577" s="2">
        <f>'Moving Avg'!F577</f>
        <v>2.3469999999999995</v>
      </c>
      <c r="H577" s="2">
        <f>'Moving Avg'!G577</f>
        <v>2.4164000000000003</v>
      </c>
      <c r="I577" s="2">
        <f>'Moving Avg'!H577</f>
        <v>1.9649999999999992</v>
      </c>
      <c r="J577" s="6" t="str">
        <f>OBV!F577</f>
        <v>BULLISH</v>
      </c>
      <c r="K577" s="6" t="str">
        <f>OBV!G577</f>
        <v>NEUTRAL</v>
      </c>
      <c r="L577" s="6" t="str">
        <f>OBV!H577</f>
        <v>CONFIRMED BULLISH</v>
      </c>
      <c r="M577" s="8">
        <f t="shared" si="80"/>
        <v>25</v>
      </c>
      <c r="N577" s="8">
        <f t="shared" si="81"/>
        <v>45</v>
      </c>
      <c r="O577" s="8">
        <f t="shared" si="82"/>
        <v>50</v>
      </c>
      <c r="P577" s="8">
        <f t="shared" si="83"/>
        <v>83.5</v>
      </c>
      <c r="Q577" s="9">
        <f t="shared" si="84"/>
        <v>44.524999999999999</v>
      </c>
      <c r="R577" s="9">
        <f t="shared" si="85"/>
        <v>52.375</v>
      </c>
      <c r="S577" s="9">
        <f t="shared" si="86"/>
        <v>60.575000000000003</v>
      </c>
      <c r="T577" s="9">
        <f t="shared" si="87"/>
        <v>50.875</v>
      </c>
      <c r="U577" s="8">
        <f t="shared" si="88"/>
        <v>52.491666666666674</v>
      </c>
      <c r="V577" s="8">
        <f t="shared" si="89"/>
        <v>52.087500000000006</v>
      </c>
    </row>
    <row r="578" spans="1:22" ht="13.5" x14ac:dyDescent="0.25">
      <c r="A578" s="3">
        <f>RSI!A578</f>
        <v>43144</v>
      </c>
      <c r="B578" s="2">
        <f>RSI!B578</f>
        <v>2.33</v>
      </c>
      <c r="C578" s="2">
        <f>RSI!I578</f>
        <v>49.488348058134278</v>
      </c>
      <c r="D578" s="2">
        <f>MACD!E578</f>
        <v>5.6475863916898295E-2</v>
      </c>
      <c r="E578" s="2">
        <f>MACD!F578</f>
        <v>9.1889227031202392E-2</v>
      </c>
      <c r="F578" s="2">
        <f>'Moving Avg'!D578</f>
        <v>2.282</v>
      </c>
      <c r="G578" s="2">
        <f>'Moving Avg'!F578</f>
        <v>2.3384999999999998</v>
      </c>
      <c r="H578" s="2">
        <f>'Moving Avg'!G578</f>
        <v>2.42</v>
      </c>
      <c r="I578" s="2">
        <f>'Moving Avg'!H578</f>
        <v>1.9674999999999991</v>
      </c>
      <c r="J578" s="6" t="str">
        <f>OBV!F578</f>
        <v>BULLISH</v>
      </c>
      <c r="K578" s="6" t="str">
        <f>OBV!G578</f>
        <v>STRONG</v>
      </c>
      <c r="L578" s="6" t="str">
        <f>OBV!H578</f>
        <v>CONFIRMED BULLISH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100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100</v>
      </c>
      <c r="Q578" s="9">
        <f t="shared" si="84"/>
        <v>66.25</v>
      </c>
      <c r="R578" s="9">
        <f t="shared" si="85"/>
        <v>67.5</v>
      </c>
      <c r="S578" s="9">
        <f t="shared" si="86"/>
        <v>76.25</v>
      </c>
      <c r="T578" s="9">
        <f t="shared" si="87"/>
        <v>68.75</v>
      </c>
      <c r="U578" s="8">
        <f t="shared" si="88"/>
        <v>70</v>
      </c>
      <c r="V578" s="8">
        <f t="shared" si="89"/>
        <v>69.6875</v>
      </c>
    </row>
    <row r="579" spans="1:22" ht="13.5" x14ac:dyDescent="0.25">
      <c r="A579" s="3">
        <f>RSI!A579</f>
        <v>43145</v>
      </c>
      <c r="B579" s="2">
        <f>RSI!B579</f>
        <v>2.29</v>
      </c>
      <c r="C579" s="2">
        <f>RSI!I579</f>
        <v>46.292928527341097</v>
      </c>
      <c r="D579" s="2">
        <f>MACD!E579</f>
        <v>3.3411215951628215E-2</v>
      </c>
      <c r="E579" s="2">
        <f>MACD!F579</f>
        <v>8.0193624815287565E-2</v>
      </c>
      <c r="F579" s="2">
        <f>'Moving Avg'!D579</f>
        <v>2.2960000000000003</v>
      </c>
      <c r="G579" s="2">
        <f>'Moving Avg'!F579</f>
        <v>2.3299999999999996</v>
      </c>
      <c r="H579" s="2">
        <f>'Moving Avg'!G579</f>
        <v>2.4202000000000004</v>
      </c>
      <c r="I579" s="2">
        <f>'Moving Avg'!H579</f>
        <v>1.9698999999999993</v>
      </c>
      <c r="J579" s="6" t="str">
        <f>OBV!F579</f>
        <v>BULLISH</v>
      </c>
      <c r="K579" s="6" t="str">
        <f>OBV!G579</f>
        <v>NEUTRAL</v>
      </c>
      <c r="L579" s="6" t="str">
        <f>OBV!H579</f>
        <v>CONFIRMED BULLISH</v>
      </c>
      <c r="M579" s="8">
        <f t="shared" si="90"/>
        <v>25</v>
      </c>
      <c r="N579" s="8">
        <f t="shared" si="91"/>
        <v>100</v>
      </c>
      <c r="O579" s="8">
        <f t="shared" si="92"/>
        <v>50</v>
      </c>
      <c r="P579" s="8">
        <f t="shared" si="93"/>
        <v>83.5</v>
      </c>
      <c r="Q579" s="9">
        <f t="shared" ref="Q579:Q642" si="94">0.35*M579+N579*0.35+O579*0.15+P579*0.15</f>
        <v>63.774999999999999</v>
      </c>
      <c r="R579" s="9">
        <f t="shared" ref="R579:R642" si="95">M579*0.2+N579*0.2+O579*0.35+P579*0.25</f>
        <v>63.375</v>
      </c>
      <c r="S579" s="9">
        <f t="shared" ref="S579:S642" si="96">M579*0.15+N579*0.15+O579*0.25+P579*0.45</f>
        <v>68.825000000000003</v>
      </c>
      <c r="T579" s="9">
        <f t="shared" ref="T579:T642" si="97">0.25*SUM(M579:P579)</f>
        <v>64.625</v>
      </c>
      <c r="U579" s="8">
        <f t="shared" ref="U579:U642" si="98">SUM(Q579:S579)/3</f>
        <v>65.325000000000003</v>
      </c>
      <c r="V579" s="8">
        <f t="shared" ref="V579:V642" si="99">SUM(Q579:T579)/4</f>
        <v>65.150000000000006</v>
      </c>
    </row>
    <row r="580" spans="1:22" ht="13.5" x14ac:dyDescent="0.25">
      <c r="A580" s="3">
        <f>RSI!A580</f>
        <v>43146</v>
      </c>
      <c r="B580" s="2">
        <f>RSI!B580</f>
        <v>2.33</v>
      </c>
      <c r="C580" s="2">
        <f>RSI!I580</f>
        <v>49.784698952723879</v>
      </c>
      <c r="D580" s="2">
        <f>MACD!E580</f>
        <v>2.042995368879108E-2</v>
      </c>
      <c r="E580" s="2">
        <f>MACD!F580</f>
        <v>6.8240890589988265E-2</v>
      </c>
      <c r="F580" s="2">
        <f>'Moving Avg'!D580</f>
        <v>2.3080000000000003</v>
      </c>
      <c r="G580" s="2">
        <f>'Moving Avg'!F580</f>
        <v>2.3205</v>
      </c>
      <c r="H580" s="2">
        <f>'Moving Avg'!G580</f>
        <v>2.4192000000000005</v>
      </c>
      <c r="I580" s="2">
        <f>'Moving Avg'!H580</f>
        <v>1.9725499999999991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  <c r="M580" s="8">
        <f t="shared" si="90"/>
        <v>25</v>
      </c>
      <c r="N580" s="8">
        <f t="shared" si="91"/>
        <v>100</v>
      </c>
      <c r="O580" s="8">
        <f t="shared" si="92"/>
        <v>50</v>
      </c>
      <c r="P580" s="8">
        <f t="shared" si="93"/>
        <v>83.5</v>
      </c>
      <c r="Q580" s="9">
        <f t="shared" si="94"/>
        <v>63.774999999999999</v>
      </c>
      <c r="R580" s="9">
        <f t="shared" si="95"/>
        <v>63.375</v>
      </c>
      <c r="S580" s="9">
        <f t="shared" si="96"/>
        <v>68.825000000000003</v>
      </c>
      <c r="T580" s="9">
        <f t="shared" si="97"/>
        <v>64.625</v>
      </c>
      <c r="U580" s="8">
        <f t="shared" si="98"/>
        <v>65.325000000000003</v>
      </c>
      <c r="V580" s="8">
        <f t="shared" si="99"/>
        <v>65.150000000000006</v>
      </c>
    </row>
    <row r="581" spans="1:22" ht="13.5" x14ac:dyDescent="0.25">
      <c r="A581" s="3">
        <f>RSI!A581</f>
        <v>43147</v>
      </c>
      <c r="B581" s="2">
        <f>RSI!B581</f>
        <v>2.33</v>
      </c>
      <c r="C581" s="2">
        <f>RSI!I581</f>
        <v>49.784698952723879</v>
      </c>
      <c r="D581" s="2">
        <f>MACD!E581</f>
        <v>1.868759774282136E-2</v>
      </c>
      <c r="E581" s="2">
        <f>MACD!F581</f>
        <v>5.8330232020554887E-2</v>
      </c>
      <c r="F581" s="2">
        <f>'Moving Avg'!D581</f>
        <v>2.3159999999999998</v>
      </c>
      <c r="G581" s="2">
        <f>'Moving Avg'!F581</f>
        <v>2.3119999999999998</v>
      </c>
      <c r="H581" s="2">
        <f>'Moving Avg'!G581</f>
        <v>2.4154000000000004</v>
      </c>
      <c r="I581" s="2">
        <f>'Moving Avg'!H581</f>
        <v>1.975099999999999</v>
      </c>
      <c r="J581" s="6" t="str">
        <f>OBV!F581</f>
        <v>BULLISH</v>
      </c>
      <c r="K581" s="6" t="str">
        <f>OBV!G581</f>
        <v>NEUTRAL</v>
      </c>
      <c r="L581" s="6" t="str">
        <f>OBV!H581</f>
        <v>CONFIRMED BULLISH</v>
      </c>
      <c r="M581" s="8">
        <f t="shared" si="90"/>
        <v>25</v>
      </c>
      <c r="N581" s="8">
        <f t="shared" si="91"/>
        <v>100</v>
      </c>
      <c r="O581" s="8">
        <f t="shared" si="92"/>
        <v>50</v>
      </c>
      <c r="P581" s="8">
        <f t="shared" si="93"/>
        <v>83.5</v>
      </c>
      <c r="Q581" s="9">
        <f t="shared" si="94"/>
        <v>63.774999999999999</v>
      </c>
      <c r="R581" s="9">
        <f t="shared" si="95"/>
        <v>63.375</v>
      </c>
      <c r="S581" s="9">
        <f t="shared" si="96"/>
        <v>68.825000000000003</v>
      </c>
      <c r="T581" s="9">
        <f t="shared" si="97"/>
        <v>64.625</v>
      </c>
      <c r="U581" s="8">
        <f t="shared" si="98"/>
        <v>65.325000000000003</v>
      </c>
      <c r="V581" s="8">
        <f t="shared" si="99"/>
        <v>65.150000000000006</v>
      </c>
    </row>
    <row r="582" spans="1:22" ht="13.5" x14ac:dyDescent="0.25">
      <c r="A582" s="3">
        <f>RSI!A582</f>
        <v>43150</v>
      </c>
      <c r="B582" s="2">
        <f>RSI!B582</f>
        <v>2.34</v>
      </c>
      <c r="C582" s="2">
        <f>RSI!I582</f>
        <v>50.713770543471952</v>
      </c>
      <c r="D582" s="2">
        <f>MACD!E582</f>
        <v>7.2519901185681412E-3</v>
      </c>
      <c r="E582" s="2">
        <f>MACD!F582</f>
        <v>4.8114583640157541E-2</v>
      </c>
      <c r="F582" s="2">
        <f>'Moving Avg'!D582</f>
        <v>2.3240000000000003</v>
      </c>
      <c r="G582" s="2">
        <f>'Moving Avg'!F582</f>
        <v>2.3064999999999998</v>
      </c>
      <c r="H582" s="2">
        <f>'Moving Avg'!G582</f>
        <v>2.4104000000000005</v>
      </c>
      <c r="I582" s="2">
        <f>'Moving Avg'!H582</f>
        <v>1.977749999999999</v>
      </c>
      <c r="J582" s="6" t="str">
        <f>OBV!F582</f>
        <v>BULLISH</v>
      </c>
      <c r="K582" s="6" t="str">
        <f>OBV!G582</f>
        <v>NEUTRAL</v>
      </c>
      <c r="L582" s="6" t="str">
        <f>OBV!H582</f>
        <v>CONFIRMED BULLISH</v>
      </c>
      <c r="M582" s="8">
        <f t="shared" si="90"/>
        <v>25</v>
      </c>
      <c r="N582" s="8">
        <f t="shared" si="91"/>
        <v>100</v>
      </c>
      <c r="O582" s="8">
        <f t="shared" si="92"/>
        <v>50</v>
      </c>
      <c r="P582" s="8">
        <f t="shared" si="93"/>
        <v>83.5</v>
      </c>
      <c r="Q582" s="9">
        <f t="shared" si="94"/>
        <v>63.774999999999999</v>
      </c>
      <c r="R582" s="9">
        <f t="shared" si="95"/>
        <v>63.375</v>
      </c>
      <c r="S582" s="9">
        <f t="shared" si="96"/>
        <v>68.825000000000003</v>
      </c>
      <c r="T582" s="9">
        <f t="shared" si="97"/>
        <v>64.625</v>
      </c>
      <c r="U582" s="8">
        <f t="shared" si="98"/>
        <v>65.325000000000003</v>
      </c>
      <c r="V582" s="8">
        <f t="shared" si="99"/>
        <v>65.150000000000006</v>
      </c>
    </row>
    <row r="583" spans="1:22" ht="13.5" x14ac:dyDescent="0.25">
      <c r="A583" s="3">
        <f>RSI!A583</f>
        <v>43151</v>
      </c>
      <c r="B583" s="2">
        <f>RSI!B583</f>
        <v>2.34</v>
      </c>
      <c r="C583" s="2">
        <f>RSI!I583</f>
        <v>50.713770543471952</v>
      </c>
      <c r="D583" s="2">
        <f>MACD!E583</f>
        <v>-1.7858551354776431E-2</v>
      </c>
      <c r="E583" s="2">
        <f>MACD!F583</f>
        <v>3.491995664117075E-2</v>
      </c>
      <c r="F583" s="2">
        <f>'Moving Avg'!D583</f>
        <v>2.3259999999999996</v>
      </c>
      <c r="G583" s="2">
        <f>'Moving Avg'!F583</f>
        <v>2.3009999999999997</v>
      </c>
      <c r="H583" s="2">
        <f>'Moving Avg'!G583</f>
        <v>2.4032000000000009</v>
      </c>
      <c r="I583" s="2">
        <f>'Moving Avg'!H583</f>
        <v>1.9803499999999987</v>
      </c>
      <c r="J583" s="6" t="str">
        <f>OBV!F583</f>
        <v>BEARISH</v>
      </c>
      <c r="K583" s="6" t="str">
        <f>OBV!G583</f>
        <v>NEUTRAL</v>
      </c>
      <c r="L583" s="6" t="str">
        <f>OBV!H583</f>
        <v>BEARISH DIVERGENCE</v>
      </c>
      <c r="M583" s="8">
        <f t="shared" si="90"/>
        <v>25</v>
      </c>
      <c r="N583" s="8">
        <f t="shared" si="91"/>
        <v>100</v>
      </c>
      <c r="O583" s="8">
        <f t="shared" si="92"/>
        <v>50</v>
      </c>
      <c r="P583" s="8">
        <f t="shared" si="93"/>
        <v>16.5</v>
      </c>
      <c r="Q583" s="9">
        <f t="shared" si="94"/>
        <v>53.725000000000001</v>
      </c>
      <c r="R583" s="9">
        <f t="shared" si="95"/>
        <v>46.625</v>
      </c>
      <c r="S583" s="9">
        <f t="shared" si="96"/>
        <v>38.674999999999997</v>
      </c>
      <c r="T583" s="9">
        <f t="shared" si="97"/>
        <v>47.875</v>
      </c>
      <c r="U583" s="8">
        <f t="shared" si="98"/>
        <v>46.341666666666661</v>
      </c>
      <c r="V583" s="8">
        <f t="shared" si="99"/>
        <v>46.724999999999994</v>
      </c>
    </row>
    <row r="584" spans="1:22" ht="13.5" x14ac:dyDescent="0.25">
      <c r="A584" s="3">
        <f>RSI!A584</f>
        <v>43152</v>
      </c>
      <c r="B584" s="2">
        <f>RSI!B584</f>
        <v>2.34</v>
      </c>
      <c r="C584" s="2">
        <f>RSI!I584</f>
        <v>50.713770543471952</v>
      </c>
      <c r="D584" s="2">
        <f>MACD!E584</f>
        <v>-3.2998051923866623E-2</v>
      </c>
      <c r="E584" s="2">
        <f>MACD!F584</f>
        <v>2.1336354928163277E-2</v>
      </c>
      <c r="F584" s="2">
        <f>'Moving Avg'!D584</f>
        <v>2.3359999999999999</v>
      </c>
      <c r="G584" s="2">
        <f>'Moving Avg'!F584</f>
        <v>2.2980000000000005</v>
      </c>
      <c r="H584" s="2">
        <f>'Moving Avg'!G584</f>
        <v>2.3930000000000011</v>
      </c>
      <c r="I584" s="2">
        <f>'Moving Avg'!H584</f>
        <v>1.9829499999999987</v>
      </c>
      <c r="J584" s="6" t="str">
        <f>OBV!F584</f>
        <v>BULLISH</v>
      </c>
      <c r="K584" s="6" t="str">
        <f>OBV!G584</f>
        <v>NEUTRAL</v>
      </c>
      <c r="L584" s="6" t="str">
        <f>OBV!H584</f>
        <v>CONFIRMED BULLISH</v>
      </c>
      <c r="M584" s="8">
        <f t="shared" si="90"/>
        <v>25</v>
      </c>
      <c r="N584" s="8">
        <f t="shared" si="91"/>
        <v>100</v>
      </c>
      <c r="O584" s="8">
        <f t="shared" si="92"/>
        <v>50</v>
      </c>
      <c r="P584" s="8">
        <f t="shared" si="93"/>
        <v>83.5</v>
      </c>
      <c r="Q584" s="9">
        <f t="shared" si="94"/>
        <v>63.774999999999999</v>
      </c>
      <c r="R584" s="9">
        <f t="shared" si="95"/>
        <v>63.375</v>
      </c>
      <c r="S584" s="9">
        <f t="shared" si="96"/>
        <v>68.825000000000003</v>
      </c>
      <c r="T584" s="9">
        <f t="shared" si="97"/>
        <v>64.625</v>
      </c>
      <c r="U584" s="8">
        <f t="shared" si="98"/>
        <v>65.325000000000003</v>
      </c>
      <c r="V584" s="8">
        <f t="shared" si="99"/>
        <v>65.150000000000006</v>
      </c>
    </row>
    <row r="585" spans="1:22" ht="13.5" x14ac:dyDescent="0.25">
      <c r="A585" s="3">
        <f>RSI!A585</f>
        <v>43153</v>
      </c>
      <c r="B585" s="2">
        <f>RSI!B585</f>
        <v>2.36</v>
      </c>
      <c r="C585" s="2">
        <f>RSI!I585</f>
        <v>52.890984855396795</v>
      </c>
      <c r="D585" s="2">
        <f>MACD!E585</f>
        <v>-3.9640132974591236E-2</v>
      </c>
      <c r="E585" s="2">
        <f>MACD!F585</f>
        <v>9.141057347612374E-3</v>
      </c>
      <c r="F585" s="2">
        <f>'Moving Avg'!D585</f>
        <v>2.3419999999999996</v>
      </c>
      <c r="G585" s="2">
        <f>'Moving Avg'!F585</f>
        <v>2.2960000000000003</v>
      </c>
      <c r="H585" s="2">
        <f>'Moving Avg'!G585</f>
        <v>2.3866000000000005</v>
      </c>
      <c r="I585" s="2">
        <f>'Moving Avg'!H585</f>
        <v>1.985449999999999</v>
      </c>
      <c r="J585" s="6" t="str">
        <f>OBV!F585</f>
        <v>BULLISH</v>
      </c>
      <c r="K585" s="6" t="str">
        <f>OBV!G585</f>
        <v>NEUTRAL</v>
      </c>
      <c r="L585" s="6" t="str">
        <f>OBV!H585</f>
        <v>CONFIRMED BULLISH</v>
      </c>
      <c r="M585" s="8">
        <f t="shared" si="90"/>
        <v>25</v>
      </c>
      <c r="N585" s="8">
        <f t="shared" si="91"/>
        <v>100</v>
      </c>
      <c r="O585" s="8">
        <f t="shared" si="92"/>
        <v>50</v>
      </c>
      <c r="P585" s="8">
        <f t="shared" si="93"/>
        <v>83.5</v>
      </c>
      <c r="Q585" s="9">
        <f t="shared" si="94"/>
        <v>63.774999999999999</v>
      </c>
      <c r="R585" s="9">
        <f t="shared" si="95"/>
        <v>63.375</v>
      </c>
      <c r="S585" s="9">
        <f t="shared" si="96"/>
        <v>68.825000000000003</v>
      </c>
      <c r="T585" s="9">
        <f t="shared" si="97"/>
        <v>64.625</v>
      </c>
      <c r="U585" s="8">
        <f t="shared" si="98"/>
        <v>65.325000000000003</v>
      </c>
      <c r="V585" s="8">
        <f t="shared" si="99"/>
        <v>65.150000000000006</v>
      </c>
    </row>
    <row r="586" spans="1:22" ht="13.5" x14ac:dyDescent="0.25">
      <c r="A586" s="3">
        <f>RSI!A586</f>
        <v>43154</v>
      </c>
      <c r="B586" s="2">
        <f>RSI!B586</f>
        <v>2.35</v>
      </c>
      <c r="C586" s="2">
        <f>RSI!I586</f>
        <v>51.662124495241549</v>
      </c>
      <c r="D586" s="2">
        <f>MACD!E586</f>
        <v>-4.1600280430576841E-2</v>
      </c>
      <c r="E586" s="2">
        <f>MACD!F586</f>
        <v>-1.0072102080254698E-3</v>
      </c>
      <c r="F586" s="2">
        <f>'Moving Avg'!D586</f>
        <v>2.3459999999999996</v>
      </c>
      <c r="G586" s="2">
        <f>'Moving Avg'!F586</f>
        <v>2.2959999999999998</v>
      </c>
      <c r="H586" s="2">
        <f>'Moving Avg'!G586</f>
        <v>2.3824000000000005</v>
      </c>
      <c r="I586" s="2">
        <f>'Moving Avg'!H586</f>
        <v>1.9880999999999991</v>
      </c>
      <c r="J586" s="6" t="str">
        <f>OBV!F586</f>
        <v>BULLISH</v>
      </c>
      <c r="K586" s="6" t="str">
        <f>OBV!G586</f>
        <v>NEUTRAL</v>
      </c>
      <c r="L586" s="6" t="str">
        <f>OBV!H586</f>
        <v>CONFIRMED BULLISH</v>
      </c>
      <c r="M586" s="8">
        <f t="shared" si="90"/>
        <v>25</v>
      </c>
      <c r="N586" s="8">
        <f t="shared" si="91"/>
        <v>100</v>
      </c>
      <c r="O586" s="8">
        <f t="shared" si="92"/>
        <v>50</v>
      </c>
      <c r="P586" s="8">
        <f t="shared" si="93"/>
        <v>83.5</v>
      </c>
      <c r="Q586" s="9">
        <f t="shared" si="94"/>
        <v>63.774999999999999</v>
      </c>
      <c r="R586" s="9">
        <f t="shared" si="95"/>
        <v>63.375</v>
      </c>
      <c r="S586" s="9">
        <f t="shared" si="96"/>
        <v>68.825000000000003</v>
      </c>
      <c r="T586" s="9">
        <f t="shared" si="97"/>
        <v>64.625</v>
      </c>
      <c r="U586" s="8">
        <f t="shared" si="98"/>
        <v>65.325000000000003</v>
      </c>
      <c r="V586" s="8">
        <f t="shared" si="99"/>
        <v>65.150000000000006</v>
      </c>
    </row>
    <row r="587" spans="1:22" ht="13.5" x14ac:dyDescent="0.25">
      <c r="A587" s="3">
        <f>RSI!A587</f>
        <v>43157</v>
      </c>
      <c r="B587" s="2">
        <f>RSI!B587</f>
        <v>2.35</v>
      </c>
      <c r="C587" s="2">
        <f>RSI!I587</f>
        <v>51.662124495241549</v>
      </c>
      <c r="D587" s="2">
        <f>MACD!E587</f>
        <v>-4.180723036981826E-2</v>
      </c>
      <c r="E587" s="2">
        <f>MACD!F587</f>
        <v>-9.1672142403840286E-3</v>
      </c>
      <c r="F587" s="2">
        <f>'Moving Avg'!D587</f>
        <v>2.3479999999999999</v>
      </c>
      <c r="G587" s="2">
        <f>'Moving Avg'!F587</f>
        <v>2.2980000000000005</v>
      </c>
      <c r="H587" s="2">
        <f>'Moving Avg'!G587</f>
        <v>2.3812000000000002</v>
      </c>
      <c r="I587" s="2">
        <f>'Moving Avg'!H587</f>
        <v>1.990799999999999</v>
      </c>
      <c r="J587" s="6" t="str">
        <f>OBV!F587</f>
        <v>BEARISH</v>
      </c>
      <c r="K587" s="6" t="str">
        <f>OBV!G587</f>
        <v>NEUTRAL</v>
      </c>
      <c r="L587" s="6" t="str">
        <f>OBV!H587</f>
        <v>BEARISH DIVERGENCE</v>
      </c>
      <c r="M587" s="8">
        <f t="shared" si="90"/>
        <v>25</v>
      </c>
      <c r="N587" s="8">
        <f t="shared" si="91"/>
        <v>100</v>
      </c>
      <c r="O587" s="8">
        <f t="shared" si="92"/>
        <v>50</v>
      </c>
      <c r="P587" s="8">
        <f t="shared" si="93"/>
        <v>16.5</v>
      </c>
      <c r="Q587" s="9">
        <f t="shared" si="94"/>
        <v>53.725000000000001</v>
      </c>
      <c r="R587" s="9">
        <f t="shared" si="95"/>
        <v>46.625</v>
      </c>
      <c r="S587" s="9">
        <f t="shared" si="96"/>
        <v>38.674999999999997</v>
      </c>
      <c r="T587" s="9">
        <f t="shared" si="97"/>
        <v>47.875</v>
      </c>
      <c r="U587" s="8">
        <f t="shared" si="98"/>
        <v>46.341666666666661</v>
      </c>
      <c r="V587" s="8">
        <f t="shared" si="99"/>
        <v>46.724999999999994</v>
      </c>
    </row>
    <row r="588" spans="1:22" ht="13.5" x14ac:dyDescent="0.25">
      <c r="A588" s="3">
        <f>RSI!A588</f>
        <v>43158</v>
      </c>
      <c r="B588" s="2">
        <f>RSI!B588</f>
        <v>2.3199999999999998</v>
      </c>
      <c r="C588" s="2">
        <f>RSI!I588</f>
        <v>47.798245984233965</v>
      </c>
      <c r="D588" s="2">
        <f>MACD!E588</f>
        <v>-3.5225128694069241E-2</v>
      </c>
      <c r="E588" s="2">
        <f>MACD!F588</f>
        <v>-1.4378797131121071E-2</v>
      </c>
      <c r="F588" s="2">
        <f>'Moving Avg'!D588</f>
        <v>2.3439999999999999</v>
      </c>
      <c r="G588" s="2">
        <f>'Moving Avg'!F588</f>
        <v>2.3029999999999999</v>
      </c>
      <c r="H588" s="2">
        <f>'Moving Avg'!G588</f>
        <v>2.3786</v>
      </c>
      <c r="I588" s="2">
        <f>'Moving Avg'!H588</f>
        <v>1.9933499999999993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  <c r="M588" s="8">
        <f t="shared" si="90"/>
        <v>25</v>
      </c>
      <c r="N588" s="8">
        <f t="shared" si="91"/>
        <v>100</v>
      </c>
      <c r="O588" s="8">
        <f t="shared" si="92"/>
        <v>50</v>
      </c>
      <c r="P588" s="8">
        <f t="shared" si="93"/>
        <v>16.5</v>
      </c>
      <c r="Q588" s="9">
        <f t="shared" si="94"/>
        <v>53.725000000000001</v>
      </c>
      <c r="R588" s="9">
        <f t="shared" si="95"/>
        <v>46.625</v>
      </c>
      <c r="S588" s="9">
        <f t="shared" si="96"/>
        <v>38.674999999999997</v>
      </c>
      <c r="T588" s="9">
        <f t="shared" si="97"/>
        <v>47.875</v>
      </c>
      <c r="U588" s="8">
        <f t="shared" si="98"/>
        <v>46.341666666666661</v>
      </c>
      <c r="V588" s="8">
        <f t="shared" si="99"/>
        <v>46.724999999999994</v>
      </c>
    </row>
    <row r="589" spans="1:22" ht="13.5" x14ac:dyDescent="0.25">
      <c r="A589" s="3">
        <f>RSI!A589</f>
        <v>43159</v>
      </c>
      <c r="B589" s="2">
        <f>RSI!B589</f>
        <v>2.3199999999999998</v>
      </c>
      <c r="C589" s="2">
        <f>RSI!I589</f>
        <v>47.798245984233965</v>
      </c>
      <c r="D589" s="2">
        <f>MACD!E589</f>
        <v>-3.5706671498606735E-2</v>
      </c>
      <c r="E589" s="2">
        <f>MACD!F589</f>
        <v>-1.8644372004618204E-2</v>
      </c>
      <c r="F589" s="2">
        <f>'Moving Avg'!D589</f>
        <v>2.3400000000000003</v>
      </c>
      <c r="G589" s="2">
        <f>'Moving Avg'!F589</f>
        <v>2.3079999999999998</v>
      </c>
      <c r="H589" s="2">
        <f>'Moving Avg'!G589</f>
        <v>2.3770000000000002</v>
      </c>
      <c r="I589" s="2">
        <f>'Moving Avg'!H589</f>
        <v>1.9958999999999991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  <c r="M589" s="8">
        <f t="shared" si="90"/>
        <v>25</v>
      </c>
      <c r="N589" s="8">
        <f t="shared" si="91"/>
        <v>45</v>
      </c>
      <c r="O589" s="8">
        <f t="shared" si="92"/>
        <v>50</v>
      </c>
      <c r="P589" s="8">
        <f t="shared" si="93"/>
        <v>16.5</v>
      </c>
      <c r="Q589" s="9">
        <f t="shared" si="94"/>
        <v>34.475000000000001</v>
      </c>
      <c r="R589" s="9">
        <f t="shared" si="95"/>
        <v>35.625</v>
      </c>
      <c r="S589" s="9">
        <f t="shared" si="96"/>
        <v>30.425000000000001</v>
      </c>
      <c r="T589" s="9">
        <f t="shared" si="97"/>
        <v>34.125</v>
      </c>
      <c r="U589" s="8">
        <f t="shared" si="98"/>
        <v>33.508333333333333</v>
      </c>
      <c r="V589" s="8">
        <f t="shared" si="99"/>
        <v>33.662499999999994</v>
      </c>
    </row>
    <row r="590" spans="1:22" ht="13.5" x14ac:dyDescent="0.25">
      <c r="A590" s="3">
        <f>RSI!A590</f>
        <v>43160</v>
      </c>
      <c r="B590" s="2">
        <f>RSI!B590</f>
        <v>2.2999999999999998</v>
      </c>
      <c r="C590" s="2">
        <f>RSI!I590</f>
        <v>45.185322483490957</v>
      </c>
      <c r="D590" s="2">
        <f>MACD!E590</f>
        <v>-2.8383587695910428E-2</v>
      </c>
      <c r="E590" s="2">
        <f>MACD!F590</f>
        <v>-2.0592215142876652E-2</v>
      </c>
      <c r="F590" s="2">
        <f>'Moving Avg'!D590</f>
        <v>2.3280000000000003</v>
      </c>
      <c r="G590" s="2">
        <f>'Moving Avg'!F590</f>
        <v>2.3089999999999997</v>
      </c>
      <c r="H590" s="2">
        <f>'Moving Avg'!G590</f>
        <v>2.375</v>
      </c>
      <c r="I590" s="2">
        <f>'Moving Avg'!H590</f>
        <v>1.9983499999999992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  <c r="M590" s="8">
        <f t="shared" si="90"/>
        <v>25</v>
      </c>
      <c r="N590" s="8">
        <f t="shared" si="91"/>
        <v>45</v>
      </c>
      <c r="O590" s="8">
        <f t="shared" si="92"/>
        <v>50</v>
      </c>
      <c r="P590" s="8">
        <f t="shared" si="93"/>
        <v>16.5</v>
      </c>
      <c r="Q590" s="9">
        <f t="shared" si="94"/>
        <v>34.475000000000001</v>
      </c>
      <c r="R590" s="9">
        <f t="shared" si="95"/>
        <v>35.625</v>
      </c>
      <c r="S590" s="9">
        <f t="shared" si="96"/>
        <v>30.425000000000001</v>
      </c>
      <c r="T590" s="9">
        <f t="shared" si="97"/>
        <v>34.125</v>
      </c>
      <c r="U590" s="8">
        <f t="shared" si="98"/>
        <v>33.508333333333333</v>
      </c>
      <c r="V590" s="8">
        <f t="shared" si="99"/>
        <v>33.662499999999994</v>
      </c>
    </row>
    <row r="591" spans="1:22" ht="13.5" x14ac:dyDescent="0.25">
      <c r="A591" s="3">
        <f>RSI!A591</f>
        <v>43161</v>
      </c>
      <c r="B591" s="2">
        <f>RSI!B591</f>
        <v>2.2999999999999998</v>
      </c>
      <c r="C591" s="2">
        <f>RSI!I591</f>
        <v>45.185322483490957</v>
      </c>
      <c r="D591" s="2">
        <f>MACD!E591</f>
        <v>-2.1980788845411325E-2</v>
      </c>
      <c r="E591" s="2">
        <f>MACD!F591</f>
        <v>-2.0869929883383587E-2</v>
      </c>
      <c r="F591" s="2">
        <f>'Moving Avg'!D591</f>
        <v>2.3180000000000001</v>
      </c>
      <c r="G591" s="2">
        <f>'Moving Avg'!F591</f>
        <v>2.3069999999999999</v>
      </c>
      <c r="H591" s="2">
        <f>'Moving Avg'!G591</f>
        <v>2.3742000000000001</v>
      </c>
      <c r="I591" s="2">
        <f>'Moving Avg'!H591</f>
        <v>2.0007999999999995</v>
      </c>
      <c r="J591" s="6" t="str">
        <f>OBV!F591</f>
        <v>BEARISH</v>
      </c>
      <c r="K591" s="6" t="str">
        <f>OBV!G591</f>
        <v>NEUTRAL</v>
      </c>
      <c r="L591" s="6" t="str">
        <f>OBV!H591</f>
        <v>CONFIRMED BEARISH</v>
      </c>
      <c r="M591" s="8">
        <f t="shared" si="90"/>
        <v>25</v>
      </c>
      <c r="N591" s="8">
        <f t="shared" si="91"/>
        <v>45</v>
      </c>
      <c r="O591" s="8">
        <f t="shared" si="92"/>
        <v>50</v>
      </c>
      <c r="P591" s="8">
        <f t="shared" si="93"/>
        <v>16.5</v>
      </c>
      <c r="Q591" s="9">
        <f t="shared" si="94"/>
        <v>34.475000000000001</v>
      </c>
      <c r="R591" s="9">
        <f t="shared" si="95"/>
        <v>35.625</v>
      </c>
      <c r="S591" s="9">
        <f t="shared" si="96"/>
        <v>30.425000000000001</v>
      </c>
      <c r="T591" s="9">
        <f t="shared" si="97"/>
        <v>34.125</v>
      </c>
      <c r="U591" s="8">
        <f t="shared" si="98"/>
        <v>33.508333333333333</v>
      </c>
      <c r="V591" s="8">
        <f t="shared" si="99"/>
        <v>33.662499999999994</v>
      </c>
    </row>
    <row r="592" spans="1:22" ht="13.5" x14ac:dyDescent="0.25">
      <c r="A592" s="3">
        <f>RSI!A592</f>
        <v>43164</v>
      </c>
      <c r="B592" s="2">
        <f>RSI!B592</f>
        <v>2.35</v>
      </c>
      <c r="C592" s="2">
        <f>RSI!I592</f>
        <v>52.684707334801523</v>
      </c>
      <c r="D592" s="2">
        <f>MACD!E592</f>
        <v>-1.8537219502764657E-2</v>
      </c>
      <c r="E592" s="2">
        <f>MACD!F592</f>
        <v>-2.0403387807259803E-2</v>
      </c>
      <c r="F592" s="2">
        <f>'Moving Avg'!D592</f>
        <v>2.3179999999999996</v>
      </c>
      <c r="G592" s="2">
        <f>'Moving Avg'!F592</f>
        <v>2.3104999999999998</v>
      </c>
      <c r="H592" s="2">
        <f>'Moving Avg'!G592</f>
        <v>2.3748</v>
      </c>
      <c r="I592" s="2">
        <f>'Moving Avg'!H592</f>
        <v>2.0035499999999997</v>
      </c>
      <c r="J592" s="6" t="str">
        <f>OBV!F592</f>
        <v>BEARISH</v>
      </c>
      <c r="K592" s="6" t="str">
        <f>OBV!G592</f>
        <v>NEUTRAL</v>
      </c>
      <c r="L592" s="6" t="str">
        <f>OBV!H592</f>
        <v>NEUTRAL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16.5</v>
      </c>
      <c r="Q592" s="9">
        <f t="shared" si="94"/>
        <v>18.725000000000001</v>
      </c>
      <c r="R592" s="9">
        <f t="shared" si="95"/>
        <v>26.625</v>
      </c>
      <c r="S592" s="9">
        <f t="shared" si="96"/>
        <v>23.675000000000001</v>
      </c>
      <c r="T592" s="9">
        <f t="shared" si="97"/>
        <v>22.875</v>
      </c>
      <c r="U592" s="8">
        <f t="shared" si="98"/>
        <v>23.008333333333336</v>
      </c>
      <c r="V592" s="8">
        <f t="shared" si="99"/>
        <v>22.975000000000001</v>
      </c>
    </row>
    <row r="593" spans="1:22" ht="13.5" x14ac:dyDescent="0.25">
      <c r="A593" s="3">
        <f>RSI!A593</f>
        <v>43165</v>
      </c>
      <c r="B593" s="2">
        <f>RSI!B593</f>
        <v>2.35</v>
      </c>
      <c r="C593" s="2">
        <f>RSI!I593</f>
        <v>52.684707334801523</v>
      </c>
      <c r="D593" s="2">
        <f>MACD!E593</f>
        <v>-1.5741976063337493E-2</v>
      </c>
      <c r="E593" s="2">
        <f>MACD!F593</f>
        <v>-1.9471105458475343E-2</v>
      </c>
      <c r="F593" s="2">
        <f>'Moving Avg'!D593</f>
        <v>2.3239999999999998</v>
      </c>
      <c r="G593" s="2">
        <f>'Moving Avg'!F593</f>
        <v>2.319</v>
      </c>
      <c r="H593" s="2">
        <f>'Moving Avg'!G593</f>
        <v>2.3753999999999995</v>
      </c>
      <c r="I593" s="2">
        <f>'Moving Avg'!H593</f>
        <v>2.0062999999999995</v>
      </c>
      <c r="J593" s="6" t="str">
        <f>OBV!F593</f>
        <v>BEARISH</v>
      </c>
      <c r="K593" s="6" t="str">
        <f>OBV!G593</f>
        <v>NEUTRAL</v>
      </c>
      <c r="L593" s="6" t="str">
        <f>OBV!H593</f>
        <v>BEARISH DIVERGENCE</v>
      </c>
      <c r="M593" s="8">
        <f t="shared" si="90"/>
        <v>25</v>
      </c>
      <c r="N593" s="8">
        <f t="shared" si="91"/>
        <v>0</v>
      </c>
      <c r="O593" s="8">
        <f t="shared" si="92"/>
        <v>50</v>
      </c>
      <c r="P593" s="8">
        <f t="shared" si="93"/>
        <v>16.5</v>
      </c>
      <c r="Q593" s="9">
        <f t="shared" si="94"/>
        <v>18.725000000000001</v>
      </c>
      <c r="R593" s="9">
        <f t="shared" si="95"/>
        <v>26.625</v>
      </c>
      <c r="S593" s="9">
        <f t="shared" si="96"/>
        <v>23.675000000000001</v>
      </c>
      <c r="T593" s="9">
        <f t="shared" si="97"/>
        <v>22.875</v>
      </c>
      <c r="U593" s="8">
        <f t="shared" si="98"/>
        <v>23.008333333333336</v>
      </c>
      <c r="V593" s="8">
        <f t="shared" si="99"/>
        <v>22.975000000000001</v>
      </c>
    </row>
    <row r="594" spans="1:22" ht="13.5" x14ac:dyDescent="0.25">
      <c r="A594" s="3">
        <f>RSI!A594</f>
        <v>43166</v>
      </c>
      <c r="B594" s="2">
        <f>RSI!B594</f>
        <v>2.35</v>
      </c>
      <c r="C594" s="2">
        <f>RSI!I594</f>
        <v>52.684707334801516</v>
      </c>
      <c r="D594" s="2">
        <f>MACD!E594</f>
        <v>-1.3486534894973534E-2</v>
      </c>
      <c r="E594" s="2">
        <f>MACD!F594</f>
        <v>-1.8274191345774984E-2</v>
      </c>
      <c r="F594" s="2">
        <f>'Moving Avg'!D594</f>
        <v>2.3299999999999996</v>
      </c>
      <c r="G594" s="2">
        <f>'Moving Avg'!F594</f>
        <v>2.3254999999999999</v>
      </c>
      <c r="H594" s="2">
        <f>'Moving Avg'!G594</f>
        <v>2.3763999999999994</v>
      </c>
      <c r="I594" s="2">
        <f>'Moving Avg'!H594</f>
        <v>2.0090499999999998</v>
      </c>
      <c r="J594" s="6" t="str">
        <f>OBV!F594</f>
        <v>BEARISH</v>
      </c>
      <c r="K594" s="6" t="str">
        <f>OBV!G594</f>
        <v>NEUTRAL</v>
      </c>
      <c r="L594" s="6" t="str">
        <f>OBV!H594</f>
        <v>BEARISH DIVERGENCE</v>
      </c>
      <c r="M594" s="8">
        <f t="shared" si="90"/>
        <v>25</v>
      </c>
      <c r="N594" s="8">
        <f t="shared" si="91"/>
        <v>0</v>
      </c>
      <c r="O594" s="8">
        <f t="shared" si="92"/>
        <v>50</v>
      </c>
      <c r="P594" s="8">
        <f t="shared" si="93"/>
        <v>16.5</v>
      </c>
      <c r="Q594" s="9">
        <f t="shared" si="94"/>
        <v>18.725000000000001</v>
      </c>
      <c r="R594" s="9">
        <f t="shared" si="95"/>
        <v>26.625</v>
      </c>
      <c r="S594" s="9">
        <f t="shared" si="96"/>
        <v>23.675000000000001</v>
      </c>
      <c r="T594" s="9">
        <f t="shared" si="97"/>
        <v>22.875</v>
      </c>
      <c r="U594" s="8">
        <f t="shared" si="98"/>
        <v>23.008333333333336</v>
      </c>
      <c r="V594" s="8">
        <f t="shared" si="99"/>
        <v>22.975000000000001</v>
      </c>
    </row>
    <row r="595" spans="1:22" ht="13.5" x14ac:dyDescent="0.25">
      <c r="A595" s="3">
        <f>RSI!A595</f>
        <v>43167</v>
      </c>
      <c r="B595" s="2">
        <f>RSI!B595</f>
        <v>2.35</v>
      </c>
      <c r="C595" s="2">
        <f>RSI!I595</f>
        <v>52.684707334801516</v>
      </c>
      <c r="D595" s="2">
        <f>MACD!E595</f>
        <v>-8.6027956901872926E-3</v>
      </c>
      <c r="E595" s="2">
        <f>MACD!F595</f>
        <v>-1.6339912214657446E-2</v>
      </c>
      <c r="F595" s="2">
        <f>'Moving Avg'!D595</f>
        <v>2.34</v>
      </c>
      <c r="G595" s="2">
        <f>'Moving Avg'!F595</f>
        <v>2.3295000000000003</v>
      </c>
      <c r="H595" s="2">
        <f>'Moving Avg'!G595</f>
        <v>2.3763999999999994</v>
      </c>
      <c r="I595" s="2">
        <f>'Moving Avg'!H595</f>
        <v>2.0116999999999998</v>
      </c>
      <c r="J595" s="6" t="str">
        <f>OBV!F595</f>
        <v>BULLISH</v>
      </c>
      <c r="K595" s="6" t="str">
        <f>OBV!G595</f>
        <v>NEUTRAL</v>
      </c>
      <c r="L595" s="6" t="str">
        <f>OBV!H595</f>
        <v>CONFIRMED BULLISH</v>
      </c>
      <c r="M595" s="8">
        <f t="shared" si="90"/>
        <v>25</v>
      </c>
      <c r="N595" s="8">
        <f t="shared" si="91"/>
        <v>0</v>
      </c>
      <c r="O595" s="8">
        <f t="shared" si="92"/>
        <v>50</v>
      </c>
      <c r="P595" s="8">
        <f t="shared" si="93"/>
        <v>83.5</v>
      </c>
      <c r="Q595" s="9">
        <f t="shared" si="94"/>
        <v>28.774999999999999</v>
      </c>
      <c r="R595" s="9">
        <f t="shared" si="95"/>
        <v>43.375</v>
      </c>
      <c r="S595" s="9">
        <f t="shared" si="96"/>
        <v>53.825000000000003</v>
      </c>
      <c r="T595" s="9">
        <f t="shared" si="97"/>
        <v>39.625</v>
      </c>
      <c r="U595" s="8">
        <f t="shared" si="98"/>
        <v>41.991666666666667</v>
      </c>
      <c r="V595" s="8">
        <f t="shared" si="99"/>
        <v>41.400000000000006</v>
      </c>
    </row>
    <row r="596" spans="1:22" ht="13.5" x14ac:dyDescent="0.25">
      <c r="A596" s="3">
        <f>RSI!A596</f>
        <v>43168</v>
      </c>
      <c r="B596" s="2">
        <f>RSI!B596</f>
        <v>2.35</v>
      </c>
      <c r="C596" s="2">
        <f>RSI!I596</f>
        <v>52.684707334801516</v>
      </c>
      <c r="D596" s="2">
        <f>MACD!E596</f>
        <v>-6.1029681572044581E-3</v>
      </c>
      <c r="E596" s="2">
        <f>MACD!F596</f>
        <v>-1.4292523403166849E-2</v>
      </c>
      <c r="F596" s="2">
        <f>'Moving Avg'!D596</f>
        <v>2.35</v>
      </c>
      <c r="G596" s="2">
        <f>'Moving Avg'!F596</f>
        <v>2.3325000000000005</v>
      </c>
      <c r="H596" s="2">
        <f>'Moving Avg'!G596</f>
        <v>2.3761999999999994</v>
      </c>
      <c r="I596" s="2">
        <f>'Moving Avg'!H596</f>
        <v>2.0144499999999996</v>
      </c>
      <c r="J596" s="6" t="str">
        <f>OBV!F596</f>
        <v>BULLISH</v>
      </c>
      <c r="K596" s="6" t="str">
        <f>OBV!G596</f>
        <v>NEUTRAL</v>
      </c>
      <c r="L596" s="6" t="str">
        <f>OBV!H596</f>
        <v>CONFIRMED BULLISH</v>
      </c>
      <c r="M596" s="8">
        <f t="shared" si="90"/>
        <v>25</v>
      </c>
      <c r="N596" s="8">
        <f t="shared" si="91"/>
        <v>0</v>
      </c>
      <c r="O596" s="8">
        <f t="shared" si="92"/>
        <v>50</v>
      </c>
      <c r="P596" s="8">
        <f t="shared" si="93"/>
        <v>83.5</v>
      </c>
      <c r="Q596" s="9">
        <f t="shared" si="94"/>
        <v>28.774999999999999</v>
      </c>
      <c r="R596" s="9">
        <f t="shared" si="95"/>
        <v>43.375</v>
      </c>
      <c r="S596" s="9">
        <f t="shared" si="96"/>
        <v>53.825000000000003</v>
      </c>
      <c r="T596" s="9">
        <f t="shared" si="97"/>
        <v>39.625</v>
      </c>
      <c r="U596" s="8">
        <f t="shared" si="98"/>
        <v>41.991666666666667</v>
      </c>
      <c r="V596" s="8">
        <f t="shared" si="99"/>
        <v>41.400000000000006</v>
      </c>
    </row>
    <row r="597" spans="1:22" ht="13.5" x14ac:dyDescent="0.25">
      <c r="A597" s="3">
        <f>RSI!A597</f>
        <v>43171</v>
      </c>
      <c r="B597" s="2">
        <f>RSI!B597</f>
        <v>2.4</v>
      </c>
      <c r="C597" s="2">
        <f>RSI!I597</f>
        <v>60.51058259397022</v>
      </c>
      <c r="D597" s="2">
        <f>MACD!E597</f>
        <v>-7.7785680312807415E-3</v>
      </c>
      <c r="E597" s="2">
        <f>MACD!F597</f>
        <v>-1.2989732328789628E-2</v>
      </c>
      <c r="F597" s="2">
        <f>'Moving Avg'!D597</f>
        <v>2.3600000000000003</v>
      </c>
      <c r="G597" s="2">
        <f>'Moving Avg'!F597</f>
        <v>2.3375000000000004</v>
      </c>
      <c r="H597" s="2">
        <f>'Moving Avg'!G597</f>
        <v>2.3765999999999994</v>
      </c>
      <c r="I597" s="2">
        <f>'Moving Avg'!H597</f>
        <v>2.0174499999999993</v>
      </c>
      <c r="J597" s="6" t="str">
        <f>OBV!F597</f>
        <v>BULLISH</v>
      </c>
      <c r="K597" s="6" t="str">
        <f>OBV!G597</f>
        <v>NEUTRAL</v>
      </c>
      <c r="L597" s="6" t="str">
        <f>OBV!H597</f>
        <v>CONFIRMED BULLISH</v>
      </c>
      <c r="M597" s="8">
        <f t="shared" si="90"/>
        <v>25</v>
      </c>
      <c r="N597" s="8">
        <f t="shared" si="91"/>
        <v>0</v>
      </c>
      <c r="O597" s="8">
        <f t="shared" si="92"/>
        <v>50</v>
      </c>
      <c r="P597" s="8">
        <f t="shared" si="93"/>
        <v>83.5</v>
      </c>
      <c r="Q597" s="9">
        <f t="shared" si="94"/>
        <v>28.774999999999999</v>
      </c>
      <c r="R597" s="9">
        <f t="shared" si="95"/>
        <v>43.375</v>
      </c>
      <c r="S597" s="9">
        <f t="shared" si="96"/>
        <v>53.825000000000003</v>
      </c>
      <c r="T597" s="9">
        <f t="shared" si="97"/>
        <v>39.625</v>
      </c>
      <c r="U597" s="8">
        <f t="shared" si="98"/>
        <v>41.991666666666667</v>
      </c>
      <c r="V597" s="8">
        <f t="shared" si="99"/>
        <v>41.400000000000006</v>
      </c>
    </row>
    <row r="598" spans="1:22" ht="13.5" x14ac:dyDescent="0.25">
      <c r="A598" s="3">
        <f>RSI!A598</f>
        <v>43172</v>
      </c>
      <c r="B598" s="2">
        <f>RSI!B598</f>
        <v>2.4</v>
      </c>
      <c r="C598" s="2">
        <f>RSI!I598</f>
        <v>60.51058259397022</v>
      </c>
      <c r="D598" s="2">
        <f>MACD!E598</f>
        <v>-1.4187900490670646E-2</v>
      </c>
      <c r="E598" s="2">
        <f>MACD!F598</f>
        <v>-1.3229365961165831E-2</v>
      </c>
      <c r="F598" s="2">
        <f>'Moving Avg'!D598</f>
        <v>2.37</v>
      </c>
      <c r="G598" s="2">
        <f>'Moving Avg'!F598</f>
        <v>2.3410000000000002</v>
      </c>
      <c r="H598" s="2">
        <f>'Moving Avg'!G598</f>
        <v>2.3775999999999993</v>
      </c>
      <c r="I598" s="2">
        <f>'Moving Avg'!H598</f>
        <v>2.0204499999999994</v>
      </c>
      <c r="J598" s="6" t="str">
        <f>OBV!F598</f>
        <v>BULLISH</v>
      </c>
      <c r="K598" s="6" t="str">
        <f>OBV!G598</f>
        <v>NEUTRAL</v>
      </c>
      <c r="L598" s="6" t="str">
        <f>OBV!H598</f>
        <v>CONFIRMED BULLISH</v>
      </c>
      <c r="M598" s="8">
        <f t="shared" si="90"/>
        <v>25</v>
      </c>
      <c r="N598" s="8">
        <f t="shared" si="91"/>
        <v>45</v>
      </c>
      <c r="O598" s="8">
        <f t="shared" si="92"/>
        <v>50</v>
      </c>
      <c r="P598" s="8">
        <f t="shared" si="93"/>
        <v>83.5</v>
      </c>
      <c r="Q598" s="9">
        <f t="shared" si="94"/>
        <v>44.524999999999999</v>
      </c>
      <c r="R598" s="9">
        <f t="shared" si="95"/>
        <v>52.375</v>
      </c>
      <c r="S598" s="9">
        <f t="shared" si="96"/>
        <v>60.575000000000003</v>
      </c>
      <c r="T598" s="9">
        <f t="shared" si="97"/>
        <v>50.875</v>
      </c>
      <c r="U598" s="8">
        <f t="shared" si="98"/>
        <v>52.491666666666674</v>
      </c>
      <c r="V598" s="8">
        <f t="shared" si="99"/>
        <v>52.087500000000006</v>
      </c>
    </row>
    <row r="599" spans="1:22" ht="13.5" x14ac:dyDescent="0.25">
      <c r="A599" s="3">
        <f>RSI!A599</f>
        <v>43173</v>
      </c>
      <c r="B599" s="2">
        <f>RSI!B599</f>
        <v>2.33</v>
      </c>
      <c r="C599" s="2">
        <f>RSI!I599</f>
        <v>47.700504782328572</v>
      </c>
      <c r="D599" s="2">
        <f>MACD!E599</f>
        <v>-1.4774267511666661E-2</v>
      </c>
      <c r="E599" s="2">
        <f>MACD!F599</f>
        <v>-1.3538346271265999E-2</v>
      </c>
      <c r="F599" s="2">
        <f>'Moving Avg'!D599</f>
        <v>2.3660000000000001</v>
      </c>
      <c r="G599" s="2">
        <f>'Moving Avg'!F599</f>
        <v>2.3430000000000004</v>
      </c>
      <c r="H599" s="2">
        <f>'Moving Avg'!G599</f>
        <v>2.3771999999999993</v>
      </c>
      <c r="I599" s="2">
        <f>'Moving Avg'!H599</f>
        <v>2.0230999999999995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  <c r="M599" s="8">
        <f t="shared" si="90"/>
        <v>25</v>
      </c>
      <c r="N599" s="8">
        <f t="shared" si="91"/>
        <v>45</v>
      </c>
      <c r="O599" s="8">
        <f t="shared" si="92"/>
        <v>50</v>
      </c>
      <c r="P599" s="8">
        <f t="shared" si="93"/>
        <v>16.5</v>
      </c>
      <c r="Q599" s="9">
        <f t="shared" si="94"/>
        <v>34.475000000000001</v>
      </c>
      <c r="R599" s="9">
        <f t="shared" si="95"/>
        <v>35.625</v>
      </c>
      <c r="S599" s="9">
        <f t="shared" si="96"/>
        <v>30.425000000000001</v>
      </c>
      <c r="T599" s="9">
        <f t="shared" si="97"/>
        <v>34.125</v>
      </c>
      <c r="U599" s="8">
        <f t="shared" si="98"/>
        <v>33.508333333333333</v>
      </c>
      <c r="V599" s="8">
        <f t="shared" si="99"/>
        <v>33.662499999999994</v>
      </c>
    </row>
    <row r="600" spans="1:22" ht="13.5" x14ac:dyDescent="0.25">
      <c r="A600" s="3">
        <f>RSI!A600</f>
        <v>43174</v>
      </c>
      <c r="B600" s="2">
        <f>RSI!B600</f>
        <v>2.2999999999999998</v>
      </c>
      <c r="C600" s="2">
        <f>RSI!I600</f>
        <v>43.454654884410957</v>
      </c>
      <c r="D600" s="2">
        <f>MACD!E600</f>
        <v>-1.6033965120576532E-2</v>
      </c>
      <c r="E600" s="2">
        <f>MACD!F600</f>
        <v>-1.4037470041128106E-2</v>
      </c>
      <c r="F600" s="2">
        <f>'Moving Avg'!D600</f>
        <v>2.3560000000000003</v>
      </c>
      <c r="G600" s="2">
        <f>'Moving Avg'!F600</f>
        <v>2.3414999999999999</v>
      </c>
      <c r="H600" s="2">
        <f>'Moving Avg'!G600</f>
        <v>2.3739999999999992</v>
      </c>
      <c r="I600" s="2">
        <f>'Moving Avg'!H600</f>
        <v>2.0255999999999994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  <c r="M600" s="8">
        <f t="shared" si="90"/>
        <v>25</v>
      </c>
      <c r="N600" s="8">
        <f t="shared" si="91"/>
        <v>45</v>
      </c>
      <c r="O600" s="8">
        <f t="shared" si="92"/>
        <v>50</v>
      </c>
      <c r="P600" s="8">
        <f t="shared" si="93"/>
        <v>16.5</v>
      </c>
      <c r="Q600" s="9">
        <f t="shared" si="94"/>
        <v>34.475000000000001</v>
      </c>
      <c r="R600" s="9">
        <f t="shared" si="95"/>
        <v>35.625</v>
      </c>
      <c r="S600" s="9">
        <f t="shared" si="96"/>
        <v>30.425000000000001</v>
      </c>
      <c r="T600" s="9">
        <f t="shared" si="97"/>
        <v>34.125</v>
      </c>
      <c r="U600" s="8">
        <f t="shared" si="98"/>
        <v>33.508333333333333</v>
      </c>
      <c r="V600" s="8">
        <f t="shared" si="99"/>
        <v>33.662499999999994</v>
      </c>
    </row>
    <row r="601" spans="1:22" ht="13.5" x14ac:dyDescent="0.25">
      <c r="A601" s="3">
        <f>RSI!A601</f>
        <v>43175</v>
      </c>
      <c r="B601" s="2">
        <f>RSI!B601</f>
        <v>2.2999999999999998</v>
      </c>
      <c r="C601" s="2">
        <f>RSI!I601</f>
        <v>43.454654884410957</v>
      </c>
      <c r="D601" s="2">
        <f>MACD!E601</f>
        <v>-1.6838184442422133E-2</v>
      </c>
      <c r="E601" s="2">
        <f>MACD!F601</f>
        <v>-1.4597612921386912E-2</v>
      </c>
      <c r="F601" s="2">
        <f>'Moving Avg'!D601</f>
        <v>2.3460000000000001</v>
      </c>
      <c r="G601" s="2">
        <f>'Moving Avg'!F601</f>
        <v>2.34</v>
      </c>
      <c r="H601" s="2">
        <f>'Moving Avg'!G601</f>
        <v>2.3679999999999994</v>
      </c>
      <c r="I601" s="2">
        <f>'Moving Avg'!H601</f>
        <v>2.0279499999999997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  <c r="M601" s="8">
        <f t="shared" si="90"/>
        <v>25</v>
      </c>
      <c r="N601" s="8">
        <f t="shared" si="91"/>
        <v>45</v>
      </c>
      <c r="O601" s="8">
        <f t="shared" si="92"/>
        <v>50</v>
      </c>
      <c r="P601" s="8">
        <f t="shared" si="93"/>
        <v>16.5</v>
      </c>
      <c r="Q601" s="9">
        <f t="shared" si="94"/>
        <v>34.475000000000001</v>
      </c>
      <c r="R601" s="9">
        <f t="shared" si="95"/>
        <v>35.625</v>
      </c>
      <c r="S601" s="9">
        <f t="shared" si="96"/>
        <v>30.425000000000001</v>
      </c>
      <c r="T601" s="9">
        <f t="shared" si="97"/>
        <v>34.125</v>
      </c>
      <c r="U601" s="8">
        <f t="shared" si="98"/>
        <v>33.508333333333333</v>
      </c>
      <c r="V601" s="8">
        <f t="shared" si="99"/>
        <v>33.662499999999994</v>
      </c>
    </row>
    <row r="602" spans="1:22" ht="13.5" x14ac:dyDescent="0.25">
      <c r="A602" s="3">
        <f>RSI!A602</f>
        <v>43178</v>
      </c>
      <c r="B602" s="2">
        <f>RSI!B602</f>
        <v>2.2999999999999998</v>
      </c>
      <c r="C602" s="2">
        <f>RSI!I602</f>
        <v>43.454654884410957</v>
      </c>
      <c r="D602" s="2">
        <f>MACD!E602</f>
        <v>-9.5840749715900841E-3</v>
      </c>
      <c r="E602" s="2">
        <f>MACD!F602</f>
        <v>-1.3594905331427546E-2</v>
      </c>
      <c r="F602" s="2">
        <f>'Moving Avg'!D602</f>
        <v>2.3259999999999996</v>
      </c>
      <c r="G602" s="2">
        <f>'Moving Avg'!F602</f>
        <v>2.3379999999999996</v>
      </c>
      <c r="H602" s="2">
        <f>'Moving Avg'!G602</f>
        <v>2.359999999999999</v>
      </c>
      <c r="I602" s="2">
        <f>'Moving Avg'!H602</f>
        <v>2.0302999999999995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  <c r="M602" s="8">
        <f t="shared" si="90"/>
        <v>25</v>
      </c>
      <c r="N602" s="8">
        <f t="shared" si="91"/>
        <v>0</v>
      </c>
      <c r="O602" s="8">
        <f t="shared" si="92"/>
        <v>50</v>
      </c>
      <c r="P602" s="8">
        <f t="shared" si="93"/>
        <v>16.5</v>
      </c>
      <c r="Q602" s="9">
        <f t="shared" si="94"/>
        <v>18.725000000000001</v>
      </c>
      <c r="R602" s="9">
        <f t="shared" si="95"/>
        <v>26.625</v>
      </c>
      <c r="S602" s="9">
        <f t="shared" si="96"/>
        <v>23.675000000000001</v>
      </c>
      <c r="T602" s="9">
        <f t="shared" si="97"/>
        <v>22.875</v>
      </c>
      <c r="U602" s="8">
        <f t="shared" si="98"/>
        <v>23.008333333333336</v>
      </c>
      <c r="V602" s="8">
        <f t="shared" si="99"/>
        <v>22.975000000000001</v>
      </c>
    </row>
    <row r="603" spans="1:22" ht="13.5" x14ac:dyDescent="0.25">
      <c r="A603" s="3">
        <f>RSI!A603</f>
        <v>43180</v>
      </c>
      <c r="B603" s="2">
        <f>RSI!B603</f>
        <v>2.2999999999999998</v>
      </c>
      <c r="C603" s="2">
        <f>RSI!I603</f>
        <v>43.454654884410964</v>
      </c>
      <c r="D603" s="2">
        <f>MACD!E603</f>
        <v>-3.2216350731135712E-3</v>
      </c>
      <c r="E603" s="2">
        <f>MACD!F603</f>
        <v>-1.1520251279764752E-2</v>
      </c>
      <c r="F603" s="2">
        <f>'Moving Avg'!D603</f>
        <v>2.306</v>
      </c>
      <c r="G603" s="2">
        <f>'Moving Avg'!F603</f>
        <v>2.3359999999999994</v>
      </c>
      <c r="H603" s="2">
        <f>'Moving Avg'!G603</f>
        <v>2.3541999999999987</v>
      </c>
      <c r="I603" s="2">
        <f>'Moving Avg'!H603</f>
        <v>2.0326499999999998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50</v>
      </c>
      <c r="P603" s="8">
        <f t="shared" si="93"/>
        <v>16.5</v>
      </c>
      <c r="Q603" s="9">
        <f t="shared" si="94"/>
        <v>18.725000000000001</v>
      </c>
      <c r="R603" s="9">
        <f t="shared" si="95"/>
        <v>26.625</v>
      </c>
      <c r="S603" s="9">
        <f t="shared" si="96"/>
        <v>23.675000000000001</v>
      </c>
      <c r="T603" s="9">
        <f t="shared" si="97"/>
        <v>22.875</v>
      </c>
      <c r="U603" s="8">
        <f t="shared" si="98"/>
        <v>23.008333333333336</v>
      </c>
      <c r="V603" s="8">
        <f t="shared" si="99"/>
        <v>22.975000000000001</v>
      </c>
    </row>
    <row r="604" spans="1:22" ht="13.5" x14ac:dyDescent="0.25">
      <c r="A604" s="3">
        <f>RSI!A604</f>
        <v>43181</v>
      </c>
      <c r="B604" s="2">
        <f>RSI!B604</f>
        <v>2.2999999999999998</v>
      </c>
      <c r="C604" s="2">
        <f>RSI!I604</f>
        <v>43.454654884410971</v>
      </c>
      <c r="D604" s="2">
        <f>MACD!E604</f>
        <v>2.3696968709705502E-3</v>
      </c>
      <c r="E604" s="2">
        <f>MACD!F604</f>
        <v>-8.7422616496176924E-3</v>
      </c>
      <c r="F604" s="2">
        <f>'Moving Avg'!D604</f>
        <v>2.2999999999999998</v>
      </c>
      <c r="G604" s="2">
        <f>'Moving Avg'!F604</f>
        <v>2.3339999999999996</v>
      </c>
      <c r="H604" s="2">
        <f>'Moving Avg'!G604</f>
        <v>2.3503999999999987</v>
      </c>
      <c r="I604" s="2">
        <f>'Moving Avg'!H604</f>
        <v>2.0350000000000001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  <c r="M604" s="8">
        <f t="shared" si="90"/>
        <v>25</v>
      </c>
      <c r="N604" s="8">
        <f t="shared" si="91"/>
        <v>0</v>
      </c>
      <c r="O604" s="8">
        <f t="shared" si="92"/>
        <v>50</v>
      </c>
      <c r="P604" s="8">
        <f t="shared" si="93"/>
        <v>16.5</v>
      </c>
      <c r="Q604" s="9">
        <f t="shared" si="94"/>
        <v>18.725000000000001</v>
      </c>
      <c r="R604" s="9">
        <f t="shared" si="95"/>
        <v>26.625</v>
      </c>
      <c r="S604" s="9">
        <f t="shared" si="96"/>
        <v>23.675000000000001</v>
      </c>
      <c r="T604" s="9">
        <f t="shared" si="97"/>
        <v>22.875</v>
      </c>
      <c r="U604" s="8">
        <f t="shared" si="98"/>
        <v>23.008333333333336</v>
      </c>
      <c r="V604" s="8">
        <f t="shared" si="99"/>
        <v>22.975000000000001</v>
      </c>
    </row>
    <row r="605" spans="1:22" ht="13.5" x14ac:dyDescent="0.25">
      <c r="A605" s="3">
        <f>RSI!A605</f>
        <v>43182</v>
      </c>
      <c r="B605" s="2">
        <f>RSI!B605</f>
        <v>2.2999999999999998</v>
      </c>
      <c r="C605" s="2">
        <f>RSI!I605</f>
        <v>43.454654884410971</v>
      </c>
      <c r="D605" s="2">
        <f>MACD!E605</f>
        <v>7.2931655237886694E-3</v>
      </c>
      <c r="E605" s="2">
        <f>MACD!F605</f>
        <v>-5.5351762149364204E-3</v>
      </c>
      <c r="F605" s="2">
        <f>'Moving Avg'!D605</f>
        <v>2.2999999999999998</v>
      </c>
      <c r="G605" s="2">
        <f>'Moving Avg'!F605</f>
        <v>2.3309999999999995</v>
      </c>
      <c r="H605" s="2">
        <f>'Moving Avg'!G605</f>
        <v>2.3453999999999988</v>
      </c>
      <c r="I605" s="2">
        <f>'Moving Avg'!H605</f>
        <v>2.0373999999999999</v>
      </c>
      <c r="J605" s="6" t="str">
        <f>OBV!F605</f>
        <v>NEUTRAL</v>
      </c>
      <c r="K605" s="6" t="str">
        <f>OBV!G605</f>
        <v>NEUTRAL</v>
      </c>
      <c r="L605" s="6" t="str">
        <f>OBV!H605</f>
        <v>NEUTRAL</v>
      </c>
      <c r="M605" s="8">
        <f t="shared" si="90"/>
        <v>25</v>
      </c>
      <c r="N605" s="8">
        <f t="shared" si="91"/>
        <v>0</v>
      </c>
      <c r="O605" s="8">
        <f t="shared" si="92"/>
        <v>50</v>
      </c>
      <c r="P605" s="8">
        <f t="shared" si="93"/>
        <v>33</v>
      </c>
      <c r="Q605" s="9">
        <f t="shared" si="94"/>
        <v>21.2</v>
      </c>
      <c r="R605" s="9">
        <f t="shared" si="95"/>
        <v>30.75</v>
      </c>
      <c r="S605" s="9">
        <f t="shared" si="96"/>
        <v>31.1</v>
      </c>
      <c r="T605" s="9">
        <f t="shared" si="97"/>
        <v>27</v>
      </c>
      <c r="U605" s="8">
        <f t="shared" si="98"/>
        <v>27.683333333333337</v>
      </c>
      <c r="V605" s="8">
        <f t="shared" si="99"/>
        <v>27.512500000000003</v>
      </c>
    </row>
    <row r="606" spans="1:22" ht="13.5" x14ac:dyDescent="0.25">
      <c r="A606" s="3">
        <f>RSI!A606</f>
        <v>43185</v>
      </c>
      <c r="B606" s="2">
        <f>RSI!B606</f>
        <v>2.2999999999999998</v>
      </c>
      <c r="C606" s="2">
        <f>RSI!I606</f>
        <v>43.454654884410971</v>
      </c>
      <c r="D606" s="2">
        <f>MACD!E606</f>
        <v>1.1637271556352413E-2</v>
      </c>
      <c r="E606" s="2">
        <f>MACD!F606</f>
        <v>-2.1006866606786538E-3</v>
      </c>
      <c r="F606" s="2">
        <f>'Moving Avg'!D606</f>
        <v>2.2999999999999998</v>
      </c>
      <c r="G606" s="2">
        <f>'Moving Avg'!F606</f>
        <v>2.3284999999999991</v>
      </c>
      <c r="H606" s="2">
        <f>'Moving Avg'!G606</f>
        <v>2.3403999999999985</v>
      </c>
      <c r="I606" s="2">
        <f>'Moving Avg'!H606</f>
        <v>2.0399000000000003</v>
      </c>
      <c r="J606" s="6" t="str">
        <f>OBV!F606</f>
        <v>NEUTRAL</v>
      </c>
      <c r="K606" s="6" t="str">
        <f>OBV!G606</f>
        <v>NEUTRAL</v>
      </c>
      <c r="L606" s="6" t="str">
        <f>OBV!H606</f>
        <v>NEUTRAL</v>
      </c>
      <c r="M606" s="8">
        <f t="shared" si="90"/>
        <v>25</v>
      </c>
      <c r="N606" s="8">
        <f t="shared" si="91"/>
        <v>0</v>
      </c>
      <c r="O606" s="8">
        <f t="shared" si="92"/>
        <v>50</v>
      </c>
      <c r="P606" s="8">
        <f t="shared" si="93"/>
        <v>33</v>
      </c>
      <c r="Q606" s="9">
        <f t="shared" si="94"/>
        <v>21.2</v>
      </c>
      <c r="R606" s="9">
        <f t="shared" si="95"/>
        <v>30.75</v>
      </c>
      <c r="S606" s="9">
        <f t="shared" si="96"/>
        <v>31.1</v>
      </c>
      <c r="T606" s="9">
        <f t="shared" si="97"/>
        <v>27</v>
      </c>
      <c r="U606" s="8">
        <f t="shared" si="98"/>
        <v>27.683333333333337</v>
      </c>
      <c r="V606" s="8">
        <f t="shared" si="99"/>
        <v>27.512500000000003</v>
      </c>
    </row>
    <row r="607" spans="1:22" ht="13.5" x14ac:dyDescent="0.25">
      <c r="A607" s="3">
        <f>RSI!A607</f>
        <v>43186</v>
      </c>
      <c r="B607" s="2">
        <f>RSI!B607</f>
        <v>2.2999999999999998</v>
      </c>
      <c r="C607" s="2">
        <f>RSI!I607</f>
        <v>43.454654884410964</v>
      </c>
      <c r="D607" s="2">
        <f>MACD!E607</f>
        <v>2.3170263216550691E-2</v>
      </c>
      <c r="E607" s="2">
        <f>MACD!F607</f>
        <v>2.9535033147672154E-3</v>
      </c>
      <c r="F607" s="2">
        <f>'Moving Avg'!D607</f>
        <v>2.2999999999999998</v>
      </c>
      <c r="G607" s="2">
        <f>'Moving Avg'!F607</f>
        <v>2.3259999999999992</v>
      </c>
      <c r="H607" s="2">
        <f>'Moving Avg'!G607</f>
        <v>2.3363999999999985</v>
      </c>
      <c r="I607" s="2">
        <f>'Moving Avg'!H607</f>
        <v>2.0424000000000002</v>
      </c>
      <c r="J607" s="6" t="str">
        <f>OBV!F607</f>
        <v>NEUTRAL</v>
      </c>
      <c r="K607" s="6" t="str">
        <f>OBV!G607</f>
        <v>NEUTRAL</v>
      </c>
      <c r="L607" s="6" t="str">
        <f>OBV!H607</f>
        <v>NEUTRAL</v>
      </c>
      <c r="M607" s="8">
        <f t="shared" si="90"/>
        <v>25</v>
      </c>
      <c r="N607" s="8">
        <f t="shared" si="91"/>
        <v>0</v>
      </c>
      <c r="O607" s="8">
        <f t="shared" si="92"/>
        <v>50</v>
      </c>
      <c r="P607" s="8">
        <f t="shared" si="93"/>
        <v>33</v>
      </c>
      <c r="Q607" s="9">
        <f t="shared" si="94"/>
        <v>21.2</v>
      </c>
      <c r="R607" s="9">
        <f t="shared" si="95"/>
        <v>30.75</v>
      </c>
      <c r="S607" s="9">
        <f t="shared" si="96"/>
        <v>31.1</v>
      </c>
      <c r="T607" s="9">
        <f t="shared" si="97"/>
        <v>27</v>
      </c>
      <c r="U607" s="8">
        <f t="shared" si="98"/>
        <v>27.683333333333337</v>
      </c>
      <c r="V607" s="8">
        <f t="shared" si="99"/>
        <v>27.512500000000003</v>
      </c>
    </row>
    <row r="608" spans="1:22" ht="13.5" x14ac:dyDescent="0.25">
      <c r="A608" s="3">
        <f>RSI!A608</f>
        <v>43187</v>
      </c>
      <c r="B608" s="2">
        <f>RSI!B608</f>
        <v>2.2999999999999998</v>
      </c>
      <c r="C608" s="2">
        <f>RSI!I608</f>
        <v>43.454654884410964</v>
      </c>
      <c r="D608" s="2">
        <f>MACD!E608</f>
        <v>3.3081635449280888E-2</v>
      </c>
      <c r="E608" s="2">
        <f>MACD!F608</f>
        <v>8.97912974166995E-3</v>
      </c>
      <c r="F608" s="2">
        <f>'Moving Avg'!D608</f>
        <v>2.2999999999999998</v>
      </c>
      <c r="G608" s="2">
        <f>'Moving Avg'!F608</f>
        <v>2.3249999999999988</v>
      </c>
      <c r="H608" s="2">
        <f>'Moving Avg'!G608</f>
        <v>2.3323999999999985</v>
      </c>
      <c r="I608" s="2">
        <f>'Moving Avg'!H608</f>
        <v>2.0449000000000002</v>
      </c>
      <c r="J608" s="6" t="str">
        <f>OBV!F608</f>
        <v>NEUTRAL</v>
      </c>
      <c r="K608" s="6" t="str">
        <f>OBV!G608</f>
        <v>NEUTRAL</v>
      </c>
      <c r="L608" s="6" t="str">
        <f>OBV!H608</f>
        <v>NEUTRAL</v>
      </c>
      <c r="M608" s="8">
        <f t="shared" si="90"/>
        <v>25</v>
      </c>
      <c r="N608" s="8">
        <f t="shared" si="91"/>
        <v>0</v>
      </c>
      <c r="O608" s="8">
        <f t="shared" si="92"/>
        <v>50</v>
      </c>
      <c r="P608" s="8">
        <f t="shared" si="93"/>
        <v>33</v>
      </c>
      <c r="Q608" s="9">
        <f t="shared" si="94"/>
        <v>21.2</v>
      </c>
      <c r="R608" s="9">
        <f t="shared" si="95"/>
        <v>30.75</v>
      </c>
      <c r="S608" s="9">
        <f t="shared" si="96"/>
        <v>31.1</v>
      </c>
      <c r="T608" s="9">
        <f t="shared" si="97"/>
        <v>27</v>
      </c>
      <c r="U608" s="8">
        <f t="shared" si="98"/>
        <v>27.683333333333337</v>
      </c>
      <c r="V608" s="8">
        <f t="shared" si="99"/>
        <v>27.512500000000003</v>
      </c>
    </row>
    <row r="609" spans="1:22" ht="13.5" x14ac:dyDescent="0.25">
      <c r="A609" s="3">
        <f>RSI!A609</f>
        <v>43188</v>
      </c>
      <c r="B609" s="2">
        <f>RSI!B609</f>
        <v>2.2999999999999998</v>
      </c>
      <c r="C609" s="2">
        <f>RSI!I609</f>
        <v>43.454654884410971</v>
      </c>
      <c r="D609" s="2">
        <f>MACD!E609</f>
        <v>3.0840327250430732E-2</v>
      </c>
      <c r="E609" s="2">
        <f>MACD!F609</f>
        <v>1.3351369243422107E-2</v>
      </c>
      <c r="F609" s="2">
        <f>'Moving Avg'!D609</f>
        <v>2.2999999999999998</v>
      </c>
      <c r="G609" s="2">
        <f>'Moving Avg'!F609</f>
        <v>2.323999999999999</v>
      </c>
      <c r="H609" s="2">
        <f>'Moving Avg'!G609</f>
        <v>2.3291999999999988</v>
      </c>
      <c r="I609" s="2">
        <f>'Moving Avg'!H609</f>
        <v>2.0474000000000001</v>
      </c>
      <c r="J609" s="6" t="str">
        <f>OBV!F609</f>
        <v>NEUTRAL</v>
      </c>
      <c r="K609" s="6" t="str">
        <f>OBV!G609</f>
        <v>NEUTRAL</v>
      </c>
      <c r="L609" s="6" t="str">
        <f>OBV!H609</f>
        <v>NEUTRAL</v>
      </c>
      <c r="M609" s="8">
        <f t="shared" si="90"/>
        <v>25</v>
      </c>
      <c r="N609" s="8">
        <f t="shared" si="91"/>
        <v>0</v>
      </c>
      <c r="O609" s="8">
        <f t="shared" si="92"/>
        <v>50</v>
      </c>
      <c r="P609" s="8">
        <f t="shared" si="93"/>
        <v>33</v>
      </c>
      <c r="Q609" s="9">
        <f t="shared" si="94"/>
        <v>21.2</v>
      </c>
      <c r="R609" s="9">
        <f t="shared" si="95"/>
        <v>30.75</v>
      </c>
      <c r="S609" s="9">
        <f t="shared" si="96"/>
        <v>31.1</v>
      </c>
      <c r="T609" s="9">
        <f t="shared" si="97"/>
        <v>27</v>
      </c>
      <c r="U609" s="8">
        <f t="shared" si="98"/>
        <v>27.683333333333337</v>
      </c>
      <c r="V609" s="8">
        <f t="shared" si="99"/>
        <v>27.512500000000003</v>
      </c>
    </row>
    <row r="610" spans="1:22" ht="13.5" x14ac:dyDescent="0.25">
      <c r="A610" s="3">
        <f>RSI!A610</f>
        <v>43189</v>
      </c>
      <c r="B610" s="2">
        <f>RSI!B610</f>
        <v>2.2999999999999998</v>
      </c>
      <c r="C610" s="2">
        <f>RSI!I610</f>
        <v>43.454654884410971</v>
      </c>
      <c r="D610" s="2">
        <f>MACD!E610</f>
        <v>2.4459355559018903E-2</v>
      </c>
      <c r="E610" s="2">
        <f>MACD!F610</f>
        <v>1.5572966506541467E-2</v>
      </c>
      <c r="F610" s="2">
        <f>'Moving Avg'!D610</f>
        <v>2.2999999999999998</v>
      </c>
      <c r="G610" s="2">
        <f>'Moving Avg'!F610</f>
        <v>2.323999999999999</v>
      </c>
      <c r="H610" s="2">
        <f>'Moving Avg'!G610</f>
        <v>2.3247999999999989</v>
      </c>
      <c r="I610" s="2">
        <f>'Moving Avg'!H610</f>
        <v>2.0500000000000003</v>
      </c>
      <c r="J610" s="6" t="str">
        <f>OBV!F610</f>
        <v>NEUTRAL</v>
      </c>
      <c r="K610" s="6" t="str">
        <f>OBV!G610</f>
        <v>NEUTRAL</v>
      </c>
      <c r="L610" s="6" t="str">
        <f>OBV!H610</f>
        <v>NEUTRAL</v>
      </c>
      <c r="M610" s="8">
        <f t="shared" si="90"/>
        <v>25</v>
      </c>
      <c r="N610" s="8">
        <f t="shared" si="91"/>
        <v>0</v>
      </c>
      <c r="O610" s="8">
        <f t="shared" si="92"/>
        <v>50</v>
      </c>
      <c r="P610" s="8">
        <f t="shared" si="93"/>
        <v>33</v>
      </c>
      <c r="Q610" s="9">
        <f t="shared" si="94"/>
        <v>21.2</v>
      </c>
      <c r="R610" s="9">
        <f t="shared" si="95"/>
        <v>30.75</v>
      </c>
      <c r="S610" s="9">
        <f t="shared" si="96"/>
        <v>31.1</v>
      </c>
      <c r="T610" s="9">
        <f t="shared" si="97"/>
        <v>27</v>
      </c>
      <c r="U610" s="8">
        <f t="shared" si="98"/>
        <v>27.683333333333337</v>
      </c>
      <c r="V610" s="8">
        <f t="shared" si="99"/>
        <v>27.512500000000003</v>
      </c>
    </row>
    <row r="611" spans="1:22" ht="13.5" x14ac:dyDescent="0.25">
      <c r="A611" s="3">
        <f>RSI!A611</f>
        <v>43192</v>
      </c>
      <c r="B611" s="2">
        <f>RSI!B611</f>
        <v>2.2999999999999998</v>
      </c>
      <c r="C611" s="2">
        <f>RSI!I611</f>
        <v>43.454654884410971</v>
      </c>
      <c r="D611" s="2">
        <f>MACD!E611</f>
        <v>1.9181279669063578E-2</v>
      </c>
      <c r="E611" s="2">
        <f>MACD!F611</f>
        <v>1.6294629139045891E-2</v>
      </c>
      <c r="F611" s="2">
        <f>'Moving Avg'!D611</f>
        <v>2.2999999999999998</v>
      </c>
      <c r="G611" s="2">
        <f>'Moving Avg'!F611</f>
        <v>2.3239999999999994</v>
      </c>
      <c r="H611" s="2">
        <f>'Moving Avg'!G611</f>
        <v>2.3207999999999989</v>
      </c>
      <c r="I611" s="2">
        <f>'Moving Avg'!H611</f>
        <v>2.0525000000000002</v>
      </c>
      <c r="J611" s="6" t="str">
        <f>OBV!F611</f>
        <v>NEUTRAL</v>
      </c>
      <c r="K611" s="6" t="str">
        <f>OBV!G611</f>
        <v>NEUTRAL</v>
      </c>
      <c r="L611" s="6" t="str">
        <f>OBV!H611</f>
        <v>NEUTRAL</v>
      </c>
      <c r="M611" s="8">
        <f t="shared" si="90"/>
        <v>25</v>
      </c>
      <c r="N611" s="8">
        <f t="shared" si="91"/>
        <v>0</v>
      </c>
      <c r="O611" s="8">
        <f t="shared" si="92"/>
        <v>50</v>
      </c>
      <c r="P611" s="8">
        <f t="shared" si="93"/>
        <v>33</v>
      </c>
      <c r="Q611" s="9">
        <f t="shared" si="94"/>
        <v>21.2</v>
      </c>
      <c r="R611" s="9">
        <f t="shared" si="95"/>
        <v>30.75</v>
      </c>
      <c r="S611" s="9">
        <f t="shared" si="96"/>
        <v>31.1</v>
      </c>
      <c r="T611" s="9">
        <f t="shared" si="97"/>
        <v>27</v>
      </c>
      <c r="U611" s="8">
        <f t="shared" si="98"/>
        <v>27.683333333333337</v>
      </c>
      <c r="V611" s="8">
        <f t="shared" si="99"/>
        <v>27.512500000000003</v>
      </c>
    </row>
    <row r="612" spans="1:22" ht="13.5" x14ac:dyDescent="0.25">
      <c r="A612" s="3">
        <f>RSI!A612</f>
        <v>43193</v>
      </c>
      <c r="B612" s="2">
        <f>RSI!B612</f>
        <v>2.2999999999999998</v>
      </c>
      <c r="C612" s="2">
        <f>RSI!I612</f>
        <v>43.454654884410971</v>
      </c>
      <c r="D612" s="2">
        <f>MACD!E612</f>
        <v>1.4827444944237378E-2</v>
      </c>
      <c r="E612" s="2">
        <f>MACD!F612</f>
        <v>1.6001192300084188E-2</v>
      </c>
      <c r="F612" s="2">
        <f>'Moving Avg'!D612</f>
        <v>2.2999999999999998</v>
      </c>
      <c r="G612" s="2">
        <f>'Moving Avg'!F612</f>
        <v>2.3214999999999995</v>
      </c>
      <c r="H612" s="2">
        <f>'Moving Avg'!G612</f>
        <v>2.3177999999999988</v>
      </c>
      <c r="I612" s="2">
        <f>'Moving Avg'!H612</f>
        <v>2.0551000000000004</v>
      </c>
      <c r="J612" s="6" t="str">
        <f>OBV!F612</f>
        <v>NEUTRAL</v>
      </c>
      <c r="K612" s="6" t="str">
        <f>OBV!G612</f>
        <v>NEUTRAL</v>
      </c>
      <c r="L612" s="6" t="str">
        <f>OBV!H612</f>
        <v>NEUTRAL</v>
      </c>
      <c r="M612" s="8">
        <f t="shared" si="90"/>
        <v>25</v>
      </c>
      <c r="N612" s="8">
        <f t="shared" si="91"/>
        <v>45</v>
      </c>
      <c r="O612" s="8">
        <f t="shared" si="92"/>
        <v>50</v>
      </c>
      <c r="P612" s="8">
        <f t="shared" si="93"/>
        <v>33</v>
      </c>
      <c r="Q612" s="9">
        <f t="shared" si="94"/>
        <v>36.950000000000003</v>
      </c>
      <c r="R612" s="9">
        <f t="shared" si="95"/>
        <v>39.75</v>
      </c>
      <c r="S612" s="9">
        <f t="shared" si="96"/>
        <v>37.85</v>
      </c>
      <c r="T612" s="9">
        <f t="shared" si="97"/>
        <v>38.25</v>
      </c>
      <c r="U612" s="8">
        <f t="shared" si="98"/>
        <v>38.183333333333337</v>
      </c>
      <c r="V612" s="8">
        <f t="shared" si="99"/>
        <v>38.200000000000003</v>
      </c>
    </row>
    <row r="613" spans="1:22" ht="13.5" x14ac:dyDescent="0.25">
      <c r="A613" s="3">
        <f>RSI!A613</f>
        <v>43194</v>
      </c>
      <c r="B613" s="2">
        <f>RSI!B613</f>
        <v>2.2999999999999998</v>
      </c>
      <c r="C613" s="2">
        <f>RSI!I613</f>
        <v>43.454654884410971</v>
      </c>
      <c r="D613" s="2">
        <f>MACD!E613</f>
        <v>1.1247347140522113E-2</v>
      </c>
      <c r="E613" s="2">
        <f>MACD!F613</f>
        <v>1.5050423268171773E-2</v>
      </c>
      <c r="F613" s="2">
        <f>'Moving Avg'!D613</f>
        <v>2.2999999999999998</v>
      </c>
      <c r="G613" s="2">
        <f>'Moving Avg'!F613</f>
        <v>2.3189999999999995</v>
      </c>
      <c r="H613" s="2">
        <f>'Moving Avg'!G613</f>
        <v>2.3147999999999986</v>
      </c>
      <c r="I613" s="2">
        <f>'Moving Avg'!H613</f>
        <v>2.0577000000000001</v>
      </c>
      <c r="J613" s="6" t="str">
        <f>OBV!F613</f>
        <v>NEUTRAL</v>
      </c>
      <c r="K613" s="6" t="str">
        <f>OBV!G613</f>
        <v>NEUTRAL</v>
      </c>
      <c r="L613" s="6" t="str">
        <f>OBV!H613</f>
        <v>NEUTRAL</v>
      </c>
      <c r="M613" s="8">
        <f t="shared" si="90"/>
        <v>25</v>
      </c>
      <c r="N613" s="8">
        <f t="shared" si="91"/>
        <v>45</v>
      </c>
      <c r="O613" s="8">
        <f t="shared" si="92"/>
        <v>50</v>
      </c>
      <c r="P613" s="8">
        <f t="shared" si="93"/>
        <v>33</v>
      </c>
      <c r="Q613" s="9">
        <f t="shared" si="94"/>
        <v>36.950000000000003</v>
      </c>
      <c r="R613" s="9">
        <f t="shared" si="95"/>
        <v>39.75</v>
      </c>
      <c r="S613" s="9">
        <f t="shared" si="96"/>
        <v>37.85</v>
      </c>
      <c r="T613" s="9">
        <f t="shared" si="97"/>
        <v>38.25</v>
      </c>
      <c r="U613" s="8">
        <f t="shared" si="98"/>
        <v>38.183333333333337</v>
      </c>
      <c r="V613" s="8">
        <f t="shared" si="99"/>
        <v>38.200000000000003</v>
      </c>
    </row>
    <row r="614" spans="1:22" ht="13.5" x14ac:dyDescent="0.25">
      <c r="A614" s="3">
        <f>RSI!A614</f>
        <v>43195</v>
      </c>
      <c r="B614" s="2">
        <f>RSI!B614</f>
        <v>2.2999999999999998</v>
      </c>
      <c r="C614" s="2">
        <f>RSI!I614</f>
        <v>43.454654884410971</v>
      </c>
      <c r="D614" s="2">
        <f>MACD!E614</f>
        <v>8.3142523126480405E-3</v>
      </c>
      <c r="E614" s="2">
        <f>MACD!F614</f>
        <v>1.3703189077067027E-2</v>
      </c>
      <c r="F614" s="2">
        <f>'Moving Avg'!D614</f>
        <v>2.2999999999999998</v>
      </c>
      <c r="G614" s="2">
        <f>'Moving Avg'!F614</f>
        <v>2.3164999999999991</v>
      </c>
      <c r="H614" s="2">
        <f>'Moving Avg'!G614</f>
        <v>2.3127999999999989</v>
      </c>
      <c r="I614" s="2">
        <f>'Moving Avg'!H614</f>
        <v>2.0603000000000002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  <c r="M614" s="8">
        <f t="shared" si="90"/>
        <v>25</v>
      </c>
      <c r="N614" s="8">
        <f t="shared" si="91"/>
        <v>45</v>
      </c>
      <c r="O614" s="8">
        <f t="shared" si="92"/>
        <v>50</v>
      </c>
      <c r="P614" s="8">
        <f t="shared" si="93"/>
        <v>33</v>
      </c>
      <c r="Q614" s="9">
        <f t="shared" si="94"/>
        <v>36.950000000000003</v>
      </c>
      <c r="R614" s="9">
        <f t="shared" si="95"/>
        <v>39.75</v>
      </c>
      <c r="S614" s="9">
        <f t="shared" si="96"/>
        <v>37.85</v>
      </c>
      <c r="T614" s="9">
        <f t="shared" si="97"/>
        <v>38.25</v>
      </c>
      <c r="U614" s="8">
        <f t="shared" si="98"/>
        <v>38.183333333333337</v>
      </c>
      <c r="V614" s="8">
        <f t="shared" si="99"/>
        <v>38.200000000000003</v>
      </c>
    </row>
    <row r="615" spans="1:22" ht="13.5" x14ac:dyDescent="0.25">
      <c r="A615" s="3">
        <f>RSI!A615</f>
        <v>43196</v>
      </c>
      <c r="B615" s="2">
        <f>RSI!B615</f>
        <v>2.2999999999999998</v>
      </c>
      <c r="C615" s="2">
        <f>RSI!I615</f>
        <v>43.454654884410971</v>
      </c>
      <c r="D615" s="2">
        <f>MACD!E615</f>
        <v>5.9214942302658891E-3</v>
      </c>
      <c r="E615" s="2">
        <f>MACD!F615</f>
        <v>1.2146850107706801E-2</v>
      </c>
      <c r="F615" s="2">
        <f>'Moving Avg'!D615</f>
        <v>2.2999999999999998</v>
      </c>
      <c r="G615" s="2">
        <f>'Moving Avg'!F615</f>
        <v>2.3139999999999992</v>
      </c>
      <c r="H615" s="2">
        <f>'Moving Avg'!G615</f>
        <v>2.3107999999999991</v>
      </c>
      <c r="I615" s="2">
        <f>'Moving Avg'!H615</f>
        <v>2.0631500000000003</v>
      </c>
      <c r="J615" s="6" t="str">
        <f>OBV!F615</f>
        <v>NEUTRAL</v>
      </c>
      <c r="K615" s="6" t="str">
        <f>OBV!G615</f>
        <v>NEUTRAL</v>
      </c>
      <c r="L615" s="6" t="str">
        <f>OBV!H615</f>
        <v>NEUTRAL</v>
      </c>
      <c r="M615" s="8">
        <f t="shared" si="90"/>
        <v>25</v>
      </c>
      <c r="N615" s="8">
        <f t="shared" si="91"/>
        <v>45</v>
      </c>
      <c r="O615" s="8">
        <f t="shared" si="92"/>
        <v>50</v>
      </c>
      <c r="P615" s="8">
        <f t="shared" si="93"/>
        <v>33</v>
      </c>
      <c r="Q615" s="9">
        <f t="shared" si="94"/>
        <v>36.950000000000003</v>
      </c>
      <c r="R615" s="9">
        <f t="shared" si="95"/>
        <v>39.75</v>
      </c>
      <c r="S615" s="9">
        <f t="shared" si="96"/>
        <v>37.85</v>
      </c>
      <c r="T615" s="9">
        <f t="shared" si="97"/>
        <v>38.25</v>
      </c>
      <c r="U615" s="8">
        <f t="shared" si="98"/>
        <v>38.183333333333337</v>
      </c>
      <c r="V615" s="8">
        <f t="shared" si="99"/>
        <v>38.200000000000003</v>
      </c>
    </row>
    <row r="616" spans="1:22" ht="13.5" x14ac:dyDescent="0.25">
      <c r="A616" s="3">
        <f>RSI!A616</f>
        <v>43200</v>
      </c>
      <c r="B616" s="2">
        <f>RSI!B616</f>
        <v>2.2999999999999998</v>
      </c>
      <c r="C616" s="2">
        <f>RSI!I616</f>
        <v>43.454654884410971</v>
      </c>
      <c r="D616" s="2">
        <f>MACD!E616</f>
        <v>3.979344801274376E-3</v>
      </c>
      <c r="E616" s="2">
        <f>MACD!F616</f>
        <v>1.0513349046420317E-2</v>
      </c>
      <c r="F616" s="2">
        <f>'Moving Avg'!D616</f>
        <v>2.2999999999999998</v>
      </c>
      <c r="G616" s="2">
        <f>'Moving Avg'!F616</f>
        <v>2.3114999999999997</v>
      </c>
      <c r="H616" s="2">
        <f>'Moving Avg'!G616</f>
        <v>2.3097999999999987</v>
      </c>
      <c r="I616" s="2">
        <f>'Moving Avg'!H616</f>
        <v>2.06575</v>
      </c>
      <c r="J616" s="6" t="str">
        <f>OBV!F616</f>
        <v>NEUTRAL</v>
      </c>
      <c r="K616" s="6" t="str">
        <f>OBV!G616</f>
        <v>NEUTRAL</v>
      </c>
      <c r="L616" s="6" t="str">
        <f>OBV!H616</f>
        <v>NEUTRAL</v>
      </c>
      <c r="M616" s="8">
        <f t="shared" si="90"/>
        <v>25</v>
      </c>
      <c r="N616" s="8">
        <f t="shared" si="91"/>
        <v>45</v>
      </c>
      <c r="O616" s="8">
        <f t="shared" si="92"/>
        <v>50</v>
      </c>
      <c r="P616" s="8">
        <f t="shared" si="93"/>
        <v>33</v>
      </c>
      <c r="Q616" s="9">
        <f t="shared" si="94"/>
        <v>36.950000000000003</v>
      </c>
      <c r="R616" s="9">
        <f t="shared" si="95"/>
        <v>39.75</v>
      </c>
      <c r="S616" s="9">
        <f t="shared" si="96"/>
        <v>37.85</v>
      </c>
      <c r="T616" s="9">
        <f t="shared" si="97"/>
        <v>38.25</v>
      </c>
      <c r="U616" s="8">
        <f t="shared" si="98"/>
        <v>38.183333333333337</v>
      </c>
      <c r="V616" s="8">
        <f t="shared" si="99"/>
        <v>38.200000000000003</v>
      </c>
    </row>
    <row r="617" spans="1:22" ht="13.5" x14ac:dyDescent="0.25">
      <c r="A617" s="3">
        <f>RSI!A617</f>
        <v>43201</v>
      </c>
      <c r="B617" s="2">
        <f>RSI!B617</f>
        <v>2.2999999999999998</v>
      </c>
      <c r="C617" s="2">
        <f>RSI!I617</f>
        <v>43.454654884410978</v>
      </c>
      <c r="D617" s="2">
        <f>MACD!E617</f>
        <v>2.4123690970641043E-3</v>
      </c>
      <c r="E617" s="2">
        <f>MACD!F617</f>
        <v>8.8931530565490753E-3</v>
      </c>
      <c r="F617" s="2">
        <f>'Moving Avg'!D617</f>
        <v>2.2999999999999998</v>
      </c>
      <c r="G617" s="2">
        <f>'Moving Avg'!F617</f>
        <v>2.3064999999999993</v>
      </c>
      <c r="H617" s="2">
        <f>'Moving Avg'!G617</f>
        <v>2.3095999999999992</v>
      </c>
      <c r="I617" s="2">
        <f>'Moving Avg'!H617</f>
        <v>2.0682500000000004</v>
      </c>
      <c r="J617" s="6" t="str">
        <f>OBV!F617</f>
        <v>NEUTRAL</v>
      </c>
      <c r="K617" s="6" t="str">
        <f>OBV!G617</f>
        <v>NEUTRAL</v>
      </c>
      <c r="L617" s="6" t="str">
        <f>OBV!H617</f>
        <v>NEUTRAL</v>
      </c>
      <c r="M617" s="8">
        <f t="shared" si="90"/>
        <v>25</v>
      </c>
      <c r="N617" s="8">
        <f t="shared" si="91"/>
        <v>45</v>
      </c>
      <c r="O617" s="8">
        <f t="shared" si="92"/>
        <v>50</v>
      </c>
      <c r="P617" s="8">
        <f t="shared" si="93"/>
        <v>33</v>
      </c>
      <c r="Q617" s="9">
        <f t="shared" si="94"/>
        <v>36.950000000000003</v>
      </c>
      <c r="R617" s="9">
        <f t="shared" si="95"/>
        <v>39.75</v>
      </c>
      <c r="S617" s="9">
        <f t="shared" si="96"/>
        <v>37.85</v>
      </c>
      <c r="T617" s="9">
        <f t="shared" si="97"/>
        <v>38.25</v>
      </c>
      <c r="U617" s="8">
        <f t="shared" si="98"/>
        <v>38.183333333333337</v>
      </c>
      <c r="V617" s="8">
        <f t="shared" si="99"/>
        <v>38.200000000000003</v>
      </c>
    </row>
    <row r="618" spans="1:22" ht="13.5" x14ac:dyDescent="0.25">
      <c r="A618" s="3">
        <f>RSI!A618</f>
        <v>43202</v>
      </c>
      <c r="B618" s="2">
        <f>RSI!B618</f>
        <v>2.2999999999999998</v>
      </c>
      <c r="C618" s="2">
        <f>RSI!I618</f>
        <v>43.454654884410971</v>
      </c>
      <c r="D618" s="2">
        <f>MACD!E618</f>
        <v>1.157190193799007E-3</v>
      </c>
      <c r="E618" s="2">
        <f>MACD!F618</f>
        <v>7.3459604839990617E-3</v>
      </c>
      <c r="F618" s="2">
        <f>'Moving Avg'!D618</f>
        <v>2.2999999999999998</v>
      </c>
      <c r="G618" s="2">
        <f>'Moving Avg'!F618</f>
        <v>2.3014999999999994</v>
      </c>
      <c r="H618" s="2">
        <f>'Moving Avg'!G618</f>
        <v>2.311199999999999</v>
      </c>
      <c r="I618" s="2">
        <f>'Moving Avg'!H618</f>
        <v>2.0707500000000003</v>
      </c>
      <c r="J618" s="6" t="str">
        <f>OBV!F618</f>
        <v>NEUTRAL</v>
      </c>
      <c r="K618" s="6" t="str">
        <f>OBV!G618</f>
        <v>NEUTRAL</v>
      </c>
      <c r="L618" s="6" t="str">
        <f>OBV!H618</f>
        <v>NEUTRAL</v>
      </c>
      <c r="M618" s="8">
        <f t="shared" si="90"/>
        <v>25</v>
      </c>
      <c r="N618" s="8">
        <f t="shared" si="91"/>
        <v>45</v>
      </c>
      <c r="O618" s="8">
        <f t="shared" si="92"/>
        <v>50</v>
      </c>
      <c r="P618" s="8">
        <f t="shared" si="93"/>
        <v>33</v>
      </c>
      <c r="Q618" s="9">
        <f t="shared" si="94"/>
        <v>36.950000000000003</v>
      </c>
      <c r="R618" s="9">
        <f t="shared" si="95"/>
        <v>39.75</v>
      </c>
      <c r="S618" s="9">
        <f t="shared" si="96"/>
        <v>37.85</v>
      </c>
      <c r="T618" s="9">
        <f t="shared" si="97"/>
        <v>38.25</v>
      </c>
      <c r="U618" s="8">
        <f t="shared" si="98"/>
        <v>38.183333333333337</v>
      </c>
      <c r="V618" s="8">
        <f t="shared" si="99"/>
        <v>38.200000000000003</v>
      </c>
    </row>
    <row r="619" spans="1:22" ht="13.5" x14ac:dyDescent="0.25">
      <c r="A619" s="3">
        <f>RSI!A619</f>
        <v>43203</v>
      </c>
      <c r="B619" s="2">
        <f>RSI!B619</f>
        <v>2.2999999999999998</v>
      </c>
      <c r="C619" s="2">
        <f>RSI!I619</f>
        <v>43.454654884410978</v>
      </c>
      <c r="D619" s="2">
        <f>MACD!E619</f>
        <v>1.6060056652511534E-4</v>
      </c>
      <c r="E619" s="2">
        <f>MACD!F619</f>
        <v>5.9088885005042727E-3</v>
      </c>
      <c r="F619" s="2">
        <f>'Moving Avg'!D619</f>
        <v>2.2999999999999998</v>
      </c>
      <c r="G619" s="2">
        <f>'Moving Avg'!F619</f>
        <v>2.2999999999999994</v>
      </c>
      <c r="H619" s="2">
        <f>'Moving Avg'!G619</f>
        <v>2.3127999999999989</v>
      </c>
      <c r="I619" s="2">
        <f>'Moving Avg'!H619</f>
        <v>2.0732500000000003</v>
      </c>
      <c r="J619" s="6" t="str">
        <f>OBV!F619</f>
        <v>NEUTRAL</v>
      </c>
      <c r="K619" s="6" t="str">
        <f>OBV!G619</f>
        <v>NEUTRAL</v>
      </c>
      <c r="L619" s="6" t="str">
        <f>OBV!H619</f>
        <v>NEUTRAL</v>
      </c>
      <c r="M619" s="8">
        <f t="shared" si="90"/>
        <v>25</v>
      </c>
      <c r="N619" s="8">
        <f t="shared" si="91"/>
        <v>45</v>
      </c>
      <c r="O619" s="8">
        <f t="shared" si="92"/>
        <v>50</v>
      </c>
      <c r="P619" s="8">
        <f t="shared" si="93"/>
        <v>33</v>
      </c>
      <c r="Q619" s="9">
        <f t="shared" si="94"/>
        <v>36.950000000000003</v>
      </c>
      <c r="R619" s="9">
        <f t="shared" si="95"/>
        <v>39.75</v>
      </c>
      <c r="S619" s="9">
        <f t="shared" si="96"/>
        <v>37.85</v>
      </c>
      <c r="T619" s="9">
        <f t="shared" si="97"/>
        <v>38.25</v>
      </c>
      <c r="U619" s="8">
        <f t="shared" si="98"/>
        <v>38.183333333333337</v>
      </c>
      <c r="V619" s="8">
        <f t="shared" si="99"/>
        <v>38.200000000000003</v>
      </c>
    </row>
    <row r="620" spans="1:22" ht="13.5" x14ac:dyDescent="0.25">
      <c r="A620" s="3">
        <f>RSI!A620</f>
        <v>43206</v>
      </c>
      <c r="B620" s="2">
        <f>RSI!B620</f>
        <v>2.2999999999999998</v>
      </c>
      <c r="C620" s="2">
        <f>RSI!I620</f>
        <v>43.454654884410978</v>
      </c>
      <c r="D620" s="2">
        <f>MACD!E620</f>
        <v>-6.2203347839373535E-4</v>
      </c>
      <c r="E620" s="2">
        <f>MACD!F620</f>
        <v>4.6027041047246716E-3</v>
      </c>
      <c r="F620" s="2">
        <f>'Moving Avg'!D620</f>
        <v>2.2999999999999998</v>
      </c>
      <c r="G620" s="2">
        <f>'Moving Avg'!F620</f>
        <v>2.2999999999999994</v>
      </c>
      <c r="H620" s="2">
        <f>'Moving Avg'!G620</f>
        <v>2.3131999999999988</v>
      </c>
      <c r="I620" s="2">
        <f>'Moving Avg'!H620</f>
        <v>2.0757500000000007</v>
      </c>
      <c r="J620" s="6" t="str">
        <f>OBV!F620</f>
        <v>NEUTRAL</v>
      </c>
      <c r="K620" s="6" t="str">
        <f>OBV!G620</f>
        <v>NEUTRAL</v>
      </c>
      <c r="L620" s="6" t="str">
        <f>OBV!H620</f>
        <v>NEUTRAL</v>
      </c>
      <c r="M620" s="8">
        <f t="shared" si="90"/>
        <v>25</v>
      </c>
      <c r="N620" s="8">
        <f t="shared" si="91"/>
        <v>45</v>
      </c>
      <c r="O620" s="8">
        <f t="shared" si="92"/>
        <v>50</v>
      </c>
      <c r="P620" s="8">
        <f t="shared" si="93"/>
        <v>33</v>
      </c>
      <c r="Q620" s="9">
        <f t="shared" si="94"/>
        <v>36.950000000000003</v>
      </c>
      <c r="R620" s="9">
        <f t="shared" si="95"/>
        <v>39.75</v>
      </c>
      <c r="S620" s="9">
        <f t="shared" si="96"/>
        <v>37.85</v>
      </c>
      <c r="T620" s="9">
        <f t="shared" si="97"/>
        <v>38.25</v>
      </c>
      <c r="U620" s="8">
        <f t="shared" si="98"/>
        <v>38.183333333333337</v>
      </c>
      <c r="V620" s="8">
        <f t="shared" si="99"/>
        <v>38.200000000000003</v>
      </c>
    </row>
    <row r="621" spans="1:22" ht="13.5" x14ac:dyDescent="0.25">
      <c r="A621" s="3">
        <f>RSI!A621</f>
        <v>43207</v>
      </c>
      <c r="B621" s="2">
        <f>RSI!B621</f>
        <v>2.2999999999999998</v>
      </c>
      <c r="C621" s="2">
        <f>RSI!I621</f>
        <v>43.454654884410971</v>
      </c>
      <c r="D621" s="2">
        <f>MACD!E621</f>
        <v>-1.2281195993026905E-3</v>
      </c>
      <c r="E621" s="2">
        <f>MACD!F621</f>
        <v>3.4365393639191996E-3</v>
      </c>
      <c r="F621" s="2">
        <f>'Moving Avg'!D621</f>
        <v>2.2999999999999998</v>
      </c>
      <c r="G621" s="2">
        <f>'Moving Avg'!F621</f>
        <v>2.2999999999999994</v>
      </c>
      <c r="H621" s="2">
        <f>'Moving Avg'!G621</f>
        <v>2.3123999999999989</v>
      </c>
      <c r="I621" s="2">
        <f>'Moving Avg'!H621</f>
        <v>2.0782500000000006</v>
      </c>
      <c r="J621" s="6" t="str">
        <f>OBV!F621</f>
        <v>NEUTRAL</v>
      </c>
      <c r="K621" s="6" t="str">
        <f>OBV!G621</f>
        <v>NEUTRAL</v>
      </c>
      <c r="L621" s="6" t="str">
        <f>OBV!H621</f>
        <v>NEUTRAL</v>
      </c>
      <c r="M621" s="8">
        <f t="shared" si="90"/>
        <v>25</v>
      </c>
      <c r="N621" s="8">
        <f t="shared" si="91"/>
        <v>45</v>
      </c>
      <c r="O621" s="8">
        <f t="shared" si="92"/>
        <v>50</v>
      </c>
      <c r="P621" s="8">
        <f t="shared" si="93"/>
        <v>33</v>
      </c>
      <c r="Q621" s="9">
        <f t="shared" si="94"/>
        <v>36.950000000000003</v>
      </c>
      <c r="R621" s="9">
        <f t="shared" si="95"/>
        <v>39.75</v>
      </c>
      <c r="S621" s="9">
        <f t="shared" si="96"/>
        <v>37.85</v>
      </c>
      <c r="T621" s="9">
        <f t="shared" si="97"/>
        <v>38.25</v>
      </c>
      <c r="U621" s="8">
        <f t="shared" si="98"/>
        <v>38.183333333333337</v>
      </c>
      <c r="V621" s="8">
        <f t="shared" si="99"/>
        <v>38.200000000000003</v>
      </c>
    </row>
    <row r="622" spans="1:22" ht="13.5" x14ac:dyDescent="0.25">
      <c r="A622" s="3">
        <f>RSI!A622</f>
        <v>43208</v>
      </c>
      <c r="B622" s="2">
        <f>RSI!B622</f>
        <v>2.2999999999999998</v>
      </c>
      <c r="C622" s="2">
        <f>RSI!I622</f>
        <v>43.454654884410971</v>
      </c>
      <c r="D622" s="2">
        <f>MACD!E622</f>
        <v>-1.688977732786423E-3</v>
      </c>
      <c r="E622" s="2">
        <f>MACD!F622</f>
        <v>2.411435944578075E-3</v>
      </c>
      <c r="F622" s="2">
        <f>'Moving Avg'!D622</f>
        <v>2.2999999999999998</v>
      </c>
      <c r="G622" s="2">
        <f>'Moving Avg'!F622</f>
        <v>2.2999999999999994</v>
      </c>
      <c r="H622" s="2">
        <f>'Moving Avg'!G622</f>
        <v>2.3127999999999984</v>
      </c>
      <c r="I622" s="2">
        <f>'Moving Avg'!H622</f>
        <v>2.0807500000000005</v>
      </c>
      <c r="J622" s="6" t="str">
        <f>OBV!F622</f>
        <v>NEUTRAL</v>
      </c>
      <c r="K622" s="6" t="str">
        <f>OBV!G622</f>
        <v>NEUTRAL</v>
      </c>
      <c r="L622" s="6" t="str">
        <f>OBV!H622</f>
        <v>NEUTRAL</v>
      </c>
      <c r="M622" s="8">
        <f t="shared" si="90"/>
        <v>25</v>
      </c>
      <c r="N622" s="8">
        <f t="shared" si="91"/>
        <v>45</v>
      </c>
      <c r="O622" s="8">
        <f t="shared" si="92"/>
        <v>50</v>
      </c>
      <c r="P622" s="8">
        <f t="shared" si="93"/>
        <v>33</v>
      </c>
      <c r="Q622" s="9">
        <f t="shared" si="94"/>
        <v>36.950000000000003</v>
      </c>
      <c r="R622" s="9">
        <f t="shared" si="95"/>
        <v>39.75</v>
      </c>
      <c r="S622" s="9">
        <f t="shared" si="96"/>
        <v>37.85</v>
      </c>
      <c r="T622" s="9">
        <f t="shared" si="97"/>
        <v>38.25</v>
      </c>
      <c r="U622" s="8">
        <f t="shared" si="98"/>
        <v>38.183333333333337</v>
      </c>
      <c r="V622" s="8">
        <f t="shared" si="99"/>
        <v>38.200000000000003</v>
      </c>
    </row>
    <row r="623" spans="1:22" ht="13.5" x14ac:dyDescent="0.25">
      <c r="A623" s="3">
        <f>RSI!A623</f>
        <v>43209</v>
      </c>
      <c r="B623" s="2">
        <f>RSI!B623</f>
        <v>2.2999999999999998</v>
      </c>
      <c r="C623" s="2">
        <f>RSI!I623</f>
        <v>43.454654884410971</v>
      </c>
      <c r="D623" s="2">
        <f>MACD!E623</f>
        <v>-2.0308013104983758E-3</v>
      </c>
      <c r="E623" s="2">
        <f>MACD!F623</f>
        <v>1.5229884935627849E-3</v>
      </c>
      <c r="F623" s="2">
        <f>'Moving Avg'!D623</f>
        <v>2.2999999999999998</v>
      </c>
      <c r="G623" s="2">
        <f>'Moving Avg'!F623</f>
        <v>2.2999999999999994</v>
      </c>
      <c r="H623" s="2">
        <f>'Moving Avg'!G623</f>
        <v>2.3151999999999986</v>
      </c>
      <c r="I623" s="2">
        <f>'Moving Avg'!H623</f>
        <v>2.0832500000000009</v>
      </c>
      <c r="J623" s="6" t="str">
        <f>OBV!F623</f>
        <v>NEUTRAL</v>
      </c>
      <c r="K623" s="6" t="str">
        <f>OBV!G623</f>
        <v>NEUTRAL</v>
      </c>
      <c r="L623" s="6" t="str">
        <f>OBV!H623</f>
        <v>NEUTRAL</v>
      </c>
      <c r="M623" s="8">
        <f t="shared" si="90"/>
        <v>25</v>
      </c>
      <c r="N623" s="8">
        <f t="shared" si="91"/>
        <v>45</v>
      </c>
      <c r="O623" s="8">
        <f t="shared" si="92"/>
        <v>50</v>
      </c>
      <c r="P623" s="8">
        <f t="shared" si="93"/>
        <v>33</v>
      </c>
      <c r="Q623" s="9">
        <f t="shared" si="94"/>
        <v>36.950000000000003</v>
      </c>
      <c r="R623" s="9">
        <f t="shared" si="95"/>
        <v>39.75</v>
      </c>
      <c r="S623" s="9">
        <f t="shared" si="96"/>
        <v>37.85</v>
      </c>
      <c r="T623" s="9">
        <f t="shared" si="97"/>
        <v>38.25</v>
      </c>
      <c r="U623" s="8">
        <f t="shared" si="98"/>
        <v>38.183333333333337</v>
      </c>
      <c r="V623" s="8">
        <f t="shared" si="99"/>
        <v>38.200000000000003</v>
      </c>
    </row>
    <row r="624" spans="1:22" ht="13.5" x14ac:dyDescent="0.25">
      <c r="A624" s="3">
        <f>RSI!A624</f>
        <v>43210</v>
      </c>
      <c r="B624" s="2">
        <f>RSI!B624</f>
        <v>2.2999999999999998</v>
      </c>
      <c r="C624" s="2">
        <f>RSI!I624</f>
        <v>43.454654884410971</v>
      </c>
      <c r="D624" s="2">
        <f>MACD!E624</f>
        <v>-2.2754687709789501E-3</v>
      </c>
      <c r="E624" s="2">
        <f>MACD!F624</f>
        <v>7.6329704065443795E-4</v>
      </c>
      <c r="F624" s="2">
        <f>'Moving Avg'!D624</f>
        <v>2.2999999999999998</v>
      </c>
      <c r="G624" s="2">
        <f>'Moving Avg'!F624</f>
        <v>2.2999999999999994</v>
      </c>
      <c r="H624" s="2">
        <f>'Moving Avg'!G624</f>
        <v>2.3167999999999989</v>
      </c>
      <c r="I624" s="2">
        <f>'Moving Avg'!H624</f>
        <v>2.0857500000000009</v>
      </c>
      <c r="J624" s="6" t="str">
        <f>OBV!F624</f>
        <v>NEUTRAL</v>
      </c>
      <c r="K624" s="6" t="str">
        <f>OBV!G624</f>
        <v>NEUTRAL</v>
      </c>
      <c r="L624" s="6" t="str">
        <f>OBV!H624</f>
        <v>NEUTRAL</v>
      </c>
      <c r="M624" s="8">
        <f t="shared" si="90"/>
        <v>25</v>
      </c>
      <c r="N624" s="8">
        <f t="shared" si="91"/>
        <v>45</v>
      </c>
      <c r="O624" s="8">
        <f t="shared" si="92"/>
        <v>50</v>
      </c>
      <c r="P624" s="8">
        <f t="shared" si="93"/>
        <v>33</v>
      </c>
      <c r="Q624" s="9">
        <f t="shared" si="94"/>
        <v>36.950000000000003</v>
      </c>
      <c r="R624" s="9">
        <f t="shared" si="95"/>
        <v>39.75</v>
      </c>
      <c r="S624" s="9">
        <f t="shared" si="96"/>
        <v>37.85</v>
      </c>
      <c r="T624" s="9">
        <f t="shared" si="97"/>
        <v>38.25</v>
      </c>
      <c r="U624" s="8">
        <f t="shared" si="98"/>
        <v>38.183333333333337</v>
      </c>
      <c r="V624" s="8">
        <f t="shared" si="99"/>
        <v>38.200000000000003</v>
      </c>
    </row>
    <row r="625" spans="1:22" ht="13.5" x14ac:dyDescent="0.25">
      <c r="A625" s="3">
        <f>RSI!A625</f>
        <v>43213</v>
      </c>
      <c r="B625" s="2">
        <f>RSI!B625</f>
        <v>2.2999999999999998</v>
      </c>
      <c r="C625" s="2">
        <f>RSI!I625</f>
        <v>43.454654884410971</v>
      </c>
      <c r="D625" s="2">
        <f>MACD!E625</f>
        <v>-2.4412285332249262E-3</v>
      </c>
      <c r="E625" s="2">
        <f>MACD!F625</f>
        <v>1.2239192587856513E-4</v>
      </c>
      <c r="F625" s="2">
        <f>'Moving Avg'!D625</f>
        <v>2.2999999999999998</v>
      </c>
      <c r="G625" s="2">
        <f>'Moving Avg'!F625</f>
        <v>2.2999999999999994</v>
      </c>
      <c r="H625" s="2">
        <f>'Moving Avg'!G625</f>
        <v>2.3173999999999988</v>
      </c>
      <c r="I625" s="2">
        <f>'Moving Avg'!H625</f>
        <v>2.0882000000000009</v>
      </c>
      <c r="J625" s="6" t="str">
        <f>OBV!F625</f>
        <v>NEUTRAL</v>
      </c>
      <c r="K625" s="6" t="str">
        <f>OBV!G625</f>
        <v>NEUTRAL</v>
      </c>
      <c r="L625" s="6" t="str">
        <f>OBV!H625</f>
        <v>NEUTRAL</v>
      </c>
      <c r="M625" s="8">
        <f t="shared" si="90"/>
        <v>25</v>
      </c>
      <c r="N625" s="8">
        <f t="shared" si="91"/>
        <v>45</v>
      </c>
      <c r="O625" s="8">
        <f t="shared" si="92"/>
        <v>50</v>
      </c>
      <c r="P625" s="8">
        <f t="shared" si="93"/>
        <v>33</v>
      </c>
      <c r="Q625" s="9">
        <f t="shared" si="94"/>
        <v>36.950000000000003</v>
      </c>
      <c r="R625" s="9">
        <f t="shared" si="95"/>
        <v>39.75</v>
      </c>
      <c r="S625" s="9">
        <f t="shared" si="96"/>
        <v>37.85</v>
      </c>
      <c r="T625" s="9">
        <f t="shared" si="97"/>
        <v>38.25</v>
      </c>
      <c r="U625" s="8">
        <f t="shared" si="98"/>
        <v>38.183333333333337</v>
      </c>
      <c r="V625" s="8">
        <f t="shared" si="99"/>
        <v>38.200000000000003</v>
      </c>
    </row>
    <row r="626" spans="1:22" ht="13.5" x14ac:dyDescent="0.25">
      <c r="A626" s="3">
        <f>RSI!A626</f>
        <v>43214</v>
      </c>
      <c r="B626" s="2">
        <f>RSI!B626</f>
        <v>2.2999999999999998</v>
      </c>
      <c r="C626" s="2">
        <f>RSI!I626</f>
        <v>43.454654884410971</v>
      </c>
      <c r="D626" s="2">
        <f>MACD!E626</f>
        <v>-2.5432770246345271E-3</v>
      </c>
      <c r="E626" s="2">
        <f>MACD!F626</f>
        <v>-4.1074186422405338E-4</v>
      </c>
      <c r="F626" s="2">
        <f>'Moving Avg'!D626</f>
        <v>2.2999999999999998</v>
      </c>
      <c r="G626" s="2">
        <f>'Moving Avg'!F626</f>
        <v>2.2999999999999994</v>
      </c>
      <c r="H626" s="2">
        <f>'Moving Avg'!G626</f>
        <v>2.3175999999999983</v>
      </c>
      <c r="I626" s="2">
        <f>'Moving Avg'!H626</f>
        <v>2.0907000000000009</v>
      </c>
      <c r="J626" s="6" t="str">
        <f>OBV!F626</f>
        <v>NEUTRAL</v>
      </c>
      <c r="K626" s="6" t="str">
        <f>OBV!G626</f>
        <v>NEUTRAL</v>
      </c>
      <c r="L626" s="6" t="str">
        <f>OBV!H626</f>
        <v>NEUTRAL</v>
      </c>
      <c r="M626" s="8">
        <f t="shared" si="90"/>
        <v>25</v>
      </c>
      <c r="N626" s="8">
        <f t="shared" si="91"/>
        <v>45</v>
      </c>
      <c r="O626" s="8">
        <f t="shared" si="92"/>
        <v>50</v>
      </c>
      <c r="P626" s="8">
        <f t="shared" si="93"/>
        <v>33</v>
      </c>
      <c r="Q626" s="9">
        <f t="shared" si="94"/>
        <v>36.950000000000003</v>
      </c>
      <c r="R626" s="9">
        <f t="shared" si="95"/>
        <v>39.75</v>
      </c>
      <c r="S626" s="9">
        <f t="shared" si="96"/>
        <v>37.85</v>
      </c>
      <c r="T626" s="9">
        <f t="shared" si="97"/>
        <v>38.25</v>
      </c>
      <c r="U626" s="8">
        <f t="shared" si="98"/>
        <v>38.183333333333337</v>
      </c>
      <c r="V626" s="8">
        <f t="shared" si="99"/>
        <v>38.200000000000003</v>
      </c>
    </row>
    <row r="627" spans="1:22" ht="13.5" x14ac:dyDescent="0.25">
      <c r="A627" s="3">
        <f>RSI!A627</f>
        <v>43215</v>
      </c>
      <c r="B627" s="2">
        <f>RSI!B627</f>
        <v>2.2999999999999998</v>
      </c>
      <c r="C627" s="2">
        <f>RSI!I627</f>
        <v>43.454654884410971</v>
      </c>
      <c r="D627" s="2">
        <f>MACD!E627</f>
        <v>-2.5942463324382103E-3</v>
      </c>
      <c r="E627" s="2">
        <f>MACD!F627</f>
        <v>-8.4744275786688482E-4</v>
      </c>
      <c r="F627" s="2">
        <f>'Moving Avg'!D627</f>
        <v>2.2999999999999998</v>
      </c>
      <c r="G627" s="2">
        <f>'Moving Avg'!F627</f>
        <v>2.2999999999999994</v>
      </c>
      <c r="H627" s="2">
        <f>'Moving Avg'!G627</f>
        <v>2.3175999999999983</v>
      </c>
      <c r="I627" s="2">
        <f>'Moving Avg'!H627</f>
        <v>2.093300000000001</v>
      </c>
      <c r="J627" s="6" t="str">
        <f>OBV!F627</f>
        <v>NEUTRAL</v>
      </c>
      <c r="K627" s="6" t="str">
        <f>OBV!G627</f>
        <v>NEUTRAL</v>
      </c>
      <c r="L627" s="6" t="str">
        <f>OBV!H627</f>
        <v>NEUTRAL</v>
      </c>
      <c r="M627" s="8">
        <f t="shared" si="90"/>
        <v>25</v>
      </c>
      <c r="N627" s="8">
        <f t="shared" si="91"/>
        <v>45</v>
      </c>
      <c r="O627" s="8">
        <f t="shared" si="92"/>
        <v>50</v>
      </c>
      <c r="P627" s="8">
        <f t="shared" si="93"/>
        <v>33</v>
      </c>
      <c r="Q627" s="9">
        <f t="shared" si="94"/>
        <v>36.950000000000003</v>
      </c>
      <c r="R627" s="9">
        <f t="shared" si="95"/>
        <v>39.75</v>
      </c>
      <c r="S627" s="9">
        <f t="shared" si="96"/>
        <v>37.85</v>
      </c>
      <c r="T627" s="9">
        <f t="shared" si="97"/>
        <v>38.25</v>
      </c>
      <c r="U627" s="8">
        <f t="shared" si="98"/>
        <v>38.183333333333337</v>
      </c>
      <c r="V627" s="8">
        <f t="shared" si="99"/>
        <v>38.200000000000003</v>
      </c>
    </row>
    <row r="628" spans="1:22" ht="13.5" x14ac:dyDescent="0.25">
      <c r="A628" s="3">
        <f>RSI!A628</f>
        <v>43216</v>
      </c>
      <c r="B628" s="2">
        <f>RSI!B628</f>
        <v>2.2999999999999998</v>
      </c>
      <c r="C628" s="2">
        <f>RSI!I628</f>
        <v>43.454654884410971</v>
      </c>
      <c r="D628" s="2">
        <f>MACD!E628</f>
        <v>-2.6046154900343232E-3</v>
      </c>
      <c r="E628" s="2">
        <f>MACD!F628</f>
        <v>-1.1988773043003725E-3</v>
      </c>
      <c r="F628" s="2">
        <f>'Moving Avg'!D628</f>
        <v>2.2999999999999998</v>
      </c>
      <c r="G628" s="2">
        <f>'Moving Avg'!F628</f>
        <v>2.2999999999999994</v>
      </c>
      <c r="H628" s="2">
        <f>'Moving Avg'!G628</f>
        <v>2.3169999999999984</v>
      </c>
      <c r="I628" s="2">
        <f>'Moving Avg'!H628</f>
        <v>2.0959000000000012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  <c r="M628" s="8">
        <f t="shared" si="90"/>
        <v>25</v>
      </c>
      <c r="N628" s="8">
        <f t="shared" si="91"/>
        <v>45</v>
      </c>
      <c r="O628" s="8">
        <f t="shared" si="92"/>
        <v>50</v>
      </c>
      <c r="P628" s="8">
        <f t="shared" si="93"/>
        <v>33</v>
      </c>
      <c r="Q628" s="9">
        <f t="shared" si="94"/>
        <v>36.950000000000003</v>
      </c>
      <c r="R628" s="9">
        <f t="shared" si="95"/>
        <v>39.75</v>
      </c>
      <c r="S628" s="9">
        <f t="shared" si="96"/>
        <v>37.85</v>
      </c>
      <c r="T628" s="9">
        <f t="shared" si="97"/>
        <v>38.25</v>
      </c>
      <c r="U628" s="8">
        <f t="shared" si="98"/>
        <v>38.183333333333337</v>
      </c>
      <c r="V628" s="8">
        <f t="shared" si="99"/>
        <v>38.200000000000003</v>
      </c>
    </row>
    <row r="629" spans="1:22" ht="13.5" x14ac:dyDescent="0.25">
      <c r="A629" s="3">
        <f>RSI!A629</f>
        <v>43217</v>
      </c>
      <c r="B629" s="2">
        <f>RSI!B629</f>
        <v>2.2999999999999998</v>
      </c>
      <c r="C629" s="2">
        <f>RSI!I629</f>
        <v>43.454654884410978</v>
      </c>
      <c r="D629" s="2">
        <f>MACD!E629</f>
        <v>-2.5830572460989742E-3</v>
      </c>
      <c r="E629" s="2">
        <f>MACD!F629</f>
        <v>-1.4757132926600928E-3</v>
      </c>
      <c r="F629" s="2">
        <f>'Moving Avg'!D629</f>
        <v>2.2999999999999998</v>
      </c>
      <c r="G629" s="2">
        <f>'Moving Avg'!F629</f>
        <v>2.2999999999999994</v>
      </c>
      <c r="H629" s="2">
        <f>'Moving Avg'!G629</f>
        <v>2.3171999999999984</v>
      </c>
      <c r="I629" s="2">
        <f>'Moving Avg'!H629</f>
        <v>2.0985000000000014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  <c r="M629" s="8">
        <f t="shared" si="90"/>
        <v>25</v>
      </c>
      <c r="N629" s="8">
        <f t="shared" si="91"/>
        <v>45</v>
      </c>
      <c r="O629" s="8">
        <f t="shared" si="92"/>
        <v>50</v>
      </c>
      <c r="P629" s="8">
        <f t="shared" si="93"/>
        <v>33</v>
      </c>
      <c r="Q629" s="9">
        <f t="shared" si="94"/>
        <v>36.950000000000003</v>
      </c>
      <c r="R629" s="9">
        <f t="shared" si="95"/>
        <v>39.75</v>
      </c>
      <c r="S629" s="9">
        <f t="shared" si="96"/>
        <v>37.85</v>
      </c>
      <c r="T629" s="9">
        <f t="shared" si="97"/>
        <v>38.25</v>
      </c>
      <c r="U629" s="8">
        <f t="shared" si="98"/>
        <v>38.183333333333337</v>
      </c>
      <c r="V629" s="8">
        <f t="shared" si="99"/>
        <v>38.200000000000003</v>
      </c>
    </row>
    <row r="630" spans="1:22" ht="13.5" x14ac:dyDescent="0.25">
      <c r="A630" s="3">
        <f>RSI!A630</f>
        <v>43220</v>
      </c>
      <c r="B630" s="2">
        <f>RSI!B630</f>
        <v>2.2999999999999998</v>
      </c>
      <c r="C630" s="2">
        <f>RSI!I630</f>
        <v>43.454654884410978</v>
      </c>
      <c r="D630" s="2">
        <f>MACD!E630</f>
        <v>-2.5367303342287428E-3</v>
      </c>
      <c r="E630" s="2">
        <f>MACD!F630</f>
        <v>-1.6879167009738231E-3</v>
      </c>
      <c r="F630" s="2">
        <f>'Moving Avg'!D630</f>
        <v>2.2999999999999998</v>
      </c>
      <c r="G630" s="2">
        <f>'Moving Avg'!F630</f>
        <v>2.2999999999999994</v>
      </c>
      <c r="H630" s="2">
        <f>'Moving Avg'!G630</f>
        <v>2.3165999999999984</v>
      </c>
      <c r="I630" s="2">
        <f>'Moving Avg'!H630</f>
        <v>2.1010000000000013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  <c r="M630" s="8">
        <f t="shared" si="90"/>
        <v>25</v>
      </c>
      <c r="N630" s="8">
        <f t="shared" si="91"/>
        <v>45</v>
      </c>
      <c r="O630" s="8">
        <f t="shared" si="92"/>
        <v>50</v>
      </c>
      <c r="P630" s="8">
        <f t="shared" si="93"/>
        <v>33</v>
      </c>
      <c r="Q630" s="9">
        <f t="shared" si="94"/>
        <v>36.950000000000003</v>
      </c>
      <c r="R630" s="9">
        <f t="shared" si="95"/>
        <v>39.75</v>
      </c>
      <c r="S630" s="9">
        <f t="shared" si="96"/>
        <v>37.85</v>
      </c>
      <c r="T630" s="9">
        <f t="shared" si="97"/>
        <v>38.25</v>
      </c>
      <c r="U630" s="8">
        <f t="shared" si="98"/>
        <v>38.183333333333337</v>
      </c>
      <c r="V630" s="8">
        <f t="shared" si="99"/>
        <v>38.200000000000003</v>
      </c>
    </row>
    <row r="631" spans="1:22" ht="13.5" x14ac:dyDescent="0.25">
      <c r="A631" s="3">
        <f>RSI!A631</f>
        <v>43222</v>
      </c>
      <c r="B631" s="2">
        <f>RSI!B631</f>
        <v>2.2999999999999998</v>
      </c>
      <c r="C631" s="2">
        <f>RSI!I631</f>
        <v>43.454654884410978</v>
      </c>
      <c r="D631" s="2">
        <f>MACD!E631</f>
        <v>-2.4715257128575807E-3</v>
      </c>
      <c r="E631" s="2">
        <f>MACD!F631</f>
        <v>-1.8446385033505748E-3</v>
      </c>
      <c r="F631" s="2">
        <f>'Moving Avg'!D631</f>
        <v>2.2999999999999998</v>
      </c>
      <c r="G631" s="2">
        <f>'Moving Avg'!F631</f>
        <v>2.2999999999999994</v>
      </c>
      <c r="H631" s="2">
        <f>'Moving Avg'!G631</f>
        <v>2.3159999999999981</v>
      </c>
      <c r="I631" s="2">
        <f>'Moving Avg'!H631</f>
        <v>2.1035000000000017</v>
      </c>
      <c r="J631" s="6" t="str">
        <f>OBV!F631</f>
        <v>NEUTRAL</v>
      </c>
      <c r="K631" s="6" t="str">
        <f>OBV!G631</f>
        <v>NEUTRAL</v>
      </c>
      <c r="L631" s="6" t="str">
        <f>OBV!H631</f>
        <v>NEUTRAL</v>
      </c>
      <c r="M631" s="8">
        <f t="shared" si="90"/>
        <v>25</v>
      </c>
      <c r="N631" s="8">
        <f t="shared" si="91"/>
        <v>45</v>
      </c>
      <c r="O631" s="8">
        <f t="shared" si="92"/>
        <v>50</v>
      </c>
      <c r="P631" s="8">
        <f t="shared" si="93"/>
        <v>33</v>
      </c>
      <c r="Q631" s="9">
        <f t="shared" si="94"/>
        <v>36.950000000000003</v>
      </c>
      <c r="R631" s="9">
        <f t="shared" si="95"/>
        <v>39.75</v>
      </c>
      <c r="S631" s="9">
        <f t="shared" si="96"/>
        <v>37.85</v>
      </c>
      <c r="T631" s="9">
        <f t="shared" si="97"/>
        <v>38.25</v>
      </c>
      <c r="U631" s="8">
        <f t="shared" si="98"/>
        <v>38.183333333333337</v>
      </c>
      <c r="V631" s="8">
        <f t="shared" si="99"/>
        <v>38.200000000000003</v>
      </c>
    </row>
    <row r="632" spans="1:22" ht="13.5" x14ac:dyDescent="0.25">
      <c r="A632" s="3">
        <f>RSI!A632</f>
        <v>43223</v>
      </c>
      <c r="B632" s="2">
        <f>RSI!B632</f>
        <v>2.2999999999999998</v>
      </c>
      <c r="C632" s="2">
        <f>RSI!I632</f>
        <v>43.454654884410978</v>
      </c>
      <c r="D632" s="2">
        <f>MACD!E632</f>
        <v>-2.3922739358535061E-3</v>
      </c>
      <c r="E632" s="2">
        <f>MACD!F632</f>
        <v>-1.9541655898511613E-3</v>
      </c>
      <c r="F632" s="2">
        <f>'Moving Avg'!D632</f>
        <v>2.2999999999999998</v>
      </c>
      <c r="G632" s="2">
        <f>'Moving Avg'!F632</f>
        <v>2.2999999999999994</v>
      </c>
      <c r="H632" s="2">
        <f>'Moving Avg'!G632</f>
        <v>2.3151999999999981</v>
      </c>
      <c r="I632" s="2">
        <f>'Moving Avg'!H632</f>
        <v>2.1062000000000016</v>
      </c>
      <c r="J632" s="6" t="str">
        <f>OBV!F632</f>
        <v>NEUTRAL</v>
      </c>
      <c r="K632" s="6" t="str">
        <f>OBV!G632</f>
        <v>NEUTRAL</v>
      </c>
      <c r="L632" s="6" t="str">
        <f>OBV!H632</f>
        <v>NEUTRAL</v>
      </c>
      <c r="M632" s="8">
        <f t="shared" si="90"/>
        <v>25</v>
      </c>
      <c r="N632" s="8">
        <f t="shared" si="91"/>
        <v>45</v>
      </c>
      <c r="O632" s="8">
        <f t="shared" si="92"/>
        <v>50</v>
      </c>
      <c r="P632" s="8">
        <f t="shared" si="93"/>
        <v>33</v>
      </c>
      <c r="Q632" s="9">
        <f t="shared" si="94"/>
        <v>36.950000000000003</v>
      </c>
      <c r="R632" s="9">
        <f t="shared" si="95"/>
        <v>39.75</v>
      </c>
      <c r="S632" s="9">
        <f t="shared" si="96"/>
        <v>37.85</v>
      </c>
      <c r="T632" s="9">
        <f t="shared" si="97"/>
        <v>38.25</v>
      </c>
      <c r="U632" s="8">
        <f t="shared" si="98"/>
        <v>38.183333333333337</v>
      </c>
      <c r="V632" s="8">
        <f t="shared" si="99"/>
        <v>38.200000000000003</v>
      </c>
    </row>
    <row r="633" spans="1:22" ht="13.5" x14ac:dyDescent="0.25">
      <c r="A633" s="3">
        <f>RSI!A633</f>
        <v>43224</v>
      </c>
      <c r="B633" s="2">
        <f>RSI!B633</f>
        <v>2.2999999999999998</v>
      </c>
      <c r="C633" s="2">
        <f>RSI!I633</f>
        <v>43.454654884410971</v>
      </c>
      <c r="D633" s="2">
        <f>MACD!E633</f>
        <v>-2.3029197067381268E-3</v>
      </c>
      <c r="E633" s="2">
        <f>MACD!F633</f>
        <v>-2.0239164132285544E-3</v>
      </c>
      <c r="F633" s="2">
        <f>'Moving Avg'!D633</f>
        <v>2.2999999999999998</v>
      </c>
      <c r="G633" s="2">
        <f>'Moving Avg'!F633</f>
        <v>2.2999999999999994</v>
      </c>
      <c r="H633" s="2">
        <f>'Moving Avg'!G633</f>
        <v>2.3143999999999982</v>
      </c>
      <c r="I633" s="2">
        <f>'Moving Avg'!H633</f>
        <v>2.108900000000002</v>
      </c>
      <c r="J633" s="6" t="str">
        <f>OBV!F633</f>
        <v>NEUTRAL</v>
      </c>
      <c r="K633" s="6" t="str">
        <f>OBV!G633</f>
        <v>NEUTRAL</v>
      </c>
      <c r="L633" s="6" t="str">
        <f>OBV!H633</f>
        <v>NEUTRAL</v>
      </c>
      <c r="M633" s="8">
        <f t="shared" si="90"/>
        <v>25</v>
      </c>
      <c r="N633" s="8">
        <f t="shared" si="91"/>
        <v>45</v>
      </c>
      <c r="O633" s="8">
        <f t="shared" si="92"/>
        <v>50</v>
      </c>
      <c r="P633" s="8">
        <f t="shared" si="93"/>
        <v>33</v>
      </c>
      <c r="Q633" s="9">
        <f t="shared" si="94"/>
        <v>36.950000000000003</v>
      </c>
      <c r="R633" s="9">
        <f t="shared" si="95"/>
        <v>39.75</v>
      </c>
      <c r="S633" s="9">
        <f t="shared" si="96"/>
        <v>37.85</v>
      </c>
      <c r="T633" s="9">
        <f t="shared" si="97"/>
        <v>38.25</v>
      </c>
      <c r="U633" s="8">
        <f t="shared" si="98"/>
        <v>38.183333333333337</v>
      </c>
      <c r="V633" s="8">
        <f t="shared" si="99"/>
        <v>38.200000000000003</v>
      </c>
    </row>
    <row r="634" spans="1:22" ht="13.5" x14ac:dyDescent="0.25">
      <c r="A634" s="3">
        <f>RSI!A634</f>
        <v>43227</v>
      </c>
      <c r="B634" s="2">
        <f>RSI!B634</f>
        <v>2.2999999999999998</v>
      </c>
      <c r="C634" s="2">
        <f>RSI!I634</f>
        <v>43.454654884410971</v>
      </c>
      <c r="D634" s="2">
        <f>MACD!E634</f>
        <v>-2.2066687328528012E-3</v>
      </c>
      <c r="E634" s="2">
        <f>MACD!F634</f>
        <v>-2.0604668771534041E-3</v>
      </c>
      <c r="F634" s="2">
        <f>'Moving Avg'!D634</f>
        <v>2.2999999999999998</v>
      </c>
      <c r="G634" s="2">
        <f>'Moving Avg'!F634</f>
        <v>2.2999999999999994</v>
      </c>
      <c r="H634" s="2">
        <f>'Moving Avg'!G634</f>
        <v>2.3135999999999983</v>
      </c>
      <c r="I634" s="2">
        <f>'Moving Avg'!H634</f>
        <v>2.1116000000000019</v>
      </c>
      <c r="J634" s="6" t="str">
        <f>OBV!F634</f>
        <v>NEUTRAL</v>
      </c>
      <c r="K634" s="6" t="str">
        <f>OBV!G634</f>
        <v>NEUTRAL</v>
      </c>
      <c r="L634" s="6" t="str">
        <f>OBV!H634</f>
        <v>NEUTRAL</v>
      </c>
      <c r="M634" s="8">
        <f t="shared" si="90"/>
        <v>25</v>
      </c>
      <c r="N634" s="8">
        <f t="shared" si="91"/>
        <v>45</v>
      </c>
      <c r="O634" s="8">
        <f t="shared" si="92"/>
        <v>50</v>
      </c>
      <c r="P634" s="8">
        <f t="shared" si="93"/>
        <v>33</v>
      </c>
      <c r="Q634" s="9">
        <f t="shared" si="94"/>
        <v>36.950000000000003</v>
      </c>
      <c r="R634" s="9">
        <f t="shared" si="95"/>
        <v>39.75</v>
      </c>
      <c r="S634" s="9">
        <f t="shared" si="96"/>
        <v>37.85</v>
      </c>
      <c r="T634" s="9">
        <f t="shared" si="97"/>
        <v>38.25</v>
      </c>
      <c r="U634" s="8">
        <f t="shared" si="98"/>
        <v>38.183333333333337</v>
      </c>
      <c r="V634" s="8">
        <f t="shared" si="99"/>
        <v>38.200000000000003</v>
      </c>
    </row>
    <row r="635" spans="1:22" ht="13.5" x14ac:dyDescent="0.25">
      <c r="A635" s="3">
        <f>RSI!A635</f>
        <v>43228</v>
      </c>
      <c r="B635" s="2">
        <f>RSI!B635</f>
        <v>2.2999999999999998</v>
      </c>
      <c r="C635" s="2">
        <f>RSI!I635</f>
        <v>43.454654884410971</v>
      </c>
      <c r="D635" s="2">
        <f>MACD!E635</f>
        <v>-2.1061112036511176E-3</v>
      </c>
      <c r="E635" s="2">
        <f>MACD!F635</f>
        <v>-2.0695957424529468E-3</v>
      </c>
      <c r="F635" s="2">
        <f>'Moving Avg'!D635</f>
        <v>2.2999999999999998</v>
      </c>
      <c r="G635" s="2">
        <f>'Moving Avg'!F635</f>
        <v>2.2999999999999994</v>
      </c>
      <c r="H635" s="2">
        <f>'Moving Avg'!G635</f>
        <v>2.312399999999998</v>
      </c>
      <c r="I635" s="2">
        <f>'Moving Avg'!H635</f>
        <v>2.1141000000000019</v>
      </c>
      <c r="J635" s="6" t="str">
        <f>OBV!F635</f>
        <v>NEUTRAL</v>
      </c>
      <c r="K635" s="6" t="str">
        <f>OBV!G635</f>
        <v>NEUTRAL</v>
      </c>
      <c r="L635" s="6" t="str">
        <f>OBV!H635</f>
        <v>NEUTRAL</v>
      </c>
      <c r="M635" s="8">
        <f t="shared" si="90"/>
        <v>25</v>
      </c>
      <c r="N635" s="8">
        <f t="shared" si="91"/>
        <v>45</v>
      </c>
      <c r="O635" s="8">
        <f t="shared" si="92"/>
        <v>50</v>
      </c>
      <c r="P635" s="8">
        <f t="shared" si="93"/>
        <v>33</v>
      </c>
      <c r="Q635" s="9">
        <f t="shared" si="94"/>
        <v>36.950000000000003</v>
      </c>
      <c r="R635" s="9">
        <f t="shared" si="95"/>
        <v>39.75</v>
      </c>
      <c r="S635" s="9">
        <f t="shared" si="96"/>
        <v>37.85</v>
      </c>
      <c r="T635" s="9">
        <f t="shared" si="97"/>
        <v>38.25</v>
      </c>
      <c r="U635" s="8">
        <f t="shared" si="98"/>
        <v>38.183333333333337</v>
      </c>
      <c r="V635" s="8">
        <f t="shared" si="99"/>
        <v>38.200000000000003</v>
      </c>
    </row>
    <row r="636" spans="1:22" ht="13.5" x14ac:dyDescent="0.25">
      <c r="A636" s="3">
        <f>RSI!A636</f>
        <v>43229</v>
      </c>
      <c r="B636" s="2">
        <f>RSI!B636</f>
        <v>2.2999999999999998</v>
      </c>
      <c r="C636" s="2">
        <f>RSI!I636</f>
        <v>43.454654884410971</v>
      </c>
      <c r="D636" s="2">
        <f>MACD!E636</f>
        <v>-2.0033255473972389E-3</v>
      </c>
      <c r="E636" s="2">
        <f>MACD!F636</f>
        <v>-2.0563417034418054E-3</v>
      </c>
      <c r="F636" s="2">
        <f>'Moving Avg'!D636</f>
        <v>2.2999999999999998</v>
      </c>
      <c r="G636" s="2">
        <f>'Moving Avg'!F636</f>
        <v>2.2999999999999994</v>
      </c>
      <c r="H636" s="2">
        <f>'Moving Avg'!G636</f>
        <v>2.3113999999999977</v>
      </c>
      <c r="I636" s="2">
        <f>'Moving Avg'!H636</f>
        <v>2.1166000000000018</v>
      </c>
      <c r="J636" s="6" t="str">
        <f>OBV!F636</f>
        <v>NEUTRAL</v>
      </c>
      <c r="K636" s="6" t="str">
        <f>OBV!G636</f>
        <v>NEUTRAL</v>
      </c>
      <c r="L636" s="6" t="str">
        <f>OBV!H636</f>
        <v>NEUTRAL</v>
      </c>
      <c r="M636" s="8">
        <f t="shared" si="90"/>
        <v>25</v>
      </c>
      <c r="N636" s="8">
        <f t="shared" si="91"/>
        <v>0</v>
      </c>
      <c r="O636" s="8">
        <f t="shared" si="92"/>
        <v>50</v>
      </c>
      <c r="P636" s="8">
        <f t="shared" si="93"/>
        <v>33</v>
      </c>
      <c r="Q636" s="9">
        <f t="shared" si="94"/>
        <v>21.2</v>
      </c>
      <c r="R636" s="9">
        <f t="shared" si="95"/>
        <v>30.75</v>
      </c>
      <c r="S636" s="9">
        <f t="shared" si="96"/>
        <v>31.1</v>
      </c>
      <c r="T636" s="9">
        <f t="shared" si="97"/>
        <v>27</v>
      </c>
      <c r="U636" s="8">
        <f t="shared" si="98"/>
        <v>27.683333333333337</v>
      </c>
      <c r="V636" s="8">
        <f t="shared" si="99"/>
        <v>27.512500000000003</v>
      </c>
    </row>
    <row r="637" spans="1:22" ht="13.5" x14ac:dyDescent="0.25">
      <c r="A637" s="3">
        <f>RSI!A637</f>
        <v>43230</v>
      </c>
      <c r="B637" s="2">
        <f>RSI!B637</f>
        <v>2.2999999999999998</v>
      </c>
      <c r="C637" s="2">
        <f>RSI!I637</f>
        <v>43.454654884410971</v>
      </c>
      <c r="D637" s="2">
        <f>MACD!E637</f>
        <v>-1.8999655540654636E-3</v>
      </c>
      <c r="E637" s="2">
        <f>MACD!F637</f>
        <v>-2.0250664735665374E-3</v>
      </c>
      <c r="F637" s="2">
        <f>'Moving Avg'!D637</f>
        <v>2.2999999999999998</v>
      </c>
      <c r="G637" s="2">
        <f>'Moving Avg'!F637</f>
        <v>2.2999999999999994</v>
      </c>
      <c r="H637" s="2">
        <f>'Moving Avg'!G637</f>
        <v>2.3103999999999978</v>
      </c>
      <c r="I637" s="2">
        <f>'Moving Avg'!H637</f>
        <v>2.1191000000000022</v>
      </c>
      <c r="J637" s="6" t="str">
        <f>OBV!F637</f>
        <v>NEUTRAL</v>
      </c>
      <c r="K637" s="6" t="str">
        <f>OBV!G637</f>
        <v>NEUTRAL</v>
      </c>
      <c r="L637" s="6" t="str">
        <f>OBV!H637</f>
        <v>NEUTRAL</v>
      </c>
      <c r="M637" s="8">
        <f t="shared" si="90"/>
        <v>25</v>
      </c>
      <c r="N637" s="8">
        <f t="shared" si="91"/>
        <v>0</v>
      </c>
      <c r="O637" s="8">
        <f t="shared" si="92"/>
        <v>50</v>
      </c>
      <c r="P637" s="8">
        <f t="shared" si="93"/>
        <v>33</v>
      </c>
      <c r="Q637" s="9">
        <f t="shared" si="94"/>
        <v>21.2</v>
      </c>
      <c r="R637" s="9">
        <f t="shared" si="95"/>
        <v>30.75</v>
      </c>
      <c r="S637" s="9">
        <f t="shared" si="96"/>
        <v>31.1</v>
      </c>
      <c r="T637" s="9">
        <f t="shared" si="97"/>
        <v>27</v>
      </c>
      <c r="U637" s="8">
        <f t="shared" si="98"/>
        <v>27.683333333333337</v>
      </c>
      <c r="V637" s="8">
        <f t="shared" si="99"/>
        <v>27.512500000000003</v>
      </c>
    </row>
    <row r="638" spans="1:22" ht="13.5" x14ac:dyDescent="0.25">
      <c r="A638" s="3">
        <f>RSI!A638</f>
        <v>43231</v>
      </c>
      <c r="B638" s="2">
        <f>RSI!B638</f>
        <v>2.2999999999999998</v>
      </c>
      <c r="C638" s="2">
        <f>RSI!I638</f>
        <v>43.454654884410971</v>
      </c>
      <c r="D638" s="2">
        <f>MACD!E638</f>
        <v>-1.7973334732039881E-3</v>
      </c>
      <c r="E638" s="2">
        <f>MACD!F638</f>
        <v>-1.9795198734940274E-3</v>
      </c>
      <c r="F638" s="2">
        <f>'Moving Avg'!D638</f>
        <v>2.2999999999999998</v>
      </c>
      <c r="G638" s="2">
        <f>'Moving Avg'!F638</f>
        <v>2.2999999999999994</v>
      </c>
      <c r="H638" s="2">
        <f>'Moving Avg'!G638</f>
        <v>2.3099999999999978</v>
      </c>
      <c r="I638" s="2">
        <f>'Moving Avg'!H638</f>
        <v>2.1215500000000023</v>
      </c>
      <c r="J638" s="6" t="str">
        <f>OBV!F638</f>
        <v>NEUTRAL</v>
      </c>
      <c r="K638" s="6" t="str">
        <f>OBV!G638</f>
        <v>NEUTRAL</v>
      </c>
      <c r="L638" s="6" t="str">
        <f>OBV!H638</f>
        <v>NEUTRAL</v>
      </c>
      <c r="M638" s="8">
        <f t="shared" si="90"/>
        <v>25</v>
      </c>
      <c r="N638" s="8">
        <f t="shared" si="91"/>
        <v>0</v>
      </c>
      <c r="O638" s="8">
        <f t="shared" si="92"/>
        <v>50</v>
      </c>
      <c r="P638" s="8">
        <f t="shared" si="93"/>
        <v>33</v>
      </c>
      <c r="Q638" s="9">
        <f t="shared" si="94"/>
        <v>21.2</v>
      </c>
      <c r="R638" s="9">
        <f t="shared" si="95"/>
        <v>30.75</v>
      </c>
      <c r="S638" s="9">
        <f t="shared" si="96"/>
        <v>31.1</v>
      </c>
      <c r="T638" s="9">
        <f t="shared" si="97"/>
        <v>27</v>
      </c>
      <c r="U638" s="8">
        <f t="shared" si="98"/>
        <v>27.683333333333337</v>
      </c>
      <c r="V638" s="8">
        <f t="shared" si="99"/>
        <v>27.512500000000003</v>
      </c>
    </row>
    <row r="639" spans="1:22" ht="13.5" x14ac:dyDescent="0.25">
      <c r="A639" s="3">
        <f>RSI!A639</f>
        <v>43234</v>
      </c>
      <c r="B639" s="2">
        <f>RSI!B639</f>
        <v>2.2999999999999998</v>
      </c>
      <c r="C639" s="2">
        <f>RSI!I639</f>
        <v>43.454654884410971</v>
      </c>
      <c r="D639" s="2">
        <f>MACD!E639</f>
        <v>-1.696441290497841E-3</v>
      </c>
      <c r="E639" s="2">
        <f>MACD!F639</f>
        <v>-1.9229041568947904E-3</v>
      </c>
      <c r="F639" s="2">
        <f>'Moving Avg'!D639</f>
        <v>2.2999999999999998</v>
      </c>
      <c r="G639" s="2">
        <f>'Moving Avg'!F639</f>
        <v>2.2999999999999994</v>
      </c>
      <c r="H639" s="2">
        <f>'Moving Avg'!G639</f>
        <v>2.3095999999999979</v>
      </c>
      <c r="I639" s="2">
        <f>'Moving Avg'!H639</f>
        <v>2.1240000000000023</v>
      </c>
      <c r="J639" s="6" t="str">
        <f>OBV!F639</f>
        <v>NEUTRAL</v>
      </c>
      <c r="K639" s="6" t="str">
        <f>OBV!G639</f>
        <v>NEUTRAL</v>
      </c>
      <c r="L639" s="6" t="str">
        <f>OBV!H639</f>
        <v>NEUTRAL</v>
      </c>
      <c r="M639" s="8">
        <f t="shared" si="90"/>
        <v>25</v>
      </c>
      <c r="N639" s="8">
        <f t="shared" si="91"/>
        <v>0</v>
      </c>
      <c r="O639" s="8">
        <f t="shared" si="92"/>
        <v>50</v>
      </c>
      <c r="P639" s="8">
        <f t="shared" si="93"/>
        <v>33</v>
      </c>
      <c r="Q639" s="9">
        <f t="shared" si="94"/>
        <v>21.2</v>
      </c>
      <c r="R639" s="9">
        <f t="shared" si="95"/>
        <v>30.75</v>
      </c>
      <c r="S639" s="9">
        <f t="shared" si="96"/>
        <v>31.1</v>
      </c>
      <c r="T639" s="9">
        <f t="shared" si="97"/>
        <v>27</v>
      </c>
      <c r="U639" s="8">
        <f t="shared" si="98"/>
        <v>27.683333333333337</v>
      </c>
      <c r="V639" s="8">
        <f t="shared" si="99"/>
        <v>27.512500000000003</v>
      </c>
    </row>
    <row r="640" spans="1:22" ht="13.5" x14ac:dyDescent="0.25">
      <c r="A640" s="3">
        <f>RSI!A640</f>
        <v>43235</v>
      </c>
      <c r="B640" s="2">
        <f>RSI!B640</f>
        <v>2.2999999999999998</v>
      </c>
      <c r="C640" s="2">
        <f>RSI!I640</f>
        <v>43.454654884410978</v>
      </c>
      <c r="D640" s="2">
        <f>MACD!E640</f>
        <v>-1.5980620443269977E-3</v>
      </c>
      <c r="E640" s="2">
        <f>MACD!F640</f>
        <v>-1.8579357343812321E-3</v>
      </c>
      <c r="F640" s="2">
        <f>'Moving Avg'!D640</f>
        <v>2.2999999999999998</v>
      </c>
      <c r="G640" s="2">
        <f>'Moving Avg'!F640</f>
        <v>2.2999999999999994</v>
      </c>
      <c r="H640" s="2">
        <f>'Moving Avg'!G640</f>
        <v>2.3095999999999979</v>
      </c>
      <c r="I640" s="2">
        <f>'Moving Avg'!H640</f>
        <v>2.1265000000000023</v>
      </c>
      <c r="J640" s="6" t="str">
        <f>OBV!F640</f>
        <v>NEUTRAL</v>
      </c>
      <c r="K640" s="6" t="str">
        <f>OBV!G640</f>
        <v>NEUTRAL</v>
      </c>
      <c r="L640" s="6" t="str">
        <f>OBV!H640</f>
        <v>NEUTRAL</v>
      </c>
      <c r="M640" s="8">
        <f t="shared" si="90"/>
        <v>25</v>
      </c>
      <c r="N640" s="8">
        <f t="shared" si="91"/>
        <v>0</v>
      </c>
      <c r="O640" s="8">
        <f t="shared" si="92"/>
        <v>50</v>
      </c>
      <c r="P640" s="8">
        <f t="shared" si="93"/>
        <v>33</v>
      </c>
      <c r="Q640" s="9">
        <f t="shared" si="94"/>
        <v>21.2</v>
      </c>
      <c r="R640" s="9">
        <f t="shared" si="95"/>
        <v>30.75</v>
      </c>
      <c r="S640" s="9">
        <f t="shared" si="96"/>
        <v>31.1</v>
      </c>
      <c r="T640" s="9">
        <f t="shared" si="97"/>
        <v>27</v>
      </c>
      <c r="U640" s="8">
        <f t="shared" si="98"/>
        <v>27.683333333333337</v>
      </c>
      <c r="V640" s="8">
        <f t="shared" si="99"/>
        <v>27.512500000000003</v>
      </c>
    </row>
    <row r="641" spans="1:22" ht="13.5" x14ac:dyDescent="0.25">
      <c r="A641" s="3">
        <f>RSI!A641</f>
        <v>43236</v>
      </c>
      <c r="B641" s="2">
        <f>RSI!B641</f>
        <v>2.2999999999999998</v>
      </c>
      <c r="C641" s="2">
        <f>RSI!I641</f>
        <v>43.454654884410985</v>
      </c>
      <c r="D641" s="2">
        <f>MACD!E641</f>
        <v>-1.5027727540868341E-3</v>
      </c>
      <c r="E641" s="2">
        <f>MACD!F641</f>
        <v>-1.7869031383223525E-3</v>
      </c>
      <c r="F641" s="2">
        <f>'Moving Avg'!D641</f>
        <v>2.2999999999999998</v>
      </c>
      <c r="G641" s="2">
        <f>'Moving Avg'!F641</f>
        <v>2.2999999999999994</v>
      </c>
      <c r="H641" s="2">
        <f>'Moving Avg'!G641</f>
        <v>2.3095999999999979</v>
      </c>
      <c r="I641" s="2">
        <f>'Moving Avg'!H641</f>
        <v>2.1290000000000022</v>
      </c>
      <c r="J641" s="6" t="str">
        <f>OBV!F641</f>
        <v>NEUTRAL</v>
      </c>
      <c r="K641" s="6" t="str">
        <f>OBV!G641</f>
        <v>NEUTRAL</v>
      </c>
      <c r="L641" s="6" t="str">
        <f>OBV!H641</f>
        <v>NEUTRAL</v>
      </c>
      <c r="M641" s="8">
        <f t="shared" si="90"/>
        <v>25</v>
      </c>
      <c r="N641" s="8">
        <f t="shared" si="91"/>
        <v>0</v>
      </c>
      <c r="O641" s="8">
        <f t="shared" si="92"/>
        <v>50</v>
      </c>
      <c r="P641" s="8">
        <f t="shared" si="93"/>
        <v>33</v>
      </c>
      <c r="Q641" s="9">
        <f t="shared" si="94"/>
        <v>21.2</v>
      </c>
      <c r="R641" s="9">
        <f t="shared" si="95"/>
        <v>30.75</v>
      </c>
      <c r="S641" s="9">
        <f t="shared" si="96"/>
        <v>31.1</v>
      </c>
      <c r="T641" s="9">
        <f t="shared" si="97"/>
        <v>27</v>
      </c>
      <c r="U641" s="8">
        <f t="shared" si="98"/>
        <v>27.683333333333337</v>
      </c>
      <c r="V641" s="8">
        <f t="shared" si="99"/>
        <v>27.512500000000003</v>
      </c>
    </row>
    <row r="642" spans="1:22" ht="13.5" x14ac:dyDescent="0.25">
      <c r="A642" s="3">
        <f>RSI!A642</f>
        <v>43237</v>
      </c>
      <c r="B642" s="2">
        <f>RSI!B642</f>
        <v>2.2999999999999998</v>
      </c>
      <c r="C642" s="2">
        <f>RSI!I642</f>
        <v>43.454654884410985</v>
      </c>
      <c r="D642" s="2">
        <f>MACD!E642</f>
        <v>-1.410990287327607E-3</v>
      </c>
      <c r="E642" s="2">
        <f>MACD!F642</f>
        <v>-1.7117205681234037E-3</v>
      </c>
      <c r="F642" s="2">
        <f>'Moving Avg'!D642</f>
        <v>2.2999999999999998</v>
      </c>
      <c r="G642" s="2">
        <f>'Moving Avg'!F642</f>
        <v>2.2999999999999994</v>
      </c>
      <c r="H642" s="2">
        <f>'Moving Avg'!G642</f>
        <v>2.308599999999998</v>
      </c>
      <c r="I642" s="2">
        <f>'Moving Avg'!H642</f>
        <v>2.131400000000002</v>
      </c>
      <c r="J642" s="6" t="str">
        <f>OBV!F642</f>
        <v>NEUTRAL</v>
      </c>
      <c r="K642" s="6" t="str">
        <f>OBV!G642</f>
        <v>NEUTRAL</v>
      </c>
      <c r="L642" s="6" t="str">
        <f>OBV!H642</f>
        <v>NEUTRAL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33</v>
      </c>
      <c r="Q642" s="9">
        <f t="shared" si="94"/>
        <v>21.2</v>
      </c>
      <c r="R642" s="9">
        <f t="shared" si="95"/>
        <v>30.75</v>
      </c>
      <c r="S642" s="9">
        <f t="shared" si="96"/>
        <v>31.1</v>
      </c>
      <c r="T642" s="9">
        <f t="shared" si="97"/>
        <v>27</v>
      </c>
      <c r="U642" s="8">
        <f t="shared" si="98"/>
        <v>27.683333333333337</v>
      </c>
      <c r="V642" s="8">
        <f t="shared" si="99"/>
        <v>27.512500000000003</v>
      </c>
    </row>
    <row r="643" spans="1:22" ht="13.5" x14ac:dyDescent="0.25">
      <c r="A643" s="3">
        <f>RSI!A643</f>
        <v>43238</v>
      </c>
      <c r="B643" s="2">
        <f>RSI!B643</f>
        <v>2.2999999999999998</v>
      </c>
      <c r="C643" s="2">
        <f>RSI!I643</f>
        <v>43.454654884410985</v>
      </c>
      <c r="D643" s="2">
        <f>MACD!E643</f>
        <v>-1.3230012858800322E-3</v>
      </c>
      <c r="E643" s="2">
        <f>MACD!F643</f>
        <v>-1.6339767116747294E-3</v>
      </c>
      <c r="F643" s="2">
        <f>'Moving Avg'!D643</f>
        <v>2.2999999999999998</v>
      </c>
      <c r="G643" s="2">
        <f>'Moving Avg'!F643</f>
        <v>2.2999999999999994</v>
      </c>
      <c r="H643" s="2">
        <f>'Moving Avg'!G643</f>
        <v>2.3075999999999981</v>
      </c>
      <c r="I643" s="2">
        <f>'Moving Avg'!H643</f>
        <v>2.1335500000000023</v>
      </c>
      <c r="J643" s="6" t="str">
        <f>OBV!F643</f>
        <v>NEUTRAL</v>
      </c>
      <c r="K643" s="6" t="str">
        <f>OBV!G643</f>
        <v>NEUTRAL</v>
      </c>
      <c r="L643" s="6" t="str">
        <f>OBV!H643</f>
        <v>NEUTRAL</v>
      </c>
      <c r="M643" s="8">
        <f t="shared" si="100"/>
        <v>25</v>
      </c>
      <c r="N643" s="8">
        <f t="shared" si="101"/>
        <v>0</v>
      </c>
      <c r="O643" s="8">
        <f t="shared" si="102"/>
        <v>50</v>
      </c>
      <c r="P643" s="8">
        <f t="shared" si="103"/>
        <v>33</v>
      </c>
      <c r="Q643" s="9">
        <f t="shared" ref="Q643:Q706" si="104">0.35*M643+N643*0.35+O643*0.15+P643*0.15</f>
        <v>21.2</v>
      </c>
      <c r="R643" s="9">
        <f t="shared" ref="R643:R706" si="105">M643*0.2+N643*0.2+O643*0.35+P643*0.25</f>
        <v>30.75</v>
      </c>
      <c r="S643" s="9">
        <f t="shared" ref="S643:S706" si="106">M643*0.15+N643*0.15+O643*0.25+P643*0.45</f>
        <v>31.1</v>
      </c>
      <c r="T643" s="9">
        <f t="shared" ref="T643:T706" si="107">0.25*SUM(M643:P643)</f>
        <v>27</v>
      </c>
      <c r="U643" s="8">
        <f t="shared" ref="U643:U706" si="108">SUM(Q643:S643)/3</f>
        <v>27.683333333333337</v>
      </c>
      <c r="V643" s="8">
        <f t="shared" ref="V643:V706" si="109">SUM(Q643:T643)/4</f>
        <v>27.512500000000003</v>
      </c>
    </row>
    <row r="644" spans="1:22" ht="13.5" x14ac:dyDescent="0.25">
      <c r="A644" s="3">
        <f>RSI!A644</f>
        <v>43241</v>
      </c>
      <c r="B644" s="2">
        <f>RSI!B644</f>
        <v>2.2999999999999998</v>
      </c>
      <c r="C644" s="2">
        <f>RSI!I644</f>
        <v>43.454654884410985</v>
      </c>
      <c r="D644" s="2">
        <f>MACD!E644</f>
        <v>-1.2389870963032124E-3</v>
      </c>
      <c r="E644" s="2">
        <f>MACD!F644</f>
        <v>-1.5549787886004261E-3</v>
      </c>
      <c r="F644" s="2">
        <f>'Moving Avg'!D644</f>
        <v>2.2999999999999998</v>
      </c>
      <c r="G644" s="2">
        <f>'Moving Avg'!F644</f>
        <v>2.2999999999999994</v>
      </c>
      <c r="H644" s="2">
        <f>'Moving Avg'!G644</f>
        <v>2.3065999999999978</v>
      </c>
      <c r="I644" s="2">
        <f>'Moving Avg'!H644</f>
        <v>2.1357000000000022</v>
      </c>
      <c r="J644" s="6" t="str">
        <f>OBV!F644</f>
        <v>NEUTRAL</v>
      </c>
      <c r="K644" s="6" t="str">
        <f>OBV!G644</f>
        <v>NEUTRAL</v>
      </c>
      <c r="L644" s="6" t="str">
        <f>OBV!H644</f>
        <v>NEUTRAL</v>
      </c>
      <c r="M644" s="8">
        <f t="shared" si="100"/>
        <v>25</v>
      </c>
      <c r="N644" s="8">
        <f t="shared" si="101"/>
        <v>0</v>
      </c>
      <c r="O644" s="8">
        <f t="shared" si="102"/>
        <v>50</v>
      </c>
      <c r="P644" s="8">
        <f t="shared" si="103"/>
        <v>33</v>
      </c>
      <c r="Q644" s="9">
        <f t="shared" si="104"/>
        <v>21.2</v>
      </c>
      <c r="R644" s="9">
        <f t="shared" si="105"/>
        <v>30.75</v>
      </c>
      <c r="S644" s="9">
        <f t="shared" si="106"/>
        <v>31.1</v>
      </c>
      <c r="T644" s="9">
        <f t="shared" si="107"/>
        <v>27</v>
      </c>
      <c r="U644" s="8">
        <f t="shared" si="108"/>
        <v>27.683333333333337</v>
      </c>
      <c r="V644" s="8">
        <f t="shared" si="109"/>
        <v>27.512500000000003</v>
      </c>
    </row>
    <row r="645" spans="1:22" ht="13.5" x14ac:dyDescent="0.25">
      <c r="A645" s="3">
        <f>RSI!A645</f>
        <v>43242</v>
      </c>
      <c r="B645" s="2">
        <f>RSI!B645</f>
        <v>2.2999999999999998</v>
      </c>
      <c r="C645" s="2">
        <f>RSI!I645</f>
        <v>43.454654884410985</v>
      </c>
      <c r="D645" s="2">
        <f>MACD!E645</f>
        <v>-1.1590445022324758E-3</v>
      </c>
      <c r="E645" s="2">
        <f>MACD!F645</f>
        <v>-1.4757919313268361E-3</v>
      </c>
      <c r="F645" s="2">
        <f>'Moving Avg'!D645</f>
        <v>2.2999999999999998</v>
      </c>
      <c r="G645" s="2">
        <f>'Moving Avg'!F645</f>
        <v>2.2999999999999994</v>
      </c>
      <c r="H645" s="2">
        <f>'Moving Avg'!G645</f>
        <v>2.3055999999999979</v>
      </c>
      <c r="I645" s="2">
        <f>'Moving Avg'!H645</f>
        <v>2.1378500000000025</v>
      </c>
      <c r="J645" s="6" t="str">
        <f>OBV!F645</f>
        <v>NEUTRAL</v>
      </c>
      <c r="K645" s="6" t="str">
        <f>OBV!G645</f>
        <v>NEUTRAL</v>
      </c>
      <c r="L645" s="6" t="str">
        <f>OBV!H645</f>
        <v>NEUTRAL</v>
      </c>
      <c r="M645" s="8">
        <f t="shared" si="100"/>
        <v>25</v>
      </c>
      <c r="N645" s="8">
        <f t="shared" si="101"/>
        <v>0</v>
      </c>
      <c r="O645" s="8">
        <f t="shared" si="102"/>
        <v>50</v>
      </c>
      <c r="P645" s="8">
        <f t="shared" si="103"/>
        <v>33</v>
      </c>
      <c r="Q645" s="9">
        <f t="shared" si="104"/>
        <v>21.2</v>
      </c>
      <c r="R645" s="9">
        <f t="shared" si="105"/>
        <v>30.75</v>
      </c>
      <c r="S645" s="9">
        <f t="shared" si="106"/>
        <v>31.1</v>
      </c>
      <c r="T645" s="9">
        <f t="shared" si="107"/>
        <v>27</v>
      </c>
      <c r="U645" s="8">
        <f t="shared" si="108"/>
        <v>27.683333333333337</v>
      </c>
      <c r="V645" s="8">
        <f t="shared" si="109"/>
        <v>27.512500000000003</v>
      </c>
    </row>
    <row r="646" spans="1:22" ht="13.5" x14ac:dyDescent="0.25">
      <c r="A646" s="3">
        <f>RSI!A646</f>
        <v>43243</v>
      </c>
      <c r="B646" s="2">
        <f>RSI!B646</f>
        <v>2.2999999999999998</v>
      </c>
      <c r="C646" s="2">
        <f>RSI!I646</f>
        <v>43.454654884410985</v>
      </c>
      <c r="D646" s="2">
        <f>MACD!E646</f>
        <v>-1.0832029313534441E-3</v>
      </c>
      <c r="E646" s="2">
        <f>MACD!F646</f>
        <v>-1.3972741313321578E-3</v>
      </c>
      <c r="F646" s="2">
        <f>'Moving Avg'!D646</f>
        <v>2.2999999999999998</v>
      </c>
      <c r="G646" s="2">
        <f>'Moving Avg'!F646</f>
        <v>2.2999999999999994</v>
      </c>
      <c r="H646" s="2">
        <f>'Moving Avg'!G646</f>
        <v>2.304599999999998</v>
      </c>
      <c r="I646" s="2">
        <f>'Moving Avg'!H646</f>
        <v>2.1402500000000027</v>
      </c>
      <c r="J646" s="6" t="str">
        <f>OBV!F646</f>
        <v>NEUTRAL</v>
      </c>
      <c r="K646" s="6" t="str">
        <f>OBV!G646</f>
        <v>NEUTRAL</v>
      </c>
      <c r="L646" s="6" t="str">
        <f>OBV!H646</f>
        <v>NEUTRAL</v>
      </c>
      <c r="M646" s="8">
        <f t="shared" si="100"/>
        <v>25</v>
      </c>
      <c r="N646" s="8">
        <f t="shared" si="101"/>
        <v>0</v>
      </c>
      <c r="O646" s="8">
        <f t="shared" si="102"/>
        <v>50</v>
      </c>
      <c r="P646" s="8">
        <f t="shared" si="103"/>
        <v>33</v>
      </c>
      <c r="Q646" s="9">
        <f t="shared" si="104"/>
        <v>21.2</v>
      </c>
      <c r="R646" s="9">
        <f t="shared" si="105"/>
        <v>30.75</v>
      </c>
      <c r="S646" s="9">
        <f t="shared" si="106"/>
        <v>31.1</v>
      </c>
      <c r="T646" s="9">
        <f t="shared" si="107"/>
        <v>27</v>
      </c>
      <c r="U646" s="8">
        <f t="shared" si="108"/>
        <v>27.683333333333337</v>
      </c>
      <c r="V646" s="8">
        <f t="shared" si="109"/>
        <v>27.512500000000003</v>
      </c>
    </row>
    <row r="647" spans="1:22" ht="13.5" x14ac:dyDescent="0.25">
      <c r="A647" s="3">
        <f>RSI!A647</f>
        <v>43244</v>
      </c>
      <c r="B647" s="2">
        <f>RSI!B647</f>
        <v>2.2999999999999998</v>
      </c>
      <c r="C647" s="2">
        <f>RSI!I647</f>
        <v>43.454654884410985</v>
      </c>
      <c r="D647" s="2">
        <f>MACD!E647</f>
        <v>-1.0114387042392536E-3</v>
      </c>
      <c r="E647" s="2">
        <f>MACD!F647</f>
        <v>-1.320107045913577E-3</v>
      </c>
      <c r="F647" s="2">
        <f>'Moving Avg'!D647</f>
        <v>2.2999999999999998</v>
      </c>
      <c r="G647" s="2">
        <f>'Moving Avg'!F647</f>
        <v>2.2999999999999994</v>
      </c>
      <c r="H647" s="2">
        <f>'Moving Avg'!G647</f>
        <v>2.3025999999999982</v>
      </c>
      <c r="I647" s="2">
        <f>'Moving Avg'!H647</f>
        <v>2.1424500000000029</v>
      </c>
      <c r="J647" s="6" t="str">
        <f>OBV!F647</f>
        <v>NEUTRAL</v>
      </c>
      <c r="K647" s="6" t="str">
        <f>OBV!G647</f>
        <v>NEUTRAL</v>
      </c>
      <c r="L647" s="6" t="str">
        <f>OBV!H647</f>
        <v>NEUTRAL</v>
      </c>
      <c r="M647" s="8">
        <f t="shared" si="100"/>
        <v>25</v>
      </c>
      <c r="N647" s="8">
        <f t="shared" si="101"/>
        <v>0</v>
      </c>
      <c r="O647" s="8">
        <f t="shared" si="102"/>
        <v>50</v>
      </c>
      <c r="P647" s="8">
        <f t="shared" si="103"/>
        <v>33</v>
      </c>
      <c r="Q647" s="9">
        <f t="shared" si="104"/>
        <v>21.2</v>
      </c>
      <c r="R647" s="9">
        <f t="shared" si="105"/>
        <v>30.75</v>
      </c>
      <c r="S647" s="9">
        <f t="shared" si="106"/>
        <v>31.1</v>
      </c>
      <c r="T647" s="9">
        <f t="shared" si="107"/>
        <v>27</v>
      </c>
      <c r="U647" s="8">
        <f t="shared" si="108"/>
        <v>27.683333333333337</v>
      </c>
      <c r="V647" s="8">
        <f t="shared" si="109"/>
        <v>27.512500000000003</v>
      </c>
    </row>
    <row r="648" spans="1:22" ht="13.5" x14ac:dyDescent="0.25">
      <c r="A648" s="3">
        <f>RSI!A648</f>
        <v>43245</v>
      </c>
      <c r="B648" s="2">
        <f>RSI!B648</f>
        <v>2.2999999999999998</v>
      </c>
      <c r="C648" s="2">
        <f>RSI!I648</f>
        <v>43.454654884410985</v>
      </c>
      <c r="D648" s="2">
        <f>MACD!E648</f>
        <v>-9.4368680317558074E-4</v>
      </c>
      <c r="E648" s="2">
        <f>MACD!F648</f>
        <v>-1.2448229973659778E-3</v>
      </c>
      <c r="F648" s="2">
        <f>'Moving Avg'!D648</f>
        <v>2.2999999999999998</v>
      </c>
      <c r="G648" s="2">
        <f>'Moving Avg'!F648</f>
        <v>2.2999999999999994</v>
      </c>
      <c r="H648" s="2">
        <f>'Moving Avg'!G648</f>
        <v>2.300599999999998</v>
      </c>
      <c r="I648" s="2">
        <f>'Moving Avg'!H648</f>
        <v>2.1449000000000029</v>
      </c>
      <c r="J648" s="6" t="str">
        <f>OBV!F648</f>
        <v>NEUTRAL</v>
      </c>
      <c r="K648" s="6" t="str">
        <f>OBV!G648</f>
        <v>NEUTRAL</v>
      </c>
      <c r="L648" s="6" t="str">
        <f>OBV!H648</f>
        <v>NEUTRAL</v>
      </c>
      <c r="M648" s="8">
        <f t="shared" si="100"/>
        <v>25</v>
      </c>
      <c r="N648" s="8">
        <f t="shared" si="101"/>
        <v>0</v>
      </c>
      <c r="O648" s="8">
        <f t="shared" si="102"/>
        <v>50</v>
      </c>
      <c r="P648" s="8">
        <f t="shared" si="103"/>
        <v>33</v>
      </c>
      <c r="Q648" s="9">
        <f t="shared" si="104"/>
        <v>21.2</v>
      </c>
      <c r="R648" s="9">
        <f t="shared" si="105"/>
        <v>30.75</v>
      </c>
      <c r="S648" s="9">
        <f t="shared" si="106"/>
        <v>31.1</v>
      </c>
      <c r="T648" s="9">
        <f t="shared" si="107"/>
        <v>27</v>
      </c>
      <c r="U648" s="8">
        <f t="shared" si="108"/>
        <v>27.683333333333337</v>
      </c>
      <c r="V648" s="8">
        <f t="shared" si="109"/>
        <v>27.512500000000003</v>
      </c>
    </row>
    <row r="649" spans="1:22" ht="13.5" x14ac:dyDescent="0.25">
      <c r="A649" s="3">
        <f>RSI!A649</f>
        <v>43248</v>
      </c>
      <c r="B649" s="2">
        <f>RSI!B649</f>
        <v>2.2999999999999998</v>
      </c>
      <c r="C649" s="2">
        <f>RSI!I649</f>
        <v>43.454654884410985</v>
      </c>
      <c r="D649" s="2">
        <f>MACD!E649</f>
        <v>-8.7985056384454197E-4</v>
      </c>
      <c r="E649" s="2">
        <f>MACD!F649</f>
        <v>-1.1718285106616909E-3</v>
      </c>
      <c r="F649" s="2">
        <f>'Moving Avg'!D649</f>
        <v>2.2999999999999998</v>
      </c>
      <c r="G649" s="2">
        <f>'Moving Avg'!F649</f>
        <v>2.2999999999999994</v>
      </c>
      <c r="H649" s="2">
        <f>'Moving Avg'!G649</f>
        <v>2.299999999999998</v>
      </c>
      <c r="I649" s="2">
        <f>'Moving Avg'!H649</f>
        <v>2.1474000000000029</v>
      </c>
      <c r="J649" s="6" t="str">
        <f>OBV!F649</f>
        <v>NEUTRAL</v>
      </c>
      <c r="K649" s="6" t="str">
        <f>OBV!G649</f>
        <v>NEUTRAL</v>
      </c>
      <c r="L649" s="6" t="str">
        <f>OBV!H649</f>
        <v>NEUTRAL</v>
      </c>
      <c r="M649" s="8">
        <f t="shared" si="100"/>
        <v>25</v>
      </c>
      <c r="N649" s="8">
        <f t="shared" si="101"/>
        <v>0</v>
      </c>
      <c r="O649" s="8">
        <f t="shared" si="102"/>
        <v>50</v>
      </c>
      <c r="P649" s="8">
        <f t="shared" si="103"/>
        <v>33</v>
      </c>
      <c r="Q649" s="9">
        <f t="shared" si="104"/>
        <v>21.2</v>
      </c>
      <c r="R649" s="9">
        <f t="shared" si="105"/>
        <v>30.75</v>
      </c>
      <c r="S649" s="9">
        <f t="shared" si="106"/>
        <v>31.1</v>
      </c>
      <c r="T649" s="9">
        <f t="shared" si="107"/>
        <v>27</v>
      </c>
      <c r="U649" s="8">
        <f t="shared" si="108"/>
        <v>27.683333333333337</v>
      </c>
      <c r="V649" s="8">
        <f t="shared" si="109"/>
        <v>27.512500000000003</v>
      </c>
    </row>
    <row r="650" spans="1:22" ht="13.5" x14ac:dyDescent="0.25">
      <c r="A650" s="3">
        <f>RSI!A650</f>
        <v>43249</v>
      </c>
      <c r="B650" s="2">
        <f>RSI!B650</f>
        <v>2.2999999999999998</v>
      </c>
      <c r="C650" s="2">
        <f>RSI!I650</f>
        <v>43.454654884410971</v>
      </c>
      <c r="D650" s="2">
        <f>MACD!E650</f>
        <v>-8.1980962916805566E-4</v>
      </c>
      <c r="E650" s="2">
        <f>MACD!F650</f>
        <v>-1.1014247343629638E-3</v>
      </c>
      <c r="F650" s="2">
        <f>'Moving Avg'!D650</f>
        <v>2.2999999999999998</v>
      </c>
      <c r="G650" s="2">
        <f>'Moving Avg'!F650</f>
        <v>2.2999999999999994</v>
      </c>
      <c r="H650" s="2">
        <f>'Moving Avg'!G650</f>
        <v>2.299999999999998</v>
      </c>
      <c r="I650" s="2">
        <f>'Moving Avg'!H650</f>
        <v>2.1499000000000028</v>
      </c>
      <c r="J650" s="6" t="str">
        <f>OBV!F650</f>
        <v>NEUTRAL</v>
      </c>
      <c r="K650" s="6" t="str">
        <f>OBV!G650</f>
        <v>NEUTRAL</v>
      </c>
      <c r="L650" s="6" t="str">
        <f>OBV!H650</f>
        <v>NEUTRAL</v>
      </c>
      <c r="M650" s="8">
        <f t="shared" si="100"/>
        <v>25</v>
      </c>
      <c r="N650" s="8">
        <f t="shared" si="101"/>
        <v>0</v>
      </c>
      <c r="O650" s="8">
        <f t="shared" si="102"/>
        <v>50</v>
      </c>
      <c r="P650" s="8">
        <f t="shared" si="103"/>
        <v>33</v>
      </c>
      <c r="Q650" s="9">
        <f t="shared" si="104"/>
        <v>21.2</v>
      </c>
      <c r="R650" s="9">
        <f t="shared" si="105"/>
        <v>30.75</v>
      </c>
      <c r="S650" s="9">
        <f t="shared" si="106"/>
        <v>31.1</v>
      </c>
      <c r="T650" s="9">
        <f t="shared" si="107"/>
        <v>27</v>
      </c>
      <c r="U650" s="8">
        <f t="shared" si="108"/>
        <v>27.683333333333337</v>
      </c>
      <c r="V650" s="8">
        <f t="shared" si="109"/>
        <v>27.512500000000003</v>
      </c>
    </row>
    <row r="651" spans="1:22" ht="13.5" x14ac:dyDescent="0.25">
      <c r="A651" s="3">
        <f>RSI!A651</f>
        <v>43250</v>
      </c>
      <c r="B651" s="2">
        <f>RSI!B651</f>
        <v>2.2999999999999998</v>
      </c>
      <c r="C651" s="2">
        <f>RSI!I651</f>
        <v>43.454654884410971</v>
      </c>
      <c r="D651" s="2">
        <f>MACD!E651</f>
        <v>-7.6342645095550665E-4</v>
      </c>
      <c r="E651" s="2">
        <f>MACD!F651</f>
        <v>-1.0338250776814723E-3</v>
      </c>
      <c r="F651" s="2">
        <f>'Moving Avg'!D651</f>
        <v>2.2999999999999998</v>
      </c>
      <c r="G651" s="2">
        <f>'Moving Avg'!F651</f>
        <v>2.2999999999999994</v>
      </c>
      <c r="H651" s="2">
        <f>'Moving Avg'!G651</f>
        <v>2.299999999999998</v>
      </c>
      <c r="I651" s="2">
        <f>'Moving Avg'!H651</f>
        <v>2.1524000000000028</v>
      </c>
      <c r="J651" s="6" t="str">
        <f>OBV!F651</f>
        <v>NEUTRAL</v>
      </c>
      <c r="K651" s="6" t="str">
        <f>OBV!G651</f>
        <v>NEUTRAL</v>
      </c>
      <c r="L651" s="6" t="str">
        <f>OBV!H651</f>
        <v>NEUTRAL</v>
      </c>
      <c r="M651" s="8">
        <f t="shared" si="100"/>
        <v>25</v>
      </c>
      <c r="N651" s="8">
        <f t="shared" si="101"/>
        <v>0</v>
      </c>
      <c r="O651" s="8">
        <f t="shared" si="102"/>
        <v>50</v>
      </c>
      <c r="P651" s="8">
        <f t="shared" si="103"/>
        <v>33</v>
      </c>
      <c r="Q651" s="9">
        <f t="shared" si="104"/>
        <v>21.2</v>
      </c>
      <c r="R651" s="9">
        <f t="shared" si="105"/>
        <v>30.75</v>
      </c>
      <c r="S651" s="9">
        <f t="shared" si="106"/>
        <v>31.1</v>
      </c>
      <c r="T651" s="9">
        <f t="shared" si="107"/>
        <v>27</v>
      </c>
      <c r="U651" s="8">
        <f t="shared" si="108"/>
        <v>27.683333333333337</v>
      </c>
      <c r="V651" s="8">
        <f t="shared" si="109"/>
        <v>27.512500000000003</v>
      </c>
    </row>
    <row r="652" spans="1:22" ht="13.5" x14ac:dyDescent="0.25">
      <c r="A652" s="3">
        <f>RSI!A652</f>
        <v>43251</v>
      </c>
      <c r="B652" s="2">
        <f>RSI!B652</f>
        <v>2.2999999999999998</v>
      </c>
      <c r="C652" s="2">
        <f>RSI!I652</f>
        <v>43.454654884410971</v>
      </c>
      <c r="D652" s="2">
        <f>MACD!E652</f>
        <v>-7.1055157969501792E-4</v>
      </c>
      <c r="E652" s="2">
        <f>MACD!F652</f>
        <v>-9.6917037808418147E-4</v>
      </c>
      <c r="F652" s="2">
        <f>'Moving Avg'!D652</f>
        <v>2.2999999999999998</v>
      </c>
      <c r="G652" s="2">
        <f>'Moving Avg'!F652</f>
        <v>2.2999999999999994</v>
      </c>
      <c r="H652" s="2">
        <f>'Moving Avg'!G652</f>
        <v>2.299999999999998</v>
      </c>
      <c r="I652" s="2">
        <f>'Moving Avg'!H652</f>
        <v>2.1547500000000026</v>
      </c>
      <c r="J652" s="6" t="str">
        <f>OBV!F652</f>
        <v>NEUTRAL</v>
      </c>
      <c r="K652" s="6" t="str">
        <f>OBV!G652</f>
        <v>NEUTRAL</v>
      </c>
      <c r="L652" s="6" t="str">
        <f>OBV!H652</f>
        <v>NEUTRAL</v>
      </c>
      <c r="M652" s="8">
        <f t="shared" si="100"/>
        <v>25</v>
      </c>
      <c r="N652" s="8">
        <f t="shared" si="101"/>
        <v>0</v>
      </c>
      <c r="O652" s="8">
        <f t="shared" si="102"/>
        <v>50</v>
      </c>
      <c r="P652" s="8">
        <f t="shared" si="103"/>
        <v>33</v>
      </c>
      <c r="Q652" s="9">
        <f t="shared" si="104"/>
        <v>21.2</v>
      </c>
      <c r="R652" s="9">
        <f t="shared" si="105"/>
        <v>30.75</v>
      </c>
      <c r="S652" s="9">
        <f t="shared" si="106"/>
        <v>31.1</v>
      </c>
      <c r="T652" s="9">
        <f t="shared" si="107"/>
        <v>27</v>
      </c>
      <c r="U652" s="8">
        <f t="shared" si="108"/>
        <v>27.683333333333337</v>
      </c>
      <c r="V652" s="8">
        <f t="shared" si="109"/>
        <v>27.512500000000003</v>
      </c>
    </row>
    <row r="653" spans="1:22" ht="13.5" x14ac:dyDescent="0.25">
      <c r="A653" s="3">
        <f>RSI!A653</f>
        <v>43252</v>
      </c>
      <c r="B653" s="2">
        <f>RSI!B653</f>
        <v>2.2999999999999998</v>
      </c>
      <c r="C653" s="2">
        <f>RSI!I653</f>
        <v>43.454654884410971</v>
      </c>
      <c r="D653" s="2">
        <f>MACD!E653</f>
        <v>-6.6102794460887182E-4</v>
      </c>
      <c r="E653" s="2">
        <f>MACD!F653</f>
        <v>-9.0754189138911952E-4</v>
      </c>
      <c r="F653" s="2">
        <f>'Moving Avg'!D653</f>
        <v>2.2999999999999998</v>
      </c>
      <c r="G653" s="2">
        <f>'Moving Avg'!F653</f>
        <v>2.2999999999999994</v>
      </c>
      <c r="H653" s="2">
        <f>'Moving Avg'!G653</f>
        <v>2.299999999999998</v>
      </c>
      <c r="I653" s="2">
        <f>'Moving Avg'!H653</f>
        <v>2.157250000000003</v>
      </c>
      <c r="J653" s="6" t="str">
        <f>OBV!F653</f>
        <v>NEUTRAL</v>
      </c>
      <c r="K653" s="6" t="str">
        <f>OBV!G653</f>
        <v>NEUTRAL</v>
      </c>
      <c r="L653" s="6" t="str">
        <f>OBV!H653</f>
        <v>NEUTRAL</v>
      </c>
      <c r="M653" s="8">
        <f t="shared" si="100"/>
        <v>25</v>
      </c>
      <c r="N653" s="8">
        <f t="shared" si="101"/>
        <v>0</v>
      </c>
      <c r="O653" s="8">
        <f t="shared" si="102"/>
        <v>50</v>
      </c>
      <c r="P653" s="8">
        <f t="shared" si="103"/>
        <v>33</v>
      </c>
      <c r="Q653" s="9">
        <f t="shared" si="104"/>
        <v>21.2</v>
      </c>
      <c r="R653" s="9">
        <f t="shared" si="105"/>
        <v>30.75</v>
      </c>
      <c r="S653" s="9">
        <f t="shared" si="106"/>
        <v>31.1</v>
      </c>
      <c r="T653" s="9">
        <f t="shared" si="107"/>
        <v>27</v>
      </c>
      <c r="U653" s="8">
        <f t="shared" si="108"/>
        <v>27.683333333333337</v>
      </c>
      <c r="V653" s="8">
        <f t="shared" si="109"/>
        <v>27.512500000000003</v>
      </c>
    </row>
    <row r="654" spans="1:22" ht="13.5" x14ac:dyDescent="0.25">
      <c r="A654" s="3">
        <f>RSI!A654</f>
        <v>43255</v>
      </c>
      <c r="B654" s="2">
        <f>RSI!B654</f>
        <v>2.2999999999999998</v>
      </c>
      <c r="C654" s="2">
        <f>RSI!I654</f>
        <v>43.454654884410971</v>
      </c>
      <c r="D654" s="2">
        <f>MACD!E654</f>
        <v>-6.1469429381943996E-4</v>
      </c>
      <c r="E654" s="2">
        <f>MACD!F654</f>
        <v>-8.4897237187518367E-4</v>
      </c>
      <c r="F654" s="2">
        <f>'Moving Avg'!D654</f>
        <v>2.2999999999999998</v>
      </c>
      <c r="G654" s="2">
        <f>'Moving Avg'!F654</f>
        <v>2.2999999999999994</v>
      </c>
      <c r="H654" s="2">
        <f>'Moving Avg'!G654</f>
        <v>2.299999999999998</v>
      </c>
      <c r="I654" s="2">
        <f>'Moving Avg'!H654</f>
        <v>2.1595000000000031</v>
      </c>
      <c r="J654" s="6" t="str">
        <f>OBV!F654</f>
        <v>NEUTRAL</v>
      </c>
      <c r="K654" s="6" t="str">
        <f>OBV!G654</f>
        <v>NEUTRAL</v>
      </c>
      <c r="L654" s="6" t="str">
        <f>OBV!H654</f>
        <v>NEUTRAL</v>
      </c>
      <c r="M654" s="8">
        <f t="shared" si="100"/>
        <v>25</v>
      </c>
      <c r="N654" s="8">
        <f t="shared" si="101"/>
        <v>0</v>
      </c>
      <c r="O654" s="8">
        <f t="shared" si="102"/>
        <v>50</v>
      </c>
      <c r="P654" s="8">
        <f t="shared" si="103"/>
        <v>33</v>
      </c>
      <c r="Q654" s="9">
        <f t="shared" si="104"/>
        <v>21.2</v>
      </c>
      <c r="R654" s="9">
        <f t="shared" si="105"/>
        <v>30.75</v>
      </c>
      <c r="S654" s="9">
        <f t="shared" si="106"/>
        <v>31.1</v>
      </c>
      <c r="T654" s="9">
        <f t="shared" si="107"/>
        <v>27</v>
      </c>
      <c r="U654" s="8">
        <f t="shared" si="108"/>
        <v>27.683333333333337</v>
      </c>
      <c r="V654" s="8">
        <f t="shared" si="109"/>
        <v>27.512500000000003</v>
      </c>
    </row>
    <row r="655" spans="1:22" ht="13.5" x14ac:dyDescent="0.25">
      <c r="A655" s="3">
        <f>RSI!A655</f>
        <v>43256</v>
      </c>
      <c r="B655" s="2">
        <f>RSI!B655</f>
        <v>2.2999999999999998</v>
      </c>
      <c r="C655" s="2">
        <f>RSI!I655</f>
        <v>43.454654884410971</v>
      </c>
      <c r="D655" s="2">
        <f>MACD!E655</f>
        <v>-5.7138793728839232E-4</v>
      </c>
      <c r="E655" s="2">
        <f>MACD!F655</f>
        <v>-7.9345548495782551E-4</v>
      </c>
      <c r="F655" s="2">
        <f>'Moving Avg'!D655</f>
        <v>2.2999999999999998</v>
      </c>
      <c r="G655" s="2">
        <f>'Moving Avg'!F655</f>
        <v>2.2999999999999994</v>
      </c>
      <c r="H655" s="2">
        <f>'Moving Avg'!G655</f>
        <v>2.299999999999998</v>
      </c>
      <c r="I655" s="2">
        <f>'Moving Avg'!H655</f>
        <v>2.1617500000000032</v>
      </c>
      <c r="J655" s="6" t="str">
        <f>OBV!F655</f>
        <v>NEUTRAL</v>
      </c>
      <c r="K655" s="6" t="str">
        <f>OBV!G655</f>
        <v>NEUTRAL</v>
      </c>
      <c r="L655" s="6" t="str">
        <f>OBV!H655</f>
        <v>NEUTRAL</v>
      </c>
      <c r="M655" s="8">
        <f t="shared" si="100"/>
        <v>25</v>
      </c>
      <c r="N655" s="8">
        <f t="shared" si="101"/>
        <v>0</v>
      </c>
      <c r="O655" s="8">
        <f t="shared" si="102"/>
        <v>50</v>
      </c>
      <c r="P655" s="8">
        <f t="shared" si="103"/>
        <v>33</v>
      </c>
      <c r="Q655" s="9">
        <f t="shared" si="104"/>
        <v>21.2</v>
      </c>
      <c r="R655" s="9">
        <f t="shared" si="105"/>
        <v>30.75</v>
      </c>
      <c r="S655" s="9">
        <f t="shared" si="106"/>
        <v>31.1</v>
      </c>
      <c r="T655" s="9">
        <f t="shared" si="107"/>
        <v>27</v>
      </c>
      <c r="U655" s="8">
        <f t="shared" si="108"/>
        <v>27.683333333333337</v>
      </c>
      <c r="V655" s="8">
        <f t="shared" si="109"/>
        <v>27.512500000000003</v>
      </c>
    </row>
    <row r="656" spans="1:22" ht="13.5" x14ac:dyDescent="0.25">
      <c r="A656" s="3">
        <f>RSI!A656</f>
        <v>43257</v>
      </c>
      <c r="B656" s="2">
        <f>RSI!B656</f>
        <v>2.2999999999999998</v>
      </c>
      <c r="C656" s="2">
        <f>RSI!I656</f>
        <v>43.454654884410964</v>
      </c>
      <c r="D656" s="2">
        <f>MACD!E656</f>
        <v>-5.3094691223076751E-4</v>
      </c>
      <c r="E656" s="2">
        <f>MACD!F656</f>
        <v>-7.4095377041241402E-4</v>
      </c>
      <c r="F656" s="2">
        <f>'Moving Avg'!D656</f>
        <v>2.2999999999999998</v>
      </c>
      <c r="G656" s="2">
        <f>'Moving Avg'!F656</f>
        <v>2.2999999999999994</v>
      </c>
      <c r="H656" s="2">
        <f>'Moving Avg'!G656</f>
        <v>2.299999999999998</v>
      </c>
      <c r="I656" s="2">
        <f>'Moving Avg'!H656</f>
        <v>2.1642500000000031</v>
      </c>
      <c r="J656" s="6" t="str">
        <f>OBV!F656</f>
        <v>NEUTRAL</v>
      </c>
      <c r="K656" s="6" t="str">
        <f>OBV!G656</f>
        <v>NEUTRAL</v>
      </c>
      <c r="L656" s="6" t="str">
        <f>OBV!H656</f>
        <v>NEUTRAL</v>
      </c>
      <c r="M656" s="8">
        <f t="shared" si="100"/>
        <v>25</v>
      </c>
      <c r="N656" s="8">
        <f t="shared" si="101"/>
        <v>0</v>
      </c>
      <c r="O656" s="8">
        <f t="shared" si="102"/>
        <v>50</v>
      </c>
      <c r="P656" s="8">
        <f t="shared" si="103"/>
        <v>33</v>
      </c>
      <c r="Q656" s="9">
        <f t="shared" si="104"/>
        <v>21.2</v>
      </c>
      <c r="R656" s="9">
        <f t="shared" si="105"/>
        <v>30.75</v>
      </c>
      <c r="S656" s="9">
        <f t="shared" si="106"/>
        <v>31.1</v>
      </c>
      <c r="T656" s="9">
        <f t="shared" si="107"/>
        <v>27</v>
      </c>
      <c r="U656" s="8">
        <f t="shared" si="108"/>
        <v>27.683333333333337</v>
      </c>
      <c r="V656" s="8">
        <f t="shared" si="109"/>
        <v>27.512500000000003</v>
      </c>
    </row>
    <row r="657" spans="1:22" ht="13.5" x14ac:dyDescent="0.25">
      <c r="A657" s="3">
        <f>RSI!A657</f>
        <v>43258</v>
      </c>
      <c r="B657" s="2">
        <f>RSI!B657</f>
        <v>2.2999999999999998</v>
      </c>
      <c r="C657" s="2">
        <f>RSI!I657</f>
        <v>43.454654884410957</v>
      </c>
      <c r="D657" s="2">
        <f>MACD!E657</f>
        <v>-4.9321167137694744E-4</v>
      </c>
      <c r="E657" s="2">
        <f>MACD!F657</f>
        <v>-6.9140535060532079E-4</v>
      </c>
      <c r="F657" s="2">
        <f>'Moving Avg'!D657</f>
        <v>2.2999999999999998</v>
      </c>
      <c r="G657" s="2">
        <f>'Moving Avg'!F657</f>
        <v>2.2999999999999994</v>
      </c>
      <c r="H657" s="2">
        <f>'Moving Avg'!G657</f>
        <v>2.299999999999998</v>
      </c>
      <c r="I657" s="2">
        <f>'Moving Avg'!H657</f>
        <v>2.1667500000000035</v>
      </c>
      <c r="J657" s="6" t="str">
        <f>OBV!F657</f>
        <v>NEUTRAL</v>
      </c>
      <c r="K657" s="6" t="str">
        <f>OBV!G657</f>
        <v>NEUTRAL</v>
      </c>
      <c r="L657" s="6" t="str">
        <f>OBV!H657</f>
        <v>NEUTRAL</v>
      </c>
      <c r="M657" s="8">
        <f t="shared" si="100"/>
        <v>25</v>
      </c>
      <c r="N657" s="8">
        <f t="shared" si="101"/>
        <v>0</v>
      </c>
      <c r="O657" s="8">
        <f t="shared" si="102"/>
        <v>50</v>
      </c>
      <c r="P657" s="8">
        <f t="shared" si="103"/>
        <v>33</v>
      </c>
      <c r="Q657" s="9">
        <f t="shared" si="104"/>
        <v>21.2</v>
      </c>
      <c r="R657" s="9">
        <f t="shared" si="105"/>
        <v>30.75</v>
      </c>
      <c r="S657" s="9">
        <f t="shared" si="106"/>
        <v>31.1</v>
      </c>
      <c r="T657" s="9">
        <f t="shared" si="107"/>
        <v>27</v>
      </c>
      <c r="U657" s="8">
        <f t="shared" si="108"/>
        <v>27.683333333333337</v>
      </c>
      <c r="V657" s="8">
        <f t="shared" si="109"/>
        <v>27.512500000000003</v>
      </c>
    </row>
    <row r="658" spans="1:22" ht="13.5" x14ac:dyDescent="0.25">
      <c r="A658" s="3">
        <f>RSI!A658</f>
        <v>43259</v>
      </c>
      <c r="B658" s="2">
        <f>RSI!B658</f>
        <v>2.2999999999999998</v>
      </c>
      <c r="C658" s="2">
        <f>RSI!I658</f>
        <v>43.454654884410957</v>
      </c>
      <c r="D658" s="2">
        <f>MACD!E658</f>
        <v>-4.580263781566174E-4</v>
      </c>
      <c r="E658" s="2">
        <f>MACD!F658</f>
        <v>-6.4472955611558015E-4</v>
      </c>
      <c r="F658" s="2">
        <f>'Moving Avg'!D658</f>
        <v>2.2999999999999998</v>
      </c>
      <c r="G658" s="2">
        <f>'Moving Avg'!F658</f>
        <v>2.2999999999999994</v>
      </c>
      <c r="H658" s="2">
        <f>'Moving Avg'!G658</f>
        <v>2.299999999999998</v>
      </c>
      <c r="I658" s="2">
        <f>'Moving Avg'!H658</f>
        <v>2.1690500000000039</v>
      </c>
      <c r="J658" s="6" t="str">
        <f>OBV!F658</f>
        <v>NEUTRAL</v>
      </c>
      <c r="K658" s="6" t="str">
        <f>OBV!G658</f>
        <v>NEUTRAL</v>
      </c>
      <c r="L658" s="6" t="str">
        <f>OBV!H658</f>
        <v>NEUTRAL</v>
      </c>
      <c r="M658" s="8">
        <f t="shared" si="100"/>
        <v>25</v>
      </c>
      <c r="N658" s="8">
        <f t="shared" si="101"/>
        <v>0</v>
      </c>
      <c r="O658" s="8">
        <f t="shared" si="102"/>
        <v>50</v>
      </c>
      <c r="P658" s="8">
        <f t="shared" si="103"/>
        <v>33</v>
      </c>
      <c r="Q658" s="9">
        <f t="shared" si="104"/>
        <v>21.2</v>
      </c>
      <c r="R658" s="9">
        <f t="shared" si="105"/>
        <v>30.75</v>
      </c>
      <c r="S658" s="9">
        <f t="shared" si="106"/>
        <v>31.1</v>
      </c>
      <c r="T658" s="9">
        <f t="shared" si="107"/>
        <v>27</v>
      </c>
      <c r="U658" s="8">
        <f t="shared" si="108"/>
        <v>27.683333333333337</v>
      </c>
      <c r="V658" s="8">
        <f t="shared" si="109"/>
        <v>27.512500000000003</v>
      </c>
    </row>
    <row r="659" spans="1:22" ht="13.5" x14ac:dyDescent="0.25">
      <c r="A659" s="3">
        <f>RSI!A659</f>
        <v>43262</v>
      </c>
      <c r="B659" s="2">
        <f>RSI!B659</f>
        <v>2.2999999999999998</v>
      </c>
      <c r="C659" s="2">
        <f>RSI!I659</f>
        <v>43.454654884410957</v>
      </c>
      <c r="D659" s="2">
        <f>MACD!E659</f>
        <v>-4.2523987915865646E-4</v>
      </c>
      <c r="E659" s="2">
        <f>MACD!F659</f>
        <v>-6.0083162072419537E-4</v>
      </c>
      <c r="F659" s="2">
        <f>'Moving Avg'!D659</f>
        <v>2.2999999999999998</v>
      </c>
      <c r="G659" s="2">
        <f>'Moving Avg'!F659</f>
        <v>2.2999999999999994</v>
      </c>
      <c r="H659" s="2">
        <f>'Moving Avg'!G659</f>
        <v>2.299999999999998</v>
      </c>
      <c r="I659" s="2">
        <f>'Moving Avg'!H659</f>
        <v>2.1713500000000039</v>
      </c>
      <c r="J659" s="6" t="str">
        <f>OBV!F659</f>
        <v>NEUTRAL</v>
      </c>
      <c r="K659" s="6" t="str">
        <f>OBV!G659</f>
        <v>NEUTRAL</v>
      </c>
      <c r="L659" s="6" t="str">
        <f>OBV!H659</f>
        <v>NEUTRAL</v>
      </c>
      <c r="M659" s="8">
        <f t="shared" si="100"/>
        <v>25</v>
      </c>
      <c r="N659" s="8">
        <f t="shared" si="101"/>
        <v>0</v>
      </c>
      <c r="O659" s="8">
        <f t="shared" si="102"/>
        <v>50</v>
      </c>
      <c r="P659" s="8">
        <f t="shared" si="103"/>
        <v>33</v>
      </c>
      <c r="Q659" s="9">
        <f t="shared" si="104"/>
        <v>21.2</v>
      </c>
      <c r="R659" s="9">
        <f t="shared" si="105"/>
        <v>30.75</v>
      </c>
      <c r="S659" s="9">
        <f t="shared" si="106"/>
        <v>31.1</v>
      </c>
      <c r="T659" s="9">
        <f t="shared" si="107"/>
        <v>27</v>
      </c>
      <c r="U659" s="8">
        <f t="shared" si="108"/>
        <v>27.683333333333337</v>
      </c>
      <c r="V659" s="8">
        <f t="shared" si="109"/>
        <v>27.512500000000003</v>
      </c>
    </row>
    <row r="660" spans="1:22" ht="13.5" x14ac:dyDescent="0.25">
      <c r="A660" s="3">
        <f>RSI!A660</f>
        <v>43263</v>
      </c>
      <c r="B660" s="2">
        <f>RSI!B660</f>
        <v>2.2999999999999998</v>
      </c>
      <c r="C660" s="2">
        <f>RSI!I660</f>
        <v>43.454654884410957</v>
      </c>
      <c r="D660" s="2">
        <f>MACD!E660</f>
        <v>-3.9470641265992867E-4</v>
      </c>
      <c r="E660" s="2">
        <f>MACD!F660</f>
        <v>-5.5960657911134203E-4</v>
      </c>
      <c r="F660" s="2">
        <f>'Moving Avg'!D660</f>
        <v>2.2999999999999998</v>
      </c>
      <c r="G660" s="2">
        <f>'Moving Avg'!F660</f>
        <v>2.2999999999999994</v>
      </c>
      <c r="H660" s="2">
        <f>'Moving Avg'!G660</f>
        <v>2.299999999999998</v>
      </c>
      <c r="I660" s="2">
        <f>'Moving Avg'!H660</f>
        <v>2.1738500000000043</v>
      </c>
      <c r="J660" s="6" t="str">
        <f>OBV!F660</f>
        <v>NEUTRAL</v>
      </c>
      <c r="K660" s="6" t="str">
        <f>OBV!G660</f>
        <v>NEUTRAL</v>
      </c>
      <c r="L660" s="6" t="str">
        <f>OBV!H660</f>
        <v>NEUTRAL</v>
      </c>
      <c r="M660" s="8">
        <f t="shared" si="100"/>
        <v>25</v>
      </c>
      <c r="N660" s="8">
        <f t="shared" si="101"/>
        <v>0</v>
      </c>
      <c r="O660" s="8">
        <f t="shared" si="102"/>
        <v>50</v>
      </c>
      <c r="P660" s="8">
        <f t="shared" si="103"/>
        <v>33</v>
      </c>
      <c r="Q660" s="9">
        <f t="shared" si="104"/>
        <v>21.2</v>
      </c>
      <c r="R660" s="9">
        <f t="shared" si="105"/>
        <v>30.75</v>
      </c>
      <c r="S660" s="9">
        <f t="shared" si="106"/>
        <v>31.1</v>
      </c>
      <c r="T660" s="9">
        <f t="shared" si="107"/>
        <v>27</v>
      </c>
      <c r="U660" s="8">
        <f t="shared" si="108"/>
        <v>27.683333333333337</v>
      </c>
      <c r="V660" s="8">
        <f t="shared" si="109"/>
        <v>27.512500000000003</v>
      </c>
    </row>
    <row r="661" spans="1:22" ht="13.5" x14ac:dyDescent="0.25">
      <c r="A661" s="3">
        <f>RSI!A661</f>
        <v>43264</v>
      </c>
      <c r="B661" s="2">
        <f>RSI!B661</f>
        <v>2.2999999999999998</v>
      </c>
      <c r="C661" s="2">
        <f>RSI!I661</f>
        <v>43.454654884410957</v>
      </c>
      <c r="D661" s="2">
        <f>MACD!E661</f>
        <v>-3.6628610229572089E-4</v>
      </c>
      <c r="E661" s="2">
        <f>MACD!F661</f>
        <v>-5.2094248374821785E-4</v>
      </c>
      <c r="F661" s="2">
        <f>'Moving Avg'!D661</f>
        <v>2.2999999999999998</v>
      </c>
      <c r="G661" s="2">
        <f>'Moving Avg'!F661</f>
        <v>2.2999999999999994</v>
      </c>
      <c r="H661" s="2">
        <f>'Moving Avg'!G661</f>
        <v>2.299999999999998</v>
      </c>
      <c r="I661" s="2">
        <f>'Moving Avg'!H661</f>
        <v>2.1763500000000042</v>
      </c>
      <c r="J661" s="6" t="str">
        <f>OBV!F661</f>
        <v>NEUTRAL</v>
      </c>
      <c r="K661" s="6" t="str">
        <f>OBV!G661</f>
        <v>NEUTRAL</v>
      </c>
      <c r="L661" s="6" t="str">
        <f>OBV!H661</f>
        <v>NEUTRAL</v>
      </c>
      <c r="M661" s="8">
        <f t="shared" si="100"/>
        <v>25</v>
      </c>
      <c r="N661" s="8">
        <f t="shared" si="101"/>
        <v>0</v>
      </c>
      <c r="O661" s="8">
        <f t="shared" si="102"/>
        <v>50</v>
      </c>
      <c r="P661" s="8">
        <f t="shared" si="103"/>
        <v>33</v>
      </c>
      <c r="Q661" s="9">
        <f t="shared" si="104"/>
        <v>21.2</v>
      </c>
      <c r="R661" s="9">
        <f t="shared" si="105"/>
        <v>30.75</v>
      </c>
      <c r="S661" s="9">
        <f t="shared" si="106"/>
        <v>31.1</v>
      </c>
      <c r="T661" s="9">
        <f t="shared" si="107"/>
        <v>27</v>
      </c>
      <c r="U661" s="8">
        <f t="shared" si="108"/>
        <v>27.683333333333337</v>
      </c>
      <c r="V661" s="8">
        <f t="shared" si="109"/>
        <v>27.512500000000003</v>
      </c>
    </row>
    <row r="662" spans="1:22" ht="13.5" x14ac:dyDescent="0.25">
      <c r="A662" s="3">
        <f>RSI!A662</f>
        <v>43265</v>
      </c>
      <c r="B662" s="2">
        <f>RSI!B662</f>
        <v>2.2999999999999998</v>
      </c>
      <c r="C662" s="2">
        <f>RSI!I662</f>
        <v>43.454654884410957</v>
      </c>
      <c r="D662" s="2">
        <f>MACD!E662</f>
        <v>-3.3984527677066723E-4</v>
      </c>
      <c r="E662" s="2">
        <f>MACD!F662</f>
        <v>-4.8472304235270777E-4</v>
      </c>
      <c r="F662" s="2">
        <f>'Moving Avg'!D662</f>
        <v>2.2999999999999998</v>
      </c>
      <c r="G662" s="2">
        <f>'Moving Avg'!F662</f>
        <v>2.2999999999999994</v>
      </c>
      <c r="H662" s="2">
        <f>'Moving Avg'!G662</f>
        <v>2.299999999999998</v>
      </c>
      <c r="I662" s="2">
        <f>'Moving Avg'!H662</f>
        <v>2.1787500000000044</v>
      </c>
      <c r="J662" s="6" t="str">
        <f>OBV!F662</f>
        <v>NEUTRAL</v>
      </c>
      <c r="K662" s="6" t="str">
        <f>OBV!G662</f>
        <v>NEUTRAL</v>
      </c>
      <c r="L662" s="6" t="str">
        <f>OBV!H662</f>
        <v>NEUTRAL</v>
      </c>
      <c r="M662" s="8">
        <f t="shared" si="100"/>
        <v>25</v>
      </c>
      <c r="N662" s="8">
        <f t="shared" si="101"/>
        <v>0</v>
      </c>
      <c r="O662" s="8">
        <f t="shared" si="102"/>
        <v>50</v>
      </c>
      <c r="P662" s="8">
        <f t="shared" si="103"/>
        <v>33</v>
      </c>
      <c r="Q662" s="9">
        <f t="shared" si="104"/>
        <v>21.2</v>
      </c>
      <c r="R662" s="9">
        <f t="shared" si="105"/>
        <v>30.75</v>
      </c>
      <c r="S662" s="9">
        <f t="shared" si="106"/>
        <v>31.1</v>
      </c>
      <c r="T662" s="9">
        <f t="shared" si="107"/>
        <v>27</v>
      </c>
      <c r="U662" s="8">
        <f t="shared" si="108"/>
        <v>27.683333333333337</v>
      </c>
      <c r="V662" s="8">
        <f t="shared" si="109"/>
        <v>27.512500000000003</v>
      </c>
    </row>
    <row r="663" spans="1:22" ht="13.5" x14ac:dyDescent="0.25">
      <c r="A663" s="3">
        <f>RSI!A663</f>
        <v>43269</v>
      </c>
      <c r="B663" s="2">
        <f>RSI!B663</f>
        <v>2.2999999999999998</v>
      </c>
      <c r="C663" s="2">
        <f>RSI!I663</f>
        <v>43.454654884410957</v>
      </c>
      <c r="D663" s="2">
        <f>MACD!E663</f>
        <v>-3.1525664963005795E-4</v>
      </c>
      <c r="E663" s="2">
        <f>MACD!F663</f>
        <v>-4.5082976380817781E-4</v>
      </c>
      <c r="F663" s="2">
        <f>'Moving Avg'!D663</f>
        <v>2.2999999999999998</v>
      </c>
      <c r="G663" s="2">
        <f>'Moving Avg'!F663</f>
        <v>2.2999999999999994</v>
      </c>
      <c r="H663" s="2">
        <f>'Moving Avg'!G663</f>
        <v>2.299999999999998</v>
      </c>
      <c r="I663" s="2">
        <f>'Moving Avg'!H663</f>
        <v>2.1812500000000044</v>
      </c>
      <c r="J663" s="6" t="str">
        <f>OBV!F663</f>
        <v>NEUTRAL</v>
      </c>
      <c r="K663" s="6" t="str">
        <f>OBV!G663</f>
        <v>NEUTRAL</v>
      </c>
      <c r="L663" s="6" t="str">
        <f>OBV!H663</f>
        <v>NEUTRAL</v>
      </c>
      <c r="M663" s="8">
        <f t="shared" si="100"/>
        <v>25</v>
      </c>
      <c r="N663" s="8">
        <f t="shared" si="101"/>
        <v>0</v>
      </c>
      <c r="O663" s="8">
        <f t="shared" si="102"/>
        <v>50</v>
      </c>
      <c r="P663" s="8">
        <f t="shared" si="103"/>
        <v>33</v>
      </c>
      <c r="Q663" s="9">
        <f t="shared" si="104"/>
        <v>21.2</v>
      </c>
      <c r="R663" s="9">
        <f t="shared" si="105"/>
        <v>30.75</v>
      </c>
      <c r="S663" s="9">
        <f t="shared" si="106"/>
        <v>31.1</v>
      </c>
      <c r="T663" s="9">
        <f t="shared" si="107"/>
        <v>27</v>
      </c>
      <c r="U663" s="8">
        <f t="shared" si="108"/>
        <v>27.683333333333337</v>
      </c>
      <c r="V663" s="8">
        <f t="shared" si="109"/>
        <v>27.512500000000003</v>
      </c>
    </row>
    <row r="664" spans="1:22" ht="13.5" x14ac:dyDescent="0.25">
      <c r="A664" s="3">
        <f>RSI!A664</f>
        <v>43270</v>
      </c>
      <c r="B664" s="2">
        <f>RSI!B664</f>
        <v>2.2999999999999998</v>
      </c>
      <c r="C664" s="2">
        <f>RSI!I664</f>
        <v>43.454654884410949</v>
      </c>
      <c r="D664" s="2">
        <f>MACD!E664</f>
        <v>-2.9239938734448856E-4</v>
      </c>
      <c r="E664" s="2">
        <f>MACD!F664</f>
        <v>-4.1914368851544E-4</v>
      </c>
      <c r="F664" s="2">
        <f>'Moving Avg'!D664</f>
        <v>2.2999999999999998</v>
      </c>
      <c r="G664" s="2">
        <f>'Moving Avg'!F664</f>
        <v>2.2999999999999994</v>
      </c>
      <c r="H664" s="2">
        <f>'Moving Avg'!G664</f>
        <v>2.299999999999998</v>
      </c>
      <c r="I664" s="2">
        <f>'Moving Avg'!H664</f>
        <v>2.1837500000000043</v>
      </c>
      <c r="J664" s="6" t="str">
        <f>OBV!F664</f>
        <v>NEUTRAL</v>
      </c>
      <c r="K664" s="6" t="str">
        <f>OBV!G664</f>
        <v>NEUTRAL</v>
      </c>
      <c r="L664" s="6" t="str">
        <f>OBV!H664</f>
        <v>NEUTRAL</v>
      </c>
      <c r="M664" s="8">
        <f t="shared" si="100"/>
        <v>25</v>
      </c>
      <c r="N664" s="8">
        <f t="shared" si="101"/>
        <v>0</v>
      </c>
      <c r="O664" s="8">
        <f t="shared" si="102"/>
        <v>50</v>
      </c>
      <c r="P664" s="8">
        <f t="shared" si="103"/>
        <v>33</v>
      </c>
      <c r="Q664" s="9">
        <f t="shared" si="104"/>
        <v>21.2</v>
      </c>
      <c r="R664" s="9">
        <f t="shared" si="105"/>
        <v>30.75</v>
      </c>
      <c r="S664" s="9">
        <f t="shared" si="106"/>
        <v>31.1</v>
      </c>
      <c r="T664" s="9">
        <f t="shared" si="107"/>
        <v>27</v>
      </c>
      <c r="U664" s="8">
        <f t="shared" si="108"/>
        <v>27.683333333333337</v>
      </c>
      <c r="V664" s="8">
        <f t="shared" si="109"/>
        <v>27.512500000000003</v>
      </c>
    </row>
    <row r="665" spans="1:22" ht="13.5" x14ac:dyDescent="0.25">
      <c r="A665" s="3">
        <f>RSI!A665</f>
        <v>43271</v>
      </c>
      <c r="B665" s="2">
        <f>RSI!B665</f>
        <v>2.2999999999999998</v>
      </c>
      <c r="C665" s="2">
        <f>RSI!I665</f>
        <v>43.454654884410949</v>
      </c>
      <c r="D665" s="2">
        <f>MACD!E665</f>
        <v>-2.711590891166793E-4</v>
      </c>
      <c r="E665" s="2">
        <f>MACD!F665</f>
        <v>-3.8954676863568787E-4</v>
      </c>
      <c r="F665" s="2">
        <f>'Moving Avg'!D665</f>
        <v>2.2999999999999998</v>
      </c>
      <c r="G665" s="2">
        <f>'Moving Avg'!F665</f>
        <v>2.2999999999999994</v>
      </c>
      <c r="H665" s="2">
        <f>'Moving Avg'!G665</f>
        <v>2.299999999999998</v>
      </c>
      <c r="I665" s="2">
        <f>'Moving Avg'!H665</f>
        <v>2.1862500000000042</v>
      </c>
      <c r="J665" s="6" t="str">
        <f>OBV!F665</f>
        <v>NEUTRAL</v>
      </c>
      <c r="K665" s="6" t="str">
        <f>OBV!G665</f>
        <v>NEUTRAL</v>
      </c>
      <c r="L665" s="6" t="str">
        <f>OBV!H665</f>
        <v>NEUTRAL</v>
      </c>
      <c r="M665" s="8">
        <f t="shared" si="100"/>
        <v>25</v>
      </c>
      <c r="N665" s="8">
        <f t="shared" si="101"/>
        <v>0</v>
      </c>
      <c r="O665" s="8">
        <f t="shared" si="102"/>
        <v>50</v>
      </c>
      <c r="P665" s="8">
        <f t="shared" si="103"/>
        <v>33</v>
      </c>
      <c r="Q665" s="9">
        <f t="shared" si="104"/>
        <v>21.2</v>
      </c>
      <c r="R665" s="9">
        <f t="shared" si="105"/>
        <v>30.75</v>
      </c>
      <c r="S665" s="9">
        <f t="shared" si="106"/>
        <v>31.1</v>
      </c>
      <c r="T665" s="9">
        <f t="shared" si="107"/>
        <v>27</v>
      </c>
      <c r="U665" s="8">
        <f t="shared" si="108"/>
        <v>27.683333333333337</v>
      </c>
      <c r="V665" s="8">
        <f t="shared" si="109"/>
        <v>27.512500000000003</v>
      </c>
    </row>
    <row r="666" spans="1:22" ht="13.5" x14ac:dyDescent="0.25">
      <c r="A666" s="3">
        <f>RSI!A666</f>
        <v>43272</v>
      </c>
      <c r="B666" s="2">
        <f>RSI!B666</f>
        <v>2.2999999999999998</v>
      </c>
      <c r="C666" s="2">
        <f>RSI!I666</f>
        <v>43.454654884410957</v>
      </c>
      <c r="D666" s="2">
        <f>MACD!E666</f>
        <v>-2.5142769775188256E-4</v>
      </c>
      <c r="E666" s="2">
        <f>MACD!F666</f>
        <v>-3.6192295445892681E-4</v>
      </c>
      <c r="F666" s="2">
        <f>'Moving Avg'!D666</f>
        <v>2.2999999999999998</v>
      </c>
      <c r="G666" s="2">
        <f>'Moving Avg'!F666</f>
        <v>2.2999999999999994</v>
      </c>
      <c r="H666" s="2">
        <f>'Moving Avg'!G666</f>
        <v>2.299999999999998</v>
      </c>
      <c r="I666" s="2">
        <f>'Moving Avg'!H666</f>
        <v>2.1887000000000043</v>
      </c>
      <c r="J666" s="6" t="str">
        <f>OBV!F666</f>
        <v>NEUTRAL</v>
      </c>
      <c r="K666" s="6" t="str">
        <f>OBV!G666</f>
        <v>NEUTRAL</v>
      </c>
      <c r="L666" s="6" t="str">
        <f>OBV!H666</f>
        <v>NEUTRAL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33</v>
      </c>
      <c r="Q666" s="9">
        <f t="shared" si="104"/>
        <v>21.2</v>
      </c>
      <c r="R666" s="9">
        <f t="shared" si="105"/>
        <v>30.75</v>
      </c>
      <c r="S666" s="9">
        <f t="shared" si="106"/>
        <v>31.1</v>
      </c>
      <c r="T666" s="9">
        <f t="shared" si="107"/>
        <v>27</v>
      </c>
      <c r="U666" s="8">
        <f t="shared" si="108"/>
        <v>27.683333333333337</v>
      </c>
      <c r="V666" s="8">
        <f t="shared" si="109"/>
        <v>27.512500000000003</v>
      </c>
    </row>
    <row r="667" spans="1:22" ht="13.5" x14ac:dyDescent="0.25">
      <c r="A667" s="3">
        <f>RSI!A667</f>
        <v>43273</v>
      </c>
      <c r="B667" s="2">
        <f>RSI!B667</f>
        <v>2.2999999999999998</v>
      </c>
      <c r="C667" s="2">
        <f>RSI!I667</f>
        <v>43.454654884410957</v>
      </c>
      <c r="D667" s="2">
        <f>MACD!E667</f>
        <v>-2.3310335753468081E-4</v>
      </c>
      <c r="E667" s="2">
        <f>MACD!F667</f>
        <v>-3.3615903507407759E-4</v>
      </c>
      <c r="F667" s="2">
        <f>'Moving Avg'!D667</f>
        <v>2.2999999999999998</v>
      </c>
      <c r="G667" s="2">
        <f>'Moving Avg'!F667</f>
        <v>2.2999999999999994</v>
      </c>
      <c r="H667" s="2">
        <f>'Moving Avg'!G667</f>
        <v>2.299999999999998</v>
      </c>
      <c r="I667" s="2">
        <f>'Moving Avg'!H667</f>
        <v>2.1911500000000044</v>
      </c>
      <c r="J667" s="6" t="str">
        <f>OBV!F667</f>
        <v>NEUTRAL</v>
      </c>
      <c r="K667" s="6" t="str">
        <f>OBV!G667</f>
        <v>NEUTRAL</v>
      </c>
      <c r="L667" s="6" t="str">
        <f>OBV!H667</f>
        <v>NEUTRAL</v>
      </c>
      <c r="M667" s="8">
        <f t="shared" si="100"/>
        <v>25</v>
      </c>
      <c r="N667" s="8">
        <f t="shared" si="101"/>
        <v>0</v>
      </c>
      <c r="O667" s="8">
        <f t="shared" si="102"/>
        <v>50</v>
      </c>
      <c r="P667" s="8">
        <f t="shared" si="103"/>
        <v>33</v>
      </c>
      <c r="Q667" s="9">
        <f t="shared" si="104"/>
        <v>21.2</v>
      </c>
      <c r="R667" s="9">
        <f t="shared" si="105"/>
        <v>30.75</v>
      </c>
      <c r="S667" s="9">
        <f t="shared" si="106"/>
        <v>31.1</v>
      </c>
      <c r="T667" s="9">
        <f t="shared" si="107"/>
        <v>27</v>
      </c>
      <c r="U667" s="8">
        <f t="shared" si="108"/>
        <v>27.683333333333337</v>
      </c>
      <c r="V667" s="8">
        <f t="shared" si="109"/>
        <v>27.512500000000003</v>
      </c>
    </row>
    <row r="668" spans="1:22" ht="13.5" x14ac:dyDescent="0.25">
      <c r="A668" s="3">
        <f>RSI!A668</f>
        <v>43276</v>
      </c>
      <c r="B668" s="2">
        <f>RSI!B668</f>
        <v>2.16</v>
      </c>
      <c r="C668" s="2">
        <f>RSI!I668</f>
        <v>0.6672809411451226</v>
      </c>
      <c r="D668" s="2">
        <f>MACD!E668</f>
        <v>1.0154280138162886E-2</v>
      </c>
      <c r="E668" s="2">
        <f>MACD!F668</f>
        <v>1.7619287995733154E-3</v>
      </c>
      <c r="F668" s="2">
        <f>'Moving Avg'!D668</f>
        <v>2.2719999999999998</v>
      </c>
      <c r="G668" s="2">
        <f>'Moving Avg'!F668</f>
        <v>2.2929999999999993</v>
      </c>
      <c r="H668" s="2">
        <f>'Moving Avg'!G668</f>
        <v>2.2971999999999979</v>
      </c>
      <c r="I668" s="2">
        <f>'Moving Avg'!H668</f>
        <v>2.1929000000000043</v>
      </c>
      <c r="J668" s="6" t="str">
        <f>OBV!F668</f>
        <v>BEARISH</v>
      </c>
      <c r="K668" s="6" t="str">
        <f>OBV!G668</f>
        <v>NEUTRAL</v>
      </c>
      <c r="L668" s="6" t="str">
        <f>OBV!H668</f>
        <v>CONFIRMED BEARISH</v>
      </c>
      <c r="M668" s="8">
        <f t="shared" si="100"/>
        <v>50</v>
      </c>
      <c r="N668" s="8">
        <f t="shared" si="101"/>
        <v>0</v>
      </c>
      <c r="O668" s="8">
        <f t="shared" si="102"/>
        <v>50</v>
      </c>
      <c r="P668" s="8">
        <f t="shared" si="103"/>
        <v>16.5</v>
      </c>
      <c r="Q668" s="9">
        <f t="shared" si="104"/>
        <v>27.475000000000001</v>
      </c>
      <c r="R668" s="9">
        <f t="shared" si="105"/>
        <v>31.625</v>
      </c>
      <c r="S668" s="9">
        <f t="shared" si="106"/>
        <v>27.425000000000001</v>
      </c>
      <c r="T668" s="9">
        <f t="shared" si="107"/>
        <v>29.125</v>
      </c>
      <c r="U668" s="8">
        <f t="shared" si="108"/>
        <v>28.841666666666669</v>
      </c>
      <c r="V668" s="8">
        <f t="shared" si="109"/>
        <v>28.912500000000001</v>
      </c>
    </row>
    <row r="669" spans="1:22" ht="13.5" x14ac:dyDescent="0.25">
      <c r="A669" s="3">
        <f>RSI!A669</f>
        <v>43277</v>
      </c>
      <c r="B669" s="2">
        <f>RSI!B669</f>
        <v>2.1</v>
      </c>
      <c r="C669" s="2">
        <f>RSI!I669</f>
        <v>0.45878538587344053</v>
      </c>
      <c r="D669" s="2">
        <f>MACD!E669</f>
        <v>2.4216711308431726E-2</v>
      </c>
      <c r="E669" s="2">
        <f>MACD!F669</f>
        <v>6.2528853013449981E-3</v>
      </c>
      <c r="F669" s="2">
        <f>'Moving Avg'!D669</f>
        <v>2.2319999999999998</v>
      </c>
      <c r="G669" s="2">
        <f>'Moving Avg'!F669</f>
        <v>2.2829999999999995</v>
      </c>
      <c r="H669" s="2">
        <f>'Moving Avg'!G669</f>
        <v>2.2931999999999979</v>
      </c>
      <c r="I669" s="2">
        <f>'Moving Avg'!H669</f>
        <v>2.1944500000000047</v>
      </c>
      <c r="J669" s="6" t="str">
        <f>OBV!F669</f>
        <v>BEARISH</v>
      </c>
      <c r="K669" s="6" t="str">
        <f>OBV!G669</f>
        <v>NEUTRAL</v>
      </c>
      <c r="L669" s="6" t="str">
        <f>OBV!H669</f>
        <v>CONFIRMED BEARISH</v>
      </c>
      <c r="M669" s="8">
        <f t="shared" si="100"/>
        <v>50</v>
      </c>
      <c r="N669" s="8">
        <f t="shared" si="101"/>
        <v>0</v>
      </c>
      <c r="O669" s="8">
        <f t="shared" si="102"/>
        <v>50</v>
      </c>
      <c r="P669" s="8">
        <f t="shared" si="103"/>
        <v>16.5</v>
      </c>
      <c r="Q669" s="9">
        <f t="shared" si="104"/>
        <v>27.475000000000001</v>
      </c>
      <c r="R669" s="9">
        <f t="shared" si="105"/>
        <v>31.625</v>
      </c>
      <c r="S669" s="9">
        <f t="shared" si="106"/>
        <v>27.425000000000001</v>
      </c>
      <c r="T669" s="9">
        <f t="shared" si="107"/>
        <v>29.125</v>
      </c>
      <c r="U669" s="8">
        <f t="shared" si="108"/>
        <v>28.841666666666669</v>
      </c>
      <c r="V669" s="8">
        <f t="shared" si="109"/>
        <v>28.912500000000001</v>
      </c>
    </row>
    <row r="670" spans="1:22" ht="13.5" x14ac:dyDescent="0.25">
      <c r="A670" s="3">
        <f>RSI!A670</f>
        <v>43278</v>
      </c>
      <c r="B670" s="2">
        <f>RSI!B670</f>
        <v>2.1</v>
      </c>
      <c r="C670" s="2">
        <f>RSI!I670</f>
        <v>0.45878538587344053</v>
      </c>
      <c r="D670" s="2">
        <f>MACD!E670</f>
        <v>3.7237513948289891E-2</v>
      </c>
      <c r="E670" s="2">
        <f>MACD!F670</f>
        <v>1.2449811030733978E-2</v>
      </c>
      <c r="F670" s="2">
        <f>'Moving Avg'!D670</f>
        <v>2.1919999999999997</v>
      </c>
      <c r="G670" s="2">
        <f>'Moving Avg'!F670</f>
        <v>2.2729999999999997</v>
      </c>
      <c r="H670" s="2">
        <f>'Moving Avg'!G670</f>
        <v>2.2891999999999979</v>
      </c>
      <c r="I670" s="2">
        <f>'Moving Avg'!H670</f>
        <v>2.1958500000000045</v>
      </c>
      <c r="J670" s="6" t="str">
        <f>OBV!F670</f>
        <v>BEARISH</v>
      </c>
      <c r="K670" s="6" t="str">
        <f>OBV!G670</f>
        <v>NEUTRAL</v>
      </c>
      <c r="L670" s="6" t="str">
        <f>OBV!H670</f>
        <v>CONFIRMED BEARISH</v>
      </c>
      <c r="M670" s="8">
        <f t="shared" si="100"/>
        <v>50</v>
      </c>
      <c r="N670" s="8">
        <f t="shared" si="101"/>
        <v>0</v>
      </c>
      <c r="O670" s="8">
        <f t="shared" si="102"/>
        <v>0</v>
      </c>
      <c r="P670" s="8">
        <f t="shared" si="103"/>
        <v>16.5</v>
      </c>
      <c r="Q670" s="9">
        <f t="shared" si="104"/>
        <v>19.975000000000001</v>
      </c>
      <c r="R670" s="9">
        <f t="shared" si="105"/>
        <v>14.125</v>
      </c>
      <c r="S670" s="9">
        <f t="shared" si="106"/>
        <v>14.925000000000001</v>
      </c>
      <c r="T670" s="9">
        <f t="shared" si="107"/>
        <v>16.625</v>
      </c>
      <c r="U670" s="8">
        <f t="shared" si="108"/>
        <v>16.341666666666669</v>
      </c>
      <c r="V670" s="8">
        <f t="shared" si="109"/>
        <v>16.412500000000001</v>
      </c>
    </row>
    <row r="671" spans="1:22" ht="13.5" x14ac:dyDescent="0.25">
      <c r="A671" s="3">
        <f>RSI!A671</f>
        <v>43279</v>
      </c>
      <c r="B671" s="2">
        <f>RSI!B671</f>
        <v>2.16</v>
      </c>
      <c r="C671" s="2">
        <f>RSI!I671</f>
        <v>26.935489682329063</v>
      </c>
      <c r="D671" s="2">
        <f>MACD!E671</f>
        <v>4.4849396199480029E-2</v>
      </c>
      <c r="E671" s="2">
        <f>MACD!F671</f>
        <v>1.8929728064483189E-2</v>
      </c>
      <c r="F671" s="2">
        <f>'Moving Avg'!D671</f>
        <v>2.1640000000000001</v>
      </c>
      <c r="G671" s="2">
        <f>'Moving Avg'!F671</f>
        <v>2.2659999999999996</v>
      </c>
      <c r="H671" s="2">
        <f>'Moving Avg'!G671</f>
        <v>2.2863999999999978</v>
      </c>
      <c r="I671" s="2">
        <f>'Moving Avg'!H671</f>
        <v>2.1976000000000049</v>
      </c>
      <c r="J671" s="6" t="str">
        <f>OBV!F671</f>
        <v>BEARISH</v>
      </c>
      <c r="K671" s="6" t="str">
        <f>OBV!G671</f>
        <v>NEUTRAL</v>
      </c>
      <c r="L671" s="6" t="str">
        <f>OBV!H671</f>
        <v>CONFIRMED BEARISH</v>
      </c>
      <c r="M671" s="8">
        <f t="shared" si="100"/>
        <v>50</v>
      </c>
      <c r="N671" s="8">
        <f t="shared" si="101"/>
        <v>0</v>
      </c>
      <c r="O671" s="8">
        <f t="shared" si="102"/>
        <v>0</v>
      </c>
      <c r="P671" s="8">
        <f t="shared" si="103"/>
        <v>16.5</v>
      </c>
      <c r="Q671" s="9">
        <f t="shared" si="104"/>
        <v>19.975000000000001</v>
      </c>
      <c r="R671" s="9">
        <f t="shared" si="105"/>
        <v>14.125</v>
      </c>
      <c r="S671" s="9">
        <f t="shared" si="106"/>
        <v>14.925000000000001</v>
      </c>
      <c r="T671" s="9">
        <f t="shared" si="107"/>
        <v>16.625</v>
      </c>
      <c r="U671" s="8">
        <f t="shared" si="108"/>
        <v>16.341666666666669</v>
      </c>
      <c r="V671" s="8">
        <f t="shared" si="109"/>
        <v>16.412500000000001</v>
      </c>
    </row>
    <row r="672" spans="1:22" ht="13.5" x14ac:dyDescent="0.25">
      <c r="A672" s="3">
        <f>RSI!A672</f>
        <v>43280</v>
      </c>
      <c r="B672" s="2">
        <f>RSI!B672</f>
        <v>2.16</v>
      </c>
      <c r="C672" s="2">
        <f>RSI!I672</f>
        <v>26.935489682329063</v>
      </c>
      <c r="D672" s="2">
        <f>MACD!E672</f>
        <v>5.1897458975204813E-2</v>
      </c>
      <c r="E672" s="2">
        <f>MACD!F672</f>
        <v>2.5523274246627516E-2</v>
      </c>
      <c r="F672" s="2">
        <f>'Moving Avg'!D672</f>
        <v>2.1360000000000001</v>
      </c>
      <c r="G672" s="2">
        <f>'Moving Avg'!F672</f>
        <v>2.2589999999999995</v>
      </c>
      <c r="H672" s="2">
        <f>'Moving Avg'!G672</f>
        <v>2.2835999999999981</v>
      </c>
      <c r="I672" s="2">
        <f>'Moving Avg'!H672</f>
        <v>2.199450000000005</v>
      </c>
      <c r="J672" s="6" t="str">
        <f>OBV!F672</f>
        <v>BEARISH</v>
      </c>
      <c r="K672" s="6" t="str">
        <f>OBV!G672</f>
        <v>NEUTRAL</v>
      </c>
      <c r="L672" s="6" t="str">
        <f>OBV!H672</f>
        <v>CONFIRMED BEARISH</v>
      </c>
      <c r="M672" s="8">
        <f t="shared" si="100"/>
        <v>50</v>
      </c>
      <c r="N672" s="8">
        <f t="shared" si="101"/>
        <v>0</v>
      </c>
      <c r="O672" s="8">
        <f t="shared" si="102"/>
        <v>0</v>
      </c>
      <c r="P672" s="8">
        <f t="shared" si="103"/>
        <v>16.5</v>
      </c>
      <c r="Q672" s="9">
        <f t="shared" si="104"/>
        <v>19.975000000000001</v>
      </c>
      <c r="R672" s="9">
        <f t="shared" si="105"/>
        <v>14.125</v>
      </c>
      <c r="S672" s="9">
        <f t="shared" si="106"/>
        <v>14.925000000000001</v>
      </c>
      <c r="T672" s="9">
        <f t="shared" si="107"/>
        <v>16.625</v>
      </c>
      <c r="U672" s="8">
        <f t="shared" si="108"/>
        <v>16.341666666666669</v>
      </c>
      <c r="V672" s="8">
        <f t="shared" si="109"/>
        <v>16.412500000000001</v>
      </c>
    </row>
    <row r="673" spans="1:22" ht="13.5" x14ac:dyDescent="0.25">
      <c r="A673" s="3">
        <f>RSI!A673</f>
        <v>43283</v>
      </c>
      <c r="B673" s="2">
        <f>RSI!B673</f>
        <v>2.1</v>
      </c>
      <c r="C673" s="2">
        <f>RSI!I673</f>
        <v>20.58529040521654</v>
      </c>
      <c r="D673" s="2">
        <f>MACD!E673</f>
        <v>6.2867907486383157E-2</v>
      </c>
      <c r="E673" s="2">
        <f>MACD!F673</f>
        <v>3.2992200894578647E-2</v>
      </c>
      <c r="F673" s="2">
        <f>'Moving Avg'!D673</f>
        <v>2.1239999999999997</v>
      </c>
      <c r="G673" s="2">
        <f>'Moving Avg'!F673</f>
        <v>2.2489999999999997</v>
      </c>
      <c r="H673" s="2">
        <f>'Moving Avg'!G673</f>
        <v>2.2795999999999976</v>
      </c>
      <c r="I673" s="2">
        <f>'Moving Avg'!H673</f>
        <v>2.2009500000000046</v>
      </c>
      <c r="J673" s="6" t="str">
        <f>OBV!F673</f>
        <v>BEARISH</v>
      </c>
      <c r="K673" s="6" t="str">
        <f>OBV!G673</f>
        <v>NEUTRAL</v>
      </c>
      <c r="L673" s="6" t="str">
        <f>OBV!H673</f>
        <v>CONFIRMED BEARISH</v>
      </c>
      <c r="M673" s="8">
        <f t="shared" si="100"/>
        <v>50</v>
      </c>
      <c r="N673" s="8">
        <f t="shared" si="101"/>
        <v>0</v>
      </c>
      <c r="O673" s="8">
        <f t="shared" si="102"/>
        <v>0</v>
      </c>
      <c r="P673" s="8">
        <f t="shared" si="103"/>
        <v>16.5</v>
      </c>
      <c r="Q673" s="9">
        <f t="shared" si="104"/>
        <v>19.975000000000001</v>
      </c>
      <c r="R673" s="9">
        <f t="shared" si="105"/>
        <v>14.125</v>
      </c>
      <c r="S673" s="9">
        <f t="shared" si="106"/>
        <v>14.925000000000001</v>
      </c>
      <c r="T673" s="9">
        <f t="shared" si="107"/>
        <v>16.625</v>
      </c>
      <c r="U673" s="8">
        <f t="shared" si="108"/>
        <v>16.341666666666669</v>
      </c>
      <c r="V673" s="8">
        <f t="shared" si="109"/>
        <v>16.412500000000001</v>
      </c>
    </row>
    <row r="674" spans="1:22" ht="13.5" x14ac:dyDescent="0.25">
      <c r="A674" s="3">
        <f>RSI!A674</f>
        <v>43284</v>
      </c>
      <c r="B674" s="2">
        <f>RSI!B674</f>
        <v>2.1</v>
      </c>
      <c r="C674" s="2">
        <f>RSI!I674</f>
        <v>20.58529040521654</v>
      </c>
      <c r="D674" s="2">
        <f>MACD!E674</f>
        <v>7.3025747117803519E-2</v>
      </c>
      <c r="E674" s="2">
        <f>MACD!F674</f>
        <v>4.0998910139223625E-2</v>
      </c>
      <c r="F674" s="2">
        <f>'Moving Avg'!D674</f>
        <v>2.1239999999999997</v>
      </c>
      <c r="G674" s="2">
        <f>'Moving Avg'!F674</f>
        <v>2.2389999999999999</v>
      </c>
      <c r="H674" s="2">
        <f>'Moving Avg'!G674</f>
        <v>2.2755999999999976</v>
      </c>
      <c r="I674" s="2">
        <f>'Moving Avg'!H674</f>
        <v>2.2024500000000047</v>
      </c>
      <c r="J674" s="6" t="str">
        <f>OBV!F674</f>
        <v>BEARISH</v>
      </c>
      <c r="K674" s="6" t="str">
        <f>OBV!G674</f>
        <v>NEUTRAL</v>
      </c>
      <c r="L674" s="6" t="str">
        <f>OBV!H674</f>
        <v>NEUTRAL</v>
      </c>
      <c r="M674" s="8">
        <f t="shared" si="100"/>
        <v>50</v>
      </c>
      <c r="N674" s="8">
        <f t="shared" si="101"/>
        <v>0</v>
      </c>
      <c r="O674" s="8">
        <f t="shared" si="102"/>
        <v>0</v>
      </c>
      <c r="P674" s="8">
        <f t="shared" si="103"/>
        <v>16.5</v>
      </c>
      <c r="Q674" s="9">
        <f t="shared" si="104"/>
        <v>19.975000000000001</v>
      </c>
      <c r="R674" s="9">
        <f t="shared" si="105"/>
        <v>14.125</v>
      </c>
      <c r="S674" s="9">
        <f t="shared" si="106"/>
        <v>14.925000000000001</v>
      </c>
      <c r="T674" s="9">
        <f t="shared" si="107"/>
        <v>16.625</v>
      </c>
      <c r="U674" s="8">
        <f t="shared" si="108"/>
        <v>16.341666666666669</v>
      </c>
      <c r="V674" s="8">
        <f t="shared" si="109"/>
        <v>16.412500000000001</v>
      </c>
    </row>
    <row r="675" spans="1:22" ht="13.5" x14ac:dyDescent="0.25">
      <c r="A675" s="3">
        <f>RSI!A675</f>
        <v>43285</v>
      </c>
      <c r="B675" s="2">
        <f>RSI!B675</f>
        <v>2.11</v>
      </c>
      <c r="C675" s="2">
        <f>RSI!I675</f>
        <v>24.046503716480942</v>
      </c>
      <c r="D675" s="2">
        <f>MACD!E675</f>
        <v>8.1690427773556618E-2</v>
      </c>
      <c r="E675" s="2">
        <f>MACD!F675</f>
        <v>4.9137213666090224E-2</v>
      </c>
      <c r="F675" s="2">
        <f>'Moving Avg'!D675</f>
        <v>2.1259999999999999</v>
      </c>
      <c r="G675" s="2">
        <f>'Moving Avg'!F675</f>
        <v>2.2295000000000003</v>
      </c>
      <c r="H675" s="2">
        <f>'Moving Avg'!G675</f>
        <v>2.2717999999999976</v>
      </c>
      <c r="I675" s="2">
        <f>'Moving Avg'!H675</f>
        <v>2.2040000000000051</v>
      </c>
      <c r="J675" s="6" t="str">
        <f>OBV!F675</f>
        <v>BEARISH</v>
      </c>
      <c r="K675" s="6" t="str">
        <f>OBV!G675</f>
        <v>NEUTRAL</v>
      </c>
      <c r="L675" s="6" t="str">
        <f>OBV!H675</f>
        <v>BEARISH DIVERGENCE</v>
      </c>
      <c r="M675" s="8">
        <f t="shared" si="100"/>
        <v>50</v>
      </c>
      <c r="N675" s="8">
        <f t="shared" si="101"/>
        <v>0</v>
      </c>
      <c r="O675" s="8">
        <f t="shared" si="102"/>
        <v>0</v>
      </c>
      <c r="P675" s="8">
        <f t="shared" si="103"/>
        <v>16.5</v>
      </c>
      <c r="Q675" s="9">
        <f t="shared" si="104"/>
        <v>19.975000000000001</v>
      </c>
      <c r="R675" s="9">
        <f t="shared" si="105"/>
        <v>14.125</v>
      </c>
      <c r="S675" s="9">
        <f t="shared" si="106"/>
        <v>14.925000000000001</v>
      </c>
      <c r="T675" s="9">
        <f t="shared" si="107"/>
        <v>16.625</v>
      </c>
      <c r="U675" s="8">
        <f t="shared" si="108"/>
        <v>16.341666666666669</v>
      </c>
      <c r="V675" s="8">
        <f t="shared" si="109"/>
        <v>16.412500000000001</v>
      </c>
    </row>
    <row r="676" spans="1:22" ht="13.5" x14ac:dyDescent="0.25">
      <c r="A676" s="3">
        <f>RSI!A676</f>
        <v>43286</v>
      </c>
      <c r="B676" s="2">
        <f>RSI!B676</f>
        <v>2.11</v>
      </c>
      <c r="C676" s="2">
        <f>RSI!I676</f>
        <v>24.046503716480942</v>
      </c>
      <c r="D676" s="2">
        <f>MACD!E676</f>
        <v>8.9713292358279517E-2</v>
      </c>
      <c r="E676" s="2">
        <f>MACD!F676</f>
        <v>5.7252429404528085E-2</v>
      </c>
      <c r="F676" s="2">
        <f>'Moving Avg'!D676</f>
        <v>2.1159999999999997</v>
      </c>
      <c r="G676" s="2">
        <f>'Moving Avg'!F676</f>
        <v>2.2200000000000002</v>
      </c>
      <c r="H676" s="2">
        <f>'Moving Avg'!G676</f>
        <v>2.267999999999998</v>
      </c>
      <c r="I676" s="2">
        <f>'Moving Avg'!H676</f>
        <v>2.2056000000000049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  <c r="M676" s="8">
        <f t="shared" si="100"/>
        <v>50</v>
      </c>
      <c r="N676" s="8">
        <f t="shared" si="101"/>
        <v>0</v>
      </c>
      <c r="O676" s="8">
        <f t="shared" si="102"/>
        <v>0</v>
      </c>
      <c r="P676" s="8">
        <f t="shared" si="103"/>
        <v>16.5</v>
      </c>
      <c r="Q676" s="9">
        <f t="shared" si="104"/>
        <v>19.975000000000001</v>
      </c>
      <c r="R676" s="9">
        <f t="shared" si="105"/>
        <v>14.125</v>
      </c>
      <c r="S676" s="9">
        <f t="shared" si="106"/>
        <v>14.925000000000001</v>
      </c>
      <c r="T676" s="9">
        <f t="shared" si="107"/>
        <v>16.625</v>
      </c>
      <c r="U676" s="8">
        <f t="shared" si="108"/>
        <v>16.341666666666669</v>
      </c>
      <c r="V676" s="8">
        <f t="shared" si="109"/>
        <v>16.412500000000001</v>
      </c>
    </row>
    <row r="677" spans="1:22" ht="13.5" x14ac:dyDescent="0.25">
      <c r="A677" s="3">
        <f>RSI!A677</f>
        <v>43287</v>
      </c>
      <c r="B677" s="2">
        <f>RSI!B677</f>
        <v>2.11</v>
      </c>
      <c r="C677" s="2">
        <f>RSI!I677</f>
        <v>24.046503716480942</v>
      </c>
      <c r="D677" s="2">
        <f>MACD!E677</f>
        <v>9.7141880937669178E-2</v>
      </c>
      <c r="E677" s="2">
        <f>MACD!F677</f>
        <v>6.5230319711156309E-2</v>
      </c>
      <c r="F677" s="2">
        <f>'Moving Avg'!D677</f>
        <v>2.1059999999999999</v>
      </c>
      <c r="G677" s="2">
        <f>'Moving Avg'!F677</f>
        <v>2.2105000000000006</v>
      </c>
      <c r="H677" s="2">
        <f>'Moving Avg'!G677</f>
        <v>2.264199999999998</v>
      </c>
      <c r="I677" s="2">
        <f>'Moving Avg'!H677</f>
        <v>2.2070500000000051</v>
      </c>
      <c r="J677" s="6" t="str">
        <f>OBV!F677</f>
        <v>BEARISH</v>
      </c>
      <c r="K677" s="6" t="str">
        <f>OBV!G677</f>
        <v>NEUTRAL</v>
      </c>
      <c r="L677" s="6" t="str">
        <f>OBV!H677</f>
        <v>CONFIRMED BEARISH</v>
      </c>
      <c r="M677" s="8">
        <f t="shared" si="100"/>
        <v>50</v>
      </c>
      <c r="N677" s="8">
        <f t="shared" si="101"/>
        <v>0</v>
      </c>
      <c r="O677" s="8">
        <f t="shared" si="102"/>
        <v>0</v>
      </c>
      <c r="P677" s="8">
        <f t="shared" si="103"/>
        <v>16.5</v>
      </c>
      <c r="Q677" s="9">
        <f t="shared" si="104"/>
        <v>19.975000000000001</v>
      </c>
      <c r="R677" s="9">
        <f t="shared" si="105"/>
        <v>14.125</v>
      </c>
      <c r="S677" s="9">
        <f t="shared" si="106"/>
        <v>14.925000000000001</v>
      </c>
      <c r="T677" s="9">
        <f t="shared" si="107"/>
        <v>16.625</v>
      </c>
      <c r="U677" s="8">
        <f t="shared" si="108"/>
        <v>16.341666666666669</v>
      </c>
      <c r="V677" s="8">
        <f t="shared" si="109"/>
        <v>16.412500000000001</v>
      </c>
    </row>
    <row r="678" spans="1:22" ht="13.5" x14ac:dyDescent="0.25">
      <c r="A678" s="3">
        <f>RSI!A678</f>
        <v>43290</v>
      </c>
      <c r="B678" s="2">
        <f>RSI!B678</f>
        <v>2.1800000000000002</v>
      </c>
      <c r="C678" s="2">
        <f>RSI!I678</f>
        <v>45.002994013624225</v>
      </c>
      <c r="D678" s="2">
        <f>MACD!E678</f>
        <v>7.7296565654425553E-2</v>
      </c>
      <c r="E678" s="2">
        <f>MACD!F678</f>
        <v>6.7643568899810158E-2</v>
      </c>
      <c r="F678" s="2">
        <f>'Moving Avg'!D678</f>
        <v>2.1219999999999999</v>
      </c>
      <c r="G678" s="2">
        <f>'Moving Avg'!F678</f>
        <v>2.2045000000000003</v>
      </c>
      <c r="H678" s="2">
        <f>'Moving Avg'!G678</f>
        <v>2.2617999999999983</v>
      </c>
      <c r="I678" s="2">
        <f>'Moving Avg'!H678</f>
        <v>2.2088500000000049</v>
      </c>
      <c r="J678" s="6" t="str">
        <f>OBV!F678</f>
        <v>BULLISH</v>
      </c>
      <c r="K678" s="6" t="str">
        <f>OBV!G678</f>
        <v>NEUTRAL</v>
      </c>
      <c r="L678" s="6" t="str">
        <f>OBV!H678</f>
        <v>CONFIRMED BULLISH</v>
      </c>
      <c r="M678" s="8">
        <f t="shared" si="100"/>
        <v>25</v>
      </c>
      <c r="N678" s="8">
        <f t="shared" si="101"/>
        <v>0</v>
      </c>
      <c r="O678" s="8">
        <f t="shared" si="102"/>
        <v>0</v>
      </c>
      <c r="P678" s="8">
        <f t="shared" si="103"/>
        <v>83.5</v>
      </c>
      <c r="Q678" s="9">
        <f t="shared" si="104"/>
        <v>21.274999999999999</v>
      </c>
      <c r="R678" s="9">
        <f t="shared" si="105"/>
        <v>25.875</v>
      </c>
      <c r="S678" s="9">
        <f t="shared" si="106"/>
        <v>41.325000000000003</v>
      </c>
      <c r="T678" s="9">
        <f t="shared" si="107"/>
        <v>27.125</v>
      </c>
      <c r="U678" s="8">
        <f t="shared" si="108"/>
        <v>29.491666666666664</v>
      </c>
      <c r="V678" s="8">
        <f t="shared" si="109"/>
        <v>28.9</v>
      </c>
    </row>
    <row r="679" spans="1:22" ht="13.5" x14ac:dyDescent="0.25">
      <c r="A679" s="3">
        <f>RSI!A679</f>
        <v>43291</v>
      </c>
      <c r="B679" s="2">
        <f>RSI!B679</f>
        <v>2.2000000000000002</v>
      </c>
      <c r="C679" s="2">
        <f>RSI!I679</f>
        <v>49.306657881704993</v>
      </c>
      <c r="D679" s="2">
        <f>MACD!E679</f>
        <v>4.9927198231320968E-2</v>
      </c>
      <c r="E679" s="2">
        <f>MACD!F679</f>
        <v>6.4100294766112315E-2</v>
      </c>
      <c r="F679" s="2">
        <f>'Moving Avg'!D679</f>
        <v>2.1420000000000003</v>
      </c>
      <c r="G679" s="2">
        <f>'Moving Avg'!F679</f>
        <v>2.1995000000000005</v>
      </c>
      <c r="H679" s="2">
        <f>'Moving Avg'!G679</f>
        <v>2.259799999999998</v>
      </c>
      <c r="I679" s="2">
        <f>'Moving Avg'!H679</f>
        <v>2.2107500000000049</v>
      </c>
      <c r="J679" s="6" t="str">
        <f>OBV!F679</f>
        <v>BULLISH</v>
      </c>
      <c r="K679" s="6" t="str">
        <f>OBV!G679</f>
        <v>NEUTRAL</v>
      </c>
      <c r="L679" s="6" t="str">
        <f>OBV!H679</f>
        <v>CONFIRMED BULLISH</v>
      </c>
      <c r="M679" s="8">
        <f t="shared" si="100"/>
        <v>25</v>
      </c>
      <c r="N679" s="8">
        <f t="shared" si="101"/>
        <v>45</v>
      </c>
      <c r="O679" s="8">
        <f t="shared" si="102"/>
        <v>0</v>
      </c>
      <c r="P679" s="8">
        <f t="shared" si="103"/>
        <v>83.5</v>
      </c>
      <c r="Q679" s="9">
        <f t="shared" si="104"/>
        <v>37.024999999999999</v>
      </c>
      <c r="R679" s="9">
        <f t="shared" si="105"/>
        <v>34.875</v>
      </c>
      <c r="S679" s="9">
        <f t="shared" si="106"/>
        <v>48.075000000000003</v>
      </c>
      <c r="T679" s="9">
        <f t="shared" si="107"/>
        <v>38.375</v>
      </c>
      <c r="U679" s="8">
        <f t="shared" si="108"/>
        <v>39.991666666666667</v>
      </c>
      <c r="V679" s="8">
        <f t="shared" si="109"/>
        <v>39.587500000000006</v>
      </c>
    </row>
    <row r="680" spans="1:22" ht="13.5" x14ac:dyDescent="0.25">
      <c r="A680" s="3">
        <f>RSI!A680</f>
        <v>43292</v>
      </c>
      <c r="B680" s="2">
        <f>RSI!B680</f>
        <v>2.11</v>
      </c>
      <c r="C680" s="2">
        <f>RSI!I680</f>
        <v>35.749549518554673</v>
      </c>
      <c r="D680" s="2">
        <f>MACD!E680</f>
        <v>3.344205625331842E-2</v>
      </c>
      <c r="E680" s="2">
        <f>MACD!F680</f>
        <v>5.7968647063553536E-2</v>
      </c>
      <c r="F680" s="2">
        <f>'Moving Avg'!D680</f>
        <v>2.1420000000000003</v>
      </c>
      <c r="G680" s="2">
        <f>'Moving Avg'!F680</f>
        <v>2.1900000000000004</v>
      </c>
      <c r="H680" s="2">
        <f>'Moving Avg'!G680</f>
        <v>2.2559999999999985</v>
      </c>
      <c r="I680" s="2">
        <f>'Moving Avg'!H680</f>
        <v>2.212400000000005</v>
      </c>
      <c r="J680" s="6" t="str">
        <f>OBV!F680</f>
        <v>BULLISH</v>
      </c>
      <c r="K680" s="6" t="str">
        <f>OBV!G680</f>
        <v>NEUTRAL</v>
      </c>
      <c r="L680" s="6" t="str">
        <f>OBV!H680</f>
        <v>NEUTRAL</v>
      </c>
      <c r="M680" s="8">
        <f t="shared" si="100"/>
        <v>25</v>
      </c>
      <c r="N680" s="8">
        <f t="shared" si="101"/>
        <v>100</v>
      </c>
      <c r="O680" s="8">
        <f t="shared" si="102"/>
        <v>0</v>
      </c>
      <c r="P680" s="8">
        <f t="shared" si="103"/>
        <v>49.5</v>
      </c>
      <c r="Q680" s="9">
        <f t="shared" si="104"/>
        <v>51.174999999999997</v>
      </c>
      <c r="R680" s="9">
        <f t="shared" si="105"/>
        <v>37.375</v>
      </c>
      <c r="S680" s="9">
        <f t="shared" si="106"/>
        <v>41.025000000000006</v>
      </c>
      <c r="T680" s="9">
        <f t="shared" si="107"/>
        <v>43.625</v>
      </c>
      <c r="U680" s="8">
        <f t="shared" si="108"/>
        <v>43.191666666666663</v>
      </c>
      <c r="V680" s="8">
        <f t="shared" si="109"/>
        <v>43.3</v>
      </c>
    </row>
    <row r="681" spans="1:22" ht="13.5" x14ac:dyDescent="0.25">
      <c r="A681" s="3">
        <f>RSI!A681</f>
        <v>43293</v>
      </c>
      <c r="B681" s="2">
        <f>RSI!B681</f>
        <v>2.15</v>
      </c>
      <c r="C681" s="2">
        <f>RSI!I681</f>
        <v>43.221706723910266</v>
      </c>
      <c r="D681" s="2">
        <f>MACD!E681</f>
        <v>2.6299086826070184E-2</v>
      </c>
      <c r="E681" s="2">
        <f>MACD!F681</f>
        <v>5.1634735016056872E-2</v>
      </c>
      <c r="F681" s="2">
        <f>'Moving Avg'!D681</f>
        <v>2.15</v>
      </c>
      <c r="G681" s="2">
        <f>'Moving Avg'!F681</f>
        <v>2.1825000000000001</v>
      </c>
      <c r="H681" s="2">
        <f>'Moving Avg'!G681</f>
        <v>2.2529999999999983</v>
      </c>
      <c r="I681" s="2">
        <f>'Moving Avg'!H681</f>
        <v>2.2141000000000051</v>
      </c>
      <c r="J681" s="6" t="str">
        <f>OBV!F681</f>
        <v>BULLISH</v>
      </c>
      <c r="K681" s="6" t="str">
        <f>OBV!G681</f>
        <v>NEUTRAL</v>
      </c>
      <c r="L681" s="6" t="str">
        <f>OBV!H681</f>
        <v>CONFIRMED BULLISH</v>
      </c>
      <c r="M681" s="8">
        <f t="shared" si="100"/>
        <v>25</v>
      </c>
      <c r="N681" s="8">
        <f t="shared" si="101"/>
        <v>100</v>
      </c>
      <c r="O681" s="8">
        <f t="shared" si="102"/>
        <v>0</v>
      </c>
      <c r="P681" s="8">
        <f t="shared" si="103"/>
        <v>83.5</v>
      </c>
      <c r="Q681" s="9">
        <f t="shared" si="104"/>
        <v>56.274999999999999</v>
      </c>
      <c r="R681" s="9">
        <f t="shared" si="105"/>
        <v>45.875</v>
      </c>
      <c r="S681" s="9">
        <f t="shared" si="106"/>
        <v>56.325000000000003</v>
      </c>
      <c r="T681" s="9">
        <f t="shared" si="107"/>
        <v>52.125</v>
      </c>
      <c r="U681" s="8">
        <f t="shared" si="108"/>
        <v>52.82500000000001</v>
      </c>
      <c r="V681" s="8">
        <f t="shared" si="109"/>
        <v>52.650000000000006</v>
      </c>
    </row>
    <row r="682" spans="1:22" ht="13.5" x14ac:dyDescent="0.25">
      <c r="A682" s="3">
        <f>RSI!A682</f>
        <v>43294</v>
      </c>
      <c r="B682" s="2">
        <f>RSI!B682</f>
        <v>2.17</v>
      </c>
      <c r="C682" s="2">
        <f>RSI!I682</f>
        <v>46.567724042573523</v>
      </c>
      <c r="D682" s="2">
        <f>MACD!E682</f>
        <v>1.9035517197017349E-2</v>
      </c>
      <c r="E682" s="2">
        <f>MACD!F682</f>
        <v>4.5114891452248972E-2</v>
      </c>
      <c r="F682" s="2">
        <f>'Moving Avg'!D682</f>
        <v>2.1619999999999999</v>
      </c>
      <c r="G682" s="2">
        <f>'Moving Avg'!F682</f>
        <v>2.1760000000000002</v>
      </c>
      <c r="H682" s="2">
        <f>'Moving Avg'!G682</f>
        <v>2.2503999999999986</v>
      </c>
      <c r="I682" s="2">
        <f>'Moving Avg'!H682</f>
        <v>2.2159500000000052</v>
      </c>
      <c r="J682" s="6" t="str">
        <f>OBV!F682</f>
        <v>BULLISH</v>
      </c>
      <c r="K682" s="6" t="str">
        <f>OBV!G682</f>
        <v>NEUTRAL</v>
      </c>
      <c r="L682" s="6" t="str">
        <f>OBV!H682</f>
        <v>CONFIRMED BULLISH</v>
      </c>
      <c r="M682" s="8">
        <f t="shared" si="100"/>
        <v>25</v>
      </c>
      <c r="N682" s="8">
        <f t="shared" si="101"/>
        <v>100</v>
      </c>
      <c r="O682" s="8">
        <f t="shared" si="102"/>
        <v>0</v>
      </c>
      <c r="P682" s="8">
        <f t="shared" si="103"/>
        <v>83.5</v>
      </c>
      <c r="Q682" s="9">
        <f t="shared" si="104"/>
        <v>56.274999999999999</v>
      </c>
      <c r="R682" s="9">
        <f t="shared" si="105"/>
        <v>45.875</v>
      </c>
      <c r="S682" s="9">
        <f t="shared" si="106"/>
        <v>56.325000000000003</v>
      </c>
      <c r="T682" s="9">
        <f t="shared" si="107"/>
        <v>52.125</v>
      </c>
      <c r="U682" s="8">
        <f t="shared" si="108"/>
        <v>52.82500000000001</v>
      </c>
      <c r="V682" s="8">
        <f t="shared" si="109"/>
        <v>52.650000000000006</v>
      </c>
    </row>
    <row r="683" spans="1:22" ht="13.5" x14ac:dyDescent="0.25">
      <c r="A683" s="3">
        <f>RSI!A683</f>
        <v>43297</v>
      </c>
      <c r="B683" s="2">
        <f>RSI!B683</f>
        <v>2.17</v>
      </c>
      <c r="C683" s="2">
        <f>RSI!I683</f>
        <v>46.567724042573523</v>
      </c>
      <c r="D683" s="2">
        <f>MACD!E683</f>
        <v>3.7830279754285101E-3</v>
      </c>
      <c r="E683" s="2">
        <f>MACD!F683</f>
        <v>3.6848518756884885E-2</v>
      </c>
      <c r="F683" s="2">
        <f>'Moving Avg'!D683</f>
        <v>2.16</v>
      </c>
      <c r="G683" s="2">
        <f>'Moving Avg'!F683</f>
        <v>2.1695000000000002</v>
      </c>
      <c r="H683" s="2">
        <f>'Moving Avg'!G683</f>
        <v>2.2477999999999985</v>
      </c>
      <c r="I683" s="2">
        <f>'Moving Avg'!H683</f>
        <v>2.2178000000000053</v>
      </c>
      <c r="J683" s="6" t="str">
        <f>OBV!F683</f>
        <v>BULLISH</v>
      </c>
      <c r="K683" s="6" t="str">
        <f>OBV!G683</f>
        <v>NEUTRAL</v>
      </c>
      <c r="L683" s="6" t="str">
        <f>OBV!H683</f>
        <v>BULLISH DIVERGENCE</v>
      </c>
      <c r="M683" s="8">
        <f t="shared" si="100"/>
        <v>25</v>
      </c>
      <c r="N683" s="8">
        <f t="shared" si="101"/>
        <v>100</v>
      </c>
      <c r="O683" s="8">
        <f t="shared" si="102"/>
        <v>0</v>
      </c>
      <c r="P683" s="8">
        <f t="shared" si="103"/>
        <v>66.5</v>
      </c>
      <c r="Q683" s="9">
        <f t="shared" si="104"/>
        <v>53.725000000000001</v>
      </c>
      <c r="R683" s="9">
        <f t="shared" si="105"/>
        <v>41.625</v>
      </c>
      <c r="S683" s="9">
        <f t="shared" si="106"/>
        <v>48.674999999999997</v>
      </c>
      <c r="T683" s="9">
        <f t="shared" si="107"/>
        <v>47.875</v>
      </c>
      <c r="U683" s="8">
        <f t="shared" si="108"/>
        <v>48.008333333333326</v>
      </c>
      <c r="V683" s="8">
        <f t="shared" si="109"/>
        <v>47.974999999999994</v>
      </c>
    </row>
    <row r="684" spans="1:22" ht="13.5" x14ac:dyDescent="0.25">
      <c r="A684" s="3">
        <f>RSI!A684</f>
        <v>43298</v>
      </c>
      <c r="B684" s="2">
        <f>RSI!B684</f>
        <v>2.17</v>
      </c>
      <c r="C684" s="2">
        <f>RSI!I684</f>
        <v>46.567724042573523</v>
      </c>
      <c r="D684" s="2">
        <f>MACD!E684</f>
        <v>-9.0077601950517838E-3</v>
      </c>
      <c r="E684" s="2">
        <f>MACD!F684</f>
        <v>2.7677262966497553E-2</v>
      </c>
      <c r="F684" s="2">
        <f>'Moving Avg'!D684</f>
        <v>2.1539999999999999</v>
      </c>
      <c r="G684" s="2">
        <f>'Moving Avg'!F684</f>
        <v>2.1630000000000003</v>
      </c>
      <c r="H684" s="2">
        <f>'Moving Avg'!G684</f>
        <v>2.2451999999999988</v>
      </c>
      <c r="I684" s="2">
        <f>'Moving Avg'!H684</f>
        <v>2.2196500000000055</v>
      </c>
      <c r="J684" s="6" t="str">
        <f>OBV!F684</f>
        <v>BULLISH</v>
      </c>
      <c r="K684" s="6" t="str">
        <f>OBV!G684</f>
        <v>NEUTRAL</v>
      </c>
      <c r="L684" s="6" t="str">
        <f>OBV!H684</f>
        <v>BULLISH DIVERGENCE</v>
      </c>
      <c r="M684" s="8">
        <f t="shared" si="100"/>
        <v>25</v>
      </c>
      <c r="N684" s="8">
        <f t="shared" si="101"/>
        <v>100</v>
      </c>
      <c r="O684" s="8">
        <f t="shared" si="102"/>
        <v>0</v>
      </c>
      <c r="P684" s="8">
        <f t="shared" si="103"/>
        <v>66.5</v>
      </c>
      <c r="Q684" s="9">
        <f t="shared" si="104"/>
        <v>53.725000000000001</v>
      </c>
      <c r="R684" s="9">
        <f t="shared" si="105"/>
        <v>41.625</v>
      </c>
      <c r="S684" s="9">
        <f t="shared" si="106"/>
        <v>48.674999999999997</v>
      </c>
      <c r="T684" s="9">
        <f t="shared" si="107"/>
        <v>47.875</v>
      </c>
      <c r="U684" s="8">
        <f t="shared" si="108"/>
        <v>48.008333333333326</v>
      </c>
      <c r="V684" s="8">
        <f t="shared" si="109"/>
        <v>47.974999999999994</v>
      </c>
    </row>
    <row r="685" spans="1:22" ht="13.5" x14ac:dyDescent="0.25">
      <c r="A685" s="3">
        <f>RSI!A685</f>
        <v>43299</v>
      </c>
      <c r="B685" s="2">
        <f>RSI!B685</f>
        <v>2.11</v>
      </c>
      <c r="C685" s="2">
        <f>RSI!I685</f>
        <v>38.144901459079392</v>
      </c>
      <c r="D685" s="2">
        <f>MACD!E685</f>
        <v>-1.3741195255171146E-2</v>
      </c>
      <c r="E685" s="2">
        <f>MACD!F685</f>
        <v>1.9393571322163815E-2</v>
      </c>
      <c r="F685" s="2">
        <f>'Moving Avg'!D685</f>
        <v>2.1539999999999999</v>
      </c>
      <c r="G685" s="2">
        <f>'Moving Avg'!F685</f>
        <v>2.1535000000000002</v>
      </c>
      <c r="H685" s="2">
        <f>'Moving Avg'!G685</f>
        <v>2.2413999999999987</v>
      </c>
      <c r="I685" s="2">
        <f>'Moving Avg'!H685</f>
        <v>2.2212000000000054</v>
      </c>
      <c r="J685" s="6" t="str">
        <f>OBV!F685</f>
        <v>BEARISH</v>
      </c>
      <c r="K685" s="6" t="str">
        <f>OBV!G685</f>
        <v>NEUTRAL</v>
      </c>
      <c r="L685" s="6" t="str">
        <f>OBV!H685</f>
        <v>NEUTRAL</v>
      </c>
      <c r="M685" s="8">
        <f t="shared" si="100"/>
        <v>25</v>
      </c>
      <c r="N685" s="8">
        <f t="shared" si="101"/>
        <v>100</v>
      </c>
      <c r="O685" s="8">
        <f t="shared" si="102"/>
        <v>0</v>
      </c>
      <c r="P685" s="8">
        <f t="shared" si="103"/>
        <v>16.5</v>
      </c>
      <c r="Q685" s="9">
        <f t="shared" si="104"/>
        <v>46.225000000000001</v>
      </c>
      <c r="R685" s="9">
        <f t="shared" si="105"/>
        <v>29.125</v>
      </c>
      <c r="S685" s="9">
        <f t="shared" si="106"/>
        <v>26.175000000000001</v>
      </c>
      <c r="T685" s="9">
        <f t="shared" si="107"/>
        <v>35.375</v>
      </c>
      <c r="U685" s="8">
        <f t="shared" si="108"/>
        <v>33.841666666666661</v>
      </c>
      <c r="V685" s="8">
        <f t="shared" si="109"/>
        <v>34.224999999999994</v>
      </c>
    </row>
    <row r="686" spans="1:22" ht="13.5" x14ac:dyDescent="0.25">
      <c r="A686" s="3">
        <f>RSI!A686</f>
        <v>43300</v>
      </c>
      <c r="B686" s="2">
        <f>RSI!B686</f>
        <v>2.11</v>
      </c>
      <c r="C686" s="2">
        <f>RSI!I686</f>
        <v>38.144901459079392</v>
      </c>
      <c r="D686" s="2">
        <f>MACD!E686</f>
        <v>-1.7293132179707182E-2</v>
      </c>
      <c r="E686" s="2">
        <f>MACD!F686</f>
        <v>1.2056230621789616E-2</v>
      </c>
      <c r="F686" s="2">
        <f>'Moving Avg'!D686</f>
        <v>2.1459999999999999</v>
      </c>
      <c r="G686" s="2">
        <f>'Moving Avg'!F686</f>
        <v>2.1440000000000001</v>
      </c>
      <c r="H686" s="2">
        <f>'Moving Avg'!G686</f>
        <v>2.2375999999999987</v>
      </c>
      <c r="I686" s="2">
        <f>'Moving Avg'!H686</f>
        <v>2.2228000000000057</v>
      </c>
      <c r="J686" s="6" t="str">
        <f>OBV!F686</f>
        <v>BEARISH</v>
      </c>
      <c r="K686" s="6" t="str">
        <f>OBV!G686</f>
        <v>NEUTRAL</v>
      </c>
      <c r="L686" s="6" t="str">
        <f>OBV!H686</f>
        <v>CONFIRMED BEARISH</v>
      </c>
      <c r="M686" s="8">
        <f t="shared" si="100"/>
        <v>25</v>
      </c>
      <c r="N686" s="8">
        <f t="shared" si="101"/>
        <v>100</v>
      </c>
      <c r="O686" s="8">
        <f t="shared" si="102"/>
        <v>0</v>
      </c>
      <c r="P686" s="8">
        <f t="shared" si="103"/>
        <v>16.5</v>
      </c>
      <c r="Q686" s="9">
        <f t="shared" si="104"/>
        <v>46.225000000000001</v>
      </c>
      <c r="R686" s="9">
        <f t="shared" si="105"/>
        <v>29.125</v>
      </c>
      <c r="S686" s="9">
        <f t="shared" si="106"/>
        <v>26.175000000000001</v>
      </c>
      <c r="T686" s="9">
        <f t="shared" si="107"/>
        <v>35.375</v>
      </c>
      <c r="U686" s="8">
        <f t="shared" si="108"/>
        <v>33.841666666666661</v>
      </c>
      <c r="V686" s="8">
        <f t="shared" si="109"/>
        <v>34.224999999999994</v>
      </c>
    </row>
    <row r="687" spans="1:22" ht="13.5" x14ac:dyDescent="0.25">
      <c r="A687" s="3">
        <f>RSI!A687</f>
        <v>43301</v>
      </c>
      <c r="B687" s="2">
        <f>RSI!B687</f>
        <v>2.1</v>
      </c>
      <c r="C687" s="2">
        <f>RSI!I687</f>
        <v>36.85634623591654</v>
      </c>
      <c r="D687" s="2">
        <f>MACD!E687</f>
        <v>-1.9138175272380931E-2</v>
      </c>
      <c r="E687" s="2">
        <f>MACD!F687</f>
        <v>5.8173494429555068E-3</v>
      </c>
      <c r="F687" s="2">
        <f>'Moving Avg'!D687</f>
        <v>2.1319999999999997</v>
      </c>
      <c r="G687" s="2">
        <f>'Moving Avg'!F687</f>
        <v>2.1339999999999999</v>
      </c>
      <c r="H687" s="2">
        <f>'Moving Avg'!G687</f>
        <v>2.2335999999999987</v>
      </c>
      <c r="I687" s="2">
        <f>'Moving Avg'!H687</f>
        <v>2.2244000000000055</v>
      </c>
      <c r="J687" s="6" t="str">
        <f>OBV!F687</f>
        <v>BEARISH</v>
      </c>
      <c r="K687" s="6" t="str">
        <f>OBV!G687</f>
        <v>WEAK</v>
      </c>
      <c r="L687" s="6" t="str">
        <f>OBV!H687</f>
        <v>CONFIRMED BEARISH</v>
      </c>
      <c r="M687" s="8">
        <f t="shared" si="100"/>
        <v>25</v>
      </c>
      <c r="N687" s="8">
        <f t="shared" si="101"/>
        <v>100</v>
      </c>
      <c r="O687" s="8">
        <f t="shared" si="102"/>
        <v>0</v>
      </c>
      <c r="P687" s="8">
        <f t="shared" si="103"/>
        <v>0</v>
      </c>
      <c r="Q687" s="9">
        <f t="shared" si="104"/>
        <v>43.75</v>
      </c>
      <c r="R687" s="9">
        <f t="shared" si="105"/>
        <v>25</v>
      </c>
      <c r="S687" s="9">
        <f t="shared" si="106"/>
        <v>18.75</v>
      </c>
      <c r="T687" s="9">
        <f t="shared" si="107"/>
        <v>31.25</v>
      </c>
      <c r="U687" s="8">
        <f t="shared" si="108"/>
        <v>29.166666666666668</v>
      </c>
      <c r="V687" s="8">
        <f t="shared" si="109"/>
        <v>29.6875</v>
      </c>
    </row>
    <row r="688" spans="1:22" ht="13.5" x14ac:dyDescent="0.25">
      <c r="A688" s="3">
        <f>RSI!A688</f>
        <v>43304</v>
      </c>
      <c r="B688" s="2">
        <f>RSI!B688</f>
        <v>2.14</v>
      </c>
      <c r="C688" s="2">
        <f>RSI!I688</f>
        <v>44.877552843243159</v>
      </c>
      <c r="D688" s="2">
        <f>MACD!E688</f>
        <v>-1.2445395071229548E-2</v>
      </c>
      <c r="E688" s="2">
        <f>MACD!F688</f>
        <v>2.1648005401184956E-3</v>
      </c>
      <c r="F688" s="2">
        <f>'Moving Avg'!D688</f>
        <v>2.1259999999999999</v>
      </c>
      <c r="G688" s="2">
        <f>'Moving Avg'!F688</f>
        <v>2.133</v>
      </c>
      <c r="H688" s="2">
        <f>'Moving Avg'!G688</f>
        <v>2.2303999999999986</v>
      </c>
      <c r="I688" s="2">
        <f>'Moving Avg'!H688</f>
        <v>2.2262000000000057</v>
      </c>
      <c r="J688" s="6" t="str">
        <f>OBV!F688</f>
        <v>BULLISH</v>
      </c>
      <c r="K688" s="6" t="str">
        <f>OBV!G688</f>
        <v>NEUTRAL</v>
      </c>
      <c r="L688" s="6" t="str">
        <f>OBV!H688</f>
        <v>BULLISH DIVERGENCE</v>
      </c>
      <c r="M688" s="8">
        <f t="shared" si="100"/>
        <v>25</v>
      </c>
      <c r="N688" s="8">
        <f t="shared" si="101"/>
        <v>45</v>
      </c>
      <c r="O688" s="8">
        <f t="shared" si="102"/>
        <v>0</v>
      </c>
      <c r="P688" s="8">
        <f t="shared" si="103"/>
        <v>66.5</v>
      </c>
      <c r="Q688" s="9">
        <f t="shared" si="104"/>
        <v>34.475000000000001</v>
      </c>
      <c r="R688" s="9">
        <f t="shared" si="105"/>
        <v>30.625</v>
      </c>
      <c r="S688" s="9">
        <f t="shared" si="106"/>
        <v>40.424999999999997</v>
      </c>
      <c r="T688" s="9">
        <f t="shared" si="107"/>
        <v>34.125</v>
      </c>
      <c r="U688" s="8">
        <f t="shared" si="108"/>
        <v>35.174999999999997</v>
      </c>
      <c r="V688" s="8">
        <f t="shared" si="109"/>
        <v>34.912499999999994</v>
      </c>
    </row>
    <row r="689" spans="1:22" ht="13.5" x14ac:dyDescent="0.25">
      <c r="A689" s="3">
        <f>RSI!A689</f>
        <v>43305</v>
      </c>
      <c r="B689" s="2">
        <f>RSI!B689</f>
        <v>2.12</v>
      </c>
      <c r="C689" s="2">
        <f>RSI!I689</f>
        <v>42.00439543083332</v>
      </c>
      <c r="D689" s="2">
        <f>MACD!E689</f>
        <v>-2.0456909811961133E-3</v>
      </c>
      <c r="E689" s="2">
        <f>MACD!F689</f>
        <v>1.322702235855574E-3</v>
      </c>
      <c r="F689" s="2">
        <f>'Moving Avg'!D689</f>
        <v>2.1160000000000005</v>
      </c>
      <c r="G689" s="2">
        <f>'Moving Avg'!F689</f>
        <v>2.1339999999999999</v>
      </c>
      <c r="H689" s="2">
        <f>'Moving Avg'!G689</f>
        <v>2.226799999999999</v>
      </c>
      <c r="I689" s="2">
        <f>'Moving Avg'!H689</f>
        <v>2.2277000000000053</v>
      </c>
      <c r="J689" s="6" t="str">
        <f>OBV!F689</f>
        <v>BULLISH</v>
      </c>
      <c r="K689" s="6" t="str">
        <f>OBV!G689</f>
        <v>NEUTRAL</v>
      </c>
      <c r="L689" s="6" t="str">
        <f>OBV!H689</f>
        <v>BULLISH DIVERGENCE</v>
      </c>
      <c r="M689" s="8">
        <f t="shared" si="100"/>
        <v>25</v>
      </c>
      <c r="N689" s="8">
        <f t="shared" si="101"/>
        <v>45</v>
      </c>
      <c r="O689" s="8">
        <f t="shared" si="102"/>
        <v>0</v>
      </c>
      <c r="P689" s="8">
        <f t="shared" si="103"/>
        <v>66.5</v>
      </c>
      <c r="Q689" s="9">
        <f t="shared" si="104"/>
        <v>34.475000000000001</v>
      </c>
      <c r="R689" s="9">
        <f t="shared" si="105"/>
        <v>30.625</v>
      </c>
      <c r="S689" s="9">
        <f t="shared" si="106"/>
        <v>40.424999999999997</v>
      </c>
      <c r="T689" s="9">
        <f t="shared" si="107"/>
        <v>34.125</v>
      </c>
      <c r="U689" s="8">
        <f t="shared" si="108"/>
        <v>35.174999999999997</v>
      </c>
      <c r="V689" s="8">
        <f t="shared" si="109"/>
        <v>34.912499999999994</v>
      </c>
    </row>
    <row r="690" spans="1:22" ht="13.5" x14ac:dyDescent="0.25">
      <c r="A690" s="3">
        <f>RSI!A690</f>
        <v>43307</v>
      </c>
      <c r="B690" s="2">
        <f>RSI!B690</f>
        <v>2.12</v>
      </c>
      <c r="C690" s="2">
        <f>RSI!I690</f>
        <v>42.00439543083332</v>
      </c>
      <c r="D690" s="2">
        <f>MACD!E690</f>
        <v>-6.808934888079321E-3</v>
      </c>
      <c r="E690" s="2">
        <f>MACD!F690</f>
        <v>-3.036251889314051E-4</v>
      </c>
      <c r="F690" s="2">
        <f>'Moving Avg'!D690</f>
        <v>2.1179999999999999</v>
      </c>
      <c r="G690" s="2">
        <f>'Moving Avg'!F690</f>
        <v>2.1349999999999998</v>
      </c>
      <c r="H690" s="2">
        <f>'Moving Avg'!G690</f>
        <v>2.223199999999999</v>
      </c>
      <c r="I690" s="2">
        <f>'Moving Avg'!H690</f>
        <v>2.2292000000000054</v>
      </c>
      <c r="J690" s="6" t="str">
        <f>OBV!F690</f>
        <v>BULLISH</v>
      </c>
      <c r="K690" s="6" t="str">
        <f>OBV!G690</f>
        <v>STRONG</v>
      </c>
      <c r="L690" s="6" t="str">
        <f>OBV!H690</f>
        <v>CONFIRMED BULLISH</v>
      </c>
      <c r="M690" s="8">
        <f t="shared" si="100"/>
        <v>25</v>
      </c>
      <c r="N690" s="8">
        <f t="shared" si="101"/>
        <v>45</v>
      </c>
      <c r="O690" s="8">
        <f t="shared" si="102"/>
        <v>0</v>
      </c>
      <c r="P690" s="8">
        <f t="shared" si="103"/>
        <v>100</v>
      </c>
      <c r="Q690" s="9">
        <f t="shared" si="104"/>
        <v>39.5</v>
      </c>
      <c r="R690" s="9">
        <f t="shared" si="105"/>
        <v>39</v>
      </c>
      <c r="S690" s="9">
        <f t="shared" si="106"/>
        <v>55.5</v>
      </c>
      <c r="T690" s="9">
        <f t="shared" si="107"/>
        <v>42.5</v>
      </c>
      <c r="U690" s="8">
        <f t="shared" si="108"/>
        <v>44.666666666666664</v>
      </c>
      <c r="V690" s="8">
        <f t="shared" si="109"/>
        <v>44.125</v>
      </c>
    </row>
    <row r="691" spans="1:22" ht="13.5" x14ac:dyDescent="0.25">
      <c r="A691" s="3">
        <f>RSI!A691</f>
        <v>43308</v>
      </c>
      <c r="B691" s="2">
        <f>RSI!B691</f>
        <v>2.15</v>
      </c>
      <c r="C691" s="2">
        <f>RSI!I691</f>
        <v>47.816387582524705</v>
      </c>
      <c r="D691" s="2">
        <f>MACD!E691</f>
        <v>-6.6455626226686881E-3</v>
      </c>
      <c r="E691" s="2">
        <f>MACD!F691</f>
        <v>-1.5720126756788618E-3</v>
      </c>
      <c r="F691" s="2">
        <f>'Moving Avg'!D691</f>
        <v>2.1260000000000003</v>
      </c>
      <c r="G691" s="2">
        <f>'Moving Avg'!F691</f>
        <v>2.1344999999999996</v>
      </c>
      <c r="H691" s="2">
        <f>'Moving Avg'!G691</f>
        <v>2.2201999999999993</v>
      </c>
      <c r="I691" s="2">
        <f>'Moving Avg'!H691</f>
        <v>2.2308500000000056</v>
      </c>
      <c r="J691" s="6" t="str">
        <f>OBV!F691</f>
        <v>BULLISH</v>
      </c>
      <c r="K691" s="6" t="str">
        <f>OBV!G691</f>
        <v>STRONG</v>
      </c>
      <c r="L691" s="6" t="str">
        <f>OBV!H691</f>
        <v>CONFIRMED BULLISH</v>
      </c>
      <c r="M691" s="8">
        <f t="shared" si="100"/>
        <v>25</v>
      </c>
      <c r="N691" s="8">
        <f t="shared" si="101"/>
        <v>45</v>
      </c>
      <c r="O691" s="8">
        <f t="shared" si="102"/>
        <v>0</v>
      </c>
      <c r="P691" s="8">
        <f t="shared" si="103"/>
        <v>100</v>
      </c>
      <c r="Q691" s="9">
        <f t="shared" si="104"/>
        <v>39.5</v>
      </c>
      <c r="R691" s="9">
        <f t="shared" si="105"/>
        <v>39</v>
      </c>
      <c r="S691" s="9">
        <f t="shared" si="106"/>
        <v>55.5</v>
      </c>
      <c r="T691" s="9">
        <f t="shared" si="107"/>
        <v>42.5</v>
      </c>
      <c r="U691" s="8">
        <f t="shared" si="108"/>
        <v>44.666666666666664</v>
      </c>
      <c r="V691" s="8">
        <f t="shared" si="109"/>
        <v>44.125</v>
      </c>
    </row>
    <row r="692" spans="1:22" ht="13.5" x14ac:dyDescent="0.25">
      <c r="A692" s="3">
        <f>RSI!A692</f>
        <v>43311</v>
      </c>
      <c r="B692" s="2">
        <f>RSI!B692</f>
        <v>2.15</v>
      </c>
      <c r="C692" s="2">
        <f>RSI!I692</f>
        <v>47.816387582524712</v>
      </c>
      <c r="D692" s="2">
        <f>MACD!E692</f>
        <v>-3.3649084247238115E-3</v>
      </c>
      <c r="E692" s="2">
        <f>MACD!F692</f>
        <v>-1.9305918254878519E-3</v>
      </c>
      <c r="F692" s="2">
        <f>'Moving Avg'!D692</f>
        <v>2.1360000000000001</v>
      </c>
      <c r="G692" s="2">
        <f>'Moving Avg'!F692</f>
        <v>2.1339999999999995</v>
      </c>
      <c r="H692" s="2">
        <f>'Moving Avg'!G692</f>
        <v>2.2171999999999996</v>
      </c>
      <c r="I692" s="2">
        <f>'Moving Avg'!H692</f>
        <v>2.2326500000000054</v>
      </c>
      <c r="J692" s="6" t="str">
        <f>OBV!F692</f>
        <v>BULLISH</v>
      </c>
      <c r="K692" s="6" t="str">
        <f>OBV!G692</f>
        <v>STRONG</v>
      </c>
      <c r="L692" s="6" t="str">
        <f>OBV!H692</f>
        <v>CONFIRMED BULLISH</v>
      </c>
      <c r="M692" s="8">
        <f t="shared" si="100"/>
        <v>25</v>
      </c>
      <c r="N692" s="8">
        <f t="shared" si="101"/>
        <v>45</v>
      </c>
      <c r="O692" s="8">
        <f t="shared" si="102"/>
        <v>0</v>
      </c>
      <c r="P692" s="8">
        <f t="shared" si="103"/>
        <v>100</v>
      </c>
      <c r="Q692" s="9">
        <f t="shared" si="104"/>
        <v>39.5</v>
      </c>
      <c r="R692" s="9">
        <f t="shared" si="105"/>
        <v>39</v>
      </c>
      <c r="S692" s="9">
        <f t="shared" si="106"/>
        <v>55.5</v>
      </c>
      <c r="T692" s="9">
        <f t="shared" si="107"/>
        <v>42.5</v>
      </c>
      <c r="U692" s="8">
        <f t="shared" si="108"/>
        <v>44.666666666666664</v>
      </c>
      <c r="V692" s="8">
        <f t="shared" si="109"/>
        <v>44.125</v>
      </c>
    </row>
    <row r="693" spans="1:22" ht="13.5" x14ac:dyDescent="0.25">
      <c r="A693" s="3">
        <f>RSI!A693</f>
        <v>43312</v>
      </c>
      <c r="B693" s="2">
        <f>RSI!B693</f>
        <v>2.12</v>
      </c>
      <c r="C693" s="2">
        <f>RSI!I693</f>
        <v>42.837591378982729</v>
      </c>
      <c r="D693" s="2">
        <f>MACD!E693</f>
        <v>1.6938936782215919E-3</v>
      </c>
      <c r="E693" s="2">
        <f>MACD!F693</f>
        <v>-1.2056947247459633E-3</v>
      </c>
      <c r="F693" s="2">
        <f>'Moving Avg'!D693</f>
        <v>2.1320000000000001</v>
      </c>
      <c r="G693" s="2">
        <f>'Moving Avg'!F693</f>
        <v>2.1349999999999993</v>
      </c>
      <c r="H693" s="2">
        <f>'Moving Avg'!G693</f>
        <v>2.2136</v>
      </c>
      <c r="I693" s="2">
        <f>'Moving Avg'!H693</f>
        <v>2.2341500000000054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  <c r="M693" s="8">
        <f t="shared" si="100"/>
        <v>25</v>
      </c>
      <c r="N693" s="8">
        <f t="shared" si="101"/>
        <v>0</v>
      </c>
      <c r="O693" s="8">
        <f t="shared" si="102"/>
        <v>0</v>
      </c>
      <c r="P693" s="8">
        <f t="shared" si="103"/>
        <v>16.5</v>
      </c>
      <c r="Q693" s="9">
        <f t="shared" si="104"/>
        <v>11.225</v>
      </c>
      <c r="R693" s="9">
        <f t="shared" si="105"/>
        <v>9.125</v>
      </c>
      <c r="S693" s="9">
        <f t="shared" si="106"/>
        <v>11.175000000000001</v>
      </c>
      <c r="T693" s="9">
        <f t="shared" si="107"/>
        <v>10.375</v>
      </c>
      <c r="U693" s="8">
        <f t="shared" si="108"/>
        <v>10.508333333333335</v>
      </c>
      <c r="V693" s="8">
        <f t="shared" si="109"/>
        <v>10.475000000000001</v>
      </c>
    </row>
    <row r="694" spans="1:22" ht="13.5" x14ac:dyDescent="0.25">
      <c r="A694" s="3">
        <f>RSI!A694</f>
        <v>43313</v>
      </c>
      <c r="B694" s="2">
        <f>RSI!B694</f>
        <v>2.12</v>
      </c>
      <c r="C694" s="2">
        <f>RSI!I694</f>
        <v>42.837591378982729</v>
      </c>
      <c r="D694" s="2">
        <f>MACD!E694</f>
        <v>6.2078395574154399E-3</v>
      </c>
      <c r="E694" s="2">
        <f>MACD!F694</f>
        <v>2.7701213168631732E-4</v>
      </c>
      <c r="F694" s="2">
        <f>'Moving Avg'!D694</f>
        <v>2.1320000000000001</v>
      </c>
      <c r="G694" s="2">
        <f>'Moving Avg'!F694</f>
        <v>2.1359999999999997</v>
      </c>
      <c r="H694" s="2">
        <f>'Moving Avg'!G694</f>
        <v>2.21</v>
      </c>
      <c r="I694" s="2">
        <f>'Moving Avg'!H694</f>
        <v>2.2356500000000055</v>
      </c>
      <c r="J694" s="6" t="str">
        <f>OBV!F694</f>
        <v>BEARISH</v>
      </c>
      <c r="K694" s="6" t="str">
        <f>OBV!G694</f>
        <v>NEUTRAL</v>
      </c>
      <c r="L694" s="6" t="str">
        <f>OBV!H694</f>
        <v>NEUTRAL</v>
      </c>
      <c r="M694" s="8">
        <f t="shared" si="100"/>
        <v>25</v>
      </c>
      <c r="N694" s="8">
        <f t="shared" si="101"/>
        <v>0</v>
      </c>
      <c r="O694" s="8">
        <f t="shared" si="102"/>
        <v>0</v>
      </c>
      <c r="P694" s="8">
        <f t="shared" si="103"/>
        <v>16.5</v>
      </c>
      <c r="Q694" s="9">
        <f t="shared" si="104"/>
        <v>11.225</v>
      </c>
      <c r="R694" s="9">
        <f t="shared" si="105"/>
        <v>9.125</v>
      </c>
      <c r="S694" s="9">
        <f t="shared" si="106"/>
        <v>11.175000000000001</v>
      </c>
      <c r="T694" s="9">
        <f t="shared" si="107"/>
        <v>10.375</v>
      </c>
      <c r="U694" s="8">
        <f t="shared" si="108"/>
        <v>10.508333333333335</v>
      </c>
      <c r="V694" s="8">
        <f t="shared" si="109"/>
        <v>10.475000000000001</v>
      </c>
    </row>
    <row r="695" spans="1:22" ht="13.5" x14ac:dyDescent="0.25">
      <c r="A695" s="3">
        <f>RSI!A695</f>
        <v>43314</v>
      </c>
      <c r="B695" s="2">
        <f>RSI!B695</f>
        <v>2.12</v>
      </c>
      <c r="C695" s="2">
        <f>RSI!I695</f>
        <v>42.837591378982729</v>
      </c>
      <c r="D695" s="2">
        <f>MACD!E695</f>
        <v>1.0126935703747009E-3</v>
      </c>
      <c r="E695" s="2">
        <f>MACD!F695</f>
        <v>4.2414841942399408E-4</v>
      </c>
      <c r="F695" s="2">
        <f>'Moving Avg'!D695</f>
        <v>2.1320000000000001</v>
      </c>
      <c r="G695" s="2">
        <f>'Moving Avg'!F695</f>
        <v>2.1364999999999998</v>
      </c>
      <c r="H695" s="2">
        <f>'Moving Avg'!G695</f>
        <v>2.2064000000000004</v>
      </c>
      <c r="I695" s="2">
        <f>'Moving Avg'!H695</f>
        <v>2.2371500000000051</v>
      </c>
      <c r="J695" s="6" t="str">
        <f>OBV!F695</f>
        <v>BEARISH</v>
      </c>
      <c r="K695" s="6" t="str">
        <f>OBV!G695</f>
        <v>NEUTRAL</v>
      </c>
      <c r="L695" s="6" t="str">
        <f>OBV!H695</f>
        <v>NEUTRAL</v>
      </c>
      <c r="M695" s="8">
        <f t="shared" si="100"/>
        <v>25</v>
      </c>
      <c r="N695" s="8">
        <f t="shared" si="101"/>
        <v>0</v>
      </c>
      <c r="O695" s="8">
        <f t="shared" si="102"/>
        <v>0</v>
      </c>
      <c r="P695" s="8">
        <f t="shared" si="103"/>
        <v>16.5</v>
      </c>
      <c r="Q695" s="9">
        <f t="shared" si="104"/>
        <v>11.225</v>
      </c>
      <c r="R695" s="9">
        <f t="shared" si="105"/>
        <v>9.125</v>
      </c>
      <c r="S695" s="9">
        <f t="shared" si="106"/>
        <v>11.175000000000001</v>
      </c>
      <c r="T695" s="9">
        <f t="shared" si="107"/>
        <v>10.375</v>
      </c>
      <c r="U695" s="8">
        <f t="shared" si="108"/>
        <v>10.508333333333335</v>
      </c>
      <c r="V695" s="8">
        <f t="shared" si="109"/>
        <v>10.475000000000001</v>
      </c>
    </row>
    <row r="696" spans="1:22" ht="13.5" x14ac:dyDescent="0.25">
      <c r="A696" s="3">
        <f>RSI!A696</f>
        <v>43315</v>
      </c>
      <c r="B696" s="2">
        <f>RSI!B696</f>
        <v>2.13</v>
      </c>
      <c r="C696" s="2">
        <f>RSI!I696</f>
        <v>45.212578418983369</v>
      </c>
      <c r="D696" s="2">
        <f>MACD!E696</f>
        <v>-3.9238190242625315E-3</v>
      </c>
      <c r="E696" s="2">
        <f>MACD!F696</f>
        <v>-4.4544506931331105E-4</v>
      </c>
      <c r="F696" s="2">
        <f>'Moving Avg'!D696</f>
        <v>2.1280000000000001</v>
      </c>
      <c r="G696" s="2">
        <f>'Moving Avg'!F696</f>
        <v>2.1374999999999997</v>
      </c>
      <c r="H696" s="2">
        <f>'Moving Avg'!G696</f>
        <v>2.2030000000000003</v>
      </c>
      <c r="I696" s="2">
        <f>'Moving Avg'!H696</f>
        <v>2.2387500000000053</v>
      </c>
      <c r="J696" s="6" t="str">
        <f>OBV!F696</f>
        <v>BEARISH</v>
      </c>
      <c r="K696" s="6" t="str">
        <f>OBV!G696</f>
        <v>NEUTRAL</v>
      </c>
      <c r="L696" s="6" t="str">
        <f>OBV!H696</f>
        <v>CONFIRMED BEARISH</v>
      </c>
      <c r="M696" s="8">
        <f t="shared" si="100"/>
        <v>25</v>
      </c>
      <c r="N696" s="8">
        <f t="shared" si="101"/>
        <v>45</v>
      </c>
      <c r="O696" s="8">
        <f t="shared" si="102"/>
        <v>0</v>
      </c>
      <c r="P696" s="8">
        <f t="shared" si="103"/>
        <v>16.5</v>
      </c>
      <c r="Q696" s="9">
        <f t="shared" si="104"/>
        <v>26.975000000000001</v>
      </c>
      <c r="R696" s="9">
        <f t="shared" si="105"/>
        <v>18.125</v>
      </c>
      <c r="S696" s="9">
        <f t="shared" si="106"/>
        <v>17.925000000000001</v>
      </c>
      <c r="T696" s="9">
        <f t="shared" si="107"/>
        <v>21.625</v>
      </c>
      <c r="U696" s="8">
        <f t="shared" si="108"/>
        <v>21.008333333333336</v>
      </c>
      <c r="V696" s="8">
        <f t="shared" si="109"/>
        <v>21.162500000000001</v>
      </c>
    </row>
    <row r="697" spans="1:22" ht="13.5" x14ac:dyDescent="0.25">
      <c r="A697" s="3">
        <f>RSI!A697</f>
        <v>43318</v>
      </c>
      <c r="B697" s="2">
        <f>RSI!B697</f>
        <v>2.15</v>
      </c>
      <c r="C697" s="2">
        <f>RSI!I697</f>
        <v>49.712694996593427</v>
      </c>
      <c r="D697" s="2">
        <f>MACD!E697</f>
        <v>-1.0994604458530954E-2</v>
      </c>
      <c r="E697" s="2">
        <f>MACD!F697</f>
        <v>-2.5552769471568399E-3</v>
      </c>
      <c r="F697" s="2">
        <f>'Moving Avg'!D697</f>
        <v>2.1280000000000001</v>
      </c>
      <c r="G697" s="2">
        <f>'Moving Avg'!F697</f>
        <v>2.1395</v>
      </c>
      <c r="H697" s="2">
        <f>'Moving Avg'!G697</f>
        <v>2.2000000000000006</v>
      </c>
      <c r="I697" s="2">
        <f>'Moving Avg'!H697</f>
        <v>2.2405500000000051</v>
      </c>
      <c r="J697" s="6" t="str">
        <f>OBV!F697</f>
        <v>BEARISH</v>
      </c>
      <c r="K697" s="6" t="str">
        <f>OBV!G697</f>
        <v>NEUTRAL</v>
      </c>
      <c r="L697" s="6" t="str">
        <f>OBV!H697</f>
        <v>NEUTRAL</v>
      </c>
      <c r="M697" s="8">
        <f t="shared" si="100"/>
        <v>25</v>
      </c>
      <c r="N697" s="8">
        <f t="shared" si="101"/>
        <v>45</v>
      </c>
      <c r="O697" s="8">
        <f t="shared" si="102"/>
        <v>0</v>
      </c>
      <c r="P697" s="8">
        <f t="shared" si="103"/>
        <v>16.5</v>
      </c>
      <c r="Q697" s="9">
        <f t="shared" si="104"/>
        <v>26.975000000000001</v>
      </c>
      <c r="R697" s="9">
        <f t="shared" si="105"/>
        <v>18.125</v>
      </c>
      <c r="S697" s="9">
        <f t="shared" si="106"/>
        <v>17.925000000000001</v>
      </c>
      <c r="T697" s="9">
        <f t="shared" si="107"/>
        <v>21.625</v>
      </c>
      <c r="U697" s="8">
        <f t="shared" si="108"/>
        <v>21.008333333333336</v>
      </c>
      <c r="V697" s="8">
        <f t="shared" si="109"/>
        <v>21.162500000000001</v>
      </c>
    </row>
    <row r="698" spans="1:22" ht="13.5" x14ac:dyDescent="0.25">
      <c r="A698" s="3">
        <f>RSI!A698</f>
        <v>43319</v>
      </c>
      <c r="B698" s="2">
        <f>RSI!B698</f>
        <v>2.13</v>
      </c>
      <c r="C698" s="2">
        <f>RSI!I698</f>
        <v>45.672670558758298</v>
      </c>
      <c r="D698" s="2">
        <f>MACD!E698</f>
        <v>-9.3435719132024531E-3</v>
      </c>
      <c r="E698" s="2">
        <f>MACD!F698</f>
        <v>-3.9129359403659624E-3</v>
      </c>
      <c r="F698" s="2">
        <f>'Moving Avg'!D698</f>
        <v>2.13</v>
      </c>
      <c r="G698" s="2">
        <f>'Moving Avg'!F698</f>
        <v>2.137</v>
      </c>
      <c r="H698" s="2">
        <f>'Moving Avg'!G698</f>
        <v>2.1966000000000006</v>
      </c>
      <c r="I698" s="2">
        <f>'Moving Avg'!H698</f>
        <v>2.2422000000000053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  <c r="M698" s="8">
        <f t="shared" si="100"/>
        <v>25</v>
      </c>
      <c r="N698" s="8">
        <f t="shared" si="101"/>
        <v>45</v>
      </c>
      <c r="O698" s="8">
        <f t="shared" si="102"/>
        <v>0</v>
      </c>
      <c r="P698" s="8">
        <f t="shared" si="103"/>
        <v>83.5</v>
      </c>
      <c r="Q698" s="9">
        <f t="shared" si="104"/>
        <v>37.024999999999999</v>
      </c>
      <c r="R698" s="9">
        <f t="shared" si="105"/>
        <v>34.875</v>
      </c>
      <c r="S698" s="9">
        <f t="shared" si="106"/>
        <v>48.075000000000003</v>
      </c>
      <c r="T698" s="9">
        <f t="shared" si="107"/>
        <v>38.375</v>
      </c>
      <c r="U698" s="8">
        <f t="shared" si="108"/>
        <v>39.991666666666667</v>
      </c>
      <c r="V698" s="8">
        <f t="shared" si="109"/>
        <v>39.587500000000006</v>
      </c>
    </row>
    <row r="699" spans="1:22" ht="13.5" x14ac:dyDescent="0.25">
      <c r="A699" s="3">
        <f>RSI!A699</f>
        <v>43320</v>
      </c>
      <c r="B699" s="2">
        <f>RSI!B699</f>
        <v>2.15</v>
      </c>
      <c r="C699" s="2">
        <f>RSI!I699</f>
        <v>50.04469871877123</v>
      </c>
      <c r="D699" s="2">
        <f>MACD!E699</f>
        <v>-1.238799288864989E-2</v>
      </c>
      <c r="E699" s="2">
        <f>MACD!F699</f>
        <v>-5.6079473300227481E-3</v>
      </c>
      <c r="F699" s="2">
        <f>'Moving Avg'!D699</f>
        <v>2.1360000000000001</v>
      </c>
      <c r="G699" s="2">
        <f>'Moving Avg'!F699</f>
        <v>2.1345000000000001</v>
      </c>
      <c r="H699" s="2">
        <f>'Moving Avg'!G699</f>
        <v>2.1936000000000009</v>
      </c>
      <c r="I699" s="2">
        <f>'Moving Avg'!H699</f>
        <v>2.2439500000000048</v>
      </c>
      <c r="J699" s="6" t="str">
        <f>OBV!F699</f>
        <v>BULLISH</v>
      </c>
      <c r="K699" s="6" t="str">
        <f>OBV!G699</f>
        <v>NEUTRAL</v>
      </c>
      <c r="L699" s="6" t="str">
        <f>OBV!H699</f>
        <v>CONFIRMED BULLISH</v>
      </c>
      <c r="M699" s="8">
        <f t="shared" si="100"/>
        <v>25</v>
      </c>
      <c r="N699" s="8">
        <f t="shared" si="101"/>
        <v>45</v>
      </c>
      <c r="O699" s="8">
        <f t="shared" si="102"/>
        <v>0</v>
      </c>
      <c r="P699" s="8">
        <f t="shared" si="103"/>
        <v>83.5</v>
      </c>
      <c r="Q699" s="9">
        <f t="shared" si="104"/>
        <v>37.024999999999999</v>
      </c>
      <c r="R699" s="9">
        <f t="shared" si="105"/>
        <v>34.875</v>
      </c>
      <c r="S699" s="9">
        <f t="shared" si="106"/>
        <v>48.075000000000003</v>
      </c>
      <c r="T699" s="9">
        <f t="shared" si="107"/>
        <v>38.375</v>
      </c>
      <c r="U699" s="8">
        <f t="shared" si="108"/>
        <v>39.991666666666667</v>
      </c>
      <c r="V699" s="8">
        <f t="shared" si="109"/>
        <v>39.587500000000006</v>
      </c>
    </row>
    <row r="700" spans="1:22" ht="13.5" x14ac:dyDescent="0.25">
      <c r="A700" s="3">
        <f>RSI!A700</f>
        <v>43321</v>
      </c>
      <c r="B700" s="2">
        <f>RSI!B700</f>
        <v>2.16</v>
      </c>
      <c r="C700" s="2">
        <f>RSI!I700</f>
        <v>52.119506642668142</v>
      </c>
      <c r="D700" s="2">
        <f>MACD!E700</f>
        <v>-1.5714670372106276E-2</v>
      </c>
      <c r="E700" s="2">
        <f>MACD!F700</f>
        <v>-7.6292919384394545E-3</v>
      </c>
      <c r="F700" s="2">
        <f>'Moving Avg'!D700</f>
        <v>2.1439999999999997</v>
      </c>
      <c r="G700" s="2">
        <f>'Moving Avg'!F700</f>
        <v>2.1369999999999996</v>
      </c>
      <c r="H700" s="2">
        <f>'Moving Avg'!G700</f>
        <v>2.1908000000000003</v>
      </c>
      <c r="I700" s="2">
        <f>'Moving Avg'!H700</f>
        <v>2.245750000000005</v>
      </c>
      <c r="J700" s="6" t="str">
        <f>OBV!F700</f>
        <v>BULLISH</v>
      </c>
      <c r="K700" s="6" t="str">
        <f>OBV!G700</f>
        <v>NEUTRAL</v>
      </c>
      <c r="L700" s="6" t="str">
        <f>OBV!H700</f>
        <v>CONFIRMED BULLISH</v>
      </c>
      <c r="M700" s="8">
        <f t="shared" si="100"/>
        <v>25</v>
      </c>
      <c r="N700" s="8">
        <f t="shared" si="101"/>
        <v>45</v>
      </c>
      <c r="O700" s="8">
        <f t="shared" si="102"/>
        <v>0</v>
      </c>
      <c r="P700" s="8">
        <f t="shared" si="103"/>
        <v>83.5</v>
      </c>
      <c r="Q700" s="9">
        <f t="shared" si="104"/>
        <v>37.024999999999999</v>
      </c>
      <c r="R700" s="9">
        <f t="shared" si="105"/>
        <v>34.875</v>
      </c>
      <c r="S700" s="9">
        <f t="shared" si="106"/>
        <v>48.075000000000003</v>
      </c>
      <c r="T700" s="9">
        <f t="shared" si="107"/>
        <v>38.375</v>
      </c>
      <c r="U700" s="8">
        <f t="shared" si="108"/>
        <v>39.991666666666667</v>
      </c>
      <c r="V700" s="8">
        <f t="shared" si="109"/>
        <v>39.587500000000006</v>
      </c>
    </row>
    <row r="701" spans="1:22" ht="13.5" x14ac:dyDescent="0.25">
      <c r="A701" s="3">
        <f>RSI!A701</f>
        <v>43322</v>
      </c>
      <c r="B701" s="2">
        <f>RSI!B701</f>
        <v>2.16</v>
      </c>
      <c r="C701" s="2">
        <f>RSI!I701</f>
        <v>52.119506642668142</v>
      </c>
      <c r="D701" s="2">
        <f>MACD!E701</f>
        <v>-1.3982412897639573E-2</v>
      </c>
      <c r="E701" s="2">
        <f>MACD!F701</f>
        <v>-8.8999161302794789E-3</v>
      </c>
      <c r="F701" s="2">
        <f>'Moving Avg'!D701</f>
        <v>2.15</v>
      </c>
      <c r="G701" s="2">
        <f>'Moving Avg'!F701</f>
        <v>2.1375000000000002</v>
      </c>
      <c r="H701" s="2">
        <f>'Moving Avg'!G701</f>
        <v>2.1880000000000006</v>
      </c>
      <c r="I701" s="2">
        <f>'Moving Avg'!H701</f>
        <v>2.2476000000000051</v>
      </c>
      <c r="J701" s="6" t="str">
        <f>OBV!F701</f>
        <v>BULLISH</v>
      </c>
      <c r="K701" s="6" t="str">
        <f>OBV!G701</f>
        <v>NEUTRAL</v>
      </c>
      <c r="L701" s="6" t="str">
        <f>OBV!H701</f>
        <v>CONFIRMED BULLISH</v>
      </c>
      <c r="M701" s="8">
        <f t="shared" si="100"/>
        <v>25</v>
      </c>
      <c r="N701" s="8">
        <f t="shared" si="101"/>
        <v>45</v>
      </c>
      <c r="O701" s="8">
        <f t="shared" si="102"/>
        <v>0</v>
      </c>
      <c r="P701" s="8">
        <f t="shared" si="103"/>
        <v>83.5</v>
      </c>
      <c r="Q701" s="9">
        <f t="shared" si="104"/>
        <v>37.024999999999999</v>
      </c>
      <c r="R701" s="9">
        <f t="shared" si="105"/>
        <v>34.875</v>
      </c>
      <c r="S701" s="9">
        <f t="shared" si="106"/>
        <v>48.075000000000003</v>
      </c>
      <c r="T701" s="9">
        <f t="shared" si="107"/>
        <v>38.375</v>
      </c>
      <c r="U701" s="8">
        <f t="shared" si="108"/>
        <v>39.991666666666667</v>
      </c>
      <c r="V701" s="8">
        <f t="shared" si="109"/>
        <v>39.587500000000006</v>
      </c>
    </row>
    <row r="702" spans="1:22" ht="13.5" x14ac:dyDescent="0.25">
      <c r="A702" s="3">
        <f>RSI!A702</f>
        <v>43326</v>
      </c>
      <c r="B702" s="2">
        <f>RSI!B702</f>
        <v>2.13</v>
      </c>
      <c r="C702" s="2">
        <f>RSI!I702</f>
        <v>45.538853115962127</v>
      </c>
      <c r="D702" s="2">
        <f>MACD!E702</f>
        <v>-1.0357625270662751E-2</v>
      </c>
      <c r="E702" s="2">
        <f>MACD!F702</f>
        <v>-9.1914579583561341E-3</v>
      </c>
      <c r="F702" s="2">
        <f>'Moving Avg'!D702</f>
        <v>2.1459999999999999</v>
      </c>
      <c r="G702" s="2">
        <f>'Moving Avg'!F702</f>
        <v>2.1355</v>
      </c>
      <c r="H702" s="2">
        <f>'Moving Avg'!G702</f>
        <v>2.1846000000000005</v>
      </c>
      <c r="I702" s="2">
        <f>'Moving Avg'!H702</f>
        <v>2.2493000000000052</v>
      </c>
      <c r="J702" s="6" t="str">
        <f>OBV!F702</f>
        <v>BEARISH</v>
      </c>
      <c r="K702" s="6" t="str">
        <f>OBV!G702</f>
        <v>NEUTRAL</v>
      </c>
      <c r="L702" s="6" t="str">
        <f>OBV!H702</f>
        <v>CONFIRMED BEARISH</v>
      </c>
      <c r="M702" s="8">
        <f t="shared" si="100"/>
        <v>25</v>
      </c>
      <c r="N702" s="8">
        <f t="shared" si="101"/>
        <v>45</v>
      </c>
      <c r="O702" s="8">
        <f t="shared" si="102"/>
        <v>0</v>
      </c>
      <c r="P702" s="8">
        <f t="shared" si="103"/>
        <v>16.5</v>
      </c>
      <c r="Q702" s="9">
        <f t="shared" si="104"/>
        <v>26.975000000000001</v>
      </c>
      <c r="R702" s="9">
        <f t="shared" si="105"/>
        <v>18.125</v>
      </c>
      <c r="S702" s="9">
        <f t="shared" si="106"/>
        <v>17.925000000000001</v>
      </c>
      <c r="T702" s="9">
        <f t="shared" si="107"/>
        <v>21.625</v>
      </c>
      <c r="U702" s="8">
        <f t="shared" si="108"/>
        <v>21.008333333333336</v>
      </c>
      <c r="V702" s="8">
        <f t="shared" si="109"/>
        <v>21.162500000000001</v>
      </c>
    </row>
    <row r="703" spans="1:22" ht="13.5" x14ac:dyDescent="0.25">
      <c r="A703" s="3">
        <f>RSI!A703</f>
        <v>43327</v>
      </c>
      <c r="B703" s="2">
        <f>RSI!B703</f>
        <v>2.15</v>
      </c>
      <c r="C703" s="2">
        <f>RSI!I703</f>
        <v>50.065368523615248</v>
      </c>
      <c r="D703" s="2">
        <f>MACD!E703</f>
        <v>-1.3268602198009738E-2</v>
      </c>
      <c r="E703" s="2">
        <f>MACD!F703</f>
        <v>-1.0006886806286856E-2</v>
      </c>
      <c r="F703" s="2">
        <f>'Moving Avg'!D703</f>
        <v>2.1500000000000004</v>
      </c>
      <c r="G703" s="2">
        <f>'Moving Avg'!F703</f>
        <v>2.1345000000000001</v>
      </c>
      <c r="H703" s="2">
        <f>'Moving Avg'!G703</f>
        <v>2.1816000000000004</v>
      </c>
      <c r="I703" s="2">
        <f>'Moving Avg'!H703</f>
        <v>2.2509500000000049</v>
      </c>
      <c r="J703" s="6" t="str">
        <f>OBV!F703</f>
        <v>BEARISH</v>
      </c>
      <c r="K703" s="6" t="str">
        <f>OBV!G703</f>
        <v>NEUTRAL</v>
      </c>
      <c r="L703" s="6" t="str">
        <f>OBV!H703</f>
        <v>BEARISH DIVERGENCE</v>
      </c>
      <c r="M703" s="8">
        <f t="shared" si="100"/>
        <v>25</v>
      </c>
      <c r="N703" s="8">
        <f t="shared" si="101"/>
        <v>45</v>
      </c>
      <c r="O703" s="8">
        <f t="shared" si="102"/>
        <v>0</v>
      </c>
      <c r="P703" s="8">
        <f t="shared" si="103"/>
        <v>16.5</v>
      </c>
      <c r="Q703" s="9">
        <f t="shared" si="104"/>
        <v>26.975000000000001</v>
      </c>
      <c r="R703" s="9">
        <f t="shared" si="105"/>
        <v>18.125</v>
      </c>
      <c r="S703" s="9">
        <f t="shared" si="106"/>
        <v>17.925000000000001</v>
      </c>
      <c r="T703" s="9">
        <f t="shared" si="107"/>
        <v>21.625</v>
      </c>
      <c r="U703" s="8">
        <f t="shared" si="108"/>
        <v>21.008333333333336</v>
      </c>
      <c r="V703" s="8">
        <f t="shared" si="109"/>
        <v>21.162500000000001</v>
      </c>
    </row>
    <row r="704" spans="1:22" ht="13.5" x14ac:dyDescent="0.25">
      <c r="A704" s="3">
        <f>RSI!A704</f>
        <v>43328</v>
      </c>
      <c r="B704" s="2">
        <f>RSI!B704</f>
        <v>2.19</v>
      </c>
      <c r="C704" s="2">
        <f>RSI!I704</f>
        <v>57.647198513655432</v>
      </c>
      <c r="D704" s="2">
        <f>MACD!E704</f>
        <v>-1.8702916289828231E-2</v>
      </c>
      <c r="E704" s="2">
        <f>MACD!F704</f>
        <v>-1.1746092702995131E-2</v>
      </c>
      <c r="F704" s="2">
        <f>'Moving Avg'!D704</f>
        <v>2.1579999999999999</v>
      </c>
      <c r="G704" s="2">
        <f>'Moving Avg'!F704</f>
        <v>2.1354999999999995</v>
      </c>
      <c r="H704" s="2">
        <f>'Moving Avg'!G704</f>
        <v>2.1794000000000007</v>
      </c>
      <c r="I704" s="2">
        <f>'Moving Avg'!H704</f>
        <v>2.252800000000005</v>
      </c>
      <c r="J704" s="6" t="str">
        <f>OBV!F704</f>
        <v>BULLISH</v>
      </c>
      <c r="K704" s="6" t="str">
        <f>OBV!G704</f>
        <v>NEUTRAL</v>
      </c>
      <c r="L704" s="6" t="str">
        <f>OBV!H704</f>
        <v>CONFIRMED BULLISH</v>
      </c>
      <c r="M704" s="8">
        <f t="shared" si="100"/>
        <v>25</v>
      </c>
      <c r="N704" s="8">
        <f t="shared" si="101"/>
        <v>45</v>
      </c>
      <c r="O704" s="8">
        <f t="shared" si="102"/>
        <v>0</v>
      </c>
      <c r="P704" s="8">
        <f t="shared" si="103"/>
        <v>83.5</v>
      </c>
      <c r="Q704" s="9">
        <f t="shared" si="104"/>
        <v>37.024999999999999</v>
      </c>
      <c r="R704" s="9">
        <f t="shared" si="105"/>
        <v>34.875</v>
      </c>
      <c r="S704" s="9">
        <f t="shared" si="106"/>
        <v>48.075000000000003</v>
      </c>
      <c r="T704" s="9">
        <f t="shared" si="107"/>
        <v>38.375</v>
      </c>
      <c r="U704" s="8">
        <f t="shared" si="108"/>
        <v>39.991666666666667</v>
      </c>
      <c r="V704" s="8">
        <f t="shared" si="109"/>
        <v>39.587500000000006</v>
      </c>
    </row>
    <row r="705" spans="1:22" ht="13.5" x14ac:dyDescent="0.25">
      <c r="A705" s="3">
        <f>RSI!A705</f>
        <v>43329</v>
      </c>
      <c r="B705" s="2">
        <f>RSI!B705</f>
        <v>2.1800000000000002</v>
      </c>
      <c r="C705" s="2">
        <f>RSI!I705</f>
        <v>55.383206046126475</v>
      </c>
      <c r="D705" s="2">
        <f>MACD!E705</f>
        <v>-2.2804411190371798E-2</v>
      </c>
      <c r="E705" s="2">
        <f>MACD!F705</f>
        <v>-1.3957756400470464E-2</v>
      </c>
      <c r="F705" s="2">
        <f>'Moving Avg'!D705</f>
        <v>2.1619999999999999</v>
      </c>
      <c r="G705" s="2">
        <f>'Moving Avg'!F705</f>
        <v>2.1389999999999998</v>
      </c>
      <c r="H705" s="2">
        <f>'Moving Avg'!G705</f>
        <v>2.1770000000000009</v>
      </c>
      <c r="I705" s="2">
        <f>'Moving Avg'!H705</f>
        <v>2.2546000000000053</v>
      </c>
      <c r="J705" s="6" t="str">
        <f>OBV!F705</f>
        <v>BEARISH</v>
      </c>
      <c r="K705" s="6" t="str">
        <f>OBV!G705</f>
        <v>NEUTRAL</v>
      </c>
      <c r="L705" s="6" t="str">
        <f>OBV!H705</f>
        <v>BEARISH DIVERGENCE</v>
      </c>
      <c r="M705" s="8">
        <f t="shared" si="100"/>
        <v>25</v>
      </c>
      <c r="N705" s="8">
        <f t="shared" si="101"/>
        <v>45</v>
      </c>
      <c r="O705" s="8">
        <f t="shared" si="102"/>
        <v>0</v>
      </c>
      <c r="P705" s="8">
        <f t="shared" si="103"/>
        <v>16.5</v>
      </c>
      <c r="Q705" s="9">
        <f t="shared" si="104"/>
        <v>26.975000000000001</v>
      </c>
      <c r="R705" s="9">
        <f t="shared" si="105"/>
        <v>18.125</v>
      </c>
      <c r="S705" s="9">
        <f t="shared" si="106"/>
        <v>17.925000000000001</v>
      </c>
      <c r="T705" s="9">
        <f t="shared" si="107"/>
        <v>21.625</v>
      </c>
      <c r="U705" s="8">
        <f t="shared" si="108"/>
        <v>21.008333333333336</v>
      </c>
      <c r="V705" s="8">
        <f t="shared" si="109"/>
        <v>21.162500000000001</v>
      </c>
    </row>
    <row r="706" spans="1:22" ht="13.5" x14ac:dyDescent="0.25">
      <c r="A706" s="3">
        <f>RSI!A706</f>
        <v>43332</v>
      </c>
      <c r="B706" s="2">
        <f>RSI!B706</f>
        <v>2.17</v>
      </c>
      <c r="C706" s="2">
        <f>RSI!I706</f>
        <v>53.135863882054572</v>
      </c>
      <c r="D706" s="2">
        <f>MACD!E706</f>
        <v>-2.4162512195750718E-2</v>
      </c>
      <c r="E706" s="2">
        <f>MACD!F706</f>
        <v>-1.5998707559526516E-2</v>
      </c>
      <c r="F706" s="2">
        <f>'Moving Avg'!D706</f>
        <v>2.1639999999999997</v>
      </c>
      <c r="G706" s="2">
        <f>'Moving Avg'!F706</f>
        <v>2.1419999999999999</v>
      </c>
      <c r="H706" s="2">
        <f>'Moving Avg'!G706</f>
        <v>2.1744000000000008</v>
      </c>
      <c r="I706" s="2">
        <f>'Moving Avg'!H706</f>
        <v>2.2564500000000054</v>
      </c>
      <c r="J706" s="6" t="str">
        <f>OBV!F706</f>
        <v>BEARISH</v>
      </c>
      <c r="K706" s="6" t="str">
        <f>OBV!G706</f>
        <v>NEUTRAL</v>
      </c>
      <c r="L706" s="6" t="str">
        <f>OBV!H706</f>
        <v>BEARISH DIVERGENCE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45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16.5</v>
      </c>
      <c r="Q706" s="9">
        <f t="shared" si="104"/>
        <v>26.975000000000001</v>
      </c>
      <c r="R706" s="9">
        <f t="shared" si="105"/>
        <v>18.125</v>
      </c>
      <c r="S706" s="9">
        <f t="shared" si="106"/>
        <v>17.925000000000001</v>
      </c>
      <c r="T706" s="9">
        <f t="shared" si="107"/>
        <v>21.625</v>
      </c>
      <c r="U706" s="8">
        <f t="shared" si="108"/>
        <v>21.008333333333336</v>
      </c>
      <c r="V706" s="8">
        <f t="shared" si="109"/>
        <v>21.162500000000001</v>
      </c>
    </row>
    <row r="707" spans="1:22" ht="13.5" x14ac:dyDescent="0.25">
      <c r="A707" s="3">
        <f>RSI!A707</f>
        <v>43335</v>
      </c>
      <c r="B707" s="2">
        <f>RSI!B707</f>
        <v>2.13</v>
      </c>
      <c r="C707" s="2">
        <f>RSI!I707</f>
        <v>45.229797983780799</v>
      </c>
      <c r="D707" s="2">
        <f>MACD!E707</f>
        <v>-1.9367149596594579E-2</v>
      </c>
      <c r="E707" s="2">
        <f>MACD!F707</f>
        <v>-1.6672395966940132E-2</v>
      </c>
      <c r="F707" s="2">
        <f>'Moving Avg'!D707</f>
        <v>2.1640000000000001</v>
      </c>
      <c r="G707" s="2">
        <f>'Moving Avg'!F707</f>
        <v>2.1435</v>
      </c>
      <c r="H707" s="2">
        <f>'Moving Avg'!G707</f>
        <v>2.1710000000000007</v>
      </c>
      <c r="I707" s="2">
        <f>'Moving Avg'!H707</f>
        <v>2.2580000000000053</v>
      </c>
      <c r="J707" s="6" t="str">
        <f>OBV!F707</f>
        <v>BEARISH</v>
      </c>
      <c r="K707" s="6" t="str">
        <f>OBV!G707</f>
        <v>NEUTRAL</v>
      </c>
      <c r="L707" s="6" t="str">
        <f>OBV!H707</f>
        <v>NEUTRAL</v>
      </c>
      <c r="M707" s="8">
        <f t="shared" si="110"/>
        <v>25</v>
      </c>
      <c r="N707" s="8">
        <f t="shared" si="111"/>
        <v>45</v>
      </c>
      <c r="O707" s="8">
        <f t="shared" si="112"/>
        <v>0</v>
      </c>
      <c r="P707" s="8">
        <f t="shared" si="113"/>
        <v>16.5</v>
      </c>
      <c r="Q707" s="9">
        <f t="shared" ref="Q707:Q770" si="114">0.35*M707+N707*0.35+O707*0.15+P707*0.15</f>
        <v>26.975000000000001</v>
      </c>
      <c r="R707" s="9">
        <f t="shared" ref="R707:R770" si="115">M707*0.2+N707*0.2+O707*0.35+P707*0.25</f>
        <v>18.125</v>
      </c>
      <c r="S707" s="9">
        <f t="shared" ref="S707:S770" si="116">M707*0.15+N707*0.15+O707*0.25+P707*0.45</f>
        <v>17.925000000000001</v>
      </c>
      <c r="T707" s="9">
        <f t="shared" ref="T707:T770" si="117">0.25*SUM(M707:P707)</f>
        <v>21.625</v>
      </c>
      <c r="U707" s="8">
        <f t="shared" ref="U707:U770" si="118">SUM(Q707:S707)/3</f>
        <v>21.008333333333336</v>
      </c>
      <c r="V707" s="8">
        <f t="shared" ref="V707:V770" si="119">SUM(Q707:T707)/4</f>
        <v>21.162500000000001</v>
      </c>
    </row>
    <row r="708" spans="1:22" ht="13.5" x14ac:dyDescent="0.25">
      <c r="A708" s="3">
        <f>RSI!A708</f>
        <v>43336</v>
      </c>
      <c r="B708" s="2">
        <f>RSI!B708</f>
        <v>2.13</v>
      </c>
      <c r="C708" s="2">
        <f>RSI!I708</f>
        <v>45.229797983780792</v>
      </c>
      <c r="D708" s="2">
        <f>MACD!E708</f>
        <v>-1.8238393718662316E-2</v>
      </c>
      <c r="E708" s="2">
        <f>MACD!F708</f>
        <v>-1.6985595517284569E-2</v>
      </c>
      <c r="F708" s="2">
        <f>'Moving Avg'!D708</f>
        <v>2.16</v>
      </c>
      <c r="G708" s="2">
        <f>'Moving Avg'!F708</f>
        <v>2.1429999999999998</v>
      </c>
      <c r="H708" s="2">
        <f>'Moving Avg'!G708</f>
        <v>2.1676000000000006</v>
      </c>
      <c r="I708" s="2">
        <f>'Moving Avg'!H708</f>
        <v>2.2596000000000052</v>
      </c>
      <c r="J708" s="6" t="str">
        <f>OBV!F708</f>
        <v>BEARISH</v>
      </c>
      <c r="K708" s="6" t="str">
        <f>OBV!G708</f>
        <v>NEUTRAL</v>
      </c>
      <c r="L708" s="6" t="str">
        <f>OBV!H708</f>
        <v>CONFIRMED BEARISH</v>
      </c>
      <c r="M708" s="8">
        <f t="shared" si="110"/>
        <v>25</v>
      </c>
      <c r="N708" s="8">
        <f t="shared" si="111"/>
        <v>45</v>
      </c>
      <c r="O708" s="8">
        <f t="shared" si="112"/>
        <v>0</v>
      </c>
      <c r="P708" s="8">
        <f t="shared" si="113"/>
        <v>16.5</v>
      </c>
      <c r="Q708" s="9">
        <f t="shared" si="114"/>
        <v>26.975000000000001</v>
      </c>
      <c r="R708" s="9">
        <f t="shared" si="115"/>
        <v>18.125</v>
      </c>
      <c r="S708" s="9">
        <f t="shared" si="116"/>
        <v>17.925000000000001</v>
      </c>
      <c r="T708" s="9">
        <f t="shared" si="117"/>
        <v>21.625</v>
      </c>
      <c r="U708" s="8">
        <f t="shared" si="118"/>
        <v>21.008333333333336</v>
      </c>
      <c r="V708" s="8">
        <f t="shared" si="119"/>
        <v>21.162500000000001</v>
      </c>
    </row>
    <row r="709" spans="1:22" ht="13.5" x14ac:dyDescent="0.25">
      <c r="A709" s="3">
        <f>RSI!A709</f>
        <v>43339</v>
      </c>
      <c r="B709" s="2">
        <f>RSI!B709</f>
        <v>2.13</v>
      </c>
      <c r="C709" s="2">
        <f>RSI!I709</f>
        <v>45.229797983780784</v>
      </c>
      <c r="D709" s="2">
        <f>MACD!E709</f>
        <v>-1.4069272803260535E-2</v>
      </c>
      <c r="E709" s="2">
        <f>MACD!F709</f>
        <v>-1.640233097447976E-2</v>
      </c>
      <c r="F709" s="2">
        <f>'Moving Avg'!D709</f>
        <v>2.1479999999999997</v>
      </c>
      <c r="G709" s="2">
        <f>'Moving Avg'!F709</f>
        <v>2.1435000000000004</v>
      </c>
      <c r="H709" s="2">
        <f>'Moving Avg'!G709</f>
        <v>2.1642000000000006</v>
      </c>
      <c r="I709" s="2">
        <f>'Moving Avg'!H709</f>
        <v>2.261200000000005</v>
      </c>
      <c r="J709" s="6" t="str">
        <f>OBV!F709</f>
        <v>BEARISH</v>
      </c>
      <c r="K709" s="6" t="str">
        <f>OBV!G709</f>
        <v>NEUTRAL</v>
      </c>
      <c r="L709" s="6" t="str">
        <f>OBV!H709</f>
        <v>CONFIRMED BEARISH</v>
      </c>
      <c r="M709" s="8">
        <f t="shared" si="110"/>
        <v>25</v>
      </c>
      <c r="N709" s="8">
        <f t="shared" si="111"/>
        <v>0</v>
      </c>
      <c r="O709" s="8">
        <f t="shared" si="112"/>
        <v>0</v>
      </c>
      <c r="P709" s="8">
        <f t="shared" si="113"/>
        <v>16.5</v>
      </c>
      <c r="Q709" s="9">
        <f t="shared" si="114"/>
        <v>11.225</v>
      </c>
      <c r="R709" s="9">
        <f t="shared" si="115"/>
        <v>9.125</v>
      </c>
      <c r="S709" s="9">
        <f t="shared" si="116"/>
        <v>11.175000000000001</v>
      </c>
      <c r="T709" s="9">
        <f t="shared" si="117"/>
        <v>10.375</v>
      </c>
      <c r="U709" s="8">
        <f t="shared" si="118"/>
        <v>10.508333333333335</v>
      </c>
      <c r="V709" s="8">
        <f t="shared" si="119"/>
        <v>10.475000000000001</v>
      </c>
    </row>
    <row r="710" spans="1:22" ht="13.5" x14ac:dyDescent="0.25">
      <c r="A710" s="3">
        <f>RSI!A710</f>
        <v>43340</v>
      </c>
      <c r="B710" s="2">
        <f>RSI!B710</f>
        <v>2.13</v>
      </c>
      <c r="C710" s="2">
        <f>RSI!I710</f>
        <v>45.229797983780792</v>
      </c>
      <c r="D710" s="2">
        <f>MACD!E710</f>
        <v>-8.8761521680789102E-3</v>
      </c>
      <c r="E710" s="2">
        <f>MACD!F710</f>
        <v>-1.4897095213199592E-2</v>
      </c>
      <c r="F710" s="2">
        <f>'Moving Avg'!D710</f>
        <v>2.1379999999999995</v>
      </c>
      <c r="G710" s="2">
        <f>'Moving Avg'!F710</f>
        <v>2.1440000000000006</v>
      </c>
      <c r="H710" s="2">
        <f>'Moving Avg'!G710</f>
        <v>2.1608000000000005</v>
      </c>
      <c r="I710" s="2">
        <f>'Moving Avg'!H710</f>
        <v>2.2628000000000053</v>
      </c>
      <c r="J710" s="6" t="str">
        <f>OBV!F710</f>
        <v>BEARISH</v>
      </c>
      <c r="K710" s="6" t="str">
        <f>OBV!G710</f>
        <v>NEUTRAL</v>
      </c>
      <c r="L710" s="6" t="str">
        <f>OBV!H710</f>
        <v>CONFIRMED BEARISH</v>
      </c>
      <c r="M710" s="8">
        <f t="shared" si="110"/>
        <v>25</v>
      </c>
      <c r="N710" s="8">
        <f t="shared" si="111"/>
        <v>0</v>
      </c>
      <c r="O710" s="8">
        <f t="shared" si="112"/>
        <v>0</v>
      </c>
      <c r="P710" s="8">
        <f t="shared" si="113"/>
        <v>16.5</v>
      </c>
      <c r="Q710" s="9">
        <f t="shared" si="114"/>
        <v>11.225</v>
      </c>
      <c r="R710" s="9">
        <f t="shared" si="115"/>
        <v>9.125</v>
      </c>
      <c r="S710" s="9">
        <f t="shared" si="116"/>
        <v>11.175000000000001</v>
      </c>
      <c r="T710" s="9">
        <f t="shared" si="117"/>
        <v>10.375</v>
      </c>
      <c r="U710" s="8">
        <f t="shared" si="118"/>
        <v>10.508333333333335</v>
      </c>
      <c r="V710" s="8">
        <f t="shared" si="119"/>
        <v>10.475000000000001</v>
      </c>
    </row>
    <row r="711" spans="1:22" ht="13.5" x14ac:dyDescent="0.25">
      <c r="A711" s="3">
        <f>RSI!A711</f>
        <v>43341</v>
      </c>
      <c r="B711" s="2">
        <f>RSI!B711</f>
        <v>2.15</v>
      </c>
      <c r="C711" s="2">
        <f>RSI!I711</f>
        <v>50.21184117535995</v>
      </c>
      <c r="D711" s="2">
        <f>MACD!E711</f>
        <v>-5.8459163180870632E-3</v>
      </c>
      <c r="E711" s="2">
        <f>MACD!F711</f>
        <v>-1.3086859434177088E-2</v>
      </c>
      <c r="F711" s="2">
        <f>'Moving Avg'!D711</f>
        <v>2.1339999999999999</v>
      </c>
      <c r="G711" s="2">
        <f>'Moving Avg'!F711</f>
        <v>2.1440000000000006</v>
      </c>
      <c r="H711" s="2">
        <f>'Moving Avg'!G711</f>
        <v>2.1578000000000004</v>
      </c>
      <c r="I711" s="2">
        <f>'Moving Avg'!H711</f>
        <v>2.264450000000005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  <c r="M711" s="8">
        <f t="shared" si="110"/>
        <v>25</v>
      </c>
      <c r="N711" s="8">
        <f t="shared" si="111"/>
        <v>0</v>
      </c>
      <c r="O711" s="8">
        <f t="shared" si="112"/>
        <v>0</v>
      </c>
      <c r="P711" s="8">
        <f t="shared" si="113"/>
        <v>66.5</v>
      </c>
      <c r="Q711" s="9">
        <f t="shared" si="114"/>
        <v>18.725000000000001</v>
      </c>
      <c r="R711" s="9">
        <f t="shared" si="115"/>
        <v>21.625</v>
      </c>
      <c r="S711" s="9">
        <f t="shared" si="116"/>
        <v>33.674999999999997</v>
      </c>
      <c r="T711" s="9">
        <f t="shared" si="117"/>
        <v>22.875</v>
      </c>
      <c r="U711" s="8">
        <f t="shared" si="118"/>
        <v>24.675000000000001</v>
      </c>
      <c r="V711" s="8">
        <f t="shared" si="119"/>
        <v>24.225000000000001</v>
      </c>
    </row>
    <row r="712" spans="1:22" ht="13.5" x14ac:dyDescent="0.25">
      <c r="A712" s="3">
        <f>RSI!A712</f>
        <v>43342</v>
      </c>
      <c r="B712" s="2">
        <f>RSI!B712</f>
        <v>2.13</v>
      </c>
      <c r="C712" s="2">
        <f>RSI!I712</f>
        <v>45.731949205658886</v>
      </c>
      <c r="D712" s="2">
        <f>MACD!E712</f>
        <v>-6.4251228023604057E-3</v>
      </c>
      <c r="E712" s="2">
        <f>MACD!F712</f>
        <v>-1.1754512107813753E-2</v>
      </c>
      <c r="F712" s="2">
        <f>'Moving Avg'!D712</f>
        <v>2.1339999999999995</v>
      </c>
      <c r="G712" s="2">
        <f>'Moving Avg'!F712</f>
        <v>2.1430000000000002</v>
      </c>
      <c r="H712" s="2">
        <f>'Moving Avg'!G712</f>
        <v>2.1543999999999999</v>
      </c>
      <c r="I712" s="2">
        <f>'Moving Avg'!H712</f>
        <v>2.265950000000005</v>
      </c>
      <c r="J712" s="6" t="str">
        <f>OBV!F712</f>
        <v>BULLISH</v>
      </c>
      <c r="K712" s="6" t="str">
        <f>OBV!G712</f>
        <v>NEUTRAL</v>
      </c>
      <c r="L712" s="6" t="str">
        <f>OBV!H712</f>
        <v>NEUTRAL</v>
      </c>
      <c r="M712" s="8">
        <f t="shared" si="110"/>
        <v>25</v>
      </c>
      <c r="N712" s="8">
        <f t="shared" si="111"/>
        <v>0</v>
      </c>
      <c r="O712" s="8">
        <f t="shared" si="112"/>
        <v>0</v>
      </c>
      <c r="P712" s="8">
        <f t="shared" si="113"/>
        <v>49.5</v>
      </c>
      <c r="Q712" s="9">
        <f t="shared" si="114"/>
        <v>16.175000000000001</v>
      </c>
      <c r="R712" s="9">
        <f t="shared" si="115"/>
        <v>17.375</v>
      </c>
      <c r="S712" s="9">
        <f t="shared" si="116"/>
        <v>26.025000000000002</v>
      </c>
      <c r="T712" s="9">
        <f t="shared" si="117"/>
        <v>18.625</v>
      </c>
      <c r="U712" s="8">
        <f t="shared" si="118"/>
        <v>19.858333333333334</v>
      </c>
      <c r="V712" s="8">
        <f t="shared" si="119"/>
        <v>19.55</v>
      </c>
    </row>
    <row r="713" spans="1:22" ht="13.5" x14ac:dyDescent="0.25">
      <c r="A713" s="3">
        <f>RSI!A713</f>
        <v>43343</v>
      </c>
      <c r="B713" s="2">
        <f>RSI!B713</f>
        <v>2.13</v>
      </c>
      <c r="C713" s="2">
        <f>RSI!I713</f>
        <v>45.731949205658886</v>
      </c>
      <c r="D713" s="2">
        <f>MACD!E713</f>
        <v>-3.7287732068209678E-3</v>
      </c>
      <c r="E713" s="2">
        <f>MACD!F713</f>
        <v>-1.0149364327615196E-2</v>
      </c>
      <c r="F713" s="2">
        <f>'Moving Avg'!D713</f>
        <v>2.1339999999999995</v>
      </c>
      <c r="G713" s="2">
        <f>'Moving Avg'!F713</f>
        <v>2.1435000000000004</v>
      </c>
      <c r="H713" s="2">
        <f>'Moving Avg'!G713</f>
        <v>2.1509999999999998</v>
      </c>
      <c r="I713" s="2">
        <f>'Moving Avg'!H713</f>
        <v>2.2674500000000051</v>
      </c>
      <c r="J713" s="6" t="str">
        <f>OBV!F713</f>
        <v>BULLISH</v>
      </c>
      <c r="K713" s="6" t="str">
        <f>OBV!G713</f>
        <v>NEUTRAL</v>
      </c>
      <c r="L713" s="6" t="str">
        <f>OBV!H713</f>
        <v>NEUTRAL</v>
      </c>
      <c r="M713" s="8">
        <f t="shared" si="110"/>
        <v>25</v>
      </c>
      <c r="N713" s="8">
        <f t="shared" si="111"/>
        <v>0</v>
      </c>
      <c r="O713" s="8">
        <f t="shared" si="112"/>
        <v>0</v>
      </c>
      <c r="P713" s="8">
        <f t="shared" si="113"/>
        <v>49.5</v>
      </c>
      <c r="Q713" s="9">
        <f t="shared" si="114"/>
        <v>16.175000000000001</v>
      </c>
      <c r="R713" s="9">
        <f t="shared" si="115"/>
        <v>17.375</v>
      </c>
      <c r="S713" s="9">
        <f t="shared" si="116"/>
        <v>26.025000000000002</v>
      </c>
      <c r="T713" s="9">
        <f t="shared" si="117"/>
        <v>18.625</v>
      </c>
      <c r="U713" s="8">
        <f t="shared" si="118"/>
        <v>19.858333333333334</v>
      </c>
      <c r="V713" s="8">
        <f t="shared" si="119"/>
        <v>19.55</v>
      </c>
    </row>
    <row r="714" spans="1:22" ht="13.5" x14ac:dyDescent="0.25">
      <c r="A714" s="3">
        <f>RSI!A714</f>
        <v>43346</v>
      </c>
      <c r="B714" s="2">
        <f>RSI!B714</f>
        <v>2.14</v>
      </c>
      <c r="C714" s="2">
        <f>RSI!I714</f>
        <v>48.401497976948519</v>
      </c>
      <c r="D714" s="2">
        <f>MACD!E714</f>
        <v>4.0672701880524187E-3</v>
      </c>
      <c r="E714" s="2">
        <f>MACD!F714</f>
        <v>-7.3060374244816734E-3</v>
      </c>
      <c r="F714" s="2">
        <f>'Moving Avg'!D714</f>
        <v>2.1360000000000001</v>
      </c>
      <c r="G714" s="2">
        <f>'Moving Avg'!F714</f>
        <v>2.1445000000000003</v>
      </c>
      <c r="H714" s="2">
        <f>'Moving Avg'!G714</f>
        <v>2.1477999999999997</v>
      </c>
      <c r="I714" s="2">
        <f>'Moving Avg'!H714</f>
        <v>2.2690500000000049</v>
      </c>
      <c r="J714" s="6" t="str">
        <f>OBV!F714</f>
        <v>BULLISH</v>
      </c>
      <c r="K714" s="6" t="str">
        <f>OBV!G714</f>
        <v>NEUTRAL</v>
      </c>
      <c r="L714" s="6" t="str">
        <f>OBV!H714</f>
        <v>CONFIRMED BULLISH</v>
      </c>
      <c r="M714" s="8">
        <f t="shared" si="110"/>
        <v>25</v>
      </c>
      <c r="N714" s="8">
        <f t="shared" si="111"/>
        <v>0</v>
      </c>
      <c r="O714" s="8">
        <f t="shared" si="112"/>
        <v>0</v>
      </c>
      <c r="P714" s="8">
        <f t="shared" si="113"/>
        <v>83.5</v>
      </c>
      <c r="Q714" s="9">
        <f t="shared" si="114"/>
        <v>21.274999999999999</v>
      </c>
      <c r="R714" s="9">
        <f t="shared" si="115"/>
        <v>25.875</v>
      </c>
      <c r="S714" s="9">
        <f t="shared" si="116"/>
        <v>41.325000000000003</v>
      </c>
      <c r="T714" s="9">
        <f t="shared" si="117"/>
        <v>27.125</v>
      </c>
      <c r="U714" s="8">
        <f t="shared" si="118"/>
        <v>29.491666666666664</v>
      </c>
      <c r="V714" s="8">
        <f t="shared" si="119"/>
        <v>28.9</v>
      </c>
    </row>
    <row r="715" spans="1:22" ht="13.5" x14ac:dyDescent="0.25">
      <c r="A715" s="3">
        <f>RSI!A715</f>
        <v>43347</v>
      </c>
      <c r="B715" s="2">
        <f>RSI!B715</f>
        <v>2.14</v>
      </c>
      <c r="C715" s="2">
        <f>RSI!I715</f>
        <v>48.401497976948519</v>
      </c>
      <c r="D715" s="2">
        <f>MACD!E715</f>
        <v>9.1602697687873658E-3</v>
      </c>
      <c r="E715" s="2">
        <f>MACD!F715</f>
        <v>-4.0127759858278661E-3</v>
      </c>
      <c r="F715" s="2">
        <f>'Moving Avg'!D715</f>
        <v>2.1379999999999999</v>
      </c>
      <c r="G715" s="2">
        <f>'Moving Avg'!F715</f>
        <v>2.1454999999999997</v>
      </c>
      <c r="H715" s="2">
        <f>'Moving Avg'!G715</f>
        <v>2.1445999999999996</v>
      </c>
      <c r="I715" s="2">
        <f>'Moving Avg'!H715</f>
        <v>2.2704000000000049</v>
      </c>
      <c r="J715" s="6" t="str">
        <f>OBV!F715</f>
        <v>BULLISH</v>
      </c>
      <c r="K715" s="6" t="str">
        <f>OBV!G715</f>
        <v>NEUTRAL</v>
      </c>
      <c r="L715" s="6" t="str">
        <f>OBV!H715</f>
        <v>CONFIRMED BULLISH</v>
      </c>
      <c r="M715" s="8">
        <f t="shared" si="110"/>
        <v>25</v>
      </c>
      <c r="N715" s="8">
        <f t="shared" si="111"/>
        <v>0</v>
      </c>
      <c r="O715" s="8">
        <f t="shared" si="112"/>
        <v>0</v>
      </c>
      <c r="P715" s="8">
        <f t="shared" si="113"/>
        <v>83.5</v>
      </c>
      <c r="Q715" s="9">
        <f t="shared" si="114"/>
        <v>21.274999999999999</v>
      </c>
      <c r="R715" s="9">
        <f t="shared" si="115"/>
        <v>25.875</v>
      </c>
      <c r="S715" s="9">
        <f t="shared" si="116"/>
        <v>41.325000000000003</v>
      </c>
      <c r="T715" s="9">
        <f t="shared" si="117"/>
        <v>27.125</v>
      </c>
      <c r="U715" s="8">
        <f t="shared" si="118"/>
        <v>29.491666666666664</v>
      </c>
      <c r="V715" s="8">
        <f t="shared" si="119"/>
        <v>28.9</v>
      </c>
    </row>
    <row r="716" spans="1:22" ht="13.5" x14ac:dyDescent="0.25">
      <c r="A716" s="3">
        <f>RSI!A716</f>
        <v>43348</v>
      </c>
      <c r="B716" s="2">
        <f>RSI!B716</f>
        <v>2.13</v>
      </c>
      <c r="C716" s="2">
        <f>RSI!I716</f>
        <v>45.789180963798515</v>
      </c>
      <c r="D716" s="2">
        <f>MACD!E716</f>
        <v>1.2704240724989546E-2</v>
      </c>
      <c r="E716" s="2">
        <f>MACD!F716</f>
        <v>-6.6937264366438362E-4</v>
      </c>
      <c r="F716" s="2">
        <f>'Moving Avg'!D716</f>
        <v>2.1340000000000003</v>
      </c>
      <c r="G716" s="2">
        <f>'Moving Avg'!F716</f>
        <v>2.1455000000000002</v>
      </c>
      <c r="H716" s="2">
        <f>'Moving Avg'!G716</f>
        <v>2.1411999999999995</v>
      </c>
      <c r="I716" s="2">
        <f>'Moving Avg'!H716</f>
        <v>2.2719500000000048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  <c r="M716" s="8">
        <f t="shared" si="110"/>
        <v>25</v>
      </c>
      <c r="N716" s="8">
        <f t="shared" si="111"/>
        <v>0</v>
      </c>
      <c r="O716" s="8">
        <f t="shared" si="112"/>
        <v>0</v>
      </c>
      <c r="P716" s="8">
        <f t="shared" si="113"/>
        <v>16.5</v>
      </c>
      <c r="Q716" s="9">
        <f t="shared" si="114"/>
        <v>11.225</v>
      </c>
      <c r="R716" s="9">
        <f t="shared" si="115"/>
        <v>9.125</v>
      </c>
      <c r="S716" s="9">
        <f t="shared" si="116"/>
        <v>11.175000000000001</v>
      </c>
      <c r="T716" s="9">
        <f t="shared" si="117"/>
        <v>10.375</v>
      </c>
      <c r="U716" s="8">
        <f t="shared" si="118"/>
        <v>10.508333333333335</v>
      </c>
      <c r="V716" s="8">
        <f t="shared" si="119"/>
        <v>10.475000000000001</v>
      </c>
    </row>
    <row r="717" spans="1:22" ht="13.5" x14ac:dyDescent="0.25">
      <c r="A717" s="3">
        <f>RSI!A717</f>
        <v>43349</v>
      </c>
      <c r="B717" s="2">
        <f>RSI!B717</f>
        <v>2.13</v>
      </c>
      <c r="C717" s="2">
        <f>RSI!I717</f>
        <v>45.789180963798515</v>
      </c>
      <c r="D717" s="2">
        <f>MACD!E717</f>
        <v>9.638072776430473E-3</v>
      </c>
      <c r="E717" s="2">
        <f>MACD!F717</f>
        <v>1.3921164403545877E-3</v>
      </c>
      <c r="F717" s="2">
        <f>'Moving Avg'!D717</f>
        <v>2.1339999999999995</v>
      </c>
      <c r="G717" s="2">
        <f>'Moving Avg'!F717</f>
        <v>2.1445000000000003</v>
      </c>
      <c r="H717" s="2">
        <f>'Moving Avg'!G717</f>
        <v>2.137799999999999</v>
      </c>
      <c r="I717" s="2">
        <f>'Moving Avg'!H717</f>
        <v>2.2735000000000047</v>
      </c>
      <c r="J717" s="6" t="str">
        <f>OBV!F717</f>
        <v>BEARISH</v>
      </c>
      <c r="K717" s="6" t="str">
        <f>OBV!G717</f>
        <v>NEUTRAL</v>
      </c>
      <c r="L717" s="6" t="str">
        <f>OBV!H717</f>
        <v>NEUTRAL</v>
      </c>
      <c r="M717" s="8">
        <f t="shared" si="110"/>
        <v>25</v>
      </c>
      <c r="N717" s="8">
        <f t="shared" si="111"/>
        <v>0</v>
      </c>
      <c r="O717" s="8">
        <f t="shared" si="112"/>
        <v>0</v>
      </c>
      <c r="P717" s="8">
        <f t="shared" si="113"/>
        <v>16.5</v>
      </c>
      <c r="Q717" s="9">
        <f t="shared" si="114"/>
        <v>11.225</v>
      </c>
      <c r="R717" s="9">
        <f t="shared" si="115"/>
        <v>9.125</v>
      </c>
      <c r="S717" s="9">
        <f t="shared" si="116"/>
        <v>11.175000000000001</v>
      </c>
      <c r="T717" s="9">
        <f t="shared" si="117"/>
        <v>10.375</v>
      </c>
      <c r="U717" s="8">
        <f t="shared" si="118"/>
        <v>10.508333333333335</v>
      </c>
      <c r="V717" s="8">
        <f t="shared" si="119"/>
        <v>10.475000000000001</v>
      </c>
    </row>
    <row r="718" spans="1:22" ht="13.5" x14ac:dyDescent="0.25">
      <c r="A718" s="3">
        <f>RSI!A718</f>
        <v>43350</v>
      </c>
      <c r="B718" s="2">
        <f>RSI!B718</f>
        <v>2.13</v>
      </c>
      <c r="C718" s="2">
        <f>RSI!I718</f>
        <v>45.789180963798515</v>
      </c>
      <c r="D718" s="2">
        <f>MACD!E718</f>
        <v>7.1259688534688337E-3</v>
      </c>
      <c r="E718" s="2">
        <f>MACD!F718</f>
        <v>2.5388869229774373E-3</v>
      </c>
      <c r="F718" s="2">
        <f>'Moving Avg'!D718</f>
        <v>2.1339999999999995</v>
      </c>
      <c r="G718" s="2">
        <f>'Moving Avg'!F718</f>
        <v>2.1444999999999999</v>
      </c>
      <c r="H718" s="2">
        <f>'Moving Avg'!G718</f>
        <v>2.1371999999999991</v>
      </c>
      <c r="I718" s="2">
        <f>'Moving Avg'!H718</f>
        <v>2.2750500000000047</v>
      </c>
      <c r="J718" s="6" t="str">
        <f>OBV!F718</f>
        <v>BEARISH</v>
      </c>
      <c r="K718" s="6" t="str">
        <f>OBV!G718</f>
        <v>NEUTRAL</v>
      </c>
      <c r="L718" s="6" t="str">
        <f>OBV!H718</f>
        <v>NEUTRAL</v>
      </c>
      <c r="M718" s="8">
        <f t="shared" si="110"/>
        <v>25</v>
      </c>
      <c r="N718" s="8">
        <f t="shared" si="111"/>
        <v>0</v>
      </c>
      <c r="O718" s="8">
        <f t="shared" si="112"/>
        <v>0</v>
      </c>
      <c r="P718" s="8">
        <f t="shared" si="113"/>
        <v>16.5</v>
      </c>
      <c r="Q718" s="9">
        <f t="shared" si="114"/>
        <v>11.225</v>
      </c>
      <c r="R718" s="9">
        <f t="shared" si="115"/>
        <v>9.125</v>
      </c>
      <c r="S718" s="9">
        <f t="shared" si="116"/>
        <v>11.175000000000001</v>
      </c>
      <c r="T718" s="9">
        <f t="shared" si="117"/>
        <v>10.375</v>
      </c>
      <c r="U718" s="8">
        <f t="shared" si="118"/>
        <v>10.508333333333335</v>
      </c>
      <c r="V718" s="8">
        <f t="shared" si="119"/>
        <v>10.475000000000001</v>
      </c>
    </row>
    <row r="719" spans="1:22" ht="13.5" x14ac:dyDescent="0.25">
      <c r="A719" s="3">
        <f>RSI!A719</f>
        <v>43353</v>
      </c>
      <c r="B719" s="2">
        <f>RSI!B719</f>
        <v>2.16</v>
      </c>
      <c r="C719" s="2">
        <f>RSI!I719</f>
        <v>54.908057320279156</v>
      </c>
      <c r="D719" s="2">
        <f>MACD!E719</f>
        <v>2.8543664197697716E-3</v>
      </c>
      <c r="E719" s="2">
        <f>MACD!F719</f>
        <v>2.6019828223359043E-3</v>
      </c>
      <c r="F719" s="2">
        <f>'Moving Avg'!D719</f>
        <v>2.1379999999999999</v>
      </c>
      <c r="G719" s="2">
        <f>'Moving Avg'!F719</f>
        <v>2.1450000000000005</v>
      </c>
      <c r="H719" s="2">
        <f>'Moving Avg'!G719</f>
        <v>2.138399999999999</v>
      </c>
      <c r="I719" s="2">
        <f>'Moving Avg'!H719</f>
        <v>2.2767500000000052</v>
      </c>
      <c r="J719" s="6" t="str">
        <f>OBV!F719</f>
        <v>BEARISH</v>
      </c>
      <c r="K719" s="6" t="str">
        <f>OBV!G719</f>
        <v>NEUTRAL</v>
      </c>
      <c r="L719" s="6" t="str">
        <f>OBV!H719</f>
        <v>BEARISH DIVERGENCE</v>
      </c>
      <c r="M719" s="8">
        <f t="shared" si="110"/>
        <v>25</v>
      </c>
      <c r="N719" s="8">
        <f t="shared" si="111"/>
        <v>0</v>
      </c>
      <c r="O719" s="8">
        <f t="shared" si="112"/>
        <v>0</v>
      </c>
      <c r="P719" s="8">
        <f t="shared" si="113"/>
        <v>16.5</v>
      </c>
      <c r="Q719" s="9">
        <f t="shared" si="114"/>
        <v>11.225</v>
      </c>
      <c r="R719" s="9">
        <f t="shared" si="115"/>
        <v>9.125</v>
      </c>
      <c r="S719" s="9">
        <f t="shared" si="116"/>
        <v>11.175000000000001</v>
      </c>
      <c r="T719" s="9">
        <f t="shared" si="117"/>
        <v>10.375</v>
      </c>
      <c r="U719" s="8">
        <f t="shared" si="118"/>
        <v>10.508333333333335</v>
      </c>
      <c r="V719" s="8">
        <f t="shared" si="119"/>
        <v>10.475000000000001</v>
      </c>
    </row>
    <row r="720" spans="1:22" ht="13.5" x14ac:dyDescent="0.25">
      <c r="A720" s="3">
        <f>RSI!A720</f>
        <v>43355</v>
      </c>
      <c r="B720" s="2">
        <f>RSI!B720</f>
        <v>2.16</v>
      </c>
      <c r="C720" s="2">
        <f>RSI!I720</f>
        <v>54.90805732027917</v>
      </c>
      <c r="D720" s="2">
        <f>MACD!E720</f>
        <v>-8.6673937779835342E-4</v>
      </c>
      <c r="E720" s="2">
        <f>MACD!F720</f>
        <v>1.9082383823090529E-3</v>
      </c>
      <c r="F720" s="2">
        <f>'Moving Avg'!D720</f>
        <v>2.1420000000000003</v>
      </c>
      <c r="G720" s="2">
        <f>'Moving Avg'!F720</f>
        <v>2.1449999999999996</v>
      </c>
      <c r="H720" s="2">
        <f>'Moving Avg'!G720</f>
        <v>2.1395999999999988</v>
      </c>
      <c r="I720" s="2">
        <f>'Moving Avg'!H720</f>
        <v>2.2784500000000052</v>
      </c>
      <c r="J720" s="6" t="str">
        <f>OBV!F720</f>
        <v>BEARISH</v>
      </c>
      <c r="K720" s="6" t="str">
        <f>OBV!G720</f>
        <v>NEUTRAL</v>
      </c>
      <c r="L720" s="6" t="str">
        <f>OBV!H720</f>
        <v>BEARISH DIVERGENCE</v>
      </c>
      <c r="M720" s="8">
        <f t="shared" si="110"/>
        <v>25</v>
      </c>
      <c r="N720" s="8">
        <f t="shared" si="111"/>
        <v>45</v>
      </c>
      <c r="O720" s="8">
        <f t="shared" si="112"/>
        <v>0</v>
      </c>
      <c r="P720" s="8">
        <f t="shared" si="113"/>
        <v>16.5</v>
      </c>
      <c r="Q720" s="9">
        <f t="shared" si="114"/>
        <v>26.975000000000001</v>
      </c>
      <c r="R720" s="9">
        <f t="shared" si="115"/>
        <v>18.125</v>
      </c>
      <c r="S720" s="9">
        <f t="shared" si="116"/>
        <v>17.925000000000001</v>
      </c>
      <c r="T720" s="9">
        <f t="shared" si="117"/>
        <v>21.625</v>
      </c>
      <c r="U720" s="8">
        <f t="shared" si="118"/>
        <v>21.008333333333336</v>
      </c>
      <c r="V720" s="8">
        <f t="shared" si="119"/>
        <v>21.162500000000001</v>
      </c>
    </row>
    <row r="721" spans="1:22" ht="13.5" x14ac:dyDescent="0.25">
      <c r="A721" s="3">
        <f>RSI!A721</f>
        <v>43356</v>
      </c>
      <c r="B721" s="2">
        <f>RSI!B721</f>
        <v>2.13</v>
      </c>
      <c r="C721" s="2">
        <f>RSI!I721</f>
        <v>45.944882445737377</v>
      </c>
      <c r="D721" s="2">
        <f>MACD!E721</f>
        <v>1.18500667114807E-3</v>
      </c>
      <c r="E721" s="2">
        <f>MACD!F721</f>
        <v>1.7635920400768564E-3</v>
      </c>
      <c r="F721" s="2">
        <f>'Moving Avg'!D721</f>
        <v>2.1420000000000003</v>
      </c>
      <c r="G721" s="2">
        <f>'Moving Avg'!F721</f>
        <v>2.1435</v>
      </c>
      <c r="H721" s="2">
        <f>'Moving Avg'!G721</f>
        <v>2.1389999999999989</v>
      </c>
      <c r="I721" s="2">
        <f>'Moving Avg'!H721</f>
        <v>2.2800000000000051</v>
      </c>
      <c r="J721" s="6" t="str">
        <f>OBV!F721</f>
        <v>BEARISH</v>
      </c>
      <c r="K721" s="6" t="str">
        <f>OBV!G721</f>
        <v>NEUTRAL</v>
      </c>
      <c r="L721" s="6" t="str">
        <f>OBV!H721</f>
        <v>NEUTRAL</v>
      </c>
      <c r="M721" s="8">
        <f t="shared" si="110"/>
        <v>25</v>
      </c>
      <c r="N721" s="8">
        <f t="shared" si="111"/>
        <v>45</v>
      </c>
      <c r="O721" s="8">
        <f t="shared" si="112"/>
        <v>0</v>
      </c>
      <c r="P721" s="8">
        <f t="shared" si="113"/>
        <v>16.5</v>
      </c>
      <c r="Q721" s="9">
        <f t="shared" si="114"/>
        <v>26.975000000000001</v>
      </c>
      <c r="R721" s="9">
        <f t="shared" si="115"/>
        <v>18.125</v>
      </c>
      <c r="S721" s="9">
        <f t="shared" si="116"/>
        <v>17.925000000000001</v>
      </c>
      <c r="T721" s="9">
        <f t="shared" si="117"/>
        <v>21.625</v>
      </c>
      <c r="U721" s="8">
        <f t="shared" si="118"/>
        <v>21.008333333333336</v>
      </c>
      <c r="V721" s="8">
        <f t="shared" si="119"/>
        <v>21.162500000000001</v>
      </c>
    </row>
    <row r="722" spans="1:22" ht="13.5" x14ac:dyDescent="0.25">
      <c r="A722" s="3">
        <f>RSI!A722</f>
        <v>43357</v>
      </c>
      <c r="B722" s="2">
        <f>RSI!B722</f>
        <v>2.13</v>
      </c>
      <c r="C722" s="2">
        <f>RSI!I722</f>
        <v>45.944882445737377</v>
      </c>
      <c r="D722" s="2">
        <f>MACD!E722</f>
        <v>-7.0007184192366623E-5</v>
      </c>
      <c r="E722" s="2">
        <f>MACD!F722</f>
        <v>1.3968721952230118E-3</v>
      </c>
      <c r="F722" s="2">
        <f>'Moving Avg'!D722</f>
        <v>2.1420000000000003</v>
      </c>
      <c r="G722" s="2">
        <f>'Moving Avg'!F722</f>
        <v>2.1435000000000004</v>
      </c>
      <c r="H722" s="2">
        <f>'Moving Avg'!G722</f>
        <v>2.138399999999999</v>
      </c>
      <c r="I722" s="2">
        <f>'Moving Avg'!H722</f>
        <v>2.2815000000000052</v>
      </c>
      <c r="J722" s="6" t="str">
        <f>OBV!F722</f>
        <v>BEARISH</v>
      </c>
      <c r="K722" s="6" t="str">
        <f>OBV!G722</f>
        <v>NEUTRAL</v>
      </c>
      <c r="L722" s="6" t="str">
        <f>OBV!H722</f>
        <v>NEUTRAL</v>
      </c>
      <c r="M722" s="8">
        <f t="shared" si="110"/>
        <v>25</v>
      </c>
      <c r="N722" s="8">
        <f t="shared" si="111"/>
        <v>45</v>
      </c>
      <c r="O722" s="8">
        <f t="shared" si="112"/>
        <v>0</v>
      </c>
      <c r="P722" s="8">
        <f t="shared" si="113"/>
        <v>16.5</v>
      </c>
      <c r="Q722" s="9">
        <f t="shared" si="114"/>
        <v>26.975000000000001</v>
      </c>
      <c r="R722" s="9">
        <f t="shared" si="115"/>
        <v>18.125</v>
      </c>
      <c r="S722" s="9">
        <f t="shared" si="116"/>
        <v>17.925000000000001</v>
      </c>
      <c r="T722" s="9">
        <f t="shared" si="117"/>
        <v>21.625</v>
      </c>
      <c r="U722" s="8">
        <f t="shared" si="118"/>
        <v>21.008333333333336</v>
      </c>
      <c r="V722" s="8">
        <f t="shared" si="119"/>
        <v>21.162500000000001</v>
      </c>
    </row>
    <row r="723" spans="1:22" ht="13.5" x14ac:dyDescent="0.25">
      <c r="A723" s="3">
        <f>RSI!A723</f>
        <v>43360</v>
      </c>
      <c r="B723" s="2">
        <f>RSI!B723</f>
        <v>2.13</v>
      </c>
      <c r="C723" s="2">
        <f>RSI!I723</f>
        <v>45.944882445737392</v>
      </c>
      <c r="D723" s="2">
        <f>MACD!E723</f>
        <v>-1.0524823451092402E-3</v>
      </c>
      <c r="E723" s="2">
        <f>MACD!F723</f>
        <v>9.0700128715656139E-4</v>
      </c>
      <c r="F723" s="2">
        <f>'Moving Avg'!D723</f>
        <v>2.1420000000000003</v>
      </c>
      <c r="G723" s="2">
        <f>'Moving Avg'!F723</f>
        <v>2.1425000000000001</v>
      </c>
      <c r="H723" s="2">
        <f>'Moving Avg'!G723</f>
        <v>2.1389999999999985</v>
      </c>
      <c r="I723" s="2">
        <f>'Moving Avg'!H723</f>
        <v>2.2828000000000053</v>
      </c>
      <c r="J723" s="6" t="str">
        <f>OBV!F723</f>
        <v>BEARISH</v>
      </c>
      <c r="K723" s="6" t="str">
        <f>OBV!G723</f>
        <v>NEUTRAL</v>
      </c>
      <c r="L723" s="6" t="str">
        <f>OBV!H723</f>
        <v>NEUTRAL</v>
      </c>
      <c r="M723" s="8">
        <f t="shared" si="110"/>
        <v>25</v>
      </c>
      <c r="N723" s="8">
        <f t="shared" si="111"/>
        <v>45</v>
      </c>
      <c r="O723" s="8">
        <f t="shared" si="112"/>
        <v>0</v>
      </c>
      <c r="P723" s="8">
        <f t="shared" si="113"/>
        <v>16.5</v>
      </c>
      <c r="Q723" s="9">
        <f t="shared" si="114"/>
        <v>26.975000000000001</v>
      </c>
      <c r="R723" s="9">
        <f t="shared" si="115"/>
        <v>18.125</v>
      </c>
      <c r="S723" s="9">
        <f t="shared" si="116"/>
        <v>17.925000000000001</v>
      </c>
      <c r="T723" s="9">
        <f t="shared" si="117"/>
        <v>21.625</v>
      </c>
      <c r="U723" s="8">
        <f t="shared" si="118"/>
        <v>21.008333333333336</v>
      </c>
      <c r="V723" s="8">
        <f t="shared" si="119"/>
        <v>21.162500000000001</v>
      </c>
    </row>
    <row r="724" spans="1:22" ht="13.5" x14ac:dyDescent="0.25">
      <c r="A724" s="3">
        <f>RSI!A724</f>
        <v>43361</v>
      </c>
      <c r="B724" s="2">
        <f>RSI!B724</f>
        <v>2.13</v>
      </c>
      <c r="C724" s="2">
        <f>RSI!I724</f>
        <v>45.944882445737392</v>
      </c>
      <c r="D724" s="2">
        <f>MACD!E724</f>
        <v>-2.7177220229335219E-4</v>
      </c>
      <c r="E724" s="2">
        <f>MACD!F724</f>
        <v>6.7124658926657869E-4</v>
      </c>
      <c r="F724" s="2">
        <f>'Moving Avg'!D724</f>
        <v>2.1360000000000001</v>
      </c>
      <c r="G724" s="2">
        <f>'Moving Avg'!F724</f>
        <v>2.1395000000000004</v>
      </c>
      <c r="H724" s="2">
        <f>'Moving Avg'!G724</f>
        <v>2.1395999999999988</v>
      </c>
      <c r="I724" s="2">
        <f>'Moving Avg'!H724</f>
        <v>2.283850000000005</v>
      </c>
      <c r="J724" s="6" t="str">
        <f>OBV!F724</f>
        <v>BEARISH</v>
      </c>
      <c r="K724" s="6" t="str">
        <f>OBV!G724</f>
        <v>NEUTRAL</v>
      </c>
      <c r="L724" s="6" t="str">
        <f>OBV!H724</f>
        <v>CONFIRMED BEARISH</v>
      </c>
      <c r="M724" s="8">
        <f t="shared" si="110"/>
        <v>25</v>
      </c>
      <c r="N724" s="8">
        <f t="shared" si="111"/>
        <v>45</v>
      </c>
      <c r="O724" s="8">
        <f t="shared" si="112"/>
        <v>0</v>
      </c>
      <c r="P724" s="8">
        <f t="shared" si="113"/>
        <v>16.5</v>
      </c>
      <c r="Q724" s="9">
        <f t="shared" si="114"/>
        <v>26.975000000000001</v>
      </c>
      <c r="R724" s="9">
        <f t="shared" si="115"/>
        <v>18.125</v>
      </c>
      <c r="S724" s="9">
        <f t="shared" si="116"/>
        <v>17.925000000000001</v>
      </c>
      <c r="T724" s="9">
        <f t="shared" si="117"/>
        <v>21.625</v>
      </c>
      <c r="U724" s="8">
        <f t="shared" si="118"/>
        <v>21.008333333333336</v>
      </c>
      <c r="V724" s="8">
        <f t="shared" si="119"/>
        <v>21.162500000000001</v>
      </c>
    </row>
    <row r="725" spans="1:22" ht="13.5" x14ac:dyDescent="0.25">
      <c r="A725" s="3">
        <f>RSI!A725</f>
        <v>43362</v>
      </c>
      <c r="B725" s="2">
        <f>RSI!B725</f>
        <v>2.13</v>
      </c>
      <c r="C725" s="2">
        <f>RSI!I725</f>
        <v>45.944882445737392</v>
      </c>
      <c r="D725" s="2">
        <f>MACD!E725</f>
        <v>4.569525215916137E-4</v>
      </c>
      <c r="E725" s="2">
        <f>MACD!F725</f>
        <v>6.2838777573158574E-4</v>
      </c>
      <c r="F725" s="2">
        <f>'Moving Avg'!D725</f>
        <v>2.13</v>
      </c>
      <c r="G725" s="2">
        <f>'Moving Avg'!F725</f>
        <v>2.1370000000000005</v>
      </c>
      <c r="H725" s="2">
        <f>'Moving Avg'!G725</f>
        <v>2.1399999999999988</v>
      </c>
      <c r="I725" s="2">
        <f>'Moving Avg'!H725</f>
        <v>2.2843500000000048</v>
      </c>
      <c r="J725" s="6" t="str">
        <f>OBV!F725</f>
        <v>BEARISH</v>
      </c>
      <c r="K725" s="6" t="str">
        <f>OBV!G725</f>
        <v>NEUTRAL</v>
      </c>
      <c r="L725" s="6" t="str">
        <f>OBV!H725</f>
        <v>CONFIRMED BEARISH</v>
      </c>
      <c r="M725" s="8">
        <f t="shared" si="110"/>
        <v>25</v>
      </c>
      <c r="N725" s="8">
        <f t="shared" si="111"/>
        <v>45</v>
      </c>
      <c r="O725" s="8">
        <f t="shared" si="112"/>
        <v>0</v>
      </c>
      <c r="P725" s="8">
        <f t="shared" si="113"/>
        <v>16.5</v>
      </c>
      <c r="Q725" s="9">
        <f t="shared" si="114"/>
        <v>26.975000000000001</v>
      </c>
      <c r="R725" s="9">
        <f t="shared" si="115"/>
        <v>18.125</v>
      </c>
      <c r="S725" s="9">
        <f t="shared" si="116"/>
        <v>17.925000000000001</v>
      </c>
      <c r="T725" s="9">
        <f t="shared" si="117"/>
        <v>21.625</v>
      </c>
      <c r="U725" s="8">
        <f t="shared" si="118"/>
        <v>21.008333333333336</v>
      </c>
      <c r="V725" s="8">
        <f t="shared" si="119"/>
        <v>21.162500000000001</v>
      </c>
    </row>
    <row r="726" spans="1:22" ht="13.5" x14ac:dyDescent="0.25">
      <c r="A726" s="3">
        <f>RSI!A726</f>
        <v>43363</v>
      </c>
      <c r="B726" s="2">
        <f>RSI!B726</f>
        <v>2.15</v>
      </c>
      <c r="C726" s="2">
        <f>RSI!I726</f>
        <v>53.305637995376557</v>
      </c>
      <c r="D726" s="2">
        <f>MACD!E726</f>
        <v>-1.8832996465514285E-3</v>
      </c>
      <c r="E726" s="2">
        <f>MACD!F726</f>
        <v>1.2605029127498292E-4</v>
      </c>
      <c r="F726" s="2">
        <f>'Moving Avg'!D726</f>
        <v>2.1339999999999999</v>
      </c>
      <c r="G726" s="2">
        <f>'Moving Avg'!F726</f>
        <v>2.1360000000000001</v>
      </c>
      <c r="H726" s="2">
        <f>'Moving Avg'!G726</f>
        <v>2.1407999999999983</v>
      </c>
      <c r="I726" s="2">
        <f>'Moving Avg'!H726</f>
        <v>2.284650000000005</v>
      </c>
      <c r="J726" s="6" t="str">
        <f>OBV!F726</f>
        <v>BULLISH</v>
      </c>
      <c r="K726" s="6" t="str">
        <f>OBV!G726</f>
        <v>NEUTRAL</v>
      </c>
      <c r="L726" s="6" t="str">
        <f>OBV!H726</f>
        <v>CONFIRMED BULLISH</v>
      </c>
      <c r="M726" s="8">
        <f t="shared" si="110"/>
        <v>25</v>
      </c>
      <c r="N726" s="8">
        <f t="shared" si="111"/>
        <v>45</v>
      </c>
      <c r="O726" s="8">
        <f t="shared" si="112"/>
        <v>0</v>
      </c>
      <c r="P726" s="8">
        <f t="shared" si="113"/>
        <v>83.5</v>
      </c>
      <c r="Q726" s="9">
        <f t="shared" si="114"/>
        <v>37.024999999999999</v>
      </c>
      <c r="R726" s="9">
        <f t="shared" si="115"/>
        <v>34.875</v>
      </c>
      <c r="S726" s="9">
        <f t="shared" si="116"/>
        <v>48.075000000000003</v>
      </c>
      <c r="T726" s="9">
        <f t="shared" si="117"/>
        <v>38.375</v>
      </c>
      <c r="U726" s="8">
        <f t="shared" si="118"/>
        <v>39.991666666666667</v>
      </c>
      <c r="V726" s="8">
        <f t="shared" si="119"/>
        <v>39.587500000000006</v>
      </c>
    </row>
    <row r="727" spans="1:22" ht="13.5" x14ac:dyDescent="0.25">
      <c r="A727" s="3">
        <f>RSI!A727</f>
        <v>43364</v>
      </c>
      <c r="B727" s="2">
        <f>RSI!B727</f>
        <v>2.15</v>
      </c>
      <c r="C727" s="2">
        <f>RSI!I727</f>
        <v>53.305637995376557</v>
      </c>
      <c r="D727" s="2">
        <f>MACD!E727</f>
        <v>-3.9232886712037285E-3</v>
      </c>
      <c r="E727" s="2">
        <f>MACD!F727</f>
        <v>-6.8381750122075932E-4</v>
      </c>
      <c r="F727" s="2">
        <f>'Moving Avg'!D727</f>
        <v>2.1379999999999999</v>
      </c>
      <c r="G727" s="2">
        <f>'Moving Avg'!F727</f>
        <v>2.137</v>
      </c>
      <c r="H727" s="2">
        <f>'Moving Avg'!G727</f>
        <v>2.1415999999999991</v>
      </c>
      <c r="I727" s="2">
        <f>'Moving Avg'!H727</f>
        <v>2.2849500000000047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  <c r="M727" s="8">
        <f t="shared" si="110"/>
        <v>25</v>
      </c>
      <c r="N727" s="8">
        <f t="shared" si="111"/>
        <v>45</v>
      </c>
      <c r="O727" s="8">
        <f t="shared" si="112"/>
        <v>0</v>
      </c>
      <c r="P727" s="8">
        <f t="shared" si="113"/>
        <v>83.5</v>
      </c>
      <c r="Q727" s="9">
        <f t="shared" si="114"/>
        <v>37.024999999999999</v>
      </c>
      <c r="R727" s="9">
        <f t="shared" si="115"/>
        <v>34.875</v>
      </c>
      <c r="S727" s="9">
        <f t="shared" si="116"/>
        <v>48.075000000000003</v>
      </c>
      <c r="T727" s="9">
        <f t="shared" si="117"/>
        <v>38.375</v>
      </c>
      <c r="U727" s="8">
        <f t="shared" si="118"/>
        <v>39.991666666666667</v>
      </c>
      <c r="V727" s="8">
        <f t="shared" si="119"/>
        <v>39.587500000000006</v>
      </c>
    </row>
    <row r="728" spans="1:22" ht="13.5" x14ac:dyDescent="0.25">
      <c r="A728" s="3">
        <f>RSI!A728</f>
        <v>43367</v>
      </c>
      <c r="B728" s="2">
        <f>RSI!B728</f>
        <v>2.13</v>
      </c>
      <c r="C728" s="2">
        <f>RSI!I728</f>
        <v>46.035425462370817</v>
      </c>
      <c r="D728" s="2">
        <f>MACD!E728</f>
        <v>-4.2232995746074309E-3</v>
      </c>
      <c r="E728" s="2">
        <f>MACD!F728</f>
        <v>-1.3917139158980936E-3</v>
      </c>
      <c r="F728" s="2">
        <f>'Moving Avg'!D728</f>
        <v>2.1380000000000003</v>
      </c>
      <c r="G728" s="2">
        <f>'Moving Avg'!F728</f>
        <v>2.137</v>
      </c>
      <c r="H728" s="2">
        <f>'Moving Avg'!G728</f>
        <v>2.1405999999999987</v>
      </c>
      <c r="I728" s="2">
        <f>'Moving Avg'!H728</f>
        <v>2.2848500000000045</v>
      </c>
      <c r="J728" s="6" t="str">
        <f>OBV!F728</f>
        <v>BEARISH</v>
      </c>
      <c r="K728" s="6" t="str">
        <f>OBV!G728</f>
        <v>NEUTRAL</v>
      </c>
      <c r="L728" s="6" t="str">
        <f>OBV!H728</f>
        <v>NEUTRAL</v>
      </c>
      <c r="M728" s="8">
        <f t="shared" si="110"/>
        <v>25</v>
      </c>
      <c r="N728" s="8">
        <f t="shared" si="111"/>
        <v>45</v>
      </c>
      <c r="O728" s="8">
        <f t="shared" si="112"/>
        <v>0</v>
      </c>
      <c r="P728" s="8">
        <f t="shared" si="113"/>
        <v>16.5</v>
      </c>
      <c r="Q728" s="9">
        <f t="shared" si="114"/>
        <v>26.975000000000001</v>
      </c>
      <c r="R728" s="9">
        <f t="shared" si="115"/>
        <v>18.125</v>
      </c>
      <c r="S728" s="9">
        <f t="shared" si="116"/>
        <v>17.925000000000001</v>
      </c>
      <c r="T728" s="9">
        <f t="shared" si="117"/>
        <v>21.625</v>
      </c>
      <c r="U728" s="8">
        <f t="shared" si="118"/>
        <v>21.008333333333336</v>
      </c>
      <c r="V728" s="8">
        <f t="shared" si="119"/>
        <v>21.162500000000001</v>
      </c>
    </row>
    <row r="729" spans="1:22" ht="13.5" x14ac:dyDescent="0.25">
      <c r="A729" s="3">
        <f>RSI!A729</f>
        <v>43368</v>
      </c>
      <c r="B729" s="2">
        <f>RSI!B729</f>
        <v>2.13</v>
      </c>
      <c r="C729" s="2">
        <f>RSI!I729</f>
        <v>46.035425462370817</v>
      </c>
      <c r="D729" s="2">
        <f>MACD!E729</f>
        <v>2.0516253326263723E-4</v>
      </c>
      <c r="E729" s="2">
        <f>MACD!F729</f>
        <v>-1.0723386260659475E-3</v>
      </c>
      <c r="F729" s="2">
        <f>'Moving Avg'!D729</f>
        <v>2.1379999999999995</v>
      </c>
      <c r="G729" s="2">
        <f>'Moving Avg'!F729</f>
        <v>2.137</v>
      </c>
      <c r="H729" s="2">
        <f>'Moving Avg'!G729</f>
        <v>2.1391999999999989</v>
      </c>
      <c r="I729" s="2">
        <f>'Moving Avg'!H729</f>
        <v>2.2841000000000045</v>
      </c>
      <c r="J729" s="6" t="str">
        <f>OBV!F729</f>
        <v>BEARISH</v>
      </c>
      <c r="K729" s="6" t="str">
        <f>OBV!G729</f>
        <v>NEUTRAL</v>
      </c>
      <c r="L729" s="6" t="str">
        <f>OBV!H729</f>
        <v>NEUTRAL</v>
      </c>
      <c r="M729" s="8">
        <f t="shared" si="110"/>
        <v>25</v>
      </c>
      <c r="N729" s="8">
        <f t="shared" si="111"/>
        <v>0</v>
      </c>
      <c r="O729" s="8">
        <f t="shared" si="112"/>
        <v>0</v>
      </c>
      <c r="P729" s="8">
        <f t="shared" si="113"/>
        <v>16.5</v>
      </c>
      <c r="Q729" s="9">
        <f t="shared" si="114"/>
        <v>11.225</v>
      </c>
      <c r="R729" s="9">
        <f t="shared" si="115"/>
        <v>9.125</v>
      </c>
      <c r="S729" s="9">
        <f t="shared" si="116"/>
        <v>11.175000000000001</v>
      </c>
      <c r="T729" s="9">
        <f t="shared" si="117"/>
        <v>10.375</v>
      </c>
      <c r="U729" s="8">
        <f t="shared" si="118"/>
        <v>10.508333333333335</v>
      </c>
      <c r="V729" s="8">
        <f t="shared" si="119"/>
        <v>10.475000000000001</v>
      </c>
    </row>
    <row r="730" spans="1:22" ht="13.5" x14ac:dyDescent="0.25">
      <c r="A730" s="3">
        <f>RSI!A730</f>
        <v>43369</v>
      </c>
      <c r="B730" s="2">
        <f>RSI!B730</f>
        <v>2.16</v>
      </c>
      <c r="C730" s="2">
        <f>RSI!I730</f>
        <v>56.383997865515475</v>
      </c>
      <c r="D730" s="2">
        <f>MACD!E730</f>
        <v>1.7920754379101567E-3</v>
      </c>
      <c r="E730" s="2">
        <f>MACD!F730</f>
        <v>-4.9945581327072658E-4</v>
      </c>
      <c r="F730" s="2">
        <f>'Moving Avg'!D730</f>
        <v>2.1439999999999997</v>
      </c>
      <c r="G730" s="2">
        <f>'Moving Avg'!F730</f>
        <v>2.1384999999999996</v>
      </c>
      <c r="H730" s="2">
        <f>'Moving Avg'!G730</f>
        <v>2.1401999999999988</v>
      </c>
      <c r="I730" s="2">
        <f>'Moving Avg'!H730</f>
        <v>2.2830000000000048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  <c r="M730" s="8">
        <f t="shared" si="110"/>
        <v>25</v>
      </c>
      <c r="N730" s="8">
        <f t="shared" si="111"/>
        <v>0</v>
      </c>
      <c r="O730" s="8">
        <f t="shared" si="112"/>
        <v>0</v>
      </c>
      <c r="P730" s="8">
        <f t="shared" si="113"/>
        <v>83.5</v>
      </c>
      <c r="Q730" s="9">
        <f t="shared" si="114"/>
        <v>21.274999999999999</v>
      </c>
      <c r="R730" s="9">
        <f t="shared" si="115"/>
        <v>25.875</v>
      </c>
      <c r="S730" s="9">
        <f t="shared" si="116"/>
        <v>41.325000000000003</v>
      </c>
      <c r="T730" s="9">
        <f t="shared" si="117"/>
        <v>27.125</v>
      </c>
      <c r="U730" s="8">
        <f t="shared" si="118"/>
        <v>29.491666666666664</v>
      </c>
      <c r="V730" s="8">
        <f t="shared" si="119"/>
        <v>28.9</v>
      </c>
    </row>
    <row r="731" spans="1:22" ht="13.5" x14ac:dyDescent="0.25">
      <c r="A731" s="3">
        <f>RSI!A731</f>
        <v>43370</v>
      </c>
      <c r="B731" s="2">
        <f>RSI!B731</f>
        <v>2.16</v>
      </c>
      <c r="C731" s="2">
        <f>RSI!I731</f>
        <v>56.383997865515482</v>
      </c>
      <c r="D731" s="2">
        <f>MACD!E731</f>
        <v>-1.6004238583109398E-3</v>
      </c>
      <c r="E731" s="2">
        <f>MACD!F731</f>
        <v>-7.1964942227876918E-4</v>
      </c>
      <c r="F731" s="2">
        <f>'Moving Avg'!D731</f>
        <v>2.1459999999999999</v>
      </c>
      <c r="G731" s="2">
        <f>'Moving Avg'!F731</f>
        <v>2.1390000000000002</v>
      </c>
      <c r="H731" s="2">
        <f>'Moving Avg'!G731</f>
        <v>2.1403999999999992</v>
      </c>
      <c r="I731" s="2">
        <f>'Moving Avg'!H731</f>
        <v>2.281200000000005</v>
      </c>
      <c r="J731" s="6" t="str">
        <f>OBV!F731</f>
        <v>BULLISH</v>
      </c>
      <c r="K731" s="6" t="str">
        <f>OBV!G731</f>
        <v>NEUTRAL</v>
      </c>
      <c r="L731" s="6" t="str">
        <f>OBV!H731</f>
        <v>CONFIRMED BULLISH</v>
      </c>
      <c r="M731" s="8">
        <f t="shared" si="110"/>
        <v>25</v>
      </c>
      <c r="N731" s="8">
        <f t="shared" si="111"/>
        <v>45</v>
      </c>
      <c r="O731" s="8">
        <f t="shared" si="112"/>
        <v>0</v>
      </c>
      <c r="P731" s="8">
        <f t="shared" si="113"/>
        <v>83.5</v>
      </c>
      <c r="Q731" s="9">
        <f t="shared" si="114"/>
        <v>37.024999999999999</v>
      </c>
      <c r="R731" s="9">
        <f t="shared" si="115"/>
        <v>34.875</v>
      </c>
      <c r="S731" s="9">
        <f t="shared" si="116"/>
        <v>48.075000000000003</v>
      </c>
      <c r="T731" s="9">
        <f t="shared" si="117"/>
        <v>38.375</v>
      </c>
      <c r="U731" s="8">
        <f t="shared" si="118"/>
        <v>39.991666666666667</v>
      </c>
      <c r="V731" s="8">
        <f t="shared" si="119"/>
        <v>39.587500000000006</v>
      </c>
    </row>
    <row r="732" spans="1:22" ht="13.5" x14ac:dyDescent="0.25">
      <c r="A732" s="3">
        <f>RSI!A732</f>
        <v>43371</v>
      </c>
      <c r="B732" s="2">
        <f>RSI!B732</f>
        <v>2.13</v>
      </c>
      <c r="C732" s="2">
        <f>RSI!I732</f>
        <v>46.125531566770633</v>
      </c>
      <c r="D732" s="2">
        <f>MACD!E732</f>
        <v>-2.3597845734890655E-3</v>
      </c>
      <c r="E732" s="2">
        <f>MACD!F732</f>
        <v>-1.0476764525208285E-3</v>
      </c>
      <c r="F732" s="2">
        <f>'Moving Avg'!D732</f>
        <v>2.1420000000000003</v>
      </c>
      <c r="G732" s="2">
        <f>'Moving Avg'!F732</f>
        <v>2.1389999999999998</v>
      </c>
      <c r="H732" s="2">
        <f>'Moving Avg'!G732</f>
        <v>2.1395999999999988</v>
      </c>
      <c r="I732" s="2">
        <f>'Moving Avg'!H732</f>
        <v>2.2789000000000046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25</v>
      </c>
      <c r="N732" s="8">
        <f t="shared" si="111"/>
        <v>45</v>
      </c>
      <c r="O732" s="8">
        <f t="shared" si="112"/>
        <v>0</v>
      </c>
      <c r="P732" s="8">
        <f t="shared" si="113"/>
        <v>16.5</v>
      </c>
      <c r="Q732" s="9">
        <f t="shared" si="114"/>
        <v>26.975000000000001</v>
      </c>
      <c r="R732" s="9">
        <f t="shared" si="115"/>
        <v>18.125</v>
      </c>
      <c r="S732" s="9">
        <f t="shared" si="116"/>
        <v>17.925000000000001</v>
      </c>
      <c r="T732" s="9">
        <f t="shared" si="117"/>
        <v>21.625</v>
      </c>
      <c r="U732" s="8">
        <f t="shared" si="118"/>
        <v>21.008333333333336</v>
      </c>
      <c r="V732" s="8">
        <f t="shared" si="119"/>
        <v>21.162500000000001</v>
      </c>
    </row>
    <row r="733" spans="1:22" ht="13.5" x14ac:dyDescent="0.25">
      <c r="A733" s="3">
        <f>RSI!A733</f>
        <v>43374</v>
      </c>
      <c r="B733" s="2">
        <f>RSI!B733</f>
        <v>2.13</v>
      </c>
      <c r="C733" s="2">
        <f>RSI!I733</f>
        <v>46.125531566770633</v>
      </c>
      <c r="D733" s="2">
        <f>MACD!E733</f>
        <v>-2.9278331728623819E-3</v>
      </c>
      <c r="E733" s="2">
        <f>MACD!F733</f>
        <v>-1.4237077965891392E-3</v>
      </c>
      <c r="F733" s="2">
        <f>'Moving Avg'!D733</f>
        <v>2.1420000000000003</v>
      </c>
      <c r="G733" s="2">
        <f>'Moving Avg'!F733</f>
        <v>2.1390000000000002</v>
      </c>
      <c r="H733" s="2">
        <f>'Moving Avg'!G733</f>
        <v>2.1387999999999989</v>
      </c>
      <c r="I733" s="2">
        <f>'Moving Avg'!H733</f>
        <v>2.2760500000000046</v>
      </c>
      <c r="J733" s="6" t="str">
        <f>OBV!F733</f>
        <v>BEARISH</v>
      </c>
      <c r="K733" s="6" t="str">
        <f>OBV!G733</f>
        <v>NEUTRAL</v>
      </c>
      <c r="L733" s="6" t="str">
        <f>OBV!H733</f>
        <v>NEUTRAL</v>
      </c>
      <c r="M733" s="8">
        <f t="shared" si="110"/>
        <v>25</v>
      </c>
      <c r="N733" s="8">
        <f t="shared" si="111"/>
        <v>45</v>
      </c>
      <c r="O733" s="8">
        <f t="shared" si="112"/>
        <v>0</v>
      </c>
      <c r="P733" s="8">
        <f t="shared" si="113"/>
        <v>16.5</v>
      </c>
      <c r="Q733" s="9">
        <f t="shared" si="114"/>
        <v>26.975000000000001</v>
      </c>
      <c r="R733" s="9">
        <f t="shared" si="115"/>
        <v>18.125</v>
      </c>
      <c r="S733" s="9">
        <f t="shared" si="116"/>
        <v>17.925000000000001</v>
      </c>
      <c r="T733" s="9">
        <f t="shared" si="117"/>
        <v>21.625</v>
      </c>
      <c r="U733" s="8">
        <f t="shared" si="118"/>
        <v>21.008333333333336</v>
      </c>
      <c r="V733" s="8">
        <f t="shared" si="119"/>
        <v>21.162500000000001</v>
      </c>
    </row>
    <row r="734" spans="1:22" ht="13.5" x14ac:dyDescent="0.25">
      <c r="A734" s="3">
        <f>RSI!A734</f>
        <v>43375</v>
      </c>
      <c r="B734" s="2">
        <f>RSI!B734</f>
        <v>2.13</v>
      </c>
      <c r="C734" s="2">
        <f>RSI!I734</f>
        <v>46.125531566770626</v>
      </c>
      <c r="D734" s="2">
        <f>MACD!E734</f>
        <v>-3.3395198741050791E-3</v>
      </c>
      <c r="E734" s="2">
        <f>MACD!F734</f>
        <v>-1.8068702120923273E-3</v>
      </c>
      <c r="F734" s="2">
        <f>'Moving Avg'!D734</f>
        <v>2.1420000000000003</v>
      </c>
      <c r="G734" s="2">
        <f>'Moving Avg'!F734</f>
        <v>2.1385000000000001</v>
      </c>
      <c r="H734" s="2">
        <f>'Moving Avg'!G734</f>
        <v>2.137999999999999</v>
      </c>
      <c r="I734" s="2">
        <f>'Moving Avg'!H734</f>
        <v>2.272450000000005</v>
      </c>
      <c r="J734" s="6" t="str">
        <f>OBV!F734</f>
        <v>BEARISH</v>
      </c>
      <c r="K734" s="6" t="str">
        <f>OBV!G734</f>
        <v>NEUTRAL</v>
      </c>
      <c r="L734" s="6" t="str">
        <f>OBV!H734</f>
        <v>NEUTRAL</v>
      </c>
      <c r="M734" s="8">
        <f t="shared" si="110"/>
        <v>25</v>
      </c>
      <c r="N734" s="8">
        <f t="shared" si="111"/>
        <v>45</v>
      </c>
      <c r="O734" s="8">
        <f t="shared" si="112"/>
        <v>0</v>
      </c>
      <c r="P734" s="8">
        <f t="shared" si="113"/>
        <v>16.5</v>
      </c>
      <c r="Q734" s="9">
        <f t="shared" si="114"/>
        <v>26.975000000000001</v>
      </c>
      <c r="R734" s="9">
        <f t="shared" si="115"/>
        <v>18.125</v>
      </c>
      <c r="S734" s="9">
        <f t="shared" si="116"/>
        <v>17.925000000000001</v>
      </c>
      <c r="T734" s="9">
        <f t="shared" si="117"/>
        <v>21.625</v>
      </c>
      <c r="U734" s="8">
        <f t="shared" si="118"/>
        <v>21.008333333333336</v>
      </c>
      <c r="V734" s="8">
        <f t="shared" si="119"/>
        <v>21.162500000000001</v>
      </c>
    </row>
    <row r="735" spans="1:22" ht="13.5" x14ac:dyDescent="0.25">
      <c r="A735" s="3">
        <f>RSI!A735</f>
        <v>43376</v>
      </c>
      <c r="B735" s="2">
        <f>RSI!B735</f>
        <v>2.13</v>
      </c>
      <c r="C735" s="2">
        <f>RSI!I735</f>
        <v>46.125531566770626</v>
      </c>
      <c r="D735" s="2">
        <f>MACD!E735</f>
        <v>-3.6240092283650327E-3</v>
      </c>
      <c r="E735" s="2">
        <f>MACD!F735</f>
        <v>-2.1702980153468685E-3</v>
      </c>
      <c r="F735" s="2">
        <f>'Moving Avg'!D735</f>
        <v>2.1360000000000001</v>
      </c>
      <c r="G735" s="2">
        <f>'Moving Avg'!F735</f>
        <v>2.1380000000000003</v>
      </c>
      <c r="H735" s="2">
        <f>'Moving Avg'!G735</f>
        <v>2.138399999999999</v>
      </c>
      <c r="I735" s="2">
        <f>'Moving Avg'!H735</f>
        <v>2.2697000000000047</v>
      </c>
      <c r="J735" s="6" t="str">
        <f>OBV!F735</f>
        <v>BEARISH</v>
      </c>
      <c r="K735" s="6" t="str">
        <f>OBV!G735</f>
        <v>NEUTRAL</v>
      </c>
      <c r="L735" s="6" t="str">
        <f>OBV!H735</f>
        <v>CONFIRMED BEARISH</v>
      </c>
      <c r="M735" s="8">
        <f t="shared" si="110"/>
        <v>25</v>
      </c>
      <c r="N735" s="8">
        <f t="shared" si="111"/>
        <v>45</v>
      </c>
      <c r="O735" s="8">
        <f t="shared" si="112"/>
        <v>0</v>
      </c>
      <c r="P735" s="8">
        <f t="shared" si="113"/>
        <v>16.5</v>
      </c>
      <c r="Q735" s="9">
        <f t="shared" si="114"/>
        <v>26.975000000000001</v>
      </c>
      <c r="R735" s="9">
        <f t="shared" si="115"/>
        <v>18.125</v>
      </c>
      <c r="S735" s="9">
        <f t="shared" si="116"/>
        <v>17.925000000000001</v>
      </c>
      <c r="T735" s="9">
        <f t="shared" si="117"/>
        <v>21.625</v>
      </c>
      <c r="U735" s="8">
        <f t="shared" si="118"/>
        <v>21.008333333333336</v>
      </c>
      <c r="V735" s="8">
        <f t="shared" si="119"/>
        <v>21.162500000000001</v>
      </c>
    </row>
    <row r="736" spans="1:22" ht="13.5" x14ac:dyDescent="0.25">
      <c r="A736" s="3">
        <f>RSI!A736</f>
        <v>43377</v>
      </c>
      <c r="B736" s="2">
        <f>RSI!B736</f>
        <v>2.1</v>
      </c>
      <c r="C736" s="2">
        <f>RSI!I736</f>
        <v>37.057023620298814</v>
      </c>
      <c r="D736" s="2">
        <f>MACD!E736</f>
        <v>1.4935448015265251E-3</v>
      </c>
      <c r="E736" s="2">
        <f>MACD!F736</f>
        <v>-1.4375294519721898E-3</v>
      </c>
      <c r="F736" s="2">
        <f>'Moving Avg'!D736</f>
        <v>2.1239999999999997</v>
      </c>
      <c r="G736" s="2">
        <f>'Moving Avg'!F736</f>
        <v>2.1365000000000003</v>
      </c>
      <c r="H736" s="2">
        <f>'Moving Avg'!G736</f>
        <v>2.138199999999999</v>
      </c>
      <c r="I736" s="2">
        <f>'Moving Avg'!H736</f>
        <v>2.2674000000000047</v>
      </c>
      <c r="J736" s="6" t="str">
        <f>OBV!F736</f>
        <v>BEARISH</v>
      </c>
      <c r="K736" s="6" t="str">
        <f>OBV!G736</f>
        <v>NEUTRAL</v>
      </c>
      <c r="L736" s="6" t="str">
        <f>OBV!H736</f>
        <v>CONFIRMED BEARISH</v>
      </c>
      <c r="M736" s="8">
        <f t="shared" si="110"/>
        <v>25</v>
      </c>
      <c r="N736" s="8">
        <f t="shared" si="111"/>
        <v>0</v>
      </c>
      <c r="O736" s="8">
        <f t="shared" si="112"/>
        <v>0</v>
      </c>
      <c r="P736" s="8">
        <f t="shared" si="113"/>
        <v>16.5</v>
      </c>
      <c r="Q736" s="9">
        <f t="shared" si="114"/>
        <v>11.225</v>
      </c>
      <c r="R736" s="9">
        <f t="shared" si="115"/>
        <v>9.125</v>
      </c>
      <c r="S736" s="9">
        <f t="shared" si="116"/>
        <v>11.175000000000001</v>
      </c>
      <c r="T736" s="9">
        <f t="shared" si="117"/>
        <v>10.375</v>
      </c>
      <c r="U736" s="8">
        <f t="shared" si="118"/>
        <v>10.508333333333335</v>
      </c>
      <c r="V736" s="8">
        <f t="shared" si="119"/>
        <v>10.475000000000001</v>
      </c>
    </row>
    <row r="737" spans="1:22" ht="13.5" x14ac:dyDescent="0.25">
      <c r="A737" s="3">
        <f>RSI!A737</f>
        <v>43378</v>
      </c>
      <c r="B737" s="2">
        <f>RSI!B737</f>
        <v>2.1</v>
      </c>
      <c r="C737" s="2">
        <f>RSI!I737</f>
        <v>37.057023620298814</v>
      </c>
      <c r="D737" s="2">
        <f>MACD!E737</f>
        <v>6.0558045707970187E-3</v>
      </c>
      <c r="E737" s="2">
        <f>MACD!F737</f>
        <v>6.1137352581651762E-5</v>
      </c>
      <c r="F737" s="2">
        <f>'Moving Avg'!D737</f>
        <v>2.1179999999999999</v>
      </c>
      <c r="G737" s="2">
        <f>'Moving Avg'!F737</f>
        <v>2.1350000000000002</v>
      </c>
      <c r="H737" s="2">
        <f>'Moving Avg'!G737</f>
        <v>2.138199999999999</v>
      </c>
      <c r="I737" s="2">
        <f>'Moving Avg'!H737</f>
        <v>2.2658500000000048</v>
      </c>
      <c r="J737" s="6" t="str">
        <f>OBV!F737</f>
        <v>BEARISH</v>
      </c>
      <c r="K737" s="6" t="str">
        <f>OBV!G737</f>
        <v>NEUTRAL</v>
      </c>
      <c r="L737" s="6" t="str">
        <f>OBV!H737</f>
        <v>CONFIRMED BEARISH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16.5</v>
      </c>
      <c r="Q737" s="9">
        <f t="shared" si="114"/>
        <v>11.225</v>
      </c>
      <c r="R737" s="9">
        <f t="shared" si="115"/>
        <v>9.125</v>
      </c>
      <c r="S737" s="9">
        <f t="shared" si="116"/>
        <v>11.175000000000001</v>
      </c>
      <c r="T737" s="9">
        <f t="shared" si="117"/>
        <v>10.375</v>
      </c>
      <c r="U737" s="8">
        <f t="shared" si="118"/>
        <v>10.508333333333335</v>
      </c>
      <c r="V737" s="8">
        <f t="shared" si="119"/>
        <v>10.475000000000001</v>
      </c>
    </row>
    <row r="738" spans="1:22" ht="13.5" x14ac:dyDescent="0.25">
      <c r="A738" s="3">
        <f>RSI!A738</f>
        <v>43381</v>
      </c>
      <c r="B738" s="2">
        <f>RSI!B738</f>
        <v>2.1</v>
      </c>
      <c r="C738" s="2">
        <f>RSI!I738</f>
        <v>37.057023620298807</v>
      </c>
      <c r="D738" s="2">
        <f>MACD!E738</f>
        <v>7.0540900929230155E-3</v>
      </c>
      <c r="E738" s="2">
        <f>MACD!F738</f>
        <v>1.4597279006499245E-3</v>
      </c>
      <c r="F738" s="2">
        <f>'Moving Avg'!D738</f>
        <v>2.1119999999999997</v>
      </c>
      <c r="G738" s="2">
        <f>'Moving Avg'!F738</f>
        <v>2.1335000000000002</v>
      </c>
      <c r="H738" s="2">
        <f>'Moving Avg'!G738</f>
        <v>2.1373999999999991</v>
      </c>
      <c r="I738" s="2">
        <f>'Moving Avg'!H738</f>
        <v>2.2641000000000049</v>
      </c>
      <c r="J738" s="6" t="str">
        <f>OBV!F738</f>
        <v>BEARISH</v>
      </c>
      <c r="K738" s="6" t="str">
        <f>OBV!G738</f>
        <v>NEUTRAL</v>
      </c>
      <c r="L738" s="6" t="str">
        <f>OBV!H738</f>
        <v>CONFIRMED BEARISH</v>
      </c>
      <c r="M738" s="8">
        <f t="shared" si="110"/>
        <v>25</v>
      </c>
      <c r="N738" s="8">
        <f t="shared" si="111"/>
        <v>0</v>
      </c>
      <c r="O738" s="8">
        <f t="shared" si="112"/>
        <v>0</v>
      </c>
      <c r="P738" s="8">
        <f t="shared" si="113"/>
        <v>16.5</v>
      </c>
      <c r="Q738" s="9">
        <f t="shared" si="114"/>
        <v>11.225</v>
      </c>
      <c r="R738" s="9">
        <f t="shared" si="115"/>
        <v>9.125</v>
      </c>
      <c r="S738" s="9">
        <f t="shared" si="116"/>
        <v>11.175000000000001</v>
      </c>
      <c r="T738" s="9">
        <f t="shared" si="117"/>
        <v>10.375</v>
      </c>
      <c r="U738" s="8">
        <f t="shared" si="118"/>
        <v>10.508333333333335</v>
      </c>
      <c r="V738" s="8">
        <f t="shared" si="119"/>
        <v>10.475000000000001</v>
      </c>
    </row>
    <row r="739" spans="1:22" ht="13.5" x14ac:dyDescent="0.25">
      <c r="A739" s="3">
        <f>RSI!A739</f>
        <v>43382</v>
      </c>
      <c r="B739" s="2">
        <f>RSI!B739</f>
        <v>2.04</v>
      </c>
      <c r="C739" s="2">
        <f>RSI!I739</f>
        <v>24.851977002415154</v>
      </c>
      <c r="D739" s="2">
        <f>MACD!E739</f>
        <v>1.2542158919740753E-2</v>
      </c>
      <c r="E739" s="2">
        <f>MACD!F739</f>
        <v>3.6762141044680906E-3</v>
      </c>
      <c r="F739" s="2">
        <f>'Moving Avg'!D739</f>
        <v>2.0939999999999999</v>
      </c>
      <c r="G739" s="2">
        <f>'Moving Avg'!F739</f>
        <v>2.1275000000000004</v>
      </c>
      <c r="H739" s="2">
        <f>'Moving Avg'!G739</f>
        <v>2.1357999999999993</v>
      </c>
      <c r="I739" s="2">
        <f>'Moving Avg'!H739</f>
        <v>2.2623000000000051</v>
      </c>
      <c r="J739" s="6" t="str">
        <f>OBV!F739</f>
        <v>BEARISH</v>
      </c>
      <c r="K739" s="6" t="str">
        <f>OBV!G739</f>
        <v>NEUTRAL</v>
      </c>
      <c r="L739" s="6" t="str">
        <f>OBV!H739</f>
        <v>CONFIRMED BEARISH</v>
      </c>
      <c r="M739" s="8">
        <f t="shared" si="110"/>
        <v>50</v>
      </c>
      <c r="N739" s="8">
        <f t="shared" si="111"/>
        <v>0</v>
      </c>
      <c r="O739" s="8">
        <f t="shared" si="112"/>
        <v>0</v>
      </c>
      <c r="P739" s="8">
        <f t="shared" si="113"/>
        <v>16.5</v>
      </c>
      <c r="Q739" s="9">
        <f t="shared" si="114"/>
        <v>19.975000000000001</v>
      </c>
      <c r="R739" s="9">
        <f t="shared" si="115"/>
        <v>14.125</v>
      </c>
      <c r="S739" s="9">
        <f t="shared" si="116"/>
        <v>14.925000000000001</v>
      </c>
      <c r="T739" s="9">
        <f t="shared" si="117"/>
        <v>16.625</v>
      </c>
      <c r="U739" s="8">
        <f t="shared" si="118"/>
        <v>16.341666666666669</v>
      </c>
      <c r="V739" s="8">
        <f t="shared" si="119"/>
        <v>16.412500000000001</v>
      </c>
    </row>
    <row r="740" spans="1:22" ht="13.5" x14ac:dyDescent="0.25">
      <c r="A740" s="3">
        <f>RSI!A740</f>
        <v>43383</v>
      </c>
      <c r="B740" s="2">
        <f>RSI!B740</f>
        <v>2.04</v>
      </c>
      <c r="C740" s="2">
        <f>RSI!I740</f>
        <v>24.851977002415154</v>
      </c>
      <c r="D740" s="2">
        <f>MACD!E740</f>
        <v>2.2340022998646347E-2</v>
      </c>
      <c r="E740" s="2">
        <f>MACD!F740</f>
        <v>7.4089758833037426E-3</v>
      </c>
      <c r="F740" s="2">
        <f>'Moving Avg'!D740</f>
        <v>2.0759999999999996</v>
      </c>
      <c r="G740" s="2">
        <f>'Moving Avg'!F740</f>
        <v>2.1215000000000002</v>
      </c>
      <c r="H740" s="2">
        <f>'Moving Avg'!G740</f>
        <v>2.1341999999999994</v>
      </c>
      <c r="I740" s="2">
        <f>'Moving Avg'!H740</f>
        <v>2.2605000000000053</v>
      </c>
      <c r="J740" s="6" t="str">
        <f>OBV!F740</f>
        <v>BEARISH</v>
      </c>
      <c r="K740" s="6" t="str">
        <f>OBV!G740</f>
        <v>NEUTRAL</v>
      </c>
      <c r="L740" s="6" t="str">
        <f>OBV!H740</f>
        <v>CONFIRMED BEARISH</v>
      </c>
      <c r="M740" s="8">
        <f t="shared" si="110"/>
        <v>50</v>
      </c>
      <c r="N740" s="8">
        <f t="shared" si="111"/>
        <v>0</v>
      </c>
      <c r="O740" s="8">
        <f t="shared" si="112"/>
        <v>0</v>
      </c>
      <c r="P740" s="8">
        <f t="shared" si="113"/>
        <v>16.5</v>
      </c>
      <c r="Q740" s="9">
        <f t="shared" si="114"/>
        <v>19.975000000000001</v>
      </c>
      <c r="R740" s="9">
        <f t="shared" si="115"/>
        <v>14.125</v>
      </c>
      <c r="S740" s="9">
        <f t="shared" si="116"/>
        <v>14.925000000000001</v>
      </c>
      <c r="T740" s="9">
        <f t="shared" si="117"/>
        <v>16.625</v>
      </c>
      <c r="U740" s="8">
        <f t="shared" si="118"/>
        <v>16.341666666666669</v>
      </c>
      <c r="V740" s="8">
        <f t="shared" si="119"/>
        <v>16.412500000000001</v>
      </c>
    </row>
    <row r="741" spans="1:22" ht="13.5" x14ac:dyDescent="0.25">
      <c r="A741" s="3">
        <f>RSI!A741</f>
        <v>43384</v>
      </c>
      <c r="B741" s="2">
        <f>RSI!B741</f>
        <v>2.04</v>
      </c>
      <c r="C741" s="2">
        <f>RSI!I741</f>
        <v>24.851977002415154</v>
      </c>
      <c r="D741" s="2">
        <f>MACD!E741</f>
        <v>3.1129346445097905E-2</v>
      </c>
      <c r="E741" s="2">
        <f>MACD!F741</f>
        <v>1.2153049995662576E-2</v>
      </c>
      <c r="F741" s="2">
        <f>'Moving Avg'!D741</f>
        <v>2.0640000000000001</v>
      </c>
      <c r="G741" s="2">
        <f>'Moving Avg'!F741</f>
        <v>2.117</v>
      </c>
      <c r="H741" s="2">
        <f>'Moving Avg'!G741</f>
        <v>2.1319999999999997</v>
      </c>
      <c r="I741" s="2">
        <f>'Moving Avg'!H741</f>
        <v>2.2590000000000052</v>
      </c>
      <c r="J741" s="6" t="str">
        <f>OBV!F741</f>
        <v>BEARISH</v>
      </c>
      <c r="K741" s="6" t="str">
        <f>OBV!G741</f>
        <v>NEUTRAL</v>
      </c>
      <c r="L741" s="6" t="str">
        <f>OBV!H741</f>
        <v>CONFIRMED BEARISH</v>
      </c>
      <c r="M741" s="8">
        <f t="shared" si="110"/>
        <v>50</v>
      </c>
      <c r="N741" s="8">
        <f t="shared" si="111"/>
        <v>0</v>
      </c>
      <c r="O741" s="8">
        <f t="shared" si="112"/>
        <v>0</v>
      </c>
      <c r="P741" s="8">
        <f t="shared" si="113"/>
        <v>16.5</v>
      </c>
      <c r="Q741" s="9">
        <f t="shared" si="114"/>
        <v>19.975000000000001</v>
      </c>
      <c r="R741" s="9">
        <f t="shared" si="115"/>
        <v>14.125</v>
      </c>
      <c r="S741" s="9">
        <f t="shared" si="116"/>
        <v>14.925000000000001</v>
      </c>
      <c r="T741" s="9">
        <f t="shared" si="117"/>
        <v>16.625</v>
      </c>
      <c r="U741" s="8">
        <f t="shared" si="118"/>
        <v>16.341666666666669</v>
      </c>
      <c r="V741" s="8">
        <f t="shared" si="119"/>
        <v>16.412500000000001</v>
      </c>
    </row>
    <row r="742" spans="1:22" ht="13.5" x14ac:dyDescent="0.25">
      <c r="A742" s="3">
        <f>RSI!A742</f>
        <v>43385</v>
      </c>
      <c r="B742" s="2">
        <f>RSI!B742</f>
        <v>2.04</v>
      </c>
      <c r="C742" s="2">
        <f>RSI!I742</f>
        <v>24.851977002415154</v>
      </c>
      <c r="D742" s="2">
        <f>MACD!E742</f>
        <v>3.4412954883826341E-2</v>
      </c>
      <c r="E742" s="2">
        <f>MACD!F742</f>
        <v>1.660503097329533E-2</v>
      </c>
      <c r="F742" s="2">
        <f>'Moving Avg'!D742</f>
        <v>2.0520000000000005</v>
      </c>
      <c r="G742" s="2">
        <f>'Moving Avg'!F742</f>
        <v>2.1124999999999998</v>
      </c>
      <c r="H742" s="2">
        <f>'Moving Avg'!G742</f>
        <v>2.1297999999999999</v>
      </c>
      <c r="I742" s="2">
        <f>'Moving Avg'!H742</f>
        <v>2.2576000000000054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  <c r="M742" s="8">
        <f t="shared" si="110"/>
        <v>50</v>
      </c>
      <c r="N742" s="8">
        <f t="shared" si="111"/>
        <v>0</v>
      </c>
      <c r="O742" s="8">
        <f t="shared" si="112"/>
        <v>0</v>
      </c>
      <c r="P742" s="8">
        <f t="shared" si="113"/>
        <v>16.5</v>
      </c>
      <c r="Q742" s="9">
        <f t="shared" si="114"/>
        <v>19.975000000000001</v>
      </c>
      <c r="R742" s="9">
        <f t="shared" si="115"/>
        <v>14.125</v>
      </c>
      <c r="S742" s="9">
        <f t="shared" si="116"/>
        <v>14.925000000000001</v>
      </c>
      <c r="T742" s="9">
        <f t="shared" si="117"/>
        <v>16.625</v>
      </c>
      <c r="U742" s="8">
        <f t="shared" si="118"/>
        <v>16.341666666666669</v>
      </c>
      <c r="V742" s="8">
        <f t="shared" si="119"/>
        <v>16.412500000000001</v>
      </c>
    </row>
    <row r="743" spans="1:22" ht="13.5" x14ac:dyDescent="0.25">
      <c r="A743" s="3">
        <f>RSI!A743</f>
        <v>43389</v>
      </c>
      <c r="B743" s="2">
        <f>RSI!B743</f>
        <v>2.04</v>
      </c>
      <c r="C743" s="2">
        <f>RSI!I743</f>
        <v>24.851977002415154</v>
      </c>
      <c r="D743" s="2">
        <f>MACD!E743</f>
        <v>3.7619053177601725E-2</v>
      </c>
      <c r="E743" s="2">
        <f>MACD!F743</f>
        <v>2.0807835414156609E-2</v>
      </c>
      <c r="F743" s="2">
        <f>'Moving Avg'!D743</f>
        <v>2.04</v>
      </c>
      <c r="G743" s="2">
        <f>'Moving Avg'!F743</f>
        <v>2.1079999999999997</v>
      </c>
      <c r="H743" s="2">
        <f>'Moving Avg'!G743</f>
        <v>2.1282000000000001</v>
      </c>
      <c r="I743" s="2">
        <f>'Moving Avg'!H743</f>
        <v>2.2562000000000055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  <c r="M743" s="8">
        <f t="shared" si="110"/>
        <v>50</v>
      </c>
      <c r="N743" s="8">
        <f t="shared" si="111"/>
        <v>0</v>
      </c>
      <c r="O743" s="8">
        <f t="shared" si="112"/>
        <v>0</v>
      </c>
      <c r="P743" s="8">
        <f t="shared" si="113"/>
        <v>16.5</v>
      </c>
      <c r="Q743" s="9">
        <f t="shared" si="114"/>
        <v>19.975000000000001</v>
      </c>
      <c r="R743" s="9">
        <f t="shared" si="115"/>
        <v>14.125</v>
      </c>
      <c r="S743" s="9">
        <f t="shared" si="116"/>
        <v>14.925000000000001</v>
      </c>
      <c r="T743" s="9">
        <f t="shared" si="117"/>
        <v>16.625</v>
      </c>
      <c r="U743" s="8">
        <f t="shared" si="118"/>
        <v>16.341666666666669</v>
      </c>
      <c r="V743" s="8">
        <f t="shared" si="119"/>
        <v>16.412500000000001</v>
      </c>
    </row>
    <row r="744" spans="1:22" ht="13.5" x14ac:dyDescent="0.25">
      <c r="A744" s="3">
        <f>RSI!A744</f>
        <v>43390</v>
      </c>
      <c r="B744" s="2">
        <f>RSI!B744</f>
        <v>1.95</v>
      </c>
      <c r="C744" s="2">
        <f>RSI!I744</f>
        <v>14.485696366156006</v>
      </c>
      <c r="D744" s="2">
        <f>MACD!E744</f>
        <v>4.7394554083806106E-2</v>
      </c>
      <c r="E744" s="2">
        <f>MACD!F744</f>
        <v>2.612517914808651E-2</v>
      </c>
      <c r="F744" s="2">
        <f>'Moving Avg'!D744</f>
        <v>2.0219999999999998</v>
      </c>
      <c r="G744" s="2">
        <f>'Moving Avg'!F744</f>
        <v>2.0989999999999998</v>
      </c>
      <c r="H744" s="2">
        <f>'Moving Avg'!G744</f>
        <v>2.1248</v>
      </c>
      <c r="I744" s="2">
        <f>'Moving Avg'!H744</f>
        <v>2.2544500000000052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  <c r="M744" s="8">
        <f t="shared" si="110"/>
        <v>50</v>
      </c>
      <c r="N744" s="8">
        <f t="shared" si="111"/>
        <v>0</v>
      </c>
      <c r="O744" s="8">
        <f t="shared" si="112"/>
        <v>0</v>
      </c>
      <c r="P744" s="8">
        <f t="shared" si="113"/>
        <v>16.5</v>
      </c>
      <c r="Q744" s="9">
        <f t="shared" si="114"/>
        <v>19.975000000000001</v>
      </c>
      <c r="R744" s="9">
        <f t="shared" si="115"/>
        <v>14.125</v>
      </c>
      <c r="S744" s="9">
        <f t="shared" si="116"/>
        <v>14.925000000000001</v>
      </c>
      <c r="T744" s="9">
        <f t="shared" si="117"/>
        <v>16.625</v>
      </c>
      <c r="U744" s="8">
        <f t="shared" si="118"/>
        <v>16.341666666666669</v>
      </c>
      <c r="V744" s="8">
        <f t="shared" si="119"/>
        <v>16.412500000000001</v>
      </c>
    </row>
    <row r="745" spans="1:22" ht="13.5" x14ac:dyDescent="0.25">
      <c r="A745" s="3">
        <f>RSI!A745</f>
        <v>43391</v>
      </c>
      <c r="B745" s="2">
        <f>RSI!B745</f>
        <v>1.95</v>
      </c>
      <c r="C745" s="2">
        <f>RSI!I745</f>
        <v>14.485696366156006</v>
      </c>
      <c r="D745" s="2">
        <f>MACD!E745</f>
        <v>5.6564595487996971E-2</v>
      </c>
      <c r="E745" s="2">
        <f>MACD!F745</f>
        <v>3.2213062416068604E-2</v>
      </c>
      <c r="F745" s="2">
        <f>'Moving Avg'!D745</f>
        <v>2.004</v>
      </c>
      <c r="G745" s="2">
        <f>'Moving Avg'!F745</f>
        <v>2.0900000000000003</v>
      </c>
      <c r="H745" s="2">
        <f>'Moving Avg'!G745</f>
        <v>2.1214</v>
      </c>
      <c r="I745" s="2">
        <f>'Moving Avg'!H745</f>
        <v>2.2524500000000049</v>
      </c>
      <c r="J745" s="6" t="str">
        <f>OBV!F745</f>
        <v>BEARISH</v>
      </c>
      <c r="K745" s="6" t="str">
        <f>OBV!G745</f>
        <v>NEUTRAL</v>
      </c>
      <c r="L745" s="6" t="str">
        <f>OBV!H745</f>
        <v>CONFIRMED BEARISH</v>
      </c>
      <c r="M745" s="8">
        <f t="shared" si="110"/>
        <v>50</v>
      </c>
      <c r="N745" s="8">
        <f t="shared" si="111"/>
        <v>0</v>
      </c>
      <c r="O745" s="8">
        <f t="shared" si="112"/>
        <v>0</v>
      </c>
      <c r="P745" s="8">
        <f t="shared" si="113"/>
        <v>16.5</v>
      </c>
      <c r="Q745" s="9">
        <f t="shared" si="114"/>
        <v>19.975000000000001</v>
      </c>
      <c r="R745" s="9">
        <f t="shared" si="115"/>
        <v>14.125</v>
      </c>
      <c r="S745" s="9">
        <f t="shared" si="116"/>
        <v>14.925000000000001</v>
      </c>
      <c r="T745" s="9">
        <f t="shared" si="117"/>
        <v>16.625</v>
      </c>
      <c r="U745" s="8">
        <f t="shared" si="118"/>
        <v>16.341666666666669</v>
      </c>
      <c r="V745" s="8">
        <f t="shared" si="119"/>
        <v>16.412500000000001</v>
      </c>
    </row>
    <row r="746" spans="1:22" ht="13.5" x14ac:dyDescent="0.25">
      <c r="A746" s="3">
        <f>RSI!A746</f>
        <v>43392</v>
      </c>
      <c r="B746" s="2">
        <f>RSI!B746</f>
        <v>1.99</v>
      </c>
      <c r="C746" s="2">
        <f>RSI!I746</f>
        <v>29.618155555927913</v>
      </c>
      <c r="D746" s="2">
        <f>MACD!E746</f>
        <v>5.7577424559793311E-2</v>
      </c>
      <c r="E746" s="2">
        <f>MACD!F746</f>
        <v>3.7285934844813545E-2</v>
      </c>
      <c r="F746" s="2">
        <f>'Moving Avg'!D746</f>
        <v>1.9940000000000002</v>
      </c>
      <c r="G746" s="2">
        <f>'Moving Avg'!F746</f>
        <v>2.0820000000000003</v>
      </c>
      <c r="H746" s="2">
        <f>'Moving Avg'!G746</f>
        <v>2.1186000000000003</v>
      </c>
      <c r="I746" s="2">
        <f>'Moving Avg'!H746</f>
        <v>2.2506000000000053</v>
      </c>
      <c r="J746" s="6" t="str">
        <f>OBV!F746</f>
        <v>BEARISH</v>
      </c>
      <c r="K746" s="6" t="str">
        <f>OBV!G746</f>
        <v>NEUTRAL</v>
      </c>
      <c r="L746" s="6" t="str">
        <f>OBV!H746</f>
        <v>CONFIRMED BEARISH</v>
      </c>
      <c r="M746" s="8">
        <f t="shared" si="110"/>
        <v>50</v>
      </c>
      <c r="N746" s="8">
        <f t="shared" si="111"/>
        <v>0</v>
      </c>
      <c r="O746" s="8">
        <f t="shared" si="112"/>
        <v>0</v>
      </c>
      <c r="P746" s="8">
        <f t="shared" si="113"/>
        <v>16.5</v>
      </c>
      <c r="Q746" s="9">
        <f t="shared" si="114"/>
        <v>19.975000000000001</v>
      </c>
      <c r="R746" s="9">
        <f t="shared" si="115"/>
        <v>14.125</v>
      </c>
      <c r="S746" s="9">
        <f t="shared" si="116"/>
        <v>14.925000000000001</v>
      </c>
      <c r="T746" s="9">
        <f t="shared" si="117"/>
        <v>16.625</v>
      </c>
      <c r="U746" s="8">
        <f t="shared" si="118"/>
        <v>16.341666666666669</v>
      </c>
      <c r="V746" s="8">
        <f t="shared" si="119"/>
        <v>16.412500000000001</v>
      </c>
    </row>
    <row r="747" spans="1:22" ht="13.5" x14ac:dyDescent="0.25">
      <c r="A747" s="3">
        <f>RSI!A747</f>
        <v>43395</v>
      </c>
      <c r="B747" s="2">
        <f>RSI!B747</f>
        <v>1.99</v>
      </c>
      <c r="C747" s="2">
        <f>RSI!I747</f>
        <v>29.618155555927913</v>
      </c>
      <c r="D747" s="2">
        <f>MACD!E747</f>
        <v>5.8968359877471066E-2</v>
      </c>
      <c r="E747" s="2">
        <f>MACD!F747</f>
        <v>4.1622419851345051E-2</v>
      </c>
      <c r="F747" s="2">
        <f>'Moving Avg'!D747</f>
        <v>1.984</v>
      </c>
      <c r="G747" s="2">
        <f>'Moving Avg'!F747</f>
        <v>2.0740000000000007</v>
      </c>
      <c r="H747" s="2">
        <f>'Moving Avg'!G747</f>
        <v>2.1153999999999997</v>
      </c>
      <c r="I747" s="2">
        <f>'Moving Avg'!H747</f>
        <v>2.2486500000000054</v>
      </c>
      <c r="J747" s="6" t="str">
        <f>OBV!F747</f>
        <v>BEARISH</v>
      </c>
      <c r="K747" s="6" t="str">
        <f>OBV!G747</f>
        <v>NEUTRAL</v>
      </c>
      <c r="L747" s="6" t="str">
        <f>OBV!H747</f>
        <v>CONFIRMED BEARISH</v>
      </c>
      <c r="M747" s="8">
        <f t="shared" si="110"/>
        <v>50</v>
      </c>
      <c r="N747" s="8">
        <f t="shared" si="111"/>
        <v>0</v>
      </c>
      <c r="O747" s="8">
        <f t="shared" si="112"/>
        <v>0</v>
      </c>
      <c r="P747" s="8">
        <f t="shared" si="113"/>
        <v>16.5</v>
      </c>
      <c r="Q747" s="9">
        <f t="shared" si="114"/>
        <v>19.975000000000001</v>
      </c>
      <c r="R747" s="9">
        <f t="shared" si="115"/>
        <v>14.125</v>
      </c>
      <c r="S747" s="9">
        <f t="shared" si="116"/>
        <v>14.925000000000001</v>
      </c>
      <c r="T747" s="9">
        <f t="shared" si="117"/>
        <v>16.625</v>
      </c>
      <c r="U747" s="8">
        <f t="shared" si="118"/>
        <v>16.341666666666669</v>
      </c>
      <c r="V747" s="8">
        <f t="shared" si="119"/>
        <v>16.412500000000001</v>
      </c>
    </row>
    <row r="748" spans="1:22" ht="13.5" x14ac:dyDescent="0.25">
      <c r="A748" s="3">
        <f>RSI!A748</f>
        <v>43396</v>
      </c>
      <c r="B748" s="2">
        <f>RSI!B748</f>
        <v>1.91</v>
      </c>
      <c r="C748" s="2">
        <f>RSI!I748</f>
        <v>20.998943645833137</v>
      </c>
      <c r="D748" s="2">
        <f>MACD!E748</f>
        <v>6.656560709357251E-2</v>
      </c>
      <c r="E748" s="2">
        <f>MACD!F748</f>
        <v>4.6611057299790544E-2</v>
      </c>
      <c r="F748" s="2">
        <f>'Moving Avg'!D748</f>
        <v>1.9579999999999997</v>
      </c>
      <c r="G748" s="2">
        <f>'Moving Avg'!F748</f>
        <v>2.0630000000000002</v>
      </c>
      <c r="H748" s="2">
        <f>'Moving Avg'!G748</f>
        <v>2.1109999999999998</v>
      </c>
      <c r="I748" s="2">
        <f>'Moving Avg'!H748</f>
        <v>2.2464500000000052</v>
      </c>
      <c r="J748" s="6" t="str">
        <f>OBV!F748</f>
        <v>BEARISH</v>
      </c>
      <c r="K748" s="6" t="str">
        <f>OBV!G748</f>
        <v>NEUTRAL</v>
      </c>
      <c r="L748" s="6" t="str">
        <f>OBV!H748</f>
        <v>CONFIRMED BEARISH</v>
      </c>
      <c r="M748" s="8">
        <f t="shared" si="110"/>
        <v>50</v>
      </c>
      <c r="N748" s="8">
        <f t="shared" si="111"/>
        <v>0</v>
      </c>
      <c r="O748" s="8">
        <f t="shared" si="112"/>
        <v>0</v>
      </c>
      <c r="P748" s="8">
        <f t="shared" si="113"/>
        <v>16.5</v>
      </c>
      <c r="Q748" s="9">
        <f t="shared" si="114"/>
        <v>19.975000000000001</v>
      </c>
      <c r="R748" s="9">
        <f t="shared" si="115"/>
        <v>14.125</v>
      </c>
      <c r="S748" s="9">
        <f t="shared" si="116"/>
        <v>14.925000000000001</v>
      </c>
      <c r="T748" s="9">
        <f t="shared" si="117"/>
        <v>16.625</v>
      </c>
      <c r="U748" s="8">
        <f t="shared" si="118"/>
        <v>16.341666666666669</v>
      </c>
      <c r="V748" s="8">
        <f t="shared" si="119"/>
        <v>16.412500000000001</v>
      </c>
    </row>
    <row r="749" spans="1:22" ht="13.5" x14ac:dyDescent="0.25">
      <c r="A749" s="3">
        <f>RSI!A749</f>
        <v>43397</v>
      </c>
      <c r="B749" s="2">
        <f>RSI!B749</f>
        <v>1.91</v>
      </c>
      <c r="C749" s="2">
        <f>RSI!I749</f>
        <v>20.998943645833137</v>
      </c>
      <c r="D749" s="2">
        <f>MACD!E749</f>
        <v>6.4693756825918491E-2</v>
      </c>
      <c r="E749" s="2">
        <f>MACD!F749</f>
        <v>5.0227597205016135E-2</v>
      </c>
      <c r="F749" s="2">
        <f>'Moving Avg'!D749</f>
        <v>1.95</v>
      </c>
      <c r="G749" s="2">
        <f>'Moving Avg'!F749</f>
        <v>2.0519999999999996</v>
      </c>
      <c r="H749" s="2">
        <f>'Moving Avg'!G749</f>
        <v>2.1061999999999999</v>
      </c>
      <c r="I749" s="2">
        <f>'Moving Avg'!H749</f>
        <v>2.2442500000000054</v>
      </c>
      <c r="J749" s="6" t="str">
        <f>OBV!F749</f>
        <v>BULLISH</v>
      </c>
      <c r="K749" s="6" t="str">
        <f>OBV!G749</f>
        <v>NEUTRAL</v>
      </c>
      <c r="L749" s="6" t="str">
        <f>OBV!H749</f>
        <v>BULLISH DIVERGENCE</v>
      </c>
      <c r="M749" s="8">
        <f t="shared" si="110"/>
        <v>50</v>
      </c>
      <c r="N749" s="8">
        <f t="shared" si="111"/>
        <v>0</v>
      </c>
      <c r="O749" s="8">
        <f t="shared" si="112"/>
        <v>0</v>
      </c>
      <c r="P749" s="8">
        <f t="shared" si="113"/>
        <v>66.5</v>
      </c>
      <c r="Q749" s="9">
        <f t="shared" si="114"/>
        <v>27.475000000000001</v>
      </c>
      <c r="R749" s="9">
        <f t="shared" si="115"/>
        <v>26.625</v>
      </c>
      <c r="S749" s="9">
        <f t="shared" si="116"/>
        <v>37.424999999999997</v>
      </c>
      <c r="T749" s="9">
        <f t="shared" si="117"/>
        <v>29.125</v>
      </c>
      <c r="U749" s="8">
        <f t="shared" si="118"/>
        <v>30.508333333333336</v>
      </c>
      <c r="V749" s="8">
        <f t="shared" si="119"/>
        <v>30.162500000000001</v>
      </c>
    </row>
    <row r="750" spans="1:22" ht="13.5" x14ac:dyDescent="0.25">
      <c r="A750" s="3">
        <f>RSI!A750</f>
        <v>43398</v>
      </c>
      <c r="B750" s="2">
        <f>RSI!B750</f>
        <v>1.9</v>
      </c>
      <c r="C750" s="2">
        <f>RSI!I750</f>
        <v>20.148901794543903</v>
      </c>
      <c r="D750" s="2">
        <f>MACD!E750</f>
        <v>6.4712178903102213E-2</v>
      </c>
      <c r="E750" s="2">
        <f>MACD!F750</f>
        <v>5.3124513544633357E-2</v>
      </c>
      <c r="F750" s="2">
        <f>'Moving Avg'!D750</f>
        <v>1.94</v>
      </c>
      <c r="G750" s="2">
        <f>'Moving Avg'!F750</f>
        <v>2.0389999999999993</v>
      </c>
      <c r="H750" s="2">
        <f>'Moving Avg'!G750</f>
        <v>2.101</v>
      </c>
      <c r="I750" s="2">
        <f>'Moving Avg'!H750</f>
        <v>2.2414500000000048</v>
      </c>
      <c r="J750" s="6" t="str">
        <f>OBV!F750</f>
        <v>BULLISH</v>
      </c>
      <c r="K750" s="6" t="str">
        <f>OBV!G750</f>
        <v>NEUTRAL</v>
      </c>
      <c r="L750" s="6" t="str">
        <f>OBV!H750</f>
        <v>BULLISH DIVERGENCE</v>
      </c>
      <c r="M750" s="8">
        <f t="shared" si="110"/>
        <v>50</v>
      </c>
      <c r="N750" s="8">
        <f t="shared" si="111"/>
        <v>0</v>
      </c>
      <c r="O750" s="8">
        <f t="shared" si="112"/>
        <v>0</v>
      </c>
      <c r="P750" s="8">
        <f t="shared" si="113"/>
        <v>66.5</v>
      </c>
      <c r="Q750" s="9">
        <f t="shared" si="114"/>
        <v>27.475000000000001</v>
      </c>
      <c r="R750" s="9">
        <f t="shared" si="115"/>
        <v>26.625</v>
      </c>
      <c r="S750" s="9">
        <f t="shared" si="116"/>
        <v>37.424999999999997</v>
      </c>
      <c r="T750" s="9">
        <f t="shared" si="117"/>
        <v>29.125</v>
      </c>
      <c r="U750" s="8">
        <f t="shared" si="118"/>
        <v>30.508333333333336</v>
      </c>
      <c r="V750" s="8">
        <f t="shared" si="119"/>
        <v>30.162500000000001</v>
      </c>
    </row>
    <row r="751" spans="1:22" ht="13.5" x14ac:dyDescent="0.25">
      <c r="A751" s="3">
        <f>RSI!A751</f>
        <v>43399</v>
      </c>
      <c r="B751" s="2">
        <f>RSI!B751</f>
        <v>1.9</v>
      </c>
      <c r="C751" s="2">
        <f>RSI!I751</f>
        <v>20.148901794543903</v>
      </c>
      <c r="D751" s="2">
        <f>MACD!E751</f>
        <v>6.5584593021658311E-2</v>
      </c>
      <c r="E751" s="2">
        <f>MACD!F751</f>
        <v>5.5616529440038351E-2</v>
      </c>
      <c r="F751" s="2">
        <f>'Moving Avg'!D751</f>
        <v>1.9219999999999999</v>
      </c>
      <c r="G751" s="2">
        <f>'Moving Avg'!F751</f>
        <v>2.0259999999999989</v>
      </c>
      <c r="H751" s="2">
        <f>'Moving Avg'!G751</f>
        <v>2.0958000000000001</v>
      </c>
      <c r="I751" s="2">
        <f>'Moving Avg'!H751</f>
        <v>2.2379500000000045</v>
      </c>
      <c r="J751" s="6" t="str">
        <f>OBV!F751</f>
        <v>BEARISH</v>
      </c>
      <c r="K751" s="6" t="str">
        <f>OBV!G751</f>
        <v>NEUTRAL</v>
      </c>
      <c r="L751" s="6" t="str">
        <f>OBV!H751</f>
        <v>CONFIRMED BEARISH</v>
      </c>
      <c r="M751" s="8">
        <f t="shared" si="110"/>
        <v>50</v>
      </c>
      <c r="N751" s="8">
        <f t="shared" si="111"/>
        <v>0</v>
      </c>
      <c r="O751" s="8">
        <f t="shared" si="112"/>
        <v>0</v>
      </c>
      <c r="P751" s="8">
        <f t="shared" si="113"/>
        <v>16.5</v>
      </c>
      <c r="Q751" s="9">
        <f t="shared" si="114"/>
        <v>19.975000000000001</v>
      </c>
      <c r="R751" s="9">
        <f t="shared" si="115"/>
        <v>14.125</v>
      </c>
      <c r="S751" s="9">
        <f t="shared" si="116"/>
        <v>14.925000000000001</v>
      </c>
      <c r="T751" s="9">
        <f t="shared" si="117"/>
        <v>16.625</v>
      </c>
      <c r="U751" s="8">
        <f t="shared" si="118"/>
        <v>16.341666666666669</v>
      </c>
      <c r="V751" s="8">
        <f t="shared" si="119"/>
        <v>16.412500000000001</v>
      </c>
    </row>
    <row r="752" spans="1:22" ht="13.5" x14ac:dyDescent="0.25">
      <c r="A752" s="3">
        <f>RSI!A752</f>
        <v>43402</v>
      </c>
      <c r="B752" s="2">
        <f>RSI!B752</f>
        <v>1.9</v>
      </c>
      <c r="C752" s="2">
        <f>RSI!I752</f>
        <v>20.148901794543903</v>
      </c>
      <c r="D752" s="2">
        <f>MACD!E752</f>
        <v>6.7116147182673558E-2</v>
      </c>
      <c r="E752" s="2">
        <f>MACD!F752</f>
        <v>5.7916452988565396E-2</v>
      </c>
      <c r="F752" s="2">
        <f>'Moving Avg'!D752</f>
        <v>1.9039999999999999</v>
      </c>
      <c r="G752" s="2">
        <f>'Moving Avg'!F752</f>
        <v>2.0144999999999991</v>
      </c>
      <c r="H752" s="2">
        <f>'Moving Avg'!G752</f>
        <v>2.0912000000000002</v>
      </c>
      <c r="I752" s="2">
        <f>'Moving Avg'!H752</f>
        <v>2.2339500000000045</v>
      </c>
      <c r="J752" s="6" t="str">
        <f>OBV!F752</f>
        <v>BEARISH</v>
      </c>
      <c r="K752" s="6" t="str">
        <f>OBV!G752</f>
        <v>NEUTRAL</v>
      </c>
      <c r="L752" s="6" t="str">
        <f>OBV!H752</f>
        <v>CONFIRMED BEARISH</v>
      </c>
      <c r="M752" s="8">
        <f t="shared" si="110"/>
        <v>50</v>
      </c>
      <c r="N752" s="8">
        <f t="shared" si="111"/>
        <v>0</v>
      </c>
      <c r="O752" s="8">
        <f t="shared" si="112"/>
        <v>0</v>
      </c>
      <c r="P752" s="8">
        <f t="shared" si="113"/>
        <v>16.5</v>
      </c>
      <c r="Q752" s="9">
        <f t="shared" si="114"/>
        <v>19.975000000000001</v>
      </c>
      <c r="R752" s="9">
        <f t="shared" si="115"/>
        <v>14.125</v>
      </c>
      <c r="S752" s="9">
        <f t="shared" si="116"/>
        <v>14.925000000000001</v>
      </c>
      <c r="T752" s="9">
        <f t="shared" si="117"/>
        <v>16.625</v>
      </c>
      <c r="U752" s="8">
        <f t="shared" si="118"/>
        <v>16.341666666666669</v>
      </c>
      <c r="V752" s="8">
        <f t="shared" si="119"/>
        <v>16.412500000000001</v>
      </c>
    </row>
    <row r="753" spans="1:22" ht="13.5" x14ac:dyDescent="0.25">
      <c r="A753" s="3">
        <f>RSI!A753</f>
        <v>43403</v>
      </c>
      <c r="B753" s="2">
        <f>RSI!B753</f>
        <v>1.9</v>
      </c>
      <c r="C753" s="2">
        <f>RSI!I753</f>
        <v>20.148901794543903</v>
      </c>
      <c r="D753" s="2">
        <f>MACD!E753</f>
        <v>6.9146667996201838E-2</v>
      </c>
      <c r="E753" s="2">
        <f>MACD!F753</f>
        <v>6.0162495990092685E-2</v>
      </c>
      <c r="F753" s="2">
        <f>'Moving Avg'!D753</f>
        <v>1.9019999999999999</v>
      </c>
      <c r="G753" s="2">
        <f>'Moving Avg'!F753</f>
        <v>2.0029999999999992</v>
      </c>
      <c r="H753" s="2">
        <f>'Moving Avg'!G753</f>
        <v>2.0862000000000007</v>
      </c>
      <c r="I753" s="2">
        <f>'Moving Avg'!H753</f>
        <v>2.2305000000000046</v>
      </c>
      <c r="J753" s="6" t="str">
        <f>OBV!F753</f>
        <v>BEARISH</v>
      </c>
      <c r="K753" s="6" t="str">
        <f>OBV!G753</f>
        <v>NEUTRAL</v>
      </c>
      <c r="L753" s="6" t="str">
        <f>OBV!H753</f>
        <v>CONFIRMED BEARISH</v>
      </c>
      <c r="M753" s="8">
        <f t="shared" si="110"/>
        <v>50</v>
      </c>
      <c r="N753" s="8">
        <f t="shared" si="111"/>
        <v>0</v>
      </c>
      <c r="O753" s="8">
        <f t="shared" si="112"/>
        <v>0</v>
      </c>
      <c r="P753" s="8">
        <f t="shared" si="113"/>
        <v>16.5</v>
      </c>
      <c r="Q753" s="9">
        <f t="shared" si="114"/>
        <v>19.975000000000001</v>
      </c>
      <c r="R753" s="9">
        <f t="shared" si="115"/>
        <v>14.125</v>
      </c>
      <c r="S753" s="9">
        <f t="shared" si="116"/>
        <v>14.925000000000001</v>
      </c>
      <c r="T753" s="9">
        <f t="shared" si="117"/>
        <v>16.625</v>
      </c>
      <c r="U753" s="8">
        <f t="shared" si="118"/>
        <v>16.341666666666669</v>
      </c>
      <c r="V753" s="8">
        <f t="shared" si="119"/>
        <v>16.412500000000001</v>
      </c>
    </row>
    <row r="754" spans="1:22" ht="13.5" x14ac:dyDescent="0.25">
      <c r="A754" s="3">
        <f>RSI!A754</f>
        <v>43404</v>
      </c>
      <c r="B754" s="2">
        <f>RSI!B754</f>
        <v>1.89</v>
      </c>
      <c r="C754" s="2">
        <f>RSI!I754</f>
        <v>19.10848387395707</v>
      </c>
      <c r="D754" s="2">
        <f>MACD!E754</f>
        <v>5.8439564154991963E-2</v>
      </c>
      <c r="E754" s="2">
        <f>MACD!F754</f>
        <v>5.981790962307254E-2</v>
      </c>
      <c r="F754" s="2">
        <f>'Moving Avg'!D754</f>
        <v>1.8980000000000001</v>
      </c>
      <c r="G754" s="2">
        <f>'Moving Avg'!F754</f>
        <v>1.9909999999999992</v>
      </c>
      <c r="H754" s="2">
        <f>'Moving Avg'!G754</f>
        <v>2.0802000000000005</v>
      </c>
      <c r="I754" s="2">
        <f>'Moving Avg'!H754</f>
        <v>2.2275000000000045</v>
      </c>
      <c r="J754" s="6" t="str">
        <f>OBV!F754</f>
        <v>BEARISH</v>
      </c>
      <c r="K754" s="6" t="str">
        <f>OBV!G754</f>
        <v>NEUTRAL</v>
      </c>
      <c r="L754" s="6" t="str">
        <f>OBV!H754</f>
        <v>CONFIRMED BEARISH</v>
      </c>
      <c r="M754" s="8">
        <f t="shared" si="110"/>
        <v>50</v>
      </c>
      <c r="N754" s="8">
        <f t="shared" si="111"/>
        <v>45</v>
      </c>
      <c r="O754" s="8">
        <f t="shared" si="112"/>
        <v>0</v>
      </c>
      <c r="P754" s="8">
        <f t="shared" si="113"/>
        <v>16.5</v>
      </c>
      <c r="Q754" s="9">
        <f t="shared" si="114"/>
        <v>35.725000000000001</v>
      </c>
      <c r="R754" s="9">
        <f t="shared" si="115"/>
        <v>23.125</v>
      </c>
      <c r="S754" s="9">
        <f t="shared" si="116"/>
        <v>21.675000000000001</v>
      </c>
      <c r="T754" s="9">
        <f t="shared" si="117"/>
        <v>27.875</v>
      </c>
      <c r="U754" s="8">
        <f t="shared" si="118"/>
        <v>26.841666666666669</v>
      </c>
      <c r="V754" s="8">
        <f t="shared" si="119"/>
        <v>27.1</v>
      </c>
    </row>
    <row r="755" spans="1:22" ht="13.5" x14ac:dyDescent="0.25">
      <c r="A755" s="3">
        <f>RSI!A755</f>
        <v>43405</v>
      </c>
      <c r="B755" s="2">
        <f>RSI!B755</f>
        <v>1.89</v>
      </c>
      <c r="C755" s="2">
        <f>RSI!I755</f>
        <v>19.108483873957056</v>
      </c>
      <c r="D755" s="2">
        <f>MACD!E755</f>
        <v>5.0068590328916196E-2</v>
      </c>
      <c r="E755" s="2">
        <f>MACD!F755</f>
        <v>5.7868045764241274E-2</v>
      </c>
      <c r="F755" s="2">
        <f>'Moving Avg'!D755</f>
        <v>1.8959999999999997</v>
      </c>
      <c r="G755" s="2">
        <f>'Moving Avg'!F755</f>
        <v>1.9789999999999996</v>
      </c>
      <c r="H755" s="2">
        <f>'Moving Avg'!G755</f>
        <v>2.0744000000000007</v>
      </c>
      <c r="I755" s="2">
        <f>'Moving Avg'!H755</f>
        <v>2.2242000000000042</v>
      </c>
      <c r="J755" s="6" t="str">
        <f>OBV!F755</f>
        <v>BEARISH</v>
      </c>
      <c r="K755" s="6" t="str">
        <f>OBV!G755</f>
        <v>NEUTRAL</v>
      </c>
      <c r="L755" s="6" t="str">
        <f>OBV!H755</f>
        <v>CONFIRMED BEARISH</v>
      </c>
      <c r="M755" s="8">
        <f t="shared" si="110"/>
        <v>50</v>
      </c>
      <c r="N755" s="8">
        <f t="shared" si="111"/>
        <v>45</v>
      </c>
      <c r="O755" s="8">
        <f t="shared" si="112"/>
        <v>0</v>
      </c>
      <c r="P755" s="8">
        <f t="shared" si="113"/>
        <v>16.5</v>
      </c>
      <c r="Q755" s="9">
        <f t="shared" si="114"/>
        <v>35.725000000000001</v>
      </c>
      <c r="R755" s="9">
        <f t="shared" si="115"/>
        <v>23.125</v>
      </c>
      <c r="S755" s="9">
        <f t="shared" si="116"/>
        <v>21.675000000000001</v>
      </c>
      <c r="T755" s="9">
        <f t="shared" si="117"/>
        <v>27.875</v>
      </c>
      <c r="U755" s="8">
        <f t="shared" si="118"/>
        <v>26.841666666666669</v>
      </c>
      <c r="V755" s="8">
        <f t="shared" si="119"/>
        <v>27.1</v>
      </c>
    </row>
    <row r="756" spans="1:22" ht="13.5" x14ac:dyDescent="0.25">
      <c r="A756" s="3">
        <f>RSI!A756</f>
        <v>43406</v>
      </c>
      <c r="B756" s="2">
        <f>RSI!B756</f>
        <v>1.89</v>
      </c>
      <c r="C756" s="2">
        <f>RSI!I756</f>
        <v>19.10848387395707</v>
      </c>
      <c r="D756" s="2">
        <f>MACD!E756</f>
        <v>4.9777159663712434E-2</v>
      </c>
      <c r="E756" s="2">
        <f>MACD!F756</f>
        <v>5.6249868544135509E-2</v>
      </c>
      <c r="F756" s="2">
        <f>'Moving Avg'!D756</f>
        <v>1.8939999999999997</v>
      </c>
      <c r="G756" s="2">
        <f>'Moving Avg'!F756</f>
        <v>1.9684999999999995</v>
      </c>
      <c r="H756" s="2">
        <f>'Moving Avg'!G756</f>
        <v>2.0688000000000009</v>
      </c>
      <c r="I756" s="2">
        <f>'Moving Avg'!H756</f>
        <v>2.2209000000000039</v>
      </c>
      <c r="J756" s="6" t="str">
        <f>OBV!F756</f>
        <v>BEARISH</v>
      </c>
      <c r="K756" s="6" t="str">
        <f>OBV!G756</f>
        <v>NEUTRAL</v>
      </c>
      <c r="L756" s="6" t="str">
        <f>OBV!H756</f>
        <v>CONFIRMED BEARISH</v>
      </c>
      <c r="M756" s="8">
        <f t="shared" si="110"/>
        <v>50</v>
      </c>
      <c r="N756" s="8">
        <f t="shared" si="111"/>
        <v>45</v>
      </c>
      <c r="O756" s="8">
        <f t="shared" si="112"/>
        <v>0</v>
      </c>
      <c r="P756" s="8">
        <f t="shared" si="113"/>
        <v>16.5</v>
      </c>
      <c r="Q756" s="9">
        <f t="shared" si="114"/>
        <v>35.725000000000001</v>
      </c>
      <c r="R756" s="9">
        <f t="shared" si="115"/>
        <v>23.125</v>
      </c>
      <c r="S756" s="9">
        <f t="shared" si="116"/>
        <v>21.675000000000001</v>
      </c>
      <c r="T756" s="9">
        <f t="shared" si="117"/>
        <v>27.875</v>
      </c>
      <c r="U756" s="8">
        <f t="shared" si="118"/>
        <v>26.841666666666669</v>
      </c>
      <c r="V756" s="8">
        <f t="shared" si="119"/>
        <v>27.1</v>
      </c>
    </row>
    <row r="757" spans="1:22" ht="13.5" x14ac:dyDescent="0.25">
      <c r="A757" s="3">
        <f>RSI!A757</f>
        <v>43409</v>
      </c>
      <c r="B757" s="2">
        <f>RSI!B757</f>
        <v>1.89</v>
      </c>
      <c r="C757" s="2">
        <f>RSI!I757</f>
        <v>19.108483873957056</v>
      </c>
      <c r="D757" s="2">
        <f>MACD!E757</f>
        <v>5.012117085577561E-2</v>
      </c>
      <c r="E757" s="2">
        <f>MACD!F757</f>
        <v>5.5024129006463536E-2</v>
      </c>
      <c r="F757" s="2">
        <f>'Moving Avg'!D757</f>
        <v>1.8919999999999999</v>
      </c>
      <c r="G757" s="2">
        <f>'Moving Avg'!F757</f>
        <v>1.9579999999999995</v>
      </c>
      <c r="H757" s="2">
        <f>'Moving Avg'!G757</f>
        <v>2.0640000000000014</v>
      </c>
      <c r="I757" s="2">
        <f>'Moving Avg'!H757</f>
        <v>2.2178500000000039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  <c r="M757" s="8">
        <f t="shared" si="110"/>
        <v>50</v>
      </c>
      <c r="N757" s="8">
        <f t="shared" si="111"/>
        <v>45</v>
      </c>
      <c r="O757" s="8">
        <f t="shared" si="112"/>
        <v>0</v>
      </c>
      <c r="P757" s="8">
        <f t="shared" si="113"/>
        <v>16.5</v>
      </c>
      <c r="Q757" s="9">
        <f t="shared" si="114"/>
        <v>35.725000000000001</v>
      </c>
      <c r="R757" s="9">
        <f t="shared" si="115"/>
        <v>23.125</v>
      </c>
      <c r="S757" s="9">
        <f t="shared" si="116"/>
        <v>21.675000000000001</v>
      </c>
      <c r="T757" s="9">
        <f t="shared" si="117"/>
        <v>27.875</v>
      </c>
      <c r="U757" s="8">
        <f t="shared" si="118"/>
        <v>26.841666666666669</v>
      </c>
      <c r="V757" s="8">
        <f t="shared" si="119"/>
        <v>27.1</v>
      </c>
    </row>
    <row r="758" spans="1:22" ht="13.5" x14ac:dyDescent="0.25">
      <c r="A758" s="3">
        <f>RSI!A758</f>
        <v>43410</v>
      </c>
      <c r="B758" s="2">
        <f>RSI!B758</f>
        <v>1.89</v>
      </c>
      <c r="C758" s="2">
        <f>RSI!I758</f>
        <v>19.108483873957056</v>
      </c>
      <c r="D758" s="2">
        <f>MACD!E758</f>
        <v>3.8651422691656778E-2</v>
      </c>
      <c r="E758" s="2">
        <f>MACD!F758</f>
        <v>5.174958774350219E-2</v>
      </c>
      <c r="F758" s="2">
        <f>'Moving Avg'!D758</f>
        <v>1.89</v>
      </c>
      <c r="G758" s="2">
        <f>'Moving Avg'!F758</f>
        <v>1.9474999999999993</v>
      </c>
      <c r="H758" s="2">
        <f>'Moving Avg'!G758</f>
        <v>2.059200000000001</v>
      </c>
      <c r="I758" s="2">
        <f>'Moving Avg'!H758</f>
        <v>2.2148000000000034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  <c r="M758" s="8">
        <f t="shared" si="110"/>
        <v>50</v>
      </c>
      <c r="N758" s="8">
        <f t="shared" si="111"/>
        <v>45</v>
      </c>
      <c r="O758" s="8">
        <f t="shared" si="112"/>
        <v>0</v>
      </c>
      <c r="P758" s="8">
        <f t="shared" si="113"/>
        <v>16.5</v>
      </c>
      <c r="Q758" s="9">
        <f t="shared" si="114"/>
        <v>35.725000000000001</v>
      </c>
      <c r="R758" s="9">
        <f t="shared" si="115"/>
        <v>23.125</v>
      </c>
      <c r="S758" s="9">
        <f t="shared" si="116"/>
        <v>21.675000000000001</v>
      </c>
      <c r="T758" s="9">
        <f t="shared" si="117"/>
        <v>27.875</v>
      </c>
      <c r="U758" s="8">
        <f t="shared" si="118"/>
        <v>26.841666666666669</v>
      </c>
      <c r="V758" s="8">
        <f t="shared" si="119"/>
        <v>27.1</v>
      </c>
    </row>
    <row r="759" spans="1:22" ht="13.5" x14ac:dyDescent="0.25">
      <c r="A759" s="3">
        <f>RSI!A759</f>
        <v>43411</v>
      </c>
      <c r="B759" s="2">
        <f>RSI!B759</f>
        <v>1.89</v>
      </c>
      <c r="C759" s="2">
        <f>RSI!I759</f>
        <v>19.108483873957056</v>
      </c>
      <c r="D759" s="2">
        <f>MACD!E759</f>
        <v>2.9452600936957785E-2</v>
      </c>
      <c r="E759" s="2">
        <f>MACD!F759</f>
        <v>4.7290190382193315E-2</v>
      </c>
      <c r="F759" s="2">
        <f>'Moving Avg'!D759</f>
        <v>1.89</v>
      </c>
      <c r="G759" s="2">
        <f>'Moving Avg'!F759</f>
        <v>1.94</v>
      </c>
      <c r="H759" s="2">
        <f>'Moving Avg'!G759</f>
        <v>2.0544000000000011</v>
      </c>
      <c r="I759" s="2">
        <f>'Moving Avg'!H759</f>
        <v>2.2119500000000034</v>
      </c>
      <c r="J759" s="6" t="str">
        <f>OBV!F759</f>
        <v>NEUTRAL</v>
      </c>
      <c r="K759" s="6" t="str">
        <f>OBV!G759</f>
        <v>NEUTRAL</v>
      </c>
      <c r="L759" s="6" t="str">
        <f>OBV!H759</f>
        <v>NEUTRAL</v>
      </c>
      <c r="M759" s="8">
        <f t="shared" si="110"/>
        <v>50</v>
      </c>
      <c r="N759" s="8">
        <f t="shared" si="111"/>
        <v>45</v>
      </c>
      <c r="O759" s="8">
        <f t="shared" si="112"/>
        <v>0</v>
      </c>
      <c r="P759" s="8">
        <f t="shared" si="113"/>
        <v>33</v>
      </c>
      <c r="Q759" s="9">
        <f t="shared" si="114"/>
        <v>38.200000000000003</v>
      </c>
      <c r="R759" s="9">
        <f t="shared" si="115"/>
        <v>27.25</v>
      </c>
      <c r="S759" s="9">
        <f t="shared" si="116"/>
        <v>29.1</v>
      </c>
      <c r="T759" s="9">
        <f t="shared" si="117"/>
        <v>32</v>
      </c>
      <c r="U759" s="8">
        <f t="shared" si="118"/>
        <v>31.516666666666669</v>
      </c>
      <c r="V759" s="8">
        <f t="shared" si="119"/>
        <v>31.637500000000003</v>
      </c>
    </row>
    <row r="760" spans="1:22" ht="13.5" x14ac:dyDescent="0.25">
      <c r="A760" s="3">
        <f>RSI!A760</f>
        <v>43412</v>
      </c>
      <c r="B760" s="2">
        <f>RSI!B760</f>
        <v>1.89</v>
      </c>
      <c r="C760" s="2">
        <f>RSI!I760</f>
        <v>19.108483873957056</v>
      </c>
      <c r="D760" s="2">
        <f>MACD!E760</f>
        <v>2.0599363369180113E-2</v>
      </c>
      <c r="E760" s="2">
        <f>MACD!F760</f>
        <v>4.1952024979590677E-2</v>
      </c>
      <c r="F760" s="2">
        <f>'Moving Avg'!D760</f>
        <v>1.89</v>
      </c>
      <c r="G760" s="2">
        <f>'Moving Avg'!F760</f>
        <v>1.9324999999999999</v>
      </c>
      <c r="H760" s="2">
        <f>'Moving Avg'!G760</f>
        <v>2.0496000000000008</v>
      </c>
      <c r="I760" s="2">
        <f>'Moving Avg'!H760</f>
        <v>2.2088000000000028</v>
      </c>
      <c r="J760" s="6" t="str">
        <f>OBV!F760</f>
        <v>NEUTRAL</v>
      </c>
      <c r="K760" s="6" t="str">
        <f>OBV!G760</f>
        <v>NEUTRAL</v>
      </c>
      <c r="L760" s="6" t="str">
        <f>OBV!H760</f>
        <v>NEUTRAL</v>
      </c>
      <c r="M760" s="8">
        <f t="shared" si="110"/>
        <v>50</v>
      </c>
      <c r="N760" s="8">
        <f t="shared" si="111"/>
        <v>100</v>
      </c>
      <c r="O760" s="8">
        <f t="shared" si="112"/>
        <v>0</v>
      </c>
      <c r="P760" s="8">
        <f t="shared" si="113"/>
        <v>33</v>
      </c>
      <c r="Q760" s="9">
        <f t="shared" si="114"/>
        <v>57.45</v>
      </c>
      <c r="R760" s="9">
        <f t="shared" si="115"/>
        <v>38.25</v>
      </c>
      <c r="S760" s="9">
        <f t="shared" si="116"/>
        <v>37.35</v>
      </c>
      <c r="T760" s="9">
        <f t="shared" si="117"/>
        <v>45.75</v>
      </c>
      <c r="U760" s="8">
        <f t="shared" si="118"/>
        <v>44.35</v>
      </c>
      <c r="V760" s="8">
        <f t="shared" si="119"/>
        <v>44.7</v>
      </c>
    </row>
    <row r="761" spans="1:22" ht="13.5" x14ac:dyDescent="0.25">
      <c r="A761" s="3">
        <f>RSI!A761</f>
        <v>43413</v>
      </c>
      <c r="B761" s="2">
        <f>RSI!B761</f>
        <v>1.9</v>
      </c>
      <c r="C761" s="2">
        <f>RSI!I761</f>
        <v>25.565385516913835</v>
      </c>
      <c r="D761" s="2">
        <f>MACD!E761</f>
        <v>1.2801534922981528E-2</v>
      </c>
      <c r="E761" s="2">
        <f>MACD!F761</f>
        <v>3.6121926968268846E-2</v>
      </c>
      <c r="F761" s="2">
        <f>'Moving Avg'!D761</f>
        <v>1.8919999999999999</v>
      </c>
      <c r="G761" s="2">
        <f>'Moving Avg'!F761</f>
        <v>1.9255</v>
      </c>
      <c r="H761" s="2">
        <f>'Moving Avg'!G761</f>
        <v>2.0446000000000009</v>
      </c>
      <c r="I761" s="2">
        <f>'Moving Avg'!H761</f>
        <v>2.2058000000000026</v>
      </c>
      <c r="J761" s="6" t="str">
        <f>OBV!F761</f>
        <v>BULLISH</v>
      </c>
      <c r="K761" s="6" t="str">
        <f>OBV!G761</f>
        <v>NEUTRAL</v>
      </c>
      <c r="L761" s="6" t="str">
        <f>OBV!H761</f>
        <v>CONFIRMED BULLISH</v>
      </c>
      <c r="M761" s="8">
        <f t="shared" si="110"/>
        <v>50</v>
      </c>
      <c r="N761" s="8">
        <f t="shared" si="111"/>
        <v>100</v>
      </c>
      <c r="O761" s="8">
        <f t="shared" si="112"/>
        <v>0</v>
      </c>
      <c r="P761" s="8">
        <f t="shared" si="113"/>
        <v>83.5</v>
      </c>
      <c r="Q761" s="9">
        <f t="shared" si="114"/>
        <v>65.025000000000006</v>
      </c>
      <c r="R761" s="9">
        <f t="shared" si="115"/>
        <v>50.875</v>
      </c>
      <c r="S761" s="9">
        <f t="shared" si="116"/>
        <v>60.075000000000003</v>
      </c>
      <c r="T761" s="9">
        <f t="shared" si="117"/>
        <v>58.375</v>
      </c>
      <c r="U761" s="8">
        <f t="shared" si="118"/>
        <v>58.658333333333339</v>
      </c>
      <c r="V761" s="8">
        <f t="shared" si="119"/>
        <v>58.587500000000006</v>
      </c>
    </row>
    <row r="762" spans="1:22" ht="13.5" x14ac:dyDescent="0.25">
      <c r="A762" s="3">
        <f>RSI!A762</f>
        <v>43416</v>
      </c>
      <c r="B762" s="2">
        <f>RSI!B762</f>
        <v>1.9</v>
      </c>
      <c r="C762" s="2">
        <f>RSI!I762</f>
        <v>25.565385516913835</v>
      </c>
      <c r="D762" s="2">
        <f>MACD!E762</f>
        <v>6.5462387338177663E-3</v>
      </c>
      <c r="E762" s="2">
        <f>MACD!F762</f>
        <v>3.020678932137863E-2</v>
      </c>
      <c r="F762" s="2">
        <f>'Moving Avg'!D762</f>
        <v>1.8940000000000001</v>
      </c>
      <c r="G762" s="2">
        <f>'Moving Avg'!F762</f>
        <v>1.9184999999999999</v>
      </c>
      <c r="H762" s="2">
        <f>'Moving Avg'!G762</f>
        <v>2.0400000000000005</v>
      </c>
      <c r="I762" s="2">
        <f>'Moving Avg'!H762</f>
        <v>2.2030500000000024</v>
      </c>
      <c r="J762" s="6" t="str">
        <f>OBV!F762</f>
        <v>BULLISH</v>
      </c>
      <c r="K762" s="6" t="str">
        <f>OBV!G762</f>
        <v>NEUTRAL</v>
      </c>
      <c r="L762" s="6" t="str">
        <f>OBV!H762</f>
        <v>CONFIRMED BULLISH</v>
      </c>
      <c r="M762" s="8">
        <f t="shared" si="110"/>
        <v>50</v>
      </c>
      <c r="N762" s="8">
        <f t="shared" si="111"/>
        <v>100</v>
      </c>
      <c r="O762" s="8">
        <f t="shared" si="112"/>
        <v>0</v>
      </c>
      <c r="P762" s="8">
        <f t="shared" si="113"/>
        <v>83.5</v>
      </c>
      <c r="Q762" s="9">
        <f t="shared" si="114"/>
        <v>65.025000000000006</v>
      </c>
      <c r="R762" s="9">
        <f t="shared" si="115"/>
        <v>50.875</v>
      </c>
      <c r="S762" s="9">
        <f t="shared" si="116"/>
        <v>60.075000000000003</v>
      </c>
      <c r="T762" s="9">
        <f t="shared" si="117"/>
        <v>58.375</v>
      </c>
      <c r="U762" s="8">
        <f t="shared" si="118"/>
        <v>58.658333333333339</v>
      </c>
      <c r="V762" s="8">
        <f t="shared" si="119"/>
        <v>58.587500000000006</v>
      </c>
    </row>
    <row r="763" spans="1:22" ht="13.5" x14ac:dyDescent="0.25">
      <c r="A763" s="3">
        <f>RSI!A763</f>
        <v>43417</v>
      </c>
      <c r="B763" s="2">
        <f>RSI!B763</f>
        <v>1.87</v>
      </c>
      <c r="C763" s="2">
        <f>RSI!I763</f>
        <v>20.008551080425192</v>
      </c>
      <c r="D763" s="2">
        <f>MACD!E763</f>
        <v>3.7929868621502383E-3</v>
      </c>
      <c r="E763" s="2">
        <f>MACD!F763</f>
        <v>2.4924028829532954E-2</v>
      </c>
      <c r="F763" s="2">
        <f>'Moving Avg'!D763</f>
        <v>1.89</v>
      </c>
      <c r="G763" s="2">
        <f>'Moving Avg'!F763</f>
        <v>1.9099999999999997</v>
      </c>
      <c r="H763" s="2">
        <f>'Moving Avg'!G763</f>
        <v>2.0348000000000006</v>
      </c>
      <c r="I763" s="2">
        <f>'Moving Avg'!H763</f>
        <v>2.200150000000002</v>
      </c>
      <c r="J763" s="6" t="str">
        <f>OBV!F763</f>
        <v>BULLISH</v>
      </c>
      <c r="K763" s="6" t="str">
        <f>OBV!G763</f>
        <v>NEUTRAL</v>
      </c>
      <c r="L763" s="6" t="str">
        <f>OBV!H763</f>
        <v>BULLISH DIVERGENCE</v>
      </c>
      <c r="M763" s="8">
        <f t="shared" si="110"/>
        <v>50</v>
      </c>
      <c r="N763" s="8">
        <f t="shared" si="111"/>
        <v>100</v>
      </c>
      <c r="O763" s="8">
        <f t="shared" si="112"/>
        <v>0</v>
      </c>
      <c r="P763" s="8">
        <f t="shared" si="113"/>
        <v>66.5</v>
      </c>
      <c r="Q763" s="9">
        <f t="shared" si="114"/>
        <v>62.475000000000001</v>
      </c>
      <c r="R763" s="9">
        <f t="shared" si="115"/>
        <v>46.625</v>
      </c>
      <c r="S763" s="9">
        <f t="shared" si="116"/>
        <v>52.424999999999997</v>
      </c>
      <c r="T763" s="9">
        <f t="shared" si="117"/>
        <v>54.125</v>
      </c>
      <c r="U763" s="8">
        <f t="shared" si="118"/>
        <v>53.841666666666661</v>
      </c>
      <c r="V763" s="8">
        <f t="shared" si="119"/>
        <v>53.912499999999994</v>
      </c>
    </row>
    <row r="764" spans="1:22" ht="13.5" x14ac:dyDescent="0.25">
      <c r="A764" s="3">
        <f>RSI!A764</f>
        <v>43418</v>
      </c>
      <c r="B764" s="2">
        <f>RSI!B764</f>
        <v>1.87</v>
      </c>
      <c r="C764" s="2">
        <f>RSI!I764</f>
        <v>20.008551080425192</v>
      </c>
      <c r="D764" s="2">
        <f>MACD!E764</f>
        <v>3.9607457680190805E-4</v>
      </c>
      <c r="E764" s="2">
        <f>MACD!F764</f>
        <v>2.0018437978986746E-2</v>
      </c>
      <c r="F764" s="2">
        <f>'Moving Avg'!D764</f>
        <v>1.8859999999999999</v>
      </c>
      <c r="G764" s="2">
        <f>'Moving Avg'!F764</f>
        <v>1.9059999999999999</v>
      </c>
      <c r="H764" s="2">
        <f>'Moving Avg'!G764</f>
        <v>2.0294000000000008</v>
      </c>
      <c r="I764" s="2">
        <f>'Moving Avg'!H764</f>
        <v>2.197500000000002</v>
      </c>
      <c r="J764" s="6" t="str">
        <f>OBV!F764</f>
        <v>BULLISH</v>
      </c>
      <c r="K764" s="6" t="str">
        <f>OBV!G764</f>
        <v>NEUTRAL</v>
      </c>
      <c r="L764" s="6" t="str">
        <f>OBV!H764</f>
        <v>BULLISH DIVERGENCE</v>
      </c>
      <c r="M764" s="8">
        <f t="shared" si="110"/>
        <v>50</v>
      </c>
      <c r="N764" s="8">
        <f t="shared" si="111"/>
        <v>45</v>
      </c>
      <c r="O764" s="8">
        <f t="shared" si="112"/>
        <v>0</v>
      </c>
      <c r="P764" s="8">
        <f t="shared" si="113"/>
        <v>66.5</v>
      </c>
      <c r="Q764" s="9">
        <f t="shared" si="114"/>
        <v>43.225000000000001</v>
      </c>
      <c r="R764" s="9">
        <f t="shared" si="115"/>
        <v>35.625</v>
      </c>
      <c r="S764" s="9">
        <f t="shared" si="116"/>
        <v>44.174999999999997</v>
      </c>
      <c r="T764" s="9">
        <f t="shared" si="117"/>
        <v>40.375</v>
      </c>
      <c r="U764" s="8">
        <f t="shared" si="118"/>
        <v>41.008333333333333</v>
      </c>
      <c r="V764" s="8">
        <f t="shared" si="119"/>
        <v>40.849999999999994</v>
      </c>
    </row>
    <row r="765" spans="1:22" ht="13.5" x14ac:dyDescent="0.25">
      <c r="A765" s="3">
        <f>RSI!A765</f>
        <v>43419</v>
      </c>
      <c r="B765" s="2">
        <f>RSI!B765</f>
        <v>1.91</v>
      </c>
      <c r="C765" s="2">
        <f>RSI!I765</f>
        <v>40.131152067262363</v>
      </c>
      <c r="D765" s="2">
        <f>MACD!E765</f>
        <v>-5.0048803427933386E-3</v>
      </c>
      <c r="E765" s="2">
        <f>MACD!F765</f>
        <v>1.501377431463073E-2</v>
      </c>
      <c r="F765" s="2">
        <f>'Moving Avg'!D765</f>
        <v>1.89</v>
      </c>
      <c r="G765" s="2">
        <f>'Moving Avg'!F765</f>
        <v>1.9039999999999995</v>
      </c>
      <c r="H765" s="2">
        <f>'Moving Avg'!G765</f>
        <v>2.0248000000000008</v>
      </c>
      <c r="I765" s="2">
        <f>'Moving Avg'!H765</f>
        <v>2.1950500000000024</v>
      </c>
      <c r="J765" s="6" t="str">
        <f>OBV!F765</f>
        <v>BULLISH</v>
      </c>
      <c r="K765" s="6" t="str">
        <f>OBV!G765</f>
        <v>NEUTRAL</v>
      </c>
      <c r="L765" s="6" t="str">
        <f>OBV!H765</f>
        <v>CONFIRMED BULLISH</v>
      </c>
      <c r="M765" s="8">
        <f t="shared" si="110"/>
        <v>25</v>
      </c>
      <c r="N765" s="8">
        <f t="shared" si="111"/>
        <v>100</v>
      </c>
      <c r="O765" s="8">
        <f t="shared" si="112"/>
        <v>0</v>
      </c>
      <c r="P765" s="8">
        <f t="shared" si="113"/>
        <v>83.5</v>
      </c>
      <c r="Q765" s="9">
        <f t="shared" si="114"/>
        <v>56.274999999999999</v>
      </c>
      <c r="R765" s="9">
        <f t="shared" si="115"/>
        <v>45.875</v>
      </c>
      <c r="S765" s="9">
        <f t="shared" si="116"/>
        <v>56.325000000000003</v>
      </c>
      <c r="T765" s="9">
        <f t="shared" si="117"/>
        <v>52.125</v>
      </c>
      <c r="U765" s="8">
        <f t="shared" si="118"/>
        <v>52.82500000000001</v>
      </c>
      <c r="V765" s="8">
        <f t="shared" si="119"/>
        <v>52.650000000000006</v>
      </c>
    </row>
    <row r="766" spans="1:22" ht="13.5" x14ac:dyDescent="0.25">
      <c r="A766" s="3">
        <f>RSI!A766</f>
        <v>43420</v>
      </c>
      <c r="B766" s="2">
        <f>RSI!B766</f>
        <v>1.93</v>
      </c>
      <c r="C766" s="2">
        <f>RSI!I766</f>
        <v>47.273256398941847</v>
      </c>
      <c r="D766" s="2">
        <f>MACD!E766</f>
        <v>-1.0888763765920073E-2</v>
      </c>
      <c r="E766" s="2">
        <f>MACD!F766</f>
        <v>9.8332666985205697E-3</v>
      </c>
      <c r="F766" s="2">
        <f>'Moving Avg'!D766</f>
        <v>1.8960000000000001</v>
      </c>
      <c r="G766" s="2">
        <f>'Moving Avg'!F766</f>
        <v>1.9009999999999998</v>
      </c>
      <c r="H766" s="2">
        <f>'Moving Avg'!G766</f>
        <v>2.0208000000000008</v>
      </c>
      <c r="I766" s="2">
        <f>'Moving Avg'!H766</f>
        <v>2.192950000000002</v>
      </c>
      <c r="J766" s="6" t="str">
        <f>OBV!F766</f>
        <v>BEARISH</v>
      </c>
      <c r="K766" s="6" t="str">
        <f>OBV!G766</f>
        <v>NEUTRAL</v>
      </c>
      <c r="L766" s="6" t="str">
        <f>OBV!H766</f>
        <v>BEARISH DIVERGENCE</v>
      </c>
      <c r="M766" s="8">
        <f t="shared" si="110"/>
        <v>25</v>
      </c>
      <c r="N766" s="8">
        <f t="shared" si="111"/>
        <v>100</v>
      </c>
      <c r="O766" s="8">
        <f t="shared" si="112"/>
        <v>0</v>
      </c>
      <c r="P766" s="8">
        <f t="shared" si="113"/>
        <v>16.5</v>
      </c>
      <c r="Q766" s="9">
        <f t="shared" si="114"/>
        <v>46.225000000000001</v>
      </c>
      <c r="R766" s="9">
        <f t="shared" si="115"/>
        <v>29.125</v>
      </c>
      <c r="S766" s="9">
        <f t="shared" si="116"/>
        <v>26.175000000000001</v>
      </c>
      <c r="T766" s="9">
        <f t="shared" si="117"/>
        <v>35.375</v>
      </c>
      <c r="U766" s="8">
        <f t="shared" si="118"/>
        <v>33.841666666666661</v>
      </c>
      <c r="V766" s="8">
        <f t="shared" si="119"/>
        <v>34.224999999999994</v>
      </c>
    </row>
    <row r="767" spans="1:22" ht="13.5" x14ac:dyDescent="0.25">
      <c r="A767" s="3">
        <f>RSI!A767</f>
        <v>43423</v>
      </c>
      <c r="B767" s="2">
        <f>RSI!B767</f>
        <v>1.92</v>
      </c>
      <c r="C767" s="2">
        <f>RSI!I767</f>
        <v>44.419890538432526</v>
      </c>
      <c r="D767" s="2">
        <f>MACD!E767</f>
        <v>-1.5089655179869377E-2</v>
      </c>
      <c r="E767" s="2">
        <f>MACD!F767</f>
        <v>4.8486823228425799E-3</v>
      </c>
      <c r="F767" s="2">
        <f>'Moving Avg'!D767</f>
        <v>1.9</v>
      </c>
      <c r="G767" s="2">
        <f>'Moving Avg'!F767</f>
        <v>1.8974999999999997</v>
      </c>
      <c r="H767" s="2">
        <f>'Moving Avg'!G767</f>
        <v>2.0166000000000013</v>
      </c>
      <c r="I767" s="2">
        <f>'Moving Avg'!H767</f>
        <v>2.1910000000000021</v>
      </c>
      <c r="J767" s="6" t="str">
        <f>OBV!F767</f>
        <v>BEARISH</v>
      </c>
      <c r="K767" s="6" t="str">
        <f>OBV!G767</f>
        <v>NEUTRAL</v>
      </c>
      <c r="L767" s="6" t="str">
        <f>OBV!H767</f>
        <v>BEARISH DIVERGENCE</v>
      </c>
      <c r="M767" s="8">
        <f t="shared" si="110"/>
        <v>25</v>
      </c>
      <c r="N767" s="8">
        <f t="shared" si="111"/>
        <v>45</v>
      </c>
      <c r="O767" s="8">
        <f t="shared" si="112"/>
        <v>0</v>
      </c>
      <c r="P767" s="8">
        <f t="shared" si="113"/>
        <v>16.5</v>
      </c>
      <c r="Q767" s="9">
        <f t="shared" si="114"/>
        <v>26.975000000000001</v>
      </c>
      <c r="R767" s="9">
        <f t="shared" si="115"/>
        <v>18.125</v>
      </c>
      <c r="S767" s="9">
        <f t="shared" si="116"/>
        <v>17.925000000000001</v>
      </c>
      <c r="T767" s="9">
        <f t="shared" si="117"/>
        <v>21.625</v>
      </c>
      <c r="U767" s="8">
        <f t="shared" si="118"/>
        <v>21.008333333333336</v>
      </c>
      <c r="V767" s="8">
        <f t="shared" si="119"/>
        <v>21.162500000000001</v>
      </c>
    </row>
    <row r="768" spans="1:22" ht="13.5" x14ac:dyDescent="0.25">
      <c r="A768" s="3">
        <f>RSI!A768</f>
        <v>43425</v>
      </c>
      <c r="B768" s="2">
        <f>RSI!B768</f>
        <v>1.93</v>
      </c>
      <c r="C768" s="2">
        <f>RSI!I768</f>
        <v>47.812201102331208</v>
      </c>
      <c r="D768" s="2">
        <f>MACD!E768</f>
        <v>-1.9291611071939441E-2</v>
      </c>
      <c r="E768" s="2">
        <f>MACD!F768</f>
        <v>2.062364388617571E-5</v>
      </c>
      <c r="F768" s="2">
        <f>'Moving Avg'!D768</f>
        <v>1.9120000000000001</v>
      </c>
      <c r="G768" s="2">
        <f>'Moving Avg'!F768</f>
        <v>1.8984999999999999</v>
      </c>
      <c r="H768" s="2">
        <f>'Moving Avg'!G768</f>
        <v>2.0126000000000013</v>
      </c>
      <c r="I768" s="2">
        <f>'Moving Avg'!H768</f>
        <v>2.1895500000000023</v>
      </c>
      <c r="J768" s="6" t="str">
        <f>OBV!F768</f>
        <v>BEARISH</v>
      </c>
      <c r="K768" s="6" t="str">
        <f>OBV!G768</f>
        <v>NEUTRAL</v>
      </c>
      <c r="L768" s="6" t="str">
        <f>OBV!H768</f>
        <v>BEARISH DIVERGENCE</v>
      </c>
      <c r="M768" s="8">
        <f t="shared" si="110"/>
        <v>25</v>
      </c>
      <c r="N768" s="8">
        <f t="shared" si="111"/>
        <v>45</v>
      </c>
      <c r="O768" s="8">
        <f t="shared" si="112"/>
        <v>0</v>
      </c>
      <c r="P768" s="8">
        <f t="shared" si="113"/>
        <v>16.5</v>
      </c>
      <c r="Q768" s="9">
        <f t="shared" si="114"/>
        <v>26.975000000000001</v>
      </c>
      <c r="R768" s="9">
        <f t="shared" si="115"/>
        <v>18.125</v>
      </c>
      <c r="S768" s="9">
        <f t="shared" si="116"/>
        <v>17.925000000000001</v>
      </c>
      <c r="T768" s="9">
        <f t="shared" si="117"/>
        <v>21.625</v>
      </c>
      <c r="U768" s="8">
        <f t="shared" si="118"/>
        <v>21.008333333333336</v>
      </c>
      <c r="V768" s="8">
        <f t="shared" si="119"/>
        <v>21.162500000000001</v>
      </c>
    </row>
    <row r="769" spans="1:22" ht="13.5" x14ac:dyDescent="0.25">
      <c r="A769" s="3">
        <f>RSI!A769</f>
        <v>43426</v>
      </c>
      <c r="B769" s="2">
        <f>RSI!B769</f>
        <v>1.93</v>
      </c>
      <c r="C769" s="2">
        <f>RSI!I769</f>
        <v>47.812201102331208</v>
      </c>
      <c r="D769" s="2">
        <f>MACD!E769</f>
        <v>-2.2819734792826951E-2</v>
      </c>
      <c r="E769" s="2">
        <f>MACD!F769</f>
        <v>-4.5474480434564502E-3</v>
      </c>
      <c r="F769" s="2">
        <f>'Moving Avg'!D769</f>
        <v>1.9239999999999999</v>
      </c>
      <c r="G769" s="2">
        <f>'Moving Avg'!F769</f>
        <v>1.8995000000000002</v>
      </c>
      <c r="H769" s="2">
        <f>'Moving Avg'!G769</f>
        <v>2.0080000000000013</v>
      </c>
      <c r="I769" s="2">
        <f>'Moving Avg'!H769</f>
        <v>2.1881000000000022</v>
      </c>
      <c r="J769" s="6" t="str">
        <f>OBV!F769</f>
        <v>BEARISH</v>
      </c>
      <c r="K769" s="6" t="str">
        <f>OBV!G769</f>
        <v>NEUTRAL</v>
      </c>
      <c r="L769" s="6" t="str">
        <f>OBV!H769</f>
        <v>BEARISH DIVERGENCE</v>
      </c>
      <c r="M769" s="8">
        <f t="shared" si="110"/>
        <v>25</v>
      </c>
      <c r="N769" s="8">
        <f t="shared" si="111"/>
        <v>45</v>
      </c>
      <c r="O769" s="8">
        <f t="shared" si="112"/>
        <v>0</v>
      </c>
      <c r="P769" s="8">
        <f t="shared" si="113"/>
        <v>16.5</v>
      </c>
      <c r="Q769" s="9">
        <f t="shared" si="114"/>
        <v>26.975000000000001</v>
      </c>
      <c r="R769" s="9">
        <f t="shared" si="115"/>
        <v>18.125</v>
      </c>
      <c r="S769" s="9">
        <f t="shared" si="116"/>
        <v>17.925000000000001</v>
      </c>
      <c r="T769" s="9">
        <f t="shared" si="117"/>
        <v>21.625</v>
      </c>
      <c r="U769" s="8">
        <f t="shared" si="118"/>
        <v>21.008333333333336</v>
      </c>
      <c r="V769" s="8">
        <f t="shared" si="119"/>
        <v>21.162500000000001</v>
      </c>
    </row>
    <row r="770" spans="1:22" ht="13.5" x14ac:dyDescent="0.25">
      <c r="A770" s="3">
        <f>RSI!A770</f>
        <v>43427</v>
      </c>
      <c r="B770" s="2">
        <f>RSI!B770</f>
        <v>1.93</v>
      </c>
      <c r="C770" s="2">
        <f>RSI!I770</f>
        <v>47.812201102331201</v>
      </c>
      <c r="D770" s="2">
        <f>MACD!E770</f>
        <v>-2.5779720787336036E-2</v>
      </c>
      <c r="E770" s="2">
        <f>MACD!F770</f>
        <v>-8.7939025922323683E-3</v>
      </c>
      <c r="F770" s="2">
        <f>'Moving Avg'!D770</f>
        <v>1.9279999999999997</v>
      </c>
      <c r="G770" s="2">
        <f>'Moving Avg'!F770</f>
        <v>1.9009999999999998</v>
      </c>
      <c r="H770" s="2">
        <f>'Moving Avg'!G770</f>
        <v>2.003400000000001</v>
      </c>
      <c r="I770" s="2">
        <f>'Moving Avg'!H770</f>
        <v>2.1863500000000018</v>
      </c>
      <c r="J770" s="6" t="str">
        <f>OBV!F770</f>
        <v>BEARISH</v>
      </c>
      <c r="K770" s="6" t="str">
        <f>OBV!G770</f>
        <v>NEUTRAL</v>
      </c>
      <c r="L770" s="6" t="str">
        <f>OBV!H770</f>
        <v>BEARISH DIVERGENCE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45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16.5</v>
      </c>
      <c r="Q770" s="9">
        <f t="shared" si="114"/>
        <v>26.975000000000001</v>
      </c>
      <c r="R770" s="9">
        <f t="shared" si="115"/>
        <v>18.125</v>
      </c>
      <c r="S770" s="9">
        <f t="shared" si="116"/>
        <v>17.925000000000001</v>
      </c>
      <c r="T770" s="9">
        <f t="shared" si="117"/>
        <v>21.625</v>
      </c>
      <c r="U770" s="8">
        <f t="shared" si="118"/>
        <v>21.008333333333336</v>
      </c>
      <c r="V770" s="8">
        <f t="shared" si="119"/>
        <v>21.162500000000001</v>
      </c>
    </row>
    <row r="771" spans="1:22" ht="13.5" x14ac:dyDescent="0.25">
      <c r="A771" s="3">
        <f>RSI!A771</f>
        <v>43430</v>
      </c>
      <c r="B771" s="2">
        <f>RSI!B771</f>
        <v>1.88</v>
      </c>
      <c r="C771" s="2">
        <f>RSI!I771</f>
        <v>34.617579065209981</v>
      </c>
      <c r="D771" s="2">
        <f>MACD!E771</f>
        <v>-2.3018687355258027E-2</v>
      </c>
      <c r="E771" s="2">
        <f>MACD!F771</f>
        <v>-1.1638859544837501E-2</v>
      </c>
      <c r="F771" s="2">
        <f>'Moving Avg'!D771</f>
        <v>1.9179999999999999</v>
      </c>
      <c r="G771" s="2">
        <f>'Moving Avg'!F771</f>
        <v>1.9</v>
      </c>
      <c r="H771" s="2">
        <f>'Moving Avg'!G771</f>
        <v>1.9984000000000008</v>
      </c>
      <c r="I771" s="2">
        <f>'Moving Avg'!H771</f>
        <v>2.1840500000000018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  <c r="M771" s="8">
        <f t="shared" si="120"/>
        <v>25</v>
      </c>
      <c r="N771" s="8">
        <f t="shared" si="121"/>
        <v>45</v>
      </c>
      <c r="O771" s="8">
        <f t="shared" si="122"/>
        <v>0</v>
      </c>
      <c r="P771" s="8">
        <f t="shared" si="123"/>
        <v>16.5</v>
      </c>
      <c r="Q771" s="9">
        <f t="shared" ref="Q771:Q834" si="124">0.35*M771+N771*0.35+O771*0.15+P771*0.15</f>
        <v>26.975000000000001</v>
      </c>
      <c r="R771" s="9">
        <f t="shared" ref="R771:R834" si="125">M771*0.2+N771*0.2+O771*0.35+P771*0.25</f>
        <v>18.125</v>
      </c>
      <c r="S771" s="9">
        <f t="shared" ref="S771:S834" si="126">M771*0.15+N771*0.15+O771*0.25+P771*0.45</f>
        <v>17.925000000000001</v>
      </c>
      <c r="T771" s="9">
        <f t="shared" ref="T771:T834" si="127">0.25*SUM(M771:P771)</f>
        <v>21.625</v>
      </c>
      <c r="U771" s="8">
        <f t="shared" ref="U771:U834" si="128">SUM(Q771:S771)/3</f>
        <v>21.008333333333336</v>
      </c>
      <c r="V771" s="8">
        <f t="shared" ref="V771:V834" si="129">SUM(Q771:T771)/4</f>
        <v>21.162500000000001</v>
      </c>
    </row>
    <row r="772" spans="1:22" ht="13.5" x14ac:dyDescent="0.25">
      <c r="A772" s="3">
        <f>RSI!A772</f>
        <v>43431</v>
      </c>
      <c r="B772" s="2">
        <f>RSI!B772</f>
        <v>1.88</v>
      </c>
      <c r="C772" s="2">
        <f>RSI!I772</f>
        <v>34.617579065209981</v>
      </c>
      <c r="D772" s="2">
        <f>MACD!E772</f>
        <v>-2.0365243072516082E-2</v>
      </c>
      <c r="E772" s="2">
        <f>MACD!F772</f>
        <v>-1.3384136250373218E-2</v>
      </c>
      <c r="F772" s="2">
        <f>'Moving Avg'!D772</f>
        <v>1.9100000000000001</v>
      </c>
      <c r="G772" s="2">
        <f>'Moving Avg'!F772</f>
        <v>1.8990000000000002</v>
      </c>
      <c r="H772" s="2">
        <f>'Moving Avg'!G772</f>
        <v>1.9934000000000005</v>
      </c>
      <c r="I772" s="2">
        <f>'Moving Avg'!H772</f>
        <v>2.1820500000000016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  <c r="M772" s="8">
        <f t="shared" si="120"/>
        <v>25</v>
      </c>
      <c r="N772" s="8">
        <f t="shared" si="121"/>
        <v>45</v>
      </c>
      <c r="O772" s="8">
        <f t="shared" si="122"/>
        <v>0</v>
      </c>
      <c r="P772" s="8">
        <f t="shared" si="123"/>
        <v>16.5</v>
      </c>
      <c r="Q772" s="9">
        <f t="shared" si="124"/>
        <v>26.975000000000001</v>
      </c>
      <c r="R772" s="9">
        <f t="shared" si="125"/>
        <v>18.125</v>
      </c>
      <c r="S772" s="9">
        <f t="shared" si="126"/>
        <v>17.925000000000001</v>
      </c>
      <c r="T772" s="9">
        <f t="shared" si="127"/>
        <v>21.625</v>
      </c>
      <c r="U772" s="8">
        <f t="shared" si="128"/>
        <v>21.008333333333336</v>
      </c>
      <c r="V772" s="8">
        <f t="shared" si="129"/>
        <v>21.162500000000001</v>
      </c>
    </row>
    <row r="773" spans="1:22" ht="13.5" x14ac:dyDescent="0.25">
      <c r="A773" s="3">
        <f>RSI!A773</f>
        <v>43432</v>
      </c>
      <c r="B773" s="2">
        <f>RSI!B773</f>
        <v>1.89</v>
      </c>
      <c r="C773" s="2">
        <f>RSI!I773</f>
        <v>38.551016802952823</v>
      </c>
      <c r="D773" s="2">
        <f>MACD!E773</f>
        <v>-2.3182456320253619E-2</v>
      </c>
      <c r="E773" s="2">
        <f>MACD!F773</f>
        <v>-1.5343800264349301E-2</v>
      </c>
      <c r="F773" s="2">
        <f>'Moving Avg'!D773</f>
        <v>1.9019999999999999</v>
      </c>
      <c r="G773" s="2">
        <f>'Moving Avg'!F773</f>
        <v>1.8985000000000003</v>
      </c>
      <c r="H773" s="2">
        <f>'Moving Avg'!G773</f>
        <v>1.9886000000000008</v>
      </c>
      <c r="I773" s="2">
        <f>'Moving Avg'!H773</f>
        <v>2.1806000000000014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  <c r="M773" s="8">
        <f t="shared" si="120"/>
        <v>25</v>
      </c>
      <c r="N773" s="8">
        <f t="shared" si="121"/>
        <v>45</v>
      </c>
      <c r="O773" s="8">
        <f t="shared" si="122"/>
        <v>0</v>
      </c>
      <c r="P773" s="8">
        <f t="shared" si="123"/>
        <v>16.5</v>
      </c>
      <c r="Q773" s="9">
        <f t="shared" si="124"/>
        <v>26.975000000000001</v>
      </c>
      <c r="R773" s="9">
        <f t="shared" si="125"/>
        <v>18.125</v>
      </c>
      <c r="S773" s="9">
        <f t="shared" si="126"/>
        <v>17.925000000000001</v>
      </c>
      <c r="T773" s="9">
        <f t="shared" si="127"/>
        <v>21.625</v>
      </c>
      <c r="U773" s="8">
        <f t="shared" si="128"/>
        <v>21.008333333333336</v>
      </c>
      <c r="V773" s="8">
        <f t="shared" si="129"/>
        <v>21.162500000000001</v>
      </c>
    </row>
    <row r="774" spans="1:22" ht="13.5" x14ac:dyDescent="0.25">
      <c r="A774" s="3">
        <f>RSI!A774</f>
        <v>43433</v>
      </c>
      <c r="B774" s="2">
        <f>RSI!B774</f>
        <v>1.88</v>
      </c>
      <c r="C774" s="2">
        <f>RSI!I774</f>
        <v>36.205337852144694</v>
      </c>
      <c r="D774" s="2">
        <f>MACD!E774</f>
        <v>-2.4612666627509494E-2</v>
      </c>
      <c r="E774" s="2">
        <f>MACD!F774</f>
        <v>-1.7197573536981342E-2</v>
      </c>
      <c r="F774" s="2">
        <f>'Moving Avg'!D774</f>
        <v>1.8919999999999999</v>
      </c>
      <c r="G774" s="2">
        <f>'Moving Avg'!F774</f>
        <v>1.8980000000000004</v>
      </c>
      <c r="H774" s="2">
        <f>'Moving Avg'!G774</f>
        <v>1.9836000000000005</v>
      </c>
      <c r="I774" s="2">
        <f>'Moving Avg'!H774</f>
        <v>2.1789000000000014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25</v>
      </c>
      <c r="N774" s="8">
        <f t="shared" si="121"/>
        <v>45</v>
      </c>
      <c r="O774" s="8">
        <f t="shared" si="122"/>
        <v>0</v>
      </c>
      <c r="P774" s="8">
        <f t="shared" si="123"/>
        <v>16.5</v>
      </c>
      <c r="Q774" s="9">
        <f t="shared" si="124"/>
        <v>26.975000000000001</v>
      </c>
      <c r="R774" s="9">
        <f t="shared" si="125"/>
        <v>18.125</v>
      </c>
      <c r="S774" s="9">
        <f t="shared" si="126"/>
        <v>17.925000000000001</v>
      </c>
      <c r="T774" s="9">
        <f t="shared" si="127"/>
        <v>21.625</v>
      </c>
      <c r="U774" s="8">
        <f t="shared" si="128"/>
        <v>21.008333333333336</v>
      </c>
      <c r="V774" s="8">
        <f t="shared" si="129"/>
        <v>21.162500000000001</v>
      </c>
    </row>
    <row r="775" spans="1:22" ht="13.5" x14ac:dyDescent="0.25">
      <c r="A775" s="3">
        <f>RSI!A775</f>
        <v>43434</v>
      </c>
      <c r="B775" s="2">
        <f>RSI!B775</f>
        <v>1.89</v>
      </c>
      <c r="C775" s="2">
        <f>RSI!I775</f>
        <v>40.128510999515996</v>
      </c>
      <c r="D775" s="2">
        <f>MACD!E775</f>
        <v>-2.0153570240003083E-2</v>
      </c>
      <c r="E775" s="2">
        <f>MACD!F775</f>
        <v>-1.7788772877585693E-2</v>
      </c>
      <c r="F775" s="2">
        <f>'Moving Avg'!D775</f>
        <v>1.8839999999999999</v>
      </c>
      <c r="G775" s="2">
        <f>'Moving Avg'!F775</f>
        <v>1.8980000000000001</v>
      </c>
      <c r="H775" s="2">
        <f>'Moving Avg'!G775</f>
        <v>1.9788000000000006</v>
      </c>
      <c r="I775" s="2">
        <f>'Moving Avg'!H775</f>
        <v>2.1770000000000014</v>
      </c>
      <c r="J775" s="6" t="str">
        <f>OBV!F775</f>
        <v>BEARISH</v>
      </c>
      <c r="K775" s="6" t="str">
        <f>OBV!G775</f>
        <v>NEUTRAL</v>
      </c>
      <c r="L775" s="6" t="str">
        <f>OBV!H775</f>
        <v>CONFIRMED BEARISH</v>
      </c>
      <c r="M775" s="8">
        <f t="shared" si="120"/>
        <v>25</v>
      </c>
      <c r="N775" s="8">
        <f t="shared" si="121"/>
        <v>45</v>
      </c>
      <c r="O775" s="8">
        <f t="shared" si="122"/>
        <v>0</v>
      </c>
      <c r="P775" s="8">
        <f t="shared" si="123"/>
        <v>16.5</v>
      </c>
      <c r="Q775" s="9">
        <f t="shared" si="124"/>
        <v>26.975000000000001</v>
      </c>
      <c r="R775" s="9">
        <f t="shared" si="125"/>
        <v>18.125</v>
      </c>
      <c r="S775" s="9">
        <f t="shared" si="126"/>
        <v>17.925000000000001</v>
      </c>
      <c r="T775" s="9">
        <f t="shared" si="127"/>
        <v>21.625</v>
      </c>
      <c r="U775" s="8">
        <f t="shared" si="128"/>
        <v>21.008333333333336</v>
      </c>
      <c r="V775" s="8">
        <f t="shared" si="129"/>
        <v>21.162500000000001</v>
      </c>
    </row>
    <row r="776" spans="1:22" ht="13.5" x14ac:dyDescent="0.25">
      <c r="A776" s="3">
        <f>RSI!A776</f>
        <v>43437</v>
      </c>
      <c r="B776" s="2">
        <f>RSI!B776</f>
        <v>1.89</v>
      </c>
      <c r="C776" s="2">
        <f>RSI!I776</f>
        <v>40.128510999515996</v>
      </c>
      <c r="D776" s="2">
        <f>MACD!E776</f>
        <v>-1.3125462583238878E-2</v>
      </c>
      <c r="E776" s="2">
        <f>MACD!F776</f>
        <v>-1.6856110818716331E-2</v>
      </c>
      <c r="F776" s="2">
        <f>'Moving Avg'!D776</f>
        <v>1.8859999999999999</v>
      </c>
      <c r="G776" s="2">
        <f>'Moving Avg'!F776</f>
        <v>1.8980000000000001</v>
      </c>
      <c r="H776" s="2">
        <f>'Moving Avg'!G776</f>
        <v>1.9736000000000007</v>
      </c>
      <c r="I776" s="2">
        <f>'Moving Avg'!H776</f>
        <v>2.1750000000000007</v>
      </c>
      <c r="J776" s="6" t="str">
        <f>OBV!F776</f>
        <v>BULLISH</v>
      </c>
      <c r="K776" s="6" t="str">
        <f>OBV!G776</f>
        <v>NEUTRAL</v>
      </c>
      <c r="L776" s="6" t="str">
        <f>OBV!H776</f>
        <v>CONFIRMED BULLISH</v>
      </c>
      <c r="M776" s="8">
        <f t="shared" si="120"/>
        <v>25</v>
      </c>
      <c r="N776" s="8">
        <f t="shared" si="121"/>
        <v>0</v>
      </c>
      <c r="O776" s="8">
        <f t="shared" si="122"/>
        <v>0</v>
      </c>
      <c r="P776" s="8">
        <f t="shared" si="123"/>
        <v>83.5</v>
      </c>
      <c r="Q776" s="9">
        <f t="shared" si="124"/>
        <v>21.274999999999999</v>
      </c>
      <c r="R776" s="9">
        <f t="shared" si="125"/>
        <v>25.875</v>
      </c>
      <c r="S776" s="9">
        <f t="shared" si="126"/>
        <v>41.325000000000003</v>
      </c>
      <c r="T776" s="9">
        <f t="shared" si="127"/>
        <v>27.125</v>
      </c>
      <c r="U776" s="8">
        <f t="shared" si="128"/>
        <v>29.491666666666664</v>
      </c>
      <c r="V776" s="8">
        <f t="shared" si="129"/>
        <v>28.9</v>
      </c>
    </row>
    <row r="777" spans="1:22" ht="13.5" x14ac:dyDescent="0.25">
      <c r="A777" s="3">
        <f>RSI!A777</f>
        <v>43438</v>
      </c>
      <c r="B777" s="2">
        <f>RSI!B777</f>
        <v>1.92</v>
      </c>
      <c r="C777" s="2">
        <f>RSI!I777</f>
        <v>50.681062241422921</v>
      </c>
      <c r="D777" s="2">
        <f>MACD!E777</f>
        <v>-1.0774375814170511E-2</v>
      </c>
      <c r="E777" s="2">
        <f>MACD!F777</f>
        <v>-1.5639763817807167E-2</v>
      </c>
      <c r="F777" s="2">
        <f>'Moving Avg'!D777</f>
        <v>1.8939999999999997</v>
      </c>
      <c r="G777" s="2">
        <f>'Moving Avg'!F777</f>
        <v>1.8995000000000002</v>
      </c>
      <c r="H777" s="2">
        <f>'Moving Avg'!G777</f>
        <v>1.9690000000000005</v>
      </c>
      <c r="I777" s="2">
        <f>'Moving Avg'!H777</f>
        <v>2.1731000000000007</v>
      </c>
      <c r="J777" s="6" t="str">
        <f>OBV!F777</f>
        <v>BULLISH</v>
      </c>
      <c r="K777" s="6" t="str">
        <f>OBV!G777</f>
        <v>NEUTRAL</v>
      </c>
      <c r="L777" s="6" t="str">
        <f>OBV!H777</f>
        <v>CONFIRMED BULLISH</v>
      </c>
      <c r="M777" s="8">
        <f t="shared" si="120"/>
        <v>25</v>
      </c>
      <c r="N777" s="8">
        <f t="shared" si="121"/>
        <v>0</v>
      </c>
      <c r="O777" s="8">
        <f t="shared" si="122"/>
        <v>0</v>
      </c>
      <c r="P777" s="8">
        <f t="shared" si="123"/>
        <v>83.5</v>
      </c>
      <c r="Q777" s="9">
        <f t="shared" si="124"/>
        <v>21.274999999999999</v>
      </c>
      <c r="R777" s="9">
        <f t="shared" si="125"/>
        <v>25.875</v>
      </c>
      <c r="S777" s="9">
        <f t="shared" si="126"/>
        <v>41.325000000000003</v>
      </c>
      <c r="T777" s="9">
        <f t="shared" si="127"/>
        <v>27.125</v>
      </c>
      <c r="U777" s="8">
        <f t="shared" si="128"/>
        <v>29.491666666666664</v>
      </c>
      <c r="V777" s="8">
        <f t="shared" si="129"/>
        <v>28.9</v>
      </c>
    </row>
    <row r="778" spans="1:22" ht="13.5" x14ac:dyDescent="0.25">
      <c r="A778" s="3">
        <f>RSI!A778</f>
        <v>43439</v>
      </c>
      <c r="B778" s="2">
        <f>RSI!B778</f>
        <v>1.92</v>
      </c>
      <c r="C778" s="2">
        <f>RSI!I778</f>
        <v>50.681062241422921</v>
      </c>
      <c r="D778" s="2">
        <f>MACD!E778</f>
        <v>-7.2711098177300482E-3</v>
      </c>
      <c r="E778" s="2">
        <f>MACD!F778</f>
        <v>-1.3966033017791743E-2</v>
      </c>
      <c r="F778" s="2">
        <f>'Moving Avg'!D778</f>
        <v>1.9</v>
      </c>
      <c r="G778" s="2">
        <f>'Moving Avg'!F778</f>
        <v>1.9009999999999998</v>
      </c>
      <c r="H778" s="2">
        <f>'Moving Avg'!G778</f>
        <v>1.9648000000000008</v>
      </c>
      <c r="I778" s="2">
        <f>'Moving Avg'!H778</f>
        <v>2.171050000000001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  <c r="M778" s="8">
        <f t="shared" si="120"/>
        <v>25</v>
      </c>
      <c r="N778" s="8">
        <f t="shared" si="121"/>
        <v>0</v>
      </c>
      <c r="O778" s="8">
        <f t="shared" si="122"/>
        <v>0</v>
      </c>
      <c r="P778" s="8">
        <f t="shared" si="123"/>
        <v>83.5</v>
      </c>
      <c r="Q778" s="9">
        <f t="shared" si="124"/>
        <v>21.274999999999999</v>
      </c>
      <c r="R778" s="9">
        <f t="shared" si="125"/>
        <v>25.875</v>
      </c>
      <c r="S778" s="9">
        <f t="shared" si="126"/>
        <v>41.325000000000003</v>
      </c>
      <c r="T778" s="9">
        <f t="shared" si="127"/>
        <v>27.125</v>
      </c>
      <c r="U778" s="8">
        <f t="shared" si="128"/>
        <v>29.491666666666664</v>
      </c>
      <c r="V778" s="8">
        <f t="shared" si="129"/>
        <v>28.9</v>
      </c>
    </row>
    <row r="779" spans="1:22" ht="13.5" x14ac:dyDescent="0.25">
      <c r="A779" s="3">
        <f>RSI!A779</f>
        <v>43440</v>
      </c>
      <c r="B779" s="2">
        <f>RSI!B779</f>
        <v>1.92</v>
      </c>
      <c r="C779" s="2">
        <f>RSI!I779</f>
        <v>50.681062241422921</v>
      </c>
      <c r="D779" s="2">
        <f>MACD!E779</f>
        <v>-4.3295639821403498E-3</v>
      </c>
      <c r="E779" s="2">
        <f>MACD!F779</f>
        <v>-1.2038739210661464E-2</v>
      </c>
      <c r="F779" s="2">
        <f>'Moving Avg'!D779</f>
        <v>1.9079999999999999</v>
      </c>
      <c r="G779" s="2">
        <f>'Moving Avg'!F779</f>
        <v>1.9025000000000003</v>
      </c>
      <c r="H779" s="2">
        <f>'Moving Avg'!G779</f>
        <v>1.9606000000000003</v>
      </c>
      <c r="I779" s="2">
        <f>'Moving Avg'!H779</f>
        <v>2.1692000000000013</v>
      </c>
      <c r="J779" s="6" t="str">
        <f>OBV!F779</f>
        <v>BULLISH</v>
      </c>
      <c r="K779" s="6" t="str">
        <f>OBV!G779</f>
        <v>NEUTRAL</v>
      </c>
      <c r="L779" s="6" t="str">
        <f>OBV!H779</f>
        <v>CONFIRMED BULLISH</v>
      </c>
      <c r="M779" s="8">
        <f t="shared" si="120"/>
        <v>25</v>
      </c>
      <c r="N779" s="8">
        <f t="shared" si="121"/>
        <v>0</v>
      </c>
      <c r="O779" s="8">
        <f t="shared" si="122"/>
        <v>0</v>
      </c>
      <c r="P779" s="8">
        <f t="shared" si="123"/>
        <v>83.5</v>
      </c>
      <c r="Q779" s="9">
        <f t="shared" si="124"/>
        <v>21.274999999999999</v>
      </c>
      <c r="R779" s="9">
        <f t="shared" si="125"/>
        <v>25.875</v>
      </c>
      <c r="S779" s="9">
        <f t="shared" si="126"/>
        <v>41.325000000000003</v>
      </c>
      <c r="T779" s="9">
        <f t="shared" si="127"/>
        <v>27.125</v>
      </c>
      <c r="U779" s="8">
        <f t="shared" si="128"/>
        <v>29.491666666666664</v>
      </c>
      <c r="V779" s="8">
        <f t="shared" si="129"/>
        <v>28.9</v>
      </c>
    </row>
    <row r="780" spans="1:22" ht="13.5" x14ac:dyDescent="0.25">
      <c r="A780" s="3">
        <f>RSI!A780</f>
        <v>43441</v>
      </c>
      <c r="B780" s="2">
        <f>RSI!B780</f>
        <v>1.92</v>
      </c>
      <c r="C780" s="2">
        <f>RSI!I780</f>
        <v>50.681062241422921</v>
      </c>
      <c r="D780" s="2">
        <f>MACD!E780</f>
        <v>-1.8616341795314462E-3</v>
      </c>
      <c r="E780" s="2">
        <f>MACD!F780</f>
        <v>-1.0003318204435461E-2</v>
      </c>
      <c r="F780" s="2">
        <f>'Moving Avg'!D780</f>
        <v>1.9140000000000001</v>
      </c>
      <c r="G780" s="2">
        <f>'Moving Avg'!F780</f>
        <v>1.9040000000000004</v>
      </c>
      <c r="H780" s="2">
        <f>'Moving Avg'!G780</f>
        <v>1.9558000000000002</v>
      </c>
      <c r="I780" s="2">
        <f>'Moving Avg'!H780</f>
        <v>2.1671500000000012</v>
      </c>
      <c r="J780" s="6" t="str">
        <f>OBV!F780</f>
        <v>BULLISH</v>
      </c>
      <c r="K780" s="6" t="str">
        <f>OBV!G780</f>
        <v>NEUTRAL</v>
      </c>
      <c r="L780" s="6" t="str">
        <f>OBV!H780</f>
        <v>CONFIRMED BULLISH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83.5</v>
      </c>
      <c r="Q780" s="9">
        <f t="shared" si="124"/>
        <v>21.274999999999999</v>
      </c>
      <c r="R780" s="9">
        <f t="shared" si="125"/>
        <v>25.875</v>
      </c>
      <c r="S780" s="9">
        <f t="shared" si="126"/>
        <v>41.325000000000003</v>
      </c>
      <c r="T780" s="9">
        <f t="shared" si="127"/>
        <v>27.125</v>
      </c>
      <c r="U780" s="8">
        <f t="shared" si="128"/>
        <v>29.491666666666664</v>
      </c>
      <c r="V780" s="8">
        <f t="shared" si="129"/>
        <v>28.9</v>
      </c>
    </row>
    <row r="781" spans="1:22" ht="13.5" x14ac:dyDescent="0.25">
      <c r="A781" s="3">
        <f>RSI!A781</f>
        <v>43444</v>
      </c>
      <c r="B781" s="2">
        <f>RSI!B781</f>
        <v>1.92</v>
      </c>
      <c r="C781" s="2">
        <f>RSI!I781</f>
        <v>50.681062241422929</v>
      </c>
      <c r="D781" s="2">
        <f>MACD!E781</f>
        <v>-7.4852033178918198E-3</v>
      </c>
      <c r="E781" s="2">
        <f>MACD!F781</f>
        <v>-9.4996952271267331E-3</v>
      </c>
      <c r="F781" s="2">
        <f>'Moving Avg'!D781</f>
        <v>1.92</v>
      </c>
      <c r="G781" s="2">
        <f>'Moving Avg'!F781</f>
        <v>1.9050000000000005</v>
      </c>
      <c r="H781" s="2">
        <f>'Moving Avg'!G781</f>
        <v>1.9509999999999998</v>
      </c>
      <c r="I781" s="2">
        <f>'Moving Avg'!H781</f>
        <v>2.1651000000000011</v>
      </c>
      <c r="J781" s="6" t="str">
        <f>OBV!F781</f>
        <v>BULLISH</v>
      </c>
      <c r="K781" s="6" t="str">
        <f>OBV!G781</f>
        <v>NEUTRAL</v>
      </c>
      <c r="L781" s="6" t="str">
        <f>OBV!H781</f>
        <v>CONFIRMED BULLISH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83.5</v>
      </c>
      <c r="Q781" s="9">
        <f t="shared" si="124"/>
        <v>21.274999999999999</v>
      </c>
      <c r="R781" s="9">
        <f t="shared" si="125"/>
        <v>25.875</v>
      </c>
      <c r="S781" s="9">
        <f t="shared" si="126"/>
        <v>41.325000000000003</v>
      </c>
      <c r="T781" s="9">
        <f t="shared" si="127"/>
        <v>27.125</v>
      </c>
      <c r="U781" s="8">
        <f t="shared" si="128"/>
        <v>29.491666666666664</v>
      </c>
      <c r="V781" s="8">
        <f t="shared" si="129"/>
        <v>28.9</v>
      </c>
    </row>
    <row r="782" spans="1:22" ht="13.5" x14ac:dyDescent="0.25">
      <c r="A782" s="3">
        <f>RSI!A782</f>
        <v>43445</v>
      </c>
      <c r="B782" s="2">
        <f>RSI!B782</f>
        <v>1.91</v>
      </c>
      <c r="C782" s="2">
        <f>RSI!I782</f>
        <v>46.70626726021672</v>
      </c>
      <c r="D782" s="2">
        <f>MACD!E782</f>
        <v>-1.1520931807286416E-2</v>
      </c>
      <c r="E782" s="2">
        <f>MACD!F782</f>
        <v>-9.9039425431586697E-3</v>
      </c>
      <c r="F782" s="2">
        <f>'Moving Avg'!D782</f>
        <v>1.9179999999999999</v>
      </c>
      <c r="G782" s="2">
        <f>'Moving Avg'!F782</f>
        <v>1.9055</v>
      </c>
      <c r="H782" s="2">
        <f>'Moving Avg'!G782</f>
        <v>1.9465999999999999</v>
      </c>
      <c r="I782" s="2">
        <f>'Moving Avg'!H782</f>
        <v>2.1629500000000013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  <c r="M782" s="8">
        <f t="shared" si="120"/>
        <v>25</v>
      </c>
      <c r="N782" s="8">
        <f t="shared" si="121"/>
        <v>45</v>
      </c>
      <c r="O782" s="8">
        <f t="shared" si="122"/>
        <v>0</v>
      </c>
      <c r="P782" s="8">
        <f t="shared" si="123"/>
        <v>16.5</v>
      </c>
      <c r="Q782" s="9">
        <f t="shared" si="124"/>
        <v>26.975000000000001</v>
      </c>
      <c r="R782" s="9">
        <f t="shared" si="125"/>
        <v>18.125</v>
      </c>
      <c r="S782" s="9">
        <f t="shared" si="126"/>
        <v>17.925000000000001</v>
      </c>
      <c r="T782" s="9">
        <f t="shared" si="127"/>
        <v>21.625</v>
      </c>
      <c r="U782" s="8">
        <f t="shared" si="128"/>
        <v>21.008333333333336</v>
      </c>
      <c r="V782" s="8">
        <f t="shared" si="129"/>
        <v>21.162500000000001</v>
      </c>
    </row>
    <row r="783" spans="1:22" ht="13.5" x14ac:dyDescent="0.25">
      <c r="A783" s="3">
        <f>RSI!A783</f>
        <v>43446</v>
      </c>
      <c r="B783" s="2">
        <f>RSI!B783</f>
        <v>1.91</v>
      </c>
      <c r="C783" s="2">
        <f>RSI!I783</f>
        <v>46.70626726021672</v>
      </c>
      <c r="D783" s="2">
        <f>MACD!E783</f>
        <v>-1.3354953480660514E-2</v>
      </c>
      <c r="E783" s="2">
        <f>MACD!F783</f>
        <v>-1.059414473065904E-2</v>
      </c>
      <c r="F783" s="2">
        <f>'Moving Avg'!D783</f>
        <v>1.9159999999999999</v>
      </c>
      <c r="G783" s="2">
        <f>'Moving Avg'!F783</f>
        <v>1.9075</v>
      </c>
      <c r="H783" s="2">
        <f>'Moving Avg'!G783</f>
        <v>1.9421999999999997</v>
      </c>
      <c r="I783" s="2">
        <f>'Moving Avg'!H783</f>
        <v>2.1608000000000014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0"/>
        <v>25</v>
      </c>
      <c r="N783" s="8">
        <f t="shared" si="121"/>
        <v>45</v>
      </c>
      <c r="O783" s="8">
        <f t="shared" si="122"/>
        <v>0</v>
      </c>
      <c r="P783" s="8">
        <f t="shared" si="123"/>
        <v>16.5</v>
      </c>
      <c r="Q783" s="9">
        <f t="shared" si="124"/>
        <v>26.975000000000001</v>
      </c>
      <c r="R783" s="9">
        <f t="shared" si="125"/>
        <v>18.125</v>
      </c>
      <c r="S783" s="9">
        <f t="shared" si="126"/>
        <v>17.925000000000001</v>
      </c>
      <c r="T783" s="9">
        <f t="shared" si="127"/>
        <v>21.625</v>
      </c>
      <c r="U783" s="8">
        <f t="shared" si="128"/>
        <v>21.008333333333336</v>
      </c>
      <c r="V783" s="8">
        <f t="shared" si="129"/>
        <v>21.162500000000001</v>
      </c>
    </row>
    <row r="784" spans="1:22" ht="13.5" x14ac:dyDescent="0.25">
      <c r="A784" s="3">
        <f>RSI!A784</f>
        <v>43447</v>
      </c>
      <c r="B784" s="2">
        <f>RSI!B784</f>
        <v>1.9</v>
      </c>
      <c r="C784" s="2">
        <f>RSI!I784</f>
        <v>42.812179553918561</v>
      </c>
      <c r="D784" s="2">
        <f>MACD!E784</f>
        <v>-1.5665312871701254E-2</v>
      </c>
      <c r="E784" s="2">
        <f>MACD!F784</f>
        <v>-1.1608378358867483E-2</v>
      </c>
      <c r="F784" s="2">
        <f>'Moving Avg'!D784</f>
        <v>1.9120000000000001</v>
      </c>
      <c r="G784" s="2">
        <f>'Moving Avg'!F784</f>
        <v>1.909</v>
      </c>
      <c r="H784" s="2">
        <f>'Moving Avg'!G784</f>
        <v>1.9376</v>
      </c>
      <c r="I784" s="2">
        <f>'Moving Avg'!H784</f>
        <v>2.1586000000000016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  <c r="M784" s="8">
        <f t="shared" si="120"/>
        <v>25</v>
      </c>
      <c r="N784" s="8">
        <f t="shared" si="121"/>
        <v>45</v>
      </c>
      <c r="O784" s="8">
        <f t="shared" si="122"/>
        <v>0</v>
      </c>
      <c r="P784" s="8">
        <f t="shared" si="123"/>
        <v>16.5</v>
      </c>
      <c r="Q784" s="9">
        <f t="shared" si="124"/>
        <v>26.975000000000001</v>
      </c>
      <c r="R784" s="9">
        <f t="shared" si="125"/>
        <v>18.125</v>
      </c>
      <c r="S784" s="9">
        <f t="shared" si="126"/>
        <v>17.925000000000001</v>
      </c>
      <c r="T784" s="9">
        <f t="shared" si="127"/>
        <v>21.625</v>
      </c>
      <c r="U784" s="8">
        <f t="shared" si="128"/>
        <v>21.008333333333336</v>
      </c>
      <c r="V784" s="8">
        <f t="shared" si="129"/>
        <v>21.162500000000001</v>
      </c>
    </row>
    <row r="785" spans="1:22" ht="13.5" x14ac:dyDescent="0.25">
      <c r="A785" s="3">
        <f>RSI!A785</f>
        <v>43448</v>
      </c>
      <c r="B785" s="2">
        <f>RSI!B785</f>
        <v>1.89</v>
      </c>
      <c r="C785" s="2">
        <f>RSI!I785</f>
        <v>39.284892374542245</v>
      </c>
      <c r="D785" s="2">
        <f>MACD!E785</f>
        <v>-1.5245619370417351E-2</v>
      </c>
      <c r="E785" s="2">
        <f>MACD!F785</f>
        <v>-1.2335826561177456E-2</v>
      </c>
      <c r="F785" s="2">
        <f>'Moving Avg'!D785</f>
        <v>1.9060000000000001</v>
      </c>
      <c r="G785" s="2">
        <f>'Moving Avg'!F785</f>
        <v>1.9079999999999999</v>
      </c>
      <c r="H785" s="2">
        <f>'Moving Avg'!G785</f>
        <v>1.9328000000000001</v>
      </c>
      <c r="I785" s="2">
        <f>'Moving Avg'!H785</f>
        <v>2.1562500000000013</v>
      </c>
      <c r="J785" s="6" t="str">
        <f>OBV!F785</f>
        <v>BEARISH</v>
      </c>
      <c r="K785" s="6" t="str">
        <f>OBV!G785</f>
        <v>WEAK</v>
      </c>
      <c r="L785" s="6" t="str">
        <f>OBV!H785</f>
        <v>CONFIRMED BEARISH</v>
      </c>
      <c r="M785" s="8">
        <f t="shared" si="120"/>
        <v>25</v>
      </c>
      <c r="N785" s="8">
        <f t="shared" si="121"/>
        <v>45</v>
      </c>
      <c r="O785" s="8">
        <f t="shared" si="122"/>
        <v>0</v>
      </c>
      <c r="P785" s="8">
        <f t="shared" si="123"/>
        <v>0</v>
      </c>
      <c r="Q785" s="9">
        <f t="shared" si="124"/>
        <v>24.5</v>
      </c>
      <c r="R785" s="9">
        <f t="shared" si="125"/>
        <v>14</v>
      </c>
      <c r="S785" s="9">
        <f t="shared" si="126"/>
        <v>10.5</v>
      </c>
      <c r="T785" s="9">
        <f t="shared" si="127"/>
        <v>17.5</v>
      </c>
      <c r="U785" s="8">
        <f t="shared" si="128"/>
        <v>16.333333333333332</v>
      </c>
      <c r="V785" s="8">
        <f t="shared" si="129"/>
        <v>16.625</v>
      </c>
    </row>
    <row r="786" spans="1:22" ht="13.5" x14ac:dyDescent="0.25">
      <c r="A786" s="3">
        <f>RSI!A786</f>
        <v>43451</v>
      </c>
      <c r="B786" s="2">
        <f>RSI!B786</f>
        <v>1.88</v>
      </c>
      <c r="C786" s="2">
        <f>RSI!I786</f>
        <v>36.083310987965</v>
      </c>
      <c r="D786" s="2">
        <f>MACD!E786</f>
        <v>-1.4002319682854036E-2</v>
      </c>
      <c r="E786" s="2">
        <f>MACD!F786</f>
        <v>-1.2669125185512772E-2</v>
      </c>
      <c r="F786" s="2">
        <f>'Moving Avg'!D786</f>
        <v>1.8979999999999997</v>
      </c>
      <c r="G786" s="2">
        <f>'Moving Avg'!F786</f>
        <v>1.9055000000000004</v>
      </c>
      <c r="H786" s="2">
        <f>'Moving Avg'!G786</f>
        <v>1.9283999999999997</v>
      </c>
      <c r="I786" s="2">
        <f>'Moving Avg'!H786</f>
        <v>2.1539000000000015</v>
      </c>
      <c r="J786" s="6" t="str">
        <f>OBV!F786</f>
        <v>BEARISH</v>
      </c>
      <c r="K786" s="6" t="str">
        <f>OBV!G786</f>
        <v>WEAK</v>
      </c>
      <c r="L786" s="6" t="str">
        <f>OBV!H786</f>
        <v>CONFIRMED BEARISH</v>
      </c>
      <c r="M786" s="8">
        <f t="shared" si="120"/>
        <v>25</v>
      </c>
      <c r="N786" s="8">
        <f t="shared" si="121"/>
        <v>45</v>
      </c>
      <c r="O786" s="8">
        <f t="shared" si="122"/>
        <v>0</v>
      </c>
      <c r="P786" s="8">
        <f t="shared" si="123"/>
        <v>0</v>
      </c>
      <c r="Q786" s="9">
        <f t="shared" si="124"/>
        <v>24.5</v>
      </c>
      <c r="R786" s="9">
        <f t="shared" si="125"/>
        <v>14</v>
      </c>
      <c r="S786" s="9">
        <f t="shared" si="126"/>
        <v>10.5</v>
      </c>
      <c r="T786" s="9">
        <f t="shared" si="127"/>
        <v>17.5</v>
      </c>
      <c r="U786" s="8">
        <f t="shared" si="128"/>
        <v>16.333333333333332</v>
      </c>
      <c r="V786" s="8">
        <f t="shared" si="129"/>
        <v>16.625</v>
      </c>
    </row>
    <row r="787" spans="1:22" ht="13.5" x14ac:dyDescent="0.25">
      <c r="A787" s="3">
        <f>RSI!A787</f>
        <v>43452</v>
      </c>
      <c r="B787" s="2">
        <f>RSI!B787</f>
        <v>1.88</v>
      </c>
      <c r="C787" s="2">
        <f>RSI!I787</f>
        <v>36.083310987965</v>
      </c>
      <c r="D787" s="2">
        <f>MACD!E787</f>
        <v>-8.1393091620240998E-3</v>
      </c>
      <c r="E787" s="2">
        <f>MACD!F787</f>
        <v>-1.1763161980815038E-2</v>
      </c>
      <c r="F787" s="2">
        <f>'Moving Avg'!D787</f>
        <v>1.8919999999999999</v>
      </c>
      <c r="G787" s="2">
        <f>'Moving Avg'!F787</f>
        <v>1.9035000000000006</v>
      </c>
      <c r="H787" s="2">
        <f>'Moving Avg'!G787</f>
        <v>1.9239999999999995</v>
      </c>
      <c r="I787" s="2">
        <f>'Moving Avg'!H787</f>
        <v>2.1515500000000007</v>
      </c>
      <c r="J787" s="6" t="str">
        <f>OBV!F787</f>
        <v>BEARISH</v>
      </c>
      <c r="K787" s="6" t="str">
        <f>OBV!G787</f>
        <v>WEAK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0</v>
      </c>
      <c r="Q787" s="9">
        <f t="shared" si="124"/>
        <v>8.75</v>
      </c>
      <c r="R787" s="9">
        <f t="shared" si="125"/>
        <v>5</v>
      </c>
      <c r="S787" s="9">
        <f t="shared" si="126"/>
        <v>3.75</v>
      </c>
      <c r="T787" s="9">
        <f t="shared" si="127"/>
        <v>6.25</v>
      </c>
      <c r="U787" s="8">
        <f t="shared" si="128"/>
        <v>5.833333333333333</v>
      </c>
      <c r="V787" s="8">
        <f t="shared" si="129"/>
        <v>5.9375</v>
      </c>
    </row>
    <row r="788" spans="1:22" ht="13.5" x14ac:dyDescent="0.25">
      <c r="A788" s="3">
        <f>RSI!A788</f>
        <v>43453</v>
      </c>
      <c r="B788" s="2">
        <f>RSI!B788</f>
        <v>1.89</v>
      </c>
      <c r="C788" s="2">
        <f>RSI!I788</f>
        <v>41.602817378171601</v>
      </c>
      <c r="D788" s="2">
        <f>MACD!E788</f>
        <v>-3.7379270256241437E-3</v>
      </c>
      <c r="E788" s="2">
        <f>MACD!F788</f>
        <v>-1.0158114989776859E-2</v>
      </c>
      <c r="F788" s="2">
        <f>'Moving Avg'!D788</f>
        <v>1.8879999999999999</v>
      </c>
      <c r="G788" s="2">
        <f>'Moving Avg'!F788</f>
        <v>1.9015000000000009</v>
      </c>
      <c r="H788" s="2">
        <f>'Moving Avg'!G788</f>
        <v>1.9197999999999995</v>
      </c>
      <c r="I788" s="2">
        <f>'Moving Avg'!H788</f>
        <v>2.1494000000000009</v>
      </c>
      <c r="J788" s="6" t="str">
        <f>OBV!F788</f>
        <v>BEARISH</v>
      </c>
      <c r="K788" s="6" t="str">
        <f>OBV!G788</f>
        <v>WEAK</v>
      </c>
      <c r="L788" s="6" t="str">
        <f>OBV!H788</f>
        <v>CONFIRMED BEARISH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0</v>
      </c>
      <c r="Q788" s="9">
        <f t="shared" si="124"/>
        <v>8.75</v>
      </c>
      <c r="R788" s="9">
        <f t="shared" si="125"/>
        <v>5</v>
      </c>
      <c r="S788" s="9">
        <f t="shared" si="126"/>
        <v>3.75</v>
      </c>
      <c r="T788" s="9">
        <f t="shared" si="127"/>
        <v>6.25</v>
      </c>
      <c r="U788" s="8">
        <f t="shared" si="128"/>
        <v>5.833333333333333</v>
      </c>
      <c r="V788" s="8">
        <f t="shared" si="129"/>
        <v>5.9375</v>
      </c>
    </row>
    <row r="789" spans="1:22" ht="13.5" x14ac:dyDescent="0.25">
      <c r="A789" s="3">
        <f>RSI!A789</f>
        <v>43454</v>
      </c>
      <c r="B789" s="2">
        <f>RSI!B789</f>
        <v>1.84</v>
      </c>
      <c r="C789" s="2">
        <f>RSI!I789</f>
        <v>28.398082727591074</v>
      </c>
      <c r="D789" s="2">
        <f>MACD!E789</f>
        <v>3.798630796633562E-3</v>
      </c>
      <c r="E789" s="2">
        <f>MACD!F789</f>
        <v>-7.3667658324947753E-3</v>
      </c>
      <c r="F789" s="2">
        <f>'Moving Avg'!D789</f>
        <v>1.8759999999999999</v>
      </c>
      <c r="G789" s="2">
        <f>'Moving Avg'!F789</f>
        <v>1.8970000000000007</v>
      </c>
      <c r="H789" s="2">
        <f>'Moving Avg'!G789</f>
        <v>1.9157999999999999</v>
      </c>
      <c r="I789" s="2">
        <f>'Moving Avg'!H789</f>
        <v>2.1470000000000007</v>
      </c>
      <c r="J789" s="6" t="str">
        <f>OBV!F789</f>
        <v>BEARISH</v>
      </c>
      <c r="K789" s="6" t="str">
        <f>OBV!G789</f>
        <v>WEAK</v>
      </c>
      <c r="L789" s="6" t="str">
        <f>OBV!H789</f>
        <v>CONFIRMED BEARISH</v>
      </c>
      <c r="M789" s="8">
        <f t="shared" si="120"/>
        <v>50</v>
      </c>
      <c r="N789" s="8">
        <f t="shared" si="121"/>
        <v>0</v>
      </c>
      <c r="O789" s="8">
        <f t="shared" si="122"/>
        <v>0</v>
      </c>
      <c r="P789" s="8">
        <f t="shared" si="123"/>
        <v>0</v>
      </c>
      <c r="Q789" s="9">
        <f t="shared" si="124"/>
        <v>17.5</v>
      </c>
      <c r="R789" s="9">
        <f t="shared" si="125"/>
        <v>10</v>
      </c>
      <c r="S789" s="9">
        <f t="shared" si="126"/>
        <v>7.5</v>
      </c>
      <c r="T789" s="9">
        <f t="shared" si="127"/>
        <v>12.5</v>
      </c>
      <c r="U789" s="8">
        <f t="shared" si="128"/>
        <v>11.666666666666666</v>
      </c>
      <c r="V789" s="8">
        <f t="shared" si="129"/>
        <v>11.875</v>
      </c>
    </row>
    <row r="790" spans="1:22" ht="13.5" x14ac:dyDescent="0.25">
      <c r="A790" s="3">
        <f>RSI!A790</f>
        <v>43455</v>
      </c>
      <c r="B790" s="2">
        <f>RSI!B790</f>
        <v>1.84</v>
      </c>
      <c r="C790" s="2">
        <f>RSI!I790</f>
        <v>28.398082727591074</v>
      </c>
      <c r="D790" s="2">
        <f>MACD!E790</f>
        <v>1.0571733012970652E-2</v>
      </c>
      <c r="E790" s="2">
        <f>MACD!F790</f>
        <v>-3.7790660634016903E-3</v>
      </c>
      <c r="F790" s="2">
        <f>'Moving Avg'!D790</f>
        <v>1.8660000000000001</v>
      </c>
      <c r="G790" s="2">
        <f>'Moving Avg'!F790</f>
        <v>1.8925000000000005</v>
      </c>
      <c r="H790" s="2">
        <f>'Moving Avg'!G790</f>
        <v>1.9118000000000002</v>
      </c>
      <c r="I790" s="2">
        <f>'Moving Avg'!H790</f>
        <v>2.1447000000000007</v>
      </c>
      <c r="J790" s="6" t="str">
        <f>OBV!F790</f>
        <v>BEARISH</v>
      </c>
      <c r="K790" s="6" t="str">
        <f>OBV!G790</f>
        <v>NEUTRAL</v>
      </c>
      <c r="L790" s="6" t="str">
        <f>OBV!H790</f>
        <v>CONFIRMED BEARISH</v>
      </c>
      <c r="M790" s="8">
        <f t="shared" si="120"/>
        <v>50</v>
      </c>
      <c r="N790" s="8">
        <f t="shared" si="121"/>
        <v>0</v>
      </c>
      <c r="O790" s="8">
        <f t="shared" si="122"/>
        <v>0</v>
      </c>
      <c r="P790" s="8">
        <f t="shared" si="123"/>
        <v>16.5</v>
      </c>
      <c r="Q790" s="9">
        <f t="shared" si="124"/>
        <v>19.975000000000001</v>
      </c>
      <c r="R790" s="9">
        <f t="shared" si="125"/>
        <v>14.125</v>
      </c>
      <c r="S790" s="9">
        <f t="shared" si="126"/>
        <v>14.925000000000001</v>
      </c>
      <c r="T790" s="9">
        <f t="shared" si="127"/>
        <v>16.625</v>
      </c>
      <c r="U790" s="8">
        <f t="shared" si="128"/>
        <v>16.341666666666669</v>
      </c>
      <c r="V790" s="8">
        <f t="shared" si="129"/>
        <v>16.412500000000001</v>
      </c>
    </row>
    <row r="791" spans="1:22" ht="13.5" x14ac:dyDescent="0.25">
      <c r="A791" s="3">
        <f>RSI!A791</f>
        <v>43458</v>
      </c>
      <c r="B791" s="2">
        <f>RSI!B791</f>
        <v>1.83</v>
      </c>
      <c r="C791" s="2">
        <f>RSI!I791</f>
        <v>26.450732766214358</v>
      </c>
      <c r="D791" s="2">
        <f>MACD!E791</f>
        <v>1.7410240641007046E-2</v>
      </c>
      <c r="E791" s="2">
        <f>MACD!F791</f>
        <v>4.5879527748005685E-4</v>
      </c>
      <c r="F791" s="2">
        <f>'Moving Avg'!D791</f>
        <v>1.8559999999999999</v>
      </c>
      <c r="G791" s="2">
        <f>'Moving Avg'!F791</f>
        <v>1.8900000000000001</v>
      </c>
      <c r="H791" s="2">
        <f>'Moving Avg'!G791</f>
        <v>1.9076</v>
      </c>
      <c r="I791" s="2">
        <f>'Moving Avg'!H791</f>
        <v>2.1423500000000004</v>
      </c>
      <c r="J791" s="6" t="str">
        <f>OBV!F791</f>
        <v>BEARISH</v>
      </c>
      <c r="K791" s="6" t="str">
        <f>OBV!G791</f>
        <v>NEUTRAL</v>
      </c>
      <c r="L791" s="6" t="str">
        <f>OBV!H791</f>
        <v>CONFIRMED BEARISH</v>
      </c>
      <c r="M791" s="8">
        <f t="shared" si="120"/>
        <v>50</v>
      </c>
      <c r="N791" s="8">
        <f t="shared" si="121"/>
        <v>0</v>
      </c>
      <c r="O791" s="8">
        <f t="shared" si="122"/>
        <v>0</v>
      </c>
      <c r="P791" s="8">
        <f t="shared" si="123"/>
        <v>16.5</v>
      </c>
      <c r="Q791" s="9">
        <f t="shared" si="124"/>
        <v>19.975000000000001</v>
      </c>
      <c r="R791" s="9">
        <f t="shared" si="125"/>
        <v>14.125</v>
      </c>
      <c r="S791" s="9">
        <f t="shared" si="126"/>
        <v>14.925000000000001</v>
      </c>
      <c r="T791" s="9">
        <f t="shared" si="127"/>
        <v>16.625</v>
      </c>
      <c r="U791" s="8">
        <f t="shared" si="128"/>
        <v>16.341666666666669</v>
      </c>
      <c r="V791" s="8">
        <f t="shared" si="129"/>
        <v>16.412500000000001</v>
      </c>
    </row>
    <row r="792" spans="1:22" ht="13.5" x14ac:dyDescent="0.25">
      <c r="A792" s="3">
        <f>RSI!A792</f>
        <v>43459</v>
      </c>
      <c r="B792" s="2">
        <f>RSI!B792</f>
        <v>1.85</v>
      </c>
      <c r="C792" s="2">
        <f>RSI!I792</f>
        <v>35.915741687167028</v>
      </c>
      <c r="D792" s="2">
        <f>MACD!E792</f>
        <v>2.0575336467633987E-2</v>
      </c>
      <c r="E792" s="2">
        <f>MACD!F792</f>
        <v>4.4821035155108426E-3</v>
      </c>
      <c r="F792" s="2">
        <f>'Moving Avg'!D792</f>
        <v>1.85</v>
      </c>
      <c r="G792" s="2">
        <f>'Moving Avg'!F792</f>
        <v>1.8885000000000001</v>
      </c>
      <c r="H792" s="2">
        <f>'Moving Avg'!G792</f>
        <v>1.9037999999999999</v>
      </c>
      <c r="I792" s="2">
        <f>'Moving Avg'!H792</f>
        <v>2.1398500000000005</v>
      </c>
      <c r="J792" s="6" t="str">
        <f>OBV!F792</f>
        <v>BEARISH</v>
      </c>
      <c r="K792" s="6" t="str">
        <f>OBV!G792</f>
        <v>NEUTRAL</v>
      </c>
      <c r="L792" s="6" t="str">
        <f>OBV!H792</f>
        <v>CONFIRMED BEARISH</v>
      </c>
      <c r="M792" s="8">
        <f t="shared" si="120"/>
        <v>25</v>
      </c>
      <c r="N792" s="8">
        <f t="shared" si="121"/>
        <v>0</v>
      </c>
      <c r="O792" s="8">
        <f t="shared" si="122"/>
        <v>0</v>
      </c>
      <c r="P792" s="8">
        <f t="shared" si="123"/>
        <v>16.5</v>
      </c>
      <c r="Q792" s="9">
        <f t="shared" si="124"/>
        <v>11.225</v>
      </c>
      <c r="R792" s="9">
        <f t="shared" si="125"/>
        <v>9.125</v>
      </c>
      <c r="S792" s="9">
        <f t="shared" si="126"/>
        <v>11.175000000000001</v>
      </c>
      <c r="T792" s="9">
        <f t="shared" si="127"/>
        <v>10.375</v>
      </c>
      <c r="U792" s="8">
        <f t="shared" si="128"/>
        <v>10.508333333333335</v>
      </c>
      <c r="V792" s="8">
        <f t="shared" si="129"/>
        <v>10.475000000000001</v>
      </c>
    </row>
    <row r="793" spans="1:22" ht="13.5" x14ac:dyDescent="0.25">
      <c r="A793" s="3">
        <f>RSI!A793</f>
        <v>43460</v>
      </c>
      <c r="B793" s="2">
        <f>RSI!B793</f>
        <v>1.86</v>
      </c>
      <c r="C793" s="2">
        <f>RSI!I793</f>
        <v>40.068641797587091</v>
      </c>
      <c r="D793" s="2">
        <f>MACD!E793</f>
        <v>2.2763655574334463E-2</v>
      </c>
      <c r="E793" s="2">
        <f>MACD!F793</f>
        <v>8.1384139272755677E-3</v>
      </c>
      <c r="F793" s="2">
        <f>'Moving Avg'!D793</f>
        <v>1.8439999999999999</v>
      </c>
      <c r="G793" s="2">
        <f>'Moving Avg'!F793</f>
        <v>1.8869999999999998</v>
      </c>
      <c r="H793" s="2">
        <f>'Moving Avg'!G793</f>
        <v>1.9001999999999999</v>
      </c>
      <c r="I793" s="2">
        <f>'Moving Avg'!H793</f>
        <v>2.1374000000000004</v>
      </c>
      <c r="J793" s="6" t="str">
        <f>OBV!F793</f>
        <v>BEARISH</v>
      </c>
      <c r="K793" s="6" t="str">
        <f>OBV!G793</f>
        <v>NEUTRAL</v>
      </c>
      <c r="L793" s="6" t="str">
        <f>OBV!H793</f>
        <v>CONFIRMED BEARISH</v>
      </c>
      <c r="M793" s="8">
        <f t="shared" si="120"/>
        <v>25</v>
      </c>
      <c r="N793" s="8">
        <f t="shared" si="121"/>
        <v>0</v>
      </c>
      <c r="O793" s="8">
        <f t="shared" si="122"/>
        <v>0</v>
      </c>
      <c r="P793" s="8">
        <f t="shared" si="123"/>
        <v>16.5</v>
      </c>
      <c r="Q793" s="9">
        <f t="shared" si="124"/>
        <v>11.225</v>
      </c>
      <c r="R793" s="9">
        <f t="shared" si="125"/>
        <v>9.125</v>
      </c>
      <c r="S793" s="9">
        <f t="shared" si="126"/>
        <v>11.175000000000001</v>
      </c>
      <c r="T793" s="9">
        <f t="shared" si="127"/>
        <v>10.375</v>
      </c>
      <c r="U793" s="8">
        <f t="shared" si="128"/>
        <v>10.508333333333335</v>
      </c>
      <c r="V793" s="8">
        <f t="shared" si="129"/>
        <v>10.475000000000001</v>
      </c>
    </row>
    <row r="794" spans="1:22" ht="13.5" x14ac:dyDescent="0.25">
      <c r="A794" s="3">
        <f>RSI!A794</f>
        <v>43461</v>
      </c>
      <c r="B794" s="2">
        <f>RSI!B794</f>
        <v>1.89</v>
      </c>
      <c r="C794" s="2">
        <f>RSI!I794</f>
        <v>50.443984311842598</v>
      </c>
      <c r="D794" s="2">
        <f>MACD!E794</f>
        <v>2.1027852531728453E-2</v>
      </c>
      <c r="E794" s="2">
        <f>MACD!F794</f>
        <v>1.0716301648166145E-2</v>
      </c>
      <c r="F794" s="2">
        <f>'Moving Avg'!D794</f>
        <v>1.8539999999999999</v>
      </c>
      <c r="G794" s="2">
        <f>'Moving Avg'!F794</f>
        <v>1.8875</v>
      </c>
      <c r="H794" s="2">
        <f>'Moving Avg'!G794</f>
        <v>1.899</v>
      </c>
      <c r="I794" s="2">
        <f>'Moving Avg'!H794</f>
        <v>2.1351</v>
      </c>
      <c r="J794" s="6" t="str">
        <f>OBV!F794</f>
        <v>BEARISH</v>
      </c>
      <c r="K794" s="6" t="str">
        <f>OBV!G794</f>
        <v>NEUTRAL</v>
      </c>
      <c r="L794" s="6" t="str">
        <f>OBV!H794</f>
        <v>BEARISH DIVERGENCE</v>
      </c>
      <c r="M794" s="8">
        <f t="shared" si="120"/>
        <v>25</v>
      </c>
      <c r="N794" s="8">
        <f t="shared" si="121"/>
        <v>0</v>
      </c>
      <c r="O794" s="8">
        <f t="shared" si="122"/>
        <v>0</v>
      </c>
      <c r="P794" s="8">
        <f t="shared" si="123"/>
        <v>16.5</v>
      </c>
      <c r="Q794" s="9">
        <f t="shared" si="124"/>
        <v>11.225</v>
      </c>
      <c r="R794" s="9">
        <f t="shared" si="125"/>
        <v>9.125</v>
      </c>
      <c r="S794" s="9">
        <f t="shared" si="126"/>
        <v>11.175000000000001</v>
      </c>
      <c r="T794" s="9">
        <f t="shared" si="127"/>
        <v>10.375</v>
      </c>
      <c r="U794" s="8">
        <f t="shared" si="128"/>
        <v>10.508333333333335</v>
      </c>
      <c r="V794" s="8">
        <f t="shared" si="129"/>
        <v>10.475000000000001</v>
      </c>
    </row>
    <row r="795" spans="1:22" ht="13.5" x14ac:dyDescent="0.25">
      <c r="A795" s="3">
        <f>RSI!A795</f>
        <v>43462</v>
      </c>
      <c r="B795" s="2">
        <f>RSI!B795</f>
        <v>1.93</v>
      </c>
      <c r="C795" s="2">
        <f>RSI!I795</f>
        <v>60.310200866309998</v>
      </c>
      <c r="D795" s="2">
        <f>MACD!E795</f>
        <v>1.5040794848413253E-2</v>
      </c>
      <c r="E795" s="2">
        <f>MACD!F795</f>
        <v>1.1581200288215568E-2</v>
      </c>
      <c r="F795" s="2">
        <f>'Moving Avg'!D795</f>
        <v>1.8719999999999999</v>
      </c>
      <c r="G795" s="2">
        <f>'Moving Avg'!F795</f>
        <v>1.8895</v>
      </c>
      <c r="H795" s="2">
        <f>'Moving Avg'!G795</f>
        <v>1.8986000000000001</v>
      </c>
      <c r="I795" s="2">
        <f>'Moving Avg'!H795</f>
        <v>2.1330000000000005</v>
      </c>
      <c r="J795" s="6" t="str">
        <f>OBV!F795</f>
        <v>BEARISH</v>
      </c>
      <c r="K795" s="6" t="str">
        <f>OBV!G795</f>
        <v>NEUTRAL</v>
      </c>
      <c r="L795" s="6" t="str">
        <f>OBV!H795</f>
        <v>BEARISH DIVERGENCE</v>
      </c>
      <c r="M795" s="8">
        <f t="shared" si="120"/>
        <v>25</v>
      </c>
      <c r="N795" s="8">
        <f t="shared" si="121"/>
        <v>0</v>
      </c>
      <c r="O795" s="8">
        <f t="shared" si="122"/>
        <v>0</v>
      </c>
      <c r="P795" s="8">
        <f t="shared" si="123"/>
        <v>16.5</v>
      </c>
      <c r="Q795" s="9">
        <f t="shared" si="124"/>
        <v>11.225</v>
      </c>
      <c r="R795" s="9">
        <f t="shared" si="125"/>
        <v>9.125</v>
      </c>
      <c r="S795" s="9">
        <f t="shared" si="126"/>
        <v>11.175000000000001</v>
      </c>
      <c r="T795" s="9">
        <f t="shared" si="127"/>
        <v>10.375</v>
      </c>
      <c r="U795" s="8">
        <f t="shared" si="128"/>
        <v>10.508333333333335</v>
      </c>
      <c r="V795" s="8">
        <f t="shared" si="129"/>
        <v>10.475000000000001</v>
      </c>
    </row>
    <row r="796" spans="1:22" ht="13.5" x14ac:dyDescent="0.25">
      <c r="A796" s="3">
        <f>RSI!A796</f>
        <v>43465</v>
      </c>
      <c r="B796" s="2">
        <f>RSI!B796</f>
        <v>1.93</v>
      </c>
      <c r="C796" s="2">
        <f>RSI!I796</f>
        <v>60.310200866310005</v>
      </c>
      <c r="D796" s="2">
        <f>MACD!E796</f>
        <v>8.1843730754636024E-3</v>
      </c>
      <c r="E796" s="2">
        <f>MACD!F796</f>
        <v>1.0901834845665176E-2</v>
      </c>
      <c r="F796" s="2">
        <f>'Moving Avg'!D796</f>
        <v>1.8919999999999999</v>
      </c>
      <c r="G796" s="2">
        <f>'Moving Avg'!F796</f>
        <v>1.8915</v>
      </c>
      <c r="H796" s="2">
        <f>'Moving Avg'!G796</f>
        <v>1.8974000000000004</v>
      </c>
      <c r="I796" s="2">
        <f>'Moving Avg'!H796</f>
        <v>2.1309000000000005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  <c r="M796" s="8">
        <f t="shared" si="120"/>
        <v>25</v>
      </c>
      <c r="N796" s="8">
        <f t="shared" si="121"/>
        <v>45</v>
      </c>
      <c r="O796" s="8">
        <f t="shared" si="122"/>
        <v>0</v>
      </c>
      <c r="P796" s="8">
        <f t="shared" si="123"/>
        <v>83.5</v>
      </c>
      <c r="Q796" s="9">
        <f t="shared" si="124"/>
        <v>37.024999999999999</v>
      </c>
      <c r="R796" s="9">
        <f t="shared" si="125"/>
        <v>34.875</v>
      </c>
      <c r="S796" s="9">
        <f t="shared" si="126"/>
        <v>48.075000000000003</v>
      </c>
      <c r="T796" s="9">
        <f t="shared" si="127"/>
        <v>38.375</v>
      </c>
      <c r="U796" s="8">
        <f t="shared" si="128"/>
        <v>39.991666666666667</v>
      </c>
      <c r="V796" s="8">
        <f t="shared" si="129"/>
        <v>39.587500000000006</v>
      </c>
    </row>
    <row r="797" spans="1:22" ht="13.5" x14ac:dyDescent="0.25">
      <c r="A797" s="3">
        <f>RSI!A797</f>
        <v>43467</v>
      </c>
      <c r="B797" s="2">
        <f>RSI!B797</f>
        <v>1.85</v>
      </c>
      <c r="C797" s="2">
        <f>RSI!I797</f>
        <v>41.25750049092057</v>
      </c>
      <c r="D797" s="2">
        <f>MACD!E797</f>
        <v>8.0753888023497034E-3</v>
      </c>
      <c r="E797" s="2">
        <f>MACD!F797</f>
        <v>1.0336545637002082E-2</v>
      </c>
      <c r="F797" s="2">
        <f>'Moving Avg'!D797</f>
        <v>1.8919999999999999</v>
      </c>
      <c r="G797" s="2">
        <f>'Moving Avg'!F797</f>
        <v>1.8880000000000003</v>
      </c>
      <c r="H797" s="2">
        <f>'Moving Avg'!G797</f>
        <v>1.8946000000000001</v>
      </c>
      <c r="I797" s="2">
        <f>'Moving Avg'!H797</f>
        <v>2.1281500000000007</v>
      </c>
      <c r="J797" s="6" t="str">
        <f>OBV!F797</f>
        <v>BEARISH</v>
      </c>
      <c r="K797" s="6" t="str">
        <f>OBV!G797</f>
        <v>NEUTRAL</v>
      </c>
      <c r="L797" s="6" t="str">
        <f>OBV!H797</f>
        <v>NEUTRAL</v>
      </c>
      <c r="M797" s="8">
        <f t="shared" si="120"/>
        <v>25</v>
      </c>
      <c r="N797" s="8">
        <f t="shared" si="121"/>
        <v>45</v>
      </c>
      <c r="O797" s="8">
        <f t="shared" si="122"/>
        <v>0</v>
      </c>
      <c r="P797" s="8">
        <f t="shared" si="123"/>
        <v>16.5</v>
      </c>
      <c r="Q797" s="9">
        <f t="shared" si="124"/>
        <v>26.975000000000001</v>
      </c>
      <c r="R797" s="9">
        <f t="shared" si="125"/>
        <v>18.125</v>
      </c>
      <c r="S797" s="9">
        <f t="shared" si="126"/>
        <v>17.925000000000001</v>
      </c>
      <c r="T797" s="9">
        <f t="shared" si="127"/>
        <v>21.625</v>
      </c>
      <c r="U797" s="8">
        <f t="shared" si="128"/>
        <v>21.008333333333336</v>
      </c>
      <c r="V797" s="8">
        <f t="shared" si="129"/>
        <v>21.162500000000001</v>
      </c>
    </row>
    <row r="798" spans="1:22" ht="13.5" x14ac:dyDescent="0.25">
      <c r="A798" s="3">
        <f>RSI!A798</f>
        <v>43468</v>
      </c>
      <c r="B798" s="2">
        <f>RSI!B798</f>
        <v>1.77</v>
      </c>
      <c r="C798" s="2">
        <f>RSI!I798</f>
        <v>30.784294395390177</v>
      </c>
      <c r="D798" s="2">
        <f>MACD!E798</f>
        <v>1.5704242847034422E-2</v>
      </c>
      <c r="E798" s="2">
        <f>MACD!F798</f>
        <v>1.141008507900855E-2</v>
      </c>
      <c r="F798" s="2">
        <f>'Moving Avg'!D798</f>
        <v>1.8739999999999999</v>
      </c>
      <c r="G798" s="2">
        <f>'Moving Avg'!F798</f>
        <v>1.8805000000000003</v>
      </c>
      <c r="H798" s="2">
        <f>'Moving Avg'!G798</f>
        <v>1.8918000000000004</v>
      </c>
      <c r="I798" s="2">
        <f>'Moving Avg'!H798</f>
        <v>2.1250000000000004</v>
      </c>
      <c r="J798" s="6" t="str">
        <f>OBV!F798</f>
        <v>BEARISH</v>
      </c>
      <c r="K798" s="6" t="str">
        <f>OBV!G798</f>
        <v>NEUTRAL</v>
      </c>
      <c r="L798" s="6" t="str">
        <f>OBV!H798</f>
        <v>CONFIRMED BEARISH</v>
      </c>
      <c r="M798" s="8">
        <f t="shared" si="120"/>
        <v>25</v>
      </c>
      <c r="N798" s="8">
        <f t="shared" si="121"/>
        <v>0</v>
      </c>
      <c r="O798" s="8">
        <f t="shared" si="122"/>
        <v>0</v>
      </c>
      <c r="P798" s="8">
        <f t="shared" si="123"/>
        <v>16.5</v>
      </c>
      <c r="Q798" s="9">
        <f t="shared" si="124"/>
        <v>11.225</v>
      </c>
      <c r="R798" s="9">
        <f t="shared" si="125"/>
        <v>9.125</v>
      </c>
      <c r="S798" s="9">
        <f t="shared" si="126"/>
        <v>11.175000000000001</v>
      </c>
      <c r="T798" s="9">
        <f t="shared" si="127"/>
        <v>10.375</v>
      </c>
      <c r="U798" s="8">
        <f t="shared" si="128"/>
        <v>10.508333333333335</v>
      </c>
      <c r="V798" s="8">
        <f t="shared" si="129"/>
        <v>10.475000000000001</v>
      </c>
    </row>
    <row r="799" spans="1:22" ht="13.5" x14ac:dyDescent="0.25">
      <c r="A799" s="3">
        <f>RSI!A799</f>
        <v>43469</v>
      </c>
      <c r="B799" s="2">
        <f>RSI!B799</f>
        <v>1.78</v>
      </c>
      <c r="C799" s="2">
        <f>RSI!I799</f>
        <v>33.071384494964022</v>
      </c>
      <c r="D799" s="2">
        <f>MACD!E799</f>
        <v>1.4436772450738378E-2</v>
      </c>
      <c r="E799" s="2">
        <f>MACD!F799</f>
        <v>1.2015422553354516E-2</v>
      </c>
      <c r="F799" s="2">
        <f>'Moving Avg'!D799</f>
        <v>1.8519999999999999</v>
      </c>
      <c r="G799" s="2">
        <f>'Moving Avg'!F799</f>
        <v>1.8735000000000004</v>
      </c>
      <c r="H799" s="2">
        <f>'Moving Avg'!G799</f>
        <v>1.8892000000000004</v>
      </c>
      <c r="I799" s="2">
        <f>'Moving Avg'!H799</f>
        <v>2.1222500000000002</v>
      </c>
      <c r="J799" s="6" t="str">
        <f>OBV!F799</f>
        <v>BEARISH</v>
      </c>
      <c r="K799" s="6" t="str">
        <f>OBV!G799</f>
        <v>NEUTRAL</v>
      </c>
      <c r="L799" s="6" t="str">
        <f>OBV!H799</f>
        <v>CONFIRMED BEARISH</v>
      </c>
      <c r="M799" s="8">
        <f t="shared" si="120"/>
        <v>25</v>
      </c>
      <c r="N799" s="8">
        <f t="shared" si="121"/>
        <v>0</v>
      </c>
      <c r="O799" s="8">
        <f t="shared" si="122"/>
        <v>0</v>
      </c>
      <c r="P799" s="8">
        <f t="shared" si="123"/>
        <v>16.5</v>
      </c>
      <c r="Q799" s="9">
        <f t="shared" si="124"/>
        <v>11.225</v>
      </c>
      <c r="R799" s="9">
        <f t="shared" si="125"/>
        <v>9.125</v>
      </c>
      <c r="S799" s="9">
        <f t="shared" si="126"/>
        <v>11.175000000000001</v>
      </c>
      <c r="T799" s="9">
        <f t="shared" si="127"/>
        <v>10.375</v>
      </c>
      <c r="U799" s="8">
        <f t="shared" si="128"/>
        <v>10.508333333333335</v>
      </c>
      <c r="V799" s="8">
        <f t="shared" si="129"/>
        <v>10.475000000000001</v>
      </c>
    </row>
    <row r="800" spans="1:22" ht="13.5" x14ac:dyDescent="0.25">
      <c r="A800" s="3">
        <f>RSI!A800</f>
        <v>43472</v>
      </c>
      <c r="B800" s="2">
        <f>RSI!B800</f>
        <v>1.78</v>
      </c>
      <c r="C800" s="2">
        <f>RSI!I800</f>
        <v>33.071384494964022</v>
      </c>
      <c r="D800" s="2">
        <f>MACD!E800</f>
        <v>1.3962979149358512E-2</v>
      </c>
      <c r="E800" s="2">
        <f>MACD!F800</f>
        <v>1.2404933872555316E-2</v>
      </c>
      <c r="F800" s="2">
        <f>'Moving Avg'!D800</f>
        <v>1.8220000000000003</v>
      </c>
      <c r="G800" s="2">
        <f>'Moving Avg'!F800</f>
        <v>1.8665000000000003</v>
      </c>
      <c r="H800" s="2">
        <f>'Moving Avg'!G800</f>
        <v>1.8868</v>
      </c>
      <c r="I800" s="2">
        <f>'Moving Avg'!H800</f>
        <v>2.11965</v>
      </c>
      <c r="J800" s="6" t="str">
        <f>OBV!F800</f>
        <v>BEARISH</v>
      </c>
      <c r="K800" s="6" t="str">
        <f>OBV!G800</f>
        <v>NEUTRAL</v>
      </c>
      <c r="L800" s="6" t="str">
        <f>OBV!H800</f>
        <v>CONFIRMED BEARISH</v>
      </c>
      <c r="M800" s="8">
        <f t="shared" si="120"/>
        <v>25</v>
      </c>
      <c r="N800" s="8">
        <f t="shared" si="121"/>
        <v>0</v>
      </c>
      <c r="O800" s="8">
        <f t="shared" si="122"/>
        <v>0</v>
      </c>
      <c r="P800" s="8">
        <f t="shared" si="123"/>
        <v>16.5</v>
      </c>
      <c r="Q800" s="9">
        <f t="shared" si="124"/>
        <v>11.225</v>
      </c>
      <c r="R800" s="9">
        <f t="shared" si="125"/>
        <v>9.125</v>
      </c>
      <c r="S800" s="9">
        <f t="shared" si="126"/>
        <v>11.175000000000001</v>
      </c>
      <c r="T800" s="9">
        <f t="shared" si="127"/>
        <v>10.375</v>
      </c>
      <c r="U800" s="8">
        <f t="shared" si="128"/>
        <v>10.508333333333335</v>
      </c>
      <c r="V800" s="8">
        <f t="shared" si="129"/>
        <v>10.475000000000001</v>
      </c>
    </row>
    <row r="801" spans="1:22" ht="13.5" x14ac:dyDescent="0.25">
      <c r="A801" s="3">
        <f>RSI!A801</f>
        <v>43473</v>
      </c>
      <c r="B801" s="2">
        <f>RSI!B801</f>
        <v>1.78</v>
      </c>
      <c r="C801" s="2">
        <f>RSI!I801</f>
        <v>33.071384494964022</v>
      </c>
      <c r="D801" s="2">
        <f>MACD!E801</f>
        <v>1.2577950447145048E-2</v>
      </c>
      <c r="E801" s="2">
        <f>MACD!F801</f>
        <v>1.2439537187473263E-2</v>
      </c>
      <c r="F801" s="2">
        <f>'Moving Avg'!D801</f>
        <v>1.7920000000000003</v>
      </c>
      <c r="G801" s="2">
        <f>'Moving Avg'!F801</f>
        <v>1.8594999999999999</v>
      </c>
      <c r="H801" s="2">
        <f>'Moving Avg'!G801</f>
        <v>1.8844000000000001</v>
      </c>
      <c r="I801" s="2">
        <f>'Moving Avg'!H801</f>
        <v>2.1170499999999999</v>
      </c>
      <c r="J801" s="6" t="str">
        <f>OBV!F801</f>
        <v>BEARISH</v>
      </c>
      <c r="K801" s="6" t="str">
        <f>OBV!G801</f>
        <v>NEUTRAL</v>
      </c>
      <c r="L801" s="6" t="str">
        <f>OBV!H801</f>
        <v>CONFIRMED BEARISH</v>
      </c>
      <c r="M801" s="8">
        <f t="shared" si="120"/>
        <v>25</v>
      </c>
      <c r="N801" s="8">
        <f t="shared" si="121"/>
        <v>0</v>
      </c>
      <c r="O801" s="8">
        <f t="shared" si="122"/>
        <v>0</v>
      </c>
      <c r="P801" s="8">
        <f t="shared" si="123"/>
        <v>16.5</v>
      </c>
      <c r="Q801" s="9">
        <f t="shared" si="124"/>
        <v>11.225</v>
      </c>
      <c r="R801" s="9">
        <f t="shared" si="125"/>
        <v>9.125</v>
      </c>
      <c r="S801" s="9">
        <f t="shared" si="126"/>
        <v>11.175000000000001</v>
      </c>
      <c r="T801" s="9">
        <f t="shared" si="127"/>
        <v>10.375</v>
      </c>
      <c r="U801" s="8">
        <f t="shared" si="128"/>
        <v>10.508333333333335</v>
      </c>
      <c r="V801" s="8">
        <f t="shared" si="129"/>
        <v>10.475000000000001</v>
      </c>
    </row>
    <row r="802" spans="1:22" ht="13.5" x14ac:dyDescent="0.25">
      <c r="A802" s="3">
        <f>RSI!A802</f>
        <v>43474</v>
      </c>
      <c r="B802" s="2">
        <f>RSI!B802</f>
        <v>1.81</v>
      </c>
      <c r="C802" s="2">
        <f>RSI!I802</f>
        <v>40.444874144150084</v>
      </c>
      <c r="D802" s="2">
        <f>MACD!E802</f>
        <v>1.2773976957409339E-2</v>
      </c>
      <c r="E802" s="2">
        <f>MACD!F802</f>
        <v>1.2506425141460479E-2</v>
      </c>
      <c r="F802" s="2">
        <f>'Moving Avg'!D802</f>
        <v>1.784</v>
      </c>
      <c r="G802" s="2">
        <f>'Moving Avg'!F802</f>
        <v>1.8545000000000003</v>
      </c>
      <c r="H802" s="2">
        <f>'Moving Avg'!G802</f>
        <v>1.8826000000000003</v>
      </c>
      <c r="I802" s="2">
        <f>'Moving Avg'!H802</f>
        <v>2.1145999999999998</v>
      </c>
      <c r="J802" s="6" t="str">
        <f>OBV!F802</f>
        <v>BEARISH</v>
      </c>
      <c r="K802" s="6" t="str">
        <f>OBV!G802</f>
        <v>NEUTRAL</v>
      </c>
      <c r="L802" s="6" t="str">
        <f>OBV!H802</f>
        <v>CONFIRMED BEARISH</v>
      </c>
      <c r="M802" s="8">
        <f t="shared" si="120"/>
        <v>25</v>
      </c>
      <c r="N802" s="8">
        <f t="shared" si="121"/>
        <v>0</v>
      </c>
      <c r="O802" s="8">
        <f t="shared" si="122"/>
        <v>0</v>
      </c>
      <c r="P802" s="8">
        <f t="shared" si="123"/>
        <v>16.5</v>
      </c>
      <c r="Q802" s="9">
        <f t="shared" si="124"/>
        <v>11.225</v>
      </c>
      <c r="R802" s="9">
        <f t="shared" si="125"/>
        <v>9.125</v>
      </c>
      <c r="S802" s="9">
        <f t="shared" si="126"/>
        <v>11.175000000000001</v>
      </c>
      <c r="T802" s="9">
        <f t="shared" si="127"/>
        <v>10.375</v>
      </c>
      <c r="U802" s="8">
        <f t="shared" si="128"/>
        <v>10.508333333333335</v>
      </c>
      <c r="V802" s="8">
        <f t="shared" si="129"/>
        <v>10.475000000000001</v>
      </c>
    </row>
    <row r="803" spans="1:22" ht="13.5" x14ac:dyDescent="0.25">
      <c r="A803" s="3">
        <f>RSI!A803</f>
        <v>43475</v>
      </c>
      <c r="B803" s="2">
        <f>RSI!B803</f>
        <v>1.81</v>
      </c>
      <c r="C803" s="2">
        <f>RSI!I803</f>
        <v>40.44487414415007</v>
      </c>
      <c r="D803" s="2">
        <f>MACD!E803</f>
        <v>1.4776288588443709E-2</v>
      </c>
      <c r="E803" s="2">
        <f>MACD!F803</f>
        <v>1.2960397830857125E-2</v>
      </c>
      <c r="F803" s="2">
        <f>'Moving Avg'!D803</f>
        <v>1.7920000000000003</v>
      </c>
      <c r="G803" s="2">
        <f>'Moving Avg'!F803</f>
        <v>1.8495000000000004</v>
      </c>
      <c r="H803" s="2">
        <f>'Moving Avg'!G803</f>
        <v>1.8808000000000005</v>
      </c>
      <c r="I803" s="2">
        <f>'Moving Avg'!H803</f>
        <v>2.1121499999999997</v>
      </c>
      <c r="J803" s="6" t="str">
        <f>OBV!F803</f>
        <v>BULLISH</v>
      </c>
      <c r="K803" s="6" t="str">
        <f>OBV!G803</f>
        <v>NEUTRAL</v>
      </c>
      <c r="L803" s="6" t="str">
        <f>OBV!H803</f>
        <v>CONFIRMED BULLISH</v>
      </c>
      <c r="M803" s="8">
        <f t="shared" si="120"/>
        <v>25</v>
      </c>
      <c r="N803" s="8">
        <f t="shared" si="121"/>
        <v>0</v>
      </c>
      <c r="O803" s="8">
        <f t="shared" si="122"/>
        <v>0</v>
      </c>
      <c r="P803" s="8">
        <f t="shared" si="123"/>
        <v>83.5</v>
      </c>
      <c r="Q803" s="9">
        <f t="shared" si="124"/>
        <v>21.274999999999999</v>
      </c>
      <c r="R803" s="9">
        <f t="shared" si="125"/>
        <v>25.875</v>
      </c>
      <c r="S803" s="9">
        <f t="shared" si="126"/>
        <v>41.325000000000003</v>
      </c>
      <c r="T803" s="9">
        <f t="shared" si="127"/>
        <v>27.125</v>
      </c>
      <c r="U803" s="8">
        <f t="shared" si="128"/>
        <v>29.491666666666664</v>
      </c>
      <c r="V803" s="8">
        <f t="shared" si="129"/>
        <v>28.9</v>
      </c>
    </row>
    <row r="804" spans="1:22" ht="13.5" x14ac:dyDescent="0.25">
      <c r="A804" s="3">
        <f>RSI!A804</f>
        <v>43476</v>
      </c>
      <c r="B804" s="2">
        <f>RSI!B804</f>
        <v>1.78</v>
      </c>
      <c r="C804" s="2">
        <f>RSI!I804</f>
        <v>35.862681351661465</v>
      </c>
      <c r="D804" s="2">
        <f>MACD!E804</f>
        <v>2.358406791659351E-2</v>
      </c>
      <c r="E804" s="2">
        <f>MACD!F804</f>
        <v>1.5085131848004403E-2</v>
      </c>
      <c r="F804" s="2">
        <f>'Moving Avg'!D804</f>
        <v>1.7919999999999998</v>
      </c>
      <c r="G804" s="2">
        <f>'Moving Avg'!F804</f>
        <v>1.8435000000000001</v>
      </c>
      <c r="H804" s="2">
        <f>'Moving Avg'!G804</f>
        <v>1.8786000000000005</v>
      </c>
      <c r="I804" s="2">
        <f>'Moving Avg'!H804</f>
        <v>2.1095499999999991</v>
      </c>
      <c r="J804" s="6" t="str">
        <f>OBV!F804</f>
        <v>BEARISH</v>
      </c>
      <c r="K804" s="6" t="str">
        <f>OBV!G804</f>
        <v>NEUTRAL</v>
      </c>
      <c r="L804" s="6" t="str">
        <f>OBV!H804</f>
        <v>NEUTRAL</v>
      </c>
      <c r="M804" s="8">
        <f t="shared" si="120"/>
        <v>25</v>
      </c>
      <c r="N804" s="8">
        <f t="shared" si="121"/>
        <v>0</v>
      </c>
      <c r="O804" s="8">
        <f t="shared" si="122"/>
        <v>0</v>
      </c>
      <c r="P804" s="8">
        <f t="shared" si="123"/>
        <v>16.5</v>
      </c>
      <c r="Q804" s="9">
        <f t="shared" si="124"/>
        <v>11.225</v>
      </c>
      <c r="R804" s="9">
        <f t="shared" si="125"/>
        <v>9.125</v>
      </c>
      <c r="S804" s="9">
        <f t="shared" si="126"/>
        <v>11.175000000000001</v>
      </c>
      <c r="T804" s="9">
        <f t="shared" si="127"/>
        <v>10.375</v>
      </c>
      <c r="U804" s="8">
        <f t="shared" si="128"/>
        <v>10.508333333333335</v>
      </c>
      <c r="V804" s="8">
        <f t="shared" si="129"/>
        <v>10.475000000000001</v>
      </c>
    </row>
    <row r="805" spans="1:22" ht="13.5" x14ac:dyDescent="0.25">
      <c r="A805" s="3">
        <f>RSI!A805</f>
        <v>43480</v>
      </c>
      <c r="B805" s="2">
        <f>RSI!B805</f>
        <v>1.81</v>
      </c>
      <c r="C805" s="2">
        <f>RSI!I805</f>
        <v>42.83711135601456</v>
      </c>
      <c r="D805" s="2">
        <f>MACD!E805</f>
        <v>3.5401170604840937E-2</v>
      </c>
      <c r="E805" s="2">
        <f>MACD!F805</f>
        <v>1.9148339599371712E-2</v>
      </c>
      <c r="F805" s="2">
        <f>'Moving Avg'!D805</f>
        <v>1.798</v>
      </c>
      <c r="G805" s="2">
        <f>'Moving Avg'!F805</f>
        <v>1.8395000000000004</v>
      </c>
      <c r="H805" s="2">
        <f>'Moving Avg'!G805</f>
        <v>1.8770000000000004</v>
      </c>
      <c r="I805" s="2">
        <f>'Moving Avg'!H805</f>
        <v>2.1070999999999991</v>
      </c>
      <c r="J805" s="6" t="str">
        <f>OBV!F805</f>
        <v>BEARISH</v>
      </c>
      <c r="K805" s="6" t="str">
        <f>OBV!G805</f>
        <v>NEUTRAL</v>
      </c>
      <c r="L805" s="6" t="str">
        <f>OBV!H805</f>
        <v>BEARISH DIVERGENCE</v>
      </c>
      <c r="M805" s="8">
        <f t="shared" si="120"/>
        <v>25</v>
      </c>
      <c r="N805" s="8">
        <f t="shared" si="121"/>
        <v>0</v>
      </c>
      <c r="O805" s="8">
        <f t="shared" si="122"/>
        <v>0</v>
      </c>
      <c r="P805" s="8">
        <f t="shared" si="123"/>
        <v>16.5</v>
      </c>
      <c r="Q805" s="9">
        <f t="shared" si="124"/>
        <v>11.225</v>
      </c>
      <c r="R805" s="9">
        <f t="shared" si="125"/>
        <v>9.125</v>
      </c>
      <c r="S805" s="9">
        <f t="shared" si="126"/>
        <v>11.175000000000001</v>
      </c>
      <c r="T805" s="9">
        <f t="shared" si="127"/>
        <v>10.375</v>
      </c>
      <c r="U805" s="8">
        <f t="shared" si="128"/>
        <v>10.508333333333335</v>
      </c>
      <c r="V805" s="8">
        <f t="shared" si="129"/>
        <v>10.475000000000001</v>
      </c>
    </row>
    <row r="806" spans="1:22" ht="13.5" x14ac:dyDescent="0.25">
      <c r="A806" s="3">
        <f>RSI!A806</f>
        <v>43481</v>
      </c>
      <c r="B806" s="2">
        <f>RSI!B806</f>
        <v>1.77</v>
      </c>
      <c r="C806" s="2">
        <f>RSI!I806</f>
        <v>37.051754896222469</v>
      </c>
      <c r="D806" s="2">
        <f>MACD!E806</f>
        <v>4.8586636578768605E-2</v>
      </c>
      <c r="E806" s="2">
        <f>MACD!F806</f>
        <v>2.5035998995251094E-2</v>
      </c>
      <c r="F806" s="2">
        <f>'Moving Avg'!D806</f>
        <v>1.796</v>
      </c>
      <c r="G806" s="2">
        <f>'Moving Avg'!F806</f>
        <v>1.8340000000000003</v>
      </c>
      <c r="H806" s="2">
        <f>'Moving Avg'!G806</f>
        <v>1.8746000000000003</v>
      </c>
      <c r="I806" s="2">
        <f>'Moving Avg'!H806</f>
        <v>2.104449999999999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  <c r="M806" s="8">
        <f t="shared" si="120"/>
        <v>25</v>
      </c>
      <c r="N806" s="8">
        <f t="shared" si="121"/>
        <v>0</v>
      </c>
      <c r="O806" s="8">
        <f t="shared" si="122"/>
        <v>0</v>
      </c>
      <c r="P806" s="8">
        <f t="shared" si="123"/>
        <v>16.5</v>
      </c>
      <c r="Q806" s="9">
        <f t="shared" si="124"/>
        <v>11.225</v>
      </c>
      <c r="R806" s="9">
        <f t="shared" si="125"/>
        <v>9.125</v>
      </c>
      <c r="S806" s="9">
        <f t="shared" si="126"/>
        <v>11.175000000000001</v>
      </c>
      <c r="T806" s="9">
        <f t="shared" si="127"/>
        <v>10.375</v>
      </c>
      <c r="U806" s="8">
        <f t="shared" si="128"/>
        <v>10.508333333333335</v>
      </c>
      <c r="V806" s="8">
        <f t="shared" si="129"/>
        <v>10.475000000000001</v>
      </c>
    </row>
    <row r="807" spans="1:22" ht="13.5" x14ac:dyDescent="0.25">
      <c r="A807" s="3">
        <f>RSI!A807</f>
        <v>43482</v>
      </c>
      <c r="B807" s="2">
        <f>RSI!B807</f>
        <v>1.77</v>
      </c>
      <c r="C807" s="2">
        <f>RSI!I807</f>
        <v>37.051754896222462</v>
      </c>
      <c r="D807" s="2">
        <f>MACD!E807</f>
        <v>4.7879105514709197E-2</v>
      </c>
      <c r="E807" s="2">
        <f>MACD!F807</f>
        <v>2.9604620299142716E-2</v>
      </c>
      <c r="F807" s="2">
        <f>'Moving Avg'!D807</f>
        <v>1.7879999999999998</v>
      </c>
      <c r="G807" s="2">
        <f>'Moving Avg'!F807</f>
        <v>1.8285000000000005</v>
      </c>
      <c r="H807" s="2">
        <f>'Moving Avg'!G807</f>
        <v>1.8722000000000003</v>
      </c>
      <c r="I807" s="2">
        <f>'Moving Avg'!H807</f>
        <v>2.101799999999999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  <c r="M807" s="8">
        <f t="shared" si="120"/>
        <v>25</v>
      </c>
      <c r="N807" s="8">
        <f t="shared" si="121"/>
        <v>0</v>
      </c>
      <c r="O807" s="8">
        <f t="shared" si="122"/>
        <v>0</v>
      </c>
      <c r="P807" s="8">
        <f t="shared" si="123"/>
        <v>16.5</v>
      </c>
      <c r="Q807" s="9">
        <f t="shared" si="124"/>
        <v>11.225</v>
      </c>
      <c r="R807" s="9">
        <f t="shared" si="125"/>
        <v>9.125</v>
      </c>
      <c r="S807" s="9">
        <f t="shared" si="126"/>
        <v>11.175000000000001</v>
      </c>
      <c r="T807" s="9">
        <f t="shared" si="127"/>
        <v>10.375</v>
      </c>
      <c r="U807" s="8">
        <f t="shared" si="128"/>
        <v>10.508333333333335</v>
      </c>
      <c r="V807" s="8">
        <f t="shared" si="129"/>
        <v>10.475000000000001</v>
      </c>
    </row>
    <row r="808" spans="1:22" ht="13.5" x14ac:dyDescent="0.25">
      <c r="A808" s="3">
        <f>RSI!A808</f>
        <v>43483</v>
      </c>
      <c r="B808" s="2">
        <f>RSI!B808</f>
        <v>1.81</v>
      </c>
      <c r="C808" s="2">
        <f>RSI!I808</f>
        <v>45.576234889628232</v>
      </c>
      <c r="D808" s="2">
        <f>MACD!E808</f>
        <v>3.2420166868910805E-2</v>
      </c>
      <c r="E808" s="2">
        <f>MACD!F808</f>
        <v>3.0167729613096335E-2</v>
      </c>
      <c r="F808" s="2">
        <f>'Moving Avg'!D808</f>
        <v>1.7879999999999998</v>
      </c>
      <c r="G808" s="2">
        <f>'Moving Avg'!F808</f>
        <v>1.8245000000000005</v>
      </c>
      <c r="H808" s="2">
        <f>'Moving Avg'!G808</f>
        <v>1.8706000000000003</v>
      </c>
      <c r="I808" s="2">
        <f>'Moving Avg'!H808</f>
        <v>2.0993499999999989</v>
      </c>
      <c r="J808" s="6" t="str">
        <f>OBV!F808</f>
        <v>BEARISH</v>
      </c>
      <c r="K808" s="6" t="str">
        <f>OBV!G808</f>
        <v>NEUTRAL</v>
      </c>
      <c r="L808" s="6" t="str">
        <f>OBV!H808</f>
        <v>NEUTRAL</v>
      </c>
      <c r="M808" s="8">
        <f t="shared" si="120"/>
        <v>25</v>
      </c>
      <c r="N808" s="8">
        <f t="shared" si="121"/>
        <v>0</v>
      </c>
      <c r="O808" s="8">
        <f t="shared" si="122"/>
        <v>0</v>
      </c>
      <c r="P808" s="8">
        <f t="shared" si="123"/>
        <v>16.5</v>
      </c>
      <c r="Q808" s="9">
        <f t="shared" si="124"/>
        <v>11.225</v>
      </c>
      <c r="R808" s="9">
        <f t="shared" si="125"/>
        <v>9.125</v>
      </c>
      <c r="S808" s="9">
        <f t="shared" si="126"/>
        <v>11.175000000000001</v>
      </c>
      <c r="T808" s="9">
        <f t="shared" si="127"/>
        <v>10.375</v>
      </c>
      <c r="U808" s="8">
        <f t="shared" si="128"/>
        <v>10.508333333333335</v>
      </c>
      <c r="V808" s="8">
        <f t="shared" si="129"/>
        <v>10.475000000000001</v>
      </c>
    </row>
    <row r="809" spans="1:22" ht="13.5" x14ac:dyDescent="0.25">
      <c r="A809" s="3">
        <f>RSI!A809</f>
        <v>43486</v>
      </c>
      <c r="B809" s="2">
        <f>RSI!B809</f>
        <v>1.78</v>
      </c>
      <c r="C809" s="2">
        <f>RSI!I809</f>
        <v>41.082689969124132</v>
      </c>
      <c r="D809" s="2">
        <f>MACD!E809</f>
        <v>2.3243845515434458E-2</v>
      </c>
      <c r="E809" s="2">
        <f>MACD!F809</f>
        <v>2.8782952793563958E-2</v>
      </c>
      <c r="F809" s="2">
        <f>'Moving Avg'!D809</f>
        <v>1.7879999999999998</v>
      </c>
      <c r="G809" s="2">
        <f>'Moving Avg'!F809</f>
        <v>1.8215000000000003</v>
      </c>
      <c r="H809" s="2">
        <f>'Moving Avg'!G809</f>
        <v>1.8684000000000005</v>
      </c>
      <c r="I809" s="2">
        <f>'Moving Avg'!H809</f>
        <v>2.0967499999999988</v>
      </c>
      <c r="J809" s="6" t="str">
        <f>OBV!F809</f>
        <v>BEARISH</v>
      </c>
      <c r="K809" s="6" t="str">
        <f>OBV!G809</f>
        <v>NEUTRAL</v>
      </c>
      <c r="L809" s="6" t="str">
        <f>OBV!H809</f>
        <v>NEUTRAL</v>
      </c>
      <c r="M809" s="8">
        <f t="shared" si="120"/>
        <v>25</v>
      </c>
      <c r="N809" s="8">
        <f t="shared" si="121"/>
        <v>45</v>
      </c>
      <c r="O809" s="8">
        <f t="shared" si="122"/>
        <v>0</v>
      </c>
      <c r="P809" s="8">
        <f t="shared" si="123"/>
        <v>16.5</v>
      </c>
      <c r="Q809" s="9">
        <f t="shared" si="124"/>
        <v>26.975000000000001</v>
      </c>
      <c r="R809" s="9">
        <f t="shared" si="125"/>
        <v>18.125</v>
      </c>
      <c r="S809" s="9">
        <f t="shared" si="126"/>
        <v>17.925000000000001</v>
      </c>
      <c r="T809" s="9">
        <f t="shared" si="127"/>
        <v>21.625</v>
      </c>
      <c r="U809" s="8">
        <f t="shared" si="128"/>
        <v>21.008333333333336</v>
      </c>
      <c r="V809" s="8">
        <f t="shared" si="129"/>
        <v>21.162500000000001</v>
      </c>
    </row>
    <row r="810" spans="1:22" ht="13.5" x14ac:dyDescent="0.25">
      <c r="A810" s="3">
        <f>RSI!A810</f>
        <v>43487</v>
      </c>
      <c r="B810" s="2">
        <f>RSI!B810</f>
        <v>1.77</v>
      </c>
      <c r="C810" s="2">
        <f>RSI!I810</f>
        <v>39.678364306947159</v>
      </c>
      <c r="D810" s="2">
        <f>MACD!E810</f>
        <v>1.6530273565953602E-2</v>
      </c>
      <c r="E810" s="2">
        <f>MACD!F810</f>
        <v>2.6332416948041889E-2</v>
      </c>
      <c r="F810" s="2">
        <f>'Moving Avg'!D810</f>
        <v>1.78</v>
      </c>
      <c r="G810" s="2">
        <f>'Moving Avg'!F810</f>
        <v>1.8180000000000001</v>
      </c>
      <c r="H810" s="2">
        <f>'Moving Avg'!G810</f>
        <v>1.8660000000000003</v>
      </c>
      <c r="I810" s="2">
        <f>'Moving Avg'!H810</f>
        <v>2.0940999999999987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  <c r="M810" s="8">
        <f t="shared" si="120"/>
        <v>25</v>
      </c>
      <c r="N810" s="8">
        <f t="shared" si="121"/>
        <v>45</v>
      </c>
      <c r="O810" s="8">
        <f t="shared" si="122"/>
        <v>0</v>
      </c>
      <c r="P810" s="8">
        <f t="shared" si="123"/>
        <v>16.5</v>
      </c>
      <c r="Q810" s="9">
        <f t="shared" si="124"/>
        <v>26.975000000000001</v>
      </c>
      <c r="R810" s="9">
        <f t="shared" si="125"/>
        <v>18.125</v>
      </c>
      <c r="S810" s="9">
        <f t="shared" si="126"/>
        <v>17.925000000000001</v>
      </c>
      <c r="T810" s="9">
        <f t="shared" si="127"/>
        <v>21.625</v>
      </c>
      <c r="U810" s="8">
        <f t="shared" si="128"/>
        <v>21.008333333333336</v>
      </c>
      <c r="V810" s="8">
        <f t="shared" si="129"/>
        <v>21.162500000000001</v>
      </c>
    </row>
    <row r="811" spans="1:22" ht="13.5" x14ac:dyDescent="0.25">
      <c r="A811" s="3">
        <f>RSI!A811</f>
        <v>43488</v>
      </c>
      <c r="B811" s="2">
        <f>RSI!B811</f>
        <v>1.77</v>
      </c>
      <c r="C811" s="2">
        <f>RSI!I811</f>
        <v>39.678364306947159</v>
      </c>
      <c r="D811" s="2">
        <f>MACD!E811</f>
        <v>1.1195933450936613E-2</v>
      </c>
      <c r="E811" s="2">
        <f>MACD!F811</f>
        <v>2.3305120248620834E-2</v>
      </c>
      <c r="F811" s="2">
        <f>'Moving Avg'!D811</f>
        <v>1.78</v>
      </c>
      <c r="G811" s="2">
        <f>'Moving Avg'!F811</f>
        <v>1.8149999999999999</v>
      </c>
      <c r="H811" s="2">
        <f>'Moving Avg'!G811</f>
        <v>1.8634000000000004</v>
      </c>
      <c r="I811" s="2">
        <f>'Moving Avg'!H811</f>
        <v>2.0914499999999983</v>
      </c>
      <c r="J811" s="6" t="str">
        <f>OBV!F811</f>
        <v>BEARISH</v>
      </c>
      <c r="K811" s="6" t="str">
        <f>OBV!G811</f>
        <v>NEUTRAL</v>
      </c>
      <c r="L811" s="6" t="str">
        <f>OBV!H811</f>
        <v>NEUTRAL</v>
      </c>
      <c r="M811" s="8">
        <f t="shared" si="120"/>
        <v>25</v>
      </c>
      <c r="N811" s="8">
        <f t="shared" si="121"/>
        <v>45</v>
      </c>
      <c r="O811" s="8">
        <f t="shared" si="122"/>
        <v>0</v>
      </c>
      <c r="P811" s="8">
        <f t="shared" si="123"/>
        <v>16.5</v>
      </c>
      <c r="Q811" s="9">
        <f t="shared" si="124"/>
        <v>26.975000000000001</v>
      </c>
      <c r="R811" s="9">
        <f t="shared" si="125"/>
        <v>18.125</v>
      </c>
      <c r="S811" s="9">
        <f t="shared" si="126"/>
        <v>17.925000000000001</v>
      </c>
      <c r="T811" s="9">
        <f t="shared" si="127"/>
        <v>21.625</v>
      </c>
      <c r="U811" s="8">
        <f t="shared" si="128"/>
        <v>21.008333333333336</v>
      </c>
      <c r="V811" s="8">
        <f t="shared" si="129"/>
        <v>21.162500000000001</v>
      </c>
    </row>
    <row r="812" spans="1:22" ht="13.5" x14ac:dyDescent="0.25">
      <c r="A812" s="3">
        <f>RSI!A812</f>
        <v>43489</v>
      </c>
      <c r="B812" s="2">
        <f>RSI!B812</f>
        <v>1.75</v>
      </c>
      <c r="C812" s="2">
        <f>RSI!I812</f>
        <v>36.763457520188247</v>
      </c>
      <c r="D812" s="2">
        <f>MACD!E812</f>
        <v>1.3099844375627834E-2</v>
      </c>
      <c r="E812" s="2">
        <f>MACD!F812</f>
        <v>2.1264065074022235E-2</v>
      </c>
      <c r="F812" s="2">
        <f>'Moving Avg'!D812</f>
        <v>1.7759999999999998</v>
      </c>
      <c r="G812" s="2">
        <f>'Moving Avg'!F812</f>
        <v>1.8099999999999998</v>
      </c>
      <c r="H812" s="2">
        <f>'Moving Avg'!G812</f>
        <v>1.8603999999999998</v>
      </c>
      <c r="I812" s="2">
        <f>'Moving Avg'!H812</f>
        <v>2.0886999999999984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0"/>
        <v>25</v>
      </c>
      <c r="N812" s="8">
        <f t="shared" si="121"/>
        <v>45</v>
      </c>
      <c r="O812" s="8">
        <f t="shared" si="122"/>
        <v>0</v>
      </c>
      <c r="P812" s="8">
        <f t="shared" si="123"/>
        <v>16.5</v>
      </c>
      <c r="Q812" s="9">
        <f t="shared" si="124"/>
        <v>26.975000000000001</v>
      </c>
      <c r="R812" s="9">
        <f t="shared" si="125"/>
        <v>18.125</v>
      </c>
      <c r="S812" s="9">
        <f t="shared" si="126"/>
        <v>17.925000000000001</v>
      </c>
      <c r="T812" s="9">
        <f t="shared" si="127"/>
        <v>21.625</v>
      </c>
      <c r="U812" s="8">
        <f t="shared" si="128"/>
        <v>21.008333333333336</v>
      </c>
      <c r="V812" s="8">
        <f t="shared" si="129"/>
        <v>21.162500000000001</v>
      </c>
    </row>
    <row r="813" spans="1:22" ht="13.5" x14ac:dyDescent="0.25">
      <c r="A813" s="3">
        <f>RSI!A813</f>
        <v>43490</v>
      </c>
      <c r="B813" s="2">
        <f>RSI!B813</f>
        <v>1.81</v>
      </c>
      <c r="C813" s="2">
        <f>RSI!I813</f>
        <v>48.893289321987261</v>
      </c>
      <c r="D813" s="2">
        <f>MACD!E813</f>
        <v>1.0681542742543737E-2</v>
      </c>
      <c r="E813" s="2">
        <f>MACD!F813</f>
        <v>1.9147560607726537E-2</v>
      </c>
      <c r="F813" s="2">
        <f>'Moving Avg'!D813</f>
        <v>1.7760000000000002</v>
      </c>
      <c r="G813" s="2">
        <f>'Moving Avg'!F813</f>
        <v>1.8074999999999999</v>
      </c>
      <c r="H813" s="2">
        <f>'Moving Avg'!G813</f>
        <v>1.8592000000000002</v>
      </c>
      <c r="I813" s="2">
        <f>'Moving Avg'!H813</f>
        <v>2.0862499999999984</v>
      </c>
      <c r="J813" s="6" t="str">
        <f>OBV!F813</f>
        <v>BEARISH</v>
      </c>
      <c r="K813" s="6" t="str">
        <f>OBV!G813</f>
        <v>NEUTRAL</v>
      </c>
      <c r="L813" s="6" t="str">
        <f>OBV!H813</f>
        <v>NEUTRAL</v>
      </c>
      <c r="M813" s="8">
        <f t="shared" si="120"/>
        <v>25</v>
      </c>
      <c r="N813" s="8">
        <f t="shared" si="121"/>
        <v>45</v>
      </c>
      <c r="O813" s="8">
        <f t="shared" si="122"/>
        <v>0</v>
      </c>
      <c r="P813" s="8">
        <f t="shared" si="123"/>
        <v>16.5</v>
      </c>
      <c r="Q813" s="9">
        <f t="shared" si="124"/>
        <v>26.975000000000001</v>
      </c>
      <c r="R813" s="9">
        <f t="shared" si="125"/>
        <v>18.125</v>
      </c>
      <c r="S813" s="9">
        <f t="shared" si="126"/>
        <v>17.925000000000001</v>
      </c>
      <c r="T813" s="9">
        <f t="shared" si="127"/>
        <v>21.625</v>
      </c>
      <c r="U813" s="8">
        <f t="shared" si="128"/>
        <v>21.008333333333336</v>
      </c>
      <c r="V813" s="8">
        <f t="shared" si="129"/>
        <v>21.162500000000001</v>
      </c>
    </row>
    <row r="814" spans="1:22" ht="13.5" x14ac:dyDescent="0.25">
      <c r="A814" s="3">
        <f>RSI!A814</f>
        <v>43493</v>
      </c>
      <c r="B814" s="2">
        <f>RSI!B814</f>
        <v>1.81</v>
      </c>
      <c r="C814" s="2">
        <f>RSI!I814</f>
        <v>48.893289321987261</v>
      </c>
      <c r="D814" s="2">
        <f>MACD!E814</f>
        <v>4.0497503776770749E-3</v>
      </c>
      <c r="E814" s="2">
        <f>MACD!F814</f>
        <v>1.6127998561716643E-2</v>
      </c>
      <c r="F814" s="2">
        <f>'Moving Avg'!D814</f>
        <v>1.782</v>
      </c>
      <c r="G814" s="2">
        <f>'Moving Avg'!F814</f>
        <v>1.8035000000000001</v>
      </c>
      <c r="H814" s="2">
        <f>'Moving Avg'!G814</f>
        <v>1.8580000000000003</v>
      </c>
      <c r="I814" s="2">
        <f>'Moving Avg'!H814</f>
        <v>2.0837999999999983</v>
      </c>
      <c r="J814" s="6" t="str">
        <f>OBV!F814</f>
        <v>BEARISH</v>
      </c>
      <c r="K814" s="6" t="str">
        <f>OBV!G814</f>
        <v>NEUTRAL</v>
      </c>
      <c r="L814" s="6" t="str">
        <f>OBV!H814</f>
        <v>BEARISH DIVERGENCE</v>
      </c>
      <c r="M814" s="8">
        <f t="shared" si="120"/>
        <v>25</v>
      </c>
      <c r="N814" s="8">
        <f t="shared" si="121"/>
        <v>45</v>
      </c>
      <c r="O814" s="8">
        <f t="shared" si="122"/>
        <v>0</v>
      </c>
      <c r="P814" s="8">
        <f t="shared" si="123"/>
        <v>16.5</v>
      </c>
      <c r="Q814" s="9">
        <f t="shared" si="124"/>
        <v>26.975000000000001</v>
      </c>
      <c r="R814" s="9">
        <f t="shared" si="125"/>
        <v>18.125</v>
      </c>
      <c r="S814" s="9">
        <f t="shared" si="126"/>
        <v>17.925000000000001</v>
      </c>
      <c r="T814" s="9">
        <f t="shared" si="127"/>
        <v>21.625</v>
      </c>
      <c r="U814" s="8">
        <f t="shared" si="128"/>
        <v>21.008333333333336</v>
      </c>
      <c r="V814" s="8">
        <f t="shared" si="129"/>
        <v>21.162500000000001</v>
      </c>
    </row>
    <row r="815" spans="1:22" ht="13.5" x14ac:dyDescent="0.25">
      <c r="A815" s="3">
        <f>RSI!A815</f>
        <v>43494</v>
      </c>
      <c r="B815" s="2">
        <f>RSI!B815</f>
        <v>1.81</v>
      </c>
      <c r="C815" s="2">
        <f>RSI!I815</f>
        <v>48.893289321987261</v>
      </c>
      <c r="D815" s="2">
        <f>MACD!E815</f>
        <v>3.0812549308136816E-3</v>
      </c>
      <c r="E815" s="2">
        <f>MACD!F815</f>
        <v>1.3518649835536052E-2</v>
      </c>
      <c r="F815" s="2">
        <f>'Moving Avg'!D815</f>
        <v>1.7900000000000003</v>
      </c>
      <c r="G815" s="2">
        <f>'Moving Avg'!F815</f>
        <v>1.7975000000000001</v>
      </c>
      <c r="H815" s="2">
        <f>'Moving Avg'!G815</f>
        <v>1.8560000000000003</v>
      </c>
      <c r="I815" s="2">
        <f>'Moving Avg'!H815</f>
        <v>2.0813499999999987</v>
      </c>
      <c r="J815" s="6" t="str">
        <f>OBV!F815</f>
        <v>BEARISH</v>
      </c>
      <c r="K815" s="6" t="str">
        <f>OBV!G815</f>
        <v>NEUTRAL</v>
      </c>
      <c r="L815" s="6" t="str">
        <f>OBV!H815</f>
        <v>BEARISH DIVERGENCE</v>
      </c>
      <c r="M815" s="8">
        <f t="shared" si="120"/>
        <v>25</v>
      </c>
      <c r="N815" s="8">
        <f t="shared" si="121"/>
        <v>45</v>
      </c>
      <c r="O815" s="8">
        <f t="shared" si="122"/>
        <v>0</v>
      </c>
      <c r="P815" s="8">
        <f t="shared" si="123"/>
        <v>16.5</v>
      </c>
      <c r="Q815" s="9">
        <f t="shared" si="124"/>
        <v>26.975000000000001</v>
      </c>
      <c r="R815" s="9">
        <f t="shared" si="125"/>
        <v>18.125</v>
      </c>
      <c r="S815" s="9">
        <f t="shared" si="126"/>
        <v>17.925000000000001</v>
      </c>
      <c r="T815" s="9">
        <f t="shared" si="127"/>
        <v>21.625</v>
      </c>
      <c r="U815" s="8">
        <f t="shared" si="128"/>
        <v>21.008333333333336</v>
      </c>
      <c r="V815" s="8">
        <f t="shared" si="129"/>
        <v>21.162500000000001</v>
      </c>
    </row>
    <row r="816" spans="1:22" ht="13.5" x14ac:dyDescent="0.25">
      <c r="A816" s="3">
        <f>RSI!A816</f>
        <v>43495</v>
      </c>
      <c r="B816" s="2">
        <f>RSI!B816</f>
        <v>1.81</v>
      </c>
      <c r="C816" s="2">
        <f>RSI!I816</f>
        <v>48.893289321987261</v>
      </c>
      <c r="D816" s="2">
        <f>MACD!E816</f>
        <v>-3.866497968362026E-3</v>
      </c>
      <c r="E816" s="2">
        <f>MACD!F816</f>
        <v>1.0041620274756437E-2</v>
      </c>
      <c r="F816" s="2">
        <f>'Moving Avg'!D816</f>
        <v>1.798</v>
      </c>
      <c r="G816" s="2">
        <f>'Moving Avg'!F816</f>
        <v>1.7915000000000003</v>
      </c>
      <c r="H816" s="2">
        <f>'Moving Avg'!G816</f>
        <v>1.8536000000000004</v>
      </c>
      <c r="I816" s="2">
        <f>'Moving Avg'!H816</f>
        <v>2.0788999999999986</v>
      </c>
      <c r="J816" s="6" t="str">
        <f>OBV!F816</f>
        <v>BEARISH</v>
      </c>
      <c r="K816" s="6" t="str">
        <f>OBV!G816</f>
        <v>NEUTRAL</v>
      </c>
      <c r="L816" s="6" t="str">
        <f>OBV!H816</f>
        <v>BEARISH DIVERGENCE</v>
      </c>
      <c r="M816" s="8">
        <f t="shared" si="120"/>
        <v>25</v>
      </c>
      <c r="N816" s="8">
        <f t="shared" si="121"/>
        <v>45</v>
      </c>
      <c r="O816" s="8">
        <f t="shared" si="122"/>
        <v>0</v>
      </c>
      <c r="P816" s="8">
        <f t="shared" si="123"/>
        <v>16.5</v>
      </c>
      <c r="Q816" s="9">
        <f t="shared" si="124"/>
        <v>26.975000000000001</v>
      </c>
      <c r="R816" s="9">
        <f t="shared" si="125"/>
        <v>18.125</v>
      </c>
      <c r="S816" s="9">
        <f t="shared" si="126"/>
        <v>17.925000000000001</v>
      </c>
      <c r="T816" s="9">
        <f t="shared" si="127"/>
        <v>21.625</v>
      </c>
      <c r="U816" s="8">
        <f t="shared" si="128"/>
        <v>21.008333333333336</v>
      </c>
      <c r="V816" s="8">
        <f t="shared" si="129"/>
        <v>21.162500000000001</v>
      </c>
    </row>
    <row r="817" spans="1:22" ht="13.5" x14ac:dyDescent="0.25">
      <c r="A817" s="3">
        <f>RSI!A817</f>
        <v>43496</v>
      </c>
      <c r="B817" s="2">
        <f>RSI!B817</f>
        <v>1.81</v>
      </c>
      <c r="C817" s="2">
        <f>RSI!I817</f>
        <v>48.893289321987261</v>
      </c>
      <c r="D817" s="2">
        <f>MACD!E817</f>
        <v>-9.7216719153703224E-3</v>
      </c>
      <c r="E817" s="2">
        <f>MACD!F817</f>
        <v>6.0889618367310858E-3</v>
      </c>
      <c r="F817" s="2">
        <f>'Moving Avg'!D817</f>
        <v>1.81</v>
      </c>
      <c r="G817" s="2">
        <f>'Moving Avg'!F817</f>
        <v>1.7894999999999999</v>
      </c>
      <c r="H817" s="2">
        <f>'Moving Avg'!G817</f>
        <v>1.8514000000000008</v>
      </c>
      <c r="I817" s="2">
        <f>'Moving Avg'!H817</f>
        <v>2.0764499999999986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  <c r="M817" s="8">
        <f t="shared" si="120"/>
        <v>25</v>
      </c>
      <c r="N817" s="8">
        <f t="shared" si="121"/>
        <v>45</v>
      </c>
      <c r="O817" s="8">
        <f t="shared" si="122"/>
        <v>0</v>
      </c>
      <c r="P817" s="8">
        <f t="shared" si="123"/>
        <v>83.5</v>
      </c>
      <c r="Q817" s="9">
        <f t="shared" si="124"/>
        <v>37.024999999999999</v>
      </c>
      <c r="R817" s="9">
        <f t="shared" si="125"/>
        <v>34.875</v>
      </c>
      <c r="S817" s="9">
        <f t="shared" si="126"/>
        <v>48.075000000000003</v>
      </c>
      <c r="T817" s="9">
        <f t="shared" si="127"/>
        <v>38.375</v>
      </c>
      <c r="U817" s="8">
        <f t="shared" si="128"/>
        <v>39.991666666666667</v>
      </c>
      <c r="V817" s="8">
        <f t="shared" si="129"/>
        <v>39.587500000000006</v>
      </c>
    </row>
    <row r="818" spans="1:22" ht="13.5" x14ac:dyDescent="0.25">
      <c r="A818" s="3">
        <f>RSI!A818</f>
        <v>43497</v>
      </c>
      <c r="B818" s="2">
        <f>RSI!B818</f>
        <v>1.73</v>
      </c>
      <c r="C818" s="2">
        <f>RSI!I818</f>
        <v>35.676386962515139</v>
      </c>
      <c r="D818" s="2">
        <f>MACD!E818</f>
        <v>-2.5743390030221747E-3</v>
      </c>
      <c r="E818" s="2">
        <f>MACD!F818</f>
        <v>4.3563016687804346E-3</v>
      </c>
      <c r="F818" s="2">
        <f>'Moving Avg'!D818</f>
        <v>1.794</v>
      </c>
      <c r="G818" s="2">
        <f>'Moving Avg'!F818</f>
        <v>1.7874999999999996</v>
      </c>
      <c r="H818" s="2">
        <f>'Moving Avg'!G818</f>
        <v>1.8474000000000006</v>
      </c>
      <c r="I818" s="2">
        <f>'Moving Avg'!H818</f>
        <v>2.0735999999999986</v>
      </c>
      <c r="J818" s="6" t="str">
        <f>OBV!F818</f>
        <v>NEUTRAL</v>
      </c>
      <c r="K818" s="6" t="str">
        <f>OBV!G818</f>
        <v>NEUTRAL</v>
      </c>
      <c r="L818" s="6" t="str">
        <f>OBV!H818</f>
        <v>NEUTRAL</v>
      </c>
      <c r="M818" s="8">
        <f t="shared" si="120"/>
        <v>25</v>
      </c>
      <c r="N818" s="8">
        <f t="shared" si="121"/>
        <v>45</v>
      </c>
      <c r="O818" s="8">
        <f t="shared" si="122"/>
        <v>0</v>
      </c>
      <c r="P818" s="8">
        <f t="shared" si="123"/>
        <v>33</v>
      </c>
      <c r="Q818" s="9">
        <f t="shared" si="124"/>
        <v>29.45</v>
      </c>
      <c r="R818" s="9">
        <f t="shared" si="125"/>
        <v>22.25</v>
      </c>
      <c r="S818" s="9">
        <f t="shared" si="126"/>
        <v>25.35</v>
      </c>
      <c r="T818" s="9">
        <f t="shared" si="127"/>
        <v>25.75</v>
      </c>
      <c r="U818" s="8">
        <f t="shared" si="128"/>
        <v>25.683333333333337</v>
      </c>
      <c r="V818" s="8">
        <f t="shared" si="129"/>
        <v>25.700000000000003</v>
      </c>
    </row>
    <row r="819" spans="1:22" ht="13.5" x14ac:dyDescent="0.25">
      <c r="A819" s="3">
        <f>RSI!A819</f>
        <v>43500</v>
      </c>
      <c r="B819" s="2">
        <f>RSI!B819</f>
        <v>1.73</v>
      </c>
      <c r="C819" s="2">
        <f>RSI!I819</f>
        <v>35.676386962515139</v>
      </c>
      <c r="D819" s="2">
        <f>MACD!E819</f>
        <v>-6.4894325684616838E-4</v>
      </c>
      <c r="E819" s="2">
        <f>MACD!F819</f>
        <v>3.3552526836551143E-3</v>
      </c>
      <c r="F819" s="2">
        <f>'Moving Avg'!D819</f>
        <v>1.778</v>
      </c>
      <c r="G819" s="2">
        <f>'Moving Avg'!F819</f>
        <v>1.7849999999999995</v>
      </c>
      <c r="H819" s="2">
        <f>'Moving Avg'!G819</f>
        <v>1.8434000000000006</v>
      </c>
      <c r="I819" s="2">
        <f>'Moving Avg'!H819</f>
        <v>2.0707499999999985</v>
      </c>
      <c r="J819" s="6" t="str">
        <f>OBV!F819</f>
        <v>NEUTRAL</v>
      </c>
      <c r="K819" s="6" t="str">
        <f>OBV!G819</f>
        <v>NEUTRAL</v>
      </c>
      <c r="L819" s="6" t="str">
        <f>OBV!H819</f>
        <v>NEUTRAL</v>
      </c>
      <c r="M819" s="8">
        <f t="shared" si="120"/>
        <v>25</v>
      </c>
      <c r="N819" s="8">
        <f t="shared" si="121"/>
        <v>45</v>
      </c>
      <c r="O819" s="8">
        <f t="shared" si="122"/>
        <v>0</v>
      </c>
      <c r="P819" s="8">
        <f t="shared" si="123"/>
        <v>33</v>
      </c>
      <c r="Q819" s="9">
        <f t="shared" si="124"/>
        <v>29.45</v>
      </c>
      <c r="R819" s="9">
        <f t="shared" si="125"/>
        <v>22.25</v>
      </c>
      <c r="S819" s="9">
        <f t="shared" si="126"/>
        <v>25.35</v>
      </c>
      <c r="T819" s="9">
        <f t="shared" si="127"/>
        <v>25.75</v>
      </c>
      <c r="U819" s="8">
        <f t="shared" si="128"/>
        <v>25.683333333333337</v>
      </c>
      <c r="V819" s="8">
        <f t="shared" si="129"/>
        <v>25.700000000000003</v>
      </c>
    </row>
    <row r="820" spans="1:22" ht="13.5" x14ac:dyDescent="0.25">
      <c r="A820" s="3">
        <f>RSI!A820</f>
        <v>43501</v>
      </c>
      <c r="B820" s="2">
        <f>RSI!B820</f>
        <v>1.73</v>
      </c>
      <c r="C820" s="2">
        <f>RSI!I820</f>
        <v>35.676386962515139</v>
      </c>
      <c r="D820" s="2">
        <f>MACD!E820</f>
        <v>-1.0170792002051066E-4</v>
      </c>
      <c r="E820" s="2">
        <f>MACD!F820</f>
        <v>2.6638605629199894E-3</v>
      </c>
      <c r="F820" s="2">
        <f>'Moving Avg'!D820</f>
        <v>1.762</v>
      </c>
      <c r="G820" s="2">
        <f>'Moving Avg'!F820</f>
        <v>1.7824999999999993</v>
      </c>
      <c r="H820" s="2">
        <f>'Moving Avg'!G820</f>
        <v>1.8394000000000006</v>
      </c>
      <c r="I820" s="2">
        <f>'Moving Avg'!H820</f>
        <v>2.0678999999999981</v>
      </c>
      <c r="J820" s="6" t="str">
        <f>OBV!F820</f>
        <v>NEUTRAL</v>
      </c>
      <c r="K820" s="6" t="str">
        <f>OBV!G820</f>
        <v>NEUTRAL</v>
      </c>
      <c r="L820" s="6" t="str">
        <f>OBV!H820</f>
        <v>NEUTRAL</v>
      </c>
      <c r="M820" s="8">
        <f t="shared" si="120"/>
        <v>25</v>
      </c>
      <c r="N820" s="8">
        <f t="shared" si="121"/>
        <v>45</v>
      </c>
      <c r="O820" s="8">
        <f t="shared" si="122"/>
        <v>0</v>
      </c>
      <c r="P820" s="8">
        <f t="shared" si="123"/>
        <v>33</v>
      </c>
      <c r="Q820" s="9">
        <f t="shared" si="124"/>
        <v>29.45</v>
      </c>
      <c r="R820" s="9">
        <f t="shared" si="125"/>
        <v>22.25</v>
      </c>
      <c r="S820" s="9">
        <f t="shared" si="126"/>
        <v>25.35</v>
      </c>
      <c r="T820" s="9">
        <f t="shared" si="127"/>
        <v>25.75</v>
      </c>
      <c r="U820" s="8">
        <f t="shared" si="128"/>
        <v>25.683333333333337</v>
      </c>
      <c r="V820" s="8">
        <f t="shared" si="129"/>
        <v>25.700000000000003</v>
      </c>
    </row>
    <row r="821" spans="1:22" ht="13.5" x14ac:dyDescent="0.25">
      <c r="A821" s="3">
        <f>RSI!A821</f>
        <v>43502</v>
      </c>
      <c r="B821" s="2">
        <f>RSI!B821</f>
        <v>1.73</v>
      </c>
      <c r="C821" s="2">
        <f>RSI!I821</f>
        <v>35.676386962515139</v>
      </c>
      <c r="D821" s="2">
        <f>MACD!E821</f>
        <v>7.8403723470077402E-4</v>
      </c>
      <c r="E821" s="2">
        <f>MACD!F821</f>
        <v>2.2878958972761465E-3</v>
      </c>
      <c r="F821" s="2">
        <f>'Moving Avg'!D821</f>
        <v>1.746</v>
      </c>
      <c r="G821" s="2">
        <f>'Moving Avg'!F821</f>
        <v>1.7799999999999994</v>
      </c>
      <c r="H821" s="2">
        <f>'Moving Avg'!G821</f>
        <v>1.8364000000000007</v>
      </c>
      <c r="I821" s="2">
        <f>'Moving Avg'!H821</f>
        <v>2.0650499999999981</v>
      </c>
      <c r="J821" s="6" t="str">
        <f>OBV!F821</f>
        <v>NEUTRAL</v>
      </c>
      <c r="K821" s="6" t="str">
        <f>OBV!G821</f>
        <v>NEUTRAL</v>
      </c>
      <c r="L821" s="6" t="str">
        <f>OBV!H821</f>
        <v>NEUTRAL</v>
      </c>
      <c r="M821" s="8">
        <f t="shared" si="120"/>
        <v>25</v>
      </c>
      <c r="N821" s="8">
        <f t="shared" si="121"/>
        <v>45</v>
      </c>
      <c r="O821" s="8">
        <f t="shared" si="122"/>
        <v>0</v>
      </c>
      <c r="P821" s="8">
        <f t="shared" si="123"/>
        <v>33</v>
      </c>
      <c r="Q821" s="9">
        <f t="shared" si="124"/>
        <v>29.45</v>
      </c>
      <c r="R821" s="9">
        <f t="shared" si="125"/>
        <v>22.25</v>
      </c>
      <c r="S821" s="9">
        <f t="shared" si="126"/>
        <v>25.35</v>
      </c>
      <c r="T821" s="9">
        <f t="shared" si="127"/>
        <v>25.75</v>
      </c>
      <c r="U821" s="8">
        <f t="shared" si="128"/>
        <v>25.683333333333337</v>
      </c>
      <c r="V821" s="8">
        <f t="shared" si="129"/>
        <v>25.700000000000003</v>
      </c>
    </row>
    <row r="822" spans="1:22" ht="13.5" x14ac:dyDescent="0.25">
      <c r="A822" s="3">
        <f>RSI!A822</f>
        <v>43503</v>
      </c>
      <c r="B822" s="2">
        <f>RSI!B822</f>
        <v>1.68</v>
      </c>
      <c r="C822" s="2">
        <f>RSI!I822</f>
        <v>29.070245414309667</v>
      </c>
      <c r="D822" s="2">
        <f>MACD!E822</f>
        <v>2.5516832991157035E-3</v>
      </c>
      <c r="E822" s="2">
        <f>MACD!F822</f>
        <v>2.3406533776440582E-3</v>
      </c>
      <c r="F822" s="2">
        <f>'Moving Avg'!D822</f>
        <v>1.72</v>
      </c>
      <c r="G822" s="2">
        <f>'Moving Avg'!F822</f>
        <v>1.7734999999999996</v>
      </c>
      <c r="H822" s="2">
        <f>'Moving Avg'!G822</f>
        <v>1.8324000000000009</v>
      </c>
      <c r="I822" s="2">
        <f>'Moving Avg'!H822</f>
        <v>2.0619499999999982</v>
      </c>
      <c r="J822" s="6" t="str">
        <f>OBV!F822</f>
        <v>BEARISH</v>
      </c>
      <c r="K822" s="6" t="str">
        <f>OBV!G822</f>
        <v>NEUTRAL</v>
      </c>
      <c r="L822" s="6" t="str">
        <f>OBV!H822</f>
        <v>CONFIRMED BEARISH</v>
      </c>
      <c r="M822" s="8">
        <f t="shared" si="120"/>
        <v>50</v>
      </c>
      <c r="N822" s="8">
        <f t="shared" si="121"/>
        <v>0</v>
      </c>
      <c r="O822" s="8">
        <f t="shared" si="122"/>
        <v>0</v>
      </c>
      <c r="P822" s="8">
        <f t="shared" si="123"/>
        <v>16.5</v>
      </c>
      <c r="Q822" s="9">
        <f t="shared" si="124"/>
        <v>19.975000000000001</v>
      </c>
      <c r="R822" s="9">
        <f t="shared" si="125"/>
        <v>14.125</v>
      </c>
      <c r="S822" s="9">
        <f t="shared" si="126"/>
        <v>14.925000000000001</v>
      </c>
      <c r="T822" s="9">
        <f t="shared" si="127"/>
        <v>16.625</v>
      </c>
      <c r="U822" s="8">
        <f t="shared" si="128"/>
        <v>16.341666666666669</v>
      </c>
      <c r="V822" s="8">
        <f t="shared" si="129"/>
        <v>16.412500000000001</v>
      </c>
    </row>
    <row r="823" spans="1:22" ht="13.5" x14ac:dyDescent="0.25">
      <c r="A823" s="3">
        <f>RSI!A823</f>
        <v>43504</v>
      </c>
      <c r="B823" s="2">
        <f>RSI!B823</f>
        <v>1.68</v>
      </c>
      <c r="C823" s="2">
        <f>RSI!I823</f>
        <v>29.070245414309667</v>
      </c>
      <c r="D823" s="2">
        <f>MACD!E823</f>
        <v>1.3936002200875208E-2</v>
      </c>
      <c r="E823" s="2">
        <f>MACD!F823</f>
        <v>4.6597231422902882E-3</v>
      </c>
      <c r="F823" s="2">
        <f>'Moving Avg'!D823</f>
        <v>1.7099999999999997</v>
      </c>
      <c r="G823" s="2">
        <f>'Moving Avg'!F823</f>
        <v>1.7669999999999999</v>
      </c>
      <c r="H823" s="2">
        <f>'Moving Avg'!G823</f>
        <v>1.8282000000000012</v>
      </c>
      <c r="I823" s="2">
        <f>'Moving Avg'!H823</f>
        <v>2.0588499999999978</v>
      </c>
      <c r="J823" s="6" t="str">
        <f>OBV!F823</f>
        <v>BEARISH</v>
      </c>
      <c r="K823" s="6" t="str">
        <f>OBV!G823</f>
        <v>NEUTRAL</v>
      </c>
      <c r="L823" s="6" t="str">
        <f>OBV!H823</f>
        <v>CONFIRMED BEARISH</v>
      </c>
      <c r="M823" s="8">
        <f t="shared" si="120"/>
        <v>50</v>
      </c>
      <c r="N823" s="8">
        <f t="shared" si="121"/>
        <v>0</v>
      </c>
      <c r="O823" s="8">
        <f t="shared" si="122"/>
        <v>0</v>
      </c>
      <c r="P823" s="8">
        <f t="shared" si="123"/>
        <v>16.5</v>
      </c>
      <c r="Q823" s="9">
        <f t="shared" si="124"/>
        <v>19.975000000000001</v>
      </c>
      <c r="R823" s="9">
        <f t="shared" si="125"/>
        <v>14.125</v>
      </c>
      <c r="S823" s="9">
        <f t="shared" si="126"/>
        <v>14.925000000000001</v>
      </c>
      <c r="T823" s="9">
        <f t="shared" si="127"/>
        <v>16.625</v>
      </c>
      <c r="U823" s="8">
        <f t="shared" si="128"/>
        <v>16.341666666666669</v>
      </c>
      <c r="V823" s="8">
        <f t="shared" si="129"/>
        <v>16.412500000000001</v>
      </c>
    </row>
    <row r="824" spans="1:22" ht="13.5" x14ac:dyDescent="0.25">
      <c r="A824" s="3">
        <f>RSI!A824</f>
        <v>43507</v>
      </c>
      <c r="B824" s="2">
        <f>RSI!B824</f>
        <v>1.68</v>
      </c>
      <c r="C824" s="2">
        <f>RSI!I824</f>
        <v>29.070245414309667</v>
      </c>
      <c r="D824" s="2">
        <f>MACD!E824</f>
        <v>2.4178007013355041E-2</v>
      </c>
      <c r="E824" s="2">
        <f>MACD!F824</f>
        <v>8.5633799165032391E-3</v>
      </c>
      <c r="F824" s="2">
        <f>'Moving Avg'!D824</f>
        <v>1.7</v>
      </c>
      <c r="G824" s="2">
        <f>'Moving Avg'!F824</f>
        <v>1.7619999999999998</v>
      </c>
      <c r="H824" s="2">
        <f>'Moving Avg'!G824</f>
        <v>1.8242000000000014</v>
      </c>
      <c r="I824" s="2">
        <f>'Moving Avg'!H824</f>
        <v>2.055749999999998</v>
      </c>
      <c r="J824" s="6" t="str">
        <f>OBV!F824</f>
        <v>BEARISH</v>
      </c>
      <c r="K824" s="6" t="str">
        <f>OBV!G824</f>
        <v>NEUTRAL</v>
      </c>
      <c r="L824" s="6" t="str">
        <f>OBV!H824</f>
        <v>CONFIRMED BEARISH</v>
      </c>
      <c r="M824" s="8">
        <f t="shared" si="120"/>
        <v>50</v>
      </c>
      <c r="N824" s="8">
        <f t="shared" si="121"/>
        <v>0</v>
      </c>
      <c r="O824" s="8">
        <f t="shared" si="122"/>
        <v>0</v>
      </c>
      <c r="P824" s="8">
        <f t="shared" si="123"/>
        <v>16.5</v>
      </c>
      <c r="Q824" s="9">
        <f t="shared" si="124"/>
        <v>19.975000000000001</v>
      </c>
      <c r="R824" s="9">
        <f t="shared" si="125"/>
        <v>14.125</v>
      </c>
      <c r="S824" s="9">
        <f t="shared" si="126"/>
        <v>14.925000000000001</v>
      </c>
      <c r="T824" s="9">
        <f t="shared" si="127"/>
        <v>16.625</v>
      </c>
      <c r="U824" s="8">
        <f t="shared" si="128"/>
        <v>16.341666666666669</v>
      </c>
      <c r="V824" s="8">
        <f t="shared" si="129"/>
        <v>16.412500000000001</v>
      </c>
    </row>
    <row r="825" spans="1:22" ht="13.5" x14ac:dyDescent="0.25">
      <c r="A825" s="3">
        <f>RSI!A825</f>
        <v>43508</v>
      </c>
      <c r="B825" s="2">
        <f>RSI!B825</f>
        <v>1.68</v>
      </c>
      <c r="C825" s="2">
        <f>RSI!I825</f>
        <v>29.070245414309667</v>
      </c>
      <c r="D825" s="2">
        <f>MACD!E825</f>
        <v>3.3408318396199732E-2</v>
      </c>
      <c r="E825" s="2">
        <f>MACD!F825</f>
        <v>1.3532367612442538E-2</v>
      </c>
      <c r="F825" s="2">
        <f>'Moving Avg'!D825</f>
        <v>1.69</v>
      </c>
      <c r="G825" s="2">
        <f>'Moving Avg'!F825</f>
        <v>1.7555000000000001</v>
      </c>
      <c r="H825" s="2">
        <f>'Moving Avg'!G825</f>
        <v>1.8200000000000014</v>
      </c>
      <c r="I825" s="2">
        <f>'Moving Avg'!H825</f>
        <v>2.0526499999999981</v>
      </c>
      <c r="J825" s="6" t="str">
        <f>OBV!F825</f>
        <v>BEARISH</v>
      </c>
      <c r="K825" s="6" t="str">
        <f>OBV!G825</f>
        <v>NEUTRAL</v>
      </c>
      <c r="L825" s="6" t="str">
        <f>OBV!H825</f>
        <v>CONFIRMED BEARISH</v>
      </c>
      <c r="M825" s="8">
        <f t="shared" si="120"/>
        <v>50</v>
      </c>
      <c r="N825" s="8">
        <f t="shared" si="121"/>
        <v>0</v>
      </c>
      <c r="O825" s="8">
        <f t="shared" si="122"/>
        <v>0</v>
      </c>
      <c r="P825" s="8">
        <f t="shared" si="123"/>
        <v>16.5</v>
      </c>
      <c r="Q825" s="9">
        <f t="shared" si="124"/>
        <v>19.975000000000001</v>
      </c>
      <c r="R825" s="9">
        <f t="shared" si="125"/>
        <v>14.125</v>
      </c>
      <c r="S825" s="9">
        <f t="shared" si="126"/>
        <v>14.925000000000001</v>
      </c>
      <c r="T825" s="9">
        <f t="shared" si="127"/>
        <v>16.625</v>
      </c>
      <c r="U825" s="8">
        <f t="shared" si="128"/>
        <v>16.341666666666669</v>
      </c>
      <c r="V825" s="8">
        <f t="shared" si="129"/>
        <v>16.412500000000001</v>
      </c>
    </row>
    <row r="826" spans="1:22" ht="13.5" x14ac:dyDescent="0.25">
      <c r="A826" s="3">
        <f>RSI!A826</f>
        <v>43509</v>
      </c>
      <c r="B826" s="2">
        <f>RSI!B826</f>
        <v>1.68</v>
      </c>
      <c r="C826" s="2">
        <f>RSI!I826</f>
        <v>29.070245414309667</v>
      </c>
      <c r="D826" s="2">
        <f>MACD!E826</f>
        <v>4.1740803742916333E-2</v>
      </c>
      <c r="E826" s="2">
        <f>MACD!F826</f>
        <v>1.9174054838537298E-2</v>
      </c>
      <c r="F826" s="2">
        <f>'Moving Avg'!D826</f>
        <v>1.6800000000000002</v>
      </c>
      <c r="G826" s="2">
        <f>'Moving Avg'!F826</f>
        <v>1.7510000000000001</v>
      </c>
      <c r="H826" s="2">
        <f>'Moving Avg'!G826</f>
        <v>1.8158000000000019</v>
      </c>
      <c r="I826" s="2">
        <f>'Moving Avg'!H826</f>
        <v>2.0495499999999978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  <c r="M826" s="8">
        <f t="shared" si="120"/>
        <v>50</v>
      </c>
      <c r="N826" s="8">
        <f t="shared" si="121"/>
        <v>0</v>
      </c>
      <c r="O826" s="8">
        <f t="shared" si="122"/>
        <v>0</v>
      </c>
      <c r="P826" s="8">
        <f t="shared" si="123"/>
        <v>16.5</v>
      </c>
      <c r="Q826" s="9">
        <f t="shared" si="124"/>
        <v>19.975000000000001</v>
      </c>
      <c r="R826" s="9">
        <f t="shared" si="125"/>
        <v>14.125</v>
      </c>
      <c r="S826" s="9">
        <f t="shared" si="126"/>
        <v>14.925000000000001</v>
      </c>
      <c r="T826" s="9">
        <f t="shared" si="127"/>
        <v>16.625</v>
      </c>
      <c r="U826" s="8">
        <f t="shared" si="128"/>
        <v>16.341666666666669</v>
      </c>
      <c r="V826" s="8">
        <f t="shared" si="129"/>
        <v>16.412500000000001</v>
      </c>
    </row>
    <row r="827" spans="1:22" ht="13.5" x14ac:dyDescent="0.25">
      <c r="A827" s="3">
        <f>RSI!A827</f>
        <v>43510</v>
      </c>
      <c r="B827" s="2">
        <f>RSI!B827</f>
        <v>1.75</v>
      </c>
      <c r="C827" s="2">
        <f>RSI!I827</f>
        <v>48.433751580793214</v>
      </c>
      <c r="D827" s="2">
        <f>MACD!E827</f>
        <v>4.4089721849398966E-2</v>
      </c>
      <c r="E827" s="2">
        <f>MACD!F827</f>
        <v>2.4157188240709632E-2</v>
      </c>
      <c r="F827" s="2">
        <f>'Moving Avg'!D827</f>
        <v>1.6939999999999997</v>
      </c>
      <c r="G827" s="2">
        <f>'Moving Avg'!F827</f>
        <v>1.75</v>
      </c>
      <c r="H827" s="2">
        <f>'Moving Avg'!G827</f>
        <v>1.8124000000000018</v>
      </c>
      <c r="I827" s="2">
        <f>'Moving Avg'!H827</f>
        <v>2.046799999999998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  <c r="M827" s="8">
        <f t="shared" si="120"/>
        <v>25</v>
      </c>
      <c r="N827" s="8">
        <f t="shared" si="121"/>
        <v>0</v>
      </c>
      <c r="O827" s="8">
        <f t="shared" si="122"/>
        <v>0</v>
      </c>
      <c r="P827" s="8">
        <f t="shared" si="123"/>
        <v>83.5</v>
      </c>
      <c r="Q827" s="9">
        <f t="shared" si="124"/>
        <v>21.274999999999999</v>
      </c>
      <c r="R827" s="9">
        <f t="shared" si="125"/>
        <v>25.875</v>
      </c>
      <c r="S827" s="9">
        <f t="shared" si="126"/>
        <v>41.325000000000003</v>
      </c>
      <c r="T827" s="9">
        <f t="shared" si="127"/>
        <v>27.125</v>
      </c>
      <c r="U827" s="8">
        <f t="shared" si="128"/>
        <v>29.491666666666664</v>
      </c>
      <c r="V827" s="8">
        <f t="shared" si="129"/>
        <v>28.9</v>
      </c>
    </row>
    <row r="828" spans="1:22" ht="13.5" x14ac:dyDescent="0.25">
      <c r="A828" s="3">
        <f>RSI!A828</f>
        <v>43511</v>
      </c>
      <c r="B828" s="2">
        <f>RSI!B828</f>
        <v>1.7</v>
      </c>
      <c r="C828" s="2">
        <f>RSI!I828</f>
        <v>40.028007537022809</v>
      </c>
      <c r="D828" s="2">
        <f>MACD!E828</f>
        <v>3.750736741032501E-2</v>
      </c>
      <c r="E828" s="2">
        <f>MACD!F828</f>
        <v>2.6827224074632706E-2</v>
      </c>
      <c r="F828" s="2">
        <f>'Moving Avg'!D828</f>
        <v>1.698</v>
      </c>
      <c r="G828" s="2">
        <f>'Moving Avg'!F828</f>
        <v>1.7444999999999999</v>
      </c>
      <c r="H828" s="2">
        <f>'Moving Avg'!G828</f>
        <v>1.8080000000000018</v>
      </c>
      <c r="I828" s="2">
        <f>'Moving Avg'!H828</f>
        <v>2.0437999999999978</v>
      </c>
      <c r="J828" s="6" t="str">
        <f>OBV!F828</f>
        <v>BULLISH</v>
      </c>
      <c r="K828" s="6" t="str">
        <f>OBV!G828</f>
        <v>NEUTRAL</v>
      </c>
      <c r="L828" s="6" t="str">
        <f>OBV!H828</f>
        <v>CONFIRMED BULLISH</v>
      </c>
      <c r="M828" s="8">
        <f t="shared" si="120"/>
        <v>25</v>
      </c>
      <c r="N828" s="8">
        <f t="shared" si="121"/>
        <v>0</v>
      </c>
      <c r="O828" s="8">
        <f t="shared" si="122"/>
        <v>0</v>
      </c>
      <c r="P828" s="8">
        <f t="shared" si="123"/>
        <v>83.5</v>
      </c>
      <c r="Q828" s="9">
        <f t="shared" si="124"/>
        <v>21.274999999999999</v>
      </c>
      <c r="R828" s="9">
        <f t="shared" si="125"/>
        <v>25.875</v>
      </c>
      <c r="S828" s="9">
        <f t="shared" si="126"/>
        <v>41.325000000000003</v>
      </c>
      <c r="T828" s="9">
        <f t="shared" si="127"/>
        <v>27.125</v>
      </c>
      <c r="U828" s="8">
        <f t="shared" si="128"/>
        <v>29.491666666666664</v>
      </c>
      <c r="V828" s="8">
        <f t="shared" si="129"/>
        <v>28.9</v>
      </c>
    </row>
    <row r="829" spans="1:22" ht="13.5" x14ac:dyDescent="0.25">
      <c r="A829" s="3">
        <f>RSI!A829</f>
        <v>43514</v>
      </c>
      <c r="B829" s="2">
        <f>RSI!B829</f>
        <v>1.69</v>
      </c>
      <c r="C829" s="2">
        <f>RSI!I829</f>
        <v>38.585664012863383</v>
      </c>
      <c r="D829" s="2">
        <f>MACD!E829</f>
        <v>3.3005438805234766E-2</v>
      </c>
      <c r="E829" s="2">
        <f>MACD!F829</f>
        <v>2.806286702075312E-2</v>
      </c>
      <c r="F829" s="2">
        <f>'Moving Avg'!D829</f>
        <v>1.7</v>
      </c>
      <c r="G829" s="2">
        <f>'Moving Avg'!F829</f>
        <v>1.7399999999999998</v>
      </c>
      <c r="H829" s="2">
        <f>'Moving Avg'!G829</f>
        <v>1.8034000000000017</v>
      </c>
      <c r="I829" s="2">
        <f>'Moving Avg'!H829</f>
        <v>2.0407499999999974</v>
      </c>
      <c r="J829" s="6" t="str">
        <f>OBV!F829</f>
        <v>BULLISH</v>
      </c>
      <c r="K829" s="6" t="str">
        <f>OBV!G829</f>
        <v>NEUTRAL</v>
      </c>
      <c r="L829" s="6" t="str">
        <f>OBV!H829</f>
        <v>CONFIRMED BULLISH</v>
      </c>
      <c r="M829" s="8">
        <f t="shared" si="120"/>
        <v>25</v>
      </c>
      <c r="N829" s="8">
        <f t="shared" si="121"/>
        <v>0</v>
      </c>
      <c r="O829" s="8">
        <f t="shared" si="122"/>
        <v>0</v>
      </c>
      <c r="P829" s="8">
        <f t="shared" si="123"/>
        <v>83.5</v>
      </c>
      <c r="Q829" s="9">
        <f t="shared" si="124"/>
        <v>21.274999999999999</v>
      </c>
      <c r="R829" s="9">
        <f t="shared" si="125"/>
        <v>25.875</v>
      </c>
      <c r="S829" s="9">
        <f t="shared" si="126"/>
        <v>41.325000000000003</v>
      </c>
      <c r="T829" s="9">
        <f t="shared" si="127"/>
        <v>27.125</v>
      </c>
      <c r="U829" s="8">
        <f t="shared" si="128"/>
        <v>29.491666666666664</v>
      </c>
      <c r="V829" s="8">
        <f t="shared" si="129"/>
        <v>28.9</v>
      </c>
    </row>
    <row r="830" spans="1:22" ht="13.5" x14ac:dyDescent="0.25">
      <c r="A830" s="3">
        <f>RSI!A830</f>
        <v>43515</v>
      </c>
      <c r="B830" s="2">
        <f>RSI!B830</f>
        <v>1.69</v>
      </c>
      <c r="C830" s="2">
        <f>RSI!I830</f>
        <v>38.585664012863383</v>
      </c>
      <c r="D830" s="2">
        <f>MACD!E830</f>
        <v>2.9557996863295299E-2</v>
      </c>
      <c r="E830" s="2">
        <f>MACD!F830</f>
        <v>2.8361892989261558E-2</v>
      </c>
      <c r="F830" s="2">
        <f>'Moving Avg'!D830</f>
        <v>1.702</v>
      </c>
      <c r="G830" s="2">
        <f>'Moving Avg'!F830</f>
        <v>1.736</v>
      </c>
      <c r="H830" s="2">
        <f>'Moving Avg'!G830</f>
        <v>1.7988000000000017</v>
      </c>
      <c r="I830" s="2">
        <f>'Moving Avg'!H830</f>
        <v>2.0376999999999974</v>
      </c>
      <c r="J830" s="6" t="str">
        <f>OBV!F830</f>
        <v>BULLISH</v>
      </c>
      <c r="K830" s="6" t="str">
        <f>OBV!G830</f>
        <v>NEUTRAL</v>
      </c>
      <c r="L830" s="6" t="str">
        <f>OBV!H830</f>
        <v>CONFIRMED BULLISH</v>
      </c>
      <c r="M830" s="8">
        <f t="shared" si="120"/>
        <v>25</v>
      </c>
      <c r="N830" s="8">
        <f t="shared" si="121"/>
        <v>0</v>
      </c>
      <c r="O830" s="8">
        <f t="shared" si="122"/>
        <v>0</v>
      </c>
      <c r="P830" s="8">
        <f t="shared" si="123"/>
        <v>83.5</v>
      </c>
      <c r="Q830" s="9">
        <f t="shared" si="124"/>
        <v>21.274999999999999</v>
      </c>
      <c r="R830" s="9">
        <f t="shared" si="125"/>
        <v>25.875</v>
      </c>
      <c r="S830" s="9">
        <f t="shared" si="126"/>
        <v>41.325000000000003</v>
      </c>
      <c r="T830" s="9">
        <f t="shared" si="127"/>
        <v>27.125</v>
      </c>
      <c r="U830" s="8">
        <f t="shared" si="128"/>
        <v>29.491666666666664</v>
      </c>
      <c r="V830" s="8">
        <f t="shared" si="129"/>
        <v>28.9</v>
      </c>
    </row>
    <row r="831" spans="1:22" ht="13.5" x14ac:dyDescent="0.25">
      <c r="A831" s="3">
        <f>RSI!A831</f>
        <v>43516</v>
      </c>
      <c r="B831" s="2">
        <f>RSI!B831</f>
        <v>1.69</v>
      </c>
      <c r="C831" s="2">
        <f>RSI!I831</f>
        <v>38.585664012863383</v>
      </c>
      <c r="D831" s="2">
        <f>MACD!E831</f>
        <v>2.6976006773590244E-2</v>
      </c>
      <c r="E831" s="2">
        <f>MACD!F831</f>
        <v>2.8084715746127295E-2</v>
      </c>
      <c r="F831" s="2">
        <f>'Moving Avg'!D831</f>
        <v>1.704</v>
      </c>
      <c r="G831" s="2">
        <f>'Moving Avg'!F831</f>
        <v>1.732</v>
      </c>
      <c r="H831" s="2">
        <f>'Moving Avg'!G831</f>
        <v>1.7942000000000016</v>
      </c>
      <c r="I831" s="2">
        <f>'Moving Avg'!H831</f>
        <v>2.0346499999999974</v>
      </c>
      <c r="J831" s="6" t="str">
        <f>OBV!F831</f>
        <v>BULLISH</v>
      </c>
      <c r="K831" s="6" t="str">
        <f>OBV!G831</f>
        <v>NEUTRAL</v>
      </c>
      <c r="L831" s="6" t="str">
        <f>OBV!H831</f>
        <v>CONFIRMED BULLISH</v>
      </c>
      <c r="M831" s="8">
        <f t="shared" si="120"/>
        <v>25</v>
      </c>
      <c r="N831" s="8">
        <f t="shared" si="121"/>
        <v>45</v>
      </c>
      <c r="O831" s="8">
        <f t="shared" si="122"/>
        <v>0</v>
      </c>
      <c r="P831" s="8">
        <f t="shared" si="123"/>
        <v>83.5</v>
      </c>
      <c r="Q831" s="9">
        <f t="shared" si="124"/>
        <v>37.024999999999999</v>
      </c>
      <c r="R831" s="9">
        <f t="shared" si="125"/>
        <v>34.875</v>
      </c>
      <c r="S831" s="9">
        <f t="shared" si="126"/>
        <v>48.075000000000003</v>
      </c>
      <c r="T831" s="9">
        <f t="shared" si="127"/>
        <v>38.375</v>
      </c>
      <c r="U831" s="8">
        <f t="shared" si="128"/>
        <v>39.991666666666667</v>
      </c>
      <c r="V831" s="8">
        <f t="shared" si="129"/>
        <v>39.587500000000006</v>
      </c>
    </row>
    <row r="832" spans="1:22" ht="13.5" x14ac:dyDescent="0.25">
      <c r="A832" s="3">
        <f>RSI!A832</f>
        <v>43517</v>
      </c>
      <c r="B832" s="2">
        <f>RSI!B832</f>
        <v>1.65</v>
      </c>
      <c r="C832" s="2">
        <f>RSI!I832</f>
        <v>32.699183783126102</v>
      </c>
      <c r="D832" s="2">
        <f>MACD!E832</f>
        <v>2.0372156911016903E-2</v>
      </c>
      <c r="E832" s="2">
        <f>MACD!F832</f>
        <v>2.6542203979105217E-2</v>
      </c>
      <c r="F832" s="2">
        <f>'Moving Avg'!D832</f>
        <v>1.6839999999999999</v>
      </c>
      <c r="G832" s="2">
        <f>'Moving Avg'!F832</f>
        <v>1.7269999999999999</v>
      </c>
      <c r="H832" s="2">
        <f>'Moving Avg'!G832</f>
        <v>1.7890000000000017</v>
      </c>
      <c r="I832" s="2">
        <f>'Moving Avg'!H832</f>
        <v>2.0313999999999974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  <c r="M832" s="8">
        <f t="shared" si="120"/>
        <v>25</v>
      </c>
      <c r="N832" s="8">
        <f t="shared" si="121"/>
        <v>45</v>
      </c>
      <c r="O832" s="8">
        <f t="shared" si="122"/>
        <v>0</v>
      </c>
      <c r="P832" s="8">
        <f t="shared" si="123"/>
        <v>16.5</v>
      </c>
      <c r="Q832" s="9">
        <f t="shared" si="124"/>
        <v>26.975000000000001</v>
      </c>
      <c r="R832" s="9">
        <f t="shared" si="125"/>
        <v>18.125</v>
      </c>
      <c r="S832" s="9">
        <f t="shared" si="126"/>
        <v>17.925000000000001</v>
      </c>
      <c r="T832" s="9">
        <f t="shared" si="127"/>
        <v>21.625</v>
      </c>
      <c r="U832" s="8">
        <f t="shared" si="128"/>
        <v>21.008333333333336</v>
      </c>
      <c r="V832" s="8">
        <f t="shared" si="129"/>
        <v>21.162500000000001</v>
      </c>
    </row>
    <row r="833" spans="1:22" ht="13.5" x14ac:dyDescent="0.25">
      <c r="A833" s="3">
        <f>RSI!A833</f>
        <v>43518</v>
      </c>
      <c r="B833" s="2">
        <f>RSI!B833</f>
        <v>1.65</v>
      </c>
      <c r="C833" s="2">
        <f>RSI!I833</f>
        <v>32.699183783126102</v>
      </c>
      <c r="D833" s="2">
        <f>MACD!E833</f>
        <v>1.5307919475541665E-2</v>
      </c>
      <c r="E833" s="2">
        <f>MACD!F833</f>
        <v>2.429534707839251E-2</v>
      </c>
      <c r="F833" s="2">
        <f>'Moving Avg'!D833</f>
        <v>1.6740000000000002</v>
      </c>
      <c r="G833" s="2">
        <f>'Moving Avg'!F833</f>
        <v>1.7190000000000001</v>
      </c>
      <c r="H833" s="2">
        <f>'Moving Avg'!G833</f>
        <v>1.7838000000000016</v>
      </c>
      <c r="I833" s="2">
        <f>'Moving Avg'!H833</f>
        <v>2.0281499999999979</v>
      </c>
      <c r="J833" s="6" t="str">
        <f>OBV!F833</f>
        <v>BEARISH</v>
      </c>
      <c r="K833" s="6" t="str">
        <f>OBV!G833</f>
        <v>NEUTRAL</v>
      </c>
      <c r="L833" s="6" t="str">
        <f>OBV!H833</f>
        <v>CONFIRMED BEARISH</v>
      </c>
      <c r="M833" s="8">
        <f t="shared" si="120"/>
        <v>25</v>
      </c>
      <c r="N833" s="8">
        <f t="shared" si="121"/>
        <v>45</v>
      </c>
      <c r="O833" s="8">
        <f t="shared" si="122"/>
        <v>0</v>
      </c>
      <c r="P833" s="8">
        <f t="shared" si="123"/>
        <v>16.5</v>
      </c>
      <c r="Q833" s="9">
        <f t="shared" si="124"/>
        <v>26.975000000000001</v>
      </c>
      <c r="R833" s="9">
        <f t="shared" si="125"/>
        <v>18.125</v>
      </c>
      <c r="S833" s="9">
        <f t="shared" si="126"/>
        <v>17.925000000000001</v>
      </c>
      <c r="T833" s="9">
        <f t="shared" si="127"/>
        <v>21.625</v>
      </c>
      <c r="U833" s="8">
        <f t="shared" si="128"/>
        <v>21.008333333333336</v>
      </c>
      <c r="V833" s="8">
        <f t="shared" si="129"/>
        <v>21.162500000000001</v>
      </c>
    </row>
    <row r="834" spans="1:22" ht="13.5" x14ac:dyDescent="0.25">
      <c r="A834" s="3">
        <f>RSI!A834</f>
        <v>43521</v>
      </c>
      <c r="B834" s="2">
        <f>RSI!B834</f>
        <v>1.65</v>
      </c>
      <c r="C834" s="2">
        <f>RSI!I834</f>
        <v>32.699183783126117</v>
      </c>
      <c r="D834" s="2">
        <f>MACD!E834</f>
        <v>1.1507643200163287E-2</v>
      </c>
      <c r="E834" s="2">
        <f>MACD!F834</f>
        <v>2.1737806302746666E-2</v>
      </c>
      <c r="F834" s="2">
        <f>'Moving Avg'!D834</f>
        <v>1.6659999999999999</v>
      </c>
      <c r="G834" s="2">
        <f>'Moving Avg'!F834</f>
        <v>1.7109999999999999</v>
      </c>
      <c r="H834" s="2">
        <f>'Moving Avg'!G834</f>
        <v>1.7788000000000017</v>
      </c>
      <c r="I834" s="2">
        <f>'Moving Avg'!H834</f>
        <v>2.0248999999999975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45</v>
      </c>
      <c r="O834" s="8">
        <f t="shared" ref="O834:O897" si="132">IF(F834-I834&gt;10,100,IF(F834-I834&gt;5,75, IF(F834-I834&gt;0,50,0)))</f>
        <v>0</v>
      </c>
      <c r="P834" s="8">
        <f t="shared" ref="P834:P897" si="133">IF(L834="confirmed bullish", 34, IF(L834="bullish divergence",17, 0))+IF(J834="bullish",33,IF(J834="bearish",0,16.5))+IF(K834="strong",33,IF(K834="weak",0,16.5))</f>
        <v>16.5</v>
      </c>
      <c r="Q834" s="9">
        <f t="shared" si="124"/>
        <v>26.975000000000001</v>
      </c>
      <c r="R834" s="9">
        <f t="shared" si="125"/>
        <v>18.125</v>
      </c>
      <c r="S834" s="9">
        <f t="shared" si="126"/>
        <v>17.925000000000001</v>
      </c>
      <c r="T834" s="9">
        <f t="shared" si="127"/>
        <v>21.625</v>
      </c>
      <c r="U834" s="8">
        <f t="shared" si="128"/>
        <v>21.008333333333336</v>
      </c>
      <c r="V834" s="8">
        <f t="shared" si="129"/>
        <v>21.162500000000001</v>
      </c>
    </row>
    <row r="835" spans="1:22" ht="13.5" x14ac:dyDescent="0.25">
      <c r="A835" s="3">
        <f>RSI!A835</f>
        <v>43522</v>
      </c>
      <c r="B835" s="2">
        <f>RSI!B835</f>
        <v>1.65</v>
      </c>
      <c r="C835" s="2">
        <f>RSI!I835</f>
        <v>32.699183783126117</v>
      </c>
      <c r="D835" s="2">
        <f>MACD!E835</f>
        <v>8.7409578767168039E-3</v>
      </c>
      <c r="E835" s="2">
        <f>MACD!F835</f>
        <v>1.9138436617540694E-2</v>
      </c>
      <c r="F835" s="2">
        <f>'Moving Avg'!D835</f>
        <v>1.6580000000000001</v>
      </c>
      <c r="G835" s="2">
        <f>'Moving Avg'!F835</f>
        <v>1.7030000000000001</v>
      </c>
      <c r="H835" s="2">
        <f>'Moving Avg'!G835</f>
        <v>1.7740000000000016</v>
      </c>
      <c r="I835" s="2">
        <f>'Moving Avg'!H835</f>
        <v>2.0216499999999975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  <c r="M835" s="8">
        <f t="shared" si="130"/>
        <v>25</v>
      </c>
      <c r="N835" s="8">
        <f t="shared" si="131"/>
        <v>45</v>
      </c>
      <c r="O835" s="8">
        <f t="shared" si="132"/>
        <v>0</v>
      </c>
      <c r="P835" s="8">
        <f t="shared" si="133"/>
        <v>16.5</v>
      </c>
      <c r="Q835" s="9">
        <f t="shared" ref="Q835:Q898" si="134">0.35*M835+N835*0.35+O835*0.15+P835*0.15</f>
        <v>26.975000000000001</v>
      </c>
      <c r="R835" s="9">
        <f t="shared" ref="R835:R898" si="135">M835*0.2+N835*0.2+O835*0.35+P835*0.25</f>
        <v>18.125</v>
      </c>
      <c r="S835" s="9">
        <f t="shared" ref="S835:S898" si="136">M835*0.15+N835*0.15+O835*0.25+P835*0.45</f>
        <v>17.925000000000001</v>
      </c>
      <c r="T835" s="9">
        <f t="shared" ref="T835:T898" si="137">0.25*SUM(M835:P835)</f>
        <v>21.625</v>
      </c>
      <c r="U835" s="8">
        <f t="shared" ref="U835:U898" si="138">SUM(Q835:S835)/3</f>
        <v>21.008333333333336</v>
      </c>
      <c r="V835" s="8">
        <f t="shared" ref="V835:V898" si="139">SUM(Q835:T835)/4</f>
        <v>21.162500000000001</v>
      </c>
    </row>
    <row r="836" spans="1:22" ht="13.5" x14ac:dyDescent="0.25">
      <c r="A836" s="3">
        <f>RSI!A836</f>
        <v>43523</v>
      </c>
      <c r="B836" s="2">
        <f>RSI!B836</f>
        <v>1.69</v>
      </c>
      <c r="C836" s="2">
        <f>RSI!I836</f>
        <v>44.157773527238</v>
      </c>
      <c r="D836" s="2">
        <f>MACD!E836</f>
        <v>3.8526322486407416E-3</v>
      </c>
      <c r="E836" s="2">
        <f>MACD!F836</f>
        <v>1.6081275743760705E-2</v>
      </c>
      <c r="F836" s="2">
        <f>'Moving Avg'!D836</f>
        <v>1.6579999999999999</v>
      </c>
      <c r="G836" s="2">
        <f>'Moving Avg'!F836</f>
        <v>1.6969999999999998</v>
      </c>
      <c r="H836" s="2">
        <f>'Moving Avg'!G836</f>
        <v>1.7702000000000013</v>
      </c>
      <c r="I836" s="2">
        <f>'Moving Avg'!H836</f>
        <v>2.0185999999999975</v>
      </c>
      <c r="J836" s="6" t="str">
        <f>OBV!F836</f>
        <v>BULLISH</v>
      </c>
      <c r="K836" s="6" t="str">
        <f>OBV!G836</f>
        <v>NEUTRAL</v>
      </c>
      <c r="L836" s="6" t="str">
        <f>OBV!H836</f>
        <v>NEUTRAL</v>
      </c>
      <c r="M836" s="8">
        <f t="shared" si="130"/>
        <v>25</v>
      </c>
      <c r="N836" s="8">
        <f t="shared" si="131"/>
        <v>45</v>
      </c>
      <c r="O836" s="8">
        <f t="shared" si="132"/>
        <v>0</v>
      </c>
      <c r="P836" s="8">
        <f t="shared" si="133"/>
        <v>49.5</v>
      </c>
      <c r="Q836" s="9">
        <f t="shared" si="134"/>
        <v>31.925000000000001</v>
      </c>
      <c r="R836" s="9">
        <f t="shared" si="135"/>
        <v>26.375</v>
      </c>
      <c r="S836" s="9">
        <f t="shared" si="136"/>
        <v>32.775000000000006</v>
      </c>
      <c r="T836" s="9">
        <f t="shared" si="137"/>
        <v>29.875</v>
      </c>
      <c r="U836" s="8">
        <f t="shared" si="138"/>
        <v>30.358333333333334</v>
      </c>
      <c r="V836" s="8">
        <f t="shared" si="139"/>
        <v>30.237500000000001</v>
      </c>
    </row>
    <row r="837" spans="1:22" ht="13.5" x14ac:dyDescent="0.25">
      <c r="A837" s="3">
        <f>RSI!A837</f>
        <v>43524</v>
      </c>
      <c r="B837" s="2">
        <f>RSI!B837</f>
        <v>1.65</v>
      </c>
      <c r="C837" s="2">
        <f>RSI!I837</f>
        <v>37.315708274249388</v>
      </c>
      <c r="D837" s="2">
        <f>MACD!E837</f>
        <v>1.3597076474522574E-2</v>
      </c>
      <c r="E837" s="2">
        <f>MACD!F837</f>
        <v>1.558443588991308E-2</v>
      </c>
      <c r="F837" s="2">
        <f>'Moving Avg'!D837</f>
        <v>1.6579999999999999</v>
      </c>
      <c r="G837" s="2">
        <f>'Moving Avg'!F837</f>
        <v>1.6889999999999996</v>
      </c>
      <c r="H837" s="2">
        <f>'Moving Avg'!G837</f>
        <v>1.7656000000000012</v>
      </c>
      <c r="I837" s="2">
        <f>'Moving Avg'!H837</f>
        <v>2.0153499999999975</v>
      </c>
      <c r="J837" s="6" t="str">
        <f>OBV!F837</f>
        <v>BEARISH</v>
      </c>
      <c r="K837" s="6" t="str">
        <f>OBV!G837</f>
        <v>NEUTRAL</v>
      </c>
      <c r="L837" s="6" t="str">
        <f>OBV!H837</f>
        <v>NEUTRAL</v>
      </c>
      <c r="M837" s="8">
        <f t="shared" si="130"/>
        <v>25</v>
      </c>
      <c r="N837" s="8">
        <f t="shared" si="131"/>
        <v>45</v>
      </c>
      <c r="O837" s="8">
        <f t="shared" si="132"/>
        <v>0</v>
      </c>
      <c r="P837" s="8">
        <f t="shared" si="133"/>
        <v>16.5</v>
      </c>
      <c r="Q837" s="9">
        <f t="shared" si="134"/>
        <v>26.975000000000001</v>
      </c>
      <c r="R837" s="9">
        <f t="shared" si="135"/>
        <v>18.125</v>
      </c>
      <c r="S837" s="9">
        <f t="shared" si="136"/>
        <v>17.925000000000001</v>
      </c>
      <c r="T837" s="9">
        <f t="shared" si="137"/>
        <v>21.625</v>
      </c>
      <c r="U837" s="8">
        <f t="shared" si="138"/>
        <v>21.008333333333336</v>
      </c>
      <c r="V837" s="8">
        <f t="shared" si="139"/>
        <v>21.162500000000001</v>
      </c>
    </row>
    <row r="838" spans="1:22" ht="13.5" x14ac:dyDescent="0.25">
      <c r="A838" s="3">
        <f>RSI!A838</f>
        <v>43525</v>
      </c>
      <c r="B838" s="2">
        <f>RSI!B838</f>
        <v>1.65</v>
      </c>
      <c r="C838" s="2">
        <f>RSI!I838</f>
        <v>37.315708274249388</v>
      </c>
      <c r="D838" s="2">
        <f>MACD!E838</f>
        <v>1.4523953557768587E-2</v>
      </c>
      <c r="E838" s="2">
        <f>MACD!F838</f>
        <v>1.5372339423484182E-2</v>
      </c>
      <c r="F838" s="2">
        <f>'Moving Avg'!D838</f>
        <v>1.6580000000000001</v>
      </c>
      <c r="G838" s="2">
        <f>'Moving Avg'!F838</f>
        <v>1.6849999999999998</v>
      </c>
      <c r="H838" s="2">
        <f>'Moving Avg'!G838</f>
        <v>1.7608000000000013</v>
      </c>
      <c r="I838" s="2">
        <f>'Moving Avg'!H838</f>
        <v>2.0120999999999976</v>
      </c>
      <c r="J838" s="6" t="str">
        <f>OBV!F838</f>
        <v>BEARISH</v>
      </c>
      <c r="K838" s="6" t="str">
        <f>OBV!G838</f>
        <v>NEUTRAL</v>
      </c>
      <c r="L838" s="6" t="str">
        <f>OBV!H838</f>
        <v>NEUTRAL</v>
      </c>
      <c r="M838" s="8">
        <f t="shared" si="130"/>
        <v>25</v>
      </c>
      <c r="N838" s="8">
        <f t="shared" si="131"/>
        <v>45</v>
      </c>
      <c r="O838" s="8">
        <f t="shared" si="132"/>
        <v>0</v>
      </c>
      <c r="P838" s="8">
        <f t="shared" si="133"/>
        <v>16.5</v>
      </c>
      <c r="Q838" s="9">
        <f t="shared" si="134"/>
        <v>26.975000000000001</v>
      </c>
      <c r="R838" s="9">
        <f t="shared" si="135"/>
        <v>18.125</v>
      </c>
      <c r="S838" s="9">
        <f t="shared" si="136"/>
        <v>17.925000000000001</v>
      </c>
      <c r="T838" s="9">
        <f t="shared" si="137"/>
        <v>21.625</v>
      </c>
      <c r="U838" s="8">
        <f t="shared" si="138"/>
        <v>21.008333333333336</v>
      </c>
      <c r="V838" s="8">
        <f t="shared" si="139"/>
        <v>21.162500000000001</v>
      </c>
    </row>
    <row r="839" spans="1:22" ht="13.5" x14ac:dyDescent="0.25">
      <c r="A839" s="3">
        <f>RSI!A839</f>
        <v>43528</v>
      </c>
      <c r="B839" s="2">
        <f>RSI!B839</f>
        <v>1.61</v>
      </c>
      <c r="C839" s="2">
        <f>RSI!I839</f>
        <v>31.631508705203572</v>
      </c>
      <c r="D839" s="2">
        <f>MACD!E839</f>
        <v>1.7078926160793317E-2</v>
      </c>
      <c r="E839" s="2">
        <f>MACD!F839</f>
        <v>1.5713656770946011E-2</v>
      </c>
      <c r="F839" s="2">
        <f>'Moving Avg'!D839</f>
        <v>1.65</v>
      </c>
      <c r="G839" s="2">
        <f>'Moving Avg'!F839</f>
        <v>1.6789999999999998</v>
      </c>
      <c r="H839" s="2">
        <f>'Moving Avg'!G839</f>
        <v>1.7562000000000009</v>
      </c>
      <c r="I839" s="2">
        <f>'Moving Avg'!H839</f>
        <v>2.0086499999999976</v>
      </c>
      <c r="J839" s="6" t="str">
        <f>OBV!F839</f>
        <v>BEARISH</v>
      </c>
      <c r="K839" s="6" t="str">
        <f>OBV!G839</f>
        <v>NEUTRAL</v>
      </c>
      <c r="L839" s="6" t="str">
        <f>OBV!H839</f>
        <v>CONFIRMED BEARISH</v>
      </c>
      <c r="M839" s="8">
        <f t="shared" si="130"/>
        <v>25</v>
      </c>
      <c r="N839" s="8">
        <f t="shared" si="131"/>
        <v>0</v>
      </c>
      <c r="O839" s="8">
        <f t="shared" si="132"/>
        <v>0</v>
      </c>
      <c r="P839" s="8">
        <f t="shared" si="133"/>
        <v>16.5</v>
      </c>
      <c r="Q839" s="9">
        <f t="shared" si="134"/>
        <v>11.225</v>
      </c>
      <c r="R839" s="9">
        <f t="shared" si="135"/>
        <v>9.125</v>
      </c>
      <c r="S839" s="9">
        <f t="shared" si="136"/>
        <v>11.175000000000001</v>
      </c>
      <c r="T839" s="9">
        <f t="shared" si="137"/>
        <v>10.375</v>
      </c>
      <c r="U839" s="8">
        <f t="shared" si="138"/>
        <v>10.508333333333335</v>
      </c>
      <c r="V839" s="8">
        <f t="shared" si="139"/>
        <v>10.475000000000001</v>
      </c>
    </row>
    <row r="840" spans="1:22" ht="13.5" x14ac:dyDescent="0.25">
      <c r="A840" s="3">
        <f>RSI!A840</f>
        <v>43529</v>
      </c>
      <c r="B840" s="2">
        <f>RSI!B840</f>
        <v>1.61</v>
      </c>
      <c r="C840" s="2">
        <f>RSI!I840</f>
        <v>31.631508705203572</v>
      </c>
      <c r="D840" s="2">
        <f>MACD!E840</f>
        <v>1.9797734597228223E-2</v>
      </c>
      <c r="E840" s="2">
        <f>MACD!F840</f>
        <v>1.6530472336202456E-2</v>
      </c>
      <c r="F840" s="2">
        <f>'Moving Avg'!D840</f>
        <v>1.6420000000000001</v>
      </c>
      <c r="G840" s="2">
        <f>'Moving Avg'!F840</f>
        <v>1.6729999999999996</v>
      </c>
      <c r="H840" s="2">
        <f>'Moving Avg'!G840</f>
        <v>1.7516000000000005</v>
      </c>
      <c r="I840" s="2">
        <f>'Moving Avg'!H840</f>
        <v>2.0051999999999977</v>
      </c>
      <c r="J840" s="6" t="str">
        <f>OBV!F840</f>
        <v>BEARISH</v>
      </c>
      <c r="K840" s="6" t="str">
        <f>OBV!G840</f>
        <v>NEUTRAL</v>
      </c>
      <c r="L840" s="6" t="str">
        <f>OBV!H840</f>
        <v>CONFIRMED BEARISH</v>
      </c>
      <c r="M840" s="8">
        <f t="shared" si="130"/>
        <v>25</v>
      </c>
      <c r="N840" s="8">
        <f t="shared" si="131"/>
        <v>0</v>
      </c>
      <c r="O840" s="8">
        <f t="shared" si="132"/>
        <v>0</v>
      </c>
      <c r="P840" s="8">
        <f t="shared" si="133"/>
        <v>16.5</v>
      </c>
      <c r="Q840" s="9">
        <f t="shared" si="134"/>
        <v>11.225</v>
      </c>
      <c r="R840" s="9">
        <f t="shared" si="135"/>
        <v>9.125</v>
      </c>
      <c r="S840" s="9">
        <f t="shared" si="136"/>
        <v>11.175000000000001</v>
      </c>
      <c r="T840" s="9">
        <f t="shared" si="137"/>
        <v>10.375</v>
      </c>
      <c r="U840" s="8">
        <f t="shared" si="138"/>
        <v>10.508333333333335</v>
      </c>
      <c r="V840" s="8">
        <f t="shared" si="139"/>
        <v>10.475000000000001</v>
      </c>
    </row>
    <row r="841" spans="1:22" ht="13.5" x14ac:dyDescent="0.25">
      <c r="A841" s="3">
        <f>RSI!A841</f>
        <v>43530</v>
      </c>
      <c r="B841" s="2">
        <f>RSI!B841</f>
        <v>1.61</v>
      </c>
      <c r="C841" s="2">
        <f>RSI!I841</f>
        <v>31.631508705203558</v>
      </c>
      <c r="D841" s="2">
        <f>MACD!E841</f>
        <v>2.2613920869680282E-2</v>
      </c>
      <c r="E841" s="2">
        <f>MACD!F841</f>
        <v>1.7747162042898022E-2</v>
      </c>
      <c r="F841" s="2">
        <f>'Moving Avg'!D841</f>
        <v>1.6260000000000001</v>
      </c>
      <c r="G841" s="2">
        <f>'Moving Avg'!F841</f>
        <v>1.6669999999999994</v>
      </c>
      <c r="H841" s="2">
        <f>'Moving Avg'!G841</f>
        <v>1.7472000000000003</v>
      </c>
      <c r="I841" s="2">
        <f>'Moving Avg'!H841</f>
        <v>2.0017499999999977</v>
      </c>
      <c r="J841" s="6" t="str">
        <f>OBV!F841</f>
        <v>BEARISH</v>
      </c>
      <c r="K841" s="6" t="str">
        <f>OBV!G841</f>
        <v>NEUTRAL</v>
      </c>
      <c r="L841" s="6" t="str">
        <f>OBV!H841</f>
        <v>CONFIRMED BEARISH</v>
      </c>
      <c r="M841" s="8">
        <f t="shared" si="130"/>
        <v>25</v>
      </c>
      <c r="N841" s="8">
        <f t="shared" si="131"/>
        <v>0</v>
      </c>
      <c r="O841" s="8">
        <f t="shared" si="132"/>
        <v>0</v>
      </c>
      <c r="P841" s="8">
        <f t="shared" si="133"/>
        <v>16.5</v>
      </c>
      <c r="Q841" s="9">
        <f t="shared" si="134"/>
        <v>11.225</v>
      </c>
      <c r="R841" s="9">
        <f t="shared" si="135"/>
        <v>9.125</v>
      </c>
      <c r="S841" s="9">
        <f t="shared" si="136"/>
        <v>11.175000000000001</v>
      </c>
      <c r="T841" s="9">
        <f t="shared" si="137"/>
        <v>10.375</v>
      </c>
      <c r="U841" s="8">
        <f t="shared" si="138"/>
        <v>10.508333333333335</v>
      </c>
      <c r="V841" s="8">
        <f t="shared" si="139"/>
        <v>10.475000000000001</v>
      </c>
    </row>
    <row r="842" spans="1:22" ht="13.5" x14ac:dyDescent="0.25">
      <c r="A842" s="3">
        <f>RSI!A842</f>
        <v>43531</v>
      </c>
      <c r="B842" s="2">
        <f>RSI!B842</f>
        <v>1.61</v>
      </c>
      <c r="C842" s="2">
        <f>RSI!I842</f>
        <v>31.631508705203572</v>
      </c>
      <c r="D842" s="2">
        <f>MACD!E842</f>
        <v>1.9320460873798906E-2</v>
      </c>
      <c r="E842" s="2">
        <f>MACD!F842</f>
        <v>1.8061821809078199E-2</v>
      </c>
      <c r="F842" s="2">
        <f>'Moving Avg'!D842</f>
        <v>1.6179999999999999</v>
      </c>
      <c r="G842" s="2">
        <f>'Moving Avg'!F842</f>
        <v>1.6634999999999995</v>
      </c>
      <c r="H842" s="2">
        <f>'Moving Avg'!G842</f>
        <v>1.7424000000000004</v>
      </c>
      <c r="I842" s="2">
        <f>'Moving Avg'!H842</f>
        <v>1.9982999999999982</v>
      </c>
      <c r="J842" s="6" t="str">
        <f>OBV!F842</f>
        <v>BEARISH</v>
      </c>
      <c r="K842" s="6" t="str">
        <f>OBV!G842</f>
        <v>NEUTRAL</v>
      </c>
      <c r="L842" s="6" t="str">
        <f>OBV!H842</f>
        <v>CONFIRMED BEARISH</v>
      </c>
      <c r="M842" s="8">
        <f t="shared" si="130"/>
        <v>25</v>
      </c>
      <c r="N842" s="8">
        <f t="shared" si="131"/>
        <v>0</v>
      </c>
      <c r="O842" s="8">
        <f t="shared" si="132"/>
        <v>0</v>
      </c>
      <c r="P842" s="8">
        <f t="shared" si="133"/>
        <v>16.5</v>
      </c>
      <c r="Q842" s="9">
        <f t="shared" si="134"/>
        <v>11.225</v>
      </c>
      <c r="R842" s="9">
        <f t="shared" si="135"/>
        <v>9.125</v>
      </c>
      <c r="S842" s="9">
        <f t="shared" si="136"/>
        <v>11.175000000000001</v>
      </c>
      <c r="T842" s="9">
        <f t="shared" si="137"/>
        <v>10.375</v>
      </c>
      <c r="U842" s="8">
        <f t="shared" si="138"/>
        <v>10.508333333333335</v>
      </c>
      <c r="V842" s="8">
        <f t="shared" si="139"/>
        <v>10.475000000000001</v>
      </c>
    </row>
    <row r="843" spans="1:22" ht="13.5" x14ac:dyDescent="0.25">
      <c r="A843" s="3">
        <f>RSI!A843</f>
        <v>43532</v>
      </c>
      <c r="B843" s="2">
        <f>RSI!B843</f>
        <v>1.61</v>
      </c>
      <c r="C843" s="2">
        <f>RSI!I843</f>
        <v>31.631508705203572</v>
      </c>
      <c r="D843" s="2">
        <f>MACD!E843</f>
        <v>1.6975778986725976E-2</v>
      </c>
      <c r="E843" s="2">
        <f>MACD!F843</f>
        <v>1.7844613244607753E-2</v>
      </c>
      <c r="F843" s="2">
        <f>'Moving Avg'!D843</f>
        <v>1.61</v>
      </c>
      <c r="G843" s="2">
        <f>'Moving Avg'!F843</f>
        <v>1.6599999999999997</v>
      </c>
      <c r="H843" s="2">
        <f>'Moving Avg'!G843</f>
        <v>1.7374000000000003</v>
      </c>
      <c r="I843" s="2">
        <f>'Moving Avg'!H843</f>
        <v>1.9948499999999982</v>
      </c>
      <c r="J843" s="6" t="str">
        <f>OBV!F843</f>
        <v>BEARISH</v>
      </c>
      <c r="K843" s="6" t="str">
        <f>OBV!G843</f>
        <v>NEUTRAL</v>
      </c>
      <c r="L843" s="6" t="str">
        <f>OBV!H843</f>
        <v>CONFIRMED BEARISH</v>
      </c>
      <c r="M843" s="8">
        <f t="shared" si="130"/>
        <v>25</v>
      </c>
      <c r="N843" s="8">
        <f t="shared" si="131"/>
        <v>45</v>
      </c>
      <c r="O843" s="8">
        <f t="shared" si="132"/>
        <v>0</v>
      </c>
      <c r="P843" s="8">
        <f t="shared" si="133"/>
        <v>16.5</v>
      </c>
      <c r="Q843" s="9">
        <f t="shared" si="134"/>
        <v>26.975000000000001</v>
      </c>
      <c r="R843" s="9">
        <f t="shared" si="135"/>
        <v>18.125</v>
      </c>
      <c r="S843" s="9">
        <f t="shared" si="136"/>
        <v>17.925000000000001</v>
      </c>
      <c r="T843" s="9">
        <f t="shared" si="137"/>
        <v>21.625</v>
      </c>
      <c r="U843" s="8">
        <f t="shared" si="138"/>
        <v>21.008333333333336</v>
      </c>
      <c r="V843" s="8">
        <f t="shared" si="139"/>
        <v>21.162500000000001</v>
      </c>
    </row>
    <row r="844" spans="1:22" ht="13.5" x14ac:dyDescent="0.25">
      <c r="A844" s="3">
        <f>RSI!A844</f>
        <v>43535</v>
      </c>
      <c r="B844" s="2">
        <f>RSI!B844</f>
        <v>1.61</v>
      </c>
      <c r="C844" s="2">
        <f>RSI!I844</f>
        <v>31.631508705203558</v>
      </c>
      <c r="D844" s="2">
        <f>MACD!E844</f>
        <v>1.5401161793301643E-2</v>
      </c>
      <c r="E844" s="2">
        <f>MACD!F844</f>
        <v>1.7355922954346532E-2</v>
      </c>
      <c r="F844" s="2">
        <f>'Moving Avg'!D844</f>
        <v>1.61</v>
      </c>
      <c r="G844" s="2">
        <f>'Moving Avg'!F844</f>
        <v>1.6564999999999999</v>
      </c>
      <c r="H844" s="2">
        <f>'Moving Avg'!G844</f>
        <v>1.7318000000000005</v>
      </c>
      <c r="I844" s="2">
        <f>'Moving Avg'!H844</f>
        <v>1.9913999999999981</v>
      </c>
      <c r="J844" s="6" t="str">
        <f>OBV!F844</f>
        <v>NEUTRAL</v>
      </c>
      <c r="K844" s="6" t="str">
        <f>OBV!G844</f>
        <v>NEUTRAL</v>
      </c>
      <c r="L844" s="6" t="str">
        <f>OBV!H844</f>
        <v>NEUTRAL</v>
      </c>
      <c r="M844" s="8">
        <f t="shared" si="130"/>
        <v>25</v>
      </c>
      <c r="N844" s="8">
        <f t="shared" si="131"/>
        <v>45</v>
      </c>
      <c r="O844" s="8">
        <f t="shared" si="132"/>
        <v>0</v>
      </c>
      <c r="P844" s="8">
        <f t="shared" si="133"/>
        <v>33</v>
      </c>
      <c r="Q844" s="9">
        <f t="shared" si="134"/>
        <v>29.45</v>
      </c>
      <c r="R844" s="9">
        <f t="shared" si="135"/>
        <v>22.25</v>
      </c>
      <c r="S844" s="9">
        <f t="shared" si="136"/>
        <v>25.35</v>
      </c>
      <c r="T844" s="9">
        <f t="shared" si="137"/>
        <v>25.75</v>
      </c>
      <c r="U844" s="8">
        <f t="shared" si="138"/>
        <v>25.683333333333337</v>
      </c>
      <c r="V844" s="8">
        <f t="shared" si="139"/>
        <v>25.700000000000003</v>
      </c>
    </row>
    <row r="845" spans="1:22" ht="13.5" x14ac:dyDescent="0.25">
      <c r="A845" s="3">
        <f>RSI!A845</f>
        <v>43536</v>
      </c>
      <c r="B845" s="2">
        <f>RSI!B845</f>
        <v>1.61</v>
      </c>
      <c r="C845" s="2">
        <f>RSI!I845</f>
        <v>31.631508705203572</v>
      </c>
      <c r="D845" s="2">
        <f>MACD!E845</f>
        <v>1.4447815994541369E-2</v>
      </c>
      <c r="E845" s="2">
        <f>MACD!F845</f>
        <v>1.6774301562385501E-2</v>
      </c>
      <c r="F845" s="2">
        <f>'Moving Avg'!D845</f>
        <v>1.61</v>
      </c>
      <c r="G845" s="2">
        <f>'Moving Avg'!F845</f>
        <v>1.6529999999999998</v>
      </c>
      <c r="H845" s="2">
        <f>'Moving Avg'!G845</f>
        <v>1.7254000000000003</v>
      </c>
      <c r="I845" s="2">
        <f>'Moving Avg'!H845</f>
        <v>1.9879499999999981</v>
      </c>
      <c r="J845" s="6" t="str">
        <f>OBV!F845</f>
        <v>NEUTRAL</v>
      </c>
      <c r="K845" s="6" t="str">
        <f>OBV!G845</f>
        <v>NEUTRAL</v>
      </c>
      <c r="L845" s="6" t="str">
        <f>OBV!H845</f>
        <v>NEUTRAL</v>
      </c>
      <c r="M845" s="8">
        <f t="shared" si="130"/>
        <v>25</v>
      </c>
      <c r="N845" s="8">
        <f t="shared" si="131"/>
        <v>45</v>
      </c>
      <c r="O845" s="8">
        <f t="shared" si="132"/>
        <v>0</v>
      </c>
      <c r="P845" s="8">
        <f t="shared" si="133"/>
        <v>33</v>
      </c>
      <c r="Q845" s="9">
        <f t="shared" si="134"/>
        <v>29.45</v>
      </c>
      <c r="R845" s="9">
        <f t="shared" si="135"/>
        <v>22.25</v>
      </c>
      <c r="S845" s="9">
        <f t="shared" si="136"/>
        <v>25.35</v>
      </c>
      <c r="T845" s="9">
        <f t="shared" si="137"/>
        <v>25.75</v>
      </c>
      <c r="U845" s="8">
        <f t="shared" si="138"/>
        <v>25.683333333333337</v>
      </c>
      <c r="V845" s="8">
        <f t="shared" si="139"/>
        <v>25.700000000000003</v>
      </c>
    </row>
    <row r="846" spans="1:22" ht="13.5" x14ac:dyDescent="0.25">
      <c r="A846" s="3">
        <f>RSI!A846</f>
        <v>43537</v>
      </c>
      <c r="B846" s="2">
        <f>RSI!B846</f>
        <v>1.61</v>
      </c>
      <c r="C846" s="2">
        <f>RSI!I846</f>
        <v>31.631508705203572</v>
      </c>
      <c r="D846" s="2">
        <f>MACD!E846</f>
        <v>2.0145931781899495E-2</v>
      </c>
      <c r="E846" s="2">
        <f>MACD!F846</f>
        <v>1.7448627606288302E-2</v>
      </c>
      <c r="F846" s="2">
        <f>'Moving Avg'!D846</f>
        <v>1.61</v>
      </c>
      <c r="G846" s="2">
        <f>'Moving Avg'!F846</f>
        <v>1.6494999999999997</v>
      </c>
      <c r="H846" s="2">
        <f>'Moving Avg'!G846</f>
        <v>1.7190000000000001</v>
      </c>
      <c r="I846" s="2">
        <f>'Moving Avg'!H846</f>
        <v>1.9844999999999982</v>
      </c>
      <c r="J846" s="6" t="str">
        <f>OBV!F846</f>
        <v>NEUTRAL</v>
      </c>
      <c r="K846" s="6" t="str">
        <f>OBV!G846</f>
        <v>NEUTRAL</v>
      </c>
      <c r="L846" s="6" t="str">
        <f>OBV!H846</f>
        <v>NEUTRAL</v>
      </c>
      <c r="M846" s="8">
        <f t="shared" si="130"/>
        <v>25</v>
      </c>
      <c r="N846" s="8">
        <f t="shared" si="131"/>
        <v>0</v>
      </c>
      <c r="O846" s="8">
        <f t="shared" si="132"/>
        <v>0</v>
      </c>
      <c r="P846" s="8">
        <f t="shared" si="133"/>
        <v>33</v>
      </c>
      <c r="Q846" s="9">
        <f t="shared" si="134"/>
        <v>13.7</v>
      </c>
      <c r="R846" s="9">
        <f t="shared" si="135"/>
        <v>13.25</v>
      </c>
      <c r="S846" s="9">
        <f t="shared" si="136"/>
        <v>18.600000000000001</v>
      </c>
      <c r="T846" s="9">
        <f t="shared" si="137"/>
        <v>14.5</v>
      </c>
      <c r="U846" s="8">
        <f t="shared" si="138"/>
        <v>15.183333333333332</v>
      </c>
      <c r="V846" s="8">
        <f t="shared" si="139"/>
        <v>15.012499999999999</v>
      </c>
    </row>
    <row r="847" spans="1:22" ht="13.5" x14ac:dyDescent="0.25">
      <c r="A847" s="3">
        <f>RSI!A847</f>
        <v>43538</v>
      </c>
      <c r="B847" s="2">
        <f>RSI!B847</f>
        <v>1.61</v>
      </c>
      <c r="C847" s="2">
        <f>RSI!I847</f>
        <v>31.631508705203572</v>
      </c>
      <c r="D847" s="2">
        <f>MACD!E847</f>
        <v>1.9138519002400711E-2</v>
      </c>
      <c r="E847" s="2">
        <f>MACD!F847</f>
        <v>1.7786605885510787E-2</v>
      </c>
      <c r="F847" s="2">
        <f>'Moving Avg'!D847</f>
        <v>1.61</v>
      </c>
      <c r="G847" s="2">
        <f>'Moving Avg'!F847</f>
        <v>1.6424999999999996</v>
      </c>
      <c r="H847" s="2">
        <f>'Moving Avg'!G847</f>
        <v>1.7141999999999999</v>
      </c>
      <c r="I847" s="2">
        <f>'Moving Avg'!H847</f>
        <v>1.9810499999999982</v>
      </c>
      <c r="J847" s="6" t="str">
        <f>OBV!F847</f>
        <v>NEUTRAL</v>
      </c>
      <c r="K847" s="6" t="str">
        <f>OBV!G847</f>
        <v>NEUTRAL</v>
      </c>
      <c r="L847" s="6" t="str">
        <f>OBV!H847</f>
        <v>NEUTRAL</v>
      </c>
      <c r="M847" s="8">
        <f t="shared" si="130"/>
        <v>25</v>
      </c>
      <c r="N847" s="8">
        <f t="shared" si="131"/>
        <v>0</v>
      </c>
      <c r="O847" s="8">
        <f t="shared" si="132"/>
        <v>0</v>
      </c>
      <c r="P847" s="8">
        <f t="shared" si="133"/>
        <v>33</v>
      </c>
      <c r="Q847" s="9">
        <f t="shared" si="134"/>
        <v>13.7</v>
      </c>
      <c r="R847" s="9">
        <f t="shared" si="135"/>
        <v>13.25</v>
      </c>
      <c r="S847" s="9">
        <f t="shared" si="136"/>
        <v>18.600000000000001</v>
      </c>
      <c r="T847" s="9">
        <f t="shared" si="137"/>
        <v>14.5</v>
      </c>
      <c r="U847" s="8">
        <f t="shared" si="138"/>
        <v>15.183333333333332</v>
      </c>
      <c r="V847" s="8">
        <f t="shared" si="139"/>
        <v>15.012499999999999</v>
      </c>
    </row>
    <row r="848" spans="1:22" ht="13.5" x14ac:dyDescent="0.25">
      <c r="A848" s="3">
        <f>RSI!A848</f>
        <v>43539</v>
      </c>
      <c r="B848" s="2">
        <f>RSI!B848</f>
        <v>1.61</v>
      </c>
      <c r="C848" s="2">
        <f>RSI!I848</f>
        <v>31.631508705203572</v>
      </c>
      <c r="D848" s="2">
        <f>MACD!E848</f>
        <v>1.8586973160885645E-2</v>
      </c>
      <c r="E848" s="2">
        <f>MACD!F848</f>
        <v>1.7946679340585761E-2</v>
      </c>
      <c r="F848" s="2">
        <f>'Moving Avg'!D848</f>
        <v>1.61</v>
      </c>
      <c r="G848" s="2">
        <f>'Moving Avg'!F848</f>
        <v>1.6379999999999999</v>
      </c>
      <c r="H848" s="2">
        <f>'Moving Avg'!G848</f>
        <v>1.7109999999999996</v>
      </c>
      <c r="I848" s="2">
        <f>'Moving Avg'!H848</f>
        <v>1.9775999999999985</v>
      </c>
      <c r="J848" s="6" t="str">
        <f>OBV!F848</f>
        <v>NEUTRAL</v>
      </c>
      <c r="K848" s="6" t="str">
        <f>OBV!G848</f>
        <v>NEUTRAL</v>
      </c>
      <c r="L848" s="6" t="str">
        <f>OBV!H848</f>
        <v>NEUTRAL</v>
      </c>
      <c r="M848" s="8">
        <f t="shared" si="130"/>
        <v>25</v>
      </c>
      <c r="N848" s="8">
        <f t="shared" si="131"/>
        <v>0</v>
      </c>
      <c r="O848" s="8">
        <f t="shared" si="132"/>
        <v>0</v>
      </c>
      <c r="P848" s="8">
        <f t="shared" si="133"/>
        <v>33</v>
      </c>
      <c r="Q848" s="9">
        <f t="shared" si="134"/>
        <v>13.7</v>
      </c>
      <c r="R848" s="9">
        <f t="shared" si="135"/>
        <v>13.25</v>
      </c>
      <c r="S848" s="9">
        <f t="shared" si="136"/>
        <v>18.600000000000001</v>
      </c>
      <c r="T848" s="9">
        <f t="shared" si="137"/>
        <v>14.5</v>
      </c>
      <c r="U848" s="8">
        <f t="shared" si="138"/>
        <v>15.183333333333332</v>
      </c>
      <c r="V848" s="8">
        <f t="shared" si="139"/>
        <v>15.012499999999999</v>
      </c>
    </row>
    <row r="849" spans="1:22" ht="13.5" x14ac:dyDescent="0.25">
      <c r="A849" s="3">
        <f>RSI!A849</f>
        <v>43542</v>
      </c>
      <c r="B849" s="2">
        <f>RSI!B849</f>
        <v>1.61</v>
      </c>
      <c r="C849" s="2">
        <f>RSI!I849</f>
        <v>31.631508705203572</v>
      </c>
      <c r="D849" s="2">
        <f>MACD!E849</f>
        <v>1.2245027294617294E-2</v>
      </c>
      <c r="E849" s="2">
        <f>MACD!F849</f>
        <v>1.6806348931392066E-2</v>
      </c>
      <c r="F849" s="2">
        <f>'Moving Avg'!D849</f>
        <v>1.61</v>
      </c>
      <c r="G849" s="2">
        <f>'Moving Avg'!F849</f>
        <v>1.6339999999999999</v>
      </c>
      <c r="H849" s="2">
        <f>'Moving Avg'!G849</f>
        <v>1.7075999999999996</v>
      </c>
      <c r="I849" s="2">
        <f>'Moving Avg'!H849</f>
        <v>1.9741499999999987</v>
      </c>
      <c r="J849" s="6" t="str">
        <f>OBV!F849</f>
        <v>NEUTRAL</v>
      </c>
      <c r="K849" s="6" t="str">
        <f>OBV!G849</f>
        <v>NEUTRAL</v>
      </c>
      <c r="L849" s="6" t="str">
        <f>OBV!H849</f>
        <v>NEUTRAL</v>
      </c>
      <c r="M849" s="8">
        <f t="shared" si="130"/>
        <v>25</v>
      </c>
      <c r="N849" s="8">
        <f t="shared" si="131"/>
        <v>45</v>
      </c>
      <c r="O849" s="8">
        <f t="shared" si="132"/>
        <v>0</v>
      </c>
      <c r="P849" s="8">
        <f t="shared" si="133"/>
        <v>33</v>
      </c>
      <c r="Q849" s="9">
        <f t="shared" si="134"/>
        <v>29.45</v>
      </c>
      <c r="R849" s="9">
        <f t="shared" si="135"/>
        <v>22.25</v>
      </c>
      <c r="S849" s="9">
        <f t="shared" si="136"/>
        <v>25.35</v>
      </c>
      <c r="T849" s="9">
        <f t="shared" si="137"/>
        <v>25.75</v>
      </c>
      <c r="U849" s="8">
        <f t="shared" si="138"/>
        <v>25.683333333333337</v>
      </c>
      <c r="V849" s="8">
        <f t="shared" si="139"/>
        <v>25.700000000000003</v>
      </c>
    </row>
    <row r="850" spans="1:22" ht="13.5" x14ac:dyDescent="0.25">
      <c r="A850" s="3">
        <f>RSI!A850</f>
        <v>43543</v>
      </c>
      <c r="B850" s="2">
        <f>RSI!B850</f>
        <v>1.61</v>
      </c>
      <c r="C850" s="2">
        <f>RSI!I850</f>
        <v>31.631508705203558</v>
      </c>
      <c r="D850" s="2">
        <f>MACD!E850</f>
        <v>7.1367218176878744E-3</v>
      </c>
      <c r="E850" s="2">
        <f>MACD!F850</f>
        <v>1.487242350865123E-2</v>
      </c>
      <c r="F850" s="2">
        <f>'Moving Avg'!D850</f>
        <v>1.61</v>
      </c>
      <c r="G850" s="2">
        <f>'Moving Avg'!F850</f>
        <v>1.6299999999999997</v>
      </c>
      <c r="H850" s="2">
        <f>'Moving Avg'!G850</f>
        <v>1.7041999999999993</v>
      </c>
      <c r="I850" s="2">
        <f>'Moving Avg'!H850</f>
        <v>1.9706999999999988</v>
      </c>
      <c r="J850" s="6" t="str">
        <f>OBV!F850</f>
        <v>NEUTRAL</v>
      </c>
      <c r="K850" s="6" t="str">
        <f>OBV!G850</f>
        <v>NEUTRAL</v>
      </c>
      <c r="L850" s="6" t="str">
        <f>OBV!H850</f>
        <v>NEUTRAL</v>
      </c>
      <c r="M850" s="8">
        <f t="shared" si="130"/>
        <v>25</v>
      </c>
      <c r="N850" s="8">
        <f t="shared" si="131"/>
        <v>45</v>
      </c>
      <c r="O850" s="8">
        <f t="shared" si="132"/>
        <v>0</v>
      </c>
      <c r="P850" s="8">
        <f t="shared" si="133"/>
        <v>33</v>
      </c>
      <c r="Q850" s="9">
        <f t="shared" si="134"/>
        <v>29.45</v>
      </c>
      <c r="R850" s="9">
        <f t="shared" si="135"/>
        <v>22.25</v>
      </c>
      <c r="S850" s="9">
        <f t="shared" si="136"/>
        <v>25.35</v>
      </c>
      <c r="T850" s="9">
        <f t="shared" si="137"/>
        <v>25.75</v>
      </c>
      <c r="U850" s="8">
        <f t="shared" si="138"/>
        <v>25.683333333333337</v>
      </c>
      <c r="V850" s="8">
        <f t="shared" si="139"/>
        <v>25.700000000000003</v>
      </c>
    </row>
    <row r="851" spans="1:22" ht="13.5" x14ac:dyDescent="0.25">
      <c r="A851" s="3">
        <f>RSI!A851</f>
        <v>43545</v>
      </c>
      <c r="B851" s="2">
        <f>RSI!B851</f>
        <v>1.61</v>
      </c>
      <c r="C851" s="2">
        <f>RSI!I851</f>
        <v>31.631508705203558</v>
      </c>
      <c r="D851" s="2">
        <f>MACD!E851</f>
        <v>3.0531580187522778E-3</v>
      </c>
      <c r="E851" s="2">
        <f>MACD!F851</f>
        <v>1.2508570410671441E-2</v>
      </c>
      <c r="F851" s="2">
        <f>'Moving Avg'!D851</f>
        <v>1.61</v>
      </c>
      <c r="G851" s="2">
        <f>'Moving Avg'!F851</f>
        <v>1.6259999999999999</v>
      </c>
      <c r="H851" s="2">
        <f>'Moving Avg'!G851</f>
        <v>1.7007999999999992</v>
      </c>
      <c r="I851" s="2">
        <f>'Moving Avg'!H851</f>
        <v>1.9672499999999988</v>
      </c>
      <c r="J851" s="6" t="str">
        <f>OBV!F851</f>
        <v>NEUTRAL</v>
      </c>
      <c r="K851" s="6" t="str">
        <f>OBV!G851</f>
        <v>NEUTRAL</v>
      </c>
      <c r="L851" s="6" t="str">
        <f>OBV!H851</f>
        <v>NEUTRAL</v>
      </c>
      <c r="M851" s="8">
        <f t="shared" si="130"/>
        <v>25</v>
      </c>
      <c r="N851" s="8">
        <f t="shared" si="131"/>
        <v>45</v>
      </c>
      <c r="O851" s="8">
        <f t="shared" si="132"/>
        <v>0</v>
      </c>
      <c r="P851" s="8">
        <f t="shared" si="133"/>
        <v>33</v>
      </c>
      <c r="Q851" s="9">
        <f t="shared" si="134"/>
        <v>29.45</v>
      </c>
      <c r="R851" s="9">
        <f t="shared" si="135"/>
        <v>22.25</v>
      </c>
      <c r="S851" s="9">
        <f t="shared" si="136"/>
        <v>25.35</v>
      </c>
      <c r="T851" s="9">
        <f t="shared" si="137"/>
        <v>25.75</v>
      </c>
      <c r="U851" s="8">
        <f t="shared" si="138"/>
        <v>25.683333333333337</v>
      </c>
      <c r="V851" s="8">
        <f t="shared" si="139"/>
        <v>25.700000000000003</v>
      </c>
    </row>
    <row r="852" spans="1:22" ht="13.5" x14ac:dyDescent="0.25">
      <c r="A852" s="3">
        <f>RSI!A852</f>
        <v>43546</v>
      </c>
      <c r="B852" s="2">
        <f>RSI!B852</f>
        <v>1.63</v>
      </c>
      <c r="C852" s="2">
        <f>RSI!I852</f>
        <v>43.006997202490446</v>
      </c>
      <c r="D852" s="2">
        <f>MACD!E852</f>
        <v>-1.6624906330493516E-3</v>
      </c>
      <c r="E852" s="2">
        <f>MACD!F852</f>
        <v>9.6743582019272831E-3</v>
      </c>
      <c r="F852" s="2">
        <f>'Moving Avg'!D852</f>
        <v>1.6140000000000001</v>
      </c>
      <c r="G852" s="2">
        <f>'Moving Avg'!F852</f>
        <v>1.6249999999999996</v>
      </c>
      <c r="H852" s="2">
        <f>'Moving Avg'!G852</f>
        <v>1.6971999999999994</v>
      </c>
      <c r="I852" s="2">
        <f>'Moving Avg'!H852</f>
        <v>1.9638999999999986</v>
      </c>
      <c r="J852" s="6" t="str">
        <f>OBV!F852</f>
        <v>BULLISH</v>
      </c>
      <c r="K852" s="6" t="str">
        <f>OBV!G852</f>
        <v>NEUTRAL</v>
      </c>
      <c r="L852" s="6" t="str">
        <f>OBV!H852</f>
        <v>CONFIRMED BULLISH</v>
      </c>
      <c r="M852" s="8">
        <f t="shared" si="130"/>
        <v>25</v>
      </c>
      <c r="N852" s="8">
        <f t="shared" si="131"/>
        <v>45</v>
      </c>
      <c r="O852" s="8">
        <f t="shared" si="132"/>
        <v>0</v>
      </c>
      <c r="P852" s="8">
        <f t="shared" si="133"/>
        <v>83.5</v>
      </c>
      <c r="Q852" s="9">
        <f t="shared" si="134"/>
        <v>37.024999999999999</v>
      </c>
      <c r="R852" s="9">
        <f t="shared" si="135"/>
        <v>34.875</v>
      </c>
      <c r="S852" s="9">
        <f t="shared" si="136"/>
        <v>48.075000000000003</v>
      </c>
      <c r="T852" s="9">
        <f t="shared" si="137"/>
        <v>38.375</v>
      </c>
      <c r="U852" s="8">
        <f t="shared" si="138"/>
        <v>39.991666666666667</v>
      </c>
      <c r="V852" s="8">
        <f t="shared" si="139"/>
        <v>39.587500000000006</v>
      </c>
    </row>
    <row r="853" spans="1:22" ht="13.5" x14ac:dyDescent="0.25">
      <c r="A853" s="3">
        <f>RSI!A853</f>
        <v>43549</v>
      </c>
      <c r="B853" s="2">
        <f>RSI!B853</f>
        <v>1.63</v>
      </c>
      <c r="C853" s="2">
        <f>RSI!I853</f>
        <v>43.006997202490446</v>
      </c>
      <c r="D853" s="2">
        <f>MACD!E853</f>
        <v>-5.5660616208363933E-3</v>
      </c>
      <c r="E853" s="2">
        <f>MACD!F853</f>
        <v>6.6262742373745485E-3</v>
      </c>
      <c r="F853" s="2">
        <f>'Moving Avg'!D853</f>
        <v>1.6179999999999999</v>
      </c>
      <c r="G853" s="2">
        <f>'Moving Avg'!F853</f>
        <v>1.6239999999999999</v>
      </c>
      <c r="H853" s="2">
        <f>'Moving Avg'!G853</f>
        <v>1.6935999999999993</v>
      </c>
      <c r="I853" s="2">
        <f>'Moving Avg'!H853</f>
        <v>1.9605499999999987</v>
      </c>
      <c r="J853" s="6" t="str">
        <f>OBV!F853</f>
        <v>BULLISH</v>
      </c>
      <c r="K853" s="6" t="str">
        <f>OBV!G853</f>
        <v>NEUTRAL</v>
      </c>
      <c r="L853" s="6" t="str">
        <f>OBV!H853</f>
        <v>CONFIRMED BULLISH</v>
      </c>
      <c r="M853" s="8">
        <f t="shared" si="130"/>
        <v>25</v>
      </c>
      <c r="N853" s="8">
        <f t="shared" si="131"/>
        <v>45</v>
      </c>
      <c r="O853" s="8">
        <f t="shared" si="132"/>
        <v>0</v>
      </c>
      <c r="P853" s="8">
        <f t="shared" si="133"/>
        <v>83.5</v>
      </c>
      <c r="Q853" s="9">
        <f t="shared" si="134"/>
        <v>37.024999999999999</v>
      </c>
      <c r="R853" s="9">
        <f t="shared" si="135"/>
        <v>34.875</v>
      </c>
      <c r="S853" s="9">
        <f t="shared" si="136"/>
        <v>48.075000000000003</v>
      </c>
      <c r="T853" s="9">
        <f t="shared" si="137"/>
        <v>38.375</v>
      </c>
      <c r="U853" s="8">
        <f t="shared" si="138"/>
        <v>39.991666666666667</v>
      </c>
      <c r="V853" s="8">
        <f t="shared" si="139"/>
        <v>39.587500000000006</v>
      </c>
    </row>
    <row r="854" spans="1:22" ht="13.5" x14ac:dyDescent="0.25">
      <c r="A854" s="3">
        <f>RSI!A854</f>
        <v>43550</v>
      </c>
      <c r="B854" s="2">
        <f>RSI!B854</f>
        <v>1.61</v>
      </c>
      <c r="C854" s="2">
        <f>RSI!I854</f>
        <v>36.050444898844511</v>
      </c>
      <c r="D854" s="2">
        <f>MACD!E854</f>
        <v>-7.3074228036227318E-3</v>
      </c>
      <c r="E854" s="2">
        <f>MACD!F854</f>
        <v>3.8395348291750927E-3</v>
      </c>
      <c r="F854" s="2">
        <f>'Moving Avg'!D854</f>
        <v>1.6179999999999999</v>
      </c>
      <c r="G854" s="2">
        <f>'Moving Avg'!F854</f>
        <v>1.6219999999999994</v>
      </c>
      <c r="H854" s="2">
        <f>'Moving Avg'!G854</f>
        <v>1.6901999999999993</v>
      </c>
      <c r="I854" s="2">
        <f>'Moving Avg'!H854</f>
        <v>1.9570999999999987</v>
      </c>
      <c r="J854" s="6" t="str">
        <f>OBV!F854</f>
        <v>BEARISH</v>
      </c>
      <c r="K854" s="6" t="str">
        <f>OBV!G854</f>
        <v>WEAK</v>
      </c>
      <c r="L854" s="6" t="str">
        <f>OBV!H854</f>
        <v>NEUTRAL</v>
      </c>
      <c r="M854" s="8">
        <f t="shared" si="130"/>
        <v>25</v>
      </c>
      <c r="N854" s="8">
        <f t="shared" si="131"/>
        <v>45</v>
      </c>
      <c r="O854" s="8">
        <f t="shared" si="132"/>
        <v>0</v>
      </c>
      <c r="P854" s="8">
        <f t="shared" si="133"/>
        <v>0</v>
      </c>
      <c r="Q854" s="9">
        <f t="shared" si="134"/>
        <v>24.5</v>
      </c>
      <c r="R854" s="9">
        <f t="shared" si="135"/>
        <v>14</v>
      </c>
      <c r="S854" s="9">
        <f t="shared" si="136"/>
        <v>10.5</v>
      </c>
      <c r="T854" s="9">
        <f t="shared" si="137"/>
        <v>17.5</v>
      </c>
      <c r="U854" s="8">
        <f t="shared" si="138"/>
        <v>16.333333333333332</v>
      </c>
      <c r="V854" s="8">
        <f t="shared" si="139"/>
        <v>16.625</v>
      </c>
    </row>
    <row r="855" spans="1:22" ht="13.5" x14ac:dyDescent="0.25">
      <c r="A855" s="3">
        <f>RSI!A855</f>
        <v>43551</v>
      </c>
      <c r="B855" s="2">
        <f>RSI!B855</f>
        <v>1.64</v>
      </c>
      <c r="C855" s="2">
        <f>RSI!I855</f>
        <v>49.298489330829348</v>
      </c>
      <c r="D855" s="2">
        <f>MACD!E855</f>
        <v>-1.0810683869297399E-2</v>
      </c>
      <c r="E855" s="2">
        <f>MACD!F855</f>
        <v>9.0949108948059449E-4</v>
      </c>
      <c r="F855" s="2">
        <f>'Moving Avg'!D855</f>
        <v>1.6240000000000001</v>
      </c>
      <c r="G855" s="2">
        <f>'Moving Avg'!F855</f>
        <v>1.6214999999999997</v>
      </c>
      <c r="H855" s="2">
        <f>'Moving Avg'!G855</f>
        <v>1.6867999999999994</v>
      </c>
      <c r="I855" s="2">
        <f>'Moving Avg'!H855</f>
        <v>1.9537999999999984</v>
      </c>
      <c r="J855" s="6" t="str">
        <f>OBV!F855</f>
        <v>BEARISH</v>
      </c>
      <c r="K855" s="6" t="str">
        <f>OBV!G855</f>
        <v>WEAK</v>
      </c>
      <c r="L855" s="6" t="str">
        <f>OBV!H855</f>
        <v>BEARISH DIVERGENCE</v>
      </c>
      <c r="M855" s="8">
        <f t="shared" si="130"/>
        <v>25</v>
      </c>
      <c r="N855" s="8">
        <f t="shared" si="131"/>
        <v>45</v>
      </c>
      <c r="O855" s="8">
        <f t="shared" si="132"/>
        <v>0</v>
      </c>
      <c r="P855" s="8">
        <f t="shared" si="133"/>
        <v>0</v>
      </c>
      <c r="Q855" s="9">
        <f t="shared" si="134"/>
        <v>24.5</v>
      </c>
      <c r="R855" s="9">
        <f t="shared" si="135"/>
        <v>14</v>
      </c>
      <c r="S855" s="9">
        <f t="shared" si="136"/>
        <v>10.5</v>
      </c>
      <c r="T855" s="9">
        <f t="shared" si="137"/>
        <v>17.5</v>
      </c>
      <c r="U855" s="8">
        <f t="shared" si="138"/>
        <v>16.333333333333332</v>
      </c>
      <c r="V855" s="8">
        <f t="shared" si="139"/>
        <v>16.625</v>
      </c>
    </row>
    <row r="856" spans="1:22" ht="13.5" x14ac:dyDescent="0.25">
      <c r="A856" s="3">
        <f>RSI!A856</f>
        <v>43552</v>
      </c>
      <c r="B856" s="2">
        <f>RSI!B856</f>
        <v>1.64</v>
      </c>
      <c r="C856" s="2">
        <f>RSI!I856</f>
        <v>49.298489330829348</v>
      </c>
      <c r="D856" s="2">
        <f>MACD!E856</f>
        <v>-1.3774085742754183E-2</v>
      </c>
      <c r="E856" s="2">
        <f>MACD!F856</f>
        <v>-2.0272242769663611E-3</v>
      </c>
      <c r="F856" s="2">
        <f>'Moving Avg'!D856</f>
        <v>1.6300000000000001</v>
      </c>
      <c r="G856" s="2">
        <f>'Moving Avg'!F856</f>
        <v>1.6189999999999998</v>
      </c>
      <c r="H856" s="2">
        <f>'Moving Avg'!G856</f>
        <v>1.6841999999999997</v>
      </c>
      <c r="I856" s="2">
        <f>'Moving Avg'!H856</f>
        <v>1.9504999999999983</v>
      </c>
      <c r="J856" s="6" t="str">
        <f>OBV!F856</f>
        <v>BEARISH</v>
      </c>
      <c r="K856" s="6" t="str">
        <f>OBV!G856</f>
        <v>WEAK</v>
      </c>
      <c r="L856" s="6" t="str">
        <f>OBV!H856</f>
        <v>BEARISH DIVERGENCE</v>
      </c>
      <c r="M856" s="8">
        <f t="shared" si="130"/>
        <v>25</v>
      </c>
      <c r="N856" s="8">
        <f t="shared" si="131"/>
        <v>45</v>
      </c>
      <c r="O856" s="8">
        <f t="shared" si="132"/>
        <v>0</v>
      </c>
      <c r="P856" s="8">
        <f t="shared" si="133"/>
        <v>0</v>
      </c>
      <c r="Q856" s="9">
        <f t="shared" si="134"/>
        <v>24.5</v>
      </c>
      <c r="R856" s="9">
        <f t="shared" si="135"/>
        <v>14</v>
      </c>
      <c r="S856" s="9">
        <f t="shared" si="136"/>
        <v>10.5</v>
      </c>
      <c r="T856" s="9">
        <f t="shared" si="137"/>
        <v>17.5</v>
      </c>
      <c r="U856" s="8">
        <f t="shared" si="138"/>
        <v>16.333333333333332</v>
      </c>
      <c r="V856" s="8">
        <f t="shared" si="139"/>
        <v>16.625</v>
      </c>
    </row>
    <row r="857" spans="1:22" ht="13.5" x14ac:dyDescent="0.25">
      <c r="A857" s="3">
        <f>RSI!A857</f>
        <v>43553</v>
      </c>
      <c r="B857" s="2">
        <f>RSI!B857</f>
        <v>1.63</v>
      </c>
      <c r="C857" s="2">
        <f>RSI!I857</f>
        <v>45.643069966869511</v>
      </c>
      <c r="D857" s="2">
        <f>MACD!E857</f>
        <v>-1.5540009310359926E-2</v>
      </c>
      <c r="E857" s="2">
        <f>MACD!F857</f>
        <v>-4.7297812836450742E-3</v>
      </c>
      <c r="F857" s="2">
        <f>'Moving Avg'!D857</f>
        <v>1.6299999999999997</v>
      </c>
      <c r="G857" s="2">
        <f>'Moving Avg'!F857</f>
        <v>1.6179999999999997</v>
      </c>
      <c r="H857" s="2">
        <f>'Moving Avg'!G857</f>
        <v>1.6813999999999993</v>
      </c>
      <c r="I857" s="2">
        <f>'Moving Avg'!H857</f>
        <v>1.9471499999999979</v>
      </c>
      <c r="J857" s="6" t="str">
        <f>OBV!F857</f>
        <v>BEARISH</v>
      </c>
      <c r="K857" s="6" t="str">
        <f>OBV!G857</f>
        <v>WEAK</v>
      </c>
      <c r="L857" s="6" t="str">
        <f>OBV!H857</f>
        <v>NEUTRAL</v>
      </c>
      <c r="M857" s="8">
        <f t="shared" si="130"/>
        <v>25</v>
      </c>
      <c r="N857" s="8">
        <f t="shared" si="131"/>
        <v>45</v>
      </c>
      <c r="O857" s="8">
        <f t="shared" si="132"/>
        <v>0</v>
      </c>
      <c r="P857" s="8">
        <f t="shared" si="133"/>
        <v>0</v>
      </c>
      <c r="Q857" s="9">
        <f t="shared" si="134"/>
        <v>24.5</v>
      </c>
      <c r="R857" s="9">
        <f t="shared" si="135"/>
        <v>14</v>
      </c>
      <c r="S857" s="9">
        <f t="shared" si="136"/>
        <v>10.5</v>
      </c>
      <c r="T857" s="9">
        <f t="shared" si="137"/>
        <v>17.5</v>
      </c>
      <c r="U857" s="8">
        <f t="shared" si="138"/>
        <v>16.333333333333332</v>
      </c>
      <c r="V857" s="8">
        <f t="shared" si="139"/>
        <v>16.625</v>
      </c>
    </row>
    <row r="858" spans="1:22" ht="13.5" x14ac:dyDescent="0.25">
      <c r="A858" s="3">
        <f>RSI!A858</f>
        <v>43556</v>
      </c>
      <c r="B858" s="2">
        <f>RSI!B858</f>
        <v>1.63</v>
      </c>
      <c r="C858" s="2">
        <f>RSI!I858</f>
        <v>45.643069966869511</v>
      </c>
      <c r="D858" s="2">
        <f>MACD!E858</f>
        <v>-1.6974393765773588E-2</v>
      </c>
      <c r="E858" s="2">
        <f>MACD!F858</f>
        <v>-7.1787037800707769E-3</v>
      </c>
      <c r="F858" s="2">
        <f>'Moving Avg'!D858</f>
        <v>1.6299999999999997</v>
      </c>
      <c r="G858" s="2">
        <f>'Moving Avg'!F858</f>
        <v>1.6169999999999998</v>
      </c>
      <c r="H858" s="2">
        <f>'Moving Avg'!G858</f>
        <v>1.6777999999999991</v>
      </c>
      <c r="I858" s="2">
        <f>'Moving Avg'!H858</f>
        <v>1.943799999999998</v>
      </c>
      <c r="J858" s="6" t="str">
        <f>OBV!F858</f>
        <v>BEARISH</v>
      </c>
      <c r="K858" s="6" t="str">
        <f>OBV!G858</f>
        <v>WEAK</v>
      </c>
      <c r="L858" s="6" t="str">
        <f>OBV!H858</f>
        <v>NEUTRAL</v>
      </c>
      <c r="M858" s="8">
        <f t="shared" si="130"/>
        <v>25</v>
      </c>
      <c r="N858" s="8">
        <f t="shared" si="131"/>
        <v>45</v>
      </c>
      <c r="O858" s="8">
        <f t="shared" si="132"/>
        <v>0</v>
      </c>
      <c r="P858" s="8">
        <f t="shared" si="133"/>
        <v>0</v>
      </c>
      <c r="Q858" s="9">
        <f t="shared" si="134"/>
        <v>24.5</v>
      </c>
      <c r="R858" s="9">
        <f t="shared" si="135"/>
        <v>14</v>
      </c>
      <c r="S858" s="9">
        <f t="shared" si="136"/>
        <v>10.5</v>
      </c>
      <c r="T858" s="9">
        <f t="shared" si="137"/>
        <v>17.5</v>
      </c>
      <c r="U858" s="8">
        <f t="shared" si="138"/>
        <v>16.333333333333332</v>
      </c>
      <c r="V858" s="8">
        <f t="shared" si="139"/>
        <v>16.625</v>
      </c>
    </row>
    <row r="859" spans="1:22" ht="13.5" x14ac:dyDescent="0.25">
      <c r="A859" s="3">
        <f>RSI!A859</f>
        <v>43557</v>
      </c>
      <c r="B859" s="2">
        <f>RSI!B859</f>
        <v>1.63</v>
      </c>
      <c r="C859" s="2">
        <f>RSI!I859</f>
        <v>45.643069966869511</v>
      </c>
      <c r="D859" s="2">
        <f>MACD!E859</f>
        <v>-1.8132679093909143E-2</v>
      </c>
      <c r="E859" s="2">
        <f>MACD!F859</f>
        <v>-9.3694988428384505E-3</v>
      </c>
      <c r="F859" s="2">
        <f>'Moving Avg'!D859</f>
        <v>1.6339999999999999</v>
      </c>
      <c r="G859" s="2">
        <f>'Moving Avg'!F859</f>
        <v>1.6179999999999997</v>
      </c>
      <c r="H859" s="2">
        <f>'Moving Avg'!G859</f>
        <v>1.674799999999999</v>
      </c>
      <c r="I859" s="2">
        <f>'Moving Avg'!H859</f>
        <v>1.9404499999999978</v>
      </c>
      <c r="J859" s="6" t="str">
        <f>OBV!F859</f>
        <v>BULLISH</v>
      </c>
      <c r="K859" s="6" t="str">
        <f>OBV!G859</f>
        <v>NEUTRAL</v>
      </c>
      <c r="L859" s="6" t="str">
        <f>OBV!H859</f>
        <v>CONFIRMED BULLISH</v>
      </c>
      <c r="M859" s="8">
        <f t="shared" si="130"/>
        <v>25</v>
      </c>
      <c r="N859" s="8">
        <f t="shared" si="131"/>
        <v>45</v>
      </c>
      <c r="O859" s="8">
        <f t="shared" si="132"/>
        <v>0</v>
      </c>
      <c r="P859" s="8">
        <f t="shared" si="133"/>
        <v>83.5</v>
      </c>
      <c r="Q859" s="9">
        <f t="shared" si="134"/>
        <v>37.024999999999999</v>
      </c>
      <c r="R859" s="9">
        <f t="shared" si="135"/>
        <v>34.875</v>
      </c>
      <c r="S859" s="9">
        <f t="shared" si="136"/>
        <v>48.075000000000003</v>
      </c>
      <c r="T859" s="9">
        <f t="shared" si="137"/>
        <v>38.375</v>
      </c>
      <c r="U859" s="8">
        <f t="shared" si="138"/>
        <v>39.991666666666667</v>
      </c>
      <c r="V859" s="8">
        <f t="shared" si="139"/>
        <v>39.587500000000006</v>
      </c>
    </row>
    <row r="860" spans="1:22" ht="13.5" x14ac:dyDescent="0.25">
      <c r="A860" s="3">
        <f>RSI!A860</f>
        <v>43558</v>
      </c>
      <c r="B860" s="2">
        <f>RSI!B860</f>
        <v>1.63</v>
      </c>
      <c r="C860" s="2">
        <f>RSI!I860</f>
        <v>45.643069966869511</v>
      </c>
      <c r="D860" s="2">
        <f>MACD!E860</f>
        <v>-1.9061447609184601E-2</v>
      </c>
      <c r="E860" s="2">
        <f>MACD!F860</f>
        <v>-1.1307888596107681E-2</v>
      </c>
      <c r="F860" s="2">
        <f>'Moving Avg'!D860</f>
        <v>1.6320000000000001</v>
      </c>
      <c r="G860" s="2">
        <f>'Moving Avg'!F860</f>
        <v>1.6189999999999998</v>
      </c>
      <c r="H860" s="2">
        <f>'Moving Avg'!G860</f>
        <v>1.671999999999999</v>
      </c>
      <c r="I860" s="2">
        <f>'Moving Avg'!H860</f>
        <v>1.9370999999999978</v>
      </c>
      <c r="J860" s="6" t="str">
        <f>OBV!F860</f>
        <v>BEARISH</v>
      </c>
      <c r="K860" s="6" t="str">
        <f>OBV!G860</f>
        <v>NEUTRAL</v>
      </c>
      <c r="L860" s="6" t="str">
        <f>OBV!H860</f>
        <v>CONFIRMED BEARISH</v>
      </c>
      <c r="M860" s="8">
        <f t="shared" si="130"/>
        <v>25</v>
      </c>
      <c r="N860" s="8">
        <f t="shared" si="131"/>
        <v>45</v>
      </c>
      <c r="O860" s="8">
        <f t="shared" si="132"/>
        <v>0</v>
      </c>
      <c r="P860" s="8">
        <f t="shared" si="133"/>
        <v>16.5</v>
      </c>
      <c r="Q860" s="9">
        <f t="shared" si="134"/>
        <v>26.975000000000001</v>
      </c>
      <c r="R860" s="9">
        <f t="shared" si="135"/>
        <v>18.125</v>
      </c>
      <c r="S860" s="9">
        <f t="shared" si="136"/>
        <v>17.925000000000001</v>
      </c>
      <c r="T860" s="9">
        <f t="shared" si="137"/>
        <v>21.625</v>
      </c>
      <c r="U860" s="8">
        <f t="shared" si="138"/>
        <v>21.008333333333336</v>
      </c>
      <c r="V860" s="8">
        <f t="shared" si="139"/>
        <v>21.162500000000001</v>
      </c>
    </row>
    <row r="861" spans="1:22" ht="13.5" x14ac:dyDescent="0.25">
      <c r="A861" s="3">
        <f>RSI!A861</f>
        <v>43559</v>
      </c>
      <c r="B861" s="2">
        <f>RSI!B861</f>
        <v>1.63</v>
      </c>
      <c r="C861" s="2">
        <f>RSI!I861</f>
        <v>45.643069966869511</v>
      </c>
      <c r="D861" s="2">
        <f>MACD!E861</f>
        <v>-1.9799811003099244E-2</v>
      </c>
      <c r="E861" s="2">
        <f>MACD!F861</f>
        <v>-1.3006273077505993E-2</v>
      </c>
      <c r="F861" s="2">
        <f>'Moving Avg'!D861</f>
        <v>1.6299999999999997</v>
      </c>
      <c r="G861" s="2">
        <f>'Moving Avg'!F861</f>
        <v>1.6199999999999997</v>
      </c>
      <c r="H861" s="2">
        <f>'Moving Avg'!G861</f>
        <v>1.6691999999999991</v>
      </c>
      <c r="I861" s="2">
        <f>'Moving Avg'!H861</f>
        <v>1.9337499999999976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  <c r="M861" s="8">
        <f t="shared" si="130"/>
        <v>25</v>
      </c>
      <c r="N861" s="8">
        <f t="shared" si="131"/>
        <v>45</v>
      </c>
      <c r="O861" s="8">
        <f t="shared" si="132"/>
        <v>0</v>
      </c>
      <c r="P861" s="8">
        <f t="shared" si="133"/>
        <v>16.5</v>
      </c>
      <c r="Q861" s="9">
        <f t="shared" si="134"/>
        <v>26.975000000000001</v>
      </c>
      <c r="R861" s="9">
        <f t="shared" si="135"/>
        <v>18.125</v>
      </c>
      <c r="S861" s="9">
        <f t="shared" si="136"/>
        <v>17.925000000000001</v>
      </c>
      <c r="T861" s="9">
        <f t="shared" si="137"/>
        <v>21.625</v>
      </c>
      <c r="U861" s="8">
        <f t="shared" si="138"/>
        <v>21.008333333333336</v>
      </c>
      <c r="V861" s="8">
        <f t="shared" si="139"/>
        <v>21.162500000000001</v>
      </c>
    </row>
    <row r="862" spans="1:22" ht="13.5" x14ac:dyDescent="0.25">
      <c r="A862" s="3">
        <f>RSI!A862</f>
        <v>43560</v>
      </c>
      <c r="B862" s="2">
        <f>RSI!B862</f>
        <v>1.61</v>
      </c>
      <c r="C862" s="2">
        <f>RSI!I862</f>
        <v>37.572149753455932</v>
      </c>
      <c r="D862" s="2">
        <f>MACD!E862</f>
        <v>-1.5822177639321922E-2</v>
      </c>
      <c r="E862" s="2">
        <f>MACD!F862</f>
        <v>-1.356945398986918E-2</v>
      </c>
      <c r="F862" s="2">
        <f>'Moving Avg'!D862</f>
        <v>1.6259999999999999</v>
      </c>
      <c r="G862" s="2">
        <f>'Moving Avg'!F862</f>
        <v>1.6199999999999997</v>
      </c>
      <c r="H862" s="2">
        <f>'Moving Avg'!G862</f>
        <v>1.666399999999999</v>
      </c>
      <c r="I862" s="2">
        <f>'Moving Avg'!H862</f>
        <v>1.9302999999999977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  <c r="M862" s="8">
        <f t="shared" si="130"/>
        <v>25</v>
      </c>
      <c r="N862" s="8">
        <f t="shared" si="131"/>
        <v>45</v>
      </c>
      <c r="O862" s="8">
        <f t="shared" si="132"/>
        <v>0</v>
      </c>
      <c r="P862" s="8">
        <f t="shared" si="133"/>
        <v>16.5</v>
      </c>
      <c r="Q862" s="9">
        <f t="shared" si="134"/>
        <v>26.975000000000001</v>
      </c>
      <c r="R862" s="9">
        <f t="shared" si="135"/>
        <v>18.125</v>
      </c>
      <c r="S862" s="9">
        <f t="shared" si="136"/>
        <v>17.925000000000001</v>
      </c>
      <c r="T862" s="9">
        <f t="shared" si="137"/>
        <v>21.625</v>
      </c>
      <c r="U862" s="8">
        <f t="shared" si="138"/>
        <v>21.008333333333336</v>
      </c>
      <c r="V862" s="8">
        <f t="shared" si="139"/>
        <v>21.162500000000001</v>
      </c>
    </row>
    <row r="863" spans="1:22" ht="13.5" x14ac:dyDescent="0.25">
      <c r="A863" s="3">
        <f>RSI!A863</f>
        <v>43563</v>
      </c>
      <c r="B863" s="2">
        <f>RSI!B863</f>
        <v>1.61</v>
      </c>
      <c r="C863" s="2">
        <f>RSI!I863</f>
        <v>37.572149753455932</v>
      </c>
      <c r="D863" s="2">
        <f>MACD!E863</f>
        <v>-1.2297568278649473E-2</v>
      </c>
      <c r="E863" s="2">
        <f>MACD!F863</f>
        <v>-1.3315076847625239E-2</v>
      </c>
      <c r="F863" s="2">
        <f>'Moving Avg'!D863</f>
        <v>1.6219999999999999</v>
      </c>
      <c r="G863" s="2">
        <f>'Moving Avg'!F863</f>
        <v>1.6199999999999997</v>
      </c>
      <c r="H863" s="2">
        <f>'Moving Avg'!G863</f>
        <v>1.6623999999999992</v>
      </c>
      <c r="I863" s="2">
        <f>'Moving Avg'!H863</f>
        <v>1.926849999999998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  <c r="M863" s="8">
        <f t="shared" si="130"/>
        <v>25</v>
      </c>
      <c r="N863" s="8">
        <f t="shared" si="131"/>
        <v>0</v>
      </c>
      <c r="O863" s="8">
        <f t="shared" si="132"/>
        <v>0</v>
      </c>
      <c r="P863" s="8">
        <f t="shared" si="133"/>
        <v>16.5</v>
      </c>
      <c r="Q863" s="9">
        <f t="shared" si="134"/>
        <v>11.225</v>
      </c>
      <c r="R863" s="9">
        <f t="shared" si="135"/>
        <v>9.125</v>
      </c>
      <c r="S863" s="9">
        <f t="shared" si="136"/>
        <v>11.175000000000001</v>
      </c>
      <c r="T863" s="9">
        <f t="shared" si="137"/>
        <v>10.375</v>
      </c>
      <c r="U863" s="8">
        <f t="shared" si="138"/>
        <v>10.508333333333335</v>
      </c>
      <c r="V863" s="8">
        <f t="shared" si="139"/>
        <v>10.475000000000001</v>
      </c>
    </row>
    <row r="864" spans="1:22" ht="13.5" x14ac:dyDescent="0.25">
      <c r="A864" s="3">
        <f>RSI!A864</f>
        <v>43565</v>
      </c>
      <c r="B864" s="2">
        <f>RSI!B864</f>
        <v>1.64</v>
      </c>
      <c r="C864" s="2">
        <f>RSI!I864</f>
        <v>52.258267539653772</v>
      </c>
      <c r="D864" s="2">
        <f>MACD!E864</f>
        <v>-1.446720404132873E-2</v>
      </c>
      <c r="E864" s="2">
        <f>MACD!F864</f>
        <v>-1.3545502286365939E-2</v>
      </c>
      <c r="F864" s="2">
        <f>'Moving Avg'!D864</f>
        <v>1.6240000000000001</v>
      </c>
      <c r="G864" s="2">
        <f>'Moving Avg'!F864</f>
        <v>1.6214999999999997</v>
      </c>
      <c r="H864" s="2">
        <f>'Moving Avg'!G864</f>
        <v>1.6589999999999991</v>
      </c>
      <c r="I864" s="2">
        <f>'Moving Avg'!H864</f>
        <v>1.9235499999999979</v>
      </c>
      <c r="J864" s="6" t="str">
        <f>OBV!F864</f>
        <v>BEARISH</v>
      </c>
      <c r="K864" s="6" t="str">
        <f>OBV!G864</f>
        <v>NEUTRAL</v>
      </c>
      <c r="L864" s="6" t="str">
        <f>OBV!H864</f>
        <v>BEARISH DIVERGENCE</v>
      </c>
      <c r="M864" s="8">
        <f t="shared" si="130"/>
        <v>25</v>
      </c>
      <c r="N864" s="8">
        <f t="shared" si="131"/>
        <v>45</v>
      </c>
      <c r="O864" s="8">
        <f t="shared" si="132"/>
        <v>0</v>
      </c>
      <c r="P864" s="8">
        <f t="shared" si="133"/>
        <v>16.5</v>
      </c>
      <c r="Q864" s="9">
        <f t="shared" si="134"/>
        <v>26.975000000000001</v>
      </c>
      <c r="R864" s="9">
        <f t="shared" si="135"/>
        <v>18.125</v>
      </c>
      <c r="S864" s="9">
        <f t="shared" si="136"/>
        <v>17.925000000000001</v>
      </c>
      <c r="T864" s="9">
        <f t="shared" si="137"/>
        <v>21.625</v>
      </c>
      <c r="U864" s="8">
        <f t="shared" si="138"/>
        <v>21.008333333333336</v>
      </c>
      <c r="V864" s="8">
        <f t="shared" si="139"/>
        <v>21.162500000000001</v>
      </c>
    </row>
    <row r="865" spans="1:22" ht="13.5" x14ac:dyDescent="0.25">
      <c r="A865" s="3">
        <f>RSI!A865</f>
        <v>43566</v>
      </c>
      <c r="B865" s="2">
        <f>RSI!B865</f>
        <v>1.64</v>
      </c>
      <c r="C865" s="2">
        <f>RSI!I865</f>
        <v>52.258267539653765</v>
      </c>
      <c r="D865" s="2">
        <f>MACD!E865</f>
        <v>-1.1728688424723188E-2</v>
      </c>
      <c r="E865" s="2">
        <f>MACD!F865</f>
        <v>-1.318213951403739E-2</v>
      </c>
      <c r="F865" s="2">
        <f>'Moving Avg'!D865</f>
        <v>1.6260000000000001</v>
      </c>
      <c r="G865" s="2">
        <f>'Moving Avg'!F865</f>
        <v>1.6229999999999998</v>
      </c>
      <c r="H865" s="2">
        <f>'Moving Avg'!G865</f>
        <v>1.6555999999999995</v>
      </c>
      <c r="I865" s="2">
        <f>'Moving Avg'!H865</f>
        <v>1.920249999999998</v>
      </c>
      <c r="J865" s="6" t="str">
        <f>OBV!F865</f>
        <v>BEARISH</v>
      </c>
      <c r="K865" s="6" t="str">
        <f>OBV!G865</f>
        <v>NEUTRAL</v>
      </c>
      <c r="L865" s="6" t="str">
        <f>OBV!H865</f>
        <v>BEARISH DIVERGENCE</v>
      </c>
      <c r="M865" s="8">
        <f t="shared" si="130"/>
        <v>25</v>
      </c>
      <c r="N865" s="8">
        <f t="shared" si="131"/>
        <v>0</v>
      </c>
      <c r="O865" s="8">
        <f t="shared" si="132"/>
        <v>0</v>
      </c>
      <c r="P865" s="8">
        <f t="shared" si="133"/>
        <v>16.5</v>
      </c>
      <c r="Q865" s="9">
        <f t="shared" si="134"/>
        <v>11.225</v>
      </c>
      <c r="R865" s="9">
        <f t="shared" si="135"/>
        <v>9.125</v>
      </c>
      <c r="S865" s="9">
        <f t="shared" si="136"/>
        <v>11.175000000000001</v>
      </c>
      <c r="T865" s="9">
        <f t="shared" si="137"/>
        <v>10.375</v>
      </c>
      <c r="U865" s="8">
        <f t="shared" si="138"/>
        <v>10.508333333333335</v>
      </c>
      <c r="V865" s="8">
        <f t="shared" si="139"/>
        <v>10.475000000000001</v>
      </c>
    </row>
    <row r="866" spans="1:22" ht="13.5" x14ac:dyDescent="0.25">
      <c r="A866" s="3">
        <f>RSI!A866</f>
        <v>43567</v>
      </c>
      <c r="B866" s="2">
        <f>RSI!B866</f>
        <v>1.62</v>
      </c>
      <c r="C866" s="2">
        <f>RSI!I866</f>
        <v>44.215879826859691</v>
      </c>
      <c r="D866" s="2">
        <f>MACD!E866</f>
        <v>-7.9679860080126286E-3</v>
      </c>
      <c r="E866" s="2">
        <f>MACD!F866</f>
        <v>-1.2139308812832438E-2</v>
      </c>
      <c r="F866" s="2">
        <f>'Moving Avg'!D866</f>
        <v>1.6240000000000001</v>
      </c>
      <c r="G866" s="2">
        <f>'Moving Avg'!F866</f>
        <v>1.6234999999999995</v>
      </c>
      <c r="H866" s="2">
        <f>'Moving Avg'!G866</f>
        <v>1.6517999999999995</v>
      </c>
      <c r="I866" s="2">
        <f>'Moving Avg'!H866</f>
        <v>1.9168499999999979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  <c r="M866" s="8">
        <f t="shared" si="130"/>
        <v>25</v>
      </c>
      <c r="N866" s="8">
        <f t="shared" si="131"/>
        <v>0</v>
      </c>
      <c r="O866" s="8">
        <f t="shared" si="132"/>
        <v>0</v>
      </c>
      <c r="P866" s="8">
        <f t="shared" si="133"/>
        <v>16.5</v>
      </c>
      <c r="Q866" s="9">
        <f t="shared" si="134"/>
        <v>11.225</v>
      </c>
      <c r="R866" s="9">
        <f t="shared" si="135"/>
        <v>9.125</v>
      </c>
      <c r="S866" s="9">
        <f t="shared" si="136"/>
        <v>11.175000000000001</v>
      </c>
      <c r="T866" s="9">
        <f t="shared" si="137"/>
        <v>10.375</v>
      </c>
      <c r="U866" s="8">
        <f t="shared" si="138"/>
        <v>10.508333333333335</v>
      </c>
      <c r="V866" s="8">
        <f t="shared" si="139"/>
        <v>10.475000000000001</v>
      </c>
    </row>
    <row r="867" spans="1:22" ht="13.5" x14ac:dyDescent="0.25">
      <c r="A867" s="3">
        <f>RSI!A867</f>
        <v>43570</v>
      </c>
      <c r="B867" s="2">
        <f>RSI!B867</f>
        <v>1.62</v>
      </c>
      <c r="C867" s="2">
        <f>RSI!I867</f>
        <v>44.215879826859691</v>
      </c>
      <c r="D867" s="2">
        <f>MACD!E867</f>
        <v>-6.24130478685192E-3</v>
      </c>
      <c r="E867" s="2">
        <f>MACD!F867</f>
        <v>-1.0959708007636335E-2</v>
      </c>
      <c r="F867" s="2">
        <f>'Moving Avg'!D867</f>
        <v>1.6259999999999999</v>
      </c>
      <c r="G867" s="2">
        <f>'Moving Avg'!F867</f>
        <v>1.6239999999999999</v>
      </c>
      <c r="H867" s="2">
        <f>'Moving Avg'!G867</f>
        <v>1.6479999999999995</v>
      </c>
      <c r="I867" s="2">
        <f>'Moving Avg'!H867</f>
        <v>1.9134499999999977</v>
      </c>
      <c r="J867" s="6" t="str">
        <f>OBV!F867</f>
        <v>BEARISH</v>
      </c>
      <c r="K867" s="6" t="str">
        <f>OBV!G867</f>
        <v>NEUTRAL</v>
      </c>
      <c r="L867" s="6" t="str">
        <f>OBV!H867</f>
        <v>BEARISH DIVERGENCE</v>
      </c>
      <c r="M867" s="8">
        <f t="shared" si="130"/>
        <v>25</v>
      </c>
      <c r="N867" s="8">
        <f t="shared" si="131"/>
        <v>0</v>
      </c>
      <c r="O867" s="8">
        <f t="shared" si="132"/>
        <v>0</v>
      </c>
      <c r="P867" s="8">
        <f t="shared" si="133"/>
        <v>16.5</v>
      </c>
      <c r="Q867" s="9">
        <f t="shared" si="134"/>
        <v>11.225</v>
      </c>
      <c r="R867" s="9">
        <f t="shared" si="135"/>
        <v>9.125</v>
      </c>
      <c r="S867" s="9">
        <f t="shared" si="136"/>
        <v>11.175000000000001</v>
      </c>
      <c r="T867" s="9">
        <f t="shared" si="137"/>
        <v>10.375</v>
      </c>
      <c r="U867" s="8">
        <f t="shared" si="138"/>
        <v>10.508333333333335</v>
      </c>
      <c r="V867" s="8">
        <f t="shared" si="139"/>
        <v>10.475000000000001</v>
      </c>
    </row>
    <row r="868" spans="1:22" ht="13.5" x14ac:dyDescent="0.25">
      <c r="A868" s="3">
        <f>RSI!A868</f>
        <v>43571</v>
      </c>
      <c r="B868" s="2">
        <f>RSI!B868</f>
        <v>1.61</v>
      </c>
      <c r="C868" s="2">
        <f>RSI!I868</f>
        <v>40.593255865638369</v>
      </c>
      <c r="D868" s="2">
        <f>MACD!E868</f>
        <v>-3.9626650291120225E-3</v>
      </c>
      <c r="E868" s="2">
        <f>MACD!F868</f>
        <v>-9.5602994119314728E-3</v>
      </c>
      <c r="F868" s="2">
        <f>'Moving Avg'!D868</f>
        <v>1.6260000000000001</v>
      </c>
      <c r="G868" s="2">
        <f>'Moving Avg'!F868</f>
        <v>1.6239999999999999</v>
      </c>
      <c r="H868" s="2">
        <f>'Moving Avg'!G868</f>
        <v>1.6455999999999997</v>
      </c>
      <c r="I868" s="2">
        <f>'Moving Avg'!H868</f>
        <v>1.9106999999999978</v>
      </c>
      <c r="J868" s="6" t="str">
        <f>OBV!F868</f>
        <v>BEARISH</v>
      </c>
      <c r="K868" s="6" t="str">
        <f>OBV!G868</f>
        <v>WEAK</v>
      </c>
      <c r="L868" s="6" t="str">
        <f>OBV!H868</f>
        <v>NEUTRAL</v>
      </c>
      <c r="M868" s="8">
        <f t="shared" si="130"/>
        <v>25</v>
      </c>
      <c r="N868" s="8">
        <f t="shared" si="131"/>
        <v>0</v>
      </c>
      <c r="O868" s="8">
        <f t="shared" si="132"/>
        <v>0</v>
      </c>
      <c r="P868" s="8">
        <f t="shared" si="133"/>
        <v>0</v>
      </c>
      <c r="Q868" s="9">
        <f t="shared" si="134"/>
        <v>8.75</v>
      </c>
      <c r="R868" s="9">
        <f t="shared" si="135"/>
        <v>5</v>
      </c>
      <c r="S868" s="9">
        <f t="shared" si="136"/>
        <v>3.75</v>
      </c>
      <c r="T868" s="9">
        <f t="shared" si="137"/>
        <v>6.25</v>
      </c>
      <c r="U868" s="8">
        <f t="shared" si="138"/>
        <v>5.833333333333333</v>
      </c>
      <c r="V868" s="8">
        <f t="shared" si="139"/>
        <v>5.9375</v>
      </c>
    </row>
    <row r="869" spans="1:22" ht="13.5" x14ac:dyDescent="0.25">
      <c r="A869" s="3">
        <f>RSI!A869</f>
        <v>43572</v>
      </c>
      <c r="B869" s="2">
        <f>RSI!B869</f>
        <v>1.61</v>
      </c>
      <c r="C869" s="2">
        <f>RSI!I869</f>
        <v>40.593255865638369</v>
      </c>
      <c r="D869" s="2">
        <f>MACD!E869</f>
        <v>-1.9043271559073816E-3</v>
      </c>
      <c r="E869" s="2">
        <f>MACD!F869</f>
        <v>-8.0291049607266549E-3</v>
      </c>
      <c r="F869" s="2">
        <f>'Moving Avg'!D869</f>
        <v>1.6199999999999999</v>
      </c>
      <c r="G869" s="2">
        <f>'Moving Avg'!F869</f>
        <v>1.6239999999999999</v>
      </c>
      <c r="H869" s="2">
        <f>'Moving Avg'!G869</f>
        <v>1.6432</v>
      </c>
      <c r="I869" s="2">
        <f>'Moving Avg'!H869</f>
        <v>1.908249999999998</v>
      </c>
      <c r="J869" s="6" t="str">
        <f>OBV!F869</f>
        <v>BEARISH</v>
      </c>
      <c r="K869" s="6" t="str">
        <f>OBV!G869</f>
        <v>WEAK</v>
      </c>
      <c r="L869" s="6" t="str">
        <f>OBV!H869</f>
        <v>CONFIRMED BEARISH</v>
      </c>
      <c r="M869" s="8">
        <f t="shared" si="130"/>
        <v>25</v>
      </c>
      <c r="N869" s="8">
        <f t="shared" si="131"/>
        <v>0</v>
      </c>
      <c r="O869" s="8">
        <f t="shared" si="132"/>
        <v>0</v>
      </c>
      <c r="P869" s="8">
        <f t="shared" si="133"/>
        <v>0</v>
      </c>
      <c r="Q869" s="9">
        <f t="shared" si="134"/>
        <v>8.75</v>
      </c>
      <c r="R869" s="9">
        <f t="shared" si="135"/>
        <v>5</v>
      </c>
      <c r="S869" s="9">
        <f t="shared" si="136"/>
        <v>3.75</v>
      </c>
      <c r="T869" s="9">
        <f t="shared" si="137"/>
        <v>6.25</v>
      </c>
      <c r="U869" s="8">
        <f t="shared" si="138"/>
        <v>5.833333333333333</v>
      </c>
      <c r="V869" s="8">
        <f t="shared" si="139"/>
        <v>5.9375</v>
      </c>
    </row>
    <row r="870" spans="1:22" ht="13.5" x14ac:dyDescent="0.25">
      <c r="A870" s="3">
        <f>RSI!A870</f>
        <v>43573</v>
      </c>
      <c r="B870" s="2">
        <f>RSI!B870</f>
        <v>1.59</v>
      </c>
      <c r="C870" s="2">
        <f>RSI!I870</f>
        <v>34.110841605229695</v>
      </c>
      <c r="D870" s="2">
        <f>MACD!E870</f>
        <v>1.4394341653318765E-3</v>
      </c>
      <c r="E870" s="2">
        <f>MACD!F870</f>
        <v>-6.135397135514949E-3</v>
      </c>
      <c r="F870" s="2">
        <f>'Moving Avg'!D870</f>
        <v>1.61</v>
      </c>
      <c r="G870" s="2">
        <f>'Moving Avg'!F870</f>
        <v>1.623</v>
      </c>
      <c r="H870" s="2">
        <f>'Moving Avg'!G870</f>
        <v>1.6403999999999999</v>
      </c>
      <c r="I870" s="2">
        <f>'Moving Avg'!H870</f>
        <v>1.905699999999998</v>
      </c>
      <c r="J870" s="6" t="str">
        <f>OBV!F870</f>
        <v>BEARISH</v>
      </c>
      <c r="K870" s="6" t="str">
        <f>OBV!G870</f>
        <v>WEAK</v>
      </c>
      <c r="L870" s="6" t="str">
        <f>OBV!H870</f>
        <v>CONFIRMED BEARISH</v>
      </c>
      <c r="M870" s="8">
        <f t="shared" si="130"/>
        <v>25</v>
      </c>
      <c r="N870" s="8">
        <f t="shared" si="131"/>
        <v>0</v>
      </c>
      <c r="O870" s="8">
        <f t="shared" si="132"/>
        <v>0</v>
      </c>
      <c r="P870" s="8">
        <f t="shared" si="133"/>
        <v>0</v>
      </c>
      <c r="Q870" s="9">
        <f t="shared" si="134"/>
        <v>8.75</v>
      </c>
      <c r="R870" s="9">
        <f t="shared" si="135"/>
        <v>5</v>
      </c>
      <c r="S870" s="9">
        <f t="shared" si="136"/>
        <v>3.75</v>
      </c>
      <c r="T870" s="9">
        <f t="shared" si="137"/>
        <v>6.25</v>
      </c>
      <c r="U870" s="8">
        <f t="shared" si="138"/>
        <v>5.833333333333333</v>
      </c>
      <c r="V870" s="8">
        <f t="shared" si="139"/>
        <v>5.9375</v>
      </c>
    </row>
    <row r="871" spans="1:22" ht="13.5" x14ac:dyDescent="0.25">
      <c r="A871" s="3">
        <f>RSI!A871</f>
        <v>43574</v>
      </c>
      <c r="B871" s="2">
        <f>RSI!B871</f>
        <v>1.59</v>
      </c>
      <c r="C871" s="2">
        <f>RSI!I871</f>
        <v>34.110841605229695</v>
      </c>
      <c r="D871" s="2">
        <f>MACD!E871</f>
        <v>4.4986268339344271E-3</v>
      </c>
      <c r="E871" s="2">
        <f>MACD!F871</f>
        <v>-4.0085923416250746E-3</v>
      </c>
      <c r="F871" s="2">
        <f>'Moving Avg'!D871</f>
        <v>1.6040000000000003</v>
      </c>
      <c r="G871" s="2">
        <f>'Moving Avg'!F871</f>
        <v>1.6219999999999999</v>
      </c>
      <c r="H871" s="2">
        <f>'Moving Avg'!G871</f>
        <v>1.6376000000000002</v>
      </c>
      <c r="I871" s="2">
        <f>'Moving Avg'!H871</f>
        <v>1.9028499999999977</v>
      </c>
      <c r="J871" s="6" t="str">
        <f>OBV!F871</f>
        <v>BEARISH</v>
      </c>
      <c r="K871" s="6" t="str">
        <f>OBV!G871</f>
        <v>WEAK</v>
      </c>
      <c r="L871" s="6" t="str">
        <f>OBV!H871</f>
        <v>CONFIRMED BEARISH</v>
      </c>
      <c r="M871" s="8">
        <f t="shared" si="130"/>
        <v>25</v>
      </c>
      <c r="N871" s="8">
        <f t="shared" si="131"/>
        <v>0</v>
      </c>
      <c r="O871" s="8">
        <f t="shared" si="132"/>
        <v>0</v>
      </c>
      <c r="P871" s="8">
        <f t="shared" si="133"/>
        <v>0</v>
      </c>
      <c r="Q871" s="9">
        <f t="shared" si="134"/>
        <v>8.75</v>
      </c>
      <c r="R871" s="9">
        <f t="shared" si="135"/>
        <v>5</v>
      </c>
      <c r="S871" s="9">
        <f t="shared" si="136"/>
        <v>3.75</v>
      </c>
      <c r="T871" s="9">
        <f t="shared" si="137"/>
        <v>6.25</v>
      </c>
      <c r="U871" s="8">
        <f t="shared" si="138"/>
        <v>5.833333333333333</v>
      </c>
      <c r="V871" s="8">
        <f t="shared" si="139"/>
        <v>5.9375</v>
      </c>
    </row>
    <row r="872" spans="1:22" ht="13.5" x14ac:dyDescent="0.25">
      <c r="A872" s="3">
        <f>RSI!A872</f>
        <v>43577</v>
      </c>
      <c r="B872" s="2">
        <f>RSI!B872</f>
        <v>1.59</v>
      </c>
      <c r="C872" s="2">
        <f>RSI!I872</f>
        <v>34.110841605229695</v>
      </c>
      <c r="D872" s="2">
        <f>MACD!E872</f>
        <v>4.2230811830226145E-3</v>
      </c>
      <c r="E872" s="2">
        <f>MACD!F872</f>
        <v>-2.362257636695537E-3</v>
      </c>
      <c r="F872" s="2">
        <f>'Moving Avg'!D872</f>
        <v>1.5980000000000001</v>
      </c>
      <c r="G872" s="2">
        <f>'Moving Avg'!F872</f>
        <v>1.6199999999999999</v>
      </c>
      <c r="H872" s="2">
        <f>'Moving Avg'!G872</f>
        <v>1.6358000000000004</v>
      </c>
      <c r="I872" s="2">
        <f>'Moving Avg'!H872</f>
        <v>1.8999999999999977</v>
      </c>
      <c r="J872" s="6" t="str">
        <f>OBV!F872</f>
        <v>BEARISH</v>
      </c>
      <c r="K872" s="6" t="str">
        <f>OBV!G872</f>
        <v>WEAK</v>
      </c>
      <c r="L872" s="6" t="str">
        <f>OBV!H872</f>
        <v>CONFIRMED BEARISH</v>
      </c>
      <c r="M872" s="8">
        <f t="shared" si="130"/>
        <v>25</v>
      </c>
      <c r="N872" s="8">
        <f t="shared" si="131"/>
        <v>0</v>
      </c>
      <c r="O872" s="8">
        <f t="shared" si="132"/>
        <v>0</v>
      </c>
      <c r="P872" s="8">
        <f t="shared" si="133"/>
        <v>0</v>
      </c>
      <c r="Q872" s="9">
        <f t="shared" si="134"/>
        <v>8.75</v>
      </c>
      <c r="R872" s="9">
        <f t="shared" si="135"/>
        <v>5</v>
      </c>
      <c r="S872" s="9">
        <f t="shared" si="136"/>
        <v>3.75</v>
      </c>
      <c r="T872" s="9">
        <f t="shared" si="137"/>
        <v>6.25</v>
      </c>
      <c r="U872" s="8">
        <f t="shared" si="138"/>
        <v>5.833333333333333</v>
      </c>
      <c r="V872" s="8">
        <f t="shared" si="139"/>
        <v>5.9375</v>
      </c>
    </row>
    <row r="873" spans="1:22" ht="13.5" x14ac:dyDescent="0.25">
      <c r="A873" s="3">
        <f>RSI!A873</f>
        <v>43578</v>
      </c>
      <c r="B873" s="2">
        <f>RSI!B873</f>
        <v>1.57</v>
      </c>
      <c r="C873" s="2">
        <f>RSI!I873</f>
        <v>28.438704131174617</v>
      </c>
      <c r="D873" s="2">
        <f>MACD!E873</f>
        <v>5.6684732664047388E-3</v>
      </c>
      <c r="E873" s="2">
        <f>MACD!F873</f>
        <v>-7.5611145607548192E-4</v>
      </c>
      <c r="F873" s="2">
        <f>'Moving Avg'!D873</f>
        <v>1.59</v>
      </c>
      <c r="G873" s="2">
        <f>'Moving Avg'!F873</f>
        <v>1.6169999999999998</v>
      </c>
      <c r="H873" s="2">
        <f>'Moving Avg'!G873</f>
        <v>1.6336000000000004</v>
      </c>
      <c r="I873" s="2">
        <f>'Moving Avg'!H873</f>
        <v>1.8973499999999979</v>
      </c>
      <c r="J873" s="6" t="str">
        <f>OBV!F873</f>
        <v>BEARISH</v>
      </c>
      <c r="K873" s="6" t="str">
        <f>OBV!G873</f>
        <v>WEAK</v>
      </c>
      <c r="L873" s="6" t="str">
        <f>OBV!H873</f>
        <v>CONFIRMED BEARISH</v>
      </c>
      <c r="M873" s="8">
        <f t="shared" si="130"/>
        <v>50</v>
      </c>
      <c r="N873" s="8">
        <f t="shared" si="131"/>
        <v>0</v>
      </c>
      <c r="O873" s="8">
        <f t="shared" si="132"/>
        <v>0</v>
      </c>
      <c r="P873" s="8">
        <f t="shared" si="133"/>
        <v>0</v>
      </c>
      <c r="Q873" s="9">
        <f t="shared" si="134"/>
        <v>17.5</v>
      </c>
      <c r="R873" s="9">
        <f t="shared" si="135"/>
        <v>10</v>
      </c>
      <c r="S873" s="9">
        <f t="shared" si="136"/>
        <v>7.5</v>
      </c>
      <c r="T873" s="9">
        <f t="shared" si="137"/>
        <v>12.5</v>
      </c>
      <c r="U873" s="8">
        <f t="shared" si="138"/>
        <v>11.666666666666666</v>
      </c>
      <c r="V873" s="8">
        <f t="shared" si="139"/>
        <v>11.875</v>
      </c>
    </row>
    <row r="874" spans="1:22" ht="13.5" x14ac:dyDescent="0.25">
      <c r="A874" s="3">
        <f>RSI!A874</f>
        <v>43579</v>
      </c>
      <c r="B874" s="2">
        <f>RSI!B874</f>
        <v>1.57</v>
      </c>
      <c r="C874" s="2">
        <f>RSI!I874</f>
        <v>28.438704131174617</v>
      </c>
      <c r="D874" s="2">
        <f>MACD!E874</f>
        <v>1.1807530046645365E-2</v>
      </c>
      <c r="E874" s="2">
        <f>MACD!F874</f>
        <v>1.7566168444686876E-3</v>
      </c>
      <c r="F874" s="2">
        <f>'Moving Avg'!D874</f>
        <v>1.5820000000000003</v>
      </c>
      <c r="G874" s="2">
        <f>'Moving Avg'!F874</f>
        <v>1.6149999999999998</v>
      </c>
      <c r="H874" s="2">
        <f>'Moving Avg'!G874</f>
        <v>1.6314000000000002</v>
      </c>
      <c r="I874" s="2">
        <f>'Moving Avg'!H874</f>
        <v>1.8946999999999981</v>
      </c>
      <c r="J874" s="6" t="str">
        <f>OBV!F874</f>
        <v>BEARISH</v>
      </c>
      <c r="K874" s="6" t="str">
        <f>OBV!G874</f>
        <v>WEAK</v>
      </c>
      <c r="L874" s="6" t="str">
        <f>OBV!H874</f>
        <v>CONFIRMED BEARISH</v>
      </c>
      <c r="M874" s="8">
        <f t="shared" si="130"/>
        <v>50</v>
      </c>
      <c r="N874" s="8">
        <f t="shared" si="131"/>
        <v>0</v>
      </c>
      <c r="O874" s="8">
        <f t="shared" si="132"/>
        <v>0</v>
      </c>
      <c r="P874" s="8">
        <f t="shared" si="133"/>
        <v>0</v>
      </c>
      <c r="Q874" s="9">
        <f t="shared" si="134"/>
        <v>17.5</v>
      </c>
      <c r="R874" s="9">
        <f t="shared" si="135"/>
        <v>10</v>
      </c>
      <c r="S874" s="9">
        <f t="shared" si="136"/>
        <v>7.5</v>
      </c>
      <c r="T874" s="9">
        <f t="shared" si="137"/>
        <v>12.5</v>
      </c>
      <c r="U874" s="8">
        <f t="shared" si="138"/>
        <v>11.666666666666666</v>
      </c>
      <c r="V874" s="8">
        <f t="shared" si="139"/>
        <v>11.875</v>
      </c>
    </row>
    <row r="875" spans="1:22" ht="13.5" x14ac:dyDescent="0.25">
      <c r="A875" s="3">
        <f>RSI!A875</f>
        <v>43580</v>
      </c>
      <c r="B875" s="2">
        <f>RSI!B875</f>
        <v>1.59</v>
      </c>
      <c r="C875" s="2">
        <f>RSI!I875</f>
        <v>40.008225405591368</v>
      </c>
      <c r="D875" s="2">
        <f>MACD!E875</f>
        <v>1.5799012936615675E-2</v>
      </c>
      <c r="E875" s="2">
        <f>MACD!F875</f>
        <v>4.5650960628980854E-3</v>
      </c>
      <c r="F875" s="2">
        <f>'Moving Avg'!D875</f>
        <v>1.5820000000000001</v>
      </c>
      <c r="G875" s="2">
        <f>'Moving Avg'!F875</f>
        <v>1.6125</v>
      </c>
      <c r="H875" s="2">
        <f>'Moving Avg'!G875</f>
        <v>1.6296000000000004</v>
      </c>
      <c r="I875" s="2">
        <f>'Moving Avg'!H875</f>
        <v>1.8920999999999979</v>
      </c>
      <c r="J875" s="6" t="str">
        <f>OBV!F875</f>
        <v>BEARISH</v>
      </c>
      <c r="K875" s="6" t="str">
        <f>OBV!G875</f>
        <v>NEUTRAL</v>
      </c>
      <c r="L875" s="6" t="str">
        <f>OBV!H875</f>
        <v>NEUTRAL</v>
      </c>
      <c r="M875" s="8">
        <f t="shared" si="130"/>
        <v>25</v>
      </c>
      <c r="N875" s="8">
        <f t="shared" si="131"/>
        <v>0</v>
      </c>
      <c r="O875" s="8">
        <f t="shared" si="132"/>
        <v>0</v>
      </c>
      <c r="P875" s="8">
        <f t="shared" si="133"/>
        <v>16.5</v>
      </c>
      <c r="Q875" s="9">
        <f t="shared" si="134"/>
        <v>11.225</v>
      </c>
      <c r="R875" s="9">
        <f t="shared" si="135"/>
        <v>9.125</v>
      </c>
      <c r="S875" s="9">
        <f t="shared" si="136"/>
        <v>11.175000000000001</v>
      </c>
      <c r="T875" s="9">
        <f t="shared" si="137"/>
        <v>10.375</v>
      </c>
      <c r="U875" s="8">
        <f t="shared" si="138"/>
        <v>10.508333333333335</v>
      </c>
      <c r="V875" s="8">
        <f t="shared" si="139"/>
        <v>10.475000000000001</v>
      </c>
    </row>
    <row r="876" spans="1:22" ht="13.5" x14ac:dyDescent="0.25">
      <c r="A876" s="3">
        <f>RSI!A876</f>
        <v>43581</v>
      </c>
      <c r="B876" s="2">
        <f>RSI!B876</f>
        <v>1.59</v>
      </c>
      <c r="C876" s="2">
        <f>RSI!I876</f>
        <v>40.008225405591361</v>
      </c>
      <c r="D876" s="2">
        <f>MACD!E876</f>
        <v>1.6239074882471227E-2</v>
      </c>
      <c r="E876" s="2">
        <f>MACD!F876</f>
        <v>6.8998918268127138E-3</v>
      </c>
      <c r="F876" s="2">
        <f>'Moving Avg'!D876</f>
        <v>1.5820000000000001</v>
      </c>
      <c r="G876" s="2">
        <f>'Moving Avg'!F876</f>
        <v>1.61</v>
      </c>
      <c r="H876" s="2">
        <f>'Moving Avg'!G876</f>
        <v>1.6278000000000004</v>
      </c>
      <c r="I876" s="2">
        <f>'Moving Avg'!H876</f>
        <v>1.8894999999999975</v>
      </c>
      <c r="J876" s="6" t="str">
        <f>OBV!F876</f>
        <v>BEARISH</v>
      </c>
      <c r="K876" s="6" t="str">
        <f>OBV!G876</f>
        <v>NEUTRAL</v>
      </c>
      <c r="L876" s="6" t="str">
        <f>OBV!H876</f>
        <v>NEUTRAL</v>
      </c>
      <c r="M876" s="8">
        <f t="shared" si="130"/>
        <v>25</v>
      </c>
      <c r="N876" s="8">
        <f t="shared" si="131"/>
        <v>0</v>
      </c>
      <c r="O876" s="8">
        <f t="shared" si="132"/>
        <v>0</v>
      </c>
      <c r="P876" s="8">
        <f t="shared" si="133"/>
        <v>16.5</v>
      </c>
      <c r="Q876" s="9">
        <f t="shared" si="134"/>
        <v>11.225</v>
      </c>
      <c r="R876" s="9">
        <f t="shared" si="135"/>
        <v>9.125</v>
      </c>
      <c r="S876" s="9">
        <f t="shared" si="136"/>
        <v>11.175000000000001</v>
      </c>
      <c r="T876" s="9">
        <f t="shared" si="137"/>
        <v>10.375</v>
      </c>
      <c r="U876" s="8">
        <f t="shared" si="138"/>
        <v>10.508333333333335</v>
      </c>
      <c r="V876" s="8">
        <f t="shared" si="139"/>
        <v>10.475000000000001</v>
      </c>
    </row>
    <row r="877" spans="1:22" ht="13.5" x14ac:dyDescent="0.25">
      <c r="A877" s="3">
        <f>RSI!A877</f>
        <v>43584</v>
      </c>
      <c r="B877" s="2">
        <f>RSI!B877</f>
        <v>1.59</v>
      </c>
      <c r="C877" s="2">
        <f>RSI!I877</f>
        <v>40.008225405591368</v>
      </c>
      <c r="D877" s="2">
        <f>MACD!E877</f>
        <v>1.6740672419737646E-2</v>
      </c>
      <c r="E877" s="2">
        <f>MACD!F877</f>
        <v>8.8680479453976998E-3</v>
      </c>
      <c r="F877" s="2">
        <f>'Moving Avg'!D877</f>
        <v>1.5820000000000001</v>
      </c>
      <c r="G877" s="2">
        <f>'Moving Avg'!F877</f>
        <v>1.6080000000000001</v>
      </c>
      <c r="H877" s="2">
        <f>'Moving Avg'!G877</f>
        <v>1.6246000000000003</v>
      </c>
      <c r="I877" s="2">
        <f>'Moving Avg'!H877</f>
        <v>1.8868999999999978</v>
      </c>
      <c r="J877" s="6" t="str">
        <f>OBV!F877</f>
        <v>BEARISH</v>
      </c>
      <c r="K877" s="6" t="str">
        <f>OBV!G877</f>
        <v>NEUTRAL</v>
      </c>
      <c r="L877" s="6" t="str">
        <f>OBV!H877</f>
        <v>NEUTRAL</v>
      </c>
      <c r="M877" s="8">
        <f t="shared" si="130"/>
        <v>25</v>
      </c>
      <c r="N877" s="8">
        <f t="shared" si="131"/>
        <v>0</v>
      </c>
      <c r="O877" s="8">
        <f t="shared" si="132"/>
        <v>0</v>
      </c>
      <c r="P877" s="8">
        <f t="shared" si="133"/>
        <v>16.5</v>
      </c>
      <c r="Q877" s="9">
        <f t="shared" si="134"/>
        <v>11.225</v>
      </c>
      <c r="R877" s="9">
        <f t="shared" si="135"/>
        <v>9.125</v>
      </c>
      <c r="S877" s="9">
        <f t="shared" si="136"/>
        <v>11.175000000000001</v>
      </c>
      <c r="T877" s="9">
        <f t="shared" si="137"/>
        <v>10.375</v>
      </c>
      <c r="U877" s="8">
        <f t="shared" si="138"/>
        <v>10.508333333333335</v>
      </c>
      <c r="V877" s="8">
        <f t="shared" si="139"/>
        <v>10.475000000000001</v>
      </c>
    </row>
    <row r="878" spans="1:22" ht="13.5" x14ac:dyDescent="0.25">
      <c r="A878" s="3">
        <f>RSI!A878</f>
        <v>43585</v>
      </c>
      <c r="B878" s="2">
        <f>RSI!B878</f>
        <v>1.59</v>
      </c>
      <c r="C878" s="2">
        <f>RSI!I878</f>
        <v>40.008225405591368</v>
      </c>
      <c r="D878" s="2">
        <f>MACD!E878</f>
        <v>1.5746303852983479E-2</v>
      </c>
      <c r="E878" s="2">
        <f>MACD!F878</f>
        <v>1.0243699126914856E-2</v>
      </c>
      <c r="F878" s="2">
        <f>'Moving Avg'!D878</f>
        <v>1.5859999999999999</v>
      </c>
      <c r="G878" s="2">
        <f>'Moving Avg'!F878</f>
        <v>1.6060000000000003</v>
      </c>
      <c r="H878" s="2">
        <f>'Moving Avg'!G878</f>
        <v>1.6224000000000003</v>
      </c>
      <c r="I878" s="2">
        <f>'Moving Avg'!H878</f>
        <v>1.8839499999999978</v>
      </c>
      <c r="J878" s="6" t="str">
        <f>OBV!F878</f>
        <v>BULLISH</v>
      </c>
      <c r="K878" s="6" t="str">
        <f>OBV!G878</f>
        <v>NEUTRAL</v>
      </c>
      <c r="L878" s="6" t="str">
        <f>OBV!H878</f>
        <v>CONFIRMED BULLISH</v>
      </c>
      <c r="M878" s="8">
        <f t="shared" si="130"/>
        <v>25</v>
      </c>
      <c r="N878" s="8">
        <f t="shared" si="131"/>
        <v>0</v>
      </c>
      <c r="O878" s="8">
        <f t="shared" si="132"/>
        <v>0</v>
      </c>
      <c r="P878" s="8">
        <f t="shared" si="133"/>
        <v>83.5</v>
      </c>
      <c r="Q878" s="9">
        <f t="shared" si="134"/>
        <v>21.274999999999999</v>
      </c>
      <c r="R878" s="9">
        <f t="shared" si="135"/>
        <v>25.875</v>
      </c>
      <c r="S878" s="9">
        <f t="shared" si="136"/>
        <v>41.325000000000003</v>
      </c>
      <c r="T878" s="9">
        <f t="shared" si="137"/>
        <v>27.125</v>
      </c>
      <c r="U878" s="8">
        <f t="shared" si="138"/>
        <v>29.491666666666664</v>
      </c>
      <c r="V878" s="8">
        <f t="shared" si="139"/>
        <v>28.9</v>
      </c>
    </row>
    <row r="879" spans="1:22" ht="13.5" x14ac:dyDescent="0.25">
      <c r="A879" s="3">
        <f>RSI!A879</f>
        <v>43587</v>
      </c>
      <c r="B879" s="2">
        <f>RSI!B879</f>
        <v>1.56</v>
      </c>
      <c r="C879" s="2">
        <f>RSI!I879</f>
        <v>30.167852079286874</v>
      </c>
      <c r="D879" s="2">
        <f>MACD!E879</f>
        <v>1.7237937553070681E-2</v>
      </c>
      <c r="E879" s="2">
        <f>MACD!F879</f>
        <v>1.1642546812146021E-2</v>
      </c>
      <c r="F879" s="2">
        <f>'Moving Avg'!D879</f>
        <v>1.5840000000000001</v>
      </c>
      <c r="G879" s="2">
        <f>'Moving Avg'!F879</f>
        <v>1.6025000000000003</v>
      </c>
      <c r="H879" s="2">
        <f>'Moving Avg'!G879</f>
        <v>1.6198000000000006</v>
      </c>
      <c r="I879" s="2">
        <f>'Moving Avg'!H879</f>
        <v>1.8807499999999979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0"/>
        <v>25</v>
      </c>
      <c r="N879" s="8">
        <f t="shared" si="131"/>
        <v>0</v>
      </c>
      <c r="O879" s="8">
        <f t="shared" si="132"/>
        <v>0</v>
      </c>
      <c r="P879" s="8">
        <f t="shared" si="133"/>
        <v>16.5</v>
      </c>
      <c r="Q879" s="9">
        <f t="shared" si="134"/>
        <v>11.225</v>
      </c>
      <c r="R879" s="9">
        <f t="shared" si="135"/>
        <v>9.125</v>
      </c>
      <c r="S879" s="9">
        <f t="shared" si="136"/>
        <v>11.175000000000001</v>
      </c>
      <c r="T879" s="9">
        <f t="shared" si="137"/>
        <v>10.375</v>
      </c>
      <c r="U879" s="8">
        <f t="shared" si="138"/>
        <v>10.508333333333335</v>
      </c>
      <c r="V879" s="8">
        <f t="shared" si="139"/>
        <v>10.475000000000001</v>
      </c>
    </row>
    <row r="880" spans="1:22" ht="13.5" x14ac:dyDescent="0.25">
      <c r="A880" s="3">
        <f>RSI!A880</f>
        <v>43588</v>
      </c>
      <c r="B880" s="2">
        <f>RSI!B880</f>
        <v>1.56</v>
      </c>
      <c r="C880" s="2">
        <f>RSI!I880</f>
        <v>30.167852079286874</v>
      </c>
      <c r="D880" s="2">
        <f>MACD!E880</f>
        <v>1.5703030194984535E-2</v>
      </c>
      <c r="E880" s="2">
        <f>MACD!F880</f>
        <v>1.2454643488713724E-2</v>
      </c>
      <c r="F880" s="2">
        <f>'Moving Avg'!D880</f>
        <v>1.5780000000000001</v>
      </c>
      <c r="G880" s="2">
        <f>'Moving Avg'!F880</f>
        <v>1.5989999999999998</v>
      </c>
      <c r="H880" s="2">
        <f>'Moving Avg'!G880</f>
        <v>1.6172000000000002</v>
      </c>
      <c r="I880" s="2">
        <f>'Moving Avg'!H880</f>
        <v>1.8779999999999981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  <c r="M880" s="8">
        <f t="shared" si="130"/>
        <v>25</v>
      </c>
      <c r="N880" s="8">
        <f t="shared" si="131"/>
        <v>0</v>
      </c>
      <c r="O880" s="8">
        <f t="shared" si="132"/>
        <v>0</v>
      </c>
      <c r="P880" s="8">
        <f t="shared" si="133"/>
        <v>16.5</v>
      </c>
      <c r="Q880" s="9">
        <f t="shared" si="134"/>
        <v>11.225</v>
      </c>
      <c r="R880" s="9">
        <f t="shared" si="135"/>
        <v>9.125</v>
      </c>
      <c r="S880" s="9">
        <f t="shared" si="136"/>
        <v>11.175000000000001</v>
      </c>
      <c r="T880" s="9">
        <f t="shared" si="137"/>
        <v>10.375</v>
      </c>
      <c r="U880" s="8">
        <f t="shared" si="138"/>
        <v>10.508333333333335</v>
      </c>
      <c r="V880" s="8">
        <f t="shared" si="139"/>
        <v>10.475000000000001</v>
      </c>
    </row>
    <row r="881" spans="1:22" ht="13.5" x14ac:dyDescent="0.25">
      <c r="A881" s="3">
        <f>RSI!A881</f>
        <v>43591</v>
      </c>
      <c r="B881" s="2">
        <f>RSI!B881</f>
        <v>1.56</v>
      </c>
      <c r="C881" s="2">
        <f>RSI!I881</f>
        <v>30.167852079286874</v>
      </c>
      <c r="D881" s="2">
        <f>MACD!E881</f>
        <v>1.466339588087151E-2</v>
      </c>
      <c r="E881" s="2">
        <f>MACD!F881</f>
        <v>1.2896393967145283E-2</v>
      </c>
      <c r="F881" s="2">
        <f>'Moving Avg'!D881</f>
        <v>1.5720000000000003</v>
      </c>
      <c r="G881" s="2">
        <f>'Moving Avg'!F881</f>
        <v>1.5954999999999999</v>
      </c>
      <c r="H881" s="2">
        <f>'Moving Avg'!G881</f>
        <v>1.6146000000000003</v>
      </c>
      <c r="I881" s="2">
        <f>'Moving Avg'!H881</f>
        <v>1.8750499999999986</v>
      </c>
      <c r="J881" s="6" t="str">
        <f>OBV!F881</f>
        <v>BEARISH</v>
      </c>
      <c r="K881" s="6" t="str">
        <f>OBV!G881</f>
        <v>NEUTRAL</v>
      </c>
      <c r="L881" s="6" t="str">
        <f>OBV!H881</f>
        <v>CONFIRMED BEARISH</v>
      </c>
      <c r="M881" s="8">
        <f t="shared" si="130"/>
        <v>25</v>
      </c>
      <c r="N881" s="8">
        <f t="shared" si="131"/>
        <v>0</v>
      </c>
      <c r="O881" s="8">
        <f t="shared" si="132"/>
        <v>0</v>
      </c>
      <c r="P881" s="8">
        <f t="shared" si="133"/>
        <v>16.5</v>
      </c>
      <c r="Q881" s="9">
        <f t="shared" si="134"/>
        <v>11.225</v>
      </c>
      <c r="R881" s="9">
        <f t="shared" si="135"/>
        <v>9.125</v>
      </c>
      <c r="S881" s="9">
        <f t="shared" si="136"/>
        <v>11.175000000000001</v>
      </c>
      <c r="T881" s="9">
        <f t="shared" si="137"/>
        <v>10.375</v>
      </c>
      <c r="U881" s="8">
        <f t="shared" si="138"/>
        <v>10.508333333333335</v>
      </c>
      <c r="V881" s="8">
        <f t="shared" si="139"/>
        <v>10.475000000000001</v>
      </c>
    </row>
    <row r="882" spans="1:22" ht="13.5" x14ac:dyDescent="0.25">
      <c r="A882" s="3">
        <f>RSI!A882</f>
        <v>43592</v>
      </c>
      <c r="B882" s="2">
        <f>RSI!B882</f>
        <v>1.56</v>
      </c>
      <c r="C882" s="2">
        <f>RSI!I882</f>
        <v>30.167852079286874</v>
      </c>
      <c r="D882" s="2">
        <f>MACD!E882</f>
        <v>1.4023643687411047E-2</v>
      </c>
      <c r="E882" s="2">
        <f>MACD!F882</f>
        <v>1.3121843911198437E-2</v>
      </c>
      <c r="F882" s="2">
        <f>'Moving Avg'!D882</f>
        <v>1.5660000000000003</v>
      </c>
      <c r="G882" s="2">
        <f>'Moving Avg'!F882</f>
        <v>1.5929999999999995</v>
      </c>
      <c r="H882" s="2">
        <f>'Moving Avg'!G882</f>
        <v>1.6128000000000002</v>
      </c>
      <c r="I882" s="2">
        <f>'Moving Avg'!H882</f>
        <v>1.8719999999999988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  <c r="M882" s="8">
        <f t="shared" si="130"/>
        <v>25</v>
      </c>
      <c r="N882" s="8">
        <f t="shared" si="131"/>
        <v>0</v>
      </c>
      <c r="O882" s="8">
        <f t="shared" si="132"/>
        <v>0</v>
      </c>
      <c r="P882" s="8">
        <f t="shared" si="133"/>
        <v>16.5</v>
      </c>
      <c r="Q882" s="9">
        <f t="shared" si="134"/>
        <v>11.225</v>
      </c>
      <c r="R882" s="9">
        <f t="shared" si="135"/>
        <v>9.125</v>
      </c>
      <c r="S882" s="9">
        <f t="shared" si="136"/>
        <v>11.175000000000001</v>
      </c>
      <c r="T882" s="9">
        <f t="shared" si="137"/>
        <v>10.375</v>
      </c>
      <c r="U882" s="8">
        <f t="shared" si="138"/>
        <v>10.508333333333335</v>
      </c>
      <c r="V882" s="8">
        <f t="shared" si="139"/>
        <v>10.475000000000001</v>
      </c>
    </row>
    <row r="883" spans="1:22" ht="13.5" x14ac:dyDescent="0.25">
      <c r="A883" s="3">
        <f>RSI!A883</f>
        <v>43593</v>
      </c>
      <c r="B883" s="2">
        <f>RSI!B883</f>
        <v>1.56</v>
      </c>
      <c r="C883" s="2">
        <f>RSI!I883</f>
        <v>30.167852079286874</v>
      </c>
      <c r="D883" s="2">
        <f>MACD!E883</f>
        <v>1.0627556998091148E-2</v>
      </c>
      <c r="E883" s="2">
        <f>MACD!F883</f>
        <v>1.262298652857698E-2</v>
      </c>
      <c r="F883" s="2">
        <f>'Moving Avg'!D883</f>
        <v>1.56</v>
      </c>
      <c r="G883" s="2">
        <f>'Moving Avg'!F883</f>
        <v>1.5904999999999996</v>
      </c>
      <c r="H883" s="2">
        <f>'Moving Avg'!G883</f>
        <v>1.6110000000000004</v>
      </c>
      <c r="I883" s="2">
        <f>'Moving Avg'!H883</f>
        <v>1.868949999999999</v>
      </c>
      <c r="J883" s="6" t="str">
        <f>OBV!F883</f>
        <v>BEARISH</v>
      </c>
      <c r="K883" s="6" t="str">
        <f>OBV!G883</f>
        <v>NEUTRAL</v>
      </c>
      <c r="L883" s="6" t="str">
        <f>OBV!H883</f>
        <v>CONFIRMED BEARISH</v>
      </c>
      <c r="M883" s="8">
        <f t="shared" si="130"/>
        <v>25</v>
      </c>
      <c r="N883" s="8">
        <f t="shared" si="131"/>
        <v>45</v>
      </c>
      <c r="O883" s="8">
        <f t="shared" si="132"/>
        <v>0</v>
      </c>
      <c r="P883" s="8">
        <f t="shared" si="133"/>
        <v>16.5</v>
      </c>
      <c r="Q883" s="9">
        <f t="shared" si="134"/>
        <v>26.975000000000001</v>
      </c>
      <c r="R883" s="9">
        <f t="shared" si="135"/>
        <v>18.125</v>
      </c>
      <c r="S883" s="9">
        <f t="shared" si="136"/>
        <v>17.925000000000001</v>
      </c>
      <c r="T883" s="9">
        <f t="shared" si="137"/>
        <v>21.625</v>
      </c>
      <c r="U883" s="8">
        <f t="shared" si="138"/>
        <v>21.008333333333336</v>
      </c>
      <c r="V883" s="8">
        <f t="shared" si="139"/>
        <v>21.162500000000001</v>
      </c>
    </row>
    <row r="884" spans="1:22" ht="13.5" x14ac:dyDescent="0.25">
      <c r="A884" s="3">
        <f>RSI!A884</f>
        <v>43594</v>
      </c>
      <c r="B884" s="2">
        <f>RSI!B884</f>
        <v>1.56</v>
      </c>
      <c r="C884" s="2">
        <f>RSI!I884</f>
        <v>30.167852079286874</v>
      </c>
      <c r="D884" s="2">
        <f>MACD!E884</f>
        <v>7.9596536717227995E-3</v>
      </c>
      <c r="E884" s="2">
        <f>MACD!F884</f>
        <v>1.1690319957206145E-2</v>
      </c>
      <c r="F884" s="2">
        <f>'Moving Avg'!D884</f>
        <v>1.56</v>
      </c>
      <c r="G884" s="2">
        <f>'Moving Avg'!F884</f>
        <v>1.5864999999999996</v>
      </c>
      <c r="H884" s="2">
        <f>'Moving Avg'!G884</f>
        <v>1.6092000000000006</v>
      </c>
      <c r="I884" s="2">
        <f>'Moving Avg'!H884</f>
        <v>1.865899999999999</v>
      </c>
      <c r="J884" s="6" t="str">
        <f>OBV!F884</f>
        <v>NEUTRAL</v>
      </c>
      <c r="K884" s="6" t="str">
        <f>OBV!G884</f>
        <v>NEUTRAL</v>
      </c>
      <c r="L884" s="6" t="str">
        <f>OBV!H884</f>
        <v>NEUTRAL</v>
      </c>
      <c r="M884" s="8">
        <f t="shared" si="130"/>
        <v>25</v>
      </c>
      <c r="N884" s="8">
        <f t="shared" si="131"/>
        <v>45</v>
      </c>
      <c r="O884" s="8">
        <f t="shared" si="132"/>
        <v>0</v>
      </c>
      <c r="P884" s="8">
        <f t="shared" si="133"/>
        <v>33</v>
      </c>
      <c r="Q884" s="9">
        <f t="shared" si="134"/>
        <v>29.45</v>
      </c>
      <c r="R884" s="9">
        <f t="shared" si="135"/>
        <v>22.25</v>
      </c>
      <c r="S884" s="9">
        <f t="shared" si="136"/>
        <v>25.35</v>
      </c>
      <c r="T884" s="9">
        <f t="shared" si="137"/>
        <v>25.75</v>
      </c>
      <c r="U884" s="8">
        <f t="shared" si="138"/>
        <v>25.683333333333337</v>
      </c>
      <c r="V884" s="8">
        <f t="shared" si="139"/>
        <v>25.700000000000003</v>
      </c>
    </row>
    <row r="885" spans="1:22" ht="13.5" x14ac:dyDescent="0.25">
      <c r="A885" s="3">
        <f>RSI!A885</f>
        <v>43595</v>
      </c>
      <c r="B885" s="2">
        <f>RSI!B885</f>
        <v>1.56</v>
      </c>
      <c r="C885" s="2">
        <f>RSI!I885</f>
        <v>30.167852079286874</v>
      </c>
      <c r="D885" s="2">
        <f>MACD!E885</f>
        <v>8.969590909790659E-3</v>
      </c>
      <c r="E885" s="2">
        <f>MACD!F885</f>
        <v>1.1146174147723047E-2</v>
      </c>
      <c r="F885" s="2">
        <f>'Moving Avg'!D885</f>
        <v>1.56</v>
      </c>
      <c r="G885" s="2">
        <f>'Moving Avg'!F885</f>
        <v>1.5824999999999996</v>
      </c>
      <c r="H885" s="2">
        <f>'Moving Avg'!G885</f>
        <v>1.6074000000000006</v>
      </c>
      <c r="I885" s="2">
        <f>'Moving Avg'!H885</f>
        <v>1.8631499999999992</v>
      </c>
      <c r="J885" s="6" t="str">
        <f>OBV!F885</f>
        <v>NEUTRAL</v>
      </c>
      <c r="K885" s="6" t="str">
        <f>OBV!G885</f>
        <v>NEUTRAL</v>
      </c>
      <c r="L885" s="6" t="str">
        <f>OBV!H885</f>
        <v>NEUTRAL</v>
      </c>
      <c r="M885" s="8">
        <f t="shared" si="130"/>
        <v>25</v>
      </c>
      <c r="N885" s="8">
        <f t="shared" si="131"/>
        <v>45</v>
      </c>
      <c r="O885" s="8">
        <f t="shared" si="132"/>
        <v>0</v>
      </c>
      <c r="P885" s="8">
        <f t="shared" si="133"/>
        <v>33</v>
      </c>
      <c r="Q885" s="9">
        <f t="shared" si="134"/>
        <v>29.45</v>
      </c>
      <c r="R885" s="9">
        <f t="shared" si="135"/>
        <v>22.25</v>
      </c>
      <c r="S885" s="9">
        <f t="shared" si="136"/>
        <v>25.35</v>
      </c>
      <c r="T885" s="9">
        <f t="shared" si="137"/>
        <v>25.75</v>
      </c>
      <c r="U885" s="8">
        <f t="shared" si="138"/>
        <v>25.683333333333337</v>
      </c>
      <c r="V885" s="8">
        <f t="shared" si="139"/>
        <v>25.700000000000003</v>
      </c>
    </row>
    <row r="886" spans="1:22" ht="13.5" x14ac:dyDescent="0.25">
      <c r="A886" s="3">
        <f>RSI!A886</f>
        <v>43598</v>
      </c>
      <c r="B886" s="2">
        <f>RSI!B886</f>
        <v>1.56</v>
      </c>
      <c r="C886" s="2">
        <f>RSI!I886</f>
        <v>30.167852079286874</v>
      </c>
      <c r="D886" s="2">
        <f>MACD!E886</f>
        <v>1.0000515060302195E-2</v>
      </c>
      <c r="E886" s="2">
        <f>MACD!F886</f>
        <v>1.0917042330238878E-2</v>
      </c>
      <c r="F886" s="2">
        <f>'Moving Avg'!D886</f>
        <v>1.56</v>
      </c>
      <c r="G886" s="2">
        <f>'Moving Avg'!F886</f>
        <v>1.5794999999999997</v>
      </c>
      <c r="H886" s="2">
        <f>'Moving Avg'!G886</f>
        <v>1.6048000000000007</v>
      </c>
      <c r="I886" s="2">
        <f>'Moving Avg'!H886</f>
        <v>1.8603999999999992</v>
      </c>
      <c r="J886" s="6" t="str">
        <f>OBV!F886</f>
        <v>NEUTRAL</v>
      </c>
      <c r="K886" s="6" t="str">
        <f>OBV!G886</f>
        <v>NEUTRAL</v>
      </c>
      <c r="L886" s="6" t="str">
        <f>OBV!H886</f>
        <v>NEUTRAL</v>
      </c>
      <c r="M886" s="8">
        <f t="shared" si="130"/>
        <v>25</v>
      </c>
      <c r="N886" s="8">
        <f t="shared" si="131"/>
        <v>45</v>
      </c>
      <c r="O886" s="8">
        <f t="shared" si="132"/>
        <v>0</v>
      </c>
      <c r="P886" s="8">
        <f t="shared" si="133"/>
        <v>33</v>
      </c>
      <c r="Q886" s="9">
        <f t="shared" si="134"/>
        <v>29.45</v>
      </c>
      <c r="R886" s="9">
        <f t="shared" si="135"/>
        <v>22.25</v>
      </c>
      <c r="S886" s="9">
        <f t="shared" si="136"/>
        <v>25.35</v>
      </c>
      <c r="T886" s="9">
        <f t="shared" si="137"/>
        <v>25.75</v>
      </c>
      <c r="U886" s="8">
        <f t="shared" si="138"/>
        <v>25.683333333333337</v>
      </c>
      <c r="V886" s="8">
        <f t="shared" si="139"/>
        <v>25.700000000000003</v>
      </c>
    </row>
    <row r="887" spans="1:22" ht="13.5" x14ac:dyDescent="0.25">
      <c r="A887" s="3">
        <f>RSI!A887</f>
        <v>43599</v>
      </c>
      <c r="B887" s="2">
        <f>RSI!B887</f>
        <v>1.56</v>
      </c>
      <c r="C887" s="2">
        <f>RSI!I887</f>
        <v>30.167852079286874</v>
      </c>
      <c r="D887" s="2">
        <f>MACD!E887</f>
        <v>1.1036133525115233E-2</v>
      </c>
      <c r="E887" s="2">
        <f>MACD!F887</f>
        <v>1.094086056921415E-2</v>
      </c>
      <c r="F887" s="2">
        <f>'Moving Avg'!D887</f>
        <v>1.56</v>
      </c>
      <c r="G887" s="2">
        <f>'Moving Avg'!F887</f>
        <v>1.5764999999999996</v>
      </c>
      <c r="H887" s="2">
        <f>'Moving Avg'!G887</f>
        <v>1.6030000000000006</v>
      </c>
      <c r="I887" s="2">
        <f>'Moving Avg'!H887</f>
        <v>1.857699999999999</v>
      </c>
      <c r="J887" s="6" t="str">
        <f>OBV!F887</f>
        <v>NEUTRAL</v>
      </c>
      <c r="K887" s="6" t="str">
        <f>OBV!G887</f>
        <v>NEUTRAL</v>
      </c>
      <c r="L887" s="6" t="str">
        <f>OBV!H887</f>
        <v>NEUTRAL</v>
      </c>
      <c r="M887" s="8">
        <f t="shared" si="130"/>
        <v>25</v>
      </c>
      <c r="N887" s="8">
        <f t="shared" si="131"/>
        <v>0</v>
      </c>
      <c r="O887" s="8">
        <f t="shared" si="132"/>
        <v>0</v>
      </c>
      <c r="P887" s="8">
        <f t="shared" si="133"/>
        <v>33</v>
      </c>
      <c r="Q887" s="9">
        <f t="shared" si="134"/>
        <v>13.7</v>
      </c>
      <c r="R887" s="9">
        <f t="shared" si="135"/>
        <v>13.25</v>
      </c>
      <c r="S887" s="9">
        <f t="shared" si="136"/>
        <v>18.600000000000001</v>
      </c>
      <c r="T887" s="9">
        <f t="shared" si="137"/>
        <v>14.5</v>
      </c>
      <c r="U887" s="8">
        <f t="shared" si="138"/>
        <v>15.183333333333332</v>
      </c>
      <c r="V887" s="8">
        <f t="shared" si="139"/>
        <v>15.012499999999999</v>
      </c>
    </row>
    <row r="888" spans="1:22" ht="13.5" x14ac:dyDescent="0.25">
      <c r="A888" s="3">
        <f>RSI!A888</f>
        <v>43600</v>
      </c>
      <c r="B888" s="2">
        <f>RSI!B888</f>
        <v>1.56</v>
      </c>
      <c r="C888" s="2">
        <f>RSI!I888</f>
        <v>30.167852079286874</v>
      </c>
      <c r="D888" s="2">
        <f>MACD!E888</f>
        <v>1.2063627951677036E-2</v>
      </c>
      <c r="E888" s="2">
        <f>MACD!F888</f>
        <v>1.1165414045706729E-2</v>
      </c>
      <c r="F888" s="2">
        <f>'Moving Avg'!D888</f>
        <v>1.56</v>
      </c>
      <c r="G888" s="2">
        <f>'Moving Avg'!F888</f>
        <v>1.5739999999999994</v>
      </c>
      <c r="H888" s="2">
        <f>'Moving Avg'!G888</f>
        <v>1.6012000000000008</v>
      </c>
      <c r="I888" s="2">
        <f>'Moving Avg'!H888</f>
        <v>1.8547999999999991</v>
      </c>
      <c r="J888" s="6" t="str">
        <f>OBV!F888</f>
        <v>NEUTRAL</v>
      </c>
      <c r="K888" s="6" t="str">
        <f>OBV!G888</f>
        <v>NEUTRAL</v>
      </c>
      <c r="L888" s="6" t="str">
        <f>OBV!H888</f>
        <v>NEUTRAL</v>
      </c>
      <c r="M888" s="8">
        <f t="shared" si="130"/>
        <v>25</v>
      </c>
      <c r="N888" s="8">
        <f t="shared" si="131"/>
        <v>0</v>
      </c>
      <c r="O888" s="8">
        <f t="shared" si="132"/>
        <v>0</v>
      </c>
      <c r="P888" s="8">
        <f t="shared" si="133"/>
        <v>33</v>
      </c>
      <c r="Q888" s="9">
        <f t="shared" si="134"/>
        <v>13.7</v>
      </c>
      <c r="R888" s="9">
        <f t="shared" si="135"/>
        <v>13.25</v>
      </c>
      <c r="S888" s="9">
        <f t="shared" si="136"/>
        <v>18.600000000000001</v>
      </c>
      <c r="T888" s="9">
        <f t="shared" si="137"/>
        <v>14.5</v>
      </c>
      <c r="U888" s="8">
        <f t="shared" si="138"/>
        <v>15.183333333333332</v>
      </c>
      <c r="V888" s="8">
        <f t="shared" si="139"/>
        <v>15.012499999999999</v>
      </c>
    </row>
    <row r="889" spans="1:22" ht="13.5" x14ac:dyDescent="0.25">
      <c r="A889" s="3">
        <f>RSI!A889</f>
        <v>43601</v>
      </c>
      <c r="B889" s="2">
        <f>RSI!B889</f>
        <v>1.56</v>
      </c>
      <c r="C889" s="2">
        <f>RSI!I889</f>
        <v>30.16785207928686</v>
      </c>
      <c r="D889" s="2">
        <f>MACD!E889</f>
        <v>8.4576634374255999E-3</v>
      </c>
      <c r="E889" s="2">
        <f>MACD!F889</f>
        <v>1.0623863924050504E-2</v>
      </c>
      <c r="F889" s="2">
        <f>'Moving Avg'!D889</f>
        <v>1.56</v>
      </c>
      <c r="G889" s="2">
        <f>'Moving Avg'!F889</f>
        <v>1.5714999999999995</v>
      </c>
      <c r="H889" s="2">
        <f>'Moving Avg'!G889</f>
        <v>1.6002000000000007</v>
      </c>
      <c r="I889" s="2">
        <f>'Moving Avg'!H889</f>
        <v>1.851999999999999</v>
      </c>
      <c r="J889" s="6" t="str">
        <f>OBV!F889</f>
        <v>NEUTRAL</v>
      </c>
      <c r="K889" s="6" t="str">
        <f>OBV!G889</f>
        <v>NEUTRAL</v>
      </c>
      <c r="L889" s="6" t="str">
        <f>OBV!H889</f>
        <v>NEUTRAL</v>
      </c>
      <c r="M889" s="8">
        <f t="shared" si="130"/>
        <v>25</v>
      </c>
      <c r="N889" s="8">
        <f t="shared" si="131"/>
        <v>45</v>
      </c>
      <c r="O889" s="8">
        <f t="shared" si="132"/>
        <v>0</v>
      </c>
      <c r="P889" s="8">
        <f t="shared" si="133"/>
        <v>33</v>
      </c>
      <c r="Q889" s="9">
        <f t="shared" si="134"/>
        <v>29.45</v>
      </c>
      <c r="R889" s="9">
        <f t="shared" si="135"/>
        <v>22.25</v>
      </c>
      <c r="S889" s="9">
        <f t="shared" si="136"/>
        <v>25.35</v>
      </c>
      <c r="T889" s="9">
        <f t="shared" si="137"/>
        <v>25.75</v>
      </c>
      <c r="U889" s="8">
        <f t="shared" si="138"/>
        <v>25.683333333333337</v>
      </c>
      <c r="V889" s="8">
        <f t="shared" si="139"/>
        <v>25.700000000000003</v>
      </c>
    </row>
    <row r="890" spans="1:22" ht="13.5" x14ac:dyDescent="0.25">
      <c r="A890" s="3">
        <f>RSI!A890</f>
        <v>43602</v>
      </c>
      <c r="B890" s="2">
        <f>RSI!B890</f>
        <v>1.56</v>
      </c>
      <c r="C890" s="2">
        <f>RSI!I890</f>
        <v>30.16785207928686</v>
      </c>
      <c r="D890" s="2">
        <f>MACD!E890</f>
        <v>5.5360939355200145E-3</v>
      </c>
      <c r="E890" s="2">
        <f>MACD!F890</f>
        <v>9.6063099263444061E-3</v>
      </c>
      <c r="F890" s="2">
        <f>'Moving Avg'!D890</f>
        <v>1.56</v>
      </c>
      <c r="G890" s="2">
        <f>'Moving Avg'!F890</f>
        <v>1.5699999999999994</v>
      </c>
      <c r="H890" s="2">
        <f>'Moving Avg'!G890</f>
        <v>1.5992000000000006</v>
      </c>
      <c r="I890" s="2">
        <f>'Moving Avg'!H890</f>
        <v>1.8491999999999988</v>
      </c>
      <c r="J890" s="6" t="str">
        <f>OBV!F890</f>
        <v>NEUTRAL</v>
      </c>
      <c r="K890" s="6" t="str">
        <f>OBV!G890</f>
        <v>NEUTRAL</v>
      </c>
      <c r="L890" s="6" t="str">
        <f>OBV!H890</f>
        <v>NEUTRAL</v>
      </c>
      <c r="M890" s="8">
        <f t="shared" si="130"/>
        <v>25</v>
      </c>
      <c r="N890" s="8">
        <f t="shared" si="131"/>
        <v>45</v>
      </c>
      <c r="O890" s="8">
        <f t="shared" si="132"/>
        <v>0</v>
      </c>
      <c r="P890" s="8">
        <f t="shared" si="133"/>
        <v>33</v>
      </c>
      <c r="Q890" s="9">
        <f t="shared" si="134"/>
        <v>29.45</v>
      </c>
      <c r="R890" s="9">
        <f t="shared" si="135"/>
        <v>22.25</v>
      </c>
      <c r="S890" s="9">
        <f t="shared" si="136"/>
        <v>25.35</v>
      </c>
      <c r="T890" s="9">
        <f t="shared" si="137"/>
        <v>25.75</v>
      </c>
      <c r="U890" s="8">
        <f t="shared" si="138"/>
        <v>25.683333333333337</v>
      </c>
      <c r="V890" s="8">
        <f t="shared" si="139"/>
        <v>25.700000000000003</v>
      </c>
    </row>
    <row r="891" spans="1:22" ht="13.5" x14ac:dyDescent="0.25">
      <c r="A891" s="3">
        <f>RSI!A891</f>
        <v>43605</v>
      </c>
      <c r="B891" s="2">
        <f>RSI!B891</f>
        <v>1.56</v>
      </c>
      <c r="C891" s="2">
        <f>RSI!I891</f>
        <v>30.16785207928686</v>
      </c>
      <c r="D891" s="2">
        <f>MACD!E891</f>
        <v>3.1840255914570292E-3</v>
      </c>
      <c r="E891" s="2">
        <f>MACD!F891</f>
        <v>8.3218530593669304E-3</v>
      </c>
      <c r="F891" s="2">
        <f>'Moving Avg'!D891</f>
        <v>1.56</v>
      </c>
      <c r="G891" s="2">
        <f>'Moving Avg'!F891</f>
        <v>1.5684999999999996</v>
      </c>
      <c r="H891" s="2">
        <f>'Moving Avg'!G891</f>
        <v>1.5982000000000007</v>
      </c>
      <c r="I891" s="2">
        <f>'Moving Avg'!H891</f>
        <v>1.8462499999999986</v>
      </c>
      <c r="J891" s="6" t="str">
        <f>OBV!F891</f>
        <v>NEUTRAL</v>
      </c>
      <c r="K891" s="6" t="str">
        <f>OBV!G891</f>
        <v>NEUTRAL</v>
      </c>
      <c r="L891" s="6" t="str">
        <f>OBV!H891</f>
        <v>NEUTRAL</v>
      </c>
      <c r="M891" s="8">
        <f t="shared" si="130"/>
        <v>25</v>
      </c>
      <c r="N891" s="8">
        <f t="shared" si="131"/>
        <v>45</v>
      </c>
      <c r="O891" s="8">
        <f t="shared" si="132"/>
        <v>0</v>
      </c>
      <c r="P891" s="8">
        <f t="shared" si="133"/>
        <v>33</v>
      </c>
      <c r="Q891" s="9">
        <f t="shared" si="134"/>
        <v>29.45</v>
      </c>
      <c r="R891" s="9">
        <f t="shared" si="135"/>
        <v>22.25</v>
      </c>
      <c r="S891" s="9">
        <f t="shared" si="136"/>
        <v>25.35</v>
      </c>
      <c r="T891" s="9">
        <f t="shared" si="137"/>
        <v>25.75</v>
      </c>
      <c r="U891" s="8">
        <f t="shared" si="138"/>
        <v>25.683333333333337</v>
      </c>
      <c r="V891" s="8">
        <f t="shared" si="139"/>
        <v>25.700000000000003</v>
      </c>
    </row>
    <row r="892" spans="1:22" ht="13.5" x14ac:dyDescent="0.25">
      <c r="A892" s="3">
        <f>RSI!A892</f>
        <v>43606</v>
      </c>
      <c r="B892" s="2">
        <f>RSI!B892</f>
        <v>1.56</v>
      </c>
      <c r="C892" s="2">
        <f>RSI!I892</f>
        <v>30.167852079286874</v>
      </c>
      <c r="D892" s="2">
        <f>MACD!E892</f>
        <v>1.3049518108783076E-3</v>
      </c>
      <c r="E892" s="2">
        <f>MACD!F892</f>
        <v>6.9184728096692068E-3</v>
      </c>
      <c r="F892" s="2">
        <f>'Moving Avg'!D892</f>
        <v>1.56</v>
      </c>
      <c r="G892" s="2">
        <f>'Moving Avg'!F892</f>
        <v>1.5669999999999995</v>
      </c>
      <c r="H892" s="2">
        <f>'Moving Avg'!G892</f>
        <v>1.5972000000000008</v>
      </c>
      <c r="I892" s="2">
        <f>'Moving Avg'!H892</f>
        <v>1.8432999999999986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  <c r="M892" s="8">
        <f t="shared" si="130"/>
        <v>25</v>
      </c>
      <c r="N892" s="8">
        <f t="shared" si="131"/>
        <v>45</v>
      </c>
      <c r="O892" s="8">
        <f t="shared" si="132"/>
        <v>0</v>
      </c>
      <c r="P892" s="8">
        <f t="shared" si="133"/>
        <v>33</v>
      </c>
      <c r="Q892" s="9">
        <f t="shared" si="134"/>
        <v>29.45</v>
      </c>
      <c r="R892" s="9">
        <f t="shared" si="135"/>
        <v>22.25</v>
      </c>
      <c r="S892" s="9">
        <f t="shared" si="136"/>
        <v>25.35</v>
      </c>
      <c r="T892" s="9">
        <f t="shared" si="137"/>
        <v>25.75</v>
      </c>
      <c r="U892" s="8">
        <f t="shared" si="138"/>
        <v>25.683333333333337</v>
      </c>
      <c r="V892" s="8">
        <f t="shared" si="139"/>
        <v>25.700000000000003</v>
      </c>
    </row>
    <row r="893" spans="1:22" ht="13.5" x14ac:dyDescent="0.25">
      <c r="A893" s="3">
        <f>RSI!A893</f>
        <v>43607</v>
      </c>
      <c r="B893" s="2">
        <f>RSI!B893</f>
        <v>1.56</v>
      </c>
      <c r="C893" s="2">
        <f>RSI!I893</f>
        <v>30.167852079286874</v>
      </c>
      <c r="D893" s="2">
        <f>MACD!E893</f>
        <v>-1.8212823727759009E-4</v>
      </c>
      <c r="E893" s="2">
        <f>MACD!F893</f>
        <v>5.4983526002798482E-3</v>
      </c>
      <c r="F893" s="2">
        <f>'Moving Avg'!D893</f>
        <v>1.56</v>
      </c>
      <c r="G893" s="2">
        <f>'Moving Avg'!F893</f>
        <v>1.5664999999999996</v>
      </c>
      <c r="H893" s="2">
        <f>'Moving Avg'!G893</f>
        <v>1.596200000000001</v>
      </c>
      <c r="I893" s="2">
        <f>'Moving Avg'!H893</f>
        <v>1.8404999999999987</v>
      </c>
      <c r="J893" s="6" t="str">
        <f>OBV!F893</f>
        <v>NEUTRAL</v>
      </c>
      <c r="K893" s="6" t="str">
        <f>OBV!G893</f>
        <v>NEUTRAL</v>
      </c>
      <c r="L893" s="6" t="str">
        <f>OBV!H893</f>
        <v>NEUTRAL</v>
      </c>
      <c r="M893" s="8">
        <f t="shared" si="130"/>
        <v>25</v>
      </c>
      <c r="N893" s="8">
        <f t="shared" si="131"/>
        <v>45</v>
      </c>
      <c r="O893" s="8">
        <f t="shared" si="132"/>
        <v>0</v>
      </c>
      <c r="P893" s="8">
        <f t="shared" si="133"/>
        <v>33</v>
      </c>
      <c r="Q893" s="9">
        <f t="shared" si="134"/>
        <v>29.45</v>
      </c>
      <c r="R893" s="9">
        <f t="shared" si="135"/>
        <v>22.25</v>
      </c>
      <c r="S893" s="9">
        <f t="shared" si="136"/>
        <v>25.35</v>
      </c>
      <c r="T893" s="9">
        <f t="shared" si="137"/>
        <v>25.75</v>
      </c>
      <c r="U893" s="8">
        <f t="shared" si="138"/>
        <v>25.683333333333337</v>
      </c>
      <c r="V893" s="8">
        <f t="shared" si="139"/>
        <v>25.700000000000003</v>
      </c>
    </row>
    <row r="894" spans="1:22" ht="13.5" x14ac:dyDescent="0.25">
      <c r="A894" s="3">
        <f>RSI!A894</f>
        <v>43608</v>
      </c>
      <c r="B894" s="2">
        <f>RSI!B894</f>
        <v>1.56</v>
      </c>
      <c r="C894" s="2">
        <f>RSI!I894</f>
        <v>30.167852079286874</v>
      </c>
      <c r="D894" s="2">
        <f>MACD!E894</f>
        <v>-1.3451439076301863E-3</v>
      </c>
      <c r="E894" s="2">
        <f>MACD!F894</f>
        <v>4.1296532986978413E-3</v>
      </c>
      <c r="F894" s="2">
        <f>'Moving Avg'!D894</f>
        <v>1.56</v>
      </c>
      <c r="G894" s="2">
        <f>'Moving Avg'!F894</f>
        <v>1.5659999999999994</v>
      </c>
      <c r="H894" s="2">
        <f>'Moving Avg'!G894</f>
        <v>1.5952000000000011</v>
      </c>
      <c r="I894" s="2">
        <f>'Moving Avg'!H894</f>
        <v>1.837699999999999</v>
      </c>
      <c r="J894" s="6" t="str">
        <f>OBV!F894</f>
        <v>NEUTRAL</v>
      </c>
      <c r="K894" s="6" t="str">
        <f>OBV!G894</f>
        <v>NEUTRAL</v>
      </c>
      <c r="L894" s="6" t="str">
        <f>OBV!H894</f>
        <v>NEUTRAL</v>
      </c>
      <c r="M894" s="8">
        <f t="shared" si="130"/>
        <v>25</v>
      </c>
      <c r="N894" s="8">
        <f t="shared" si="131"/>
        <v>45</v>
      </c>
      <c r="O894" s="8">
        <f t="shared" si="132"/>
        <v>0</v>
      </c>
      <c r="P894" s="8">
        <f t="shared" si="133"/>
        <v>33</v>
      </c>
      <c r="Q894" s="9">
        <f t="shared" si="134"/>
        <v>29.45</v>
      </c>
      <c r="R894" s="9">
        <f t="shared" si="135"/>
        <v>22.25</v>
      </c>
      <c r="S894" s="9">
        <f t="shared" si="136"/>
        <v>25.35</v>
      </c>
      <c r="T894" s="9">
        <f t="shared" si="137"/>
        <v>25.75</v>
      </c>
      <c r="U894" s="8">
        <f t="shared" si="138"/>
        <v>25.683333333333337</v>
      </c>
      <c r="V894" s="8">
        <f t="shared" si="139"/>
        <v>25.700000000000003</v>
      </c>
    </row>
    <row r="895" spans="1:22" ht="13.5" x14ac:dyDescent="0.25">
      <c r="A895" s="3">
        <f>RSI!A895</f>
        <v>43609</v>
      </c>
      <c r="B895" s="2">
        <f>RSI!B895</f>
        <v>1.56</v>
      </c>
      <c r="C895" s="2">
        <f>RSI!I895</f>
        <v>30.167852079286874</v>
      </c>
      <c r="D895" s="2">
        <f>MACD!E895</f>
        <v>-2.2410092458537978E-3</v>
      </c>
      <c r="E895" s="2">
        <f>MACD!F895</f>
        <v>2.8555207897875134E-3</v>
      </c>
      <c r="F895" s="2">
        <f>'Moving Avg'!D895</f>
        <v>1.56</v>
      </c>
      <c r="G895" s="2">
        <f>'Moving Avg'!F895</f>
        <v>1.5644999999999996</v>
      </c>
      <c r="H895" s="2">
        <f>'Moving Avg'!G895</f>
        <v>1.5942000000000009</v>
      </c>
      <c r="I895" s="2">
        <f>'Moving Avg'!H895</f>
        <v>1.8348999999999989</v>
      </c>
      <c r="J895" s="6" t="str">
        <f>OBV!F895</f>
        <v>NEUTRAL</v>
      </c>
      <c r="K895" s="6" t="str">
        <f>OBV!G895</f>
        <v>NEUTRAL</v>
      </c>
      <c r="L895" s="6" t="str">
        <f>OBV!H895</f>
        <v>NEUTRAL</v>
      </c>
      <c r="M895" s="8">
        <f t="shared" si="130"/>
        <v>25</v>
      </c>
      <c r="N895" s="8">
        <f t="shared" si="131"/>
        <v>45</v>
      </c>
      <c r="O895" s="8">
        <f t="shared" si="132"/>
        <v>0</v>
      </c>
      <c r="P895" s="8">
        <f t="shared" si="133"/>
        <v>33</v>
      </c>
      <c r="Q895" s="9">
        <f t="shared" si="134"/>
        <v>29.45</v>
      </c>
      <c r="R895" s="9">
        <f t="shared" si="135"/>
        <v>22.25</v>
      </c>
      <c r="S895" s="9">
        <f t="shared" si="136"/>
        <v>25.35</v>
      </c>
      <c r="T895" s="9">
        <f t="shared" si="137"/>
        <v>25.75</v>
      </c>
      <c r="U895" s="8">
        <f t="shared" si="138"/>
        <v>25.683333333333337</v>
      </c>
      <c r="V895" s="8">
        <f t="shared" si="139"/>
        <v>25.700000000000003</v>
      </c>
    </row>
    <row r="896" spans="1:22" ht="13.5" x14ac:dyDescent="0.25">
      <c r="A896" s="3">
        <f>RSI!A896</f>
        <v>43612</v>
      </c>
      <c r="B896" s="2">
        <f>RSI!B896</f>
        <v>1.6</v>
      </c>
      <c r="C896" s="2">
        <f>RSI!I896</f>
        <v>67.609633467732053</v>
      </c>
      <c r="D896" s="2">
        <f>MACD!E896</f>
        <v>-5.8803224396657416E-3</v>
      </c>
      <c r="E896" s="2">
        <f>MACD!F896</f>
        <v>1.1083521438968623E-3</v>
      </c>
      <c r="F896" s="2">
        <f>'Moving Avg'!D896</f>
        <v>1.5680000000000001</v>
      </c>
      <c r="G896" s="2">
        <f>'Moving Avg'!F896</f>
        <v>1.5649999999999997</v>
      </c>
      <c r="H896" s="2">
        <f>'Moving Avg'!G896</f>
        <v>1.594000000000001</v>
      </c>
      <c r="I896" s="2">
        <f>'Moving Avg'!H896</f>
        <v>1.8322499999999993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0"/>
        <v>25</v>
      </c>
      <c r="N896" s="8">
        <f t="shared" si="131"/>
        <v>45</v>
      </c>
      <c r="O896" s="8">
        <f t="shared" si="132"/>
        <v>0</v>
      </c>
      <c r="P896" s="8">
        <f t="shared" si="133"/>
        <v>83.5</v>
      </c>
      <c r="Q896" s="9">
        <f t="shared" si="134"/>
        <v>37.024999999999999</v>
      </c>
      <c r="R896" s="9">
        <f t="shared" si="135"/>
        <v>34.875</v>
      </c>
      <c r="S896" s="9">
        <f t="shared" si="136"/>
        <v>48.075000000000003</v>
      </c>
      <c r="T896" s="9">
        <f t="shared" si="137"/>
        <v>38.375</v>
      </c>
      <c r="U896" s="8">
        <f t="shared" si="138"/>
        <v>39.991666666666667</v>
      </c>
      <c r="V896" s="8">
        <f t="shared" si="139"/>
        <v>39.587500000000006</v>
      </c>
    </row>
    <row r="897" spans="1:22" ht="13.5" x14ac:dyDescent="0.25">
      <c r="A897" s="3">
        <f>RSI!A897</f>
        <v>43613</v>
      </c>
      <c r="B897" s="2">
        <f>RSI!B897</f>
        <v>1.64</v>
      </c>
      <c r="C897" s="2">
        <f>RSI!I897</f>
        <v>79.466133733768118</v>
      </c>
      <c r="D897" s="2">
        <f>MACD!E897</f>
        <v>-1.2083427392770352E-2</v>
      </c>
      <c r="E897" s="2">
        <f>MACD!F897</f>
        <v>-1.5300037634365807E-3</v>
      </c>
      <c r="F897" s="2">
        <f>'Moving Avg'!D897</f>
        <v>1.5839999999999999</v>
      </c>
      <c r="G897" s="2">
        <f>'Moving Avg'!F897</f>
        <v>1.5674999999999999</v>
      </c>
      <c r="H897" s="2">
        <f>'Moving Avg'!G897</f>
        <v>1.5946000000000009</v>
      </c>
      <c r="I897" s="2">
        <f>'Moving Avg'!H897</f>
        <v>1.8296999999999992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0"/>
        <v>0</v>
      </c>
      <c r="N897" s="8">
        <f t="shared" si="131"/>
        <v>45</v>
      </c>
      <c r="O897" s="8">
        <f t="shared" si="132"/>
        <v>0</v>
      </c>
      <c r="P897" s="8">
        <f t="shared" si="133"/>
        <v>83.5</v>
      </c>
      <c r="Q897" s="9">
        <f t="shared" si="134"/>
        <v>28.274999999999999</v>
      </c>
      <c r="R897" s="9">
        <f t="shared" si="135"/>
        <v>29.875</v>
      </c>
      <c r="S897" s="9">
        <f t="shared" si="136"/>
        <v>44.325000000000003</v>
      </c>
      <c r="T897" s="9">
        <f t="shared" si="137"/>
        <v>32.125</v>
      </c>
      <c r="U897" s="8">
        <f t="shared" si="138"/>
        <v>34.158333333333331</v>
      </c>
      <c r="V897" s="8">
        <f t="shared" si="139"/>
        <v>33.65</v>
      </c>
    </row>
    <row r="898" spans="1:22" ht="13.5" x14ac:dyDescent="0.25">
      <c r="A898" s="3">
        <f>RSI!A898</f>
        <v>43614</v>
      </c>
      <c r="B898" s="2">
        <f>RSI!B898</f>
        <v>1.64</v>
      </c>
      <c r="C898" s="2">
        <f>RSI!I898</f>
        <v>79.466133733768118</v>
      </c>
      <c r="D898" s="2">
        <f>MACD!E898</f>
        <v>-1.7717387941296403E-2</v>
      </c>
      <c r="E898" s="2">
        <f>MACD!F898</f>
        <v>-4.7674805990085452E-3</v>
      </c>
      <c r="F898" s="2">
        <f>'Moving Avg'!D898</f>
        <v>1.6</v>
      </c>
      <c r="G898" s="2">
        <f>'Moving Avg'!F898</f>
        <v>1.5699999999999998</v>
      </c>
      <c r="H898" s="2">
        <f>'Moving Avg'!G898</f>
        <v>1.5952000000000011</v>
      </c>
      <c r="I898" s="2">
        <f>'Moving Avg'!H898</f>
        <v>1.8272499999999992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  <c r="M898" s="8">
        <f t="shared" ref="M898:M961" si="140">IF(C898&lt;30,50, IF(C898&gt;70, 0, 25))</f>
        <v>0</v>
      </c>
      <c r="N898" s="8">
        <f t="shared" ref="N898:N961" si="141">IF(E898-D898&gt;0.02, 100, IF(E898-D898&lt;0,0,45))</f>
        <v>45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83.5</v>
      </c>
      <c r="Q898" s="9">
        <f t="shared" si="134"/>
        <v>28.274999999999999</v>
      </c>
      <c r="R898" s="9">
        <f t="shared" si="135"/>
        <v>29.875</v>
      </c>
      <c r="S898" s="9">
        <f t="shared" si="136"/>
        <v>44.325000000000003</v>
      </c>
      <c r="T898" s="9">
        <f t="shared" si="137"/>
        <v>32.125</v>
      </c>
      <c r="U898" s="8">
        <f t="shared" si="138"/>
        <v>34.158333333333331</v>
      </c>
      <c r="V898" s="8">
        <f t="shared" si="139"/>
        <v>33.65</v>
      </c>
    </row>
    <row r="899" spans="1:22" ht="13.5" x14ac:dyDescent="0.25">
      <c r="A899" s="3">
        <f>RSI!A899</f>
        <v>43615</v>
      </c>
      <c r="B899" s="2">
        <f>RSI!B899</f>
        <v>1.64</v>
      </c>
      <c r="C899" s="2">
        <f>RSI!I899</f>
        <v>79.466133733768118</v>
      </c>
      <c r="D899" s="2">
        <f>MACD!E899</f>
        <v>-2.2841232952918844E-2</v>
      </c>
      <c r="E899" s="2">
        <f>MACD!F899</f>
        <v>-8.382231069790606E-3</v>
      </c>
      <c r="F899" s="2">
        <f>'Moving Avg'!D899</f>
        <v>1.6160000000000001</v>
      </c>
      <c r="G899" s="2">
        <f>'Moving Avg'!F899</f>
        <v>1.5740000000000001</v>
      </c>
      <c r="H899" s="2">
        <f>'Moving Avg'!G899</f>
        <v>1.595800000000001</v>
      </c>
      <c r="I899" s="2">
        <f>'Moving Avg'!H899</f>
        <v>1.8246999999999991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  <c r="M899" s="8">
        <f t="shared" si="140"/>
        <v>0</v>
      </c>
      <c r="N899" s="8">
        <f t="shared" si="141"/>
        <v>45</v>
      </c>
      <c r="O899" s="8">
        <f t="shared" si="142"/>
        <v>0</v>
      </c>
      <c r="P899" s="8">
        <f t="shared" si="143"/>
        <v>83.5</v>
      </c>
      <c r="Q899" s="9">
        <f t="shared" ref="Q899:Q962" si="144">0.35*M899+N899*0.35+O899*0.15+P899*0.15</f>
        <v>28.274999999999999</v>
      </c>
      <c r="R899" s="9">
        <f t="shared" ref="R899:R962" si="145">M899*0.2+N899*0.2+O899*0.35+P899*0.25</f>
        <v>29.875</v>
      </c>
      <c r="S899" s="9">
        <f t="shared" ref="S899:S962" si="146">M899*0.15+N899*0.15+O899*0.25+P899*0.45</f>
        <v>44.325000000000003</v>
      </c>
      <c r="T899" s="9">
        <f t="shared" ref="T899:T962" si="147">0.25*SUM(M899:P899)</f>
        <v>32.125</v>
      </c>
      <c r="U899" s="8">
        <f t="shared" ref="U899:U962" si="148">SUM(Q899:S899)/3</f>
        <v>34.158333333333331</v>
      </c>
      <c r="V899" s="8">
        <f t="shared" ref="V899:V962" si="149">SUM(Q899:T899)/4</f>
        <v>33.65</v>
      </c>
    </row>
    <row r="900" spans="1:22" ht="13.5" x14ac:dyDescent="0.25">
      <c r="A900" s="3">
        <f>RSI!A900</f>
        <v>43616</v>
      </c>
      <c r="B900" s="2">
        <f>RSI!B900</f>
        <v>1.68</v>
      </c>
      <c r="C900" s="2">
        <f>RSI!I900</f>
        <v>85.908566332037992</v>
      </c>
      <c r="D900" s="2">
        <f>MACD!E900</f>
        <v>-3.0469986361421508E-2</v>
      </c>
      <c r="E900" s="2">
        <f>MACD!F900</f>
        <v>-1.2799782128116787E-2</v>
      </c>
      <c r="F900" s="2">
        <f>'Moving Avg'!D900</f>
        <v>1.64</v>
      </c>
      <c r="G900" s="2">
        <f>'Moving Avg'!F900</f>
        <v>1.58</v>
      </c>
      <c r="H900" s="2">
        <f>'Moving Avg'!G900</f>
        <v>1.5972000000000011</v>
      </c>
      <c r="I900" s="2">
        <f>'Moving Avg'!H900</f>
        <v>1.8222999999999994</v>
      </c>
      <c r="J900" s="6" t="str">
        <f>OBV!F900</f>
        <v>BULLISH</v>
      </c>
      <c r="K900" s="6" t="str">
        <f>OBV!G900</f>
        <v>NEUTRAL</v>
      </c>
      <c r="L900" s="6" t="str">
        <f>OBV!H900</f>
        <v>CONFIRMED BULLISH</v>
      </c>
      <c r="M900" s="8">
        <f t="shared" si="140"/>
        <v>0</v>
      </c>
      <c r="N900" s="8">
        <f t="shared" si="141"/>
        <v>45</v>
      </c>
      <c r="O900" s="8">
        <f t="shared" si="142"/>
        <v>0</v>
      </c>
      <c r="P900" s="8">
        <f t="shared" si="143"/>
        <v>83.5</v>
      </c>
      <c r="Q900" s="9">
        <f t="shared" si="144"/>
        <v>28.274999999999999</v>
      </c>
      <c r="R900" s="9">
        <f t="shared" si="145"/>
        <v>29.875</v>
      </c>
      <c r="S900" s="9">
        <f t="shared" si="146"/>
        <v>44.325000000000003</v>
      </c>
      <c r="T900" s="9">
        <f t="shared" si="147"/>
        <v>32.125</v>
      </c>
      <c r="U900" s="8">
        <f t="shared" si="148"/>
        <v>34.158333333333331</v>
      </c>
      <c r="V900" s="8">
        <f t="shared" si="149"/>
        <v>33.65</v>
      </c>
    </row>
    <row r="901" spans="1:22" ht="13.5" x14ac:dyDescent="0.25">
      <c r="A901" s="3">
        <f>RSI!A901</f>
        <v>43619</v>
      </c>
      <c r="B901" s="2">
        <f>RSI!B901</f>
        <v>1.73</v>
      </c>
      <c r="C901" s="2">
        <f>RSI!I901</f>
        <v>90.09285995745914</v>
      </c>
      <c r="D901" s="2">
        <f>MACD!E901</f>
        <v>-4.117091867450573E-2</v>
      </c>
      <c r="E901" s="2">
        <f>MACD!F901</f>
        <v>-1.8474009437394578E-2</v>
      </c>
      <c r="F901" s="2">
        <f>'Moving Avg'!D901</f>
        <v>1.6659999999999999</v>
      </c>
      <c r="G901" s="2">
        <f>'Moving Avg'!F901</f>
        <v>1.5885000000000002</v>
      </c>
      <c r="H901" s="2">
        <f>'Moving Avg'!G901</f>
        <v>1.5996000000000012</v>
      </c>
      <c r="I901" s="2">
        <f>'Moving Avg'!H901</f>
        <v>1.8201499999999995</v>
      </c>
      <c r="J901" s="6" t="str">
        <f>OBV!F901</f>
        <v>BULLISH</v>
      </c>
      <c r="K901" s="6" t="str">
        <f>OBV!G901</f>
        <v>NEUTRAL</v>
      </c>
      <c r="L901" s="6" t="str">
        <f>OBV!H901</f>
        <v>CONFIRMED BULLISH</v>
      </c>
      <c r="M901" s="8">
        <f t="shared" si="140"/>
        <v>0</v>
      </c>
      <c r="N901" s="8">
        <f t="shared" si="141"/>
        <v>100</v>
      </c>
      <c r="O901" s="8">
        <f t="shared" si="142"/>
        <v>0</v>
      </c>
      <c r="P901" s="8">
        <f t="shared" si="143"/>
        <v>83.5</v>
      </c>
      <c r="Q901" s="9">
        <f t="shared" si="144"/>
        <v>47.524999999999999</v>
      </c>
      <c r="R901" s="9">
        <f t="shared" si="145"/>
        <v>40.875</v>
      </c>
      <c r="S901" s="9">
        <f t="shared" si="146"/>
        <v>52.575000000000003</v>
      </c>
      <c r="T901" s="9">
        <f t="shared" si="147"/>
        <v>45.875</v>
      </c>
      <c r="U901" s="8">
        <f t="shared" si="148"/>
        <v>46.991666666666674</v>
      </c>
      <c r="V901" s="8">
        <f t="shared" si="149"/>
        <v>46.712500000000006</v>
      </c>
    </row>
    <row r="902" spans="1:22" ht="13.5" x14ac:dyDescent="0.25">
      <c r="A902" s="3">
        <f>RSI!A902</f>
        <v>43623</v>
      </c>
      <c r="B902" s="2">
        <f>RSI!B902</f>
        <v>1.78</v>
      </c>
      <c r="C902" s="2">
        <f>RSI!I902</f>
        <v>92.493341263303691</v>
      </c>
      <c r="D902" s="2">
        <f>MACD!E902</f>
        <v>-5.4726681385047549E-2</v>
      </c>
      <c r="E902" s="2">
        <f>MACD!F902</f>
        <v>-2.5724543826925177E-2</v>
      </c>
      <c r="F902" s="2">
        <f>'Moving Avg'!D902</f>
        <v>1.6939999999999997</v>
      </c>
      <c r="G902" s="2">
        <f>'Moving Avg'!F902</f>
        <v>1.5995000000000004</v>
      </c>
      <c r="H902" s="2">
        <f>'Moving Avg'!G902</f>
        <v>1.6026000000000011</v>
      </c>
      <c r="I902" s="2">
        <f>'Moving Avg'!H902</f>
        <v>1.8183999999999998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  <c r="M902" s="8">
        <f t="shared" si="140"/>
        <v>0</v>
      </c>
      <c r="N902" s="8">
        <f t="shared" si="141"/>
        <v>100</v>
      </c>
      <c r="O902" s="8">
        <f t="shared" si="142"/>
        <v>0</v>
      </c>
      <c r="P902" s="8">
        <f t="shared" si="143"/>
        <v>83.5</v>
      </c>
      <c r="Q902" s="9">
        <f t="shared" si="144"/>
        <v>47.524999999999999</v>
      </c>
      <c r="R902" s="9">
        <f t="shared" si="145"/>
        <v>40.875</v>
      </c>
      <c r="S902" s="9">
        <f t="shared" si="146"/>
        <v>52.575000000000003</v>
      </c>
      <c r="T902" s="9">
        <f t="shared" si="147"/>
        <v>45.875</v>
      </c>
      <c r="U902" s="8">
        <f t="shared" si="148"/>
        <v>46.991666666666674</v>
      </c>
      <c r="V902" s="8">
        <f t="shared" si="149"/>
        <v>46.712500000000006</v>
      </c>
    </row>
    <row r="903" spans="1:22" ht="13.5" x14ac:dyDescent="0.25">
      <c r="A903" s="3">
        <f>RSI!A903</f>
        <v>43626</v>
      </c>
      <c r="B903" s="2">
        <f>RSI!B903</f>
        <v>1.83</v>
      </c>
      <c r="C903" s="2">
        <f>RSI!I903</f>
        <v>94.046758756214842</v>
      </c>
      <c r="D903" s="2">
        <f>MACD!E903</f>
        <v>-7.09344535213976E-2</v>
      </c>
      <c r="E903" s="2">
        <f>MACD!F903</f>
        <v>-3.4766525765819664E-2</v>
      </c>
      <c r="F903" s="2">
        <f>'Moving Avg'!D903</f>
        <v>1.732</v>
      </c>
      <c r="G903" s="2">
        <f>'Moving Avg'!F903</f>
        <v>1.6130000000000002</v>
      </c>
      <c r="H903" s="2">
        <f>'Moving Avg'!G903</f>
        <v>1.6066000000000011</v>
      </c>
      <c r="I903" s="2">
        <f>'Moving Avg'!H903</f>
        <v>1.8167999999999997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  <c r="M903" s="8">
        <f t="shared" si="140"/>
        <v>0</v>
      </c>
      <c r="N903" s="8">
        <f t="shared" si="141"/>
        <v>100</v>
      </c>
      <c r="O903" s="8">
        <f t="shared" si="142"/>
        <v>0</v>
      </c>
      <c r="P903" s="8">
        <f t="shared" si="143"/>
        <v>83.5</v>
      </c>
      <c r="Q903" s="9">
        <f t="shared" si="144"/>
        <v>47.524999999999999</v>
      </c>
      <c r="R903" s="9">
        <f t="shared" si="145"/>
        <v>40.875</v>
      </c>
      <c r="S903" s="9">
        <f t="shared" si="146"/>
        <v>52.575000000000003</v>
      </c>
      <c r="T903" s="9">
        <f t="shared" si="147"/>
        <v>45.875</v>
      </c>
      <c r="U903" s="8">
        <f t="shared" si="148"/>
        <v>46.991666666666674</v>
      </c>
      <c r="V903" s="8">
        <f t="shared" si="149"/>
        <v>46.712500000000006</v>
      </c>
    </row>
    <row r="904" spans="1:22" ht="13.5" x14ac:dyDescent="0.25">
      <c r="A904" s="3">
        <f>RSI!A904</f>
        <v>43627</v>
      </c>
      <c r="B904" s="2">
        <f>RSI!B904</f>
        <v>1.88</v>
      </c>
      <c r="C904" s="2">
        <f>RSI!I904</f>
        <v>95.131694516806476</v>
      </c>
      <c r="D904" s="2">
        <f>MACD!E904</f>
        <v>-8.9605107434248321E-2</v>
      </c>
      <c r="E904" s="2">
        <f>MACD!F904</f>
        <v>-4.5734242099505398E-2</v>
      </c>
      <c r="F904" s="2">
        <f>'Moving Avg'!D904</f>
        <v>1.78</v>
      </c>
      <c r="G904" s="2">
        <f>'Moving Avg'!F904</f>
        <v>1.6290000000000007</v>
      </c>
      <c r="H904" s="2">
        <f>'Moving Avg'!G904</f>
        <v>1.612000000000001</v>
      </c>
      <c r="I904" s="2">
        <f>'Moving Avg'!H904</f>
        <v>1.81525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  <c r="M904" s="8">
        <f t="shared" si="140"/>
        <v>0</v>
      </c>
      <c r="N904" s="8">
        <f t="shared" si="141"/>
        <v>100</v>
      </c>
      <c r="O904" s="8">
        <f t="shared" si="142"/>
        <v>0</v>
      </c>
      <c r="P904" s="8">
        <f t="shared" si="143"/>
        <v>83.5</v>
      </c>
      <c r="Q904" s="9">
        <f t="shared" si="144"/>
        <v>47.524999999999999</v>
      </c>
      <c r="R904" s="9">
        <f t="shared" si="145"/>
        <v>40.875</v>
      </c>
      <c r="S904" s="9">
        <f t="shared" si="146"/>
        <v>52.575000000000003</v>
      </c>
      <c r="T904" s="9">
        <f t="shared" si="147"/>
        <v>45.875</v>
      </c>
      <c r="U904" s="8">
        <f t="shared" si="148"/>
        <v>46.991666666666674</v>
      </c>
      <c r="V904" s="8">
        <f t="shared" si="149"/>
        <v>46.712500000000006</v>
      </c>
    </row>
    <row r="905" spans="1:22" ht="13.5" x14ac:dyDescent="0.25">
      <c r="A905" s="3">
        <f>RSI!A905</f>
        <v>43628</v>
      </c>
      <c r="B905" s="2">
        <f>RSI!B905</f>
        <v>1.88</v>
      </c>
      <c r="C905" s="2">
        <f>RSI!I905</f>
        <v>95.131694516806476</v>
      </c>
      <c r="D905" s="2">
        <f>MACD!E905</f>
        <v>-0.10685869545788629</v>
      </c>
      <c r="E905" s="2">
        <f>MACD!F905</f>
        <v>-5.795913277118158E-2</v>
      </c>
      <c r="F905" s="2">
        <f>'Moving Avg'!D905</f>
        <v>1.8199999999999998</v>
      </c>
      <c r="G905" s="2">
        <f>'Moving Avg'!F905</f>
        <v>1.6450000000000002</v>
      </c>
      <c r="H905" s="2">
        <f>'Moving Avg'!G905</f>
        <v>1.6168000000000009</v>
      </c>
      <c r="I905" s="2">
        <f>'Moving Avg'!H905</f>
        <v>1.81375</v>
      </c>
      <c r="J905" s="6" t="str">
        <f>OBV!F905</f>
        <v>BULLISH</v>
      </c>
      <c r="K905" s="6" t="str">
        <f>OBV!G905</f>
        <v>NEUTRAL</v>
      </c>
      <c r="L905" s="6" t="str">
        <f>OBV!H905</f>
        <v>CONFIRMED BULLISH</v>
      </c>
      <c r="M905" s="8">
        <f t="shared" si="140"/>
        <v>0</v>
      </c>
      <c r="N905" s="8">
        <f t="shared" si="141"/>
        <v>100</v>
      </c>
      <c r="O905" s="8">
        <f t="shared" si="142"/>
        <v>50</v>
      </c>
      <c r="P905" s="8">
        <f t="shared" si="143"/>
        <v>83.5</v>
      </c>
      <c r="Q905" s="9">
        <f t="shared" si="144"/>
        <v>55.024999999999999</v>
      </c>
      <c r="R905" s="9">
        <f t="shared" si="145"/>
        <v>58.375</v>
      </c>
      <c r="S905" s="9">
        <f t="shared" si="146"/>
        <v>65.075000000000003</v>
      </c>
      <c r="T905" s="9">
        <f t="shared" si="147"/>
        <v>58.375</v>
      </c>
      <c r="U905" s="8">
        <f t="shared" si="148"/>
        <v>59.491666666666674</v>
      </c>
      <c r="V905" s="8">
        <f t="shared" si="149"/>
        <v>59.212500000000006</v>
      </c>
    </row>
    <row r="906" spans="1:22" ht="13.5" x14ac:dyDescent="0.25">
      <c r="A906" s="3">
        <f>RSI!A906</f>
        <v>43629</v>
      </c>
      <c r="B906" s="2">
        <f>RSI!B906</f>
        <v>1.88</v>
      </c>
      <c r="C906" s="2">
        <f>RSI!I906</f>
        <v>95.131694516806476</v>
      </c>
      <c r="D906" s="2">
        <f>MACD!E906</f>
        <v>-0.11665157843415086</v>
      </c>
      <c r="E906" s="2">
        <f>MACD!F906</f>
        <v>-6.9697621903775431E-2</v>
      </c>
      <c r="F906" s="2">
        <f>'Moving Avg'!D906</f>
        <v>1.85</v>
      </c>
      <c r="G906" s="2">
        <f>'Moving Avg'!F906</f>
        <v>1.6610000000000003</v>
      </c>
      <c r="H906" s="2">
        <f>'Moving Avg'!G906</f>
        <v>1.6216000000000008</v>
      </c>
      <c r="I906" s="2">
        <f>'Moving Avg'!H906</f>
        <v>1.8122999999999998</v>
      </c>
      <c r="J906" s="6" t="str">
        <f>OBV!F906</f>
        <v>BULLISH</v>
      </c>
      <c r="K906" s="6" t="str">
        <f>OBV!G906</f>
        <v>NEUTRAL</v>
      </c>
      <c r="L906" s="6" t="str">
        <f>OBV!H906</f>
        <v>CONFIRMED BULLISH</v>
      </c>
      <c r="M906" s="8">
        <f t="shared" si="140"/>
        <v>0</v>
      </c>
      <c r="N906" s="8">
        <f t="shared" si="141"/>
        <v>100</v>
      </c>
      <c r="O906" s="8">
        <f t="shared" si="142"/>
        <v>50</v>
      </c>
      <c r="P906" s="8">
        <f t="shared" si="143"/>
        <v>83.5</v>
      </c>
      <c r="Q906" s="9">
        <f t="shared" si="144"/>
        <v>55.024999999999999</v>
      </c>
      <c r="R906" s="9">
        <f t="shared" si="145"/>
        <v>58.375</v>
      </c>
      <c r="S906" s="9">
        <f t="shared" si="146"/>
        <v>65.075000000000003</v>
      </c>
      <c r="T906" s="9">
        <f t="shared" si="147"/>
        <v>58.375</v>
      </c>
      <c r="U906" s="8">
        <f t="shared" si="148"/>
        <v>59.491666666666674</v>
      </c>
      <c r="V906" s="8">
        <f t="shared" si="149"/>
        <v>59.212500000000006</v>
      </c>
    </row>
    <row r="907" spans="1:22" ht="13.5" x14ac:dyDescent="0.25">
      <c r="A907" s="3">
        <f>RSI!A907</f>
        <v>43630</v>
      </c>
      <c r="B907" s="2">
        <f>RSI!B907</f>
        <v>1.88</v>
      </c>
      <c r="C907" s="2">
        <f>RSI!I907</f>
        <v>95.131694516806476</v>
      </c>
      <c r="D907" s="2">
        <f>MACD!E907</f>
        <v>-0.12003173941630507</v>
      </c>
      <c r="E907" s="2">
        <f>MACD!F907</f>
        <v>-7.9764445406281359E-2</v>
      </c>
      <c r="F907" s="2">
        <f>'Moving Avg'!D907</f>
        <v>1.8699999999999999</v>
      </c>
      <c r="G907" s="2">
        <f>'Moving Avg'!F907</f>
        <v>1.677</v>
      </c>
      <c r="H907" s="2">
        <f>'Moving Avg'!G907</f>
        <v>1.6266000000000007</v>
      </c>
      <c r="I907" s="2">
        <f>'Moving Avg'!H907</f>
        <v>1.8110500000000003</v>
      </c>
      <c r="J907" s="6" t="str">
        <f>OBV!F907</f>
        <v>BULLISH</v>
      </c>
      <c r="K907" s="6" t="str">
        <f>OBV!G907</f>
        <v>NEUTRAL</v>
      </c>
      <c r="L907" s="6" t="str">
        <f>OBV!H907</f>
        <v>CONFIRMED BULLISH</v>
      </c>
      <c r="M907" s="8">
        <f t="shared" si="140"/>
        <v>0</v>
      </c>
      <c r="N907" s="8">
        <f t="shared" si="141"/>
        <v>100</v>
      </c>
      <c r="O907" s="8">
        <f t="shared" si="142"/>
        <v>50</v>
      </c>
      <c r="P907" s="8">
        <f t="shared" si="143"/>
        <v>83.5</v>
      </c>
      <c r="Q907" s="9">
        <f t="shared" si="144"/>
        <v>55.024999999999999</v>
      </c>
      <c r="R907" s="9">
        <f t="shared" si="145"/>
        <v>58.375</v>
      </c>
      <c r="S907" s="9">
        <f t="shared" si="146"/>
        <v>65.075000000000003</v>
      </c>
      <c r="T907" s="9">
        <f t="shared" si="147"/>
        <v>58.375</v>
      </c>
      <c r="U907" s="8">
        <f t="shared" si="148"/>
        <v>59.491666666666674</v>
      </c>
      <c r="V907" s="8">
        <f t="shared" si="149"/>
        <v>59.212500000000006</v>
      </c>
    </row>
    <row r="908" spans="1:22" ht="13.5" x14ac:dyDescent="0.25">
      <c r="A908" s="3">
        <f>RSI!A908</f>
        <v>43633</v>
      </c>
      <c r="B908" s="2">
        <f>RSI!B908</f>
        <v>1.88</v>
      </c>
      <c r="C908" s="2">
        <f>RSI!I908</f>
        <v>95.131694516806476</v>
      </c>
      <c r="D908" s="2">
        <f>MACD!E908</f>
        <v>-0.12404717335484428</v>
      </c>
      <c r="E908" s="2">
        <f>MACD!F908</f>
        <v>-8.8620990995993951E-2</v>
      </c>
      <c r="F908" s="2">
        <f>'Moving Avg'!D908</f>
        <v>1.8799999999999997</v>
      </c>
      <c r="G908" s="2">
        <f>'Moving Avg'!F908</f>
        <v>1.6930000000000001</v>
      </c>
      <c r="H908" s="2">
        <f>'Moving Avg'!G908</f>
        <v>1.6316000000000006</v>
      </c>
      <c r="I908" s="2">
        <f>'Moving Avg'!H908</f>
        <v>1.8097999999999999</v>
      </c>
      <c r="J908" s="6" t="str">
        <f>OBV!F908</f>
        <v>BULLISH</v>
      </c>
      <c r="K908" s="6" t="str">
        <f>OBV!G908</f>
        <v>NEUTRAL</v>
      </c>
      <c r="L908" s="6" t="str">
        <f>OBV!H908</f>
        <v>CONFIRMED BULLISH</v>
      </c>
      <c r="M908" s="8">
        <f t="shared" si="140"/>
        <v>0</v>
      </c>
      <c r="N908" s="8">
        <f t="shared" si="141"/>
        <v>100</v>
      </c>
      <c r="O908" s="8">
        <f t="shared" si="142"/>
        <v>50</v>
      </c>
      <c r="P908" s="8">
        <f t="shared" si="143"/>
        <v>83.5</v>
      </c>
      <c r="Q908" s="9">
        <f t="shared" si="144"/>
        <v>55.024999999999999</v>
      </c>
      <c r="R908" s="9">
        <f t="shared" si="145"/>
        <v>58.375</v>
      </c>
      <c r="S908" s="9">
        <f t="shared" si="146"/>
        <v>65.075000000000003</v>
      </c>
      <c r="T908" s="9">
        <f t="shared" si="147"/>
        <v>58.375</v>
      </c>
      <c r="U908" s="8">
        <f t="shared" si="148"/>
        <v>59.491666666666674</v>
      </c>
      <c r="V908" s="8">
        <f t="shared" si="149"/>
        <v>59.212500000000006</v>
      </c>
    </row>
    <row r="909" spans="1:22" ht="13.5" x14ac:dyDescent="0.25">
      <c r="A909" s="3">
        <f>RSI!A909</f>
        <v>43634</v>
      </c>
      <c r="B909" s="2">
        <f>RSI!B909</f>
        <v>1.88</v>
      </c>
      <c r="C909" s="2">
        <f>RSI!I909</f>
        <v>95.131694516806476</v>
      </c>
      <c r="D909" s="2">
        <f>MACD!E909</f>
        <v>-0.12851456833968444</v>
      </c>
      <c r="E909" s="2">
        <f>MACD!F909</f>
        <v>-9.6599706464732052E-2</v>
      </c>
      <c r="F909" s="2">
        <f>'Moving Avg'!D909</f>
        <v>1.8799999999999997</v>
      </c>
      <c r="G909" s="2">
        <f>'Moving Avg'!F909</f>
        <v>1.7090000000000003</v>
      </c>
      <c r="H909" s="2">
        <f>'Moving Avg'!G909</f>
        <v>1.6366000000000005</v>
      </c>
      <c r="I909" s="2">
        <f>'Moving Avg'!H909</f>
        <v>1.8085499999999999</v>
      </c>
      <c r="J909" s="6" t="str">
        <f>OBV!F909</f>
        <v>NEUTRAL</v>
      </c>
      <c r="K909" s="6" t="str">
        <f>OBV!G909</f>
        <v>NEUTRAL</v>
      </c>
      <c r="L909" s="6" t="str">
        <f>OBV!H909</f>
        <v>NEUTRAL</v>
      </c>
      <c r="M909" s="8">
        <f t="shared" si="140"/>
        <v>0</v>
      </c>
      <c r="N909" s="8">
        <f t="shared" si="141"/>
        <v>100</v>
      </c>
      <c r="O909" s="8">
        <f t="shared" si="142"/>
        <v>50</v>
      </c>
      <c r="P909" s="8">
        <f t="shared" si="143"/>
        <v>33</v>
      </c>
      <c r="Q909" s="9">
        <f t="shared" si="144"/>
        <v>47.45</v>
      </c>
      <c r="R909" s="9">
        <f t="shared" si="145"/>
        <v>45.75</v>
      </c>
      <c r="S909" s="9">
        <f t="shared" si="146"/>
        <v>42.35</v>
      </c>
      <c r="T909" s="9">
        <f t="shared" si="147"/>
        <v>45.75</v>
      </c>
      <c r="U909" s="8">
        <f t="shared" si="148"/>
        <v>45.183333333333337</v>
      </c>
      <c r="V909" s="8">
        <f t="shared" si="149"/>
        <v>45.325000000000003</v>
      </c>
    </row>
    <row r="910" spans="1:22" ht="13.5" x14ac:dyDescent="0.25">
      <c r="A910" s="3">
        <f>RSI!A910</f>
        <v>43635</v>
      </c>
      <c r="B910" s="2">
        <f>RSI!B910</f>
        <v>1.8</v>
      </c>
      <c r="C910" s="2">
        <f>RSI!I910</f>
        <v>65.388858289920819</v>
      </c>
      <c r="D910" s="2">
        <f>MACD!E910</f>
        <v>-0.12120538129544589</v>
      </c>
      <c r="E910" s="2">
        <f>MACD!F910</f>
        <v>-0.10152084143087482</v>
      </c>
      <c r="F910" s="2">
        <f>'Moving Avg'!D910</f>
        <v>1.8640000000000001</v>
      </c>
      <c r="G910" s="2">
        <f>'Moving Avg'!F910</f>
        <v>1.7209999999999996</v>
      </c>
      <c r="H910" s="2">
        <f>'Moving Avg'!G910</f>
        <v>1.64</v>
      </c>
      <c r="I910" s="2">
        <f>'Moving Avg'!H910</f>
        <v>1.8069</v>
      </c>
      <c r="J910" s="6" t="str">
        <f>OBV!F910</f>
        <v>NEUTRAL</v>
      </c>
      <c r="K910" s="6" t="str">
        <f>OBV!G910</f>
        <v>NEUTRAL</v>
      </c>
      <c r="L910" s="6" t="str">
        <f>OBV!H910</f>
        <v>NEUTRAL</v>
      </c>
      <c r="M910" s="8">
        <f t="shared" si="140"/>
        <v>25</v>
      </c>
      <c r="N910" s="8">
        <f t="shared" si="141"/>
        <v>45</v>
      </c>
      <c r="O910" s="8">
        <f t="shared" si="142"/>
        <v>50</v>
      </c>
      <c r="P910" s="8">
        <f t="shared" si="143"/>
        <v>33</v>
      </c>
      <c r="Q910" s="9">
        <f t="shared" si="144"/>
        <v>36.950000000000003</v>
      </c>
      <c r="R910" s="9">
        <f t="shared" si="145"/>
        <v>39.75</v>
      </c>
      <c r="S910" s="9">
        <f t="shared" si="146"/>
        <v>37.85</v>
      </c>
      <c r="T910" s="9">
        <f t="shared" si="147"/>
        <v>38.25</v>
      </c>
      <c r="U910" s="8">
        <f t="shared" si="148"/>
        <v>38.183333333333337</v>
      </c>
      <c r="V910" s="8">
        <f t="shared" si="149"/>
        <v>38.200000000000003</v>
      </c>
    </row>
    <row r="911" spans="1:22" ht="13.5" x14ac:dyDescent="0.25">
      <c r="A911" s="3">
        <f>RSI!A911</f>
        <v>43636</v>
      </c>
      <c r="B911" s="2">
        <f>RSI!B911</f>
        <v>1.72</v>
      </c>
      <c r="C911" s="2">
        <f>RSI!I911</f>
        <v>48.918161933886061</v>
      </c>
      <c r="D911" s="2">
        <f>MACD!E911</f>
        <v>-0.10184684009217704</v>
      </c>
      <c r="E911" s="2">
        <f>MACD!F911</f>
        <v>-0.10158604116313527</v>
      </c>
      <c r="F911" s="2">
        <f>'Moving Avg'!D911</f>
        <v>1.8320000000000001</v>
      </c>
      <c r="G911" s="2">
        <f>'Moving Avg'!F911</f>
        <v>1.7289999999999996</v>
      </c>
      <c r="H911" s="2">
        <f>'Moving Avg'!G911</f>
        <v>1.6417999999999997</v>
      </c>
      <c r="I911" s="2">
        <f>'Moving Avg'!H911</f>
        <v>1.8047500000000003</v>
      </c>
      <c r="J911" s="6" t="str">
        <f>OBV!F911</f>
        <v>NEUTRAL</v>
      </c>
      <c r="K911" s="6" t="str">
        <f>OBV!G911</f>
        <v>NEUTRAL</v>
      </c>
      <c r="L911" s="6" t="str">
        <f>OBV!H911</f>
        <v>NEUTRAL</v>
      </c>
      <c r="M911" s="8">
        <f t="shared" si="140"/>
        <v>25</v>
      </c>
      <c r="N911" s="8">
        <f t="shared" si="141"/>
        <v>45</v>
      </c>
      <c r="O911" s="8">
        <f t="shared" si="142"/>
        <v>50</v>
      </c>
      <c r="P911" s="8">
        <f t="shared" si="143"/>
        <v>33</v>
      </c>
      <c r="Q911" s="9">
        <f t="shared" si="144"/>
        <v>36.950000000000003</v>
      </c>
      <c r="R911" s="9">
        <f t="shared" si="145"/>
        <v>39.75</v>
      </c>
      <c r="S911" s="9">
        <f t="shared" si="146"/>
        <v>37.85</v>
      </c>
      <c r="T911" s="9">
        <f t="shared" si="147"/>
        <v>38.25</v>
      </c>
      <c r="U911" s="8">
        <f t="shared" si="148"/>
        <v>38.183333333333337</v>
      </c>
      <c r="V911" s="8">
        <f t="shared" si="149"/>
        <v>38.200000000000003</v>
      </c>
    </row>
    <row r="912" spans="1:22" ht="13.5" x14ac:dyDescent="0.25">
      <c r="A912" s="3">
        <f>RSI!A912</f>
        <v>43637</v>
      </c>
      <c r="B912" s="2">
        <f>RSI!B912</f>
        <v>1.65</v>
      </c>
      <c r="C912" s="2">
        <f>RSI!I912</f>
        <v>39.534415478348812</v>
      </c>
      <c r="D912" s="2">
        <f>MACD!E912</f>
        <v>-7.2527791114206597E-2</v>
      </c>
      <c r="E912" s="2">
        <f>MACD!F912</f>
        <v>-9.5774391153349542E-2</v>
      </c>
      <c r="F912" s="2">
        <f>'Moving Avg'!D912</f>
        <v>1.786</v>
      </c>
      <c r="G912" s="2">
        <f>'Moving Avg'!F912</f>
        <v>1.7334999999999998</v>
      </c>
      <c r="H912" s="2">
        <f>'Moving Avg'!G912</f>
        <v>1.6425999999999998</v>
      </c>
      <c r="I912" s="2">
        <f>'Moving Avg'!H912</f>
        <v>1.8023500000000001</v>
      </c>
      <c r="J912" s="6" t="str">
        <f>OBV!F912</f>
        <v>NEUTRAL</v>
      </c>
      <c r="K912" s="6" t="str">
        <f>OBV!G912</f>
        <v>NEUTRAL</v>
      </c>
      <c r="L912" s="6" t="str">
        <f>OBV!H912</f>
        <v>NEUTRAL</v>
      </c>
      <c r="M912" s="8">
        <f t="shared" si="140"/>
        <v>25</v>
      </c>
      <c r="N912" s="8">
        <f t="shared" si="141"/>
        <v>0</v>
      </c>
      <c r="O912" s="8">
        <f t="shared" si="142"/>
        <v>0</v>
      </c>
      <c r="P912" s="8">
        <f t="shared" si="143"/>
        <v>33</v>
      </c>
      <c r="Q912" s="9">
        <f t="shared" si="144"/>
        <v>13.7</v>
      </c>
      <c r="R912" s="9">
        <f t="shared" si="145"/>
        <v>13.25</v>
      </c>
      <c r="S912" s="9">
        <f t="shared" si="146"/>
        <v>18.600000000000001</v>
      </c>
      <c r="T912" s="9">
        <f t="shared" si="147"/>
        <v>14.5</v>
      </c>
      <c r="U912" s="8">
        <f t="shared" si="148"/>
        <v>15.183333333333332</v>
      </c>
      <c r="V912" s="8">
        <f t="shared" si="149"/>
        <v>15.012499999999999</v>
      </c>
    </row>
    <row r="913" spans="1:22" ht="13.5" x14ac:dyDescent="0.25">
      <c r="A913" s="3">
        <f>RSI!A913</f>
        <v>43640</v>
      </c>
      <c r="B913" s="2">
        <f>RSI!B913</f>
        <v>1.65</v>
      </c>
      <c r="C913" s="2">
        <f>RSI!I913</f>
        <v>39.534415478348812</v>
      </c>
      <c r="D913" s="2">
        <f>MACD!E913</f>
        <v>-3.9556709537572177E-2</v>
      </c>
      <c r="E913" s="2">
        <f>MACD!F913</f>
        <v>-8.4530854830194083E-2</v>
      </c>
      <c r="F913" s="2">
        <f>'Moving Avg'!D913</f>
        <v>1.7399999999999998</v>
      </c>
      <c r="G913" s="2">
        <f>'Moving Avg'!F913</f>
        <v>1.7379999999999995</v>
      </c>
      <c r="H913" s="2">
        <f>'Moving Avg'!G913</f>
        <v>1.6434</v>
      </c>
      <c r="I913" s="2">
        <f>'Moving Avg'!H913</f>
        <v>1.7999499999999999</v>
      </c>
      <c r="J913" s="6" t="str">
        <f>OBV!F913</f>
        <v>NEUTRAL</v>
      </c>
      <c r="K913" s="6" t="str">
        <f>OBV!G913</f>
        <v>NEUTRAL</v>
      </c>
      <c r="L913" s="6" t="str">
        <f>OBV!H913</f>
        <v>NEUTRAL</v>
      </c>
      <c r="M913" s="8">
        <f t="shared" si="140"/>
        <v>25</v>
      </c>
      <c r="N913" s="8">
        <f t="shared" si="141"/>
        <v>0</v>
      </c>
      <c r="O913" s="8">
        <f t="shared" si="142"/>
        <v>0</v>
      </c>
      <c r="P913" s="8">
        <f t="shared" si="143"/>
        <v>33</v>
      </c>
      <c r="Q913" s="9">
        <f t="shared" si="144"/>
        <v>13.7</v>
      </c>
      <c r="R913" s="9">
        <f t="shared" si="145"/>
        <v>13.25</v>
      </c>
      <c r="S913" s="9">
        <f t="shared" si="146"/>
        <v>18.600000000000001</v>
      </c>
      <c r="T913" s="9">
        <f t="shared" si="147"/>
        <v>14.5</v>
      </c>
      <c r="U913" s="8">
        <f t="shared" si="148"/>
        <v>15.183333333333332</v>
      </c>
      <c r="V913" s="8">
        <f t="shared" si="149"/>
        <v>15.012499999999999</v>
      </c>
    </row>
    <row r="914" spans="1:22" ht="13.5" x14ac:dyDescent="0.25">
      <c r="A914" s="3">
        <f>RSI!A914</f>
        <v>43641</v>
      </c>
      <c r="B914" s="2">
        <f>RSI!B914</f>
        <v>1.65</v>
      </c>
      <c r="C914" s="2">
        <f>RSI!I914</f>
        <v>39.534415478348812</v>
      </c>
      <c r="D914" s="2">
        <f>MACD!E914</f>
        <v>-3.530287111005892E-3</v>
      </c>
      <c r="E914" s="2">
        <f>MACD!F914</f>
        <v>-6.8330741286356439E-2</v>
      </c>
      <c r="F914" s="2">
        <f>'Moving Avg'!D914</f>
        <v>1.6940000000000002</v>
      </c>
      <c r="G914" s="2">
        <f>'Moving Avg'!F914</f>
        <v>1.7424999999999997</v>
      </c>
      <c r="H914" s="2">
        <f>'Moving Avg'!G914</f>
        <v>1.6436000000000002</v>
      </c>
      <c r="I914" s="2">
        <f>'Moving Avg'!H914</f>
        <v>1.7975000000000001</v>
      </c>
      <c r="J914" s="6" t="str">
        <f>OBV!F914</f>
        <v>NEUTRAL</v>
      </c>
      <c r="K914" s="6" t="str">
        <f>OBV!G914</f>
        <v>NEUTRAL</v>
      </c>
      <c r="L914" s="6" t="str">
        <f>OBV!H914</f>
        <v>NEUTRAL</v>
      </c>
      <c r="M914" s="8">
        <f t="shared" si="140"/>
        <v>25</v>
      </c>
      <c r="N914" s="8">
        <f t="shared" si="141"/>
        <v>0</v>
      </c>
      <c r="O914" s="8">
        <f t="shared" si="142"/>
        <v>0</v>
      </c>
      <c r="P914" s="8">
        <f t="shared" si="143"/>
        <v>33</v>
      </c>
      <c r="Q914" s="9">
        <f t="shared" si="144"/>
        <v>13.7</v>
      </c>
      <c r="R914" s="9">
        <f t="shared" si="145"/>
        <v>13.25</v>
      </c>
      <c r="S914" s="9">
        <f t="shared" si="146"/>
        <v>18.600000000000001</v>
      </c>
      <c r="T914" s="9">
        <f t="shared" si="147"/>
        <v>14.5</v>
      </c>
      <c r="U914" s="8">
        <f t="shared" si="148"/>
        <v>15.183333333333332</v>
      </c>
      <c r="V914" s="8">
        <f t="shared" si="149"/>
        <v>15.012499999999999</v>
      </c>
    </row>
    <row r="915" spans="1:22" ht="13.5" x14ac:dyDescent="0.25">
      <c r="A915" s="3">
        <f>RSI!A915</f>
        <v>43642</v>
      </c>
      <c r="B915" s="2">
        <f>RSI!B915</f>
        <v>1.65</v>
      </c>
      <c r="C915" s="2">
        <f>RSI!I915</f>
        <v>39.534415478348812</v>
      </c>
      <c r="D915" s="2">
        <f>MACD!E915</f>
        <v>2.7356856238708538E-2</v>
      </c>
      <c r="E915" s="2">
        <f>MACD!F915</f>
        <v>-4.9193221781343444E-2</v>
      </c>
      <c r="F915" s="2">
        <f>'Moving Avg'!D915</f>
        <v>1.6640000000000001</v>
      </c>
      <c r="G915" s="2">
        <f>'Moving Avg'!F915</f>
        <v>1.7469999999999994</v>
      </c>
      <c r="H915" s="2">
        <f>'Moving Avg'!G915</f>
        <v>1.6438000000000001</v>
      </c>
      <c r="I915" s="2">
        <f>'Moving Avg'!H915</f>
        <v>1.7950500000000003</v>
      </c>
      <c r="J915" s="6" t="str">
        <f>OBV!F915</f>
        <v>NEUTRAL</v>
      </c>
      <c r="K915" s="6" t="str">
        <f>OBV!G915</f>
        <v>NEUTRAL</v>
      </c>
      <c r="L915" s="6" t="str">
        <f>OBV!H915</f>
        <v>NEUTRAL</v>
      </c>
      <c r="M915" s="8">
        <f t="shared" si="140"/>
        <v>25</v>
      </c>
      <c r="N915" s="8">
        <f t="shared" si="141"/>
        <v>0</v>
      </c>
      <c r="O915" s="8">
        <f t="shared" si="142"/>
        <v>0</v>
      </c>
      <c r="P915" s="8">
        <f t="shared" si="143"/>
        <v>33</v>
      </c>
      <c r="Q915" s="9">
        <f t="shared" si="144"/>
        <v>13.7</v>
      </c>
      <c r="R915" s="9">
        <f t="shared" si="145"/>
        <v>13.25</v>
      </c>
      <c r="S915" s="9">
        <f t="shared" si="146"/>
        <v>18.600000000000001</v>
      </c>
      <c r="T915" s="9">
        <f t="shared" si="147"/>
        <v>14.5</v>
      </c>
      <c r="U915" s="8">
        <f t="shared" si="148"/>
        <v>15.183333333333332</v>
      </c>
      <c r="V915" s="8">
        <f t="shared" si="149"/>
        <v>15.012499999999999</v>
      </c>
    </row>
    <row r="916" spans="1:22" ht="13.5" x14ac:dyDescent="0.25">
      <c r="A916" s="3">
        <f>RSI!A916</f>
        <v>43643</v>
      </c>
      <c r="B916" s="2">
        <f>RSI!B916</f>
        <v>1.65</v>
      </c>
      <c r="C916" s="2">
        <f>RSI!I916</f>
        <v>39.534415478348812</v>
      </c>
      <c r="D916" s="2">
        <f>MACD!E916</f>
        <v>5.3865508649582061E-2</v>
      </c>
      <c r="E916" s="2">
        <f>MACD!F916</f>
        <v>-2.8581475695158343E-2</v>
      </c>
      <c r="F916" s="2">
        <f>'Moving Avg'!D916</f>
        <v>1.65</v>
      </c>
      <c r="G916" s="2">
        <f>'Moving Avg'!F916</f>
        <v>1.7494999999999994</v>
      </c>
      <c r="H916" s="2">
        <f>'Moving Avg'!G916</f>
        <v>1.6444000000000005</v>
      </c>
      <c r="I916" s="2">
        <f>'Moving Avg'!H916</f>
        <v>1.7926499999999999</v>
      </c>
      <c r="J916" s="6" t="str">
        <f>OBV!F916</f>
        <v>NEUTRAL</v>
      </c>
      <c r="K916" s="6" t="str">
        <f>OBV!G916</f>
        <v>NEUTRAL</v>
      </c>
      <c r="L916" s="6" t="str">
        <f>OBV!H916</f>
        <v>NEUTRAL</v>
      </c>
      <c r="M916" s="8">
        <f t="shared" si="140"/>
        <v>25</v>
      </c>
      <c r="N916" s="8">
        <f t="shared" si="141"/>
        <v>0</v>
      </c>
      <c r="O916" s="8">
        <f t="shared" si="142"/>
        <v>0</v>
      </c>
      <c r="P916" s="8">
        <f t="shared" si="143"/>
        <v>33</v>
      </c>
      <c r="Q916" s="9">
        <f t="shared" si="144"/>
        <v>13.7</v>
      </c>
      <c r="R916" s="9">
        <f t="shared" si="145"/>
        <v>13.25</v>
      </c>
      <c r="S916" s="9">
        <f t="shared" si="146"/>
        <v>18.600000000000001</v>
      </c>
      <c r="T916" s="9">
        <f t="shared" si="147"/>
        <v>14.5</v>
      </c>
      <c r="U916" s="8">
        <f t="shared" si="148"/>
        <v>15.183333333333332</v>
      </c>
      <c r="V916" s="8">
        <f t="shared" si="149"/>
        <v>15.012499999999999</v>
      </c>
    </row>
    <row r="917" spans="1:22" ht="13.5" x14ac:dyDescent="0.25">
      <c r="A917" s="3">
        <f>RSI!A917</f>
        <v>43644</v>
      </c>
      <c r="B917" s="2">
        <f>RSI!B917</f>
        <v>1.58</v>
      </c>
      <c r="C917" s="2">
        <f>RSI!I917</f>
        <v>30.937932014597095</v>
      </c>
      <c r="D917" s="2">
        <f>MACD!E917</f>
        <v>8.1826811721923631E-2</v>
      </c>
      <c r="E917" s="2">
        <f>MACD!F917</f>
        <v>-6.4998182117419478E-3</v>
      </c>
      <c r="F917" s="2">
        <f>'Moving Avg'!D917</f>
        <v>1.6359999999999999</v>
      </c>
      <c r="G917" s="2">
        <f>'Moving Avg'!F917</f>
        <v>1.7464999999999993</v>
      </c>
      <c r="H917" s="2">
        <f>'Moving Avg'!G917</f>
        <v>1.6436000000000004</v>
      </c>
      <c r="I917" s="2">
        <f>'Moving Avg'!H917</f>
        <v>1.7899</v>
      </c>
      <c r="J917" s="6" t="str">
        <f>OBV!F917</f>
        <v>BEARISH</v>
      </c>
      <c r="K917" s="6" t="str">
        <f>OBV!G917</f>
        <v>NEUTRAL</v>
      </c>
      <c r="L917" s="6" t="str">
        <f>OBV!H917</f>
        <v>CONFIRMED BEARISH</v>
      </c>
      <c r="M917" s="8">
        <f t="shared" si="140"/>
        <v>25</v>
      </c>
      <c r="N917" s="8">
        <f t="shared" si="141"/>
        <v>0</v>
      </c>
      <c r="O917" s="8">
        <f t="shared" si="142"/>
        <v>0</v>
      </c>
      <c r="P917" s="8">
        <f t="shared" si="143"/>
        <v>16.5</v>
      </c>
      <c r="Q917" s="9">
        <f t="shared" si="144"/>
        <v>11.225</v>
      </c>
      <c r="R917" s="9">
        <f t="shared" si="145"/>
        <v>9.125</v>
      </c>
      <c r="S917" s="9">
        <f t="shared" si="146"/>
        <v>11.175000000000001</v>
      </c>
      <c r="T917" s="9">
        <f t="shared" si="147"/>
        <v>10.375</v>
      </c>
      <c r="U917" s="8">
        <f t="shared" si="148"/>
        <v>10.508333333333335</v>
      </c>
      <c r="V917" s="8">
        <f t="shared" si="149"/>
        <v>10.475000000000001</v>
      </c>
    </row>
    <row r="918" spans="1:22" ht="13.5" x14ac:dyDescent="0.25">
      <c r="A918" s="3">
        <f>RSI!A918</f>
        <v>43647</v>
      </c>
      <c r="B918" s="2">
        <f>RSI!B918</f>
        <v>1.58</v>
      </c>
      <c r="C918" s="2">
        <f>RSI!I918</f>
        <v>30.937932014597095</v>
      </c>
      <c r="D918" s="2">
        <f>MACD!E918</f>
        <v>0.10622011969345135</v>
      </c>
      <c r="E918" s="2">
        <f>MACD!F918</f>
        <v>1.6044169369296715E-2</v>
      </c>
      <c r="F918" s="2">
        <f>'Moving Avg'!D918</f>
        <v>1.6219999999999999</v>
      </c>
      <c r="G918" s="2">
        <f>'Moving Avg'!F918</f>
        <v>1.7434999999999992</v>
      </c>
      <c r="H918" s="2">
        <f>'Moving Avg'!G918</f>
        <v>1.6430000000000005</v>
      </c>
      <c r="I918" s="2">
        <f>'Moving Avg'!H918</f>
        <v>1.78715</v>
      </c>
      <c r="J918" s="6" t="str">
        <f>OBV!F918</f>
        <v>BEARISH</v>
      </c>
      <c r="K918" s="6" t="str">
        <f>OBV!G918</f>
        <v>NEUTRAL</v>
      </c>
      <c r="L918" s="6" t="str">
        <f>OBV!H918</f>
        <v>CONFIRMED BEARISH</v>
      </c>
      <c r="M918" s="8">
        <f t="shared" si="140"/>
        <v>25</v>
      </c>
      <c r="N918" s="8">
        <f t="shared" si="141"/>
        <v>0</v>
      </c>
      <c r="O918" s="8">
        <f t="shared" si="142"/>
        <v>0</v>
      </c>
      <c r="P918" s="8">
        <f t="shared" si="143"/>
        <v>16.5</v>
      </c>
      <c r="Q918" s="9">
        <f t="shared" si="144"/>
        <v>11.225</v>
      </c>
      <c r="R918" s="9">
        <f t="shared" si="145"/>
        <v>9.125</v>
      </c>
      <c r="S918" s="9">
        <f t="shared" si="146"/>
        <v>11.175000000000001</v>
      </c>
      <c r="T918" s="9">
        <f t="shared" si="147"/>
        <v>10.375</v>
      </c>
      <c r="U918" s="8">
        <f t="shared" si="148"/>
        <v>10.508333333333335</v>
      </c>
      <c r="V918" s="8">
        <f t="shared" si="149"/>
        <v>10.475000000000001</v>
      </c>
    </row>
    <row r="919" spans="1:22" ht="13.5" x14ac:dyDescent="0.25">
      <c r="A919" s="3">
        <f>RSI!A919</f>
        <v>43648</v>
      </c>
      <c r="B919" s="2">
        <f>RSI!B919</f>
        <v>1.58</v>
      </c>
      <c r="C919" s="2">
        <f>RSI!I919</f>
        <v>30.937932014597095</v>
      </c>
      <c r="D919" s="2">
        <f>MACD!E919</f>
        <v>0.12754000349230132</v>
      </c>
      <c r="E919" s="2">
        <f>MACD!F919</f>
        <v>3.834333619389764E-2</v>
      </c>
      <c r="F919" s="2">
        <f>'Moving Avg'!D919</f>
        <v>1.6079999999999999</v>
      </c>
      <c r="G919" s="2">
        <f>'Moving Avg'!F919</f>
        <v>1.7404999999999995</v>
      </c>
      <c r="H919" s="2">
        <f>'Moving Avg'!G919</f>
        <v>1.6424000000000007</v>
      </c>
      <c r="I919" s="2">
        <f>'Moving Avg'!H919</f>
        <v>1.7842499999999999</v>
      </c>
      <c r="J919" s="6" t="str">
        <f>OBV!F919</f>
        <v>BEARISH</v>
      </c>
      <c r="K919" s="6" t="str">
        <f>OBV!G919</f>
        <v>NEUTRAL</v>
      </c>
      <c r="L919" s="6" t="str">
        <f>OBV!H919</f>
        <v>CONFIRMED BEARISH</v>
      </c>
      <c r="M919" s="8">
        <f t="shared" si="140"/>
        <v>25</v>
      </c>
      <c r="N919" s="8">
        <f t="shared" si="141"/>
        <v>0</v>
      </c>
      <c r="O919" s="8">
        <f t="shared" si="142"/>
        <v>0</v>
      </c>
      <c r="P919" s="8">
        <f t="shared" si="143"/>
        <v>16.5</v>
      </c>
      <c r="Q919" s="9">
        <f t="shared" si="144"/>
        <v>11.225</v>
      </c>
      <c r="R919" s="9">
        <f t="shared" si="145"/>
        <v>9.125</v>
      </c>
      <c r="S919" s="9">
        <f t="shared" si="146"/>
        <v>11.175000000000001</v>
      </c>
      <c r="T919" s="9">
        <f t="shared" si="147"/>
        <v>10.375</v>
      </c>
      <c r="U919" s="8">
        <f t="shared" si="148"/>
        <v>10.508333333333335</v>
      </c>
      <c r="V919" s="8">
        <f t="shared" si="149"/>
        <v>10.475000000000001</v>
      </c>
    </row>
    <row r="920" spans="1:22" ht="13.5" x14ac:dyDescent="0.25">
      <c r="A920" s="3">
        <f>RSI!A920</f>
        <v>43649</v>
      </c>
      <c r="B920" s="2">
        <f>RSI!B920</f>
        <v>1.58</v>
      </c>
      <c r="C920" s="2">
        <f>RSI!I920</f>
        <v>30.937932014597095</v>
      </c>
      <c r="D920" s="2">
        <f>MACD!E920</f>
        <v>0.13390127993308321</v>
      </c>
      <c r="E920" s="2">
        <f>MACD!F920</f>
        <v>5.745492494173475E-2</v>
      </c>
      <c r="F920" s="2">
        <f>'Moving Avg'!D920</f>
        <v>1.5940000000000001</v>
      </c>
      <c r="G920" s="2">
        <f>'Moving Avg'!F920</f>
        <v>1.7354999999999994</v>
      </c>
      <c r="H920" s="2">
        <f>'Moving Avg'!G920</f>
        <v>1.6422000000000005</v>
      </c>
      <c r="I920" s="2">
        <f>'Moving Avg'!H920</f>
        <v>1.78135</v>
      </c>
      <c r="J920" s="6" t="str">
        <f>OBV!F920</f>
        <v>BEARISH</v>
      </c>
      <c r="K920" s="6" t="str">
        <f>OBV!G920</f>
        <v>NEUTRAL</v>
      </c>
      <c r="L920" s="6" t="str">
        <f>OBV!H920</f>
        <v>CONFIRMED BEARISH</v>
      </c>
      <c r="M920" s="8">
        <f t="shared" si="140"/>
        <v>25</v>
      </c>
      <c r="N920" s="8">
        <f t="shared" si="141"/>
        <v>0</v>
      </c>
      <c r="O920" s="8">
        <f t="shared" si="142"/>
        <v>0</v>
      </c>
      <c r="P920" s="8">
        <f t="shared" si="143"/>
        <v>16.5</v>
      </c>
      <c r="Q920" s="9">
        <f t="shared" si="144"/>
        <v>11.225</v>
      </c>
      <c r="R920" s="9">
        <f t="shared" si="145"/>
        <v>9.125</v>
      </c>
      <c r="S920" s="9">
        <f t="shared" si="146"/>
        <v>11.175000000000001</v>
      </c>
      <c r="T920" s="9">
        <f t="shared" si="147"/>
        <v>10.375</v>
      </c>
      <c r="U920" s="8">
        <f t="shared" si="148"/>
        <v>10.508333333333335</v>
      </c>
      <c r="V920" s="8">
        <f t="shared" si="149"/>
        <v>10.475000000000001</v>
      </c>
    </row>
    <row r="921" spans="1:22" ht="13.5" x14ac:dyDescent="0.25">
      <c r="A921" s="3">
        <f>RSI!A921</f>
        <v>43650</v>
      </c>
      <c r="B921" s="2">
        <f>RSI!B921</f>
        <v>1.58</v>
      </c>
      <c r="C921" s="2">
        <f>RSI!I921</f>
        <v>30.937932014597095</v>
      </c>
      <c r="D921" s="2">
        <f>MACD!E921</f>
        <v>0.12755867566380341</v>
      </c>
      <c r="E921" s="2">
        <f>MACD!F921</f>
        <v>7.1475675086148494E-2</v>
      </c>
      <c r="F921" s="2">
        <f>'Moving Avg'!D921</f>
        <v>1.58</v>
      </c>
      <c r="G921" s="2">
        <f>'Moving Avg'!F921</f>
        <v>1.7279999999999991</v>
      </c>
      <c r="H921" s="2">
        <f>'Moving Avg'!G921</f>
        <v>1.6420000000000008</v>
      </c>
      <c r="I921" s="2">
        <f>'Moving Avg'!H921</f>
        <v>1.7786</v>
      </c>
      <c r="J921" s="6" t="str">
        <f>OBV!F921</f>
        <v>BEARISH</v>
      </c>
      <c r="K921" s="6" t="str">
        <f>OBV!G921</f>
        <v>NEUTRAL</v>
      </c>
      <c r="L921" s="6" t="str">
        <f>OBV!H921</f>
        <v>CONFIRMED BEARISH</v>
      </c>
      <c r="M921" s="8">
        <f t="shared" si="140"/>
        <v>25</v>
      </c>
      <c r="N921" s="8">
        <f t="shared" si="141"/>
        <v>0</v>
      </c>
      <c r="O921" s="8">
        <f t="shared" si="142"/>
        <v>0</v>
      </c>
      <c r="P921" s="8">
        <f t="shared" si="143"/>
        <v>16.5</v>
      </c>
      <c r="Q921" s="9">
        <f t="shared" si="144"/>
        <v>11.225</v>
      </c>
      <c r="R921" s="9">
        <f t="shared" si="145"/>
        <v>9.125</v>
      </c>
      <c r="S921" s="9">
        <f t="shared" si="146"/>
        <v>11.175000000000001</v>
      </c>
      <c r="T921" s="9">
        <f t="shared" si="147"/>
        <v>10.375</v>
      </c>
      <c r="U921" s="8">
        <f t="shared" si="148"/>
        <v>10.508333333333335</v>
      </c>
      <c r="V921" s="8">
        <f t="shared" si="149"/>
        <v>10.475000000000001</v>
      </c>
    </row>
    <row r="922" spans="1:22" ht="13.5" x14ac:dyDescent="0.25">
      <c r="A922" s="3">
        <f>RSI!A922</f>
        <v>43651</v>
      </c>
      <c r="B922" s="2">
        <f>RSI!B922</f>
        <v>1.58</v>
      </c>
      <c r="C922" s="2">
        <f>RSI!I922</f>
        <v>30.937932014597095</v>
      </c>
      <c r="D922" s="2">
        <f>MACD!E922</f>
        <v>0.11196194951933847</v>
      </c>
      <c r="E922" s="2">
        <f>MACD!F922</f>
        <v>7.9572929972786491E-2</v>
      </c>
      <c r="F922" s="2">
        <f>'Moving Avg'!D922</f>
        <v>1.58</v>
      </c>
      <c r="G922" s="2">
        <f>'Moving Avg'!F922</f>
        <v>1.7179999999999993</v>
      </c>
      <c r="H922" s="2">
        <f>'Moving Avg'!G922</f>
        <v>1.6418000000000006</v>
      </c>
      <c r="I922" s="2">
        <f>'Moving Avg'!H922</f>
        <v>1.7758499999999995</v>
      </c>
      <c r="J922" s="6" t="str">
        <f>OBV!F922</f>
        <v>NEUTRAL</v>
      </c>
      <c r="K922" s="6" t="str">
        <f>OBV!G922</f>
        <v>NEUTRAL</v>
      </c>
      <c r="L922" s="6" t="str">
        <f>OBV!H922</f>
        <v>NEUTRAL</v>
      </c>
      <c r="M922" s="8">
        <f t="shared" si="140"/>
        <v>25</v>
      </c>
      <c r="N922" s="8">
        <f t="shared" si="141"/>
        <v>0</v>
      </c>
      <c r="O922" s="8">
        <f t="shared" si="142"/>
        <v>0</v>
      </c>
      <c r="P922" s="8">
        <f t="shared" si="143"/>
        <v>33</v>
      </c>
      <c r="Q922" s="9">
        <f t="shared" si="144"/>
        <v>13.7</v>
      </c>
      <c r="R922" s="9">
        <f t="shared" si="145"/>
        <v>13.25</v>
      </c>
      <c r="S922" s="9">
        <f t="shared" si="146"/>
        <v>18.600000000000001</v>
      </c>
      <c r="T922" s="9">
        <f t="shared" si="147"/>
        <v>14.5</v>
      </c>
      <c r="U922" s="8">
        <f t="shared" si="148"/>
        <v>15.183333333333332</v>
      </c>
      <c r="V922" s="8">
        <f t="shared" si="149"/>
        <v>15.012499999999999</v>
      </c>
    </row>
    <row r="923" spans="1:22" ht="13.5" x14ac:dyDescent="0.25">
      <c r="A923" s="3">
        <f>RSI!A923</f>
        <v>43654</v>
      </c>
      <c r="B923" s="2">
        <f>RSI!B923</f>
        <v>1.54</v>
      </c>
      <c r="C923" s="2">
        <f>RSI!I923</f>
        <v>25.914908208494268</v>
      </c>
      <c r="D923" s="2">
        <f>MACD!E923</f>
        <v>0.1022270563916885</v>
      </c>
      <c r="E923" s="2">
        <f>MACD!F923</f>
        <v>8.4103755256566895E-2</v>
      </c>
      <c r="F923" s="2">
        <f>'Moving Avg'!D923</f>
        <v>1.5720000000000001</v>
      </c>
      <c r="G923" s="2">
        <f>'Moving Avg'!F923</f>
        <v>1.7034999999999993</v>
      </c>
      <c r="H923" s="2">
        <f>'Moving Avg'!G923</f>
        <v>1.6412000000000007</v>
      </c>
      <c r="I923" s="2">
        <f>'Moving Avg'!H923</f>
        <v>1.7728999999999997</v>
      </c>
      <c r="J923" s="6" t="str">
        <f>OBV!F923</f>
        <v>BEARISH</v>
      </c>
      <c r="K923" s="6" t="str">
        <f>OBV!G923</f>
        <v>NEUTRAL</v>
      </c>
      <c r="L923" s="6" t="str">
        <f>OBV!H923</f>
        <v>CONFIRMED BEARISH</v>
      </c>
      <c r="M923" s="8">
        <f t="shared" si="140"/>
        <v>50</v>
      </c>
      <c r="N923" s="8">
        <f t="shared" si="141"/>
        <v>0</v>
      </c>
      <c r="O923" s="8">
        <f t="shared" si="142"/>
        <v>0</v>
      </c>
      <c r="P923" s="8">
        <f t="shared" si="143"/>
        <v>16.5</v>
      </c>
      <c r="Q923" s="9">
        <f t="shared" si="144"/>
        <v>19.975000000000001</v>
      </c>
      <c r="R923" s="9">
        <f t="shared" si="145"/>
        <v>14.125</v>
      </c>
      <c r="S923" s="9">
        <f t="shared" si="146"/>
        <v>14.925000000000001</v>
      </c>
      <c r="T923" s="9">
        <f t="shared" si="147"/>
        <v>16.625</v>
      </c>
      <c r="U923" s="8">
        <f t="shared" si="148"/>
        <v>16.341666666666669</v>
      </c>
      <c r="V923" s="8">
        <f t="shared" si="149"/>
        <v>16.412500000000001</v>
      </c>
    </row>
    <row r="924" spans="1:22" ht="13.5" x14ac:dyDescent="0.25">
      <c r="A924" s="3">
        <f>RSI!A924</f>
        <v>43655</v>
      </c>
      <c r="B924" s="2">
        <f>RSI!B924</f>
        <v>1.54</v>
      </c>
      <c r="C924" s="2">
        <f>RSI!I924</f>
        <v>25.914908208494268</v>
      </c>
      <c r="D924" s="2">
        <f>MACD!E924</f>
        <v>9.4688583925390812E-2</v>
      </c>
      <c r="E924" s="2">
        <f>MACD!F924</f>
        <v>8.6220720990331678E-2</v>
      </c>
      <c r="F924" s="2">
        <f>'Moving Avg'!D924</f>
        <v>1.5640000000000001</v>
      </c>
      <c r="G924" s="2">
        <f>'Moving Avg'!F924</f>
        <v>1.6864999999999992</v>
      </c>
      <c r="H924" s="2">
        <f>'Moving Avg'!G924</f>
        <v>1.6406000000000003</v>
      </c>
      <c r="I924" s="2">
        <f>'Moving Avg'!H924</f>
        <v>1.7699499999999997</v>
      </c>
      <c r="J924" s="6" t="str">
        <f>OBV!F924</f>
        <v>BEARISH</v>
      </c>
      <c r="K924" s="6" t="str">
        <f>OBV!G924</f>
        <v>NEUTRAL</v>
      </c>
      <c r="L924" s="6" t="str">
        <f>OBV!H924</f>
        <v>CONFIRMED BEARISH</v>
      </c>
      <c r="M924" s="8">
        <f t="shared" si="140"/>
        <v>50</v>
      </c>
      <c r="N924" s="8">
        <f t="shared" si="141"/>
        <v>0</v>
      </c>
      <c r="O924" s="8">
        <f t="shared" si="142"/>
        <v>0</v>
      </c>
      <c r="P924" s="8">
        <f t="shared" si="143"/>
        <v>16.5</v>
      </c>
      <c r="Q924" s="9">
        <f t="shared" si="144"/>
        <v>19.975000000000001</v>
      </c>
      <c r="R924" s="9">
        <f t="shared" si="145"/>
        <v>14.125</v>
      </c>
      <c r="S924" s="9">
        <f t="shared" si="146"/>
        <v>14.925000000000001</v>
      </c>
      <c r="T924" s="9">
        <f t="shared" si="147"/>
        <v>16.625</v>
      </c>
      <c r="U924" s="8">
        <f t="shared" si="148"/>
        <v>16.341666666666669</v>
      </c>
      <c r="V924" s="8">
        <f t="shared" si="149"/>
        <v>16.412500000000001</v>
      </c>
    </row>
    <row r="925" spans="1:22" ht="13.5" x14ac:dyDescent="0.25">
      <c r="A925" s="3">
        <f>RSI!A925</f>
        <v>43656</v>
      </c>
      <c r="B925" s="2">
        <f>RSI!B925</f>
        <v>1.54</v>
      </c>
      <c r="C925" s="2">
        <f>RSI!I925</f>
        <v>25.914908208494268</v>
      </c>
      <c r="D925" s="2">
        <f>MACD!E925</f>
        <v>8.8956862375722867E-2</v>
      </c>
      <c r="E925" s="2">
        <f>MACD!F925</f>
        <v>8.6767949267409925E-2</v>
      </c>
      <c r="F925" s="2">
        <f>'Moving Avg'!D925</f>
        <v>1.556</v>
      </c>
      <c r="G925" s="2">
        <f>'Moving Avg'!F925</f>
        <v>1.6694999999999993</v>
      </c>
      <c r="H925" s="2">
        <f>'Moving Avg'!G925</f>
        <v>1.6396000000000004</v>
      </c>
      <c r="I925" s="2">
        <f>'Moving Avg'!H925</f>
        <v>1.7669999999999999</v>
      </c>
      <c r="J925" s="6" t="str">
        <f>OBV!F925</f>
        <v>BEARISH</v>
      </c>
      <c r="K925" s="6" t="str">
        <f>OBV!G925</f>
        <v>NEUTRAL</v>
      </c>
      <c r="L925" s="6" t="str">
        <f>OBV!H925</f>
        <v>CONFIRMED BEARISH</v>
      </c>
      <c r="M925" s="8">
        <f t="shared" si="140"/>
        <v>50</v>
      </c>
      <c r="N925" s="8">
        <f t="shared" si="141"/>
        <v>0</v>
      </c>
      <c r="O925" s="8">
        <f t="shared" si="142"/>
        <v>0</v>
      </c>
      <c r="P925" s="8">
        <f t="shared" si="143"/>
        <v>16.5</v>
      </c>
      <c r="Q925" s="9">
        <f t="shared" si="144"/>
        <v>19.975000000000001</v>
      </c>
      <c r="R925" s="9">
        <f t="shared" si="145"/>
        <v>14.125</v>
      </c>
      <c r="S925" s="9">
        <f t="shared" si="146"/>
        <v>14.925000000000001</v>
      </c>
      <c r="T925" s="9">
        <f t="shared" si="147"/>
        <v>16.625</v>
      </c>
      <c r="U925" s="8">
        <f t="shared" si="148"/>
        <v>16.341666666666669</v>
      </c>
      <c r="V925" s="8">
        <f t="shared" si="149"/>
        <v>16.412500000000001</v>
      </c>
    </row>
    <row r="926" spans="1:22" ht="13.5" x14ac:dyDescent="0.25">
      <c r="A926" s="3">
        <f>RSI!A926</f>
        <v>43657</v>
      </c>
      <c r="B926" s="2">
        <f>RSI!B926</f>
        <v>1.54</v>
      </c>
      <c r="C926" s="2">
        <f>RSI!I926</f>
        <v>25.914908208494268</v>
      </c>
      <c r="D926" s="2">
        <f>MACD!E926</f>
        <v>8.4706005180105848E-2</v>
      </c>
      <c r="E926" s="2">
        <f>MACD!F926</f>
        <v>8.6355560449949118E-2</v>
      </c>
      <c r="F926" s="2">
        <f>'Moving Avg'!D926</f>
        <v>1.548</v>
      </c>
      <c r="G926" s="2">
        <f>'Moving Avg'!F926</f>
        <v>1.6524999999999994</v>
      </c>
      <c r="H926" s="2">
        <f>'Moving Avg'!G926</f>
        <v>1.6386000000000005</v>
      </c>
      <c r="I926" s="2">
        <f>'Moving Avg'!H926</f>
        <v>1.7639499999999999</v>
      </c>
      <c r="J926" s="6" t="str">
        <f>OBV!F926</f>
        <v>BEARISH</v>
      </c>
      <c r="K926" s="6" t="str">
        <f>OBV!G926</f>
        <v>NEUTRAL</v>
      </c>
      <c r="L926" s="6" t="str">
        <f>OBV!H926</f>
        <v>CONFIRMED BEARISH</v>
      </c>
      <c r="M926" s="8">
        <f t="shared" si="140"/>
        <v>50</v>
      </c>
      <c r="N926" s="8">
        <f t="shared" si="141"/>
        <v>45</v>
      </c>
      <c r="O926" s="8">
        <f t="shared" si="142"/>
        <v>0</v>
      </c>
      <c r="P926" s="8">
        <f t="shared" si="143"/>
        <v>16.5</v>
      </c>
      <c r="Q926" s="9">
        <f t="shared" si="144"/>
        <v>35.725000000000001</v>
      </c>
      <c r="R926" s="9">
        <f t="shared" si="145"/>
        <v>23.125</v>
      </c>
      <c r="S926" s="9">
        <f t="shared" si="146"/>
        <v>21.675000000000001</v>
      </c>
      <c r="T926" s="9">
        <f t="shared" si="147"/>
        <v>27.875</v>
      </c>
      <c r="U926" s="8">
        <f t="shared" si="148"/>
        <v>26.841666666666669</v>
      </c>
      <c r="V926" s="8">
        <f t="shared" si="149"/>
        <v>27.1</v>
      </c>
    </row>
    <row r="927" spans="1:22" ht="13.5" x14ac:dyDescent="0.25">
      <c r="A927" s="3">
        <f>RSI!A927</f>
        <v>43658</v>
      </c>
      <c r="B927" s="2">
        <f>RSI!B927</f>
        <v>1.54</v>
      </c>
      <c r="C927" s="2">
        <f>RSI!I927</f>
        <v>25.914908208494268</v>
      </c>
      <c r="D927" s="2">
        <f>MACD!E927</f>
        <v>7.0894581392313638E-2</v>
      </c>
      <c r="E927" s="2">
        <f>MACD!F927</f>
        <v>8.3263364638422016E-2</v>
      </c>
      <c r="F927" s="2">
        <f>'Moving Avg'!D927</f>
        <v>1.54</v>
      </c>
      <c r="G927" s="2">
        <f>'Moving Avg'!F927</f>
        <v>1.6354999999999993</v>
      </c>
      <c r="H927" s="2">
        <f>'Moving Avg'!G927</f>
        <v>1.6376000000000004</v>
      </c>
      <c r="I927" s="2">
        <f>'Moving Avg'!H927</f>
        <v>1.7609000000000001</v>
      </c>
      <c r="J927" s="6" t="str">
        <f>OBV!F927</f>
        <v>BEARISH</v>
      </c>
      <c r="K927" s="6" t="str">
        <f>OBV!G927</f>
        <v>NEUTRAL</v>
      </c>
      <c r="L927" s="6" t="str">
        <f>OBV!H927</f>
        <v>CONFIRMED BEARISH</v>
      </c>
      <c r="M927" s="8">
        <f t="shared" si="140"/>
        <v>50</v>
      </c>
      <c r="N927" s="8">
        <f t="shared" si="141"/>
        <v>45</v>
      </c>
      <c r="O927" s="8">
        <f t="shared" si="142"/>
        <v>0</v>
      </c>
      <c r="P927" s="8">
        <f t="shared" si="143"/>
        <v>16.5</v>
      </c>
      <c r="Q927" s="9">
        <f t="shared" si="144"/>
        <v>35.725000000000001</v>
      </c>
      <c r="R927" s="9">
        <f t="shared" si="145"/>
        <v>23.125</v>
      </c>
      <c r="S927" s="9">
        <f t="shared" si="146"/>
        <v>21.675000000000001</v>
      </c>
      <c r="T927" s="9">
        <f t="shared" si="147"/>
        <v>27.875</v>
      </c>
      <c r="U927" s="8">
        <f t="shared" si="148"/>
        <v>26.841666666666669</v>
      </c>
      <c r="V927" s="8">
        <f t="shared" si="149"/>
        <v>27.1</v>
      </c>
    </row>
    <row r="928" spans="1:22" ht="13.5" x14ac:dyDescent="0.25">
      <c r="A928" s="3">
        <f>RSI!A928</f>
        <v>43661</v>
      </c>
      <c r="B928" s="2">
        <f>RSI!B928</f>
        <v>1.54</v>
      </c>
      <c r="C928" s="2">
        <f>RSI!I928</f>
        <v>25.914908208494268</v>
      </c>
      <c r="D928" s="2">
        <f>MACD!E928</f>
        <v>5.9721590317635354E-2</v>
      </c>
      <c r="E928" s="2">
        <f>MACD!F928</f>
        <v>7.8555009774264689E-2</v>
      </c>
      <c r="F928" s="2">
        <f>'Moving Avg'!D928</f>
        <v>1.54</v>
      </c>
      <c r="G928" s="2">
        <f>'Moving Avg'!F928</f>
        <v>1.6184999999999996</v>
      </c>
      <c r="H928" s="2">
        <f>'Moving Avg'!G928</f>
        <v>1.6366000000000005</v>
      </c>
      <c r="I928" s="2">
        <f>'Moving Avg'!H928</f>
        <v>1.7579500000000001</v>
      </c>
      <c r="J928" s="6" t="str">
        <f>OBV!F928</f>
        <v>NEUTRAL</v>
      </c>
      <c r="K928" s="6" t="str">
        <f>OBV!G928</f>
        <v>NEUTRAL</v>
      </c>
      <c r="L928" s="6" t="str">
        <f>OBV!H928</f>
        <v>NEUTRAL</v>
      </c>
      <c r="M928" s="8">
        <f t="shared" si="140"/>
        <v>50</v>
      </c>
      <c r="N928" s="8">
        <f t="shared" si="141"/>
        <v>45</v>
      </c>
      <c r="O928" s="8">
        <f t="shared" si="142"/>
        <v>0</v>
      </c>
      <c r="P928" s="8">
        <f t="shared" si="143"/>
        <v>33</v>
      </c>
      <c r="Q928" s="9">
        <f t="shared" si="144"/>
        <v>38.200000000000003</v>
      </c>
      <c r="R928" s="9">
        <f t="shared" si="145"/>
        <v>27.25</v>
      </c>
      <c r="S928" s="9">
        <f t="shared" si="146"/>
        <v>29.1</v>
      </c>
      <c r="T928" s="9">
        <f t="shared" si="147"/>
        <v>32</v>
      </c>
      <c r="U928" s="8">
        <f t="shared" si="148"/>
        <v>31.516666666666669</v>
      </c>
      <c r="V928" s="8">
        <f t="shared" si="149"/>
        <v>31.637500000000003</v>
      </c>
    </row>
    <row r="929" spans="1:22" ht="13.5" x14ac:dyDescent="0.25">
      <c r="A929" s="3">
        <f>RSI!A929</f>
        <v>43662</v>
      </c>
      <c r="B929" s="2">
        <f>RSI!B929</f>
        <v>1.54</v>
      </c>
      <c r="C929" s="2">
        <f>RSI!I929</f>
        <v>25.914908208494268</v>
      </c>
      <c r="D929" s="2">
        <f>MACD!E929</f>
        <v>5.0743074913626618E-2</v>
      </c>
      <c r="E929" s="2">
        <f>MACD!F929</f>
        <v>7.2992622802137086E-2</v>
      </c>
      <c r="F929" s="2">
        <f>'Moving Avg'!D929</f>
        <v>1.54</v>
      </c>
      <c r="G929" s="2">
        <f>'Moving Avg'!F929</f>
        <v>1.6014999999999997</v>
      </c>
      <c r="H929" s="2">
        <f>'Moving Avg'!G929</f>
        <v>1.636200000000001</v>
      </c>
      <c r="I929" s="2">
        <f>'Moving Avg'!H929</f>
        <v>1.7550000000000003</v>
      </c>
      <c r="J929" s="6" t="str">
        <f>OBV!F929</f>
        <v>NEUTRAL</v>
      </c>
      <c r="K929" s="6" t="str">
        <f>OBV!G929</f>
        <v>NEUTRAL</v>
      </c>
      <c r="L929" s="6" t="str">
        <f>OBV!H929</f>
        <v>NEUTRAL</v>
      </c>
      <c r="M929" s="8">
        <f t="shared" si="140"/>
        <v>50</v>
      </c>
      <c r="N929" s="8">
        <f t="shared" si="141"/>
        <v>100</v>
      </c>
      <c r="O929" s="8">
        <f t="shared" si="142"/>
        <v>0</v>
      </c>
      <c r="P929" s="8">
        <f t="shared" si="143"/>
        <v>33</v>
      </c>
      <c r="Q929" s="9">
        <f t="shared" si="144"/>
        <v>57.45</v>
      </c>
      <c r="R929" s="9">
        <f t="shared" si="145"/>
        <v>38.25</v>
      </c>
      <c r="S929" s="9">
        <f t="shared" si="146"/>
        <v>37.35</v>
      </c>
      <c r="T929" s="9">
        <f t="shared" si="147"/>
        <v>45.75</v>
      </c>
      <c r="U929" s="8">
        <f t="shared" si="148"/>
        <v>44.35</v>
      </c>
      <c r="V929" s="8">
        <f t="shared" si="149"/>
        <v>44.7</v>
      </c>
    </row>
    <row r="930" spans="1:22" ht="13.5" x14ac:dyDescent="0.25">
      <c r="A930" s="3">
        <f>RSI!A930</f>
        <v>43663</v>
      </c>
      <c r="B930" s="2">
        <f>RSI!B930</f>
        <v>1.5</v>
      </c>
      <c r="C930" s="2">
        <f>RSI!I930</f>
        <v>20.361330103148632</v>
      </c>
      <c r="D930" s="2">
        <f>MACD!E930</f>
        <v>4.6549160281840418E-2</v>
      </c>
      <c r="E930" s="2">
        <f>MACD!F930</f>
        <v>6.7703930298077752E-2</v>
      </c>
      <c r="F930" s="2">
        <f>'Moving Avg'!D930</f>
        <v>1.532</v>
      </c>
      <c r="G930" s="2">
        <f>'Moving Avg'!F930</f>
        <v>1.5864999999999996</v>
      </c>
      <c r="H930" s="2">
        <f>'Moving Avg'!G930</f>
        <v>1.6350000000000009</v>
      </c>
      <c r="I930" s="2">
        <f>'Moving Avg'!H930</f>
        <v>1.7517000000000007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50</v>
      </c>
      <c r="N930" s="8">
        <f t="shared" si="141"/>
        <v>100</v>
      </c>
      <c r="O930" s="8">
        <f t="shared" si="142"/>
        <v>0</v>
      </c>
      <c r="P930" s="8">
        <f t="shared" si="143"/>
        <v>16.5</v>
      </c>
      <c r="Q930" s="9">
        <f t="shared" si="144"/>
        <v>54.975000000000001</v>
      </c>
      <c r="R930" s="9">
        <f t="shared" si="145"/>
        <v>34.125</v>
      </c>
      <c r="S930" s="9">
        <f t="shared" si="146"/>
        <v>29.925000000000001</v>
      </c>
      <c r="T930" s="9">
        <f t="shared" si="147"/>
        <v>41.625</v>
      </c>
      <c r="U930" s="8">
        <f t="shared" si="148"/>
        <v>39.674999999999997</v>
      </c>
      <c r="V930" s="8">
        <f t="shared" si="149"/>
        <v>40.162499999999994</v>
      </c>
    </row>
    <row r="931" spans="1:22" ht="13.5" x14ac:dyDescent="0.25">
      <c r="A931" s="3">
        <f>RSI!A931</f>
        <v>43664</v>
      </c>
      <c r="B931" s="2">
        <f>RSI!B931</f>
        <v>1.5</v>
      </c>
      <c r="C931" s="2">
        <f>RSI!I931</f>
        <v>20.361330103148632</v>
      </c>
      <c r="D931" s="2">
        <f>MACD!E931</f>
        <v>4.3644535880505542E-2</v>
      </c>
      <c r="E931" s="2">
        <f>MACD!F931</f>
        <v>6.2892051414563319E-2</v>
      </c>
      <c r="F931" s="2">
        <f>'Moving Avg'!D931</f>
        <v>1.524</v>
      </c>
      <c r="G931" s="2">
        <f>'Moving Avg'!F931</f>
        <v>1.5754999999999995</v>
      </c>
      <c r="H931" s="2">
        <f>'Moving Avg'!G931</f>
        <v>1.6338000000000008</v>
      </c>
      <c r="I931" s="2">
        <f>'Moving Avg'!H931</f>
        <v>1.7484000000000006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50</v>
      </c>
      <c r="N931" s="8">
        <f t="shared" si="141"/>
        <v>45</v>
      </c>
      <c r="O931" s="8">
        <f t="shared" si="142"/>
        <v>0</v>
      </c>
      <c r="P931" s="8">
        <f t="shared" si="143"/>
        <v>16.5</v>
      </c>
      <c r="Q931" s="9">
        <f t="shared" si="144"/>
        <v>35.725000000000001</v>
      </c>
      <c r="R931" s="9">
        <f t="shared" si="145"/>
        <v>23.125</v>
      </c>
      <c r="S931" s="9">
        <f t="shared" si="146"/>
        <v>21.675000000000001</v>
      </c>
      <c r="T931" s="9">
        <f t="shared" si="147"/>
        <v>27.875</v>
      </c>
      <c r="U931" s="8">
        <f t="shared" si="148"/>
        <v>26.841666666666669</v>
      </c>
      <c r="V931" s="8">
        <f t="shared" si="149"/>
        <v>27.1</v>
      </c>
    </row>
    <row r="932" spans="1:22" ht="13.5" x14ac:dyDescent="0.25">
      <c r="A932" s="3">
        <f>RSI!A932</f>
        <v>43665</v>
      </c>
      <c r="B932" s="2">
        <f>RSI!B932</f>
        <v>1.5</v>
      </c>
      <c r="C932" s="2">
        <f>RSI!I932</f>
        <v>20.361330103148632</v>
      </c>
      <c r="D932" s="2">
        <f>MACD!E932</f>
        <v>4.1783140285379883E-2</v>
      </c>
      <c r="E932" s="2">
        <f>MACD!F932</f>
        <v>5.8670269188726629E-2</v>
      </c>
      <c r="F932" s="2">
        <f>'Moving Avg'!D932</f>
        <v>1.516</v>
      </c>
      <c r="G932" s="2">
        <f>'Moving Avg'!F932</f>
        <v>1.5679999999999996</v>
      </c>
      <c r="H932" s="2">
        <f>'Moving Avg'!G932</f>
        <v>1.6326000000000009</v>
      </c>
      <c r="I932" s="2">
        <f>'Moving Avg'!H932</f>
        <v>1.7452500000000004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0"/>
        <v>50</v>
      </c>
      <c r="N932" s="8">
        <f t="shared" si="141"/>
        <v>45</v>
      </c>
      <c r="O932" s="8">
        <f t="shared" si="142"/>
        <v>0</v>
      </c>
      <c r="P932" s="8">
        <f t="shared" si="143"/>
        <v>16.5</v>
      </c>
      <c r="Q932" s="9">
        <f t="shared" si="144"/>
        <v>35.725000000000001</v>
      </c>
      <c r="R932" s="9">
        <f t="shared" si="145"/>
        <v>23.125</v>
      </c>
      <c r="S932" s="9">
        <f t="shared" si="146"/>
        <v>21.675000000000001</v>
      </c>
      <c r="T932" s="9">
        <f t="shared" si="147"/>
        <v>27.875</v>
      </c>
      <c r="U932" s="8">
        <f t="shared" si="148"/>
        <v>26.841666666666669</v>
      </c>
      <c r="V932" s="8">
        <f t="shared" si="149"/>
        <v>27.1</v>
      </c>
    </row>
    <row r="933" spans="1:22" ht="13.5" x14ac:dyDescent="0.25">
      <c r="A933" s="3">
        <f>RSI!A933</f>
        <v>43668</v>
      </c>
      <c r="B933" s="2">
        <f>RSI!B933</f>
        <v>1.5</v>
      </c>
      <c r="C933" s="2">
        <f>RSI!I933</f>
        <v>20.361330103148632</v>
      </c>
      <c r="D933" s="2">
        <f>MACD!E933</f>
        <v>3.4606455528111812E-2</v>
      </c>
      <c r="E933" s="2">
        <f>MACD!F933</f>
        <v>5.3857506456603664E-2</v>
      </c>
      <c r="F933" s="2">
        <f>'Moving Avg'!D933</f>
        <v>1.508</v>
      </c>
      <c r="G933" s="2">
        <f>'Moving Avg'!F933</f>
        <v>1.5604999999999998</v>
      </c>
      <c r="H933" s="2">
        <f>'Moving Avg'!G933</f>
        <v>1.6314000000000011</v>
      </c>
      <c r="I933" s="2">
        <f>'Moving Avg'!H933</f>
        <v>1.7421000000000006</v>
      </c>
      <c r="J933" s="6" t="str">
        <f>OBV!F933</f>
        <v>BEARISH</v>
      </c>
      <c r="K933" s="6" t="str">
        <f>OBV!G933</f>
        <v>NEUTRAL</v>
      </c>
      <c r="L933" s="6" t="str">
        <f>OBV!H933</f>
        <v>CONFIRMED BEARISH</v>
      </c>
      <c r="M933" s="8">
        <f t="shared" si="140"/>
        <v>50</v>
      </c>
      <c r="N933" s="8">
        <f t="shared" si="141"/>
        <v>45</v>
      </c>
      <c r="O933" s="8">
        <f t="shared" si="142"/>
        <v>0</v>
      </c>
      <c r="P933" s="8">
        <f t="shared" si="143"/>
        <v>16.5</v>
      </c>
      <c r="Q933" s="9">
        <f t="shared" si="144"/>
        <v>35.725000000000001</v>
      </c>
      <c r="R933" s="9">
        <f t="shared" si="145"/>
        <v>23.125</v>
      </c>
      <c r="S933" s="9">
        <f t="shared" si="146"/>
        <v>21.675000000000001</v>
      </c>
      <c r="T933" s="9">
        <f t="shared" si="147"/>
        <v>27.875</v>
      </c>
      <c r="U933" s="8">
        <f t="shared" si="148"/>
        <v>26.841666666666669</v>
      </c>
      <c r="V933" s="8">
        <f t="shared" si="149"/>
        <v>27.1</v>
      </c>
    </row>
    <row r="934" spans="1:22" ht="13.5" x14ac:dyDescent="0.25">
      <c r="A934" s="3">
        <f>RSI!A934</f>
        <v>43669</v>
      </c>
      <c r="B934" s="2">
        <f>RSI!B934</f>
        <v>1.5</v>
      </c>
      <c r="C934" s="2">
        <f>RSI!I934</f>
        <v>20.361330103148632</v>
      </c>
      <c r="D934" s="2">
        <f>MACD!E934</f>
        <v>2.9045161709418954E-2</v>
      </c>
      <c r="E934" s="2">
        <f>MACD!F934</f>
        <v>4.8895037507166728E-2</v>
      </c>
      <c r="F934" s="2">
        <f>'Moving Avg'!D934</f>
        <v>1.5</v>
      </c>
      <c r="G934" s="2">
        <f>'Moving Avg'!F934</f>
        <v>1.5529999999999997</v>
      </c>
      <c r="H934" s="2">
        <f>'Moving Avg'!G934</f>
        <v>1.630200000000001</v>
      </c>
      <c r="I934" s="2">
        <f>'Moving Avg'!H934</f>
        <v>1.7389500000000009</v>
      </c>
      <c r="J934" s="6" t="str">
        <f>OBV!F934</f>
        <v>BEARISH</v>
      </c>
      <c r="K934" s="6" t="str">
        <f>OBV!G934</f>
        <v>NEUTRAL</v>
      </c>
      <c r="L934" s="6" t="str">
        <f>OBV!H934</f>
        <v>CONFIRMED BEARISH</v>
      </c>
      <c r="M934" s="8">
        <f t="shared" si="140"/>
        <v>50</v>
      </c>
      <c r="N934" s="8">
        <f t="shared" si="141"/>
        <v>45</v>
      </c>
      <c r="O934" s="8">
        <f t="shared" si="142"/>
        <v>0</v>
      </c>
      <c r="P934" s="8">
        <f t="shared" si="143"/>
        <v>16.5</v>
      </c>
      <c r="Q934" s="9">
        <f t="shared" si="144"/>
        <v>35.725000000000001</v>
      </c>
      <c r="R934" s="9">
        <f t="shared" si="145"/>
        <v>23.125</v>
      </c>
      <c r="S934" s="9">
        <f t="shared" si="146"/>
        <v>21.675000000000001</v>
      </c>
      <c r="T934" s="9">
        <f t="shared" si="147"/>
        <v>27.875</v>
      </c>
      <c r="U934" s="8">
        <f t="shared" si="148"/>
        <v>26.841666666666669</v>
      </c>
      <c r="V934" s="8">
        <f t="shared" si="149"/>
        <v>27.1</v>
      </c>
    </row>
    <row r="935" spans="1:22" ht="13.5" x14ac:dyDescent="0.25">
      <c r="A935" s="3">
        <f>RSI!A935</f>
        <v>43670</v>
      </c>
      <c r="B935" s="2">
        <f>RSI!B935</f>
        <v>1.54</v>
      </c>
      <c r="C935" s="2">
        <f>RSI!I935</f>
        <v>39.226505099735405</v>
      </c>
      <c r="D935" s="2">
        <f>MACD!E935</f>
        <v>2.1849901176717479E-2</v>
      </c>
      <c r="E935" s="2">
        <f>MACD!F935</f>
        <v>4.3486010241076879E-2</v>
      </c>
      <c r="F935" s="2">
        <f>'Moving Avg'!D935</f>
        <v>1.508</v>
      </c>
      <c r="G935" s="2">
        <f>'Moving Avg'!F935</f>
        <v>1.5474999999999999</v>
      </c>
      <c r="H935" s="2">
        <f>'Moving Avg'!G935</f>
        <v>1.6298000000000008</v>
      </c>
      <c r="I935" s="2">
        <f>'Moving Avg'!H935</f>
        <v>1.7360000000000011</v>
      </c>
      <c r="J935" s="6" t="str">
        <f>OBV!F935</f>
        <v>NEUTRAL</v>
      </c>
      <c r="K935" s="6" t="str">
        <f>OBV!G935</f>
        <v>NEUTRAL</v>
      </c>
      <c r="L935" s="6" t="str">
        <f>OBV!H935</f>
        <v>NEUTRAL</v>
      </c>
      <c r="M935" s="8">
        <f t="shared" si="140"/>
        <v>25</v>
      </c>
      <c r="N935" s="8">
        <f t="shared" si="141"/>
        <v>100</v>
      </c>
      <c r="O935" s="8">
        <f t="shared" si="142"/>
        <v>0</v>
      </c>
      <c r="P935" s="8">
        <f t="shared" si="143"/>
        <v>33</v>
      </c>
      <c r="Q935" s="9">
        <f t="shared" si="144"/>
        <v>48.7</v>
      </c>
      <c r="R935" s="9">
        <f t="shared" si="145"/>
        <v>33.25</v>
      </c>
      <c r="S935" s="9">
        <f t="shared" si="146"/>
        <v>33.6</v>
      </c>
      <c r="T935" s="9">
        <f t="shared" si="147"/>
        <v>39.5</v>
      </c>
      <c r="U935" s="8">
        <f t="shared" si="148"/>
        <v>38.516666666666673</v>
      </c>
      <c r="V935" s="8">
        <f t="shared" si="149"/>
        <v>38.762500000000003</v>
      </c>
    </row>
    <row r="936" spans="1:22" ht="13.5" x14ac:dyDescent="0.25">
      <c r="A936" s="3">
        <f>RSI!A936</f>
        <v>43672</v>
      </c>
      <c r="B936" s="2">
        <f>RSI!B936</f>
        <v>1.57</v>
      </c>
      <c r="C936" s="2">
        <f>RSI!I936</f>
        <v>48.986845546425741</v>
      </c>
      <c r="D936" s="2">
        <f>MACD!E936</f>
        <v>1.374136484851296E-2</v>
      </c>
      <c r="E936" s="2">
        <f>MACD!F936</f>
        <v>3.7537081162564094E-2</v>
      </c>
      <c r="F936" s="2">
        <f>'Moving Avg'!D936</f>
        <v>1.522</v>
      </c>
      <c r="G936" s="2">
        <f>'Moving Avg'!F936</f>
        <v>1.5434999999999997</v>
      </c>
      <c r="H936" s="2">
        <f>'Moving Avg'!G936</f>
        <v>1.6300000000000003</v>
      </c>
      <c r="I936" s="2">
        <f>'Moving Avg'!H936</f>
        <v>1.7333500000000008</v>
      </c>
      <c r="J936" s="6" t="str">
        <f>OBV!F936</f>
        <v>BULLISH</v>
      </c>
      <c r="K936" s="6" t="str">
        <f>OBV!G936</f>
        <v>NEUTRAL</v>
      </c>
      <c r="L936" s="6" t="str">
        <f>OBV!H936</f>
        <v>CONFIRMED BULLISH</v>
      </c>
      <c r="M936" s="8">
        <f t="shared" si="140"/>
        <v>25</v>
      </c>
      <c r="N936" s="8">
        <f t="shared" si="141"/>
        <v>100</v>
      </c>
      <c r="O936" s="8">
        <f t="shared" si="142"/>
        <v>0</v>
      </c>
      <c r="P936" s="8">
        <f t="shared" si="143"/>
        <v>83.5</v>
      </c>
      <c r="Q936" s="9">
        <f t="shared" si="144"/>
        <v>56.274999999999999</v>
      </c>
      <c r="R936" s="9">
        <f t="shared" si="145"/>
        <v>45.875</v>
      </c>
      <c r="S936" s="9">
        <f t="shared" si="146"/>
        <v>56.325000000000003</v>
      </c>
      <c r="T936" s="9">
        <f t="shared" si="147"/>
        <v>52.125</v>
      </c>
      <c r="U936" s="8">
        <f t="shared" si="148"/>
        <v>52.82500000000001</v>
      </c>
      <c r="V936" s="8">
        <f t="shared" si="149"/>
        <v>52.650000000000006</v>
      </c>
    </row>
    <row r="937" spans="1:22" ht="13.5" x14ac:dyDescent="0.25">
      <c r="A937" s="3">
        <f>RSI!A937</f>
        <v>43675</v>
      </c>
      <c r="B937" s="2">
        <f>RSI!B937</f>
        <v>1.57</v>
      </c>
      <c r="C937" s="2">
        <f>RSI!I937</f>
        <v>48.986845546425748</v>
      </c>
      <c r="D937" s="2">
        <f>MACD!E937</f>
        <v>6.890045903640285E-3</v>
      </c>
      <c r="E937" s="2">
        <f>MACD!F937</f>
        <v>3.1407674110779334E-2</v>
      </c>
      <c r="F937" s="2">
        <f>'Moving Avg'!D937</f>
        <v>1.536</v>
      </c>
      <c r="G937" s="2">
        <f>'Moving Avg'!F937</f>
        <v>1.5429999999999997</v>
      </c>
      <c r="H937" s="2">
        <f>'Moving Avg'!G937</f>
        <v>1.6301999999999999</v>
      </c>
      <c r="I937" s="2">
        <f>'Moving Avg'!H937</f>
        <v>1.7307000000000008</v>
      </c>
      <c r="J937" s="6" t="str">
        <f>OBV!F937</f>
        <v>BULLISH</v>
      </c>
      <c r="K937" s="6" t="str">
        <f>OBV!G937</f>
        <v>NEUTRAL</v>
      </c>
      <c r="L937" s="6" t="str">
        <f>OBV!H937</f>
        <v>CONFIRMED BULLISH</v>
      </c>
      <c r="M937" s="8">
        <f t="shared" si="140"/>
        <v>25</v>
      </c>
      <c r="N937" s="8">
        <f t="shared" si="141"/>
        <v>100</v>
      </c>
      <c r="O937" s="8">
        <f t="shared" si="142"/>
        <v>0</v>
      </c>
      <c r="P937" s="8">
        <f t="shared" si="143"/>
        <v>83.5</v>
      </c>
      <c r="Q937" s="9">
        <f t="shared" si="144"/>
        <v>56.274999999999999</v>
      </c>
      <c r="R937" s="9">
        <f t="shared" si="145"/>
        <v>45.875</v>
      </c>
      <c r="S937" s="9">
        <f t="shared" si="146"/>
        <v>56.325000000000003</v>
      </c>
      <c r="T937" s="9">
        <f t="shared" si="147"/>
        <v>52.125</v>
      </c>
      <c r="U937" s="8">
        <f t="shared" si="148"/>
        <v>52.82500000000001</v>
      </c>
      <c r="V937" s="8">
        <f t="shared" si="149"/>
        <v>52.650000000000006</v>
      </c>
    </row>
    <row r="938" spans="1:22" ht="13.5" x14ac:dyDescent="0.25">
      <c r="A938" s="3">
        <f>RSI!A938</f>
        <v>43676</v>
      </c>
      <c r="B938" s="2">
        <f>RSI!B938</f>
        <v>1.57</v>
      </c>
      <c r="C938" s="2">
        <f>RSI!I938</f>
        <v>48.986845546425748</v>
      </c>
      <c r="D938" s="2">
        <f>MACD!E938</f>
        <v>1.1018040419463748E-3</v>
      </c>
      <c r="E938" s="2">
        <f>MACD!F938</f>
        <v>2.5346500097012743E-2</v>
      </c>
      <c r="F938" s="2">
        <f>'Moving Avg'!D938</f>
        <v>1.5500000000000003</v>
      </c>
      <c r="G938" s="2">
        <f>'Moving Avg'!F938</f>
        <v>1.5425</v>
      </c>
      <c r="H938" s="2">
        <f>'Moving Avg'!G938</f>
        <v>1.6303999999999996</v>
      </c>
      <c r="I938" s="2">
        <f>'Moving Avg'!H938</f>
        <v>1.728050000000001</v>
      </c>
      <c r="J938" s="6" t="str">
        <f>OBV!F938</f>
        <v>BULLISH</v>
      </c>
      <c r="K938" s="6" t="str">
        <f>OBV!G938</f>
        <v>NEUTRAL</v>
      </c>
      <c r="L938" s="6" t="str">
        <f>OBV!H938</f>
        <v>CONFIRMED BULLISH</v>
      </c>
      <c r="M938" s="8">
        <f t="shared" si="140"/>
        <v>25</v>
      </c>
      <c r="N938" s="8">
        <f t="shared" si="141"/>
        <v>100</v>
      </c>
      <c r="O938" s="8">
        <f t="shared" si="142"/>
        <v>0</v>
      </c>
      <c r="P938" s="8">
        <f t="shared" si="143"/>
        <v>83.5</v>
      </c>
      <c r="Q938" s="9">
        <f t="shared" si="144"/>
        <v>56.274999999999999</v>
      </c>
      <c r="R938" s="9">
        <f t="shared" si="145"/>
        <v>45.875</v>
      </c>
      <c r="S938" s="9">
        <f t="shared" si="146"/>
        <v>56.325000000000003</v>
      </c>
      <c r="T938" s="9">
        <f t="shared" si="147"/>
        <v>52.125</v>
      </c>
      <c r="U938" s="8">
        <f t="shared" si="148"/>
        <v>52.82500000000001</v>
      </c>
      <c r="V938" s="8">
        <f t="shared" si="149"/>
        <v>52.650000000000006</v>
      </c>
    </row>
    <row r="939" spans="1:22" ht="13.5" x14ac:dyDescent="0.25">
      <c r="A939" s="3">
        <f>RSI!A939</f>
        <v>43677</v>
      </c>
      <c r="B939" s="2">
        <f>RSI!B939</f>
        <v>1.57</v>
      </c>
      <c r="C939" s="2">
        <f>RSI!I939</f>
        <v>48.986845546425755</v>
      </c>
      <c r="D939" s="2">
        <f>MACD!E939</f>
        <v>-3.7875797988899951E-3</v>
      </c>
      <c r="E939" s="2">
        <f>MACD!F939</f>
        <v>1.9519684117832194E-2</v>
      </c>
      <c r="F939" s="2">
        <f>'Moving Avg'!D939</f>
        <v>1.5640000000000003</v>
      </c>
      <c r="G939" s="2">
        <f>'Moving Avg'!F939</f>
        <v>1.5419999999999998</v>
      </c>
      <c r="H939" s="2">
        <f>'Moving Avg'!G939</f>
        <v>1.6305999999999994</v>
      </c>
      <c r="I939" s="2">
        <f>'Moving Avg'!H939</f>
        <v>1.7257000000000007</v>
      </c>
      <c r="J939" s="6" t="str">
        <f>OBV!F939</f>
        <v>BULLISH</v>
      </c>
      <c r="K939" s="6" t="str">
        <f>OBV!G939</f>
        <v>NEUTRAL</v>
      </c>
      <c r="L939" s="6" t="str">
        <f>OBV!H939</f>
        <v>CONFIRMED BULLISH</v>
      </c>
      <c r="M939" s="8">
        <f t="shared" si="140"/>
        <v>25</v>
      </c>
      <c r="N939" s="8">
        <f t="shared" si="141"/>
        <v>100</v>
      </c>
      <c r="O939" s="8">
        <f t="shared" si="142"/>
        <v>0</v>
      </c>
      <c r="P939" s="8">
        <f t="shared" si="143"/>
        <v>83.5</v>
      </c>
      <c r="Q939" s="9">
        <f t="shared" si="144"/>
        <v>56.274999999999999</v>
      </c>
      <c r="R939" s="9">
        <f t="shared" si="145"/>
        <v>45.875</v>
      </c>
      <c r="S939" s="9">
        <f t="shared" si="146"/>
        <v>56.325000000000003</v>
      </c>
      <c r="T939" s="9">
        <f t="shared" si="147"/>
        <v>52.125</v>
      </c>
      <c r="U939" s="8">
        <f t="shared" si="148"/>
        <v>52.82500000000001</v>
      </c>
      <c r="V939" s="8">
        <f t="shared" si="149"/>
        <v>52.650000000000006</v>
      </c>
    </row>
    <row r="940" spans="1:22" ht="13.5" x14ac:dyDescent="0.25">
      <c r="A940" s="3">
        <f>RSI!A940</f>
        <v>43678</v>
      </c>
      <c r="B940" s="2">
        <f>RSI!B940</f>
        <v>1.57</v>
      </c>
      <c r="C940" s="2">
        <f>RSI!I940</f>
        <v>48.986845546425755</v>
      </c>
      <c r="D940" s="2">
        <f>MACD!E940</f>
        <v>-1.4070856827478329E-2</v>
      </c>
      <c r="E940" s="2">
        <f>MACD!F940</f>
        <v>1.2801575928770091E-2</v>
      </c>
      <c r="F940" s="2">
        <f>'Moving Avg'!D940</f>
        <v>1.57</v>
      </c>
      <c r="G940" s="2">
        <f>'Moving Avg'!F940</f>
        <v>1.5414999999999999</v>
      </c>
      <c r="H940" s="2">
        <f>'Moving Avg'!G940</f>
        <v>1.6307999999999989</v>
      </c>
      <c r="I940" s="2">
        <f>'Moving Avg'!H940</f>
        <v>1.7233500000000006</v>
      </c>
      <c r="J940" s="6" t="str">
        <f>OBV!F940</f>
        <v>BULLISH</v>
      </c>
      <c r="K940" s="6" t="str">
        <f>OBV!G940</f>
        <v>NEUTRAL</v>
      </c>
      <c r="L940" s="6" t="str">
        <f>OBV!H940</f>
        <v>CONFIRMED BULLISH</v>
      </c>
      <c r="M940" s="8">
        <f t="shared" si="140"/>
        <v>25</v>
      </c>
      <c r="N940" s="8">
        <f t="shared" si="141"/>
        <v>100</v>
      </c>
      <c r="O940" s="8">
        <f t="shared" si="142"/>
        <v>0</v>
      </c>
      <c r="P940" s="8">
        <f t="shared" si="143"/>
        <v>83.5</v>
      </c>
      <c r="Q940" s="9">
        <f t="shared" si="144"/>
        <v>56.274999999999999</v>
      </c>
      <c r="R940" s="9">
        <f t="shared" si="145"/>
        <v>45.875</v>
      </c>
      <c r="S940" s="9">
        <f t="shared" si="146"/>
        <v>56.325000000000003</v>
      </c>
      <c r="T940" s="9">
        <f t="shared" si="147"/>
        <v>52.125</v>
      </c>
      <c r="U940" s="8">
        <f t="shared" si="148"/>
        <v>52.82500000000001</v>
      </c>
      <c r="V940" s="8">
        <f t="shared" si="149"/>
        <v>52.650000000000006</v>
      </c>
    </row>
    <row r="941" spans="1:22" ht="13.5" x14ac:dyDescent="0.25">
      <c r="A941" s="3">
        <f>RSI!A941</f>
        <v>43679</v>
      </c>
      <c r="B941" s="2">
        <f>RSI!B941</f>
        <v>1.57</v>
      </c>
      <c r="C941" s="2">
        <f>RSI!I941</f>
        <v>48.986845546425755</v>
      </c>
      <c r="D941" s="2">
        <f>MACD!E941</f>
        <v>-2.2764924507113315E-2</v>
      </c>
      <c r="E941" s="2">
        <f>MACD!F941</f>
        <v>5.6882758415934109E-3</v>
      </c>
      <c r="F941" s="2">
        <f>'Moving Avg'!D941</f>
        <v>1.57</v>
      </c>
      <c r="G941" s="2">
        <f>'Moving Avg'!F941</f>
        <v>1.5409999999999999</v>
      </c>
      <c r="H941" s="2">
        <f>'Moving Avg'!G941</f>
        <v>1.6309999999999989</v>
      </c>
      <c r="I941" s="2">
        <f>'Moving Avg'!H941</f>
        <v>1.7210000000000005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  <c r="M941" s="8">
        <f t="shared" si="140"/>
        <v>25</v>
      </c>
      <c r="N941" s="8">
        <f t="shared" si="141"/>
        <v>100</v>
      </c>
      <c r="O941" s="8">
        <f t="shared" si="142"/>
        <v>0</v>
      </c>
      <c r="P941" s="8">
        <f t="shared" si="143"/>
        <v>33</v>
      </c>
      <c r="Q941" s="9">
        <f t="shared" si="144"/>
        <v>48.7</v>
      </c>
      <c r="R941" s="9">
        <f t="shared" si="145"/>
        <v>33.25</v>
      </c>
      <c r="S941" s="9">
        <f t="shared" si="146"/>
        <v>33.6</v>
      </c>
      <c r="T941" s="9">
        <f t="shared" si="147"/>
        <v>39.5</v>
      </c>
      <c r="U941" s="8">
        <f t="shared" si="148"/>
        <v>38.516666666666673</v>
      </c>
      <c r="V941" s="8">
        <f t="shared" si="149"/>
        <v>38.762500000000003</v>
      </c>
    </row>
    <row r="942" spans="1:22" ht="13.5" x14ac:dyDescent="0.25">
      <c r="A942" s="3">
        <f>RSI!A942</f>
        <v>43682</v>
      </c>
      <c r="B942" s="2">
        <f>RSI!B942</f>
        <v>1.57</v>
      </c>
      <c r="C942" s="2">
        <f>RSI!I942</f>
        <v>48.986845546425755</v>
      </c>
      <c r="D942" s="2">
        <f>MACD!E942</f>
        <v>-3.0114807452614967E-2</v>
      </c>
      <c r="E942" s="2">
        <f>MACD!F942</f>
        <v>-1.4723408172482655E-3</v>
      </c>
      <c r="F942" s="2">
        <f>'Moving Avg'!D942</f>
        <v>1.57</v>
      </c>
      <c r="G942" s="2">
        <f>'Moving Avg'!F942</f>
        <v>1.5405000000000002</v>
      </c>
      <c r="H942" s="2">
        <f>'Moving Avg'!G942</f>
        <v>1.6311999999999987</v>
      </c>
      <c r="I942" s="2">
        <f>'Moving Avg'!H942</f>
        <v>1.7186500000000007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  <c r="M942" s="8">
        <f t="shared" si="140"/>
        <v>25</v>
      </c>
      <c r="N942" s="8">
        <f t="shared" si="141"/>
        <v>100</v>
      </c>
      <c r="O942" s="8">
        <f t="shared" si="142"/>
        <v>0</v>
      </c>
      <c r="P942" s="8">
        <f t="shared" si="143"/>
        <v>33</v>
      </c>
      <c r="Q942" s="9">
        <f t="shared" si="144"/>
        <v>48.7</v>
      </c>
      <c r="R942" s="9">
        <f t="shared" si="145"/>
        <v>33.25</v>
      </c>
      <c r="S942" s="9">
        <f t="shared" si="146"/>
        <v>33.6</v>
      </c>
      <c r="T942" s="9">
        <f t="shared" si="147"/>
        <v>39.5</v>
      </c>
      <c r="U942" s="8">
        <f t="shared" si="148"/>
        <v>38.516666666666673</v>
      </c>
      <c r="V942" s="8">
        <f t="shared" si="149"/>
        <v>38.762500000000003</v>
      </c>
    </row>
    <row r="943" spans="1:22" ht="13.5" x14ac:dyDescent="0.25">
      <c r="A943" s="3">
        <f>RSI!A943</f>
        <v>43683</v>
      </c>
      <c r="B943" s="2">
        <f>RSI!B943</f>
        <v>1.53</v>
      </c>
      <c r="C943" s="2">
        <f>RSI!I943</f>
        <v>36.026768498685605</v>
      </c>
      <c r="D943" s="2">
        <f>MACD!E943</f>
        <v>-3.3364831897636504E-2</v>
      </c>
      <c r="E943" s="2">
        <f>MACD!F943</f>
        <v>-7.8508390333259133E-3</v>
      </c>
      <c r="F943" s="2">
        <f>'Moving Avg'!D943</f>
        <v>1.5620000000000001</v>
      </c>
      <c r="G943" s="2">
        <f>'Moving Avg'!F943</f>
        <v>1.5400000000000003</v>
      </c>
      <c r="H943" s="2">
        <f>'Moving Avg'!G943</f>
        <v>1.6305999999999985</v>
      </c>
      <c r="I943" s="2">
        <f>'Moving Avg'!H943</f>
        <v>1.7161000000000004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  <c r="M943" s="8">
        <f t="shared" si="140"/>
        <v>25</v>
      </c>
      <c r="N943" s="8">
        <f t="shared" si="141"/>
        <v>100</v>
      </c>
      <c r="O943" s="8">
        <f t="shared" si="142"/>
        <v>0</v>
      </c>
      <c r="P943" s="8">
        <f t="shared" si="143"/>
        <v>33</v>
      </c>
      <c r="Q943" s="9">
        <f t="shared" si="144"/>
        <v>48.7</v>
      </c>
      <c r="R943" s="9">
        <f t="shared" si="145"/>
        <v>33.25</v>
      </c>
      <c r="S943" s="9">
        <f t="shared" si="146"/>
        <v>33.6</v>
      </c>
      <c r="T943" s="9">
        <f t="shared" si="147"/>
        <v>39.5</v>
      </c>
      <c r="U943" s="8">
        <f t="shared" si="148"/>
        <v>38.516666666666673</v>
      </c>
      <c r="V943" s="8">
        <f t="shared" si="149"/>
        <v>38.762500000000003</v>
      </c>
    </row>
    <row r="944" spans="1:22" ht="13.5" x14ac:dyDescent="0.25">
      <c r="A944" s="3">
        <f>RSI!A944</f>
        <v>43684</v>
      </c>
      <c r="B944" s="2">
        <f>RSI!B944</f>
        <v>1.5</v>
      </c>
      <c r="C944" s="2">
        <f>RSI!I944</f>
        <v>29.683787990488014</v>
      </c>
      <c r="D944" s="2">
        <f>MACD!E944</f>
        <v>-3.3650579461141916E-2</v>
      </c>
      <c r="E944" s="2">
        <f>MACD!F944</f>
        <v>-1.3010787118889113E-2</v>
      </c>
      <c r="F944" s="2">
        <f>'Moving Avg'!D944</f>
        <v>1.548</v>
      </c>
      <c r="G944" s="2">
        <f>'Moving Avg'!F944</f>
        <v>1.538</v>
      </c>
      <c r="H944" s="2">
        <f>'Moving Avg'!G944</f>
        <v>1.6293999999999986</v>
      </c>
      <c r="I944" s="2">
        <f>'Moving Avg'!H944</f>
        <v>1.7138500000000005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50</v>
      </c>
      <c r="N944" s="8">
        <f t="shared" si="141"/>
        <v>100</v>
      </c>
      <c r="O944" s="8">
        <f t="shared" si="142"/>
        <v>0</v>
      </c>
      <c r="P944" s="8">
        <f t="shared" si="143"/>
        <v>16.5</v>
      </c>
      <c r="Q944" s="9">
        <f t="shared" si="144"/>
        <v>54.975000000000001</v>
      </c>
      <c r="R944" s="9">
        <f t="shared" si="145"/>
        <v>34.125</v>
      </c>
      <c r="S944" s="9">
        <f t="shared" si="146"/>
        <v>29.925000000000001</v>
      </c>
      <c r="T944" s="9">
        <f t="shared" si="147"/>
        <v>41.625</v>
      </c>
      <c r="U944" s="8">
        <f t="shared" si="148"/>
        <v>39.674999999999997</v>
      </c>
      <c r="V944" s="8">
        <f t="shared" si="149"/>
        <v>40.162499999999994</v>
      </c>
    </row>
    <row r="945" spans="1:22" ht="13.5" x14ac:dyDescent="0.25">
      <c r="A945" s="3">
        <f>RSI!A945</f>
        <v>43685</v>
      </c>
      <c r="B945" s="2">
        <f>RSI!B945</f>
        <v>1.51</v>
      </c>
      <c r="C945" s="2">
        <f>RSI!I945</f>
        <v>33.863738487796539</v>
      </c>
      <c r="D945" s="2">
        <f>MACD!E945</f>
        <v>-2.8077867957208458E-2</v>
      </c>
      <c r="E945" s="2">
        <f>MACD!F945</f>
        <v>-1.6024203286552983E-2</v>
      </c>
      <c r="F945" s="2">
        <f>'Moving Avg'!D945</f>
        <v>1.536</v>
      </c>
      <c r="G945" s="2">
        <f>'Moving Avg'!F945</f>
        <v>1.5365000000000002</v>
      </c>
      <c r="H945" s="2">
        <f>'Moving Avg'!G945</f>
        <v>1.6283999999999985</v>
      </c>
      <c r="I945" s="2">
        <f>'Moving Avg'!H945</f>
        <v>1.7116500000000001</v>
      </c>
      <c r="J945" s="6" t="str">
        <f>OBV!F945</f>
        <v>BULLISH</v>
      </c>
      <c r="K945" s="6" t="str">
        <f>OBV!G945</f>
        <v>NEUTRAL</v>
      </c>
      <c r="L945" s="6" t="str">
        <f>OBV!H945</f>
        <v>BULLISH DIVERGENCE</v>
      </c>
      <c r="M945" s="8">
        <f t="shared" si="140"/>
        <v>25</v>
      </c>
      <c r="N945" s="8">
        <f t="shared" si="141"/>
        <v>45</v>
      </c>
      <c r="O945" s="8">
        <f t="shared" si="142"/>
        <v>0</v>
      </c>
      <c r="P945" s="8">
        <f t="shared" si="143"/>
        <v>66.5</v>
      </c>
      <c r="Q945" s="9">
        <f t="shared" si="144"/>
        <v>34.475000000000001</v>
      </c>
      <c r="R945" s="9">
        <f t="shared" si="145"/>
        <v>30.625</v>
      </c>
      <c r="S945" s="9">
        <f t="shared" si="146"/>
        <v>40.424999999999997</v>
      </c>
      <c r="T945" s="9">
        <f t="shared" si="147"/>
        <v>34.125</v>
      </c>
      <c r="U945" s="8">
        <f t="shared" si="148"/>
        <v>35.174999999999997</v>
      </c>
      <c r="V945" s="8">
        <f t="shared" si="149"/>
        <v>34.912499999999994</v>
      </c>
    </row>
    <row r="946" spans="1:22" ht="13.5" x14ac:dyDescent="0.25">
      <c r="A946" s="3">
        <f>RSI!A946</f>
        <v>43686</v>
      </c>
      <c r="B946" s="2">
        <f>RSI!B946</f>
        <v>1.51</v>
      </c>
      <c r="C946" s="2">
        <f>RSI!I946</f>
        <v>33.863738487796553</v>
      </c>
      <c r="D946" s="2">
        <f>MACD!E946</f>
        <v>-1.8434542785098706E-2</v>
      </c>
      <c r="E946" s="2">
        <f>MACD!F946</f>
        <v>-1.650627118626213E-2</v>
      </c>
      <c r="F946" s="2">
        <f>'Moving Avg'!D946</f>
        <v>1.5239999999999998</v>
      </c>
      <c r="G946" s="2">
        <f>'Moving Avg'!F946</f>
        <v>1.5350000000000004</v>
      </c>
      <c r="H946" s="2">
        <f>'Moving Avg'!G946</f>
        <v>1.6265999999999989</v>
      </c>
      <c r="I946" s="2">
        <f>'Moving Avg'!H946</f>
        <v>1.7092500000000004</v>
      </c>
      <c r="J946" s="6" t="str">
        <f>OBV!F946</f>
        <v>BULLISH</v>
      </c>
      <c r="K946" s="6" t="str">
        <f>OBV!G946</f>
        <v>NEUTRAL</v>
      </c>
      <c r="L946" s="6" t="str">
        <f>OBV!H946</f>
        <v>BULLISH DIVERGENCE</v>
      </c>
      <c r="M946" s="8">
        <f t="shared" si="140"/>
        <v>25</v>
      </c>
      <c r="N946" s="8">
        <f t="shared" si="141"/>
        <v>45</v>
      </c>
      <c r="O946" s="8">
        <f t="shared" si="142"/>
        <v>0</v>
      </c>
      <c r="P946" s="8">
        <f t="shared" si="143"/>
        <v>66.5</v>
      </c>
      <c r="Q946" s="9">
        <f t="shared" si="144"/>
        <v>34.475000000000001</v>
      </c>
      <c r="R946" s="9">
        <f t="shared" si="145"/>
        <v>30.625</v>
      </c>
      <c r="S946" s="9">
        <f t="shared" si="146"/>
        <v>40.424999999999997</v>
      </c>
      <c r="T946" s="9">
        <f t="shared" si="147"/>
        <v>34.125</v>
      </c>
      <c r="U946" s="8">
        <f t="shared" si="148"/>
        <v>35.174999999999997</v>
      </c>
      <c r="V946" s="8">
        <f t="shared" si="149"/>
        <v>34.912499999999994</v>
      </c>
    </row>
    <row r="947" spans="1:22" ht="13.5" x14ac:dyDescent="0.25">
      <c r="A947" s="3">
        <f>RSI!A947</f>
        <v>43691</v>
      </c>
      <c r="B947" s="2">
        <f>RSI!B947</f>
        <v>1.51</v>
      </c>
      <c r="C947" s="2">
        <f>RSI!I947</f>
        <v>33.863738487796553</v>
      </c>
      <c r="D947" s="2">
        <f>MACD!E947</f>
        <v>-9.9853900971484943E-3</v>
      </c>
      <c r="E947" s="2">
        <f>MACD!F947</f>
        <v>-1.5202094968439403E-2</v>
      </c>
      <c r="F947" s="2">
        <f>'Moving Avg'!D947</f>
        <v>1.512</v>
      </c>
      <c r="G947" s="2">
        <f>'Moving Avg'!F947</f>
        <v>1.5335000000000005</v>
      </c>
      <c r="H947" s="2">
        <f>'Moving Avg'!G947</f>
        <v>1.623999999999999</v>
      </c>
      <c r="I947" s="2">
        <f>'Moving Avg'!H947</f>
        <v>1.7068500000000002</v>
      </c>
      <c r="J947" s="6" t="str">
        <f>OBV!F947</f>
        <v>BULLISH</v>
      </c>
      <c r="K947" s="6" t="str">
        <f>OBV!G947</f>
        <v>NEUTRAL</v>
      </c>
      <c r="L947" s="6" t="str">
        <f>OBV!H947</f>
        <v>BULLISH DIVERGENCE</v>
      </c>
      <c r="M947" s="8">
        <f t="shared" si="140"/>
        <v>25</v>
      </c>
      <c r="N947" s="8">
        <f t="shared" si="141"/>
        <v>0</v>
      </c>
      <c r="O947" s="8">
        <f t="shared" si="142"/>
        <v>0</v>
      </c>
      <c r="P947" s="8">
        <f t="shared" si="143"/>
        <v>66.5</v>
      </c>
      <c r="Q947" s="9">
        <f t="shared" si="144"/>
        <v>18.725000000000001</v>
      </c>
      <c r="R947" s="9">
        <f t="shared" si="145"/>
        <v>21.625</v>
      </c>
      <c r="S947" s="9">
        <f t="shared" si="146"/>
        <v>33.674999999999997</v>
      </c>
      <c r="T947" s="9">
        <f t="shared" si="147"/>
        <v>22.875</v>
      </c>
      <c r="U947" s="8">
        <f t="shared" si="148"/>
        <v>24.675000000000001</v>
      </c>
      <c r="V947" s="8">
        <f t="shared" si="149"/>
        <v>24.225000000000001</v>
      </c>
    </row>
    <row r="948" spans="1:22" ht="13.5" x14ac:dyDescent="0.25">
      <c r="A948" s="3">
        <f>RSI!A948</f>
        <v>43692</v>
      </c>
      <c r="B948" s="2">
        <f>RSI!B948</f>
        <v>1.51</v>
      </c>
      <c r="C948" s="2">
        <f>RSI!I948</f>
        <v>33.863738487796553</v>
      </c>
      <c r="D948" s="2">
        <f>MACD!E948</f>
        <v>-2.568129272148667E-3</v>
      </c>
      <c r="E948" s="2">
        <f>MACD!F948</f>
        <v>-1.2675301829181257E-2</v>
      </c>
      <c r="F948" s="2">
        <f>'Moving Avg'!D948</f>
        <v>1.5079999999999998</v>
      </c>
      <c r="G948" s="2">
        <f>'Moving Avg'!F948</f>
        <v>1.5320000000000005</v>
      </c>
      <c r="H948" s="2">
        <f>'Moving Avg'!G948</f>
        <v>1.6213999999999991</v>
      </c>
      <c r="I948" s="2">
        <f>'Moving Avg'!H948</f>
        <v>1.7048500000000002</v>
      </c>
      <c r="J948" s="6" t="str">
        <f>OBV!F948</f>
        <v>BULLISH</v>
      </c>
      <c r="K948" s="6" t="str">
        <f>OBV!G948</f>
        <v>NEUTRAL</v>
      </c>
      <c r="L948" s="6" t="str">
        <f>OBV!H948</f>
        <v>BULLISH DIVERGENCE</v>
      </c>
      <c r="M948" s="8">
        <f t="shared" si="140"/>
        <v>25</v>
      </c>
      <c r="N948" s="8">
        <f t="shared" si="141"/>
        <v>0</v>
      </c>
      <c r="O948" s="8">
        <f t="shared" si="142"/>
        <v>0</v>
      </c>
      <c r="P948" s="8">
        <f t="shared" si="143"/>
        <v>66.5</v>
      </c>
      <c r="Q948" s="9">
        <f t="shared" si="144"/>
        <v>18.725000000000001</v>
      </c>
      <c r="R948" s="9">
        <f t="shared" si="145"/>
        <v>21.625</v>
      </c>
      <c r="S948" s="9">
        <f t="shared" si="146"/>
        <v>33.674999999999997</v>
      </c>
      <c r="T948" s="9">
        <f t="shared" si="147"/>
        <v>22.875</v>
      </c>
      <c r="U948" s="8">
        <f t="shared" si="148"/>
        <v>24.675000000000001</v>
      </c>
      <c r="V948" s="8">
        <f t="shared" si="149"/>
        <v>24.225000000000001</v>
      </c>
    </row>
    <row r="949" spans="1:22" ht="13.5" x14ac:dyDescent="0.25">
      <c r="A949" s="3">
        <f>RSI!A949</f>
        <v>43693</v>
      </c>
      <c r="B949" s="2">
        <f>RSI!B949</f>
        <v>1.51</v>
      </c>
      <c r="C949" s="2">
        <f>RSI!I949</f>
        <v>33.863738487796553</v>
      </c>
      <c r="D949" s="2">
        <f>MACD!E949</f>
        <v>3.9561420781746293E-3</v>
      </c>
      <c r="E949" s="2">
        <f>MACD!F949</f>
        <v>-9.3490130477100804E-3</v>
      </c>
      <c r="F949" s="2">
        <f>'Moving Avg'!D949</f>
        <v>1.51</v>
      </c>
      <c r="G949" s="2">
        <f>'Moving Avg'!F949</f>
        <v>1.5305000000000004</v>
      </c>
      <c r="H949" s="2">
        <f>'Moving Avg'!G949</f>
        <v>1.6187999999999994</v>
      </c>
      <c r="I949" s="2">
        <f>'Moving Avg'!H949</f>
        <v>1.7028500000000002</v>
      </c>
      <c r="J949" s="6" t="str">
        <f>OBV!F949</f>
        <v>BULLISH</v>
      </c>
      <c r="K949" s="6" t="str">
        <f>OBV!G949</f>
        <v>NEUTRAL</v>
      </c>
      <c r="L949" s="6" t="str">
        <f>OBV!H949</f>
        <v>CONFIRMED BULLISH</v>
      </c>
      <c r="M949" s="8">
        <f t="shared" si="140"/>
        <v>25</v>
      </c>
      <c r="N949" s="8">
        <f t="shared" si="141"/>
        <v>0</v>
      </c>
      <c r="O949" s="8">
        <f t="shared" si="142"/>
        <v>0</v>
      </c>
      <c r="P949" s="8">
        <f t="shared" si="143"/>
        <v>83.5</v>
      </c>
      <c r="Q949" s="9">
        <f t="shared" si="144"/>
        <v>21.274999999999999</v>
      </c>
      <c r="R949" s="9">
        <f t="shared" si="145"/>
        <v>25.875</v>
      </c>
      <c r="S949" s="9">
        <f t="shared" si="146"/>
        <v>41.325000000000003</v>
      </c>
      <c r="T949" s="9">
        <f t="shared" si="147"/>
        <v>27.125</v>
      </c>
      <c r="U949" s="8">
        <f t="shared" si="148"/>
        <v>29.491666666666664</v>
      </c>
      <c r="V949" s="8">
        <f t="shared" si="149"/>
        <v>28.9</v>
      </c>
    </row>
    <row r="950" spans="1:22" ht="13.5" x14ac:dyDescent="0.25">
      <c r="A950" s="3">
        <f>RSI!A950</f>
        <v>43696</v>
      </c>
      <c r="B950" s="2">
        <f>RSI!B950</f>
        <v>1.51</v>
      </c>
      <c r="C950" s="2">
        <f>RSI!I950</f>
        <v>33.863738487796553</v>
      </c>
      <c r="D950" s="2">
        <f>MACD!E950</f>
        <v>9.7064271295315141E-3</v>
      </c>
      <c r="E950" s="2">
        <f>MACD!F950</f>
        <v>-5.5379250122617619E-3</v>
      </c>
      <c r="F950" s="2">
        <f>'Moving Avg'!D950</f>
        <v>1.51</v>
      </c>
      <c r="G950" s="2">
        <f>'Moving Avg'!F950</f>
        <v>1.5310000000000006</v>
      </c>
      <c r="H950" s="2">
        <f>'Moving Avg'!G950</f>
        <v>1.6153999999999999</v>
      </c>
      <c r="I950" s="2">
        <f>'Moving Avg'!H950</f>
        <v>1.7009000000000003</v>
      </c>
      <c r="J950" s="6" t="str">
        <f>OBV!F950</f>
        <v>NEUTRAL</v>
      </c>
      <c r="K950" s="6" t="str">
        <f>OBV!G950</f>
        <v>NEUTRAL</v>
      </c>
      <c r="L950" s="6" t="str">
        <f>OBV!H950</f>
        <v>NEUTRAL</v>
      </c>
      <c r="M950" s="8">
        <f t="shared" si="140"/>
        <v>25</v>
      </c>
      <c r="N950" s="8">
        <f t="shared" si="141"/>
        <v>0</v>
      </c>
      <c r="O950" s="8">
        <f t="shared" si="142"/>
        <v>0</v>
      </c>
      <c r="P950" s="8">
        <f t="shared" si="143"/>
        <v>33</v>
      </c>
      <c r="Q950" s="9">
        <f t="shared" si="144"/>
        <v>13.7</v>
      </c>
      <c r="R950" s="9">
        <f t="shared" si="145"/>
        <v>13.25</v>
      </c>
      <c r="S950" s="9">
        <f t="shared" si="146"/>
        <v>18.600000000000001</v>
      </c>
      <c r="T950" s="9">
        <f t="shared" si="147"/>
        <v>14.5</v>
      </c>
      <c r="U950" s="8">
        <f t="shared" si="148"/>
        <v>15.183333333333332</v>
      </c>
      <c r="V950" s="8">
        <f t="shared" si="149"/>
        <v>15.012499999999999</v>
      </c>
    </row>
    <row r="951" spans="1:22" ht="13.5" x14ac:dyDescent="0.25">
      <c r="A951" s="3">
        <f>RSI!A951</f>
        <v>43697</v>
      </c>
      <c r="B951" s="2">
        <f>RSI!B951</f>
        <v>1.51</v>
      </c>
      <c r="C951" s="2">
        <f>RSI!I951</f>
        <v>33.863738487796553</v>
      </c>
      <c r="D951" s="2">
        <f>MACD!E951</f>
        <v>1.4784782344930525E-2</v>
      </c>
      <c r="E951" s="2">
        <f>MACD!F951</f>
        <v>-1.4733835408233045E-3</v>
      </c>
      <c r="F951" s="2">
        <f>'Moving Avg'!D951</f>
        <v>1.51</v>
      </c>
      <c r="G951" s="2">
        <f>'Moving Avg'!F951</f>
        <v>1.5315000000000007</v>
      </c>
      <c r="H951" s="2">
        <f>'Moving Avg'!G951</f>
        <v>1.611</v>
      </c>
      <c r="I951" s="2">
        <f>'Moving Avg'!H951</f>
        <v>1.6989500000000002</v>
      </c>
      <c r="J951" s="6" t="str">
        <f>OBV!F951</f>
        <v>NEUTRAL</v>
      </c>
      <c r="K951" s="6" t="str">
        <f>OBV!G951</f>
        <v>NEUTRAL</v>
      </c>
      <c r="L951" s="6" t="str">
        <f>OBV!H951</f>
        <v>NEUTRAL</v>
      </c>
      <c r="M951" s="8">
        <f t="shared" si="140"/>
        <v>25</v>
      </c>
      <c r="N951" s="8">
        <f t="shared" si="141"/>
        <v>0</v>
      </c>
      <c r="O951" s="8">
        <f t="shared" si="142"/>
        <v>0</v>
      </c>
      <c r="P951" s="8">
        <f t="shared" si="143"/>
        <v>33</v>
      </c>
      <c r="Q951" s="9">
        <f t="shared" si="144"/>
        <v>13.7</v>
      </c>
      <c r="R951" s="9">
        <f t="shared" si="145"/>
        <v>13.25</v>
      </c>
      <c r="S951" s="9">
        <f t="shared" si="146"/>
        <v>18.600000000000001</v>
      </c>
      <c r="T951" s="9">
        <f t="shared" si="147"/>
        <v>14.5</v>
      </c>
      <c r="U951" s="8">
        <f t="shared" si="148"/>
        <v>15.183333333333332</v>
      </c>
      <c r="V951" s="8">
        <f t="shared" si="149"/>
        <v>15.012499999999999</v>
      </c>
    </row>
    <row r="952" spans="1:22" ht="13.5" x14ac:dyDescent="0.25">
      <c r="A952" s="3">
        <f>RSI!A952</f>
        <v>43698</v>
      </c>
      <c r="B952" s="2">
        <f>RSI!B952</f>
        <v>1.51</v>
      </c>
      <c r="C952" s="2">
        <f>RSI!I952</f>
        <v>33.863738487796553</v>
      </c>
      <c r="D952" s="2">
        <f>MACD!E952</f>
        <v>1.9278823811753831E-2</v>
      </c>
      <c r="E952" s="2">
        <f>MACD!F952</f>
        <v>2.6770579296921228E-3</v>
      </c>
      <c r="F952" s="2">
        <f>'Moving Avg'!D952</f>
        <v>1.51</v>
      </c>
      <c r="G952" s="2">
        <f>'Moving Avg'!F952</f>
        <v>1.5320000000000007</v>
      </c>
      <c r="H952" s="2">
        <f>'Moving Avg'!G952</f>
        <v>1.6056000000000004</v>
      </c>
      <c r="I952" s="2">
        <f>'Moving Avg'!H952</f>
        <v>1.6970000000000001</v>
      </c>
      <c r="J952" s="6" t="str">
        <f>OBV!F952</f>
        <v>NEUTRAL</v>
      </c>
      <c r="K952" s="6" t="str">
        <f>OBV!G952</f>
        <v>NEUTRAL</v>
      </c>
      <c r="L952" s="6" t="str">
        <f>OBV!H952</f>
        <v>NEUTRAL</v>
      </c>
      <c r="M952" s="8">
        <f t="shared" si="140"/>
        <v>25</v>
      </c>
      <c r="N952" s="8">
        <f t="shared" si="141"/>
        <v>0</v>
      </c>
      <c r="O952" s="8">
        <f t="shared" si="142"/>
        <v>0</v>
      </c>
      <c r="P952" s="8">
        <f t="shared" si="143"/>
        <v>33</v>
      </c>
      <c r="Q952" s="9">
        <f t="shared" si="144"/>
        <v>13.7</v>
      </c>
      <c r="R952" s="9">
        <f t="shared" si="145"/>
        <v>13.25</v>
      </c>
      <c r="S952" s="9">
        <f t="shared" si="146"/>
        <v>18.600000000000001</v>
      </c>
      <c r="T952" s="9">
        <f t="shared" si="147"/>
        <v>14.5</v>
      </c>
      <c r="U952" s="8">
        <f t="shared" si="148"/>
        <v>15.183333333333332</v>
      </c>
      <c r="V952" s="8">
        <f t="shared" si="149"/>
        <v>15.012499999999999</v>
      </c>
    </row>
    <row r="953" spans="1:22" ht="13.5" x14ac:dyDescent="0.25">
      <c r="A953" s="3">
        <f>RSI!A953</f>
        <v>43699</v>
      </c>
      <c r="B953" s="2">
        <f>RSI!B953</f>
        <v>1.54</v>
      </c>
      <c r="C953" s="2">
        <f>RSI!I953</f>
        <v>49.996670857736511</v>
      </c>
      <c r="D953" s="2">
        <f>MACD!E953</f>
        <v>1.4887787082777715E-2</v>
      </c>
      <c r="E953" s="2">
        <f>MACD!F953</f>
        <v>5.1192037603092419E-3</v>
      </c>
      <c r="F953" s="2">
        <f>'Moving Avg'!D953</f>
        <v>1.516</v>
      </c>
      <c r="G953" s="2">
        <f>'Moving Avg'!F953</f>
        <v>1.5340000000000007</v>
      </c>
      <c r="H953" s="2">
        <f>'Moving Avg'!G953</f>
        <v>1.5998000000000006</v>
      </c>
      <c r="I953" s="2">
        <f>'Moving Avg'!H953</f>
        <v>1.6952000000000005</v>
      </c>
      <c r="J953" s="6" t="str">
        <f>OBV!F953</f>
        <v>BULLISH</v>
      </c>
      <c r="K953" s="6" t="str">
        <f>OBV!G953</f>
        <v>NEUTRAL</v>
      </c>
      <c r="L953" s="6" t="str">
        <f>OBV!H953</f>
        <v>CONFIRMED BULLISH</v>
      </c>
      <c r="M953" s="8">
        <f t="shared" si="140"/>
        <v>25</v>
      </c>
      <c r="N953" s="8">
        <f t="shared" si="141"/>
        <v>0</v>
      </c>
      <c r="O953" s="8">
        <f t="shared" si="142"/>
        <v>0</v>
      </c>
      <c r="P953" s="8">
        <f t="shared" si="143"/>
        <v>83.5</v>
      </c>
      <c r="Q953" s="9">
        <f t="shared" si="144"/>
        <v>21.274999999999999</v>
      </c>
      <c r="R953" s="9">
        <f t="shared" si="145"/>
        <v>25.875</v>
      </c>
      <c r="S953" s="9">
        <f t="shared" si="146"/>
        <v>41.325000000000003</v>
      </c>
      <c r="T953" s="9">
        <f t="shared" si="147"/>
        <v>27.125</v>
      </c>
      <c r="U953" s="8">
        <f t="shared" si="148"/>
        <v>29.491666666666664</v>
      </c>
      <c r="V953" s="8">
        <f t="shared" si="149"/>
        <v>28.9</v>
      </c>
    </row>
    <row r="954" spans="1:22" ht="13.5" x14ac:dyDescent="0.25">
      <c r="A954" s="3">
        <f>RSI!A954</f>
        <v>43700</v>
      </c>
      <c r="B954" s="2">
        <f>RSI!B954</f>
        <v>1.54</v>
      </c>
      <c r="C954" s="2">
        <f>RSI!I954</f>
        <v>49.996670857736511</v>
      </c>
      <c r="D954" s="2">
        <f>MACD!E954</f>
        <v>6.5485100206708058E-3</v>
      </c>
      <c r="E954" s="2">
        <f>MACD!F954</f>
        <v>5.4050650123815547E-3</v>
      </c>
      <c r="F954" s="2">
        <f>'Moving Avg'!D954</f>
        <v>1.522</v>
      </c>
      <c r="G954" s="2">
        <f>'Moving Avg'!F954</f>
        <v>1.5360000000000005</v>
      </c>
      <c r="H954" s="2">
        <f>'Moving Avg'!G954</f>
        <v>1.5930000000000006</v>
      </c>
      <c r="I954" s="2">
        <f>'Moving Avg'!H954</f>
        <v>1.6934500000000006</v>
      </c>
      <c r="J954" s="6" t="str">
        <f>OBV!F954</f>
        <v>BULLISH</v>
      </c>
      <c r="K954" s="6" t="str">
        <f>OBV!G954</f>
        <v>NEUTRAL</v>
      </c>
      <c r="L954" s="6" t="str">
        <f>OBV!H954</f>
        <v>CONFIRMED BULLISH</v>
      </c>
      <c r="M954" s="8">
        <f t="shared" si="140"/>
        <v>25</v>
      </c>
      <c r="N954" s="8">
        <f t="shared" si="141"/>
        <v>0</v>
      </c>
      <c r="O954" s="8">
        <f t="shared" si="142"/>
        <v>0</v>
      </c>
      <c r="P954" s="8">
        <f t="shared" si="143"/>
        <v>83.5</v>
      </c>
      <c r="Q954" s="9">
        <f t="shared" si="144"/>
        <v>21.274999999999999</v>
      </c>
      <c r="R954" s="9">
        <f t="shared" si="145"/>
        <v>25.875</v>
      </c>
      <c r="S954" s="9">
        <f t="shared" si="146"/>
        <v>41.325000000000003</v>
      </c>
      <c r="T954" s="9">
        <f t="shared" si="147"/>
        <v>27.125</v>
      </c>
      <c r="U954" s="8">
        <f t="shared" si="148"/>
        <v>29.491666666666664</v>
      </c>
      <c r="V954" s="8">
        <f t="shared" si="149"/>
        <v>28.9</v>
      </c>
    </row>
    <row r="955" spans="1:22" ht="13.5" x14ac:dyDescent="0.25">
      <c r="A955" s="3">
        <f>RSI!A955</f>
        <v>43703</v>
      </c>
      <c r="B955" s="2">
        <f>RSI!B955</f>
        <v>1.54</v>
      </c>
      <c r="C955" s="2">
        <f>RSI!I955</f>
        <v>49.996670857736511</v>
      </c>
      <c r="D955" s="2">
        <f>MACD!E955</f>
        <v>1.0228825786136042E-3</v>
      </c>
      <c r="E955" s="2">
        <f>MACD!F955</f>
        <v>4.5286285256279655E-3</v>
      </c>
      <c r="F955" s="2">
        <f>'Moving Avg'!D955</f>
        <v>1.528</v>
      </c>
      <c r="G955" s="2">
        <f>'Moving Avg'!F955</f>
        <v>1.5360000000000003</v>
      </c>
      <c r="H955" s="2">
        <f>'Moving Avg'!G955</f>
        <v>1.5862000000000009</v>
      </c>
      <c r="I955" s="2">
        <f>'Moving Avg'!H955</f>
        <v>1.6917000000000006</v>
      </c>
      <c r="J955" s="6" t="str">
        <f>OBV!F955</f>
        <v>BULLISH</v>
      </c>
      <c r="K955" s="6" t="str">
        <f>OBV!G955</f>
        <v>NEUTRAL</v>
      </c>
      <c r="L955" s="6" t="str">
        <f>OBV!H955</f>
        <v>CONFIRMED BULLISH</v>
      </c>
      <c r="M955" s="8">
        <f t="shared" si="140"/>
        <v>25</v>
      </c>
      <c r="N955" s="8">
        <f t="shared" si="141"/>
        <v>45</v>
      </c>
      <c r="O955" s="8">
        <f t="shared" si="142"/>
        <v>0</v>
      </c>
      <c r="P955" s="8">
        <f t="shared" si="143"/>
        <v>83.5</v>
      </c>
      <c r="Q955" s="9">
        <f t="shared" si="144"/>
        <v>37.024999999999999</v>
      </c>
      <c r="R955" s="9">
        <f t="shared" si="145"/>
        <v>34.875</v>
      </c>
      <c r="S955" s="9">
        <f t="shared" si="146"/>
        <v>48.075000000000003</v>
      </c>
      <c r="T955" s="9">
        <f t="shared" si="147"/>
        <v>38.375</v>
      </c>
      <c r="U955" s="8">
        <f t="shared" si="148"/>
        <v>39.991666666666667</v>
      </c>
      <c r="V955" s="8">
        <f t="shared" si="149"/>
        <v>39.587500000000006</v>
      </c>
    </row>
    <row r="956" spans="1:22" ht="13.5" x14ac:dyDescent="0.25">
      <c r="A956" s="3">
        <f>RSI!A956</f>
        <v>43704</v>
      </c>
      <c r="B956" s="2">
        <f>RSI!B956</f>
        <v>1.54</v>
      </c>
      <c r="C956" s="2">
        <f>RSI!I956</f>
        <v>49.996670857736504</v>
      </c>
      <c r="D956" s="2">
        <f>MACD!E956</f>
        <v>-3.6598498341504637E-3</v>
      </c>
      <c r="E956" s="2">
        <f>MACD!F956</f>
        <v>2.8909328536722797E-3</v>
      </c>
      <c r="F956" s="2">
        <f>'Moving Avg'!D956</f>
        <v>1.534</v>
      </c>
      <c r="G956" s="2">
        <f>'Moving Avg'!F956</f>
        <v>1.5345000000000002</v>
      </c>
      <c r="H956" s="2">
        <f>'Moving Avg'!G956</f>
        <v>1.5794000000000008</v>
      </c>
      <c r="I956" s="2">
        <f>'Moving Avg'!H956</f>
        <v>1.689950000000001</v>
      </c>
      <c r="J956" s="6" t="str">
        <f>OBV!F956</f>
        <v>BULLISH</v>
      </c>
      <c r="K956" s="6" t="str">
        <f>OBV!G956</f>
        <v>NEUTRAL</v>
      </c>
      <c r="L956" s="6" t="str">
        <f>OBV!H956</f>
        <v>CONFIRMED BULLISH</v>
      </c>
      <c r="M956" s="8">
        <f t="shared" si="140"/>
        <v>25</v>
      </c>
      <c r="N956" s="8">
        <f t="shared" si="141"/>
        <v>45</v>
      </c>
      <c r="O956" s="8">
        <f t="shared" si="142"/>
        <v>0</v>
      </c>
      <c r="P956" s="8">
        <f t="shared" si="143"/>
        <v>83.5</v>
      </c>
      <c r="Q956" s="9">
        <f t="shared" si="144"/>
        <v>37.024999999999999</v>
      </c>
      <c r="R956" s="9">
        <f t="shared" si="145"/>
        <v>34.875</v>
      </c>
      <c r="S956" s="9">
        <f t="shared" si="146"/>
        <v>48.075000000000003</v>
      </c>
      <c r="T956" s="9">
        <f t="shared" si="147"/>
        <v>38.375</v>
      </c>
      <c r="U956" s="8">
        <f t="shared" si="148"/>
        <v>39.991666666666667</v>
      </c>
      <c r="V956" s="8">
        <f t="shared" si="149"/>
        <v>39.587500000000006</v>
      </c>
    </row>
    <row r="957" spans="1:22" ht="13.5" x14ac:dyDescent="0.25">
      <c r="A957" s="3">
        <f>RSI!A957</f>
        <v>43705</v>
      </c>
      <c r="B957" s="2">
        <f>RSI!B957</f>
        <v>1.54</v>
      </c>
      <c r="C957" s="2">
        <f>RSI!I957</f>
        <v>49.996670857736511</v>
      </c>
      <c r="D957" s="2">
        <f>MACD!E957</f>
        <v>-7.6288299315108166E-3</v>
      </c>
      <c r="E957" s="2">
        <f>MACD!F957</f>
        <v>7.8698029663566054E-4</v>
      </c>
      <c r="F957" s="2">
        <f>'Moving Avg'!D957</f>
        <v>1.54</v>
      </c>
      <c r="G957" s="2">
        <f>'Moving Avg'!F957</f>
        <v>1.5330000000000001</v>
      </c>
      <c r="H957" s="2">
        <f>'Moving Avg'!G957</f>
        <v>1.5726000000000007</v>
      </c>
      <c r="I957" s="2">
        <f>'Moving Avg'!H957</f>
        <v>1.688200000000001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  <c r="M957" s="8">
        <f t="shared" si="140"/>
        <v>25</v>
      </c>
      <c r="N957" s="8">
        <f t="shared" si="141"/>
        <v>45</v>
      </c>
      <c r="O957" s="8">
        <f t="shared" si="142"/>
        <v>0</v>
      </c>
      <c r="P957" s="8">
        <f t="shared" si="143"/>
        <v>83.5</v>
      </c>
      <c r="Q957" s="9">
        <f t="shared" si="144"/>
        <v>37.024999999999999</v>
      </c>
      <c r="R957" s="9">
        <f t="shared" si="145"/>
        <v>34.875</v>
      </c>
      <c r="S957" s="9">
        <f t="shared" si="146"/>
        <v>48.075000000000003</v>
      </c>
      <c r="T957" s="9">
        <f t="shared" si="147"/>
        <v>38.375</v>
      </c>
      <c r="U957" s="8">
        <f t="shared" si="148"/>
        <v>39.991666666666667</v>
      </c>
      <c r="V957" s="8">
        <f t="shared" si="149"/>
        <v>39.587500000000006</v>
      </c>
    </row>
    <row r="958" spans="1:22" ht="13.5" x14ac:dyDescent="0.25">
      <c r="A958" s="3">
        <f>RSI!A958</f>
        <v>43706</v>
      </c>
      <c r="B958" s="2">
        <f>RSI!B958</f>
        <v>1.54</v>
      </c>
      <c r="C958" s="2">
        <f>RSI!I958</f>
        <v>49.996670857736511</v>
      </c>
      <c r="D958" s="2">
        <f>MACD!E958</f>
        <v>-1.0993371831932608E-2</v>
      </c>
      <c r="E958" s="2">
        <f>MACD!F958</f>
        <v>-1.5690901290779931E-3</v>
      </c>
      <c r="F958" s="2">
        <f>'Moving Avg'!D958</f>
        <v>1.54</v>
      </c>
      <c r="G958" s="2">
        <f>'Moving Avg'!F958</f>
        <v>1.5314999999999999</v>
      </c>
      <c r="H958" s="2">
        <f>'Moving Avg'!G958</f>
        <v>1.5658000000000007</v>
      </c>
      <c r="I958" s="2">
        <f>'Moving Avg'!H958</f>
        <v>1.6864500000000013</v>
      </c>
      <c r="J958" s="6" t="str">
        <f>OBV!F958</f>
        <v>NEUTRAL</v>
      </c>
      <c r="K958" s="6" t="str">
        <f>OBV!G958</f>
        <v>NEUTRAL</v>
      </c>
      <c r="L958" s="6" t="str">
        <f>OBV!H958</f>
        <v>NEUTRAL</v>
      </c>
      <c r="M958" s="8">
        <f t="shared" si="140"/>
        <v>25</v>
      </c>
      <c r="N958" s="8">
        <f t="shared" si="141"/>
        <v>45</v>
      </c>
      <c r="O958" s="8">
        <f t="shared" si="142"/>
        <v>0</v>
      </c>
      <c r="P958" s="8">
        <f t="shared" si="143"/>
        <v>33</v>
      </c>
      <c r="Q958" s="9">
        <f t="shared" si="144"/>
        <v>29.45</v>
      </c>
      <c r="R958" s="9">
        <f t="shared" si="145"/>
        <v>22.25</v>
      </c>
      <c r="S958" s="9">
        <f t="shared" si="146"/>
        <v>25.35</v>
      </c>
      <c r="T958" s="9">
        <f t="shared" si="147"/>
        <v>25.75</v>
      </c>
      <c r="U958" s="8">
        <f t="shared" si="148"/>
        <v>25.683333333333337</v>
      </c>
      <c r="V958" s="8">
        <f t="shared" si="149"/>
        <v>25.700000000000003</v>
      </c>
    </row>
    <row r="959" spans="1:22" ht="13.5" x14ac:dyDescent="0.25">
      <c r="A959" s="3">
        <f>RSI!A959</f>
        <v>43707</v>
      </c>
      <c r="B959" s="2">
        <f>RSI!B959</f>
        <v>1.54</v>
      </c>
      <c r="C959" s="2">
        <f>RSI!I959</f>
        <v>49.996670857736511</v>
      </c>
      <c r="D959" s="2">
        <f>MACD!E959</f>
        <v>-1.3846008684605726E-2</v>
      </c>
      <c r="E959" s="2">
        <f>MACD!F959</f>
        <v>-4.0244738401835397E-3</v>
      </c>
      <c r="F959" s="2">
        <f>'Moving Avg'!D959</f>
        <v>1.54</v>
      </c>
      <c r="G959" s="2">
        <f>'Moving Avg'!F959</f>
        <v>1.5299999999999998</v>
      </c>
      <c r="H959" s="2">
        <f>'Moving Avg'!G959</f>
        <v>1.5590000000000008</v>
      </c>
      <c r="I959" s="2">
        <f>'Moving Avg'!H959</f>
        <v>1.6847000000000014</v>
      </c>
      <c r="J959" s="6" t="str">
        <f>OBV!F959</f>
        <v>NEUTRAL</v>
      </c>
      <c r="K959" s="6" t="str">
        <f>OBV!G959</f>
        <v>NEUTRAL</v>
      </c>
      <c r="L959" s="6" t="str">
        <f>OBV!H959</f>
        <v>NEUTRAL</v>
      </c>
      <c r="M959" s="8">
        <f t="shared" si="140"/>
        <v>25</v>
      </c>
      <c r="N959" s="8">
        <f t="shared" si="141"/>
        <v>45</v>
      </c>
      <c r="O959" s="8">
        <f t="shared" si="142"/>
        <v>0</v>
      </c>
      <c r="P959" s="8">
        <f t="shared" si="143"/>
        <v>33</v>
      </c>
      <c r="Q959" s="9">
        <f t="shared" si="144"/>
        <v>29.45</v>
      </c>
      <c r="R959" s="9">
        <f t="shared" si="145"/>
        <v>22.25</v>
      </c>
      <c r="S959" s="9">
        <f t="shared" si="146"/>
        <v>25.35</v>
      </c>
      <c r="T959" s="9">
        <f t="shared" si="147"/>
        <v>25.75</v>
      </c>
      <c r="U959" s="8">
        <f t="shared" si="148"/>
        <v>25.683333333333337</v>
      </c>
      <c r="V959" s="8">
        <f t="shared" si="149"/>
        <v>25.700000000000003</v>
      </c>
    </row>
    <row r="960" spans="1:22" ht="13.5" x14ac:dyDescent="0.25">
      <c r="A960" s="3">
        <f>RSI!A960</f>
        <v>43710</v>
      </c>
      <c r="B960" s="2">
        <f>RSI!B960</f>
        <v>1.54</v>
      </c>
      <c r="C960" s="2">
        <f>RSI!I960</f>
        <v>49.996670857736511</v>
      </c>
      <c r="D960" s="2">
        <f>MACD!E960</f>
        <v>-1.6265071646847096E-2</v>
      </c>
      <c r="E960" s="2">
        <f>MACD!F960</f>
        <v>-6.4725934015162512E-3</v>
      </c>
      <c r="F960" s="2">
        <f>'Moving Avg'!D960</f>
        <v>1.54</v>
      </c>
      <c r="G960" s="2">
        <f>'Moving Avg'!F960</f>
        <v>1.5284999999999997</v>
      </c>
      <c r="H960" s="2">
        <f>'Moving Avg'!G960</f>
        <v>1.5538000000000005</v>
      </c>
      <c r="I960" s="2">
        <f>'Moving Avg'!H960</f>
        <v>1.6829500000000013</v>
      </c>
      <c r="J960" s="6" t="str">
        <f>OBV!F960</f>
        <v>NEUTRAL</v>
      </c>
      <c r="K960" s="6" t="str">
        <f>OBV!G960</f>
        <v>NEUTRAL</v>
      </c>
      <c r="L960" s="6" t="str">
        <f>OBV!H960</f>
        <v>NEUTRAL</v>
      </c>
      <c r="M960" s="8">
        <f t="shared" si="140"/>
        <v>25</v>
      </c>
      <c r="N960" s="8">
        <f t="shared" si="141"/>
        <v>45</v>
      </c>
      <c r="O960" s="8">
        <f t="shared" si="142"/>
        <v>0</v>
      </c>
      <c r="P960" s="8">
        <f t="shared" si="143"/>
        <v>33</v>
      </c>
      <c r="Q960" s="9">
        <f t="shared" si="144"/>
        <v>29.45</v>
      </c>
      <c r="R960" s="9">
        <f t="shared" si="145"/>
        <v>22.25</v>
      </c>
      <c r="S960" s="9">
        <f t="shared" si="146"/>
        <v>25.35</v>
      </c>
      <c r="T960" s="9">
        <f t="shared" si="147"/>
        <v>25.75</v>
      </c>
      <c r="U960" s="8">
        <f t="shared" si="148"/>
        <v>25.683333333333337</v>
      </c>
      <c r="V960" s="8">
        <f t="shared" si="149"/>
        <v>25.700000000000003</v>
      </c>
    </row>
    <row r="961" spans="1:22" ht="13.5" x14ac:dyDescent="0.25">
      <c r="A961" s="3">
        <f>RSI!A961</f>
        <v>43711</v>
      </c>
      <c r="B961" s="2">
        <f>RSI!B961</f>
        <v>1.54</v>
      </c>
      <c r="C961" s="2">
        <f>RSI!I961</f>
        <v>49.996670857736511</v>
      </c>
      <c r="D961" s="2">
        <f>MACD!E961</f>
        <v>-1.831687229650214E-2</v>
      </c>
      <c r="E961" s="2">
        <f>MACD!F961</f>
        <v>-8.8414491805134283E-3</v>
      </c>
      <c r="F961" s="2">
        <f>'Moving Avg'!D961</f>
        <v>1.54</v>
      </c>
      <c r="G961" s="2">
        <f>'Moving Avg'!F961</f>
        <v>1.5269999999999997</v>
      </c>
      <c r="H961" s="2">
        <f>'Moving Avg'!G961</f>
        <v>1.5502000000000007</v>
      </c>
      <c r="I961" s="2">
        <f>'Moving Avg'!H961</f>
        <v>1.6811500000000013</v>
      </c>
      <c r="J961" s="6" t="str">
        <f>OBV!F961</f>
        <v>NEUTRAL</v>
      </c>
      <c r="K961" s="6" t="str">
        <f>OBV!G961</f>
        <v>NEUTRAL</v>
      </c>
      <c r="L961" s="6" t="str">
        <f>OBV!H961</f>
        <v>NEUTRAL</v>
      </c>
      <c r="M961" s="8">
        <f t="shared" si="140"/>
        <v>25</v>
      </c>
      <c r="N961" s="8">
        <f t="shared" si="141"/>
        <v>45</v>
      </c>
      <c r="O961" s="8">
        <f t="shared" si="142"/>
        <v>0</v>
      </c>
      <c r="P961" s="8">
        <f t="shared" si="143"/>
        <v>33</v>
      </c>
      <c r="Q961" s="9">
        <f t="shared" si="144"/>
        <v>29.45</v>
      </c>
      <c r="R961" s="9">
        <f t="shared" si="145"/>
        <v>22.25</v>
      </c>
      <c r="S961" s="9">
        <f t="shared" si="146"/>
        <v>25.35</v>
      </c>
      <c r="T961" s="9">
        <f t="shared" si="147"/>
        <v>25.75</v>
      </c>
      <c r="U961" s="8">
        <f t="shared" si="148"/>
        <v>25.683333333333337</v>
      </c>
      <c r="V961" s="8">
        <f t="shared" si="149"/>
        <v>25.700000000000003</v>
      </c>
    </row>
    <row r="962" spans="1:22" ht="13.5" x14ac:dyDescent="0.25">
      <c r="A962" s="3">
        <f>RSI!A962</f>
        <v>43712</v>
      </c>
      <c r="B962" s="2">
        <f>RSI!B962</f>
        <v>1.54</v>
      </c>
      <c r="C962" s="2">
        <f>RSI!I962</f>
        <v>49.996670857736518</v>
      </c>
      <c r="D962" s="2">
        <f>MACD!E962</f>
        <v>-2.0057549474476799E-2</v>
      </c>
      <c r="E962" s="2">
        <f>MACD!F962</f>
        <v>-1.1084669239306103E-2</v>
      </c>
      <c r="F962" s="2">
        <f>'Moving Avg'!D962</f>
        <v>1.54</v>
      </c>
      <c r="G962" s="2">
        <f>'Moving Avg'!F962</f>
        <v>1.5254999999999996</v>
      </c>
      <c r="H962" s="2">
        <f>'Moving Avg'!G962</f>
        <v>1.5480000000000007</v>
      </c>
      <c r="I962" s="2">
        <f>'Moving Avg'!H962</f>
        <v>1.6793500000000015</v>
      </c>
      <c r="J962" s="6" t="str">
        <f>OBV!F962</f>
        <v>NEUTRAL</v>
      </c>
      <c r="K962" s="6" t="str">
        <f>OBV!G962</f>
        <v>NEUTRAL</v>
      </c>
      <c r="L962" s="6" t="str">
        <f>OBV!H962</f>
        <v>NEUTRAL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45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33</v>
      </c>
      <c r="Q962" s="9">
        <f t="shared" si="144"/>
        <v>29.45</v>
      </c>
      <c r="R962" s="9">
        <f t="shared" si="145"/>
        <v>22.25</v>
      </c>
      <c r="S962" s="9">
        <f t="shared" si="146"/>
        <v>25.35</v>
      </c>
      <c r="T962" s="9">
        <f t="shared" si="147"/>
        <v>25.75</v>
      </c>
      <c r="U962" s="8">
        <f t="shared" si="148"/>
        <v>25.683333333333337</v>
      </c>
      <c r="V962" s="8">
        <f t="shared" si="149"/>
        <v>25.700000000000003</v>
      </c>
    </row>
    <row r="963" spans="1:22" ht="13.5" x14ac:dyDescent="0.25">
      <c r="A963" s="3">
        <f>RSI!A963</f>
        <v>43713</v>
      </c>
      <c r="B963" s="2">
        <f>RSI!B963</f>
        <v>1.54</v>
      </c>
      <c r="C963" s="2">
        <f>RSI!I963</f>
        <v>49.996670857736518</v>
      </c>
      <c r="D963" s="2">
        <f>MACD!E963</f>
        <v>-1.6919247554377348E-2</v>
      </c>
      <c r="E963" s="2">
        <f>MACD!F963</f>
        <v>-1.2251584902320353E-2</v>
      </c>
      <c r="F963" s="2">
        <f>'Moving Avg'!D963</f>
        <v>1.54</v>
      </c>
      <c r="G963" s="2">
        <f>'Moving Avg'!F963</f>
        <v>1.5259999999999994</v>
      </c>
      <c r="H963" s="2">
        <f>'Moving Avg'!G963</f>
        <v>1.5458000000000007</v>
      </c>
      <c r="I963" s="2">
        <f>'Moving Avg'!H963</f>
        <v>1.6777000000000015</v>
      </c>
      <c r="J963" s="6" t="str">
        <f>OBV!F963</f>
        <v>NEUTRAL</v>
      </c>
      <c r="K963" s="6" t="str">
        <f>OBV!G963</f>
        <v>NEUTRAL</v>
      </c>
      <c r="L963" s="6" t="str">
        <f>OBV!H963</f>
        <v>NEUTRAL</v>
      </c>
      <c r="M963" s="8">
        <f t="shared" si="150"/>
        <v>25</v>
      </c>
      <c r="N963" s="8">
        <f t="shared" si="151"/>
        <v>45</v>
      </c>
      <c r="O963" s="8">
        <f t="shared" si="152"/>
        <v>0</v>
      </c>
      <c r="P963" s="8">
        <f t="shared" si="153"/>
        <v>33</v>
      </c>
      <c r="Q963" s="9">
        <f t="shared" ref="Q963:Q1026" si="154">0.35*M963+N963*0.35+O963*0.15+P963*0.15</f>
        <v>29.45</v>
      </c>
      <c r="R963" s="9">
        <f t="shared" ref="R963:R1026" si="155">M963*0.2+N963*0.2+O963*0.35+P963*0.25</f>
        <v>22.25</v>
      </c>
      <c r="S963" s="9">
        <f t="shared" ref="S963:S1026" si="156">M963*0.15+N963*0.15+O963*0.25+P963*0.45</f>
        <v>25.35</v>
      </c>
      <c r="T963" s="9">
        <f t="shared" ref="T963:T1026" si="157">0.25*SUM(M963:P963)</f>
        <v>25.75</v>
      </c>
      <c r="U963" s="8">
        <f t="shared" ref="U963:U1026" si="158">SUM(Q963:S963)/3</f>
        <v>25.683333333333337</v>
      </c>
      <c r="V963" s="8">
        <f t="shared" ref="V963:V1026" si="159">SUM(Q963:T963)/4</f>
        <v>25.700000000000003</v>
      </c>
    </row>
    <row r="964" spans="1:22" ht="13.5" x14ac:dyDescent="0.25">
      <c r="A964" s="3">
        <f>RSI!A964</f>
        <v>43714</v>
      </c>
      <c r="B964" s="2">
        <f>RSI!B964</f>
        <v>1.5</v>
      </c>
      <c r="C964" s="2">
        <f>RSI!I964</f>
        <v>28.817745305611567</v>
      </c>
      <c r="D964" s="2">
        <f>MACD!E964</f>
        <v>-1.1304689097839438E-2</v>
      </c>
      <c r="E964" s="2">
        <f>MACD!F964</f>
        <v>-1.2062205741424172E-2</v>
      </c>
      <c r="F964" s="2">
        <f>'Moving Avg'!D964</f>
        <v>1.532</v>
      </c>
      <c r="G964" s="2">
        <f>'Moving Avg'!F964</f>
        <v>1.5259999999999996</v>
      </c>
      <c r="H964" s="2">
        <f>'Moving Avg'!G964</f>
        <v>1.5428000000000006</v>
      </c>
      <c r="I964" s="2">
        <f>'Moving Avg'!H964</f>
        <v>1.6758500000000018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50</v>
      </c>
      <c r="N964" s="8">
        <f t="shared" si="151"/>
        <v>0</v>
      </c>
      <c r="O964" s="8">
        <f t="shared" si="152"/>
        <v>0</v>
      </c>
      <c r="P964" s="8">
        <f t="shared" si="153"/>
        <v>16.5</v>
      </c>
      <c r="Q964" s="9">
        <f t="shared" si="154"/>
        <v>19.975000000000001</v>
      </c>
      <c r="R964" s="9">
        <f t="shared" si="155"/>
        <v>14.125</v>
      </c>
      <c r="S964" s="9">
        <f t="shared" si="156"/>
        <v>14.925000000000001</v>
      </c>
      <c r="T964" s="9">
        <f t="shared" si="157"/>
        <v>16.625</v>
      </c>
      <c r="U964" s="8">
        <f t="shared" si="158"/>
        <v>16.341666666666669</v>
      </c>
      <c r="V964" s="8">
        <f t="shared" si="159"/>
        <v>16.412500000000001</v>
      </c>
    </row>
    <row r="965" spans="1:22" ht="13.5" x14ac:dyDescent="0.25">
      <c r="A965" s="3">
        <f>RSI!A965</f>
        <v>43717</v>
      </c>
      <c r="B965" s="2">
        <f>RSI!B965</f>
        <v>1.5</v>
      </c>
      <c r="C965" s="2">
        <f>RSI!I965</f>
        <v>28.817745305611567</v>
      </c>
      <c r="D965" s="2">
        <f>MACD!E965</f>
        <v>-6.3211496906050435E-3</v>
      </c>
      <c r="E965" s="2">
        <f>MACD!F965</f>
        <v>-1.0913994531260346E-2</v>
      </c>
      <c r="F965" s="2">
        <f>'Moving Avg'!D965</f>
        <v>1.524</v>
      </c>
      <c r="G965" s="2">
        <f>'Moving Avg'!F965</f>
        <v>1.5254999999999996</v>
      </c>
      <c r="H965" s="2">
        <f>'Moving Avg'!G965</f>
        <v>1.5398000000000005</v>
      </c>
      <c r="I965" s="2">
        <f>'Moving Avg'!H965</f>
        <v>1.673800000000002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50</v>
      </c>
      <c r="N965" s="8">
        <f t="shared" si="151"/>
        <v>0</v>
      </c>
      <c r="O965" s="8">
        <f t="shared" si="152"/>
        <v>0</v>
      </c>
      <c r="P965" s="8">
        <f t="shared" si="153"/>
        <v>16.5</v>
      </c>
      <c r="Q965" s="9">
        <f t="shared" si="154"/>
        <v>19.975000000000001</v>
      </c>
      <c r="R965" s="9">
        <f t="shared" si="155"/>
        <v>14.125</v>
      </c>
      <c r="S965" s="9">
        <f t="shared" si="156"/>
        <v>14.925000000000001</v>
      </c>
      <c r="T965" s="9">
        <f t="shared" si="157"/>
        <v>16.625</v>
      </c>
      <c r="U965" s="8">
        <f t="shared" si="158"/>
        <v>16.341666666666669</v>
      </c>
      <c r="V965" s="8">
        <f t="shared" si="159"/>
        <v>16.412500000000001</v>
      </c>
    </row>
    <row r="966" spans="1:22" ht="13.5" x14ac:dyDescent="0.25">
      <c r="A966" s="3">
        <f>RSI!A966</f>
        <v>43718</v>
      </c>
      <c r="B966" s="2">
        <f>RSI!B966</f>
        <v>1.5</v>
      </c>
      <c r="C966" s="2">
        <f>RSI!I966</f>
        <v>28.817745305611567</v>
      </c>
      <c r="D966" s="2">
        <f>MACD!E966</f>
        <v>-1.8887908992890612E-3</v>
      </c>
      <c r="E966" s="2">
        <f>MACD!F966</f>
        <v>-9.1089538048660882E-3</v>
      </c>
      <c r="F966" s="2">
        <f>'Moving Avg'!D966</f>
        <v>1.516</v>
      </c>
      <c r="G966" s="2">
        <f>'Moving Avg'!F966</f>
        <v>1.5249999999999997</v>
      </c>
      <c r="H966" s="2">
        <f>'Moving Avg'!G966</f>
        <v>1.5368000000000002</v>
      </c>
      <c r="I966" s="2">
        <f>'Moving Avg'!H966</f>
        <v>1.6716500000000023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50</v>
      </c>
      <c r="N966" s="8">
        <f t="shared" si="151"/>
        <v>0</v>
      </c>
      <c r="O966" s="8">
        <f t="shared" si="152"/>
        <v>0</v>
      </c>
      <c r="P966" s="8">
        <f t="shared" si="153"/>
        <v>16.5</v>
      </c>
      <c r="Q966" s="9">
        <f t="shared" si="154"/>
        <v>19.975000000000001</v>
      </c>
      <c r="R966" s="9">
        <f t="shared" si="155"/>
        <v>14.125</v>
      </c>
      <c r="S966" s="9">
        <f t="shared" si="156"/>
        <v>14.925000000000001</v>
      </c>
      <c r="T966" s="9">
        <f t="shared" si="157"/>
        <v>16.625</v>
      </c>
      <c r="U966" s="8">
        <f t="shared" si="158"/>
        <v>16.341666666666669</v>
      </c>
      <c r="V966" s="8">
        <f t="shared" si="159"/>
        <v>16.412500000000001</v>
      </c>
    </row>
    <row r="967" spans="1:22" ht="13.5" x14ac:dyDescent="0.25">
      <c r="A967" s="3">
        <f>RSI!A967</f>
        <v>43719</v>
      </c>
      <c r="B967" s="2">
        <f>RSI!B967</f>
        <v>1.5</v>
      </c>
      <c r="C967" s="2">
        <f>RSI!I967</f>
        <v>28.817745305611567</v>
      </c>
      <c r="D967" s="2">
        <f>MACD!E967</f>
        <v>2.061220015836529E-3</v>
      </c>
      <c r="E967" s="2">
        <f>MACD!F967</f>
        <v>-6.8749190407255655E-3</v>
      </c>
      <c r="F967" s="2">
        <f>'Moving Avg'!D967</f>
        <v>1.508</v>
      </c>
      <c r="G967" s="2">
        <f>'Moving Avg'!F967</f>
        <v>1.5244999999999995</v>
      </c>
      <c r="H967" s="2">
        <f>'Moving Avg'!G967</f>
        <v>1.5352000000000001</v>
      </c>
      <c r="I967" s="2">
        <f>'Moving Avg'!H967</f>
        <v>1.6695500000000023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50</v>
      </c>
      <c r="N967" s="8">
        <f t="shared" si="151"/>
        <v>0</v>
      </c>
      <c r="O967" s="8">
        <f t="shared" si="152"/>
        <v>0</v>
      </c>
      <c r="P967" s="8">
        <f t="shared" si="153"/>
        <v>16.5</v>
      </c>
      <c r="Q967" s="9">
        <f t="shared" si="154"/>
        <v>19.975000000000001</v>
      </c>
      <c r="R967" s="9">
        <f t="shared" si="155"/>
        <v>14.125</v>
      </c>
      <c r="S967" s="9">
        <f t="shared" si="156"/>
        <v>14.925000000000001</v>
      </c>
      <c r="T967" s="9">
        <f t="shared" si="157"/>
        <v>16.625</v>
      </c>
      <c r="U967" s="8">
        <f t="shared" si="158"/>
        <v>16.341666666666669</v>
      </c>
      <c r="V967" s="8">
        <f t="shared" si="159"/>
        <v>16.412500000000001</v>
      </c>
    </row>
    <row r="968" spans="1:22" ht="13.5" x14ac:dyDescent="0.25">
      <c r="A968" s="3">
        <f>RSI!A968</f>
        <v>43720</v>
      </c>
      <c r="B968" s="2">
        <f>RSI!B968</f>
        <v>1.5</v>
      </c>
      <c r="C968" s="2">
        <f>RSI!I968</f>
        <v>28.817745305611567</v>
      </c>
      <c r="D968" s="2">
        <f>MACD!E968</f>
        <v>5.5883086813526273E-3</v>
      </c>
      <c r="E968" s="2">
        <f>MACD!F968</f>
        <v>-4.3822734963099271E-3</v>
      </c>
      <c r="F968" s="2">
        <f>'Moving Avg'!D968</f>
        <v>1.5</v>
      </c>
      <c r="G968" s="2">
        <f>'Moving Avg'!F968</f>
        <v>1.5239999999999996</v>
      </c>
      <c r="H968" s="2">
        <f>'Moving Avg'!G968</f>
        <v>1.5335999999999999</v>
      </c>
      <c r="I968" s="2">
        <f>'Moving Avg'!H968</f>
        <v>1.6674000000000024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  <c r="M968" s="8">
        <f t="shared" si="150"/>
        <v>50</v>
      </c>
      <c r="N968" s="8">
        <f t="shared" si="151"/>
        <v>0</v>
      </c>
      <c r="O968" s="8">
        <f t="shared" si="152"/>
        <v>0</v>
      </c>
      <c r="P968" s="8">
        <f t="shared" si="153"/>
        <v>16.5</v>
      </c>
      <c r="Q968" s="9">
        <f t="shared" si="154"/>
        <v>19.975000000000001</v>
      </c>
      <c r="R968" s="9">
        <f t="shared" si="155"/>
        <v>14.125</v>
      </c>
      <c r="S968" s="9">
        <f t="shared" si="156"/>
        <v>14.925000000000001</v>
      </c>
      <c r="T968" s="9">
        <f t="shared" si="157"/>
        <v>16.625</v>
      </c>
      <c r="U968" s="8">
        <f t="shared" si="158"/>
        <v>16.341666666666669</v>
      </c>
      <c r="V968" s="8">
        <f t="shared" si="159"/>
        <v>16.412500000000001</v>
      </c>
    </row>
    <row r="969" spans="1:22" ht="13.5" x14ac:dyDescent="0.25">
      <c r="A969" s="3">
        <f>RSI!A969</f>
        <v>43721</v>
      </c>
      <c r="B969" s="2">
        <f>RSI!B969</f>
        <v>1.5</v>
      </c>
      <c r="C969" s="2">
        <f>RSI!I969</f>
        <v>28.817745305611567</v>
      </c>
      <c r="D969" s="2">
        <f>MACD!E969</f>
        <v>8.7438532633796751E-3</v>
      </c>
      <c r="E969" s="2">
        <f>MACD!F969</f>
        <v>-1.7570481443720067E-3</v>
      </c>
      <c r="F969" s="2">
        <f>'Moving Avg'!D969</f>
        <v>1.5</v>
      </c>
      <c r="G969" s="2">
        <f>'Moving Avg'!F969</f>
        <v>1.5234999999999999</v>
      </c>
      <c r="H969" s="2">
        <f>'Moving Avg'!G969</f>
        <v>1.5319999999999998</v>
      </c>
      <c r="I969" s="2">
        <f>'Moving Avg'!H969</f>
        <v>1.6652500000000023</v>
      </c>
      <c r="J969" s="6" t="str">
        <f>OBV!F969</f>
        <v>NEUTRAL</v>
      </c>
      <c r="K969" s="6" t="str">
        <f>OBV!G969</f>
        <v>NEUTRAL</v>
      </c>
      <c r="L969" s="6" t="str">
        <f>OBV!H969</f>
        <v>NEUTRAL</v>
      </c>
      <c r="M969" s="8">
        <f t="shared" si="150"/>
        <v>50</v>
      </c>
      <c r="N969" s="8">
        <f t="shared" si="151"/>
        <v>0</v>
      </c>
      <c r="O969" s="8">
        <f t="shared" si="152"/>
        <v>0</v>
      </c>
      <c r="P969" s="8">
        <f t="shared" si="153"/>
        <v>33</v>
      </c>
      <c r="Q969" s="9">
        <f t="shared" si="154"/>
        <v>22.45</v>
      </c>
      <c r="R969" s="9">
        <f t="shared" si="155"/>
        <v>18.25</v>
      </c>
      <c r="S969" s="9">
        <f t="shared" si="156"/>
        <v>22.35</v>
      </c>
      <c r="T969" s="9">
        <f t="shared" si="157"/>
        <v>20.75</v>
      </c>
      <c r="U969" s="8">
        <f t="shared" si="158"/>
        <v>21.016666666666669</v>
      </c>
      <c r="V969" s="8">
        <f t="shared" si="159"/>
        <v>20.950000000000003</v>
      </c>
    </row>
    <row r="970" spans="1:22" ht="13.5" x14ac:dyDescent="0.25">
      <c r="A970" s="3">
        <f>RSI!A970</f>
        <v>43724</v>
      </c>
      <c r="B970" s="2">
        <f>RSI!B970</f>
        <v>1.5</v>
      </c>
      <c r="C970" s="2">
        <f>RSI!I970</f>
        <v>28.817745305611567</v>
      </c>
      <c r="D970" s="2">
        <f>MACD!E970</f>
        <v>1.1572341431482114E-2</v>
      </c>
      <c r="E970" s="2">
        <f>MACD!F970</f>
        <v>9.0882977079881746E-4</v>
      </c>
      <c r="F970" s="2">
        <f>'Moving Avg'!D970</f>
        <v>1.5</v>
      </c>
      <c r="G970" s="2">
        <f>'Moving Avg'!F970</f>
        <v>1.5229999999999997</v>
      </c>
      <c r="H970" s="2">
        <f>'Moving Avg'!G970</f>
        <v>1.5303999999999995</v>
      </c>
      <c r="I970" s="2">
        <f>'Moving Avg'!H970</f>
        <v>1.6631000000000022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  <c r="M970" s="8">
        <f t="shared" si="150"/>
        <v>50</v>
      </c>
      <c r="N970" s="8">
        <f t="shared" si="151"/>
        <v>0</v>
      </c>
      <c r="O970" s="8">
        <f t="shared" si="152"/>
        <v>0</v>
      </c>
      <c r="P970" s="8">
        <f t="shared" si="153"/>
        <v>33</v>
      </c>
      <c r="Q970" s="9">
        <f t="shared" si="154"/>
        <v>22.45</v>
      </c>
      <c r="R970" s="9">
        <f t="shared" si="155"/>
        <v>18.25</v>
      </c>
      <c r="S970" s="9">
        <f t="shared" si="156"/>
        <v>22.35</v>
      </c>
      <c r="T970" s="9">
        <f t="shared" si="157"/>
        <v>20.75</v>
      </c>
      <c r="U970" s="8">
        <f t="shared" si="158"/>
        <v>21.016666666666669</v>
      </c>
      <c r="V970" s="8">
        <f t="shared" si="159"/>
        <v>20.950000000000003</v>
      </c>
    </row>
    <row r="971" spans="1:22" ht="13.5" x14ac:dyDescent="0.25">
      <c r="A971" s="3">
        <f>RSI!A971</f>
        <v>43725</v>
      </c>
      <c r="B971" s="2">
        <f>RSI!B971</f>
        <v>1.5</v>
      </c>
      <c r="C971" s="2">
        <f>RSI!I971</f>
        <v>28.817745305611552</v>
      </c>
      <c r="D971" s="2">
        <f>MACD!E971</f>
        <v>1.4112355336046933E-2</v>
      </c>
      <c r="E971" s="2">
        <f>MACD!F971</f>
        <v>3.5495348838484411E-3</v>
      </c>
      <c r="F971" s="2">
        <f>'Moving Avg'!D971</f>
        <v>1.5</v>
      </c>
      <c r="G971" s="2">
        <f>'Moving Avg'!F971</f>
        <v>1.5224999999999997</v>
      </c>
      <c r="H971" s="2">
        <f>'Moving Avg'!G971</f>
        <v>1.5287999999999997</v>
      </c>
      <c r="I971" s="2">
        <f>'Moving Avg'!H971</f>
        <v>1.6612000000000027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  <c r="M971" s="8">
        <f t="shared" si="150"/>
        <v>50</v>
      </c>
      <c r="N971" s="8">
        <f t="shared" si="151"/>
        <v>0</v>
      </c>
      <c r="O971" s="8">
        <f t="shared" si="152"/>
        <v>0</v>
      </c>
      <c r="P971" s="8">
        <f t="shared" si="153"/>
        <v>33</v>
      </c>
      <c r="Q971" s="9">
        <f t="shared" si="154"/>
        <v>22.45</v>
      </c>
      <c r="R971" s="9">
        <f t="shared" si="155"/>
        <v>18.25</v>
      </c>
      <c r="S971" s="9">
        <f t="shared" si="156"/>
        <v>22.35</v>
      </c>
      <c r="T971" s="9">
        <f t="shared" si="157"/>
        <v>20.75</v>
      </c>
      <c r="U971" s="8">
        <f t="shared" si="158"/>
        <v>21.016666666666669</v>
      </c>
      <c r="V971" s="8">
        <f t="shared" si="159"/>
        <v>20.950000000000003</v>
      </c>
    </row>
    <row r="972" spans="1:22" ht="13.5" x14ac:dyDescent="0.25">
      <c r="A972" s="3">
        <f>RSI!A972</f>
        <v>43726</v>
      </c>
      <c r="B972" s="2">
        <f>RSI!B972</f>
        <v>1.5</v>
      </c>
      <c r="C972" s="2">
        <f>RSI!I972</f>
        <v>28.817745305611552</v>
      </c>
      <c r="D972" s="2">
        <f>MACD!E972</f>
        <v>1.6397410613571362E-2</v>
      </c>
      <c r="E972" s="2">
        <f>MACD!F972</f>
        <v>6.1191100297930262E-3</v>
      </c>
      <c r="F972" s="2">
        <f>'Moving Avg'!D972</f>
        <v>1.5</v>
      </c>
      <c r="G972" s="2">
        <f>'Moving Avg'!F972</f>
        <v>1.5219999999999998</v>
      </c>
      <c r="H972" s="2">
        <f>'Moving Avg'!G972</f>
        <v>1.5271999999999997</v>
      </c>
      <c r="I972" s="2">
        <f>'Moving Avg'!H972</f>
        <v>1.6593000000000027</v>
      </c>
      <c r="J972" s="6" t="str">
        <f>OBV!F972</f>
        <v>NEUTRAL</v>
      </c>
      <c r="K972" s="6" t="str">
        <f>OBV!G972</f>
        <v>NEUTRAL</v>
      </c>
      <c r="L972" s="6" t="str">
        <f>OBV!H972</f>
        <v>NEUTRAL</v>
      </c>
      <c r="M972" s="8">
        <f t="shared" si="150"/>
        <v>50</v>
      </c>
      <c r="N972" s="8">
        <f t="shared" si="151"/>
        <v>0</v>
      </c>
      <c r="O972" s="8">
        <f t="shared" si="152"/>
        <v>0</v>
      </c>
      <c r="P972" s="8">
        <f t="shared" si="153"/>
        <v>33</v>
      </c>
      <c r="Q972" s="9">
        <f t="shared" si="154"/>
        <v>22.45</v>
      </c>
      <c r="R972" s="9">
        <f t="shared" si="155"/>
        <v>18.25</v>
      </c>
      <c r="S972" s="9">
        <f t="shared" si="156"/>
        <v>22.35</v>
      </c>
      <c r="T972" s="9">
        <f t="shared" si="157"/>
        <v>20.75</v>
      </c>
      <c r="U972" s="8">
        <f t="shared" si="158"/>
        <v>21.016666666666669</v>
      </c>
      <c r="V972" s="8">
        <f t="shared" si="159"/>
        <v>20.950000000000003</v>
      </c>
    </row>
    <row r="973" spans="1:22" ht="13.5" x14ac:dyDescent="0.25">
      <c r="A973" s="3">
        <f>RSI!A973</f>
        <v>43727</v>
      </c>
      <c r="B973" s="2">
        <f>RSI!B973</f>
        <v>1.5</v>
      </c>
      <c r="C973" s="2">
        <f>RSI!I973</f>
        <v>28.817745305611567</v>
      </c>
      <c r="D973" s="2">
        <f>MACD!E973</f>
        <v>1.8456671465038488E-2</v>
      </c>
      <c r="E973" s="2">
        <f>MACD!F973</f>
        <v>8.5866223168421189E-3</v>
      </c>
      <c r="F973" s="2">
        <f>'Moving Avg'!D973</f>
        <v>1.5</v>
      </c>
      <c r="G973" s="2">
        <f>'Moving Avg'!F973</f>
        <v>1.52</v>
      </c>
      <c r="H973" s="2">
        <f>'Moving Avg'!G973</f>
        <v>1.5263999999999995</v>
      </c>
      <c r="I973" s="2">
        <f>'Moving Avg'!H973</f>
        <v>1.6573500000000023</v>
      </c>
      <c r="J973" s="6" t="str">
        <f>OBV!F973</f>
        <v>NEUTRAL</v>
      </c>
      <c r="K973" s="6" t="str">
        <f>OBV!G973</f>
        <v>NEUTRAL</v>
      </c>
      <c r="L973" s="6" t="str">
        <f>OBV!H973</f>
        <v>NEUTRAL</v>
      </c>
      <c r="M973" s="8">
        <f t="shared" si="150"/>
        <v>50</v>
      </c>
      <c r="N973" s="8">
        <f t="shared" si="151"/>
        <v>0</v>
      </c>
      <c r="O973" s="8">
        <f t="shared" si="152"/>
        <v>0</v>
      </c>
      <c r="P973" s="8">
        <f t="shared" si="153"/>
        <v>33</v>
      </c>
      <c r="Q973" s="9">
        <f t="shared" si="154"/>
        <v>22.45</v>
      </c>
      <c r="R973" s="9">
        <f t="shared" si="155"/>
        <v>18.25</v>
      </c>
      <c r="S973" s="9">
        <f t="shared" si="156"/>
        <v>22.35</v>
      </c>
      <c r="T973" s="9">
        <f t="shared" si="157"/>
        <v>20.75</v>
      </c>
      <c r="U973" s="8">
        <f t="shared" si="158"/>
        <v>21.016666666666669</v>
      </c>
      <c r="V973" s="8">
        <f t="shared" si="159"/>
        <v>20.950000000000003</v>
      </c>
    </row>
    <row r="974" spans="1:22" ht="13.5" x14ac:dyDescent="0.25">
      <c r="A974" s="3">
        <f>RSI!A974</f>
        <v>43728</v>
      </c>
      <c r="B974" s="2">
        <f>RSI!B974</f>
        <v>1.5</v>
      </c>
      <c r="C974" s="2">
        <f>RSI!I974</f>
        <v>28.817745305611567</v>
      </c>
      <c r="D974" s="2">
        <f>MACD!E974</f>
        <v>1.4161714337668885E-2</v>
      </c>
      <c r="E974" s="2">
        <f>MACD!F974</f>
        <v>9.7016407210074734E-3</v>
      </c>
      <c r="F974" s="2">
        <f>'Moving Avg'!D974</f>
        <v>1.5</v>
      </c>
      <c r="G974" s="2">
        <f>'Moving Avg'!F974</f>
        <v>1.518</v>
      </c>
      <c r="H974" s="2">
        <f>'Moving Avg'!G974</f>
        <v>1.5255999999999994</v>
      </c>
      <c r="I974" s="2">
        <f>'Moving Avg'!H974</f>
        <v>1.6554500000000021</v>
      </c>
      <c r="J974" s="6" t="str">
        <f>OBV!F974</f>
        <v>NEUTRAL</v>
      </c>
      <c r="K974" s="6" t="str">
        <f>OBV!G974</f>
        <v>NEUTRAL</v>
      </c>
      <c r="L974" s="6" t="str">
        <f>OBV!H974</f>
        <v>NEUTRAL</v>
      </c>
      <c r="M974" s="8">
        <f t="shared" si="150"/>
        <v>50</v>
      </c>
      <c r="N974" s="8">
        <f t="shared" si="151"/>
        <v>0</v>
      </c>
      <c r="O974" s="8">
        <f t="shared" si="152"/>
        <v>0</v>
      </c>
      <c r="P974" s="8">
        <f t="shared" si="153"/>
        <v>33</v>
      </c>
      <c r="Q974" s="9">
        <f t="shared" si="154"/>
        <v>22.45</v>
      </c>
      <c r="R974" s="9">
        <f t="shared" si="155"/>
        <v>18.25</v>
      </c>
      <c r="S974" s="9">
        <f t="shared" si="156"/>
        <v>22.35</v>
      </c>
      <c r="T974" s="9">
        <f t="shared" si="157"/>
        <v>20.75</v>
      </c>
      <c r="U974" s="8">
        <f t="shared" si="158"/>
        <v>21.016666666666669</v>
      </c>
      <c r="V974" s="8">
        <f t="shared" si="159"/>
        <v>20.950000000000003</v>
      </c>
    </row>
    <row r="975" spans="1:22" ht="13.5" x14ac:dyDescent="0.25">
      <c r="A975" s="3">
        <f>RSI!A975</f>
        <v>43731</v>
      </c>
      <c r="B975" s="2">
        <f>RSI!B975</f>
        <v>1.5</v>
      </c>
      <c r="C975" s="2">
        <f>RSI!I975</f>
        <v>28.817745305611552</v>
      </c>
      <c r="D975" s="2">
        <f>MACD!E975</f>
        <v>1.0635332379328899E-2</v>
      </c>
      <c r="E975" s="2">
        <f>MACD!F975</f>
        <v>9.8883790526717585E-3</v>
      </c>
      <c r="F975" s="2">
        <f>'Moving Avg'!D975</f>
        <v>1.5</v>
      </c>
      <c r="G975" s="2">
        <f>'Moving Avg'!F975</f>
        <v>1.516</v>
      </c>
      <c r="H975" s="2">
        <f>'Moving Avg'!G975</f>
        <v>1.5247999999999997</v>
      </c>
      <c r="I975" s="2">
        <f>'Moving Avg'!H975</f>
        <v>1.653500000000002</v>
      </c>
      <c r="J975" s="6" t="str">
        <f>OBV!F975</f>
        <v>NEUTRAL</v>
      </c>
      <c r="K975" s="6" t="str">
        <f>OBV!G975</f>
        <v>NEUTRAL</v>
      </c>
      <c r="L975" s="6" t="str">
        <f>OBV!H975</f>
        <v>NEUTRAL</v>
      </c>
      <c r="M975" s="8">
        <f t="shared" si="150"/>
        <v>50</v>
      </c>
      <c r="N975" s="8">
        <f t="shared" si="151"/>
        <v>0</v>
      </c>
      <c r="O975" s="8">
        <f t="shared" si="152"/>
        <v>0</v>
      </c>
      <c r="P975" s="8">
        <f t="shared" si="153"/>
        <v>33</v>
      </c>
      <c r="Q975" s="9">
        <f t="shared" si="154"/>
        <v>22.45</v>
      </c>
      <c r="R975" s="9">
        <f t="shared" si="155"/>
        <v>18.25</v>
      </c>
      <c r="S975" s="9">
        <f t="shared" si="156"/>
        <v>22.35</v>
      </c>
      <c r="T975" s="9">
        <f t="shared" si="157"/>
        <v>20.75</v>
      </c>
      <c r="U975" s="8">
        <f t="shared" si="158"/>
        <v>21.016666666666669</v>
      </c>
      <c r="V975" s="8">
        <f t="shared" si="159"/>
        <v>20.950000000000003</v>
      </c>
    </row>
    <row r="976" spans="1:22" ht="13.5" x14ac:dyDescent="0.25">
      <c r="A976" s="3">
        <f>RSI!A976</f>
        <v>43732</v>
      </c>
      <c r="B976" s="2">
        <f>RSI!B976</f>
        <v>1.5</v>
      </c>
      <c r="C976" s="2">
        <f>RSI!I976</f>
        <v>28.817745305611552</v>
      </c>
      <c r="D976" s="2">
        <f>MACD!E976</f>
        <v>7.751297142688518E-3</v>
      </c>
      <c r="E976" s="2">
        <f>MACD!F976</f>
        <v>9.4609626706751108E-3</v>
      </c>
      <c r="F976" s="2">
        <f>'Moving Avg'!D976</f>
        <v>1.5</v>
      </c>
      <c r="G976" s="2">
        <f>'Moving Avg'!F976</f>
        <v>1.514</v>
      </c>
      <c r="H976" s="2">
        <f>'Moving Avg'!G976</f>
        <v>1.5239999999999998</v>
      </c>
      <c r="I976" s="2">
        <f>'Moving Avg'!H976</f>
        <v>1.6515500000000016</v>
      </c>
      <c r="J976" s="6" t="str">
        <f>OBV!F976</f>
        <v>NEUTRAL</v>
      </c>
      <c r="K976" s="6" t="str">
        <f>OBV!G976</f>
        <v>NEUTRAL</v>
      </c>
      <c r="L976" s="6" t="str">
        <f>OBV!H976</f>
        <v>NEUTRAL</v>
      </c>
      <c r="M976" s="8">
        <f t="shared" si="150"/>
        <v>50</v>
      </c>
      <c r="N976" s="8">
        <f t="shared" si="151"/>
        <v>45</v>
      </c>
      <c r="O976" s="8">
        <f t="shared" si="152"/>
        <v>0</v>
      </c>
      <c r="P976" s="8">
        <f t="shared" si="153"/>
        <v>33</v>
      </c>
      <c r="Q976" s="9">
        <f t="shared" si="154"/>
        <v>38.200000000000003</v>
      </c>
      <c r="R976" s="9">
        <f t="shared" si="155"/>
        <v>27.25</v>
      </c>
      <c r="S976" s="9">
        <f t="shared" si="156"/>
        <v>29.1</v>
      </c>
      <c r="T976" s="9">
        <f t="shared" si="157"/>
        <v>32</v>
      </c>
      <c r="U976" s="8">
        <f t="shared" si="158"/>
        <v>31.516666666666669</v>
      </c>
      <c r="V976" s="8">
        <f t="shared" si="159"/>
        <v>31.637500000000003</v>
      </c>
    </row>
    <row r="977" spans="1:22" ht="13.5" x14ac:dyDescent="0.25">
      <c r="A977" s="3">
        <f>RSI!A977</f>
        <v>43733</v>
      </c>
      <c r="B977" s="2">
        <f>RSI!B977</f>
        <v>1.5</v>
      </c>
      <c r="C977" s="2">
        <f>RSI!I977</f>
        <v>28.817745305611567</v>
      </c>
      <c r="D977" s="2">
        <f>MACD!E977</f>
        <v>5.4033915055178294E-3</v>
      </c>
      <c r="E977" s="2">
        <f>MACD!F977</f>
        <v>8.6494484376436545E-3</v>
      </c>
      <c r="F977" s="2">
        <f>'Moving Avg'!D977</f>
        <v>1.5</v>
      </c>
      <c r="G977" s="2">
        <f>'Moving Avg'!F977</f>
        <v>1.512</v>
      </c>
      <c r="H977" s="2">
        <f>'Moving Avg'!G977</f>
        <v>1.5231999999999999</v>
      </c>
      <c r="I977" s="2">
        <f>'Moving Avg'!H977</f>
        <v>1.6494500000000014</v>
      </c>
      <c r="J977" s="6" t="str">
        <f>OBV!F977</f>
        <v>NEUTRAL</v>
      </c>
      <c r="K977" s="6" t="str">
        <f>OBV!G977</f>
        <v>NEUTRAL</v>
      </c>
      <c r="L977" s="6" t="str">
        <f>OBV!H977</f>
        <v>NEUTRAL</v>
      </c>
      <c r="M977" s="8">
        <f t="shared" si="150"/>
        <v>50</v>
      </c>
      <c r="N977" s="8">
        <f t="shared" si="151"/>
        <v>45</v>
      </c>
      <c r="O977" s="8">
        <f t="shared" si="152"/>
        <v>0</v>
      </c>
      <c r="P977" s="8">
        <f t="shared" si="153"/>
        <v>33</v>
      </c>
      <c r="Q977" s="9">
        <f t="shared" si="154"/>
        <v>38.200000000000003</v>
      </c>
      <c r="R977" s="9">
        <f t="shared" si="155"/>
        <v>27.25</v>
      </c>
      <c r="S977" s="9">
        <f t="shared" si="156"/>
        <v>29.1</v>
      </c>
      <c r="T977" s="9">
        <f t="shared" si="157"/>
        <v>32</v>
      </c>
      <c r="U977" s="8">
        <f t="shared" si="158"/>
        <v>31.516666666666669</v>
      </c>
      <c r="V977" s="8">
        <f t="shared" si="159"/>
        <v>31.637500000000003</v>
      </c>
    </row>
    <row r="978" spans="1:22" ht="13.5" x14ac:dyDescent="0.25">
      <c r="A978" s="3">
        <f>RSI!A978</f>
        <v>43734</v>
      </c>
      <c r="B978" s="2">
        <f>RSI!B978</f>
        <v>1.5</v>
      </c>
      <c r="C978" s="2">
        <f>RSI!I978</f>
        <v>28.817745305611567</v>
      </c>
      <c r="D978" s="2">
        <f>MACD!E978</f>
        <v>3.5022871857344207E-3</v>
      </c>
      <c r="E978" s="2">
        <f>MACD!F978</f>
        <v>7.6200161872618088E-3</v>
      </c>
      <c r="F978" s="2">
        <f>'Moving Avg'!D978</f>
        <v>1.5</v>
      </c>
      <c r="G978" s="2">
        <f>'Moving Avg'!F978</f>
        <v>1.51</v>
      </c>
      <c r="H978" s="2">
        <f>'Moving Avg'!G978</f>
        <v>1.5223999999999998</v>
      </c>
      <c r="I978" s="2">
        <f>'Moving Avg'!H978</f>
        <v>1.6473500000000012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  <c r="M978" s="8">
        <f t="shared" si="150"/>
        <v>50</v>
      </c>
      <c r="N978" s="8">
        <f t="shared" si="151"/>
        <v>45</v>
      </c>
      <c r="O978" s="8">
        <f t="shared" si="152"/>
        <v>0</v>
      </c>
      <c r="P978" s="8">
        <f t="shared" si="153"/>
        <v>33</v>
      </c>
      <c r="Q978" s="9">
        <f t="shared" si="154"/>
        <v>38.200000000000003</v>
      </c>
      <c r="R978" s="9">
        <f t="shared" si="155"/>
        <v>27.25</v>
      </c>
      <c r="S978" s="9">
        <f t="shared" si="156"/>
        <v>29.1</v>
      </c>
      <c r="T978" s="9">
        <f t="shared" si="157"/>
        <v>32</v>
      </c>
      <c r="U978" s="8">
        <f t="shared" si="158"/>
        <v>31.516666666666669</v>
      </c>
      <c r="V978" s="8">
        <f t="shared" si="159"/>
        <v>31.637500000000003</v>
      </c>
    </row>
    <row r="979" spans="1:22" ht="13.5" x14ac:dyDescent="0.25">
      <c r="A979" s="3">
        <f>RSI!A979</f>
        <v>43735</v>
      </c>
      <c r="B979" s="2">
        <f>RSI!B979</f>
        <v>1.5</v>
      </c>
      <c r="C979" s="2">
        <f>RSI!I979</f>
        <v>28.817745305611552</v>
      </c>
      <c r="D979" s="2">
        <f>MACD!E979</f>
        <v>1.9729058846422731E-3</v>
      </c>
      <c r="E979" s="2">
        <f>MACD!F979</f>
        <v>6.490594126737902E-3</v>
      </c>
      <c r="F979" s="2">
        <f>'Moving Avg'!D979</f>
        <v>1.5</v>
      </c>
      <c r="G979" s="2">
        <f>'Moving Avg'!F979</f>
        <v>1.508</v>
      </c>
      <c r="H979" s="2">
        <f>'Moving Avg'!G979</f>
        <v>1.5216000000000001</v>
      </c>
      <c r="I979" s="2">
        <f>'Moving Avg'!H979</f>
        <v>1.6452500000000012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  <c r="M979" s="8">
        <f t="shared" si="150"/>
        <v>50</v>
      </c>
      <c r="N979" s="8">
        <f t="shared" si="151"/>
        <v>45</v>
      </c>
      <c r="O979" s="8">
        <f t="shared" si="152"/>
        <v>0</v>
      </c>
      <c r="P979" s="8">
        <f t="shared" si="153"/>
        <v>33</v>
      </c>
      <c r="Q979" s="9">
        <f t="shared" si="154"/>
        <v>38.200000000000003</v>
      </c>
      <c r="R979" s="9">
        <f t="shared" si="155"/>
        <v>27.25</v>
      </c>
      <c r="S979" s="9">
        <f t="shared" si="156"/>
        <v>29.1</v>
      </c>
      <c r="T979" s="9">
        <f t="shared" si="157"/>
        <v>32</v>
      </c>
      <c r="U979" s="8">
        <f t="shared" si="158"/>
        <v>31.516666666666669</v>
      </c>
      <c r="V979" s="8">
        <f t="shared" si="159"/>
        <v>31.637500000000003</v>
      </c>
    </row>
    <row r="980" spans="1:22" ht="13.5" x14ac:dyDescent="0.25">
      <c r="A980" s="3">
        <f>RSI!A980</f>
        <v>43738</v>
      </c>
      <c r="B980" s="2">
        <f>RSI!B980</f>
        <v>1.5</v>
      </c>
      <c r="C980" s="2">
        <f>RSI!I980</f>
        <v>28.817745305611552</v>
      </c>
      <c r="D980" s="2">
        <f>MACD!E980</f>
        <v>7.5218941359112002E-4</v>
      </c>
      <c r="E980" s="2">
        <f>MACD!F980</f>
        <v>5.3429131841085456E-3</v>
      </c>
      <c r="F980" s="2">
        <f>'Moving Avg'!D980</f>
        <v>1.5</v>
      </c>
      <c r="G980" s="2">
        <f>'Moving Avg'!F980</f>
        <v>1.506</v>
      </c>
      <c r="H980" s="2">
        <f>'Moving Avg'!G980</f>
        <v>1.5216000000000001</v>
      </c>
      <c r="I980" s="2">
        <f>'Moving Avg'!H980</f>
        <v>1.6431500000000012</v>
      </c>
      <c r="J980" s="6" t="str">
        <f>OBV!F980</f>
        <v>NEUTRAL</v>
      </c>
      <c r="K980" s="6" t="str">
        <f>OBV!G980</f>
        <v>NEUTRAL</v>
      </c>
      <c r="L980" s="6" t="str">
        <f>OBV!H980</f>
        <v>NEUTRAL</v>
      </c>
      <c r="M980" s="8">
        <f t="shared" si="150"/>
        <v>50</v>
      </c>
      <c r="N980" s="8">
        <f t="shared" si="151"/>
        <v>45</v>
      </c>
      <c r="O980" s="8">
        <f t="shared" si="152"/>
        <v>0</v>
      </c>
      <c r="P980" s="8">
        <f t="shared" si="153"/>
        <v>33</v>
      </c>
      <c r="Q980" s="9">
        <f t="shared" si="154"/>
        <v>38.200000000000003</v>
      </c>
      <c r="R980" s="9">
        <f t="shared" si="155"/>
        <v>27.25</v>
      </c>
      <c r="S980" s="9">
        <f t="shared" si="156"/>
        <v>29.1</v>
      </c>
      <c r="T980" s="9">
        <f t="shared" si="157"/>
        <v>32</v>
      </c>
      <c r="U980" s="8">
        <f t="shared" si="158"/>
        <v>31.516666666666669</v>
      </c>
      <c r="V980" s="8">
        <f t="shared" si="159"/>
        <v>31.637500000000003</v>
      </c>
    </row>
    <row r="981" spans="1:22" ht="13.5" x14ac:dyDescent="0.25">
      <c r="A981" s="3">
        <f>RSI!A981</f>
        <v>43739</v>
      </c>
      <c r="B981" s="2">
        <f>RSI!B981</f>
        <v>1.5</v>
      </c>
      <c r="C981" s="2">
        <f>RSI!I981</f>
        <v>28.817745305611552</v>
      </c>
      <c r="D981" s="2">
        <f>MACD!E981</f>
        <v>-2.1278433909666106E-4</v>
      </c>
      <c r="E981" s="2">
        <f>MACD!F981</f>
        <v>4.2317736794675043E-3</v>
      </c>
      <c r="F981" s="2">
        <f>'Moving Avg'!D981</f>
        <v>1.5</v>
      </c>
      <c r="G981" s="2">
        <f>'Moving Avg'!F981</f>
        <v>1.504</v>
      </c>
      <c r="H981" s="2">
        <f>'Moving Avg'!G981</f>
        <v>1.5216000000000003</v>
      </c>
      <c r="I981" s="2">
        <f>'Moving Avg'!H981</f>
        <v>1.641050000000001</v>
      </c>
      <c r="J981" s="6" t="str">
        <f>OBV!F981</f>
        <v>NEUTRAL</v>
      </c>
      <c r="K981" s="6" t="str">
        <f>OBV!G981</f>
        <v>NEUTRAL</v>
      </c>
      <c r="L981" s="6" t="str">
        <f>OBV!H981</f>
        <v>NEUTRAL</v>
      </c>
      <c r="M981" s="8">
        <f t="shared" si="150"/>
        <v>50</v>
      </c>
      <c r="N981" s="8">
        <f t="shared" si="151"/>
        <v>45</v>
      </c>
      <c r="O981" s="8">
        <f t="shared" si="152"/>
        <v>0</v>
      </c>
      <c r="P981" s="8">
        <f t="shared" si="153"/>
        <v>33</v>
      </c>
      <c r="Q981" s="9">
        <f t="shared" si="154"/>
        <v>38.200000000000003</v>
      </c>
      <c r="R981" s="9">
        <f t="shared" si="155"/>
        <v>27.25</v>
      </c>
      <c r="S981" s="9">
        <f t="shared" si="156"/>
        <v>29.1</v>
      </c>
      <c r="T981" s="9">
        <f t="shared" si="157"/>
        <v>32</v>
      </c>
      <c r="U981" s="8">
        <f t="shared" si="158"/>
        <v>31.516666666666669</v>
      </c>
      <c r="V981" s="8">
        <f t="shared" si="159"/>
        <v>31.637500000000003</v>
      </c>
    </row>
    <row r="982" spans="1:22" ht="13.5" x14ac:dyDescent="0.25">
      <c r="A982" s="3">
        <f>RSI!A982</f>
        <v>43740</v>
      </c>
      <c r="B982" s="2">
        <f>RSI!B982</f>
        <v>1.5</v>
      </c>
      <c r="C982" s="2">
        <f>RSI!I982</f>
        <v>28.817745305611552</v>
      </c>
      <c r="D982" s="2">
        <f>MACD!E982</f>
        <v>-9.6639301326417737E-4</v>
      </c>
      <c r="E982" s="2">
        <f>MACD!F982</f>
        <v>3.192140340921168E-3</v>
      </c>
      <c r="F982" s="2">
        <f>'Moving Avg'!D982</f>
        <v>1.5</v>
      </c>
      <c r="G982" s="2">
        <f>'Moving Avg'!F982</f>
        <v>1.502</v>
      </c>
      <c r="H982" s="2">
        <f>'Moving Avg'!G982</f>
        <v>1.5216000000000003</v>
      </c>
      <c r="I982" s="2">
        <f>'Moving Avg'!H982</f>
        <v>1.6390000000000011</v>
      </c>
      <c r="J982" s="6" t="str">
        <f>OBV!F982</f>
        <v>NEUTRAL</v>
      </c>
      <c r="K982" s="6" t="str">
        <f>OBV!G982</f>
        <v>NEUTRAL</v>
      </c>
      <c r="L982" s="6" t="str">
        <f>OBV!H982</f>
        <v>NEUTRAL</v>
      </c>
      <c r="M982" s="8">
        <f t="shared" si="150"/>
        <v>50</v>
      </c>
      <c r="N982" s="8">
        <f t="shared" si="151"/>
        <v>45</v>
      </c>
      <c r="O982" s="8">
        <f t="shared" si="152"/>
        <v>0</v>
      </c>
      <c r="P982" s="8">
        <f t="shared" si="153"/>
        <v>33</v>
      </c>
      <c r="Q982" s="9">
        <f t="shared" si="154"/>
        <v>38.200000000000003</v>
      </c>
      <c r="R982" s="9">
        <f t="shared" si="155"/>
        <v>27.25</v>
      </c>
      <c r="S982" s="9">
        <f t="shared" si="156"/>
        <v>29.1</v>
      </c>
      <c r="T982" s="9">
        <f t="shared" si="157"/>
        <v>32</v>
      </c>
      <c r="U982" s="8">
        <f t="shared" si="158"/>
        <v>31.516666666666669</v>
      </c>
      <c r="V982" s="8">
        <f t="shared" si="159"/>
        <v>31.637500000000003</v>
      </c>
    </row>
    <row r="983" spans="1:22" ht="13.5" x14ac:dyDescent="0.25">
      <c r="A983" s="3">
        <f>RSI!A983</f>
        <v>43741</v>
      </c>
      <c r="B983" s="2">
        <f>RSI!B983</f>
        <v>1.5</v>
      </c>
      <c r="C983" s="2">
        <f>RSI!I983</f>
        <v>28.817745305611552</v>
      </c>
      <c r="D983" s="2">
        <f>MACD!E983</f>
        <v>-1.5458141338995368E-3</v>
      </c>
      <c r="E983" s="2">
        <f>MACD!F983</f>
        <v>2.2445494459570271E-3</v>
      </c>
      <c r="F983" s="2">
        <f>'Moving Avg'!D983</f>
        <v>1.5</v>
      </c>
      <c r="G983" s="2">
        <f>'Moving Avg'!F983</f>
        <v>1.5</v>
      </c>
      <c r="H983" s="2">
        <f>'Moving Avg'!G983</f>
        <v>1.5216000000000003</v>
      </c>
      <c r="I983" s="2">
        <f>'Moving Avg'!H983</f>
        <v>1.636950000000001</v>
      </c>
      <c r="J983" s="6" t="str">
        <f>OBV!F983</f>
        <v>NEUTRAL</v>
      </c>
      <c r="K983" s="6" t="str">
        <f>OBV!G983</f>
        <v>NEUTRAL</v>
      </c>
      <c r="L983" s="6" t="str">
        <f>OBV!H983</f>
        <v>NEUTRAL</v>
      </c>
      <c r="M983" s="8">
        <f t="shared" si="150"/>
        <v>50</v>
      </c>
      <c r="N983" s="8">
        <f t="shared" si="151"/>
        <v>45</v>
      </c>
      <c r="O983" s="8">
        <f t="shared" si="152"/>
        <v>0</v>
      </c>
      <c r="P983" s="8">
        <f t="shared" si="153"/>
        <v>33</v>
      </c>
      <c r="Q983" s="9">
        <f t="shared" si="154"/>
        <v>38.200000000000003</v>
      </c>
      <c r="R983" s="9">
        <f t="shared" si="155"/>
        <v>27.25</v>
      </c>
      <c r="S983" s="9">
        <f t="shared" si="156"/>
        <v>29.1</v>
      </c>
      <c r="T983" s="9">
        <f t="shared" si="157"/>
        <v>32</v>
      </c>
      <c r="U983" s="8">
        <f t="shared" si="158"/>
        <v>31.516666666666669</v>
      </c>
      <c r="V983" s="8">
        <f t="shared" si="159"/>
        <v>31.637500000000003</v>
      </c>
    </row>
    <row r="984" spans="1:22" ht="13.5" x14ac:dyDescent="0.25">
      <c r="A984" s="3">
        <f>RSI!A984</f>
        <v>43742</v>
      </c>
      <c r="B984" s="2">
        <f>RSI!B984</f>
        <v>1.5</v>
      </c>
      <c r="C984" s="2">
        <f>RSI!I984</f>
        <v>28.817745305611552</v>
      </c>
      <c r="D984" s="2">
        <f>MACD!E984</f>
        <v>-1.9821604348655431E-3</v>
      </c>
      <c r="E984" s="2">
        <f>MACD!F984</f>
        <v>1.3992074697925132E-3</v>
      </c>
      <c r="F984" s="2">
        <f>'Moving Avg'!D984</f>
        <v>1.5</v>
      </c>
      <c r="G984" s="2">
        <f>'Moving Avg'!F984</f>
        <v>1.5</v>
      </c>
      <c r="H984" s="2">
        <f>'Moving Avg'!G984</f>
        <v>1.5216000000000003</v>
      </c>
      <c r="I984" s="2">
        <f>'Moving Avg'!H984</f>
        <v>1.6349500000000012</v>
      </c>
      <c r="J984" s="6" t="str">
        <f>OBV!F984</f>
        <v>NEUTRAL</v>
      </c>
      <c r="K984" s="6" t="str">
        <f>OBV!G984</f>
        <v>NEUTRAL</v>
      </c>
      <c r="L984" s="6" t="str">
        <f>OBV!H984</f>
        <v>NEUTRAL</v>
      </c>
      <c r="M984" s="8">
        <f t="shared" si="150"/>
        <v>50</v>
      </c>
      <c r="N984" s="8">
        <f t="shared" si="151"/>
        <v>45</v>
      </c>
      <c r="O984" s="8">
        <f t="shared" si="152"/>
        <v>0</v>
      </c>
      <c r="P984" s="8">
        <f t="shared" si="153"/>
        <v>33</v>
      </c>
      <c r="Q984" s="9">
        <f t="shared" si="154"/>
        <v>38.200000000000003</v>
      </c>
      <c r="R984" s="9">
        <f t="shared" si="155"/>
        <v>27.25</v>
      </c>
      <c r="S984" s="9">
        <f t="shared" si="156"/>
        <v>29.1</v>
      </c>
      <c r="T984" s="9">
        <f t="shared" si="157"/>
        <v>32</v>
      </c>
      <c r="U984" s="8">
        <f t="shared" si="158"/>
        <v>31.516666666666669</v>
      </c>
      <c r="V984" s="8">
        <f t="shared" si="159"/>
        <v>31.637500000000003</v>
      </c>
    </row>
    <row r="985" spans="1:22" ht="13.5" x14ac:dyDescent="0.25">
      <c r="A985" s="3">
        <f>RSI!A985</f>
        <v>43745</v>
      </c>
      <c r="B985" s="2">
        <f>RSI!B985</f>
        <v>1.5</v>
      </c>
      <c r="C985" s="2">
        <f>RSI!I985</f>
        <v>28.817745305611552</v>
      </c>
      <c r="D985" s="2">
        <f>MACD!E985</f>
        <v>-2.3014384719772796E-3</v>
      </c>
      <c r="E985" s="2">
        <f>MACD!F985</f>
        <v>6.5907828143855465E-4</v>
      </c>
      <c r="F985" s="2">
        <f>'Moving Avg'!D985</f>
        <v>1.5</v>
      </c>
      <c r="G985" s="2">
        <f>'Moving Avg'!F985</f>
        <v>1.5</v>
      </c>
      <c r="H985" s="2">
        <f>'Moving Avg'!G985</f>
        <v>1.5207999999999999</v>
      </c>
      <c r="I985" s="2">
        <f>'Moving Avg'!H985</f>
        <v>1.6330000000000009</v>
      </c>
      <c r="J985" s="6" t="str">
        <f>OBV!F985</f>
        <v>NEUTRAL</v>
      </c>
      <c r="K985" s="6" t="str">
        <f>OBV!G985</f>
        <v>NEUTRAL</v>
      </c>
      <c r="L985" s="6" t="str">
        <f>OBV!H985</f>
        <v>NEUTRAL</v>
      </c>
      <c r="M985" s="8">
        <f t="shared" si="150"/>
        <v>50</v>
      </c>
      <c r="N985" s="8">
        <f t="shared" si="151"/>
        <v>45</v>
      </c>
      <c r="O985" s="8">
        <f t="shared" si="152"/>
        <v>0</v>
      </c>
      <c r="P985" s="8">
        <f t="shared" si="153"/>
        <v>33</v>
      </c>
      <c r="Q985" s="9">
        <f t="shared" si="154"/>
        <v>38.200000000000003</v>
      </c>
      <c r="R985" s="9">
        <f t="shared" si="155"/>
        <v>27.25</v>
      </c>
      <c r="S985" s="9">
        <f t="shared" si="156"/>
        <v>29.1</v>
      </c>
      <c r="T985" s="9">
        <f t="shared" si="157"/>
        <v>32</v>
      </c>
      <c r="U985" s="8">
        <f t="shared" si="158"/>
        <v>31.516666666666669</v>
      </c>
      <c r="V985" s="8">
        <f t="shared" si="159"/>
        <v>31.637500000000003</v>
      </c>
    </row>
    <row r="986" spans="1:22" ht="13.5" x14ac:dyDescent="0.25">
      <c r="A986" s="3">
        <f>RSI!A986</f>
        <v>43746</v>
      </c>
      <c r="B986" s="2">
        <f>RSI!B986</f>
        <v>1.5</v>
      </c>
      <c r="C986" s="2">
        <f>RSI!I986</f>
        <v>28.817745305611552</v>
      </c>
      <c r="D986" s="2">
        <f>MACD!E986</f>
        <v>-2.525357863196076E-3</v>
      </c>
      <c r="E986" s="2">
        <f>MACD!F986</f>
        <v>2.2191052511628582E-5</v>
      </c>
      <c r="F986" s="2">
        <f>'Moving Avg'!D986</f>
        <v>1.5</v>
      </c>
      <c r="G986" s="2">
        <f>'Moving Avg'!F986</f>
        <v>1.5</v>
      </c>
      <c r="H986" s="2">
        <f>'Moving Avg'!G986</f>
        <v>1.5194000000000001</v>
      </c>
      <c r="I986" s="2">
        <f>'Moving Avg'!H986</f>
        <v>1.6311000000000009</v>
      </c>
      <c r="J986" s="6" t="str">
        <f>OBV!F986</f>
        <v>NEUTRAL</v>
      </c>
      <c r="K986" s="6" t="str">
        <f>OBV!G986</f>
        <v>NEUTRAL</v>
      </c>
      <c r="L986" s="6" t="str">
        <f>OBV!H986</f>
        <v>NEUTRAL</v>
      </c>
      <c r="M986" s="8">
        <f t="shared" si="150"/>
        <v>50</v>
      </c>
      <c r="N986" s="8">
        <f t="shared" si="151"/>
        <v>45</v>
      </c>
      <c r="O986" s="8">
        <f t="shared" si="152"/>
        <v>0</v>
      </c>
      <c r="P986" s="8">
        <f t="shared" si="153"/>
        <v>33</v>
      </c>
      <c r="Q986" s="9">
        <f t="shared" si="154"/>
        <v>38.200000000000003</v>
      </c>
      <c r="R986" s="9">
        <f t="shared" si="155"/>
        <v>27.25</v>
      </c>
      <c r="S986" s="9">
        <f t="shared" si="156"/>
        <v>29.1</v>
      </c>
      <c r="T986" s="9">
        <f t="shared" si="157"/>
        <v>32</v>
      </c>
      <c r="U986" s="8">
        <f t="shared" si="158"/>
        <v>31.516666666666669</v>
      </c>
      <c r="V986" s="8">
        <f t="shared" si="159"/>
        <v>31.637500000000003</v>
      </c>
    </row>
    <row r="987" spans="1:22" ht="13.5" x14ac:dyDescent="0.25">
      <c r="A987" s="3">
        <f>RSI!A987</f>
        <v>43747</v>
      </c>
      <c r="B987" s="2">
        <f>RSI!B987</f>
        <v>1.5</v>
      </c>
      <c r="C987" s="2">
        <f>RSI!I987</f>
        <v>28.817745305611552</v>
      </c>
      <c r="D987" s="2">
        <f>MACD!E987</f>
        <v>-2.6720142766787358E-3</v>
      </c>
      <c r="E987" s="2">
        <f>MACD!F987</f>
        <v>-5.1665001332644434E-4</v>
      </c>
      <c r="F987" s="2">
        <f>'Moving Avg'!D987</f>
        <v>1.5</v>
      </c>
      <c r="G987" s="2">
        <f>'Moving Avg'!F987</f>
        <v>1.5</v>
      </c>
      <c r="H987" s="2">
        <f>'Moving Avg'!G987</f>
        <v>1.518</v>
      </c>
      <c r="I987" s="2">
        <f>'Moving Avg'!H987</f>
        <v>1.6292000000000011</v>
      </c>
      <c r="J987" s="6" t="str">
        <f>OBV!F987</f>
        <v>NEUTRAL</v>
      </c>
      <c r="K987" s="6" t="str">
        <f>OBV!G987</f>
        <v>NEUTRAL</v>
      </c>
      <c r="L987" s="6" t="str">
        <f>OBV!H987</f>
        <v>NEUTRAL</v>
      </c>
      <c r="M987" s="8">
        <f t="shared" si="150"/>
        <v>50</v>
      </c>
      <c r="N987" s="8">
        <f t="shared" si="151"/>
        <v>45</v>
      </c>
      <c r="O987" s="8">
        <f t="shared" si="152"/>
        <v>0</v>
      </c>
      <c r="P987" s="8">
        <f t="shared" si="153"/>
        <v>33</v>
      </c>
      <c r="Q987" s="9">
        <f t="shared" si="154"/>
        <v>38.200000000000003</v>
      </c>
      <c r="R987" s="9">
        <f t="shared" si="155"/>
        <v>27.25</v>
      </c>
      <c r="S987" s="9">
        <f t="shared" si="156"/>
        <v>29.1</v>
      </c>
      <c r="T987" s="9">
        <f t="shared" si="157"/>
        <v>32</v>
      </c>
      <c r="U987" s="8">
        <f t="shared" si="158"/>
        <v>31.516666666666669</v>
      </c>
      <c r="V987" s="8">
        <f t="shared" si="159"/>
        <v>31.637500000000003</v>
      </c>
    </row>
    <row r="988" spans="1:22" ht="13.5" x14ac:dyDescent="0.25">
      <c r="A988" s="3">
        <f>RSI!A988</f>
        <v>43748</v>
      </c>
      <c r="B988" s="2">
        <f>RSI!B988</f>
        <v>1.5</v>
      </c>
      <c r="C988" s="2">
        <f>RSI!I988</f>
        <v>28.817745305611552</v>
      </c>
      <c r="D988" s="2">
        <f>MACD!E988</f>
        <v>-2.7564657199865561E-3</v>
      </c>
      <c r="E988" s="2">
        <f>MACD!F988</f>
        <v>-9.6461315465846682E-4</v>
      </c>
      <c r="F988" s="2">
        <f>'Moving Avg'!D988</f>
        <v>1.5</v>
      </c>
      <c r="G988" s="2">
        <f>'Moving Avg'!F988</f>
        <v>1.5</v>
      </c>
      <c r="H988" s="2">
        <f>'Moving Avg'!G988</f>
        <v>1.5165999999999999</v>
      </c>
      <c r="I988" s="2">
        <f>'Moving Avg'!H988</f>
        <v>1.6272500000000008</v>
      </c>
      <c r="J988" s="6" t="str">
        <f>OBV!F988</f>
        <v>NEUTRAL</v>
      </c>
      <c r="K988" s="6" t="str">
        <f>OBV!G988</f>
        <v>NEUTRAL</v>
      </c>
      <c r="L988" s="6" t="str">
        <f>OBV!H988</f>
        <v>NEUTRAL</v>
      </c>
      <c r="M988" s="8">
        <f t="shared" si="150"/>
        <v>50</v>
      </c>
      <c r="N988" s="8">
        <f t="shared" si="151"/>
        <v>45</v>
      </c>
      <c r="O988" s="8">
        <f t="shared" si="152"/>
        <v>0</v>
      </c>
      <c r="P988" s="8">
        <f t="shared" si="153"/>
        <v>33</v>
      </c>
      <c r="Q988" s="9">
        <f t="shared" si="154"/>
        <v>38.200000000000003</v>
      </c>
      <c r="R988" s="9">
        <f t="shared" si="155"/>
        <v>27.25</v>
      </c>
      <c r="S988" s="9">
        <f t="shared" si="156"/>
        <v>29.1</v>
      </c>
      <c r="T988" s="9">
        <f t="shared" si="157"/>
        <v>32</v>
      </c>
      <c r="U988" s="8">
        <f t="shared" si="158"/>
        <v>31.516666666666669</v>
      </c>
      <c r="V988" s="8">
        <f t="shared" si="159"/>
        <v>31.637500000000003</v>
      </c>
    </row>
    <row r="989" spans="1:22" ht="13.5" x14ac:dyDescent="0.25">
      <c r="A989" s="3">
        <f>RSI!A989</f>
        <v>43749</v>
      </c>
      <c r="B989" s="2">
        <f>RSI!B989</f>
        <v>1.5</v>
      </c>
      <c r="C989" s="2">
        <f>RSI!I989</f>
        <v>28.817745305611552</v>
      </c>
      <c r="D989" s="2">
        <f>MACD!E989</f>
        <v>-2.7912186659400096E-3</v>
      </c>
      <c r="E989" s="2">
        <f>MACD!F989</f>
        <v>-1.3299342569147755E-3</v>
      </c>
      <c r="F989" s="2">
        <f>'Moving Avg'!D989</f>
        <v>1.5</v>
      </c>
      <c r="G989" s="2">
        <f>'Moving Avg'!F989</f>
        <v>1.5</v>
      </c>
      <c r="H989" s="2">
        <f>'Moving Avg'!G989</f>
        <v>1.5151999999999999</v>
      </c>
      <c r="I989" s="2">
        <f>'Moving Avg'!H989</f>
        <v>1.6255500000000009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  <c r="M989" s="8">
        <f t="shared" si="150"/>
        <v>50</v>
      </c>
      <c r="N989" s="8">
        <f t="shared" si="151"/>
        <v>45</v>
      </c>
      <c r="O989" s="8">
        <f t="shared" si="152"/>
        <v>0</v>
      </c>
      <c r="P989" s="8">
        <f t="shared" si="153"/>
        <v>33</v>
      </c>
      <c r="Q989" s="9">
        <f t="shared" si="154"/>
        <v>38.200000000000003</v>
      </c>
      <c r="R989" s="9">
        <f t="shared" si="155"/>
        <v>27.25</v>
      </c>
      <c r="S989" s="9">
        <f t="shared" si="156"/>
        <v>29.1</v>
      </c>
      <c r="T989" s="9">
        <f t="shared" si="157"/>
        <v>32</v>
      </c>
      <c r="U989" s="8">
        <f t="shared" si="158"/>
        <v>31.516666666666669</v>
      </c>
      <c r="V989" s="8">
        <f t="shared" si="159"/>
        <v>31.637500000000003</v>
      </c>
    </row>
    <row r="990" spans="1:22" ht="13.5" x14ac:dyDescent="0.25">
      <c r="A990" s="3">
        <f>RSI!A990</f>
        <v>43752</v>
      </c>
      <c r="B990" s="2">
        <f>RSI!B990</f>
        <v>1.5</v>
      </c>
      <c r="C990" s="2">
        <f>RSI!I990</f>
        <v>28.817745305611552</v>
      </c>
      <c r="D990" s="2">
        <f>MACD!E990</f>
        <v>-2.7866379977730116E-3</v>
      </c>
      <c r="E990" s="2">
        <f>MACD!F990</f>
        <v>-1.6212750050864227E-3</v>
      </c>
      <c r="F990" s="2">
        <f>'Moving Avg'!D990</f>
        <v>1.5</v>
      </c>
      <c r="G990" s="2">
        <f>'Moving Avg'!F990</f>
        <v>1.5</v>
      </c>
      <c r="H990" s="2">
        <f>'Moving Avg'!G990</f>
        <v>1.5138</v>
      </c>
      <c r="I990" s="2">
        <f>'Moving Avg'!H990</f>
        <v>1.6238500000000007</v>
      </c>
      <c r="J990" s="6" t="str">
        <f>OBV!F990</f>
        <v>NEUTRAL</v>
      </c>
      <c r="K990" s="6" t="str">
        <f>OBV!G990</f>
        <v>NEUTRAL</v>
      </c>
      <c r="L990" s="6" t="str">
        <f>OBV!H990</f>
        <v>NEUTRAL</v>
      </c>
      <c r="M990" s="8">
        <f t="shared" si="150"/>
        <v>50</v>
      </c>
      <c r="N990" s="8">
        <f t="shared" si="151"/>
        <v>45</v>
      </c>
      <c r="O990" s="8">
        <f t="shared" si="152"/>
        <v>0</v>
      </c>
      <c r="P990" s="8">
        <f t="shared" si="153"/>
        <v>33</v>
      </c>
      <c r="Q990" s="9">
        <f t="shared" si="154"/>
        <v>38.200000000000003</v>
      </c>
      <c r="R990" s="9">
        <f t="shared" si="155"/>
        <v>27.25</v>
      </c>
      <c r="S990" s="9">
        <f t="shared" si="156"/>
        <v>29.1</v>
      </c>
      <c r="T990" s="9">
        <f t="shared" si="157"/>
        <v>32</v>
      </c>
      <c r="U990" s="8">
        <f t="shared" si="158"/>
        <v>31.516666666666669</v>
      </c>
      <c r="V990" s="8">
        <f t="shared" si="159"/>
        <v>31.637500000000003</v>
      </c>
    </row>
    <row r="991" spans="1:22" ht="13.5" x14ac:dyDescent="0.25">
      <c r="A991" s="3">
        <f>RSI!A991</f>
        <v>43754</v>
      </c>
      <c r="B991" s="2">
        <f>RSI!B991</f>
        <v>1.5</v>
      </c>
      <c r="C991" s="2">
        <f>RSI!I991</f>
        <v>28.817745305611552</v>
      </c>
      <c r="D991" s="2">
        <f>MACD!E991</f>
        <v>-2.7512925968129487E-3</v>
      </c>
      <c r="E991" s="2">
        <f>MACD!F991</f>
        <v>-1.847278523431728E-3</v>
      </c>
      <c r="F991" s="2">
        <f>'Moving Avg'!D991</f>
        <v>1.5</v>
      </c>
      <c r="G991" s="2">
        <f>'Moving Avg'!F991</f>
        <v>1.5</v>
      </c>
      <c r="H991" s="2">
        <f>'Moving Avg'!G991</f>
        <v>1.5123999999999997</v>
      </c>
      <c r="I991" s="2">
        <f>'Moving Avg'!H991</f>
        <v>1.6222000000000008</v>
      </c>
      <c r="J991" s="6" t="str">
        <f>OBV!F991</f>
        <v>NEUTRAL</v>
      </c>
      <c r="K991" s="6" t="str">
        <f>OBV!G991</f>
        <v>NEUTRAL</v>
      </c>
      <c r="L991" s="6" t="str">
        <f>OBV!H991</f>
        <v>NEUTRAL</v>
      </c>
      <c r="M991" s="8">
        <f t="shared" si="150"/>
        <v>50</v>
      </c>
      <c r="N991" s="8">
        <f t="shared" si="151"/>
        <v>45</v>
      </c>
      <c r="O991" s="8">
        <f t="shared" si="152"/>
        <v>0</v>
      </c>
      <c r="P991" s="8">
        <f t="shared" si="153"/>
        <v>33</v>
      </c>
      <c r="Q991" s="9">
        <f t="shared" si="154"/>
        <v>38.200000000000003</v>
      </c>
      <c r="R991" s="9">
        <f t="shared" si="155"/>
        <v>27.25</v>
      </c>
      <c r="S991" s="9">
        <f t="shared" si="156"/>
        <v>29.1</v>
      </c>
      <c r="T991" s="9">
        <f t="shared" si="157"/>
        <v>32</v>
      </c>
      <c r="U991" s="8">
        <f t="shared" si="158"/>
        <v>31.516666666666669</v>
      </c>
      <c r="V991" s="8">
        <f t="shared" si="159"/>
        <v>31.637500000000003</v>
      </c>
    </row>
    <row r="992" spans="1:22" ht="13.5" x14ac:dyDescent="0.25">
      <c r="A992" s="3">
        <f>RSI!A992</f>
        <v>43755</v>
      </c>
      <c r="B992" s="2">
        <f>RSI!B992</f>
        <v>1.5</v>
      </c>
      <c r="C992" s="2">
        <f>RSI!I992</f>
        <v>28.817745305611567</v>
      </c>
      <c r="D992" s="2">
        <f>MACD!E992</f>
        <v>-2.6922465693166586E-3</v>
      </c>
      <c r="E992" s="2">
        <f>MACD!F992</f>
        <v>-2.0162721326087143E-3</v>
      </c>
      <c r="F992" s="2">
        <f>'Moving Avg'!D992</f>
        <v>1.5</v>
      </c>
      <c r="G992" s="2">
        <f>'Moving Avg'!F992</f>
        <v>1.5</v>
      </c>
      <c r="H992" s="2">
        <f>'Moving Avg'!G992</f>
        <v>1.5109999999999997</v>
      </c>
      <c r="I992" s="2">
        <f>'Moving Avg'!H992</f>
        <v>1.6204500000000008</v>
      </c>
      <c r="J992" s="6" t="str">
        <f>OBV!F992</f>
        <v>NEUTRAL</v>
      </c>
      <c r="K992" s="6" t="str">
        <f>OBV!G992</f>
        <v>NEUTRAL</v>
      </c>
      <c r="L992" s="6" t="str">
        <f>OBV!H992</f>
        <v>NEUTRAL</v>
      </c>
      <c r="M992" s="8">
        <f t="shared" si="150"/>
        <v>50</v>
      </c>
      <c r="N992" s="8">
        <f t="shared" si="151"/>
        <v>45</v>
      </c>
      <c r="O992" s="8">
        <f t="shared" si="152"/>
        <v>0</v>
      </c>
      <c r="P992" s="8">
        <f t="shared" si="153"/>
        <v>33</v>
      </c>
      <c r="Q992" s="9">
        <f t="shared" si="154"/>
        <v>38.200000000000003</v>
      </c>
      <c r="R992" s="9">
        <f t="shared" si="155"/>
        <v>27.25</v>
      </c>
      <c r="S992" s="9">
        <f t="shared" si="156"/>
        <v>29.1</v>
      </c>
      <c r="T992" s="9">
        <f t="shared" si="157"/>
        <v>32</v>
      </c>
      <c r="U992" s="8">
        <f t="shared" si="158"/>
        <v>31.516666666666669</v>
      </c>
      <c r="V992" s="8">
        <f t="shared" si="159"/>
        <v>31.637500000000003</v>
      </c>
    </row>
    <row r="993" spans="1:22" ht="13.5" x14ac:dyDescent="0.25">
      <c r="A993" s="3">
        <f>RSI!A993</f>
        <v>43756</v>
      </c>
      <c r="B993" s="2">
        <f>RSI!B993</f>
        <v>1.5</v>
      </c>
      <c r="C993" s="2">
        <f>RSI!I993</f>
        <v>28.817745305611552</v>
      </c>
      <c r="D993" s="2">
        <f>MACD!E993</f>
        <v>-2.6153045640779915E-3</v>
      </c>
      <c r="E993" s="2">
        <f>MACD!F993</f>
        <v>-2.1360786189025698E-3</v>
      </c>
      <c r="F993" s="2">
        <f>'Moving Avg'!D993</f>
        <v>1.5</v>
      </c>
      <c r="G993" s="2">
        <f>'Moving Avg'!F993</f>
        <v>1.5</v>
      </c>
      <c r="H993" s="2">
        <f>'Moving Avg'!G993</f>
        <v>1.5103999999999997</v>
      </c>
      <c r="I993" s="2">
        <f>'Moving Avg'!H993</f>
        <v>1.6186500000000006</v>
      </c>
      <c r="J993" s="6" t="str">
        <f>OBV!F993</f>
        <v>NEUTRAL</v>
      </c>
      <c r="K993" s="6" t="str">
        <f>OBV!G993</f>
        <v>NEUTRAL</v>
      </c>
      <c r="L993" s="6" t="str">
        <f>OBV!H993</f>
        <v>NEUTRAL</v>
      </c>
      <c r="M993" s="8">
        <f t="shared" si="150"/>
        <v>50</v>
      </c>
      <c r="N993" s="8">
        <f t="shared" si="151"/>
        <v>45</v>
      </c>
      <c r="O993" s="8">
        <f t="shared" si="152"/>
        <v>0</v>
      </c>
      <c r="P993" s="8">
        <f t="shared" si="153"/>
        <v>33</v>
      </c>
      <c r="Q993" s="9">
        <f t="shared" si="154"/>
        <v>38.200000000000003</v>
      </c>
      <c r="R993" s="9">
        <f t="shared" si="155"/>
        <v>27.25</v>
      </c>
      <c r="S993" s="9">
        <f t="shared" si="156"/>
        <v>29.1</v>
      </c>
      <c r="T993" s="9">
        <f t="shared" si="157"/>
        <v>32</v>
      </c>
      <c r="U993" s="8">
        <f t="shared" si="158"/>
        <v>31.516666666666669</v>
      </c>
      <c r="V993" s="8">
        <f t="shared" si="159"/>
        <v>31.637500000000003</v>
      </c>
    </row>
    <row r="994" spans="1:22" ht="13.5" x14ac:dyDescent="0.25">
      <c r="A994" s="3">
        <f>RSI!A994</f>
        <v>43759</v>
      </c>
      <c r="B994" s="2">
        <f>RSI!B994</f>
        <v>1.44</v>
      </c>
      <c r="C994" s="2">
        <f>RSI!I994</f>
        <v>4.1950817947086421</v>
      </c>
      <c r="D994" s="2">
        <f>MACD!E994</f>
        <v>1.9192261188194504E-3</v>
      </c>
      <c r="E994" s="2">
        <f>MACD!F994</f>
        <v>-1.3250176713581658E-3</v>
      </c>
      <c r="F994" s="2">
        <f>'Moving Avg'!D994</f>
        <v>1.488</v>
      </c>
      <c r="G994" s="2">
        <f>'Moving Avg'!F994</f>
        <v>1.4970000000000001</v>
      </c>
      <c r="H994" s="2">
        <f>'Moving Avg'!G994</f>
        <v>1.5091999999999999</v>
      </c>
      <c r="I994" s="2">
        <f>'Moving Avg'!H994</f>
        <v>1.6164000000000007</v>
      </c>
      <c r="J994" s="6" t="str">
        <f>OBV!F994</f>
        <v>NEUTRAL</v>
      </c>
      <c r="K994" s="6" t="str">
        <f>OBV!G994</f>
        <v>NEUTRAL</v>
      </c>
      <c r="L994" s="6" t="str">
        <f>OBV!H994</f>
        <v>NEUTRAL</v>
      </c>
      <c r="M994" s="8">
        <f t="shared" si="150"/>
        <v>50</v>
      </c>
      <c r="N994" s="8">
        <f t="shared" si="151"/>
        <v>0</v>
      </c>
      <c r="O994" s="8">
        <f t="shared" si="152"/>
        <v>0</v>
      </c>
      <c r="P994" s="8">
        <f t="shared" si="153"/>
        <v>33</v>
      </c>
      <c r="Q994" s="9">
        <f t="shared" si="154"/>
        <v>22.45</v>
      </c>
      <c r="R994" s="9">
        <f t="shared" si="155"/>
        <v>18.25</v>
      </c>
      <c r="S994" s="9">
        <f t="shared" si="156"/>
        <v>22.35</v>
      </c>
      <c r="T994" s="9">
        <f t="shared" si="157"/>
        <v>20.75</v>
      </c>
      <c r="U994" s="8">
        <f t="shared" si="158"/>
        <v>21.016666666666669</v>
      </c>
      <c r="V994" s="8">
        <f t="shared" si="159"/>
        <v>20.950000000000003</v>
      </c>
    </row>
    <row r="995" spans="1:22" ht="13.5" x14ac:dyDescent="0.25">
      <c r="A995" s="3">
        <f>RSI!A995</f>
        <v>43760</v>
      </c>
      <c r="B995" s="2">
        <f>RSI!B995</f>
        <v>1.43</v>
      </c>
      <c r="C995" s="2">
        <f>RSI!I995</f>
        <v>3.6372741070362764</v>
      </c>
      <c r="D995" s="2">
        <f>MACD!E995</f>
        <v>6.874551000077167E-3</v>
      </c>
      <c r="E995" s="2">
        <f>MACD!F995</f>
        <v>3.1489606292890086E-4</v>
      </c>
      <c r="F995" s="2">
        <f>'Moving Avg'!D995</f>
        <v>1.4739999999999998</v>
      </c>
      <c r="G995" s="2">
        <f>'Moving Avg'!F995</f>
        <v>1.4935</v>
      </c>
      <c r="H995" s="2">
        <f>'Moving Avg'!G995</f>
        <v>1.5075999999999998</v>
      </c>
      <c r="I995" s="2">
        <f>'Moving Avg'!H995</f>
        <v>1.6139000000000008</v>
      </c>
      <c r="J995" s="6" t="str">
        <f>OBV!F995</f>
        <v>BEARISH</v>
      </c>
      <c r="K995" s="6" t="str">
        <f>OBV!G995</f>
        <v>NEUTRAL</v>
      </c>
      <c r="L995" s="6" t="str">
        <f>OBV!H995</f>
        <v>CONFIRMED BEARISH</v>
      </c>
      <c r="M995" s="8">
        <f t="shared" si="150"/>
        <v>50</v>
      </c>
      <c r="N995" s="8">
        <f t="shared" si="151"/>
        <v>0</v>
      </c>
      <c r="O995" s="8">
        <f t="shared" si="152"/>
        <v>0</v>
      </c>
      <c r="P995" s="8">
        <f t="shared" si="153"/>
        <v>16.5</v>
      </c>
      <c r="Q995" s="9">
        <f t="shared" si="154"/>
        <v>19.975000000000001</v>
      </c>
      <c r="R995" s="9">
        <f t="shared" si="155"/>
        <v>14.125</v>
      </c>
      <c r="S995" s="9">
        <f t="shared" si="156"/>
        <v>14.925000000000001</v>
      </c>
      <c r="T995" s="9">
        <f t="shared" si="157"/>
        <v>16.625</v>
      </c>
      <c r="U995" s="8">
        <f t="shared" si="158"/>
        <v>16.341666666666669</v>
      </c>
      <c r="V995" s="8">
        <f t="shared" si="159"/>
        <v>16.412500000000001</v>
      </c>
    </row>
    <row r="996" spans="1:22" ht="13.5" x14ac:dyDescent="0.25">
      <c r="A996" s="3">
        <f>RSI!A996</f>
        <v>43761</v>
      </c>
      <c r="B996" s="2">
        <f>RSI!B996</f>
        <v>1.42</v>
      </c>
      <c r="C996" s="2">
        <f>RSI!I996</f>
        <v>3.1816734426995481</v>
      </c>
      <c r="D996" s="2">
        <f>MACD!E996</f>
        <v>1.2217047120719915E-2</v>
      </c>
      <c r="E996" s="2">
        <f>MACD!F996</f>
        <v>2.6953262744871037E-3</v>
      </c>
      <c r="F996" s="2">
        <f>'Moving Avg'!D996</f>
        <v>1.4579999999999997</v>
      </c>
      <c r="G996" s="2">
        <f>'Moving Avg'!F996</f>
        <v>1.4895</v>
      </c>
      <c r="H996" s="2">
        <f>'Moving Avg'!G996</f>
        <v>1.5058</v>
      </c>
      <c r="I996" s="2">
        <f>'Moving Avg'!H996</f>
        <v>1.6113500000000007</v>
      </c>
      <c r="J996" s="6" t="str">
        <f>OBV!F996</f>
        <v>BEARISH</v>
      </c>
      <c r="K996" s="6" t="str">
        <f>OBV!G996</f>
        <v>NEUTRAL</v>
      </c>
      <c r="L996" s="6" t="str">
        <f>OBV!H996</f>
        <v>CONFIRMED BEARISH</v>
      </c>
      <c r="M996" s="8">
        <f t="shared" si="150"/>
        <v>50</v>
      </c>
      <c r="N996" s="8">
        <f t="shared" si="151"/>
        <v>0</v>
      </c>
      <c r="O996" s="8">
        <f t="shared" si="152"/>
        <v>0</v>
      </c>
      <c r="P996" s="8">
        <f t="shared" si="153"/>
        <v>16.5</v>
      </c>
      <c r="Q996" s="9">
        <f t="shared" si="154"/>
        <v>19.975000000000001</v>
      </c>
      <c r="R996" s="9">
        <f t="shared" si="155"/>
        <v>14.125</v>
      </c>
      <c r="S996" s="9">
        <f t="shared" si="156"/>
        <v>14.925000000000001</v>
      </c>
      <c r="T996" s="9">
        <f t="shared" si="157"/>
        <v>16.625</v>
      </c>
      <c r="U996" s="8">
        <f t="shared" si="158"/>
        <v>16.341666666666669</v>
      </c>
      <c r="V996" s="8">
        <f t="shared" si="159"/>
        <v>16.412500000000001</v>
      </c>
    </row>
    <row r="997" spans="1:22" ht="13.5" x14ac:dyDescent="0.25">
      <c r="A997" s="3">
        <f>RSI!A997</f>
        <v>43762</v>
      </c>
      <c r="B997" s="2">
        <f>RSI!B997</f>
        <v>1.5</v>
      </c>
      <c r="C997" s="2">
        <f>RSI!I997</f>
        <v>53.433763398878725</v>
      </c>
      <c r="D997" s="2">
        <f>MACD!E997</f>
        <v>1.1249292832098412E-2</v>
      </c>
      <c r="E997" s="2">
        <f>MACD!F997</f>
        <v>4.406119586009366E-3</v>
      </c>
      <c r="F997" s="2">
        <f>'Moving Avg'!D997</f>
        <v>1.458</v>
      </c>
      <c r="G997" s="2">
        <f>'Moving Avg'!F997</f>
        <v>1.4895</v>
      </c>
      <c r="H997" s="2">
        <f>'Moving Avg'!G997</f>
        <v>1.5056</v>
      </c>
      <c r="I997" s="2">
        <f>'Moving Avg'!H997</f>
        <v>1.6096000000000004</v>
      </c>
      <c r="J997" s="6" t="str">
        <f>OBV!F997</f>
        <v>BULLISH</v>
      </c>
      <c r="K997" s="6" t="str">
        <f>OBV!G997</f>
        <v>NEUTRAL</v>
      </c>
      <c r="L997" s="6" t="str">
        <f>OBV!H997</f>
        <v>NEUTRAL</v>
      </c>
      <c r="M997" s="8">
        <f t="shared" si="150"/>
        <v>25</v>
      </c>
      <c r="N997" s="8">
        <f t="shared" si="151"/>
        <v>0</v>
      </c>
      <c r="O997" s="8">
        <f t="shared" si="152"/>
        <v>0</v>
      </c>
      <c r="P997" s="8">
        <f t="shared" si="153"/>
        <v>49.5</v>
      </c>
      <c r="Q997" s="9">
        <f t="shared" si="154"/>
        <v>16.175000000000001</v>
      </c>
      <c r="R997" s="9">
        <f t="shared" si="155"/>
        <v>17.375</v>
      </c>
      <c r="S997" s="9">
        <f t="shared" si="156"/>
        <v>26.025000000000002</v>
      </c>
      <c r="T997" s="9">
        <f t="shared" si="157"/>
        <v>18.625</v>
      </c>
      <c r="U997" s="8">
        <f t="shared" si="158"/>
        <v>19.858333333333334</v>
      </c>
      <c r="V997" s="8">
        <f t="shared" si="159"/>
        <v>19.55</v>
      </c>
    </row>
    <row r="998" spans="1:22" ht="13.5" x14ac:dyDescent="0.25">
      <c r="A998" s="3">
        <f>RSI!A998</f>
        <v>43763</v>
      </c>
      <c r="B998" s="2">
        <f>RSI!B998</f>
        <v>1.56</v>
      </c>
      <c r="C998" s="2">
        <f>RSI!I998</f>
        <v>67.188863985175971</v>
      </c>
      <c r="D998" s="2">
        <f>MACD!E998</f>
        <v>5.9184392688524934E-3</v>
      </c>
      <c r="E998" s="2">
        <f>MACD!F998</f>
        <v>4.7085835225779919E-3</v>
      </c>
      <c r="F998" s="2">
        <f>'Moving Avg'!D998</f>
        <v>1.47</v>
      </c>
      <c r="G998" s="2">
        <f>'Moving Avg'!F998</f>
        <v>1.4924999999999999</v>
      </c>
      <c r="H998" s="2">
        <f>'Moving Avg'!G998</f>
        <v>1.5065999999999999</v>
      </c>
      <c r="I998" s="2">
        <f>'Moving Avg'!H998</f>
        <v>1.6085500000000001</v>
      </c>
      <c r="J998" s="6" t="str">
        <f>OBV!F998</f>
        <v>BULLISH</v>
      </c>
      <c r="K998" s="6" t="str">
        <f>OBV!G998</f>
        <v>NEUTRAL</v>
      </c>
      <c r="L998" s="6" t="str">
        <f>OBV!H998</f>
        <v>CONFIRMED BULLISH</v>
      </c>
      <c r="M998" s="8">
        <f t="shared" si="150"/>
        <v>25</v>
      </c>
      <c r="N998" s="8">
        <f t="shared" si="151"/>
        <v>0</v>
      </c>
      <c r="O998" s="8">
        <f t="shared" si="152"/>
        <v>0</v>
      </c>
      <c r="P998" s="8">
        <f t="shared" si="153"/>
        <v>83.5</v>
      </c>
      <c r="Q998" s="9">
        <f t="shared" si="154"/>
        <v>21.274999999999999</v>
      </c>
      <c r="R998" s="9">
        <f t="shared" si="155"/>
        <v>25.875</v>
      </c>
      <c r="S998" s="9">
        <f t="shared" si="156"/>
        <v>41.325000000000003</v>
      </c>
      <c r="T998" s="9">
        <f t="shared" si="157"/>
        <v>27.125</v>
      </c>
      <c r="U998" s="8">
        <f t="shared" si="158"/>
        <v>29.491666666666664</v>
      </c>
      <c r="V998" s="8">
        <f t="shared" si="159"/>
        <v>28.9</v>
      </c>
    </row>
    <row r="999" spans="1:22" ht="13.5" x14ac:dyDescent="0.25">
      <c r="A999" s="3">
        <f>RSI!A999</f>
        <v>43766</v>
      </c>
      <c r="B999" s="2">
        <f>RSI!B999</f>
        <v>1.63</v>
      </c>
      <c r="C999" s="2">
        <f>RSI!I999</f>
        <v>76.0699743531883</v>
      </c>
      <c r="D999" s="2">
        <f>MACD!E999</f>
        <v>-4.1945478735065933E-3</v>
      </c>
      <c r="E999" s="2">
        <f>MACD!F999</f>
        <v>2.9279572433610749E-3</v>
      </c>
      <c r="F999" s="2">
        <f>'Moving Avg'!D999</f>
        <v>1.508</v>
      </c>
      <c r="G999" s="2">
        <f>'Moving Avg'!F999</f>
        <v>1.4989999999999999</v>
      </c>
      <c r="H999" s="2">
        <f>'Moving Avg'!G999</f>
        <v>1.5090000000000001</v>
      </c>
      <c r="I999" s="2">
        <f>'Moving Avg'!H999</f>
        <v>1.6078000000000001</v>
      </c>
      <c r="J999" s="6" t="str">
        <f>OBV!F999</f>
        <v>BULLISH</v>
      </c>
      <c r="K999" s="6" t="str">
        <f>OBV!G999</f>
        <v>NEUTRAL</v>
      </c>
      <c r="L999" s="6" t="str">
        <f>OBV!H999</f>
        <v>CONFIRMED BULLISH</v>
      </c>
      <c r="M999" s="8">
        <f t="shared" si="150"/>
        <v>0</v>
      </c>
      <c r="N999" s="8">
        <f t="shared" si="151"/>
        <v>45</v>
      </c>
      <c r="O999" s="8">
        <f t="shared" si="152"/>
        <v>0</v>
      </c>
      <c r="P999" s="8">
        <f t="shared" si="153"/>
        <v>83.5</v>
      </c>
      <c r="Q999" s="9">
        <f t="shared" si="154"/>
        <v>28.274999999999999</v>
      </c>
      <c r="R999" s="9">
        <f t="shared" si="155"/>
        <v>29.875</v>
      </c>
      <c r="S999" s="9">
        <f t="shared" si="156"/>
        <v>44.325000000000003</v>
      </c>
      <c r="T999" s="9">
        <f t="shared" si="157"/>
        <v>32.125</v>
      </c>
      <c r="U999" s="8">
        <f t="shared" si="158"/>
        <v>34.158333333333331</v>
      </c>
      <c r="V999" s="8">
        <f t="shared" si="159"/>
        <v>33.65</v>
      </c>
    </row>
    <row r="1000" spans="1:22" ht="13.5" x14ac:dyDescent="0.25">
      <c r="A1000" s="3">
        <f>RSI!A1000</f>
        <v>43767</v>
      </c>
      <c r="B1000" s="2">
        <f>RSI!B1000</f>
        <v>1.72</v>
      </c>
      <c r="C1000" s="2">
        <f>RSI!I1000</f>
        <v>82.593546251937411</v>
      </c>
      <c r="D1000" s="2">
        <f>MACD!E1000</f>
        <v>-2.021817543092741E-2</v>
      </c>
      <c r="E1000" s="2">
        <f>MACD!F1000</f>
        <v>-1.7012692914966216E-3</v>
      </c>
      <c r="F1000" s="2">
        <f>'Moving Avg'!D1000</f>
        <v>1.5660000000000001</v>
      </c>
      <c r="G1000" s="2">
        <f>'Moving Avg'!F1000</f>
        <v>1.5099999999999998</v>
      </c>
      <c r="H1000" s="2">
        <f>'Moving Avg'!G1000</f>
        <v>1.5131999999999999</v>
      </c>
      <c r="I1000" s="2">
        <f>'Moving Avg'!H1000</f>
        <v>1.6074999999999999</v>
      </c>
      <c r="J1000" s="6" t="str">
        <f>OBV!F1000</f>
        <v>BULLISH</v>
      </c>
      <c r="K1000" s="6" t="str">
        <f>OBV!G1000</f>
        <v>STRONG</v>
      </c>
      <c r="L1000" s="6" t="str">
        <f>OBV!H1000</f>
        <v>CONFIRMED BULLISH</v>
      </c>
      <c r="M1000" s="8">
        <f t="shared" si="150"/>
        <v>0</v>
      </c>
      <c r="N1000" s="8">
        <f t="shared" si="151"/>
        <v>45</v>
      </c>
      <c r="O1000" s="8">
        <f t="shared" si="152"/>
        <v>0</v>
      </c>
      <c r="P1000" s="8">
        <f t="shared" si="153"/>
        <v>100</v>
      </c>
      <c r="Q1000" s="9">
        <f t="shared" si="154"/>
        <v>30.75</v>
      </c>
      <c r="R1000" s="9">
        <f t="shared" si="155"/>
        <v>34</v>
      </c>
      <c r="S1000" s="9">
        <f t="shared" si="156"/>
        <v>51.75</v>
      </c>
      <c r="T1000" s="9">
        <f t="shared" si="157"/>
        <v>36.25</v>
      </c>
      <c r="U1000" s="8">
        <f t="shared" si="158"/>
        <v>38.833333333333336</v>
      </c>
      <c r="V1000" s="8">
        <f t="shared" si="159"/>
        <v>38.1875</v>
      </c>
    </row>
    <row r="1001" spans="1:22" ht="13.5" x14ac:dyDescent="0.25">
      <c r="A1001" s="3">
        <f>RSI!A1001</f>
        <v>43768</v>
      </c>
      <c r="B1001" s="2">
        <f>RSI!B1001</f>
        <v>1.7</v>
      </c>
      <c r="C1001" s="2">
        <f>RSI!I1001</f>
        <v>77.535147340797963</v>
      </c>
      <c r="D1001" s="2">
        <f>MACD!E1001</f>
        <v>-3.3567534053625447E-2</v>
      </c>
      <c r="E1001" s="2">
        <f>MACD!F1001</f>
        <v>-8.0745222439223864E-3</v>
      </c>
      <c r="F1001" s="2">
        <f>'Moving Avg'!D1001</f>
        <v>1.6219999999999999</v>
      </c>
      <c r="G1001" s="2">
        <f>'Moving Avg'!F1001</f>
        <v>1.5199999999999998</v>
      </c>
      <c r="H1001" s="2">
        <f>'Moving Avg'!G1001</f>
        <v>1.5170000000000001</v>
      </c>
      <c r="I1001" s="2">
        <f>'Moving Avg'!H1001</f>
        <v>1.6070999999999998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  <c r="M1001" s="8">
        <f t="shared" si="150"/>
        <v>0</v>
      </c>
      <c r="N1001" s="8">
        <f t="shared" si="151"/>
        <v>100</v>
      </c>
      <c r="O1001" s="8">
        <f t="shared" si="152"/>
        <v>50</v>
      </c>
      <c r="P1001" s="8">
        <f t="shared" si="153"/>
        <v>100</v>
      </c>
      <c r="Q1001" s="9">
        <f t="shared" si="154"/>
        <v>57.5</v>
      </c>
      <c r="R1001" s="9">
        <f t="shared" si="155"/>
        <v>62.5</v>
      </c>
      <c r="S1001" s="9">
        <f t="shared" si="156"/>
        <v>72.5</v>
      </c>
      <c r="T1001" s="9">
        <f t="shared" si="157"/>
        <v>62.5</v>
      </c>
      <c r="U1001" s="8">
        <f t="shared" si="158"/>
        <v>64.166666666666671</v>
      </c>
      <c r="V1001" s="8">
        <f t="shared" si="159"/>
        <v>63.75</v>
      </c>
    </row>
    <row r="1002" spans="1:22" ht="13.5" x14ac:dyDescent="0.25">
      <c r="A1002" s="3">
        <f>RSI!A1002</f>
        <v>43769</v>
      </c>
      <c r="B1002" s="2">
        <f>RSI!B1002</f>
        <v>1.8</v>
      </c>
      <c r="C1002" s="2">
        <f>RSI!I1002</f>
        <v>83.106313198667692</v>
      </c>
      <c r="D1002" s="2">
        <f>MACD!E1002</f>
        <v>-5.3330506945441503E-2</v>
      </c>
      <c r="E1002" s="2">
        <f>MACD!F1002</f>
        <v>-1.7125719184226208E-2</v>
      </c>
      <c r="F1002" s="2">
        <f>'Moving Avg'!D1002</f>
        <v>1.6819999999999999</v>
      </c>
      <c r="G1002" s="2">
        <f>'Moving Avg'!F1002</f>
        <v>1.5349999999999997</v>
      </c>
      <c r="H1002" s="2">
        <f>'Moving Avg'!G1002</f>
        <v>1.5227999999999999</v>
      </c>
      <c r="I1002" s="2">
        <f>'Moving Avg'!H1002</f>
        <v>1.6070499999999999</v>
      </c>
      <c r="J1002" s="6" t="str">
        <f>OBV!F1002</f>
        <v>BULLISH</v>
      </c>
      <c r="K1002" s="6" t="str">
        <f>OBV!G1002</f>
        <v>NEUTRAL</v>
      </c>
      <c r="L1002" s="6" t="str">
        <f>OBV!H1002</f>
        <v>CONFIRMED BULLISH</v>
      </c>
      <c r="M1002" s="8">
        <f t="shared" si="150"/>
        <v>0</v>
      </c>
      <c r="N1002" s="8">
        <f t="shared" si="151"/>
        <v>100</v>
      </c>
      <c r="O1002" s="8">
        <f t="shared" si="152"/>
        <v>50</v>
      </c>
      <c r="P1002" s="8">
        <f t="shared" si="153"/>
        <v>83.5</v>
      </c>
      <c r="Q1002" s="9">
        <f t="shared" si="154"/>
        <v>55.024999999999999</v>
      </c>
      <c r="R1002" s="9">
        <f t="shared" si="155"/>
        <v>58.375</v>
      </c>
      <c r="S1002" s="9">
        <f t="shared" si="156"/>
        <v>65.075000000000003</v>
      </c>
      <c r="T1002" s="9">
        <f t="shared" si="157"/>
        <v>58.375</v>
      </c>
      <c r="U1002" s="8">
        <f t="shared" si="158"/>
        <v>59.491666666666674</v>
      </c>
      <c r="V1002" s="8">
        <f t="shared" si="159"/>
        <v>59.212500000000006</v>
      </c>
    </row>
    <row r="1003" spans="1:22" ht="13.5" x14ac:dyDescent="0.25">
      <c r="A1003" s="3">
        <f>RSI!A1003</f>
        <v>43770</v>
      </c>
      <c r="B1003" s="2">
        <f>RSI!B1003</f>
        <v>1.77</v>
      </c>
      <c r="C1003" s="2">
        <f>RSI!I1003</f>
        <v>76.941642211098539</v>
      </c>
      <c r="D1003" s="2">
        <f>MACD!E1003</f>
        <v>-6.9403143747343687E-2</v>
      </c>
      <c r="E1003" s="2">
        <f>MACD!F1003</f>
        <v>-2.7581204096849707E-2</v>
      </c>
      <c r="F1003" s="2">
        <f>'Moving Avg'!D1003</f>
        <v>1.7239999999999998</v>
      </c>
      <c r="G1003" s="2">
        <f>'Moving Avg'!F1003</f>
        <v>1.5484999999999998</v>
      </c>
      <c r="H1003" s="2">
        <f>'Moving Avg'!G1003</f>
        <v>1.5273999999999999</v>
      </c>
      <c r="I1003" s="2">
        <f>'Moving Avg'!H1003</f>
        <v>1.6068499999999994</v>
      </c>
      <c r="J1003" s="6" t="str">
        <f>OBV!F1003</f>
        <v>BULLISH</v>
      </c>
      <c r="K1003" s="6" t="str">
        <f>OBV!G1003</f>
        <v>NEUTRAL</v>
      </c>
      <c r="L1003" s="6" t="str">
        <f>OBV!H1003</f>
        <v>CONFIRMED BULLISH</v>
      </c>
      <c r="M1003" s="8">
        <f t="shared" si="150"/>
        <v>0</v>
      </c>
      <c r="N1003" s="8">
        <f t="shared" si="151"/>
        <v>100</v>
      </c>
      <c r="O1003" s="8">
        <f t="shared" si="152"/>
        <v>50</v>
      </c>
      <c r="P1003" s="8">
        <f t="shared" si="153"/>
        <v>83.5</v>
      </c>
      <c r="Q1003" s="9">
        <f t="shared" si="154"/>
        <v>55.024999999999999</v>
      </c>
      <c r="R1003" s="9">
        <f t="shared" si="155"/>
        <v>58.375</v>
      </c>
      <c r="S1003" s="9">
        <f t="shared" si="156"/>
        <v>65.075000000000003</v>
      </c>
      <c r="T1003" s="9">
        <f t="shared" si="157"/>
        <v>58.375</v>
      </c>
      <c r="U1003" s="8">
        <f t="shared" si="158"/>
        <v>59.491666666666674</v>
      </c>
      <c r="V1003" s="8">
        <f t="shared" si="159"/>
        <v>59.212500000000006</v>
      </c>
    </row>
    <row r="1004" spans="1:22" ht="13.5" x14ac:dyDescent="0.25">
      <c r="A1004" s="3">
        <f>RSI!A1004</f>
        <v>43773</v>
      </c>
      <c r="B1004" s="2">
        <f>RSI!B1004</f>
        <v>1.67</v>
      </c>
      <c r="C1004" s="2">
        <f>RSI!I1004</f>
        <v>60.761927564922743</v>
      </c>
      <c r="D1004" s="2">
        <f>MACD!E1004</f>
        <v>-8.6105031341456861E-2</v>
      </c>
      <c r="E1004" s="2">
        <f>MACD!F1004</f>
        <v>-3.9285969545771141E-2</v>
      </c>
      <c r="F1004" s="2">
        <f>'Moving Avg'!D1004</f>
        <v>1.732</v>
      </c>
      <c r="G1004" s="2">
        <f>'Moving Avg'!F1004</f>
        <v>1.5569999999999997</v>
      </c>
      <c r="H1004" s="2">
        <f>'Moving Avg'!G1004</f>
        <v>1.53</v>
      </c>
      <c r="I1004" s="2">
        <f>'Moving Avg'!H1004</f>
        <v>1.6062999999999994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  <c r="M1004" s="8">
        <f t="shared" si="150"/>
        <v>25</v>
      </c>
      <c r="N1004" s="8">
        <f t="shared" si="151"/>
        <v>100</v>
      </c>
      <c r="O1004" s="8">
        <f t="shared" si="152"/>
        <v>50</v>
      </c>
      <c r="P1004" s="8">
        <f t="shared" si="153"/>
        <v>83.5</v>
      </c>
      <c r="Q1004" s="9">
        <f t="shared" si="154"/>
        <v>63.774999999999999</v>
      </c>
      <c r="R1004" s="9">
        <f t="shared" si="155"/>
        <v>63.375</v>
      </c>
      <c r="S1004" s="9">
        <f t="shared" si="156"/>
        <v>68.825000000000003</v>
      </c>
      <c r="T1004" s="9">
        <f t="shared" si="157"/>
        <v>64.625</v>
      </c>
      <c r="U1004" s="8">
        <f t="shared" si="158"/>
        <v>65.325000000000003</v>
      </c>
      <c r="V1004" s="8">
        <f t="shared" si="159"/>
        <v>65.150000000000006</v>
      </c>
    </row>
    <row r="1005" spans="1:22" ht="13.5" x14ac:dyDescent="0.25">
      <c r="A1005" s="3">
        <f>RSI!A1005</f>
        <v>43774</v>
      </c>
      <c r="B1005" s="2">
        <f>RSI!B1005</f>
        <v>1.66</v>
      </c>
      <c r="C1005" s="2">
        <f>RSI!I1005</f>
        <v>59.416376292814086</v>
      </c>
      <c r="D1005" s="2">
        <f>MACD!E1005</f>
        <v>-0.10162810531016153</v>
      </c>
      <c r="E1005" s="2">
        <f>MACD!F1005</f>
        <v>-5.1754396698649216E-2</v>
      </c>
      <c r="F1005" s="2">
        <f>'Moving Avg'!D1005</f>
        <v>1.72</v>
      </c>
      <c r="G1005" s="2">
        <f>'Moving Avg'!F1005</f>
        <v>1.5649999999999997</v>
      </c>
      <c r="H1005" s="2">
        <f>'Moving Avg'!G1005</f>
        <v>1.5323999999999998</v>
      </c>
      <c r="I1005" s="2">
        <f>'Moving Avg'!H1005</f>
        <v>1.6055499999999991</v>
      </c>
      <c r="J1005" s="6" t="str">
        <f>OBV!F1005</f>
        <v>BEARISH</v>
      </c>
      <c r="K1005" s="6" t="str">
        <f>OBV!G1005</f>
        <v>NEUTRAL</v>
      </c>
      <c r="L1005" s="6" t="str">
        <f>OBV!H1005</f>
        <v>CONFIRMED BEARISH</v>
      </c>
      <c r="M1005" s="8">
        <f t="shared" si="150"/>
        <v>25</v>
      </c>
      <c r="N1005" s="8">
        <f t="shared" si="151"/>
        <v>100</v>
      </c>
      <c r="O1005" s="8">
        <f t="shared" si="152"/>
        <v>50</v>
      </c>
      <c r="P1005" s="8">
        <f t="shared" si="153"/>
        <v>16.5</v>
      </c>
      <c r="Q1005" s="9">
        <f t="shared" si="154"/>
        <v>53.725000000000001</v>
      </c>
      <c r="R1005" s="9">
        <f t="shared" si="155"/>
        <v>46.625</v>
      </c>
      <c r="S1005" s="9">
        <f t="shared" si="156"/>
        <v>38.674999999999997</v>
      </c>
      <c r="T1005" s="9">
        <f t="shared" si="157"/>
        <v>47.875</v>
      </c>
      <c r="U1005" s="8">
        <f t="shared" si="158"/>
        <v>46.341666666666661</v>
      </c>
      <c r="V1005" s="8">
        <f t="shared" si="159"/>
        <v>46.724999999999994</v>
      </c>
    </row>
    <row r="1006" spans="1:22" ht="13.5" x14ac:dyDescent="0.25">
      <c r="A1006" s="3">
        <f>RSI!A1006</f>
        <v>43775</v>
      </c>
      <c r="B1006" s="2">
        <f>RSI!B1006</f>
        <v>1.7</v>
      </c>
      <c r="C1006" s="2">
        <f>RSI!I1006</f>
        <v>62.95060391239489</v>
      </c>
      <c r="D1006" s="2">
        <f>MACD!E1006</f>
        <v>-0.11975440992598241</v>
      </c>
      <c r="E1006" s="2">
        <f>MACD!F1006</f>
        <v>-6.5354399344115854E-2</v>
      </c>
      <c r="F1006" s="2">
        <f>'Moving Avg'!D1006</f>
        <v>1.72</v>
      </c>
      <c r="G1006" s="2">
        <f>'Moving Avg'!F1006</f>
        <v>1.5749999999999997</v>
      </c>
      <c r="H1006" s="2">
        <f>'Moving Avg'!G1006</f>
        <v>1.5356000000000001</v>
      </c>
      <c r="I1006" s="2">
        <f>'Moving Avg'!H1006</f>
        <v>1.6051999999999993</v>
      </c>
      <c r="J1006" s="6" t="str">
        <f>OBV!F1006</f>
        <v>BEARISH</v>
      </c>
      <c r="K1006" s="6" t="str">
        <f>OBV!G1006</f>
        <v>NEUTRAL</v>
      </c>
      <c r="L1006" s="6" t="str">
        <f>OBV!H1006</f>
        <v>NEUTRAL</v>
      </c>
      <c r="M1006" s="8">
        <f t="shared" si="150"/>
        <v>25</v>
      </c>
      <c r="N1006" s="8">
        <f t="shared" si="151"/>
        <v>100</v>
      </c>
      <c r="O1006" s="8">
        <f t="shared" si="152"/>
        <v>50</v>
      </c>
      <c r="P1006" s="8">
        <f t="shared" si="153"/>
        <v>16.5</v>
      </c>
      <c r="Q1006" s="9">
        <f t="shared" si="154"/>
        <v>53.725000000000001</v>
      </c>
      <c r="R1006" s="9">
        <f t="shared" si="155"/>
        <v>46.625</v>
      </c>
      <c r="S1006" s="9">
        <f t="shared" si="156"/>
        <v>38.674999999999997</v>
      </c>
      <c r="T1006" s="9">
        <f t="shared" si="157"/>
        <v>47.875</v>
      </c>
      <c r="U1006" s="8">
        <f t="shared" si="158"/>
        <v>46.341666666666661</v>
      </c>
      <c r="V1006" s="8">
        <f t="shared" si="159"/>
        <v>46.724999999999994</v>
      </c>
    </row>
    <row r="1007" spans="1:22" ht="13.5" x14ac:dyDescent="0.25">
      <c r="A1007" s="3">
        <f>RSI!A1007</f>
        <v>43776</v>
      </c>
      <c r="B1007" s="2">
        <f>RSI!B1007</f>
        <v>1.75</v>
      </c>
      <c r="C1007" s="2">
        <f>RSI!I1007</f>
        <v>66.838162740878658</v>
      </c>
      <c r="D1007" s="2">
        <f>MACD!E1007</f>
        <v>-0.12717810260303875</v>
      </c>
      <c r="E1007" s="2">
        <f>MACD!F1007</f>
        <v>-7.7719139995900438E-2</v>
      </c>
      <c r="F1007" s="2">
        <f>'Moving Avg'!D1007</f>
        <v>1.7100000000000002</v>
      </c>
      <c r="G1007" s="2">
        <f>'Moving Avg'!F1007</f>
        <v>1.5874999999999997</v>
      </c>
      <c r="H1007" s="2">
        <f>'Moving Avg'!G1007</f>
        <v>1.5398000000000003</v>
      </c>
      <c r="I1007" s="2">
        <f>'Moving Avg'!H1007</f>
        <v>1.6050999999999991</v>
      </c>
      <c r="J1007" s="6" t="str">
        <f>OBV!F1007</f>
        <v>BULLISH</v>
      </c>
      <c r="K1007" s="6" t="str">
        <f>OBV!G1007</f>
        <v>NEUTRAL</v>
      </c>
      <c r="L1007" s="6" t="str">
        <f>OBV!H1007</f>
        <v>BULLISH DIVERGENCE</v>
      </c>
      <c r="M1007" s="8">
        <f t="shared" si="150"/>
        <v>25</v>
      </c>
      <c r="N1007" s="8">
        <f t="shared" si="151"/>
        <v>100</v>
      </c>
      <c r="O1007" s="8">
        <f t="shared" si="152"/>
        <v>50</v>
      </c>
      <c r="P1007" s="8">
        <f t="shared" si="153"/>
        <v>66.5</v>
      </c>
      <c r="Q1007" s="9">
        <f t="shared" si="154"/>
        <v>61.225000000000001</v>
      </c>
      <c r="R1007" s="9">
        <f t="shared" si="155"/>
        <v>59.125</v>
      </c>
      <c r="S1007" s="9">
        <f t="shared" si="156"/>
        <v>61.174999999999997</v>
      </c>
      <c r="T1007" s="9">
        <f t="shared" si="157"/>
        <v>60.375</v>
      </c>
      <c r="U1007" s="8">
        <f t="shared" si="158"/>
        <v>60.508333333333326</v>
      </c>
      <c r="V1007" s="8">
        <f t="shared" si="159"/>
        <v>60.474999999999994</v>
      </c>
    </row>
    <row r="1008" spans="1:22" ht="13.5" x14ac:dyDescent="0.25">
      <c r="A1008" s="3">
        <f>RSI!A1008</f>
        <v>43777</v>
      </c>
      <c r="B1008" s="2">
        <f>RSI!B1008</f>
        <v>1.74</v>
      </c>
      <c r="C1008" s="2">
        <f>RSI!I1008</f>
        <v>65.360997128883668</v>
      </c>
      <c r="D1008" s="2">
        <f>MACD!E1008</f>
        <v>-0.12442255581038442</v>
      </c>
      <c r="E1008" s="2">
        <f>MACD!F1008</f>
        <v>-8.7059823158797234E-2</v>
      </c>
      <c r="F1008" s="2">
        <f>'Moving Avg'!D1008</f>
        <v>1.704</v>
      </c>
      <c r="G1008" s="2">
        <f>'Moving Avg'!F1008</f>
        <v>1.5994999999999999</v>
      </c>
      <c r="H1008" s="2">
        <f>'Moving Avg'!G1008</f>
        <v>1.5438000000000001</v>
      </c>
      <c r="I1008" s="2">
        <f>'Moving Avg'!H1008</f>
        <v>1.6047499999999995</v>
      </c>
      <c r="J1008" s="6" t="str">
        <f>OBV!F1008</f>
        <v>BULLISH</v>
      </c>
      <c r="K1008" s="6" t="str">
        <f>OBV!G1008</f>
        <v>NEUTRAL</v>
      </c>
      <c r="L1008" s="6" t="str">
        <f>OBV!H1008</f>
        <v>BULLISH DIVERGENCE</v>
      </c>
      <c r="M1008" s="8">
        <f t="shared" si="150"/>
        <v>25</v>
      </c>
      <c r="N1008" s="8">
        <f t="shared" si="151"/>
        <v>100</v>
      </c>
      <c r="O1008" s="8">
        <f t="shared" si="152"/>
        <v>50</v>
      </c>
      <c r="P1008" s="8">
        <f t="shared" si="153"/>
        <v>66.5</v>
      </c>
      <c r="Q1008" s="9">
        <f t="shared" si="154"/>
        <v>61.225000000000001</v>
      </c>
      <c r="R1008" s="9">
        <f t="shared" si="155"/>
        <v>59.125</v>
      </c>
      <c r="S1008" s="9">
        <f t="shared" si="156"/>
        <v>61.174999999999997</v>
      </c>
      <c r="T1008" s="9">
        <f t="shared" si="157"/>
        <v>60.375</v>
      </c>
      <c r="U1008" s="8">
        <f t="shared" si="158"/>
        <v>60.508333333333326</v>
      </c>
      <c r="V1008" s="8">
        <f t="shared" si="159"/>
        <v>60.474999999999994</v>
      </c>
    </row>
    <row r="1009" spans="1:22" ht="13.5" x14ac:dyDescent="0.25">
      <c r="A1009" s="3">
        <f>RSI!A1009</f>
        <v>43780</v>
      </c>
      <c r="B1009" s="2">
        <f>RSI!B1009</f>
        <v>1.75</v>
      </c>
      <c r="C1009" s="2">
        <f>RSI!I1009</f>
        <v>66.16626308098239</v>
      </c>
      <c r="D1009" s="2">
        <f>MACD!E1009</f>
        <v>-0.11286852278696169</v>
      </c>
      <c r="E1009" s="2">
        <f>MACD!F1009</f>
        <v>-9.2221563084430136E-2</v>
      </c>
      <c r="F1009" s="2">
        <f>'Moving Avg'!D1009</f>
        <v>1.72</v>
      </c>
      <c r="G1009" s="2">
        <f>'Moving Avg'!F1009</f>
        <v>1.6119999999999997</v>
      </c>
      <c r="H1009" s="2">
        <f>'Moving Avg'!G1009</f>
        <v>1.5479999999999998</v>
      </c>
      <c r="I1009" s="2">
        <f>'Moving Avg'!H1009</f>
        <v>1.6045999999999991</v>
      </c>
      <c r="J1009" s="6" t="str">
        <f>OBV!F1009</f>
        <v>BULLISH</v>
      </c>
      <c r="K1009" s="6" t="str">
        <f>OBV!G1009</f>
        <v>NEUTRAL</v>
      </c>
      <c r="L1009" s="6" t="str">
        <f>OBV!H1009</f>
        <v>CONFIRMED BULLISH</v>
      </c>
      <c r="M1009" s="8">
        <f t="shared" si="150"/>
        <v>25</v>
      </c>
      <c r="N1009" s="8">
        <f t="shared" si="151"/>
        <v>100</v>
      </c>
      <c r="O1009" s="8">
        <f t="shared" si="152"/>
        <v>50</v>
      </c>
      <c r="P1009" s="8">
        <f t="shared" si="153"/>
        <v>83.5</v>
      </c>
      <c r="Q1009" s="9">
        <f t="shared" si="154"/>
        <v>63.774999999999999</v>
      </c>
      <c r="R1009" s="9">
        <f t="shared" si="155"/>
        <v>63.375</v>
      </c>
      <c r="S1009" s="9">
        <f t="shared" si="156"/>
        <v>68.825000000000003</v>
      </c>
      <c r="T1009" s="9">
        <f t="shared" si="157"/>
        <v>64.625</v>
      </c>
      <c r="U1009" s="8">
        <f t="shared" si="158"/>
        <v>65.325000000000003</v>
      </c>
      <c r="V1009" s="8">
        <f t="shared" si="159"/>
        <v>65.150000000000006</v>
      </c>
    </row>
    <row r="1010" spans="1:22" ht="13.5" x14ac:dyDescent="0.25">
      <c r="A1010" s="3">
        <f>RSI!A1010</f>
        <v>43781</v>
      </c>
      <c r="B1010" s="2">
        <f>RSI!B1010</f>
        <v>1.75</v>
      </c>
      <c r="C1010" s="2">
        <f>RSI!I1010</f>
        <v>66.16626308098239</v>
      </c>
      <c r="D1010" s="2">
        <f>MACD!E1010</f>
        <v>-9.0051334261066485E-2</v>
      </c>
      <c r="E1010" s="2">
        <f>MACD!F1010</f>
        <v>-9.1787517319757414E-2</v>
      </c>
      <c r="F1010" s="2">
        <f>'Moving Avg'!D1010</f>
        <v>1.7380000000000002</v>
      </c>
      <c r="G1010" s="2">
        <f>'Moving Avg'!F1010</f>
        <v>1.6244999999999998</v>
      </c>
      <c r="H1010" s="2">
        <f>'Moving Avg'!G1010</f>
        <v>1.5522</v>
      </c>
      <c r="I1010" s="2">
        <f>'Moving Avg'!H1010</f>
        <v>1.6044999999999989</v>
      </c>
      <c r="J1010" s="6" t="str">
        <f>OBV!F1010</f>
        <v>BULLISH</v>
      </c>
      <c r="K1010" s="6" t="str">
        <f>OBV!G1010</f>
        <v>NEUTRAL</v>
      </c>
      <c r="L1010" s="6" t="str">
        <f>OBV!H1010</f>
        <v>CONFIRMED BULLISH</v>
      </c>
      <c r="M1010" s="8">
        <f t="shared" si="150"/>
        <v>25</v>
      </c>
      <c r="N1010" s="8">
        <f t="shared" si="151"/>
        <v>0</v>
      </c>
      <c r="O1010" s="8">
        <f t="shared" si="152"/>
        <v>50</v>
      </c>
      <c r="P1010" s="8">
        <f t="shared" si="153"/>
        <v>83.5</v>
      </c>
      <c r="Q1010" s="9">
        <f t="shared" si="154"/>
        <v>28.774999999999999</v>
      </c>
      <c r="R1010" s="9">
        <f t="shared" si="155"/>
        <v>43.375</v>
      </c>
      <c r="S1010" s="9">
        <f t="shared" si="156"/>
        <v>53.825000000000003</v>
      </c>
      <c r="T1010" s="9">
        <f t="shared" si="157"/>
        <v>39.625</v>
      </c>
      <c r="U1010" s="8">
        <f t="shared" si="158"/>
        <v>41.991666666666667</v>
      </c>
      <c r="V1010" s="8">
        <f t="shared" si="159"/>
        <v>41.400000000000006</v>
      </c>
    </row>
    <row r="1011" spans="1:22" ht="13.5" x14ac:dyDescent="0.25">
      <c r="A1011" s="3">
        <f>RSI!A1011</f>
        <v>43782</v>
      </c>
      <c r="B1011" s="2">
        <f>RSI!B1011</f>
        <v>1.75</v>
      </c>
      <c r="C1011" s="2">
        <f>RSI!I1011</f>
        <v>66.16626308098239</v>
      </c>
      <c r="D1011" s="2">
        <f>MACD!E1011</f>
        <v>-7.4567196991364382E-2</v>
      </c>
      <c r="E1011" s="2">
        <f>MACD!F1011</f>
        <v>-8.8343453254078802E-2</v>
      </c>
      <c r="F1011" s="2">
        <f>'Moving Avg'!D1011</f>
        <v>1.748</v>
      </c>
      <c r="G1011" s="2">
        <f>'Moving Avg'!F1011</f>
        <v>1.6369999999999998</v>
      </c>
      <c r="H1011" s="2">
        <f>'Moving Avg'!G1011</f>
        <v>1.5563999999999998</v>
      </c>
      <c r="I1011" s="2">
        <f>'Moving Avg'!H1011</f>
        <v>1.6043999999999992</v>
      </c>
      <c r="J1011" s="6" t="str">
        <f>OBV!F1011</f>
        <v>BULLISH</v>
      </c>
      <c r="K1011" s="6" t="str">
        <f>OBV!G1011</f>
        <v>NEUTRAL</v>
      </c>
      <c r="L1011" s="6" t="str">
        <f>OBV!H1011</f>
        <v>CONFIRMED BULLISH</v>
      </c>
      <c r="M1011" s="8">
        <f t="shared" si="150"/>
        <v>25</v>
      </c>
      <c r="N1011" s="8">
        <f t="shared" si="151"/>
        <v>0</v>
      </c>
      <c r="O1011" s="8">
        <f t="shared" si="152"/>
        <v>50</v>
      </c>
      <c r="P1011" s="8">
        <f t="shared" si="153"/>
        <v>83.5</v>
      </c>
      <c r="Q1011" s="9">
        <f t="shared" si="154"/>
        <v>28.774999999999999</v>
      </c>
      <c r="R1011" s="9">
        <f t="shared" si="155"/>
        <v>43.375</v>
      </c>
      <c r="S1011" s="9">
        <f t="shared" si="156"/>
        <v>53.825000000000003</v>
      </c>
      <c r="T1011" s="9">
        <f t="shared" si="157"/>
        <v>39.625</v>
      </c>
      <c r="U1011" s="8">
        <f t="shared" si="158"/>
        <v>41.991666666666667</v>
      </c>
      <c r="V1011" s="8">
        <f t="shared" si="159"/>
        <v>41.400000000000006</v>
      </c>
    </row>
    <row r="1012" spans="1:22" ht="13.5" x14ac:dyDescent="0.25">
      <c r="A1012" s="3">
        <f>RSI!A1012</f>
        <v>43783</v>
      </c>
      <c r="B1012" s="2">
        <f>RSI!B1012</f>
        <v>1.7</v>
      </c>
      <c r="C1012" s="2">
        <f>RSI!I1012</f>
        <v>57.778194442370364</v>
      </c>
      <c r="D1012" s="2">
        <f>MACD!E1012</f>
        <v>-4.3067463267337569E-2</v>
      </c>
      <c r="E1012" s="2">
        <f>MACD!F1012</f>
        <v>-7.9288255256730555E-2</v>
      </c>
      <c r="F1012" s="2">
        <f>'Moving Avg'!D1012</f>
        <v>1.738</v>
      </c>
      <c r="G1012" s="2">
        <f>'Moving Avg'!F1012</f>
        <v>1.6469999999999998</v>
      </c>
      <c r="H1012" s="2">
        <f>'Moving Avg'!G1012</f>
        <v>1.5596000000000001</v>
      </c>
      <c r="I1012" s="2">
        <f>'Moving Avg'!H1012</f>
        <v>1.6041499999999991</v>
      </c>
      <c r="J1012" s="6" t="str">
        <f>OBV!F1012</f>
        <v>BULLISH</v>
      </c>
      <c r="K1012" s="6" t="str">
        <f>OBV!G1012</f>
        <v>NEUTRAL</v>
      </c>
      <c r="L1012" s="6" t="str">
        <f>OBV!H1012</f>
        <v>BULLISH DIVERGENCE</v>
      </c>
      <c r="M1012" s="8">
        <f t="shared" si="150"/>
        <v>25</v>
      </c>
      <c r="N1012" s="8">
        <f t="shared" si="151"/>
        <v>0</v>
      </c>
      <c r="O1012" s="8">
        <f t="shared" si="152"/>
        <v>50</v>
      </c>
      <c r="P1012" s="8">
        <f t="shared" si="153"/>
        <v>66.5</v>
      </c>
      <c r="Q1012" s="9">
        <f t="shared" si="154"/>
        <v>26.225000000000001</v>
      </c>
      <c r="R1012" s="9">
        <f t="shared" si="155"/>
        <v>39.125</v>
      </c>
      <c r="S1012" s="9">
        <f t="shared" si="156"/>
        <v>46.174999999999997</v>
      </c>
      <c r="T1012" s="9">
        <f t="shared" si="157"/>
        <v>35.375</v>
      </c>
      <c r="U1012" s="8">
        <f t="shared" si="158"/>
        <v>37.174999999999997</v>
      </c>
      <c r="V1012" s="8">
        <f t="shared" si="159"/>
        <v>36.724999999999994</v>
      </c>
    </row>
    <row r="1013" spans="1:22" ht="13.5" x14ac:dyDescent="0.25">
      <c r="A1013" s="3">
        <f>RSI!A1013</f>
        <v>43784</v>
      </c>
      <c r="B1013" s="2">
        <f>RSI!B1013</f>
        <v>1.7</v>
      </c>
      <c r="C1013" s="2">
        <f>RSI!I1013</f>
        <v>57.778194442370364</v>
      </c>
      <c r="D1013" s="2">
        <f>MACD!E1013</f>
        <v>-2.1373170882218684E-2</v>
      </c>
      <c r="E1013" s="2">
        <f>MACD!F1013</f>
        <v>-6.7705238381828181E-2</v>
      </c>
      <c r="F1013" s="2">
        <f>'Moving Avg'!D1013</f>
        <v>1.73</v>
      </c>
      <c r="G1013" s="2">
        <f>'Moving Avg'!F1013</f>
        <v>1.657</v>
      </c>
      <c r="H1013" s="2">
        <f>'Moving Avg'!G1013</f>
        <v>1.5628000000000002</v>
      </c>
      <c r="I1013" s="2">
        <f>'Moving Avg'!H1013</f>
        <v>1.6035999999999992</v>
      </c>
      <c r="J1013" s="6" t="str">
        <f>OBV!F1013</f>
        <v>BULLISH</v>
      </c>
      <c r="K1013" s="6" t="str">
        <f>OBV!G1013</f>
        <v>NEUTRAL</v>
      </c>
      <c r="L1013" s="6" t="str">
        <f>OBV!H1013</f>
        <v>BULLISH DIVERGENCE</v>
      </c>
      <c r="M1013" s="8">
        <f t="shared" si="150"/>
        <v>25</v>
      </c>
      <c r="N1013" s="8">
        <f t="shared" si="151"/>
        <v>0</v>
      </c>
      <c r="O1013" s="8">
        <f t="shared" si="152"/>
        <v>50</v>
      </c>
      <c r="P1013" s="8">
        <f t="shared" si="153"/>
        <v>66.5</v>
      </c>
      <c r="Q1013" s="9">
        <f t="shared" si="154"/>
        <v>26.225000000000001</v>
      </c>
      <c r="R1013" s="9">
        <f t="shared" si="155"/>
        <v>39.125</v>
      </c>
      <c r="S1013" s="9">
        <f t="shared" si="156"/>
        <v>46.174999999999997</v>
      </c>
      <c r="T1013" s="9">
        <f t="shared" si="157"/>
        <v>35.375</v>
      </c>
      <c r="U1013" s="8">
        <f t="shared" si="158"/>
        <v>37.174999999999997</v>
      </c>
      <c r="V1013" s="8">
        <f t="shared" si="159"/>
        <v>36.724999999999994</v>
      </c>
    </row>
    <row r="1014" spans="1:22" ht="13.5" x14ac:dyDescent="0.25">
      <c r="A1014" s="3">
        <f>RSI!A1014</f>
        <v>43787</v>
      </c>
      <c r="B1014" s="2">
        <f>RSI!B1014</f>
        <v>1.7</v>
      </c>
      <c r="C1014" s="2">
        <f>RSI!I1014</f>
        <v>57.778194442370364</v>
      </c>
      <c r="D1014" s="2">
        <f>MACD!E1014</f>
        <v>-1.8719543846786868E-2</v>
      </c>
      <c r="E1014" s="2">
        <f>MACD!F1014</f>
        <v>-5.7908099474819924E-2</v>
      </c>
      <c r="F1014" s="2">
        <f>'Moving Avg'!D1014</f>
        <v>1.72</v>
      </c>
      <c r="G1014" s="2">
        <f>'Moving Avg'!F1014</f>
        <v>1.67</v>
      </c>
      <c r="H1014" s="2">
        <f>'Moving Avg'!G1014</f>
        <v>1.5668</v>
      </c>
      <c r="I1014" s="2">
        <f>'Moving Avg'!H1014</f>
        <v>1.603049999999999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50</v>
      </c>
      <c r="P1014" s="8">
        <f t="shared" si="153"/>
        <v>16.5</v>
      </c>
      <c r="Q1014" s="9">
        <f t="shared" si="154"/>
        <v>18.725000000000001</v>
      </c>
      <c r="R1014" s="9">
        <f t="shared" si="155"/>
        <v>26.625</v>
      </c>
      <c r="S1014" s="9">
        <f t="shared" si="156"/>
        <v>23.675000000000001</v>
      </c>
      <c r="T1014" s="9">
        <f t="shared" si="157"/>
        <v>22.875</v>
      </c>
      <c r="U1014" s="8">
        <f t="shared" si="158"/>
        <v>23.008333333333336</v>
      </c>
      <c r="V1014" s="8">
        <f t="shared" si="159"/>
        <v>22.975000000000001</v>
      </c>
    </row>
    <row r="1015" spans="1:22" ht="13.5" x14ac:dyDescent="0.25">
      <c r="A1015" s="3">
        <f>RSI!A1015</f>
        <v>43788</v>
      </c>
      <c r="B1015" s="2">
        <f>RSI!B1015</f>
        <v>1.7</v>
      </c>
      <c r="C1015" s="2">
        <f>RSI!I1015</f>
        <v>57.778194442370364</v>
      </c>
      <c r="D1015" s="2">
        <f>MACD!E1015</f>
        <v>-1.8307505071485153E-2</v>
      </c>
      <c r="E1015" s="2">
        <f>MACD!F1015</f>
        <v>-4.9987980594152978E-2</v>
      </c>
      <c r="F1015" s="2">
        <f>'Moving Avg'!D1015</f>
        <v>1.7100000000000002</v>
      </c>
      <c r="G1015" s="2">
        <f>'Moving Avg'!F1015</f>
        <v>1.6834999999999998</v>
      </c>
      <c r="H1015" s="2">
        <f>'Moving Avg'!G1015</f>
        <v>1.5708000000000002</v>
      </c>
      <c r="I1015" s="2">
        <f>'Moving Avg'!H1015</f>
        <v>1.6024999999999991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  <c r="M1015" s="8">
        <f t="shared" si="150"/>
        <v>25</v>
      </c>
      <c r="N1015" s="8">
        <f t="shared" si="151"/>
        <v>0</v>
      </c>
      <c r="O1015" s="8">
        <f t="shared" si="152"/>
        <v>50</v>
      </c>
      <c r="P1015" s="8">
        <f t="shared" si="153"/>
        <v>16.5</v>
      </c>
      <c r="Q1015" s="9">
        <f t="shared" si="154"/>
        <v>18.725000000000001</v>
      </c>
      <c r="R1015" s="9">
        <f t="shared" si="155"/>
        <v>26.625</v>
      </c>
      <c r="S1015" s="9">
        <f t="shared" si="156"/>
        <v>23.675000000000001</v>
      </c>
      <c r="T1015" s="9">
        <f t="shared" si="157"/>
        <v>22.875</v>
      </c>
      <c r="U1015" s="8">
        <f t="shared" si="158"/>
        <v>23.008333333333336</v>
      </c>
      <c r="V1015" s="8">
        <f t="shared" si="159"/>
        <v>22.975000000000001</v>
      </c>
    </row>
    <row r="1016" spans="1:22" ht="13.5" x14ac:dyDescent="0.25">
      <c r="A1016" s="3">
        <f>RSI!A1016</f>
        <v>43789</v>
      </c>
      <c r="B1016" s="2">
        <f>RSI!B1016</f>
        <v>1.7</v>
      </c>
      <c r="C1016" s="2">
        <f>RSI!I1016</f>
        <v>57.778194442370356</v>
      </c>
      <c r="D1016" s="2">
        <f>MACD!E1016</f>
        <v>-1.2078044434750357E-2</v>
      </c>
      <c r="E1016" s="2">
        <f>MACD!F1016</f>
        <v>-4.2405993362272451E-2</v>
      </c>
      <c r="F1016" s="2">
        <f>'Moving Avg'!D1016</f>
        <v>1.7</v>
      </c>
      <c r="G1016" s="2">
        <f>'Moving Avg'!F1016</f>
        <v>1.6975000000000002</v>
      </c>
      <c r="H1016" s="2">
        <f>'Moving Avg'!G1016</f>
        <v>1.5748000000000004</v>
      </c>
      <c r="I1016" s="2">
        <f>'Moving Avg'!H1016</f>
        <v>1.6019499999999991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50</v>
      </c>
      <c r="P1016" s="8">
        <f t="shared" si="153"/>
        <v>16.5</v>
      </c>
      <c r="Q1016" s="9">
        <f t="shared" si="154"/>
        <v>18.725000000000001</v>
      </c>
      <c r="R1016" s="9">
        <f t="shared" si="155"/>
        <v>26.625</v>
      </c>
      <c r="S1016" s="9">
        <f t="shared" si="156"/>
        <v>23.675000000000001</v>
      </c>
      <c r="T1016" s="9">
        <f t="shared" si="157"/>
        <v>22.875</v>
      </c>
      <c r="U1016" s="8">
        <f t="shared" si="158"/>
        <v>23.008333333333336</v>
      </c>
      <c r="V1016" s="8">
        <f t="shared" si="159"/>
        <v>22.975000000000001</v>
      </c>
    </row>
    <row r="1017" spans="1:22" ht="13.5" x14ac:dyDescent="0.25">
      <c r="A1017" s="3">
        <f>RSI!A1017</f>
        <v>43790</v>
      </c>
      <c r="B1017" s="2">
        <f>RSI!B1017</f>
        <v>1.75</v>
      </c>
      <c r="C1017" s="2">
        <f>RSI!I1017</f>
        <v>64.328609558395584</v>
      </c>
      <c r="D1017" s="2">
        <f>MACD!E1017</f>
        <v>-3.0711673611287793E-3</v>
      </c>
      <c r="E1017" s="2">
        <f>MACD!F1017</f>
        <v>-3.4539028162043718E-2</v>
      </c>
      <c r="F1017" s="2">
        <f>'Moving Avg'!D1017</f>
        <v>1.7100000000000002</v>
      </c>
      <c r="G1017" s="2">
        <f>'Moving Avg'!F1017</f>
        <v>1.7099999999999997</v>
      </c>
      <c r="H1017" s="2">
        <f>'Moving Avg'!G1017</f>
        <v>1.5798000000000005</v>
      </c>
      <c r="I1017" s="2">
        <f>'Moving Avg'!H1017</f>
        <v>1.6016499999999991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  <c r="M1017" s="8">
        <f t="shared" si="150"/>
        <v>25</v>
      </c>
      <c r="N1017" s="8">
        <f t="shared" si="151"/>
        <v>0</v>
      </c>
      <c r="O1017" s="8">
        <f t="shared" si="152"/>
        <v>50</v>
      </c>
      <c r="P1017" s="8">
        <f t="shared" si="153"/>
        <v>83.5</v>
      </c>
      <c r="Q1017" s="9">
        <f t="shared" si="154"/>
        <v>28.774999999999999</v>
      </c>
      <c r="R1017" s="9">
        <f t="shared" si="155"/>
        <v>43.375</v>
      </c>
      <c r="S1017" s="9">
        <f t="shared" si="156"/>
        <v>53.825000000000003</v>
      </c>
      <c r="T1017" s="9">
        <f t="shared" si="157"/>
        <v>39.625</v>
      </c>
      <c r="U1017" s="8">
        <f t="shared" si="158"/>
        <v>41.991666666666667</v>
      </c>
      <c r="V1017" s="8">
        <f t="shared" si="159"/>
        <v>41.400000000000006</v>
      </c>
    </row>
    <row r="1018" spans="1:22" ht="13.5" x14ac:dyDescent="0.25">
      <c r="A1018" s="3">
        <f>RSI!A1018</f>
        <v>43791</v>
      </c>
      <c r="B1018" s="2">
        <f>RSI!B1018</f>
        <v>1.75</v>
      </c>
      <c r="C1018" s="2">
        <f>RSI!I1018</f>
        <v>64.328609558395584</v>
      </c>
      <c r="D1018" s="2">
        <f>MACD!E1018</f>
        <v>2.4820402305818501E-3</v>
      </c>
      <c r="E1018" s="2">
        <f>MACD!F1018</f>
        <v>-2.7134814483518604E-2</v>
      </c>
      <c r="F1018" s="2">
        <f>'Moving Avg'!D1018</f>
        <v>1.72</v>
      </c>
      <c r="G1018" s="2">
        <f>'Moving Avg'!F1018</f>
        <v>1.7194999999999996</v>
      </c>
      <c r="H1018" s="2">
        <f>'Moving Avg'!G1018</f>
        <v>1.5848000000000004</v>
      </c>
      <c r="I1018" s="2">
        <f>'Moving Avg'!H1018</f>
        <v>1.6017499999999993</v>
      </c>
      <c r="J1018" s="6" t="str">
        <f>OBV!F1018</f>
        <v>BULLISH</v>
      </c>
      <c r="K1018" s="6" t="str">
        <f>OBV!G1018</f>
        <v>NEUTRAL</v>
      </c>
      <c r="L1018" s="6" t="str">
        <f>OBV!H1018</f>
        <v>CONFIRMED BULLISH</v>
      </c>
      <c r="M1018" s="8">
        <f t="shared" si="150"/>
        <v>25</v>
      </c>
      <c r="N1018" s="8">
        <f t="shared" si="151"/>
        <v>0</v>
      </c>
      <c r="O1018" s="8">
        <f t="shared" si="152"/>
        <v>50</v>
      </c>
      <c r="P1018" s="8">
        <f t="shared" si="153"/>
        <v>83.5</v>
      </c>
      <c r="Q1018" s="9">
        <f t="shared" si="154"/>
        <v>28.774999999999999</v>
      </c>
      <c r="R1018" s="9">
        <f t="shared" si="155"/>
        <v>43.375</v>
      </c>
      <c r="S1018" s="9">
        <f t="shared" si="156"/>
        <v>53.825000000000003</v>
      </c>
      <c r="T1018" s="9">
        <f t="shared" si="157"/>
        <v>39.625</v>
      </c>
      <c r="U1018" s="8">
        <f t="shared" si="158"/>
        <v>41.991666666666667</v>
      </c>
      <c r="V1018" s="8">
        <f t="shared" si="159"/>
        <v>41.400000000000006</v>
      </c>
    </row>
    <row r="1019" spans="1:22" ht="13.5" x14ac:dyDescent="0.25">
      <c r="A1019" s="3">
        <f>RSI!A1019</f>
        <v>43794</v>
      </c>
      <c r="B1019" s="2">
        <f>RSI!B1019</f>
        <v>1.76</v>
      </c>
      <c r="C1019" s="2">
        <f>RSI!I1019</f>
        <v>65.567684607825043</v>
      </c>
      <c r="D1019" s="2">
        <f>MACD!E1019</f>
        <v>7.4883192243087038E-3</v>
      </c>
      <c r="E1019" s="2">
        <f>MACD!F1019</f>
        <v>-2.0210187741953146E-2</v>
      </c>
      <c r="F1019" s="2">
        <f>'Moving Avg'!D1019</f>
        <v>1.732</v>
      </c>
      <c r="G1019" s="2">
        <f>'Moving Avg'!F1019</f>
        <v>1.7259999999999995</v>
      </c>
      <c r="H1019" s="2">
        <f>'Moving Avg'!G1019</f>
        <v>1.5900000000000005</v>
      </c>
      <c r="I1019" s="2">
        <f>'Moving Avg'!H1019</f>
        <v>1.6018999999999994</v>
      </c>
      <c r="J1019" s="6" t="str">
        <f>OBV!F1019</f>
        <v>BULLISH</v>
      </c>
      <c r="K1019" s="6" t="str">
        <f>OBV!G1019</f>
        <v>NEUTRAL</v>
      </c>
      <c r="L1019" s="6" t="str">
        <f>OBV!H1019</f>
        <v>CONFIRMED BULLISH</v>
      </c>
      <c r="M1019" s="8">
        <f t="shared" si="150"/>
        <v>25</v>
      </c>
      <c r="N1019" s="8">
        <f t="shared" si="151"/>
        <v>0</v>
      </c>
      <c r="O1019" s="8">
        <f t="shared" si="152"/>
        <v>50</v>
      </c>
      <c r="P1019" s="8">
        <f t="shared" si="153"/>
        <v>83.5</v>
      </c>
      <c r="Q1019" s="9">
        <f t="shared" si="154"/>
        <v>28.774999999999999</v>
      </c>
      <c r="R1019" s="9">
        <f t="shared" si="155"/>
        <v>43.375</v>
      </c>
      <c r="S1019" s="9">
        <f t="shared" si="156"/>
        <v>53.825000000000003</v>
      </c>
      <c r="T1019" s="9">
        <f t="shared" si="157"/>
        <v>39.625</v>
      </c>
      <c r="U1019" s="8">
        <f t="shared" si="158"/>
        <v>41.991666666666667</v>
      </c>
      <c r="V1019" s="8">
        <f t="shared" si="159"/>
        <v>41.400000000000006</v>
      </c>
    </row>
    <row r="1020" spans="1:22" ht="13.5" x14ac:dyDescent="0.25">
      <c r="A1020" s="3">
        <f>RSI!A1020</f>
        <v>43795</v>
      </c>
      <c r="B1020" s="2">
        <f>RSI!B1020</f>
        <v>1.76</v>
      </c>
      <c r="C1020" s="2">
        <f>RSI!I1020</f>
        <v>65.567684607825043</v>
      </c>
      <c r="D1020" s="2">
        <f>MACD!E1020</f>
        <v>1.1211320496039789E-2</v>
      </c>
      <c r="E1020" s="2">
        <f>MACD!F1020</f>
        <v>-1.3925886094354557E-2</v>
      </c>
      <c r="F1020" s="2">
        <f>'Moving Avg'!D1020</f>
        <v>1.7440000000000002</v>
      </c>
      <c r="G1020" s="2">
        <f>'Moving Avg'!F1020</f>
        <v>1.7279999999999998</v>
      </c>
      <c r="H1020" s="2">
        <f>'Moving Avg'!G1020</f>
        <v>1.5952000000000006</v>
      </c>
      <c r="I1020" s="2">
        <f>'Moving Avg'!H1020</f>
        <v>1.6020499999999993</v>
      </c>
      <c r="J1020" s="6" t="str">
        <f>OBV!F1020</f>
        <v>BULLISH</v>
      </c>
      <c r="K1020" s="6" t="str">
        <f>OBV!G1020</f>
        <v>NEUTRAL</v>
      </c>
      <c r="L1020" s="6" t="str">
        <f>OBV!H1020</f>
        <v>CONFIRMED BULLISH</v>
      </c>
      <c r="M1020" s="8">
        <f t="shared" si="150"/>
        <v>25</v>
      </c>
      <c r="N1020" s="8">
        <f t="shared" si="151"/>
        <v>0</v>
      </c>
      <c r="O1020" s="8">
        <f t="shared" si="152"/>
        <v>50</v>
      </c>
      <c r="P1020" s="8">
        <f t="shared" si="153"/>
        <v>83.5</v>
      </c>
      <c r="Q1020" s="9">
        <f t="shared" si="154"/>
        <v>28.774999999999999</v>
      </c>
      <c r="R1020" s="9">
        <f t="shared" si="155"/>
        <v>43.375</v>
      </c>
      <c r="S1020" s="9">
        <f t="shared" si="156"/>
        <v>53.825000000000003</v>
      </c>
      <c r="T1020" s="9">
        <f t="shared" si="157"/>
        <v>39.625</v>
      </c>
      <c r="U1020" s="8">
        <f t="shared" si="158"/>
        <v>41.991666666666667</v>
      </c>
      <c r="V1020" s="8">
        <f t="shared" si="159"/>
        <v>41.400000000000006</v>
      </c>
    </row>
    <row r="1021" spans="1:22" ht="13.5" x14ac:dyDescent="0.25">
      <c r="A1021" s="3">
        <f>RSI!A1021</f>
        <v>43796</v>
      </c>
      <c r="B1021" s="2">
        <f>RSI!B1021</f>
        <v>1.81</v>
      </c>
      <c r="C1021" s="2">
        <f>RSI!I1021</f>
        <v>71.340476596910662</v>
      </c>
      <c r="D1021" s="2">
        <f>MACD!E1021</f>
        <v>1.0182773680489587E-2</v>
      </c>
      <c r="E1021" s="2">
        <f>MACD!F1021</f>
        <v>-9.1041541393857284E-3</v>
      </c>
      <c r="F1021" s="2">
        <f>'Moving Avg'!D1021</f>
        <v>1.766</v>
      </c>
      <c r="G1021" s="2">
        <f>'Moving Avg'!F1021</f>
        <v>1.7335</v>
      </c>
      <c r="H1021" s="2">
        <f>'Moving Avg'!G1021</f>
        <v>1.6014000000000008</v>
      </c>
      <c r="I1021" s="2">
        <f>'Moving Avg'!H1021</f>
        <v>1.6024499999999993</v>
      </c>
      <c r="J1021" s="6" t="str">
        <f>OBV!F1021</f>
        <v>BULLISH</v>
      </c>
      <c r="K1021" s="6" t="str">
        <f>OBV!G1021</f>
        <v>NEUTRAL</v>
      </c>
      <c r="L1021" s="6" t="str">
        <f>OBV!H1021</f>
        <v>CONFIRMED BULLISH</v>
      </c>
      <c r="M1021" s="8">
        <f t="shared" si="150"/>
        <v>0</v>
      </c>
      <c r="N1021" s="8">
        <f t="shared" si="151"/>
        <v>0</v>
      </c>
      <c r="O1021" s="8">
        <f t="shared" si="152"/>
        <v>50</v>
      </c>
      <c r="P1021" s="8">
        <f t="shared" si="153"/>
        <v>83.5</v>
      </c>
      <c r="Q1021" s="9">
        <f t="shared" si="154"/>
        <v>20.024999999999999</v>
      </c>
      <c r="R1021" s="9">
        <f t="shared" si="155"/>
        <v>38.375</v>
      </c>
      <c r="S1021" s="9">
        <f t="shared" si="156"/>
        <v>50.075000000000003</v>
      </c>
      <c r="T1021" s="9">
        <f t="shared" si="157"/>
        <v>33.375</v>
      </c>
      <c r="U1021" s="8">
        <f t="shared" si="158"/>
        <v>36.158333333333331</v>
      </c>
      <c r="V1021" s="8">
        <f t="shared" si="159"/>
        <v>35.462499999999999</v>
      </c>
    </row>
    <row r="1022" spans="1:22" ht="13.5" x14ac:dyDescent="0.25">
      <c r="A1022" s="3">
        <f>RSI!A1022</f>
        <v>43797</v>
      </c>
      <c r="B1022" s="2">
        <f>RSI!B1022</f>
        <v>1.81</v>
      </c>
      <c r="C1022" s="2">
        <f>RSI!I1022</f>
        <v>71.340476596910662</v>
      </c>
      <c r="D1022" s="2">
        <f>MACD!E1022</f>
        <v>8.848207773606287E-4</v>
      </c>
      <c r="E1022" s="2">
        <f>MACD!F1022</f>
        <v>-7.1063591560364577E-3</v>
      </c>
      <c r="F1022" s="2">
        <f>'Moving Avg'!D1022</f>
        <v>1.778</v>
      </c>
      <c r="G1022" s="2">
        <f>'Moving Avg'!F1022</f>
        <v>1.7340000000000004</v>
      </c>
      <c r="H1022" s="2">
        <f>'Moving Avg'!G1022</f>
        <v>1.6076000000000008</v>
      </c>
      <c r="I1022" s="2">
        <f>'Moving Avg'!H1022</f>
        <v>1.6030999999999995</v>
      </c>
      <c r="J1022" s="6" t="str">
        <f>OBV!F1022</f>
        <v>BULLISH</v>
      </c>
      <c r="K1022" s="6" t="str">
        <f>OBV!G1022</f>
        <v>NEUTRAL</v>
      </c>
      <c r="L1022" s="6" t="str">
        <f>OBV!H1022</f>
        <v>CONFIRMED BULLISH</v>
      </c>
      <c r="M1022" s="8">
        <f t="shared" si="150"/>
        <v>0</v>
      </c>
      <c r="N1022" s="8">
        <f t="shared" si="151"/>
        <v>0</v>
      </c>
      <c r="O1022" s="8">
        <f t="shared" si="152"/>
        <v>50</v>
      </c>
      <c r="P1022" s="8">
        <f t="shared" si="153"/>
        <v>83.5</v>
      </c>
      <c r="Q1022" s="9">
        <f t="shared" si="154"/>
        <v>20.024999999999999</v>
      </c>
      <c r="R1022" s="9">
        <f t="shared" si="155"/>
        <v>38.375</v>
      </c>
      <c r="S1022" s="9">
        <f t="shared" si="156"/>
        <v>50.075000000000003</v>
      </c>
      <c r="T1022" s="9">
        <f t="shared" si="157"/>
        <v>33.375</v>
      </c>
      <c r="U1022" s="8">
        <f t="shared" si="158"/>
        <v>36.158333333333331</v>
      </c>
      <c r="V1022" s="8">
        <f t="shared" si="159"/>
        <v>35.462499999999999</v>
      </c>
    </row>
    <row r="1023" spans="1:22" ht="13.5" x14ac:dyDescent="0.25">
      <c r="A1023" s="3">
        <f>RSI!A1023</f>
        <v>43798</v>
      </c>
      <c r="B1023" s="2">
        <f>RSI!B1023</f>
        <v>1.81</v>
      </c>
      <c r="C1023" s="2">
        <f>RSI!I1023</f>
        <v>71.340476596910648</v>
      </c>
      <c r="D1023" s="2">
        <f>MACD!E1023</f>
        <v>-7.6635448393627126E-3</v>
      </c>
      <c r="E1023" s="2">
        <f>MACD!F1023</f>
        <v>-7.2177962927017086E-3</v>
      </c>
      <c r="F1023" s="2">
        <f>'Moving Avg'!D1023</f>
        <v>1.7900000000000003</v>
      </c>
      <c r="G1023" s="2">
        <f>'Moving Avg'!F1023</f>
        <v>1.736</v>
      </c>
      <c r="H1023" s="2">
        <f>'Moving Avg'!G1023</f>
        <v>1.6138000000000008</v>
      </c>
      <c r="I1023" s="2">
        <f>'Moving Avg'!H1023</f>
        <v>1.6037499999999993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  <c r="M1023" s="8">
        <f t="shared" si="150"/>
        <v>0</v>
      </c>
      <c r="N1023" s="8">
        <f t="shared" si="151"/>
        <v>45</v>
      </c>
      <c r="O1023" s="8">
        <f t="shared" si="152"/>
        <v>50</v>
      </c>
      <c r="P1023" s="8">
        <f t="shared" si="153"/>
        <v>83.5</v>
      </c>
      <c r="Q1023" s="9">
        <f t="shared" si="154"/>
        <v>35.774999999999999</v>
      </c>
      <c r="R1023" s="9">
        <f t="shared" si="155"/>
        <v>47.375</v>
      </c>
      <c r="S1023" s="9">
        <f t="shared" si="156"/>
        <v>56.825000000000003</v>
      </c>
      <c r="T1023" s="9">
        <f t="shared" si="157"/>
        <v>44.625</v>
      </c>
      <c r="U1023" s="8">
        <f t="shared" si="158"/>
        <v>46.658333333333339</v>
      </c>
      <c r="V1023" s="8">
        <f t="shared" si="159"/>
        <v>46.150000000000006</v>
      </c>
    </row>
    <row r="1024" spans="1:22" ht="13.5" x14ac:dyDescent="0.25">
      <c r="A1024" s="3">
        <f>RSI!A1024</f>
        <v>43801</v>
      </c>
      <c r="B1024" s="2">
        <f>RSI!B1024</f>
        <v>1.81</v>
      </c>
      <c r="C1024" s="2">
        <f>RSI!I1024</f>
        <v>71.340476596910648</v>
      </c>
      <c r="D1024" s="2">
        <f>MACD!E1024</f>
        <v>-1.5527209697600464E-2</v>
      </c>
      <c r="E1024" s="2">
        <f>MACD!F1024</f>
        <v>-8.8796789736814603E-3</v>
      </c>
      <c r="F1024" s="2">
        <f>'Moving Avg'!D1024</f>
        <v>1.8000000000000003</v>
      </c>
      <c r="G1024" s="2">
        <f>'Moving Avg'!F1024</f>
        <v>1.7429999999999999</v>
      </c>
      <c r="H1024" s="2">
        <f>'Moving Avg'!G1024</f>
        <v>1.6200000000000008</v>
      </c>
      <c r="I1024" s="2">
        <f>'Moving Avg'!H1024</f>
        <v>1.6043999999999994</v>
      </c>
      <c r="J1024" s="6" t="str">
        <f>OBV!F1024</f>
        <v>BULLISH</v>
      </c>
      <c r="K1024" s="6" t="str">
        <f>OBV!G1024</f>
        <v>NEUTRAL</v>
      </c>
      <c r="L1024" s="6" t="str">
        <f>OBV!H1024</f>
        <v>CONFIRMED BULLISH</v>
      </c>
      <c r="M1024" s="8">
        <f t="shared" si="150"/>
        <v>0</v>
      </c>
      <c r="N1024" s="8">
        <f t="shared" si="151"/>
        <v>45</v>
      </c>
      <c r="O1024" s="8">
        <f t="shared" si="152"/>
        <v>50</v>
      </c>
      <c r="P1024" s="8">
        <f t="shared" si="153"/>
        <v>83.5</v>
      </c>
      <c r="Q1024" s="9">
        <f t="shared" si="154"/>
        <v>35.774999999999999</v>
      </c>
      <c r="R1024" s="9">
        <f t="shared" si="155"/>
        <v>47.375</v>
      </c>
      <c r="S1024" s="9">
        <f t="shared" si="156"/>
        <v>56.825000000000003</v>
      </c>
      <c r="T1024" s="9">
        <f t="shared" si="157"/>
        <v>44.625</v>
      </c>
      <c r="U1024" s="8">
        <f t="shared" si="158"/>
        <v>46.658333333333339</v>
      </c>
      <c r="V1024" s="8">
        <f t="shared" si="159"/>
        <v>46.150000000000006</v>
      </c>
    </row>
    <row r="1025" spans="1:22" ht="13.5" x14ac:dyDescent="0.25">
      <c r="A1025" s="3">
        <f>RSI!A1025</f>
        <v>43802</v>
      </c>
      <c r="B1025" s="2">
        <f>RSI!B1025</f>
        <v>1.86</v>
      </c>
      <c r="C1025" s="2">
        <f>RSI!I1025</f>
        <v>76.614133589294852</v>
      </c>
      <c r="D1025" s="2">
        <f>MACD!E1025</f>
        <v>-2.6468517382002288E-2</v>
      </c>
      <c r="E1025" s="2">
        <f>MACD!F1025</f>
        <v>-1.2397446655345626E-2</v>
      </c>
      <c r="F1025" s="2">
        <f>'Moving Avg'!D1025</f>
        <v>1.8199999999999998</v>
      </c>
      <c r="G1025" s="2">
        <f>'Moving Avg'!F1025</f>
        <v>1.7529999999999997</v>
      </c>
      <c r="H1025" s="2">
        <f>'Moving Avg'!G1025</f>
        <v>1.6272000000000009</v>
      </c>
      <c r="I1025" s="2">
        <f>'Moving Avg'!H1025</f>
        <v>1.6052999999999997</v>
      </c>
      <c r="J1025" s="6" t="str">
        <f>OBV!F1025</f>
        <v>BULLISH</v>
      </c>
      <c r="K1025" s="6" t="str">
        <f>OBV!G1025</f>
        <v>NEUTRAL</v>
      </c>
      <c r="L1025" s="6" t="str">
        <f>OBV!H1025</f>
        <v>CONFIRMED BULLISH</v>
      </c>
      <c r="M1025" s="8">
        <f t="shared" si="150"/>
        <v>0</v>
      </c>
      <c r="N1025" s="8">
        <f t="shared" si="151"/>
        <v>45</v>
      </c>
      <c r="O1025" s="8">
        <f t="shared" si="152"/>
        <v>50</v>
      </c>
      <c r="P1025" s="8">
        <f t="shared" si="153"/>
        <v>83.5</v>
      </c>
      <c r="Q1025" s="9">
        <f t="shared" si="154"/>
        <v>35.774999999999999</v>
      </c>
      <c r="R1025" s="9">
        <f t="shared" si="155"/>
        <v>47.375</v>
      </c>
      <c r="S1025" s="9">
        <f t="shared" si="156"/>
        <v>56.825000000000003</v>
      </c>
      <c r="T1025" s="9">
        <f t="shared" si="157"/>
        <v>44.625</v>
      </c>
      <c r="U1025" s="8">
        <f t="shared" si="158"/>
        <v>46.658333333333339</v>
      </c>
      <c r="V1025" s="8">
        <f t="shared" si="159"/>
        <v>46.150000000000006</v>
      </c>
    </row>
    <row r="1026" spans="1:22" ht="13.5" x14ac:dyDescent="0.25">
      <c r="A1026" s="3">
        <f>RSI!A1026</f>
        <v>43803</v>
      </c>
      <c r="B1026" s="2">
        <f>RSI!B1026</f>
        <v>1.81</v>
      </c>
      <c r="C1026" s="2">
        <f>RSI!I1026</f>
        <v>63.942874908441496</v>
      </c>
      <c r="D1026" s="2">
        <f>MACD!E1026</f>
        <v>-3.2858789586225789E-2</v>
      </c>
      <c r="E1026" s="2">
        <f>MACD!F1026</f>
        <v>-1.6489715241521659E-2</v>
      </c>
      <c r="F1026" s="2">
        <f>'Moving Avg'!D1026</f>
        <v>1.8199999999999998</v>
      </c>
      <c r="G1026" s="2">
        <f>'Moving Avg'!F1026</f>
        <v>1.7585000000000002</v>
      </c>
      <c r="H1026" s="2">
        <f>'Moving Avg'!G1026</f>
        <v>1.6334000000000009</v>
      </c>
      <c r="I1026" s="2">
        <f>'Moving Avg'!H1026</f>
        <v>1.6059499999999993</v>
      </c>
      <c r="J1026" s="6" t="str">
        <f>OBV!F1026</f>
        <v>BEARISH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45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16.5</v>
      </c>
      <c r="Q1026" s="9">
        <f t="shared" si="154"/>
        <v>34.475000000000001</v>
      </c>
      <c r="R1026" s="9">
        <f t="shared" si="155"/>
        <v>35.625</v>
      </c>
      <c r="S1026" s="9">
        <f t="shared" si="156"/>
        <v>30.425000000000001</v>
      </c>
      <c r="T1026" s="9">
        <f t="shared" si="157"/>
        <v>34.125</v>
      </c>
      <c r="U1026" s="8">
        <f t="shared" si="158"/>
        <v>33.508333333333333</v>
      </c>
      <c r="V1026" s="8">
        <f t="shared" si="159"/>
        <v>33.662499999999994</v>
      </c>
    </row>
    <row r="1027" spans="1:22" ht="13.5" x14ac:dyDescent="0.25">
      <c r="A1027" s="3">
        <f>RSI!A1027</f>
        <v>43804</v>
      </c>
      <c r="B1027" s="2">
        <f>RSI!B1027</f>
        <v>1.81</v>
      </c>
      <c r="C1027" s="2">
        <f>RSI!I1027</f>
        <v>63.942874908441496</v>
      </c>
      <c r="D1027" s="2">
        <f>MACD!E1027</f>
        <v>-3.1052207528723175E-2</v>
      </c>
      <c r="E1027" s="2">
        <f>MACD!F1027</f>
        <v>-1.9402213698961963E-2</v>
      </c>
      <c r="F1027" s="2">
        <f>'Moving Avg'!D1027</f>
        <v>1.8200000000000003</v>
      </c>
      <c r="G1027" s="2">
        <f>'Moving Avg'!F1027</f>
        <v>1.7614999999999998</v>
      </c>
      <c r="H1027" s="2">
        <f>'Moving Avg'!G1027</f>
        <v>1.6396000000000006</v>
      </c>
      <c r="I1027" s="2">
        <f>'Moving Avg'!H1027</f>
        <v>1.6062499999999995</v>
      </c>
      <c r="J1027" s="6" t="str">
        <f>OBV!F1027</f>
        <v>BEARISH</v>
      </c>
      <c r="K1027" s="6" t="str">
        <f>OBV!G1027</f>
        <v>NEUTRAL</v>
      </c>
      <c r="L1027" s="6" t="str">
        <f>OBV!H1027</f>
        <v>NEUTRAL</v>
      </c>
      <c r="M1027" s="8">
        <f t="shared" si="160"/>
        <v>25</v>
      </c>
      <c r="N1027" s="8">
        <f t="shared" si="161"/>
        <v>45</v>
      </c>
      <c r="O1027" s="8">
        <f t="shared" si="162"/>
        <v>50</v>
      </c>
      <c r="P1027" s="8">
        <f t="shared" si="163"/>
        <v>16.5</v>
      </c>
      <c r="Q1027" s="9">
        <f t="shared" ref="Q1027:Q1090" si="164">0.35*M1027+N1027*0.35+O1027*0.15+P1027*0.15</f>
        <v>34.475000000000001</v>
      </c>
      <c r="R1027" s="9">
        <f t="shared" ref="R1027:R1090" si="165">M1027*0.2+N1027*0.2+O1027*0.35+P1027*0.25</f>
        <v>35.625</v>
      </c>
      <c r="S1027" s="9">
        <f t="shared" ref="S1027:S1090" si="166">M1027*0.15+N1027*0.15+O1027*0.25+P1027*0.45</f>
        <v>30.425000000000001</v>
      </c>
      <c r="T1027" s="9">
        <f t="shared" ref="T1027:T1090" si="167">0.25*SUM(M1027:P1027)</f>
        <v>34.125</v>
      </c>
      <c r="U1027" s="8">
        <f t="shared" ref="U1027:U1090" si="168">SUM(Q1027:S1027)/3</f>
        <v>33.508333333333333</v>
      </c>
      <c r="V1027" s="8">
        <f t="shared" ref="V1027:V1090" si="169">SUM(Q1027:T1027)/4</f>
        <v>33.662499999999994</v>
      </c>
    </row>
    <row r="1028" spans="1:22" ht="13.5" x14ac:dyDescent="0.25">
      <c r="A1028" s="3">
        <f>RSI!A1028</f>
        <v>43805</v>
      </c>
      <c r="B1028" s="2">
        <f>RSI!B1028</f>
        <v>1.81</v>
      </c>
      <c r="C1028" s="2">
        <f>RSI!I1028</f>
        <v>63.942874908441496</v>
      </c>
      <c r="D1028" s="2">
        <f>MACD!E1028</f>
        <v>-2.9966683608699807E-2</v>
      </c>
      <c r="E1028" s="2">
        <f>MACD!F1028</f>
        <v>-2.1515107680909532E-2</v>
      </c>
      <c r="F1028" s="2">
        <f>'Moving Avg'!D1028</f>
        <v>1.8200000000000003</v>
      </c>
      <c r="G1028" s="2">
        <f>'Moving Avg'!F1028</f>
        <v>1.7649999999999999</v>
      </c>
      <c r="H1028" s="2">
        <f>'Moving Avg'!G1028</f>
        <v>1.6458000000000006</v>
      </c>
      <c r="I1028" s="2">
        <f>'Moving Avg'!H1028</f>
        <v>1.6067999999999996</v>
      </c>
      <c r="J1028" s="6" t="str">
        <f>OBV!F1028</f>
        <v>BEARISH</v>
      </c>
      <c r="K1028" s="6" t="str">
        <f>OBV!G1028</f>
        <v>NEUTRAL</v>
      </c>
      <c r="L1028" s="6" t="str">
        <f>OBV!H1028</f>
        <v>NEUTRAL</v>
      </c>
      <c r="M1028" s="8">
        <f t="shared" si="160"/>
        <v>25</v>
      </c>
      <c r="N1028" s="8">
        <f t="shared" si="161"/>
        <v>45</v>
      </c>
      <c r="O1028" s="8">
        <f t="shared" si="162"/>
        <v>50</v>
      </c>
      <c r="P1028" s="8">
        <f t="shared" si="163"/>
        <v>16.5</v>
      </c>
      <c r="Q1028" s="9">
        <f t="shared" si="164"/>
        <v>34.475000000000001</v>
      </c>
      <c r="R1028" s="9">
        <f t="shared" si="165"/>
        <v>35.625</v>
      </c>
      <c r="S1028" s="9">
        <f t="shared" si="166"/>
        <v>30.425000000000001</v>
      </c>
      <c r="T1028" s="9">
        <f t="shared" si="167"/>
        <v>34.125</v>
      </c>
      <c r="U1028" s="8">
        <f t="shared" si="168"/>
        <v>33.508333333333333</v>
      </c>
      <c r="V1028" s="8">
        <f t="shared" si="169"/>
        <v>33.662499999999994</v>
      </c>
    </row>
    <row r="1029" spans="1:22" ht="13.5" x14ac:dyDescent="0.25">
      <c r="A1029" s="3">
        <f>RSI!A1029</f>
        <v>43808</v>
      </c>
      <c r="B1029" s="2">
        <f>RSI!B1029</f>
        <v>1.81</v>
      </c>
      <c r="C1029" s="2">
        <f>RSI!I1029</f>
        <v>63.942874908441496</v>
      </c>
      <c r="D1029" s="2">
        <f>MACD!E1029</f>
        <v>-2.7920000382371635E-2</v>
      </c>
      <c r="E1029" s="2">
        <f>MACD!F1029</f>
        <v>-2.2796086221201953E-2</v>
      </c>
      <c r="F1029" s="2">
        <f>'Moving Avg'!D1029</f>
        <v>1.8200000000000003</v>
      </c>
      <c r="G1029" s="2">
        <f>'Moving Avg'!F1029</f>
        <v>1.7679999999999996</v>
      </c>
      <c r="H1029" s="2">
        <f>'Moving Avg'!G1029</f>
        <v>1.6520000000000008</v>
      </c>
      <c r="I1029" s="2">
        <f>'Moving Avg'!H1029</f>
        <v>1.6073999999999995</v>
      </c>
      <c r="J1029" s="6" t="str">
        <f>OBV!F1029</f>
        <v>BEARISH</v>
      </c>
      <c r="K1029" s="6" t="str">
        <f>OBV!G1029</f>
        <v>NEUTRAL</v>
      </c>
      <c r="L1029" s="6" t="str">
        <f>OBV!H1029</f>
        <v>NEUTRAL</v>
      </c>
      <c r="M1029" s="8">
        <f t="shared" si="160"/>
        <v>25</v>
      </c>
      <c r="N1029" s="8">
        <f t="shared" si="161"/>
        <v>45</v>
      </c>
      <c r="O1029" s="8">
        <f t="shared" si="162"/>
        <v>50</v>
      </c>
      <c r="P1029" s="8">
        <f t="shared" si="163"/>
        <v>16.5</v>
      </c>
      <c r="Q1029" s="9">
        <f t="shared" si="164"/>
        <v>34.475000000000001</v>
      </c>
      <c r="R1029" s="9">
        <f t="shared" si="165"/>
        <v>35.625</v>
      </c>
      <c r="S1029" s="9">
        <f t="shared" si="166"/>
        <v>30.425000000000001</v>
      </c>
      <c r="T1029" s="9">
        <f t="shared" si="167"/>
        <v>34.125</v>
      </c>
      <c r="U1029" s="8">
        <f t="shared" si="168"/>
        <v>33.508333333333333</v>
      </c>
      <c r="V1029" s="8">
        <f t="shared" si="169"/>
        <v>33.662499999999994</v>
      </c>
    </row>
    <row r="1030" spans="1:22" ht="13.5" x14ac:dyDescent="0.25">
      <c r="A1030" s="3">
        <f>RSI!A1030</f>
        <v>43809</v>
      </c>
      <c r="B1030" s="2">
        <f>RSI!B1030</f>
        <v>1.81</v>
      </c>
      <c r="C1030" s="2">
        <f>RSI!I1030</f>
        <v>63.942874908441496</v>
      </c>
      <c r="D1030" s="2">
        <f>MACD!E1030</f>
        <v>-2.6568097565364157E-2</v>
      </c>
      <c r="E1030" s="2">
        <f>MACD!F1030</f>
        <v>-2.3550488490034396E-2</v>
      </c>
      <c r="F1030" s="2">
        <f>'Moving Avg'!D1030</f>
        <v>1.81</v>
      </c>
      <c r="G1030" s="2">
        <f>'Moving Avg'!F1030</f>
        <v>1.7709999999999997</v>
      </c>
      <c r="H1030" s="2">
        <f>'Moving Avg'!G1030</f>
        <v>1.6582000000000008</v>
      </c>
      <c r="I1030" s="2">
        <f>'Moving Avg'!H1030</f>
        <v>1.6079999999999997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0"/>
        <v>25</v>
      </c>
      <c r="N1030" s="8">
        <f t="shared" si="161"/>
        <v>45</v>
      </c>
      <c r="O1030" s="8">
        <f t="shared" si="162"/>
        <v>50</v>
      </c>
      <c r="P1030" s="8">
        <f t="shared" si="163"/>
        <v>16.5</v>
      </c>
      <c r="Q1030" s="9">
        <f t="shared" si="164"/>
        <v>34.475000000000001</v>
      </c>
      <c r="R1030" s="9">
        <f t="shared" si="165"/>
        <v>35.625</v>
      </c>
      <c r="S1030" s="9">
        <f t="shared" si="166"/>
        <v>30.425000000000001</v>
      </c>
      <c r="T1030" s="9">
        <f t="shared" si="167"/>
        <v>34.125</v>
      </c>
      <c r="U1030" s="8">
        <f t="shared" si="168"/>
        <v>33.508333333333333</v>
      </c>
      <c r="V1030" s="8">
        <f t="shared" si="169"/>
        <v>33.662499999999994</v>
      </c>
    </row>
    <row r="1031" spans="1:22" ht="13.5" x14ac:dyDescent="0.25">
      <c r="A1031" s="3">
        <f>RSI!A1031</f>
        <v>43810</v>
      </c>
      <c r="B1031" s="2">
        <f>RSI!B1031</f>
        <v>1.81</v>
      </c>
      <c r="C1031" s="2">
        <f>RSI!I1031</f>
        <v>63.942874908441496</v>
      </c>
      <c r="D1031" s="2">
        <f>MACD!E1031</f>
        <v>-1.8083636981493401E-2</v>
      </c>
      <c r="E1031" s="2">
        <f>MACD!F1031</f>
        <v>-2.24571181883262E-2</v>
      </c>
      <c r="F1031" s="2">
        <f>'Moving Avg'!D1031</f>
        <v>1.81</v>
      </c>
      <c r="G1031" s="2">
        <f>'Moving Avg'!F1031</f>
        <v>1.7739999999999996</v>
      </c>
      <c r="H1031" s="2">
        <f>'Moving Avg'!G1031</f>
        <v>1.6644000000000005</v>
      </c>
      <c r="I1031" s="2">
        <f>'Moving Avg'!H1031</f>
        <v>1.6085999999999996</v>
      </c>
      <c r="J1031" s="6" t="str">
        <f>OBV!F1031</f>
        <v>NEUTRAL</v>
      </c>
      <c r="K1031" s="6" t="str">
        <f>OBV!G1031</f>
        <v>NEUTRAL</v>
      </c>
      <c r="L1031" s="6" t="str">
        <f>OBV!H1031</f>
        <v>NEUTRAL</v>
      </c>
      <c r="M1031" s="8">
        <f t="shared" si="160"/>
        <v>25</v>
      </c>
      <c r="N1031" s="8">
        <f t="shared" si="161"/>
        <v>0</v>
      </c>
      <c r="O1031" s="8">
        <f t="shared" si="162"/>
        <v>50</v>
      </c>
      <c r="P1031" s="8">
        <f t="shared" si="163"/>
        <v>33</v>
      </c>
      <c r="Q1031" s="9">
        <f t="shared" si="164"/>
        <v>21.2</v>
      </c>
      <c r="R1031" s="9">
        <f t="shared" si="165"/>
        <v>30.75</v>
      </c>
      <c r="S1031" s="9">
        <f t="shared" si="166"/>
        <v>31.1</v>
      </c>
      <c r="T1031" s="9">
        <f t="shared" si="167"/>
        <v>27</v>
      </c>
      <c r="U1031" s="8">
        <f t="shared" si="168"/>
        <v>27.683333333333337</v>
      </c>
      <c r="V1031" s="8">
        <f t="shared" si="169"/>
        <v>27.512500000000003</v>
      </c>
    </row>
    <row r="1032" spans="1:22" ht="13.5" x14ac:dyDescent="0.25">
      <c r="A1032" s="3">
        <f>RSI!A1032</f>
        <v>43811</v>
      </c>
      <c r="B1032" s="2">
        <f>RSI!B1032</f>
        <v>1.85</v>
      </c>
      <c r="C1032" s="2">
        <f>RSI!I1032</f>
        <v>70.111790741036188</v>
      </c>
      <c r="D1032" s="2">
        <f>MACD!E1032</f>
        <v>-1.4193149208016509E-2</v>
      </c>
      <c r="E1032" s="2">
        <f>MACD!F1032</f>
        <v>-2.0804324392264265E-2</v>
      </c>
      <c r="F1032" s="2">
        <f>'Moving Avg'!D1032</f>
        <v>1.8180000000000001</v>
      </c>
      <c r="G1032" s="2">
        <f>'Moving Avg'!F1032</f>
        <v>1.7814999999999999</v>
      </c>
      <c r="H1032" s="2">
        <f>'Moving Avg'!G1032</f>
        <v>1.6714000000000004</v>
      </c>
      <c r="I1032" s="2">
        <f>'Moving Avg'!H1032</f>
        <v>1.6095999999999995</v>
      </c>
      <c r="J1032" s="6" t="str">
        <f>OBV!F1032</f>
        <v>BULLISH</v>
      </c>
      <c r="K1032" s="6" t="str">
        <f>OBV!G1032</f>
        <v>NEUTRAL</v>
      </c>
      <c r="L1032" s="6" t="str">
        <f>OBV!H1032</f>
        <v>CONFIRMED BULLISH</v>
      </c>
      <c r="M1032" s="8">
        <f t="shared" si="160"/>
        <v>0</v>
      </c>
      <c r="N1032" s="8">
        <f t="shared" si="161"/>
        <v>0</v>
      </c>
      <c r="O1032" s="8">
        <f t="shared" si="162"/>
        <v>50</v>
      </c>
      <c r="P1032" s="8">
        <f t="shared" si="163"/>
        <v>83.5</v>
      </c>
      <c r="Q1032" s="9">
        <f t="shared" si="164"/>
        <v>20.024999999999999</v>
      </c>
      <c r="R1032" s="9">
        <f t="shared" si="165"/>
        <v>38.375</v>
      </c>
      <c r="S1032" s="9">
        <f t="shared" si="166"/>
        <v>50.075000000000003</v>
      </c>
      <c r="T1032" s="9">
        <f t="shared" si="167"/>
        <v>33.375</v>
      </c>
      <c r="U1032" s="8">
        <f t="shared" si="168"/>
        <v>36.158333333333331</v>
      </c>
      <c r="V1032" s="8">
        <f t="shared" si="169"/>
        <v>35.462499999999999</v>
      </c>
    </row>
    <row r="1033" spans="1:22" ht="13.5" x14ac:dyDescent="0.25">
      <c r="A1033" s="3">
        <f>RSI!A1033</f>
        <v>43812</v>
      </c>
      <c r="B1033" s="2">
        <f>RSI!B1033</f>
        <v>1.81</v>
      </c>
      <c r="C1033" s="2">
        <f>RSI!I1033</f>
        <v>59.203646152371476</v>
      </c>
      <c r="D1033" s="2">
        <f>MACD!E1033</f>
        <v>-8.4761784543463392E-3</v>
      </c>
      <c r="E1033" s="2">
        <f>MACD!F1033</f>
        <v>-1.8338695204680681E-2</v>
      </c>
      <c r="F1033" s="2">
        <f>'Moving Avg'!D1033</f>
        <v>1.8180000000000001</v>
      </c>
      <c r="G1033" s="2">
        <f>'Moving Avg'!F1033</f>
        <v>1.7869999999999997</v>
      </c>
      <c r="H1033" s="2">
        <f>'Moving Avg'!G1033</f>
        <v>1.6776000000000004</v>
      </c>
      <c r="I1033" s="2">
        <f>'Moving Avg'!H1033</f>
        <v>1.6103999999999994</v>
      </c>
      <c r="J1033" s="6" t="str">
        <f>OBV!F1033</f>
        <v>BEARISH</v>
      </c>
      <c r="K1033" s="6" t="str">
        <f>OBV!G1033</f>
        <v>NEUTRAL</v>
      </c>
      <c r="L1033" s="6" t="str">
        <f>OBV!H1033</f>
        <v>NEUTRAL</v>
      </c>
      <c r="M1033" s="8">
        <f t="shared" si="160"/>
        <v>25</v>
      </c>
      <c r="N1033" s="8">
        <f t="shared" si="161"/>
        <v>0</v>
      </c>
      <c r="O1033" s="8">
        <f t="shared" si="162"/>
        <v>50</v>
      </c>
      <c r="P1033" s="8">
        <f t="shared" si="163"/>
        <v>16.5</v>
      </c>
      <c r="Q1033" s="9">
        <f t="shared" si="164"/>
        <v>18.725000000000001</v>
      </c>
      <c r="R1033" s="9">
        <f t="shared" si="165"/>
        <v>26.625</v>
      </c>
      <c r="S1033" s="9">
        <f t="shared" si="166"/>
        <v>23.675000000000001</v>
      </c>
      <c r="T1033" s="9">
        <f t="shared" si="167"/>
        <v>22.875</v>
      </c>
      <c r="U1033" s="8">
        <f t="shared" si="168"/>
        <v>23.008333333333336</v>
      </c>
      <c r="V1033" s="8">
        <f t="shared" si="169"/>
        <v>22.975000000000001</v>
      </c>
    </row>
    <row r="1034" spans="1:22" ht="13.5" x14ac:dyDescent="0.25">
      <c r="A1034" s="3">
        <f>RSI!A1034</f>
        <v>43815</v>
      </c>
      <c r="B1034" s="2">
        <f>RSI!B1034</f>
        <v>1.81</v>
      </c>
      <c r="C1034" s="2">
        <f>RSI!I1034</f>
        <v>59.203646152371469</v>
      </c>
      <c r="D1034" s="2">
        <f>MACD!E1034</f>
        <v>-3.9004756877460967E-3</v>
      </c>
      <c r="E1034" s="2">
        <f>MACD!F1034</f>
        <v>-1.5451051301293765E-2</v>
      </c>
      <c r="F1034" s="2">
        <f>'Moving Avg'!D1034</f>
        <v>1.8180000000000003</v>
      </c>
      <c r="G1034" s="2">
        <f>'Moving Avg'!F1034</f>
        <v>1.7924999999999998</v>
      </c>
      <c r="H1034" s="2">
        <f>'Moving Avg'!G1034</f>
        <v>1.6838000000000006</v>
      </c>
      <c r="I1034" s="2">
        <f>'Moving Avg'!H1034</f>
        <v>1.6111999999999995</v>
      </c>
      <c r="J1034" s="6" t="str">
        <f>OBV!F1034</f>
        <v>BEARISH</v>
      </c>
      <c r="K1034" s="6" t="str">
        <f>OBV!G1034</f>
        <v>NEUTRAL</v>
      </c>
      <c r="L1034" s="6" t="str">
        <f>OBV!H1034</f>
        <v>NEUTRAL</v>
      </c>
      <c r="M1034" s="8">
        <f t="shared" si="160"/>
        <v>25</v>
      </c>
      <c r="N1034" s="8">
        <f t="shared" si="161"/>
        <v>0</v>
      </c>
      <c r="O1034" s="8">
        <f t="shared" si="162"/>
        <v>50</v>
      </c>
      <c r="P1034" s="8">
        <f t="shared" si="163"/>
        <v>16.5</v>
      </c>
      <c r="Q1034" s="9">
        <f t="shared" si="164"/>
        <v>18.725000000000001</v>
      </c>
      <c r="R1034" s="9">
        <f t="shared" si="165"/>
        <v>26.625</v>
      </c>
      <c r="S1034" s="9">
        <f t="shared" si="166"/>
        <v>23.675000000000001</v>
      </c>
      <c r="T1034" s="9">
        <f t="shared" si="167"/>
        <v>22.875</v>
      </c>
      <c r="U1034" s="8">
        <f t="shared" si="168"/>
        <v>23.008333333333336</v>
      </c>
      <c r="V1034" s="8">
        <f t="shared" si="169"/>
        <v>22.975000000000001</v>
      </c>
    </row>
    <row r="1035" spans="1:22" ht="13.5" x14ac:dyDescent="0.25">
      <c r="A1035" s="3">
        <f>RSI!A1035</f>
        <v>43816</v>
      </c>
      <c r="B1035" s="2">
        <f>RSI!B1035</f>
        <v>1.81</v>
      </c>
      <c r="C1035" s="2">
        <f>RSI!I1035</f>
        <v>59.203646152371469</v>
      </c>
      <c r="D1035" s="2">
        <f>MACD!E1035</f>
        <v>7.4212341799635428E-3</v>
      </c>
      <c r="E1035" s="2">
        <f>MACD!F1035</f>
        <v>-1.0876594205042304E-2</v>
      </c>
      <c r="F1035" s="2">
        <f>'Moving Avg'!D1035</f>
        <v>1.8180000000000003</v>
      </c>
      <c r="G1035" s="2">
        <f>'Moving Avg'!F1035</f>
        <v>1.798</v>
      </c>
      <c r="H1035" s="2">
        <f>'Moving Avg'!G1035</f>
        <v>1.6900000000000006</v>
      </c>
      <c r="I1035" s="2">
        <f>'Moving Avg'!H1035</f>
        <v>1.6119999999999992</v>
      </c>
      <c r="J1035" s="6" t="str">
        <f>OBV!F1035</f>
        <v>BEARISH</v>
      </c>
      <c r="K1035" s="6" t="str">
        <f>OBV!G1035</f>
        <v>NEUTRAL</v>
      </c>
      <c r="L1035" s="6" t="str">
        <f>OBV!H1035</f>
        <v>NEUTRAL</v>
      </c>
      <c r="M1035" s="8">
        <f t="shared" si="160"/>
        <v>25</v>
      </c>
      <c r="N1035" s="8">
        <f t="shared" si="161"/>
        <v>0</v>
      </c>
      <c r="O1035" s="8">
        <f t="shared" si="162"/>
        <v>50</v>
      </c>
      <c r="P1035" s="8">
        <f t="shared" si="163"/>
        <v>16.5</v>
      </c>
      <c r="Q1035" s="9">
        <f t="shared" si="164"/>
        <v>18.725000000000001</v>
      </c>
      <c r="R1035" s="9">
        <f t="shared" si="165"/>
        <v>26.625</v>
      </c>
      <c r="S1035" s="9">
        <f t="shared" si="166"/>
        <v>23.675000000000001</v>
      </c>
      <c r="T1035" s="9">
        <f t="shared" si="167"/>
        <v>22.875</v>
      </c>
      <c r="U1035" s="8">
        <f t="shared" si="168"/>
        <v>23.008333333333336</v>
      </c>
      <c r="V1035" s="8">
        <f t="shared" si="169"/>
        <v>22.975000000000001</v>
      </c>
    </row>
    <row r="1036" spans="1:22" ht="13.5" x14ac:dyDescent="0.25">
      <c r="A1036" s="3">
        <f>RSI!A1036</f>
        <v>43817</v>
      </c>
      <c r="B1036" s="2">
        <f>RSI!B1036</f>
        <v>1.81</v>
      </c>
      <c r="C1036" s="2">
        <f>RSI!I1036</f>
        <v>59.203646152371469</v>
      </c>
      <c r="D1036" s="2">
        <f>MACD!E1036</f>
        <v>9.0844400970584438E-3</v>
      </c>
      <c r="E1036" s="2">
        <f>MACD!F1036</f>
        <v>-6.884387344622156E-3</v>
      </c>
      <c r="F1036" s="2">
        <f>'Moving Avg'!D1036</f>
        <v>1.8180000000000003</v>
      </c>
      <c r="G1036" s="2">
        <f>'Moving Avg'!F1036</f>
        <v>1.8035000000000001</v>
      </c>
      <c r="H1036" s="2">
        <f>'Moving Avg'!G1036</f>
        <v>1.6962000000000006</v>
      </c>
      <c r="I1036" s="2">
        <f>'Moving Avg'!H1036</f>
        <v>1.6125999999999996</v>
      </c>
      <c r="J1036" s="6" t="str">
        <f>OBV!F1036</f>
        <v>BEARISH</v>
      </c>
      <c r="K1036" s="6" t="str">
        <f>OBV!G1036</f>
        <v>NEUTRAL</v>
      </c>
      <c r="L1036" s="6" t="str">
        <f>OBV!H1036</f>
        <v>NEUTRAL</v>
      </c>
      <c r="M1036" s="8">
        <f t="shared" si="160"/>
        <v>25</v>
      </c>
      <c r="N1036" s="8">
        <f t="shared" si="161"/>
        <v>0</v>
      </c>
      <c r="O1036" s="8">
        <f t="shared" si="162"/>
        <v>50</v>
      </c>
      <c r="P1036" s="8">
        <f t="shared" si="163"/>
        <v>16.5</v>
      </c>
      <c r="Q1036" s="9">
        <f t="shared" si="164"/>
        <v>18.725000000000001</v>
      </c>
      <c r="R1036" s="9">
        <f t="shared" si="165"/>
        <v>26.625</v>
      </c>
      <c r="S1036" s="9">
        <f t="shared" si="166"/>
        <v>23.675000000000001</v>
      </c>
      <c r="T1036" s="9">
        <f t="shared" si="167"/>
        <v>22.875</v>
      </c>
      <c r="U1036" s="8">
        <f t="shared" si="168"/>
        <v>23.008333333333336</v>
      </c>
      <c r="V1036" s="8">
        <f t="shared" si="169"/>
        <v>22.975000000000001</v>
      </c>
    </row>
    <row r="1037" spans="1:22" ht="13.5" x14ac:dyDescent="0.25">
      <c r="A1037" s="3">
        <f>RSI!A1037</f>
        <v>43818</v>
      </c>
      <c r="B1037" s="2">
        <f>RSI!B1037</f>
        <v>1.86</v>
      </c>
      <c r="C1037" s="2">
        <f>RSI!I1037</f>
        <v>67.662553930966141</v>
      </c>
      <c r="D1037" s="2">
        <f>MACD!E1037</f>
        <v>6.5802915694597175E-3</v>
      </c>
      <c r="E1037" s="2">
        <f>MACD!F1037</f>
        <v>-4.1914515618057813E-3</v>
      </c>
      <c r="F1037" s="2">
        <f>'Moving Avg'!D1037</f>
        <v>1.8199999999999998</v>
      </c>
      <c r="G1037" s="2">
        <f>'Moving Avg'!F1037</f>
        <v>1.8089999999999997</v>
      </c>
      <c r="H1037" s="2">
        <f>'Moving Avg'!G1037</f>
        <v>1.7034000000000007</v>
      </c>
      <c r="I1037" s="2">
        <f>'Moving Avg'!H1037</f>
        <v>1.6136499999999996</v>
      </c>
      <c r="J1037" s="6" t="str">
        <f>OBV!F1037</f>
        <v>BULLISH</v>
      </c>
      <c r="K1037" s="6" t="str">
        <f>OBV!G1037</f>
        <v>NEUTRAL</v>
      </c>
      <c r="L1037" s="6" t="str">
        <f>OBV!H1037</f>
        <v>CONFIRMED BULLISH</v>
      </c>
      <c r="M1037" s="8">
        <f t="shared" si="160"/>
        <v>25</v>
      </c>
      <c r="N1037" s="8">
        <f t="shared" si="161"/>
        <v>0</v>
      </c>
      <c r="O1037" s="8">
        <f t="shared" si="162"/>
        <v>50</v>
      </c>
      <c r="P1037" s="8">
        <f t="shared" si="163"/>
        <v>83.5</v>
      </c>
      <c r="Q1037" s="9">
        <f t="shared" si="164"/>
        <v>28.774999999999999</v>
      </c>
      <c r="R1037" s="9">
        <f t="shared" si="165"/>
        <v>43.375</v>
      </c>
      <c r="S1037" s="9">
        <f t="shared" si="166"/>
        <v>53.825000000000003</v>
      </c>
      <c r="T1037" s="9">
        <f t="shared" si="167"/>
        <v>39.625</v>
      </c>
      <c r="U1037" s="8">
        <f t="shared" si="168"/>
        <v>41.991666666666667</v>
      </c>
      <c r="V1037" s="8">
        <f t="shared" si="169"/>
        <v>41.400000000000006</v>
      </c>
    </row>
    <row r="1038" spans="1:22" ht="13.5" x14ac:dyDescent="0.25">
      <c r="A1038" s="3">
        <f>RSI!A1038</f>
        <v>43819</v>
      </c>
      <c r="B1038" s="2">
        <f>RSI!B1038</f>
        <v>1.88</v>
      </c>
      <c r="C1038" s="2">
        <f>RSI!I1038</f>
        <v>70.314036430715248</v>
      </c>
      <c r="D1038" s="2">
        <f>MACD!E1038</f>
        <v>2.4920807108628207E-3</v>
      </c>
      <c r="E1038" s="2">
        <f>MACD!F1038</f>
        <v>-2.8547451072720607E-3</v>
      </c>
      <c r="F1038" s="2">
        <f>'Moving Avg'!D1038</f>
        <v>1.8340000000000001</v>
      </c>
      <c r="G1038" s="2">
        <f>'Moving Avg'!F1038</f>
        <v>1.8154999999999997</v>
      </c>
      <c r="H1038" s="2">
        <f>'Moving Avg'!G1038</f>
        <v>1.7110000000000005</v>
      </c>
      <c r="I1038" s="2">
        <f>'Moving Avg'!H1038</f>
        <v>1.6147999999999993</v>
      </c>
      <c r="J1038" s="6" t="str">
        <f>OBV!F1038</f>
        <v>BULLISH</v>
      </c>
      <c r="K1038" s="6" t="str">
        <f>OBV!G1038</f>
        <v>STRONG</v>
      </c>
      <c r="L1038" s="6" t="str">
        <f>OBV!H1038</f>
        <v>CONFIRMED BULLISH</v>
      </c>
      <c r="M1038" s="8">
        <f t="shared" si="160"/>
        <v>0</v>
      </c>
      <c r="N1038" s="8">
        <f t="shared" si="161"/>
        <v>0</v>
      </c>
      <c r="O1038" s="8">
        <f t="shared" si="162"/>
        <v>50</v>
      </c>
      <c r="P1038" s="8">
        <f t="shared" si="163"/>
        <v>100</v>
      </c>
      <c r="Q1038" s="9">
        <f t="shared" si="164"/>
        <v>22.5</v>
      </c>
      <c r="R1038" s="9">
        <f t="shared" si="165"/>
        <v>42.5</v>
      </c>
      <c r="S1038" s="9">
        <f t="shared" si="166"/>
        <v>57.5</v>
      </c>
      <c r="T1038" s="9">
        <f t="shared" si="167"/>
        <v>37.5</v>
      </c>
      <c r="U1038" s="8">
        <f t="shared" si="168"/>
        <v>40.833333333333336</v>
      </c>
      <c r="V1038" s="8">
        <f t="shared" si="169"/>
        <v>40</v>
      </c>
    </row>
    <row r="1039" spans="1:22" ht="13.5" x14ac:dyDescent="0.25">
      <c r="A1039" s="3">
        <f>RSI!A1039</f>
        <v>43822</v>
      </c>
      <c r="B1039" s="2">
        <f>RSI!B1039</f>
        <v>1.96</v>
      </c>
      <c r="C1039" s="2">
        <f>RSI!I1039</f>
        <v>78.062490252034735</v>
      </c>
      <c r="D1039" s="2">
        <f>MACD!E1039</f>
        <v>-7.4629799984178291E-3</v>
      </c>
      <c r="E1039" s="2">
        <f>MACD!F1039</f>
        <v>-3.7763920855012146E-3</v>
      </c>
      <c r="F1039" s="2">
        <f>'Moving Avg'!D1039</f>
        <v>1.8640000000000001</v>
      </c>
      <c r="G1039" s="2">
        <f>'Moving Avg'!F1039</f>
        <v>1.8254999999999999</v>
      </c>
      <c r="H1039" s="2">
        <f>'Moving Avg'!G1039</f>
        <v>1.7202000000000004</v>
      </c>
      <c r="I1039" s="2">
        <f>'Moving Avg'!H1039</f>
        <v>1.6165499999999993</v>
      </c>
      <c r="J1039" s="6" t="str">
        <f>OBV!F1039</f>
        <v>BULLISH</v>
      </c>
      <c r="K1039" s="6" t="str">
        <f>OBV!G1039</f>
        <v>STRONG</v>
      </c>
      <c r="L1039" s="6" t="str">
        <f>OBV!H1039</f>
        <v>CONFIRMED BULLISH</v>
      </c>
      <c r="M1039" s="8">
        <f t="shared" si="160"/>
        <v>0</v>
      </c>
      <c r="N1039" s="8">
        <f t="shared" si="161"/>
        <v>45</v>
      </c>
      <c r="O1039" s="8">
        <f t="shared" si="162"/>
        <v>50</v>
      </c>
      <c r="P1039" s="8">
        <f t="shared" si="163"/>
        <v>100</v>
      </c>
      <c r="Q1039" s="9">
        <f t="shared" si="164"/>
        <v>38.25</v>
      </c>
      <c r="R1039" s="9">
        <f t="shared" si="165"/>
        <v>51.5</v>
      </c>
      <c r="S1039" s="9">
        <f t="shared" si="166"/>
        <v>64.25</v>
      </c>
      <c r="T1039" s="9">
        <f t="shared" si="167"/>
        <v>48.75</v>
      </c>
      <c r="U1039" s="8">
        <f t="shared" si="168"/>
        <v>51.333333333333336</v>
      </c>
      <c r="V1039" s="8">
        <f t="shared" si="169"/>
        <v>50.6875</v>
      </c>
    </row>
    <row r="1040" spans="1:22" ht="13.5" x14ac:dyDescent="0.25">
      <c r="A1040" s="3">
        <f>RSI!A1040</f>
        <v>43823</v>
      </c>
      <c r="B1040" s="2">
        <f>RSI!B1040</f>
        <v>2.04</v>
      </c>
      <c r="C1040" s="2">
        <f>RSI!I1040</f>
        <v>82.875930319134994</v>
      </c>
      <c r="D1040" s="2">
        <f>MACD!E1040</f>
        <v>-2.2812808417388197E-2</v>
      </c>
      <c r="E1040" s="2">
        <f>MACD!F1040</f>
        <v>-7.5836753518786111E-3</v>
      </c>
      <c r="F1040" s="2">
        <f>'Moving Avg'!D1040</f>
        <v>1.9100000000000001</v>
      </c>
      <c r="G1040" s="2">
        <f>'Moving Avg'!F1040</f>
        <v>1.8394999999999997</v>
      </c>
      <c r="H1040" s="2">
        <f>'Moving Avg'!G1040</f>
        <v>1.7310000000000005</v>
      </c>
      <c r="I1040" s="2">
        <f>'Moving Avg'!H1040</f>
        <v>1.6186999999999991</v>
      </c>
      <c r="J1040" s="6" t="str">
        <f>OBV!F1040</f>
        <v>BULLISH</v>
      </c>
      <c r="K1040" s="6" t="str">
        <f>OBV!G1040</f>
        <v>STRONG</v>
      </c>
      <c r="L1040" s="6" t="str">
        <f>OBV!H1040</f>
        <v>CONFIRMED BULLISH</v>
      </c>
      <c r="M1040" s="8">
        <f t="shared" si="160"/>
        <v>0</v>
      </c>
      <c r="N1040" s="8">
        <f t="shared" si="161"/>
        <v>45</v>
      </c>
      <c r="O1040" s="8">
        <f t="shared" si="162"/>
        <v>50</v>
      </c>
      <c r="P1040" s="8">
        <f t="shared" si="163"/>
        <v>100</v>
      </c>
      <c r="Q1040" s="9">
        <f t="shared" si="164"/>
        <v>38.25</v>
      </c>
      <c r="R1040" s="9">
        <f t="shared" si="165"/>
        <v>51.5</v>
      </c>
      <c r="S1040" s="9">
        <f t="shared" si="166"/>
        <v>64.25</v>
      </c>
      <c r="T1040" s="9">
        <f t="shared" si="167"/>
        <v>48.75</v>
      </c>
      <c r="U1040" s="8">
        <f t="shared" si="168"/>
        <v>51.333333333333336</v>
      </c>
      <c r="V1040" s="8">
        <f t="shared" si="169"/>
        <v>50.6875</v>
      </c>
    </row>
    <row r="1041" spans="1:22" ht="13.5" x14ac:dyDescent="0.25">
      <c r="A1041" s="3">
        <f>RSI!A1041</f>
        <v>43824</v>
      </c>
      <c r="B1041" s="2">
        <f>RSI!B1041</f>
        <v>2.12</v>
      </c>
      <c r="C1041" s="2">
        <f>RSI!I1041</f>
        <v>86.14887078745447</v>
      </c>
      <c r="D1041" s="2">
        <f>MACD!E1041</f>
        <v>-4.3126060786468745E-2</v>
      </c>
      <c r="E1041" s="2">
        <f>MACD!F1041</f>
        <v>-1.4692152438796638E-2</v>
      </c>
      <c r="F1041" s="2">
        <f>'Moving Avg'!D1041</f>
        <v>1.972</v>
      </c>
      <c r="G1041" s="2">
        <f>'Moving Avg'!F1041</f>
        <v>1.8549999999999993</v>
      </c>
      <c r="H1041" s="2">
        <f>'Moving Avg'!G1041</f>
        <v>1.7434000000000005</v>
      </c>
      <c r="I1041" s="2">
        <f>'Moving Avg'!H1041</f>
        <v>1.6212499999999992</v>
      </c>
      <c r="J1041" s="6" t="str">
        <f>OBV!F1041</f>
        <v>BULLISH</v>
      </c>
      <c r="K1041" s="6" t="str">
        <f>OBV!G1041</f>
        <v>STRONG</v>
      </c>
      <c r="L1041" s="6" t="str">
        <f>OBV!H1041</f>
        <v>CONFIRMED BULLISH</v>
      </c>
      <c r="M1041" s="8">
        <f t="shared" si="160"/>
        <v>0</v>
      </c>
      <c r="N1041" s="8">
        <f t="shared" si="161"/>
        <v>100</v>
      </c>
      <c r="O1041" s="8">
        <f t="shared" si="162"/>
        <v>50</v>
      </c>
      <c r="P1041" s="8">
        <f t="shared" si="163"/>
        <v>100</v>
      </c>
      <c r="Q1041" s="9">
        <f t="shared" si="164"/>
        <v>57.5</v>
      </c>
      <c r="R1041" s="9">
        <f t="shared" si="165"/>
        <v>62.5</v>
      </c>
      <c r="S1041" s="9">
        <f t="shared" si="166"/>
        <v>72.5</v>
      </c>
      <c r="T1041" s="9">
        <f t="shared" si="167"/>
        <v>62.5</v>
      </c>
      <c r="U1041" s="8">
        <f t="shared" si="168"/>
        <v>64.166666666666671</v>
      </c>
      <c r="V1041" s="8">
        <f t="shared" si="169"/>
        <v>63.75</v>
      </c>
    </row>
    <row r="1042" spans="1:22" ht="13.5" x14ac:dyDescent="0.25">
      <c r="A1042" s="3">
        <f>RSI!A1042</f>
        <v>43825</v>
      </c>
      <c r="B1042" s="2">
        <f>RSI!B1042</f>
        <v>2.06</v>
      </c>
      <c r="C1042" s="2">
        <f>RSI!I1042</f>
        <v>74.628147913378356</v>
      </c>
      <c r="D1042" s="2">
        <f>MACD!E1042</f>
        <v>-5.1484009955560683E-2</v>
      </c>
      <c r="E1042" s="2">
        <f>MACD!F1042</f>
        <v>-2.2050523942149451E-2</v>
      </c>
      <c r="F1042" s="2">
        <f>'Moving Avg'!D1042</f>
        <v>2.012</v>
      </c>
      <c r="G1042" s="2">
        <f>'Moving Avg'!F1042</f>
        <v>1.8675000000000002</v>
      </c>
      <c r="H1042" s="2">
        <f>'Moving Avg'!G1042</f>
        <v>1.7546000000000006</v>
      </c>
      <c r="I1042" s="2">
        <f>'Moving Avg'!H1042</f>
        <v>1.6234999999999991</v>
      </c>
      <c r="J1042" s="6" t="str">
        <f>OBV!F1042</f>
        <v>BULLISH</v>
      </c>
      <c r="K1042" s="6" t="str">
        <f>OBV!G1042</f>
        <v>STRONG</v>
      </c>
      <c r="L1042" s="6" t="str">
        <f>OBV!H1042</f>
        <v>CONFIRMED BULLISH</v>
      </c>
      <c r="M1042" s="8">
        <f t="shared" si="160"/>
        <v>0</v>
      </c>
      <c r="N1042" s="8">
        <f t="shared" si="161"/>
        <v>100</v>
      </c>
      <c r="O1042" s="8">
        <f t="shared" si="162"/>
        <v>50</v>
      </c>
      <c r="P1042" s="8">
        <f t="shared" si="163"/>
        <v>100</v>
      </c>
      <c r="Q1042" s="9">
        <f t="shared" si="164"/>
        <v>57.5</v>
      </c>
      <c r="R1042" s="9">
        <f t="shared" si="165"/>
        <v>62.5</v>
      </c>
      <c r="S1042" s="9">
        <f t="shared" si="166"/>
        <v>72.5</v>
      </c>
      <c r="T1042" s="9">
        <f t="shared" si="167"/>
        <v>62.5</v>
      </c>
      <c r="U1042" s="8">
        <f t="shared" si="168"/>
        <v>64.166666666666671</v>
      </c>
      <c r="V1042" s="8">
        <f t="shared" si="169"/>
        <v>63.75</v>
      </c>
    </row>
    <row r="1043" spans="1:22" ht="13.5" x14ac:dyDescent="0.25">
      <c r="A1043" s="3">
        <f>RSI!A1043</f>
        <v>43826</v>
      </c>
      <c r="B1043" s="2">
        <f>RSI!B1043</f>
        <v>2.06</v>
      </c>
      <c r="C1043" s="2">
        <f>RSI!I1043</f>
        <v>74.628147913378342</v>
      </c>
      <c r="D1043" s="2">
        <f>MACD!E1043</f>
        <v>-6.5992556911908418E-2</v>
      </c>
      <c r="E1043" s="2">
        <f>MACD!F1043</f>
        <v>-3.0838930536101247E-2</v>
      </c>
      <c r="F1043" s="2">
        <f>'Moving Avg'!D1043</f>
        <v>2.048</v>
      </c>
      <c r="G1043" s="2">
        <f>'Moving Avg'!F1043</f>
        <v>1.8800000000000001</v>
      </c>
      <c r="H1043" s="2">
        <f>'Moving Avg'!G1043</f>
        <v>1.7658000000000007</v>
      </c>
      <c r="I1043" s="2">
        <f>'Moving Avg'!H1043</f>
        <v>1.6257499999999991</v>
      </c>
      <c r="J1043" s="6" t="str">
        <f>OBV!F1043</f>
        <v>BULLISH</v>
      </c>
      <c r="K1043" s="6" t="str">
        <f>OBV!G1043</f>
        <v>NEUTRAL</v>
      </c>
      <c r="L1043" s="6" t="str">
        <f>OBV!H1043</f>
        <v>CONFIRMED BULLISH</v>
      </c>
      <c r="M1043" s="8">
        <f t="shared" si="160"/>
        <v>0</v>
      </c>
      <c r="N1043" s="8">
        <f t="shared" si="161"/>
        <v>100</v>
      </c>
      <c r="O1043" s="8">
        <f t="shared" si="162"/>
        <v>50</v>
      </c>
      <c r="P1043" s="8">
        <f t="shared" si="163"/>
        <v>83.5</v>
      </c>
      <c r="Q1043" s="9">
        <f t="shared" si="164"/>
        <v>55.024999999999999</v>
      </c>
      <c r="R1043" s="9">
        <f t="shared" si="165"/>
        <v>58.375</v>
      </c>
      <c r="S1043" s="9">
        <f t="shared" si="166"/>
        <v>65.075000000000003</v>
      </c>
      <c r="T1043" s="9">
        <f t="shared" si="167"/>
        <v>58.375</v>
      </c>
      <c r="U1043" s="8">
        <f t="shared" si="168"/>
        <v>59.491666666666674</v>
      </c>
      <c r="V1043" s="8">
        <f t="shared" si="169"/>
        <v>59.212500000000006</v>
      </c>
    </row>
    <row r="1044" spans="1:22" ht="13.5" x14ac:dyDescent="0.25">
      <c r="A1044" s="3">
        <f>RSI!A1044</f>
        <v>43829</v>
      </c>
      <c r="B1044" s="2">
        <f>RSI!B1044</f>
        <v>2.12</v>
      </c>
      <c r="C1044" s="2">
        <f>RSI!I1044</f>
        <v>78.034846770157884</v>
      </c>
      <c r="D1044" s="2">
        <f>MACD!E1044</f>
        <v>-8.3901047468455392E-2</v>
      </c>
      <c r="E1044" s="2">
        <f>MACD!F1044</f>
        <v>-4.1451353922572078E-2</v>
      </c>
      <c r="F1044" s="2">
        <f>'Moving Avg'!D1044</f>
        <v>2.0800000000000005</v>
      </c>
      <c r="G1044" s="2">
        <f>'Moving Avg'!F1044</f>
        <v>1.8954999999999997</v>
      </c>
      <c r="H1044" s="2">
        <f>'Moving Avg'!G1044</f>
        <v>1.7794000000000008</v>
      </c>
      <c r="I1044" s="2">
        <f>'Moving Avg'!H1044</f>
        <v>1.628299999999999</v>
      </c>
      <c r="J1044" s="6" t="str">
        <f>OBV!F1044</f>
        <v>BULLISH</v>
      </c>
      <c r="K1044" s="6" t="str">
        <f>OBV!G1044</f>
        <v>STRONG</v>
      </c>
      <c r="L1044" s="6" t="str">
        <f>OBV!H1044</f>
        <v>CONFIRMED BULLISH</v>
      </c>
      <c r="M1044" s="8">
        <f t="shared" si="160"/>
        <v>0</v>
      </c>
      <c r="N1044" s="8">
        <f t="shared" si="161"/>
        <v>100</v>
      </c>
      <c r="O1044" s="8">
        <f t="shared" si="162"/>
        <v>50</v>
      </c>
      <c r="P1044" s="8">
        <f t="shared" si="163"/>
        <v>100</v>
      </c>
      <c r="Q1044" s="9">
        <f t="shared" si="164"/>
        <v>57.5</v>
      </c>
      <c r="R1044" s="9">
        <f t="shared" si="165"/>
        <v>62.5</v>
      </c>
      <c r="S1044" s="9">
        <f t="shared" si="166"/>
        <v>72.5</v>
      </c>
      <c r="T1044" s="9">
        <f t="shared" si="167"/>
        <v>62.5</v>
      </c>
      <c r="U1044" s="8">
        <f t="shared" si="168"/>
        <v>64.166666666666671</v>
      </c>
      <c r="V1044" s="8">
        <f t="shared" si="169"/>
        <v>63.75</v>
      </c>
    </row>
    <row r="1045" spans="1:22" ht="13.5" x14ac:dyDescent="0.25">
      <c r="A1045" s="3">
        <f>RSI!A1045</f>
        <v>43830</v>
      </c>
      <c r="B1045" s="2">
        <f>RSI!B1045</f>
        <v>2.15</v>
      </c>
      <c r="C1045" s="2">
        <f>RSI!I1045</f>
        <v>79.515844286302638</v>
      </c>
      <c r="D1045" s="2">
        <f>MACD!E1045</f>
        <v>-0.10273076460001263</v>
      </c>
      <c r="E1045" s="2">
        <f>MACD!F1045</f>
        <v>-5.3707236058060187E-2</v>
      </c>
      <c r="F1045" s="2">
        <f>'Moving Avg'!D1045</f>
        <v>2.1019999999999999</v>
      </c>
      <c r="G1045" s="2">
        <f>'Moving Avg'!F1045</f>
        <v>1.9099999999999997</v>
      </c>
      <c r="H1045" s="2">
        <f>'Moving Avg'!G1045</f>
        <v>1.7938000000000007</v>
      </c>
      <c r="I1045" s="2">
        <f>'Moving Avg'!H1045</f>
        <v>1.6309999999999989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  <c r="M1045" s="8">
        <f t="shared" si="160"/>
        <v>0</v>
      </c>
      <c r="N1045" s="8">
        <f t="shared" si="161"/>
        <v>100</v>
      </c>
      <c r="O1045" s="8">
        <f t="shared" si="162"/>
        <v>50</v>
      </c>
      <c r="P1045" s="8">
        <f t="shared" si="163"/>
        <v>83.5</v>
      </c>
      <c r="Q1045" s="9">
        <f t="shared" si="164"/>
        <v>55.024999999999999</v>
      </c>
      <c r="R1045" s="9">
        <f t="shared" si="165"/>
        <v>58.375</v>
      </c>
      <c r="S1045" s="9">
        <f t="shared" si="166"/>
        <v>65.075000000000003</v>
      </c>
      <c r="T1045" s="9">
        <f t="shared" si="167"/>
        <v>58.375</v>
      </c>
      <c r="U1045" s="8">
        <f t="shared" si="168"/>
        <v>59.491666666666674</v>
      </c>
      <c r="V1045" s="8">
        <f t="shared" si="169"/>
        <v>59.212500000000006</v>
      </c>
    </row>
    <row r="1046" spans="1:22" ht="13.5" x14ac:dyDescent="0.25">
      <c r="A1046" s="3">
        <f>RSI!A1046</f>
        <v>43832</v>
      </c>
      <c r="B1046" s="2">
        <f>RSI!B1046</f>
        <v>2.15</v>
      </c>
      <c r="C1046" s="2">
        <f>RSI!I1046</f>
        <v>79.515844286302638</v>
      </c>
      <c r="D1046" s="2">
        <f>MACD!E1046</f>
        <v>-0.12018731489282786</v>
      </c>
      <c r="E1046" s="2">
        <f>MACD!F1046</f>
        <v>-6.7003251825013724E-2</v>
      </c>
      <c r="F1046" s="2">
        <f>'Moving Avg'!D1046</f>
        <v>2.1080000000000001</v>
      </c>
      <c r="G1046" s="2">
        <f>'Moving Avg'!F1046</f>
        <v>1.9269999999999996</v>
      </c>
      <c r="H1046" s="2">
        <f>'Moving Avg'!G1046</f>
        <v>1.8084000000000009</v>
      </c>
      <c r="I1046" s="2">
        <f>'Moving Avg'!H1046</f>
        <v>1.6336999999999986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  <c r="M1046" s="8">
        <f t="shared" si="160"/>
        <v>0</v>
      </c>
      <c r="N1046" s="8">
        <f t="shared" si="161"/>
        <v>100</v>
      </c>
      <c r="O1046" s="8">
        <f t="shared" si="162"/>
        <v>50</v>
      </c>
      <c r="P1046" s="8">
        <f t="shared" si="163"/>
        <v>83.5</v>
      </c>
      <c r="Q1046" s="9">
        <f t="shared" si="164"/>
        <v>55.024999999999999</v>
      </c>
      <c r="R1046" s="9">
        <f t="shared" si="165"/>
        <v>58.375</v>
      </c>
      <c r="S1046" s="9">
        <f t="shared" si="166"/>
        <v>65.075000000000003</v>
      </c>
      <c r="T1046" s="9">
        <f t="shared" si="167"/>
        <v>58.375</v>
      </c>
      <c r="U1046" s="8">
        <f t="shared" si="168"/>
        <v>59.491666666666674</v>
      </c>
      <c r="V1046" s="8">
        <f t="shared" si="169"/>
        <v>59.212500000000006</v>
      </c>
    </row>
    <row r="1047" spans="1:22" ht="13.5" x14ac:dyDescent="0.25">
      <c r="A1047" s="3">
        <f>RSI!A1047</f>
        <v>43833</v>
      </c>
      <c r="B1047" s="2">
        <f>RSI!B1047</f>
        <v>2.2000000000000002</v>
      </c>
      <c r="C1047" s="2">
        <f>RSI!I1047</f>
        <v>81.877691155930563</v>
      </c>
      <c r="D1047" s="2">
        <f>MACD!E1047</f>
        <v>-0.13238048318614104</v>
      </c>
      <c r="E1047" s="2">
        <f>MACD!F1047</f>
        <v>-8.0078698097239193E-2</v>
      </c>
      <c r="F1047" s="2">
        <f>'Moving Avg'!D1047</f>
        <v>2.1360000000000001</v>
      </c>
      <c r="G1047" s="2">
        <f>'Moving Avg'!F1047</f>
        <v>1.9464999999999999</v>
      </c>
      <c r="H1047" s="2">
        <f>'Moving Avg'!G1047</f>
        <v>1.8224000000000009</v>
      </c>
      <c r="I1047" s="2">
        <f>'Moving Avg'!H1047</f>
        <v>1.6366499999999988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  <c r="M1047" s="8">
        <f t="shared" si="160"/>
        <v>0</v>
      </c>
      <c r="N1047" s="8">
        <f t="shared" si="161"/>
        <v>100</v>
      </c>
      <c r="O1047" s="8">
        <f t="shared" si="162"/>
        <v>50</v>
      </c>
      <c r="P1047" s="8">
        <f t="shared" si="163"/>
        <v>83.5</v>
      </c>
      <c r="Q1047" s="9">
        <f t="shared" si="164"/>
        <v>55.024999999999999</v>
      </c>
      <c r="R1047" s="9">
        <f t="shared" si="165"/>
        <v>58.375</v>
      </c>
      <c r="S1047" s="9">
        <f t="shared" si="166"/>
        <v>65.075000000000003</v>
      </c>
      <c r="T1047" s="9">
        <f t="shared" si="167"/>
        <v>58.375</v>
      </c>
      <c r="U1047" s="8">
        <f t="shared" si="168"/>
        <v>59.491666666666674</v>
      </c>
      <c r="V1047" s="8">
        <f t="shared" si="169"/>
        <v>59.212500000000006</v>
      </c>
    </row>
    <row r="1048" spans="1:22" ht="13.5" x14ac:dyDescent="0.25">
      <c r="A1048" s="3">
        <f>RSI!A1048</f>
        <v>43836</v>
      </c>
      <c r="B1048" s="2">
        <f>RSI!B1048</f>
        <v>2.2000000000000002</v>
      </c>
      <c r="C1048" s="2">
        <f>RSI!I1048</f>
        <v>81.877691155930563</v>
      </c>
      <c r="D1048" s="2">
        <f>MACD!E1048</f>
        <v>-0.14122264657051886</v>
      </c>
      <c r="E1048" s="2">
        <f>MACD!F1048</f>
        <v>-9.2307487791895126E-2</v>
      </c>
      <c r="F1048" s="2">
        <f>'Moving Avg'!D1048</f>
        <v>2.1640000000000001</v>
      </c>
      <c r="G1048" s="2">
        <f>'Moving Avg'!F1048</f>
        <v>1.9660000000000004</v>
      </c>
      <c r="H1048" s="2">
        <f>'Moving Avg'!G1048</f>
        <v>1.8352000000000011</v>
      </c>
      <c r="I1048" s="2">
        <f>'Moving Avg'!H1048</f>
        <v>1.6395999999999988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0</v>
      </c>
      <c r="N1048" s="8">
        <f t="shared" si="161"/>
        <v>100</v>
      </c>
      <c r="O1048" s="8">
        <f t="shared" si="162"/>
        <v>50</v>
      </c>
      <c r="P1048" s="8">
        <f t="shared" si="163"/>
        <v>83.5</v>
      </c>
      <c r="Q1048" s="9">
        <f t="shared" si="164"/>
        <v>55.024999999999999</v>
      </c>
      <c r="R1048" s="9">
        <f t="shared" si="165"/>
        <v>58.375</v>
      </c>
      <c r="S1048" s="9">
        <f t="shared" si="166"/>
        <v>65.075000000000003</v>
      </c>
      <c r="T1048" s="9">
        <f t="shared" si="167"/>
        <v>58.375</v>
      </c>
      <c r="U1048" s="8">
        <f t="shared" si="168"/>
        <v>59.491666666666674</v>
      </c>
      <c r="V1048" s="8">
        <f t="shared" si="169"/>
        <v>59.212500000000006</v>
      </c>
    </row>
    <row r="1049" spans="1:22" ht="13.5" x14ac:dyDescent="0.25">
      <c r="A1049" s="3">
        <f>RSI!A1049</f>
        <v>43837</v>
      </c>
      <c r="B1049" s="2">
        <f>RSI!B1049</f>
        <v>2.2000000000000002</v>
      </c>
      <c r="C1049" s="2">
        <f>RSI!I1049</f>
        <v>81.877691155930563</v>
      </c>
      <c r="D1049" s="2">
        <f>MACD!E1049</f>
        <v>-0.13787992390505388</v>
      </c>
      <c r="E1049" s="2">
        <f>MACD!F1049</f>
        <v>-0.10142197501452689</v>
      </c>
      <c r="F1049" s="2">
        <f>'Moving Avg'!D1049</f>
        <v>2.1799999999999997</v>
      </c>
      <c r="G1049" s="2">
        <f>'Moving Avg'!F1049</f>
        <v>1.9855000000000005</v>
      </c>
      <c r="H1049" s="2">
        <f>'Moving Avg'!G1049</f>
        <v>1.8466000000000009</v>
      </c>
      <c r="I1049" s="2">
        <f>'Moving Avg'!H1049</f>
        <v>1.6425499999999988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  <c r="M1049" s="8">
        <f t="shared" si="160"/>
        <v>0</v>
      </c>
      <c r="N1049" s="8">
        <f t="shared" si="161"/>
        <v>100</v>
      </c>
      <c r="O1049" s="8">
        <f t="shared" si="162"/>
        <v>50</v>
      </c>
      <c r="P1049" s="8">
        <f t="shared" si="163"/>
        <v>83.5</v>
      </c>
      <c r="Q1049" s="9">
        <f t="shared" si="164"/>
        <v>55.024999999999999</v>
      </c>
      <c r="R1049" s="9">
        <f t="shared" si="165"/>
        <v>58.375</v>
      </c>
      <c r="S1049" s="9">
        <f t="shared" si="166"/>
        <v>65.075000000000003</v>
      </c>
      <c r="T1049" s="9">
        <f t="shared" si="167"/>
        <v>58.375</v>
      </c>
      <c r="U1049" s="8">
        <f t="shared" si="168"/>
        <v>59.491666666666674</v>
      </c>
      <c r="V1049" s="8">
        <f t="shared" si="169"/>
        <v>59.212500000000006</v>
      </c>
    </row>
    <row r="1050" spans="1:22" ht="13.5" x14ac:dyDescent="0.25">
      <c r="A1050" s="3">
        <f>RSI!A1050</f>
        <v>43838</v>
      </c>
      <c r="B1050" s="2">
        <f>RSI!B1050</f>
        <v>2.14</v>
      </c>
      <c r="C1050" s="2">
        <f>RSI!I1050</f>
        <v>69.813259215965033</v>
      </c>
      <c r="D1050" s="2">
        <f>MACD!E1050</f>
        <v>-0.11967260644458921</v>
      </c>
      <c r="E1050" s="2">
        <f>MACD!F1050</f>
        <v>-0.10507210130053937</v>
      </c>
      <c r="F1050" s="2">
        <f>'Moving Avg'!D1050</f>
        <v>2.1779999999999999</v>
      </c>
      <c r="G1050" s="2">
        <f>'Moving Avg'!F1050</f>
        <v>2.0020000000000002</v>
      </c>
      <c r="H1050" s="2">
        <f>'Moving Avg'!G1050</f>
        <v>1.8550000000000011</v>
      </c>
      <c r="I1050" s="2">
        <f>'Moving Avg'!H1050</f>
        <v>1.6451999999999989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  <c r="M1050" s="8">
        <f t="shared" si="160"/>
        <v>25</v>
      </c>
      <c r="N1050" s="8">
        <f t="shared" si="161"/>
        <v>45</v>
      </c>
      <c r="O1050" s="8">
        <f t="shared" si="162"/>
        <v>50</v>
      </c>
      <c r="P1050" s="8">
        <f t="shared" si="163"/>
        <v>16.5</v>
      </c>
      <c r="Q1050" s="9">
        <f t="shared" si="164"/>
        <v>34.475000000000001</v>
      </c>
      <c r="R1050" s="9">
        <f t="shared" si="165"/>
        <v>35.625</v>
      </c>
      <c r="S1050" s="9">
        <f t="shared" si="166"/>
        <v>30.425000000000001</v>
      </c>
      <c r="T1050" s="9">
        <f t="shared" si="167"/>
        <v>34.125</v>
      </c>
      <c r="U1050" s="8">
        <f t="shared" si="168"/>
        <v>33.508333333333333</v>
      </c>
      <c r="V1050" s="8">
        <f t="shared" si="169"/>
        <v>33.662499999999994</v>
      </c>
    </row>
    <row r="1051" spans="1:22" ht="13.5" x14ac:dyDescent="0.25">
      <c r="A1051" s="3">
        <f>RSI!A1051</f>
        <v>43839</v>
      </c>
      <c r="B1051" s="2">
        <f>RSI!B1051</f>
        <v>2.09</v>
      </c>
      <c r="C1051" s="2">
        <f>RSI!I1051</f>
        <v>61.659718154090811</v>
      </c>
      <c r="D1051" s="2">
        <f>MACD!E1051</f>
        <v>-8.9172028873631515E-2</v>
      </c>
      <c r="E1051" s="2">
        <f>MACD!F1051</f>
        <v>-0.10189208681515781</v>
      </c>
      <c r="F1051" s="2">
        <f>'Moving Avg'!D1051</f>
        <v>2.1659999999999999</v>
      </c>
      <c r="G1051" s="2">
        <f>'Moving Avg'!F1051</f>
        <v>2.0160000000000005</v>
      </c>
      <c r="H1051" s="2">
        <f>'Moving Avg'!G1051</f>
        <v>1.8628000000000013</v>
      </c>
      <c r="I1051" s="2">
        <f>'Moving Avg'!H1051</f>
        <v>1.6475999999999988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0"/>
        <v>25</v>
      </c>
      <c r="N1051" s="8">
        <f t="shared" si="161"/>
        <v>0</v>
      </c>
      <c r="O1051" s="8">
        <f t="shared" si="162"/>
        <v>50</v>
      </c>
      <c r="P1051" s="8">
        <f t="shared" si="163"/>
        <v>16.5</v>
      </c>
      <c r="Q1051" s="9">
        <f t="shared" si="164"/>
        <v>18.725000000000001</v>
      </c>
      <c r="R1051" s="9">
        <f t="shared" si="165"/>
        <v>26.625</v>
      </c>
      <c r="S1051" s="9">
        <f t="shared" si="166"/>
        <v>23.675000000000001</v>
      </c>
      <c r="T1051" s="9">
        <f t="shared" si="167"/>
        <v>22.875</v>
      </c>
      <c r="U1051" s="8">
        <f t="shared" si="168"/>
        <v>23.008333333333336</v>
      </c>
      <c r="V1051" s="8">
        <f t="shared" si="169"/>
        <v>22.975000000000001</v>
      </c>
    </row>
    <row r="1052" spans="1:22" ht="13.5" x14ac:dyDescent="0.25">
      <c r="A1052" s="3">
        <f>RSI!A1052</f>
        <v>43840</v>
      </c>
      <c r="B1052" s="2">
        <f>RSI!B1052</f>
        <v>2.09</v>
      </c>
      <c r="C1052" s="2">
        <f>RSI!I1052</f>
        <v>61.659718154090804</v>
      </c>
      <c r="D1052" s="2">
        <f>MACD!E1052</f>
        <v>-7.3148248396400994E-2</v>
      </c>
      <c r="E1052" s="2">
        <f>MACD!F1052</f>
        <v>-9.6143319131406446E-2</v>
      </c>
      <c r="F1052" s="2">
        <f>'Moving Avg'!D1052</f>
        <v>2.1440000000000001</v>
      </c>
      <c r="G1052" s="2">
        <f>'Moving Avg'!F1052</f>
        <v>2.028</v>
      </c>
      <c r="H1052" s="2">
        <f>'Moving Avg'!G1052</f>
        <v>1.8686000000000016</v>
      </c>
      <c r="I1052" s="2">
        <f>'Moving Avg'!H1052</f>
        <v>1.6498999999999986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  <c r="M1052" s="8">
        <f t="shared" si="160"/>
        <v>25</v>
      </c>
      <c r="N1052" s="8">
        <f t="shared" si="161"/>
        <v>0</v>
      </c>
      <c r="O1052" s="8">
        <f t="shared" si="162"/>
        <v>50</v>
      </c>
      <c r="P1052" s="8">
        <f t="shared" si="163"/>
        <v>16.5</v>
      </c>
      <c r="Q1052" s="9">
        <f t="shared" si="164"/>
        <v>18.725000000000001</v>
      </c>
      <c r="R1052" s="9">
        <f t="shared" si="165"/>
        <v>26.625</v>
      </c>
      <c r="S1052" s="9">
        <f t="shared" si="166"/>
        <v>23.675000000000001</v>
      </c>
      <c r="T1052" s="9">
        <f t="shared" si="167"/>
        <v>22.875</v>
      </c>
      <c r="U1052" s="8">
        <f t="shared" si="168"/>
        <v>23.008333333333336</v>
      </c>
      <c r="V1052" s="8">
        <f t="shared" si="169"/>
        <v>22.975000000000001</v>
      </c>
    </row>
    <row r="1053" spans="1:22" ht="13.5" x14ac:dyDescent="0.25">
      <c r="A1053" s="3">
        <f>RSI!A1053</f>
        <v>43843</v>
      </c>
      <c r="B1053" s="2">
        <f>RSI!B1053</f>
        <v>2.09</v>
      </c>
      <c r="C1053" s="2">
        <f>RSI!I1053</f>
        <v>61.659718154090804</v>
      </c>
      <c r="D1053" s="2">
        <f>MACD!E1053</f>
        <v>-6.0102286502315749E-2</v>
      </c>
      <c r="E1053" s="2">
        <f>MACD!F1053</f>
        <v>-8.8935112605588312E-2</v>
      </c>
      <c r="F1053" s="2">
        <f>'Moving Avg'!D1053</f>
        <v>2.1219999999999999</v>
      </c>
      <c r="G1053" s="2">
        <f>'Moving Avg'!F1053</f>
        <v>2.0420000000000003</v>
      </c>
      <c r="H1053" s="2">
        <f>'Moving Avg'!G1053</f>
        <v>1.8750000000000013</v>
      </c>
      <c r="I1053" s="2">
        <f>'Moving Avg'!H1053</f>
        <v>1.6521999999999986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0"/>
        <v>25</v>
      </c>
      <c r="N1053" s="8">
        <f t="shared" si="161"/>
        <v>0</v>
      </c>
      <c r="O1053" s="8">
        <f t="shared" si="162"/>
        <v>50</v>
      </c>
      <c r="P1053" s="8">
        <f t="shared" si="163"/>
        <v>16.5</v>
      </c>
      <c r="Q1053" s="9">
        <f t="shared" si="164"/>
        <v>18.725000000000001</v>
      </c>
      <c r="R1053" s="9">
        <f t="shared" si="165"/>
        <v>26.625</v>
      </c>
      <c r="S1053" s="9">
        <f t="shared" si="166"/>
        <v>23.675000000000001</v>
      </c>
      <c r="T1053" s="9">
        <f t="shared" si="167"/>
        <v>22.875</v>
      </c>
      <c r="U1053" s="8">
        <f t="shared" si="168"/>
        <v>23.008333333333336</v>
      </c>
      <c r="V1053" s="8">
        <f t="shared" si="169"/>
        <v>22.975000000000001</v>
      </c>
    </row>
    <row r="1054" spans="1:22" ht="13.5" x14ac:dyDescent="0.25">
      <c r="A1054" s="3">
        <f>RSI!A1054</f>
        <v>43845</v>
      </c>
      <c r="B1054" s="2">
        <f>RSI!B1054</f>
        <v>2.09</v>
      </c>
      <c r="C1054" s="2">
        <f>RSI!I1054</f>
        <v>61.659718154090804</v>
      </c>
      <c r="D1054" s="2">
        <f>MACD!E1054</f>
        <v>-4.0307276055356223E-2</v>
      </c>
      <c r="E1054" s="2">
        <f>MACD!F1054</f>
        <v>-7.9209545295541889E-2</v>
      </c>
      <c r="F1054" s="2">
        <f>'Moving Avg'!D1054</f>
        <v>2.1</v>
      </c>
      <c r="G1054" s="2">
        <f>'Moving Avg'!F1054</f>
        <v>2.056</v>
      </c>
      <c r="H1054" s="2">
        <f>'Moving Avg'!G1054</f>
        <v>1.8834000000000015</v>
      </c>
      <c r="I1054" s="2">
        <f>'Moving Avg'!H1054</f>
        <v>1.6545999999999983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0"/>
        <v>25</v>
      </c>
      <c r="N1054" s="8">
        <f t="shared" si="161"/>
        <v>0</v>
      </c>
      <c r="O1054" s="8">
        <f t="shared" si="162"/>
        <v>50</v>
      </c>
      <c r="P1054" s="8">
        <f t="shared" si="163"/>
        <v>16.5</v>
      </c>
      <c r="Q1054" s="9">
        <f t="shared" si="164"/>
        <v>18.725000000000001</v>
      </c>
      <c r="R1054" s="9">
        <f t="shared" si="165"/>
        <v>26.625</v>
      </c>
      <c r="S1054" s="9">
        <f t="shared" si="166"/>
        <v>23.675000000000001</v>
      </c>
      <c r="T1054" s="9">
        <f t="shared" si="167"/>
        <v>22.875</v>
      </c>
      <c r="U1054" s="8">
        <f t="shared" si="168"/>
        <v>23.008333333333336</v>
      </c>
      <c r="V1054" s="8">
        <f t="shared" si="169"/>
        <v>22.975000000000001</v>
      </c>
    </row>
    <row r="1055" spans="1:22" ht="13.5" x14ac:dyDescent="0.25">
      <c r="A1055" s="3">
        <f>RSI!A1055</f>
        <v>43846</v>
      </c>
      <c r="B1055" s="2">
        <f>RSI!B1055</f>
        <v>2.09</v>
      </c>
      <c r="C1055" s="2">
        <f>RSI!I1055</f>
        <v>61.659718154090804</v>
      </c>
      <c r="D1055" s="2">
        <f>MACD!E1055</f>
        <v>-1.9381757601979466E-2</v>
      </c>
      <c r="E1055" s="2">
        <f>MACD!F1055</f>
        <v>-6.724398775682941E-2</v>
      </c>
      <c r="F1055" s="2">
        <f>'Moving Avg'!D1055</f>
        <v>2.09</v>
      </c>
      <c r="G1055" s="2">
        <f>'Moving Avg'!F1055</f>
        <v>2.0700000000000003</v>
      </c>
      <c r="H1055" s="2">
        <f>'Moving Avg'!G1055</f>
        <v>1.8920000000000012</v>
      </c>
      <c r="I1055" s="2">
        <f>'Moving Avg'!H1055</f>
        <v>1.6568499999999984</v>
      </c>
      <c r="J1055" s="6" t="str">
        <f>OBV!F1055</f>
        <v>BEARISH</v>
      </c>
      <c r="K1055" s="6" t="str">
        <f>OBV!G1055</f>
        <v>NEUTRAL</v>
      </c>
      <c r="L1055" s="6" t="str">
        <f>OBV!H1055</f>
        <v>CONFIRMED BEARISH</v>
      </c>
      <c r="M1055" s="8">
        <f t="shared" si="160"/>
        <v>25</v>
      </c>
      <c r="N1055" s="8">
        <f t="shared" si="161"/>
        <v>0</v>
      </c>
      <c r="O1055" s="8">
        <f t="shared" si="162"/>
        <v>50</v>
      </c>
      <c r="P1055" s="8">
        <f t="shared" si="163"/>
        <v>16.5</v>
      </c>
      <c r="Q1055" s="9">
        <f t="shared" si="164"/>
        <v>18.725000000000001</v>
      </c>
      <c r="R1055" s="9">
        <f t="shared" si="165"/>
        <v>26.625</v>
      </c>
      <c r="S1055" s="9">
        <f t="shared" si="166"/>
        <v>23.675000000000001</v>
      </c>
      <c r="T1055" s="9">
        <f t="shared" si="167"/>
        <v>22.875</v>
      </c>
      <c r="U1055" s="8">
        <f t="shared" si="168"/>
        <v>23.008333333333336</v>
      </c>
      <c r="V1055" s="8">
        <f t="shared" si="169"/>
        <v>22.975000000000001</v>
      </c>
    </row>
    <row r="1056" spans="1:22" ht="13.5" x14ac:dyDescent="0.25">
      <c r="A1056" s="3">
        <f>RSI!A1056</f>
        <v>43847</v>
      </c>
      <c r="B1056" s="2">
        <f>RSI!B1056</f>
        <v>2.09</v>
      </c>
      <c r="C1056" s="2">
        <f>RSI!I1056</f>
        <v>61.659718154090804</v>
      </c>
      <c r="D1056" s="2">
        <f>MACD!E1056</f>
        <v>-2.0824852228154E-3</v>
      </c>
      <c r="E1056" s="2">
        <f>MACD!F1056</f>
        <v>-5.4211687250026605E-2</v>
      </c>
      <c r="F1056" s="2">
        <f>'Moving Avg'!D1056</f>
        <v>2.09</v>
      </c>
      <c r="G1056" s="2">
        <f>'Moving Avg'!F1056</f>
        <v>2.0840000000000005</v>
      </c>
      <c r="H1056" s="2">
        <f>'Moving Avg'!G1056</f>
        <v>1.8998000000000013</v>
      </c>
      <c r="I1056" s="2">
        <f>'Moving Avg'!H1056</f>
        <v>1.6590999999999982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25</v>
      </c>
      <c r="N1056" s="8">
        <f t="shared" si="161"/>
        <v>0</v>
      </c>
      <c r="O1056" s="8">
        <f t="shared" si="162"/>
        <v>50</v>
      </c>
      <c r="P1056" s="8">
        <f t="shared" si="163"/>
        <v>33</v>
      </c>
      <c r="Q1056" s="9">
        <f t="shared" si="164"/>
        <v>21.2</v>
      </c>
      <c r="R1056" s="9">
        <f t="shared" si="165"/>
        <v>30.75</v>
      </c>
      <c r="S1056" s="9">
        <f t="shared" si="166"/>
        <v>31.1</v>
      </c>
      <c r="T1056" s="9">
        <f t="shared" si="167"/>
        <v>27</v>
      </c>
      <c r="U1056" s="8">
        <f t="shared" si="168"/>
        <v>27.683333333333337</v>
      </c>
      <c r="V1056" s="8">
        <f t="shared" si="169"/>
        <v>27.512500000000003</v>
      </c>
    </row>
    <row r="1057" spans="1:22" ht="13.5" x14ac:dyDescent="0.25">
      <c r="A1057" s="3">
        <f>RSI!A1057</f>
        <v>43850</v>
      </c>
      <c r="B1057" s="2">
        <f>RSI!B1057</f>
        <v>2.09</v>
      </c>
      <c r="C1057" s="2">
        <f>RSI!I1057</f>
        <v>61.659718154090804</v>
      </c>
      <c r="D1057" s="2">
        <f>MACD!E1057</f>
        <v>1.9870876159410855E-2</v>
      </c>
      <c r="E1057" s="2">
        <f>MACD!F1057</f>
        <v>-3.9395174568139117E-2</v>
      </c>
      <c r="F1057" s="2">
        <f>'Moving Avg'!D1057</f>
        <v>2.09</v>
      </c>
      <c r="G1057" s="2">
        <f>'Moving Avg'!F1057</f>
        <v>2.0955000000000004</v>
      </c>
      <c r="H1057" s="2">
        <f>'Moving Avg'!G1057</f>
        <v>1.9066000000000014</v>
      </c>
      <c r="I1057" s="2">
        <f>'Moving Avg'!H1057</f>
        <v>1.6613999999999982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25</v>
      </c>
      <c r="N1057" s="8">
        <f t="shared" si="161"/>
        <v>0</v>
      </c>
      <c r="O1057" s="8">
        <f t="shared" si="162"/>
        <v>50</v>
      </c>
      <c r="P1057" s="8">
        <f t="shared" si="163"/>
        <v>33</v>
      </c>
      <c r="Q1057" s="9">
        <f t="shared" si="164"/>
        <v>21.2</v>
      </c>
      <c r="R1057" s="9">
        <f t="shared" si="165"/>
        <v>30.75</v>
      </c>
      <c r="S1057" s="9">
        <f t="shared" si="166"/>
        <v>31.1</v>
      </c>
      <c r="T1057" s="9">
        <f t="shared" si="167"/>
        <v>27</v>
      </c>
      <c r="U1057" s="8">
        <f t="shared" si="168"/>
        <v>27.683333333333337</v>
      </c>
      <c r="V1057" s="8">
        <f t="shared" si="169"/>
        <v>27.512500000000003</v>
      </c>
    </row>
    <row r="1058" spans="1:22" ht="13.5" x14ac:dyDescent="0.25">
      <c r="A1058" s="3">
        <f>RSI!A1058</f>
        <v>43851</v>
      </c>
      <c r="B1058" s="2">
        <f>RSI!B1058</f>
        <v>2.09</v>
      </c>
      <c r="C1058" s="2">
        <f>RSI!I1058</f>
        <v>61.659718154090804</v>
      </c>
      <c r="D1058" s="2">
        <f>MACD!E1058</f>
        <v>3.8097915690677553E-2</v>
      </c>
      <c r="E1058" s="2">
        <f>MACD!F1058</f>
        <v>-2.3896556516375789E-2</v>
      </c>
      <c r="F1058" s="2">
        <f>'Moving Avg'!D1058</f>
        <v>2.09</v>
      </c>
      <c r="G1058" s="2">
        <f>'Moving Avg'!F1058</f>
        <v>2.1060000000000003</v>
      </c>
      <c r="H1058" s="2">
        <f>'Moving Avg'!G1058</f>
        <v>1.9136000000000013</v>
      </c>
      <c r="I1058" s="2">
        <f>'Moving Avg'!H1058</f>
        <v>1.663699999999998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  <c r="M1058" s="8">
        <f t="shared" si="160"/>
        <v>25</v>
      </c>
      <c r="N1058" s="8">
        <f t="shared" si="161"/>
        <v>0</v>
      </c>
      <c r="O1058" s="8">
        <f t="shared" si="162"/>
        <v>50</v>
      </c>
      <c r="P1058" s="8">
        <f t="shared" si="163"/>
        <v>33</v>
      </c>
      <c r="Q1058" s="9">
        <f t="shared" si="164"/>
        <v>21.2</v>
      </c>
      <c r="R1058" s="9">
        <f t="shared" si="165"/>
        <v>30.75</v>
      </c>
      <c r="S1058" s="9">
        <f t="shared" si="166"/>
        <v>31.1</v>
      </c>
      <c r="T1058" s="9">
        <f t="shared" si="167"/>
        <v>27</v>
      </c>
      <c r="U1058" s="8">
        <f t="shared" si="168"/>
        <v>27.683333333333337</v>
      </c>
      <c r="V1058" s="8">
        <f t="shared" si="169"/>
        <v>27.512500000000003</v>
      </c>
    </row>
    <row r="1059" spans="1:22" ht="13.5" x14ac:dyDescent="0.25">
      <c r="A1059" s="3">
        <f>RSI!A1059</f>
        <v>43852</v>
      </c>
      <c r="B1059" s="2">
        <f>RSI!B1059</f>
        <v>2.09</v>
      </c>
      <c r="C1059" s="2">
        <f>RSI!I1059</f>
        <v>61.659718154090804</v>
      </c>
      <c r="D1059" s="2">
        <f>MACD!E1059</f>
        <v>5.3197756740066549E-2</v>
      </c>
      <c r="E1059" s="2">
        <f>MACD!F1059</f>
        <v>-8.4776938650873226E-3</v>
      </c>
      <c r="F1059" s="2">
        <f>'Moving Avg'!D1059</f>
        <v>2.09</v>
      </c>
      <c r="G1059" s="2">
        <f>'Moving Avg'!F1059</f>
        <v>2.1125000000000007</v>
      </c>
      <c r="H1059" s="2">
        <f>'Moving Avg'!G1059</f>
        <v>1.9204000000000014</v>
      </c>
      <c r="I1059" s="2">
        <f>'Moving Avg'!H1059</f>
        <v>1.6659999999999979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  <c r="M1059" s="8">
        <f t="shared" si="160"/>
        <v>25</v>
      </c>
      <c r="N1059" s="8">
        <f t="shared" si="161"/>
        <v>0</v>
      </c>
      <c r="O1059" s="8">
        <f t="shared" si="162"/>
        <v>50</v>
      </c>
      <c r="P1059" s="8">
        <f t="shared" si="163"/>
        <v>33</v>
      </c>
      <c r="Q1059" s="9">
        <f t="shared" si="164"/>
        <v>21.2</v>
      </c>
      <c r="R1059" s="9">
        <f t="shared" si="165"/>
        <v>30.75</v>
      </c>
      <c r="S1059" s="9">
        <f t="shared" si="166"/>
        <v>31.1</v>
      </c>
      <c r="T1059" s="9">
        <f t="shared" si="167"/>
        <v>27</v>
      </c>
      <c r="U1059" s="8">
        <f t="shared" si="168"/>
        <v>27.683333333333337</v>
      </c>
      <c r="V1059" s="8">
        <f t="shared" si="169"/>
        <v>27.512500000000003</v>
      </c>
    </row>
    <row r="1060" spans="1:22" ht="13.5" x14ac:dyDescent="0.25">
      <c r="A1060" s="3">
        <f>RSI!A1060</f>
        <v>43853</v>
      </c>
      <c r="B1060" s="2">
        <f>RSI!B1060</f>
        <v>2.09</v>
      </c>
      <c r="C1060" s="2">
        <f>RSI!I1060</f>
        <v>61.659718154090804</v>
      </c>
      <c r="D1060" s="2">
        <f>MACD!E1060</f>
        <v>5.6444666317336356E-2</v>
      </c>
      <c r="E1060" s="2">
        <f>MACD!F1060</f>
        <v>4.5067781713974131E-3</v>
      </c>
      <c r="F1060" s="2">
        <f>'Moving Avg'!D1060</f>
        <v>2.09</v>
      </c>
      <c r="G1060" s="2">
        <f>'Moving Avg'!F1060</f>
        <v>2.1150000000000007</v>
      </c>
      <c r="H1060" s="2">
        <f>'Moving Avg'!G1060</f>
        <v>1.9272000000000011</v>
      </c>
      <c r="I1060" s="2">
        <f>'Moving Avg'!H1060</f>
        <v>1.6682999999999977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  <c r="M1060" s="8">
        <f t="shared" si="160"/>
        <v>25</v>
      </c>
      <c r="N1060" s="8">
        <f t="shared" si="161"/>
        <v>0</v>
      </c>
      <c r="O1060" s="8">
        <f t="shared" si="162"/>
        <v>50</v>
      </c>
      <c r="P1060" s="8">
        <f t="shared" si="163"/>
        <v>33</v>
      </c>
      <c r="Q1060" s="9">
        <f t="shared" si="164"/>
        <v>21.2</v>
      </c>
      <c r="R1060" s="9">
        <f t="shared" si="165"/>
        <v>30.75</v>
      </c>
      <c r="S1060" s="9">
        <f t="shared" si="166"/>
        <v>31.1</v>
      </c>
      <c r="T1060" s="9">
        <f t="shared" si="167"/>
        <v>27</v>
      </c>
      <c r="U1060" s="8">
        <f t="shared" si="168"/>
        <v>27.683333333333337</v>
      </c>
      <c r="V1060" s="8">
        <f t="shared" si="169"/>
        <v>27.512500000000003</v>
      </c>
    </row>
    <row r="1061" spans="1:22" ht="13.5" x14ac:dyDescent="0.25">
      <c r="A1061" s="3">
        <f>RSI!A1061</f>
        <v>43854</v>
      </c>
      <c r="B1061" s="2">
        <f>RSI!B1061</f>
        <v>2.09</v>
      </c>
      <c r="C1061" s="2">
        <f>RSI!I1061</f>
        <v>61.659718154090804</v>
      </c>
      <c r="D1061" s="2">
        <f>MACD!E1061</f>
        <v>5.1222790159159093E-2</v>
      </c>
      <c r="E1061" s="2">
        <f>MACD!F1061</f>
        <v>1.384998056894975E-2</v>
      </c>
      <c r="F1061" s="2">
        <f>'Moving Avg'!D1061</f>
        <v>2.09</v>
      </c>
      <c r="G1061" s="2">
        <f>'Moving Avg'!F1061</f>
        <v>2.1135000000000006</v>
      </c>
      <c r="H1061" s="2">
        <f>'Moving Avg'!G1061</f>
        <v>1.9340000000000008</v>
      </c>
      <c r="I1061" s="2">
        <f>'Moving Avg'!H1061</f>
        <v>1.6705999999999974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  <c r="M1061" s="8">
        <f t="shared" si="160"/>
        <v>25</v>
      </c>
      <c r="N1061" s="8">
        <f t="shared" si="161"/>
        <v>0</v>
      </c>
      <c r="O1061" s="8">
        <f t="shared" si="162"/>
        <v>50</v>
      </c>
      <c r="P1061" s="8">
        <f t="shared" si="163"/>
        <v>33</v>
      </c>
      <c r="Q1061" s="9">
        <f t="shared" si="164"/>
        <v>21.2</v>
      </c>
      <c r="R1061" s="9">
        <f t="shared" si="165"/>
        <v>30.75</v>
      </c>
      <c r="S1061" s="9">
        <f t="shared" si="166"/>
        <v>31.1</v>
      </c>
      <c r="T1061" s="9">
        <f t="shared" si="167"/>
        <v>27</v>
      </c>
      <c r="U1061" s="8">
        <f t="shared" si="168"/>
        <v>27.683333333333337</v>
      </c>
      <c r="V1061" s="8">
        <f t="shared" si="169"/>
        <v>27.512500000000003</v>
      </c>
    </row>
    <row r="1062" spans="1:22" ht="13.5" x14ac:dyDescent="0.25">
      <c r="A1062" s="3">
        <f>RSI!A1062</f>
        <v>43857</v>
      </c>
      <c r="B1062" s="2">
        <f>RSI!B1062</f>
        <v>2.15</v>
      </c>
      <c r="C1062" s="2">
        <f>RSI!I1062</f>
        <v>70.881101151215859</v>
      </c>
      <c r="D1062" s="2">
        <f>MACD!E1062</f>
        <v>4.2103396700084339E-2</v>
      </c>
      <c r="E1062" s="2">
        <f>MACD!F1062</f>
        <v>1.9500663795176669E-2</v>
      </c>
      <c r="F1062" s="2">
        <f>'Moving Avg'!D1062</f>
        <v>2.1019999999999999</v>
      </c>
      <c r="G1062" s="2">
        <f>'Moving Avg'!F1062</f>
        <v>2.1180000000000003</v>
      </c>
      <c r="H1062" s="2">
        <f>'Moving Avg'!G1062</f>
        <v>1.9430000000000009</v>
      </c>
      <c r="I1062" s="2">
        <f>'Moving Avg'!H1062</f>
        <v>1.6732999999999973</v>
      </c>
      <c r="J1062" s="6" t="str">
        <f>OBV!F1062</f>
        <v>BULLISH</v>
      </c>
      <c r="K1062" s="6" t="str">
        <f>OBV!G1062</f>
        <v>NEUTRAL</v>
      </c>
      <c r="L1062" s="6" t="str">
        <f>OBV!H1062</f>
        <v>CONFIRMED BULLISH</v>
      </c>
      <c r="M1062" s="8">
        <f t="shared" si="160"/>
        <v>0</v>
      </c>
      <c r="N1062" s="8">
        <f t="shared" si="161"/>
        <v>0</v>
      </c>
      <c r="O1062" s="8">
        <f t="shared" si="162"/>
        <v>50</v>
      </c>
      <c r="P1062" s="8">
        <f t="shared" si="163"/>
        <v>83.5</v>
      </c>
      <c r="Q1062" s="9">
        <f t="shared" si="164"/>
        <v>20.024999999999999</v>
      </c>
      <c r="R1062" s="9">
        <f t="shared" si="165"/>
        <v>38.375</v>
      </c>
      <c r="S1062" s="9">
        <f t="shared" si="166"/>
        <v>50.075000000000003</v>
      </c>
      <c r="T1062" s="9">
        <f t="shared" si="167"/>
        <v>33.375</v>
      </c>
      <c r="U1062" s="8">
        <f t="shared" si="168"/>
        <v>36.158333333333331</v>
      </c>
      <c r="V1062" s="8">
        <f t="shared" si="169"/>
        <v>35.462499999999999</v>
      </c>
    </row>
    <row r="1063" spans="1:22" ht="13.5" x14ac:dyDescent="0.25">
      <c r="A1063" s="3">
        <f>RSI!A1063</f>
        <v>43858</v>
      </c>
      <c r="B1063" s="2">
        <f>RSI!B1063</f>
        <v>2.15</v>
      </c>
      <c r="C1063" s="2">
        <f>RSI!I1063</f>
        <v>70.881101151215859</v>
      </c>
      <c r="D1063" s="2">
        <f>MACD!E1063</f>
        <v>3.379500129254609E-2</v>
      </c>
      <c r="E1063" s="2">
        <f>MACD!F1063</f>
        <v>2.2359531294650556E-2</v>
      </c>
      <c r="F1063" s="2">
        <f>'Moving Avg'!D1063</f>
        <v>2.1139999999999999</v>
      </c>
      <c r="G1063" s="2">
        <f>'Moving Avg'!F1063</f>
        <v>2.1225000000000001</v>
      </c>
      <c r="H1063" s="2">
        <f>'Moving Avg'!G1063</f>
        <v>1.9520000000000011</v>
      </c>
      <c r="I1063" s="2">
        <f>'Moving Avg'!H1063</f>
        <v>1.675999999999997</v>
      </c>
      <c r="J1063" s="6" t="str">
        <f>OBV!F1063</f>
        <v>BULLISH</v>
      </c>
      <c r="K1063" s="6" t="str">
        <f>OBV!G1063</f>
        <v>NEUTRAL</v>
      </c>
      <c r="L1063" s="6" t="str">
        <f>OBV!H1063</f>
        <v>CONFIRMED BULLISH</v>
      </c>
      <c r="M1063" s="8">
        <f t="shared" si="160"/>
        <v>0</v>
      </c>
      <c r="N1063" s="8">
        <f t="shared" si="161"/>
        <v>0</v>
      </c>
      <c r="O1063" s="8">
        <f t="shared" si="162"/>
        <v>50</v>
      </c>
      <c r="P1063" s="8">
        <f t="shared" si="163"/>
        <v>83.5</v>
      </c>
      <c r="Q1063" s="9">
        <f t="shared" si="164"/>
        <v>20.024999999999999</v>
      </c>
      <c r="R1063" s="9">
        <f t="shared" si="165"/>
        <v>38.375</v>
      </c>
      <c r="S1063" s="9">
        <f t="shared" si="166"/>
        <v>50.075000000000003</v>
      </c>
      <c r="T1063" s="9">
        <f t="shared" si="167"/>
        <v>33.375</v>
      </c>
      <c r="U1063" s="8">
        <f t="shared" si="168"/>
        <v>36.158333333333331</v>
      </c>
      <c r="V1063" s="8">
        <f t="shared" si="169"/>
        <v>35.462499999999999</v>
      </c>
    </row>
    <row r="1064" spans="1:22" ht="13.5" x14ac:dyDescent="0.25">
      <c r="A1064" s="3">
        <f>RSI!A1064</f>
        <v>43859</v>
      </c>
      <c r="B1064" s="2">
        <f>RSI!B1064</f>
        <v>2.09</v>
      </c>
      <c r="C1064" s="2">
        <f>RSI!I1064</f>
        <v>55.421775085106027</v>
      </c>
      <c r="D1064" s="2">
        <f>MACD!E1064</f>
        <v>3.0661130232023659E-2</v>
      </c>
      <c r="E1064" s="2">
        <f>MACD!F1064</f>
        <v>2.4019851082125177E-2</v>
      </c>
      <c r="F1064" s="2">
        <f>'Moving Avg'!D1064</f>
        <v>2.1139999999999999</v>
      </c>
      <c r="G1064" s="2">
        <f>'Moving Avg'!F1064</f>
        <v>2.121</v>
      </c>
      <c r="H1064" s="2">
        <f>'Moving Avg'!G1064</f>
        <v>1.9598000000000011</v>
      </c>
      <c r="I1064" s="2">
        <f>'Moving Avg'!H1064</f>
        <v>1.6782499999999971</v>
      </c>
      <c r="J1064" s="6" t="str">
        <f>OBV!F1064</f>
        <v>BEARISH</v>
      </c>
      <c r="K1064" s="6" t="str">
        <f>OBV!G1064</f>
        <v>NEUTRAL</v>
      </c>
      <c r="L1064" s="6" t="str">
        <f>OBV!H1064</f>
        <v>NEUTRAL</v>
      </c>
      <c r="M1064" s="8">
        <f t="shared" si="160"/>
        <v>25</v>
      </c>
      <c r="N1064" s="8">
        <f t="shared" si="161"/>
        <v>0</v>
      </c>
      <c r="O1064" s="8">
        <f t="shared" si="162"/>
        <v>50</v>
      </c>
      <c r="P1064" s="8">
        <f t="shared" si="163"/>
        <v>16.5</v>
      </c>
      <c r="Q1064" s="9">
        <f t="shared" si="164"/>
        <v>18.725000000000001</v>
      </c>
      <c r="R1064" s="9">
        <f t="shared" si="165"/>
        <v>26.625</v>
      </c>
      <c r="S1064" s="9">
        <f t="shared" si="166"/>
        <v>23.675000000000001</v>
      </c>
      <c r="T1064" s="9">
        <f t="shared" si="167"/>
        <v>22.875</v>
      </c>
      <c r="U1064" s="8">
        <f t="shared" si="168"/>
        <v>23.008333333333336</v>
      </c>
      <c r="V1064" s="8">
        <f t="shared" si="169"/>
        <v>22.975000000000001</v>
      </c>
    </row>
    <row r="1065" spans="1:22" ht="13.5" x14ac:dyDescent="0.25">
      <c r="A1065" s="3">
        <f>RSI!A1065</f>
        <v>43860</v>
      </c>
      <c r="B1065" s="2">
        <f>RSI!B1065</f>
        <v>2.09</v>
      </c>
      <c r="C1065" s="2">
        <f>RSI!I1065</f>
        <v>55.421775085106027</v>
      </c>
      <c r="D1065" s="2">
        <f>MACD!E1065</f>
        <v>2.7856403558030429E-2</v>
      </c>
      <c r="E1065" s="2">
        <f>MACD!F1065</f>
        <v>2.4787161577306226E-2</v>
      </c>
      <c r="F1065" s="2">
        <f>'Moving Avg'!D1065</f>
        <v>2.1139999999999999</v>
      </c>
      <c r="G1065" s="2">
        <f>'Moving Avg'!F1065</f>
        <v>2.1179999999999999</v>
      </c>
      <c r="H1065" s="2">
        <f>'Moving Avg'!G1065</f>
        <v>1.9676000000000013</v>
      </c>
      <c r="I1065" s="2">
        <f>'Moving Avg'!H1065</f>
        <v>1.680499999999997</v>
      </c>
      <c r="J1065" s="6" t="str">
        <f>OBV!F1065</f>
        <v>BEARISH</v>
      </c>
      <c r="K1065" s="6" t="str">
        <f>OBV!G1065</f>
        <v>NEUTRAL</v>
      </c>
      <c r="L1065" s="6" t="str">
        <f>OBV!H1065</f>
        <v>NEUTRAL</v>
      </c>
      <c r="M1065" s="8">
        <f t="shared" si="160"/>
        <v>25</v>
      </c>
      <c r="N1065" s="8">
        <f t="shared" si="161"/>
        <v>0</v>
      </c>
      <c r="O1065" s="8">
        <f t="shared" si="162"/>
        <v>50</v>
      </c>
      <c r="P1065" s="8">
        <f t="shared" si="163"/>
        <v>16.5</v>
      </c>
      <c r="Q1065" s="9">
        <f t="shared" si="164"/>
        <v>18.725000000000001</v>
      </c>
      <c r="R1065" s="9">
        <f t="shared" si="165"/>
        <v>26.625</v>
      </c>
      <c r="S1065" s="9">
        <f t="shared" si="166"/>
        <v>23.675000000000001</v>
      </c>
      <c r="T1065" s="9">
        <f t="shared" si="167"/>
        <v>22.875</v>
      </c>
      <c r="U1065" s="8">
        <f t="shared" si="168"/>
        <v>23.008333333333336</v>
      </c>
      <c r="V1065" s="8">
        <f t="shared" si="169"/>
        <v>22.975000000000001</v>
      </c>
    </row>
    <row r="1066" spans="1:22" ht="13.5" x14ac:dyDescent="0.25">
      <c r="A1066" s="3">
        <f>RSI!A1066</f>
        <v>43861</v>
      </c>
      <c r="B1066" s="2">
        <f>RSI!B1066</f>
        <v>2.09</v>
      </c>
      <c r="C1066" s="2">
        <f>RSI!I1066</f>
        <v>55.421775085106027</v>
      </c>
      <c r="D1066" s="2">
        <f>MACD!E1066</f>
        <v>2.5341516237288975E-2</v>
      </c>
      <c r="E1066" s="2">
        <f>MACD!F1066</f>
        <v>2.4898032509302774E-2</v>
      </c>
      <c r="F1066" s="2">
        <f>'Moving Avg'!D1066</f>
        <v>2.1139999999999999</v>
      </c>
      <c r="G1066" s="2">
        <f>'Moving Avg'!F1066</f>
        <v>2.1150000000000007</v>
      </c>
      <c r="H1066" s="2">
        <f>'Moving Avg'!G1066</f>
        <v>1.9754000000000014</v>
      </c>
      <c r="I1066" s="2">
        <f>'Moving Avg'!H1066</f>
        <v>1.6828499999999968</v>
      </c>
      <c r="J1066" s="6" t="str">
        <f>OBV!F1066</f>
        <v>BEARISH</v>
      </c>
      <c r="K1066" s="6" t="str">
        <f>OBV!G1066</f>
        <v>NEUTRAL</v>
      </c>
      <c r="L1066" s="6" t="str">
        <f>OBV!H1066</f>
        <v>NEUTRAL</v>
      </c>
      <c r="M1066" s="8">
        <f t="shared" si="160"/>
        <v>25</v>
      </c>
      <c r="N1066" s="8">
        <f t="shared" si="161"/>
        <v>0</v>
      </c>
      <c r="O1066" s="8">
        <f t="shared" si="162"/>
        <v>50</v>
      </c>
      <c r="P1066" s="8">
        <f t="shared" si="163"/>
        <v>16.5</v>
      </c>
      <c r="Q1066" s="9">
        <f t="shared" si="164"/>
        <v>18.725000000000001</v>
      </c>
      <c r="R1066" s="9">
        <f t="shared" si="165"/>
        <v>26.625</v>
      </c>
      <c r="S1066" s="9">
        <f t="shared" si="166"/>
        <v>23.675000000000001</v>
      </c>
      <c r="T1066" s="9">
        <f t="shared" si="167"/>
        <v>22.875</v>
      </c>
      <c r="U1066" s="8">
        <f t="shared" si="168"/>
        <v>23.008333333333336</v>
      </c>
      <c r="V1066" s="8">
        <f t="shared" si="169"/>
        <v>22.975000000000001</v>
      </c>
    </row>
    <row r="1067" spans="1:22" ht="13.5" x14ac:dyDescent="0.25">
      <c r="A1067" s="3">
        <f>RSI!A1067</f>
        <v>43864</v>
      </c>
      <c r="B1067" s="2">
        <f>RSI!B1067</f>
        <v>2.09</v>
      </c>
      <c r="C1067" s="2">
        <f>RSI!I1067</f>
        <v>55.421775085106027</v>
      </c>
      <c r="D1067" s="2">
        <f>MACD!E1067</f>
        <v>2.3082370715485023E-2</v>
      </c>
      <c r="E1067" s="2">
        <f>MACD!F1067</f>
        <v>2.4534900150539225E-2</v>
      </c>
      <c r="F1067" s="2">
        <f>'Moving Avg'!D1067</f>
        <v>2.1019999999999999</v>
      </c>
      <c r="G1067" s="2">
        <f>'Moving Avg'!F1067</f>
        <v>2.1095000000000006</v>
      </c>
      <c r="H1067" s="2">
        <f>'Moving Avg'!G1067</f>
        <v>1.9822000000000011</v>
      </c>
      <c r="I1067" s="2">
        <f>'Moving Avg'!H1067</f>
        <v>1.6851999999999967</v>
      </c>
      <c r="J1067" s="6" t="str">
        <f>OBV!F1067</f>
        <v>BEARISH</v>
      </c>
      <c r="K1067" s="6" t="str">
        <f>OBV!G1067</f>
        <v>NEUTRAL</v>
      </c>
      <c r="L1067" s="6" t="str">
        <f>OBV!H1067</f>
        <v>CONFIRMED BEARISH</v>
      </c>
      <c r="M1067" s="8">
        <f t="shared" si="160"/>
        <v>25</v>
      </c>
      <c r="N1067" s="8">
        <f t="shared" si="161"/>
        <v>45</v>
      </c>
      <c r="O1067" s="8">
        <f t="shared" si="162"/>
        <v>50</v>
      </c>
      <c r="P1067" s="8">
        <f t="shared" si="163"/>
        <v>16.5</v>
      </c>
      <c r="Q1067" s="9">
        <f t="shared" si="164"/>
        <v>34.475000000000001</v>
      </c>
      <c r="R1067" s="9">
        <f t="shared" si="165"/>
        <v>35.625</v>
      </c>
      <c r="S1067" s="9">
        <f t="shared" si="166"/>
        <v>30.425000000000001</v>
      </c>
      <c r="T1067" s="9">
        <f t="shared" si="167"/>
        <v>34.125</v>
      </c>
      <c r="U1067" s="8">
        <f t="shared" si="168"/>
        <v>33.508333333333333</v>
      </c>
      <c r="V1067" s="8">
        <f t="shared" si="169"/>
        <v>33.662499999999994</v>
      </c>
    </row>
    <row r="1068" spans="1:22" ht="13.5" x14ac:dyDescent="0.25">
      <c r="A1068" s="3">
        <f>RSI!A1068</f>
        <v>43865</v>
      </c>
      <c r="B1068" s="2">
        <f>RSI!B1068</f>
        <v>2.1</v>
      </c>
      <c r="C1068" s="2">
        <f>RSI!I1068</f>
        <v>57.499744384160238</v>
      </c>
      <c r="D1068" s="2">
        <f>MACD!E1068</f>
        <v>2.0308597207343126E-2</v>
      </c>
      <c r="E1068" s="2">
        <f>MACD!F1068</f>
        <v>2.3689639561900004E-2</v>
      </c>
      <c r="F1068" s="2">
        <f>'Moving Avg'!D1068</f>
        <v>2.0919999999999996</v>
      </c>
      <c r="G1068" s="2">
        <f>'Moving Avg'!F1068</f>
        <v>2.1045000000000007</v>
      </c>
      <c r="H1068" s="2">
        <f>'Moving Avg'!G1068</f>
        <v>1.989200000000001</v>
      </c>
      <c r="I1068" s="2">
        <f>'Moving Avg'!H1068</f>
        <v>1.687649999999997</v>
      </c>
      <c r="J1068" s="6" t="str">
        <f>OBV!F1068</f>
        <v>BULLISH</v>
      </c>
      <c r="K1068" s="6" t="str">
        <f>OBV!G1068</f>
        <v>NEUTRAL</v>
      </c>
      <c r="L1068" s="6" t="str">
        <f>OBV!H1068</f>
        <v>BULLISH DIVERGENCE</v>
      </c>
      <c r="M1068" s="8">
        <f t="shared" si="160"/>
        <v>25</v>
      </c>
      <c r="N1068" s="8">
        <f t="shared" si="161"/>
        <v>45</v>
      </c>
      <c r="O1068" s="8">
        <f t="shared" si="162"/>
        <v>50</v>
      </c>
      <c r="P1068" s="8">
        <f t="shared" si="163"/>
        <v>66.5</v>
      </c>
      <c r="Q1068" s="9">
        <f t="shared" si="164"/>
        <v>41.975000000000001</v>
      </c>
      <c r="R1068" s="9">
        <f t="shared" si="165"/>
        <v>48.125</v>
      </c>
      <c r="S1068" s="9">
        <f t="shared" si="166"/>
        <v>52.924999999999997</v>
      </c>
      <c r="T1068" s="9">
        <f t="shared" si="167"/>
        <v>46.625</v>
      </c>
      <c r="U1068" s="8">
        <f t="shared" si="168"/>
        <v>47.67499999999999</v>
      </c>
      <c r="V1068" s="8">
        <f t="shared" si="169"/>
        <v>47.412499999999994</v>
      </c>
    </row>
    <row r="1069" spans="1:22" ht="13.5" x14ac:dyDescent="0.25">
      <c r="A1069" s="3">
        <f>RSI!A1069</f>
        <v>43866</v>
      </c>
      <c r="B1069" s="2">
        <f>RSI!B1069</f>
        <v>2.15</v>
      </c>
      <c r="C1069" s="2">
        <f>RSI!I1069</f>
        <v>66.026931895599503</v>
      </c>
      <c r="D1069" s="2">
        <f>MACD!E1069</f>
        <v>1.4086312011991176E-2</v>
      </c>
      <c r="E1069" s="2">
        <f>MACD!F1069</f>
        <v>2.1768974051918237E-2</v>
      </c>
      <c r="F1069" s="2">
        <f>'Moving Avg'!D1069</f>
        <v>2.1040000000000001</v>
      </c>
      <c r="G1069" s="2">
        <f>'Moving Avg'!F1069</f>
        <v>2.1020000000000003</v>
      </c>
      <c r="H1069" s="2">
        <f>'Moving Avg'!G1069</f>
        <v>1.9970000000000012</v>
      </c>
      <c r="I1069" s="2">
        <f>'Moving Avg'!H1069</f>
        <v>1.6903499999999971</v>
      </c>
      <c r="J1069" s="6" t="str">
        <f>OBV!F1069</f>
        <v>BULLISH</v>
      </c>
      <c r="K1069" s="6" t="str">
        <f>OBV!G1069</f>
        <v>NEUTRAL</v>
      </c>
      <c r="L1069" s="6" t="str">
        <f>OBV!H1069</f>
        <v>CONFIRMED BULLISH</v>
      </c>
      <c r="M1069" s="8">
        <f t="shared" si="160"/>
        <v>25</v>
      </c>
      <c r="N1069" s="8">
        <f t="shared" si="161"/>
        <v>45</v>
      </c>
      <c r="O1069" s="8">
        <f t="shared" si="162"/>
        <v>50</v>
      </c>
      <c r="P1069" s="8">
        <f t="shared" si="163"/>
        <v>83.5</v>
      </c>
      <c r="Q1069" s="9">
        <f t="shared" si="164"/>
        <v>44.524999999999999</v>
      </c>
      <c r="R1069" s="9">
        <f t="shared" si="165"/>
        <v>52.375</v>
      </c>
      <c r="S1069" s="9">
        <f t="shared" si="166"/>
        <v>60.575000000000003</v>
      </c>
      <c r="T1069" s="9">
        <f t="shared" si="167"/>
        <v>50.875</v>
      </c>
      <c r="U1069" s="8">
        <f t="shared" si="168"/>
        <v>52.491666666666674</v>
      </c>
      <c r="V1069" s="8">
        <f t="shared" si="169"/>
        <v>52.087500000000006</v>
      </c>
    </row>
    <row r="1070" spans="1:22" ht="13.5" x14ac:dyDescent="0.25">
      <c r="A1070" s="3">
        <f>RSI!A1070</f>
        <v>43867</v>
      </c>
      <c r="B1070" s="2">
        <f>RSI!B1070</f>
        <v>2.15</v>
      </c>
      <c r="C1070" s="2">
        <f>RSI!I1070</f>
        <v>66.026931895599503</v>
      </c>
      <c r="D1070" s="2">
        <f>MACD!E1070</f>
        <v>8.3670137875762052E-3</v>
      </c>
      <c r="E1070" s="2">
        <f>MACD!F1070</f>
        <v>1.9088581999049833E-2</v>
      </c>
      <c r="F1070" s="2">
        <f>'Moving Avg'!D1070</f>
        <v>2.1160000000000001</v>
      </c>
      <c r="G1070" s="2">
        <f>'Moving Avg'!F1070</f>
        <v>2.1024999999999996</v>
      </c>
      <c r="H1070" s="2">
        <f>'Moving Avg'!G1070</f>
        <v>2.0048000000000012</v>
      </c>
      <c r="I1070" s="2">
        <f>'Moving Avg'!H1070</f>
        <v>1.6931499999999968</v>
      </c>
      <c r="J1070" s="6" t="str">
        <f>OBV!F1070</f>
        <v>BULLISH</v>
      </c>
      <c r="K1070" s="6" t="str">
        <f>OBV!G1070</f>
        <v>NEUTRAL</v>
      </c>
      <c r="L1070" s="6" t="str">
        <f>OBV!H1070</f>
        <v>CONFIRMED BULLISH</v>
      </c>
      <c r="M1070" s="8">
        <f t="shared" si="160"/>
        <v>25</v>
      </c>
      <c r="N1070" s="8">
        <f t="shared" si="161"/>
        <v>45</v>
      </c>
      <c r="O1070" s="8">
        <f t="shared" si="162"/>
        <v>50</v>
      </c>
      <c r="P1070" s="8">
        <f t="shared" si="163"/>
        <v>83.5</v>
      </c>
      <c r="Q1070" s="9">
        <f t="shared" si="164"/>
        <v>44.524999999999999</v>
      </c>
      <c r="R1070" s="9">
        <f t="shared" si="165"/>
        <v>52.375</v>
      </c>
      <c r="S1070" s="9">
        <f t="shared" si="166"/>
        <v>60.575000000000003</v>
      </c>
      <c r="T1070" s="9">
        <f t="shared" si="167"/>
        <v>50.875</v>
      </c>
      <c r="U1070" s="8">
        <f t="shared" si="168"/>
        <v>52.491666666666674</v>
      </c>
      <c r="V1070" s="8">
        <f t="shared" si="169"/>
        <v>52.087500000000006</v>
      </c>
    </row>
    <row r="1071" spans="1:22" ht="13.5" x14ac:dyDescent="0.25">
      <c r="A1071" s="3">
        <f>RSI!A1071</f>
        <v>43868</v>
      </c>
      <c r="B1071" s="2">
        <f>RSI!B1071</f>
        <v>2.15</v>
      </c>
      <c r="C1071" s="2">
        <f>RSI!I1071</f>
        <v>66.026931895599503</v>
      </c>
      <c r="D1071" s="2">
        <f>MACD!E1071</f>
        <v>3.1069708620359293E-3</v>
      </c>
      <c r="E1071" s="2">
        <f>MACD!F1071</f>
        <v>1.5892259771647054E-2</v>
      </c>
      <c r="F1071" s="2">
        <f>'Moving Avg'!D1071</f>
        <v>2.1280000000000001</v>
      </c>
      <c r="G1071" s="2">
        <f>'Moving Avg'!F1071</f>
        <v>2.1054999999999997</v>
      </c>
      <c r="H1071" s="2">
        <f>'Moving Avg'!G1071</f>
        <v>2.0116000000000014</v>
      </c>
      <c r="I1071" s="2">
        <f>'Moving Avg'!H1071</f>
        <v>1.695949999999997</v>
      </c>
      <c r="J1071" s="6" t="str">
        <f>OBV!F1071</f>
        <v>BULLISH</v>
      </c>
      <c r="K1071" s="6" t="str">
        <f>OBV!G1071</f>
        <v>NEUTRAL</v>
      </c>
      <c r="L1071" s="6" t="str">
        <f>OBV!H1071</f>
        <v>CONFIRMED BULLISH</v>
      </c>
      <c r="M1071" s="8">
        <f t="shared" si="160"/>
        <v>25</v>
      </c>
      <c r="N1071" s="8">
        <f t="shared" si="161"/>
        <v>45</v>
      </c>
      <c r="O1071" s="8">
        <f t="shared" si="162"/>
        <v>50</v>
      </c>
      <c r="P1071" s="8">
        <f t="shared" si="163"/>
        <v>83.5</v>
      </c>
      <c r="Q1071" s="9">
        <f t="shared" si="164"/>
        <v>44.524999999999999</v>
      </c>
      <c r="R1071" s="9">
        <f t="shared" si="165"/>
        <v>52.375</v>
      </c>
      <c r="S1071" s="9">
        <f t="shared" si="166"/>
        <v>60.575000000000003</v>
      </c>
      <c r="T1071" s="9">
        <f t="shared" si="167"/>
        <v>50.875</v>
      </c>
      <c r="U1071" s="8">
        <f t="shared" si="168"/>
        <v>52.491666666666674</v>
      </c>
      <c r="V1071" s="8">
        <f t="shared" si="169"/>
        <v>52.087500000000006</v>
      </c>
    </row>
    <row r="1072" spans="1:22" ht="13.5" x14ac:dyDescent="0.25">
      <c r="A1072" s="3">
        <f>RSI!A1072</f>
        <v>43871</v>
      </c>
      <c r="B1072" s="2">
        <f>RSI!B1072</f>
        <v>2.09</v>
      </c>
      <c r="C1072" s="2">
        <f>RSI!I1072</f>
        <v>50.762177782957636</v>
      </c>
      <c r="D1072" s="2">
        <f>MACD!E1072</f>
        <v>1.1941900525934468E-2</v>
      </c>
      <c r="E1072" s="2">
        <f>MACD!F1072</f>
        <v>1.5102187922504538E-2</v>
      </c>
      <c r="F1072" s="2">
        <f>'Moving Avg'!D1072</f>
        <v>2.1280000000000001</v>
      </c>
      <c r="G1072" s="2">
        <f>'Moving Avg'!F1072</f>
        <v>2.1054999999999993</v>
      </c>
      <c r="H1072" s="2">
        <f>'Moving Avg'!G1072</f>
        <v>2.0172000000000017</v>
      </c>
      <c r="I1072" s="2">
        <f>'Moving Avg'!H1072</f>
        <v>1.6984499999999969</v>
      </c>
      <c r="J1072" s="6" t="str">
        <f>OBV!F1072</f>
        <v>BEARISH</v>
      </c>
      <c r="K1072" s="6" t="str">
        <f>OBV!G1072</f>
        <v>NEUTRAL</v>
      </c>
      <c r="L1072" s="6" t="str">
        <f>OBV!H1072</f>
        <v>NEUTRAL</v>
      </c>
      <c r="M1072" s="8">
        <f t="shared" si="160"/>
        <v>25</v>
      </c>
      <c r="N1072" s="8">
        <f t="shared" si="161"/>
        <v>45</v>
      </c>
      <c r="O1072" s="8">
        <f t="shared" si="162"/>
        <v>50</v>
      </c>
      <c r="P1072" s="8">
        <f t="shared" si="163"/>
        <v>16.5</v>
      </c>
      <c r="Q1072" s="9">
        <f t="shared" si="164"/>
        <v>34.475000000000001</v>
      </c>
      <c r="R1072" s="9">
        <f t="shared" si="165"/>
        <v>35.625</v>
      </c>
      <c r="S1072" s="9">
        <f t="shared" si="166"/>
        <v>30.425000000000001</v>
      </c>
      <c r="T1072" s="9">
        <f t="shared" si="167"/>
        <v>34.125</v>
      </c>
      <c r="U1072" s="8">
        <f t="shared" si="168"/>
        <v>33.508333333333333</v>
      </c>
      <c r="V1072" s="8">
        <f t="shared" si="169"/>
        <v>33.662499999999994</v>
      </c>
    </row>
    <row r="1073" spans="1:22" ht="13.5" x14ac:dyDescent="0.25">
      <c r="A1073" s="3">
        <f>RSI!A1073</f>
        <v>43872</v>
      </c>
      <c r="B1073" s="2">
        <f>RSI!B1073</f>
        <v>2.09</v>
      </c>
      <c r="C1073" s="2">
        <f>RSI!I1073</f>
        <v>50.762177782957622</v>
      </c>
      <c r="D1073" s="2">
        <f>MACD!E1073</f>
        <v>1.9411524615588149E-2</v>
      </c>
      <c r="E1073" s="2">
        <f>MACD!F1073</f>
        <v>1.5964055261121261E-2</v>
      </c>
      <c r="F1073" s="2">
        <f>'Moving Avg'!D1073</f>
        <v>2.1259999999999999</v>
      </c>
      <c r="G1073" s="2">
        <f>'Moving Avg'!F1073</f>
        <v>2.1055000000000001</v>
      </c>
      <c r="H1073" s="2">
        <f>'Moving Avg'!G1073</f>
        <v>2.0228000000000019</v>
      </c>
      <c r="I1073" s="2">
        <f>'Moving Avg'!H1073</f>
        <v>1.7010499999999968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  <c r="M1073" s="8">
        <f t="shared" si="160"/>
        <v>25</v>
      </c>
      <c r="N1073" s="8">
        <f t="shared" si="161"/>
        <v>0</v>
      </c>
      <c r="O1073" s="8">
        <f t="shared" si="162"/>
        <v>50</v>
      </c>
      <c r="P1073" s="8">
        <f t="shared" si="163"/>
        <v>16.5</v>
      </c>
      <c r="Q1073" s="9">
        <f t="shared" si="164"/>
        <v>18.725000000000001</v>
      </c>
      <c r="R1073" s="9">
        <f t="shared" si="165"/>
        <v>26.625</v>
      </c>
      <c r="S1073" s="9">
        <f t="shared" si="166"/>
        <v>23.675000000000001</v>
      </c>
      <c r="T1073" s="9">
        <f t="shared" si="167"/>
        <v>22.875</v>
      </c>
      <c r="U1073" s="8">
        <f t="shared" si="168"/>
        <v>23.008333333333336</v>
      </c>
      <c r="V1073" s="8">
        <f t="shared" si="169"/>
        <v>22.975000000000001</v>
      </c>
    </row>
    <row r="1074" spans="1:22" ht="13.5" x14ac:dyDescent="0.25">
      <c r="A1074" s="3">
        <f>RSI!A1074</f>
        <v>43873</v>
      </c>
      <c r="B1074" s="2">
        <f>RSI!B1074</f>
        <v>2.09</v>
      </c>
      <c r="C1074" s="2">
        <f>RSI!I1074</f>
        <v>50.762177782957622</v>
      </c>
      <c r="D1074" s="2">
        <f>MACD!E1074</f>
        <v>1.649557169875715E-2</v>
      </c>
      <c r="E1074" s="2">
        <f>MACD!F1074</f>
        <v>1.6070358548648439E-2</v>
      </c>
      <c r="F1074" s="2">
        <f>'Moving Avg'!D1074</f>
        <v>2.1139999999999999</v>
      </c>
      <c r="G1074" s="2">
        <f>'Moving Avg'!F1074</f>
        <v>2.1055000000000001</v>
      </c>
      <c r="H1074" s="2">
        <f>'Moving Avg'!G1074</f>
        <v>2.0284000000000018</v>
      </c>
      <c r="I1074" s="2">
        <f>'Moving Avg'!H1074</f>
        <v>1.7036499999999968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  <c r="M1074" s="8">
        <f t="shared" si="160"/>
        <v>25</v>
      </c>
      <c r="N1074" s="8">
        <f t="shared" si="161"/>
        <v>0</v>
      </c>
      <c r="O1074" s="8">
        <f t="shared" si="162"/>
        <v>50</v>
      </c>
      <c r="P1074" s="8">
        <f t="shared" si="163"/>
        <v>16.5</v>
      </c>
      <c r="Q1074" s="9">
        <f t="shared" si="164"/>
        <v>18.725000000000001</v>
      </c>
      <c r="R1074" s="9">
        <f t="shared" si="165"/>
        <v>26.625</v>
      </c>
      <c r="S1074" s="9">
        <f t="shared" si="166"/>
        <v>23.675000000000001</v>
      </c>
      <c r="T1074" s="9">
        <f t="shared" si="167"/>
        <v>22.875</v>
      </c>
      <c r="U1074" s="8">
        <f t="shared" si="168"/>
        <v>23.008333333333336</v>
      </c>
      <c r="V1074" s="8">
        <f t="shared" si="169"/>
        <v>22.975000000000001</v>
      </c>
    </row>
    <row r="1075" spans="1:22" ht="13.5" x14ac:dyDescent="0.25">
      <c r="A1075" s="3">
        <f>RSI!A1075</f>
        <v>43874</v>
      </c>
      <c r="B1075" s="2">
        <f>RSI!B1075</f>
        <v>2.15</v>
      </c>
      <c r="C1075" s="2">
        <f>RSI!I1075</f>
        <v>61.794139213647568</v>
      </c>
      <c r="D1075" s="2">
        <f>MACD!E1075</f>
        <v>9.5785650351571938E-3</v>
      </c>
      <c r="E1075" s="2">
        <f>MACD!F1075</f>
        <v>1.4771999845950191E-2</v>
      </c>
      <c r="F1075" s="2">
        <f>'Moving Avg'!D1075</f>
        <v>2.1139999999999999</v>
      </c>
      <c r="G1075" s="2">
        <f>'Moving Avg'!F1075</f>
        <v>2.1085000000000003</v>
      </c>
      <c r="H1075" s="2">
        <f>'Moving Avg'!G1075</f>
        <v>2.034200000000002</v>
      </c>
      <c r="I1075" s="2">
        <f>'Moving Avg'!H1075</f>
        <v>1.7064499999999965</v>
      </c>
      <c r="J1075" s="6" t="str">
        <f>OBV!F1075</f>
        <v>BEARISH</v>
      </c>
      <c r="K1075" s="6" t="str">
        <f>OBV!G1075</f>
        <v>NEUTRAL</v>
      </c>
      <c r="L1075" s="6" t="str">
        <f>OBV!H1075</f>
        <v>NEUTRAL</v>
      </c>
      <c r="M1075" s="8">
        <f t="shared" si="160"/>
        <v>25</v>
      </c>
      <c r="N1075" s="8">
        <f t="shared" si="161"/>
        <v>45</v>
      </c>
      <c r="O1075" s="8">
        <f t="shared" si="162"/>
        <v>50</v>
      </c>
      <c r="P1075" s="8">
        <f t="shared" si="163"/>
        <v>16.5</v>
      </c>
      <c r="Q1075" s="9">
        <f t="shared" si="164"/>
        <v>34.475000000000001</v>
      </c>
      <c r="R1075" s="9">
        <f t="shared" si="165"/>
        <v>35.625</v>
      </c>
      <c r="S1075" s="9">
        <f t="shared" si="166"/>
        <v>30.425000000000001</v>
      </c>
      <c r="T1075" s="9">
        <f t="shared" si="167"/>
        <v>34.125</v>
      </c>
      <c r="U1075" s="8">
        <f t="shared" si="168"/>
        <v>33.508333333333333</v>
      </c>
      <c r="V1075" s="8">
        <f t="shared" si="169"/>
        <v>33.662499999999994</v>
      </c>
    </row>
    <row r="1076" spans="1:22" ht="13.5" x14ac:dyDescent="0.25">
      <c r="A1076" s="3">
        <f>RSI!A1076</f>
        <v>43875</v>
      </c>
      <c r="B1076" s="2">
        <f>RSI!B1076</f>
        <v>2.15</v>
      </c>
      <c r="C1076" s="2">
        <f>RSI!I1076</f>
        <v>61.794139213647568</v>
      </c>
      <c r="D1076" s="2">
        <f>MACD!E1076</f>
        <v>3.3663397000274209E-3</v>
      </c>
      <c r="E1076" s="2">
        <f>MACD!F1076</f>
        <v>1.2490867816765639E-2</v>
      </c>
      <c r="F1076" s="2">
        <f>'Moving Avg'!D1076</f>
        <v>2.1139999999999999</v>
      </c>
      <c r="G1076" s="2">
        <f>'Moving Avg'!F1076</f>
        <v>2.1115000000000004</v>
      </c>
      <c r="H1076" s="2">
        <f>'Moving Avg'!G1076</f>
        <v>2.0410000000000021</v>
      </c>
      <c r="I1076" s="2">
        <f>'Moving Avg'!H1076</f>
        <v>1.7092499999999964</v>
      </c>
      <c r="J1076" s="6" t="str">
        <f>OBV!F1076</f>
        <v>BEARISH</v>
      </c>
      <c r="K1076" s="6" t="str">
        <f>OBV!G1076</f>
        <v>NEUTRAL</v>
      </c>
      <c r="L1076" s="6" t="str">
        <f>OBV!H1076</f>
        <v>NEUTRAL</v>
      </c>
      <c r="M1076" s="8">
        <f t="shared" si="160"/>
        <v>25</v>
      </c>
      <c r="N1076" s="8">
        <f t="shared" si="161"/>
        <v>45</v>
      </c>
      <c r="O1076" s="8">
        <f t="shared" si="162"/>
        <v>50</v>
      </c>
      <c r="P1076" s="8">
        <f t="shared" si="163"/>
        <v>16.5</v>
      </c>
      <c r="Q1076" s="9">
        <f t="shared" si="164"/>
        <v>34.475000000000001</v>
      </c>
      <c r="R1076" s="9">
        <f t="shared" si="165"/>
        <v>35.625</v>
      </c>
      <c r="S1076" s="9">
        <f t="shared" si="166"/>
        <v>30.425000000000001</v>
      </c>
      <c r="T1076" s="9">
        <f t="shared" si="167"/>
        <v>34.125</v>
      </c>
      <c r="U1076" s="8">
        <f t="shared" si="168"/>
        <v>33.508333333333333</v>
      </c>
      <c r="V1076" s="8">
        <f t="shared" si="169"/>
        <v>33.662499999999994</v>
      </c>
    </row>
    <row r="1077" spans="1:22" ht="13.5" x14ac:dyDescent="0.25">
      <c r="A1077" s="3">
        <f>RSI!A1077</f>
        <v>43878</v>
      </c>
      <c r="B1077" s="2">
        <f>RSI!B1077</f>
        <v>2.15</v>
      </c>
      <c r="C1077" s="2">
        <f>RSI!I1077</f>
        <v>61.794139213647568</v>
      </c>
      <c r="D1077" s="2">
        <f>MACD!E1077</f>
        <v>-2.2229119408865294E-3</v>
      </c>
      <c r="E1077" s="2">
        <f>MACD!F1077</f>
        <v>9.5481118652352061E-3</v>
      </c>
      <c r="F1077" s="2">
        <f>'Moving Avg'!D1077</f>
        <v>2.1260000000000003</v>
      </c>
      <c r="G1077" s="2">
        <f>'Moving Avg'!F1077</f>
        <v>2.1145</v>
      </c>
      <c r="H1077" s="2">
        <f>'Moving Avg'!G1077</f>
        <v>2.0478000000000018</v>
      </c>
      <c r="I1077" s="2">
        <f>'Moving Avg'!H1077</f>
        <v>1.7120499999999965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  <c r="M1077" s="8">
        <f t="shared" si="160"/>
        <v>25</v>
      </c>
      <c r="N1077" s="8">
        <f t="shared" si="161"/>
        <v>45</v>
      </c>
      <c r="O1077" s="8">
        <f t="shared" si="162"/>
        <v>50</v>
      </c>
      <c r="P1077" s="8">
        <f t="shared" si="163"/>
        <v>83.5</v>
      </c>
      <c r="Q1077" s="9">
        <f t="shared" si="164"/>
        <v>44.524999999999999</v>
      </c>
      <c r="R1077" s="9">
        <f t="shared" si="165"/>
        <v>52.375</v>
      </c>
      <c r="S1077" s="9">
        <f t="shared" si="166"/>
        <v>60.575000000000003</v>
      </c>
      <c r="T1077" s="9">
        <f t="shared" si="167"/>
        <v>50.875</v>
      </c>
      <c r="U1077" s="8">
        <f t="shared" si="168"/>
        <v>52.491666666666674</v>
      </c>
      <c r="V1077" s="8">
        <f t="shared" si="169"/>
        <v>52.087500000000006</v>
      </c>
    </row>
    <row r="1078" spans="1:22" ht="13.5" x14ac:dyDescent="0.25">
      <c r="A1078" s="3">
        <f>RSI!A1078</f>
        <v>43879</v>
      </c>
      <c r="B1078" s="2">
        <f>RSI!B1078</f>
        <v>2.15</v>
      </c>
      <c r="C1078" s="2">
        <f>RSI!I1078</f>
        <v>61.794139213647568</v>
      </c>
      <c r="D1078" s="2">
        <f>MACD!E1078</f>
        <v>-5.7219220647835023E-3</v>
      </c>
      <c r="E1078" s="2">
        <f>MACD!F1078</f>
        <v>6.4941050792314652E-3</v>
      </c>
      <c r="F1078" s="2">
        <f>'Moving Avg'!D1078</f>
        <v>2.1380000000000003</v>
      </c>
      <c r="G1078" s="2">
        <f>'Moving Avg'!F1078</f>
        <v>2.1174999999999997</v>
      </c>
      <c r="H1078" s="2">
        <f>'Moving Avg'!G1078</f>
        <v>2.0546000000000024</v>
      </c>
      <c r="I1078" s="2">
        <f>'Moving Avg'!H1078</f>
        <v>1.7148499999999964</v>
      </c>
      <c r="J1078" s="6" t="str">
        <f>OBV!F1078</f>
        <v>BULLISH</v>
      </c>
      <c r="K1078" s="6" t="str">
        <f>OBV!G1078</f>
        <v>NEUTRAL</v>
      </c>
      <c r="L1078" s="6" t="str">
        <f>OBV!H1078</f>
        <v>CONFIRMED BULLISH</v>
      </c>
      <c r="M1078" s="8">
        <f t="shared" si="160"/>
        <v>25</v>
      </c>
      <c r="N1078" s="8">
        <f t="shared" si="161"/>
        <v>45</v>
      </c>
      <c r="O1078" s="8">
        <f t="shared" si="162"/>
        <v>50</v>
      </c>
      <c r="P1078" s="8">
        <f t="shared" si="163"/>
        <v>83.5</v>
      </c>
      <c r="Q1078" s="9">
        <f t="shared" si="164"/>
        <v>44.524999999999999</v>
      </c>
      <c r="R1078" s="9">
        <f t="shared" si="165"/>
        <v>52.375</v>
      </c>
      <c r="S1078" s="9">
        <f t="shared" si="166"/>
        <v>60.575000000000003</v>
      </c>
      <c r="T1078" s="9">
        <f t="shared" si="167"/>
        <v>50.875</v>
      </c>
      <c r="U1078" s="8">
        <f t="shared" si="168"/>
        <v>52.491666666666674</v>
      </c>
      <c r="V1078" s="8">
        <f t="shared" si="169"/>
        <v>52.087500000000006</v>
      </c>
    </row>
    <row r="1079" spans="1:22" ht="13.5" x14ac:dyDescent="0.25">
      <c r="A1079" s="3">
        <f>RSI!A1079</f>
        <v>43880</v>
      </c>
      <c r="B1079" s="2">
        <f>RSI!B1079</f>
        <v>2.15</v>
      </c>
      <c r="C1079" s="2">
        <f>RSI!I1079</f>
        <v>61.794139213647583</v>
      </c>
      <c r="D1079" s="2">
        <f>MACD!E1079</f>
        <v>-1.2755975514284756E-3</v>
      </c>
      <c r="E1079" s="2">
        <f>MACD!F1079</f>
        <v>4.9401645530994772E-3</v>
      </c>
      <c r="F1079" s="2">
        <f>'Moving Avg'!D1079</f>
        <v>2.15</v>
      </c>
      <c r="G1079" s="2">
        <f>'Moving Avg'!F1079</f>
        <v>2.1204999999999994</v>
      </c>
      <c r="H1079" s="2">
        <f>'Moving Avg'!G1079</f>
        <v>2.0614000000000026</v>
      </c>
      <c r="I1079" s="2">
        <f>'Moving Avg'!H1079</f>
        <v>1.7177999999999967</v>
      </c>
      <c r="J1079" s="6" t="str">
        <f>OBV!F1079</f>
        <v>BULLISH</v>
      </c>
      <c r="K1079" s="6" t="str">
        <f>OBV!G1079</f>
        <v>NEUTRAL</v>
      </c>
      <c r="L1079" s="6" t="str">
        <f>OBV!H1079</f>
        <v>CONFIRMED BULLISH</v>
      </c>
      <c r="M1079" s="8">
        <f t="shared" si="160"/>
        <v>25</v>
      </c>
      <c r="N1079" s="8">
        <f t="shared" si="161"/>
        <v>45</v>
      </c>
      <c r="O1079" s="8">
        <f t="shared" si="162"/>
        <v>50</v>
      </c>
      <c r="P1079" s="8">
        <f t="shared" si="163"/>
        <v>83.5</v>
      </c>
      <c r="Q1079" s="9">
        <f t="shared" si="164"/>
        <v>44.524999999999999</v>
      </c>
      <c r="R1079" s="9">
        <f t="shared" si="165"/>
        <v>52.375</v>
      </c>
      <c r="S1079" s="9">
        <f t="shared" si="166"/>
        <v>60.575000000000003</v>
      </c>
      <c r="T1079" s="9">
        <f t="shared" si="167"/>
        <v>50.875</v>
      </c>
      <c r="U1079" s="8">
        <f t="shared" si="168"/>
        <v>52.491666666666674</v>
      </c>
      <c r="V1079" s="8">
        <f t="shared" si="169"/>
        <v>52.087500000000006</v>
      </c>
    </row>
    <row r="1080" spans="1:22" ht="13.5" x14ac:dyDescent="0.25">
      <c r="A1080" s="3">
        <f>RSI!A1080</f>
        <v>43881</v>
      </c>
      <c r="B1080" s="2">
        <f>RSI!B1080</f>
        <v>2.14</v>
      </c>
      <c r="C1080" s="2">
        <f>RSI!I1080</f>
        <v>58.623146873633672</v>
      </c>
      <c r="D1080" s="2">
        <f>MACD!E1080</f>
        <v>2.9632674952329019E-3</v>
      </c>
      <c r="E1080" s="2">
        <f>MACD!F1080</f>
        <v>4.5447851415261623E-3</v>
      </c>
      <c r="F1080" s="2">
        <f>'Moving Avg'!D1080</f>
        <v>2.1480000000000001</v>
      </c>
      <c r="G1080" s="2">
        <f>'Moving Avg'!F1080</f>
        <v>2.1229999999999998</v>
      </c>
      <c r="H1080" s="2">
        <f>'Moving Avg'!G1080</f>
        <v>2.0680000000000023</v>
      </c>
      <c r="I1080" s="2">
        <f>'Moving Avg'!H1080</f>
        <v>1.7206999999999966</v>
      </c>
      <c r="J1080" s="6" t="str">
        <f>OBV!F1080</f>
        <v>BEARISH</v>
      </c>
      <c r="K1080" s="6" t="str">
        <f>OBV!G1080</f>
        <v>NEUTRAL</v>
      </c>
      <c r="L1080" s="6" t="str">
        <f>OBV!H1080</f>
        <v>CONFIRMED BEARISH</v>
      </c>
      <c r="M1080" s="8">
        <f t="shared" si="160"/>
        <v>25</v>
      </c>
      <c r="N1080" s="8">
        <f t="shared" si="161"/>
        <v>45</v>
      </c>
      <c r="O1080" s="8">
        <f t="shared" si="162"/>
        <v>50</v>
      </c>
      <c r="P1080" s="8">
        <f t="shared" si="163"/>
        <v>16.5</v>
      </c>
      <c r="Q1080" s="9">
        <f t="shared" si="164"/>
        <v>34.475000000000001</v>
      </c>
      <c r="R1080" s="9">
        <f t="shared" si="165"/>
        <v>35.625</v>
      </c>
      <c r="S1080" s="9">
        <f t="shared" si="166"/>
        <v>30.425000000000001</v>
      </c>
      <c r="T1080" s="9">
        <f t="shared" si="167"/>
        <v>34.125</v>
      </c>
      <c r="U1080" s="8">
        <f t="shared" si="168"/>
        <v>33.508333333333333</v>
      </c>
      <c r="V1080" s="8">
        <f t="shared" si="169"/>
        <v>33.662499999999994</v>
      </c>
    </row>
    <row r="1081" spans="1:22" ht="13.5" x14ac:dyDescent="0.25">
      <c r="A1081" s="3">
        <f>RSI!A1081</f>
        <v>43882</v>
      </c>
      <c r="B1081" s="2">
        <f>RSI!B1081</f>
        <v>2.09</v>
      </c>
      <c r="C1081" s="2">
        <f>RSI!I1081</f>
        <v>45.9316089369308</v>
      </c>
      <c r="D1081" s="2">
        <f>MACD!E1081</f>
        <v>1.0068209996232813E-2</v>
      </c>
      <c r="E1081" s="2">
        <f>MACD!F1081</f>
        <v>5.6494701124674921E-3</v>
      </c>
      <c r="F1081" s="2">
        <f>'Moving Avg'!D1081</f>
        <v>2.1360000000000001</v>
      </c>
      <c r="G1081" s="2">
        <f>'Moving Avg'!F1081</f>
        <v>2.1229999999999998</v>
      </c>
      <c r="H1081" s="2">
        <f>'Moving Avg'!G1081</f>
        <v>2.0736000000000021</v>
      </c>
      <c r="I1081" s="2">
        <f>'Moving Avg'!H1081</f>
        <v>1.7233499999999964</v>
      </c>
      <c r="J1081" s="6" t="str">
        <f>OBV!F1081</f>
        <v>BEARISH</v>
      </c>
      <c r="K1081" s="6" t="str">
        <f>OBV!G1081</f>
        <v>NEUTRAL</v>
      </c>
      <c r="L1081" s="6" t="str">
        <f>OBV!H1081</f>
        <v>CONFIRMED BEARISH</v>
      </c>
      <c r="M1081" s="8">
        <f t="shared" si="160"/>
        <v>25</v>
      </c>
      <c r="N1081" s="8">
        <f t="shared" si="161"/>
        <v>0</v>
      </c>
      <c r="O1081" s="8">
        <f t="shared" si="162"/>
        <v>50</v>
      </c>
      <c r="P1081" s="8">
        <f t="shared" si="163"/>
        <v>16.5</v>
      </c>
      <c r="Q1081" s="9">
        <f t="shared" si="164"/>
        <v>18.725000000000001</v>
      </c>
      <c r="R1081" s="9">
        <f t="shared" si="165"/>
        <v>26.625</v>
      </c>
      <c r="S1081" s="9">
        <f t="shared" si="166"/>
        <v>23.675000000000001</v>
      </c>
      <c r="T1081" s="9">
        <f t="shared" si="167"/>
        <v>22.875</v>
      </c>
      <c r="U1081" s="8">
        <f t="shared" si="168"/>
        <v>23.008333333333336</v>
      </c>
      <c r="V1081" s="8">
        <f t="shared" si="169"/>
        <v>22.975000000000001</v>
      </c>
    </row>
    <row r="1082" spans="1:22" ht="13.5" x14ac:dyDescent="0.25">
      <c r="A1082" s="3">
        <f>RSI!A1082</f>
        <v>43885</v>
      </c>
      <c r="B1082" s="2">
        <f>RSI!B1082</f>
        <v>2.09</v>
      </c>
      <c r="C1082" s="2">
        <f>RSI!I1082</f>
        <v>45.9316089369308</v>
      </c>
      <c r="D1082" s="2">
        <f>MACD!E1082</f>
        <v>6.9730144058910426E-3</v>
      </c>
      <c r="E1082" s="2">
        <f>MACD!F1082</f>
        <v>5.914178971152202E-3</v>
      </c>
      <c r="F1082" s="2">
        <f>'Moving Avg'!D1082</f>
        <v>2.1239999999999997</v>
      </c>
      <c r="G1082" s="2">
        <f>'Moving Avg'!F1082</f>
        <v>2.1199999999999997</v>
      </c>
      <c r="H1082" s="2">
        <f>'Moving Avg'!G1082</f>
        <v>2.078400000000002</v>
      </c>
      <c r="I1082" s="2">
        <f>'Moving Avg'!H1082</f>
        <v>1.7259999999999964</v>
      </c>
      <c r="J1082" s="6" t="str">
        <f>OBV!F1082</f>
        <v>BEARISH</v>
      </c>
      <c r="K1082" s="6" t="str">
        <f>OBV!G1082</f>
        <v>NEUTRAL</v>
      </c>
      <c r="L1082" s="6" t="str">
        <f>OBV!H1082</f>
        <v>CONFIRMED BEARISH</v>
      </c>
      <c r="M1082" s="8">
        <f t="shared" si="160"/>
        <v>25</v>
      </c>
      <c r="N1082" s="8">
        <f t="shared" si="161"/>
        <v>0</v>
      </c>
      <c r="O1082" s="8">
        <f t="shared" si="162"/>
        <v>50</v>
      </c>
      <c r="P1082" s="8">
        <f t="shared" si="163"/>
        <v>16.5</v>
      </c>
      <c r="Q1082" s="9">
        <f t="shared" si="164"/>
        <v>18.725000000000001</v>
      </c>
      <c r="R1082" s="9">
        <f t="shared" si="165"/>
        <v>26.625</v>
      </c>
      <c r="S1082" s="9">
        <f t="shared" si="166"/>
        <v>23.675000000000001</v>
      </c>
      <c r="T1082" s="9">
        <f t="shared" si="167"/>
        <v>22.875</v>
      </c>
      <c r="U1082" s="8">
        <f t="shared" si="168"/>
        <v>23.008333333333336</v>
      </c>
      <c r="V1082" s="8">
        <f t="shared" si="169"/>
        <v>22.975000000000001</v>
      </c>
    </row>
    <row r="1083" spans="1:22" ht="13.5" x14ac:dyDescent="0.25">
      <c r="A1083" s="3">
        <f>RSI!A1083</f>
        <v>43886</v>
      </c>
      <c r="B1083" s="2">
        <f>RSI!B1083</f>
        <v>2.15</v>
      </c>
      <c r="C1083" s="2">
        <f>RSI!I1083</f>
        <v>58.450404286800151</v>
      </c>
      <c r="D1083" s="2">
        <f>MACD!E1083</f>
        <v>2.4094619658576732E-5</v>
      </c>
      <c r="E1083" s="2">
        <f>MACD!F1083</f>
        <v>4.736162100853477E-3</v>
      </c>
      <c r="F1083" s="2">
        <f>'Moving Avg'!D1083</f>
        <v>2.1239999999999997</v>
      </c>
      <c r="G1083" s="2">
        <f>'Moving Avg'!F1083</f>
        <v>2.12</v>
      </c>
      <c r="H1083" s="2">
        <f>'Moving Avg'!G1083</f>
        <v>2.0852000000000022</v>
      </c>
      <c r="I1083" s="2">
        <f>'Moving Avg'!H1083</f>
        <v>1.7289499999999962</v>
      </c>
      <c r="J1083" s="6" t="str">
        <f>OBV!F1083</f>
        <v>BEARISH</v>
      </c>
      <c r="K1083" s="6" t="str">
        <f>OBV!G1083</f>
        <v>NEUTRAL</v>
      </c>
      <c r="L1083" s="6" t="str">
        <f>OBV!H1083</f>
        <v>NEUTRAL</v>
      </c>
      <c r="M1083" s="8">
        <f t="shared" si="160"/>
        <v>25</v>
      </c>
      <c r="N1083" s="8">
        <f t="shared" si="161"/>
        <v>45</v>
      </c>
      <c r="O1083" s="8">
        <f t="shared" si="162"/>
        <v>50</v>
      </c>
      <c r="P1083" s="8">
        <f t="shared" si="163"/>
        <v>16.5</v>
      </c>
      <c r="Q1083" s="9">
        <f t="shared" si="164"/>
        <v>34.475000000000001</v>
      </c>
      <c r="R1083" s="9">
        <f t="shared" si="165"/>
        <v>35.625</v>
      </c>
      <c r="S1083" s="9">
        <f t="shared" si="166"/>
        <v>30.425000000000001</v>
      </c>
      <c r="T1083" s="9">
        <f t="shared" si="167"/>
        <v>34.125</v>
      </c>
      <c r="U1083" s="8">
        <f t="shared" si="168"/>
        <v>33.508333333333333</v>
      </c>
      <c r="V1083" s="8">
        <f t="shared" si="169"/>
        <v>33.662499999999994</v>
      </c>
    </row>
    <row r="1084" spans="1:22" ht="13.5" x14ac:dyDescent="0.25">
      <c r="A1084" s="3">
        <f>RSI!A1084</f>
        <v>43887</v>
      </c>
      <c r="B1084" s="2">
        <f>RSI!B1084</f>
        <v>2.15</v>
      </c>
      <c r="C1084" s="2">
        <f>RSI!I1084</f>
        <v>58.450404286800158</v>
      </c>
      <c r="D1084" s="2">
        <f>MACD!E1084</f>
        <v>-6.1042510204907252E-3</v>
      </c>
      <c r="E1084" s="2">
        <f>MACD!F1084</f>
        <v>2.5680794765846364E-3</v>
      </c>
      <c r="F1084" s="2">
        <f>'Moving Avg'!D1084</f>
        <v>2.1240000000000001</v>
      </c>
      <c r="G1084" s="2">
        <f>'Moving Avg'!F1084</f>
        <v>2.1229999999999998</v>
      </c>
      <c r="H1084" s="2">
        <f>'Moving Avg'!G1084</f>
        <v>2.0920000000000023</v>
      </c>
      <c r="I1084" s="2">
        <f>'Moving Avg'!H1084</f>
        <v>1.731899999999996</v>
      </c>
      <c r="J1084" s="6" t="str">
        <f>OBV!F1084</f>
        <v>BEARISH</v>
      </c>
      <c r="K1084" s="6" t="str">
        <f>OBV!G1084</f>
        <v>NEUTRAL</v>
      </c>
      <c r="L1084" s="6" t="str">
        <f>OBV!H1084</f>
        <v>NEUTRAL</v>
      </c>
      <c r="M1084" s="8">
        <f t="shared" si="160"/>
        <v>25</v>
      </c>
      <c r="N1084" s="8">
        <f t="shared" si="161"/>
        <v>45</v>
      </c>
      <c r="O1084" s="8">
        <f t="shared" si="162"/>
        <v>50</v>
      </c>
      <c r="P1084" s="8">
        <f t="shared" si="163"/>
        <v>16.5</v>
      </c>
      <c r="Q1084" s="9">
        <f t="shared" si="164"/>
        <v>34.475000000000001</v>
      </c>
      <c r="R1084" s="9">
        <f t="shared" si="165"/>
        <v>35.625</v>
      </c>
      <c r="S1084" s="9">
        <f t="shared" si="166"/>
        <v>30.425000000000001</v>
      </c>
      <c r="T1084" s="9">
        <f t="shared" si="167"/>
        <v>34.125</v>
      </c>
      <c r="U1084" s="8">
        <f t="shared" si="168"/>
        <v>33.508333333333333</v>
      </c>
      <c r="V1084" s="8">
        <f t="shared" si="169"/>
        <v>33.662499999999994</v>
      </c>
    </row>
    <row r="1085" spans="1:22" ht="13.5" x14ac:dyDescent="0.25">
      <c r="A1085" s="3">
        <f>RSI!A1085</f>
        <v>43888</v>
      </c>
      <c r="B1085" s="2">
        <f>RSI!B1085</f>
        <v>2.15</v>
      </c>
      <c r="C1085" s="2">
        <f>RSI!I1085</f>
        <v>58.450404286800158</v>
      </c>
      <c r="D1085" s="2">
        <f>MACD!E1085</f>
        <v>-2.2890887611151101E-3</v>
      </c>
      <c r="E1085" s="2">
        <f>MACD!F1085</f>
        <v>1.5966458290446871E-3</v>
      </c>
      <c r="F1085" s="2">
        <f>'Moving Avg'!D1085</f>
        <v>2.1260000000000003</v>
      </c>
      <c r="G1085" s="2">
        <f>'Moving Avg'!F1085</f>
        <v>2.1259999999999994</v>
      </c>
      <c r="H1085" s="2">
        <f>'Moving Avg'!G1085</f>
        <v>2.0988000000000024</v>
      </c>
      <c r="I1085" s="2">
        <f>'Moving Avg'!H1085</f>
        <v>1.7348499999999958</v>
      </c>
      <c r="J1085" s="6" t="str">
        <f>OBV!F1085</f>
        <v>BEARISH</v>
      </c>
      <c r="K1085" s="6" t="str">
        <f>OBV!G1085</f>
        <v>NEUTRAL</v>
      </c>
      <c r="L1085" s="6" t="str">
        <f>OBV!H1085</f>
        <v>BEARISH DIVERGENCE</v>
      </c>
      <c r="M1085" s="8">
        <f t="shared" si="160"/>
        <v>25</v>
      </c>
      <c r="N1085" s="8">
        <f t="shared" si="161"/>
        <v>45</v>
      </c>
      <c r="O1085" s="8">
        <f t="shared" si="162"/>
        <v>50</v>
      </c>
      <c r="P1085" s="8">
        <f t="shared" si="163"/>
        <v>16.5</v>
      </c>
      <c r="Q1085" s="9">
        <f t="shared" si="164"/>
        <v>34.475000000000001</v>
      </c>
      <c r="R1085" s="9">
        <f t="shared" si="165"/>
        <v>35.625</v>
      </c>
      <c r="S1085" s="9">
        <f t="shared" si="166"/>
        <v>30.425000000000001</v>
      </c>
      <c r="T1085" s="9">
        <f t="shared" si="167"/>
        <v>34.125</v>
      </c>
      <c r="U1085" s="8">
        <f t="shared" si="168"/>
        <v>33.508333333333333</v>
      </c>
      <c r="V1085" s="8">
        <f t="shared" si="169"/>
        <v>33.662499999999994</v>
      </c>
    </row>
    <row r="1086" spans="1:22" ht="13.5" x14ac:dyDescent="0.25">
      <c r="A1086" s="3">
        <f>RSI!A1086</f>
        <v>43889</v>
      </c>
      <c r="B1086" s="2">
        <f>RSI!B1086</f>
        <v>2.15</v>
      </c>
      <c r="C1086" s="2">
        <f>RSI!I1086</f>
        <v>58.450404286800158</v>
      </c>
      <c r="D1086" s="2">
        <f>MACD!E1086</f>
        <v>7.2608496074444417E-4</v>
      </c>
      <c r="E1086" s="2">
        <f>MACD!F1086</f>
        <v>1.4225336553846386E-3</v>
      </c>
      <c r="F1086" s="2">
        <f>'Moving Avg'!D1086</f>
        <v>2.1380000000000003</v>
      </c>
      <c r="G1086" s="2">
        <f>'Moving Avg'!F1086</f>
        <v>2.1289999999999991</v>
      </c>
      <c r="H1086" s="2">
        <f>'Moving Avg'!G1086</f>
        <v>2.1056000000000021</v>
      </c>
      <c r="I1086" s="2">
        <f>'Moving Avg'!H1086</f>
        <v>1.7377999999999958</v>
      </c>
      <c r="J1086" s="6" t="str">
        <f>OBV!F1086</f>
        <v>BULLISH</v>
      </c>
      <c r="K1086" s="6" t="str">
        <f>OBV!G1086</f>
        <v>NEUTRAL</v>
      </c>
      <c r="L1086" s="6" t="str">
        <f>OBV!H1086</f>
        <v>CONFIRMED BULLISH</v>
      </c>
      <c r="M1086" s="8">
        <f t="shared" si="160"/>
        <v>25</v>
      </c>
      <c r="N1086" s="8">
        <f t="shared" si="161"/>
        <v>45</v>
      </c>
      <c r="O1086" s="8">
        <f t="shared" si="162"/>
        <v>50</v>
      </c>
      <c r="P1086" s="8">
        <f t="shared" si="163"/>
        <v>83.5</v>
      </c>
      <c r="Q1086" s="9">
        <f t="shared" si="164"/>
        <v>44.524999999999999</v>
      </c>
      <c r="R1086" s="9">
        <f t="shared" si="165"/>
        <v>52.375</v>
      </c>
      <c r="S1086" s="9">
        <f t="shared" si="166"/>
        <v>60.575000000000003</v>
      </c>
      <c r="T1086" s="9">
        <f t="shared" si="167"/>
        <v>50.875</v>
      </c>
      <c r="U1086" s="8">
        <f t="shared" si="168"/>
        <v>52.491666666666674</v>
      </c>
      <c r="V1086" s="8">
        <f t="shared" si="169"/>
        <v>52.087500000000006</v>
      </c>
    </row>
    <row r="1087" spans="1:22" ht="13.5" x14ac:dyDescent="0.25">
      <c r="A1087" s="3">
        <f>RSI!A1087</f>
        <v>43892</v>
      </c>
      <c r="B1087" s="2">
        <f>RSI!B1087</f>
        <v>2.15</v>
      </c>
      <c r="C1087" s="2">
        <f>RSI!I1087</f>
        <v>58.450404286800158</v>
      </c>
      <c r="D1087" s="2">
        <f>MACD!E1087</f>
        <v>3.0801260823065668E-3</v>
      </c>
      <c r="E1087" s="2">
        <f>MACD!F1087</f>
        <v>1.7540521407690243E-3</v>
      </c>
      <c r="F1087" s="2">
        <f>'Moving Avg'!D1087</f>
        <v>2.15</v>
      </c>
      <c r="G1087" s="2">
        <f>'Moving Avg'!F1087</f>
        <v>2.1319999999999992</v>
      </c>
      <c r="H1087" s="2">
        <f>'Moving Avg'!G1087</f>
        <v>2.1114000000000024</v>
      </c>
      <c r="I1087" s="2">
        <f>'Moving Avg'!H1087</f>
        <v>1.7407499999999956</v>
      </c>
      <c r="J1087" s="6" t="str">
        <f>OBV!F1087</f>
        <v>BULLISH</v>
      </c>
      <c r="K1087" s="6" t="str">
        <f>OBV!G1087</f>
        <v>NEUTRAL</v>
      </c>
      <c r="L1087" s="6" t="str">
        <f>OBV!H1087</f>
        <v>CONFIRMED BULLISH</v>
      </c>
      <c r="M1087" s="8">
        <f t="shared" si="160"/>
        <v>25</v>
      </c>
      <c r="N1087" s="8">
        <f t="shared" si="161"/>
        <v>0</v>
      </c>
      <c r="O1087" s="8">
        <f t="shared" si="162"/>
        <v>50</v>
      </c>
      <c r="P1087" s="8">
        <f t="shared" si="163"/>
        <v>83.5</v>
      </c>
      <c r="Q1087" s="9">
        <f t="shared" si="164"/>
        <v>28.774999999999999</v>
      </c>
      <c r="R1087" s="9">
        <f t="shared" si="165"/>
        <v>43.375</v>
      </c>
      <c r="S1087" s="9">
        <f t="shared" si="166"/>
        <v>53.825000000000003</v>
      </c>
      <c r="T1087" s="9">
        <f t="shared" si="167"/>
        <v>39.625</v>
      </c>
      <c r="U1087" s="8">
        <f t="shared" si="168"/>
        <v>41.991666666666667</v>
      </c>
      <c r="V1087" s="8">
        <f t="shared" si="169"/>
        <v>41.400000000000006</v>
      </c>
    </row>
    <row r="1088" spans="1:22" ht="13.5" x14ac:dyDescent="0.25">
      <c r="A1088" s="3">
        <f>RSI!A1088</f>
        <v>43893</v>
      </c>
      <c r="B1088" s="2">
        <f>RSI!B1088</f>
        <v>2.09</v>
      </c>
      <c r="C1088" s="2">
        <f>RSI!I1088</f>
        <v>43.770479897616482</v>
      </c>
      <c r="D1088" s="2">
        <f>MACD!E1088</f>
        <v>9.3338035868661962E-3</v>
      </c>
      <c r="E1088" s="2">
        <f>MACD!F1088</f>
        <v>3.2700024299884591E-3</v>
      </c>
      <c r="F1088" s="2">
        <f>'Moving Avg'!D1088</f>
        <v>2.1379999999999999</v>
      </c>
      <c r="G1088" s="2">
        <f>'Moving Avg'!F1088</f>
        <v>2.1315</v>
      </c>
      <c r="H1088" s="2">
        <f>'Moving Avg'!G1088</f>
        <v>2.1156000000000024</v>
      </c>
      <c r="I1088" s="2">
        <f>'Moving Avg'!H1088</f>
        <v>1.7433999999999954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25</v>
      </c>
      <c r="N1088" s="8">
        <f t="shared" si="161"/>
        <v>0</v>
      </c>
      <c r="O1088" s="8">
        <f t="shared" si="162"/>
        <v>50</v>
      </c>
      <c r="P1088" s="8">
        <f t="shared" si="163"/>
        <v>16.5</v>
      </c>
      <c r="Q1088" s="9">
        <f t="shared" si="164"/>
        <v>18.725000000000001</v>
      </c>
      <c r="R1088" s="9">
        <f t="shared" si="165"/>
        <v>26.625</v>
      </c>
      <c r="S1088" s="9">
        <f t="shared" si="166"/>
        <v>23.675000000000001</v>
      </c>
      <c r="T1088" s="9">
        <f t="shared" si="167"/>
        <v>22.875</v>
      </c>
      <c r="U1088" s="8">
        <f t="shared" si="168"/>
        <v>23.008333333333336</v>
      </c>
      <c r="V1088" s="8">
        <f t="shared" si="169"/>
        <v>22.975000000000001</v>
      </c>
    </row>
    <row r="1089" spans="1:22" ht="13.5" x14ac:dyDescent="0.25">
      <c r="A1089" s="3">
        <f>RSI!A1089</f>
        <v>43894</v>
      </c>
      <c r="B1089" s="2">
        <f>RSI!B1089</f>
        <v>2.09</v>
      </c>
      <c r="C1089" s="2">
        <f>RSI!I1089</f>
        <v>43.770479897616482</v>
      </c>
      <c r="D1089" s="2">
        <f>MACD!E1089</f>
        <v>1.4810801021072795E-2</v>
      </c>
      <c r="E1089" s="2">
        <f>MACD!F1089</f>
        <v>5.5781621482053258E-3</v>
      </c>
      <c r="F1089" s="2">
        <f>'Moving Avg'!D1089</f>
        <v>2.1259999999999999</v>
      </c>
      <c r="G1089" s="2">
        <f>'Moving Avg'!F1089</f>
        <v>2.1284999999999998</v>
      </c>
      <c r="H1089" s="2">
        <f>'Moving Avg'!G1089</f>
        <v>2.1182000000000025</v>
      </c>
      <c r="I1089" s="2">
        <f>'Moving Avg'!H1089</f>
        <v>1.7460499999999957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25</v>
      </c>
      <c r="N1089" s="8">
        <f t="shared" si="161"/>
        <v>0</v>
      </c>
      <c r="O1089" s="8">
        <f t="shared" si="162"/>
        <v>50</v>
      </c>
      <c r="P1089" s="8">
        <f t="shared" si="163"/>
        <v>16.5</v>
      </c>
      <c r="Q1089" s="9">
        <f t="shared" si="164"/>
        <v>18.725000000000001</v>
      </c>
      <c r="R1089" s="9">
        <f t="shared" si="165"/>
        <v>26.625</v>
      </c>
      <c r="S1089" s="9">
        <f t="shared" si="166"/>
        <v>23.675000000000001</v>
      </c>
      <c r="T1089" s="9">
        <f t="shared" si="167"/>
        <v>22.875</v>
      </c>
      <c r="U1089" s="8">
        <f t="shared" si="168"/>
        <v>23.008333333333336</v>
      </c>
      <c r="V1089" s="8">
        <f t="shared" si="169"/>
        <v>22.975000000000001</v>
      </c>
    </row>
    <row r="1090" spans="1:22" ht="13.5" x14ac:dyDescent="0.25">
      <c r="A1090" s="3">
        <f>RSI!A1090</f>
        <v>43895</v>
      </c>
      <c r="B1090" s="2">
        <f>RSI!B1090</f>
        <v>2.09</v>
      </c>
      <c r="C1090" s="2">
        <f>RSI!I1090</f>
        <v>43.770479897616482</v>
      </c>
      <c r="D1090" s="2">
        <f>MACD!E1090</f>
        <v>1.8078410965011393E-2</v>
      </c>
      <c r="E1090" s="2">
        <f>MACD!F1090</f>
        <v>8.0782119115665393E-3</v>
      </c>
      <c r="F1090" s="2">
        <f>'Moving Avg'!D1090</f>
        <v>2.1139999999999999</v>
      </c>
      <c r="G1090" s="2">
        <f>'Moving Avg'!F1090</f>
        <v>2.1255000000000002</v>
      </c>
      <c r="H1090" s="2">
        <f>'Moving Avg'!G1090</f>
        <v>2.119200000000002</v>
      </c>
      <c r="I1090" s="2">
        <f>'Moving Avg'!H1090</f>
        <v>1.7486999999999953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18.725000000000001</v>
      </c>
      <c r="R1090" s="9">
        <f t="shared" si="165"/>
        <v>26.625</v>
      </c>
      <c r="S1090" s="9">
        <f t="shared" si="166"/>
        <v>23.675000000000001</v>
      </c>
      <c r="T1090" s="9">
        <f t="shared" si="167"/>
        <v>22.875</v>
      </c>
      <c r="U1090" s="8">
        <f t="shared" si="168"/>
        <v>23.008333333333336</v>
      </c>
      <c r="V1090" s="8">
        <f t="shared" si="169"/>
        <v>22.975000000000001</v>
      </c>
    </row>
    <row r="1091" spans="1:22" ht="13.5" x14ac:dyDescent="0.25">
      <c r="A1091" s="3">
        <f>RSI!A1091</f>
        <v>43896</v>
      </c>
      <c r="B1091" s="2">
        <f>RSI!B1091</f>
        <v>2.09</v>
      </c>
      <c r="C1091" s="2">
        <f>RSI!I1091</f>
        <v>43.770479897616482</v>
      </c>
      <c r="D1091" s="2">
        <f>MACD!E1091</f>
        <v>1.3309975326046164E-2</v>
      </c>
      <c r="E1091" s="2">
        <f>MACD!F1091</f>
        <v>9.1245645944624653E-3</v>
      </c>
      <c r="F1091" s="2">
        <f>'Moving Avg'!D1091</f>
        <v>2.1019999999999999</v>
      </c>
      <c r="G1091" s="2">
        <f>'Moving Avg'!F1091</f>
        <v>2.1225000000000001</v>
      </c>
      <c r="H1091" s="2">
        <f>'Moving Avg'!G1091</f>
        <v>2.118600000000002</v>
      </c>
      <c r="I1091" s="2">
        <f>'Moving Avg'!H1091</f>
        <v>1.7513499999999953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  <c r="M1091" s="8">
        <f t="shared" si="170"/>
        <v>25</v>
      </c>
      <c r="N1091" s="8">
        <f t="shared" si="171"/>
        <v>0</v>
      </c>
      <c r="O1091" s="8">
        <f t="shared" si="172"/>
        <v>50</v>
      </c>
      <c r="P1091" s="8">
        <f t="shared" si="173"/>
        <v>16.5</v>
      </c>
      <c r="Q1091" s="9">
        <f t="shared" ref="Q1091:Q1154" si="174">0.35*M1091+N1091*0.35+O1091*0.15+P1091*0.15</f>
        <v>18.725000000000001</v>
      </c>
      <c r="R1091" s="9">
        <f t="shared" ref="R1091:R1154" si="175">M1091*0.2+N1091*0.2+O1091*0.35+P1091*0.25</f>
        <v>26.625</v>
      </c>
      <c r="S1091" s="9">
        <f t="shared" ref="S1091:S1154" si="176">M1091*0.15+N1091*0.15+O1091*0.25+P1091*0.45</f>
        <v>23.675000000000001</v>
      </c>
      <c r="T1091" s="9">
        <f t="shared" ref="T1091:T1154" si="177">0.25*SUM(M1091:P1091)</f>
        <v>22.875</v>
      </c>
      <c r="U1091" s="8">
        <f t="shared" ref="U1091:U1154" si="178">SUM(Q1091:S1091)/3</f>
        <v>23.008333333333336</v>
      </c>
      <c r="V1091" s="8">
        <f t="shared" ref="V1091:V1154" si="179">SUM(Q1091:T1091)/4</f>
        <v>22.975000000000001</v>
      </c>
    </row>
    <row r="1092" spans="1:22" ht="13.5" x14ac:dyDescent="0.25">
      <c r="A1092" s="3">
        <f>RSI!A1092</f>
        <v>43899</v>
      </c>
      <c r="B1092" s="2">
        <f>RSI!B1092</f>
        <v>2.09</v>
      </c>
      <c r="C1092" s="2">
        <f>RSI!I1092</f>
        <v>43.770479897616475</v>
      </c>
      <c r="D1092" s="2">
        <f>MACD!E1092</f>
        <v>9.422340847357713E-3</v>
      </c>
      <c r="E1092" s="2">
        <f>MACD!F1092</f>
        <v>9.1841198450415152E-3</v>
      </c>
      <c r="F1092" s="2">
        <f>'Moving Avg'!D1092</f>
        <v>2.09</v>
      </c>
      <c r="G1092" s="2">
        <f>'Moving Avg'!F1092</f>
        <v>2.1225000000000001</v>
      </c>
      <c r="H1092" s="2">
        <f>'Moving Avg'!G1092</f>
        <v>2.119200000000002</v>
      </c>
      <c r="I1092" s="2">
        <f>'Moving Avg'!H1092</f>
        <v>1.7539999999999951</v>
      </c>
      <c r="J1092" s="6" t="str">
        <f>OBV!F1092</f>
        <v>BEARISH</v>
      </c>
      <c r="K1092" s="6" t="str">
        <f>OBV!G1092</f>
        <v>NEUTRAL</v>
      </c>
      <c r="L1092" s="6" t="str">
        <f>OBV!H1092</f>
        <v>CONFIRMED BEARISH</v>
      </c>
      <c r="M1092" s="8">
        <f t="shared" si="170"/>
        <v>25</v>
      </c>
      <c r="N1092" s="8">
        <f t="shared" si="171"/>
        <v>0</v>
      </c>
      <c r="O1092" s="8">
        <f t="shared" si="172"/>
        <v>50</v>
      </c>
      <c r="P1092" s="8">
        <f t="shared" si="173"/>
        <v>16.5</v>
      </c>
      <c r="Q1092" s="9">
        <f t="shared" si="174"/>
        <v>18.725000000000001</v>
      </c>
      <c r="R1092" s="9">
        <f t="shared" si="175"/>
        <v>26.625</v>
      </c>
      <c r="S1092" s="9">
        <f t="shared" si="176"/>
        <v>23.675000000000001</v>
      </c>
      <c r="T1092" s="9">
        <f t="shared" si="177"/>
        <v>22.875</v>
      </c>
      <c r="U1092" s="8">
        <f t="shared" si="178"/>
        <v>23.008333333333336</v>
      </c>
      <c r="V1092" s="8">
        <f t="shared" si="179"/>
        <v>22.975000000000001</v>
      </c>
    </row>
    <row r="1093" spans="1:22" ht="13.5" x14ac:dyDescent="0.25">
      <c r="A1093" s="3">
        <f>RSI!A1093</f>
        <v>43900</v>
      </c>
      <c r="B1093" s="2">
        <f>RSI!B1093</f>
        <v>2.09</v>
      </c>
      <c r="C1093" s="2">
        <f>RSI!I1093</f>
        <v>43.770479897616475</v>
      </c>
      <c r="D1093" s="2">
        <f>MACD!E1093</f>
        <v>1.5499865505395505E-2</v>
      </c>
      <c r="E1093" s="2">
        <f>MACD!F1093</f>
        <v>1.0447268977112314E-2</v>
      </c>
      <c r="F1093" s="2">
        <f>'Moving Avg'!D1093</f>
        <v>2.09</v>
      </c>
      <c r="G1093" s="2">
        <f>'Moving Avg'!F1093</f>
        <v>2.1225000000000001</v>
      </c>
      <c r="H1093" s="2">
        <f>'Moving Avg'!G1093</f>
        <v>2.1198000000000023</v>
      </c>
      <c r="I1093" s="2">
        <f>'Moving Avg'!H1093</f>
        <v>1.7566499999999952</v>
      </c>
      <c r="J1093" s="6" t="str">
        <f>OBV!F1093</f>
        <v>NEUTRAL</v>
      </c>
      <c r="K1093" s="6" t="str">
        <f>OBV!G1093</f>
        <v>NEUTRAL</v>
      </c>
      <c r="L1093" s="6" t="str">
        <f>OBV!H1093</f>
        <v>NEUTRAL</v>
      </c>
      <c r="M1093" s="8">
        <f t="shared" si="170"/>
        <v>25</v>
      </c>
      <c r="N1093" s="8">
        <f t="shared" si="171"/>
        <v>0</v>
      </c>
      <c r="O1093" s="8">
        <f t="shared" si="172"/>
        <v>50</v>
      </c>
      <c r="P1093" s="8">
        <f t="shared" si="173"/>
        <v>33</v>
      </c>
      <c r="Q1093" s="9">
        <f t="shared" si="174"/>
        <v>21.2</v>
      </c>
      <c r="R1093" s="9">
        <f t="shared" si="175"/>
        <v>30.75</v>
      </c>
      <c r="S1093" s="9">
        <f t="shared" si="176"/>
        <v>31.1</v>
      </c>
      <c r="T1093" s="9">
        <f t="shared" si="177"/>
        <v>27</v>
      </c>
      <c r="U1093" s="8">
        <f t="shared" si="178"/>
        <v>27.683333333333337</v>
      </c>
      <c r="V1093" s="8">
        <f t="shared" si="179"/>
        <v>27.512500000000003</v>
      </c>
    </row>
    <row r="1094" spans="1:22" ht="13.5" x14ac:dyDescent="0.25">
      <c r="A1094" s="3">
        <f>RSI!A1094</f>
        <v>43901</v>
      </c>
      <c r="B1094" s="2">
        <f>RSI!B1094</f>
        <v>2.09</v>
      </c>
      <c r="C1094" s="2">
        <f>RSI!I1094</f>
        <v>43.770479897616475</v>
      </c>
      <c r="D1094" s="2">
        <f>MACD!E1094</f>
        <v>2.0768582938269109E-2</v>
      </c>
      <c r="E1094" s="2">
        <f>MACD!F1094</f>
        <v>1.2511531769343675E-2</v>
      </c>
      <c r="F1094" s="2">
        <f>'Moving Avg'!D1094</f>
        <v>2.09</v>
      </c>
      <c r="G1094" s="2">
        <f>'Moving Avg'!F1094</f>
        <v>2.1225000000000001</v>
      </c>
      <c r="H1094" s="2">
        <f>'Moving Avg'!G1094</f>
        <v>2.119200000000002</v>
      </c>
      <c r="I1094" s="2">
        <f>'Moving Avg'!H1094</f>
        <v>1.759299999999995</v>
      </c>
      <c r="J1094" s="6" t="str">
        <f>OBV!F1094</f>
        <v>NEUTRAL</v>
      </c>
      <c r="K1094" s="6" t="str">
        <f>OBV!G1094</f>
        <v>NEUTRAL</v>
      </c>
      <c r="L1094" s="6" t="str">
        <f>OBV!H1094</f>
        <v>NEUTRAL</v>
      </c>
      <c r="M1094" s="8">
        <f t="shared" si="170"/>
        <v>25</v>
      </c>
      <c r="N1094" s="8">
        <f t="shared" si="171"/>
        <v>0</v>
      </c>
      <c r="O1094" s="8">
        <f t="shared" si="172"/>
        <v>50</v>
      </c>
      <c r="P1094" s="8">
        <f t="shared" si="173"/>
        <v>33</v>
      </c>
      <c r="Q1094" s="9">
        <f t="shared" si="174"/>
        <v>21.2</v>
      </c>
      <c r="R1094" s="9">
        <f t="shared" si="175"/>
        <v>30.75</v>
      </c>
      <c r="S1094" s="9">
        <f t="shared" si="176"/>
        <v>31.1</v>
      </c>
      <c r="T1094" s="9">
        <f t="shared" si="177"/>
        <v>27</v>
      </c>
      <c r="U1094" s="8">
        <f t="shared" si="178"/>
        <v>27.683333333333337</v>
      </c>
      <c r="V1094" s="8">
        <f t="shared" si="179"/>
        <v>27.512500000000003</v>
      </c>
    </row>
    <row r="1095" spans="1:22" ht="13.5" x14ac:dyDescent="0.25">
      <c r="A1095" s="3">
        <f>RSI!A1095</f>
        <v>43902</v>
      </c>
      <c r="B1095" s="2">
        <f>RSI!B1095</f>
        <v>2.09</v>
      </c>
      <c r="C1095" s="2">
        <f>RSI!I1095</f>
        <v>43.770479897616475</v>
      </c>
      <c r="D1095" s="2">
        <f>MACD!E1095</f>
        <v>2.534357713281965E-2</v>
      </c>
      <c r="E1095" s="2">
        <f>MACD!F1095</f>
        <v>1.5077940842038871E-2</v>
      </c>
      <c r="F1095" s="2">
        <f>'Moving Avg'!D1095</f>
        <v>2.09</v>
      </c>
      <c r="G1095" s="2">
        <f>'Moving Avg'!F1095</f>
        <v>2.1194999999999999</v>
      </c>
      <c r="H1095" s="2">
        <f>'Moving Avg'!G1095</f>
        <v>2.1180000000000017</v>
      </c>
      <c r="I1095" s="2">
        <f>'Moving Avg'!H1095</f>
        <v>1.7619499999999948</v>
      </c>
      <c r="J1095" s="6" t="str">
        <f>OBV!F1095</f>
        <v>NEUTRAL</v>
      </c>
      <c r="K1095" s="6" t="str">
        <f>OBV!G1095</f>
        <v>NEUTRAL</v>
      </c>
      <c r="L1095" s="6" t="str">
        <f>OBV!H1095</f>
        <v>NEUTRAL</v>
      </c>
      <c r="M1095" s="8">
        <f t="shared" si="170"/>
        <v>25</v>
      </c>
      <c r="N1095" s="8">
        <f t="shared" si="171"/>
        <v>0</v>
      </c>
      <c r="O1095" s="8">
        <f t="shared" si="172"/>
        <v>50</v>
      </c>
      <c r="P1095" s="8">
        <f t="shared" si="173"/>
        <v>33</v>
      </c>
      <c r="Q1095" s="9">
        <f t="shared" si="174"/>
        <v>21.2</v>
      </c>
      <c r="R1095" s="9">
        <f t="shared" si="175"/>
        <v>30.75</v>
      </c>
      <c r="S1095" s="9">
        <f t="shared" si="176"/>
        <v>31.1</v>
      </c>
      <c r="T1095" s="9">
        <f t="shared" si="177"/>
        <v>27</v>
      </c>
      <c r="U1095" s="8">
        <f t="shared" si="178"/>
        <v>27.683333333333337</v>
      </c>
      <c r="V1095" s="8">
        <f t="shared" si="179"/>
        <v>27.512500000000003</v>
      </c>
    </row>
    <row r="1096" spans="1:22" ht="13.5" x14ac:dyDescent="0.25">
      <c r="A1096" s="3">
        <f>RSI!A1096</f>
        <v>43903</v>
      </c>
      <c r="B1096" s="2">
        <f>RSI!B1096</f>
        <v>2.09</v>
      </c>
      <c r="C1096" s="2">
        <f>RSI!I1096</f>
        <v>43.770479897616468</v>
      </c>
      <c r="D1096" s="2">
        <f>MACD!E1096</f>
        <v>2.9322919283731874E-2</v>
      </c>
      <c r="E1096" s="2">
        <f>MACD!F1096</f>
        <v>1.7926936530377472E-2</v>
      </c>
      <c r="F1096" s="2">
        <f>'Moving Avg'!D1096</f>
        <v>2.09</v>
      </c>
      <c r="G1096" s="2">
        <f>'Moving Avg'!F1096</f>
        <v>2.1165000000000007</v>
      </c>
      <c r="H1096" s="2">
        <f>'Moving Avg'!G1096</f>
        <v>2.1168000000000022</v>
      </c>
      <c r="I1096" s="2">
        <f>'Moving Avg'!H1096</f>
        <v>1.7643999999999946</v>
      </c>
      <c r="J1096" s="6" t="str">
        <f>OBV!F1096</f>
        <v>NEUTRAL</v>
      </c>
      <c r="K1096" s="6" t="str">
        <f>OBV!G1096</f>
        <v>NEUTRAL</v>
      </c>
      <c r="L1096" s="6" t="str">
        <f>OBV!H1096</f>
        <v>NEUTRAL</v>
      </c>
      <c r="M1096" s="8">
        <f t="shared" si="170"/>
        <v>25</v>
      </c>
      <c r="N1096" s="8">
        <f t="shared" si="171"/>
        <v>0</v>
      </c>
      <c r="O1096" s="8">
        <f t="shared" si="172"/>
        <v>50</v>
      </c>
      <c r="P1096" s="8">
        <f t="shared" si="173"/>
        <v>33</v>
      </c>
      <c r="Q1096" s="9">
        <f t="shared" si="174"/>
        <v>21.2</v>
      </c>
      <c r="R1096" s="9">
        <f t="shared" si="175"/>
        <v>30.75</v>
      </c>
      <c r="S1096" s="9">
        <f t="shared" si="176"/>
        <v>31.1</v>
      </c>
      <c r="T1096" s="9">
        <f t="shared" si="177"/>
        <v>27</v>
      </c>
      <c r="U1096" s="8">
        <f t="shared" si="178"/>
        <v>27.683333333333337</v>
      </c>
      <c r="V1096" s="8">
        <f t="shared" si="179"/>
        <v>27.512500000000003</v>
      </c>
    </row>
    <row r="1097" spans="1:22" ht="13.5" x14ac:dyDescent="0.25">
      <c r="A1097" s="3">
        <f>RSI!A1097</f>
        <v>43906</v>
      </c>
      <c r="B1097" s="2">
        <f>RSI!B1097</f>
        <v>2.09</v>
      </c>
      <c r="C1097" s="2">
        <f>RSI!I1097</f>
        <v>43.770479897616468</v>
      </c>
      <c r="D1097" s="2">
        <f>MACD!E1097</f>
        <v>3.2790233854574691E-2</v>
      </c>
      <c r="E1097" s="2">
        <f>MACD!F1097</f>
        <v>2.0899595995216916E-2</v>
      </c>
      <c r="F1097" s="2">
        <f>'Moving Avg'!D1097</f>
        <v>2.09</v>
      </c>
      <c r="G1097" s="2">
        <f>'Moving Avg'!F1097</f>
        <v>2.1135000000000006</v>
      </c>
      <c r="H1097" s="2">
        <f>'Moving Avg'!G1097</f>
        <v>2.1146000000000016</v>
      </c>
      <c r="I1097" s="2">
        <f>'Moving Avg'!H1097</f>
        <v>1.7666499999999945</v>
      </c>
      <c r="J1097" s="6" t="str">
        <f>OBV!F1097</f>
        <v>NEUTRAL</v>
      </c>
      <c r="K1097" s="6" t="str">
        <f>OBV!G1097</f>
        <v>NEUTRAL</v>
      </c>
      <c r="L1097" s="6" t="str">
        <f>OBV!H1097</f>
        <v>NEUTRAL</v>
      </c>
      <c r="M1097" s="8">
        <f t="shared" si="170"/>
        <v>25</v>
      </c>
      <c r="N1097" s="8">
        <f t="shared" si="171"/>
        <v>0</v>
      </c>
      <c r="O1097" s="8">
        <f t="shared" si="172"/>
        <v>50</v>
      </c>
      <c r="P1097" s="8">
        <f t="shared" si="173"/>
        <v>33</v>
      </c>
      <c r="Q1097" s="9">
        <f t="shared" si="174"/>
        <v>21.2</v>
      </c>
      <c r="R1097" s="9">
        <f t="shared" si="175"/>
        <v>30.75</v>
      </c>
      <c r="S1097" s="9">
        <f t="shared" si="176"/>
        <v>31.1</v>
      </c>
      <c r="T1097" s="9">
        <f t="shared" si="177"/>
        <v>27</v>
      </c>
      <c r="U1097" s="8">
        <f t="shared" si="178"/>
        <v>27.683333333333337</v>
      </c>
      <c r="V1097" s="8">
        <f t="shared" si="179"/>
        <v>27.512500000000003</v>
      </c>
    </row>
    <row r="1098" spans="1:22" ht="13.5" x14ac:dyDescent="0.25">
      <c r="A1098" s="3">
        <f>RSI!A1098</f>
        <v>43907</v>
      </c>
      <c r="B1098" s="2">
        <f>RSI!B1098</f>
        <v>2.09</v>
      </c>
      <c r="C1098" s="2">
        <f>RSI!I1098</f>
        <v>43.770479897616468</v>
      </c>
      <c r="D1098" s="2">
        <f>MACD!E1098</f>
        <v>2.6586104428830026E-2</v>
      </c>
      <c r="E1098" s="2">
        <f>MACD!F1098</f>
        <v>2.2036897681939539E-2</v>
      </c>
      <c r="F1098" s="2">
        <f>'Moving Avg'!D1098</f>
        <v>2.09</v>
      </c>
      <c r="G1098" s="2">
        <f>'Moving Avg'!F1098</f>
        <v>2.1105000000000005</v>
      </c>
      <c r="H1098" s="2">
        <f>'Moving Avg'!G1098</f>
        <v>2.1124000000000018</v>
      </c>
      <c r="I1098" s="2">
        <f>'Moving Avg'!H1098</f>
        <v>1.7688999999999944</v>
      </c>
      <c r="J1098" s="6" t="str">
        <f>OBV!F1098</f>
        <v>NEUTRAL</v>
      </c>
      <c r="K1098" s="6" t="str">
        <f>OBV!G1098</f>
        <v>NEUTRAL</v>
      </c>
      <c r="L1098" s="6" t="str">
        <f>OBV!H1098</f>
        <v>NEUTRAL</v>
      </c>
      <c r="M1098" s="8">
        <f t="shared" si="170"/>
        <v>25</v>
      </c>
      <c r="N1098" s="8">
        <f t="shared" si="171"/>
        <v>0</v>
      </c>
      <c r="O1098" s="8">
        <f t="shared" si="172"/>
        <v>50</v>
      </c>
      <c r="P1098" s="8">
        <f t="shared" si="173"/>
        <v>33</v>
      </c>
      <c r="Q1098" s="9">
        <f t="shared" si="174"/>
        <v>21.2</v>
      </c>
      <c r="R1098" s="9">
        <f t="shared" si="175"/>
        <v>30.75</v>
      </c>
      <c r="S1098" s="9">
        <f t="shared" si="176"/>
        <v>31.1</v>
      </c>
      <c r="T1098" s="9">
        <f t="shared" si="177"/>
        <v>27</v>
      </c>
      <c r="U1098" s="8">
        <f t="shared" si="178"/>
        <v>27.683333333333337</v>
      </c>
      <c r="V1098" s="8">
        <f t="shared" si="179"/>
        <v>27.512500000000003</v>
      </c>
    </row>
    <row r="1099" spans="1:22" ht="13.5" x14ac:dyDescent="0.25">
      <c r="A1099" s="3">
        <f>RSI!A1099</f>
        <v>43908</v>
      </c>
      <c r="B1099" s="2">
        <f>RSI!B1099</f>
        <v>2.09</v>
      </c>
      <c r="C1099" s="2">
        <f>RSI!I1099</f>
        <v>43.770479897616468</v>
      </c>
      <c r="D1099" s="2">
        <f>MACD!E1099</f>
        <v>2.1422343717163006E-2</v>
      </c>
      <c r="E1099" s="2">
        <f>MACD!F1099</f>
        <v>2.1913986888984237E-2</v>
      </c>
      <c r="F1099" s="2">
        <f>'Moving Avg'!D1099</f>
        <v>2.09</v>
      </c>
      <c r="G1099" s="2">
        <f>'Moving Avg'!F1099</f>
        <v>2.1075000000000004</v>
      </c>
      <c r="H1099" s="2">
        <f>'Moving Avg'!G1099</f>
        <v>2.1102000000000016</v>
      </c>
      <c r="I1099" s="2">
        <f>'Moving Avg'!H1099</f>
        <v>1.7711499999999947</v>
      </c>
      <c r="J1099" s="6" t="str">
        <f>OBV!F1099</f>
        <v>NEUTRAL</v>
      </c>
      <c r="K1099" s="6" t="str">
        <f>OBV!G1099</f>
        <v>NEUTRAL</v>
      </c>
      <c r="L1099" s="6" t="str">
        <f>OBV!H1099</f>
        <v>NEUTRAL</v>
      </c>
      <c r="M1099" s="8">
        <f t="shared" si="170"/>
        <v>25</v>
      </c>
      <c r="N1099" s="8">
        <f t="shared" si="171"/>
        <v>45</v>
      </c>
      <c r="O1099" s="8">
        <f t="shared" si="172"/>
        <v>50</v>
      </c>
      <c r="P1099" s="8">
        <f t="shared" si="173"/>
        <v>33</v>
      </c>
      <c r="Q1099" s="9">
        <f t="shared" si="174"/>
        <v>36.950000000000003</v>
      </c>
      <c r="R1099" s="9">
        <f t="shared" si="175"/>
        <v>39.75</v>
      </c>
      <c r="S1099" s="9">
        <f t="shared" si="176"/>
        <v>37.85</v>
      </c>
      <c r="T1099" s="9">
        <f t="shared" si="177"/>
        <v>38.25</v>
      </c>
      <c r="U1099" s="8">
        <f t="shared" si="178"/>
        <v>38.183333333333337</v>
      </c>
      <c r="V1099" s="8">
        <f t="shared" si="179"/>
        <v>38.200000000000003</v>
      </c>
    </row>
    <row r="1100" spans="1:22" ht="13.5" x14ac:dyDescent="0.25">
      <c r="A1100" s="3">
        <f>RSI!A1100</f>
        <v>43909</v>
      </c>
      <c r="B1100" s="2">
        <f>RSI!B1100</f>
        <v>2.09</v>
      </c>
      <c r="C1100" s="2">
        <f>RSI!I1100</f>
        <v>43.770479897616468</v>
      </c>
      <c r="D1100" s="2">
        <f>MACD!E1100</f>
        <v>1.7132532974777792E-2</v>
      </c>
      <c r="E1100" s="2">
        <f>MACD!F1100</f>
        <v>2.095769610614295E-2</v>
      </c>
      <c r="F1100" s="2">
        <f>'Moving Avg'!D1100</f>
        <v>2.09</v>
      </c>
      <c r="G1100" s="2">
        <f>'Moving Avg'!F1100</f>
        <v>2.1050000000000004</v>
      </c>
      <c r="H1100" s="2">
        <f>'Moving Avg'!G1100</f>
        <v>2.1092000000000013</v>
      </c>
      <c r="I1100" s="2">
        <f>'Moving Avg'!H1100</f>
        <v>1.7731999999999948</v>
      </c>
      <c r="J1100" s="6" t="str">
        <f>OBV!F1100</f>
        <v>NEUTRAL</v>
      </c>
      <c r="K1100" s="6" t="str">
        <f>OBV!G1100</f>
        <v>NEUTRAL</v>
      </c>
      <c r="L1100" s="6" t="str">
        <f>OBV!H1100</f>
        <v>NEUTRAL</v>
      </c>
      <c r="M1100" s="8">
        <f t="shared" si="170"/>
        <v>25</v>
      </c>
      <c r="N1100" s="8">
        <f t="shared" si="171"/>
        <v>45</v>
      </c>
      <c r="O1100" s="8">
        <f t="shared" si="172"/>
        <v>50</v>
      </c>
      <c r="P1100" s="8">
        <f t="shared" si="173"/>
        <v>33</v>
      </c>
      <c r="Q1100" s="9">
        <f t="shared" si="174"/>
        <v>36.950000000000003</v>
      </c>
      <c r="R1100" s="9">
        <f t="shared" si="175"/>
        <v>39.75</v>
      </c>
      <c r="S1100" s="9">
        <f t="shared" si="176"/>
        <v>37.85</v>
      </c>
      <c r="T1100" s="9">
        <f t="shared" si="177"/>
        <v>38.25</v>
      </c>
      <c r="U1100" s="8">
        <f t="shared" si="178"/>
        <v>38.183333333333337</v>
      </c>
      <c r="V1100" s="8">
        <f t="shared" si="179"/>
        <v>38.200000000000003</v>
      </c>
    </row>
    <row r="1101" spans="1:22" ht="13.5" x14ac:dyDescent="0.25">
      <c r="A1101" s="3">
        <f>RSI!A1101</f>
        <v>43913</v>
      </c>
      <c r="B1101" s="2">
        <f>RSI!B1101</f>
        <v>2.09</v>
      </c>
      <c r="C1101" s="2">
        <f>RSI!I1101</f>
        <v>43.770479897616468</v>
      </c>
      <c r="D1101" s="2">
        <f>MACD!E1101</f>
        <v>1.3576327601402038E-2</v>
      </c>
      <c r="E1101" s="2">
        <f>MACD!F1101</f>
        <v>1.9481422405194768E-2</v>
      </c>
      <c r="F1101" s="2">
        <f>'Moving Avg'!D1101</f>
        <v>2.09</v>
      </c>
      <c r="G1101" s="2">
        <f>'Moving Avg'!F1101</f>
        <v>2.1050000000000004</v>
      </c>
      <c r="H1101" s="2">
        <f>'Moving Avg'!G1101</f>
        <v>2.1092000000000013</v>
      </c>
      <c r="I1101" s="2">
        <f>'Moving Avg'!H1101</f>
        <v>1.7749999999999946</v>
      </c>
      <c r="J1101" s="6" t="str">
        <f>OBV!F1101</f>
        <v>NEUTRAL</v>
      </c>
      <c r="K1101" s="6" t="str">
        <f>OBV!G1101</f>
        <v>NEUTRAL</v>
      </c>
      <c r="L1101" s="6" t="str">
        <f>OBV!H1101</f>
        <v>NEUTRAL</v>
      </c>
      <c r="M1101" s="8">
        <f t="shared" si="170"/>
        <v>25</v>
      </c>
      <c r="N1101" s="8">
        <f t="shared" si="171"/>
        <v>45</v>
      </c>
      <c r="O1101" s="8">
        <f t="shared" si="172"/>
        <v>50</v>
      </c>
      <c r="P1101" s="8">
        <f t="shared" si="173"/>
        <v>33</v>
      </c>
      <c r="Q1101" s="9">
        <f t="shared" si="174"/>
        <v>36.950000000000003</v>
      </c>
      <c r="R1101" s="9">
        <f t="shared" si="175"/>
        <v>39.75</v>
      </c>
      <c r="S1101" s="9">
        <f t="shared" si="176"/>
        <v>37.85</v>
      </c>
      <c r="T1101" s="9">
        <f t="shared" si="177"/>
        <v>38.25</v>
      </c>
      <c r="U1101" s="8">
        <f t="shared" si="178"/>
        <v>38.183333333333337</v>
      </c>
      <c r="V1101" s="8">
        <f t="shared" si="179"/>
        <v>38.200000000000003</v>
      </c>
    </row>
    <row r="1102" spans="1:22" ht="13.5" x14ac:dyDescent="0.25">
      <c r="A1102" s="3">
        <f>RSI!A1102</f>
        <v>43914</v>
      </c>
      <c r="B1102" s="2">
        <f>RSI!B1102</f>
        <v>2.09</v>
      </c>
      <c r="C1102" s="2">
        <f>RSI!I1102</f>
        <v>43.770479897616475</v>
      </c>
      <c r="D1102" s="2">
        <f>MACD!E1102</f>
        <v>1.0635410826233649E-2</v>
      </c>
      <c r="E1102" s="2">
        <f>MACD!F1102</f>
        <v>1.7712220089402545E-2</v>
      </c>
      <c r="F1102" s="2">
        <f>'Moving Avg'!D1102</f>
        <v>2.09</v>
      </c>
      <c r="G1102" s="2">
        <f>'Moving Avg'!F1102</f>
        <v>2.1050000000000004</v>
      </c>
      <c r="H1102" s="2">
        <f>'Moving Avg'!G1102</f>
        <v>2.1092000000000013</v>
      </c>
      <c r="I1102" s="2">
        <f>'Moving Avg'!H1102</f>
        <v>1.7765499999999945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  <c r="M1102" s="8">
        <f t="shared" si="170"/>
        <v>25</v>
      </c>
      <c r="N1102" s="8">
        <f t="shared" si="171"/>
        <v>45</v>
      </c>
      <c r="O1102" s="8">
        <f t="shared" si="172"/>
        <v>50</v>
      </c>
      <c r="P1102" s="8">
        <f t="shared" si="173"/>
        <v>33</v>
      </c>
      <c r="Q1102" s="9">
        <f t="shared" si="174"/>
        <v>36.950000000000003</v>
      </c>
      <c r="R1102" s="9">
        <f t="shared" si="175"/>
        <v>39.75</v>
      </c>
      <c r="S1102" s="9">
        <f t="shared" si="176"/>
        <v>37.85</v>
      </c>
      <c r="T1102" s="9">
        <f t="shared" si="177"/>
        <v>38.25</v>
      </c>
      <c r="U1102" s="8">
        <f t="shared" si="178"/>
        <v>38.183333333333337</v>
      </c>
      <c r="V1102" s="8">
        <f t="shared" si="179"/>
        <v>38.200000000000003</v>
      </c>
    </row>
    <row r="1103" spans="1:22" ht="13.5" x14ac:dyDescent="0.25">
      <c r="A1103" s="3">
        <f>RSI!A1103</f>
        <v>43915</v>
      </c>
      <c r="B1103" s="2">
        <f>RSI!B1103</f>
        <v>2.04</v>
      </c>
      <c r="C1103" s="2">
        <f>RSI!I1103</f>
        <v>26.752938997363998</v>
      </c>
      <c r="D1103" s="2">
        <f>MACD!E1103</f>
        <v>1.1913776192398196E-2</v>
      </c>
      <c r="E1103" s="2">
        <f>MACD!F1103</f>
        <v>1.6552531310001676E-2</v>
      </c>
      <c r="F1103" s="2">
        <f>'Moving Avg'!D1103</f>
        <v>2.0799999999999996</v>
      </c>
      <c r="G1103" s="2">
        <f>'Moving Avg'!F1103</f>
        <v>2.0994999999999999</v>
      </c>
      <c r="H1103" s="2">
        <f>'Moving Avg'!G1103</f>
        <v>2.1082000000000014</v>
      </c>
      <c r="I1103" s="2">
        <f>'Moving Avg'!H1103</f>
        <v>1.7775999999999952</v>
      </c>
      <c r="J1103" s="6" t="str">
        <f>OBV!F1103</f>
        <v>BEARISH</v>
      </c>
      <c r="K1103" s="6" t="str">
        <f>OBV!G1103</f>
        <v>NEUTRAL</v>
      </c>
      <c r="L1103" s="6" t="str">
        <f>OBV!H1103</f>
        <v>CONFIRMED BEARISH</v>
      </c>
      <c r="M1103" s="8">
        <f t="shared" si="170"/>
        <v>50</v>
      </c>
      <c r="N1103" s="8">
        <f t="shared" si="171"/>
        <v>45</v>
      </c>
      <c r="O1103" s="8">
        <f t="shared" si="172"/>
        <v>50</v>
      </c>
      <c r="P1103" s="8">
        <f t="shared" si="173"/>
        <v>16.5</v>
      </c>
      <c r="Q1103" s="9">
        <f t="shared" si="174"/>
        <v>43.225000000000001</v>
      </c>
      <c r="R1103" s="9">
        <f t="shared" si="175"/>
        <v>40.625</v>
      </c>
      <c r="S1103" s="9">
        <f t="shared" si="176"/>
        <v>34.174999999999997</v>
      </c>
      <c r="T1103" s="9">
        <f t="shared" si="177"/>
        <v>40.375</v>
      </c>
      <c r="U1103" s="8">
        <f t="shared" si="178"/>
        <v>39.341666666666661</v>
      </c>
      <c r="V1103" s="8">
        <f t="shared" si="179"/>
        <v>39.599999999999994</v>
      </c>
    </row>
    <row r="1104" spans="1:22" ht="13.5" x14ac:dyDescent="0.25">
      <c r="A1104" s="3">
        <f>RSI!A1104</f>
        <v>43916</v>
      </c>
      <c r="B1104" s="2">
        <f>RSI!B1104</f>
        <v>2.04</v>
      </c>
      <c r="C1104" s="2">
        <f>RSI!I1104</f>
        <v>26.752938997363998</v>
      </c>
      <c r="D1104" s="2">
        <f>MACD!E1104</f>
        <v>1.3349375539764896E-2</v>
      </c>
      <c r="E1104" s="2">
        <f>MACD!F1104</f>
        <v>1.5911900155954322E-2</v>
      </c>
      <c r="F1104" s="2">
        <f>'Moving Avg'!D1104</f>
        <v>2.0699999999999994</v>
      </c>
      <c r="G1104" s="2">
        <f>'Moving Avg'!F1104</f>
        <v>2.0939999999999999</v>
      </c>
      <c r="H1104" s="2">
        <f>'Moving Avg'!G1104</f>
        <v>2.1072000000000015</v>
      </c>
      <c r="I1104" s="2">
        <f>'Moving Avg'!H1104</f>
        <v>1.7783999999999951</v>
      </c>
      <c r="J1104" s="6" t="str">
        <f>OBV!F1104</f>
        <v>BEARISH</v>
      </c>
      <c r="K1104" s="6" t="str">
        <f>OBV!G1104</f>
        <v>NEUTRAL</v>
      </c>
      <c r="L1104" s="6" t="str">
        <f>OBV!H1104</f>
        <v>CONFIRMED BEARISH</v>
      </c>
      <c r="M1104" s="8">
        <f t="shared" si="170"/>
        <v>50</v>
      </c>
      <c r="N1104" s="8">
        <f t="shared" si="171"/>
        <v>45</v>
      </c>
      <c r="O1104" s="8">
        <f t="shared" si="172"/>
        <v>50</v>
      </c>
      <c r="P1104" s="8">
        <f t="shared" si="173"/>
        <v>16.5</v>
      </c>
      <c r="Q1104" s="9">
        <f t="shared" si="174"/>
        <v>43.225000000000001</v>
      </c>
      <c r="R1104" s="9">
        <f t="shared" si="175"/>
        <v>40.625</v>
      </c>
      <c r="S1104" s="9">
        <f t="shared" si="176"/>
        <v>34.174999999999997</v>
      </c>
      <c r="T1104" s="9">
        <f t="shared" si="177"/>
        <v>40.375</v>
      </c>
      <c r="U1104" s="8">
        <f t="shared" si="178"/>
        <v>39.341666666666661</v>
      </c>
      <c r="V1104" s="8">
        <f t="shared" si="179"/>
        <v>39.599999999999994</v>
      </c>
    </row>
    <row r="1105" spans="1:22" ht="13.5" x14ac:dyDescent="0.25">
      <c r="A1105" s="3">
        <f>RSI!A1105</f>
        <v>43917</v>
      </c>
      <c r="B1105" s="2">
        <f>RSI!B1105</f>
        <v>2.04</v>
      </c>
      <c r="C1105" s="2">
        <f>RSI!I1105</f>
        <v>26.752938997363998</v>
      </c>
      <c r="D1105" s="2">
        <f>MACD!E1105</f>
        <v>1.4891803797219882E-2</v>
      </c>
      <c r="E1105" s="2">
        <f>MACD!F1105</f>
        <v>1.5707880884207433E-2</v>
      </c>
      <c r="F1105" s="2">
        <f>'Moving Avg'!D1105</f>
        <v>2.06</v>
      </c>
      <c r="G1105" s="2">
        <f>'Moving Avg'!F1105</f>
        <v>2.0885000000000002</v>
      </c>
      <c r="H1105" s="2">
        <f>'Moving Avg'!G1105</f>
        <v>2.1062000000000016</v>
      </c>
      <c r="I1105" s="2">
        <f>'Moving Avg'!H1105</f>
        <v>1.7791999999999957</v>
      </c>
      <c r="J1105" s="6" t="str">
        <f>OBV!F1105</f>
        <v>BEARISH</v>
      </c>
      <c r="K1105" s="6" t="str">
        <f>OBV!G1105</f>
        <v>NEUTRAL</v>
      </c>
      <c r="L1105" s="6" t="str">
        <f>OBV!H1105</f>
        <v>CONFIRMED BEARISH</v>
      </c>
      <c r="M1105" s="8">
        <f t="shared" si="170"/>
        <v>50</v>
      </c>
      <c r="N1105" s="8">
        <f t="shared" si="171"/>
        <v>45</v>
      </c>
      <c r="O1105" s="8">
        <f t="shared" si="172"/>
        <v>50</v>
      </c>
      <c r="P1105" s="8">
        <f t="shared" si="173"/>
        <v>16.5</v>
      </c>
      <c r="Q1105" s="9">
        <f t="shared" si="174"/>
        <v>43.225000000000001</v>
      </c>
      <c r="R1105" s="9">
        <f t="shared" si="175"/>
        <v>40.625</v>
      </c>
      <c r="S1105" s="9">
        <f t="shared" si="176"/>
        <v>34.174999999999997</v>
      </c>
      <c r="T1105" s="9">
        <f t="shared" si="177"/>
        <v>40.375</v>
      </c>
      <c r="U1105" s="8">
        <f t="shared" si="178"/>
        <v>39.341666666666661</v>
      </c>
      <c r="V1105" s="8">
        <f t="shared" si="179"/>
        <v>39.599999999999994</v>
      </c>
    </row>
    <row r="1106" spans="1:22" ht="13.5" x14ac:dyDescent="0.25">
      <c r="A1106" s="3">
        <f>RSI!A1106</f>
        <v>43920</v>
      </c>
      <c r="B1106" s="2">
        <f>RSI!B1106</f>
        <v>2.04</v>
      </c>
      <c r="C1106" s="2">
        <f>RSI!I1106</f>
        <v>26.752938997363998</v>
      </c>
      <c r="D1106" s="2">
        <f>MACD!E1106</f>
        <v>1.6500352388705064E-2</v>
      </c>
      <c r="E1106" s="2">
        <f>MACD!F1106</f>
        <v>1.586637518510696E-2</v>
      </c>
      <c r="F1106" s="2">
        <f>'Moving Avg'!D1106</f>
        <v>2.0499999999999998</v>
      </c>
      <c r="G1106" s="2">
        <f>'Moving Avg'!F1106</f>
        <v>2.0829999999999997</v>
      </c>
      <c r="H1106" s="2">
        <f>'Moving Avg'!G1106</f>
        <v>2.1052000000000017</v>
      </c>
      <c r="I1106" s="2">
        <f>'Moving Avg'!H1106</f>
        <v>1.7799999999999958</v>
      </c>
      <c r="J1106" s="6" t="str">
        <f>OBV!F1106</f>
        <v>BEARISH</v>
      </c>
      <c r="K1106" s="6" t="str">
        <f>OBV!G1106</f>
        <v>NEUTRAL</v>
      </c>
      <c r="L1106" s="6" t="str">
        <f>OBV!H1106</f>
        <v>CONFIRMED BEARISH</v>
      </c>
      <c r="M1106" s="8">
        <f t="shared" si="170"/>
        <v>50</v>
      </c>
      <c r="N1106" s="8">
        <f t="shared" si="171"/>
        <v>0</v>
      </c>
      <c r="O1106" s="8">
        <f t="shared" si="172"/>
        <v>50</v>
      </c>
      <c r="P1106" s="8">
        <f t="shared" si="173"/>
        <v>16.5</v>
      </c>
      <c r="Q1106" s="9">
        <f t="shared" si="174"/>
        <v>27.475000000000001</v>
      </c>
      <c r="R1106" s="9">
        <f t="shared" si="175"/>
        <v>31.625</v>
      </c>
      <c r="S1106" s="9">
        <f t="shared" si="176"/>
        <v>27.425000000000001</v>
      </c>
      <c r="T1106" s="9">
        <f t="shared" si="177"/>
        <v>29.125</v>
      </c>
      <c r="U1106" s="8">
        <f t="shared" si="178"/>
        <v>28.841666666666669</v>
      </c>
      <c r="V1106" s="8">
        <f t="shared" si="179"/>
        <v>28.912500000000001</v>
      </c>
    </row>
    <row r="1107" spans="1:22" ht="13.5" x14ac:dyDescent="0.25">
      <c r="A1107" s="3">
        <f>RSI!A1107</f>
        <v>43921</v>
      </c>
      <c r="B1107" s="2">
        <f>RSI!B1107</f>
        <v>2.04</v>
      </c>
      <c r="C1107" s="2">
        <f>RSI!I1107</f>
        <v>26.752938997363998</v>
      </c>
      <c r="D1107" s="2">
        <f>MACD!E1107</f>
        <v>1.814237362261828E-2</v>
      </c>
      <c r="E1107" s="2">
        <f>MACD!F1107</f>
        <v>1.6321574872609226E-2</v>
      </c>
      <c r="F1107" s="2">
        <f>'Moving Avg'!D1107</f>
        <v>2.04</v>
      </c>
      <c r="G1107" s="2">
        <f>'Moving Avg'!F1107</f>
        <v>2.0774999999999997</v>
      </c>
      <c r="H1107" s="2">
        <f>'Moving Avg'!G1107</f>
        <v>2.1042000000000014</v>
      </c>
      <c r="I1107" s="2">
        <f>'Moving Avg'!H1107</f>
        <v>1.7807999999999959</v>
      </c>
      <c r="J1107" s="6" t="str">
        <f>OBV!F1107</f>
        <v>BEARISH</v>
      </c>
      <c r="K1107" s="6" t="str">
        <f>OBV!G1107</f>
        <v>NEUTRAL</v>
      </c>
      <c r="L1107" s="6" t="str">
        <f>OBV!H1107</f>
        <v>CONFIRMED BEARISH</v>
      </c>
      <c r="M1107" s="8">
        <f t="shared" si="170"/>
        <v>50</v>
      </c>
      <c r="N1107" s="8">
        <f t="shared" si="171"/>
        <v>0</v>
      </c>
      <c r="O1107" s="8">
        <f t="shared" si="172"/>
        <v>50</v>
      </c>
      <c r="P1107" s="8">
        <f t="shared" si="173"/>
        <v>16.5</v>
      </c>
      <c r="Q1107" s="9">
        <f t="shared" si="174"/>
        <v>27.475000000000001</v>
      </c>
      <c r="R1107" s="9">
        <f t="shared" si="175"/>
        <v>31.625</v>
      </c>
      <c r="S1107" s="9">
        <f t="shared" si="176"/>
        <v>27.425000000000001</v>
      </c>
      <c r="T1107" s="9">
        <f t="shared" si="177"/>
        <v>29.125</v>
      </c>
      <c r="U1107" s="8">
        <f t="shared" si="178"/>
        <v>28.841666666666669</v>
      </c>
      <c r="V1107" s="8">
        <f t="shared" si="179"/>
        <v>28.912500000000001</v>
      </c>
    </row>
    <row r="1108" spans="1:22" ht="13.5" x14ac:dyDescent="0.25">
      <c r="A1108" s="3">
        <f>RSI!A1108</f>
        <v>43922</v>
      </c>
      <c r="B1108" s="2">
        <f>RSI!B1108</f>
        <v>2.04</v>
      </c>
      <c r="C1108" s="2">
        <f>RSI!I1108</f>
        <v>26.752938997363998</v>
      </c>
      <c r="D1108" s="2">
        <f>MACD!E1108</f>
        <v>1.9791907368588824E-2</v>
      </c>
      <c r="E1108" s="2">
        <f>MACD!F1108</f>
        <v>1.7015641371805147E-2</v>
      </c>
      <c r="F1108" s="2">
        <f>'Moving Avg'!D1108</f>
        <v>2.04</v>
      </c>
      <c r="G1108" s="2">
        <f>'Moving Avg'!F1108</f>
        <v>2.0749999999999997</v>
      </c>
      <c r="H1108" s="2">
        <f>'Moving Avg'!G1108</f>
        <v>2.1032000000000015</v>
      </c>
      <c r="I1108" s="2">
        <f>'Moving Avg'!H1108</f>
        <v>1.7815999999999961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  <c r="M1108" s="8">
        <f t="shared" si="170"/>
        <v>50</v>
      </c>
      <c r="N1108" s="8">
        <f t="shared" si="171"/>
        <v>0</v>
      </c>
      <c r="O1108" s="8">
        <f t="shared" si="172"/>
        <v>50</v>
      </c>
      <c r="P1108" s="8">
        <f t="shared" si="173"/>
        <v>33</v>
      </c>
      <c r="Q1108" s="9">
        <f t="shared" si="174"/>
        <v>29.95</v>
      </c>
      <c r="R1108" s="9">
        <f t="shared" si="175"/>
        <v>35.75</v>
      </c>
      <c r="S1108" s="9">
        <f t="shared" si="176"/>
        <v>34.85</v>
      </c>
      <c r="T1108" s="9">
        <f t="shared" si="177"/>
        <v>33.25</v>
      </c>
      <c r="U1108" s="8">
        <f t="shared" si="178"/>
        <v>33.516666666666673</v>
      </c>
      <c r="V1108" s="8">
        <f t="shared" si="179"/>
        <v>33.450000000000003</v>
      </c>
    </row>
    <row r="1109" spans="1:22" ht="13.5" x14ac:dyDescent="0.25">
      <c r="A1109" s="3">
        <f>RSI!A1109</f>
        <v>43923</v>
      </c>
      <c r="B1109" s="2">
        <f>RSI!B1109</f>
        <v>1.98</v>
      </c>
      <c r="C1109" s="2">
        <f>RSI!I1109</f>
        <v>15.483925272825857</v>
      </c>
      <c r="D1109" s="2">
        <f>MACD!E1109</f>
        <v>2.5872973324907012E-2</v>
      </c>
      <c r="E1109" s="2">
        <f>MACD!F1109</f>
        <v>1.8787107762425523E-2</v>
      </c>
      <c r="F1109" s="2">
        <f>'Moving Avg'!D1109</f>
        <v>2.028</v>
      </c>
      <c r="G1109" s="2">
        <f>'Moving Avg'!F1109</f>
        <v>2.0694999999999997</v>
      </c>
      <c r="H1109" s="2">
        <f>'Moving Avg'!G1109</f>
        <v>2.1010000000000013</v>
      </c>
      <c r="I1109" s="2">
        <f>'Moving Avg'!H1109</f>
        <v>1.7820999999999965</v>
      </c>
      <c r="J1109" s="6" t="str">
        <f>OBV!F1109</f>
        <v>BEARISH</v>
      </c>
      <c r="K1109" s="6" t="str">
        <f>OBV!G1109</f>
        <v>NEUTRAL</v>
      </c>
      <c r="L1109" s="6" t="str">
        <f>OBV!H1109</f>
        <v>CONFIRMED BEARISH</v>
      </c>
      <c r="M1109" s="8">
        <f t="shared" si="170"/>
        <v>50</v>
      </c>
      <c r="N1109" s="8">
        <f t="shared" si="171"/>
        <v>0</v>
      </c>
      <c r="O1109" s="8">
        <f t="shared" si="172"/>
        <v>50</v>
      </c>
      <c r="P1109" s="8">
        <f t="shared" si="173"/>
        <v>16.5</v>
      </c>
      <c r="Q1109" s="9">
        <f t="shared" si="174"/>
        <v>27.475000000000001</v>
      </c>
      <c r="R1109" s="9">
        <f t="shared" si="175"/>
        <v>31.625</v>
      </c>
      <c r="S1109" s="9">
        <f t="shared" si="176"/>
        <v>27.425000000000001</v>
      </c>
      <c r="T1109" s="9">
        <f t="shared" si="177"/>
        <v>29.125</v>
      </c>
      <c r="U1109" s="8">
        <f t="shared" si="178"/>
        <v>28.841666666666669</v>
      </c>
      <c r="V1109" s="8">
        <f t="shared" si="179"/>
        <v>28.912500000000001</v>
      </c>
    </row>
    <row r="1110" spans="1:22" ht="13.5" x14ac:dyDescent="0.25">
      <c r="A1110" s="3">
        <f>RSI!A1110</f>
        <v>43924</v>
      </c>
      <c r="B1110" s="2">
        <f>RSI!B1110</f>
        <v>1.98</v>
      </c>
      <c r="C1110" s="2">
        <f>RSI!I1110</f>
        <v>15.483925272825857</v>
      </c>
      <c r="D1110" s="2">
        <f>MACD!E1110</f>
        <v>3.1596053794103351E-2</v>
      </c>
      <c r="E1110" s="2">
        <f>MACD!F1110</f>
        <v>2.1348896968761091E-2</v>
      </c>
      <c r="F1110" s="2">
        <f>'Moving Avg'!D1110</f>
        <v>2.016</v>
      </c>
      <c r="G1110" s="2">
        <f>'Moving Avg'!F1110</f>
        <v>2.0639999999999992</v>
      </c>
      <c r="H1110" s="2">
        <f>'Moving Avg'!G1110</f>
        <v>2.0988000000000016</v>
      </c>
      <c r="I1110" s="2">
        <f>'Moving Avg'!H1110</f>
        <v>1.7829999999999964</v>
      </c>
      <c r="J1110" s="6" t="str">
        <f>OBV!F1110</f>
        <v>BEARISH</v>
      </c>
      <c r="K1110" s="6" t="str">
        <f>OBV!G1110</f>
        <v>NEUTRAL</v>
      </c>
      <c r="L1110" s="6" t="str">
        <f>OBV!H1110</f>
        <v>CONFIRMED BEARISH</v>
      </c>
      <c r="M1110" s="8">
        <f t="shared" si="170"/>
        <v>50</v>
      </c>
      <c r="N1110" s="8">
        <f t="shared" si="171"/>
        <v>0</v>
      </c>
      <c r="O1110" s="8">
        <f t="shared" si="172"/>
        <v>50</v>
      </c>
      <c r="P1110" s="8">
        <f t="shared" si="173"/>
        <v>16.5</v>
      </c>
      <c r="Q1110" s="9">
        <f t="shared" si="174"/>
        <v>27.475000000000001</v>
      </c>
      <c r="R1110" s="9">
        <f t="shared" si="175"/>
        <v>31.625</v>
      </c>
      <c r="S1110" s="9">
        <f t="shared" si="176"/>
        <v>27.425000000000001</v>
      </c>
      <c r="T1110" s="9">
        <f t="shared" si="177"/>
        <v>29.125</v>
      </c>
      <c r="U1110" s="8">
        <f t="shared" si="178"/>
        <v>28.841666666666669</v>
      </c>
      <c r="V1110" s="8">
        <f t="shared" si="179"/>
        <v>28.912500000000001</v>
      </c>
    </row>
    <row r="1111" spans="1:22" ht="13.5" x14ac:dyDescent="0.25">
      <c r="A1111" s="3">
        <f>RSI!A1111</f>
        <v>43927</v>
      </c>
      <c r="B1111" s="2">
        <f>RSI!B1111</f>
        <v>1.98</v>
      </c>
      <c r="C1111" s="2">
        <f>RSI!I1111</f>
        <v>15.483925272825857</v>
      </c>
      <c r="D1111" s="2">
        <f>MACD!E1111</f>
        <v>3.6973441013055997E-2</v>
      </c>
      <c r="E1111" s="2">
        <f>MACD!F1111</f>
        <v>2.4473805777620074E-2</v>
      </c>
      <c r="F1111" s="2">
        <f>'Moving Avg'!D1111</f>
        <v>2.0040000000000004</v>
      </c>
      <c r="G1111" s="2">
        <f>'Moving Avg'!F1111</f>
        <v>2.0584999999999996</v>
      </c>
      <c r="H1111" s="2">
        <f>'Moving Avg'!G1111</f>
        <v>2.0966000000000018</v>
      </c>
      <c r="I1111" s="2">
        <f>'Moving Avg'!H1111</f>
        <v>1.7842999999999964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  <c r="M1111" s="8">
        <f t="shared" si="170"/>
        <v>50</v>
      </c>
      <c r="N1111" s="8">
        <f t="shared" si="171"/>
        <v>0</v>
      </c>
      <c r="O1111" s="8">
        <f t="shared" si="172"/>
        <v>50</v>
      </c>
      <c r="P1111" s="8">
        <f t="shared" si="173"/>
        <v>16.5</v>
      </c>
      <c r="Q1111" s="9">
        <f t="shared" si="174"/>
        <v>27.475000000000001</v>
      </c>
      <c r="R1111" s="9">
        <f t="shared" si="175"/>
        <v>31.625</v>
      </c>
      <c r="S1111" s="9">
        <f t="shared" si="176"/>
        <v>27.425000000000001</v>
      </c>
      <c r="T1111" s="9">
        <f t="shared" si="177"/>
        <v>29.125</v>
      </c>
      <c r="U1111" s="8">
        <f t="shared" si="178"/>
        <v>28.841666666666669</v>
      </c>
      <c r="V1111" s="8">
        <f t="shared" si="179"/>
        <v>28.912500000000001</v>
      </c>
    </row>
    <row r="1112" spans="1:22" ht="13.5" x14ac:dyDescent="0.25">
      <c r="A1112" s="3">
        <f>RSI!A1112</f>
        <v>43928</v>
      </c>
      <c r="B1112" s="2">
        <f>RSI!B1112</f>
        <v>1.98</v>
      </c>
      <c r="C1112" s="2">
        <f>RSI!I1112</f>
        <v>15.483925272825857</v>
      </c>
      <c r="D1112" s="2">
        <f>MACD!E1112</f>
        <v>4.2018705175904891E-2</v>
      </c>
      <c r="E1112" s="2">
        <f>MACD!F1112</f>
        <v>2.7982785657277038E-2</v>
      </c>
      <c r="F1112" s="2">
        <f>'Moving Avg'!D1112</f>
        <v>1.9920000000000002</v>
      </c>
      <c r="G1112" s="2">
        <f>'Moving Avg'!F1112</f>
        <v>2.052999999999999</v>
      </c>
      <c r="H1112" s="2">
        <f>'Moving Avg'!G1112</f>
        <v>2.0932000000000017</v>
      </c>
      <c r="I1112" s="2">
        <f>'Moving Avg'!H1112</f>
        <v>1.7859499999999968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  <c r="M1112" s="8">
        <f t="shared" si="170"/>
        <v>50</v>
      </c>
      <c r="N1112" s="8">
        <f t="shared" si="171"/>
        <v>0</v>
      </c>
      <c r="O1112" s="8">
        <f t="shared" si="172"/>
        <v>50</v>
      </c>
      <c r="P1112" s="8">
        <f t="shared" si="173"/>
        <v>16.5</v>
      </c>
      <c r="Q1112" s="9">
        <f t="shared" si="174"/>
        <v>27.475000000000001</v>
      </c>
      <c r="R1112" s="9">
        <f t="shared" si="175"/>
        <v>31.625</v>
      </c>
      <c r="S1112" s="9">
        <f t="shared" si="176"/>
        <v>27.425000000000001</v>
      </c>
      <c r="T1112" s="9">
        <f t="shared" si="177"/>
        <v>29.125</v>
      </c>
      <c r="U1112" s="8">
        <f t="shared" si="178"/>
        <v>28.841666666666669</v>
      </c>
      <c r="V1112" s="8">
        <f t="shared" si="179"/>
        <v>28.912500000000001</v>
      </c>
    </row>
    <row r="1113" spans="1:22" ht="13.5" x14ac:dyDescent="0.25">
      <c r="A1113" s="3">
        <f>RSI!A1113</f>
        <v>43929</v>
      </c>
      <c r="B1113" s="2">
        <f>RSI!B1113</f>
        <v>1.98</v>
      </c>
      <c r="C1113" s="2">
        <f>RSI!I1113</f>
        <v>15.483925272825857</v>
      </c>
      <c r="D1113" s="2">
        <f>MACD!E1113</f>
        <v>3.9053955386958439E-2</v>
      </c>
      <c r="E1113" s="2">
        <f>MACD!F1113</f>
        <v>3.0197019603213318E-2</v>
      </c>
      <c r="F1113" s="2">
        <f>'Moving Avg'!D1113</f>
        <v>1.98</v>
      </c>
      <c r="G1113" s="2">
        <f>'Moving Avg'!F1113</f>
        <v>2.047499999999999</v>
      </c>
      <c r="H1113" s="2">
        <f>'Moving Avg'!G1113</f>
        <v>2.0898000000000021</v>
      </c>
      <c r="I1113" s="2">
        <f>'Moving Avg'!H1113</f>
        <v>1.787599999999997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0"/>
        <v>50</v>
      </c>
      <c r="N1113" s="8">
        <f t="shared" si="171"/>
        <v>0</v>
      </c>
      <c r="O1113" s="8">
        <f t="shared" si="172"/>
        <v>50</v>
      </c>
      <c r="P1113" s="8">
        <f t="shared" si="173"/>
        <v>16.5</v>
      </c>
      <c r="Q1113" s="9">
        <f t="shared" si="174"/>
        <v>27.475000000000001</v>
      </c>
      <c r="R1113" s="9">
        <f t="shared" si="175"/>
        <v>31.625</v>
      </c>
      <c r="S1113" s="9">
        <f t="shared" si="176"/>
        <v>27.425000000000001</v>
      </c>
      <c r="T1113" s="9">
        <f t="shared" si="177"/>
        <v>29.125</v>
      </c>
      <c r="U1113" s="8">
        <f t="shared" si="178"/>
        <v>28.841666666666669</v>
      </c>
      <c r="V1113" s="8">
        <f t="shared" si="179"/>
        <v>28.912500000000001</v>
      </c>
    </row>
    <row r="1114" spans="1:22" ht="13.5" x14ac:dyDescent="0.25">
      <c r="A1114" s="3">
        <f>RSI!A1114</f>
        <v>43934</v>
      </c>
      <c r="B1114" s="2">
        <f>RSI!B1114</f>
        <v>1.98</v>
      </c>
      <c r="C1114" s="2">
        <f>RSI!I1114</f>
        <v>15.483925272825857</v>
      </c>
      <c r="D1114" s="2">
        <f>MACD!E1114</f>
        <v>3.6969847086365526E-2</v>
      </c>
      <c r="E1114" s="2">
        <f>MACD!F1114</f>
        <v>3.1551585099843765E-2</v>
      </c>
      <c r="F1114" s="2">
        <f>'Moving Avg'!D1114</f>
        <v>1.98</v>
      </c>
      <c r="G1114" s="2">
        <f>'Moving Avg'!F1114</f>
        <v>2.0419999999999989</v>
      </c>
      <c r="H1114" s="2">
        <f>'Moving Avg'!G1114</f>
        <v>2.0876000000000019</v>
      </c>
      <c r="I1114" s="2">
        <f>'Moving Avg'!H1114</f>
        <v>1.7892499999999973</v>
      </c>
      <c r="J1114" s="6" t="str">
        <f>OBV!F1114</f>
        <v>NEUTRAL</v>
      </c>
      <c r="K1114" s="6" t="str">
        <f>OBV!G1114</f>
        <v>NEUTRAL</v>
      </c>
      <c r="L1114" s="6" t="str">
        <f>OBV!H1114</f>
        <v>NEUTRAL</v>
      </c>
      <c r="M1114" s="8">
        <f t="shared" si="170"/>
        <v>50</v>
      </c>
      <c r="N1114" s="8">
        <f t="shared" si="171"/>
        <v>0</v>
      </c>
      <c r="O1114" s="8">
        <f t="shared" si="172"/>
        <v>50</v>
      </c>
      <c r="P1114" s="8">
        <f t="shared" si="173"/>
        <v>33</v>
      </c>
      <c r="Q1114" s="9">
        <f t="shared" si="174"/>
        <v>29.95</v>
      </c>
      <c r="R1114" s="9">
        <f t="shared" si="175"/>
        <v>35.75</v>
      </c>
      <c r="S1114" s="9">
        <f t="shared" si="176"/>
        <v>34.85</v>
      </c>
      <c r="T1114" s="9">
        <f t="shared" si="177"/>
        <v>33.25</v>
      </c>
      <c r="U1114" s="8">
        <f t="shared" si="178"/>
        <v>33.516666666666673</v>
      </c>
      <c r="V1114" s="8">
        <f t="shared" si="179"/>
        <v>33.450000000000003</v>
      </c>
    </row>
    <row r="1115" spans="1:22" ht="13.5" x14ac:dyDescent="0.25">
      <c r="A1115" s="3">
        <f>RSI!A1115</f>
        <v>43935</v>
      </c>
      <c r="B1115" s="2">
        <f>RSI!B1115</f>
        <v>1.98</v>
      </c>
      <c r="C1115" s="2">
        <f>RSI!I1115</f>
        <v>15.483925272825857</v>
      </c>
      <c r="D1115" s="2">
        <f>MACD!E1115</f>
        <v>3.5599450587766146E-2</v>
      </c>
      <c r="E1115" s="2">
        <f>MACD!F1115</f>
        <v>3.2361158197428241E-2</v>
      </c>
      <c r="F1115" s="2">
        <f>'Moving Avg'!D1115</f>
        <v>1.98</v>
      </c>
      <c r="G1115" s="2">
        <f>'Moving Avg'!F1115</f>
        <v>2.0364999999999993</v>
      </c>
      <c r="H1115" s="2">
        <f>'Moving Avg'!G1115</f>
        <v>2.0854000000000017</v>
      </c>
      <c r="I1115" s="2">
        <f>'Moving Avg'!H1115</f>
        <v>1.7908999999999973</v>
      </c>
      <c r="J1115" s="6" t="str">
        <f>OBV!F1115</f>
        <v>NEUTRAL</v>
      </c>
      <c r="K1115" s="6" t="str">
        <f>OBV!G1115</f>
        <v>NEUTRAL</v>
      </c>
      <c r="L1115" s="6" t="str">
        <f>OBV!H1115</f>
        <v>NEUTRAL</v>
      </c>
      <c r="M1115" s="8">
        <f t="shared" si="170"/>
        <v>50</v>
      </c>
      <c r="N1115" s="8">
        <f t="shared" si="171"/>
        <v>0</v>
      </c>
      <c r="O1115" s="8">
        <f t="shared" si="172"/>
        <v>50</v>
      </c>
      <c r="P1115" s="8">
        <f t="shared" si="173"/>
        <v>33</v>
      </c>
      <c r="Q1115" s="9">
        <f t="shared" si="174"/>
        <v>29.95</v>
      </c>
      <c r="R1115" s="9">
        <f t="shared" si="175"/>
        <v>35.75</v>
      </c>
      <c r="S1115" s="9">
        <f t="shared" si="176"/>
        <v>34.85</v>
      </c>
      <c r="T1115" s="9">
        <f t="shared" si="177"/>
        <v>33.25</v>
      </c>
      <c r="U1115" s="8">
        <f t="shared" si="178"/>
        <v>33.516666666666673</v>
      </c>
      <c r="V1115" s="8">
        <f t="shared" si="179"/>
        <v>33.450000000000003</v>
      </c>
    </row>
    <row r="1116" spans="1:22" ht="13.5" x14ac:dyDescent="0.25">
      <c r="A1116" s="3">
        <f>RSI!A1116</f>
        <v>43936</v>
      </c>
      <c r="B1116" s="2">
        <f>RSI!B1116</f>
        <v>2.02</v>
      </c>
      <c r="C1116" s="2">
        <f>RSI!I1116</f>
        <v>42.574605944951436</v>
      </c>
      <c r="D1116" s="2">
        <f>MACD!E1116</f>
        <v>3.1840884093560451E-2</v>
      </c>
      <c r="E1116" s="2">
        <f>MACD!F1116</f>
        <v>3.2257103376654689E-2</v>
      </c>
      <c r="F1116" s="2">
        <f>'Moving Avg'!D1116</f>
        <v>1.988</v>
      </c>
      <c r="G1116" s="2">
        <f>'Moving Avg'!F1116</f>
        <v>2.0329999999999995</v>
      </c>
      <c r="H1116" s="2">
        <f>'Moving Avg'!G1116</f>
        <v>2.0840000000000019</v>
      </c>
      <c r="I1116" s="2">
        <f>'Moving Avg'!H1116</f>
        <v>1.7927499999999972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  <c r="M1116" s="8">
        <f t="shared" si="170"/>
        <v>25</v>
      </c>
      <c r="N1116" s="8">
        <f t="shared" si="171"/>
        <v>45</v>
      </c>
      <c r="O1116" s="8">
        <f t="shared" si="172"/>
        <v>50</v>
      </c>
      <c r="P1116" s="8">
        <f t="shared" si="173"/>
        <v>83.5</v>
      </c>
      <c r="Q1116" s="9">
        <f t="shared" si="174"/>
        <v>44.524999999999999</v>
      </c>
      <c r="R1116" s="9">
        <f t="shared" si="175"/>
        <v>52.375</v>
      </c>
      <c r="S1116" s="9">
        <f t="shared" si="176"/>
        <v>60.575000000000003</v>
      </c>
      <c r="T1116" s="9">
        <f t="shared" si="177"/>
        <v>50.875</v>
      </c>
      <c r="U1116" s="8">
        <f t="shared" si="178"/>
        <v>52.491666666666674</v>
      </c>
      <c r="V1116" s="8">
        <f t="shared" si="179"/>
        <v>52.087500000000006</v>
      </c>
    </row>
    <row r="1117" spans="1:22" ht="13.5" x14ac:dyDescent="0.25">
      <c r="A1117" s="3">
        <f>RSI!A1117</f>
        <v>43937</v>
      </c>
      <c r="B1117" s="2">
        <f>RSI!B1117</f>
        <v>2.08</v>
      </c>
      <c r="C1117" s="2">
        <f>RSI!I1117</f>
        <v>62.165211239169196</v>
      </c>
      <c r="D1117" s="2">
        <f>MACD!E1117</f>
        <v>2.4316754970253651E-2</v>
      </c>
      <c r="E1117" s="2">
        <f>MACD!F1117</f>
        <v>3.0669033695374482E-2</v>
      </c>
      <c r="F1117" s="2">
        <f>'Moving Avg'!D1117</f>
        <v>2.008</v>
      </c>
      <c r="G1117" s="2">
        <f>'Moving Avg'!F1117</f>
        <v>2.0324999999999998</v>
      </c>
      <c r="H1117" s="2">
        <f>'Moving Avg'!G1117</f>
        <v>2.0838000000000019</v>
      </c>
      <c r="I1117" s="2">
        <f>'Moving Avg'!H1117</f>
        <v>1.7952499999999971</v>
      </c>
      <c r="J1117" s="6" t="str">
        <f>OBV!F1117</f>
        <v>BULLISH</v>
      </c>
      <c r="K1117" s="6" t="str">
        <f>OBV!G1117</f>
        <v>NEUTRAL</v>
      </c>
      <c r="L1117" s="6" t="str">
        <f>OBV!H1117</f>
        <v>CONFIRMED BULLISH</v>
      </c>
      <c r="M1117" s="8">
        <f t="shared" si="170"/>
        <v>25</v>
      </c>
      <c r="N1117" s="8">
        <f t="shared" si="171"/>
        <v>45</v>
      </c>
      <c r="O1117" s="8">
        <f t="shared" si="172"/>
        <v>50</v>
      </c>
      <c r="P1117" s="8">
        <f t="shared" si="173"/>
        <v>83.5</v>
      </c>
      <c r="Q1117" s="9">
        <f t="shared" si="174"/>
        <v>44.524999999999999</v>
      </c>
      <c r="R1117" s="9">
        <f t="shared" si="175"/>
        <v>52.375</v>
      </c>
      <c r="S1117" s="9">
        <f t="shared" si="176"/>
        <v>60.575000000000003</v>
      </c>
      <c r="T1117" s="9">
        <f t="shared" si="177"/>
        <v>50.875</v>
      </c>
      <c r="U1117" s="8">
        <f t="shared" si="178"/>
        <v>52.491666666666674</v>
      </c>
      <c r="V1117" s="8">
        <f t="shared" si="179"/>
        <v>52.087500000000006</v>
      </c>
    </row>
    <row r="1118" spans="1:22" ht="13.5" x14ac:dyDescent="0.25">
      <c r="A1118" s="3">
        <f>RSI!A1118</f>
        <v>43938</v>
      </c>
      <c r="B1118" s="2">
        <f>RSI!B1118</f>
        <v>2.0299999999999998</v>
      </c>
      <c r="C1118" s="2">
        <f>RSI!I1118</f>
        <v>47.593900846617395</v>
      </c>
      <c r="D1118" s="2">
        <f>MACD!E1118</f>
        <v>2.1392531241506418E-2</v>
      </c>
      <c r="E1118" s="2">
        <f>MACD!F1118</f>
        <v>2.8813733204600872E-2</v>
      </c>
      <c r="F1118" s="2">
        <f>'Moving Avg'!D1118</f>
        <v>2.0179999999999998</v>
      </c>
      <c r="G1118" s="2">
        <f>'Moving Avg'!F1118</f>
        <v>2.0294999999999996</v>
      </c>
      <c r="H1118" s="2">
        <f>'Moving Avg'!G1118</f>
        <v>2.082400000000002</v>
      </c>
      <c r="I1118" s="2">
        <f>'Moving Avg'!H1118</f>
        <v>1.7974999999999968</v>
      </c>
      <c r="J1118" s="6" t="str">
        <f>OBV!F1118</f>
        <v>BULLISH</v>
      </c>
      <c r="K1118" s="6" t="str">
        <f>OBV!G1118</f>
        <v>NEUTRAL</v>
      </c>
      <c r="L1118" s="6" t="str">
        <f>OBV!H1118</f>
        <v>CONFIRMED BULLISH</v>
      </c>
      <c r="M1118" s="8">
        <f t="shared" si="170"/>
        <v>25</v>
      </c>
      <c r="N1118" s="8">
        <f t="shared" si="171"/>
        <v>45</v>
      </c>
      <c r="O1118" s="8">
        <f t="shared" si="172"/>
        <v>50</v>
      </c>
      <c r="P1118" s="8">
        <f t="shared" si="173"/>
        <v>83.5</v>
      </c>
      <c r="Q1118" s="9">
        <f t="shared" si="174"/>
        <v>44.524999999999999</v>
      </c>
      <c r="R1118" s="9">
        <f t="shared" si="175"/>
        <v>52.375</v>
      </c>
      <c r="S1118" s="9">
        <f t="shared" si="176"/>
        <v>60.575000000000003</v>
      </c>
      <c r="T1118" s="9">
        <f t="shared" si="177"/>
        <v>50.875</v>
      </c>
      <c r="U1118" s="8">
        <f t="shared" si="178"/>
        <v>52.491666666666674</v>
      </c>
      <c r="V1118" s="8">
        <f t="shared" si="179"/>
        <v>52.087500000000006</v>
      </c>
    </row>
    <row r="1119" spans="1:22" ht="13.5" x14ac:dyDescent="0.25">
      <c r="A1119" s="3">
        <f>RSI!A1119</f>
        <v>43941</v>
      </c>
      <c r="B1119" s="2">
        <f>RSI!B1119</f>
        <v>2.0299999999999998</v>
      </c>
      <c r="C1119" s="2">
        <f>RSI!I1119</f>
        <v>47.593900846617395</v>
      </c>
      <c r="D1119" s="2">
        <f>MACD!E1119</f>
        <v>9.7408741179405567E-3</v>
      </c>
      <c r="E1119" s="2">
        <f>MACD!F1119</f>
        <v>2.499916138726881E-2</v>
      </c>
      <c r="F1119" s="2">
        <f>'Moving Avg'!D1119</f>
        <v>2.0279999999999996</v>
      </c>
      <c r="G1119" s="2">
        <f>'Moving Avg'!F1119</f>
        <v>2.0265</v>
      </c>
      <c r="H1119" s="2">
        <f>'Moving Avg'!G1119</f>
        <v>2.0800000000000018</v>
      </c>
      <c r="I1119" s="2">
        <f>'Moving Avg'!H1119</f>
        <v>1.7997499999999969</v>
      </c>
      <c r="J1119" s="6" t="str">
        <f>OBV!F1119</f>
        <v>BULLISH</v>
      </c>
      <c r="K1119" s="6" t="str">
        <f>OBV!G1119</f>
        <v>NEUTRAL</v>
      </c>
      <c r="L1119" s="6" t="str">
        <f>OBV!H1119</f>
        <v>CONFIRMED BULLISH</v>
      </c>
      <c r="M1119" s="8">
        <f t="shared" si="170"/>
        <v>25</v>
      </c>
      <c r="N1119" s="8">
        <f t="shared" si="171"/>
        <v>45</v>
      </c>
      <c r="O1119" s="8">
        <f t="shared" si="172"/>
        <v>50</v>
      </c>
      <c r="P1119" s="8">
        <f t="shared" si="173"/>
        <v>83.5</v>
      </c>
      <c r="Q1119" s="9">
        <f t="shared" si="174"/>
        <v>44.524999999999999</v>
      </c>
      <c r="R1119" s="9">
        <f t="shared" si="175"/>
        <v>52.375</v>
      </c>
      <c r="S1119" s="9">
        <f t="shared" si="176"/>
        <v>60.575000000000003</v>
      </c>
      <c r="T1119" s="9">
        <f t="shared" si="177"/>
        <v>50.875</v>
      </c>
      <c r="U1119" s="8">
        <f t="shared" si="178"/>
        <v>52.491666666666674</v>
      </c>
      <c r="V1119" s="8">
        <f t="shared" si="179"/>
        <v>52.087500000000006</v>
      </c>
    </row>
    <row r="1120" spans="1:22" ht="13.5" x14ac:dyDescent="0.25">
      <c r="A1120" s="3">
        <f>RSI!A1120</f>
        <v>43942</v>
      </c>
      <c r="B1120" s="2">
        <f>RSI!B1120</f>
        <v>2.0299999999999998</v>
      </c>
      <c r="C1120" s="2">
        <f>RSI!I1120</f>
        <v>47.593900846617395</v>
      </c>
      <c r="D1120" s="2">
        <f>MACD!E1120</f>
        <v>-6.8724757992022489E-5</v>
      </c>
      <c r="E1120" s="2">
        <f>MACD!F1120</f>
        <v>1.9985584158216645E-2</v>
      </c>
      <c r="F1120" s="2">
        <f>'Moving Avg'!D1120</f>
        <v>2.0379999999999994</v>
      </c>
      <c r="G1120" s="2">
        <f>'Moving Avg'!F1120</f>
        <v>2.0235000000000003</v>
      </c>
      <c r="H1120" s="2">
        <f>'Moving Avg'!G1120</f>
        <v>2.0776000000000021</v>
      </c>
      <c r="I1120" s="2">
        <f>'Moving Avg'!H1120</f>
        <v>1.8019999999999967</v>
      </c>
      <c r="J1120" s="6" t="str">
        <f>OBV!F1120</f>
        <v>BULLISH</v>
      </c>
      <c r="K1120" s="6" t="str">
        <f>OBV!G1120</f>
        <v>NEUTRAL</v>
      </c>
      <c r="L1120" s="6" t="str">
        <f>OBV!H1120</f>
        <v>CONFIRMED BULLISH</v>
      </c>
      <c r="M1120" s="8">
        <f t="shared" si="170"/>
        <v>25</v>
      </c>
      <c r="N1120" s="8">
        <f t="shared" si="171"/>
        <v>100</v>
      </c>
      <c r="O1120" s="8">
        <f t="shared" si="172"/>
        <v>50</v>
      </c>
      <c r="P1120" s="8">
        <f t="shared" si="173"/>
        <v>83.5</v>
      </c>
      <c r="Q1120" s="9">
        <f t="shared" si="174"/>
        <v>63.774999999999999</v>
      </c>
      <c r="R1120" s="9">
        <f t="shared" si="175"/>
        <v>63.375</v>
      </c>
      <c r="S1120" s="9">
        <f t="shared" si="176"/>
        <v>68.825000000000003</v>
      </c>
      <c r="T1120" s="9">
        <f t="shared" si="177"/>
        <v>64.625</v>
      </c>
      <c r="U1120" s="8">
        <f t="shared" si="178"/>
        <v>65.325000000000003</v>
      </c>
      <c r="V1120" s="8">
        <f t="shared" si="179"/>
        <v>65.150000000000006</v>
      </c>
    </row>
    <row r="1121" spans="1:22" ht="13.5" x14ac:dyDescent="0.25">
      <c r="A1121" s="3">
        <f>RSI!A1121</f>
        <v>43943</v>
      </c>
      <c r="B1121" s="2">
        <f>RSI!B1121</f>
        <v>2.09</v>
      </c>
      <c r="C1121" s="2">
        <f>RSI!I1121</f>
        <v>61.218206575383256</v>
      </c>
      <c r="D1121" s="2">
        <f>MACD!E1121</f>
        <v>-1.2767769749016278E-2</v>
      </c>
      <c r="E1121" s="2">
        <f>MACD!F1121</f>
        <v>1.3434913376770061E-2</v>
      </c>
      <c r="F1121" s="2">
        <f>'Moving Avg'!D1121</f>
        <v>2.0519999999999996</v>
      </c>
      <c r="G1121" s="2">
        <f>'Moving Avg'!F1121</f>
        <v>2.0234999999999999</v>
      </c>
      <c r="H1121" s="2">
        <f>'Moving Avg'!G1121</f>
        <v>2.0764000000000022</v>
      </c>
      <c r="I1121" s="2">
        <f>'Moving Avg'!H1121</f>
        <v>1.8045499999999968</v>
      </c>
      <c r="J1121" s="6" t="str">
        <f>OBV!F1121</f>
        <v>BULLISH</v>
      </c>
      <c r="K1121" s="6" t="str">
        <f>OBV!G1121</f>
        <v>NEUTRAL</v>
      </c>
      <c r="L1121" s="6" t="str">
        <f>OBV!H1121</f>
        <v>CONFIRMED BULLISH</v>
      </c>
      <c r="M1121" s="8">
        <f t="shared" si="170"/>
        <v>25</v>
      </c>
      <c r="N1121" s="8">
        <f t="shared" si="171"/>
        <v>100</v>
      </c>
      <c r="O1121" s="8">
        <f t="shared" si="172"/>
        <v>50</v>
      </c>
      <c r="P1121" s="8">
        <f t="shared" si="173"/>
        <v>83.5</v>
      </c>
      <c r="Q1121" s="9">
        <f t="shared" si="174"/>
        <v>63.774999999999999</v>
      </c>
      <c r="R1121" s="9">
        <f t="shared" si="175"/>
        <v>63.375</v>
      </c>
      <c r="S1121" s="9">
        <f t="shared" si="176"/>
        <v>68.825000000000003</v>
      </c>
      <c r="T1121" s="9">
        <f t="shared" si="177"/>
        <v>64.625</v>
      </c>
      <c r="U1121" s="8">
        <f t="shared" si="178"/>
        <v>65.325000000000003</v>
      </c>
      <c r="V1121" s="8">
        <f t="shared" si="179"/>
        <v>65.150000000000006</v>
      </c>
    </row>
    <row r="1122" spans="1:22" ht="13.5" x14ac:dyDescent="0.25">
      <c r="A1122" s="3">
        <f>RSI!A1122</f>
        <v>43944</v>
      </c>
      <c r="B1122" s="2">
        <f>RSI!B1122</f>
        <v>2.09</v>
      </c>
      <c r="C1122" s="2">
        <f>RSI!I1122</f>
        <v>61.218206575383256</v>
      </c>
      <c r="D1122" s="2">
        <f>MACD!E1122</f>
        <v>-2.3825223576753096E-2</v>
      </c>
      <c r="E1122" s="2">
        <f>MACD!F1122</f>
        <v>5.9828859860654301E-3</v>
      </c>
      <c r="F1122" s="2">
        <f>'Moving Avg'!D1122</f>
        <v>2.0539999999999998</v>
      </c>
      <c r="G1122" s="2">
        <f>'Moving Avg'!F1122</f>
        <v>2.0235000000000007</v>
      </c>
      <c r="H1122" s="2">
        <f>'Moving Avg'!G1122</f>
        <v>2.0764000000000022</v>
      </c>
      <c r="I1122" s="2">
        <f>'Moving Avg'!H1122</f>
        <v>1.807099999999997</v>
      </c>
      <c r="J1122" s="6" t="str">
        <f>OBV!F1122</f>
        <v>BULLISH</v>
      </c>
      <c r="K1122" s="6" t="str">
        <f>OBV!G1122</f>
        <v>NEUTRAL</v>
      </c>
      <c r="L1122" s="6" t="str">
        <f>OBV!H1122</f>
        <v>CONFIRMED BULLISH</v>
      </c>
      <c r="M1122" s="8">
        <f t="shared" si="170"/>
        <v>25</v>
      </c>
      <c r="N1122" s="8">
        <f t="shared" si="171"/>
        <v>100</v>
      </c>
      <c r="O1122" s="8">
        <f t="shared" si="172"/>
        <v>50</v>
      </c>
      <c r="P1122" s="8">
        <f t="shared" si="173"/>
        <v>83.5</v>
      </c>
      <c r="Q1122" s="9">
        <f t="shared" si="174"/>
        <v>63.774999999999999</v>
      </c>
      <c r="R1122" s="9">
        <f t="shared" si="175"/>
        <v>63.375</v>
      </c>
      <c r="S1122" s="9">
        <f t="shared" si="176"/>
        <v>68.825000000000003</v>
      </c>
      <c r="T1122" s="9">
        <f t="shared" si="177"/>
        <v>64.625</v>
      </c>
      <c r="U1122" s="8">
        <f t="shared" si="178"/>
        <v>65.325000000000003</v>
      </c>
      <c r="V1122" s="8">
        <f t="shared" si="179"/>
        <v>65.150000000000006</v>
      </c>
    </row>
    <row r="1123" spans="1:22" ht="13.5" x14ac:dyDescent="0.25">
      <c r="A1123" s="3">
        <f>RSI!A1123</f>
        <v>43945</v>
      </c>
      <c r="B1123" s="2">
        <f>RSI!B1123</f>
        <v>2.09</v>
      </c>
      <c r="C1123" s="2">
        <f>RSI!I1123</f>
        <v>61.218206575383256</v>
      </c>
      <c r="D1123" s="2">
        <f>MACD!E1123</f>
        <v>-3.3470519611854765E-2</v>
      </c>
      <c r="E1123" s="2">
        <f>MACD!F1123</f>
        <v>-1.9077951335186097E-3</v>
      </c>
      <c r="F1123" s="2">
        <f>'Moving Avg'!D1123</f>
        <v>2.0659999999999998</v>
      </c>
      <c r="G1123" s="2">
        <f>'Moving Avg'!F1123</f>
        <v>2.0260000000000007</v>
      </c>
      <c r="H1123" s="2">
        <f>'Moving Avg'!G1123</f>
        <v>2.0764000000000018</v>
      </c>
      <c r="I1123" s="2">
        <f>'Moving Avg'!H1123</f>
        <v>1.8098499999999966</v>
      </c>
      <c r="J1123" s="6" t="str">
        <f>OBV!F1123</f>
        <v>BULLISH</v>
      </c>
      <c r="K1123" s="6" t="str">
        <f>OBV!G1123</f>
        <v>NEUTRAL</v>
      </c>
      <c r="L1123" s="6" t="str">
        <f>OBV!H1123</f>
        <v>CONFIRMED BULLISH</v>
      </c>
      <c r="M1123" s="8">
        <f t="shared" si="170"/>
        <v>25</v>
      </c>
      <c r="N1123" s="8">
        <f t="shared" si="171"/>
        <v>100</v>
      </c>
      <c r="O1123" s="8">
        <f t="shared" si="172"/>
        <v>50</v>
      </c>
      <c r="P1123" s="8">
        <f t="shared" si="173"/>
        <v>83.5</v>
      </c>
      <c r="Q1123" s="9">
        <f t="shared" si="174"/>
        <v>63.774999999999999</v>
      </c>
      <c r="R1123" s="9">
        <f t="shared" si="175"/>
        <v>63.375</v>
      </c>
      <c r="S1123" s="9">
        <f t="shared" si="176"/>
        <v>68.825000000000003</v>
      </c>
      <c r="T1123" s="9">
        <f t="shared" si="177"/>
        <v>64.625</v>
      </c>
      <c r="U1123" s="8">
        <f t="shared" si="178"/>
        <v>65.325000000000003</v>
      </c>
      <c r="V1123" s="8">
        <f t="shared" si="179"/>
        <v>65.150000000000006</v>
      </c>
    </row>
    <row r="1124" spans="1:22" ht="13.5" x14ac:dyDescent="0.25">
      <c r="A1124" s="3">
        <f>RSI!A1124</f>
        <v>43948</v>
      </c>
      <c r="B1124" s="2">
        <f>RSI!B1124</f>
        <v>2.09</v>
      </c>
      <c r="C1124" s="2">
        <f>RSI!I1124</f>
        <v>61.218206575383249</v>
      </c>
      <c r="D1124" s="2">
        <f>MACD!E1124</f>
        <v>-4.1899506310445922E-2</v>
      </c>
      <c r="E1124" s="2">
        <f>MACD!F1124</f>
        <v>-9.9061373689040728E-3</v>
      </c>
      <c r="F1124" s="2">
        <f>'Moving Avg'!D1124</f>
        <v>2.0779999999999998</v>
      </c>
      <c r="G1124" s="2">
        <f>'Moving Avg'!F1124</f>
        <v>2.0285000000000011</v>
      </c>
      <c r="H1124" s="2">
        <f>'Moving Avg'!G1124</f>
        <v>2.0764000000000018</v>
      </c>
      <c r="I1124" s="2">
        <f>'Moving Avg'!H1124</f>
        <v>1.8125999999999969</v>
      </c>
      <c r="J1124" s="6" t="str">
        <f>OBV!F1124</f>
        <v>BULLISH</v>
      </c>
      <c r="K1124" s="6" t="str">
        <f>OBV!G1124</f>
        <v>NEUTRAL</v>
      </c>
      <c r="L1124" s="6" t="str">
        <f>OBV!H1124</f>
        <v>CONFIRMED BULLISH</v>
      </c>
      <c r="M1124" s="8">
        <f t="shared" si="170"/>
        <v>25</v>
      </c>
      <c r="N1124" s="8">
        <f t="shared" si="171"/>
        <v>100</v>
      </c>
      <c r="O1124" s="8">
        <f t="shared" si="172"/>
        <v>50</v>
      </c>
      <c r="P1124" s="8">
        <f t="shared" si="173"/>
        <v>83.5</v>
      </c>
      <c r="Q1124" s="9">
        <f t="shared" si="174"/>
        <v>63.774999999999999</v>
      </c>
      <c r="R1124" s="9">
        <f t="shared" si="175"/>
        <v>63.375</v>
      </c>
      <c r="S1124" s="9">
        <f t="shared" si="176"/>
        <v>68.825000000000003</v>
      </c>
      <c r="T1124" s="9">
        <f t="shared" si="177"/>
        <v>64.625</v>
      </c>
      <c r="U1124" s="8">
        <f t="shared" si="178"/>
        <v>65.325000000000003</v>
      </c>
      <c r="V1124" s="8">
        <f t="shared" si="179"/>
        <v>65.150000000000006</v>
      </c>
    </row>
    <row r="1125" spans="1:22" ht="13.5" x14ac:dyDescent="0.25">
      <c r="A1125" s="3">
        <f>RSI!A1125</f>
        <v>43949</v>
      </c>
      <c r="B1125" s="2">
        <f>RSI!B1125</f>
        <v>2.0299999999999998</v>
      </c>
      <c r="C1125" s="2">
        <f>RSI!I1125</f>
        <v>45.357557948206683</v>
      </c>
      <c r="D1125" s="2">
        <f>MACD!E1125</f>
        <v>-4.4835042825747351E-2</v>
      </c>
      <c r="E1125" s="2">
        <f>MACD!F1125</f>
        <v>-1.6891918460272728E-2</v>
      </c>
      <c r="F1125" s="2">
        <f>'Moving Avg'!D1125</f>
        <v>2.0779999999999998</v>
      </c>
      <c r="G1125" s="2">
        <f>'Moving Avg'!F1125</f>
        <v>2.0280000000000009</v>
      </c>
      <c r="H1125" s="2">
        <f>'Moving Avg'!G1125</f>
        <v>2.0740000000000016</v>
      </c>
      <c r="I1125" s="2">
        <f>'Moving Avg'!H1125</f>
        <v>1.8150499999999965</v>
      </c>
      <c r="J1125" s="6" t="str">
        <f>OBV!F1125</f>
        <v>BULLISH</v>
      </c>
      <c r="K1125" s="6" t="str">
        <f>OBV!G1125</f>
        <v>NEUTRAL</v>
      </c>
      <c r="L1125" s="6" t="str">
        <f>OBV!H1125</f>
        <v>NEUTRAL</v>
      </c>
      <c r="M1125" s="8">
        <f t="shared" si="170"/>
        <v>25</v>
      </c>
      <c r="N1125" s="8">
        <f t="shared" si="171"/>
        <v>100</v>
      </c>
      <c r="O1125" s="8">
        <f t="shared" si="172"/>
        <v>50</v>
      </c>
      <c r="P1125" s="8">
        <f t="shared" si="173"/>
        <v>49.5</v>
      </c>
      <c r="Q1125" s="9">
        <f t="shared" si="174"/>
        <v>58.674999999999997</v>
      </c>
      <c r="R1125" s="9">
        <f t="shared" si="175"/>
        <v>54.875</v>
      </c>
      <c r="S1125" s="9">
        <f t="shared" si="176"/>
        <v>53.525000000000006</v>
      </c>
      <c r="T1125" s="9">
        <f t="shared" si="177"/>
        <v>56.125</v>
      </c>
      <c r="U1125" s="8">
        <f t="shared" si="178"/>
        <v>55.691666666666663</v>
      </c>
      <c r="V1125" s="8">
        <f t="shared" si="179"/>
        <v>55.8</v>
      </c>
    </row>
    <row r="1126" spans="1:22" ht="13.5" x14ac:dyDescent="0.25">
      <c r="A1126" s="3">
        <f>RSI!A1126</f>
        <v>43950</v>
      </c>
      <c r="B1126" s="2">
        <f>RSI!B1126</f>
        <v>2.0299999999999998</v>
      </c>
      <c r="C1126" s="2">
        <f>RSI!I1126</f>
        <v>45.357557948206683</v>
      </c>
      <c r="D1126" s="2">
        <f>MACD!E1126</f>
        <v>-4.1039978353966333E-2</v>
      </c>
      <c r="E1126" s="2">
        <f>MACD!F1126</f>
        <v>-2.1721530439011452E-2</v>
      </c>
      <c r="F1126" s="2">
        <f>'Moving Avg'!D1126</f>
        <v>2.0659999999999998</v>
      </c>
      <c r="G1126" s="2">
        <f>'Moving Avg'!F1126</f>
        <v>2.0275000000000007</v>
      </c>
      <c r="H1126" s="2">
        <f>'Moving Avg'!G1126</f>
        <v>2.0716000000000019</v>
      </c>
      <c r="I1126" s="2">
        <f>'Moving Avg'!H1126</f>
        <v>1.8174999999999968</v>
      </c>
      <c r="J1126" s="6" t="str">
        <f>OBV!F1126</f>
        <v>BEARISH</v>
      </c>
      <c r="K1126" s="6" t="str">
        <f>OBV!G1126</f>
        <v>NEUTRAL</v>
      </c>
      <c r="L1126" s="6" t="str">
        <f>OBV!H1126</f>
        <v>CONFIRMED BEARISH</v>
      </c>
      <c r="M1126" s="8">
        <f t="shared" si="170"/>
        <v>25</v>
      </c>
      <c r="N1126" s="8">
        <f t="shared" si="171"/>
        <v>45</v>
      </c>
      <c r="O1126" s="8">
        <f t="shared" si="172"/>
        <v>50</v>
      </c>
      <c r="P1126" s="8">
        <f t="shared" si="173"/>
        <v>16.5</v>
      </c>
      <c r="Q1126" s="9">
        <f t="shared" si="174"/>
        <v>34.475000000000001</v>
      </c>
      <c r="R1126" s="9">
        <f t="shared" si="175"/>
        <v>35.625</v>
      </c>
      <c r="S1126" s="9">
        <f t="shared" si="176"/>
        <v>30.425000000000001</v>
      </c>
      <c r="T1126" s="9">
        <f t="shared" si="177"/>
        <v>34.125</v>
      </c>
      <c r="U1126" s="8">
        <f t="shared" si="178"/>
        <v>33.508333333333333</v>
      </c>
      <c r="V1126" s="8">
        <f t="shared" si="179"/>
        <v>33.662499999999994</v>
      </c>
    </row>
    <row r="1127" spans="1:22" ht="13.5" x14ac:dyDescent="0.25">
      <c r="A1127" s="3">
        <f>RSI!A1127</f>
        <v>43951</v>
      </c>
      <c r="B1127" s="2">
        <f>RSI!B1127</f>
        <v>2.0299999999999998</v>
      </c>
      <c r="C1127" s="2">
        <f>RSI!I1127</f>
        <v>45.357557948206683</v>
      </c>
      <c r="D1127" s="2">
        <f>MACD!E1127</f>
        <v>-2.8482136065773656E-2</v>
      </c>
      <c r="E1127" s="2">
        <f>MACD!F1127</f>
        <v>-2.3073651564363893E-2</v>
      </c>
      <c r="F1127" s="2">
        <f>'Moving Avg'!D1127</f>
        <v>2.0539999999999994</v>
      </c>
      <c r="G1127" s="2">
        <f>'Moving Avg'!F1127</f>
        <v>2.0270000000000001</v>
      </c>
      <c r="H1127" s="2">
        <f>'Moving Avg'!G1127</f>
        <v>2.0692000000000013</v>
      </c>
      <c r="I1127" s="2">
        <f>'Moving Avg'!H1127</f>
        <v>1.8199499999999966</v>
      </c>
      <c r="J1127" s="6" t="str">
        <f>OBV!F1127</f>
        <v>BEARISH</v>
      </c>
      <c r="K1127" s="6" t="str">
        <f>OBV!G1127</f>
        <v>NEUTRAL</v>
      </c>
      <c r="L1127" s="6" t="str">
        <f>OBV!H1127</f>
        <v>CONFIRMED BEARISH</v>
      </c>
      <c r="M1127" s="8">
        <f t="shared" si="170"/>
        <v>25</v>
      </c>
      <c r="N1127" s="8">
        <f t="shared" si="171"/>
        <v>45</v>
      </c>
      <c r="O1127" s="8">
        <f t="shared" si="172"/>
        <v>50</v>
      </c>
      <c r="P1127" s="8">
        <f t="shared" si="173"/>
        <v>16.5</v>
      </c>
      <c r="Q1127" s="9">
        <f t="shared" si="174"/>
        <v>34.475000000000001</v>
      </c>
      <c r="R1127" s="9">
        <f t="shared" si="175"/>
        <v>35.625</v>
      </c>
      <c r="S1127" s="9">
        <f t="shared" si="176"/>
        <v>30.425000000000001</v>
      </c>
      <c r="T1127" s="9">
        <f t="shared" si="177"/>
        <v>34.125</v>
      </c>
      <c r="U1127" s="8">
        <f t="shared" si="178"/>
        <v>33.508333333333333</v>
      </c>
      <c r="V1127" s="8">
        <f t="shared" si="179"/>
        <v>33.662499999999994</v>
      </c>
    </row>
    <row r="1128" spans="1:22" ht="13.5" x14ac:dyDescent="0.25">
      <c r="A1128" s="3">
        <f>RSI!A1128</f>
        <v>43955</v>
      </c>
      <c r="B1128" s="2">
        <f>RSI!B1128</f>
        <v>2.0299999999999998</v>
      </c>
      <c r="C1128" s="2">
        <f>RSI!I1128</f>
        <v>45.357557948206683</v>
      </c>
      <c r="D1128" s="2">
        <f>MACD!E1128</f>
        <v>-2.5441295115585572E-2</v>
      </c>
      <c r="E1128" s="2">
        <f>MACD!F1128</f>
        <v>-2.3547180274608229E-2</v>
      </c>
      <c r="F1128" s="2">
        <f>'Moving Avg'!D1128</f>
        <v>2.0419999999999994</v>
      </c>
      <c r="G1128" s="2">
        <f>'Moving Avg'!F1128</f>
        <v>2.0265000000000004</v>
      </c>
      <c r="H1128" s="2">
        <f>'Moving Avg'!G1128</f>
        <v>2.0668000000000011</v>
      </c>
      <c r="I1128" s="2">
        <f>'Moving Avg'!H1128</f>
        <v>1.8223999999999967</v>
      </c>
      <c r="J1128" s="6" t="str">
        <f>OBV!F1128</f>
        <v>BEARISH</v>
      </c>
      <c r="K1128" s="6" t="str">
        <f>OBV!G1128</f>
        <v>NEUTRAL</v>
      </c>
      <c r="L1128" s="6" t="str">
        <f>OBV!H1128</f>
        <v>CONFIRMED BEARISH</v>
      </c>
      <c r="M1128" s="8">
        <f t="shared" si="170"/>
        <v>25</v>
      </c>
      <c r="N1128" s="8">
        <f t="shared" si="171"/>
        <v>45</v>
      </c>
      <c r="O1128" s="8">
        <f t="shared" si="172"/>
        <v>50</v>
      </c>
      <c r="P1128" s="8">
        <f t="shared" si="173"/>
        <v>16.5</v>
      </c>
      <c r="Q1128" s="9">
        <f t="shared" si="174"/>
        <v>34.475000000000001</v>
      </c>
      <c r="R1128" s="9">
        <f t="shared" si="175"/>
        <v>35.625</v>
      </c>
      <c r="S1128" s="9">
        <f t="shared" si="176"/>
        <v>30.425000000000001</v>
      </c>
      <c r="T1128" s="9">
        <f t="shared" si="177"/>
        <v>34.125</v>
      </c>
      <c r="U1128" s="8">
        <f t="shared" si="178"/>
        <v>33.508333333333333</v>
      </c>
      <c r="V1128" s="8">
        <f t="shared" si="179"/>
        <v>33.662499999999994</v>
      </c>
    </row>
    <row r="1129" spans="1:22" ht="13.5" x14ac:dyDescent="0.25">
      <c r="A1129" s="3">
        <f>RSI!A1129</f>
        <v>43956</v>
      </c>
      <c r="B1129" s="2">
        <f>RSI!B1129</f>
        <v>2.0299999999999998</v>
      </c>
      <c r="C1129" s="2">
        <f>RSI!I1129</f>
        <v>45.357557948206683</v>
      </c>
      <c r="D1129" s="2">
        <f>MACD!E1129</f>
        <v>-2.2768940580645047E-2</v>
      </c>
      <c r="E1129" s="2">
        <f>MACD!F1129</f>
        <v>-2.3391532335815594E-2</v>
      </c>
      <c r="F1129" s="2">
        <f>'Moving Avg'!D1129</f>
        <v>2.0299999999999998</v>
      </c>
      <c r="G1129" s="2">
        <f>'Moving Avg'!F1129</f>
        <v>2.0290000000000004</v>
      </c>
      <c r="H1129" s="2">
        <f>'Moving Avg'!G1129</f>
        <v>2.0644000000000009</v>
      </c>
      <c r="I1129" s="2">
        <f>'Moving Avg'!H1129</f>
        <v>1.8248499999999968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25</v>
      </c>
      <c r="N1129" s="8">
        <f t="shared" si="171"/>
        <v>0</v>
      </c>
      <c r="O1129" s="8">
        <f t="shared" si="172"/>
        <v>50</v>
      </c>
      <c r="P1129" s="8">
        <f t="shared" si="173"/>
        <v>16.5</v>
      </c>
      <c r="Q1129" s="9">
        <f t="shared" si="174"/>
        <v>18.725000000000001</v>
      </c>
      <c r="R1129" s="9">
        <f t="shared" si="175"/>
        <v>26.625</v>
      </c>
      <c r="S1129" s="9">
        <f t="shared" si="176"/>
        <v>23.675000000000001</v>
      </c>
      <c r="T1129" s="9">
        <f t="shared" si="177"/>
        <v>22.875</v>
      </c>
      <c r="U1129" s="8">
        <f t="shared" si="178"/>
        <v>23.008333333333336</v>
      </c>
      <c r="V1129" s="8">
        <f t="shared" si="179"/>
        <v>22.975000000000001</v>
      </c>
    </row>
    <row r="1130" spans="1:22" ht="13.5" x14ac:dyDescent="0.25">
      <c r="A1130" s="3">
        <f>RSI!A1130</f>
        <v>43957</v>
      </c>
      <c r="B1130" s="2">
        <f>RSI!B1130</f>
        <v>2.0299999999999998</v>
      </c>
      <c r="C1130" s="2">
        <f>RSI!I1130</f>
        <v>45.357557948206683</v>
      </c>
      <c r="D1130" s="2">
        <f>MACD!E1130</f>
        <v>-2.0415740411325434E-2</v>
      </c>
      <c r="E1130" s="2">
        <f>MACD!F1130</f>
        <v>-2.2796373950917562E-2</v>
      </c>
      <c r="F1130" s="2">
        <f>'Moving Avg'!D1130</f>
        <v>2.0299999999999998</v>
      </c>
      <c r="G1130" s="2">
        <f>'Moving Avg'!F1130</f>
        <v>2.0315000000000003</v>
      </c>
      <c r="H1130" s="2">
        <f>'Moving Avg'!G1130</f>
        <v>2.0622000000000007</v>
      </c>
      <c r="I1130" s="2">
        <f>'Moving Avg'!H1130</f>
        <v>1.8274999999999968</v>
      </c>
      <c r="J1130" s="6" t="str">
        <f>OBV!F1130</f>
        <v>NEUTRAL</v>
      </c>
      <c r="K1130" s="6" t="str">
        <f>OBV!G1130</f>
        <v>NEUTRAL</v>
      </c>
      <c r="L1130" s="6" t="str">
        <f>OBV!H1130</f>
        <v>NEUTRAL</v>
      </c>
      <c r="M1130" s="8">
        <f t="shared" si="170"/>
        <v>25</v>
      </c>
      <c r="N1130" s="8">
        <f t="shared" si="171"/>
        <v>0</v>
      </c>
      <c r="O1130" s="8">
        <f t="shared" si="172"/>
        <v>50</v>
      </c>
      <c r="P1130" s="8">
        <f t="shared" si="173"/>
        <v>33</v>
      </c>
      <c r="Q1130" s="9">
        <f t="shared" si="174"/>
        <v>21.2</v>
      </c>
      <c r="R1130" s="9">
        <f t="shared" si="175"/>
        <v>30.75</v>
      </c>
      <c r="S1130" s="9">
        <f t="shared" si="176"/>
        <v>31.1</v>
      </c>
      <c r="T1130" s="9">
        <f t="shared" si="177"/>
        <v>27</v>
      </c>
      <c r="U1130" s="8">
        <f t="shared" si="178"/>
        <v>27.683333333333337</v>
      </c>
      <c r="V1130" s="8">
        <f t="shared" si="179"/>
        <v>27.512500000000003</v>
      </c>
    </row>
    <row r="1131" spans="1:22" ht="13.5" x14ac:dyDescent="0.25">
      <c r="A1131" s="3">
        <f>RSI!A1131</f>
        <v>43958</v>
      </c>
      <c r="B1131" s="2">
        <f>RSI!B1131</f>
        <v>2.0299999999999998</v>
      </c>
      <c r="C1131" s="2">
        <f>RSI!I1131</f>
        <v>45.357557948206683</v>
      </c>
      <c r="D1131" s="2">
        <f>MACD!E1131</f>
        <v>-9.1086378238380838E-3</v>
      </c>
      <c r="E1131" s="2">
        <f>MACD!F1131</f>
        <v>-2.0058826725501668E-2</v>
      </c>
      <c r="F1131" s="2">
        <f>'Moving Avg'!D1131</f>
        <v>2.0299999999999998</v>
      </c>
      <c r="G1131" s="2">
        <f>'Moving Avg'!F1131</f>
        <v>2.0340000000000003</v>
      </c>
      <c r="H1131" s="2">
        <f>'Moving Avg'!G1131</f>
        <v>2.0610000000000004</v>
      </c>
      <c r="I1131" s="2">
        <f>'Moving Avg'!H1131</f>
        <v>1.8301499999999968</v>
      </c>
      <c r="J1131" s="6" t="str">
        <f>OBV!F1131</f>
        <v>NEUTRAL</v>
      </c>
      <c r="K1131" s="6" t="str">
        <f>OBV!G1131</f>
        <v>NEUTRAL</v>
      </c>
      <c r="L1131" s="6" t="str">
        <f>OBV!H1131</f>
        <v>NEUTRAL</v>
      </c>
      <c r="M1131" s="8">
        <f t="shared" si="170"/>
        <v>25</v>
      </c>
      <c r="N1131" s="8">
        <f t="shared" si="171"/>
        <v>0</v>
      </c>
      <c r="O1131" s="8">
        <f t="shared" si="172"/>
        <v>50</v>
      </c>
      <c r="P1131" s="8">
        <f t="shared" si="173"/>
        <v>33</v>
      </c>
      <c r="Q1131" s="9">
        <f t="shared" si="174"/>
        <v>21.2</v>
      </c>
      <c r="R1131" s="9">
        <f t="shared" si="175"/>
        <v>30.75</v>
      </c>
      <c r="S1131" s="9">
        <f t="shared" si="176"/>
        <v>31.1</v>
      </c>
      <c r="T1131" s="9">
        <f t="shared" si="177"/>
        <v>27</v>
      </c>
      <c r="U1131" s="8">
        <f t="shared" si="178"/>
        <v>27.683333333333337</v>
      </c>
      <c r="V1131" s="8">
        <f t="shared" si="179"/>
        <v>27.512500000000003</v>
      </c>
    </row>
    <row r="1132" spans="1:22" ht="13.5" x14ac:dyDescent="0.25">
      <c r="A1132" s="3">
        <f>RSI!A1132</f>
        <v>43959</v>
      </c>
      <c r="B1132" s="2">
        <f>RSI!B1132</f>
        <v>2.09</v>
      </c>
      <c r="C1132" s="2">
        <f>RSI!I1132</f>
        <v>61.928125545768765</v>
      </c>
      <c r="D1132" s="2">
        <f>MACD!E1132</f>
        <v>-3.9066783855061793E-3</v>
      </c>
      <c r="E1132" s="2">
        <f>MACD!F1132</f>
        <v>-1.6828397057502571E-2</v>
      </c>
      <c r="F1132" s="2">
        <f>'Moving Avg'!D1132</f>
        <v>2.0419999999999998</v>
      </c>
      <c r="G1132" s="2">
        <f>'Moving Avg'!F1132</f>
        <v>2.0395000000000003</v>
      </c>
      <c r="H1132" s="2">
        <f>'Moving Avg'!G1132</f>
        <v>2.0610000000000004</v>
      </c>
      <c r="I1132" s="2">
        <f>'Moving Avg'!H1132</f>
        <v>1.8330999999999968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0"/>
        <v>25</v>
      </c>
      <c r="N1132" s="8">
        <f t="shared" si="171"/>
        <v>0</v>
      </c>
      <c r="O1132" s="8">
        <f t="shared" si="172"/>
        <v>50</v>
      </c>
      <c r="P1132" s="8">
        <f t="shared" si="173"/>
        <v>83.5</v>
      </c>
      <c r="Q1132" s="9">
        <f t="shared" si="174"/>
        <v>28.774999999999999</v>
      </c>
      <c r="R1132" s="9">
        <f t="shared" si="175"/>
        <v>43.375</v>
      </c>
      <c r="S1132" s="9">
        <f t="shared" si="176"/>
        <v>53.825000000000003</v>
      </c>
      <c r="T1132" s="9">
        <f t="shared" si="177"/>
        <v>39.625</v>
      </c>
      <c r="U1132" s="8">
        <f t="shared" si="178"/>
        <v>41.991666666666667</v>
      </c>
      <c r="V1132" s="8">
        <f t="shared" si="179"/>
        <v>41.400000000000006</v>
      </c>
    </row>
    <row r="1133" spans="1:22" ht="13.5" x14ac:dyDescent="0.25">
      <c r="A1133" s="3">
        <f>RSI!A1133</f>
        <v>43962</v>
      </c>
      <c r="B1133" s="2">
        <f>RSI!B1133</f>
        <v>2.09</v>
      </c>
      <c r="C1133" s="2">
        <f>RSI!I1133</f>
        <v>61.928125545768765</v>
      </c>
      <c r="D1133" s="2">
        <f>MACD!E1133</f>
        <v>2.1345141245188159E-4</v>
      </c>
      <c r="E1133" s="2">
        <f>MACD!F1133</f>
        <v>-1.342002736351168E-2</v>
      </c>
      <c r="F1133" s="2">
        <f>'Moving Avg'!D1133</f>
        <v>2.0539999999999998</v>
      </c>
      <c r="G1133" s="2">
        <f>'Moving Avg'!F1133</f>
        <v>2.0450000000000004</v>
      </c>
      <c r="H1133" s="2">
        <f>'Moving Avg'!G1133</f>
        <v>2.0598000000000001</v>
      </c>
      <c r="I1133" s="2">
        <f>'Moving Avg'!H1133</f>
        <v>1.8360499999999971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  <c r="M1133" s="8">
        <f t="shared" si="170"/>
        <v>25</v>
      </c>
      <c r="N1133" s="8">
        <f t="shared" si="171"/>
        <v>0</v>
      </c>
      <c r="O1133" s="8">
        <f t="shared" si="172"/>
        <v>50</v>
      </c>
      <c r="P1133" s="8">
        <f t="shared" si="173"/>
        <v>83.5</v>
      </c>
      <c r="Q1133" s="9">
        <f t="shared" si="174"/>
        <v>28.774999999999999</v>
      </c>
      <c r="R1133" s="9">
        <f t="shared" si="175"/>
        <v>43.375</v>
      </c>
      <c r="S1133" s="9">
        <f t="shared" si="176"/>
        <v>53.825000000000003</v>
      </c>
      <c r="T1133" s="9">
        <f t="shared" si="177"/>
        <v>39.625</v>
      </c>
      <c r="U1133" s="8">
        <f t="shared" si="178"/>
        <v>41.991666666666667</v>
      </c>
      <c r="V1133" s="8">
        <f t="shared" si="179"/>
        <v>41.400000000000006</v>
      </c>
    </row>
    <row r="1134" spans="1:22" ht="13.5" x14ac:dyDescent="0.25">
      <c r="A1134" s="3">
        <f>RSI!A1134</f>
        <v>43963</v>
      </c>
      <c r="B1134" s="2">
        <f>RSI!B1134</f>
        <v>2.09</v>
      </c>
      <c r="C1134" s="2">
        <f>RSI!I1134</f>
        <v>61.928125545768765</v>
      </c>
      <c r="D1134" s="2">
        <f>MACD!E1134</f>
        <v>3.4390408392002136E-3</v>
      </c>
      <c r="E1134" s="2">
        <f>MACD!F1134</f>
        <v>-1.0048213722969303E-2</v>
      </c>
      <c r="F1134" s="2">
        <f>'Moving Avg'!D1134</f>
        <v>2.0659999999999998</v>
      </c>
      <c r="G1134" s="2">
        <f>'Moving Avg'!F1134</f>
        <v>2.0505000000000004</v>
      </c>
      <c r="H1134" s="2">
        <f>'Moving Avg'!G1134</f>
        <v>2.0586000000000002</v>
      </c>
      <c r="I1134" s="2">
        <f>'Moving Avg'!H1134</f>
        <v>1.8389999999999969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  <c r="M1134" s="8">
        <f t="shared" si="170"/>
        <v>25</v>
      </c>
      <c r="N1134" s="8">
        <f t="shared" si="171"/>
        <v>0</v>
      </c>
      <c r="O1134" s="8">
        <f t="shared" si="172"/>
        <v>50</v>
      </c>
      <c r="P1134" s="8">
        <f t="shared" si="173"/>
        <v>83.5</v>
      </c>
      <c r="Q1134" s="9">
        <f t="shared" si="174"/>
        <v>28.774999999999999</v>
      </c>
      <c r="R1134" s="9">
        <f t="shared" si="175"/>
        <v>43.375</v>
      </c>
      <c r="S1134" s="9">
        <f t="shared" si="176"/>
        <v>53.825000000000003</v>
      </c>
      <c r="T1134" s="9">
        <f t="shared" si="177"/>
        <v>39.625</v>
      </c>
      <c r="U1134" s="8">
        <f t="shared" si="178"/>
        <v>41.991666666666667</v>
      </c>
      <c r="V1134" s="8">
        <f t="shared" si="179"/>
        <v>41.400000000000006</v>
      </c>
    </row>
    <row r="1135" spans="1:22" ht="13.5" x14ac:dyDescent="0.25">
      <c r="A1135" s="3">
        <f>RSI!A1135</f>
        <v>43964</v>
      </c>
      <c r="B1135" s="2">
        <f>RSI!B1135</f>
        <v>2.09</v>
      </c>
      <c r="C1135" s="2">
        <f>RSI!I1135</f>
        <v>61.928125545768765</v>
      </c>
      <c r="D1135" s="2">
        <f>MACD!E1135</f>
        <v>-3.3037485368709874E-3</v>
      </c>
      <c r="E1135" s="2">
        <f>MACD!F1135</f>
        <v>-8.6993206857496411E-3</v>
      </c>
      <c r="F1135" s="2">
        <f>'Moving Avg'!D1135</f>
        <v>2.0779999999999998</v>
      </c>
      <c r="G1135" s="2">
        <f>'Moving Avg'!F1135</f>
        <v>2.0560000000000009</v>
      </c>
      <c r="H1135" s="2">
        <f>'Moving Avg'!G1135</f>
        <v>2.0574000000000003</v>
      </c>
      <c r="I1135" s="2">
        <f>'Moving Avg'!H1135</f>
        <v>1.8417499999999967</v>
      </c>
      <c r="J1135" s="6" t="str">
        <f>OBV!F1135</f>
        <v>BULLISH</v>
      </c>
      <c r="K1135" s="6" t="str">
        <f>OBV!G1135</f>
        <v>NEUTRAL</v>
      </c>
      <c r="L1135" s="6" t="str">
        <f>OBV!H1135</f>
        <v>CONFIRMED BULLISH</v>
      </c>
      <c r="M1135" s="8">
        <f t="shared" si="170"/>
        <v>25</v>
      </c>
      <c r="N1135" s="8">
        <f t="shared" si="171"/>
        <v>0</v>
      </c>
      <c r="O1135" s="8">
        <f t="shared" si="172"/>
        <v>50</v>
      </c>
      <c r="P1135" s="8">
        <f t="shared" si="173"/>
        <v>83.5</v>
      </c>
      <c r="Q1135" s="9">
        <f t="shared" si="174"/>
        <v>28.774999999999999</v>
      </c>
      <c r="R1135" s="9">
        <f t="shared" si="175"/>
        <v>43.375</v>
      </c>
      <c r="S1135" s="9">
        <f t="shared" si="176"/>
        <v>53.825000000000003</v>
      </c>
      <c r="T1135" s="9">
        <f t="shared" si="177"/>
        <v>39.625</v>
      </c>
      <c r="U1135" s="8">
        <f t="shared" si="178"/>
        <v>41.991666666666667</v>
      </c>
      <c r="V1135" s="8">
        <f t="shared" si="179"/>
        <v>41.400000000000006</v>
      </c>
    </row>
    <row r="1136" spans="1:22" ht="13.5" x14ac:dyDescent="0.25">
      <c r="A1136" s="3">
        <f>RSI!A1136</f>
        <v>43965</v>
      </c>
      <c r="B1136" s="2">
        <f>RSI!B1136</f>
        <v>2.15</v>
      </c>
      <c r="C1136" s="2">
        <f>RSI!I1136</f>
        <v>72.958257190634981</v>
      </c>
      <c r="D1136" s="2">
        <f>MACD!E1136</f>
        <v>-1.3677116298330017E-2</v>
      </c>
      <c r="E1136" s="2">
        <f>MACD!F1136</f>
        <v>-9.6948798082657165E-3</v>
      </c>
      <c r="F1136" s="2">
        <f>'Moving Avg'!D1136</f>
        <v>2.1019999999999999</v>
      </c>
      <c r="G1136" s="2">
        <f>'Moving Avg'!F1136</f>
        <v>2.0625000000000004</v>
      </c>
      <c r="H1136" s="2">
        <f>'Moving Avg'!G1136</f>
        <v>2.0574000000000003</v>
      </c>
      <c r="I1136" s="2">
        <f>'Moving Avg'!H1136</f>
        <v>1.8446499999999966</v>
      </c>
      <c r="J1136" s="6" t="str">
        <f>OBV!F1136</f>
        <v>BULLISH</v>
      </c>
      <c r="K1136" s="6" t="str">
        <f>OBV!G1136</f>
        <v>NEUTRAL</v>
      </c>
      <c r="L1136" s="6" t="str">
        <f>OBV!H1136</f>
        <v>CONFIRMED BULLISH</v>
      </c>
      <c r="M1136" s="8">
        <f t="shared" si="170"/>
        <v>0</v>
      </c>
      <c r="N1136" s="8">
        <f t="shared" si="171"/>
        <v>45</v>
      </c>
      <c r="O1136" s="8">
        <f t="shared" si="172"/>
        <v>50</v>
      </c>
      <c r="P1136" s="8">
        <f t="shared" si="173"/>
        <v>83.5</v>
      </c>
      <c r="Q1136" s="9">
        <f t="shared" si="174"/>
        <v>35.774999999999999</v>
      </c>
      <c r="R1136" s="9">
        <f t="shared" si="175"/>
        <v>47.375</v>
      </c>
      <c r="S1136" s="9">
        <f t="shared" si="176"/>
        <v>56.825000000000003</v>
      </c>
      <c r="T1136" s="9">
        <f t="shared" si="177"/>
        <v>44.625</v>
      </c>
      <c r="U1136" s="8">
        <f t="shared" si="178"/>
        <v>46.658333333333339</v>
      </c>
      <c r="V1136" s="8">
        <f t="shared" si="179"/>
        <v>46.150000000000006</v>
      </c>
    </row>
    <row r="1137" spans="1:22" ht="13.5" x14ac:dyDescent="0.25">
      <c r="A1137" s="3">
        <f>RSI!A1137</f>
        <v>43966</v>
      </c>
      <c r="B1137" s="2">
        <f>RSI!B1137</f>
        <v>2.15</v>
      </c>
      <c r="C1137" s="2">
        <f>RSI!I1137</f>
        <v>72.958257190634981</v>
      </c>
      <c r="D1137" s="2">
        <f>MACD!E1137</f>
        <v>-2.3016055526842827E-2</v>
      </c>
      <c r="E1137" s="2">
        <f>MACD!F1137</f>
        <v>-1.2359114951981139E-2</v>
      </c>
      <c r="F1137" s="2">
        <f>'Moving Avg'!D1137</f>
        <v>2.1139999999999999</v>
      </c>
      <c r="G1137" s="2">
        <f>'Moving Avg'!F1137</f>
        <v>2.0660000000000003</v>
      </c>
      <c r="H1137" s="2">
        <f>'Moving Avg'!G1137</f>
        <v>2.0574000000000003</v>
      </c>
      <c r="I1137" s="2">
        <f>'Moving Avg'!H1137</f>
        <v>1.8475499999999969</v>
      </c>
      <c r="J1137" s="6" t="str">
        <f>OBV!F1137</f>
        <v>BULLISH</v>
      </c>
      <c r="K1137" s="6" t="str">
        <f>OBV!G1137</f>
        <v>NEUTRAL</v>
      </c>
      <c r="L1137" s="6" t="str">
        <f>OBV!H1137</f>
        <v>CONFIRMED BULLISH</v>
      </c>
      <c r="M1137" s="8">
        <f t="shared" si="170"/>
        <v>0</v>
      </c>
      <c r="N1137" s="8">
        <f t="shared" si="171"/>
        <v>45</v>
      </c>
      <c r="O1137" s="8">
        <f t="shared" si="172"/>
        <v>50</v>
      </c>
      <c r="P1137" s="8">
        <f t="shared" si="173"/>
        <v>83.5</v>
      </c>
      <c r="Q1137" s="9">
        <f t="shared" si="174"/>
        <v>35.774999999999999</v>
      </c>
      <c r="R1137" s="9">
        <f t="shared" si="175"/>
        <v>47.375</v>
      </c>
      <c r="S1137" s="9">
        <f t="shared" si="176"/>
        <v>56.825000000000003</v>
      </c>
      <c r="T1137" s="9">
        <f t="shared" si="177"/>
        <v>44.625</v>
      </c>
      <c r="U1137" s="8">
        <f t="shared" si="178"/>
        <v>46.658333333333339</v>
      </c>
      <c r="V1137" s="8">
        <f t="shared" si="179"/>
        <v>46.150000000000006</v>
      </c>
    </row>
    <row r="1138" spans="1:22" ht="13.5" x14ac:dyDescent="0.25">
      <c r="A1138" s="3">
        <f>RSI!A1138</f>
        <v>43969</v>
      </c>
      <c r="B1138" s="2">
        <f>RSI!B1138</f>
        <v>2.15</v>
      </c>
      <c r="C1138" s="2">
        <f>RSI!I1138</f>
        <v>72.958257190634981</v>
      </c>
      <c r="D1138" s="2">
        <f>MACD!E1138</f>
        <v>-3.1438118392180581E-2</v>
      </c>
      <c r="E1138" s="2">
        <f>MACD!F1138</f>
        <v>-1.6174915640021027E-2</v>
      </c>
      <c r="F1138" s="2">
        <f>'Moving Avg'!D1138</f>
        <v>2.1260000000000003</v>
      </c>
      <c r="G1138" s="2">
        <f>'Moving Avg'!F1138</f>
        <v>2.0720000000000001</v>
      </c>
      <c r="H1138" s="2">
        <f>'Moving Avg'!G1138</f>
        <v>2.0586000000000002</v>
      </c>
      <c r="I1138" s="2">
        <f>'Moving Avg'!H1138</f>
        <v>1.8504499999999968</v>
      </c>
      <c r="J1138" s="6" t="str">
        <f>OBV!F1138</f>
        <v>BULLISH</v>
      </c>
      <c r="K1138" s="6" t="str">
        <f>OBV!G1138</f>
        <v>NEUTRAL</v>
      </c>
      <c r="L1138" s="6" t="str">
        <f>OBV!H1138</f>
        <v>CONFIRMED BULLISH</v>
      </c>
      <c r="M1138" s="8">
        <f t="shared" si="170"/>
        <v>0</v>
      </c>
      <c r="N1138" s="8">
        <f t="shared" si="171"/>
        <v>45</v>
      </c>
      <c r="O1138" s="8">
        <f t="shared" si="172"/>
        <v>50</v>
      </c>
      <c r="P1138" s="8">
        <f t="shared" si="173"/>
        <v>83.5</v>
      </c>
      <c r="Q1138" s="9">
        <f t="shared" si="174"/>
        <v>35.774999999999999</v>
      </c>
      <c r="R1138" s="9">
        <f t="shared" si="175"/>
        <v>47.375</v>
      </c>
      <c r="S1138" s="9">
        <f t="shared" si="176"/>
        <v>56.825000000000003</v>
      </c>
      <c r="T1138" s="9">
        <f t="shared" si="177"/>
        <v>44.625</v>
      </c>
      <c r="U1138" s="8">
        <f t="shared" si="178"/>
        <v>46.658333333333339</v>
      </c>
      <c r="V1138" s="8">
        <f t="shared" si="179"/>
        <v>46.150000000000006</v>
      </c>
    </row>
    <row r="1139" spans="1:22" ht="13.5" x14ac:dyDescent="0.25">
      <c r="A1139" s="3">
        <f>RSI!A1139</f>
        <v>43970</v>
      </c>
      <c r="B1139" s="2">
        <f>RSI!B1139</f>
        <v>2.15</v>
      </c>
      <c r="C1139" s="2">
        <f>RSI!I1139</f>
        <v>72.958257190634981</v>
      </c>
      <c r="D1139" s="2">
        <f>MACD!E1139</f>
        <v>-3.9045852906138379E-2</v>
      </c>
      <c r="E1139" s="2">
        <f>MACD!F1139</f>
        <v>-2.07491030932445E-2</v>
      </c>
      <c r="F1139" s="2">
        <f>'Moving Avg'!D1139</f>
        <v>2.1380000000000003</v>
      </c>
      <c r="G1139" s="2">
        <f>'Moving Avg'!F1139</f>
        <v>2.0779999999999998</v>
      </c>
      <c r="H1139" s="2">
        <f>'Moving Avg'!G1139</f>
        <v>2.059800000000001</v>
      </c>
      <c r="I1139" s="2">
        <f>'Moving Avg'!H1139</f>
        <v>1.8533499999999967</v>
      </c>
      <c r="J1139" s="6" t="str">
        <f>OBV!F1139</f>
        <v>BULLISH</v>
      </c>
      <c r="K1139" s="6" t="str">
        <f>OBV!G1139</f>
        <v>NEUTRAL</v>
      </c>
      <c r="L1139" s="6" t="str">
        <f>OBV!H1139</f>
        <v>CONFIRMED BULLISH</v>
      </c>
      <c r="M1139" s="8">
        <f t="shared" si="170"/>
        <v>0</v>
      </c>
      <c r="N1139" s="8">
        <f t="shared" si="171"/>
        <v>45</v>
      </c>
      <c r="O1139" s="8">
        <f t="shared" si="172"/>
        <v>50</v>
      </c>
      <c r="P1139" s="8">
        <f t="shared" si="173"/>
        <v>83.5</v>
      </c>
      <c r="Q1139" s="9">
        <f t="shared" si="174"/>
        <v>35.774999999999999</v>
      </c>
      <c r="R1139" s="9">
        <f t="shared" si="175"/>
        <v>47.375</v>
      </c>
      <c r="S1139" s="9">
        <f t="shared" si="176"/>
        <v>56.825000000000003</v>
      </c>
      <c r="T1139" s="9">
        <f t="shared" si="177"/>
        <v>44.625</v>
      </c>
      <c r="U1139" s="8">
        <f t="shared" si="178"/>
        <v>46.658333333333339</v>
      </c>
      <c r="V1139" s="8">
        <f t="shared" si="179"/>
        <v>46.150000000000006</v>
      </c>
    </row>
    <row r="1140" spans="1:22" ht="13.5" x14ac:dyDescent="0.25">
      <c r="A1140" s="3">
        <f>RSI!A1140</f>
        <v>43971</v>
      </c>
      <c r="B1140" s="2">
        <f>RSI!B1140</f>
        <v>2.15</v>
      </c>
      <c r="C1140" s="2">
        <f>RSI!I1140</f>
        <v>72.958257190634981</v>
      </c>
      <c r="D1140" s="2">
        <f>MACD!E1140</f>
        <v>-4.5928883047773095E-2</v>
      </c>
      <c r="E1140" s="2">
        <f>MACD!F1140</f>
        <v>-2.5785059084150221E-2</v>
      </c>
      <c r="F1140" s="2">
        <f>'Moving Avg'!D1140</f>
        <v>2.15</v>
      </c>
      <c r="G1140" s="2">
        <f>'Moving Avg'!F1140</f>
        <v>2.0839999999999996</v>
      </c>
      <c r="H1140" s="2">
        <f>'Moving Avg'!G1140</f>
        <v>2.0610000000000008</v>
      </c>
      <c r="I1140" s="2">
        <f>'Moving Avg'!H1140</f>
        <v>1.8562499999999968</v>
      </c>
      <c r="J1140" s="6" t="str">
        <f>OBV!F1140</f>
        <v>BULLISH</v>
      </c>
      <c r="K1140" s="6" t="str">
        <f>OBV!G1140</f>
        <v>NEUTRAL</v>
      </c>
      <c r="L1140" s="6" t="str">
        <f>OBV!H1140</f>
        <v>CONFIRMED BULLISH</v>
      </c>
      <c r="M1140" s="8">
        <f t="shared" si="170"/>
        <v>0</v>
      </c>
      <c r="N1140" s="8">
        <f t="shared" si="171"/>
        <v>100</v>
      </c>
      <c r="O1140" s="8">
        <f t="shared" si="172"/>
        <v>50</v>
      </c>
      <c r="P1140" s="8">
        <f t="shared" si="173"/>
        <v>83.5</v>
      </c>
      <c r="Q1140" s="9">
        <f t="shared" si="174"/>
        <v>55.024999999999999</v>
      </c>
      <c r="R1140" s="9">
        <f t="shared" si="175"/>
        <v>58.375</v>
      </c>
      <c r="S1140" s="9">
        <f t="shared" si="176"/>
        <v>65.075000000000003</v>
      </c>
      <c r="T1140" s="9">
        <f t="shared" si="177"/>
        <v>58.375</v>
      </c>
      <c r="U1140" s="8">
        <f t="shared" si="178"/>
        <v>59.491666666666674</v>
      </c>
      <c r="V1140" s="8">
        <f t="shared" si="179"/>
        <v>59.212500000000006</v>
      </c>
    </row>
    <row r="1141" spans="1:22" ht="13.5" x14ac:dyDescent="0.25">
      <c r="A1141" s="3">
        <f>RSI!A1141</f>
        <v>43972</v>
      </c>
      <c r="B1141" s="2">
        <f>RSI!B1141</f>
        <v>2.15</v>
      </c>
      <c r="C1141" s="2">
        <f>RSI!I1141</f>
        <v>72.958257190634995</v>
      </c>
      <c r="D1141" s="2">
        <f>MACD!E1141</f>
        <v>-5.2165685773580606E-2</v>
      </c>
      <c r="E1141" s="2">
        <f>MACD!F1141</f>
        <v>-3.10611844220363E-2</v>
      </c>
      <c r="F1141" s="2">
        <f>'Moving Avg'!D1141</f>
        <v>2.15</v>
      </c>
      <c r="G1141" s="2">
        <f>'Moving Avg'!F1141</f>
        <v>2.0869999999999997</v>
      </c>
      <c r="H1141" s="2">
        <f>'Moving Avg'!G1141</f>
        <v>2.0622000000000007</v>
      </c>
      <c r="I1141" s="2">
        <f>'Moving Avg'!H1141</f>
        <v>1.8591499999999965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  <c r="M1141" s="8">
        <f t="shared" si="170"/>
        <v>0</v>
      </c>
      <c r="N1141" s="8">
        <f t="shared" si="171"/>
        <v>100</v>
      </c>
      <c r="O1141" s="8">
        <f t="shared" si="172"/>
        <v>50</v>
      </c>
      <c r="P1141" s="8">
        <f t="shared" si="173"/>
        <v>33</v>
      </c>
      <c r="Q1141" s="9">
        <f t="shared" si="174"/>
        <v>47.45</v>
      </c>
      <c r="R1141" s="9">
        <f t="shared" si="175"/>
        <v>45.75</v>
      </c>
      <c r="S1141" s="9">
        <f t="shared" si="176"/>
        <v>42.35</v>
      </c>
      <c r="T1141" s="9">
        <f t="shared" si="177"/>
        <v>45.75</v>
      </c>
      <c r="U1141" s="8">
        <f t="shared" si="178"/>
        <v>45.183333333333337</v>
      </c>
      <c r="V1141" s="8">
        <f t="shared" si="179"/>
        <v>45.325000000000003</v>
      </c>
    </row>
    <row r="1142" spans="1:22" ht="13.5" x14ac:dyDescent="0.25">
      <c r="A1142" s="3">
        <f>RSI!A1142</f>
        <v>43973</v>
      </c>
      <c r="B1142" s="2">
        <f>RSI!B1142</f>
        <v>2.15</v>
      </c>
      <c r="C1142" s="2">
        <f>RSI!I1142</f>
        <v>72.958257190634995</v>
      </c>
      <c r="D1142" s="2">
        <f>MACD!E1142</f>
        <v>-4.8594341062762503E-2</v>
      </c>
      <c r="E1142" s="2">
        <f>MACD!F1142</f>
        <v>-3.4567815750181544E-2</v>
      </c>
      <c r="F1142" s="2">
        <f>'Moving Avg'!D1142</f>
        <v>2.15</v>
      </c>
      <c r="G1142" s="2">
        <f>'Moving Avg'!F1142</f>
        <v>2.0899999999999994</v>
      </c>
      <c r="H1142" s="2">
        <f>'Moving Avg'!G1142</f>
        <v>2.063400000000001</v>
      </c>
      <c r="I1142" s="2">
        <f>'Moving Avg'!H1142</f>
        <v>1.8620499999999967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0</v>
      </c>
      <c r="N1142" s="8">
        <f t="shared" si="171"/>
        <v>45</v>
      </c>
      <c r="O1142" s="8">
        <f t="shared" si="172"/>
        <v>50</v>
      </c>
      <c r="P1142" s="8">
        <f t="shared" si="173"/>
        <v>33</v>
      </c>
      <c r="Q1142" s="9">
        <f t="shared" si="174"/>
        <v>28.2</v>
      </c>
      <c r="R1142" s="9">
        <f t="shared" si="175"/>
        <v>34.75</v>
      </c>
      <c r="S1142" s="9">
        <f t="shared" si="176"/>
        <v>34.1</v>
      </c>
      <c r="T1142" s="9">
        <f t="shared" si="177"/>
        <v>32</v>
      </c>
      <c r="U1142" s="8">
        <f t="shared" si="178"/>
        <v>32.35</v>
      </c>
      <c r="V1142" s="8">
        <f t="shared" si="179"/>
        <v>32.262500000000003</v>
      </c>
    </row>
    <row r="1143" spans="1:22" ht="13.5" x14ac:dyDescent="0.25">
      <c r="A1143" s="3">
        <f>RSI!A1143</f>
        <v>43977</v>
      </c>
      <c r="B1143" s="2">
        <f>RSI!B1143</f>
        <v>2.15</v>
      </c>
      <c r="C1143" s="2">
        <f>RSI!I1143</f>
        <v>72.958257190634981</v>
      </c>
      <c r="D1143" s="2">
        <f>MACD!E1143</f>
        <v>-4.5926257986619756E-2</v>
      </c>
      <c r="E1143" s="2">
        <f>MACD!F1143</f>
        <v>-3.6839504197469189E-2</v>
      </c>
      <c r="F1143" s="2">
        <f>'Moving Avg'!D1143</f>
        <v>2.15</v>
      </c>
      <c r="G1143" s="2">
        <f>'Moving Avg'!F1143</f>
        <v>2.0929999999999991</v>
      </c>
      <c r="H1143" s="2">
        <f>'Moving Avg'!G1143</f>
        <v>2.0646000000000013</v>
      </c>
      <c r="I1143" s="2">
        <f>'Moving Avg'!H1143</f>
        <v>1.8651499999999968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0</v>
      </c>
      <c r="N1143" s="8">
        <f t="shared" si="171"/>
        <v>45</v>
      </c>
      <c r="O1143" s="8">
        <f t="shared" si="172"/>
        <v>50</v>
      </c>
      <c r="P1143" s="8">
        <f t="shared" si="173"/>
        <v>33</v>
      </c>
      <c r="Q1143" s="9">
        <f t="shared" si="174"/>
        <v>28.2</v>
      </c>
      <c r="R1143" s="9">
        <f t="shared" si="175"/>
        <v>34.75</v>
      </c>
      <c r="S1143" s="9">
        <f t="shared" si="176"/>
        <v>34.1</v>
      </c>
      <c r="T1143" s="9">
        <f t="shared" si="177"/>
        <v>32</v>
      </c>
      <c r="U1143" s="8">
        <f t="shared" si="178"/>
        <v>32.35</v>
      </c>
      <c r="V1143" s="8">
        <f t="shared" si="179"/>
        <v>32.262500000000003</v>
      </c>
    </row>
    <row r="1144" spans="1:22" ht="13.5" x14ac:dyDescent="0.25">
      <c r="A1144" s="3">
        <f>RSI!A1144</f>
        <v>43978</v>
      </c>
      <c r="B1144" s="2">
        <f>RSI!B1144</f>
        <v>2.15</v>
      </c>
      <c r="C1144" s="2">
        <f>RSI!I1144</f>
        <v>72.958257190634981</v>
      </c>
      <c r="D1144" s="2">
        <f>MACD!E1144</f>
        <v>-4.3996264032529542E-2</v>
      </c>
      <c r="E1144" s="2">
        <f>MACD!F1144</f>
        <v>-3.8270856164481261E-2</v>
      </c>
      <c r="F1144" s="2">
        <f>'Moving Avg'!D1144</f>
        <v>2.15</v>
      </c>
      <c r="G1144" s="2">
        <f>'Moving Avg'!F1144</f>
        <v>2.0959999999999992</v>
      </c>
      <c r="H1144" s="2">
        <f>'Moving Avg'!G1144</f>
        <v>2.0658000000000012</v>
      </c>
      <c r="I1144" s="2">
        <f>'Moving Avg'!H1144</f>
        <v>1.8683999999999967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0</v>
      </c>
      <c r="N1144" s="8">
        <f t="shared" si="171"/>
        <v>45</v>
      </c>
      <c r="O1144" s="8">
        <f t="shared" si="172"/>
        <v>50</v>
      </c>
      <c r="P1144" s="8">
        <f t="shared" si="173"/>
        <v>33</v>
      </c>
      <c r="Q1144" s="9">
        <f t="shared" si="174"/>
        <v>28.2</v>
      </c>
      <c r="R1144" s="9">
        <f t="shared" si="175"/>
        <v>34.75</v>
      </c>
      <c r="S1144" s="9">
        <f t="shared" si="176"/>
        <v>34.1</v>
      </c>
      <c r="T1144" s="9">
        <f t="shared" si="177"/>
        <v>32</v>
      </c>
      <c r="U1144" s="8">
        <f t="shared" si="178"/>
        <v>32.35</v>
      </c>
      <c r="V1144" s="8">
        <f t="shared" si="179"/>
        <v>32.262500000000003</v>
      </c>
    </row>
    <row r="1145" spans="1:22" ht="13.5" x14ac:dyDescent="0.25">
      <c r="A1145" s="3">
        <f>RSI!A1145</f>
        <v>43979</v>
      </c>
      <c r="B1145" s="2">
        <f>RSI!B1145</f>
        <v>2.15</v>
      </c>
      <c r="C1145" s="2">
        <f>RSI!I1145</f>
        <v>72.958257190634981</v>
      </c>
      <c r="D1145" s="2">
        <f>MACD!E1145</f>
        <v>-4.2666539264709424E-2</v>
      </c>
      <c r="E1145" s="2">
        <f>MACD!F1145</f>
        <v>-3.9149992784526896E-2</v>
      </c>
      <c r="F1145" s="2">
        <f>'Moving Avg'!D1145</f>
        <v>2.15</v>
      </c>
      <c r="G1145" s="2">
        <f>'Moving Avg'!F1145</f>
        <v>2.1019999999999994</v>
      </c>
      <c r="H1145" s="2">
        <f>'Moving Avg'!G1145</f>
        <v>2.0670000000000015</v>
      </c>
      <c r="I1145" s="2">
        <f>'Moving Avg'!H1145</f>
        <v>1.8715999999999966</v>
      </c>
      <c r="J1145" s="6" t="str">
        <f>OBV!F1145</f>
        <v>NEUTRAL</v>
      </c>
      <c r="K1145" s="6" t="str">
        <f>OBV!G1145</f>
        <v>NEUTRAL</v>
      </c>
      <c r="L1145" s="6" t="str">
        <f>OBV!H1145</f>
        <v>NEUTRAL</v>
      </c>
      <c r="M1145" s="8">
        <f t="shared" si="170"/>
        <v>0</v>
      </c>
      <c r="N1145" s="8">
        <f t="shared" si="171"/>
        <v>45</v>
      </c>
      <c r="O1145" s="8">
        <f t="shared" si="172"/>
        <v>50</v>
      </c>
      <c r="P1145" s="8">
        <f t="shared" si="173"/>
        <v>33</v>
      </c>
      <c r="Q1145" s="9">
        <f t="shared" si="174"/>
        <v>28.2</v>
      </c>
      <c r="R1145" s="9">
        <f t="shared" si="175"/>
        <v>34.75</v>
      </c>
      <c r="S1145" s="9">
        <f t="shared" si="176"/>
        <v>34.1</v>
      </c>
      <c r="T1145" s="9">
        <f t="shared" si="177"/>
        <v>32</v>
      </c>
      <c r="U1145" s="8">
        <f t="shared" si="178"/>
        <v>32.35</v>
      </c>
      <c r="V1145" s="8">
        <f t="shared" si="179"/>
        <v>32.262500000000003</v>
      </c>
    </row>
    <row r="1146" spans="1:22" ht="13.5" x14ac:dyDescent="0.25">
      <c r="A1146" s="3">
        <f>RSI!A1146</f>
        <v>43980</v>
      </c>
      <c r="B1146" s="2">
        <f>RSI!B1146</f>
        <v>2.15</v>
      </c>
      <c r="C1146" s="2">
        <f>RSI!I1146</f>
        <v>72.958257190634981</v>
      </c>
      <c r="D1146" s="2">
        <f>MACD!E1146</f>
        <v>-3.2591495195736897E-2</v>
      </c>
      <c r="E1146" s="2">
        <f>MACD!F1146</f>
        <v>-3.7838293266768894E-2</v>
      </c>
      <c r="F1146" s="2">
        <f>'Moving Avg'!D1146</f>
        <v>2.15</v>
      </c>
      <c r="G1146" s="2">
        <f>'Moving Avg'!F1146</f>
        <v>2.1079999999999992</v>
      </c>
      <c r="H1146" s="2">
        <f>'Moving Avg'!G1146</f>
        <v>2.0682000000000018</v>
      </c>
      <c r="I1146" s="2">
        <f>'Moving Avg'!H1146</f>
        <v>1.8747999999999965</v>
      </c>
      <c r="J1146" s="6" t="str">
        <f>OBV!F1146</f>
        <v>NEUTRAL</v>
      </c>
      <c r="K1146" s="6" t="str">
        <f>OBV!G1146</f>
        <v>NEUTRAL</v>
      </c>
      <c r="L1146" s="6" t="str">
        <f>OBV!H1146</f>
        <v>NEUTRAL</v>
      </c>
      <c r="M1146" s="8">
        <f t="shared" si="170"/>
        <v>0</v>
      </c>
      <c r="N1146" s="8">
        <f t="shared" si="171"/>
        <v>0</v>
      </c>
      <c r="O1146" s="8">
        <f t="shared" si="172"/>
        <v>50</v>
      </c>
      <c r="P1146" s="8">
        <f t="shared" si="173"/>
        <v>33</v>
      </c>
      <c r="Q1146" s="9">
        <f t="shared" si="174"/>
        <v>12.45</v>
      </c>
      <c r="R1146" s="9">
        <f t="shared" si="175"/>
        <v>25.75</v>
      </c>
      <c r="S1146" s="9">
        <f t="shared" si="176"/>
        <v>27.35</v>
      </c>
      <c r="T1146" s="9">
        <f t="shared" si="177"/>
        <v>20.75</v>
      </c>
      <c r="U1146" s="8">
        <f t="shared" si="178"/>
        <v>21.850000000000005</v>
      </c>
      <c r="V1146" s="8">
        <f t="shared" si="179"/>
        <v>21.575000000000003</v>
      </c>
    </row>
    <row r="1147" spans="1:22" ht="13.5" x14ac:dyDescent="0.25">
      <c r="A1147" s="3">
        <f>RSI!A1147</f>
        <v>43983</v>
      </c>
      <c r="B1147" s="2">
        <f>RSI!B1147</f>
        <v>2.15</v>
      </c>
      <c r="C1147" s="2">
        <f>RSI!I1147</f>
        <v>72.958257190634981</v>
      </c>
      <c r="D1147" s="2">
        <f>MACD!E1147</f>
        <v>-2.4326529099581773E-2</v>
      </c>
      <c r="E1147" s="2">
        <f>MACD!F1147</f>
        <v>-3.5135940433331472E-2</v>
      </c>
      <c r="F1147" s="2">
        <f>'Moving Avg'!D1147</f>
        <v>2.15</v>
      </c>
      <c r="G1147" s="2">
        <f>'Moving Avg'!F1147</f>
        <v>2.113999999999999</v>
      </c>
      <c r="H1147" s="2">
        <f>'Moving Avg'!G1147</f>
        <v>2.0694000000000021</v>
      </c>
      <c r="I1147" s="2">
        <f>'Moving Avg'!H1147</f>
        <v>1.8779999999999968</v>
      </c>
      <c r="J1147" s="6" t="str">
        <f>OBV!F1147</f>
        <v>NEUTRAL</v>
      </c>
      <c r="K1147" s="6" t="str">
        <f>OBV!G1147</f>
        <v>NEUTRAL</v>
      </c>
      <c r="L1147" s="6" t="str">
        <f>OBV!H1147</f>
        <v>NEUTRAL</v>
      </c>
      <c r="M1147" s="8">
        <f t="shared" si="170"/>
        <v>0</v>
      </c>
      <c r="N1147" s="8">
        <f t="shared" si="171"/>
        <v>0</v>
      </c>
      <c r="O1147" s="8">
        <f t="shared" si="172"/>
        <v>50</v>
      </c>
      <c r="P1147" s="8">
        <f t="shared" si="173"/>
        <v>33</v>
      </c>
      <c r="Q1147" s="9">
        <f t="shared" si="174"/>
        <v>12.45</v>
      </c>
      <c r="R1147" s="9">
        <f t="shared" si="175"/>
        <v>25.75</v>
      </c>
      <c r="S1147" s="9">
        <f t="shared" si="176"/>
        <v>27.35</v>
      </c>
      <c r="T1147" s="9">
        <f t="shared" si="177"/>
        <v>20.75</v>
      </c>
      <c r="U1147" s="8">
        <f t="shared" si="178"/>
        <v>21.850000000000005</v>
      </c>
      <c r="V1147" s="8">
        <f t="shared" si="179"/>
        <v>21.575000000000003</v>
      </c>
    </row>
    <row r="1148" spans="1:22" ht="13.5" x14ac:dyDescent="0.25">
      <c r="A1148" s="3">
        <f>RSI!A1148</f>
        <v>43984</v>
      </c>
      <c r="B1148" s="2">
        <f>RSI!B1148</f>
        <v>2.15</v>
      </c>
      <c r="C1148" s="2">
        <f>RSI!I1148</f>
        <v>72.958257190634981</v>
      </c>
      <c r="D1148" s="2">
        <f>MACD!E1148</f>
        <v>-1.7573902909151506E-2</v>
      </c>
      <c r="E1148" s="2">
        <f>MACD!F1148</f>
        <v>-3.1623532928495485E-2</v>
      </c>
      <c r="F1148" s="2">
        <f>'Moving Avg'!D1148</f>
        <v>2.15</v>
      </c>
      <c r="G1148" s="2">
        <f>'Moving Avg'!F1148</f>
        <v>2.1199999999999992</v>
      </c>
      <c r="H1148" s="2">
        <f>'Moving Avg'!G1148</f>
        <v>2.070600000000002</v>
      </c>
      <c r="I1148" s="2">
        <f>'Moving Avg'!H1148</f>
        <v>1.8811999999999967</v>
      </c>
      <c r="J1148" s="6" t="str">
        <f>OBV!F1148</f>
        <v>NEUTRAL</v>
      </c>
      <c r="K1148" s="6" t="str">
        <f>OBV!G1148</f>
        <v>NEUTRAL</v>
      </c>
      <c r="L1148" s="6" t="str">
        <f>OBV!H1148</f>
        <v>NEUTRAL</v>
      </c>
      <c r="M1148" s="8">
        <f t="shared" si="170"/>
        <v>0</v>
      </c>
      <c r="N1148" s="8">
        <f t="shared" si="171"/>
        <v>0</v>
      </c>
      <c r="O1148" s="8">
        <f t="shared" si="172"/>
        <v>50</v>
      </c>
      <c r="P1148" s="8">
        <f t="shared" si="173"/>
        <v>33</v>
      </c>
      <c r="Q1148" s="9">
        <f t="shared" si="174"/>
        <v>12.45</v>
      </c>
      <c r="R1148" s="9">
        <f t="shared" si="175"/>
        <v>25.75</v>
      </c>
      <c r="S1148" s="9">
        <f t="shared" si="176"/>
        <v>27.35</v>
      </c>
      <c r="T1148" s="9">
        <f t="shared" si="177"/>
        <v>20.75</v>
      </c>
      <c r="U1148" s="8">
        <f t="shared" si="178"/>
        <v>21.850000000000005</v>
      </c>
      <c r="V1148" s="8">
        <f t="shared" si="179"/>
        <v>21.575000000000003</v>
      </c>
    </row>
    <row r="1149" spans="1:22" ht="13.5" x14ac:dyDescent="0.25">
      <c r="A1149" s="3">
        <f>RSI!A1149</f>
        <v>43985</v>
      </c>
      <c r="B1149" s="2">
        <f>RSI!B1149</f>
        <v>2.15</v>
      </c>
      <c r="C1149" s="2">
        <f>RSI!I1149</f>
        <v>72.958257190634981</v>
      </c>
      <c r="D1149" s="2">
        <f>MACD!E1149</f>
        <v>-1.2083111416260284E-2</v>
      </c>
      <c r="E1149" s="2">
        <f>MACD!F1149</f>
        <v>-2.7715448626048446E-2</v>
      </c>
      <c r="F1149" s="2">
        <f>'Moving Avg'!D1149</f>
        <v>2.15</v>
      </c>
      <c r="G1149" s="2">
        <f>'Moving Avg'!F1149</f>
        <v>2.125999999999999</v>
      </c>
      <c r="H1149" s="2">
        <f>'Moving Avg'!G1149</f>
        <v>2.0718000000000023</v>
      </c>
      <c r="I1149" s="2">
        <f>'Moving Avg'!H1149</f>
        <v>1.8843999999999965</v>
      </c>
      <c r="J1149" s="6" t="str">
        <f>OBV!F1149</f>
        <v>NEUTRAL</v>
      </c>
      <c r="K1149" s="6" t="str">
        <f>OBV!G1149</f>
        <v>NEUTRAL</v>
      </c>
      <c r="L1149" s="6" t="str">
        <f>OBV!H1149</f>
        <v>NEUTRAL</v>
      </c>
      <c r="M1149" s="8">
        <f t="shared" si="170"/>
        <v>0</v>
      </c>
      <c r="N1149" s="8">
        <f t="shared" si="171"/>
        <v>0</v>
      </c>
      <c r="O1149" s="8">
        <f t="shared" si="172"/>
        <v>50</v>
      </c>
      <c r="P1149" s="8">
        <f t="shared" si="173"/>
        <v>33</v>
      </c>
      <c r="Q1149" s="9">
        <f t="shared" si="174"/>
        <v>12.45</v>
      </c>
      <c r="R1149" s="9">
        <f t="shared" si="175"/>
        <v>25.75</v>
      </c>
      <c r="S1149" s="9">
        <f t="shared" si="176"/>
        <v>27.35</v>
      </c>
      <c r="T1149" s="9">
        <f t="shared" si="177"/>
        <v>20.75</v>
      </c>
      <c r="U1149" s="8">
        <f t="shared" si="178"/>
        <v>21.850000000000005</v>
      </c>
      <c r="V1149" s="8">
        <f t="shared" si="179"/>
        <v>21.575000000000003</v>
      </c>
    </row>
    <row r="1150" spans="1:22" ht="13.5" x14ac:dyDescent="0.25">
      <c r="A1150" s="3">
        <f>RSI!A1150</f>
        <v>43986</v>
      </c>
      <c r="B1150" s="2">
        <f>RSI!B1150</f>
        <v>2.15</v>
      </c>
      <c r="C1150" s="2">
        <f>RSI!I1150</f>
        <v>72.958257190634981</v>
      </c>
      <c r="D1150" s="2">
        <f>MACD!E1150</f>
        <v>-7.6435099740659318E-3</v>
      </c>
      <c r="E1150" s="2">
        <f>MACD!F1150</f>
        <v>-2.3701060895651944E-2</v>
      </c>
      <c r="F1150" s="2">
        <f>'Moving Avg'!D1150</f>
        <v>2.15</v>
      </c>
      <c r="G1150" s="2">
        <f>'Moving Avg'!F1150</f>
        <v>2.1319999999999992</v>
      </c>
      <c r="H1150" s="2">
        <f>'Moving Avg'!G1150</f>
        <v>2.0730000000000022</v>
      </c>
      <c r="I1150" s="2">
        <f>'Moving Avg'!H1150</f>
        <v>1.8875999999999964</v>
      </c>
      <c r="J1150" s="6" t="str">
        <f>OBV!F1150</f>
        <v>NEUTRAL</v>
      </c>
      <c r="K1150" s="6" t="str">
        <f>OBV!G1150</f>
        <v>NEUTRAL</v>
      </c>
      <c r="L1150" s="6" t="str">
        <f>OBV!H1150</f>
        <v>NEUTRAL</v>
      </c>
      <c r="M1150" s="8">
        <f t="shared" si="170"/>
        <v>0</v>
      </c>
      <c r="N1150" s="8">
        <f t="shared" si="171"/>
        <v>0</v>
      </c>
      <c r="O1150" s="8">
        <f t="shared" si="172"/>
        <v>50</v>
      </c>
      <c r="P1150" s="8">
        <f t="shared" si="173"/>
        <v>33</v>
      </c>
      <c r="Q1150" s="9">
        <f t="shared" si="174"/>
        <v>12.45</v>
      </c>
      <c r="R1150" s="9">
        <f t="shared" si="175"/>
        <v>25.75</v>
      </c>
      <c r="S1150" s="9">
        <f t="shared" si="176"/>
        <v>27.35</v>
      </c>
      <c r="T1150" s="9">
        <f t="shared" si="177"/>
        <v>20.75</v>
      </c>
      <c r="U1150" s="8">
        <f t="shared" si="178"/>
        <v>21.850000000000005</v>
      </c>
      <c r="V1150" s="8">
        <f t="shared" si="179"/>
        <v>21.575000000000003</v>
      </c>
    </row>
    <row r="1151" spans="1:22" ht="13.5" x14ac:dyDescent="0.25">
      <c r="A1151" s="3">
        <f>RSI!A1151</f>
        <v>43987</v>
      </c>
      <c r="B1151" s="2">
        <f>RSI!B1151</f>
        <v>2.15</v>
      </c>
      <c r="C1151" s="2">
        <f>RSI!I1151</f>
        <v>72.958257190634981</v>
      </c>
      <c r="D1151" s="2">
        <f>MACD!E1151</f>
        <v>-4.0780842290524255E-3</v>
      </c>
      <c r="E1151" s="2">
        <f>MACD!F1151</f>
        <v>-1.9776465562332042E-2</v>
      </c>
      <c r="F1151" s="2">
        <f>'Moving Avg'!D1151</f>
        <v>2.15</v>
      </c>
      <c r="G1151" s="2">
        <f>'Moving Avg'!F1151</f>
        <v>2.137999999999999</v>
      </c>
      <c r="H1151" s="2">
        <f>'Moving Avg'!G1151</f>
        <v>2.0742000000000025</v>
      </c>
      <c r="I1151" s="2">
        <f>'Moving Avg'!H1151</f>
        <v>1.8907999999999967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0</v>
      </c>
      <c r="N1151" s="8">
        <f t="shared" si="171"/>
        <v>0</v>
      </c>
      <c r="O1151" s="8">
        <f t="shared" si="172"/>
        <v>50</v>
      </c>
      <c r="P1151" s="8">
        <f t="shared" si="173"/>
        <v>33</v>
      </c>
      <c r="Q1151" s="9">
        <f t="shared" si="174"/>
        <v>12.45</v>
      </c>
      <c r="R1151" s="9">
        <f t="shared" si="175"/>
        <v>25.75</v>
      </c>
      <c r="S1151" s="9">
        <f t="shared" si="176"/>
        <v>27.35</v>
      </c>
      <c r="T1151" s="9">
        <f t="shared" si="177"/>
        <v>20.75</v>
      </c>
      <c r="U1151" s="8">
        <f t="shared" si="178"/>
        <v>21.850000000000005</v>
      </c>
      <c r="V1151" s="8">
        <f t="shared" si="179"/>
        <v>21.575000000000003</v>
      </c>
    </row>
    <row r="1152" spans="1:22" ht="13.5" x14ac:dyDescent="0.25">
      <c r="A1152" s="3">
        <f>RSI!A1152</f>
        <v>43990</v>
      </c>
      <c r="B1152" s="2">
        <f>RSI!B1152</f>
        <v>2.16</v>
      </c>
      <c r="C1152" s="2">
        <f>RSI!I1152</f>
        <v>76.648793218273823</v>
      </c>
      <c r="D1152" s="2">
        <f>MACD!E1152</f>
        <v>-1.9789263464460305E-3</v>
      </c>
      <c r="E1152" s="2">
        <f>MACD!F1152</f>
        <v>-1.621695771915484E-2</v>
      </c>
      <c r="F1152" s="2">
        <f>'Moving Avg'!D1152</f>
        <v>2.1520000000000001</v>
      </c>
      <c r="G1152" s="2">
        <f>'Moving Avg'!F1152</f>
        <v>2.1414999999999993</v>
      </c>
      <c r="H1152" s="2">
        <f>'Moving Avg'!G1152</f>
        <v>2.0756000000000028</v>
      </c>
      <c r="I1152" s="2">
        <f>'Moving Avg'!H1152</f>
        <v>1.8940499999999969</v>
      </c>
      <c r="J1152" s="6" t="str">
        <f>OBV!F1152</f>
        <v>BULLISH</v>
      </c>
      <c r="K1152" s="6" t="str">
        <f>OBV!G1152</f>
        <v>NEUTRAL</v>
      </c>
      <c r="L1152" s="6" t="str">
        <f>OBV!H1152</f>
        <v>CONFIRMED BULLISH</v>
      </c>
      <c r="M1152" s="8">
        <f t="shared" si="170"/>
        <v>0</v>
      </c>
      <c r="N1152" s="8">
        <f t="shared" si="171"/>
        <v>0</v>
      </c>
      <c r="O1152" s="8">
        <f t="shared" si="172"/>
        <v>50</v>
      </c>
      <c r="P1152" s="8">
        <f t="shared" si="173"/>
        <v>83.5</v>
      </c>
      <c r="Q1152" s="9">
        <f t="shared" si="174"/>
        <v>20.024999999999999</v>
      </c>
      <c r="R1152" s="9">
        <f t="shared" si="175"/>
        <v>38.375</v>
      </c>
      <c r="S1152" s="9">
        <f t="shared" si="176"/>
        <v>50.075000000000003</v>
      </c>
      <c r="T1152" s="9">
        <f t="shared" si="177"/>
        <v>33.375</v>
      </c>
      <c r="U1152" s="8">
        <f t="shared" si="178"/>
        <v>36.158333333333331</v>
      </c>
      <c r="V1152" s="8">
        <f t="shared" si="179"/>
        <v>35.462499999999999</v>
      </c>
    </row>
    <row r="1153" spans="1:22" ht="13.5" x14ac:dyDescent="0.25">
      <c r="A1153" s="3">
        <f>RSI!A1153</f>
        <v>43991</v>
      </c>
      <c r="B1153" s="2">
        <f>RSI!B1153</f>
        <v>2.16</v>
      </c>
      <c r="C1153" s="2">
        <f>RSI!I1153</f>
        <v>76.648793218273823</v>
      </c>
      <c r="D1153" s="2">
        <f>MACD!E1153</f>
        <v>-4.2569522649582581E-4</v>
      </c>
      <c r="E1153" s="2">
        <f>MACD!F1153</f>
        <v>-1.3058705220623038E-2</v>
      </c>
      <c r="F1153" s="2">
        <f>'Moving Avg'!D1153</f>
        <v>2.1539999999999999</v>
      </c>
      <c r="G1153" s="2">
        <f>'Moving Avg'!F1153</f>
        <v>2.1449999999999996</v>
      </c>
      <c r="H1153" s="2">
        <f>'Moving Avg'!G1153</f>
        <v>2.0780000000000025</v>
      </c>
      <c r="I1153" s="2">
        <f>'Moving Avg'!H1153</f>
        <v>1.897149999999997</v>
      </c>
      <c r="J1153" s="6" t="str">
        <f>OBV!F1153</f>
        <v>BULLISH</v>
      </c>
      <c r="K1153" s="6" t="str">
        <f>OBV!G1153</f>
        <v>NEUTRAL</v>
      </c>
      <c r="L1153" s="6" t="str">
        <f>OBV!H1153</f>
        <v>CONFIRMED BULLISH</v>
      </c>
      <c r="M1153" s="8">
        <f t="shared" si="170"/>
        <v>0</v>
      </c>
      <c r="N1153" s="8">
        <f t="shared" si="171"/>
        <v>0</v>
      </c>
      <c r="O1153" s="8">
        <f t="shared" si="172"/>
        <v>50</v>
      </c>
      <c r="P1153" s="8">
        <f t="shared" si="173"/>
        <v>83.5</v>
      </c>
      <c r="Q1153" s="9">
        <f t="shared" si="174"/>
        <v>20.024999999999999</v>
      </c>
      <c r="R1153" s="9">
        <f t="shared" si="175"/>
        <v>38.375</v>
      </c>
      <c r="S1153" s="9">
        <f t="shared" si="176"/>
        <v>50.075000000000003</v>
      </c>
      <c r="T1153" s="9">
        <f t="shared" si="177"/>
        <v>33.375</v>
      </c>
      <c r="U1153" s="8">
        <f t="shared" si="178"/>
        <v>36.158333333333331</v>
      </c>
      <c r="V1153" s="8">
        <f t="shared" si="179"/>
        <v>35.462499999999999</v>
      </c>
    </row>
    <row r="1154" spans="1:22" ht="13.5" x14ac:dyDescent="0.25">
      <c r="A1154" s="3">
        <f>RSI!A1154</f>
        <v>43992</v>
      </c>
      <c r="B1154" s="2">
        <f>RSI!B1154</f>
        <v>2.16</v>
      </c>
      <c r="C1154" s="2">
        <f>RSI!I1154</f>
        <v>76.648793218273823</v>
      </c>
      <c r="D1154" s="2">
        <f>MACD!E1154</f>
        <v>6.8211485581848308E-4</v>
      </c>
      <c r="E1154" s="2">
        <f>MACD!F1154</f>
        <v>-1.0310541205334733E-2</v>
      </c>
      <c r="F1154" s="2">
        <f>'Moving Avg'!D1154</f>
        <v>2.1560000000000001</v>
      </c>
      <c r="G1154" s="2">
        <f>'Moving Avg'!F1154</f>
        <v>2.1484999999999994</v>
      </c>
      <c r="H1154" s="2">
        <f>'Moving Avg'!G1154</f>
        <v>2.0804000000000027</v>
      </c>
      <c r="I1154" s="2">
        <f>'Moving Avg'!H1154</f>
        <v>1.9002499999999971</v>
      </c>
      <c r="J1154" s="6" t="str">
        <f>OBV!F1154</f>
        <v>BULLISH</v>
      </c>
      <c r="K1154" s="6" t="str">
        <f>OBV!G1154</f>
        <v>NEUTRAL</v>
      </c>
      <c r="L1154" s="6" t="str">
        <f>OBV!H1154</f>
        <v>CONFIRMED BULLISH</v>
      </c>
      <c r="M1154" s="8">
        <f t="shared" ref="M1154:M1217" si="180">IF(C1154&lt;30,50, IF(C1154&gt;70, 0, 25))</f>
        <v>0</v>
      </c>
      <c r="N1154" s="8">
        <f t="shared" ref="N1154:N1217" si="181">IF(E1154-D1154&gt;0.02, 100, IF(E1154-D1154&lt;0,0,45))</f>
        <v>0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83.5</v>
      </c>
      <c r="Q1154" s="9">
        <f t="shared" si="174"/>
        <v>20.024999999999999</v>
      </c>
      <c r="R1154" s="9">
        <f t="shared" si="175"/>
        <v>38.375</v>
      </c>
      <c r="S1154" s="9">
        <f t="shared" si="176"/>
        <v>50.075000000000003</v>
      </c>
      <c r="T1154" s="9">
        <f t="shared" si="177"/>
        <v>33.375</v>
      </c>
      <c r="U1154" s="8">
        <f t="shared" si="178"/>
        <v>36.158333333333331</v>
      </c>
      <c r="V1154" s="8">
        <f t="shared" si="179"/>
        <v>35.462499999999999</v>
      </c>
    </row>
    <row r="1155" spans="1:22" ht="13.5" x14ac:dyDescent="0.25">
      <c r="A1155" s="3">
        <f>RSI!A1155</f>
        <v>43993</v>
      </c>
      <c r="B1155" s="2">
        <f>RSI!B1155</f>
        <v>2.16</v>
      </c>
      <c r="C1155" s="2">
        <f>RSI!I1155</f>
        <v>76.648793218273823</v>
      </c>
      <c r="D1155" s="2">
        <f>MACD!E1155</f>
        <v>1.4283237253720493E-3</v>
      </c>
      <c r="E1155" s="2">
        <f>MACD!F1155</f>
        <v>-7.9627682191933773E-3</v>
      </c>
      <c r="F1155" s="2">
        <f>'Moving Avg'!D1155</f>
        <v>2.1580000000000004</v>
      </c>
      <c r="G1155" s="2">
        <f>'Moving Avg'!F1155</f>
        <v>2.1519999999999988</v>
      </c>
      <c r="H1155" s="2">
        <f>'Moving Avg'!G1155</f>
        <v>2.082800000000002</v>
      </c>
      <c r="I1155" s="2">
        <f>'Moving Avg'!H1155</f>
        <v>1.9033499999999974</v>
      </c>
      <c r="J1155" s="6" t="str">
        <f>OBV!F1155</f>
        <v>BULLISH</v>
      </c>
      <c r="K1155" s="6" t="str">
        <f>OBV!G1155</f>
        <v>NEUTRAL</v>
      </c>
      <c r="L1155" s="6" t="str">
        <f>OBV!H1155</f>
        <v>CONFIRMED BULLISH</v>
      </c>
      <c r="M1155" s="8">
        <f t="shared" si="180"/>
        <v>0</v>
      </c>
      <c r="N1155" s="8">
        <f t="shared" si="181"/>
        <v>0</v>
      </c>
      <c r="O1155" s="8">
        <f t="shared" si="182"/>
        <v>50</v>
      </c>
      <c r="P1155" s="8">
        <f t="shared" si="183"/>
        <v>83.5</v>
      </c>
      <c r="Q1155" s="9">
        <f t="shared" ref="Q1155:Q1218" si="184">0.35*M1155+N1155*0.35+O1155*0.15+P1155*0.15</f>
        <v>20.024999999999999</v>
      </c>
      <c r="R1155" s="9">
        <f t="shared" ref="R1155:R1218" si="185">M1155*0.2+N1155*0.2+O1155*0.35+P1155*0.25</f>
        <v>38.375</v>
      </c>
      <c r="S1155" s="9">
        <f t="shared" ref="S1155:S1218" si="186">M1155*0.15+N1155*0.15+O1155*0.25+P1155*0.45</f>
        <v>50.075000000000003</v>
      </c>
      <c r="T1155" s="9">
        <f t="shared" ref="T1155:T1218" si="187">0.25*SUM(M1155:P1155)</f>
        <v>33.375</v>
      </c>
      <c r="U1155" s="8">
        <f t="shared" ref="U1155:U1218" si="188">SUM(Q1155:S1155)/3</f>
        <v>36.158333333333331</v>
      </c>
      <c r="V1155" s="8">
        <f t="shared" ref="V1155:V1218" si="189">SUM(Q1155:T1155)/4</f>
        <v>35.462499999999999</v>
      </c>
    </row>
    <row r="1156" spans="1:22" ht="13.5" x14ac:dyDescent="0.25">
      <c r="A1156" s="3">
        <f>RSI!A1156</f>
        <v>43994</v>
      </c>
      <c r="B1156" s="2">
        <f>RSI!B1156</f>
        <v>2.16</v>
      </c>
      <c r="C1156" s="2">
        <f>RSI!I1156</f>
        <v>76.648793218273823</v>
      </c>
      <c r="D1156" s="2">
        <f>MACD!E1156</f>
        <v>1.8827229966702497E-3</v>
      </c>
      <c r="E1156" s="2">
        <f>MACD!F1156</f>
        <v>-5.9936699760206524E-3</v>
      </c>
      <c r="F1156" s="2">
        <f>'Moving Avg'!D1156</f>
        <v>2.16</v>
      </c>
      <c r="G1156" s="2">
        <f>'Moving Avg'!F1156</f>
        <v>2.152499999999999</v>
      </c>
      <c r="H1156" s="2">
        <f>'Moving Avg'!G1156</f>
        <v>2.0852000000000017</v>
      </c>
      <c r="I1156" s="2">
        <f>'Moving Avg'!H1156</f>
        <v>1.9064499999999975</v>
      </c>
      <c r="J1156" s="6" t="str">
        <f>OBV!F1156</f>
        <v>BULLISH</v>
      </c>
      <c r="K1156" s="6" t="str">
        <f>OBV!G1156</f>
        <v>NEUTRAL</v>
      </c>
      <c r="L1156" s="6" t="str">
        <f>OBV!H1156</f>
        <v>CONFIRMED BULLISH</v>
      </c>
      <c r="M1156" s="8">
        <f t="shared" si="180"/>
        <v>0</v>
      </c>
      <c r="N1156" s="8">
        <f t="shared" si="181"/>
        <v>0</v>
      </c>
      <c r="O1156" s="8">
        <f t="shared" si="182"/>
        <v>50</v>
      </c>
      <c r="P1156" s="8">
        <f t="shared" si="183"/>
        <v>83.5</v>
      </c>
      <c r="Q1156" s="9">
        <f t="shared" si="184"/>
        <v>20.024999999999999</v>
      </c>
      <c r="R1156" s="9">
        <f t="shared" si="185"/>
        <v>38.375</v>
      </c>
      <c r="S1156" s="9">
        <f t="shared" si="186"/>
        <v>50.075000000000003</v>
      </c>
      <c r="T1156" s="9">
        <f t="shared" si="187"/>
        <v>33.375</v>
      </c>
      <c r="U1156" s="8">
        <f t="shared" si="188"/>
        <v>36.158333333333331</v>
      </c>
      <c r="V1156" s="8">
        <f t="shared" si="189"/>
        <v>35.462499999999999</v>
      </c>
    </row>
    <row r="1157" spans="1:22" ht="13.5" x14ac:dyDescent="0.25">
      <c r="A1157" s="3">
        <f>RSI!A1157</f>
        <v>43997</v>
      </c>
      <c r="B1157" s="2">
        <f>RSI!B1157</f>
        <v>2.16</v>
      </c>
      <c r="C1157" s="2">
        <f>RSI!I1157</f>
        <v>76.648793218273823</v>
      </c>
      <c r="D1157" s="2">
        <f>MACD!E1157</f>
        <v>2.1033181750755858E-3</v>
      </c>
      <c r="E1157" s="2">
        <f>MACD!F1157</f>
        <v>-4.3742723458014051E-3</v>
      </c>
      <c r="F1157" s="2">
        <f>'Moving Avg'!D1157</f>
        <v>2.16</v>
      </c>
      <c r="G1157" s="2">
        <f>'Moving Avg'!F1157</f>
        <v>2.1529999999999987</v>
      </c>
      <c r="H1157" s="2">
        <f>'Moving Avg'!G1157</f>
        <v>2.0876000000000015</v>
      </c>
      <c r="I1157" s="2">
        <f>'Moving Avg'!H1157</f>
        <v>1.9095499999999979</v>
      </c>
      <c r="J1157" s="6" t="str">
        <f>OBV!F1157</f>
        <v>NEUTRAL</v>
      </c>
      <c r="K1157" s="6" t="str">
        <f>OBV!G1157</f>
        <v>NEUTRAL</v>
      </c>
      <c r="L1157" s="6" t="str">
        <f>OBV!H1157</f>
        <v>NEUTRAL</v>
      </c>
      <c r="M1157" s="8">
        <f t="shared" si="180"/>
        <v>0</v>
      </c>
      <c r="N1157" s="8">
        <f t="shared" si="181"/>
        <v>0</v>
      </c>
      <c r="O1157" s="8">
        <f t="shared" si="182"/>
        <v>50</v>
      </c>
      <c r="P1157" s="8">
        <f t="shared" si="183"/>
        <v>33</v>
      </c>
      <c r="Q1157" s="9">
        <f t="shared" si="184"/>
        <v>12.45</v>
      </c>
      <c r="R1157" s="9">
        <f t="shared" si="185"/>
        <v>25.75</v>
      </c>
      <c r="S1157" s="9">
        <f t="shared" si="186"/>
        <v>27.35</v>
      </c>
      <c r="T1157" s="9">
        <f t="shared" si="187"/>
        <v>20.75</v>
      </c>
      <c r="U1157" s="8">
        <f t="shared" si="188"/>
        <v>21.850000000000005</v>
      </c>
      <c r="V1157" s="8">
        <f t="shared" si="189"/>
        <v>21.575000000000003</v>
      </c>
    </row>
    <row r="1158" spans="1:22" ht="13.5" x14ac:dyDescent="0.25">
      <c r="A1158" s="3">
        <f>RSI!A1158</f>
        <v>43998</v>
      </c>
      <c r="B1158" s="2">
        <f>RSI!B1158</f>
        <v>2.16</v>
      </c>
      <c r="C1158" s="2">
        <f>RSI!I1158</f>
        <v>76.648793218273823</v>
      </c>
      <c r="D1158" s="2">
        <f>MACD!E1158</f>
        <v>2.1382196034549494E-3</v>
      </c>
      <c r="E1158" s="2">
        <f>MACD!F1158</f>
        <v>-3.071773955950134E-3</v>
      </c>
      <c r="F1158" s="2">
        <f>'Moving Avg'!D1158</f>
        <v>2.16</v>
      </c>
      <c r="G1158" s="2">
        <f>'Moving Avg'!F1158</f>
        <v>2.1534999999999989</v>
      </c>
      <c r="H1158" s="2">
        <f>'Moving Avg'!G1158</f>
        <v>2.0900000000000012</v>
      </c>
      <c r="I1158" s="2">
        <f>'Moving Avg'!H1158</f>
        <v>1.9126499999999982</v>
      </c>
      <c r="J1158" s="6" t="str">
        <f>OBV!F1158</f>
        <v>NEUTRAL</v>
      </c>
      <c r="K1158" s="6" t="str">
        <f>OBV!G1158</f>
        <v>NEUTRAL</v>
      </c>
      <c r="L1158" s="6" t="str">
        <f>OBV!H1158</f>
        <v>NEUTRAL</v>
      </c>
      <c r="M1158" s="8">
        <f t="shared" si="180"/>
        <v>0</v>
      </c>
      <c r="N1158" s="8">
        <f t="shared" si="181"/>
        <v>0</v>
      </c>
      <c r="O1158" s="8">
        <f t="shared" si="182"/>
        <v>50</v>
      </c>
      <c r="P1158" s="8">
        <f t="shared" si="183"/>
        <v>33</v>
      </c>
      <c r="Q1158" s="9">
        <f t="shared" si="184"/>
        <v>12.45</v>
      </c>
      <c r="R1158" s="9">
        <f t="shared" si="185"/>
        <v>25.75</v>
      </c>
      <c r="S1158" s="9">
        <f t="shared" si="186"/>
        <v>27.35</v>
      </c>
      <c r="T1158" s="9">
        <f t="shared" si="187"/>
        <v>20.75</v>
      </c>
      <c r="U1158" s="8">
        <f t="shared" si="188"/>
        <v>21.850000000000005</v>
      </c>
      <c r="V1158" s="8">
        <f t="shared" si="189"/>
        <v>21.575000000000003</v>
      </c>
    </row>
    <row r="1159" spans="1:22" ht="13.5" x14ac:dyDescent="0.25">
      <c r="A1159" s="3">
        <f>RSI!A1159</f>
        <v>43999</v>
      </c>
      <c r="B1159" s="2">
        <f>RSI!B1159</f>
        <v>2.16</v>
      </c>
      <c r="C1159" s="2">
        <f>RSI!I1159</f>
        <v>76.648793218273823</v>
      </c>
      <c r="D1159" s="2">
        <f>MACD!E1159</f>
        <v>2.0272367384706058E-3</v>
      </c>
      <c r="E1159" s="2">
        <f>MACD!F1159</f>
        <v>-2.0519718170659861E-3</v>
      </c>
      <c r="F1159" s="2">
        <f>'Moving Avg'!D1159</f>
        <v>2.16</v>
      </c>
      <c r="G1159" s="2">
        <f>'Moving Avg'!F1159</f>
        <v>2.153999999999999</v>
      </c>
      <c r="H1159" s="2">
        <f>'Moving Avg'!G1159</f>
        <v>2.0936000000000008</v>
      </c>
      <c r="I1159" s="2">
        <f>'Moving Avg'!H1159</f>
        <v>1.9157499999999985</v>
      </c>
      <c r="J1159" s="6" t="str">
        <f>OBV!F1159</f>
        <v>NEUTRAL</v>
      </c>
      <c r="K1159" s="6" t="str">
        <f>OBV!G1159</f>
        <v>NEUTRAL</v>
      </c>
      <c r="L1159" s="6" t="str">
        <f>OBV!H1159</f>
        <v>NEUTRAL</v>
      </c>
      <c r="M1159" s="8">
        <f t="shared" si="180"/>
        <v>0</v>
      </c>
      <c r="N1159" s="8">
        <f t="shared" si="181"/>
        <v>0</v>
      </c>
      <c r="O1159" s="8">
        <f t="shared" si="182"/>
        <v>50</v>
      </c>
      <c r="P1159" s="8">
        <f t="shared" si="183"/>
        <v>33</v>
      </c>
      <c r="Q1159" s="9">
        <f t="shared" si="184"/>
        <v>12.45</v>
      </c>
      <c r="R1159" s="9">
        <f t="shared" si="185"/>
        <v>25.75</v>
      </c>
      <c r="S1159" s="9">
        <f t="shared" si="186"/>
        <v>27.35</v>
      </c>
      <c r="T1159" s="9">
        <f t="shared" si="187"/>
        <v>20.75</v>
      </c>
      <c r="U1159" s="8">
        <f t="shared" si="188"/>
        <v>21.850000000000005</v>
      </c>
      <c r="V1159" s="8">
        <f t="shared" si="189"/>
        <v>21.575000000000003</v>
      </c>
    </row>
    <row r="1160" spans="1:22" ht="13.5" x14ac:dyDescent="0.25">
      <c r="A1160" s="3">
        <f>RSI!A1160</f>
        <v>44000</v>
      </c>
      <c r="B1160" s="2">
        <f>RSI!B1160</f>
        <v>2.16</v>
      </c>
      <c r="C1160" s="2">
        <f>RSI!I1160</f>
        <v>76.648793218273823</v>
      </c>
      <c r="D1160" s="2">
        <f>MACD!E1160</f>
        <v>1.8032218244403708E-3</v>
      </c>
      <c r="E1160" s="2">
        <f>MACD!F1160</f>
        <v>-1.2809330887647147E-3</v>
      </c>
      <c r="F1160" s="2">
        <f>'Moving Avg'!D1160</f>
        <v>2.16</v>
      </c>
      <c r="G1160" s="2">
        <f>'Moving Avg'!F1160</f>
        <v>2.1544999999999987</v>
      </c>
      <c r="H1160" s="2">
        <f>'Moving Avg'!G1160</f>
        <v>2.0972000000000008</v>
      </c>
      <c r="I1160" s="2">
        <f>'Moving Avg'!H1160</f>
        <v>1.9188499999999984</v>
      </c>
      <c r="J1160" s="6" t="str">
        <f>OBV!F1160</f>
        <v>NEUTRAL</v>
      </c>
      <c r="K1160" s="6" t="str">
        <f>OBV!G1160</f>
        <v>NEUTRAL</v>
      </c>
      <c r="L1160" s="6" t="str">
        <f>OBV!H1160</f>
        <v>NEUTRAL</v>
      </c>
      <c r="M1160" s="8">
        <f t="shared" si="180"/>
        <v>0</v>
      </c>
      <c r="N1160" s="8">
        <f t="shared" si="181"/>
        <v>0</v>
      </c>
      <c r="O1160" s="8">
        <f t="shared" si="182"/>
        <v>50</v>
      </c>
      <c r="P1160" s="8">
        <f t="shared" si="183"/>
        <v>33</v>
      </c>
      <c r="Q1160" s="9">
        <f t="shared" si="184"/>
        <v>12.45</v>
      </c>
      <c r="R1160" s="9">
        <f t="shared" si="185"/>
        <v>25.75</v>
      </c>
      <c r="S1160" s="9">
        <f t="shared" si="186"/>
        <v>27.35</v>
      </c>
      <c r="T1160" s="9">
        <f t="shared" si="187"/>
        <v>20.75</v>
      </c>
      <c r="U1160" s="8">
        <f t="shared" si="188"/>
        <v>21.850000000000005</v>
      </c>
      <c r="V1160" s="8">
        <f t="shared" si="189"/>
        <v>21.575000000000003</v>
      </c>
    </row>
    <row r="1161" spans="1:22" ht="13.5" x14ac:dyDescent="0.25">
      <c r="A1161" s="3">
        <f>RSI!A1161</f>
        <v>44001</v>
      </c>
      <c r="B1161" s="2">
        <f>RSI!B1161</f>
        <v>2.16</v>
      </c>
      <c r="C1161" s="2">
        <f>RSI!I1161</f>
        <v>76.648793218273823</v>
      </c>
      <c r="D1161" s="2">
        <f>MACD!E1161</f>
        <v>1.4932019137394725E-3</v>
      </c>
      <c r="E1161" s="2">
        <f>MACD!F1161</f>
        <v>-7.2610608826387734E-4</v>
      </c>
      <c r="F1161" s="2">
        <f>'Moving Avg'!D1161</f>
        <v>2.16</v>
      </c>
      <c r="G1161" s="2">
        <f>'Moving Avg'!F1161</f>
        <v>2.1549999999999989</v>
      </c>
      <c r="H1161" s="2">
        <f>'Moving Avg'!G1161</f>
        <v>2.1008000000000009</v>
      </c>
      <c r="I1161" s="2">
        <f>'Moving Avg'!H1161</f>
        <v>1.9219499999999987</v>
      </c>
      <c r="J1161" s="6" t="str">
        <f>OBV!F1161</f>
        <v>NEUTRAL</v>
      </c>
      <c r="K1161" s="6" t="str">
        <f>OBV!G1161</f>
        <v>NEUTRAL</v>
      </c>
      <c r="L1161" s="6" t="str">
        <f>OBV!H1161</f>
        <v>NEUTRAL</v>
      </c>
      <c r="M1161" s="8">
        <f t="shared" si="180"/>
        <v>0</v>
      </c>
      <c r="N1161" s="8">
        <f t="shared" si="181"/>
        <v>0</v>
      </c>
      <c r="O1161" s="8">
        <f t="shared" si="182"/>
        <v>50</v>
      </c>
      <c r="P1161" s="8">
        <f t="shared" si="183"/>
        <v>33</v>
      </c>
      <c r="Q1161" s="9">
        <f t="shared" si="184"/>
        <v>12.45</v>
      </c>
      <c r="R1161" s="9">
        <f t="shared" si="185"/>
        <v>25.75</v>
      </c>
      <c r="S1161" s="9">
        <f t="shared" si="186"/>
        <v>27.35</v>
      </c>
      <c r="T1161" s="9">
        <f t="shared" si="187"/>
        <v>20.75</v>
      </c>
      <c r="U1161" s="8">
        <f t="shared" si="188"/>
        <v>21.850000000000005</v>
      </c>
      <c r="V1161" s="8">
        <f t="shared" si="189"/>
        <v>21.575000000000003</v>
      </c>
    </row>
    <row r="1162" spans="1:22" ht="13.5" x14ac:dyDescent="0.25">
      <c r="A1162" s="3">
        <f>RSI!A1162</f>
        <v>44004</v>
      </c>
      <c r="B1162" s="2">
        <f>RSI!B1162</f>
        <v>2.16</v>
      </c>
      <c r="C1162" s="2">
        <f>RSI!I1162</f>
        <v>76.648793218273823</v>
      </c>
      <c r="D1162" s="2">
        <f>MACD!E1162</f>
        <v>2.6577936997860263E-3</v>
      </c>
      <c r="E1162" s="2">
        <f>MACD!F1162</f>
        <v>-4.9326130653896592E-5</v>
      </c>
      <c r="F1162" s="2">
        <f>'Moving Avg'!D1162</f>
        <v>2.16</v>
      </c>
      <c r="G1162" s="2">
        <f>'Moving Avg'!F1162</f>
        <v>2.1554999999999991</v>
      </c>
      <c r="H1162" s="2">
        <f>'Moving Avg'!G1162</f>
        <v>2.1044</v>
      </c>
      <c r="I1162" s="2">
        <f>'Moving Avg'!H1162</f>
        <v>1.925049999999999</v>
      </c>
      <c r="J1162" s="6" t="str">
        <f>OBV!F1162</f>
        <v>NEUTRAL</v>
      </c>
      <c r="K1162" s="6" t="str">
        <f>OBV!G1162</f>
        <v>NEUTRAL</v>
      </c>
      <c r="L1162" s="6" t="str">
        <f>OBV!H1162</f>
        <v>NEUTRAL</v>
      </c>
      <c r="M1162" s="8">
        <f t="shared" si="180"/>
        <v>0</v>
      </c>
      <c r="N1162" s="8">
        <f t="shared" si="181"/>
        <v>0</v>
      </c>
      <c r="O1162" s="8">
        <f t="shared" si="182"/>
        <v>50</v>
      </c>
      <c r="P1162" s="8">
        <f t="shared" si="183"/>
        <v>33</v>
      </c>
      <c r="Q1162" s="9">
        <f t="shared" si="184"/>
        <v>12.45</v>
      </c>
      <c r="R1162" s="9">
        <f t="shared" si="185"/>
        <v>25.75</v>
      </c>
      <c r="S1162" s="9">
        <f t="shared" si="186"/>
        <v>27.35</v>
      </c>
      <c r="T1162" s="9">
        <f t="shared" si="187"/>
        <v>20.75</v>
      </c>
      <c r="U1162" s="8">
        <f t="shared" si="188"/>
        <v>21.850000000000005</v>
      </c>
      <c r="V1162" s="8">
        <f t="shared" si="189"/>
        <v>21.575000000000003</v>
      </c>
    </row>
    <row r="1163" spans="1:22" ht="13.5" x14ac:dyDescent="0.25">
      <c r="A1163" s="3">
        <f>RSI!A1163</f>
        <v>44005</v>
      </c>
      <c r="B1163" s="2">
        <f>RSI!B1163</f>
        <v>2.1</v>
      </c>
      <c r="C1163" s="2">
        <f>RSI!I1163</f>
        <v>26.891668029822341</v>
      </c>
      <c r="D1163" s="2">
        <f>MACD!E1163</f>
        <v>7.9843793589415846E-3</v>
      </c>
      <c r="E1163" s="2">
        <f>MACD!F1163</f>
        <v>1.5574149672651998E-3</v>
      </c>
      <c r="F1163" s="2">
        <f>'Moving Avg'!D1163</f>
        <v>2.1480000000000001</v>
      </c>
      <c r="G1163" s="2">
        <f>'Moving Avg'!F1163</f>
        <v>2.1529999999999996</v>
      </c>
      <c r="H1163" s="2">
        <f>'Moving Avg'!G1163</f>
        <v>2.1068000000000002</v>
      </c>
      <c r="I1163" s="2">
        <f>'Moving Avg'!H1163</f>
        <v>1.9278499999999992</v>
      </c>
      <c r="J1163" s="6" t="str">
        <f>OBV!F1163</f>
        <v>BEARISH</v>
      </c>
      <c r="K1163" s="6" t="str">
        <f>OBV!G1163</f>
        <v>NEUTRAL</v>
      </c>
      <c r="L1163" s="6" t="str">
        <f>OBV!H1163</f>
        <v>CONFIRMED BEARISH</v>
      </c>
      <c r="M1163" s="8">
        <f t="shared" si="180"/>
        <v>50</v>
      </c>
      <c r="N1163" s="8">
        <f t="shared" si="181"/>
        <v>0</v>
      </c>
      <c r="O1163" s="8">
        <f t="shared" si="182"/>
        <v>50</v>
      </c>
      <c r="P1163" s="8">
        <f t="shared" si="183"/>
        <v>16.5</v>
      </c>
      <c r="Q1163" s="9">
        <f t="shared" si="184"/>
        <v>27.475000000000001</v>
      </c>
      <c r="R1163" s="9">
        <f t="shared" si="185"/>
        <v>31.625</v>
      </c>
      <c r="S1163" s="9">
        <f t="shared" si="186"/>
        <v>27.425000000000001</v>
      </c>
      <c r="T1163" s="9">
        <f t="shared" si="187"/>
        <v>29.125</v>
      </c>
      <c r="U1163" s="8">
        <f t="shared" si="188"/>
        <v>28.841666666666669</v>
      </c>
      <c r="V1163" s="8">
        <f t="shared" si="189"/>
        <v>28.912500000000001</v>
      </c>
    </row>
    <row r="1164" spans="1:22" ht="13.5" x14ac:dyDescent="0.25">
      <c r="A1164" s="3">
        <f>RSI!A1164</f>
        <v>44006</v>
      </c>
      <c r="B1164" s="2">
        <f>RSI!B1164</f>
        <v>2.1</v>
      </c>
      <c r="C1164" s="2">
        <f>RSI!I1164</f>
        <v>26.891668029822341</v>
      </c>
      <c r="D1164" s="2">
        <f>MACD!E1164</f>
        <v>1.2750400837095555E-2</v>
      </c>
      <c r="E1164" s="2">
        <f>MACD!F1164</f>
        <v>3.7960121412312711E-3</v>
      </c>
      <c r="F1164" s="2">
        <f>'Moving Avg'!D1164</f>
        <v>2.1360000000000001</v>
      </c>
      <c r="G1164" s="2">
        <f>'Moving Avg'!F1164</f>
        <v>2.1504999999999996</v>
      </c>
      <c r="H1164" s="2">
        <f>'Moving Avg'!G1164</f>
        <v>2.1091999999999995</v>
      </c>
      <c r="I1164" s="2">
        <f>'Moving Avg'!H1164</f>
        <v>1.9308499999999995</v>
      </c>
      <c r="J1164" s="6" t="str">
        <f>OBV!F1164</f>
        <v>BEARISH</v>
      </c>
      <c r="K1164" s="6" t="str">
        <f>OBV!G1164</f>
        <v>NEUTRAL</v>
      </c>
      <c r="L1164" s="6" t="str">
        <f>OBV!H1164</f>
        <v>CONFIRMED BEARISH</v>
      </c>
      <c r="M1164" s="8">
        <f t="shared" si="180"/>
        <v>50</v>
      </c>
      <c r="N1164" s="8">
        <f t="shared" si="181"/>
        <v>0</v>
      </c>
      <c r="O1164" s="8">
        <f t="shared" si="182"/>
        <v>50</v>
      </c>
      <c r="P1164" s="8">
        <f t="shared" si="183"/>
        <v>16.5</v>
      </c>
      <c r="Q1164" s="9">
        <f t="shared" si="184"/>
        <v>27.475000000000001</v>
      </c>
      <c r="R1164" s="9">
        <f t="shared" si="185"/>
        <v>31.625</v>
      </c>
      <c r="S1164" s="9">
        <f t="shared" si="186"/>
        <v>27.425000000000001</v>
      </c>
      <c r="T1164" s="9">
        <f t="shared" si="187"/>
        <v>29.125</v>
      </c>
      <c r="U1164" s="8">
        <f t="shared" si="188"/>
        <v>28.841666666666669</v>
      </c>
      <c r="V1164" s="8">
        <f t="shared" si="189"/>
        <v>28.912500000000001</v>
      </c>
    </row>
    <row r="1165" spans="1:22" ht="13.5" x14ac:dyDescent="0.25">
      <c r="A1165" s="3">
        <f>RSI!A1165</f>
        <v>44007</v>
      </c>
      <c r="B1165" s="2">
        <f>RSI!B1165</f>
        <v>2.1</v>
      </c>
      <c r="C1165" s="2">
        <f>RSI!I1165</f>
        <v>26.891668029822341</v>
      </c>
      <c r="D1165" s="2">
        <f>MACD!E1165</f>
        <v>1.7022920219272208E-2</v>
      </c>
      <c r="E1165" s="2">
        <f>MACD!F1165</f>
        <v>6.4413937568394593E-3</v>
      </c>
      <c r="F1165" s="2">
        <f>'Moving Avg'!D1165</f>
        <v>2.1239999999999997</v>
      </c>
      <c r="G1165" s="2">
        <f>'Moving Avg'!F1165</f>
        <v>2.1480000000000001</v>
      </c>
      <c r="H1165" s="2">
        <f>'Moving Avg'!G1165</f>
        <v>2.1115999999999997</v>
      </c>
      <c r="I1165" s="2">
        <f>'Moving Avg'!H1165</f>
        <v>1.9338499999999996</v>
      </c>
      <c r="J1165" s="6" t="str">
        <f>OBV!F1165</f>
        <v>BEARISH</v>
      </c>
      <c r="K1165" s="6" t="str">
        <f>OBV!G1165</f>
        <v>NEUTRAL</v>
      </c>
      <c r="L1165" s="6" t="str">
        <f>OBV!H1165</f>
        <v>CONFIRMED BEARISH</v>
      </c>
      <c r="M1165" s="8">
        <f t="shared" si="180"/>
        <v>50</v>
      </c>
      <c r="N1165" s="8">
        <f t="shared" si="181"/>
        <v>0</v>
      </c>
      <c r="O1165" s="8">
        <f t="shared" si="182"/>
        <v>50</v>
      </c>
      <c r="P1165" s="8">
        <f t="shared" si="183"/>
        <v>16.5</v>
      </c>
      <c r="Q1165" s="9">
        <f t="shared" si="184"/>
        <v>27.475000000000001</v>
      </c>
      <c r="R1165" s="9">
        <f t="shared" si="185"/>
        <v>31.625</v>
      </c>
      <c r="S1165" s="9">
        <f t="shared" si="186"/>
        <v>27.425000000000001</v>
      </c>
      <c r="T1165" s="9">
        <f t="shared" si="187"/>
        <v>29.125</v>
      </c>
      <c r="U1165" s="8">
        <f t="shared" si="188"/>
        <v>28.841666666666669</v>
      </c>
      <c r="V1165" s="8">
        <f t="shared" si="189"/>
        <v>28.912500000000001</v>
      </c>
    </row>
    <row r="1166" spans="1:22" ht="13.5" x14ac:dyDescent="0.25">
      <c r="A1166" s="3">
        <f>RSI!A1166</f>
        <v>44008</v>
      </c>
      <c r="B1166" s="2">
        <f>RSI!B1166</f>
        <v>2.1</v>
      </c>
      <c r="C1166" s="2">
        <f>RSI!I1166</f>
        <v>26.891668029822341</v>
      </c>
      <c r="D1166" s="2">
        <f>MACD!E1166</f>
        <v>2.0860102980586603E-2</v>
      </c>
      <c r="E1166" s="2">
        <f>MACD!F1166</f>
        <v>9.3251356015888881E-3</v>
      </c>
      <c r="F1166" s="2">
        <f>'Moving Avg'!D1166</f>
        <v>2.1119999999999997</v>
      </c>
      <c r="G1166" s="2">
        <f>'Moving Avg'!F1166</f>
        <v>2.1455000000000006</v>
      </c>
      <c r="H1166" s="2">
        <f>'Moving Avg'!G1166</f>
        <v>2.1131999999999991</v>
      </c>
      <c r="I1166" s="2">
        <f>'Moving Avg'!H1166</f>
        <v>1.9368499999999995</v>
      </c>
      <c r="J1166" s="6" t="str">
        <f>OBV!F1166</f>
        <v>BEARISH</v>
      </c>
      <c r="K1166" s="6" t="str">
        <f>OBV!G1166</f>
        <v>NEUTRAL</v>
      </c>
      <c r="L1166" s="6" t="str">
        <f>OBV!H1166</f>
        <v>CONFIRMED BEARISH</v>
      </c>
      <c r="M1166" s="8">
        <f t="shared" si="180"/>
        <v>50</v>
      </c>
      <c r="N1166" s="8">
        <f t="shared" si="181"/>
        <v>0</v>
      </c>
      <c r="O1166" s="8">
        <f t="shared" si="182"/>
        <v>50</v>
      </c>
      <c r="P1166" s="8">
        <f t="shared" si="183"/>
        <v>16.5</v>
      </c>
      <c r="Q1166" s="9">
        <f t="shared" si="184"/>
        <v>27.475000000000001</v>
      </c>
      <c r="R1166" s="9">
        <f t="shared" si="185"/>
        <v>31.625</v>
      </c>
      <c r="S1166" s="9">
        <f t="shared" si="186"/>
        <v>27.425000000000001</v>
      </c>
      <c r="T1166" s="9">
        <f t="shared" si="187"/>
        <v>29.125</v>
      </c>
      <c r="U1166" s="8">
        <f t="shared" si="188"/>
        <v>28.841666666666669</v>
      </c>
      <c r="V1166" s="8">
        <f t="shared" si="189"/>
        <v>28.912500000000001</v>
      </c>
    </row>
    <row r="1167" spans="1:22" ht="13.5" x14ac:dyDescent="0.25">
      <c r="A1167" s="3">
        <f>RSI!A1167</f>
        <v>44011</v>
      </c>
      <c r="B1167" s="2">
        <f>RSI!B1167</f>
        <v>2.1</v>
      </c>
      <c r="C1167" s="2">
        <f>RSI!I1167</f>
        <v>26.891668029822341</v>
      </c>
      <c r="D1167" s="2">
        <f>MACD!E1167</f>
        <v>2.4312481463319102E-2</v>
      </c>
      <c r="E1167" s="2">
        <f>MACD!F1167</f>
        <v>1.2322604773934931E-2</v>
      </c>
      <c r="F1167" s="2">
        <f>'Moving Avg'!D1167</f>
        <v>2.1</v>
      </c>
      <c r="G1167" s="2">
        <f>'Moving Avg'!F1167</f>
        <v>2.1430000000000002</v>
      </c>
      <c r="H1167" s="2">
        <f>'Moving Avg'!G1167</f>
        <v>2.113599999999999</v>
      </c>
      <c r="I1167" s="2">
        <f>'Moving Avg'!H1167</f>
        <v>1.9398499999999996</v>
      </c>
      <c r="J1167" s="6" t="str">
        <f>OBV!F1167</f>
        <v>BEARISH</v>
      </c>
      <c r="K1167" s="6" t="str">
        <f>OBV!G1167</f>
        <v>NEUTRAL</v>
      </c>
      <c r="L1167" s="6" t="str">
        <f>OBV!H1167</f>
        <v>CONFIRMED BEARISH</v>
      </c>
      <c r="M1167" s="8">
        <f t="shared" si="180"/>
        <v>50</v>
      </c>
      <c r="N1167" s="8">
        <f t="shared" si="181"/>
        <v>0</v>
      </c>
      <c r="O1167" s="8">
        <f t="shared" si="182"/>
        <v>50</v>
      </c>
      <c r="P1167" s="8">
        <f t="shared" si="183"/>
        <v>16.5</v>
      </c>
      <c r="Q1167" s="9">
        <f t="shared" si="184"/>
        <v>27.475000000000001</v>
      </c>
      <c r="R1167" s="9">
        <f t="shared" si="185"/>
        <v>31.625</v>
      </c>
      <c r="S1167" s="9">
        <f t="shared" si="186"/>
        <v>27.425000000000001</v>
      </c>
      <c r="T1167" s="9">
        <f t="shared" si="187"/>
        <v>29.125</v>
      </c>
      <c r="U1167" s="8">
        <f t="shared" si="188"/>
        <v>28.841666666666669</v>
      </c>
      <c r="V1167" s="8">
        <f t="shared" si="189"/>
        <v>28.912500000000001</v>
      </c>
    </row>
    <row r="1168" spans="1:22" ht="13.5" x14ac:dyDescent="0.25">
      <c r="A1168" s="3">
        <f>RSI!A1168</f>
        <v>44012</v>
      </c>
      <c r="B1168" s="2">
        <f>RSI!B1168</f>
        <v>2.17</v>
      </c>
      <c r="C1168" s="2">
        <f>RSI!I1168</f>
        <v>65.13727237936827</v>
      </c>
      <c r="D1168" s="2">
        <f>MACD!E1168</f>
        <v>2.2238846582687266E-2</v>
      </c>
      <c r="E1168" s="2">
        <f>MACD!F1168</f>
        <v>1.4305853135685399E-2</v>
      </c>
      <c r="F1168" s="2">
        <f>'Moving Avg'!D1168</f>
        <v>2.1139999999999999</v>
      </c>
      <c r="G1168" s="2">
        <f>'Moving Avg'!F1168</f>
        <v>2.1440000000000006</v>
      </c>
      <c r="H1168" s="2">
        <f>'Moving Avg'!G1168</f>
        <v>2.1163999999999987</v>
      </c>
      <c r="I1168" s="2">
        <f>'Moving Avg'!H1168</f>
        <v>1.9431999999999996</v>
      </c>
      <c r="J1168" s="6" t="str">
        <f>OBV!F1168</f>
        <v>BULLISH</v>
      </c>
      <c r="K1168" s="6" t="str">
        <f>OBV!G1168</f>
        <v>NEUTRAL</v>
      </c>
      <c r="L1168" s="6" t="str">
        <f>OBV!H1168</f>
        <v>CONFIRMED BULLISH</v>
      </c>
      <c r="M1168" s="8">
        <f t="shared" si="180"/>
        <v>25</v>
      </c>
      <c r="N1168" s="8">
        <f t="shared" si="181"/>
        <v>0</v>
      </c>
      <c r="O1168" s="8">
        <f t="shared" si="182"/>
        <v>50</v>
      </c>
      <c r="P1168" s="8">
        <f t="shared" si="183"/>
        <v>83.5</v>
      </c>
      <c r="Q1168" s="9">
        <f t="shared" si="184"/>
        <v>28.774999999999999</v>
      </c>
      <c r="R1168" s="9">
        <f t="shared" si="185"/>
        <v>43.375</v>
      </c>
      <c r="S1168" s="9">
        <f t="shared" si="186"/>
        <v>53.825000000000003</v>
      </c>
      <c r="T1168" s="9">
        <f t="shared" si="187"/>
        <v>39.625</v>
      </c>
      <c r="U1168" s="8">
        <f t="shared" si="188"/>
        <v>41.991666666666667</v>
      </c>
      <c r="V1168" s="8">
        <f t="shared" si="189"/>
        <v>41.400000000000006</v>
      </c>
    </row>
    <row r="1169" spans="1:22" ht="13.5" x14ac:dyDescent="0.25">
      <c r="A1169" s="3">
        <f>RSI!A1169</f>
        <v>44013</v>
      </c>
      <c r="B1169" s="2">
        <f>RSI!B1169</f>
        <v>2.17</v>
      </c>
      <c r="C1169" s="2">
        <f>RSI!I1169</f>
        <v>65.13727237936827</v>
      </c>
      <c r="D1169" s="2">
        <f>MACD!E1169</f>
        <v>2.024680960689107E-2</v>
      </c>
      <c r="E1169" s="2">
        <f>MACD!F1169</f>
        <v>1.5494044429926534E-2</v>
      </c>
      <c r="F1169" s="2">
        <f>'Moving Avg'!D1169</f>
        <v>2.1280000000000001</v>
      </c>
      <c r="G1169" s="2">
        <f>'Moving Avg'!F1169</f>
        <v>2.1450000000000005</v>
      </c>
      <c r="H1169" s="2">
        <f>'Moving Avg'!G1169</f>
        <v>2.1191999999999984</v>
      </c>
      <c r="I1169" s="2">
        <f>'Moving Avg'!H1169</f>
        <v>1.9465499999999993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0"/>
        <v>25</v>
      </c>
      <c r="N1169" s="8">
        <f t="shared" si="181"/>
        <v>0</v>
      </c>
      <c r="O1169" s="8">
        <f t="shared" si="182"/>
        <v>50</v>
      </c>
      <c r="P1169" s="8">
        <f t="shared" si="183"/>
        <v>83.5</v>
      </c>
      <c r="Q1169" s="9">
        <f t="shared" si="184"/>
        <v>28.774999999999999</v>
      </c>
      <c r="R1169" s="9">
        <f t="shared" si="185"/>
        <v>43.375</v>
      </c>
      <c r="S1169" s="9">
        <f t="shared" si="186"/>
        <v>53.825000000000003</v>
      </c>
      <c r="T1169" s="9">
        <f t="shared" si="187"/>
        <v>39.625</v>
      </c>
      <c r="U1169" s="8">
        <f t="shared" si="188"/>
        <v>41.991666666666667</v>
      </c>
      <c r="V1169" s="8">
        <f t="shared" si="189"/>
        <v>41.400000000000006</v>
      </c>
    </row>
    <row r="1170" spans="1:22" ht="13.5" x14ac:dyDescent="0.25">
      <c r="A1170" s="3">
        <f>RSI!A1170</f>
        <v>44014</v>
      </c>
      <c r="B1170" s="2">
        <f>RSI!B1170</f>
        <v>2.17</v>
      </c>
      <c r="C1170" s="2">
        <f>RSI!I1170</f>
        <v>65.13727237936827</v>
      </c>
      <c r="D1170" s="2">
        <f>MACD!E1170</f>
        <v>1.8341403889593266E-2</v>
      </c>
      <c r="E1170" s="2">
        <f>MACD!F1170</f>
        <v>1.6063516321859882E-2</v>
      </c>
      <c r="F1170" s="2">
        <f>'Moving Avg'!D1170</f>
        <v>2.1419999999999999</v>
      </c>
      <c r="G1170" s="2">
        <f>'Moving Avg'!F1170</f>
        <v>2.1460000000000008</v>
      </c>
      <c r="H1170" s="2">
        <f>'Moving Avg'!G1170</f>
        <v>2.1219999999999986</v>
      </c>
      <c r="I1170" s="2">
        <f>'Moving Avg'!H1170</f>
        <v>1.9498999999999995</v>
      </c>
      <c r="J1170" s="6" t="str">
        <f>OBV!F1170</f>
        <v>BULLISH</v>
      </c>
      <c r="K1170" s="6" t="str">
        <f>OBV!G1170</f>
        <v>NEUTRAL</v>
      </c>
      <c r="L1170" s="6" t="str">
        <f>OBV!H1170</f>
        <v>CONFIRMED BULLISH</v>
      </c>
      <c r="M1170" s="8">
        <f t="shared" si="180"/>
        <v>25</v>
      </c>
      <c r="N1170" s="8">
        <f t="shared" si="181"/>
        <v>0</v>
      </c>
      <c r="O1170" s="8">
        <f t="shared" si="182"/>
        <v>50</v>
      </c>
      <c r="P1170" s="8">
        <f t="shared" si="183"/>
        <v>83.5</v>
      </c>
      <c r="Q1170" s="9">
        <f t="shared" si="184"/>
        <v>28.774999999999999</v>
      </c>
      <c r="R1170" s="9">
        <f t="shared" si="185"/>
        <v>43.375</v>
      </c>
      <c r="S1170" s="9">
        <f t="shared" si="186"/>
        <v>53.825000000000003</v>
      </c>
      <c r="T1170" s="9">
        <f t="shared" si="187"/>
        <v>39.625</v>
      </c>
      <c r="U1170" s="8">
        <f t="shared" si="188"/>
        <v>41.991666666666667</v>
      </c>
      <c r="V1170" s="8">
        <f t="shared" si="189"/>
        <v>41.400000000000006</v>
      </c>
    </row>
    <row r="1171" spans="1:22" ht="13.5" x14ac:dyDescent="0.25">
      <c r="A1171" s="3">
        <f>RSI!A1171</f>
        <v>44015</v>
      </c>
      <c r="B1171" s="2">
        <f>RSI!B1171</f>
        <v>2.21</v>
      </c>
      <c r="C1171" s="2">
        <f>RSI!I1171</f>
        <v>74.615057181871038</v>
      </c>
      <c r="D1171" s="2">
        <f>MACD!E1171</f>
        <v>1.3562622727726126E-2</v>
      </c>
      <c r="E1171" s="2">
        <f>MACD!F1171</f>
        <v>1.556333760303313E-2</v>
      </c>
      <c r="F1171" s="2">
        <f>'Moving Avg'!D1171</f>
        <v>2.1640000000000001</v>
      </c>
      <c r="G1171" s="2">
        <f>'Moving Avg'!F1171</f>
        <v>2.1490000000000005</v>
      </c>
      <c r="H1171" s="2">
        <f>'Moving Avg'!G1171</f>
        <v>2.1243999999999983</v>
      </c>
      <c r="I1171" s="2">
        <f>'Moving Avg'!H1171</f>
        <v>1.9534499999999995</v>
      </c>
      <c r="J1171" s="6" t="str">
        <f>OBV!F1171</f>
        <v>BULLISH</v>
      </c>
      <c r="K1171" s="6" t="str">
        <f>OBV!G1171</f>
        <v>NEUTRAL</v>
      </c>
      <c r="L1171" s="6" t="str">
        <f>OBV!H1171</f>
        <v>CONFIRMED BULLISH</v>
      </c>
      <c r="M1171" s="8">
        <f t="shared" si="180"/>
        <v>0</v>
      </c>
      <c r="N1171" s="8">
        <f t="shared" si="181"/>
        <v>45</v>
      </c>
      <c r="O1171" s="8">
        <f t="shared" si="182"/>
        <v>50</v>
      </c>
      <c r="P1171" s="8">
        <f t="shared" si="183"/>
        <v>83.5</v>
      </c>
      <c r="Q1171" s="9">
        <f t="shared" si="184"/>
        <v>35.774999999999999</v>
      </c>
      <c r="R1171" s="9">
        <f t="shared" si="185"/>
        <v>47.375</v>
      </c>
      <c r="S1171" s="9">
        <f t="shared" si="186"/>
        <v>56.825000000000003</v>
      </c>
      <c r="T1171" s="9">
        <f t="shared" si="187"/>
        <v>44.625</v>
      </c>
      <c r="U1171" s="8">
        <f t="shared" si="188"/>
        <v>46.658333333333339</v>
      </c>
      <c r="V1171" s="8">
        <f t="shared" si="189"/>
        <v>46.150000000000006</v>
      </c>
    </row>
    <row r="1172" spans="1:22" ht="13.5" x14ac:dyDescent="0.25">
      <c r="A1172" s="3">
        <f>RSI!A1172</f>
        <v>44018</v>
      </c>
      <c r="B1172" s="2">
        <f>RSI!B1172</f>
        <v>2.23</v>
      </c>
      <c r="C1172" s="2">
        <f>RSI!I1172</f>
        <v>77.856552543614498</v>
      </c>
      <c r="D1172" s="2">
        <f>MACD!E1172</f>
        <v>7.6127215584258501E-3</v>
      </c>
      <c r="E1172" s="2">
        <f>MACD!F1172</f>
        <v>1.3973214394111675E-2</v>
      </c>
      <c r="F1172" s="2">
        <f>'Moving Avg'!D1172</f>
        <v>2.19</v>
      </c>
      <c r="G1172" s="2">
        <f>'Moving Avg'!F1172</f>
        <v>2.1525000000000007</v>
      </c>
      <c r="H1172" s="2">
        <f>'Moving Avg'!G1172</f>
        <v>2.1271999999999984</v>
      </c>
      <c r="I1172" s="2">
        <f>'Moving Avg'!H1172</f>
        <v>1.9570999999999996</v>
      </c>
      <c r="J1172" s="6" t="str">
        <f>OBV!F1172</f>
        <v>BULLISH</v>
      </c>
      <c r="K1172" s="6" t="str">
        <f>OBV!G1172</f>
        <v>NEUTRAL</v>
      </c>
      <c r="L1172" s="6" t="str">
        <f>OBV!H1172</f>
        <v>CONFIRMED BULLISH</v>
      </c>
      <c r="M1172" s="8">
        <f t="shared" si="180"/>
        <v>0</v>
      </c>
      <c r="N1172" s="8">
        <f t="shared" si="181"/>
        <v>45</v>
      </c>
      <c r="O1172" s="8">
        <f t="shared" si="182"/>
        <v>50</v>
      </c>
      <c r="P1172" s="8">
        <f t="shared" si="183"/>
        <v>83.5</v>
      </c>
      <c r="Q1172" s="9">
        <f t="shared" si="184"/>
        <v>35.774999999999999</v>
      </c>
      <c r="R1172" s="9">
        <f t="shared" si="185"/>
        <v>47.375</v>
      </c>
      <c r="S1172" s="9">
        <f t="shared" si="186"/>
        <v>56.825000000000003</v>
      </c>
      <c r="T1172" s="9">
        <f t="shared" si="187"/>
        <v>44.625</v>
      </c>
      <c r="U1172" s="8">
        <f t="shared" si="188"/>
        <v>46.658333333333339</v>
      </c>
      <c r="V1172" s="8">
        <f t="shared" si="189"/>
        <v>46.150000000000006</v>
      </c>
    </row>
    <row r="1173" spans="1:22" ht="13.5" x14ac:dyDescent="0.25">
      <c r="A1173" s="3">
        <f>RSI!A1173</f>
        <v>44019</v>
      </c>
      <c r="B1173" s="2">
        <f>RSI!B1173</f>
        <v>2.23</v>
      </c>
      <c r="C1173" s="2">
        <f>RSI!I1173</f>
        <v>77.856552543614498</v>
      </c>
      <c r="D1173" s="2">
        <f>MACD!E1173</f>
        <v>-7.1641266119195635E-3</v>
      </c>
      <c r="E1173" s="2">
        <f>MACD!F1173</f>
        <v>9.7457461929054273E-3</v>
      </c>
      <c r="F1173" s="2">
        <f>'Moving Avg'!D1173</f>
        <v>2.202</v>
      </c>
      <c r="G1173" s="2">
        <f>'Moving Avg'!F1173</f>
        <v>2.1560000000000001</v>
      </c>
      <c r="H1173" s="2">
        <f>'Moving Avg'!G1173</f>
        <v>2.1299999999999981</v>
      </c>
      <c r="I1173" s="2">
        <f>'Moving Avg'!H1173</f>
        <v>1.9607499999999993</v>
      </c>
      <c r="J1173" s="6" t="str">
        <f>OBV!F1173</f>
        <v>BULLISH</v>
      </c>
      <c r="K1173" s="6" t="str">
        <f>OBV!G1173</f>
        <v>NEUTRAL</v>
      </c>
      <c r="L1173" s="6" t="str">
        <f>OBV!H1173</f>
        <v>CONFIRMED BULLISH</v>
      </c>
      <c r="M1173" s="8">
        <f t="shared" si="180"/>
        <v>0</v>
      </c>
      <c r="N1173" s="8">
        <f t="shared" si="181"/>
        <v>45</v>
      </c>
      <c r="O1173" s="8">
        <f t="shared" si="182"/>
        <v>50</v>
      </c>
      <c r="P1173" s="8">
        <f t="shared" si="183"/>
        <v>83.5</v>
      </c>
      <c r="Q1173" s="9">
        <f t="shared" si="184"/>
        <v>35.774999999999999</v>
      </c>
      <c r="R1173" s="9">
        <f t="shared" si="185"/>
        <v>47.375</v>
      </c>
      <c r="S1173" s="9">
        <f t="shared" si="186"/>
        <v>56.825000000000003</v>
      </c>
      <c r="T1173" s="9">
        <f t="shared" si="187"/>
        <v>44.625</v>
      </c>
      <c r="U1173" s="8">
        <f t="shared" si="188"/>
        <v>46.658333333333339</v>
      </c>
      <c r="V1173" s="8">
        <f t="shared" si="189"/>
        <v>46.150000000000006</v>
      </c>
    </row>
    <row r="1174" spans="1:22" ht="13.5" x14ac:dyDescent="0.25">
      <c r="A1174" s="3">
        <f>RSI!A1174</f>
        <v>44020</v>
      </c>
      <c r="B1174" s="2">
        <f>RSI!B1174</f>
        <v>2.23</v>
      </c>
      <c r="C1174" s="2">
        <f>RSI!I1174</f>
        <v>77.856552543614498</v>
      </c>
      <c r="D1174" s="2">
        <f>MACD!E1174</f>
        <v>-2.0141268322452888E-2</v>
      </c>
      <c r="E1174" s="2">
        <f>MACD!F1174</f>
        <v>3.7683432898337641E-3</v>
      </c>
      <c r="F1174" s="2">
        <f>'Moving Avg'!D1174</f>
        <v>2.214</v>
      </c>
      <c r="G1174" s="2">
        <f>'Moving Avg'!F1174</f>
        <v>2.1595000000000004</v>
      </c>
      <c r="H1174" s="2">
        <f>'Moving Avg'!G1174</f>
        <v>2.1327999999999987</v>
      </c>
      <c r="I1174" s="2">
        <f>'Moving Avg'!H1174</f>
        <v>1.9643999999999995</v>
      </c>
      <c r="J1174" s="6" t="str">
        <f>OBV!F1174</f>
        <v>BULLISH</v>
      </c>
      <c r="K1174" s="6" t="str">
        <f>OBV!G1174</f>
        <v>NEUTRAL</v>
      </c>
      <c r="L1174" s="6" t="str">
        <f>OBV!H1174</f>
        <v>CONFIRMED BULLISH</v>
      </c>
      <c r="M1174" s="8">
        <f t="shared" si="180"/>
        <v>0</v>
      </c>
      <c r="N1174" s="8">
        <f t="shared" si="181"/>
        <v>100</v>
      </c>
      <c r="O1174" s="8">
        <f t="shared" si="182"/>
        <v>50</v>
      </c>
      <c r="P1174" s="8">
        <f t="shared" si="183"/>
        <v>83.5</v>
      </c>
      <c r="Q1174" s="9">
        <f t="shared" si="184"/>
        <v>55.024999999999999</v>
      </c>
      <c r="R1174" s="9">
        <f t="shared" si="185"/>
        <v>58.375</v>
      </c>
      <c r="S1174" s="9">
        <f t="shared" si="186"/>
        <v>65.075000000000003</v>
      </c>
      <c r="T1174" s="9">
        <f t="shared" si="187"/>
        <v>58.375</v>
      </c>
      <c r="U1174" s="8">
        <f t="shared" si="188"/>
        <v>59.491666666666674</v>
      </c>
      <c r="V1174" s="8">
        <f t="shared" si="189"/>
        <v>59.212500000000006</v>
      </c>
    </row>
    <row r="1175" spans="1:22" ht="13.5" x14ac:dyDescent="0.25">
      <c r="A1175" s="3">
        <f>RSI!A1175</f>
        <v>44021</v>
      </c>
      <c r="B1175" s="2">
        <f>RSI!B1175</f>
        <v>2.23</v>
      </c>
      <c r="C1175" s="2">
        <f>RSI!I1175</f>
        <v>77.856552543614498</v>
      </c>
      <c r="D1175" s="2">
        <f>MACD!E1175</f>
        <v>-3.1560495949538137E-2</v>
      </c>
      <c r="E1175" s="2">
        <f>MACD!F1175</f>
        <v>-3.2974245580406161E-3</v>
      </c>
      <c r="F1175" s="2">
        <f>'Moving Avg'!D1175</f>
        <v>2.226</v>
      </c>
      <c r="G1175" s="2">
        <f>'Moving Avg'!F1175</f>
        <v>2.1629999999999998</v>
      </c>
      <c r="H1175" s="2">
        <f>'Moving Avg'!G1175</f>
        <v>2.1367999999999987</v>
      </c>
      <c r="I1175" s="2">
        <f>'Moving Avg'!H1175</f>
        <v>1.9680499999999994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  <c r="M1175" s="8">
        <f t="shared" si="180"/>
        <v>0</v>
      </c>
      <c r="N1175" s="8">
        <f t="shared" si="181"/>
        <v>100</v>
      </c>
      <c r="O1175" s="8">
        <f t="shared" si="182"/>
        <v>50</v>
      </c>
      <c r="P1175" s="8">
        <f t="shared" si="183"/>
        <v>83.5</v>
      </c>
      <c r="Q1175" s="9">
        <f t="shared" si="184"/>
        <v>55.024999999999999</v>
      </c>
      <c r="R1175" s="9">
        <f t="shared" si="185"/>
        <v>58.375</v>
      </c>
      <c r="S1175" s="9">
        <f t="shared" si="186"/>
        <v>65.075000000000003</v>
      </c>
      <c r="T1175" s="9">
        <f t="shared" si="187"/>
        <v>58.375</v>
      </c>
      <c r="U1175" s="8">
        <f t="shared" si="188"/>
        <v>59.491666666666674</v>
      </c>
      <c r="V1175" s="8">
        <f t="shared" si="189"/>
        <v>59.212500000000006</v>
      </c>
    </row>
    <row r="1176" spans="1:22" ht="13.5" x14ac:dyDescent="0.25">
      <c r="A1176" s="3">
        <f>RSI!A1176</f>
        <v>44022</v>
      </c>
      <c r="B1176" s="2">
        <f>RSI!B1176</f>
        <v>2.23</v>
      </c>
      <c r="C1176" s="2">
        <f>RSI!I1176</f>
        <v>77.856552543614498</v>
      </c>
      <c r="D1176" s="2">
        <f>MACD!E1176</f>
        <v>-4.1629001971333679E-2</v>
      </c>
      <c r="E1176" s="2">
        <f>MACD!F1176</f>
        <v>-1.096374004069923E-2</v>
      </c>
      <c r="F1176" s="2">
        <f>'Moving Avg'!D1176</f>
        <v>2.23</v>
      </c>
      <c r="G1176" s="2">
        <f>'Moving Avg'!F1176</f>
        <v>2.1664999999999996</v>
      </c>
      <c r="H1176" s="2">
        <f>'Moving Avg'!G1176</f>
        <v>2.1407999999999987</v>
      </c>
      <c r="I1176" s="2">
        <f>'Moving Avg'!H1176</f>
        <v>1.9716999999999996</v>
      </c>
      <c r="J1176" s="6" t="str">
        <f>OBV!F1176</f>
        <v>BULLISH</v>
      </c>
      <c r="K1176" s="6" t="str">
        <f>OBV!G1176</f>
        <v>NEUTRAL</v>
      </c>
      <c r="L1176" s="6" t="str">
        <f>OBV!H1176</f>
        <v>CONFIRMED BULLISH</v>
      </c>
      <c r="M1176" s="8">
        <f t="shared" si="180"/>
        <v>0</v>
      </c>
      <c r="N1176" s="8">
        <f t="shared" si="181"/>
        <v>100</v>
      </c>
      <c r="O1176" s="8">
        <f t="shared" si="182"/>
        <v>50</v>
      </c>
      <c r="P1176" s="8">
        <f t="shared" si="183"/>
        <v>83.5</v>
      </c>
      <c r="Q1176" s="9">
        <f t="shared" si="184"/>
        <v>55.024999999999999</v>
      </c>
      <c r="R1176" s="9">
        <f t="shared" si="185"/>
        <v>58.375</v>
      </c>
      <c r="S1176" s="9">
        <f t="shared" si="186"/>
        <v>65.075000000000003</v>
      </c>
      <c r="T1176" s="9">
        <f t="shared" si="187"/>
        <v>58.375</v>
      </c>
      <c r="U1176" s="8">
        <f t="shared" si="188"/>
        <v>59.491666666666674</v>
      </c>
      <c r="V1176" s="8">
        <f t="shared" si="189"/>
        <v>59.212500000000006</v>
      </c>
    </row>
    <row r="1177" spans="1:22" ht="13.5" x14ac:dyDescent="0.25">
      <c r="A1177" s="3">
        <f>RSI!A1177</f>
        <v>44025</v>
      </c>
      <c r="B1177" s="2">
        <f>RSI!B1177</f>
        <v>2.23</v>
      </c>
      <c r="C1177" s="2">
        <f>RSI!I1177</f>
        <v>77.856552543614498</v>
      </c>
      <c r="D1177" s="2">
        <f>MACD!E1177</f>
        <v>-5.0524509515801785E-2</v>
      </c>
      <c r="E1177" s="2">
        <f>MACD!F1177</f>
        <v>-1.8875893935719743E-2</v>
      </c>
      <c r="F1177" s="2">
        <f>'Moving Avg'!D1177</f>
        <v>2.23</v>
      </c>
      <c r="G1177" s="2">
        <f>'Moving Avg'!F1177</f>
        <v>2.1699999999999995</v>
      </c>
      <c r="H1177" s="2">
        <f>'Moving Avg'!G1177</f>
        <v>2.1447999999999987</v>
      </c>
      <c r="I1177" s="2">
        <f>'Moving Avg'!H1177</f>
        <v>1.9753499999999995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0</v>
      </c>
      <c r="N1177" s="8">
        <f t="shared" si="181"/>
        <v>100</v>
      </c>
      <c r="O1177" s="8">
        <f t="shared" si="182"/>
        <v>50</v>
      </c>
      <c r="P1177" s="8">
        <f t="shared" si="183"/>
        <v>33</v>
      </c>
      <c r="Q1177" s="9">
        <f t="shared" si="184"/>
        <v>47.45</v>
      </c>
      <c r="R1177" s="9">
        <f t="shared" si="185"/>
        <v>45.75</v>
      </c>
      <c r="S1177" s="9">
        <f t="shared" si="186"/>
        <v>42.35</v>
      </c>
      <c r="T1177" s="9">
        <f t="shared" si="187"/>
        <v>45.75</v>
      </c>
      <c r="U1177" s="8">
        <f t="shared" si="188"/>
        <v>45.183333333333337</v>
      </c>
      <c r="V1177" s="8">
        <f t="shared" si="189"/>
        <v>45.325000000000003</v>
      </c>
    </row>
    <row r="1178" spans="1:22" ht="13.5" x14ac:dyDescent="0.25">
      <c r="A1178" s="3">
        <f>RSI!A1178</f>
        <v>44026</v>
      </c>
      <c r="B1178" s="2">
        <f>RSI!B1178</f>
        <v>2.23</v>
      </c>
      <c r="C1178" s="2">
        <f>RSI!I1178</f>
        <v>77.856552543614498</v>
      </c>
      <c r="D1178" s="2">
        <f>MACD!E1178</f>
        <v>-4.7630397084649889E-2</v>
      </c>
      <c r="E1178" s="2">
        <f>MACD!F1178</f>
        <v>-2.4626794565505775E-2</v>
      </c>
      <c r="F1178" s="2">
        <f>'Moving Avg'!D1178</f>
        <v>2.23</v>
      </c>
      <c r="G1178" s="2">
        <f>'Moving Avg'!F1178</f>
        <v>2.1734999999999998</v>
      </c>
      <c r="H1178" s="2">
        <f>'Moving Avg'!G1178</f>
        <v>2.1487999999999987</v>
      </c>
      <c r="I1178" s="2">
        <f>'Moving Avg'!H1178</f>
        <v>1.9789999999999994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0</v>
      </c>
      <c r="N1178" s="8">
        <f t="shared" si="181"/>
        <v>100</v>
      </c>
      <c r="O1178" s="8">
        <f t="shared" si="182"/>
        <v>50</v>
      </c>
      <c r="P1178" s="8">
        <f t="shared" si="183"/>
        <v>33</v>
      </c>
      <c r="Q1178" s="9">
        <f t="shared" si="184"/>
        <v>47.45</v>
      </c>
      <c r="R1178" s="9">
        <f t="shared" si="185"/>
        <v>45.75</v>
      </c>
      <c r="S1178" s="9">
        <f t="shared" si="186"/>
        <v>42.35</v>
      </c>
      <c r="T1178" s="9">
        <f t="shared" si="187"/>
        <v>45.75</v>
      </c>
      <c r="U1178" s="8">
        <f t="shared" si="188"/>
        <v>45.183333333333337</v>
      </c>
      <c r="V1178" s="8">
        <f t="shared" si="189"/>
        <v>45.325000000000003</v>
      </c>
    </row>
    <row r="1179" spans="1:22" ht="13.5" x14ac:dyDescent="0.25">
      <c r="A1179" s="3">
        <f>RSI!A1179</f>
        <v>44027</v>
      </c>
      <c r="B1179" s="2">
        <f>RSI!B1179</f>
        <v>2.23</v>
      </c>
      <c r="C1179" s="2">
        <f>RSI!I1179</f>
        <v>77.856552543614498</v>
      </c>
      <c r="D1179" s="2">
        <f>MACD!E1179</f>
        <v>-4.5503894215973784E-2</v>
      </c>
      <c r="E1179" s="2">
        <f>MACD!F1179</f>
        <v>-2.8802214495599377E-2</v>
      </c>
      <c r="F1179" s="2">
        <f>'Moving Avg'!D1179</f>
        <v>2.23</v>
      </c>
      <c r="G1179" s="2">
        <f>'Moving Avg'!F1179</f>
        <v>2.1769999999999992</v>
      </c>
      <c r="H1179" s="2">
        <f>'Moving Avg'!G1179</f>
        <v>2.1527999999999987</v>
      </c>
      <c r="I1179" s="2">
        <f>'Moving Avg'!H1179</f>
        <v>1.9826499999999996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0</v>
      </c>
      <c r="N1179" s="8">
        <f t="shared" si="181"/>
        <v>45</v>
      </c>
      <c r="O1179" s="8">
        <f t="shared" si="182"/>
        <v>50</v>
      </c>
      <c r="P1179" s="8">
        <f t="shared" si="183"/>
        <v>33</v>
      </c>
      <c r="Q1179" s="9">
        <f t="shared" si="184"/>
        <v>28.2</v>
      </c>
      <c r="R1179" s="9">
        <f t="shared" si="185"/>
        <v>34.75</v>
      </c>
      <c r="S1179" s="9">
        <f t="shared" si="186"/>
        <v>34.1</v>
      </c>
      <c r="T1179" s="9">
        <f t="shared" si="187"/>
        <v>32</v>
      </c>
      <c r="U1179" s="8">
        <f t="shared" si="188"/>
        <v>32.35</v>
      </c>
      <c r="V1179" s="8">
        <f t="shared" si="189"/>
        <v>32.262500000000003</v>
      </c>
    </row>
    <row r="1180" spans="1:22" ht="13.5" x14ac:dyDescent="0.25">
      <c r="A1180" s="3">
        <f>RSI!A1180</f>
        <v>44028</v>
      </c>
      <c r="B1180" s="2">
        <f>RSI!B1180</f>
        <v>2.23</v>
      </c>
      <c r="C1180" s="2">
        <f>RSI!I1180</f>
        <v>77.856552543614498</v>
      </c>
      <c r="D1180" s="2">
        <f>MACD!E1180</f>
        <v>-4.4003028501586883E-2</v>
      </c>
      <c r="E1180" s="2">
        <f>MACD!F1180</f>
        <v>-3.1842377296796884E-2</v>
      </c>
      <c r="F1180" s="2">
        <f>'Moving Avg'!D1180</f>
        <v>2.23</v>
      </c>
      <c r="G1180" s="2">
        <f>'Moving Avg'!F1180</f>
        <v>2.1804999999999994</v>
      </c>
      <c r="H1180" s="2">
        <f>'Moving Avg'!G1180</f>
        <v>2.1567999999999992</v>
      </c>
      <c r="I1180" s="2">
        <f>'Moving Avg'!H1180</f>
        <v>1.9862999999999993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0"/>
        <v>0</v>
      </c>
      <c r="N1180" s="8">
        <f t="shared" si="181"/>
        <v>45</v>
      </c>
      <c r="O1180" s="8">
        <f t="shared" si="182"/>
        <v>50</v>
      </c>
      <c r="P1180" s="8">
        <f t="shared" si="183"/>
        <v>33</v>
      </c>
      <c r="Q1180" s="9">
        <f t="shared" si="184"/>
        <v>28.2</v>
      </c>
      <c r="R1180" s="9">
        <f t="shared" si="185"/>
        <v>34.75</v>
      </c>
      <c r="S1180" s="9">
        <f t="shared" si="186"/>
        <v>34.1</v>
      </c>
      <c r="T1180" s="9">
        <f t="shared" si="187"/>
        <v>32</v>
      </c>
      <c r="U1180" s="8">
        <f t="shared" si="188"/>
        <v>32.35</v>
      </c>
      <c r="V1180" s="8">
        <f t="shared" si="189"/>
        <v>32.262500000000003</v>
      </c>
    </row>
    <row r="1181" spans="1:22" ht="13.5" x14ac:dyDescent="0.25">
      <c r="A1181" s="3">
        <f>RSI!A1181</f>
        <v>44029</v>
      </c>
      <c r="B1181" s="2">
        <f>RSI!B1181</f>
        <v>2.23</v>
      </c>
      <c r="C1181" s="2">
        <f>RSI!I1181</f>
        <v>77.856552543614498</v>
      </c>
      <c r="D1181" s="2">
        <f>MACD!E1181</f>
        <v>-3.6855592075767163E-2</v>
      </c>
      <c r="E1181" s="2">
        <f>MACD!F1181</f>
        <v>-3.2845020252590944E-2</v>
      </c>
      <c r="F1181" s="2">
        <f>'Moving Avg'!D1181</f>
        <v>2.23</v>
      </c>
      <c r="G1181" s="2">
        <f>'Moving Avg'!F1181</f>
        <v>2.1839999999999993</v>
      </c>
      <c r="H1181" s="2">
        <f>'Moving Avg'!G1181</f>
        <v>2.1607999999999992</v>
      </c>
      <c r="I1181" s="2">
        <f>'Moving Avg'!H1181</f>
        <v>1.9899499999999992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  <c r="M1181" s="8">
        <f t="shared" si="180"/>
        <v>0</v>
      </c>
      <c r="N1181" s="8">
        <f t="shared" si="181"/>
        <v>45</v>
      </c>
      <c r="O1181" s="8">
        <f t="shared" si="182"/>
        <v>50</v>
      </c>
      <c r="P1181" s="8">
        <f t="shared" si="183"/>
        <v>33</v>
      </c>
      <c r="Q1181" s="9">
        <f t="shared" si="184"/>
        <v>28.2</v>
      </c>
      <c r="R1181" s="9">
        <f t="shared" si="185"/>
        <v>34.75</v>
      </c>
      <c r="S1181" s="9">
        <f t="shared" si="186"/>
        <v>34.1</v>
      </c>
      <c r="T1181" s="9">
        <f t="shared" si="187"/>
        <v>32</v>
      </c>
      <c r="U1181" s="8">
        <f t="shared" si="188"/>
        <v>32.35</v>
      </c>
      <c r="V1181" s="8">
        <f t="shared" si="189"/>
        <v>32.262500000000003</v>
      </c>
    </row>
    <row r="1182" spans="1:22" ht="13.5" x14ac:dyDescent="0.25">
      <c r="A1182" s="3">
        <f>RSI!A1182</f>
        <v>44032</v>
      </c>
      <c r="B1182" s="2">
        <f>RSI!B1182</f>
        <v>2.23</v>
      </c>
      <c r="C1182" s="2">
        <f>RSI!I1182</f>
        <v>77.856552543614498</v>
      </c>
      <c r="D1182" s="2">
        <f>MACD!E1182</f>
        <v>-2.798673912589944E-2</v>
      </c>
      <c r="E1182" s="2">
        <f>MACD!F1182</f>
        <v>-3.1873364027252646E-2</v>
      </c>
      <c r="F1182" s="2">
        <f>'Moving Avg'!D1182</f>
        <v>2.23</v>
      </c>
      <c r="G1182" s="2">
        <f>'Moving Avg'!F1182</f>
        <v>2.1874999999999991</v>
      </c>
      <c r="H1182" s="2">
        <f>'Moving Avg'!G1182</f>
        <v>2.1635999999999993</v>
      </c>
      <c r="I1182" s="2">
        <f>'Moving Avg'!H1182</f>
        <v>1.9935999999999994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  <c r="M1182" s="8">
        <f t="shared" si="180"/>
        <v>0</v>
      </c>
      <c r="N1182" s="8">
        <f t="shared" si="181"/>
        <v>0</v>
      </c>
      <c r="O1182" s="8">
        <f t="shared" si="182"/>
        <v>50</v>
      </c>
      <c r="P1182" s="8">
        <f t="shared" si="183"/>
        <v>33</v>
      </c>
      <c r="Q1182" s="9">
        <f t="shared" si="184"/>
        <v>12.45</v>
      </c>
      <c r="R1182" s="9">
        <f t="shared" si="185"/>
        <v>25.75</v>
      </c>
      <c r="S1182" s="9">
        <f t="shared" si="186"/>
        <v>27.35</v>
      </c>
      <c r="T1182" s="9">
        <f t="shared" si="187"/>
        <v>20.75</v>
      </c>
      <c r="U1182" s="8">
        <f t="shared" si="188"/>
        <v>21.850000000000005</v>
      </c>
      <c r="V1182" s="8">
        <f t="shared" si="189"/>
        <v>21.575000000000003</v>
      </c>
    </row>
    <row r="1183" spans="1:22" ht="13.5" x14ac:dyDescent="0.25">
      <c r="A1183" s="3">
        <f>RSI!A1183</f>
        <v>44033</v>
      </c>
      <c r="B1183" s="2">
        <f>RSI!B1183</f>
        <v>2.23</v>
      </c>
      <c r="C1183" s="2">
        <f>RSI!I1183</f>
        <v>77.856552543614498</v>
      </c>
      <c r="D1183" s="2">
        <f>MACD!E1183</f>
        <v>-2.0719270414454094E-2</v>
      </c>
      <c r="E1183" s="2">
        <f>MACD!F1183</f>
        <v>-2.9642545304692937E-2</v>
      </c>
      <c r="F1183" s="2">
        <f>'Moving Avg'!D1183</f>
        <v>2.23</v>
      </c>
      <c r="G1183" s="2">
        <f>'Moving Avg'!F1183</f>
        <v>2.1939999999999995</v>
      </c>
      <c r="H1183" s="2">
        <f>'Moving Avg'!G1183</f>
        <v>2.1663999999999994</v>
      </c>
      <c r="I1183" s="2">
        <f>'Moving Avg'!H1183</f>
        <v>1.9972499999999993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0</v>
      </c>
      <c r="N1183" s="8">
        <f t="shared" si="181"/>
        <v>0</v>
      </c>
      <c r="O1183" s="8">
        <f t="shared" si="182"/>
        <v>50</v>
      </c>
      <c r="P1183" s="8">
        <f t="shared" si="183"/>
        <v>33</v>
      </c>
      <c r="Q1183" s="9">
        <f t="shared" si="184"/>
        <v>12.45</v>
      </c>
      <c r="R1183" s="9">
        <f t="shared" si="185"/>
        <v>25.75</v>
      </c>
      <c r="S1183" s="9">
        <f t="shared" si="186"/>
        <v>27.35</v>
      </c>
      <c r="T1183" s="9">
        <f t="shared" si="187"/>
        <v>20.75</v>
      </c>
      <c r="U1183" s="8">
        <f t="shared" si="188"/>
        <v>21.850000000000005</v>
      </c>
      <c r="V1183" s="8">
        <f t="shared" si="189"/>
        <v>21.575000000000003</v>
      </c>
    </row>
    <row r="1184" spans="1:22" ht="13.5" x14ac:dyDescent="0.25">
      <c r="A1184" s="3">
        <f>RSI!A1184</f>
        <v>44034</v>
      </c>
      <c r="B1184" s="2">
        <f>RSI!B1184</f>
        <v>2.23</v>
      </c>
      <c r="C1184" s="2">
        <f>RSI!I1184</f>
        <v>77.856552543614498</v>
      </c>
      <c r="D1184" s="2">
        <f>MACD!E1184</f>
        <v>-1.4789267630108682E-2</v>
      </c>
      <c r="E1184" s="2">
        <f>MACD!F1184</f>
        <v>-2.6671889769776087E-2</v>
      </c>
      <c r="F1184" s="2">
        <f>'Moving Avg'!D1184</f>
        <v>2.23</v>
      </c>
      <c r="G1184" s="2">
        <f>'Moving Avg'!F1184</f>
        <v>2.200499999999999</v>
      </c>
      <c r="H1184" s="2">
        <f>'Moving Avg'!G1184</f>
        <v>2.1692</v>
      </c>
      <c r="I1184" s="2">
        <f>'Moving Avg'!H1184</f>
        <v>2.0008999999999997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  <c r="M1184" s="8">
        <f t="shared" si="180"/>
        <v>0</v>
      </c>
      <c r="N1184" s="8">
        <f t="shared" si="181"/>
        <v>0</v>
      </c>
      <c r="O1184" s="8">
        <f t="shared" si="182"/>
        <v>50</v>
      </c>
      <c r="P1184" s="8">
        <f t="shared" si="183"/>
        <v>33</v>
      </c>
      <c r="Q1184" s="9">
        <f t="shared" si="184"/>
        <v>12.45</v>
      </c>
      <c r="R1184" s="9">
        <f t="shared" si="185"/>
        <v>25.75</v>
      </c>
      <c r="S1184" s="9">
        <f t="shared" si="186"/>
        <v>27.35</v>
      </c>
      <c r="T1184" s="9">
        <f t="shared" si="187"/>
        <v>20.75</v>
      </c>
      <c r="U1184" s="8">
        <f t="shared" si="188"/>
        <v>21.850000000000005</v>
      </c>
      <c r="V1184" s="8">
        <f t="shared" si="189"/>
        <v>21.575000000000003</v>
      </c>
    </row>
    <row r="1185" spans="1:22" ht="13.5" x14ac:dyDescent="0.25">
      <c r="A1185" s="3">
        <f>RSI!A1185</f>
        <v>44035</v>
      </c>
      <c r="B1185" s="2">
        <f>RSI!B1185</f>
        <v>2.23</v>
      </c>
      <c r="C1185" s="2">
        <f>RSI!I1185</f>
        <v>77.856552543614498</v>
      </c>
      <c r="D1185" s="2">
        <f>MACD!E1185</f>
        <v>-9.974715390178801E-3</v>
      </c>
      <c r="E1185" s="2">
        <f>MACD!F1185</f>
        <v>-2.3332454893856634E-2</v>
      </c>
      <c r="F1185" s="2">
        <f>'Moving Avg'!D1185</f>
        <v>2.23</v>
      </c>
      <c r="G1185" s="2">
        <f>'Moving Avg'!F1185</f>
        <v>2.2069999999999994</v>
      </c>
      <c r="H1185" s="2">
        <f>'Moving Avg'!G1185</f>
        <v>2.1719999999999997</v>
      </c>
      <c r="I1185" s="2">
        <f>'Moving Avg'!H1185</f>
        <v>2.0045500000000001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  <c r="M1185" s="8">
        <f t="shared" si="180"/>
        <v>0</v>
      </c>
      <c r="N1185" s="8">
        <f t="shared" si="181"/>
        <v>0</v>
      </c>
      <c r="O1185" s="8">
        <f t="shared" si="182"/>
        <v>50</v>
      </c>
      <c r="P1185" s="8">
        <f t="shared" si="183"/>
        <v>33</v>
      </c>
      <c r="Q1185" s="9">
        <f t="shared" si="184"/>
        <v>12.45</v>
      </c>
      <c r="R1185" s="9">
        <f t="shared" si="185"/>
        <v>25.75</v>
      </c>
      <c r="S1185" s="9">
        <f t="shared" si="186"/>
        <v>27.35</v>
      </c>
      <c r="T1185" s="9">
        <f t="shared" si="187"/>
        <v>20.75</v>
      </c>
      <c r="U1185" s="8">
        <f t="shared" si="188"/>
        <v>21.850000000000005</v>
      </c>
      <c r="V1185" s="8">
        <f t="shared" si="189"/>
        <v>21.575000000000003</v>
      </c>
    </row>
    <row r="1186" spans="1:22" ht="13.5" x14ac:dyDescent="0.25">
      <c r="A1186" s="3">
        <f>RSI!A1186</f>
        <v>44036</v>
      </c>
      <c r="B1186" s="2">
        <f>RSI!B1186</f>
        <v>2.33</v>
      </c>
      <c r="C1186" s="2">
        <f>RSI!I1186</f>
        <v>92.096919635312261</v>
      </c>
      <c r="D1186" s="2">
        <f>MACD!E1186</f>
        <v>-1.3496365739063432E-2</v>
      </c>
      <c r="E1186" s="2">
        <f>MACD!F1186</f>
        <v>-2.1365237062897995E-2</v>
      </c>
      <c r="F1186" s="2">
        <f>'Moving Avg'!D1186</f>
        <v>2.25</v>
      </c>
      <c r="G1186" s="2">
        <f>'Moving Avg'!F1186</f>
        <v>2.2184999999999997</v>
      </c>
      <c r="H1186" s="2">
        <f>'Moving Avg'!G1186</f>
        <v>2.1756000000000002</v>
      </c>
      <c r="I1186" s="2">
        <f>'Moving Avg'!H1186</f>
        <v>2.0087000000000002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  <c r="M1186" s="8">
        <f t="shared" si="180"/>
        <v>0</v>
      </c>
      <c r="N1186" s="8">
        <f t="shared" si="181"/>
        <v>0</v>
      </c>
      <c r="O1186" s="8">
        <f t="shared" si="182"/>
        <v>50</v>
      </c>
      <c r="P1186" s="8">
        <f t="shared" si="183"/>
        <v>33</v>
      </c>
      <c r="Q1186" s="9">
        <f t="shared" si="184"/>
        <v>12.45</v>
      </c>
      <c r="R1186" s="9">
        <f t="shared" si="185"/>
        <v>25.75</v>
      </c>
      <c r="S1186" s="9">
        <f t="shared" si="186"/>
        <v>27.35</v>
      </c>
      <c r="T1186" s="9">
        <f t="shared" si="187"/>
        <v>20.75</v>
      </c>
      <c r="U1186" s="8">
        <f t="shared" si="188"/>
        <v>21.850000000000005</v>
      </c>
      <c r="V1186" s="8">
        <f t="shared" si="189"/>
        <v>21.575000000000003</v>
      </c>
    </row>
    <row r="1187" spans="1:22" ht="13.5" x14ac:dyDescent="0.25">
      <c r="A1187" s="3">
        <f>RSI!A1187</f>
        <v>44039</v>
      </c>
      <c r="B1187" s="2">
        <f>RSI!B1187</f>
        <v>2.39</v>
      </c>
      <c r="C1187" s="2">
        <f>RSI!I1187</f>
        <v>94.416911245872782</v>
      </c>
      <c r="D1187" s="2">
        <f>MACD!E1187</f>
        <v>-2.1685734351561958E-2</v>
      </c>
      <c r="E1187" s="2">
        <f>MACD!F1187</f>
        <v>-2.1429336520630789E-2</v>
      </c>
      <c r="F1187" s="2">
        <f>'Moving Avg'!D1187</f>
        <v>2.282</v>
      </c>
      <c r="G1187" s="2">
        <f>'Moving Avg'!F1187</f>
        <v>2.2329999999999997</v>
      </c>
      <c r="H1187" s="2">
        <f>'Moving Avg'!G1187</f>
        <v>2.1804000000000001</v>
      </c>
      <c r="I1187" s="2">
        <f>'Moving Avg'!H1187</f>
        <v>2.01315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  <c r="M1187" s="8">
        <f t="shared" si="180"/>
        <v>0</v>
      </c>
      <c r="N1187" s="8">
        <f t="shared" si="181"/>
        <v>45</v>
      </c>
      <c r="O1187" s="8">
        <f t="shared" si="182"/>
        <v>50</v>
      </c>
      <c r="P1187" s="8">
        <f t="shared" si="183"/>
        <v>83.5</v>
      </c>
      <c r="Q1187" s="9">
        <f t="shared" si="184"/>
        <v>35.774999999999999</v>
      </c>
      <c r="R1187" s="9">
        <f t="shared" si="185"/>
        <v>47.375</v>
      </c>
      <c r="S1187" s="9">
        <f t="shared" si="186"/>
        <v>56.825000000000003</v>
      </c>
      <c r="T1187" s="9">
        <f t="shared" si="187"/>
        <v>44.625</v>
      </c>
      <c r="U1187" s="8">
        <f t="shared" si="188"/>
        <v>46.658333333333339</v>
      </c>
      <c r="V1187" s="8">
        <f t="shared" si="189"/>
        <v>46.150000000000006</v>
      </c>
    </row>
    <row r="1188" spans="1:22" ht="13.5" x14ac:dyDescent="0.25">
      <c r="A1188" s="3">
        <f>RSI!A1188</f>
        <v>44040</v>
      </c>
      <c r="B1188" s="2">
        <f>RSI!B1188</f>
        <v>2.39</v>
      </c>
      <c r="C1188" s="2">
        <f>RSI!I1188</f>
        <v>94.416911245872782</v>
      </c>
      <c r="D1188" s="2">
        <f>MACD!E1188</f>
        <v>-2.967813728897184E-2</v>
      </c>
      <c r="E1188" s="2">
        <f>MACD!F1188</f>
        <v>-2.3079096674298999E-2</v>
      </c>
      <c r="F1188" s="2">
        <f>'Moving Avg'!D1188</f>
        <v>2.3140000000000001</v>
      </c>
      <c r="G1188" s="2">
        <f>'Moving Avg'!F1188</f>
        <v>2.2439999999999998</v>
      </c>
      <c r="H1188" s="2">
        <f>'Moving Avg'!G1188</f>
        <v>2.1852000000000005</v>
      </c>
      <c r="I1188" s="2">
        <f>'Moving Avg'!H1188</f>
        <v>2.0175999999999998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  <c r="M1188" s="8">
        <f t="shared" si="180"/>
        <v>0</v>
      </c>
      <c r="N1188" s="8">
        <f t="shared" si="181"/>
        <v>45</v>
      </c>
      <c r="O1188" s="8">
        <f t="shared" si="182"/>
        <v>50</v>
      </c>
      <c r="P1188" s="8">
        <f t="shared" si="183"/>
        <v>83.5</v>
      </c>
      <c r="Q1188" s="9">
        <f t="shared" si="184"/>
        <v>35.774999999999999</v>
      </c>
      <c r="R1188" s="9">
        <f t="shared" si="185"/>
        <v>47.375</v>
      </c>
      <c r="S1188" s="9">
        <f t="shared" si="186"/>
        <v>56.825000000000003</v>
      </c>
      <c r="T1188" s="9">
        <f t="shared" si="187"/>
        <v>44.625</v>
      </c>
      <c r="U1188" s="8">
        <f t="shared" si="188"/>
        <v>46.658333333333339</v>
      </c>
      <c r="V1188" s="8">
        <f t="shared" si="189"/>
        <v>46.150000000000006</v>
      </c>
    </row>
    <row r="1189" spans="1:22" ht="13.5" x14ac:dyDescent="0.25">
      <c r="A1189" s="3">
        <f>RSI!A1189</f>
        <v>44041</v>
      </c>
      <c r="B1189" s="2">
        <f>RSI!B1189</f>
        <v>2.39</v>
      </c>
      <c r="C1189" s="2">
        <f>RSI!I1189</f>
        <v>94.416911245872782</v>
      </c>
      <c r="D1189" s="2">
        <f>MACD!E1189</f>
        <v>-3.7425140874817409E-2</v>
      </c>
      <c r="E1189" s="2">
        <f>MACD!F1189</f>
        <v>-2.5948305514402682E-2</v>
      </c>
      <c r="F1189" s="2">
        <f>'Moving Avg'!D1189</f>
        <v>2.3460000000000005</v>
      </c>
      <c r="G1189" s="2">
        <f>'Moving Avg'!F1189</f>
        <v>2.2549999999999999</v>
      </c>
      <c r="H1189" s="2">
        <f>'Moving Avg'!G1189</f>
        <v>2.1900000000000004</v>
      </c>
      <c r="I1189" s="2">
        <f>'Moving Avg'!H1189</f>
        <v>2.0220500000000001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  <c r="M1189" s="8">
        <f t="shared" si="180"/>
        <v>0</v>
      </c>
      <c r="N1189" s="8">
        <f t="shared" si="181"/>
        <v>45</v>
      </c>
      <c r="O1189" s="8">
        <f t="shared" si="182"/>
        <v>50</v>
      </c>
      <c r="P1189" s="8">
        <f t="shared" si="183"/>
        <v>83.5</v>
      </c>
      <c r="Q1189" s="9">
        <f t="shared" si="184"/>
        <v>35.774999999999999</v>
      </c>
      <c r="R1189" s="9">
        <f t="shared" si="185"/>
        <v>47.375</v>
      </c>
      <c r="S1189" s="9">
        <f t="shared" si="186"/>
        <v>56.825000000000003</v>
      </c>
      <c r="T1189" s="9">
        <f t="shared" si="187"/>
        <v>44.625</v>
      </c>
      <c r="U1189" s="8">
        <f t="shared" si="188"/>
        <v>46.658333333333339</v>
      </c>
      <c r="V1189" s="8">
        <f t="shared" si="189"/>
        <v>46.150000000000006</v>
      </c>
    </row>
    <row r="1190" spans="1:22" ht="13.5" x14ac:dyDescent="0.25">
      <c r="A1190" s="3">
        <f>RSI!A1190</f>
        <v>44042</v>
      </c>
      <c r="B1190" s="2">
        <f>RSI!B1190</f>
        <v>2.39</v>
      </c>
      <c r="C1190" s="2">
        <f>RSI!I1190</f>
        <v>94.416911245872782</v>
      </c>
      <c r="D1190" s="2">
        <f>MACD!E1190</f>
        <v>-4.4891595070282619E-2</v>
      </c>
      <c r="E1190" s="2">
        <f>MACD!F1190</f>
        <v>-2.9736963425578668E-2</v>
      </c>
      <c r="F1190" s="2">
        <f>'Moving Avg'!D1190</f>
        <v>2.3780000000000006</v>
      </c>
      <c r="G1190" s="2">
        <f>'Moving Avg'!F1190</f>
        <v>2.266</v>
      </c>
      <c r="H1190" s="2">
        <f>'Moving Avg'!G1190</f>
        <v>2.1948000000000003</v>
      </c>
      <c r="I1190" s="2">
        <f>'Moving Avg'!H1190</f>
        <v>2.0265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0"/>
        <v>0</v>
      </c>
      <c r="N1190" s="8">
        <f t="shared" si="181"/>
        <v>45</v>
      </c>
      <c r="O1190" s="8">
        <f t="shared" si="182"/>
        <v>50</v>
      </c>
      <c r="P1190" s="8">
        <f t="shared" si="183"/>
        <v>83.5</v>
      </c>
      <c r="Q1190" s="9">
        <f t="shared" si="184"/>
        <v>35.774999999999999</v>
      </c>
      <c r="R1190" s="9">
        <f t="shared" si="185"/>
        <v>47.375</v>
      </c>
      <c r="S1190" s="9">
        <f t="shared" si="186"/>
        <v>56.825000000000003</v>
      </c>
      <c r="T1190" s="9">
        <f t="shared" si="187"/>
        <v>44.625</v>
      </c>
      <c r="U1190" s="8">
        <f t="shared" si="188"/>
        <v>46.658333333333339</v>
      </c>
      <c r="V1190" s="8">
        <f t="shared" si="189"/>
        <v>46.150000000000006</v>
      </c>
    </row>
    <row r="1191" spans="1:22" ht="13.5" x14ac:dyDescent="0.25">
      <c r="A1191" s="3">
        <f>RSI!A1191</f>
        <v>44046</v>
      </c>
      <c r="B1191" s="2">
        <f>RSI!B1191</f>
        <v>2.39</v>
      </c>
      <c r="C1191" s="2">
        <f>RSI!I1191</f>
        <v>94.416911245872782</v>
      </c>
      <c r="D1191" s="2">
        <f>MACD!E1191</f>
        <v>-5.2053157815216355E-2</v>
      </c>
      <c r="E1191" s="2">
        <f>MACD!F1191</f>
        <v>-3.4200202303506205E-2</v>
      </c>
      <c r="F1191" s="2">
        <f>'Moving Avg'!D1191</f>
        <v>2.39</v>
      </c>
      <c r="G1191" s="2">
        <f>'Moving Avg'!F1191</f>
        <v>2.2750000000000004</v>
      </c>
      <c r="H1191" s="2">
        <f>'Moving Avg'!G1191</f>
        <v>2.1996000000000011</v>
      </c>
      <c r="I1191" s="2">
        <f>'Moving Avg'!H1191</f>
        <v>2.0309499999999998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  <c r="M1191" s="8">
        <f t="shared" si="180"/>
        <v>0</v>
      </c>
      <c r="N1191" s="8">
        <f t="shared" si="181"/>
        <v>45</v>
      </c>
      <c r="O1191" s="8">
        <f t="shared" si="182"/>
        <v>50</v>
      </c>
      <c r="P1191" s="8">
        <f t="shared" si="183"/>
        <v>83.5</v>
      </c>
      <c r="Q1191" s="9">
        <f t="shared" si="184"/>
        <v>35.774999999999999</v>
      </c>
      <c r="R1191" s="9">
        <f t="shared" si="185"/>
        <v>47.375</v>
      </c>
      <c r="S1191" s="9">
        <f t="shared" si="186"/>
        <v>56.825000000000003</v>
      </c>
      <c r="T1191" s="9">
        <f t="shared" si="187"/>
        <v>44.625</v>
      </c>
      <c r="U1191" s="8">
        <f t="shared" si="188"/>
        <v>46.658333333333339</v>
      </c>
      <c r="V1191" s="8">
        <f t="shared" si="189"/>
        <v>46.150000000000006</v>
      </c>
    </row>
    <row r="1192" spans="1:22" ht="13.5" x14ac:dyDescent="0.25">
      <c r="A1192" s="3">
        <f>RSI!A1192</f>
        <v>44047</v>
      </c>
      <c r="B1192" s="2">
        <f>RSI!B1192</f>
        <v>2.39</v>
      </c>
      <c r="C1192" s="2">
        <f>RSI!I1192</f>
        <v>94.416911245872782</v>
      </c>
      <c r="D1192" s="2">
        <f>MACD!E1192</f>
        <v>-5.8894232241415434E-2</v>
      </c>
      <c r="E1192" s="2">
        <f>MACD!F1192</f>
        <v>-3.9139008291088052E-2</v>
      </c>
      <c r="F1192" s="2">
        <f>'Moving Avg'!D1192</f>
        <v>2.39</v>
      </c>
      <c r="G1192" s="2">
        <f>'Moving Avg'!F1192</f>
        <v>2.2830000000000004</v>
      </c>
      <c r="H1192" s="2">
        <f>'Moving Avg'!G1192</f>
        <v>2.204400000000001</v>
      </c>
      <c r="I1192" s="2">
        <f>'Moving Avg'!H1192</f>
        <v>2.0354000000000001</v>
      </c>
      <c r="J1192" s="6" t="str">
        <f>OBV!F1192</f>
        <v>NEUTRAL</v>
      </c>
      <c r="K1192" s="6" t="str">
        <f>OBV!G1192</f>
        <v>NEUTRAL</v>
      </c>
      <c r="L1192" s="6" t="str">
        <f>OBV!H1192</f>
        <v>NEUTRAL</v>
      </c>
      <c r="M1192" s="8">
        <f t="shared" si="180"/>
        <v>0</v>
      </c>
      <c r="N1192" s="8">
        <f t="shared" si="181"/>
        <v>45</v>
      </c>
      <c r="O1192" s="8">
        <f t="shared" si="182"/>
        <v>50</v>
      </c>
      <c r="P1192" s="8">
        <f t="shared" si="183"/>
        <v>33</v>
      </c>
      <c r="Q1192" s="9">
        <f t="shared" si="184"/>
        <v>28.2</v>
      </c>
      <c r="R1192" s="9">
        <f t="shared" si="185"/>
        <v>34.75</v>
      </c>
      <c r="S1192" s="9">
        <f t="shared" si="186"/>
        <v>34.1</v>
      </c>
      <c r="T1192" s="9">
        <f t="shared" si="187"/>
        <v>32</v>
      </c>
      <c r="U1192" s="8">
        <f t="shared" si="188"/>
        <v>32.35</v>
      </c>
      <c r="V1192" s="8">
        <f t="shared" si="189"/>
        <v>32.262500000000003</v>
      </c>
    </row>
    <row r="1193" spans="1:22" ht="13.5" x14ac:dyDescent="0.25">
      <c r="A1193" s="3">
        <f>RSI!A1193</f>
        <v>44048</v>
      </c>
      <c r="B1193" s="2">
        <f>RSI!B1193</f>
        <v>2.2999999999999998</v>
      </c>
      <c r="C1193" s="2">
        <f>RSI!I1193</f>
        <v>55.970880206337448</v>
      </c>
      <c r="D1193" s="2">
        <f>MACD!E1193</f>
        <v>-5.8739584202211148E-2</v>
      </c>
      <c r="E1193" s="2">
        <f>MACD!F1193</f>
        <v>-4.3059123473312672E-2</v>
      </c>
      <c r="F1193" s="2">
        <f>'Moving Avg'!D1193</f>
        <v>2.3719999999999999</v>
      </c>
      <c r="G1193" s="2">
        <f>'Moving Avg'!F1193</f>
        <v>2.2865000000000002</v>
      </c>
      <c r="H1193" s="2">
        <f>'Moving Avg'!G1193</f>
        <v>2.2074000000000011</v>
      </c>
      <c r="I1193" s="2">
        <f>'Moving Avg'!H1193</f>
        <v>2.0394000000000001</v>
      </c>
      <c r="J1193" s="6" t="str">
        <f>OBV!F1193</f>
        <v>BEARISH</v>
      </c>
      <c r="K1193" s="6" t="str">
        <f>OBV!G1193</f>
        <v>NEUTRAL</v>
      </c>
      <c r="L1193" s="6" t="str">
        <f>OBV!H1193</f>
        <v>CONFIRMED BEARISH</v>
      </c>
      <c r="M1193" s="8">
        <f t="shared" si="180"/>
        <v>25</v>
      </c>
      <c r="N1193" s="8">
        <f t="shared" si="181"/>
        <v>45</v>
      </c>
      <c r="O1193" s="8">
        <f t="shared" si="182"/>
        <v>50</v>
      </c>
      <c r="P1193" s="8">
        <f t="shared" si="183"/>
        <v>16.5</v>
      </c>
      <c r="Q1193" s="9">
        <f t="shared" si="184"/>
        <v>34.475000000000001</v>
      </c>
      <c r="R1193" s="9">
        <f t="shared" si="185"/>
        <v>35.625</v>
      </c>
      <c r="S1193" s="9">
        <f t="shared" si="186"/>
        <v>30.425000000000001</v>
      </c>
      <c r="T1193" s="9">
        <f t="shared" si="187"/>
        <v>34.125</v>
      </c>
      <c r="U1193" s="8">
        <f t="shared" si="188"/>
        <v>33.508333333333333</v>
      </c>
      <c r="V1193" s="8">
        <f t="shared" si="189"/>
        <v>33.662499999999994</v>
      </c>
    </row>
    <row r="1194" spans="1:22" ht="13.5" x14ac:dyDescent="0.25">
      <c r="A1194" s="3">
        <f>RSI!A1194</f>
        <v>44049</v>
      </c>
      <c r="B1194" s="2">
        <f>RSI!B1194</f>
        <v>2.2999999999999998</v>
      </c>
      <c r="C1194" s="2">
        <f>RSI!I1194</f>
        <v>55.970880206337448</v>
      </c>
      <c r="D1194" s="2">
        <f>MACD!E1194</f>
        <v>-5.8746745035287873E-2</v>
      </c>
      <c r="E1194" s="2">
        <f>MACD!F1194</f>
        <v>-4.6196647785707715E-2</v>
      </c>
      <c r="F1194" s="2">
        <f>'Moving Avg'!D1194</f>
        <v>2.3540000000000001</v>
      </c>
      <c r="G1194" s="2">
        <f>'Moving Avg'!F1194</f>
        <v>2.29</v>
      </c>
      <c r="H1194" s="2">
        <f>'Moving Avg'!G1194</f>
        <v>2.2104000000000008</v>
      </c>
      <c r="I1194" s="2">
        <f>'Moving Avg'!H1194</f>
        <v>2.0437000000000003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0"/>
        <v>25</v>
      </c>
      <c r="N1194" s="8">
        <f t="shared" si="181"/>
        <v>45</v>
      </c>
      <c r="O1194" s="8">
        <f t="shared" si="182"/>
        <v>50</v>
      </c>
      <c r="P1194" s="8">
        <f t="shared" si="183"/>
        <v>16.5</v>
      </c>
      <c r="Q1194" s="9">
        <f t="shared" si="184"/>
        <v>34.475000000000001</v>
      </c>
      <c r="R1194" s="9">
        <f t="shared" si="185"/>
        <v>35.625</v>
      </c>
      <c r="S1194" s="9">
        <f t="shared" si="186"/>
        <v>30.425000000000001</v>
      </c>
      <c r="T1194" s="9">
        <f t="shared" si="187"/>
        <v>34.125</v>
      </c>
      <c r="U1194" s="8">
        <f t="shared" si="188"/>
        <v>33.508333333333333</v>
      </c>
      <c r="V1194" s="8">
        <f t="shared" si="189"/>
        <v>33.662499999999994</v>
      </c>
    </row>
    <row r="1195" spans="1:22" ht="13.5" x14ac:dyDescent="0.25">
      <c r="A1195" s="3">
        <f>RSI!A1195</f>
        <v>44050</v>
      </c>
      <c r="B1195" s="2">
        <f>RSI!B1195</f>
        <v>2.2999999999999998</v>
      </c>
      <c r="C1195" s="2">
        <f>RSI!I1195</f>
        <v>55.970880206337448</v>
      </c>
      <c r="D1195" s="2">
        <f>MACD!E1195</f>
        <v>-5.8880597596413065E-2</v>
      </c>
      <c r="E1195" s="2">
        <f>MACD!F1195</f>
        <v>-4.8733437747848787E-2</v>
      </c>
      <c r="F1195" s="2">
        <f>'Moving Avg'!D1195</f>
        <v>2.3359999999999999</v>
      </c>
      <c r="G1195" s="2">
        <f>'Moving Avg'!F1195</f>
        <v>2.2934999999999999</v>
      </c>
      <c r="H1195" s="2">
        <f>'Moving Avg'!G1195</f>
        <v>2.2134000000000005</v>
      </c>
      <c r="I1195" s="2">
        <f>'Moving Avg'!H1195</f>
        <v>2.0480500000000008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0"/>
        <v>25</v>
      </c>
      <c r="N1195" s="8">
        <f t="shared" si="181"/>
        <v>45</v>
      </c>
      <c r="O1195" s="8">
        <f t="shared" si="182"/>
        <v>50</v>
      </c>
      <c r="P1195" s="8">
        <f t="shared" si="183"/>
        <v>16.5</v>
      </c>
      <c r="Q1195" s="9">
        <f t="shared" si="184"/>
        <v>34.475000000000001</v>
      </c>
      <c r="R1195" s="9">
        <f t="shared" si="185"/>
        <v>35.625</v>
      </c>
      <c r="S1195" s="9">
        <f t="shared" si="186"/>
        <v>30.425000000000001</v>
      </c>
      <c r="T1195" s="9">
        <f t="shared" si="187"/>
        <v>34.125</v>
      </c>
      <c r="U1195" s="8">
        <f t="shared" si="188"/>
        <v>33.508333333333333</v>
      </c>
      <c r="V1195" s="8">
        <f t="shared" si="189"/>
        <v>33.662499999999994</v>
      </c>
    </row>
    <row r="1196" spans="1:22" ht="13.5" x14ac:dyDescent="0.25">
      <c r="A1196" s="3">
        <f>RSI!A1196</f>
        <v>44053</v>
      </c>
      <c r="B1196" s="2">
        <f>RSI!B1196</f>
        <v>2.2999999999999998</v>
      </c>
      <c r="C1196" s="2">
        <f>RSI!I1196</f>
        <v>55.970880206337448</v>
      </c>
      <c r="D1196" s="2">
        <f>MACD!E1196</f>
        <v>-4.3727569288503965E-2</v>
      </c>
      <c r="E1196" s="2">
        <f>MACD!F1196</f>
        <v>-4.7732264055979828E-2</v>
      </c>
      <c r="F1196" s="2">
        <f>'Moving Avg'!D1196</f>
        <v>2.3180000000000001</v>
      </c>
      <c r="G1196" s="2">
        <f>'Moving Avg'!F1196</f>
        <v>2.2969999999999997</v>
      </c>
      <c r="H1196" s="2">
        <f>'Moving Avg'!G1196</f>
        <v>2.2164000000000006</v>
      </c>
      <c r="I1196" s="2">
        <f>'Moving Avg'!H1196</f>
        <v>2.0524500000000008</v>
      </c>
      <c r="J1196" s="6" t="str">
        <f>OBV!F1196</f>
        <v>BEARISH</v>
      </c>
      <c r="K1196" s="6" t="str">
        <f>OBV!G1196</f>
        <v>NEUTRAL</v>
      </c>
      <c r="L1196" s="6" t="str">
        <f>OBV!H1196</f>
        <v>CONFIRMED BEARISH</v>
      </c>
      <c r="M1196" s="8">
        <f t="shared" si="180"/>
        <v>25</v>
      </c>
      <c r="N1196" s="8">
        <f t="shared" si="181"/>
        <v>0</v>
      </c>
      <c r="O1196" s="8">
        <f t="shared" si="182"/>
        <v>50</v>
      </c>
      <c r="P1196" s="8">
        <f t="shared" si="183"/>
        <v>16.5</v>
      </c>
      <c r="Q1196" s="9">
        <f t="shared" si="184"/>
        <v>18.725000000000001</v>
      </c>
      <c r="R1196" s="9">
        <f t="shared" si="185"/>
        <v>26.625</v>
      </c>
      <c r="S1196" s="9">
        <f t="shared" si="186"/>
        <v>23.675000000000001</v>
      </c>
      <c r="T1196" s="9">
        <f t="shared" si="187"/>
        <v>22.875</v>
      </c>
      <c r="U1196" s="8">
        <f t="shared" si="188"/>
        <v>23.008333333333336</v>
      </c>
      <c r="V1196" s="8">
        <f t="shared" si="189"/>
        <v>22.975000000000001</v>
      </c>
    </row>
    <row r="1197" spans="1:22" ht="13.5" x14ac:dyDescent="0.25">
      <c r="A1197" s="3">
        <f>RSI!A1197</f>
        <v>44054</v>
      </c>
      <c r="B1197" s="2">
        <f>RSI!B1197</f>
        <v>2.2999999999999998</v>
      </c>
      <c r="C1197" s="2">
        <f>RSI!I1197</f>
        <v>55.970880206337448</v>
      </c>
      <c r="D1197" s="2">
        <f>MACD!E1197</f>
        <v>-2.1784569112353047E-2</v>
      </c>
      <c r="E1197" s="2">
        <f>MACD!F1197</f>
        <v>-4.2542725067254476E-2</v>
      </c>
      <c r="F1197" s="2">
        <f>'Moving Avg'!D1197</f>
        <v>2.2999999999999998</v>
      </c>
      <c r="G1197" s="2">
        <f>'Moving Avg'!F1197</f>
        <v>2.3004999999999995</v>
      </c>
      <c r="H1197" s="2">
        <f>'Moving Avg'!G1197</f>
        <v>2.2194000000000003</v>
      </c>
      <c r="I1197" s="2">
        <f>'Moving Avg'!H1197</f>
        <v>2.0564500000000008</v>
      </c>
      <c r="J1197" s="6" t="str">
        <f>OBV!F1197</f>
        <v>BEARISH</v>
      </c>
      <c r="K1197" s="6" t="str">
        <f>OBV!G1197</f>
        <v>NEUTRAL</v>
      </c>
      <c r="L1197" s="6" t="str">
        <f>OBV!H1197</f>
        <v>CONFIRMED BEARISH</v>
      </c>
      <c r="M1197" s="8">
        <f t="shared" si="180"/>
        <v>25</v>
      </c>
      <c r="N1197" s="8">
        <f t="shared" si="181"/>
        <v>0</v>
      </c>
      <c r="O1197" s="8">
        <f t="shared" si="182"/>
        <v>50</v>
      </c>
      <c r="P1197" s="8">
        <f t="shared" si="183"/>
        <v>16.5</v>
      </c>
      <c r="Q1197" s="9">
        <f t="shared" si="184"/>
        <v>18.725000000000001</v>
      </c>
      <c r="R1197" s="9">
        <f t="shared" si="185"/>
        <v>26.625</v>
      </c>
      <c r="S1197" s="9">
        <f t="shared" si="186"/>
        <v>23.675000000000001</v>
      </c>
      <c r="T1197" s="9">
        <f t="shared" si="187"/>
        <v>22.875</v>
      </c>
      <c r="U1197" s="8">
        <f t="shared" si="188"/>
        <v>23.008333333333336</v>
      </c>
      <c r="V1197" s="8">
        <f t="shared" si="189"/>
        <v>22.975000000000001</v>
      </c>
    </row>
    <row r="1198" spans="1:22" ht="13.5" x14ac:dyDescent="0.25">
      <c r="A1198" s="3">
        <f>RSI!A1198</f>
        <v>44055</v>
      </c>
      <c r="B1198" s="2">
        <f>RSI!B1198</f>
        <v>2.31</v>
      </c>
      <c r="C1198" s="2">
        <f>RSI!I1198</f>
        <v>58.678915628745024</v>
      </c>
      <c r="D1198" s="2">
        <f>MACD!E1198</f>
        <v>-4.0596023747716536E-3</v>
      </c>
      <c r="E1198" s="2">
        <f>MACD!F1198</f>
        <v>-3.4846100528757917E-2</v>
      </c>
      <c r="F1198" s="2">
        <f>'Moving Avg'!D1198</f>
        <v>2.302</v>
      </c>
      <c r="G1198" s="2">
        <f>'Moving Avg'!F1198</f>
        <v>2.3044999999999995</v>
      </c>
      <c r="H1198" s="2">
        <f>'Moving Avg'!G1198</f>
        <v>2.2226000000000004</v>
      </c>
      <c r="I1198" s="2">
        <f>'Moving Avg'!H1198</f>
        <v>2.0602000000000009</v>
      </c>
      <c r="J1198" s="6" t="str">
        <f>OBV!F1198</f>
        <v>BULLISH</v>
      </c>
      <c r="K1198" s="6" t="str">
        <f>OBV!G1198</f>
        <v>NEUTRAL</v>
      </c>
      <c r="L1198" s="6" t="str">
        <f>OBV!H1198</f>
        <v>CONFIRMED BULLISH</v>
      </c>
      <c r="M1198" s="8">
        <f t="shared" si="180"/>
        <v>25</v>
      </c>
      <c r="N1198" s="8">
        <f t="shared" si="181"/>
        <v>0</v>
      </c>
      <c r="O1198" s="8">
        <f t="shared" si="182"/>
        <v>50</v>
      </c>
      <c r="P1198" s="8">
        <f t="shared" si="183"/>
        <v>83.5</v>
      </c>
      <c r="Q1198" s="9">
        <f t="shared" si="184"/>
        <v>28.774999999999999</v>
      </c>
      <c r="R1198" s="9">
        <f t="shared" si="185"/>
        <v>43.375</v>
      </c>
      <c r="S1198" s="9">
        <f t="shared" si="186"/>
        <v>53.825000000000003</v>
      </c>
      <c r="T1198" s="9">
        <f t="shared" si="187"/>
        <v>39.625</v>
      </c>
      <c r="U1198" s="8">
        <f t="shared" si="188"/>
        <v>41.991666666666667</v>
      </c>
      <c r="V1198" s="8">
        <f t="shared" si="189"/>
        <v>41.400000000000006</v>
      </c>
    </row>
    <row r="1199" spans="1:22" ht="13.5" x14ac:dyDescent="0.25">
      <c r="A1199" s="3">
        <f>RSI!A1199</f>
        <v>44057</v>
      </c>
      <c r="B1199" s="2">
        <f>RSI!B1199</f>
        <v>2.31</v>
      </c>
      <c r="C1199" s="2">
        <f>RSI!I1199</f>
        <v>58.678915628745024</v>
      </c>
      <c r="D1199" s="2">
        <f>MACD!E1199</f>
        <v>1.0785424013644018E-2</v>
      </c>
      <c r="E1199" s="2">
        <f>MACD!F1199</f>
        <v>-2.5719795620277531E-2</v>
      </c>
      <c r="F1199" s="2">
        <f>'Moving Avg'!D1199</f>
        <v>2.3039999999999998</v>
      </c>
      <c r="G1199" s="2">
        <f>'Moving Avg'!F1199</f>
        <v>2.3084999999999996</v>
      </c>
      <c r="H1199" s="2">
        <f>'Moving Avg'!G1199</f>
        <v>2.2258</v>
      </c>
      <c r="I1199" s="2">
        <f>'Moving Avg'!H1199</f>
        <v>2.063600000000001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  <c r="M1199" s="8">
        <f t="shared" si="180"/>
        <v>25</v>
      </c>
      <c r="N1199" s="8">
        <f t="shared" si="181"/>
        <v>0</v>
      </c>
      <c r="O1199" s="8">
        <f t="shared" si="182"/>
        <v>50</v>
      </c>
      <c r="P1199" s="8">
        <f t="shared" si="183"/>
        <v>83.5</v>
      </c>
      <c r="Q1199" s="9">
        <f t="shared" si="184"/>
        <v>28.774999999999999</v>
      </c>
      <c r="R1199" s="9">
        <f t="shared" si="185"/>
        <v>43.375</v>
      </c>
      <c r="S1199" s="9">
        <f t="shared" si="186"/>
        <v>53.825000000000003</v>
      </c>
      <c r="T1199" s="9">
        <f t="shared" si="187"/>
        <v>39.625</v>
      </c>
      <c r="U1199" s="8">
        <f t="shared" si="188"/>
        <v>41.991666666666667</v>
      </c>
      <c r="V1199" s="8">
        <f t="shared" si="189"/>
        <v>41.400000000000006</v>
      </c>
    </row>
    <row r="1200" spans="1:22" ht="13.5" x14ac:dyDescent="0.25">
      <c r="A1200" s="3">
        <f>RSI!A1200</f>
        <v>44060</v>
      </c>
      <c r="B1200" s="2">
        <f>RSI!B1200</f>
        <v>2.31</v>
      </c>
      <c r="C1200" s="2">
        <f>RSI!I1200</f>
        <v>58.678915628745024</v>
      </c>
      <c r="D1200" s="2">
        <f>MACD!E1200</f>
        <v>2.3204912790736998E-2</v>
      </c>
      <c r="E1200" s="2">
        <f>MACD!F1200</f>
        <v>-1.5934853938074624E-2</v>
      </c>
      <c r="F1200" s="2">
        <f>'Moving Avg'!D1200</f>
        <v>2.306</v>
      </c>
      <c r="G1200" s="2">
        <f>'Moving Avg'!F1200</f>
        <v>2.3125</v>
      </c>
      <c r="H1200" s="2">
        <f>'Moving Avg'!G1200</f>
        <v>2.2290000000000001</v>
      </c>
      <c r="I1200" s="2">
        <f>'Moving Avg'!H1200</f>
        <v>2.0665500000000012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  <c r="M1200" s="8">
        <f t="shared" si="180"/>
        <v>25</v>
      </c>
      <c r="N1200" s="8">
        <f t="shared" si="181"/>
        <v>0</v>
      </c>
      <c r="O1200" s="8">
        <f t="shared" si="182"/>
        <v>50</v>
      </c>
      <c r="P1200" s="8">
        <f t="shared" si="183"/>
        <v>83.5</v>
      </c>
      <c r="Q1200" s="9">
        <f t="shared" si="184"/>
        <v>28.774999999999999</v>
      </c>
      <c r="R1200" s="9">
        <f t="shared" si="185"/>
        <v>43.375</v>
      </c>
      <c r="S1200" s="9">
        <f t="shared" si="186"/>
        <v>53.825000000000003</v>
      </c>
      <c r="T1200" s="9">
        <f t="shared" si="187"/>
        <v>39.625</v>
      </c>
      <c r="U1200" s="8">
        <f t="shared" si="188"/>
        <v>41.991666666666667</v>
      </c>
      <c r="V1200" s="8">
        <f t="shared" si="189"/>
        <v>41.400000000000006</v>
      </c>
    </row>
    <row r="1201" spans="1:22" ht="13.5" x14ac:dyDescent="0.25">
      <c r="A1201" s="3">
        <f>RSI!A1201</f>
        <v>44061</v>
      </c>
      <c r="B1201" s="2">
        <f>RSI!B1201</f>
        <v>2.31</v>
      </c>
      <c r="C1201" s="2">
        <f>RSI!I1201</f>
        <v>58.678915628745024</v>
      </c>
      <c r="D1201" s="2">
        <f>MACD!E1201</f>
        <v>3.3582518951813078E-2</v>
      </c>
      <c r="E1201" s="2">
        <f>MACD!F1201</f>
        <v>-6.031379360097084E-3</v>
      </c>
      <c r="F1201" s="2">
        <f>'Moving Avg'!D1201</f>
        <v>2.3080000000000003</v>
      </c>
      <c r="G1201" s="2">
        <f>'Moving Avg'!F1201</f>
        <v>2.3165000000000004</v>
      </c>
      <c r="H1201" s="2">
        <f>'Moving Avg'!G1201</f>
        <v>2.2322000000000002</v>
      </c>
      <c r="I1201" s="2">
        <f>'Moving Avg'!H1201</f>
        <v>2.0696000000000017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  <c r="M1201" s="8">
        <f t="shared" si="180"/>
        <v>25</v>
      </c>
      <c r="N1201" s="8">
        <f t="shared" si="181"/>
        <v>0</v>
      </c>
      <c r="O1201" s="8">
        <f t="shared" si="182"/>
        <v>50</v>
      </c>
      <c r="P1201" s="8">
        <f t="shared" si="183"/>
        <v>83.5</v>
      </c>
      <c r="Q1201" s="9">
        <f t="shared" si="184"/>
        <v>28.774999999999999</v>
      </c>
      <c r="R1201" s="9">
        <f t="shared" si="185"/>
        <v>43.375</v>
      </c>
      <c r="S1201" s="9">
        <f t="shared" si="186"/>
        <v>53.825000000000003</v>
      </c>
      <c r="T1201" s="9">
        <f t="shared" si="187"/>
        <v>39.625</v>
      </c>
      <c r="U1201" s="8">
        <f t="shared" si="188"/>
        <v>41.991666666666667</v>
      </c>
      <c r="V1201" s="8">
        <f t="shared" si="189"/>
        <v>41.400000000000006</v>
      </c>
    </row>
    <row r="1202" spans="1:22" ht="13.5" x14ac:dyDescent="0.25">
      <c r="A1202" s="3">
        <f>RSI!A1202</f>
        <v>44062</v>
      </c>
      <c r="B1202" s="2">
        <f>RSI!B1202</f>
        <v>2.31</v>
      </c>
      <c r="C1202" s="2">
        <f>RSI!I1202</f>
        <v>58.678915628745024</v>
      </c>
      <c r="D1202" s="2">
        <f>MACD!E1202</f>
        <v>4.2242096212464553E-2</v>
      </c>
      <c r="E1202" s="2">
        <f>MACD!F1202</f>
        <v>3.623315754415244E-3</v>
      </c>
      <c r="F1202" s="2">
        <f>'Moving Avg'!D1202</f>
        <v>2.31</v>
      </c>
      <c r="G1202" s="2">
        <f>'Moving Avg'!F1202</f>
        <v>2.3205000000000005</v>
      </c>
      <c r="H1202" s="2">
        <f>'Moving Avg'!G1202</f>
        <v>2.2351999999999999</v>
      </c>
      <c r="I1202" s="2">
        <f>'Moving Avg'!H1202</f>
        <v>2.0721500000000019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  <c r="M1202" s="8">
        <f t="shared" si="180"/>
        <v>25</v>
      </c>
      <c r="N1202" s="8">
        <f t="shared" si="181"/>
        <v>0</v>
      </c>
      <c r="O1202" s="8">
        <f t="shared" si="182"/>
        <v>50</v>
      </c>
      <c r="P1202" s="8">
        <f t="shared" si="183"/>
        <v>83.5</v>
      </c>
      <c r="Q1202" s="9">
        <f t="shared" si="184"/>
        <v>28.774999999999999</v>
      </c>
      <c r="R1202" s="9">
        <f t="shared" si="185"/>
        <v>43.375</v>
      </c>
      <c r="S1202" s="9">
        <f t="shared" si="186"/>
        <v>53.825000000000003</v>
      </c>
      <c r="T1202" s="9">
        <f t="shared" si="187"/>
        <v>39.625</v>
      </c>
      <c r="U1202" s="8">
        <f t="shared" si="188"/>
        <v>41.991666666666667</v>
      </c>
      <c r="V1202" s="8">
        <f t="shared" si="189"/>
        <v>41.400000000000006</v>
      </c>
    </row>
    <row r="1203" spans="1:22" ht="13.5" x14ac:dyDescent="0.25">
      <c r="A1203" s="3">
        <f>RSI!A1203</f>
        <v>44064</v>
      </c>
      <c r="B1203" s="2">
        <f>RSI!B1203</f>
        <v>2.31</v>
      </c>
      <c r="C1203" s="2">
        <f>RSI!I1203</f>
        <v>58.678915628745024</v>
      </c>
      <c r="D1203" s="2">
        <f>MACD!E1203</f>
        <v>3.5610800947020849E-2</v>
      </c>
      <c r="E1203" s="2">
        <f>MACD!F1203</f>
        <v>1.0020812792936366E-2</v>
      </c>
      <c r="F1203" s="2">
        <f>'Moving Avg'!D1203</f>
        <v>2.31</v>
      </c>
      <c r="G1203" s="2">
        <f>'Moving Avg'!F1203</f>
        <v>2.3245000000000009</v>
      </c>
      <c r="H1203" s="2">
        <f>'Moving Avg'!G1203</f>
        <v>2.2381999999999995</v>
      </c>
      <c r="I1203" s="2">
        <f>'Moving Avg'!H1203</f>
        <v>2.0748500000000019</v>
      </c>
      <c r="J1203" s="6" t="str">
        <f>OBV!F1203</f>
        <v>NEUTRAL</v>
      </c>
      <c r="K1203" s="6" t="str">
        <f>OBV!G1203</f>
        <v>NEUTRAL</v>
      </c>
      <c r="L1203" s="6" t="str">
        <f>OBV!H1203</f>
        <v>NEUTRAL</v>
      </c>
      <c r="M1203" s="8">
        <f t="shared" si="180"/>
        <v>25</v>
      </c>
      <c r="N1203" s="8">
        <f t="shared" si="181"/>
        <v>0</v>
      </c>
      <c r="O1203" s="8">
        <f t="shared" si="182"/>
        <v>50</v>
      </c>
      <c r="P1203" s="8">
        <f t="shared" si="183"/>
        <v>33</v>
      </c>
      <c r="Q1203" s="9">
        <f t="shared" si="184"/>
        <v>21.2</v>
      </c>
      <c r="R1203" s="9">
        <f t="shared" si="185"/>
        <v>30.75</v>
      </c>
      <c r="S1203" s="9">
        <f t="shared" si="186"/>
        <v>31.1</v>
      </c>
      <c r="T1203" s="9">
        <f t="shared" si="187"/>
        <v>27</v>
      </c>
      <c r="U1203" s="8">
        <f t="shared" si="188"/>
        <v>27.683333333333337</v>
      </c>
      <c r="V1203" s="8">
        <f t="shared" si="189"/>
        <v>27.512500000000003</v>
      </c>
    </row>
    <row r="1204" spans="1:22" ht="13.5" x14ac:dyDescent="0.25">
      <c r="A1204" s="3">
        <f>RSI!A1204</f>
        <v>44067</v>
      </c>
      <c r="B1204" s="2">
        <f>RSI!B1204</f>
        <v>2.25</v>
      </c>
      <c r="C1204" s="2">
        <f>RSI!I1204</f>
        <v>37.240609493858805</v>
      </c>
      <c r="D1204" s="2">
        <f>MACD!E1204</f>
        <v>3.4340004930539347E-2</v>
      </c>
      <c r="E1204" s="2">
        <f>MACD!F1204</f>
        <v>1.4884651220456964E-2</v>
      </c>
      <c r="F1204" s="2">
        <f>'Moving Avg'!D1204</f>
        <v>2.298</v>
      </c>
      <c r="G1204" s="2">
        <f>'Moving Avg'!F1204</f>
        <v>2.3255000000000008</v>
      </c>
      <c r="H1204" s="2">
        <f>'Moving Avg'!G1204</f>
        <v>2.2399999999999998</v>
      </c>
      <c r="I1204" s="2">
        <f>'Moving Avg'!H1204</f>
        <v>2.0777500000000018</v>
      </c>
      <c r="J1204" s="6" t="str">
        <f>OBV!F1204</f>
        <v>BEARISH</v>
      </c>
      <c r="K1204" s="6" t="str">
        <f>OBV!G1204</f>
        <v>NEUTRAL</v>
      </c>
      <c r="L1204" s="6" t="str">
        <f>OBV!H1204</f>
        <v>CONFIRMED BEARISH</v>
      </c>
      <c r="M1204" s="8">
        <f t="shared" si="180"/>
        <v>25</v>
      </c>
      <c r="N1204" s="8">
        <f t="shared" si="181"/>
        <v>0</v>
      </c>
      <c r="O1204" s="8">
        <f t="shared" si="182"/>
        <v>50</v>
      </c>
      <c r="P1204" s="8">
        <f t="shared" si="183"/>
        <v>16.5</v>
      </c>
      <c r="Q1204" s="9">
        <f t="shared" si="184"/>
        <v>18.725000000000001</v>
      </c>
      <c r="R1204" s="9">
        <f t="shared" si="185"/>
        <v>26.625</v>
      </c>
      <c r="S1204" s="9">
        <f t="shared" si="186"/>
        <v>23.675000000000001</v>
      </c>
      <c r="T1204" s="9">
        <f t="shared" si="187"/>
        <v>22.875</v>
      </c>
      <c r="U1204" s="8">
        <f t="shared" si="188"/>
        <v>23.008333333333336</v>
      </c>
      <c r="V1204" s="8">
        <f t="shared" si="189"/>
        <v>22.975000000000001</v>
      </c>
    </row>
    <row r="1205" spans="1:22" ht="13.5" x14ac:dyDescent="0.25">
      <c r="A1205" s="3">
        <f>RSI!A1205</f>
        <v>44068</v>
      </c>
      <c r="B1205" s="2">
        <f>RSI!B1205</f>
        <v>2.25</v>
      </c>
      <c r="C1205" s="2">
        <f>RSI!I1205</f>
        <v>37.240609493858805</v>
      </c>
      <c r="D1205" s="2">
        <f>MACD!E1205</f>
        <v>3.3522828508161684E-2</v>
      </c>
      <c r="E1205" s="2">
        <f>MACD!F1205</f>
        <v>1.861228667799791E-2</v>
      </c>
      <c r="F1205" s="2">
        <f>'Moving Avg'!D1205</f>
        <v>2.286</v>
      </c>
      <c r="G1205" s="2">
        <f>'Moving Avg'!F1205</f>
        <v>2.3265000000000007</v>
      </c>
      <c r="H1205" s="2">
        <f>'Moving Avg'!G1205</f>
        <v>2.2417999999999996</v>
      </c>
      <c r="I1205" s="2">
        <f>'Moving Avg'!H1205</f>
        <v>2.080700000000002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25</v>
      </c>
      <c r="N1205" s="8">
        <f t="shared" si="181"/>
        <v>0</v>
      </c>
      <c r="O1205" s="8">
        <f t="shared" si="182"/>
        <v>50</v>
      </c>
      <c r="P1205" s="8">
        <f t="shared" si="183"/>
        <v>16.5</v>
      </c>
      <c r="Q1205" s="9">
        <f t="shared" si="184"/>
        <v>18.725000000000001</v>
      </c>
      <c r="R1205" s="9">
        <f t="shared" si="185"/>
        <v>26.625</v>
      </c>
      <c r="S1205" s="9">
        <f t="shared" si="186"/>
        <v>23.675000000000001</v>
      </c>
      <c r="T1205" s="9">
        <f t="shared" si="187"/>
        <v>22.875</v>
      </c>
      <c r="U1205" s="8">
        <f t="shared" si="188"/>
        <v>23.008333333333336</v>
      </c>
      <c r="V1205" s="8">
        <f t="shared" si="189"/>
        <v>22.975000000000001</v>
      </c>
    </row>
    <row r="1206" spans="1:22" ht="13.5" x14ac:dyDescent="0.25">
      <c r="A1206" s="3">
        <f>RSI!A1206</f>
        <v>44069</v>
      </c>
      <c r="B1206" s="2">
        <f>RSI!B1206</f>
        <v>2.25</v>
      </c>
      <c r="C1206" s="2">
        <f>RSI!I1206</f>
        <v>37.240609493858805</v>
      </c>
      <c r="D1206" s="2">
        <f>MACD!E1206</f>
        <v>3.3070364604496749E-2</v>
      </c>
      <c r="E1206" s="2">
        <f>MACD!F1206</f>
        <v>2.1503902263297681E-2</v>
      </c>
      <c r="F1206" s="2">
        <f>'Moving Avg'!D1206</f>
        <v>2.274</v>
      </c>
      <c r="G1206" s="2">
        <f>'Moving Avg'!F1206</f>
        <v>2.3225000000000007</v>
      </c>
      <c r="H1206" s="2">
        <f>'Moving Avg'!G1206</f>
        <v>2.2435999999999994</v>
      </c>
      <c r="I1206" s="2">
        <f>'Moving Avg'!H1206</f>
        <v>2.0834500000000018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0"/>
        <v>25</v>
      </c>
      <c r="N1206" s="8">
        <f t="shared" si="181"/>
        <v>0</v>
      </c>
      <c r="O1206" s="8">
        <f t="shared" si="182"/>
        <v>50</v>
      </c>
      <c r="P1206" s="8">
        <f t="shared" si="183"/>
        <v>16.5</v>
      </c>
      <c r="Q1206" s="9">
        <f t="shared" si="184"/>
        <v>18.725000000000001</v>
      </c>
      <c r="R1206" s="9">
        <f t="shared" si="185"/>
        <v>26.625</v>
      </c>
      <c r="S1206" s="9">
        <f t="shared" si="186"/>
        <v>23.675000000000001</v>
      </c>
      <c r="T1206" s="9">
        <f t="shared" si="187"/>
        <v>22.875</v>
      </c>
      <c r="U1206" s="8">
        <f t="shared" si="188"/>
        <v>23.008333333333336</v>
      </c>
      <c r="V1206" s="8">
        <f t="shared" si="189"/>
        <v>22.975000000000001</v>
      </c>
    </row>
    <row r="1207" spans="1:22" ht="13.5" x14ac:dyDescent="0.25">
      <c r="A1207" s="3">
        <f>RSI!A1207</f>
        <v>44070</v>
      </c>
      <c r="B1207" s="2">
        <f>RSI!B1207</f>
        <v>2.25</v>
      </c>
      <c r="C1207" s="2">
        <f>RSI!I1207</f>
        <v>37.240609493858805</v>
      </c>
      <c r="D1207" s="2">
        <f>MACD!E1207</f>
        <v>3.2908800410975214E-2</v>
      </c>
      <c r="E1207" s="2">
        <f>MACD!F1207</f>
        <v>2.378488189283319E-2</v>
      </c>
      <c r="F1207" s="2">
        <f>'Moving Avg'!D1207</f>
        <v>2.262</v>
      </c>
      <c r="G1207" s="2">
        <f>'Moving Avg'!F1207</f>
        <v>2.3155000000000001</v>
      </c>
      <c r="H1207" s="2">
        <f>'Moving Avg'!G1207</f>
        <v>2.2453999999999992</v>
      </c>
      <c r="I1207" s="2">
        <f>'Moving Avg'!H1207</f>
        <v>2.0859500000000022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25</v>
      </c>
      <c r="N1207" s="8">
        <f t="shared" si="181"/>
        <v>0</v>
      </c>
      <c r="O1207" s="8">
        <f t="shared" si="182"/>
        <v>50</v>
      </c>
      <c r="P1207" s="8">
        <f t="shared" si="183"/>
        <v>16.5</v>
      </c>
      <c r="Q1207" s="9">
        <f t="shared" si="184"/>
        <v>18.725000000000001</v>
      </c>
      <c r="R1207" s="9">
        <f t="shared" si="185"/>
        <v>26.625</v>
      </c>
      <c r="S1207" s="9">
        <f t="shared" si="186"/>
        <v>23.675000000000001</v>
      </c>
      <c r="T1207" s="9">
        <f t="shared" si="187"/>
        <v>22.875</v>
      </c>
      <c r="U1207" s="8">
        <f t="shared" si="188"/>
        <v>23.008333333333336</v>
      </c>
      <c r="V1207" s="8">
        <f t="shared" si="189"/>
        <v>22.975000000000001</v>
      </c>
    </row>
    <row r="1208" spans="1:22" ht="13.5" x14ac:dyDescent="0.25">
      <c r="A1208" s="3">
        <f>RSI!A1208</f>
        <v>44071</v>
      </c>
      <c r="B1208" s="2">
        <f>RSI!B1208</f>
        <v>2.19</v>
      </c>
      <c r="C1208" s="2">
        <f>RSI!I1208</f>
        <v>24.970008915381626</v>
      </c>
      <c r="D1208" s="2">
        <f>MACD!E1208</f>
        <v>3.8959896266068217E-2</v>
      </c>
      <c r="E1208" s="2">
        <f>MACD!F1208</f>
        <v>2.68198847674802E-2</v>
      </c>
      <c r="F1208" s="2">
        <f>'Moving Avg'!D1208</f>
        <v>2.238</v>
      </c>
      <c r="G1208" s="2">
        <f>'Moving Avg'!F1208</f>
        <v>2.3054999999999999</v>
      </c>
      <c r="H1208" s="2">
        <f>'Moving Avg'!G1208</f>
        <v>2.2459999999999996</v>
      </c>
      <c r="I1208" s="2">
        <f>'Moving Avg'!H1208</f>
        <v>2.0882000000000023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  <c r="M1208" s="8">
        <f t="shared" si="180"/>
        <v>50</v>
      </c>
      <c r="N1208" s="8">
        <f t="shared" si="181"/>
        <v>0</v>
      </c>
      <c r="O1208" s="8">
        <f t="shared" si="182"/>
        <v>50</v>
      </c>
      <c r="P1208" s="8">
        <f t="shared" si="183"/>
        <v>16.5</v>
      </c>
      <c r="Q1208" s="9">
        <f t="shared" si="184"/>
        <v>27.475000000000001</v>
      </c>
      <c r="R1208" s="9">
        <f t="shared" si="185"/>
        <v>31.625</v>
      </c>
      <c r="S1208" s="9">
        <f t="shared" si="186"/>
        <v>27.425000000000001</v>
      </c>
      <c r="T1208" s="9">
        <f t="shared" si="187"/>
        <v>29.125</v>
      </c>
      <c r="U1208" s="8">
        <f t="shared" si="188"/>
        <v>28.841666666666669</v>
      </c>
      <c r="V1208" s="8">
        <f t="shared" si="189"/>
        <v>28.912500000000001</v>
      </c>
    </row>
    <row r="1209" spans="1:22" ht="13.5" x14ac:dyDescent="0.25">
      <c r="A1209" s="3">
        <f>RSI!A1209</f>
        <v>44074</v>
      </c>
      <c r="B1209" s="2">
        <f>RSI!B1209</f>
        <v>2.19</v>
      </c>
      <c r="C1209" s="2">
        <f>RSI!I1209</f>
        <v>24.970008915381626</v>
      </c>
      <c r="D1209" s="2">
        <f>MACD!E1209</f>
        <v>4.4624317277710102E-2</v>
      </c>
      <c r="E1209" s="2">
        <f>MACD!F1209</f>
        <v>3.038077126952618E-2</v>
      </c>
      <c r="F1209" s="2">
        <f>'Moving Avg'!D1209</f>
        <v>2.226</v>
      </c>
      <c r="G1209" s="2">
        <f>'Moving Avg'!F1209</f>
        <v>2.2954999999999997</v>
      </c>
      <c r="H1209" s="2">
        <f>'Moving Avg'!G1209</f>
        <v>2.246599999999999</v>
      </c>
      <c r="I1209" s="2">
        <f>'Moving Avg'!H1209</f>
        <v>2.090400000000002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  <c r="M1209" s="8">
        <f t="shared" si="180"/>
        <v>50</v>
      </c>
      <c r="N1209" s="8">
        <f t="shared" si="181"/>
        <v>0</v>
      </c>
      <c r="O1209" s="8">
        <f t="shared" si="182"/>
        <v>50</v>
      </c>
      <c r="P1209" s="8">
        <f t="shared" si="183"/>
        <v>16.5</v>
      </c>
      <c r="Q1209" s="9">
        <f t="shared" si="184"/>
        <v>27.475000000000001</v>
      </c>
      <c r="R1209" s="9">
        <f t="shared" si="185"/>
        <v>31.625</v>
      </c>
      <c r="S1209" s="9">
        <f t="shared" si="186"/>
        <v>27.425000000000001</v>
      </c>
      <c r="T1209" s="9">
        <f t="shared" si="187"/>
        <v>29.125</v>
      </c>
      <c r="U1209" s="8">
        <f t="shared" si="188"/>
        <v>28.841666666666669</v>
      </c>
      <c r="V1209" s="8">
        <f t="shared" si="189"/>
        <v>28.912500000000001</v>
      </c>
    </row>
    <row r="1210" spans="1:22" ht="13.5" x14ac:dyDescent="0.25">
      <c r="A1210" s="3">
        <f>RSI!A1210</f>
        <v>44075</v>
      </c>
      <c r="B1210" s="2">
        <f>RSI!B1210</f>
        <v>2.19</v>
      </c>
      <c r="C1210" s="2">
        <f>RSI!I1210</f>
        <v>24.970008915381612</v>
      </c>
      <c r="D1210" s="2">
        <f>MACD!E1210</f>
        <v>4.9921236107028477E-2</v>
      </c>
      <c r="E1210" s="2">
        <f>MACD!F1210</f>
        <v>3.4288864237026644E-2</v>
      </c>
      <c r="F1210" s="2">
        <f>'Moving Avg'!D1210</f>
        <v>2.2139999999999995</v>
      </c>
      <c r="G1210" s="2">
        <f>'Moving Avg'!F1210</f>
        <v>2.2854999999999994</v>
      </c>
      <c r="H1210" s="2">
        <f>'Moving Avg'!G1210</f>
        <v>2.247199999999999</v>
      </c>
      <c r="I1210" s="2">
        <f>'Moving Avg'!H1210</f>
        <v>2.0926000000000022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  <c r="M1210" s="8">
        <f t="shared" si="180"/>
        <v>50</v>
      </c>
      <c r="N1210" s="8">
        <f t="shared" si="181"/>
        <v>0</v>
      </c>
      <c r="O1210" s="8">
        <f t="shared" si="182"/>
        <v>50</v>
      </c>
      <c r="P1210" s="8">
        <f t="shared" si="183"/>
        <v>16.5</v>
      </c>
      <c r="Q1210" s="9">
        <f t="shared" si="184"/>
        <v>27.475000000000001</v>
      </c>
      <c r="R1210" s="9">
        <f t="shared" si="185"/>
        <v>31.625</v>
      </c>
      <c r="S1210" s="9">
        <f t="shared" si="186"/>
        <v>27.425000000000001</v>
      </c>
      <c r="T1210" s="9">
        <f t="shared" si="187"/>
        <v>29.125</v>
      </c>
      <c r="U1210" s="8">
        <f t="shared" si="188"/>
        <v>28.841666666666669</v>
      </c>
      <c r="V1210" s="8">
        <f t="shared" si="189"/>
        <v>28.912500000000001</v>
      </c>
    </row>
    <row r="1211" spans="1:22" ht="13.5" x14ac:dyDescent="0.25">
      <c r="A1211" s="3">
        <f>RSI!A1211</f>
        <v>44076</v>
      </c>
      <c r="B1211" s="2">
        <f>RSI!B1211</f>
        <v>2.2400000000000002</v>
      </c>
      <c r="C1211" s="2">
        <f>RSI!I1211</f>
        <v>44.130171227207562</v>
      </c>
      <c r="D1211" s="2">
        <f>MACD!E1211</f>
        <v>5.1166158425075547E-2</v>
      </c>
      <c r="E1211" s="2">
        <f>MACD!F1211</f>
        <v>3.7664323074636422E-2</v>
      </c>
      <c r="F1211" s="2">
        <f>'Moving Avg'!D1211</f>
        <v>2.2119999999999997</v>
      </c>
      <c r="G1211" s="2">
        <f>'Moving Avg'!F1211</f>
        <v>2.2779999999999996</v>
      </c>
      <c r="H1211" s="2">
        <f>'Moving Avg'!G1211</f>
        <v>2.2487999999999992</v>
      </c>
      <c r="I1211" s="2">
        <f>'Moving Avg'!H1211</f>
        <v>2.0950500000000023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  <c r="M1211" s="8">
        <f t="shared" si="180"/>
        <v>25</v>
      </c>
      <c r="N1211" s="8">
        <f t="shared" si="181"/>
        <v>0</v>
      </c>
      <c r="O1211" s="8">
        <f t="shared" si="182"/>
        <v>50</v>
      </c>
      <c r="P1211" s="8">
        <f t="shared" si="183"/>
        <v>16.5</v>
      </c>
      <c r="Q1211" s="9">
        <f t="shared" si="184"/>
        <v>18.725000000000001</v>
      </c>
      <c r="R1211" s="9">
        <f t="shared" si="185"/>
        <v>26.625</v>
      </c>
      <c r="S1211" s="9">
        <f t="shared" si="186"/>
        <v>23.675000000000001</v>
      </c>
      <c r="T1211" s="9">
        <f t="shared" si="187"/>
        <v>22.875</v>
      </c>
      <c r="U1211" s="8">
        <f t="shared" si="188"/>
        <v>23.008333333333336</v>
      </c>
      <c r="V1211" s="8">
        <f t="shared" si="189"/>
        <v>22.975000000000001</v>
      </c>
    </row>
    <row r="1212" spans="1:22" ht="13.5" x14ac:dyDescent="0.25">
      <c r="A1212" s="3">
        <f>RSI!A1212</f>
        <v>44077</v>
      </c>
      <c r="B1212" s="2">
        <f>RSI!B1212</f>
        <v>2.14</v>
      </c>
      <c r="C1212" s="2">
        <f>RSI!I1212</f>
        <v>28.470699535475617</v>
      </c>
      <c r="D1212" s="2">
        <f>MACD!E1212</f>
        <v>5.9763562994199493E-2</v>
      </c>
      <c r="E1212" s="2">
        <f>MACD!F1212</f>
        <v>4.2084171058549037E-2</v>
      </c>
      <c r="F1212" s="2">
        <f>'Moving Avg'!D1212</f>
        <v>2.1900000000000004</v>
      </c>
      <c r="G1212" s="2">
        <f>'Moving Avg'!F1212</f>
        <v>2.2654999999999998</v>
      </c>
      <c r="H1212" s="2">
        <f>'Moving Avg'!G1212</f>
        <v>2.2483999999999993</v>
      </c>
      <c r="I1212" s="2">
        <f>'Moving Avg'!H1212</f>
        <v>2.0972500000000025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  <c r="M1212" s="8">
        <f t="shared" si="180"/>
        <v>50</v>
      </c>
      <c r="N1212" s="8">
        <f t="shared" si="181"/>
        <v>0</v>
      </c>
      <c r="O1212" s="8">
        <f t="shared" si="182"/>
        <v>50</v>
      </c>
      <c r="P1212" s="8">
        <f t="shared" si="183"/>
        <v>16.5</v>
      </c>
      <c r="Q1212" s="9">
        <f t="shared" si="184"/>
        <v>27.475000000000001</v>
      </c>
      <c r="R1212" s="9">
        <f t="shared" si="185"/>
        <v>31.625</v>
      </c>
      <c r="S1212" s="9">
        <f t="shared" si="186"/>
        <v>27.425000000000001</v>
      </c>
      <c r="T1212" s="9">
        <f t="shared" si="187"/>
        <v>29.125</v>
      </c>
      <c r="U1212" s="8">
        <f t="shared" si="188"/>
        <v>28.841666666666669</v>
      </c>
      <c r="V1212" s="8">
        <f t="shared" si="189"/>
        <v>28.912500000000001</v>
      </c>
    </row>
    <row r="1213" spans="1:22" ht="13.5" x14ac:dyDescent="0.25">
      <c r="A1213" s="3">
        <f>RSI!A1213</f>
        <v>44078</v>
      </c>
      <c r="B1213" s="2">
        <f>RSI!B1213</f>
        <v>2.06</v>
      </c>
      <c r="C1213" s="2">
        <f>RSI!I1213</f>
        <v>21.804688237371593</v>
      </c>
      <c r="D1213" s="2">
        <f>MACD!E1213</f>
        <v>7.3681602893151954E-2</v>
      </c>
      <c r="E1213" s="2">
        <f>MACD!F1213</f>
        <v>4.8403657425469621E-2</v>
      </c>
      <c r="F1213" s="2">
        <f>'Moving Avg'!D1213</f>
        <v>2.1640000000000001</v>
      </c>
      <c r="G1213" s="2">
        <f>'Moving Avg'!F1213</f>
        <v>2.2534999999999998</v>
      </c>
      <c r="H1213" s="2">
        <f>'Moving Avg'!G1213</f>
        <v>2.2475999999999994</v>
      </c>
      <c r="I1213" s="2">
        <f>'Moving Avg'!H1213</f>
        <v>2.0990500000000027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  <c r="M1213" s="8">
        <f t="shared" si="180"/>
        <v>50</v>
      </c>
      <c r="N1213" s="8">
        <f t="shared" si="181"/>
        <v>0</v>
      </c>
      <c r="O1213" s="8">
        <f t="shared" si="182"/>
        <v>50</v>
      </c>
      <c r="P1213" s="8">
        <f t="shared" si="183"/>
        <v>16.5</v>
      </c>
      <c r="Q1213" s="9">
        <f t="shared" si="184"/>
        <v>27.475000000000001</v>
      </c>
      <c r="R1213" s="9">
        <f t="shared" si="185"/>
        <v>31.625</v>
      </c>
      <c r="S1213" s="9">
        <f t="shared" si="186"/>
        <v>27.425000000000001</v>
      </c>
      <c r="T1213" s="9">
        <f t="shared" si="187"/>
        <v>29.125</v>
      </c>
      <c r="U1213" s="8">
        <f t="shared" si="188"/>
        <v>28.841666666666669</v>
      </c>
      <c r="V1213" s="8">
        <f t="shared" si="189"/>
        <v>28.912500000000001</v>
      </c>
    </row>
    <row r="1214" spans="1:22" ht="13.5" x14ac:dyDescent="0.25">
      <c r="A1214" s="3">
        <f>RSI!A1214</f>
        <v>44081</v>
      </c>
      <c r="B1214" s="2">
        <f>RSI!B1214</f>
        <v>2.06</v>
      </c>
      <c r="C1214" s="2">
        <f>RSI!I1214</f>
        <v>21.804688237371593</v>
      </c>
      <c r="D1214" s="2">
        <f>MACD!E1214</f>
        <v>7.7364607339418079E-2</v>
      </c>
      <c r="E1214" s="2">
        <f>MACD!F1214</f>
        <v>5.4195847408259314E-2</v>
      </c>
      <c r="F1214" s="2">
        <f>'Moving Avg'!D1214</f>
        <v>2.1380000000000003</v>
      </c>
      <c r="G1214" s="2">
        <f>'Moving Avg'!F1214</f>
        <v>2.2415000000000003</v>
      </c>
      <c r="H1214" s="2">
        <f>'Moving Avg'!G1214</f>
        <v>2.2467999999999995</v>
      </c>
      <c r="I1214" s="2">
        <f>'Moving Avg'!H1214</f>
        <v>2.1008500000000025</v>
      </c>
      <c r="J1214" s="6" t="str">
        <f>OBV!F1214</f>
        <v>BEARISH</v>
      </c>
      <c r="K1214" s="6" t="str">
        <f>OBV!G1214</f>
        <v>NEUTRAL</v>
      </c>
      <c r="L1214" s="6" t="str">
        <f>OBV!H1214</f>
        <v>CONFIRMED BEARISH</v>
      </c>
      <c r="M1214" s="8">
        <f t="shared" si="180"/>
        <v>50</v>
      </c>
      <c r="N1214" s="8">
        <f t="shared" si="181"/>
        <v>0</v>
      </c>
      <c r="O1214" s="8">
        <f t="shared" si="182"/>
        <v>50</v>
      </c>
      <c r="P1214" s="8">
        <f t="shared" si="183"/>
        <v>16.5</v>
      </c>
      <c r="Q1214" s="9">
        <f t="shared" si="184"/>
        <v>27.475000000000001</v>
      </c>
      <c r="R1214" s="9">
        <f t="shared" si="185"/>
        <v>31.625</v>
      </c>
      <c r="S1214" s="9">
        <f t="shared" si="186"/>
        <v>27.425000000000001</v>
      </c>
      <c r="T1214" s="9">
        <f t="shared" si="187"/>
        <v>29.125</v>
      </c>
      <c r="U1214" s="8">
        <f t="shared" si="188"/>
        <v>28.841666666666669</v>
      </c>
      <c r="V1214" s="8">
        <f t="shared" si="189"/>
        <v>28.912500000000001</v>
      </c>
    </row>
    <row r="1215" spans="1:22" ht="13.5" x14ac:dyDescent="0.25">
      <c r="A1215" s="3">
        <f>RSI!A1215</f>
        <v>44082</v>
      </c>
      <c r="B1215" s="2">
        <f>RSI!B1215</f>
        <v>2.06</v>
      </c>
      <c r="C1215" s="2">
        <f>RSI!I1215</f>
        <v>21.804688237371593</v>
      </c>
      <c r="D1215" s="2">
        <f>MACD!E1215</f>
        <v>8.1533746351855285E-2</v>
      </c>
      <c r="E1215" s="2">
        <f>MACD!F1215</f>
        <v>5.9663427196978508E-2</v>
      </c>
      <c r="F1215" s="2">
        <f>'Moving Avg'!D1215</f>
        <v>2.1120000000000005</v>
      </c>
      <c r="G1215" s="2">
        <f>'Moving Avg'!F1215</f>
        <v>2.2295000000000007</v>
      </c>
      <c r="H1215" s="2">
        <f>'Moving Avg'!G1215</f>
        <v>2.2459999999999996</v>
      </c>
      <c r="I1215" s="2">
        <f>'Moving Avg'!H1215</f>
        <v>2.1026500000000028</v>
      </c>
      <c r="J1215" s="6" t="str">
        <f>OBV!F1215</f>
        <v>BEARISH</v>
      </c>
      <c r="K1215" s="6" t="str">
        <f>OBV!G1215</f>
        <v>NEUTRAL</v>
      </c>
      <c r="L1215" s="6" t="str">
        <f>OBV!H1215</f>
        <v>CONFIRMED BEARISH</v>
      </c>
      <c r="M1215" s="8">
        <f t="shared" si="180"/>
        <v>50</v>
      </c>
      <c r="N1215" s="8">
        <f t="shared" si="181"/>
        <v>0</v>
      </c>
      <c r="O1215" s="8">
        <f t="shared" si="182"/>
        <v>50</v>
      </c>
      <c r="P1215" s="8">
        <f t="shared" si="183"/>
        <v>16.5</v>
      </c>
      <c r="Q1215" s="9">
        <f t="shared" si="184"/>
        <v>27.475000000000001</v>
      </c>
      <c r="R1215" s="9">
        <f t="shared" si="185"/>
        <v>31.625</v>
      </c>
      <c r="S1215" s="9">
        <f t="shared" si="186"/>
        <v>27.425000000000001</v>
      </c>
      <c r="T1215" s="9">
        <f t="shared" si="187"/>
        <v>29.125</v>
      </c>
      <c r="U1215" s="8">
        <f t="shared" si="188"/>
        <v>28.841666666666669</v>
      </c>
      <c r="V1215" s="8">
        <f t="shared" si="189"/>
        <v>28.912500000000001</v>
      </c>
    </row>
    <row r="1216" spans="1:22" ht="13.5" x14ac:dyDescent="0.25">
      <c r="A1216" s="3">
        <f>RSI!A1216</f>
        <v>44083</v>
      </c>
      <c r="B1216" s="2">
        <f>RSI!B1216</f>
        <v>2</v>
      </c>
      <c r="C1216" s="2">
        <f>RSI!I1216</f>
        <v>17.882625751165293</v>
      </c>
      <c r="D1216" s="2">
        <f>MACD!E1216</f>
        <v>9.0480692913144978E-2</v>
      </c>
      <c r="E1216" s="2">
        <f>MACD!F1216</f>
        <v>6.5826880340211807E-2</v>
      </c>
      <c r="F1216" s="2">
        <f>'Moving Avg'!D1216</f>
        <v>2.0640000000000001</v>
      </c>
      <c r="G1216" s="2">
        <f>'Moving Avg'!F1216</f>
        <v>2.2145000000000006</v>
      </c>
      <c r="H1216" s="2">
        <f>'Moving Avg'!G1216</f>
        <v>2.2439999999999998</v>
      </c>
      <c r="I1216" s="2">
        <f>'Moving Avg'!H1216</f>
        <v>2.1041500000000029</v>
      </c>
      <c r="J1216" s="6" t="str">
        <f>OBV!F1216</f>
        <v>BEARISH</v>
      </c>
      <c r="K1216" s="6" t="str">
        <f>OBV!G1216</f>
        <v>NEUTRAL</v>
      </c>
      <c r="L1216" s="6" t="str">
        <f>OBV!H1216</f>
        <v>CONFIRMED BEARISH</v>
      </c>
      <c r="M1216" s="8">
        <f t="shared" si="180"/>
        <v>50</v>
      </c>
      <c r="N1216" s="8">
        <f t="shared" si="181"/>
        <v>0</v>
      </c>
      <c r="O1216" s="8">
        <f t="shared" si="182"/>
        <v>0</v>
      </c>
      <c r="P1216" s="8">
        <f t="shared" si="183"/>
        <v>16.5</v>
      </c>
      <c r="Q1216" s="9">
        <f t="shared" si="184"/>
        <v>19.975000000000001</v>
      </c>
      <c r="R1216" s="9">
        <f t="shared" si="185"/>
        <v>14.125</v>
      </c>
      <c r="S1216" s="9">
        <f t="shared" si="186"/>
        <v>14.925000000000001</v>
      </c>
      <c r="T1216" s="9">
        <f t="shared" si="187"/>
        <v>16.625</v>
      </c>
      <c r="U1216" s="8">
        <f t="shared" si="188"/>
        <v>16.341666666666669</v>
      </c>
      <c r="V1216" s="8">
        <f t="shared" si="189"/>
        <v>16.412500000000001</v>
      </c>
    </row>
    <row r="1217" spans="1:22" ht="13.5" x14ac:dyDescent="0.25">
      <c r="A1217" s="3">
        <f>RSI!A1217</f>
        <v>44084</v>
      </c>
      <c r="B1217" s="2">
        <f>RSI!B1217</f>
        <v>2</v>
      </c>
      <c r="C1217" s="2">
        <f>RSI!I1217</f>
        <v>17.882625751165293</v>
      </c>
      <c r="D1217" s="2">
        <f>MACD!E1217</f>
        <v>9.9308292721413505E-2</v>
      </c>
      <c r="E1217" s="2">
        <f>MACD!F1217</f>
        <v>7.2523162816452158E-2</v>
      </c>
      <c r="F1217" s="2">
        <f>'Moving Avg'!D1217</f>
        <v>2.036</v>
      </c>
      <c r="G1217" s="2">
        <f>'Moving Avg'!F1217</f>
        <v>2.1995000000000005</v>
      </c>
      <c r="H1217" s="2">
        <f>'Moving Avg'!G1217</f>
        <v>2.242</v>
      </c>
      <c r="I1217" s="2">
        <f>'Moving Avg'!H1217</f>
        <v>2.105400000000003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  <c r="M1217" s="8">
        <f t="shared" si="180"/>
        <v>50</v>
      </c>
      <c r="N1217" s="8">
        <f t="shared" si="181"/>
        <v>0</v>
      </c>
      <c r="O1217" s="8">
        <f t="shared" si="182"/>
        <v>0</v>
      </c>
      <c r="P1217" s="8">
        <f t="shared" si="183"/>
        <v>16.5</v>
      </c>
      <c r="Q1217" s="9">
        <f t="shared" si="184"/>
        <v>19.975000000000001</v>
      </c>
      <c r="R1217" s="9">
        <f t="shared" si="185"/>
        <v>14.125</v>
      </c>
      <c r="S1217" s="9">
        <f t="shared" si="186"/>
        <v>14.925000000000001</v>
      </c>
      <c r="T1217" s="9">
        <f t="shared" si="187"/>
        <v>16.625</v>
      </c>
      <c r="U1217" s="8">
        <f t="shared" si="188"/>
        <v>16.341666666666669</v>
      </c>
      <c r="V1217" s="8">
        <f t="shared" si="189"/>
        <v>16.412500000000001</v>
      </c>
    </row>
    <row r="1218" spans="1:22" ht="13.5" x14ac:dyDescent="0.25">
      <c r="A1218" s="3">
        <f>RSI!A1218</f>
        <v>44085</v>
      </c>
      <c r="B1218" s="2">
        <f>RSI!B1218</f>
        <v>2.0099999999999998</v>
      </c>
      <c r="C1218" s="2">
        <f>RSI!I1218</f>
        <v>20.641771903679881</v>
      </c>
      <c r="D1218" s="2">
        <f>MACD!E1218</f>
        <v>9.7970277839328546E-2</v>
      </c>
      <c r="E1218" s="2">
        <f>MACD!F1218</f>
        <v>7.7612585821027438E-2</v>
      </c>
      <c r="F1218" s="2">
        <f>'Moving Avg'!D1218</f>
        <v>2.0260000000000002</v>
      </c>
      <c r="G1218" s="2">
        <f>'Moving Avg'!F1218</f>
        <v>2.1845000000000008</v>
      </c>
      <c r="H1218" s="2">
        <f>'Moving Avg'!G1218</f>
        <v>2.2387999999999999</v>
      </c>
      <c r="I1218" s="2">
        <f>'Moving Avg'!H1218</f>
        <v>2.1067000000000031</v>
      </c>
      <c r="J1218" s="6" t="str">
        <f>OBV!F1218</f>
        <v>BEARISH</v>
      </c>
      <c r="K1218" s="6" t="str">
        <f>OBV!G1218</f>
        <v>NEUTRAL</v>
      </c>
      <c r="L1218" s="6" t="str">
        <f>OBV!H1218</f>
        <v>CONFIRMED BEARISH</v>
      </c>
      <c r="M1218" s="8">
        <f t="shared" ref="M1218:M1281" si="190">IF(C1218&lt;30,50, IF(C1218&gt;70, 0, 25))</f>
        <v>50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16.5</v>
      </c>
      <c r="Q1218" s="9">
        <f t="shared" si="184"/>
        <v>19.975000000000001</v>
      </c>
      <c r="R1218" s="9">
        <f t="shared" si="185"/>
        <v>14.125</v>
      </c>
      <c r="S1218" s="9">
        <f t="shared" si="186"/>
        <v>14.925000000000001</v>
      </c>
      <c r="T1218" s="9">
        <f t="shared" si="187"/>
        <v>16.625</v>
      </c>
      <c r="U1218" s="8">
        <f t="shared" si="188"/>
        <v>16.341666666666669</v>
      </c>
      <c r="V1218" s="8">
        <f t="shared" si="189"/>
        <v>16.412500000000001</v>
      </c>
    </row>
    <row r="1219" spans="1:22" ht="13.5" x14ac:dyDescent="0.25">
      <c r="A1219" s="3">
        <f>RSI!A1219</f>
        <v>44088</v>
      </c>
      <c r="B1219" s="2">
        <f>RSI!B1219</f>
        <v>2</v>
      </c>
      <c r="C1219" s="2">
        <f>RSI!I1219</f>
        <v>19.92093973989887</v>
      </c>
      <c r="D1219" s="2">
        <f>MACD!E1219</f>
        <v>9.8597527970580412E-2</v>
      </c>
      <c r="E1219" s="2">
        <f>MACD!F1219</f>
        <v>8.1809574250938044E-2</v>
      </c>
      <c r="F1219" s="2">
        <f>'Moving Avg'!D1219</f>
        <v>2.0140000000000002</v>
      </c>
      <c r="G1219" s="2">
        <f>'Moving Avg'!F1219</f>
        <v>2.169</v>
      </c>
      <c r="H1219" s="2">
        <f>'Moving Avg'!G1219</f>
        <v>2.2353999999999998</v>
      </c>
      <c r="I1219" s="2">
        <f>'Moving Avg'!H1219</f>
        <v>2.1079000000000034</v>
      </c>
      <c r="J1219" s="6" t="str">
        <f>OBV!F1219</f>
        <v>BEARISH</v>
      </c>
      <c r="K1219" s="6" t="str">
        <f>OBV!G1219</f>
        <v>NEUTRAL</v>
      </c>
      <c r="L1219" s="6" t="str">
        <f>OBV!H1219</f>
        <v>CONFIRMED BEARISH</v>
      </c>
      <c r="M1219" s="8">
        <f t="shared" si="190"/>
        <v>50</v>
      </c>
      <c r="N1219" s="8">
        <f t="shared" si="191"/>
        <v>0</v>
      </c>
      <c r="O1219" s="8">
        <f t="shared" si="192"/>
        <v>0</v>
      </c>
      <c r="P1219" s="8">
        <f t="shared" si="193"/>
        <v>16.5</v>
      </c>
      <c r="Q1219" s="9">
        <f t="shared" ref="Q1219:Q1282" si="194">0.35*M1219+N1219*0.35+O1219*0.15+P1219*0.15</f>
        <v>19.975000000000001</v>
      </c>
      <c r="R1219" s="9">
        <f t="shared" ref="R1219:R1282" si="195">M1219*0.2+N1219*0.2+O1219*0.35+P1219*0.25</f>
        <v>14.125</v>
      </c>
      <c r="S1219" s="9">
        <f t="shared" ref="S1219:S1282" si="196">M1219*0.15+N1219*0.15+O1219*0.25+P1219*0.45</f>
        <v>14.925000000000001</v>
      </c>
      <c r="T1219" s="9">
        <f t="shared" ref="T1219:T1282" si="197">0.25*SUM(M1219:P1219)</f>
        <v>16.625</v>
      </c>
      <c r="U1219" s="8">
        <f t="shared" ref="U1219:U1282" si="198">SUM(Q1219:S1219)/3</f>
        <v>16.341666666666669</v>
      </c>
      <c r="V1219" s="8">
        <f t="shared" ref="V1219:V1282" si="199">SUM(Q1219:T1219)/4</f>
        <v>16.412500000000001</v>
      </c>
    </row>
    <row r="1220" spans="1:22" ht="13.5" x14ac:dyDescent="0.25">
      <c r="A1220" s="3">
        <f>RSI!A1220</f>
        <v>44089</v>
      </c>
      <c r="B1220" s="2">
        <f>RSI!B1220</f>
        <v>2</v>
      </c>
      <c r="C1220" s="2">
        <f>RSI!I1220</f>
        <v>19.92093973989887</v>
      </c>
      <c r="D1220" s="2">
        <f>MACD!E1220</f>
        <v>0.10013058687146925</v>
      </c>
      <c r="E1220" s="2">
        <f>MACD!F1220</f>
        <v>8.5473776775044294E-2</v>
      </c>
      <c r="F1220" s="2">
        <f>'Moving Avg'!D1220</f>
        <v>2.0019999999999998</v>
      </c>
      <c r="G1220" s="2">
        <f>'Moving Avg'!F1220</f>
        <v>2.1535000000000002</v>
      </c>
      <c r="H1220" s="2">
        <f>'Moving Avg'!G1220</f>
        <v>2.2319999999999998</v>
      </c>
      <c r="I1220" s="2">
        <f>'Moving Avg'!H1220</f>
        <v>2.1091000000000033</v>
      </c>
      <c r="J1220" s="6" t="str">
        <f>OBV!F1220</f>
        <v>BEARISH</v>
      </c>
      <c r="K1220" s="6" t="str">
        <f>OBV!G1220</f>
        <v>NEUTRAL</v>
      </c>
      <c r="L1220" s="6" t="str">
        <f>OBV!H1220</f>
        <v>CONFIRMED BEARISH</v>
      </c>
      <c r="M1220" s="8">
        <f t="shared" si="190"/>
        <v>50</v>
      </c>
      <c r="N1220" s="8">
        <f t="shared" si="191"/>
        <v>0</v>
      </c>
      <c r="O1220" s="8">
        <f t="shared" si="192"/>
        <v>0</v>
      </c>
      <c r="P1220" s="8">
        <f t="shared" si="193"/>
        <v>16.5</v>
      </c>
      <c r="Q1220" s="9">
        <f t="shared" si="194"/>
        <v>19.975000000000001</v>
      </c>
      <c r="R1220" s="9">
        <f t="shared" si="195"/>
        <v>14.125</v>
      </c>
      <c r="S1220" s="9">
        <f t="shared" si="196"/>
        <v>14.925000000000001</v>
      </c>
      <c r="T1220" s="9">
        <f t="shared" si="197"/>
        <v>16.625</v>
      </c>
      <c r="U1220" s="8">
        <f t="shared" si="198"/>
        <v>16.341666666666669</v>
      </c>
      <c r="V1220" s="8">
        <f t="shared" si="199"/>
        <v>16.412500000000001</v>
      </c>
    </row>
    <row r="1221" spans="1:22" ht="13.5" x14ac:dyDescent="0.25">
      <c r="A1221" s="3">
        <f>RSI!A1221</f>
        <v>44090</v>
      </c>
      <c r="B1221" s="2">
        <f>RSI!B1221</f>
        <v>2</v>
      </c>
      <c r="C1221" s="2">
        <f>RSI!I1221</f>
        <v>19.92093973989887</v>
      </c>
      <c r="D1221" s="2">
        <f>MACD!E1221</f>
        <v>0.11004816194343059</v>
      </c>
      <c r="E1221" s="2">
        <f>MACD!F1221</f>
        <v>9.0388653808721547E-2</v>
      </c>
      <c r="F1221" s="2">
        <f>'Moving Avg'!D1221</f>
        <v>2.0019999999999998</v>
      </c>
      <c r="G1221" s="2">
        <f>'Moving Avg'!F1221</f>
        <v>2.1379999999999999</v>
      </c>
      <c r="H1221" s="2">
        <f>'Moving Avg'!G1221</f>
        <v>2.2278000000000002</v>
      </c>
      <c r="I1221" s="2">
        <f>'Moving Avg'!H1221</f>
        <v>2.1100500000000033</v>
      </c>
      <c r="J1221" s="6" t="str">
        <f>OBV!F1221</f>
        <v>BULLISH</v>
      </c>
      <c r="K1221" s="6" t="str">
        <f>OBV!G1221</f>
        <v>NEUTRAL</v>
      </c>
      <c r="L1221" s="6" t="str">
        <f>OBV!H1221</f>
        <v>NEUTRAL</v>
      </c>
      <c r="M1221" s="8">
        <f t="shared" si="190"/>
        <v>50</v>
      </c>
      <c r="N1221" s="8">
        <f t="shared" si="191"/>
        <v>0</v>
      </c>
      <c r="O1221" s="8">
        <f t="shared" si="192"/>
        <v>0</v>
      </c>
      <c r="P1221" s="8">
        <f t="shared" si="193"/>
        <v>49.5</v>
      </c>
      <c r="Q1221" s="9">
        <f t="shared" si="194"/>
        <v>24.925000000000001</v>
      </c>
      <c r="R1221" s="9">
        <f t="shared" si="195"/>
        <v>22.375</v>
      </c>
      <c r="S1221" s="9">
        <f t="shared" si="196"/>
        <v>29.775000000000002</v>
      </c>
      <c r="T1221" s="9">
        <f t="shared" si="197"/>
        <v>24.875</v>
      </c>
      <c r="U1221" s="8">
        <f t="shared" si="198"/>
        <v>25.691666666666666</v>
      </c>
      <c r="V1221" s="8">
        <f t="shared" si="199"/>
        <v>25.487500000000001</v>
      </c>
    </row>
    <row r="1222" spans="1:22" ht="13.5" x14ac:dyDescent="0.25">
      <c r="A1222" s="3">
        <f>RSI!A1222</f>
        <v>44091</v>
      </c>
      <c r="B1222" s="2">
        <f>RSI!B1222</f>
        <v>2</v>
      </c>
      <c r="C1222" s="2">
        <f>RSI!I1222</f>
        <v>19.92093973989887</v>
      </c>
      <c r="D1222" s="2">
        <f>MACD!E1222</f>
        <v>0.10391465908592545</v>
      </c>
      <c r="E1222" s="2">
        <f>MACD!F1222</f>
        <v>9.3093854864162329E-2</v>
      </c>
      <c r="F1222" s="2">
        <f>'Moving Avg'!D1222</f>
        <v>2.0019999999999998</v>
      </c>
      <c r="G1222" s="2">
        <f>'Moving Avg'!F1222</f>
        <v>2.1224999999999996</v>
      </c>
      <c r="H1222" s="2">
        <f>'Moving Avg'!G1222</f>
        <v>2.2231999999999998</v>
      </c>
      <c r="I1222" s="2">
        <f>'Moving Avg'!H1222</f>
        <v>2.1110000000000038</v>
      </c>
      <c r="J1222" s="6" t="str">
        <f>OBV!F1222</f>
        <v>BULLISH</v>
      </c>
      <c r="K1222" s="6" t="str">
        <f>OBV!G1222</f>
        <v>NEUTRAL</v>
      </c>
      <c r="L1222" s="6" t="str">
        <f>OBV!H1222</f>
        <v>NEUTRAL</v>
      </c>
      <c r="M1222" s="8">
        <f t="shared" si="190"/>
        <v>50</v>
      </c>
      <c r="N1222" s="8">
        <f t="shared" si="191"/>
        <v>0</v>
      </c>
      <c r="O1222" s="8">
        <f t="shared" si="192"/>
        <v>0</v>
      </c>
      <c r="P1222" s="8">
        <f t="shared" si="193"/>
        <v>49.5</v>
      </c>
      <c r="Q1222" s="9">
        <f t="shared" si="194"/>
        <v>24.925000000000001</v>
      </c>
      <c r="R1222" s="9">
        <f t="shared" si="195"/>
        <v>22.375</v>
      </c>
      <c r="S1222" s="9">
        <f t="shared" si="196"/>
        <v>29.775000000000002</v>
      </c>
      <c r="T1222" s="9">
        <f t="shared" si="197"/>
        <v>24.875</v>
      </c>
      <c r="U1222" s="8">
        <f t="shared" si="198"/>
        <v>25.691666666666666</v>
      </c>
      <c r="V1222" s="8">
        <f t="shared" si="199"/>
        <v>25.487500000000001</v>
      </c>
    </row>
    <row r="1223" spans="1:22" ht="13.5" x14ac:dyDescent="0.25">
      <c r="A1223" s="3">
        <f>RSI!A1223</f>
        <v>44092</v>
      </c>
      <c r="B1223" s="2">
        <f>RSI!B1223</f>
        <v>2</v>
      </c>
      <c r="C1223" s="2">
        <f>RSI!I1223</f>
        <v>19.92093973989887</v>
      </c>
      <c r="D1223" s="2">
        <f>MACD!E1223</f>
        <v>8.7212744777783957E-2</v>
      </c>
      <c r="E1223" s="2">
        <f>MACD!F1223</f>
        <v>9.1917632846886657E-2</v>
      </c>
      <c r="F1223" s="2">
        <f>'Moving Avg'!D1223</f>
        <v>2</v>
      </c>
      <c r="G1223" s="2">
        <f>'Moving Avg'!F1223</f>
        <v>2.1069999999999998</v>
      </c>
      <c r="H1223" s="2">
        <f>'Moving Avg'!G1223</f>
        <v>2.2186000000000003</v>
      </c>
      <c r="I1223" s="2">
        <f>'Moving Avg'!H1223</f>
        <v>2.1119500000000038</v>
      </c>
      <c r="J1223" s="6" t="str">
        <f>OBV!F1223</f>
        <v>BEARISH</v>
      </c>
      <c r="K1223" s="6" t="str">
        <f>OBV!G1223</f>
        <v>NEUTRAL</v>
      </c>
      <c r="L1223" s="6" t="str">
        <f>OBV!H1223</f>
        <v>CONFIRMED BEARISH</v>
      </c>
      <c r="M1223" s="8">
        <f t="shared" si="190"/>
        <v>50</v>
      </c>
      <c r="N1223" s="8">
        <f t="shared" si="191"/>
        <v>45</v>
      </c>
      <c r="O1223" s="8">
        <f t="shared" si="192"/>
        <v>0</v>
      </c>
      <c r="P1223" s="8">
        <f t="shared" si="193"/>
        <v>16.5</v>
      </c>
      <c r="Q1223" s="9">
        <f t="shared" si="194"/>
        <v>35.725000000000001</v>
      </c>
      <c r="R1223" s="9">
        <f t="shared" si="195"/>
        <v>23.125</v>
      </c>
      <c r="S1223" s="9">
        <f t="shared" si="196"/>
        <v>21.675000000000001</v>
      </c>
      <c r="T1223" s="9">
        <f t="shared" si="197"/>
        <v>27.875</v>
      </c>
      <c r="U1223" s="8">
        <f t="shared" si="198"/>
        <v>26.841666666666669</v>
      </c>
      <c r="V1223" s="8">
        <f t="shared" si="199"/>
        <v>27.1</v>
      </c>
    </row>
    <row r="1224" spans="1:22" ht="13.5" x14ac:dyDescent="0.25">
      <c r="A1224" s="3">
        <f>RSI!A1224</f>
        <v>44095</v>
      </c>
      <c r="B1224" s="2">
        <f>RSI!B1224</f>
        <v>2</v>
      </c>
      <c r="C1224" s="2">
        <f>RSI!I1224</f>
        <v>19.92093973989887</v>
      </c>
      <c r="D1224" s="2">
        <f>MACD!E1224</f>
        <v>7.3817082630062814E-2</v>
      </c>
      <c r="E1224" s="2">
        <f>MACD!F1224</f>
        <v>8.8297522803521891E-2</v>
      </c>
      <c r="F1224" s="2">
        <f>'Moving Avg'!D1224</f>
        <v>2</v>
      </c>
      <c r="G1224" s="2">
        <f>'Moving Avg'!F1224</f>
        <v>2.0944999999999996</v>
      </c>
      <c r="H1224" s="2">
        <f>'Moving Avg'!G1224</f>
        <v>2.214</v>
      </c>
      <c r="I1224" s="2">
        <f>'Moving Avg'!H1224</f>
        <v>2.1129000000000038</v>
      </c>
      <c r="J1224" s="6" t="str">
        <f>OBV!F1224</f>
        <v>NEUTRAL</v>
      </c>
      <c r="K1224" s="6" t="str">
        <f>OBV!G1224</f>
        <v>NEUTRAL</v>
      </c>
      <c r="L1224" s="6" t="str">
        <f>OBV!H1224</f>
        <v>NEUTRAL</v>
      </c>
      <c r="M1224" s="8">
        <f t="shared" si="190"/>
        <v>50</v>
      </c>
      <c r="N1224" s="8">
        <f t="shared" si="191"/>
        <v>45</v>
      </c>
      <c r="O1224" s="8">
        <f t="shared" si="192"/>
        <v>0</v>
      </c>
      <c r="P1224" s="8">
        <f t="shared" si="193"/>
        <v>33</v>
      </c>
      <c r="Q1224" s="9">
        <f t="shared" si="194"/>
        <v>38.200000000000003</v>
      </c>
      <c r="R1224" s="9">
        <f t="shared" si="195"/>
        <v>27.25</v>
      </c>
      <c r="S1224" s="9">
        <f t="shared" si="196"/>
        <v>29.1</v>
      </c>
      <c r="T1224" s="9">
        <f t="shared" si="197"/>
        <v>32</v>
      </c>
      <c r="U1224" s="8">
        <f t="shared" si="198"/>
        <v>31.516666666666669</v>
      </c>
      <c r="V1224" s="8">
        <f t="shared" si="199"/>
        <v>31.637500000000003</v>
      </c>
    </row>
    <row r="1225" spans="1:22" ht="13.5" x14ac:dyDescent="0.25">
      <c r="A1225" s="3">
        <f>RSI!A1225</f>
        <v>44096</v>
      </c>
      <c r="B1225" s="2">
        <f>RSI!B1225</f>
        <v>2</v>
      </c>
      <c r="C1225" s="2">
        <f>RSI!I1225</f>
        <v>19.92093973989887</v>
      </c>
      <c r="D1225" s="2">
        <f>MACD!E1225</f>
        <v>6.3164446102588645E-2</v>
      </c>
      <c r="E1225" s="2">
        <f>MACD!F1225</f>
        <v>8.3270907463335236E-2</v>
      </c>
      <c r="F1225" s="2">
        <f>'Moving Avg'!D1225</f>
        <v>2</v>
      </c>
      <c r="G1225" s="2">
        <f>'Moving Avg'!F1225</f>
        <v>2.0819999999999999</v>
      </c>
      <c r="H1225" s="2">
        <f>'Moving Avg'!G1225</f>
        <v>2.2094</v>
      </c>
      <c r="I1225" s="2">
        <f>'Moving Avg'!H1225</f>
        <v>2.1136000000000039</v>
      </c>
      <c r="J1225" s="6" t="str">
        <f>OBV!F1225</f>
        <v>NEUTRAL</v>
      </c>
      <c r="K1225" s="6" t="str">
        <f>OBV!G1225</f>
        <v>NEUTRAL</v>
      </c>
      <c r="L1225" s="6" t="str">
        <f>OBV!H1225</f>
        <v>NEUTRAL</v>
      </c>
      <c r="M1225" s="8">
        <f t="shared" si="190"/>
        <v>50</v>
      </c>
      <c r="N1225" s="8">
        <f t="shared" si="191"/>
        <v>100</v>
      </c>
      <c r="O1225" s="8">
        <f t="shared" si="192"/>
        <v>0</v>
      </c>
      <c r="P1225" s="8">
        <f t="shared" si="193"/>
        <v>33</v>
      </c>
      <c r="Q1225" s="9">
        <f t="shared" si="194"/>
        <v>57.45</v>
      </c>
      <c r="R1225" s="9">
        <f t="shared" si="195"/>
        <v>38.25</v>
      </c>
      <c r="S1225" s="9">
        <f t="shared" si="196"/>
        <v>37.35</v>
      </c>
      <c r="T1225" s="9">
        <f t="shared" si="197"/>
        <v>45.75</v>
      </c>
      <c r="U1225" s="8">
        <f t="shared" si="198"/>
        <v>44.35</v>
      </c>
      <c r="V1225" s="8">
        <f t="shared" si="199"/>
        <v>44.7</v>
      </c>
    </row>
    <row r="1226" spans="1:22" ht="13.5" x14ac:dyDescent="0.25">
      <c r="A1226" s="3">
        <f>RSI!A1226</f>
        <v>44097</v>
      </c>
      <c r="B1226" s="2">
        <f>RSI!B1226</f>
        <v>2</v>
      </c>
      <c r="C1226" s="2">
        <f>RSI!I1226</f>
        <v>19.92093973989887</v>
      </c>
      <c r="D1226" s="2">
        <f>MACD!E1226</f>
        <v>4.5551532058526689E-2</v>
      </c>
      <c r="E1226" s="2">
        <f>MACD!F1226</f>
        <v>7.5727032382373521E-2</v>
      </c>
      <c r="F1226" s="2">
        <f>'Moving Avg'!D1226</f>
        <v>2</v>
      </c>
      <c r="G1226" s="2">
        <f>'Moving Avg'!F1226</f>
        <v>2.0695000000000001</v>
      </c>
      <c r="H1226" s="2">
        <f>'Moving Avg'!G1226</f>
        <v>2.2048000000000001</v>
      </c>
      <c r="I1226" s="2">
        <f>'Moving Avg'!H1226</f>
        <v>2.1145500000000039</v>
      </c>
      <c r="J1226" s="6" t="str">
        <f>OBV!F1226</f>
        <v>NEUTRAL</v>
      </c>
      <c r="K1226" s="6" t="str">
        <f>OBV!G1226</f>
        <v>NEUTRAL</v>
      </c>
      <c r="L1226" s="6" t="str">
        <f>OBV!H1226</f>
        <v>NEUTRAL</v>
      </c>
      <c r="M1226" s="8">
        <f t="shared" si="190"/>
        <v>50</v>
      </c>
      <c r="N1226" s="8">
        <f t="shared" si="191"/>
        <v>100</v>
      </c>
      <c r="O1226" s="8">
        <f t="shared" si="192"/>
        <v>0</v>
      </c>
      <c r="P1226" s="8">
        <f t="shared" si="193"/>
        <v>33</v>
      </c>
      <c r="Q1226" s="9">
        <f t="shared" si="194"/>
        <v>57.45</v>
      </c>
      <c r="R1226" s="9">
        <f t="shared" si="195"/>
        <v>38.25</v>
      </c>
      <c r="S1226" s="9">
        <f t="shared" si="196"/>
        <v>37.35</v>
      </c>
      <c r="T1226" s="9">
        <f t="shared" si="197"/>
        <v>45.75</v>
      </c>
      <c r="U1226" s="8">
        <f t="shared" si="198"/>
        <v>44.35</v>
      </c>
      <c r="V1226" s="8">
        <f t="shared" si="199"/>
        <v>44.7</v>
      </c>
    </row>
    <row r="1227" spans="1:22" ht="13.5" x14ac:dyDescent="0.25">
      <c r="A1227" s="3">
        <f>RSI!A1227</f>
        <v>44098</v>
      </c>
      <c r="B1227" s="2">
        <f>RSI!B1227</f>
        <v>1.95</v>
      </c>
      <c r="C1227" s="2">
        <f>RSI!I1227</f>
        <v>15.138767847425029</v>
      </c>
      <c r="D1227" s="2">
        <f>MACD!E1227</f>
        <v>3.4936838353821997E-2</v>
      </c>
      <c r="E1227" s="2">
        <f>MACD!F1227</f>
        <v>6.7568993576663225E-2</v>
      </c>
      <c r="F1227" s="2">
        <f>'Moving Avg'!D1227</f>
        <v>1.9899999999999998</v>
      </c>
      <c r="G1227" s="2">
        <f>'Moving Avg'!F1227</f>
        <v>2.0545</v>
      </c>
      <c r="H1227" s="2">
        <f>'Moving Avg'!G1227</f>
        <v>2.1992000000000003</v>
      </c>
      <c r="I1227" s="2">
        <f>'Moving Avg'!H1227</f>
        <v>2.1152500000000041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  <c r="M1227" s="8">
        <f t="shared" si="190"/>
        <v>50</v>
      </c>
      <c r="N1227" s="8">
        <f t="shared" si="191"/>
        <v>100</v>
      </c>
      <c r="O1227" s="8">
        <f t="shared" si="192"/>
        <v>0</v>
      </c>
      <c r="P1227" s="8">
        <f t="shared" si="193"/>
        <v>16.5</v>
      </c>
      <c r="Q1227" s="9">
        <f t="shared" si="194"/>
        <v>54.975000000000001</v>
      </c>
      <c r="R1227" s="9">
        <f t="shared" si="195"/>
        <v>34.125</v>
      </c>
      <c r="S1227" s="9">
        <f t="shared" si="196"/>
        <v>29.925000000000001</v>
      </c>
      <c r="T1227" s="9">
        <f t="shared" si="197"/>
        <v>41.625</v>
      </c>
      <c r="U1227" s="8">
        <f t="shared" si="198"/>
        <v>39.674999999999997</v>
      </c>
      <c r="V1227" s="8">
        <f t="shared" si="199"/>
        <v>40.162499999999994</v>
      </c>
    </row>
    <row r="1228" spans="1:22" ht="13.5" x14ac:dyDescent="0.25">
      <c r="A1228" s="3">
        <f>RSI!A1228</f>
        <v>44099</v>
      </c>
      <c r="B1228" s="2">
        <f>RSI!B1228</f>
        <v>1.95</v>
      </c>
      <c r="C1228" s="2">
        <f>RSI!I1228</f>
        <v>15.138767847425029</v>
      </c>
      <c r="D1228" s="2">
        <f>MACD!E1228</f>
        <v>2.8330604387414748E-2</v>
      </c>
      <c r="E1228" s="2">
        <f>MACD!F1228</f>
        <v>5.9721315738813535E-2</v>
      </c>
      <c r="F1228" s="2">
        <f>'Moving Avg'!D1228</f>
        <v>1.98</v>
      </c>
      <c r="G1228" s="2">
        <f>'Moving Avg'!F1228</f>
        <v>2.0425000000000004</v>
      </c>
      <c r="H1228" s="2">
        <f>'Moving Avg'!G1228</f>
        <v>2.1936</v>
      </c>
      <c r="I1228" s="2">
        <f>'Moving Avg'!H1228</f>
        <v>2.1159500000000042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  <c r="M1228" s="8">
        <f t="shared" si="190"/>
        <v>50</v>
      </c>
      <c r="N1228" s="8">
        <f t="shared" si="191"/>
        <v>100</v>
      </c>
      <c r="O1228" s="8">
        <f t="shared" si="192"/>
        <v>0</v>
      </c>
      <c r="P1228" s="8">
        <f t="shared" si="193"/>
        <v>16.5</v>
      </c>
      <c r="Q1228" s="9">
        <f t="shared" si="194"/>
        <v>54.975000000000001</v>
      </c>
      <c r="R1228" s="9">
        <f t="shared" si="195"/>
        <v>34.125</v>
      </c>
      <c r="S1228" s="9">
        <f t="shared" si="196"/>
        <v>29.925000000000001</v>
      </c>
      <c r="T1228" s="9">
        <f t="shared" si="197"/>
        <v>41.625</v>
      </c>
      <c r="U1228" s="8">
        <f t="shared" si="198"/>
        <v>39.674999999999997</v>
      </c>
      <c r="V1228" s="8">
        <f t="shared" si="199"/>
        <v>40.162499999999994</v>
      </c>
    </row>
    <row r="1229" spans="1:22" ht="13.5" x14ac:dyDescent="0.25">
      <c r="A1229" s="3">
        <f>RSI!A1229</f>
        <v>44102</v>
      </c>
      <c r="B1229" s="2">
        <f>RSI!B1229</f>
        <v>1.95</v>
      </c>
      <c r="C1229" s="2">
        <f>RSI!I1229</f>
        <v>15.138767847425029</v>
      </c>
      <c r="D1229" s="2">
        <f>MACD!E1229</f>
        <v>2.1977223309603833E-2</v>
      </c>
      <c r="E1229" s="2">
        <f>MACD!F1229</f>
        <v>5.21724972529716E-2</v>
      </c>
      <c r="F1229" s="2">
        <f>'Moving Avg'!D1229</f>
        <v>1.97</v>
      </c>
      <c r="G1229" s="2">
        <f>'Moving Avg'!F1229</f>
        <v>2.0305000000000004</v>
      </c>
      <c r="H1229" s="2">
        <f>'Moving Avg'!G1229</f>
        <v>2.1880000000000002</v>
      </c>
      <c r="I1229" s="2">
        <f>'Moving Avg'!H1229</f>
        <v>2.1166500000000039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  <c r="M1229" s="8">
        <f t="shared" si="190"/>
        <v>50</v>
      </c>
      <c r="N1229" s="8">
        <f t="shared" si="191"/>
        <v>100</v>
      </c>
      <c r="O1229" s="8">
        <f t="shared" si="192"/>
        <v>0</v>
      </c>
      <c r="P1229" s="8">
        <f t="shared" si="193"/>
        <v>16.5</v>
      </c>
      <c r="Q1229" s="9">
        <f t="shared" si="194"/>
        <v>54.975000000000001</v>
      </c>
      <c r="R1229" s="9">
        <f t="shared" si="195"/>
        <v>34.125</v>
      </c>
      <c r="S1229" s="9">
        <f t="shared" si="196"/>
        <v>29.925000000000001</v>
      </c>
      <c r="T1229" s="9">
        <f t="shared" si="197"/>
        <v>41.625</v>
      </c>
      <c r="U1229" s="8">
        <f t="shared" si="198"/>
        <v>39.674999999999997</v>
      </c>
      <c r="V1229" s="8">
        <f t="shared" si="199"/>
        <v>40.162499999999994</v>
      </c>
    </row>
    <row r="1230" spans="1:22" ht="13.5" x14ac:dyDescent="0.25">
      <c r="A1230" s="3">
        <f>RSI!A1230</f>
        <v>44103</v>
      </c>
      <c r="B1230" s="2">
        <f>RSI!B1230</f>
        <v>2.0299999999999998</v>
      </c>
      <c r="C1230" s="2">
        <f>RSI!I1230</f>
        <v>42.650546868064339</v>
      </c>
      <c r="D1230" s="2">
        <f>MACD!E1230</f>
        <v>1.1392925048531399E-2</v>
      </c>
      <c r="E1230" s="2">
        <f>MACD!F1230</f>
        <v>4.4016582812083559E-2</v>
      </c>
      <c r="F1230" s="2">
        <f>'Moving Avg'!D1230</f>
        <v>1.9760000000000002</v>
      </c>
      <c r="G1230" s="2">
        <f>'Moving Avg'!F1230</f>
        <v>2.0225000000000004</v>
      </c>
      <c r="H1230" s="2">
        <f>'Moving Avg'!G1230</f>
        <v>2.1840000000000002</v>
      </c>
      <c r="I1230" s="2">
        <f>'Moving Avg'!H1230</f>
        <v>2.1177500000000036</v>
      </c>
      <c r="J1230" s="6" t="str">
        <f>OBV!F1230</f>
        <v>BULLISH</v>
      </c>
      <c r="K1230" s="6" t="str">
        <f>OBV!G1230</f>
        <v>STRONG</v>
      </c>
      <c r="L1230" s="6" t="str">
        <f>OBV!H1230</f>
        <v>CONFIRMED BULLISH</v>
      </c>
      <c r="M1230" s="8">
        <f t="shared" si="190"/>
        <v>25</v>
      </c>
      <c r="N1230" s="8">
        <f t="shared" si="191"/>
        <v>100</v>
      </c>
      <c r="O1230" s="8">
        <f t="shared" si="192"/>
        <v>0</v>
      </c>
      <c r="P1230" s="8">
        <f t="shared" si="193"/>
        <v>100</v>
      </c>
      <c r="Q1230" s="9">
        <f t="shared" si="194"/>
        <v>58.75</v>
      </c>
      <c r="R1230" s="9">
        <f t="shared" si="195"/>
        <v>50</v>
      </c>
      <c r="S1230" s="9">
        <f t="shared" si="196"/>
        <v>63.75</v>
      </c>
      <c r="T1230" s="9">
        <f t="shared" si="197"/>
        <v>56.25</v>
      </c>
      <c r="U1230" s="8">
        <f t="shared" si="198"/>
        <v>57.5</v>
      </c>
      <c r="V1230" s="8">
        <f t="shared" si="199"/>
        <v>57.1875</v>
      </c>
    </row>
    <row r="1231" spans="1:22" ht="13.5" x14ac:dyDescent="0.25">
      <c r="A1231" s="3">
        <f>RSI!A1231</f>
        <v>44104</v>
      </c>
      <c r="B1231" s="2">
        <f>RSI!B1231</f>
        <v>2.08</v>
      </c>
      <c r="C1231" s="2">
        <f>RSI!I1231</f>
        <v>52.923168010442311</v>
      </c>
      <c r="D1231" s="2">
        <f>MACD!E1231</f>
        <v>-1.07503427337452E-3</v>
      </c>
      <c r="E1231" s="2">
        <f>MACD!F1231</f>
        <v>3.4998259394991946E-2</v>
      </c>
      <c r="F1231" s="2">
        <f>'Moving Avg'!D1231</f>
        <v>1.9919999999999998</v>
      </c>
      <c r="G1231" s="2">
        <f>'Moving Avg'!F1231</f>
        <v>2.0145000000000004</v>
      </c>
      <c r="H1231" s="2">
        <f>'Moving Avg'!G1231</f>
        <v>2.1810000000000005</v>
      </c>
      <c r="I1231" s="2">
        <f>'Moving Avg'!H1231</f>
        <v>2.1191000000000035</v>
      </c>
      <c r="J1231" s="6" t="str">
        <f>OBV!F1231</f>
        <v>BULLISH</v>
      </c>
      <c r="K1231" s="6" t="str">
        <f>OBV!G1231</f>
        <v>STRONG</v>
      </c>
      <c r="L1231" s="6" t="str">
        <f>OBV!H1231</f>
        <v>CONFIRMED BULLISH</v>
      </c>
      <c r="M1231" s="8">
        <f t="shared" si="190"/>
        <v>25</v>
      </c>
      <c r="N1231" s="8">
        <f t="shared" si="191"/>
        <v>100</v>
      </c>
      <c r="O1231" s="8">
        <f t="shared" si="192"/>
        <v>0</v>
      </c>
      <c r="P1231" s="8">
        <f t="shared" si="193"/>
        <v>100</v>
      </c>
      <c r="Q1231" s="9">
        <f t="shared" si="194"/>
        <v>58.75</v>
      </c>
      <c r="R1231" s="9">
        <f t="shared" si="195"/>
        <v>50</v>
      </c>
      <c r="S1231" s="9">
        <f t="shared" si="196"/>
        <v>63.75</v>
      </c>
      <c r="T1231" s="9">
        <f t="shared" si="197"/>
        <v>56.25</v>
      </c>
      <c r="U1231" s="8">
        <f t="shared" si="198"/>
        <v>57.5</v>
      </c>
      <c r="V1231" s="8">
        <f t="shared" si="199"/>
        <v>57.1875</v>
      </c>
    </row>
    <row r="1232" spans="1:22" ht="13.5" x14ac:dyDescent="0.25">
      <c r="A1232" s="3">
        <f>RSI!A1232</f>
        <v>44105</v>
      </c>
      <c r="B1232" s="2">
        <f>RSI!B1232</f>
        <v>2.04</v>
      </c>
      <c r="C1232" s="2">
        <f>RSI!I1232</f>
        <v>45.8478546455204</v>
      </c>
      <c r="D1232" s="2">
        <f>MACD!E1232</f>
        <v>-8.7798453173366653E-3</v>
      </c>
      <c r="E1232" s="2">
        <f>MACD!F1232</f>
        <v>2.6242638452526227E-2</v>
      </c>
      <c r="F1232" s="2">
        <f>'Moving Avg'!D1232</f>
        <v>2.0100000000000002</v>
      </c>
      <c r="G1232" s="2">
        <f>'Moving Avg'!F1232</f>
        <v>2.0095000000000001</v>
      </c>
      <c r="H1232" s="2">
        <f>'Moving Avg'!G1232</f>
        <v>2.1772000000000005</v>
      </c>
      <c r="I1232" s="2">
        <f>'Moving Avg'!H1232</f>
        <v>2.1200500000000035</v>
      </c>
      <c r="J1232" s="6" t="str">
        <f>OBV!F1232</f>
        <v>BULLISH</v>
      </c>
      <c r="K1232" s="6" t="str">
        <f>OBV!G1232</f>
        <v>STRONG</v>
      </c>
      <c r="L1232" s="6" t="str">
        <f>OBV!H1232</f>
        <v>CONFIRMED BULLISH</v>
      </c>
      <c r="M1232" s="8">
        <f t="shared" si="190"/>
        <v>25</v>
      </c>
      <c r="N1232" s="8">
        <f t="shared" si="191"/>
        <v>100</v>
      </c>
      <c r="O1232" s="8">
        <f t="shared" si="192"/>
        <v>0</v>
      </c>
      <c r="P1232" s="8">
        <f t="shared" si="193"/>
        <v>100</v>
      </c>
      <c r="Q1232" s="9">
        <f t="shared" si="194"/>
        <v>58.75</v>
      </c>
      <c r="R1232" s="9">
        <f t="shared" si="195"/>
        <v>50</v>
      </c>
      <c r="S1232" s="9">
        <f t="shared" si="196"/>
        <v>63.75</v>
      </c>
      <c r="T1232" s="9">
        <f t="shared" si="197"/>
        <v>56.25</v>
      </c>
      <c r="U1232" s="8">
        <f t="shared" si="198"/>
        <v>57.5</v>
      </c>
      <c r="V1232" s="8">
        <f t="shared" si="199"/>
        <v>57.1875</v>
      </c>
    </row>
    <row r="1233" spans="1:22" ht="13.5" x14ac:dyDescent="0.25">
      <c r="A1233" s="3">
        <f>RSI!A1233</f>
        <v>44106</v>
      </c>
      <c r="B1233" s="2">
        <f>RSI!B1233</f>
        <v>2.1</v>
      </c>
      <c r="C1233" s="2">
        <f>RSI!I1233</f>
        <v>55.465565757478011</v>
      </c>
      <c r="D1233" s="2">
        <f>MACD!E1233</f>
        <v>-1.9616607869531233E-2</v>
      </c>
      <c r="E1233" s="2">
        <f>MACD!F1233</f>
        <v>1.7070789188114738E-2</v>
      </c>
      <c r="F1233" s="2">
        <f>'Moving Avg'!D1233</f>
        <v>2.04</v>
      </c>
      <c r="G1233" s="2">
        <f>'Moving Avg'!F1233</f>
        <v>2.0114999999999998</v>
      </c>
      <c r="H1233" s="2">
        <f>'Moving Avg'!G1233</f>
        <v>2.1746000000000008</v>
      </c>
      <c r="I1233" s="2">
        <f>'Moving Avg'!H1233</f>
        <v>2.1215000000000033</v>
      </c>
      <c r="J1233" s="6" t="str">
        <f>OBV!F1233</f>
        <v>BULLISH</v>
      </c>
      <c r="K1233" s="6" t="str">
        <f>OBV!G1233</f>
        <v>STRONG</v>
      </c>
      <c r="L1233" s="6" t="str">
        <f>OBV!H1233</f>
        <v>CONFIRMED BULLISH</v>
      </c>
      <c r="M1233" s="8">
        <f t="shared" si="190"/>
        <v>25</v>
      </c>
      <c r="N1233" s="8">
        <f t="shared" si="191"/>
        <v>100</v>
      </c>
      <c r="O1233" s="8">
        <f t="shared" si="192"/>
        <v>0</v>
      </c>
      <c r="P1233" s="8">
        <f t="shared" si="193"/>
        <v>100</v>
      </c>
      <c r="Q1233" s="9">
        <f t="shared" si="194"/>
        <v>58.75</v>
      </c>
      <c r="R1233" s="9">
        <f t="shared" si="195"/>
        <v>50</v>
      </c>
      <c r="S1233" s="9">
        <f t="shared" si="196"/>
        <v>63.75</v>
      </c>
      <c r="T1233" s="9">
        <f t="shared" si="197"/>
        <v>56.25</v>
      </c>
      <c r="U1233" s="8">
        <f t="shared" si="198"/>
        <v>57.5</v>
      </c>
      <c r="V1233" s="8">
        <f t="shared" si="199"/>
        <v>57.1875</v>
      </c>
    </row>
    <row r="1234" spans="1:22" ht="13.5" x14ac:dyDescent="0.25">
      <c r="A1234" s="3">
        <f>RSI!A1234</f>
        <v>44109</v>
      </c>
      <c r="B1234" s="2">
        <f>RSI!B1234</f>
        <v>2.1</v>
      </c>
      <c r="C1234" s="2">
        <f>RSI!I1234</f>
        <v>55.465565757478011</v>
      </c>
      <c r="D1234" s="2">
        <f>MACD!E1234</f>
        <v>-2.9022998953221801E-2</v>
      </c>
      <c r="E1234" s="2">
        <f>MACD!F1234</f>
        <v>7.8520315598474312E-3</v>
      </c>
      <c r="F1234" s="2">
        <f>'Moving Avg'!D1234</f>
        <v>2.0699999999999998</v>
      </c>
      <c r="G1234" s="2">
        <f>'Moving Avg'!F1234</f>
        <v>2.0135000000000001</v>
      </c>
      <c r="H1234" s="2">
        <f>'Moving Avg'!G1234</f>
        <v>2.1720000000000006</v>
      </c>
      <c r="I1234" s="2">
        <f>'Moving Avg'!H1234</f>
        <v>2.1229500000000034</v>
      </c>
      <c r="J1234" s="6" t="str">
        <f>OBV!F1234</f>
        <v>BULLISH</v>
      </c>
      <c r="K1234" s="6" t="str">
        <f>OBV!G1234</f>
        <v>STRONG</v>
      </c>
      <c r="L1234" s="6" t="str">
        <f>OBV!H1234</f>
        <v>CONFIRMED BULLISH</v>
      </c>
      <c r="M1234" s="8">
        <f t="shared" si="190"/>
        <v>25</v>
      </c>
      <c r="N1234" s="8">
        <f t="shared" si="191"/>
        <v>100</v>
      </c>
      <c r="O1234" s="8">
        <f t="shared" si="192"/>
        <v>0</v>
      </c>
      <c r="P1234" s="8">
        <f t="shared" si="193"/>
        <v>100</v>
      </c>
      <c r="Q1234" s="9">
        <f t="shared" si="194"/>
        <v>58.75</v>
      </c>
      <c r="R1234" s="9">
        <f t="shared" si="195"/>
        <v>50</v>
      </c>
      <c r="S1234" s="9">
        <f t="shared" si="196"/>
        <v>63.75</v>
      </c>
      <c r="T1234" s="9">
        <f t="shared" si="197"/>
        <v>56.25</v>
      </c>
      <c r="U1234" s="8">
        <f t="shared" si="198"/>
        <v>57.5</v>
      </c>
      <c r="V1234" s="8">
        <f t="shared" si="199"/>
        <v>57.1875</v>
      </c>
    </row>
    <row r="1235" spans="1:22" ht="13.5" x14ac:dyDescent="0.25">
      <c r="A1235" s="3">
        <f>RSI!A1235</f>
        <v>44110</v>
      </c>
      <c r="B1235" s="2">
        <f>RSI!B1235</f>
        <v>2.1</v>
      </c>
      <c r="C1235" s="2">
        <f>RSI!I1235</f>
        <v>55.465565757478011</v>
      </c>
      <c r="D1235" s="2">
        <f>MACD!E1235</f>
        <v>-3.7201533289979771E-2</v>
      </c>
      <c r="E1235" s="2">
        <f>MACD!F1235</f>
        <v>-1.1586814101180089E-3</v>
      </c>
      <c r="F1235" s="2">
        <f>'Moving Avg'!D1235</f>
        <v>2.0840000000000001</v>
      </c>
      <c r="G1235" s="2">
        <f>'Moving Avg'!F1235</f>
        <v>2.0155000000000003</v>
      </c>
      <c r="H1235" s="2">
        <f>'Moving Avg'!G1235</f>
        <v>2.1694000000000004</v>
      </c>
      <c r="I1235" s="2">
        <f>'Moving Avg'!H1235</f>
        <v>2.1244000000000032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  <c r="M1235" s="8">
        <f t="shared" si="190"/>
        <v>25</v>
      </c>
      <c r="N1235" s="8">
        <f t="shared" si="191"/>
        <v>100</v>
      </c>
      <c r="O1235" s="8">
        <f t="shared" si="192"/>
        <v>0</v>
      </c>
      <c r="P1235" s="8">
        <f t="shared" si="193"/>
        <v>83.5</v>
      </c>
      <c r="Q1235" s="9">
        <f t="shared" si="194"/>
        <v>56.274999999999999</v>
      </c>
      <c r="R1235" s="9">
        <f t="shared" si="195"/>
        <v>45.875</v>
      </c>
      <c r="S1235" s="9">
        <f t="shared" si="196"/>
        <v>56.325000000000003</v>
      </c>
      <c r="T1235" s="9">
        <f t="shared" si="197"/>
        <v>52.125</v>
      </c>
      <c r="U1235" s="8">
        <f t="shared" si="198"/>
        <v>52.82500000000001</v>
      </c>
      <c r="V1235" s="8">
        <f t="shared" si="199"/>
        <v>52.650000000000006</v>
      </c>
    </row>
    <row r="1236" spans="1:22" ht="13.5" x14ac:dyDescent="0.25">
      <c r="A1236" s="3">
        <f>RSI!A1236</f>
        <v>44111</v>
      </c>
      <c r="B1236" s="2">
        <f>RSI!B1236</f>
        <v>2.12</v>
      </c>
      <c r="C1236" s="2">
        <f>RSI!I1236</f>
        <v>58.53179153025976</v>
      </c>
      <c r="D1236" s="2">
        <f>MACD!E1236</f>
        <v>-4.5806350410915631E-2</v>
      </c>
      <c r="E1236" s="2">
        <f>MACD!F1236</f>
        <v>-1.0088215210277533E-2</v>
      </c>
      <c r="F1236" s="2">
        <f>'Moving Avg'!D1236</f>
        <v>2.0920000000000001</v>
      </c>
      <c r="G1236" s="2">
        <f>'Moving Avg'!F1236</f>
        <v>2.0215000000000001</v>
      </c>
      <c r="H1236" s="2">
        <f>'Moving Avg'!G1236</f>
        <v>2.1652000000000005</v>
      </c>
      <c r="I1236" s="2">
        <f>'Moving Avg'!H1236</f>
        <v>2.1259500000000031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  <c r="M1236" s="8">
        <f t="shared" si="190"/>
        <v>25</v>
      </c>
      <c r="N1236" s="8">
        <f t="shared" si="191"/>
        <v>100</v>
      </c>
      <c r="O1236" s="8">
        <f t="shared" si="192"/>
        <v>0</v>
      </c>
      <c r="P1236" s="8">
        <f t="shared" si="193"/>
        <v>83.5</v>
      </c>
      <c r="Q1236" s="9">
        <f t="shared" si="194"/>
        <v>56.274999999999999</v>
      </c>
      <c r="R1236" s="9">
        <f t="shared" si="195"/>
        <v>45.875</v>
      </c>
      <c r="S1236" s="9">
        <f t="shared" si="196"/>
        <v>56.325000000000003</v>
      </c>
      <c r="T1236" s="9">
        <f t="shared" si="197"/>
        <v>52.125</v>
      </c>
      <c r="U1236" s="8">
        <f t="shared" si="198"/>
        <v>52.82500000000001</v>
      </c>
      <c r="V1236" s="8">
        <f t="shared" si="199"/>
        <v>52.650000000000006</v>
      </c>
    </row>
    <row r="1237" spans="1:22" ht="13.5" x14ac:dyDescent="0.25">
      <c r="A1237" s="3">
        <f>RSI!A1237</f>
        <v>44112</v>
      </c>
      <c r="B1237" s="2">
        <f>RSI!B1237</f>
        <v>2.16</v>
      </c>
      <c r="C1237" s="2">
        <f>RSI!I1237</f>
        <v>63.887107978697863</v>
      </c>
      <c r="D1237" s="2">
        <f>MACD!E1237</f>
        <v>-6.404879857790613E-2</v>
      </c>
      <c r="E1237" s="2">
        <f>MACD!F1237</f>
        <v>-2.0880331883803255E-2</v>
      </c>
      <c r="F1237" s="2">
        <f>'Moving Avg'!D1237</f>
        <v>2.1160000000000005</v>
      </c>
      <c r="G1237" s="2">
        <f>'Moving Avg'!F1237</f>
        <v>2.0295000000000001</v>
      </c>
      <c r="H1237" s="2">
        <f>'Moving Avg'!G1237</f>
        <v>2.1606000000000001</v>
      </c>
      <c r="I1237" s="2">
        <f>'Moving Avg'!H1237</f>
        <v>2.1274500000000032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  <c r="M1237" s="8">
        <f t="shared" si="190"/>
        <v>25</v>
      </c>
      <c r="N1237" s="8">
        <f t="shared" si="191"/>
        <v>100</v>
      </c>
      <c r="O1237" s="8">
        <f t="shared" si="192"/>
        <v>0</v>
      </c>
      <c r="P1237" s="8">
        <f t="shared" si="193"/>
        <v>83.5</v>
      </c>
      <c r="Q1237" s="9">
        <f t="shared" si="194"/>
        <v>56.274999999999999</v>
      </c>
      <c r="R1237" s="9">
        <f t="shared" si="195"/>
        <v>45.875</v>
      </c>
      <c r="S1237" s="9">
        <f t="shared" si="196"/>
        <v>56.325000000000003</v>
      </c>
      <c r="T1237" s="9">
        <f t="shared" si="197"/>
        <v>52.125</v>
      </c>
      <c r="U1237" s="8">
        <f t="shared" si="198"/>
        <v>52.82500000000001</v>
      </c>
      <c r="V1237" s="8">
        <f t="shared" si="199"/>
        <v>52.650000000000006</v>
      </c>
    </row>
    <row r="1238" spans="1:22" ht="13.5" x14ac:dyDescent="0.25">
      <c r="A1238" s="3">
        <f>RSI!A1238</f>
        <v>44113</v>
      </c>
      <c r="B1238" s="2">
        <f>RSI!B1238</f>
        <v>2.17</v>
      </c>
      <c r="C1238" s="2">
        <f>RSI!I1238</f>
        <v>65.100534095564399</v>
      </c>
      <c r="D1238" s="2">
        <f>MACD!E1238</f>
        <v>-8.0745317243464232E-2</v>
      </c>
      <c r="E1238" s="2">
        <f>MACD!F1238</f>
        <v>-3.285332895573545E-2</v>
      </c>
      <c r="F1238" s="2">
        <f>'Moving Avg'!D1238</f>
        <v>2.13</v>
      </c>
      <c r="G1238" s="2">
        <f>'Moving Avg'!F1238</f>
        <v>2.0375000000000001</v>
      </c>
      <c r="H1238" s="2">
        <f>'Moving Avg'!G1238</f>
        <v>2.1562000000000001</v>
      </c>
      <c r="I1238" s="2">
        <f>'Moving Avg'!H1238</f>
        <v>2.1289000000000033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  <c r="M1238" s="8">
        <f t="shared" si="190"/>
        <v>25</v>
      </c>
      <c r="N1238" s="8">
        <f t="shared" si="191"/>
        <v>100</v>
      </c>
      <c r="O1238" s="8">
        <f t="shared" si="192"/>
        <v>50</v>
      </c>
      <c r="P1238" s="8">
        <f t="shared" si="193"/>
        <v>83.5</v>
      </c>
      <c r="Q1238" s="9">
        <f t="shared" si="194"/>
        <v>63.774999999999999</v>
      </c>
      <c r="R1238" s="9">
        <f t="shared" si="195"/>
        <v>63.375</v>
      </c>
      <c r="S1238" s="9">
        <f t="shared" si="196"/>
        <v>68.825000000000003</v>
      </c>
      <c r="T1238" s="9">
        <f t="shared" si="197"/>
        <v>64.625</v>
      </c>
      <c r="U1238" s="8">
        <f t="shared" si="198"/>
        <v>65.325000000000003</v>
      </c>
      <c r="V1238" s="8">
        <f t="shared" si="199"/>
        <v>65.150000000000006</v>
      </c>
    </row>
    <row r="1239" spans="1:22" ht="13.5" x14ac:dyDescent="0.25">
      <c r="A1239" s="3">
        <f>RSI!A1239</f>
        <v>44116</v>
      </c>
      <c r="B1239" s="2">
        <f>RSI!B1239</f>
        <v>2.17</v>
      </c>
      <c r="C1239" s="2">
        <f>RSI!I1239</f>
        <v>65.100534095564399</v>
      </c>
      <c r="D1239" s="2">
        <f>MACD!E1239</f>
        <v>-9.5413583237921706E-2</v>
      </c>
      <c r="E1239" s="2">
        <f>MACD!F1239</f>
        <v>-4.5365379812172701E-2</v>
      </c>
      <c r="F1239" s="2">
        <f>'Moving Avg'!D1239</f>
        <v>2.1440000000000001</v>
      </c>
      <c r="G1239" s="2">
        <f>'Moving Avg'!F1239</f>
        <v>2.0460000000000003</v>
      </c>
      <c r="H1239" s="2">
        <f>'Moving Avg'!G1239</f>
        <v>2.1518000000000002</v>
      </c>
      <c r="I1239" s="2">
        <f>'Moving Avg'!H1239</f>
        <v>2.1299500000000031</v>
      </c>
      <c r="J1239" s="6" t="str">
        <f>OBV!F1239</f>
        <v>BULLISH</v>
      </c>
      <c r="K1239" s="6" t="str">
        <f>OBV!G1239</f>
        <v>NEUTRAL</v>
      </c>
      <c r="L1239" s="6" t="str">
        <f>OBV!H1239</f>
        <v>CONFIRMED BULLISH</v>
      </c>
      <c r="M1239" s="8">
        <f t="shared" si="190"/>
        <v>25</v>
      </c>
      <c r="N1239" s="8">
        <f t="shared" si="191"/>
        <v>100</v>
      </c>
      <c r="O1239" s="8">
        <f t="shared" si="192"/>
        <v>50</v>
      </c>
      <c r="P1239" s="8">
        <f t="shared" si="193"/>
        <v>83.5</v>
      </c>
      <c r="Q1239" s="9">
        <f t="shared" si="194"/>
        <v>63.774999999999999</v>
      </c>
      <c r="R1239" s="9">
        <f t="shared" si="195"/>
        <v>63.375</v>
      </c>
      <c r="S1239" s="9">
        <f t="shared" si="196"/>
        <v>68.825000000000003</v>
      </c>
      <c r="T1239" s="9">
        <f t="shared" si="197"/>
        <v>64.625</v>
      </c>
      <c r="U1239" s="8">
        <f t="shared" si="198"/>
        <v>65.325000000000003</v>
      </c>
      <c r="V1239" s="8">
        <f t="shared" si="199"/>
        <v>65.150000000000006</v>
      </c>
    </row>
    <row r="1240" spans="1:22" ht="13.5" x14ac:dyDescent="0.25">
      <c r="A1240" s="3">
        <f>RSI!A1240</f>
        <v>44117</v>
      </c>
      <c r="B1240" s="2">
        <f>RSI!B1240</f>
        <v>2.2599999999999998</v>
      </c>
      <c r="C1240" s="2">
        <f>RSI!I1240</f>
        <v>74.162361136307538</v>
      </c>
      <c r="D1240" s="2">
        <f>MACD!E1240</f>
        <v>-0.10268457701434341</v>
      </c>
      <c r="E1240" s="2">
        <f>MACD!F1240</f>
        <v>-5.6829219252606845E-2</v>
      </c>
      <c r="F1240" s="2">
        <f>'Moving Avg'!D1240</f>
        <v>2.1760000000000002</v>
      </c>
      <c r="G1240" s="2">
        <f>'Moving Avg'!F1240</f>
        <v>2.0590000000000002</v>
      </c>
      <c r="H1240" s="2">
        <f>'Moving Avg'!G1240</f>
        <v>2.1492</v>
      </c>
      <c r="I1240" s="2">
        <f>'Moving Avg'!H1240</f>
        <v>2.1310500000000028</v>
      </c>
      <c r="J1240" s="6" t="str">
        <f>OBV!F1240</f>
        <v>BULLISH</v>
      </c>
      <c r="K1240" s="6" t="str">
        <f>OBV!G1240</f>
        <v>NEUTRAL</v>
      </c>
      <c r="L1240" s="6" t="str">
        <f>OBV!H1240</f>
        <v>CONFIRMED BULLISH</v>
      </c>
      <c r="M1240" s="8">
        <f t="shared" si="190"/>
        <v>0</v>
      </c>
      <c r="N1240" s="8">
        <f t="shared" si="191"/>
        <v>100</v>
      </c>
      <c r="O1240" s="8">
        <f t="shared" si="192"/>
        <v>50</v>
      </c>
      <c r="P1240" s="8">
        <f t="shared" si="193"/>
        <v>83.5</v>
      </c>
      <c r="Q1240" s="9">
        <f t="shared" si="194"/>
        <v>55.024999999999999</v>
      </c>
      <c r="R1240" s="9">
        <f t="shared" si="195"/>
        <v>58.375</v>
      </c>
      <c r="S1240" s="9">
        <f t="shared" si="196"/>
        <v>65.075000000000003</v>
      </c>
      <c r="T1240" s="9">
        <f t="shared" si="197"/>
        <v>58.375</v>
      </c>
      <c r="U1240" s="8">
        <f t="shared" si="198"/>
        <v>59.491666666666674</v>
      </c>
      <c r="V1240" s="8">
        <f t="shared" si="199"/>
        <v>59.212500000000006</v>
      </c>
    </row>
    <row r="1241" spans="1:22" ht="13.5" x14ac:dyDescent="0.25">
      <c r="A1241" s="3">
        <f>RSI!A1241</f>
        <v>44118</v>
      </c>
      <c r="B1241" s="2">
        <f>RSI!B1241</f>
        <v>2.2599999999999998</v>
      </c>
      <c r="C1241" s="2">
        <f>RSI!I1241</f>
        <v>74.162361136307538</v>
      </c>
      <c r="D1241" s="2">
        <f>MACD!E1241</f>
        <v>-0.10213980487889751</v>
      </c>
      <c r="E1241" s="2">
        <f>MACD!F1241</f>
        <v>-6.5891336377864984E-2</v>
      </c>
      <c r="F1241" s="2">
        <f>'Moving Avg'!D1241</f>
        <v>2.2039999999999997</v>
      </c>
      <c r="G1241" s="2">
        <f>'Moving Avg'!F1241</f>
        <v>2.0720000000000001</v>
      </c>
      <c r="H1241" s="2">
        <f>'Moving Avg'!G1241</f>
        <v>2.1465999999999998</v>
      </c>
      <c r="I1241" s="2">
        <f>'Moving Avg'!H1241</f>
        <v>2.1317500000000025</v>
      </c>
      <c r="J1241" s="6" t="str">
        <f>OBV!F1241</f>
        <v>BULLISH</v>
      </c>
      <c r="K1241" s="6" t="str">
        <f>OBV!G1241</f>
        <v>NEUTRAL</v>
      </c>
      <c r="L1241" s="6" t="str">
        <f>OBV!H1241</f>
        <v>CONFIRMED BULLISH</v>
      </c>
      <c r="M1241" s="8">
        <f t="shared" si="190"/>
        <v>0</v>
      </c>
      <c r="N1241" s="8">
        <f t="shared" si="191"/>
        <v>100</v>
      </c>
      <c r="O1241" s="8">
        <f t="shared" si="192"/>
        <v>50</v>
      </c>
      <c r="P1241" s="8">
        <f t="shared" si="193"/>
        <v>83.5</v>
      </c>
      <c r="Q1241" s="9">
        <f t="shared" si="194"/>
        <v>55.024999999999999</v>
      </c>
      <c r="R1241" s="9">
        <f t="shared" si="195"/>
        <v>58.375</v>
      </c>
      <c r="S1241" s="9">
        <f t="shared" si="196"/>
        <v>65.075000000000003</v>
      </c>
      <c r="T1241" s="9">
        <f t="shared" si="197"/>
        <v>58.375</v>
      </c>
      <c r="U1241" s="8">
        <f t="shared" si="198"/>
        <v>59.491666666666674</v>
      </c>
      <c r="V1241" s="8">
        <f t="shared" si="199"/>
        <v>59.212500000000006</v>
      </c>
    </row>
    <row r="1242" spans="1:22" ht="13.5" x14ac:dyDescent="0.25">
      <c r="A1242" s="3">
        <f>RSI!A1242</f>
        <v>44120</v>
      </c>
      <c r="B1242" s="2">
        <f>RSI!B1242</f>
        <v>2.2599999999999998</v>
      </c>
      <c r="C1242" s="2">
        <f>RSI!I1242</f>
        <v>74.162361136307538</v>
      </c>
      <c r="D1242" s="2">
        <f>MACD!E1242</f>
        <v>-0.10875413092800512</v>
      </c>
      <c r="E1242" s="2">
        <f>MACD!F1242</f>
        <v>-7.4463895287893017E-2</v>
      </c>
      <c r="F1242" s="2">
        <f>'Moving Avg'!D1242</f>
        <v>2.2239999999999998</v>
      </c>
      <c r="G1242" s="2">
        <f>'Moving Avg'!F1242</f>
        <v>2.085</v>
      </c>
      <c r="H1242" s="2">
        <f>'Moving Avg'!G1242</f>
        <v>2.1440000000000001</v>
      </c>
      <c r="I1242" s="2">
        <f>'Moving Avg'!H1242</f>
        <v>2.1327500000000028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  <c r="M1242" s="8">
        <f t="shared" si="190"/>
        <v>0</v>
      </c>
      <c r="N1242" s="8">
        <f t="shared" si="191"/>
        <v>100</v>
      </c>
      <c r="O1242" s="8">
        <f t="shared" si="192"/>
        <v>50</v>
      </c>
      <c r="P1242" s="8">
        <f t="shared" si="193"/>
        <v>83.5</v>
      </c>
      <c r="Q1242" s="9">
        <f t="shared" si="194"/>
        <v>55.024999999999999</v>
      </c>
      <c r="R1242" s="9">
        <f t="shared" si="195"/>
        <v>58.375</v>
      </c>
      <c r="S1242" s="9">
        <f t="shared" si="196"/>
        <v>65.075000000000003</v>
      </c>
      <c r="T1242" s="9">
        <f t="shared" si="197"/>
        <v>58.375</v>
      </c>
      <c r="U1242" s="8">
        <f t="shared" si="198"/>
        <v>59.491666666666674</v>
      </c>
      <c r="V1242" s="8">
        <f t="shared" si="199"/>
        <v>59.212500000000006</v>
      </c>
    </row>
    <row r="1243" spans="1:22" ht="13.5" x14ac:dyDescent="0.25">
      <c r="A1243" s="3">
        <f>RSI!A1243</f>
        <v>44123</v>
      </c>
      <c r="B1243" s="2">
        <f>RSI!B1243</f>
        <v>2.2599999999999998</v>
      </c>
      <c r="C1243" s="2">
        <f>RSI!I1243</f>
        <v>74.162361136307538</v>
      </c>
      <c r="D1243" s="2">
        <f>MACD!E1243</f>
        <v>-0.10597328517242843</v>
      </c>
      <c r="E1243" s="2">
        <f>MACD!F1243</f>
        <v>-8.0765773264800098E-2</v>
      </c>
      <c r="F1243" s="2">
        <f>'Moving Avg'!D1243</f>
        <v>2.242</v>
      </c>
      <c r="G1243" s="2">
        <f>'Moving Avg'!F1243</f>
        <v>2.0979999999999999</v>
      </c>
      <c r="H1243" s="2">
        <f>'Moving Avg'!G1243</f>
        <v>2.1432000000000002</v>
      </c>
      <c r="I1243" s="2">
        <f>'Moving Avg'!H1243</f>
        <v>2.1337500000000023</v>
      </c>
      <c r="J1243" s="6" t="str">
        <f>OBV!F1243</f>
        <v>NEUTRAL</v>
      </c>
      <c r="K1243" s="6" t="str">
        <f>OBV!G1243</f>
        <v>NEUTRAL</v>
      </c>
      <c r="L1243" s="6" t="str">
        <f>OBV!H1243</f>
        <v>NEUTRAL</v>
      </c>
      <c r="M1243" s="8">
        <f t="shared" si="190"/>
        <v>0</v>
      </c>
      <c r="N1243" s="8">
        <f t="shared" si="191"/>
        <v>100</v>
      </c>
      <c r="O1243" s="8">
        <f t="shared" si="192"/>
        <v>50</v>
      </c>
      <c r="P1243" s="8">
        <f t="shared" si="193"/>
        <v>33</v>
      </c>
      <c r="Q1243" s="9">
        <f t="shared" si="194"/>
        <v>47.45</v>
      </c>
      <c r="R1243" s="9">
        <f t="shared" si="195"/>
        <v>45.75</v>
      </c>
      <c r="S1243" s="9">
        <f t="shared" si="196"/>
        <v>42.35</v>
      </c>
      <c r="T1243" s="9">
        <f t="shared" si="197"/>
        <v>45.75</v>
      </c>
      <c r="U1243" s="8">
        <f t="shared" si="198"/>
        <v>45.183333333333337</v>
      </c>
      <c r="V1243" s="8">
        <f t="shared" si="199"/>
        <v>45.325000000000003</v>
      </c>
    </row>
    <row r="1244" spans="1:22" ht="13.5" x14ac:dyDescent="0.25">
      <c r="A1244" s="3">
        <f>RSI!A1244</f>
        <v>44124</v>
      </c>
      <c r="B1244" s="2">
        <f>RSI!B1244</f>
        <v>2.2000000000000002</v>
      </c>
      <c r="C1244" s="2">
        <f>RSI!I1244</f>
        <v>60.156049879380376</v>
      </c>
      <c r="D1244" s="2">
        <f>MACD!E1244</f>
        <v>-9.9965804478772569E-2</v>
      </c>
      <c r="E1244" s="2">
        <f>MACD!F1244</f>
        <v>-8.4605779507594597E-2</v>
      </c>
      <c r="F1244" s="2">
        <f>'Moving Avg'!D1244</f>
        <v>2.2479999999999998</v>
      </c>
      <c r="G1244" s="2">
        <f>'Moving Avg'!F1244</f>
        <v>2.1080000000000001</v>
      </c>
      <c r="H1244" s="2">
        <f>'Moving Avg'!G1244</f>
        <v>2.1412000000000004</v>
      </c>
      <c r="I1244" s="2">
        <f>'Moving Avg'!H1244</f>
        <v>2.1341500000000022</v>
      </c>
      <c r="J1244" s="6" t="str">
        <f>OBV!F1244</f>
        <v>BEARISH</v>
      </c>
      <c r="K1244" s="6" t="str">
        <f>OBV!G1244</f>
        <v>NEUTRAL</v>
      </c>
      <c r="L1244" s="6" t="str">
        <f>OBV!H1244</f>
        <v>BEARISH DIVERGENCE</v>
      </c>
      <c r="M1244" s="8">
        <f t="shared" si="190"/>
        <v>25</v>
      </c>
      <c r="N1244" s="8">
        <f t="shared" si="191"/>
        <v>45</v>
      </c>
      <c r="O1244" s="8">
        <f t="shared" si="192"/>
        <v>50</v>
      </c>
      <c r="P1244" s="8">
        <f t="shared" si="193"/>
        <v>16.5</v>
      </c>
      <c r="Q1244" s="9">
        <f t="shared" si="194"/>
        <v>34.475000000000001</v>
      </c>
      <c r="R1244" s="9">
        <f t="shared" si="195"/>
        <v>35.625</v>
      </c>
      <c r="S1244" s="9">
        <f t="shared" si="196"/>
        <v>30.425000000000001</v>
      </c>
      <c r="T1244" s="9">
        <f t="shared" si="197"/>
        <v>34.125</v>
      </c>
      <c r="U1244" s="8">
        <f t="shared" si="198"/>
        <v>33.508333333333333</v>
      </c>
      <c r="V1244" s="8">
        <f t="shared" si="199"/>
        <v>33.662499999999994</v>
      </c>
    </row>
    <row r="1245" spans="1:22" ht="13.5" x14ac:dyDescent="0.25">
      <c r="A1245" s="3">
        <f>RSI!A1245</f>
        <v>44125</v>
      </c>
      <c r="B1245" s="2">
        <f>RSI!B1245</f>
        <v>2.14</v>
      </c>
      <c r="C1245" s="2">
        <f>RSI!I1245</f>
        <v>49.988914338040239</v>
      </c>
      <c r="D1245" s="2">
        <f>MACD!E1245</f>
        <v>-9.0815034083700397E-2</v>
      </c>
      <c r="E1245" s="2">
        <f>MACD!F1245</f>
        <v>-8.5847630422815763E-2</v>
      </c>
      <c r="F1245" s="2">
        <f>'Moving Avg'!D1245</f>
        <v>2.2240000000000002</v>
      </c>
      <c r="G1245" s="2">
        <f>'Moving Avg'!F1245</f>
        <v>2.1150000000000002</v>
      </c>
      <c r="H1245" s="2">
        <f>'Moving Avg'!G1245</f>
        <v>2.1380000000000008</v>
      </c>
      <c r="I1245" s="2">
        <f>'Moving Avg'!H1245</f>
        <v>2.1341000000000019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  <c r="M1245" s="8">
        <f t="shared" si="190"/>
        <v>25</v>
      </c>
      <c r="N1245" s="8">
        <f t="shared" si="191"/>
        <v>45</v>
      </c>
      <c r="O1245" s="8">
        <f t="shared" si="192"/>
        <v>50</v>
      </c>
      <c r="P1245" s="8">
        <f t="shared" si="193"/>
        <v>16.5</v>
      </c>
      <c r="Q1245" s="9">
        <f t="shared" si="194"/>
        <v>34.475000000000001</v>
      </c>
      <c r="R1245" s="9">
        <f t="shared" si="195"/>
        <v>35.625</v>
      </c>
      <c r="S1245" s="9">
        <f t="shared" si="196"/>
        <v>30.425000000000001</v>
      </c>
      <c r="T1245" s="9">
        <f t="shared" si="197"/>
        <v>34.125</v>
      </c>
      <c r="U1245" s="8">
        <f t="shared" si="198"/>
        <v>33.508333333333333</v>
      </c>
      <c r="V1245" s="8">
        <f t="shared" si="199"/>
        <v>33.662499999999994</v>
      </c>
    </row>
    <row r="1246" spans="1:22" ht="13.5" x14ac:dyDescent="0.25">
      <c r="A1246" s="3">
        <f>RSI!A1246</f>
        <v>44126</v>
      </c>
      <c r="B1246" s="2">
        <f>RSI!B1246</f>
        <v>2.2000000000000002</v>
      </c>
      <c r="C1246" s="2">
        <f>RSI!I1246</f>
        <v>57.6899258465426</v>
      </c>
      <c r="D1246" s="2">
        <f>MACD!E1246</f>
        <v>-8.4434059739028733E-2</v>
      </c>
      <c r="E1246" s="2">
        <f>MACD!F1246</f>
        <v>-8.5564916286058362E-2</v>
      </c>
      <c r="F1246" s="2">
        <f>'Moving Avg'!D1246</f>
        <v>2.2119999999999997</v>
      </c>
      <c r="G1246" s="2">
        <f>'Moving Avg'!F1246</f>
        <v>2.125</v>
      </c>
      <c r="H1246" s="2">
        <f>'Moving Avg'!G1246</f>
        <v>2.136000000000001</v>
      </c>
      <c r="I1246" s="2">
        <f>'Moving Avg'!H1246</f>
        <v>2.1343500000000022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  <c r="M1246" s="8">
        <f t="shared" si="190"/>
        <v>25</v>
      </c>
      <c r="N1246" s="8">
        <f t="shared" si="191"/>
        <v>0</v>
      </c>
      <c r="O1246" s="8">
        <f t="shared" si="192"/>
        <v>50</v>
      </c>
      <c r="P1246" s="8">
        <f t="shared" si="193"/>
        <v>16.5</v>
      </c>
      <c r="Q1246" s="9">
        <f t="shared" si="194"/>
        <v>18.725000000000001</v>
      </c>
      <c r="R1246" s="9">
        <f t="shared" si="195"/>
        <v>26.625</v>
      </c>
      <c r="S1246" s="9">
        <f t="shared" si="196"/>
        <v>23.675000000000001</v>
      </c>
      <c r="T1246" s="9">
        <f t="shared" si="197"/>
        <v>22.875</v>
      </c>
      <c r="U1246" s="8">
        <f t="shared" si="198"/>
        <v>23.008333333333336</v>
      </c>
      <c r="V1246" s="8">
        <f t="shared" si="199"/>
        <v>22.975000000000001</v>
      </c>
    </row>
    <row r="1247" spans="1:22" ht="13.5" x14ac:dyDescent="0.25">
      <c r="A1247" s="3">
        <f>RSI!A1247</f>
        <v>44127</v>
      </c>
      <c r="B1247" s="2">
        <f>RSI!B1247</f>
        <v>2.2000000000000002</v>
      </c>
      <c r="C1247" s="2">
        <f>RSI!I1247</f>
        <v>57.689925846542607</v>
      </c>
      <c r="D1247" s="2">
        <f>MACD!E1247</f>
        <v>-7.3230344115835067E-2</v>
      </c>
      <c r="E1247" s="2">
        <f>MACD!F1247</f>
        <v>-8.3098001852013714E-2</v>
      </c>
      <c r="F1247" s="2">
        <f>'Moving Avg'!D1247</f>
        <v>2.2000000000000002</v>
      </c>
      <c r="G1247" s="2">
        <f>'Moving Avg'!F1247</f>
        <v>2.1375000000000002</v>
      </c>
      <c r="H1247" s="2">
        <f>'Moving Avg'!G1247</f>
        <v>2.1340000000000008</v>
      </c>
      <c r="I1247" s="2">
        <f>'Moving Avg'!H1247</f>
        <v>2.1343500000000017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  <c r="M1247" s="8">
        <f t="shared" si="190"/>
        <v>25</v>
      </c>
      <c r="N1247" s="8">
        <f t="shared" si="191"/>
        <v>0</v>
      </c>
      <c r="O1247" s="8">
        <f t="shared" si="192"/>
        <v>50</v>
      </c>
      <c r="P1247" s="8">
        <f t="shared" si="193"/>
        <v>16.5</v>
      </c>
      <c r="Q1247" s="9">
        <f t="shared" si="194"/>
        <v>18.725000000000001</v>
      </c>
      <c r="R1247" s="9">
        <f t="shared" si="195"/>
        <v>26.625</v>
      </c>
      <c r="S1247" s="9">
        <f t="shared" si="196"/>
        <v>23.675000000000001</v>
      </c>
      <c r="T1247" s="9">
        <f t="shared" si="197"/>
        <v>22.875</v>
      </c>
      <c r="U1247" s="8">
        <f t="shared" si="198"/>
        <v>23.008333333333336</v>
      </c>
      <c r="V1247" s="8">
        <f t="shared" si="199"/>
        <v>22.975000000000001</v>
      </c>
    </row>
    <row r="1248" spans="1:22" ht="13.5" x14ac:dyDescent="0.25">
      <c r="A1248" s="3">
        <f>RSI!A1248</f>
        <v>44130</v>
      </c>
      <c r="B1248" s="2">
        <f>RSI!B1248</f>
        <v>2.2000000000000002</v>
      </c>
      <c r="C1248" s="2">
        <f>RSI!I1248</f>
        <v>57.689925846542607</v>
      </c>
      <c r="D1248" s="2">
        <f>MACD!E1248</f>
        <v>-6.2535349321415357E-2</v>
      </c>
      <c r="E1248" s="2">
        <f>MACD!F1248</f>
        <v>-7.8985471345894051E-2</v>
      </c>
      <c r="F1248" s="2">
        <f>'Moving Avg'!D1248</f>
        <v>2.1880000000000002</v>
      </c>
      <c r="G1248" s="2">
        <f>'Moving Avg'!F1248</f>
        <v>2.1500000000000004</v>
      </c>
      <c r="H1248" s="2">
        <f>'Moving Avg'!G1248</f>
        <v>2.131800000000001</v>
      </c>
      <c r="I1248" s="2">
        <f>'Moving Avg'!H1248</f>
        <v>2.1343500000000013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  <c r="M1248" s="8">
        <f t="shared" si="190"/>
        <v>25</v>
      </c>
      <c r="N1248" s="8">
        <f t="shared" si="191"/>
        <v>0</v>
      </c>
      <c r="O1248" s="8">
        <f t="shared" si="192"/>
        <v>50</v>
      </c>
      <c r="P1248" s="8">
        <f t="shared" si="193"/>
        <v>16.5</v>
      </c>
      <c r="Q1248" s="9">
        <f t="shared" si="194"/>
        <v>18.725000000000001</v>
      </c>
      <c r="R1248" s="9">
        <f t="shared" si="195"/>
        <v>26.625</v>
      </c>
      <c r="S1248" s="9">
        <f t="shared" si="196"/>
        <v>23.675000000000001</v>
      </c>
      <c r="T1248" s="9">
        <f t="shared" si="197"/>
        <v>22.875</v>
      </c>
      <c r="U1248" s="8">
        <f t="shared" si="198"/>
        <v>23.008333333333336</v>
      </c>
      <c r="V1248" s="8">
        <f t="shared" si="199"/>
        <v>22.975000000000001</v>
      </c>
    </row>
    <row r="1249" spans="1:22" ht="13.5" x14ac:dyDescent="0.25">
      <c r="A1249" s="3">
        <f>RSI!A1249</f>
        <v>44131</v>
      </c>
      <c r="B1249" s="2">
        <f>RSI!B1249</f>
        <v>2.2000000000000002</v>
      </c>
      <c r="C1249" s="2">
        <f>RSI!I1249</f>
        <v>57.689925846542607</v>
      </c>
      <c r="D1249" s="2">
        <f>MACD!E1249</f>
        <v>-5.3785306683947542E-2</v>
      </c>
      <c r="E1249" s="2">
        <f>MACD!F1249</f>
        <v>-7.394543841350476E-2</v>
      </c>
      <c r="F1249" s="2">
        <f>'Moving Avg'!D1249</f>
        <v>2.1880000000000002</v>
      </c>
      <c r="G1249" s="2">
        <f>'Moving Avg'!F1249</f>
        <v>2.1625000000000005</v>
      </c>
      <c r="H1249" s="2">
        <f>'Moving Avg'!G1249</f>
        <v>2.1296000000000008</v>
      </c>
      <c r="I1249" s="2">
        <f>'Moving Avg'!H1249</f>
        <v>2.1343500000000013</v>
      </c>
      <c r="J1249" s="6" t="str">
        <f>OBV!F1249</f>
        <v>BEARISH</v>
      </c>
      <c r="K1249" s="6" t="str">
        <f>OBV!G1249</f>
        <v>NEUTRAL</v>
      </c>
      <c r="L1249" s="6" t="str">
        <f>OBV!H1249</f>
        <v>NEUTRAL</v>
      </c>
      <c r="M1249" s="8">
        <f t="shared" si="190"/>
        <v>25</v>
      </c>
      <c r="N1249" s="8">
        <f t="shared" si="191"/>
        <v>0</v>
      </c>
      <c r="O1249" s="8">
        <f t="shared" si="192"/>
        <v>50</v>
      </c>
      <c r="P1249" s="8">
        <f t="shared" si="193"/>
        <v>16.5</v>
      </c>
      <c r="Q1249" s="9">
        <f t="shared" si="194"/>
        <v>18.725000000000001</v>
      </c>
      <c r="R1249" s="9">
        <f t="shared" si="195"/>
        <v>26.625</v>
      </c>
      <c r="S1249" s="9">
        <f t="shared" si="196"/>
        <v>23.675000000000001</v>
      </c>
      <c r="T1249" s="9">
        <f t="shared" si="197"/>
        <v>22.875</v>
      </c>
      <c r="U1249" s="8">
        <f t="shared" si="198"/>
        <v>23.008333333333336</v>
      </c>
      <c r="V1249" s="8">
        <f t="shared" si="199"/>
        <v>22.975000000000001</v>
      </c>
    </row>
    <row r="1250" spans="1:22" ht="13.5" x14ac:dyDescent="0.25">
      <c r="A1250" s="3">
        <f>RSI!A1250</f>
        <v>44132</v>
      </c>
      <c r="B1250" s="2">
        <f>RSI!B1250</f>
        <v>2.11</v>
      </c>
      <c r="C1250" s="2">
        <f>RSI!I1250</f>
        <v>44.015307294749206</v>
      </c>
      <c r="D1250" s="2">
        <f>MACD!E1250</f>
        <v>-2.6145982034262438E-2</v>
      </c>
      <c r="E1250" s="2">
        <f>MACD!F1250</f>
        <v>-6.438554713765629E-2</v>
      </c>
      <c r="F1250" s="2">
        <f>'Moving Avg'!D1250</f>
        <v>2.1819999999999999</v>
      </c>
      <c r="G1250" s="2">
        <f>'Moving Avg'!F1250</f>
        <v>2.1665000000000001</v>
      </c>
      <c r="H1250" s="2">
        <f>'Moving Avg'!G1250</f>
        <v>2.1256000000000008</v>
      </c>
      <c r="I1250" s="2">
        <f>'Moving Avg'!H1250</f>
        <v>2.1342000000000017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0"/>
        <v>25</v>
      </c>
      <c r="N1250" s="8">
        <f t="shared" si="191"/>
        <v>0</v>
      </c>
      <c r="O1250" s="8">
        <f t="shared" si="192"/>
        <v>50</v>
      </c>
      <c r="P1250" s="8">
        <f t="shared" si="193"/>
        <v>16.5</v>
      </c>
      <c r="Q1250" s="9">
        <f t="shared" si="194"/>
        <v>18.725000000000001</v>
      </c>
      <c r="R1250" s="9">
        <f t="shared" si="195"/>
        <v>26.625</v>
      </c>
      <c r="S1250" s="9">
        <f t="shared" si="196"/>
        <v>23.675000000000001</v>
      </c>
      <c r="T1250" s="9">
        <f t="shared" si="197"/>
        <v>22.875</v>
      </c>
      <c r="U1250" s="8">
        <f t="shared" si="198"/>
        <v>23.008333333333336</v>
      </c>
      <c r="V1250" s="8">
        <f t="shared" si="199"/>
        <v>22.975000000000001</v>
      </c>
    </row>
    <row r="1251" spans="1:22" ht="13.5" x14ac:dyDescent="0.25">
      <c r="A1251" s="3">
        <f>RSI!A1251</f>
        <v>44134</v>
      </c>
      <c r="B1251" s="2">
        <f>RSI!B1251</f>
        <v>2.11</v>
      </c>
      <c r="C1251" s="2">
        <f>RSI!I1251</f>
        <v>44.015307294749206</v>
      </c>
      <c r="D1251" s="2">
        <f>MACD!E1251</f>
        <v>-2.4838788809851131E-3</v>
      </c>
      <c r="E1251" s="2">
        <f>MACD!F1251</f>
        <v>-5.2005213486322054E-2</v>
      </c>
      <c r="F1251" s="2">
        <f>'Moving Avg'!D1251</f>
        <v>2.1640000000000001</v>
      </c>
      <c r="G1251" s="2">
        <f>'Moving Avg'!F1251</f>
        <v>2.1680000000000001</v>
      </c>
      <c r="H1251" s="2">
        <f>'Moving Avg'!G1251</f>
        <v>2.1216000000000004</v>
      </c>
      <c r="I1251" s="2">
        <f>'Moving Avg'!H1251</f>
        <v>2.1343000000000014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  <c r="M1251" s="8">
        <f t="shared" si="190"/>
        <v>25</v>
      </c>
      <c r="N1251" s="8">
        <f t="shared" si="191"/>
        <v>0</v>
      </c>
      <c r="O1251" s="8">
        <f t="shared" si="192"/>
        <v>50</v>
      </c>
      <c r="P1251" s="8">
        <f t="shared" si="193"/>
        <v>16.5</v>
      </c>
      <c r="Q1251" s="9">
        <f t="shared" si="194"/>
        <v>18.725000000000001</v>
      </c>
      <c r="R1251" s="9">
        <f t="shared" si="195"/>
        <v>26.625</v>
      </c>
      <c r="S1251" s="9">
        <f t="shared" si="196"/>
        <v>23.675000000000001</v>
      </c>
      <c r="T1251" s="9">
        <f t="shared" si="197"/>
        <v>22.875</v>
      </c>
      <c r="U1251" s="8">
        <f t="shared" si="198"/>
        <v>23.008333333333336</v>
      </c>
      <c r="V1251" s="8">
        <f t="shared" si="199"/>
        <v>22.975000000000001</v>
      </c>
    </row>
    <row r="1252" spans="1:22" ht="13.5" x14ac:dyDescent="0.25">
      <c r="A1252" s="3">
        <f>RSI!A1252</f>
        <v>44137</v>
      </c>
      <c r="B1252" s="2">
        <f>RSI!B1252</f>
        <v>2.0499999999999998</v>
      </c>
      <c r="C1252" s="2">
        <f>RSI!I1252</f>
        <v>37.19799910864883</v>
      </c>
      <c r="D1252" s="2">
        <f>MACD!E1252</f>
        <v>2.2236958391594008E-2</v>
      </c>
      <c r="E1252" s="2">
        <f>MACD!F1252</f>
        <v>-3.715677911073885E-2</v>
      </c>
      <c r="F1252" s="2">
        <f>'Moving Avg'!D1252</f>
        <v>2.1339999999999995</v>
      </c>
      <c r="G1252" s="2">
        <f>'Moving Avg'!F1252</f>
        <v>2.1684999999999999</v>
      </c>
      <c r="H1252" s="2">
        <f>'Moving Avg'!G1252</f>
        <v>2.1164000000000005</v>
      </c>
      <c r="I1252" s="2">
        <f>'Moving Avg'!H1252</f>
        <v>2.1341000000000019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  <c r="M1252" s="8">
        <f t="shared" si="190"/>
        <v>25</v>
      </c>
      <c r="N1252" s="8">
        <f t="shared" si="191"/>
        <v>0</v>
      </c>
      <c r="O1252" s="8">
        <f t="shared" si="192"/>
        <v>0</v>
      </c>
      <c r="P1252" s="8">
        <f t="shared" si="193"/>
        <v>16.5</v>
      </c>
      <c r="Q1252" s="9">
        <f t="shared" si="194"/>
        <v>11.225</v>
      </c>
      <c r="R1252" s="9">
        <f t="shared" si="195"/>
        <v>9.125</v>
      </c>
      <c r="S1252" s="9">
        <f t="shared" si="196"/>
        <v>11.175000000000001</v>
      </c>
      <c r="T1252" s="9">
        <f t="shared" si="197"/>
        <v>10.375</v>
      </c>
      <c r="U1252" s="8">
        <f t="shared" si="198"/>
        <v>10.508333333333335</v>
      </c>
      <c r="V1252" s="8">
        <f t="shared" si="199"/>
        <v>10.475000000000001</v>
      </c>
    </row>
    <row r="1253" spans="1:22" ht="13.5" x14ac:dyDescent="0.25">
      <c r="A1253" s="3">
        <f>RSI!A1253</f>
        <v>44138</v>
      </c>
      <c r="B1253" s="2">
        <f>RSI!B1253</f>
        <v>2.0499999999999998</v>
      </c>
      <c r="C1253" s="2">
        <f>RSI!I1253</f>
        <v>37.197999108648837</v>
      </c>
      <c r="D1253" s="2">
        <f>MACD!E1253</f>
        <v>4.3744885503824715E-2</v>
      </c>
      <c r="E1253" s="2">
        <f>MACD!F1253</f>
        <v>-2.0976446187826139E-2</v>
      </c>
      <c r="F1253" s="2">
        <f>'Moving Avg'!D1253</f>
        <v>2.1040000000000001</v>
      </c>
      <c r="G1253" s="2">
        <f>'Moving Avg'!F1253</f>
        <v>2.1659999999999995</v>
      </c>
      <c r="H1253" s="2">
        <f>'Moving Avg'!G1253</f>
        <v>2.1112000000000006</v>
      </c>
      <c r="I1253" s="2">
        <f>'Moving Avg'!H1253</f>
        <v>2.1339000000000015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  <c r="M1253" s="8">
        <f t="shared" si="190"/>
        <v>25</v>
      </c>
      <c r="N1253" s="8">
        <f t="shared" si="191"/>
        <v>0</v>
      </c>
      <c r="O1253" s="8">
        <f t="shared" si="192"/>
        <v>0</v>
      </c>
      <c r="P1253" s="8">
        <f t="shared" si="193"/>
        <v>16.5</v>
      </c>
      <c r="Q1253" s="9">
        <f t="shared" si="194"/>
        <v>11.225</v>
      </c>
      <c r="R1253" s="9">
        <f t="shared" si="195"/>
        <v>9.125</v>
      </c>
      <c r="S1253" s="9">
        <f t="shared" si="196"/>
        <v>11.175000000000001</v>
      </c>
      <c r="T1253" s="9">
        <f t="shared" si="197"/>
        <v>10.375</v>
      </c>
      <c r="U1253" s="8">
        <f t="shared" si="198"/>
        <v>10.508333333333335</v>
      </c>
      <c r="V1253" s="8">
        <f t="shared" si="199"/>
        <v>10.475000000000001</v>
      </c>
    </row>
    <row r="1254" spans="1:22" ht="13.5" x14ac:dyDescent="0.25">
      <c r="A1254" s="3">
        <f>RSI!A1254</f>
        <v>44139</v>
      </c>
      <c r="B1254" s="2">
        <f>RSI!B1254</f>
        <v>2.0499999999999998</v>
      </c>
      <c r="C1254" s="2">
        <f>RSI!I1254</f>
        <v>37.19799910864883</v>
      </c>
      <c r="D1254" s="2">
        <f>MACD!E1254</f>
        <v>5.3259701497693879E-2</v>
      </c>
      <c r="E1254" s="2">
        <f>MACD!F1254</f>
        <v>-6.1292166507221375E-3</v>
      </c>
      <c r="F1254" s="2">
        <f>'Moving Avg'!D1254</f>
        <v>2.0740000000000003</v>
      </c>
      <c r="G1254" s="2">
        <f>'Moving Avg'!F1254</f>
        <v>2.1634999999999995</v>
      </c>
      <c r="H1254" s="2">
        <f>'Moving Avg'!G1254</f>
        <v>2.1072000000000006</v>
      </c>
      <c r="I1254" s="2">
        <f>'Moving Avg'!H1254</f>
        <v>2.1337000000000015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25</v>
      </c>
      <c r="N1254" s="8">
        <f t="shared" si="191"/>
        <v>0</v>
      </c>
      <c r="O1254" s="8">
        <f t="shared" si="192"/>
        <v>0</v>
      </c>
      <c r="P1254" s="8">
        <f t="shared" si="193"/>
        <v>16.5</v>
      </c>
      <c r="Q1254" s="9">
        <f t="shared" si="194"/>
        <v>11.225</v>
      </c>
      <c r="R1254" s="9">
        <f t="shared" si="195"/>
        <v>9.125</v>
      </c>
      <c r="S1254" s="9">
        <f t="shared" si="196"/>
        <v>11.175000000000001</v>
      </c>
      <c r="T1254" s="9">
        <f t="shared" si="197"/>
        <v>10.375</v>
      </c>
      <c r="U1254" s="8">
        <f t="shared" si="198"/>
        <v>10.508333333333335</v>
      </c>
      <c r="V1254" s="8">
        <f t="shared" si="199"/>
        <v>10.475000000000001</v>
      </c>
    </row>
    <row r="1255" spans="1:22" ht="13.5" x14ac:dyDescent="0.25">
      <c r="A1255" s="3">
        <f>RSI!A1255</f>
        <v>44140</v>
      </c>
      <c r="B1255" s="2">
        <f>RSI!B1255</f>
        <v>2.17</v>
      </c>
      <c r="C1255" s="2">
        <f>RSI!I1255</f>
        <v>54.717555298514974</v>
      </c>
      <c r="D1255" s="2">
        <f>MACD!E1255</f>
        <v>4.3697124837645873E-2</v>
      </c>
      <c r="E1255" s="2">
        <f>MACD!F1255</f>
        <v>3.8360516469514655E-3</v>
      </c>
      <c r="F1255" s="2">
        <f>'Moving Avg'!D1255</f>
        <v>2.0859999999999999</v>
      </c>
      <c r="G1255" s="2">
        <f>'Moving Avg'!F1255</f>
        <v>2.1669999999999994</v>
      </c>
      <c r="H1255" s="2">
        <f>'Moving Avg'!G1255</f>
        <v>2.1056000000000008</v>
      </c>
      <c r="I1255" s="2">
        <f>'Moving Avg'!H1255</f>
        <v>2.1341000000000014</v>
      </c>
      <c r="J1255" s="6" t="str">
        <f>OBV!F1255</f>
        <v>BEARISH</v>
      </c>
      <c r="K1255" s="6" t="str">
        <f>OBV!G1255</f>
        <v>NEUTRAL</v>
      </c>
      <c r="L1255" s="6" t="str">
        <f>OBV!H1255</f>
        <v>BEARISH DIVERGENCE</v>
      </c>
      <c r="M1255" s="8">
        <f t="shared" si="190"/>
        <v>25</v>
      </c>
      <c r="N1255" s="8">
        <f t="shared" si="191"/>
        <v>0</v>
      </c>
      <c r="O1255" s="8">
        <f t="shared" si="192"/>
        <v>0</v>
      </c>
      <c r="P1255" s="8">
        <f t="shared" si="193"/>
        <v>16.5</v>
      </c>
      <c r="Q1255" s="9">
        <f t="shared" si="194"/>
        <v>11.225</v>
      </c>
      <c r="R1255" s="9">
        <f t="shared" si="195"/>
        <v>9.125</v>
      </c>
      <c r="S1255" s="9">
        <f t="shared" si="196"/>
        <v>11.175000000000001</v>
      </c>
      <c r="T1255" s="9">
        <f t="shared" si="197"/>
        <v>10.375</v>
      </c>
      <c r="U1255" s="8">
        <f t="shared" si="198"/>
        <v>10.508333333333335</v>
      </c>
      <c r="V1255" s="8">
        <f t="shared" si="199"/>
        <v>10.475000000000001</v>
      </c>
    </row>
    <row r="1256" spans="1:22" ht="13.5" x14ac:dyDescent="0.25">
      <c r="A1256" s="3">
        <f>RSI!A1256</f>
        <v>44141</v>
      </c>
      <c r="B1256" s="2">
        <f>RSI!B1256</f>
        <v>2.2000000000000002</v>
      </c>
      <c r="C1256" s="2">
        <f>RSI!I1256</f>
        <v>57.880946584171085</v>
      </c>
      <c r="D1256" s="2">
        <f>MACD!E1256</f>
        <v>4.237377133091158E-2</v>
      </c>
      <c r="E1256" s="2">
        <f>MACD!F1256</f>
        <v>1.154359558374349E-2</v>
      </c>
      <c r="F1256" s="2">
        <f>'Moving Avg'!D1256</f>
        <v>2.1040000000000001</v>
      </c>
      <c r="G1256" s="2">
        <f>'Moving Avg'!F1256</f>
        <v>2.1709999999999998</v>
      </c>
      <c r="H1256" s="2">
        <f>'Moving Avg'!G1256</f>
        <v>2.1046000000000009</v>
      </c>
      <c r="I1256" s="2">
        <f>'Moving Avg'!H1256</f>
        <v>2.134650000000001</v>
      </c>
      <c r="J1256" s="6" t="str">
        <f>OBV!F1256</f>
        <v>BEARISH</v>
      </c>
      <c r="K1256" s="6" t="str">
        <f>OBV!G1256</f>
        <v>NEUTRAL</v>
      </c>
      <c r="L1256" s="6" t="str">
        <f>OBV!H1256</f>
        <v>BEARISH DIVERGENCE</v>
      </c>
      <c r="M1256" s="8">
        <f t="shared" si="190"/>
        <v>25</v>
      </c>
      <c r="N1256" s="8">
        <f t="shared" si="191"/>
        <v>0</v>
      </c>
      <c r="O1256" s="8">
        <f t="shared" si="192"/>
        <v>0</v>
      </c>
      <c r="P1256" s="8">
        <f t="shared" si="193"/>
        <v>16.5</v>
      </c>
      <c r="Q1256" s="9">
        <f t="shared" si="194"/>
        <v>11.225</v>
      </c>
      <c r="R1256" s="9">
        <f t="shared" si="195"/>
        <v>9.125</v>
      </c>
      <c r="S1256" s="9">
        <f t="shared" si="196"/>
        <v>11.175000000000001</v>
      </c>
      <c r="T1256" s="9">
        <f t="shared" si="197"/>
        <v>10.375</v>
      </c>
      <c r="U1256" s="8">
        <f t="shared" si="198"/>
        <v>10.508333333333335</v>
      </c>
      <c r="V1256" s="8">
        <f t="shared" si="199"/>
        <v>10.475000000000001</v>
      </c>
    </row>
    <row r="1257" spans="1:22" ht="13.5" x14ac:dyDescent="0.25">
      <c r="A1257" s="3">
        <f>RSI!A1257</f>
        <v>44144</v>
      </c>
      <c r="B1257" s="2">
        <f>RSI!B1257</f>
        <v>2.2000000000000002</v>
      </c>
      <c r="C1257" s="2">
        <f>RSI!I1257</f>
        <v>57.880946584171085</v>
      </c>
      <c r="D1257" s="2">
        <f>MACD!E1257</f>
        <v>4.0854063924428807E-2</v>
      </c>
      <c r="E1257" s="2">
        <f>MACD!F1257</f>
        <v>1.7405689251880553E-2</v>
      </c>
      <c r="F1257" s="2">
        <f>'Moving Avg'!D1257</f>
        <v>2.1339999999999995</v>
      </c>
      <c r="G1257" s="2">
        <f>'Moving Avg'!F1257</f>
        <v>2.1729999999999996</v>
      </c>
      <c r="H1257" s="2">
        <f>'Moving Avg'!G1257</f>
        <v>2.103600000000001</v>
      </c>
      <c r="I1257" s="2">
        <f>'Moving Avg'!H1257</f>
        <v>2.1352000000000007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  <c r="M1257" s="8">
        <f t="shared" si="190"/>
        <v>25</v>
      </c>
      <c r="N1257" s="8">
        <f t="shared" si="191"/>
        <v>0</v>
      </c>
      <c r="O1257" s="8">
        <f t="shared" si="192"/>
        <v>0</v>
      </c>
      <c r="P1257" s="8">
        <f t="shared" si="193"/>
        <v>83.5</v>
      </c>
      <c r="Q1257" s="9">
        <f t="shared" si="194"/>
        <v>21.274999999999999</v>
      </c>
      <c r="R1257" s="9">
        <f t="shared" si="195"/>
        <v>25.875</v>
      </c>
      <c r="S1257" s="9">
        <f t="shared" si="196"/>
        <v>41.325000000000003</v>
      </c>
      <c r="T1257" s="9">
        <f t="shared" si="197"/>
        <v>27.125</v>
      </c>
      <c r="U1257" s="8">
        <f t="shared" si="198"/>
        <v>29.491666666666664</v>
      </c>
      <c r="V1257" s="8">
        <f t="shared" si="199"/>
        <v>28.9</v>
      </c>
    </row>
    <row r="1258" spans="1:22" ht="13.5" x14ac:dyDescent="0.25">
      <c r="A1258" s="3">
        <f>RSI!A1258</f>
        <v>44145</v>
      </c>
      <c r="B1258" s="2">
        <f>RSI!B1258</f>
        <v>2.25</v>
      </c>
      <c r="C1258" s="2">
        <f>RSI!I1258</f>
        <v>62.891793444418035</v>
      </c>
      <c r="D1258" s="2">
        <f>MACD!E1258</f>
        <v>3.5494132891720653E-2</v>
      </c>
      <c r="E1258" s="2">
        <f>MACD!F1258</f>
        <v>2.1023377979848573E-2</v>
      </c>
      <c r="F1258" s="2">
        <f>'Moving Avg'!D1258</f>
        <v>2.1740000000000004</v>
      </c>
      <c r="G1258" s="2">
        <f>'Moving Avg'!F1258</f>
        <v>2.177</v>
      </c>
      <c r="H1258" s="2">
        <f>'Moving Avg'!G1258</f>
        <v>2.1048000000000009</v>
      </c>
      <c r="I1258" s="2">
        <f>'Moving Avg'!H1258</f>
        <v>2.1360000000000006</v>
      </c>
      <c r="J1258" s="6" t="str">
        <f>OBV!F1258</f>
        <v>BULLISH</v>
      </c>
      <c r="K1258" s="6" t="str">
        <f>OBV!G1258</f>
        <v>NEUTRAL</v>
      </c>
      <c r="L1258" s="6" t="str">
        <f>OBV!H1258</f>
        <v>CONFIRMED BULLISH</v>
      </c>
      <c r="M1258" s="8">
        <f t="shared" si="190"/>
        <v>25</v>
      </c>
      <c r="N1258" s="8">
        <f t="shared" si="191"/>
        <v>0</v>
      </c>
      <c r="O1258" s="8">
        <f t="shared" si="192"/>
        <v>50</v>
      </c>
      <c r="P1258" s="8">
        <f t="shared" si="193"/>
        <v>83.5</v>
      </c>
      <c r="Q1258" s="9">
        <f t="shared" si="194"/>
        <v>28.774999999999999</v>
      </c>
      <c r="R1258" s="9">
        <f t="shared" si="195"/>
        <v>43.375</v>
      </c>
      <c r="S1258" s="9">
        <f t="shared" si="196"/>
        <v>53.825000000000003</v>
      </c>
      <c r="T1258" s="9">
        <f t="shared" si="197"/>
        <v>39.625</v>
      </c>
      <c r="U1258" s="8">
        <f t="shared" si="198"/>
        <v>41.991666666666667</v>
      </c>
      <c r="V1258" s="8">
        <f t="shared" si="199"/>
        <v>41.400000000000006</v>
      </c>
    </row>
    <row r="1259" spans="1:22" ht="13.5" x14ac:dyDescent="0.25">
      <c r="A1259" s="3">
        <f>RSI!A1259</f>
        <v>44146</v>
      </c>
      <c r="B1259" s="2">
        <f>RSI!B1259</f>
        <v>2.25</v>
      </c>
      <c r="C1259" s="2">
        <f>RSI!I1259</f>
        <v>62.891793444418035</v>
      </c>
      <c r="D1259" s="2">
        <f>MACD!E1259</f>
        <v>3.032046461376714E-2</v>
      </c>
      <c r="E1259" s="2">
        <f>MACD!F1259</f>
        <v>2.288279530663229E-2</v>
      </c>
      <c r="F1259" s="2">
        <f>'Moving Avg'!D1259</f>
        <v>2.214</v>
      </c>
      <c r="G1259" s="2">
        <f>'Moving Avg'!F1259</f>
        <v>2.181</v>
      </c>
      <c r="H1259" s="2">
        <f>'Moving Avg'!G1259</f>
        <v>2.1060000000000003</v>
      </c>
      <c r="I1259" s="2">
        <f>'Moving Avg'!H1259</f>
        <v>2.1368000000000005</v>
      </c>
      <c r="J1259" s="6" t="str">
        <f>OBV!F1259</f>
        <v>BULLISH</v>
      </c>
      <c r="K1259" s="6" t="str">
        <f>OBV!G1259</f>
        <v>NEUTRAL</v>
      </c>
      <c r="L1259" s="6" t="str">
        <f>OBV!H1259</f>
        <v>CONFIRMED BULLISH</v>
      </c>
      <c r="M1259" s="8">
        <f t="shared" si="190"/>
        <v>25</v>
      </c>
      <c r="N1259" s="8">
        <f t="shared" si="191"/>
        <v>0</v>
      </c>
      <c r="O1259" s="8">
        <f t="shared" si="192"/>
        <v>50</v>
      </c>
      <c r="P1259" s="8">
        <f t="shared" si="193"/>
        <v>83.5</v>
      </c>
      <c r="Q1259" s="9">
        <f t="shared" si="194"/>
        <v>28.774999999999999</v>
      </c>
      <c r="R1259" s="9">
        <f t="shared" si="195"/>
        <v>43.375</v>
      </c>
      <c r="S1259" s="9">
        <f t="shared" si="196"/>
        <v>53.825000000000003</v>
      </c>
      <c r="T1259" s="9">
        <f t="shared" si="197"/>
        <v>39.625</v>
      </c>
      <c r="U1259" s="8">
        <f t="shared" si="198"/>
        <v>41.991666666666667</v>
      </c>
      <c r="V1259" s="8">
        <f t="shared" si="199"/>
        <v>41.400000000000006</v>
      </c>
    </row>
    <row r="1260" spans="1:22" ht="13.5" x14ac:dyDescent="0.25">
      <c r="A1260" s="3">
        <f>RSI!A1260</f>
        <v>44147</v>
      </c>
      <c r="B1260" s="2">
        <f>RSI!B1260</f>
        <v>2.2999999999999998</v>
      </c>
      <c r="C1260" s="2">
        <f>RSI!I1260</f>
        <v>67.391031349907124</v>
      </c>
      <c r="D1260" s="2">
        <f>MACD!E1260</f>
        <v>7.8018303263251987E-3</v>
      </c>
      <c r="E1260" s="2">
        <f>MACD!F1260</f>
        <v>1.9866602310570872E-2</v>
      </c>
      <c r="F1260" s="2">
        <f>'Moving Avg'!D1260</f>
        <v>2.2399999999999998</v>
      </c>
      <c r="G1260" s="2">
        <f>'Moving Avg'!F1260</f>
        <v>2.1830000000000003</v>
      </c>
      <c r="H1260" s="2">
        <f>'Moving Avg'!G1260</f>
        <v>2.1082000000000005</v>
      </c>
      <c r="I1260" s="2">
        <f>'Moving Avg'!H1260</f>
        <v>2.1378500000000003</v>
      </c>
      <c r="J1260" s="6" t="str">
        <f>OBV!F1260</f>
        <v>BULLISH</v>
      </c>
      <c r="K1260" s="6" t="str">
        <f>OBV!G1260</f>
        <v>NEUTRAL</v>
      </c>
      <c r="L1260" s="6" t="str">
        <f>OBV!H1260</f>
        <v>CONFIRMED BULLISH</v>
      </c>
      <c r="M1260" s="8">
        <f t="shared" si="190"/>
        <v>25</v>
      </c>
      <c r="N1260" s="8">
        <f t="shared" si="191"/>
        <v>45</v>
      </c>
      <c r="O1260" s="8">
        <f t="shared" si="192"/>
        <v>50</v>
      </c>
      <c r="P1260" s="8">
        <f t="shared" si="193"/>
        <v>83.5</v>
      </c>
      <c r="Q1260" s="9">
        <f t="shared" si="194"/>
        <v>44.524999999999999</v>
      </c>
      <c r="R1260" s="9">
        <f t="shared" si="195"/>
        <v>52.375</v>
      </c>
      <c r="S1260" s="9">
        <f t="shared" si="196"/>
        <v>60.575000000000003</v>
      </c>
      <c r="T1260" s="9">
        <f t="shared" si="197"/>
        <v>50.875</v>
      </c>
      <c r="U1260" s="8">
        <f t="shared" si="198"/>
        <v>52.491666666666674</v>
      </c>
      <c r="V1260" s="8">
        <f t="shared" si="199"/>
        <v>52.087500000000006</v>
      </c>
    </row>
    <row r="1261" spans="1:22" ht="13.5" x14ac:dyDescent="0.25">
      <c r="A1261" s="3">
        <f>RSI!A1261</f>
        <v>44148</v>
      </c>
      <c r="B1261" s="2">
        <f>RSI!B1261</f>
        <v>2.36</v>
      </c>
      <c r="C1261" s="2">
        <f>RSI!I1261</f>
        <v>71.808320876827651</v>
      </c>
      <c r="D1261" s="2">
        <f>MACD!E1261</f>
        <v>-1.6539570671828319E-2</v>
      </c>
      <c r="E1261" s="2">
        <f>MACD!F1261</f>
        <v>1.2585367714091036E-2</v>
      </c>
      <c r="F1261" s="2">
        <f>'Moving Avg'!D1261</f>
        <v>2.2719999999999998</v>
      </c>
      <c r="G1261" s="2">
        <f>'Moving Avg'!F1261</f>
        <v>2.1879999999999997</v>
      </c>
      <c r="H1261" s="2">
        <f>'Moving Avg'!G1261</f>
        <v>2.1106000000000007</v>
      </c>
      <c r="I1261" s="2">
        <f>'Moving Avg'!H1261</f>
        <v>2.1392000000000002</v>
      </c>
      <c r="J1261" s="6" t="str">
        <f>OBV!F1261</f>
        <v>BULLISH</v>
      </c>
      <c r="K1261" s="6" t="str">
        <f>OBV!G1261</f>
        <v>NEUTRAL</v>
      </c>
      <c r="L1261" s="6" t="str">
        <f>OBV!H1261</f>
        <v>CONFIRMED BULLISH</v>
      </c>
      <c r="M1261" s="8">
        <f t="shared" si="190"/>
        <v>0</v>
      </c>
      <c r="N1261" s="8">
        <f t="shared" si="191"/>
        <v>100</v>
      </c>
      <c r="O1261" s="8">
        <f t="shared" si="192"/>
        <v>50</v>
      </c>
      <c r="P1261" s="8">
        <f t="shared" si="193"/>
        <v>83.5</v>
      </c>
      <c r="Q1261" s="9">
        <f t="shared" si="194"/>
        <v>55.024999999999999</v>
      </c>
      <c r="R1261" s="9">
        <f t="shared" si="195"/>
        <v>58.375</v>
      </c>
      <c r="S1261" s="9">
        <f t="shared" si="196"/>
        <v>65.075000000000003</v>
      </c>
      <c r="T1261" s="9">
        <f t="shared" si="197"/>
        <v>58.375</v>
      </c>
      <c r="U1261" s="8">
        <f t="shared" si="198"/>
        <v>59.491666666666674</v>
      </c>
      <c r="V1261" s="8">
        <f t="shared" si="199"/>
        <v>59.212500000000006</v>
      </c>
    </row>
    <row r="1262" spans="1:22" ht="13.5" x14ac:dyDescent="0.25">
      <c r="A1262" s="3">
        <f>RSI!A1262</f>
        <v>44151</v>
      </c>
      <c r="B1262" s="2">
        <f>RSI!B1262</f>
        <v>2.4</v>
      </c>
      <c r="C1262" s="2">
        <f>RSI!I1262</f>
        <v>74.307086809023019</v>
      </c>
      <c r="D1262" s="2">
        <f>MACD!E1262</f>
        <v>-5.0464718796628727E-2</v>
      </c>
      <c r="E1262" s="2">
        <f>MACD!F1262</f>
        <v>-2.4649588052916976E-5</v>
      </c>
      <c r="F1262" s="2">
        <f>'Moving Avg'!D1262</f>
        <v>2.3120000000000003</v>
      </c>
      <c r="G1262" s="2">
        <f>'Moving Avg'!F1262</f>
        <v>2.1949999999999994</v>
      </c>
      <c r="H1262" s="2">
        <f>'Moving Avg'!G1262</f>
        <v>2.1158000000000001</v>
      </c>
      <c r="I1262" s="2">
        <f>'Moving Avg'!H1262</f>
        <v>2.14045</v>
      </c>
      <c r="J1262" s="6" t="str">
        <f>OBV!F1262</f>
        <v>BULLISH</v>
      </c>
      <c r="K1262" s="6" t="str">
        <f>OBV!G1262</f>
        <v>NEUTRAL</v>
      </c>
      <c r="L1262" s="6" t="str">
        <f>OBV!H1262</f>
        <v>CONFIRMED BULLISH</v>
      </c>
      <c r="M1262" s="8">
        <f t="shared" si="190"/>
        <v>0</v>
      </c>
      <c r="N1262" s="8">
        <f t="shared" si="191"/>
        <v>100</v>
      </c>
      <c r="O1262" s="8">
        <f t="shared" si="192"/>
        <v>50</v>
      </c>
      <c r="P1262" s="8">
        <f t="shared" si="193"/>
        <v>83.5</v>
      </c>
      <c r="Q1262" s="9">
        <f t="shared" si="194"/>
        <v>55.024999999999999</v>
      </c>
      <c r="R1262" s="9">
        <f t="shared" si="195"/>
        <v>58.375</v>
      </c>
      <c r="S1262" s="9">
        <f t="shared" si="196"/>
        <v>65.075000000000003</v>
      </c>
      <c r="T1262" s="9">
        <f t="shared" si="197"/>
        <v>58.375</v>
      </c>
      <c r="U1262" s="8">
        <f t="shared" si="198"/>
        <v>59.491666666666674</v>
      </c>
      <c r="V1262" s="8">
        <f t="shared" si="199"/>
        <v>59.212500000000006</v>
      </c>
    </row>
    <row r="1263" spans="1:22" ht="13.5" x14ac:dyDescent="0.25">
      <c r="A1263" s="3">
        <f>RSI!A1263</f>
        <v>44152</v>
      </c>
      <c r="B1263" s="2">
        <f>RSI!B1263</f>
        <v>2.35</v>
      </c>
      <c r="C1263" s="2">
        <f>RSI!I1263</f>
        <v>66.38614571097591</v>
      </c>
      <c r="D1263" s="2">
        <f>MACD!E1263</f>
        <v>-7.6754054577635955E-2</v>
      </c>
      <c r="E1263" s="2">
        <f>MACD!F1263</f>
        <v>-1.5370530585969525E-2</v>
      </c>
      <c r="F1263" s="2">
        <f>'Moving Avg'!D1263</f>
        <v>2.3319999999999999</v>
      </c>
      <c r="G1263" s="2">
        <f>'Moving Avg'!F1263</f>
        <v>2.1994999999999996</v>
      </c>
      <c r="H1263" s="2">
        <f>'Moving Avg'!G1263</f>
        <v>2.1215999999999999</v>
      </c>
      <c r="I1263" s="2">
        <f>'Moving Avg'!H1263</f>
        <v>2.1414500000000003</v>
      </c>
      <c r="J1263" s="6" t="str">
        <f>OBV!F1263</f>
        <v>BEARISH</v>
      </c>
      <c r="K1263" s="6" t="str">
        <f>OBV!G1263</f>
        <v>NEUTRAL</v>
      </c>
      <c r="L1263" s="6" t="str">
        <f>OBV!H1263</f>
        <v>BEARISH DIVERGENCE</v>
      </c>
      <c r="M1263" s="8">
        <f t="shared" si="190"/>
        <v>25</v>
      </c>
      <c r="N1263" s="8">
        <f t="shared" si="191"/>
        <v>100</v>
      </c>
      <c r="O1263" s="8">
        <f t="shared" si="192"/>
        <v>50</v>
      </c>
      <c r="P1263" s="8">
        <f t="shared" si="193"/>
        <v>16.5</v>
      </c>
      <c r="Q1263" s="9">
        <f t="shared" si="194"/>
        <v>53.725000000000001</v>
      </c>
      <c r="R1263" s="9">
        <f t="shared" si="195"/>
        <v>46.625</v>
      </c>
      <c r="S1263" s="9">
        <f t="shared" si="196"/>
        <v>38.674999999999997</v>
      </c>
      <c r="T1263" s="9">
        <f t="shared" si="197"/>
        <v>47.875</v>
      </c>
      <c r="U1263" s="8">
        <f t="shared" si="198"/>
        <v>46.341666666666661</v>
      </c>
      <c r="V1263" s="8">
        <f t="shared" si="199"/>
        <v>46.724999999999994</v>
      </c>
    </row>
    <row r="1264" spans="1:22" ht="13.5" x14ac:dyDescent="0.25">
      <c r="A1264" s="3">
        <f>RSI!A1264</f>
        <v>44153</v>
      </c>
      <c r="B1264" s="2">
        <f>RSI!B1264</f>
        <v>2.35</v>
      </c>
      <c r="C1264" s="2">
        <f>RSI!I1264</f>
        <v>66.386145710975896</v>
      </c>
      <c r="D1264" s="2">
        <f>MACD!E1264</f>
        <v>-9.9895225863865011E-2</v>
      </c>
      <c r="E1264" s="2">
        <f>MACD!F1264</f>
        <v>-3.2275469641548628E-2</v>
      </c>
      <c r="F1264" s="2">
        <f>'Moving Avg'!D1264</f>
        <v>2.3519999999999999</v>
      </c>
      <c r="G1264" s="2">
        <f>'Moving Avg'!F1264</f>
        <v>2.2069999999999999</v>
      </c>
      <c r="H1264" s="2">
        <f>'Moving Avg'!G1264</f>
        <v>2.1274000000000002</v>
      </c>
      <c r="I1264" s="2">
        <f>'Moving Avg'!H1264</f>
        <v>2.1427499999999999</v>
      </c>
      <c r="J1264" s="6" t="str">
        <f>OBV!F1264</f>
        <v>BEARISH</v>
      </c>
      <c r="K1264" s="6" t="str">
        <f>OBV!G1264</f>
        <v>NEUTRAL</v>
      </c>
      <c r="L1264" s="6" t="str">
        <f>OBV!H1264</f>
        <v>BEARISH DIVERGENCE</v>
      </c>
      <c r="M1264" s="8">
        <f t="shared" si="190"/>
        <v>25</v>
      </c>
      <c r="N1264" s="8">
        <f t="shared" si="191"/>
        <v>100</v>
      </c>
      <c r="O1264" s="8">
        <f t="shared" si="192"/>
        <v>50</v>
      </c>
      <c r="P1264" s="8">
        <f t="shared" si="193"/>
        <v>16.5</v>
      </c>
      <c r="Q1264" s="9">
        <f t="shared" si="194"/>
        <v>53.725000000000001</v>
      </c>
      <c r="R1264" s="9">
        <f t="shared" si="195"/>
        <v>46.625</v>
      </c>
      <c r="S1264" s="9">
        <f t="shared" si="196"/>
        <v>38.674999999999997</v>
      </c>
      <c r="T1264" s="9">
        <f t="shared" si="197"/>
        <v>47.875</v>
      </c>
      <c r="U1264" s="8">
        <f t="shared" si="198"/>
        <v>46.341666666666661</v>
      </c>
      <c r="V1264" s="8">
        <f t="shared" si="199"/>
        <v>46.724999999999994</v>
      </c>
    </row>
    <row r="1265" spans="1:22" ht="13.5" x14ac:dyDescent="0.25">
      <c r="A1265" s="3">
        <f>RSI!A1265</f>
        <v>44154</v>
      </c>
      <c r="B1265" s="2">
        <f>RSI!B1265</f>
        <v>2.35</v>
      </c>
      <c r="C1265" s="2">
        <f>RSI!I1265</f>
        <v>66.38614571097591</v>
      </c>
      <c r="D1265" s="2">
        <f>MACD!E1265</f>
        <v>-0.1018446309928045</v>
      </c>
      <c r="E1265" s="2">
        <f>MACD!F1265</f>
        <v>-4.6189301911799804E-2</v>
      </c>
      <c r="F1265" s="2">
        <f>'Moving Avg'!D1265</f>
        <v>2.3619999999999997</v>
      </c>
      <c r="G1265" s="2">
        <f>'Moving Avg'!F1265</f>
        <v>2.2175000000000002</v>
      </c>
      <c r="H1265" s="2">
        <f>'Moving Avg'!G1265</f>
        <v>2.1332</v>
      </c>
      <c r="I1265" s="2">
        <f>'Moving Avg'!H1265</f>
        <v>2.1440500000000005</v>
      </c>
      <c r="J1265" s="6" t="str">
        <f>OBV!F1265</f>
        <v>BEARISH</v>
      </c>
      <c r="K1265" s="6" t="str">
        <f>OBV!G1265</f>
        <v>NEUTRAL</v>
      </c>
      <c r="L1265" s="6" t="str">
        <f>OBV!H1265</f>
        <v>BEARISH DIVERGENCE</v>
      </c>
      <c r="M1265" s="8">
        <f t="shared" si="190"/>
        <v>25</v>
      </c>
      <c r="N1265" s="8">
        <f t="shared" si="191"/>
        <v>100</v>
      </c>
      <c r="O1265" s="8">
        <f t="shared" si="192"/>
        <v>50</v>
      </c>
      <c r="P1265" s="8">
        <f t="shared" si="193"/>
        <v>16.5</v>
      </c>
      <c r="Q1265" s="9">
        <f t="shared" si="194"/>
        <v>53.725000000000001</v>
      </c>
      <c r="R1265" s="9">
        <f t="shared" si="195"/>
        <v>46.625</v>
      </c>
      <c r="S1265" s="9">
        <f t="shared" si="196"/>
        <v>38.674999999999997</v>
      </c>
      <c r="T1265" s="9">
        <f t="shared" si="197"/>
        <v>47.875</v>
      </c>
      <c r="U1265" s="8">
        <f t="shared" si="198"/>
        <v>46.341666666666661</v>
      </c>
      <c r="V1265" s="8">
        <f t="shared" si="199"/>
        <v>46.724999999999994</v>
      </c>
    </row>
    <row r="1266" spans="1:22" ht="13.5" x14ac:dyDescent="0.25">
      <c r="A1266" s="3">
        <f>RSI!A1266</f>
        <v>44155</v>
      </c>
      <c r="B1266" s="2">
        <f>RSI!B1266</f>
        <v>2.35</v>
      </c>
      <c r="C1266" s="2">
        <f>RSI!I1266</f>
        <v>66.38614571097591</v>
      </c>
      <c r="D1266" s="2">
        <f>MACD!E1266</f>
        <v>-9.9647217563992641E-2</v>
      </c>
      <c r="E1266" s="2">
        <f>MACD!F1266</f>
        <v>-5.6880885042238379E-2</v>
      </c>
      <c r="F1266" s="2">
        <f>'Moving Avg'!D1266</f>
        <v>2.36</v>
      </c>
      <c r="G1266" s="2">
        <f>'Moving Avg'!F1266</f>
        <v>2.2250000000000005</v>
      </c>
      <c r="H1266" s="2">
        <f>'Moving Avg'!G1266</f>
        <v>2.1401999999999997</v>
      </c>
      <c r="I1266" s="2">
        <f>'Moving Avg'!H1266</f>
        <v>2.1453500000000005</v>
      </c>
      <c r="J1266" s="6" t="str">
        <f>OBV!F1266</f>
        <v>BEARISH</v>
      </c>
      <c r="K1266" s="6" t="str">
        <f>OBV!G1266</f>
        <v>NEUTRAL</v>
      </c>
      <c r="L1266" s="6" t="str">
        <f>OBV!H1266</f>
        <v>CONFIRMED BEARISH</v>
      </c>
      <c r="M1266" s="8">
        <f t="shared" si="190"/>
        <v>25</v>
      </c>
      <c r="N1266" s="8">
        <f t="shared" si="191"/>
        <v>100</v>
      </c>
      <c r="O1266" s="8">
        <f t="shared" si="192"/>
        <v>50</v>
      </c>
      <c r="P1266" s="8">
        <f t="shared" si="193"/>
        <v>16.5</v>
      </c>
      <c r="Q1266" s="9">
        <f t="shared" si="194"/>
        <v>53.725000000000001</v>
      </c>
      <c r="R1266" s="9">
        <f t="shared" si="195"/>
        <v>46.625</v>
      </c>
      <c r="S1266" s="9">
        <f t="shared" si="196"/>
        <v>38.674999999999997</v>
      </c>
      <c r="T1266" s="9">
        <f t="shared" si="197"/>
        <v>47.875</v>
      </c>
      <c r="U1266" s="8">
        <f t="shared" si="198"/>
        <v>46.341666666666661</v>
      </c>
      <c r="V1266" s="8">
        <f t="shared" si="199"/>
        <v>46.724999999999994</v>
      </c>
    </row>
    <row r="1267" spans="1:22" ht="13.5" x14ac:dyDescent="0.25">
      <c r="A1267" s="3">
        <f>RSI!A1267</f>
        <v>44158</v>
      </c>
      <c r="B1267" s="2">
        <f>RSI!B1267</f>
        <v>2.35</v>
      </c>
      <c r="C1267" s="2">
        <f>RSI!I1267</f>
        <v>66.38614571097591</v>
      </c>
      <c r="D1267" s="2">
        <f>MACD!E1267</f>
        <v>-9.8499418238695569E-2</v>
      </c>
      <c r="E1267" s="2">
        <f>MACD!F1267</f>
        <v>-6.5204591681529811E-2</v>
      </c>
      <c r="F1267" s="2">
        <f>'Moving Avg'!D1267</f>
        <v>2.35</v>
      </c>
      <c r="G1267" s="2">
        <f>'Moving Avg'!F1267</f>
        <v>2.2325000000000004</v>
      </c>
      <c r="H1267" s="2">
        <f>'Moving Avg'!G1267</f>
        <v>2.1471999999999998</v>
      </c>
      <c r="I1267" s="2">
        <f>'Moving Avg'!H1267</f>
        <v>2.1466500000000006</v>
      </c>
      <c r="J1267" s="6" t="str">
        <f>OBV!F1267</f>
        <v>BEARISH</v>
      </c>
      <c r="K1267" s="6" t="str">
        <f>OBV!G1267</f>
        <v>NEUTRAL</v>
      </c>
      <c r="L1267" s="6" t="str">
        <f>OBV!H1267</f>
        <v>CONFIRMED BEARISH</v>
      </c>
      <c r="M1267" s="8">
        <f t="shared" si="190"/>
        <v>25</v>
      </c>
      <c r="N1267" s="8">
        <f t="shared" si="191"/>
        <v>100</v>
      </c>
      <c r="O1267" s="8">
        <f t="shared" si="192"/>
        <v>50</v>
      </c>
      <c r="P1267" s="8">
        <f t="shared" si="193"/>
        <v>16.5</v>
      </c>
      <c r="Q1267" s="9">
        <f t="shared" si="194"/>
        <v>53.725000000000001</v>
      </c>
      <c r="R1267" s="9">
        <f t="shared" si="195"/>
        <v>46.625</v>
      </c>
      <c r="S1267" s="9">
        <f t="shared" si="196"/>
        <v>38.674999999999997</v>
      </c>
      <c r="T1267" s="9">
        <f t="shared" si="197"/>
        <v>47.875</v>
      </c>
      <c r="U1267" s="8">
        <f t="shared" si="198"/>
        <v>46.341666666666661</v>
      </c>
      <c r="V1267" s="8">
        <f t="shared" si="199"/>
        <v>46.724999999999994</v>
      </c>
    </row>
    <row r="1268" spans="1:22" ht="13.5" x14ac:dyDescent="0.25">
      <c r="A1268" s="3">
        <f>RSI!A1268</f>
        <v>44159</v>
      </c>
      <c r="B1268" s="2">
        <f>RSI!B1268</f>
        <v>2.44</v>
      </c>
      <c r="C1268" s="2">
        <f>RSI!I1268</f>
        <v>73.696731642694786</v>
      </c>
      <c r="D1268" s="2">
        <f>MACD!E1268</f>
        <v>-9.7161405454047944E-2</v>
      </c>
      <c r="E1268" s="2">
        <f>MACD!F1268</f>
        <v>-7.1595954436033449E-2</v>
      </c>
      <c r="F1268" s="2">
        <f>'Moving Avg'!D1268</f>
        <v>2.3679999999999999</v>
      </c>
      <c r="G1268" s="2">
        <f>'Moving Avg'!F1268</f>
        <v>2.2444999999999999</v>
      </c>
      <c r="H1268" s="2">
        <f>'Moving Avg'!G1268</f>
        <v>2.1557999999999997</v>
      </c>
      <c r="I1268" s="2">
        <f>'Moving Avg'!H1268</f>
        <v>2.1483500000000006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  <c r="M1268" s="8">
        <f t="shared" si="190"/>
        <v>0</v>
      </c>
      <c r="N1268" s="8">
        <f t="shared" si="191"/>
        <v>100</v>
      </c>
      <c r="O1268" s="8">
        <f t="shared" si="192"/>
        <v>50</v>
      </c>
      <c r="P1268" s="8">
        <f t="shared" si="193"/>
        <v>83.5</v>
      </c>
      <c r="Q1268" s="9">
        <f t="shared" si="194"/>
        <v>55.024999999999999</v>
      </c>
      <c r="R1268" s="9">
        <f t="shared" si="195"/>
        <v>58.375</v>
      </c>
      <c r="S1268" s="9">
        <f t="shared" si="196"/>
        <v>65.075000000000003</v>
      </c>
      <c r="T1268" s="9">
        <f t="shared" si="197"/>
        <v>58.375</v>
      </c>
      <c r="U1268" s="8">
        <f t="shared" si="198"/>
        <v>59.491666666666674</v>
      </c>
      <c r="V1268" s="8">
        <f t="shared" si="199"/>
        <v>59.212500000000006</v>
      </c>
    </row>
    <row r="1269" spans="1:22" ht="13.5" x14ac:dyDescent="0.25">
      <c r="A1269" s="3">
        <f>RSI!A1269</f>
        <v>44160</v>
      </c>
      <c r="B1269" s="2">
        <f>RSI!B1269</f>
        <v>2.44</v>
      </c>
      <c r="C1269" s="2">
        <f>RSI!I1269</f>
        <v>73.696731642694786</v>
      </c>
      <c r="D1269" s="2">
        <f>MACD!E1269</f>
        <v>-9.7171094520730694E-2</v>
      </c>
      <c r="E1269" s="2">
        <f>MACD!F1269</f>
        <v>-7.6710982452972906E-2</v>
      </c>
      <c r="F1269" s="2">
        <f>'Moving Avg'!D1269</f>
        <v>2.3860000000000001</v>
      </c>
      <c r="G1269" s="2">
        <f>'Moving Avg'!F1269</f>
        <v>2.2565</v>
      </c>
      <c r="H1269" s="2">
        <f>'Moving Avg'!G1269</f>
        <v>2.1645999999999996</v>
      </c>
      <c r="I1269" s="2">
        <f>'Moving Avg'!H1269</f>
        <v>2.1498000000000004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  <c r="M1269" s="8">
        <f t="shared" si="190"/>
        <v>0</v>
      </c>
      <c r="N1269" s="8">
        <f t="shared" si="191"/>
        <v>100</v>
      </c>
      <c r="O1269" s="8">
        <f t="shared" si="192"/>
        <v>50</v>
      </c>
      <c r="P1269" s="8">
        <f t="shared" si="193"/>
        <v>83.5</v>
      </c>
      <c r="Q1269" s="9">
        <f t="shared" si="194"/>
        <v>55.024999999999999</v>
      </c>
      <c r="R1269" s="9">
        <f t="shared" si="195"/>
        <v>58.375</v>
      </c>
      <c r="S1269" s="9">
        <f t="shared" si="196"/>
        <v>65.075000000000003</v>
      </c>
      <c r="T1269" s="9">
        <f t="shared" si="197"/>
        <v>58.375</v>
      </c>
      <c r="U1269" s="8">
        <f t="shared" si="198"/>
        <v>59.491666666666674</v>
      </c>
      <c r="V1269" s="8">
        <f t="shared" si="199"/>
        <v>59.212500000000006</v>
      </c>
    </row>
    <row r="1270" spans="1:22" ht="13.5" x14ac:dyDescent="0.25">
      <c r="A1270" s="3">
        <f>RSI!A1270</f>
        <v>44161</v>
      </c>
      <c r="B1270" s="2">
        <f>RSI!B1270</f>
        <v>2.44</v>
      </c>
      <c r="C1270" s="2">
        <f>RSI!I1270</f>
        <v>73.696731642694786</v>
      </c>
      <c r="D1270" s="2">
        <f>MACD!E1270</f>
        <v>-9.0544257242254123E-2</v>
      </c>
      <c r="E1270" s="2">
        <f>MACD!F1270</f>
        <v>-7.9477637410829152E-2</v>
      </c>
      <c r="F1270" s="2">
        <f>'Moving Avg'!D1270</f>
        <v>2.4039999999999999</v>
      </c>
      <c r="G1270" s="2">
        <f>'Moving Avg'!F1270</f>
        <v>2.2729999999999997</v>
      </c>
      <c r="H1270" s="2">
        <f>'Moving Avg'!G1270</f>
        <v>2.1733999999999996</v>
      </c>
      <c r="I1270" s="2">
        <f>'Moving Avg'!H1270</f>
        <v>2.1512500000000006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  <c r="M1270" s="8">
        <f t="shared" si="190"/>
        <v>0</v>
      </c>
      <c r="N1270" s="8">
        <f t="shared" si="191"/>
        <v>45</v>
      </c>
      <c r="O1270" s="8">
        <f t="shared" si="192"/>
        <v>50</v>
      </c>
      <c r="P1270" s="8">
        <f t="shared" si="193"/>
        <v>83.5</v>
      </c>
      <c r="Q1270" s="9">
        <f t="shared" si="194"/>
        <v>35.774999999999999</v>
      </c>
      <c r="R1270" s="9">
        <f t="shared" si="195"/>
        <v>47.375</v>
      </c>
      <c r="S1270" s="9">
        <f t="shared" si="196"/>
        <v>56.825000000000003</v>
      </c>
      <c r="T1270" s="9">
        <f t="shared" si="197"/>
        <v>44.625</v>
      </c>
      <c r="U1270" s="8">
        <f t="shared" si="198"/>
        <v>46.658333333333339</v>
      </c>
      <c r="V1270" s="8">
        <f t="shared" si="199"/>
        <v>46.150000000000006</v>
      </c>
    </row>
    <row r="1271" spans="1:22" ht="13.5" x14ac:dyDescent="0.25">
      <c r="A1271" s="3">
        <f>RSI!A1271</f>
        <v>44162</v>
      </c>
      <c r="B1271" s="2">
        <f>RSI!B1271</f>
        <v>2.44</v>
      </c>
      <c r="C1271" s="2">
        <f>RSI!I1271</f>
        <v>73.696731642694786</v>
      </c>
      <c r="D1271" s="2">
        <f>MACD!E1271</f>
        <v>-7.6685119690830028E-2</v>
      </c>
      <c r="E1271" s="2">
        <f>MACD!F1271</f>
        <v>-7.8919133866829333E-2</v>
      </c>
      <c r="F1271" s="2">
        <f>'Moving Avg'!D1271</f>
        <v>2.4219999999999997</v>
      </c>
      <c r="G1271" s="2">
        <f>'Moving Avg'!F1271</f>
        <v>2.2894999999999994</v>
      </c>
      <c r="H1271" s="2">
        <f>'Moving Avg'!G1271</f>
        <v>2.1821999999999999</v>
      </c>
      <c r="I1271" s="2">
        <f>'Moving Avg'!H1271</f>
        <v>2.1527000000000007</v>
      </c>
      <c r="J1271" s="6" t="str">
        <f>OBV!F1271</f>
        <v>BULLISH</v>
      </c>
      <c r="K1271" s="6" t="str">
        <f>OBV!G1271</f>
        <v>NEUTRAL</v>
      </c>
      <c r="L1271" s="6" t="str">
        <f>OBV!H1271</f>
        <v>CONFIRMED BULLISH</v>
      </c>
      <c r="M1271" s="8">
        <f t="shared" si="190"/>
        <v>0</v>
      </c>
      <c r="N1271" s="8">
        <f t="shared" si="191"/>
        <v>0</v>
      </c>
      <c r="O1271" s="8">
        <f t="shared" si="192"/>
        <v>50</v>
      </c>
      <c r="P1271" s="8">
        <f t="shared" si="193"/>
        <v>83.5</v>
      </c>
      <c r="Q1271" s="9">
        <f t="shared" si="194"/>
        <v>20.024999999999999</v>
      </c>
      <c r="R1271" s="9">
        <f t="shared" si="195"/>
        <v>38.375</v>
      </c>
      <c r="S1271" s="9">
        <f t="shared" si="196"/>
        <v>50.075000000000003</v>
      </c>
      <c r="T1271" s="9">
        <f t="shared" si="197"/>
        <v>33.375</v>
      </c>
      <c r="U1271" s="8">
        <f t="shared" si="198"/>
        <v>36.158333333333331</v>
      </c>
      <c r="V1271" s="8">
        <f t="shared" si="199"/>
        <v>35.462499999999999</v>
      </c>
    </row>
    <row r="1272" spans="1:22" ht="13.5" x14ac:dyDescent="0.25">
      <c r="A1272" s="3">
        <f>RSI!A1272</f>
        <v>44165</v>
      </c>
      <c r="B1272" s="2">
        <f>RSI!B1272</f>
        <v>2.44</v>
      </c>
      <c r="C1272" s="2">
        <f>RSI!I1272</f>
        <v>73.696731642694786</v>
      </c>
      <c r="D1272" s="2">
        <f>MACD!E1272</f>
        <v>-5.9710751299362652E-2</v>
      </c>
      <c r="E1272" s="2">
        <f>MACD!F1272</f>
        <v>-7.5077457353336013E-2</v>
      </c>
      <c r="F1272" s="2">
        <f>'Moving Avg'!D1272</f>
        <v>2.44</v>
      </c>
      <c r="G1272" s="2">
        <f>'Moving Avg'!F1272</f>
        <v>2.3089999999999997</v>
      </c>
      <c r="H1272" s="2">
        <f>'Moving Avg'!G1272</f>
        <v>2.1909999999999994</v>
      </c>
      <c r="I1272" s="2">
        <f>'Moving Avg'!H1272</f>
        <v>2.1544500000000006</v>
      </c>
      <c r="J1272" s="6" t="str">
        <f>OBV!F1272</f>
        <v>BULLISH</v>
      </c>
      <c r="K1272" s="6" t="str">
        <f>OBV!G1272</f>
        <v>NEUTRAL</v>
      </c>
      <c r="L1272" s="6" t="str">
        <f>OBV!H1272</f>
        <v>CONFIRMED BULLISH</v>
      </c>
      <c r="M1272" s="8">
        <f t="shared" si="190"/>
        <v>0</v>
      </c>
      <c r="N1272" s="8">
        <f t="shared" si="191"/>
        <v>0</v>
      </c>
      <c r="O1272" s="8">
        <f t="shared" si="192"/>
        <v>50</v>
      </c>
      <c r="P1272" s="8">
        <f t="shared" si="193"/>
        <v>83.5</v>
      </c>
      <c r="Q1272" s="9">
        <f t="shared" si="194"/>
        <v>20.024999999999999</v>
      </c>
      <c r="R1272" s="9">
        <f t="shared" si="195"/>
        <v>38.375</v>
      </c>
      <c r="S1272" s="9">
        <f t="shared" si="196"/>
        <v>50.075000000000003</v>
      </c>
      <c r="T1272" s="9">
        <f t="shared" si="197"/>
        <v>33.375</v>
      </c>
      <c r="U1272" s="8">
        <f t="shared" si="198"/>
        <v>36.158333333333331</v>
      </c>
      <c r="V1272" s="8">
        <f t="shared" si="199"/>
        <v>35.462499999999999</v>
      </c>
    </row>
    <row r="1273" spans="1:22" ht="13.5" x14ac:dyDescent="0.25">
      <c r="A1273" s="3">
        <f>RSI!A1273</f>
        <v>44166</v>
      </c>
      <c r="B1273" s="2">
        <f>RSI!B1273</f>
        <v>2.5099999999999998</v>
      </c>
      <c r="C1273" s="2">
        <f>RSI!I1273</f>
        <v>78.873324247385014</v>
      </c>
      <c r="D1273" s="2">
        <f>MACD!E1273</f>
        <v>-5.906461365591209E-2</v>
      </c>
      <c r="E1273" s="2">
        <f>MACD!F1273</f>
        <v>-7.1874888613851232E-2</v>
      </c>
      <c r="F1273" s="2">
        <f>'Moving Avg'!D1273</f>
        <v>2.4539999999999997</v>
      </c>
      <c r="G1273" s="2">
        <f>'Moving Avg'!F1273</f>
        <v>2.3319999999999999</v>
      </c>
      <c r="H1273" s="2">
        <f>'Moving Avg'!G1273</f>
        <v>2.2011999999999996</v>
      </c>
      <c r="I1273" s="2">
        <f>'Moving Avg'!H1273</f>
        <v>2.1565500000000002</v>
      </c>
      <c r="J1273" s="6" t="str">
        <f>OBV!F1273</f>
        <v>BULLISH</v>
      </c>
      <c r="K1273" s="6" t="str">
        <f>OBV!G1273</f>
        <v>NEUTRAL</v>
      </c>
      <c r="L1273" s="6" t="str">
        <f>OBV!H1273</f>
        <v>CONFIRMED BULLISH</v>
      </c>
      <c r="M1273" s="8">
        <f t="shared" si="190"/>
        <v>0</v>
      </c>
      <c r="N1273" s="8">
        <f t="shared" si="191"/>
        <v>0</v>
      </c>
      <c r="O1273" s="8">
        <f t="shared" si="192"/>
        <v>50</v>
      </c>
      <c r="P1273" s="8">
        <f t="shared" si="193"/>
        <v>83.5</v>
      </c>
      <c r="Q1273" s="9">
        <f t="shared" si="194"/>
        <v>20.024999999999999</v>
      </c>
      <c r="R1273" s="9">
        <f t="shared" si="195"/>
        <v>38.375</v>
      </c>
      <c r="S1273" s="9">
        <f t="shared" si="196"/>
        <v>50.075000000000003</v>
      </c>
      <c r="T1273" s="9">
        <f t="shared" si="197"/>
        <v>33.375</v>
      </c>
      <c r="U1273" s="8">
        <f t="shared" si="198"/>
        <v>36.158333333333331</v>
      </c>
      <c r="V1273" s="8">
        <f t="shared" si="199"/>
        <v>35.462499999999999</v>
      </c>
    </row>
    <row r="1274" spans="1:22" ht="13.5" x14ac:dyDescent="0.25">
      <c r="A1274" s="3">
        <f>RSI!A1274</f>
        <v>44167</v>
      </c>
      <c r="B1274" s="2">
        <f>RSI!B1274</f>
        <v>2.5099999999999998</v>
      </c>
      <c r="C1274" s="2">
        <f>RSI!I1274</f>
        <v>78.873324247385014</v>
      </c>
      <c r="D1274" s="2">
        <f>MACD!E1274</f>
        <v>-5.9708641272515184E-2</v>
      </c>
      <c r="E1274" s="2">
        <f>MACD!F1274</f>
        <v>-6.944163914558403E-2</v>
      </c>
      <c r="F1274" s="2">
        <f>'Moving Avg'!D1274</f>
        <v>2.468</v>
      </c>
      <c r="G1274" s="2">
        <f>'Moving Avg'!F1274</f>
        <v>2.3549999999999995</v>
      </c>
      <c r="H1274" s="2">
        <f>'Moving Avg'!G1274</f>
        <v>2.2113999999999994</v>
      </c>
      <c r="I1274" s="2">
        <f>'Moving Avg'!H1274</f>
        <v>2.1586500000000002</v>
      </c>
      <c r="J1274" s="6" t="str">
        <f>OBV!F1274</f>
        <v>BULLISH</v>
      </c>
      <c r="K1274" s="6" t="str">
        <f>OBV!G1274</f>
        <v>NEUTRAL</v>
      </c>
      <c r="L1274" s="6" t="str">
        <f>OBV!H1274</f>
        <v>CONFIRMED BULLISH</v>
      </c>
      <c r="M1274" s="8">
        <f t="shared" si="190"/>
        <v>0</v>
      </c>
      <c r="N1274" s="8">
        <f t="shared" si="191"/>
        <v>0</v>
      </c>
      <c r="O1274" s="8">
        <f t="shared" si="192"/>
        <v>50</v>
      </c>
      <c r="P1274" s="8">
        <f t="shared" si="193"/>
        <v>83.5</v>
      </c>
      <c r="Q1274" s="9">
        <f t="shared" si="194"/>
        <v>20.024999999999999</v>
      </c>
      <c r="R1274" s="9">
        <f t="shared" si="195"/>
        <v>38.375</v>
      </c>
      <c r="S1274" s="9">
        <f t="shared" si="196"/>
        <v>50.075000000000003</v>
      </c>
      <c r="T1274" s="9">
        <f t="shared" si="197"/>
        <v>33.375</v>
      </c>
      <c r="U1274" s="8">
        <f t="shared" si="198"/>
        <v>36.158333333333331</v>
      </c>
      <c r="V1274" s="8">
        <f t="shared" si="199"/>
        <v>35.462499999999999</v>
      </c>
    </row>
    <row r="1275" spans="1:22" ht="13.5" x14ac:dyDescent="0.25">
      <c r="A1275" s="3">
        <f>RSI!A1275</f>
        <v>44168</v>
      </c>
      <c r="B1275" s="2">
        <f>RSI!B1275</f>
        <v>2.58</v>
      </c>
      <c r="C1275" s="2">
        <f>RSI!I1275</f>
        <v>82.799315800340935</v>
      </c>
      <c r="D1275" s="2">
        <f>MACD!E1275</f>
        <v>-6.6541327966178176E-2</v>
      </c>
      <c r="E1275" s="2">
        <f>MACD!F1275</f>
        <v>-6.8861576909702862E-2</v>
      </c>
      <c r="F1275" s="2">
        <f>'Moving Avg'!D1275</f>
        <v>2.4959999999999996</v>
      </c>
      <c r="G1275" s="2">
        <f>'Moving Avg'!F1275</f>
        <v>2.3754999999999997</v>
      </c>
      <c r="H1275" s="2">
        <f>'Moving Avg'!G1275</f>
        <v>2.2229999999999994</v>
      </c>
      <c r="I1275" s="2">
        <f>'Moving Avg'!H1275</f>
        <v>2.1608000000000001</v>
      </c>
      <c r="J1275" s="6" t="str">
        <f>OBV!F1275</f>
        <v>BULLISH</v>
      </c>
      <c r="K1275" s="6" t="str">
        <f>OBV!G1275</f>
        <v>NEUTRAL</v>
      </c>
      <c r="L1275" s="6" t="str">
        <f>OBV!H1275</f>
        <v>CONFIRMED BULLISH</v>
      </c>
      <c r="M1275" s="8">
        <f t="shared" si="190"/>
        <v>0</v>
      </c>
      <c r="N1275" s="8">
        <f t="shared" si="191"/>
        <v>0</v>
      </c>
      <c r="O1275" s="8">
        <f t="shared" si="192"/>
        <v>50</v>
      </c>
      <c r="P1275" s="8">
        <f t="shared" si="193"/>
        <v>83.5</v>
      </c>
      <c r="Q1275" s="9">
        <f t="shared" si="194"/>
        <v>20.024999999999999</v>
      </c>
      <c r="R1275" s="9">
        <f t="shared" si="195"/>
        <v>38.375</v>
      </c>
      <c r="S1275" s="9">
        <f t="shared" si="196"/>
        <v>50.075000000000003</v>
      </c>
      <c r="T1275" s="9">
        <f t="shared" si="197"/>
        <v>33.375</v>
      </c>
      <c r="U1275" s="8">
        <f t="shared" si="198"/>
        <v>36.158333333333331</v>
      </c>
      <c r="V1275" s="8">
        <f t="shared" si="199"/>
        <v>35.462499999999999</v>
      </c>
    </row>
    <row r="1276" spans="1:22" ht="13.5" x14ac:dyDescent="0.25">
      <c r="A1276" s="3">
        <f>RSI!A1276</f>
        <v>44169</v>
      </c>
      <c r="B1276" s="2">
        <f>RSI!B1276</f>
        <v>2.54</v>
      </c>
      <c r="C1276" s="2">
        <f>RSI!I1276</f>
        <v>74.302288408938253</v>
      </c>
      <c r="D1276" s="2">
        <f>MACD!E1276</f>
        <v>-7.0794386453051139E-2</v>
      </c>
      <c r="E1276" s="2">
        <f>MACD!F1276</f>
        <v>-6.9248138818372523E-2</v>
      </c>
      <c r="F1276" s="2">
        <f>'Moving Avg'!D1276</f>
        <v>2.5159999999999996</v>
      </c>
      <c r="G1276" s="2">
        <f>'Moving Avg'!F1276</f>
        <v>2.3924999999999996</v>
      </c>
      <c r="H1276" s="2">
        <f>'Moving Avg'!G1276</f>
        <v>2.2337999999999996</v>
      </c>
      <c r="I1276" s="2">
        <f>'Moving Avg'!H1276</f>
        <v>2.16275</v>
      </c>
      <c r="J1276" s="6" t="str">
        <f>OBV!F1276</f>
        <v>BULLISH</v>
      </c>
      <c r="K1276" s="6" t="str">
        <f>OBV!G1276</f>
        <v>NEUTRAL</v>
      </c>
      <c r="L1276" s="6" t="str">
        <f>OBV!H1276</f>
        <v>CONFIRMED BULLISH</v>
      </c>
      <c r="M1276" s="8">
        <f t="shared" si="190"/>
        <v>0</v>
      </c>
      <c r="N1276" s="8">
        <f t="shared" si="191"/>
        <v>45</v>
      </c>
      <c r="O1276" s="8">
        <f t="shared" si="192"/>
        <v>50</v>
      </c>
      <c r="P1276" s="8">
        <f t="shared" si="193"/>
        <v>83.5</v>
      </c>
      <c r="Q1276" s="9">
        <f t="shared" si="194"/>
        <v>35.774999999999999</v>
      </c>
      <c r="R1276" s="9">
        <f t="shared" si="195"/>
        <v>47.375</v>
      </c>
      <c r="S1276" s="9">
        <f t="shared" si="196"/>
        <v>56.825000000000003</v>
      </c>
      <c r="T1276" s="9">
        <f t="shared" si="197"/>
        <v>44.625</v>
      </c>
      <c r="U1276" s="8">
        <f t="shared" si="198"/>
        <v>46.658333333333339</v>
      </c>
      <c r="V1276" s="8">
        <f t="shared" si="199"/>
        <v>46.150000000000006</v>
      </c>
    </row>
    <row r="1277" spans="1:22" ht="13.5" x14ac:dyDescent="0.25">
      <c r="A1277" s="3">
        <f>RSI!A1277</f>
        <v>44172</v>
      </c>
      <c r="B1277" s="2">
        <f>RSI!B1277</f>
        <v>2.54</v>
      </c>
      <c r="C1277" s="2">
        <f>RSI!I1277</f>
        <v>74.302288408938253</v>
      </c>
      <c r="D1277" s="2">
        <f>MACD!E1277</f>
        <v>-7.5485023313671906E-2</v>
      </c>
      <c r="E1277" s="2">
        <f>MACD!F1277</f>
        <v>-7.04955157174324E-2</v>
      </c>
      <c r="F1277" s="2">
        <f>'Moving Avg'!D1277</f>
        <v>2.536</v>
      </c>
      <c r="G1277" s="2">
        <f>'Moving Avg'!F1277</f>
        <v>2.4095</v>
      </c>
      <c r="H1277" s="2">
        <f>'Moving Avg'!G1277</f>
        <v>2.2455999999999996</v>
      </c>
      <c r="I1277" s="2">
        <f>'Moving Avg'!H1277</f>
        <v>2.1647000000000003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  <c r="M1277" s="8">
        <f t="shared" si="190"/>
        <v>0</v>
      </c>
      <c r="N1277" s="8">
        <f t="shared" si="191"/>
        <v>45</v>
      </c>
      <c r="O1277" s="8">
        <f t="shared" si="192"/>
        <v>50</v>
      </c>
      <c r="P1277" s="8">
        <f t="shared" si="193"/>
        <v>83.5</v>
      </c>
      <c r="Q1277" s="9">
        <f t="shared" si="194"/>
        <v>35.774999999999999</v>
      </c>
      <c r="R1277" s="9">
        <f t="shared" si="195"/>
        <v>47.375</v>
      </c>
      <c r="S1277" s="9">
        <f t="shared" si="196"/>
        <v>56.825000000000003</v>
      </c>
      <c r="T1277" s="9">
        <f t="shared" si="197"/>
        <v>44.625</v>
      </c>
      <c r="U1277" s="8">
        <f t="shared" si="198"/>
        <v>46.658333333333339</v>
      </c>
      <c r="V1277" s="8">
        <f t="shared" si="199"/>
        <v>46.150000000000006</v>
      </c>
    </row>
    <row r="1278" spans="1:22" ht="13.5" x14ac:dyDescent="0.25">
      <c r="A1278" s="3">
        <f>RSI!A1278</f>
        <v>44173</v>
      </c>
      <c r="B1278" s="2">
        <f>RSI!B1278</f>
        <v>2.4300000000000002</v>
      </c>
      <c r="C1278" s="2">
        <f>RSI!I1278</f>
        <v>55.980142719980485</v>
      </c>
      <c r="D1278" s="2">
        <f>MACD!E1278</f>
        <v>-5.8470735688077369E-2</v>
      </c>
      <c r="E1278" s="2">
        <f>MACD!F1278</f>
        <v>-6.8090559711561402E-2</v>
      </c>
      <c r="F1278" s="2">
        <f>'Moving Avg'!D1278</f>
        <v>2.52</v>
      </c>
      <c r="G1278" s="2">
        <f>'Moving Avg'!F1278</f>
        <v>2.4184999999999999</v>
      </c>
      <c r="H1278" s="2">
        <f>'Moving Avg'!G1278</f>
        <v>2.2552000000000003</v>
      </c>
      <c r="I1278" s="2">
        <f>'Moving Avg'!H1278</f>
        <v>2.1661000000000001</v>
      </c>
      <c r="J1278" s="6" t="str">
        <f>OBV!F1278</f>
        <v>BULLISH</v>
      </c>
      <c r="K1278" s="6" t="str">
        <f>OBV!G1278</f>
        <v>NEUTRAL</v>
      </c>
      <c r="L1278" s="6" t="str">
        <f>OBV!H1278</f>
        <v>BULLISH DIVERGENCE</v>
      </c>
      <c r="M1278" s="8">
        <f t="shared" si="190"/>
        <v>25</v>
      </c>
      <c r="N1278" s="8">
        <f t="shared" si="191"/>
        <v>0</v>
      </c>
      <c r="O1278" s="8">
        <f t="shared" si="192"/>
        <v>50</v>
      </c>
      <c r="P1278" s="8">
        <f t="shared" si="193"/>
        <v>66.5</v>
      </c>
      <c r="Q1278" s="9">
        <f t="shared" si="194"/>
        <v>26.225000000000001</v>
      </c>
      <c r="R1278" s="9">
        <f t="shared" si="195"/>
        <v>39.125</v>
      </c>
      <c r="S1278" s="9">
        <f t="shared" si="196"/>
        <v>46.174999999999997</v>
      </c>
      <c r="T1278" s="9">
        <f t="shared" si="197"/>
        <v>35.375</v>
      </c>
      <c r="U1278" s="8">
        <f t="shared" si="198"/>
        <v>37.174999999999997</v>
      </c>
      <c r="V1278" s="8">
        <f t="shared" si="199"/>
        <v>36.724999999999994</v>
      </c>
    </row>
    <row r="1279" spans="1:22" ht="13.5" x14ac:dyDescent="0.25">
      <c r="A1279" s="3">
        <f>RSI!A1279</f>
        <v>44174</v>
      </c>
      <c r="B1279" s="2">
        <f>RSI!B1279</f>
        <v>2.41</v>
      </c>
      <c r="C1279" s="2">
        <f>RSI!I1279</f>
        <v>53.401735504979392</v>
      </c>
      <c r="D1279" s="2">
        <f>MACD!E1279</f>
        <v>-4.2878678594656439E-2</v>
      </c>
      <c r="E1279" s="2">
        <f>MACD!F1279</f>
        <v>-6.3048183488180407E-2</v>
      </c>
      <c r="F1279" s="2">
        <f>'Moving Avg'!D1279</f>
        <v>2.5</v>
      </c>
      <c r="G1279" s="2">
        <f>'Moving Avg'!F1279</f>
        <v>2.4264999999999999</v>
      </c>
      <c r="H1279" s="2">
        <f>'Moving Avg'!G1279</f>
        <v>2.2643999999999997</v>
      </c>
      <c r="I1279" s="2">
        <f>'Moving Avg'!H1279</f>
        <v>2.1674000000000002</v>
      </c>
      <c r="J1279" s="6" t="str">
        <f>OBV!F1279</f>
        <v>BULLISH</v>
      </c>
      <c r="K1279" s="6" t="str">
        <f>OBV!G1279</f>
        <v>NEUTRAL</v>
      </c>
      <c r="L1279" s="6" t="str">
        <f>OBV!H1279</f>
        <v>BULLISH DIVERGENCE</v>
      </c>
      <c r="M1279" s="8">
        <f t="shared" si="190"/>
        <v>25</v>
      </c>
      <c r="N1279" s="8">
        <f t="shared" si="191"/>
        <v>0</v>
      </c>
      <c r="O1279" s="8">
        <f t="shared" si="192"/>
        <v>50</v>
      </c>
      <c r="P1279" s="8">
        <f t="shared" si="193"/>
        <v>66.5</v>
      </c>
      <c r="Q1279" s="9">
        <f t="shared" si="194"/>
        <v>26.225000000000001</v>
      </c>
      <c r="R1279" s="9">
        <f t="shared" si="195"/>
        <v>39.125</v>
      </c>
      <c r="S1279" s="9">
        <f t="shared" si="196"/>
        <v>46.174999999999997</v>
      </c>
      <c r="T1279" s="9">
        <f t="shared" si="197"/>
        <v>35.375</v>
      </c>
      <c r="U1279" s="8">
        <f t="shared" si="198"/>
        <v>37.174999999999997</v>
      </c>
      <c r="V1279" s="8">
        <f t="shared" si="199"/>
        <v>36.724999999999994</v>
      </c>
    </row>
    <row r="1280" spans="1:22" ht="13.5" x14ac:dyDescent="0.25">
      <c r="A1280" s="3">
        <f>RSI!A1280</f>
        <v>44175</v>
      </c>
      <c r="B1280" s="2">
        <f>RSI!B1280</f>
        <v>2.31</v>
      </c>
      <c r="C1280" s="2">
        <f>RSI!I1280</f>
        <v>42.789450529145554</v>
      </c>
      <c r="D1280" s="2">
        <f>MACD!E1280</f>
        <v>-2.2424745788190314E-2</v>
      </c>
      <c r="E1280" s="2">
        <f>MACD!F1280</f>
        <v>-5.492349594818239E-2</v>
      </c>
      <c r="F1280" s="2">
        <f>'Moving Avg'!D1280</f>
        <v>2.4460000000000002</v>
      </c>
      <c r="G1280" s="2">
        <f>'Moving Avg'!F1280</f>
        <v>2.4270000000000005</v>
      </c>
      <c r="H1280" s="2">
        <f>'Moving Avg'!G1280</f>
        <v>2.2699999999999996</v>
      </c>
      <c r="I1280" s="2">
        <f>'Moving Avg'!H1280</f>
        <v>2.16825</v>
      </c>
      <c r="J1280" s="6" t="str">
        <f>OBV!F1280</f>
        <v>BEARISH</v>
      </c>
      <c r="K1280" s="6" t="str">
        <f>OBV!G1280</f>
        <v>NEUTRAL</v>
      </c>
      <c r="L1280" s="6" t="str">
        <f>OBV!H1280</f>
        <v>CONFIRMED BEARISH</v>
      </c>
      <c r="M1280" s="8">
        <f t="shared" si="190"/>
        <v>25</v>
      </c>
      <c r="N1280" s="8">
        <f t="shared" si="191"/>
        <v>0</v>
      </c>
      <c r="O1280" s="8">
        <f t="shared" si="192"/>
        <v>50</v>
      </c>
      <c r="P1280" s="8">
        <f t="shared" si="193"/>
        <v>16.5</v>
      </c>
      <c r="Q1280" s="9">
        <f t="shared" si="194"/>
        <v>18.725000000000001</v>
      </c>
      <c r="R1280" s="9">
        <f t="shared" si="195"/>
        <v>26.625</v>
      </c>
      <c r="S1280" s="9">
        <f t="shared" si="196"/>
        <v>23.675000000000001</v>
      </c>
      <c r="T1280" s="9">
        <f t="shared" si="197"/>
        <v>22.875</v>
      </c>
      <c r="U1280" s="8">
        <f t="shared" si="198"/>
        <v>23.008333333333336</v>
      </c>
      <c r="V1280" s="8">
        <f t="shared" si="199"/>
        <v>22.975000000000001</v>
      </c>
    </row>
    <row r="1281" spans="1:22" ht="13.5" x14ac:dyDescent="0.25">
      <c r="A1281" s="3">
        <f>RSI!A1281</f>
        <v>44176</v>
      </c>
      <c r="B1281" s="2">
        <f>RSI!B1281</f>
        <v>2.31</v>
      </c>
      <c r="C1281" s="2">
        <f>RSI!I1281</f>
        <v>42.789450529145554</v>
      </c>
      <c r="D1281" s="2">
        <f>MACD!E1281</f>
        <v>-4.6625506174469145E-3</v>
      </c>
      <c r="E1281" s="2">
        <f>MACD!F1281</f>
        <v>-4.4871306882035299E-2</v>
      </c>
      <c r="F1281" s="2">
        <f>'Moving Avg'!D1281</f>
        <v>2.4000000000000004</v>
      </c>
      <c r="G1281" s="2">
        <f>'Moving Avg'!F1281</f>
        <v>2.4245000000000005</v>
      </c>
      <c r="H1281" s="2">
        <f>'Moving Avg'!G1281</f>
        <v>2.2746</v>
      </c>
      <c r="I1281" s="2">
        <f>'Moving Avg'!H1281</f>
        <v>2.1693500000000001</v>
      </c>
      <c r="J1281" s="6" t="str">
        <f>OBV!F1281</f>
        <v>BEARISH</v>
      </c>
      <c r="K1281" s="6" t="str">
        <f>OBV!G1281</f>
        <v>NEUTRAL</v>
      </c>
      <c r="L1281" s="6" t="str">
        <f>OBV!H1281</f>
        <v>CONFIRMED BEARISH</v>
      </c>
      <c r="M1281" s="8">
        <f t="shared" si="190"/>
        <v>25</v>
      </c>
      <c r="N1281" s="8">
        <f t="shared" si="191"/>
        <v>0</v>
      </c>
      <c r="O1281" s="8">
        <f t="shared" si="192"/>
        <v>50</v>
      </c>
      <c r="P1281" s="8">
        <f t="shared" si="193"/>
        <v>16.5</v>
      </c>
      <c r="Q1281" s="9">
        <f t="shared" si="194"/>
        <v>18.725000000000001</v>
      </c>
      <c r="R1281" s="9">
        <f t="shared" si="195"/>
        <v>26.625</v>
      </c>
      <c r="S1281" s="9">
        <f t="shared" si="196"/>
        <v>23.675000000000001</v>
      </c>
      <c r="T1281" s="9">
        <f t="shared" si="197"/>
        <v>22.875</v>
      </c>
      <c r="U1281" s="8">
        <f t="shared" si="198"/>
        <v>23.008333333333336</v>
      </c>
      <c r="V1281" s="8">
        <f t="shared" si="199"/>
        <v>22.975000000000001</v>
      </c>
    </row>
    <row r="1282" spans="1:22" ht="13.5" x14ac:dyDescent="0.25">
      <c r="A1282" s="3">
        <f>RSI!A1282</f>
        <v>44179</v>
      </c>
      <c r="B1282" s="2">
        <f>RSI!B1282</f>
        <v>2.37</v>
      </c>
      <c r="C1282" s="2">
        <f>RSI!I1282</f>
        <v>49.739683587836829</v>
      </c>
      <c r="D1282" s="2">
        <f>MACD!E1282</f>
        <v>6.3438706772087627E-3</v>
      </c>
      <c r="E1282" s="2">
        <f>MACD!F1282</f>
        <v>-3.4628271370186488E-2</v>
      </c>
      <c r="F1282" s="2">
        <f>'Moving Avg'!D1282</f>
        <v>2.3660000000000005</v>
      </c>
      <c r="G1282" s="2">
        <f>'Moving Avg'!F1282</f>
        <v>2.423</v>
      </c>
      <c r="H1282" s="2">
        <f>'Moving Avg'!G1282</f>
        <v>2.2811999999999997</v>
      </c>
      <c r="I1282" s="2">
        <f>'Moving Avg'!H1282</f>
        <v>2.17075</v>
      </c>
      <c r="J1282" s="6" t="str">
        <f>OBV!F1282</f>
        <v>BEARISH</v>
      </c>
      <c r="K1282" s="6" t="str">
        <f>OBV!G1282</f>
        <v>NEUTRAL</v>
      </c>
      <c r="L1282" s="6" t="str">
        <f>OBV!H1282</f>
        <v>CONFIRMED BEARISH</v>
      </c>
      <c r="M1282" s="8">
        <f t="shared" ref="M1282:M1345" si="200">IF(C1282&lt;30,50, IF(C1282&gt;70, 0, 25))</f>
        <v>25</v>
      </c>
      <c r="N1282" s="8">
        <f t="shared" ref="N1282:N1345" si="201">IF(E1282-D1282&gt;0.02, 100, IF(E1282-D1282&lt;0,0,45))</f>
        <v>0</v>
      </c>
      <c r="O1282" s="8">
        <f t="shared" ref="O1282:O1345" si="202">IF(F1282-I1282&gt;10,100,IF(F1282-I1282&gt;5,75, IF(F1282-I1282&gt;0,50,0)))</f>
        <v>50</v>
      </c>
      <c r="P1282" s="8">
        <f t="shared" ref="P1282:P1345" si="203">IF(L1282="confirmed bullish", 34, IF(L1282="bullish divergence",17, 0))+IF(J1282="bullish",33,IF(J1282="bearish",0,16.5))+IF(K1282="strong",33,IF(K1282="weak",0,16.5))</f>
        <v>16.5</v>
      </c>
      <c r="Q1282" s="9">
        <f t="shared" si="194"/>
        <v>18.725000000000001</v>
      </c>
      <c r="R1282" s="9">
        <f t="shared" si="195"/>
        <v>26.625</v>
      </c>
      <c r="S1282" s="9">
        <f t="shared" si="196"/>
        <v>23.675000000000001</v>
      </c>
      <c r="T1282" s="9">
        <f t="shared" si="197"/>
        <v>22.875</v>
      </c>
      <c r="U1282" s="8">
        <f t="shared" si="198"/>
        <v>23.008333333333336</v>
      </c>
      <c r="V1282" s="8">
        <f t="shared" si="199"/>
        <v>22.975000000000001</v>
      </c>
    </row>
    <row r="1283" spans="1:22" ht="13.5" x14ac:dyDescent="0.25">
      <c r="A1283" s="3">
        <f>RSI!A1283</f>
        <v>44180</v>
      </c>
      <c r="B1283" s="2">
        <f>RSI!B1283</f>
        <v>2.37</v>
      </c>
      <c r="C1283" s="2">
        <f>RSI!I1283</f>
        <v>49.739683587836829</v>
      </c>
      <c r="D1283" s="2">
        <f>MACD!E1283</f>
        <v>2.6461791968723336E-2</v>
      </c>
      <c r="E1283" s="2">
        <f>MACD!F1283</f>
        <v>-2.2410258702404526E-2</v>
      </c>
      <c r="F1283" s="2">
        <f>'Moving Avg'!D1283</f>
        <v>2.3540000000000005</v>
      </c>
      <c r="G1283" s="2">
        <f>'Moving Avg'!F1283</f>
        <v>2.4239999999999995</v>
      </c>
      <c r="H1283" s="2">
        <f>'Moving Avg'!G1283</f>
        <v>2.2866</v>
      </c>
      <c r="I1283" s="2">
        <f>'Moving Avg'!H1283</f>
        <v>2.1718500000000001</v>
      </c>
      <c r="J1283" s="6" t="str">
        <f>OBV!F1283</f>
        <v>BEARISH</v>
      </c>
      <c r="K1283" s="6" t="str">
        <f>OBV!G1283</f>
        <v>NEUTRAL</v>
      </c>
      <c r="L1283" s="6" t="str">
        <f>OBV!H1283</f>
        <v>CONFIRMED BEARISH</v>
      </c>
      <c r="M1283" s="8">
        <f t="shared" si="200"/>
        <v>25</v>
      </c>
      <c r="N1283" s="8">
        <f t="shared" si="201"/>
        <v>0</v>
      </c>
      <c r="O1283" s="8">
        <f t="shared" si="202"/>
        <v>50</v>
      </c>
      <c r="P1283" s="8">
        <f t="shared" si="203"/>
        <v>16.5</v>
      </c>
      <c r="Q1283" s="9">
        <f t="shared" ref="Q1283:Q1346" si="204">0.35*M1283+N1283*0.35+O1283*0.15+P1283*0.15</f>
        <v>18.725000000000001</v>
      </c>
      <c r="R1283" s="9">
        <f t="shared" ref="R1283:R1346" si="205">M1283*0.2+N1283*0.2+O1283*0.35+P1283*0.25</f>
        <v>26.625</v>
      </c>
      <c r="S1283" s="9">
        <f t="shared" ref="S1283:S1346" si="206">M1283*0.15+N1283*0.15+O1283*0.25+P1283*0.45</f>
        <v>23.675000000000001</v>
      </c>
      <c r="T1283" s="9">
        <f t="shared" ref="T1283:T1346" si="207">0.25*SUM(M1283:P1283)</f>
        <v>22.875</v>
      </c>
      <c r="U1283" s="8">
        <f t="shared" ref="U1283:U1346" si="208">SUM(Q1283:S1283)/3</f>
        <v>23.008333333333336</v>
      </c>
      <c r="V1283" s="8">
        <f t="shared" ref="V1283:V1346" si="209">SUM(Q1283:T1283)/4</f>
        <v>22.975000000000001</v>
      </c>
    </row>
    <row r="1284" spans="1:22" ht="13.5" x14ac:dyDescent="0.25">
      <c r="A1284" s="3">
        <f>RSI!A1284</f>
        <v>44181</v>
      </c>
      <c r="B1284" s="2">
        <f>RSI!B1284</f>
        <v>2.37</v>
      </c>
      <c r="C1284" s="2">
        <f>RSI!I1284</f>
        <v>49.739683587836829</v>
      </c>
      <c r="D1284" s="2">
        <f>MACD!E1284</f>
        <v>4.3517578827104053E-2</v>
      </c>
      <c r="E1284" s="2">
        <f>MACD!F1284</f>
        <v>-9.2246911965028124E-3</v>
      </c>
      <c r="F1284" s="2">
        <f>'Moving Avg'!D1284</f>
        <v>2.3460000000000001</v>
      </c>
      <c r="G1284" s="2">
        <f>'Moving Avg'!F1284</f>
        <v>2.4249999999999998</v>
      </c>
      <c r="H1284" s="2">
        <f>'Moving Avg'!G1284</f>
        <v>2.2920000000000003</v>
      </c>
      <c r="I1284" s="2">
        <f>'Moving Avg'!H1284</f>
        <v>2.1729500000000002</v>
      </c>
      <c r="J1284" s="6" t="str">
        <f>OBV!F1284</f>
        <v>BEARISH</v>
      </c>
      <c r="K1284" s="6" t="str">
        <f>OBV!G1284</f>
        <v>NEUTRAL</v>
      </c>
      <c r="L1284" s="6" t="str">
        <f>OBV!H1284</f>
        <v>CONFIRMED BEARISH</v>
      </c>
      <c r="M1284" s="8">
        <f t="shared" si="200"/>
        <v>25</v>
      </c>
      <c r="N1284" s="8">
        <f t="shared" si="201"/>
        <v>0</v>
      </c>
      <c r="O1284" s="8">
        <f t="shared" si="202"/>
        <v>50</v>
      </c>
      <c r="P1284" s="8">
        <f t="shared" si="203"/>
        <v>16.5</v>
      </c>
      <c r="Q1284" s="9">
        <f t="shared" si="204"/>
        <v>18.725000000000001</v>
      </c>
      <c r="R1284" s="9">
        <f t="shared" si="205"/>
        <v>26.625</v>
      </c>
      <c r="S1284" s="9">
        <f t="shared" si="206"/>
        <v>23.675000000000001</v>
      </c>
      <c r="T1284" s="9">
        <f t="shared" si="207"/>
        <v>22.875</v>
      </c>
      <c r="U1284" s="8">
        <f t="shared" si="208"/>
        <v>23.008333333333336</v>
      </c>
      <c r="V1284" s="8">
        <f t="shared" si="209"/>
        <v>22.975000000000001</v>
      </c>
    </row>
    <row r="1285" spans="1:22" ht="13.5" x14ac:dyDescent="0.25">
      <c r="A1285" s="3">
        <f>RSI!A1285</f>
        <v>44182</v>
      </c>
      <c r="B1285" s="2">
        <f>RSI!B1285</f>
        <v>2.37</v>
      </c>
      <c r="C1285" s="2">
        <f>RSI!I1285</f>
        <v>49.739683587836836</v>
      </c>
      <c r="D1285" s="2">
        <f>MACD!E1285</f>
        <v>6.8749120339201664E-2</v>
      </c>
      <c r="E1285" s="2">
        <f>MACD!F1285</f>
        <v>6.3700711106380826E-3</v>
      </c>
      <c r="F1285" s="2">
        <f>'Moving Avg'!D1285</f>
        <v>2.3579999999999997</v>
      </c>
      <c r="G1285" s="2">
        <f>'Moving Avg'!F1285</f>
        <v>2.4259999999999993</v>
      </c>
      <c r="H1285" s="2">
        <f>'Moving Avg'!G1285</f>
        <v>2.2974000000000006</v>
      </c>
      <c r="I1285" s="2">
        <f>'Moving Avg'!H1285</f>
        <v>2.1740500000000003</v>
      </c>
      <c r="J1285" s="6" t="str">
        <f>OBV!F1285</f>
        <v>BULLISH</v>
      </c>
      <c r="K1285" s="6" t="str">
        <f>OBV!G1285</f>
        <v>NEUTRAL</v>
      </c>
      <c r="L1285" s="6" t="str">
        <f>OBV!H1285</f>
        <v>CONFIRMED BULLISH</v>
      </c>
      <c r="M1285" s="8">
        <f t="shared" si="200"/>
        <v>25</v>
      </c>
      <c r="N1285" s="8">
        <f t="shared" si="201"/>
        <v>0</v>
      </c>
      <c r="O1285" s="8">
        <f t="shared" si="202"/>
        <v>50</v>
      </c>
      <c r="P1285" s="8">
        <f t="shared" si="203"/>
        <v>83.5</v>
      </c>
      <c r="Q1285" s="9">
        <f t="shared" si="204"/>
        <v>28.774999999999999</v>
      </c>
      <c r="R1285" s="9">
        <f t="shared" si="205"/>
        <v>43.375</v>
      </c>
      <c r="S1285" s="9">
        <f t="shared" si="206"/>
        <v>53.825000000000003</v>
      </c>
      <c r="T1285" s="9">
        <f t="shared" si="207"/>
        <v>39.625</v>
      </c>
      <c r="U1285" s="8">
        <f t="shared" si="208"/>
        <v>41.991666666666667</v>
      </c>
      <c r="V1285" s="8">
        <f t="shared" si="209"/>
        <v>41.400000000000006</v>
      </c>
    </row>
    <row r="1286" spans="1:22" ht="13.5" x14ac:dyDescent="0.25">
      <c r="A1286" s="3">
        <f>RSI!A1286</f>
        <v>44183</v>
      </c>
      <c r="B1286" s="2">
        <f>RSI!B1286</f>
        <v>2.36</v>
      </c>
      <c r="C1286" s="2">
        <f>RSI!I1286</f>
        <v>48.420988515487103</v>
      </c>
      <c r="D1286" s="2">
        <f>MACD!E1286</f>
        <v>8.4714013314899805E-2</v>
      </c>
      <c r="E1286" s="2">
        <f>MACD!F1286</f>
        <v>2.2038859551490431E-2</v>
      </c>
      <c r="F1286" s="2">
        <f>'Moving Avg'!D1286</f>
        <v>2.3679999999999999</v>
      </c>
      <c r="G1286" s="2">
        <f>'Moving Avg'!F1286</f>
        <v>2.4264999999999994</v>
      </c>
      <c r="H1286" s="2">
        <f>'Moving Avg'!G1286</f>
        <v>2.3022000000000005</v>
      </c>
      <c r="I1286" s="2">
        <f>'Moving Avg'!H1286</f>
        <v>2.1751</v>
      </c>
      <c r="J1286" s="6" t="str">
        <f>OBV!F1286</f>
        <v>BEARISH</v>
      </c>
      <c r="K1286" s="6" t="str">
        <f>OBV!G1286</f>
        <v>WEAK</v>
      </c>
      <c r="L1286" s="6" t="str">
        <f>OBV!H1286</f>
        <v>BEARISH DIVERGENCE</v>
      </c>
      <c r="M1286" s="8">
        <f t="shared" si="200"/>
        <v>25</v>
      </c>
      <c r="N1286" s="8">
        <f t="shared" si="201"/>
        <v>0</v>
      </c>
      <c r="O1286" s="8">
        <f t="shared" si="202"/>
        <v>50</v>
      </c>
      <c r="P1286" s="8">
        <f t="shared" si="203"/>
        <v>0</v>
      </c>
      <c r="Q1286" s="9">
        <f t="shared" si="204"/>
        <v>16.25</v>
      </c>
      <c r="R1286" s="9">
        <f t="shared" si="205"/>
        <v>22.5</v>
      </c>
      <c r="S1286" s="9">
        <f t="shared" si="206"/>
        <v>16.25</v>
      </c>
      <c r="T1286" s="9">
        <f t="shared" si="207"/>
        <v>18.75</v>
      </c>
      <c r="U1286" s="8">
        <f t="shared" si="208"/>
        <v>18.333333333333332</v>
      </c>
      <c r="V1286" s="8">
        <f t="shared" si="209"/>
        <v>18.4375</v>
      </c>
    </row>
    <row r="1287" spans="1:22" ht="13.5" x14ac:dyDescent="0.25">
      <c r="A1287" s="3">
        <f>RSI!A1287</f>
        <v>44186</v>
      </c>
      <c r="B1287" s="2">
        <f>RSI!B1287</f>
        <v>2.36</v>
      </c>
      <c r="C1287" s="2">
        <f>RSI!I1287</f>
        <v>48.42098851548711</v>
      </c>
      <c r="D1287" s="2">
        <f>MACD!E1287</f>
        <v>9.8308000537285611E-2</v>
      </c>
      <c r="E1287" s="2">
        <f>MACD!F1287</f>
        <v>3.7292687748649467E-2</v>
      </c>
      <c r="F1287" s="2">
        <f>'Moving Avg'!D1287</f>
        <v>2.3660000000000001</v>
      </c>
      <c r="G1287" s="2">
        <f>'Moving Avg'!F1287</f>
        <v>2.4269999999999992</v>
      </c>
      <c r="H1287" s="2">
        <f>'Moving Avg'!G1287</f>
        <v>2.3062000000000005</v>
      </c>
      <c r="I1287" s="2">
        <f>'Moving Avg'!H1287</f>
        <v>2.1761500000000003</v>
      </c>
      <c r="J1287" s="6" t="str">
        <f>OBV!F1287</f>
        <v>BEARISH</v>
      </c>
      <c r="K1287" s="6" t="str">
        <f>OBV!G1287</f>
        <v>WEAK</v>
      </c>
      <c r="L1287" s="6" t="str">
        <f>OBV!H1287</f>
        <v>CONFIRMED BEARISH</v>
      </c>
      <c r="M1287" s="8">
        <f t="shared" si="200"/>
        <v>25</v>
      </c>
      <c r="N1287" s="8">
        <f t="shared" si="201"/>
        <v>0</v>
      </c>
      <c r="O1287" s="8">
        <f t="shared" si="202"/>
        <v>50</v>
      </c>
      <c r="P1287" s="8">
        <f t="shared" si="203"/>
        <v>0</v>
      </c>
      <c r="Q1287" s="9">
        <f t="shared" si="204"/>
        <v>16.25</v>
      </c>
      <c r="R1287" s="9">
        <f t="shared" si="205"/>
        <v>22.5</v>
      </c>
      <c r="S1287" s="9">
        <f t="shared" si="206"/>
        <v>16.25</v>
      </c>
      <c r="T1287" s="9">
        <f t="shared" si="207"/>
        <v>18.75</v>
      </c>
      <c r="U1287" s="8">
        <f t="shared" si="208"/>
        <v>18.333333333333332</v>
      </c>
      <c r="V1287" s="8">
        <f t="shared" si="209"/>
        <v>18.4375</v>
      </c>
    </row>
    <row r="1288" spans="1:22" ht="13.5" x14ac:dyDescent="0.25">
      <c r="A1288" s="3">
        <f>RSI!A1288</f>
        <v>44187</v>
      </c>
      <c r="B1288" s="2">
        <f>RSI!B1288</f>
        <v>2.36</v>
      </c>
      <c r="C1288" s="2">
        <f>RSI!I1288</f>
        <v>48.42098851548711</v>
      </c>
      <c r="D1288" s="2">
        <f>MACD!E1288</f>
        <v>9.2966446360667199E-2</v>
      </c>
      <c r="E1288" s="2">
        <f>MACD!F1288</f>
        <v>4.8427439471053019E-2</v>
      </c>
      <c r="F1288" s="2">
        <f>'Moving Avg'!D1288</f>
        <v>2.3639999999999999</v>
      </c>
      <c r="G1288" s="2">
        <f>'Moving Avg'!F1288</f>
        <v>2.4229999999999992</v>
      </c>
      <c r="H1288" s="2">
        <f>'Moving Avg'!G1288</f>
        <v>2.3100000000000005</v>
      </c>
      <c r="I1288" s="2">
        <f>'Moving Avg'!H1288</f>
        <v>2.1775000000000002</v>
      </c>
      <c r="J1288" s="6" t="str">
        <f>OBV!F1288</f>
        <v>BEARISH</v>
      </c>
      <c r="K1288" s="6" t="str">
        <f>OBV!G1288</f>
        <v>WEAK</v>
      </c>
      <c r="L1288" s="6" t="str">
        <f>OBV!H1288</f>
        <v>CONFIRMED BEARISH</v>
      </c>
      <c r="M1288" s="8">
        <f t="shared" si="200"/>
        <v>25</v>
      </c>
      <c r="N1288" s="8">
        <f t="shared" si="201"/>
        <v>0</v>
      </c>
      <c r="O1288" s="8">
        <f t="shared" si="202"/>
        <v>50</v>
      </c>
      <c r="P1288" s="8">
        <f t="shared" si="203"/>
        <v>0</v>
      </c>
      <c r="Q1288" s="9">
        <f t="shared" si="204"/>
        <v>16.25</v>
      </c>
      <c r="R1288" s="9">
        <f t="shared" si="205"/>
        <v>22.5</v>
      </c>
      <c r="S1288" s="9">
        <f t="shared" si="206"/>
        <v>16.25</v>
      </c>
      <c r="T1288" s="9">
        <f t="shared" si="207"/>
        <v>18.75</v>
      </c>
      <c r="U1288" s="8">
        <f t="shared" si="208"/>
        <v>18.333333333333332</v>
      </c>
      <c r="V1288" s="8">
        <f t="shared" si="209"/>
        <v>18.4375</v>
      </c>
    </row>
    <row r="1289" spans="1:22" ht="13.5" x14ac:dyDescent="0.25">
      <c r="A1289" s="3">
        <f>RSI!A1289</f>
        <v>44188</v>
      </c>
      <c r="B1289" s="2">
        <f>RSI!B1289</f>
        <v>2.36</v>
      </c>
      <c r="C1289" s="2">
        <f>RSI!I1289</f>
        <v>48.42098851548711</v>
      </c>
      <c r="D1289" s="2">
        <f>MACD!E1289</f>
        <v>8.5442819055787655E-2</v>
      </c>
      <c r="E1289" s="2">
        <f>MACD!F1289</f>
        <v>5.5830515387999949E-2</v>
      </c>
      <c r="F1289" s="2">
        <f>'Moving Avg'!D1289</f>
        <v>2.3619999999999997</v>
      </c>
      <c r="G1289" s="2">
        <f>'Moving Avg'!F1289</f>
        <v>2.4189999999999996</v>
      </c>
      <c r="H1289" s="2">
        <f>'Moving Avg'!G1289</f>
        <v>2.313800000000001</v>
      </c>
      <c r="I1289" s="2">
        <f>'Moving Avg'!H1289</f>
        <v>2.1788500000000006</v>
      </c>
      <c r="J1289" s="6" t="str">
        <f>OBV!F1289</f>
        <v>BEARISH</v>
      </c>
      <c r="K1289" s="6" t="str">
        <f>OBV!G1289</f>
        <v>WEAK</v>
      </c>
      <c r="L1289" s="6" t="str">
        <f>OBV!H1289</f>
        <v>CONFIRMED BEARISH</v>
      </c>
      <c r="M1289" s="8">
        <f t="shared" si="200"/>
        <v>25</v>
      </c>
      <c r="N1289" s="8">
        <f t="shared" si="201"/>
        <v>0</v>
      </c>
      <c r="O1289" s="8">
        <f t="shared" si="202"/>
        <v>50</v>
      </c>
      <c r="P1289" s="8">
        <f t="shared" si="203"/>
        <v>0</v>
      </c>
      <c r="Q1289" s="9">
        <f t="shared" si="204"/>
        <v>16.25</v>
      </c>
      <c r="R1289" s="9">
        <f t="shared" si="205"/>
        <v>22.5</v>
      </c>
      <c r="S1289" s="9">
        <f t="shared" si="206"/>
        <v>16.25</v>
      </c>
      <c r="T1289" s="9">
        <f t="shared" si="207"/>
        <v>18.75</v>
      </c>
      <c r="U1289" s="8">
        <f t="shared" si="208"/>
        <v>18.333333333333332</v>
      </c>
      <c r="V1289" s="8">
        <f t="shared" si="209"/>
        <v>18.4375</v>
      </c>
    </row>
    <row r="1290" spans="1:22" ht="13.5" x14ac:dyDescent="0.25">
      <c r="A1290" s="3">
        <f>RSI!A1290</f>
        <v>44189</v>
      </c>
      <c r="B1290" s="2">
        <f>RSI!B1290</f>
        <v>2.36</v>
      </c>
      <c r="C1290" s="2">
        <f>RSI!I1290</f>
        <v>48.42098851548711</v>
      </c>
      <c r="D1290" s="2">
        <f>MACD!E1290</f>
        <v>6.3759717104035385E-2</v>
      </c>
      <c r="E1290" s="2">
        <f>MACD!F1290</f>
        <v>5.7416355731207042E-2</v>
      </c>
      <c r="F1290" s="2">
        <f>'Moving Avg'!D1290</f>
        <v>2.36</v>
      </c>
      <c r="G1290" s="2">
        <f>'Moving Avg'!F1290</f>
        <v>2.4149999999999996</v>
      </c>
      <c r="H1290" s="2">
        <f>'Moving Avg'!G1290</f>
        <v>2.3158000000000012</v>
      </c>
      <c r="I1290" s="2">
        <f>'Moving Avg'!H1290</f>
        <v>2.1802000000000006</v>
      </c>
      <c r="J1290" s="6" t="str">
        <f>OBV!F1290</f>
        <v>BEARISH</v>
      </c>
      <c r="K1290" s="6" t="str">
        <f>OBV!G1290</f>
        <v>WEAK</v>
      </c>
      <c r="L1290" s="6" t="str">
        <f>OBV!H1290</f>
        <v>CONFIRMED BEARISH</v>
      </c>
      <c r="M1290" s="8">
        <f t="shared" si="200"/>
        <v>25</v>
      </c>
      <c r="N1290" s="8">
        <f t="shared" si="201"/>
        <v>0</v>
      </c>
      <c r="O1290" s="8">
        <f t="shared" si="202"/>
        <v>50</v>
      </c>
      <c r="P1290" s="8">
        <f t="shared" si="203"/>
        <v>0</v>
      </c>
      <c r="Q1290" s="9">
        <f t="shared" si="204"/>
        <v>16.25</v>
      </c>
      <c r="R1290" s="9">
        <f t="shared" si="205"/>
        <v>22.5</v>
      </c>
      <c r="S1290" s="9">
        <f t="shared" si="206"/>
        <v>16.25</v>
      </c>
      <c r="T1290" s="9">
        <f t="shared" si="207"/>
        <v>18.75</v>
      </c>
      <c r="U1290" s="8">
        <f t="shared" si="208"/>
        <v>18.333333333333332</v>
      </c>
      <c r="V1290" s="8">
        <f t="shared" si="209"/>
        <v>18.4375</v>
      </c>
    </row>
    <row r="1291" spans="1:22" ht="13.5" x14ac:dyDescent="0.25">
      <c r="A1291" s="3">
        <f>RSI!A1291</f>
        <v>44190</v>
      </c>
      <c r="B1291" s="2">
        <f>RSI!B1291</f>
        <v>2.36</v>
      </c>
      <c r="C1291" s="2">
        <f>RSI!I1291</f>
        <v>48.42098851548711</v>
      </c>
      <c r="D1291" s="2">
        <f>MACD!E1291</f>
        <v>4.5475124781675813E-2</v>
      </c>
      <c r="E1291" s="2">
        <f>MACD!F1291</f>
        <v>5.5028109541300801E-2</v>
      </c>
      <c r="F1291" s="2">
        <f>'Moving Avg'!D1291</f>
        <v>2.36</v>
      </c>
      <c r="G1291" s="2">
        <f>'Moving Avg'!F1291</f>
        <v>2.4109999999999996</v>
      </c>
      <c r="H1291" s="2">
        <f>'Moving Avg'!G1291</f>
        <v>2.317800000000001</v>
      </c>
      <c r="I1291" s="2">
        <f>'Moving Avg'!H1291</f>
        <v>2.1815500000000005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  <c r="M1291" s="8">
        <f t="shared" si="200"/>
        <v>25</v>
      </c>
      <c r="N1291" s="8">
        <f t="shared" si="201"/>
        <v>45</v>
      </c>
      <c r="O1291" s="8">
        <f t="shared" si="202"/>
        <v>50</v>
      </c>
      <c r="P1291" s="8">
        <f t="shared" si="203"/>
        <v>33</v>
      </c>
      <c r="Q1291" s="9">
        <f t="shared" si="204"/>
        <v>36.950000000000003</v>
      </c>
      <c r="R1291" s="9">
        <f t="shared" si="205"/>
        <v>39.75</v>
      </c>
      <c r="S1291" s="9">
        <f t="shared" si="206"/>
        <v>37.85</v>
      </c>
      <c r="T1291" s="9">
        <f t="shared" si="207"/>
        <v>38.25</v>
      </c>
      <c r="U1291" s="8">
        <f t="shared" si="208"/>
        <v>38.183333333333337</v>
      </c>
      <c r="V1291" s="8">
        <f t="shared" si="209"/>
        <v>38.200000000000003</v>
      </c>
    </row>
    <row r="1292" spans="1:22" ht="13.5" x14ac:dyDescent="0.25">
      <c r="A1292" s="3">
        <f>RSI!A1292</f>
        <v>44193</v>
      </c>
      <c r="B1292" s="2">
        <f>RSI!B1292</f>
        <v>2.36</v>
      </c>
      <c r="C1292" s="2">
        <f>RSI!I1292</f>
        <v>48.42098851548711</v>
      </c>
      <c r="D1292" s="2">
        <f>MACD!E1292</f>
        <v>3.9292323107101623E-2</v>
      </c>
      <c r="E1292" s="2">
        <f>MACD!F1292</f>
        <v>5.1880952254460974E-2</v>
      </c>
      <c r="F1292" s="2">
        <f>'Moving Avg'!D1292</f>
        <v>2.36</v>
      </c>
      <c r="G1292" s="2">
        <f>'Moving Avg'!F1292</f>
        <v>2.407</v>
      </c>
      <c r="H1292" s="2">
        <f>'Moving Avg'!G1292</f>
        <v>2.3198000000000008</v>
      </c>
      <c r="I1292" s="2">
        <f>'Moving Avg'!H1292</f>
        <v>2.1829000000000005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  <c r="M1292" s="8">
        <f t="shared" si="200"/>
        <v>25</v>
      </c>
      <c r="N1292" s="8">
        <f t="shared" si="201"/>
        <v>45</v>
      </c>
      <c r="O1292" s="8">
        <f t="shared" si="202"/>
        <v>50</v>
      </c>
      <c r="P1292" s="8">
        <f t="shared" si="203"/>
        <v>33</v>
      </c>
      <c r="Q1292" s="9">
        <f t="shared" si="204"/>
        <v>36.950000000000003</v>
      </c>
      <c r="R1292" s="9">
        <f t="shared" si="205"/>
        <v>39.75</v>
      </c>
      <c r="S1292" s="9">
        <f t="shared" si="206"/>
        <v>37.85</v>
      </c>
      <c r="T1292" s="9">
        <f t="shared" si="207"/>
        <v>38.25</v>
      </c>
      <c r="U1292" s="8">
        <f t="shared" si="208"/>
        <v>38.183333333333337</v>
      </c>
      <c r="V1292" s="8">
        <f t="shared" si="209"/>
        <v>38.200000000000003</v>
      </c>
    </row>
    <row r="1293" spans="1:22" ht="13.5" x14ac:dyDescent="0.25">
      <c r="A1293" s="3">
        <f>RSI!A1293</f>
        <v>44194</v>
      </c>
      <c r="B1293" s="2">
        <f>RSI!B1293</f>
        <v>2.36</v>
      </c>
      <c r="C1293" s="2">
        <f>RSI!I1293</f>
        <v>48.42098851548711</v>
      </c>
      <c r="D1293" s="2">
        <f>MACD!E1293</f>
        <v>3.411443207309528E-2</v>
      </c>
      <c r="E1293" s="2">
        <f>MACD!F1293</f>
        <v>4.8327648218187837E-2</v>
      </c>
      <c r="F1293" s="2">
        <f>'Moving Avg'!D1293</f>
        <v>2.36</v>
      </c>
      <c r="G1293" s="2">
        <f>'Moving Avg'!F1293</f>
        <v>2.3995000000000002</v>
      </c>
      <c r="H1293" s="2">
        <f>'Moving Avg'!G1293</f>
        <v>2.3218000000000005</v>
      </c>
      <c r="I1293" s="2">
        <f>'Moving Avg'!H1293</f>
        <v>2.1842500000000009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  <c r="M1293" s="8">
        <f t="shared" si="200"/>
        <v>25</v>
      </c>
      <c r="N1293" s="8">
        <f t="shared" si="201"/>
        <v>45</v>
      </c>
      <c r="O1293" s="8">
        <f t="shared" si="202"/>
        <v>50</v>
      </c>
      <c r="P1293" s="8">
        <f t="shared" si="203"/>
        <v>33</v>
      </c>
      <c r="Q1293" s="9">
        <f t="shared" si="204"/>
        <v>36.950000000000003</v>
      </c>
      <c r="R1293" s="9">
        <f t="shared" si="205"/>
        <v>39.75</v>
      </c>
      <c r="S1293" s="9">
        <f t="shared" si="206"/>
        <v>37.85</v>
      </c>
      <c r="T1293" s="9">
        <f t="shared" si="207"/>
        <v>38.25</v>
      </c>
      <c r="U1293" s="8">
        <f t="shared" si="208"/>
        <v>38.183333333333337</v>
      </c>
      <c r="V1293" s="8">
        <f t="shared" si="209"/>
        <v>38.200000000000003</v>
      </c>
    </row>
    <row r="1294" spans="1:22" ht="13.5" x14ac:dyDescent="0.25">
      <c r="A1294" s="3">
        <f>RSI!A1294</f>
        <v>44195</v>
      </c>
      <c r="B1294" s="2">
        <f>RSI!B1294</f>
        <v>2.36</v>
      </c>
      <c r="C1294" s="2">
        <f>RSI!I1294</f>
        <v>48.42098851548711</v>
      </c>
      <c r="D1294" s="2">
        <f>MACD!E1294</f>
        <v>2.9782871495761309E-2</v>
      </c>
      <c r="E1294" s="2">
        <f>MACD!F1294</f>
        <v>4.4618692873702535E-2</v>
      </c>
      <c r="F1294" s="2">
        <f>'Moving Avg'!D1294</f>
        <v>2.36</v>
      </c>
      <c r="G1294" s="2">
        <f>'Moving Avg'!F1294</f>
        <v>2.3920000000000003</v>
      </c>
      <c r="H1294" s="2">
        <f>'Moving Avg'!G1294</f>
        <v>2.3250000000000006</v>
      </c>
      <c r="I1294" s="2">
        <f>'Moving Avg'!H1294</f>
        <v>2.1856000000000009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  <c r="M1294" s="8">
        <f t="shared" si="200"/>
        <v>25</v>
      </c>
      <c r="N1294" s="8">
        <f t="shared" si="201"/>
        <v>45</v>
      </c>
      <c r="O1294" s="8">
        <f t="shared" si="202"/>
        <v>50</v>
      </c>
      <c r="P1294" s="8">
        <f t="shared" si="203"/>
        <v>33</v>
      </c>
      <c r="Q1294" s="9">
        <f t="shared" si="204"/>
        <v>36.950000000000003</v>
      </c>
      <c r="R1294" s="9">
        <f t="shared" si="205"/>
        <v>39.75</v>
      </c>
      <c r="S1294" s="9">
        <f t="shared" si="206"/>
        <v>37.85</v>
      </c>
      <c r="T1294" s="9">
        <f t="shared" si="207"/>
        <v>38.25</v>
      </c>
      <c r="U1294" s="8">
        <f t="shared" si="208"/>
        <v>38.183333333333337</v>
      </c>
      <c r="V1294" s="8">
        <f t="shared" si="209"/>
        <v>38.200000000000003</v>
      </c>
    </row>
    <row r="1295" spans="1:22" ht="13.5" x14ac:dyDescent="0.25">
      <c r="A1295" s="3">
        <f>RSI!A1295</f>
        <v>44196</v>
      </c>
      <c r="B1295" s="2">
        <f>RSI!B1295</f>
        <v>2.36</v>
      </c>
      <c r="C1295" s="2">
        <f>RSI!I1295</f>
        <v>48.42098851548711</v>
      </c>
      <c r="D1295" s="2">
        <f>MACD!E1295</f>
        <v>2.6163752849750477E-2</v>
      </c>
      <c r="E1295" s="2">
        <f>MACD!F1295</f>
        <v>4.0927704868912125E-2</v>
      </c>
      <c r="F1295" s="2">
        <f>'Moving Avg'!D1295</f>
        <v>2.36</v>
      </c>
      <c r="G1295" s="2">
        <f>'Moving Avg'!F1295</f>
        <v>2.3809999999999998</v>
      </c>
      <c r="H1295" s="2">
        <f>'Moving Avg'!G1295</f>
        <v>2.3294000000000006</v>
      </c>
      <c r="I1295" s="2">
        <f>'Moving Avg'!H1295</f>
        <v>2.1869500000000008</v>
      </c>
      <c r="J1295" s="6" t="str">
        <f>OBV!F1295</f>
        <v>NEUTRAL</v>
      </c>
      <c r="K1295" s="6" t="str">
        <f>OBV!G1295</f>
        <v>NEUTRAL</v>
      </c>
      <c r="L1295" s="6" t="str">
        <f>OBV!H1295</f>
        <v>NEUTRAL</v>
      </c>
      <c r="M1295" s="8">
        <f t="shared" si="200"/>
        <v>25</v>
      </c>
      <c r="N1295" s="8">
        <f t="shared" si="201"/>
        <v>45</v>
      </c>
      <c r="O1295" s="8">
        <f t="shared" si="202"/>
        <v>50</v>
      </c>
      <c r="P1295" s="8">
        <f t="shared" si="203"/>
        <v>33</v>
      </c>
      <c r="Q1295" s="9">
        <f t="shared" si="204"/>
        <v>36.950000000000003</v>
      </c>
      <c r="R1295" s="9">
        <f t="shared" si="205"/>
        <v>39.75</v>
      </c>
      <c r="S1295" s="9">
        <f t="shared" si="206"/>
        <v>37.85</v>
      </c>
      <c r="T1295" s="9">
        <f t="shared" si="207"/>
        <v>38.25</v>
      </c>
      <c r="U1295" s="8">
        <f t="shared" si="208"/>
        <v>38.183333333333337</v>
      </c>
      <c r="V1295" s="8">
        <f t="shared" si="209"/>
        <v>38.200000000000003</v>
      </c>
    </row>
    <row r="1296" spans="1:22" ht="13.5" x14ac:dyDescent="0.25">
      <c r="A1296" s="3">
        <f>RSI!A1296</f>
        <v>44200</v>
      </c>
      <c r="B1296" s="2">
        <f>RSI!B1296</f>
        <v>2.36</v>
      </c>
      <c r="C1296" s="2">
        <f>RSI!I1296</f>
        <v>48.42098851548711</v>
      </c>
      <c r="D1296" s="2">
        <f>MACD!E1296</f>
        <v>2.1605597182936087E-2</v>
      </c>
      <c r="E1296" s="2">
        <f>MACD!F1296</f>
        <v>3.706328333171692E-2</v>
      </c>
      <c r="F1296" s="2">
        <f>'Moving Avg'!D1296</f>
        <v>2.36</v>
      </c>
      <c r="G1296" s="2">
        <f>'Moving Avg'!F1296</f>
        <v>2.3719999999999999</v>
      </c>
      <c r="H1296" s="2">
        <f>'Moving Avg'!G1296</f>
        <v>2.3326000000000007</v>
      </c>
      <c r="I1296" s="2">
        <f>'Moving Avg'!H1296</f>
        <v>2.1883000000000008</v>
      </c>
      <c r="J1296" s="6" t="str">
        <f>OBV!F1296</f>
        <v>NEUTRAL</v>
      </c>
      <c r="K1296" s="6" t="str">
        <f>OBV!G1296</f>
        <v>NEUTRAL</v>
      </c>
      <c r="L1296" s="6" t="str">
        <f>OBV!H1296</f>
        <v>NEUTRAL</v>
      </c>
      <c r="M1296" s="8">
        <f t="shared" si="200"/>
        <v>25</v>
      </c>
      <c r="N1296" s="8">
        <f t="shared" si="201"/>
        <v>45</v>
      </c>
      <c r="O1296" s="8">
        <f t="shared" si="202"/>
        <v>50</v>
      </c>
      <c r="P1296" s="8">
        <f t="shared" si="203"/>
        <v>33</v>
      </c>
      <c r="Q1296" s="9">
        <f t="shared" si="204"/>
        <v>36.950000000000003</v>
      </c>
      <c r="R1296" s="9">
        <f t="shared" si="205"/>
        <v>39.75</v>
      </c>
      <c r="S1296" s="9">
        <f t="shared" si="206"/>
        <v>37.85</v>
      </c>
      <c r="T1296" s="9">
        <f t="shared" si="207"/>
        <v>38.25</v>
      </c>
      <c r="U1296" s="8">
        <f t="shared" si="208"/>
        <v>38.183333333333337</v>
      </c>
      <c r="V1296" s="8">
        <f t="shared" si="209"/>
        <v>38.200000000000003</v>
      </c>
    </row>
    <row r="1297" spans="1:22" ht="13.5" x14ac:dyDescent="0.25">
      <c r="A1297" s="3">
        <f>RSI!A1297</f>
        <v>44201</v>
      </c>
      <c r="B1297" s="2">
        <f>RSI!B1297</f>
        <v>2.36</v>
      </c>
      <c r="C1297" s="2">
        <f>RSI!I1297</f>
        <v>48.42098851548711</v>
      </c>
      <c r="D1297" s="2">
        <f>MACD!E1297</f>
        <v>1.778817496895968E-2</v>
      </c>
      <c r="E1297" s="2">
        <f>MACD!F1297</f>
        <v>3.3208261659165475E-2</v>
      </c>
      <c r="F1297" s="2">
        <f>'Moving Avg'!D1297</f>
        <v>2.36</v>
      </c>
      <c r="G1297" s="2">
        <f>'Moving Avg'!F1297</f>
        <v>2.363</v>
      </c>
      <c r="H1297" s="2">
        <f>'Moving Avg'!G1297</f>
        <v>2.3358000000000003</v>
      </c>
      <c r="I1297" s="2">
        <f>'Moving Avg'!H1297</f>
        <v>2.1896500000000012</v>
      </c>
      <c r="J1297" s="6" t="str">
        <f>OBV!F1297</f>
        <v>NEUTRAL</v>
      </c>
      <c r="K1297" s="6" t="str">
        <f>OBV!G1297</f>
        <v>NEUTRAL</v>
      </c>
      <c r="L1297" s="6" t="str">
        <f>OBV!H1297</f>
        <v>NEUTRAL</v>
      </c>
      <c r="M1297" s="8">
        <f t="shared" si="200"/>
        <v>25</v>
      </c>
      <c r="N1297" s="8">
        <f t="shared" si="201"/>
        <v>45</v>
      </c>
      <c r="O1297" s="8">
        <f t="shared" si="202"/>
        <v>50</v>
      </c>
      <c r="P1297" s="8">
        <f t="shared" si="203"/>
        <v>33</v>
      </c>
      <c r="Q1297" s="9">
        <f t="shared" si="204"/>
        <v>36.950000000000003</v>
      </c>
      <c r="R1297" s="9">
        <f t="shared" si="205"/>
        <v>39.75</v>
      </c>
      <c r="S1297" s="9">
        <f t="shared" si="206"/>
        <v>37.85</v>
      </c>
      <c r="T1297" s="9">
        <f t="shared" si="207"/>
        <v>38.25</v>
      </c>
      <c r="U1297" s="8">
        <f t="shared" si="208"/>
        <v>38.183333333333337</v>
      </c>
      <c r="V1297" s="8">
        <f t="shared" si="209"/>
        <v>38.200000000000003</v>
      </c>
    </row>
    <row r="1298" spans="1:22" ht="13.5" x14ac:dyDescent="0.25">
      <c r="A1298" s="3">
        <f>RSI!A1298</f>
        <v>44202</v>
      </c>
      <c r="B1298" s="2">
        <f>RSI!B1298</f>
        <v>2.36</v>
      </c>
      <c r="C1298" s="2">
        <f>RSI!I1298</f>
        <v>48.42098851548711</v>
      </c>
      <c r="D1298" s="2">
        <f>MACD!E1298</f>
        <v>1.4594602864346218E-2</v>
      </c>
      <c r="E1298" s="2">
        <f>MACD!F1298</f>
        <v>2.9485529900201625E-2</v>
      </c>
      <c r="F1298" s="2">
        <f>'Moving Avg'!D1298</f>
        <v>2.36</v>
      </c>
      <c r="G1298" s="2">
        <f>'Moving Avg'!F1298</f>
        <v>2.3594999999999997</v>
      </c>
      <c r="H1298" s="2">
        <f>'Moving Avg'!G1298</f>
        <v>2.3390000000000004</v>
      </c>
      <c r="I1298" s="2">
        <f>'Moving Avg'!H1298</f>
        <v>2.1910000000000012</v>
      </c>
      <c r="J1298" s="6" t="str">
        <f>OBV!F1298</f>
        <v>NEUTRAL</v>
      </c>
      <c r="K1298" s="6" t="str">
        <f>OBV!G1298</f>
        <v>NEUTRAL</v>
      </c>
      <c r="L1298" s="6" t="str">
        <f>OBV!H1298</f>
        <v>NEUTRAL</v>
      </c>
      <c r="M1298" s="8">
        <f t="shared" si="200"/>
        <v>25</v>
      </c>
      <c r="N1298" s="8">
        <f t="shared" si="201"/>
        <v>45</v>
      </c>
      <c r="O1298" s="8">
        <f t="shared" si="202"/>
        <v>50</v>
      </c>
      <c r="P1298" s="8">
        <f t="shared" si="203"/>
        <v>33</v>
      </c>
      <c r="Q1298" s="9">
        <f t="shared" si="204"/>
        <v>36.950000000000003</v>
      </c>
      <c r="R1298" s="9">
        <f t="shared" si="205"/>
        <v>39.75</v>
      </c>
      <c r="S1298" s="9">
        <f t="shared" si="206"/>
        <v>37.85</v>
      </c>
      <c r="T1298" s="9">
        <f t="shared" si="207"/>
        <v>38.25</v>
      </c>
      <c r="U1298" s="8">
        <f t="shared" si="208"/>
        <v>38.183333333333337</v>
      </c>
      <c r="V1298" s="8">
        <f t="shared" si="209"/>
        <v>38.200000000000003</v>
      </c>
    </row>
    <row r="1299" spans="1:22" ht="13.5" x14ac:dyDescent="0.25">
      <c r="A1299" s="3">
        <f>RSI!A1299</f>
        <v>44203</v>
      </c>
      <c r="B1299" s="2">
        <f>RSI!B1299</f>
        <v>2.36</v>
      </c>
      <c r="C1299" s="2">
        <f>RSI!I1299</f>
        <v>48.42098851548711</v>
      </c>
      <c r="D1299" s="2">
        <f>MACD!E1299</f>
        <v>1.1926196197034944E-2</v>
      </c>
      <c r="E1299" s="2">
        <f>MACD!F1299</f>
        <v>2.597366315956829E-2</v>
      </c>
      <c r="F1299" s="2">
        <f>'Moving Avg'!D1299</f>
        <v>2.36</v>
      </c>
      <c r="G1299" s="2">
        <f>'Moving Avg'!F1299</f>
        <v>2.3569999999999998</v>
      </c>
      <c r="H1299" s="2">
        <f>'Moving Avg'!G1299</f>
        <v>2.3422000000000001</v>
      </c>
      <c r="I1299" s="2">
        <f>'Moving Avg'!H1299</f>
        <v>2.1923500000000011</v>
      </c>
      <c r="J1299" s="6" t="str">
        <f>OBV!F1299</f>
        <v>NEUTRAL</v>
      </c>
      <c r="K1299" s="6" t="str">
        <f>OBV!G1299</f>
        <v>NEUTRAL</v>
      </c>
      <c r="L1299" s="6" t="str">
        <f>OBV!H1299</f>
        <v>NEUTRAL</v>
      </c>
      <c r="M1299" s="8">
        <f t="shared" si="200"/>
        <v>25</v>
      </c>
      <c r="N1299" s="8">
        <f t="shared" si="201"/>
        <v>45</v>
      </c>
      <c r="O1299" s="8">
        <f t="shared" si="202"/>
        <v>50</v>
      </c>
      <c r="P1299" s="8">
        <f t="shared" si="203"/>
        <v>33</v>
      </c>
      <c r="Q1299" s="9">
        <f t="shared" si="204"/>
        <v>36.950000000000003</v>
      </c>
      <c r="R1299" s="9">
        <f t="shared" si="205"/>
        <v>39.75</v>
      </c>
      <c r="S1299" s="9">
        <f t="shared" si="206"/>
        <v>37.85</v>
      </c>
      <c r="T1299" s="9">
        <f t="shared" si="207"/>
        <v>38.25</v>
      </c>
      <c r="U1299" s="8">
        <f t="shared" si="208"/>
        <v>38.183333333333337</v>
      </c>
      <c r="V1299" s="8">
        <f t="shared" si="209"/>
        <v>38.200000000000003</v>
      </c>
    </row>
    <row r="1300" spans="1:22" ht="13.5" x14ac:dyDescent="0.25">
      <c r="A1300" s="3">
        <f>RSI!A1300</f>
        <v>44204</v>
      </c>
      <c r="B1300" s="2">
        <f>RSI!B1300</f>
        <v>2.36</v>
      </c>
      <c r="C1300" s="2">
        <f>RSI!I1300</f>
        <v>48.42098851548711</v>
      </c>
      <c r="D1300" s="2">
        <f>MACD!E1300</f>
        <v>9.6996531249589069E-3</v>
      </c>
      <c r="E1300" s="2">
        <f>MACD!F1300</f>
        <v>2.2718861152646413E-2</v>
      </c>
      <c r="F1300" s="2">
        <f>'Moving Avg'!D1300</f>
        <v>2.36</v>
      </c>
      <c r="G1300" s="2">
        <f>'Moving Avg'!F1300</f>
        <v>2.3594999999999997</v>
      </c>
      <c r="H1300" s="2">
        <f>'Moving Avg'!G1300</f>
        <v>2.3472</v>
      </c>
      <c r="I1300" s="2">
        <f>'Moving Avg'!H1300</f>
        <v>2.1937000000000011</v>
      </c>
      <c r="J1300" s="6" t="str">
        <f>OBV!F1300</f>
        <v>NEUTRAL</v>
      </c>
      <c r="K1300" s="6" t="str">
        <f>OBV!G1300</f>
        <v>NEUTRAL</v>
      </c>
      <c r="L1300" s="6" t="str">
        <f>OBV!H1300</f>
        <v>NEUTRAL</v>
      </c>
      <c r="M1300" s="8">
        <f t="shared" si="200"/>
        <v>25</v>
      </c>
      <c r="N1300" s="8">
        <f t="shared" si="201"/>
        <v>45</v>
      </c>
      <c r="O1300" s="8">
        <f t="shared" si="202"/>
        <v>50</v>
      </c>
      <c r="P1300" s="8">
        <f t="shared" si="203"/>
        <v>33</v>
      </c>
      <c r="Q1300" s="9">
        <f t="shared" si="204"/>
        <v>36.950000000000003</v>
      </c>
      <c r="R1300" s="9">
        <f t="shared" si="205"/>
        <v>39.75</v>
      </c>
      <c r="S1300" s="9">
        <f t="shared" si="206"/>
        <v>37.85</v>
      </c>
      <c r="T1300" s="9">
        <f t="shared" si="207"/>
        <v>38.25</v>
      </c>
      <c r="U1300" s="8">
        <f t="shared" si="208"/>
        <v>38.183333333333337</v>
      </c>
      <c r="V1300" s="8">
        <f t="shared" si="209"/>
        <v>38.200000000000003</v>
      </c>
    </row>
    <row r="1301" spans="1:22" ht="13.5" x14ac:dyDescent="0.25">
      <c r="A1301" s="3">
        <f>RSI!A1301</f>
        <v>44207</v>
      </c>
      <c r="B1301" s="2">
        <f>RSI!B1301</f>
        <v>2.36</v>
      </c>
      <c r="C1301" s="2">
        <f>RSI!I1301</f>
        <v>48.42098851548711</v>
      </c>
      <c r="D1301" s="2">
        <f>MACD!E1301</f>
        <v>7.844673189572049E-3</v>
      </c>
      <c r="E1301" s="2">
        <f>MACD!F1301</f>
        <v>1.9744023560031541E-2</v>
      </c>
      <c r="F1301" s="2">
        <f>'Moving Avg'!D1301</f>
        <v>2.36</v>
      </c>
      <c r="G1301" s="2">
        <f>'Moving Avg'!F1301</f>
        <v>2.3619999999999997</v>
      </c>
      <c r="H1301" s="2">
        <f>'Moving Avg'!G1301</f>
        <v>2.3521999999999998</v>
      </c>
      <c r="I1301" s="2">
        <f>'Moving Avg'!H1301</f>
        <v>2.1950500000000015</v>
      </c>
      <c r="J1301" s="6" t="str">
        <f>OBV!F1301</f>
        <v>NEUTRAL</v>
      </c>
      <c r="K1301" s="6" t="str">
        <f>OBV!G1301</f>
        <v>NEUTRAL</v>
      </c>
      <c r="L1301" s="6" t="str">
        <f>OBV!H1301</f>
        <v>NEUTRAL</v>
      </c>
      <c r="M1301" s="8">
        <f t="shared" si="200"/>
        <v>25</v>
      </c>
      <c r="N1301" s="8">
        <f t="shared" si="201"/>
        <v>45</v>
      </c>
      <c r="O1301" s="8">
        <f t="shared" si="202"/>
        <v>50</v>
      </c>
      <c r="P1301" s="8">
        <f t="shared" si="203"/>
        <v>33</v>
      </c>
      <c r="Q1301" s="9">
        <f t="shared" si="204"/>
        <v>36.950000000000003</v>
      </c>
      <c r="R1301" s="9">
        <f t="shared" si="205"/>
        <v>39.75</v>
      </c>
      <c r="S1301" s="9">
        <f t="shared" si="206"/>
        <v>37.85</v>
      </c>
      <c r="T1301" s="9">
        <f t="shared" si="207"/>
        <v>38.25</v>
      </c>
      <c r="U1301" s="8">
        <f t="shared" si="208"/>
        <v>38.183333333333337</v>
      </c>
      <c r="V1301" s="8">
        <f t="shared" si="209"/>
        <v>38.200000000000003</v>
      </c>
    </row>
    <row r="1302" spans="1:22" ht="13.5" x14ac:dyDescent="0.25">
      <c r="A1302" s="3">
        <f>RSI!A1302</f>
        <v>44208</v>
      </c>
      <c r="B1302" s="2">
        <f>RSI!B1302</f>
        <v>2.36</v>
      </c>
      <c r="C1302" s="2">
        <f>RSI!I1302</f>
        <v>48.42098851548711</v>
      </c>
      <c r="D1302" s="2">
        <f>MACD!E1302</f>
        <v>6.3019433462967456E-3</v>
      </c>
      <c r="E1302" s="2">
        <f>MACD!F1302</f>
        <v>1.7055607517284584E-2</v>
      </c>
      <c r="F1302" s="2">
        <f>'Moving Avg'!D1302</f>
        <v>2.36</v>
      </c>
      <c r="G1302" s="2">
        <f>'Moving Avg'!F1302</f>
        <v>2.3614999999999999</v>
      </c>
      <c r="H1302" s="2">
        <f>'Moving Avg'!G1302</f>
        <v>2.3584000000000001</v>
      </c>
      <c r="I1302" s="2">
        <f>'Moving Avg'!H1302</f>
        <v>2.1964000000000015</v>
      </c>
      <c r="J1302" s="6" t="str">
        <f>OBV!F1302</f>
        <v>NEUTRAL</v>
      </c>
      <c r="K1302" s="6" t="str">
        <f>OBV!G1302</f>
        <v>NEUTRAL</v>
      </c>
      <c r="L1302" s="6" t="str">
        <f>OBV!H1302</f>
        <v>NEUTRAL</v>
      </c>
      <c r="M1302" s="8">
        <f t="shared" si="200"/>
        <v>25</v>
      </c>
      <c r="N1302" s="8">
        <f t="shared" si="201"/>
        <v>45</v>
      </c>
      <c r="O1302" s="8">
        <f t="shared" si="202"/>
        <v>50</v>
      </c>
      <c r="P1302" s="8">
        <f t="shared" si="203"/>
        <v>33</v>
      </c>
      <c r="Q1302" s="9">
        <f t="shared" si="204"/>
        <v>36.950000000000003</v>
      </c>
      <c r="R1302" s="9">
        <f t="shared" si="205"/>
        <v>39.75</v>
      </c>
      <c r="S1302" s="9">
        <f t="shared" si="206"/>
        <v>37.85</v>
      </c>
      <c r="T1302" s="9">
        <f t="shared" si="207"/>
        <v>38.25</v>
      </c>
      <c r="U1302" s="8">
        <f t="shared" si="208"/>
        <v>38.183333333333337</v>
      </c>
      <c r="V1302" s="8">
        <f t="shared" si="209"/>
        <v>38.200000000000003</v>
      </c>
    </row>
    <row r="1303" spans="1:22" ht="13.5" x14ac:dyDescent="0.25">
      <c r="A1303" s="3">
        <f>RSI!A1303</f>
        <v>44209</v>
      </c>
      <c r="B1303" s="2">
        <f>RSI!B1303</f>
        <v>2.2599999999999998</v>
      </c>
      <c r="C1303" s="2">
        <f>RSI!I1303</f>
        <v>25.030187753906844</v>
      </c>
      <c r="D1303" s="2">
        <f>MACD!E1303</f>
        <v>1.2428842262861117E-2</v>
      </c>
      <c r="E1303" s="2">
        <f>MACD!F1303</f>
        <v>1.6130254466399891E-2</v>
      </c>
      <c r="F1303" s="2">
        <f>'Moving Avg'!D1303</f>
        <v>2.34</v>
      </c>
      <c r="G1303" s="2">
        <f>'Moving Avg'!F1303</f>
        <v>2.3559999999999994</v>
      </c>
      <c r="H1303" s="2">
        <f>'Moving Avg'!G1303</f>
        <v>2.3626</v>
      </c>
      <c r="I1303" s="2">
        <f>'Moving Avg'!H1303</f>
        <v>2.1975000000000016</v>
      </c>
      <c r="J1303" s="6" t="str">
        <f>OBV!F1303</f>
        <v>NEUTRAL</v>
      </c>
      <c r="K1303" s="6" t="str">
        <f>OBV!G1303</f>
        <v>NEUTRAL</v>
      </c>
      <c r="L1303" s="6" t="str">
        <f>OBV!H1303</f>
        <v>NEUTRAL</v>
      </c>
      <c r="M1303" s="8">
        <f t="shared" si="200"/>
        <v>50</v>
      </c>
      <c r="N1303" s="8">
        <f t="shared" si="201"/>
        <v>45</v>
      </c>
      <c r="O1303" s="8">
        <f t="shared" si="202"/>
        <v>50</v>
      </c>
      <c r="P1303" s="8">
        <f t="shared" si="203"/>
        <v>33</v>
      </c>
      <c r="Q1303" s="9">
        <f t="shared" si="204"/>
        <v>45.7</v>
      </c>
      <c r="R1303" s="9">
        <f t="shared" si="205"/>
        <v>44.75</v>
      </c>
      <c r="S1303" s="9">
        <f t="shared" si="206"/>
        <v>41.6</v>
      </c>
      <c r="T1303" s="9">
        <f t="shared" si="207"/>
        <v>44.5</v>
      </c>
      <c r="U1303" s="8">
        <f t="shared" si="208"/>
        <v>44.016666666666673</v>
      </c>
      <c r="V1303" s="8">
        <f t="shared" si="209"/>
        <v>44.137500000000003</v>
      </c>
    </row>
    <row r="1304" spans="1:22" ht="13.5" x14ac:dyDescent="0.25">
      <c r="A1304" s="3">
        <f>RSI!A1304</f>
        <v>44211</v>
      </c>
      <c r="B1304" s="2">
        <f>RSI!B1304</f>
        <v>2.2599999999999998</v>
      </c>
      <c r="C1304" s="2">
        <f>RSI!I1304</f>
        <v>25.030187753906844</v>
      </c>
      <c r="D1304" s="2">
        <f>MACD!E1304</f>
        <v>1.8227081103328047E-2</v>
      </c>
      <c r="E1304" s="2">
        <f>MACD!F1304</f>
        <v>1.6549619793785525E-2</v>
      </c>
      <c r="F1304" s="2">
        <f>'Moving Avg'!D1304</f>
        <v>2.3199999999999998</v>
      </c>
      <c r="G1304" s="2">
        <f>'Moving Avg'!F1304</f>
        <v>2.3504999999999994</v>
      </c>
      <c r="H1304" s="2">
        <f>'Moving Avg'!G1304</f>
        <v>2.3668000000000005</v>
      </c>
      <c r="I1304" s="2">
        <f>'Moving Avg'!H1304</f>
        <v>2.1986000000000012</v>
      </c>
      <c r="J1304" s="6" t="str">
        <f>OBV!F1304</f>
        <v>NEUTRAL</v>
      </c>
      <c r="K1304" s="6" t="str">
        <f>OBV!G1304</f>
        <v>NEUTRAL</v>
      </c>
      <c r="L1304" s="6" t="str">
        <f>OBV!H1304</f>
        <v>NEUTRAL</v>
      </c>
      <c r="M1304" s="8">
        <f t="shared" si="200"/>
        <v>50</v>
      </c>
      <c r="N1304" s="8">
        <f t="shared" si="201"/>
        <v>0</v>
      </c>
      <c r="O1304" s="8">
        <f t="shared" si="202"/>
        <v>50</v>
      </c>
      <c r="P1304" s="8">
        <f t="shared" si="203"/>
        <v>33</v>
      </c>
      <c r="Q1304" s="9">
        <f t="shared" si="204"/>
        <v>29.95</v>
      </c>
      <c r="R1304" s="9">
        <f t="shared" si="205"/>
        <v>35.75</v>
      </c>
      <c r="S1304" s="9">
        <f t="shared" si="206"/>
        <v>34.85</v>
      </c>
      <c r="T1304" s="9">
        <f t="shared" si="207"/>
        <v>33.25</v>
      </c>
      <c r="U1304" s="8">
        <f t="shared" si="208"/>
        <v>33.516666666666673</v>
      </c>
      <c r="V1304" s="8">
        <f t="shared" si="209"/>
        <v>33.450000000000003</v>
      </c>
    </row>
    <row r="1305" spans="1:22" ht="13.5" x14ac:dyDescent="0.25">
      <c r="A1305" s="3">
        <f>RSI!A1305</f>
        <v>44214</v>
      </c>
      <c r="B1305" s="2">
        <f>RSI!B1305</f>
        <v>2.17</v>
      </c>
      <c r="C1305" s="2">
        <f>RSI!I1305</f>
        <v>16.639936335174454</v>
      </c>
      <c r="D1305" s="2">
        <f>MACD!E1305</f>
        <v>3.036841260394052E-2</v>
      </c>
      <c r="E1305" s="2">
        <f>MACD!F1305</f>
        <v>1.9313378355816525E-2</v>
      </c>
      <c r="F1305" s="2">
        <f>'Moving Avg'!D1305</f>
        <v>2.2819999999999996</v>
      </c>
      <c r="G1305" s="2">
        <f>'Moving Avg'!F1305</f>
        <v>2.3404999999999996</v>
      </c>
      <c r="H1305" s="2">
        <f>'Moving Avg'!G1305</f>
        <v>2.3668000000000005</v>
      </c>
      <c r="I1305" s="2">
        <f>'Moving Avg'!H1305</f>
        <v>2.1992500000000015</v>
      </c>
      <c r="J1305" s="6" t="str">
        <f>OBV!F1305</f>
        <v>BEARISH</v>
      </c>
      <c r="K1305" s="6" t="str">
        <f>OBV!G1305</f>
        <v>WEAK</v>
      </c>
      <c r="L1305" s="6" t="str">
        <f>OBV!H1305</f>
        <v>CONFIRMED BEARISH</v>
      </c>
      <c r="M1305" s="8">
        <f t="shared" si="200"/>
        <v>50</v>
      </c>
      <c r="N1305" s="8">
        <f t="shared" si="201"/>
        <v>0</v>
      </c>
      <c r="O1305" s="8">
        <f t="shared" si="202"/>
        <v>50</v>
      </c>
      <c r="P1305" s="8">
        <f t="shared" si="203"/>
        <v>0</v>
      </c>
      <c r="Q1305" s="9">
        <f t="shared" si="204"/>
        <v>25</v>
      </c>
      <c r="R1305" s="9">
        <f t="shared" si="205"/>
        <v>27.5</v>
      </c>
      <c r="S1305" s="9">
        <f t="shared" si="206"/>
        <v>20</v>
      </c>
      <c r="T1305" s="9">
        <f t="shared" si="207"/>
        <v>25</v>
      </c>
      <c r="U1305" s="8">
        <f t="shared" si="208"/>
        <v>24.166666666666668</v>
      </c>
      <c r="V1305" s="8">
        <f t="shared" si="209"/>
        <v>24.375</v>
      </c>
    </row>
    <row r="1306" spans="1:22" ht="13.5" x14ac:dyDescent="0.25">
      <c r="A1306" s="3">
        <f>RSI!A1306</f>
        <v>44215</v>
      </c>
      <c r="B1306" s="2">
        <f>RSI!B1306</f>
        <v>2.17</v>
      </c>
      <c r="C1306" s="2">
        <f>RSI!I1306</f>
        <v>16.639936335174454</v>
      </c>
      <c r="D1306" s="2">
        <f>MACD!E1306</f>
        <v>4.1700015202950524E-2</v>
      </c>
      <c r="E1306" s="2">
        <f>MACD!F1306</f>
        <v>2.3790705725243326E-2</v>
      </c>
      <c r="F1306" s="2">
        <f>'Moving Avg'!D1306</f>
        <v>2.2439999999999998</v>
      </c>
      <c r="G1306" s="2">
        <f>'Moving Avg'!F1306</f>
        <v>2.331</v>
      </c>
      <c r="H1306" s="2">
        <f>'Moving Avg'!G1306</f>
        <v>2.3662000000000001</v>
      </c>
      <c r="I1306" s="2">
        <f>'Moving Avg'!H1306</f>
        <v>2.1999000000000013</v>
      </c>
      <c r="J1306" s="6" t="str">
        <f>OBV!F1306</f>
        <v>BEARISH</v>
      </c>
      <c r="K1306" s="6" t="str">
        <f>OBV!G1306</f>
        <v>WEAK</v>
      </c>
      <c r="L1306" s="6" t="str">
        <f>OBV!H1306</f>
        <v>CONFIRMED BEARISH</v>
      </c>
      <c r="M1306" s="8">
        <f t="shared" si="200"/>
        <v>50</v>
      </c>
      <c r="N1306" s="8">
        <f t="shared" si="201"/>
        <v>0</v>
      </c>
      <c r="O1306" s="8">
        <f t="shared" si="202"/>
        <v>50</v>
      </c>
      <c r="P1306" s="8">
        <f t="shared" si="203"/>
        <v>0</v>
      </c>
      <c r="Q1306" s="9">
        <f t="shared" si="204"/>
        <v>25</v>
      </c>
      <c r="R1306" s="9">
        <f t="shared" si="205"/>
        <v>27.5</v>
      </c>
      <c r="S1306" s="9">
        <f t="shared" si="206"/>
        <v>20</v>
      </c>
      <c r="T1306" s="9">
        <f t="shared" si="207"/>
        <v>25</v>
      </c>
      <c r="U1306" s="8">
        <f t="shared" si="208"/>
        <v>24.166666666666668</v>
      </c>
      <c r="V1306" s="8">
        <f t="shared" si="209"/>
        <v>24.375</v>
      </c>
    </row>
    <row r="1307" spans="1:22" ht="13.5" x14ac:dyDescent="0.25">
      <c r="A1307" s="3">
        <f>RSI!A1307</f>
        <v>44216</v>
      </c>
      <c r="B1307" s="2">
        <f>RSI!B1307</f>
        <v>2.17</v>
      </c>
      <c r="C1307" s="2">
        <f>RSI!I1307</f>
        <v>16.639936335174454</v>
      </c>
      <c r="D1307" s="2">
        <f>MACD!E1307</f>
        <v>5.2268079744021811E-2</v>
      </c>
      <c r="E1307" s="2">
        <f>MACD!F1307</f>
        <v>2.9486180528999026E-2</v>
      </c>
      <c r="F1307" s="2">
        <f>'Moving Avg'!D1307</f>
        <v>2.206</v>
      </c>
      <c r="G1307" s="2">
        <f>'Moving Avg'!F1307</f>
        <v>2.3214999999999999</v>
      </c>
      <c r="H1307" s="2">
        <f>'Moving Avg'!G1307</f>
        <v>2.3656000000000001</v>
      </c>
      <c r="I1307" s="2">
        <f>'Moving Avg'!H1307</f>
        <v>2.2005500000000016</v>
      </c>
      <c r="J1307" s="6" t="str">
        <f>OBV!F1307</f>
        <v>BEARISH</v>
      </c>
      <c r="K1307" s="6" t="str">
        <f>OBV!G1307</f>
        <v>WEAK</v>
      </c>
      <c r="L1307" s="6" t="str">
        <f>OBV!H1307</f>
        <v>CONFIRMED BEARISH</v>
      </c>
      <c r="M1307" s="8">
        <f t="shared" si="200"/>
        <v>50</v>
      </c>
      <c r="N1307" s="8">
        <f t="shared" si="201"/>
        <v>0</v>
      </c>
      <c r="O1307" s="8">
        <f t="shared" si="202"/>
        <v>50</v>
      </c>
      <c r="P1307" s="8">
        <f t="shared" si="203"/>
        <v>0</v>
      </c>
      <c r="Q1307" s="9">
        <f t="shared" si="204"/>
        <v>25</v>
      </c>
      <c r="R1307" s="9">
        <f t="shared" si="205"/>
        <v>27.5</v>
      </c>
      <c r="S1307" s="9">
        <f t="shared" si="206"/>
        <v>20</v>
      </c>
      <c r="T1307" s="9">
        <f t="shared" si="207"/>
        <v>25</v>
      </c>
      <c r="U1307" s="8">
        <f t="shared" si="208"/>
        <v>24.166666666666668</v>
      </c>
      <c r="V1307" s="8">
        <f t="shared" si="209"/>
        <v>24.375</v>
      </c>
    </row>
    <row r="1308" spans="1:22" ht="13.5" x14ac:dyDescent="0.25">
      <c r="A1308" s="3">
        <f>RSI!A1308</f>
        <v>44217</v>
      </c>
      <c r="B1308" s="2">
        <f>RSI!B1308</f>
        <v>2.29</v>
      </c>
      <c r="C1308" s="2">
        <f>RSI!I1308</f>
        <v>46.502943628463889</v>
      </c>
      <c r="D1308" s="2">
        <f>MACD!E1308</f>
        <v>5.3228608034103342E-2</v>
      </c>
      <c r="E1308" s="2">
        <f>MACD!F1308</f>
        <v>3.4234666030019893E-2</v>
      </c>
      <c r="F1308" s="2">
        <f>'Moving Avg'!D1308</f>
        <v>2.2119999999999997</v>
      </c>
      <c r="G1308" s="2">
        <f>'Moving Avg'!F1308</f>
        <v>2.3180000000000001</v>
      </c>
      <c r="H1308" s="2">
        <f>'Moving Avg'!G1308</f>
        <v>2.3664000000000001</v>
      </c>
      <c r="I1308" s="2">
        <f>'Moving Avg'!H1308</f>
        <v>2.2018000000000018</v>
      </c>
      <c r="J1308" s="6" t="str">
        <f>OBV!F1308</f>
        <v>BEARISH</v>
      </c>
      <c r="K1308" s="6" t="str">
        <f>OBV!G1308</f>
        <v>WEAK</v>
      </c>
      <c r="L1308" s="6" t="str">
        <f>OBV!H1308</f>
        <v>BEARISH DIVERGENCE</v>
      </c>
      <c r="M1308" s="8">
        <f t="shared" si="200"/>
        <v>25</v>
      </c>
      <c r="N1308" s="8">
        <f t="shared" si="201"/>
        <v>0</v>
      </c>
      <c r="O1308" s="8">
        <f t="shared" si="202"/>
        <v>50</v>
      </c>
      <c r="P1308" s="8">
        <f t="shared" si="203"/>
        <v>0</v>
      </c>
      <c r="Q1308" s="9">
        <f t="shared" si="204"/>
        <v>16.25</v>
      </c>
      <c r="R1308" s="9">
        <f t="shared" si="205"/>
        <v>22.5</v>
      </c>
      <c r="S1308" s="9">
        <f t="shared" si="206"/>
        <v>16.25</v>
      </c>
      <c r="T1308" s="9">
        <f t="shared" si="207"/>
        <v>18.75</v>
      </c>
      <c r="U1308" s="8">
        <f t="shared" si="208"/>
        <v>18.333333333333332</v>
      </c>
      <c r="V1308" s="8">
        <f t="shared" si="209"/>
        <v>18.4375</v>
      </c>
    </row>
    <row r="1309" spans="1:22" ht="13.5" x14ac:dyDescent="0.25">
      <c r="A1309" s="3">
        <f>RSI!A1309</f>
        <v>44218</v>
      </c>
      <c r="B1309" s="2">
        <f>RSI!B1309</f>
        <v>2.35</v>
      </c>
      <c r="C1309" s="2">
        <f>RSI!I1309</f>
        <v>55.153745534463674</v>
      </c>
      <c r="D1309" s="2">
        <f>MACD!E1309</f>
        <v>4.9727841218251356E-2</v>
      </c>
      <c r="E1309" s="2">
        <f>MACD!F1309</f>
        <v>3.7333301067666191E-2</v>
      </c>
      <c r="F1309" s="2">
        <f>'Moving Avg'!D1309</f>
        <v>2.23</v>
      </c>
      <c r="G1309" s="2">
        <f>'Moving Avg'!F1309</f>
        <v>2.3174999999999999</v>
      </c>
      <c r="H1309" s="2">
        <f>'Moving Avg'!G1309</f>
        <v>2.3683999999999998</v>
      </c>
      <c r="I1309" s="2">
        <f>'Moving Avg'!H1309</f>
        <v>2.2036500000000019</v>
      </c>
      <c r="J1309" s="6" t="str">
        <f>OBV!F1309</f>
        <v>BEARISH</v>
      </c>
      <c r="K1309" s="6" t="str">
        <f>OBV!G1309</f>
        <v>WEAK</v>
      </c>
      <c r="L1309" s="6" t="str">
        <f>OBV!H1309</f>
        <v>BEARISH DIVERGENCE</v>
      </c>
      <c r="M1309" s="8">
        <f t="shared" si="200"/>
        <v>25</v>
      </c>
      <c r="N1309" s="8">
        <f t="shared" si="201"/>
        <v>0</v>
      </c>
      <c r="O1309" s="8">
        <f t="shared" si="202"/>
        <v>50</v>
      </c>
      <c r="P1309" s="8">
        <f t="shared" si="203"/>
        <v>0</v>
      </c>
      <c r="Q1309" s="9">
        <f t="shared" si="204"/>
        <v>16.25</v>
      </c>
      <c r="R1309" s="9">
        <f t="shared" si="205"/>
        <v>22.5</v>
      </c>
      <c r="S1309" s="9">
        <f t="shared" si="206"/>
        <v>16.25</v>
      </c>
      <c r="T1309" s="9">
        <f t="shared" si="207"/>
        <v>18.75</v>
      </c>
      <c r="U1309" s="8">
        <f t="shared" si="208"/>
        <v>18.333333333333332</v>
      </c>
      <c r="V1309" s="8">
        <f t="shared" si="209"/>
        <v>18.4375</v>
      </c>
    </row>
    <row r="1310" spans="1:22" ht="13.5" x14ac:dyDescent="0.25">
      <c r="A1310" s="3">
        <f>RSI!A1310</f>
        <v>44221</v>
      </c>
      <c r="B1310" s="2">
        <f>RSI!B1310</f>
        <v>2.35</v>
      </c>
      <c r="C1310" s="2">
        <f>RSI!I1310</f>
        <v>55.153745534463667</v>
      </c>
      <c r="D1310" s="2">
        <f>MACD!E1310</f>
        <v>4.6532336263173324E-2</v>
      </c>
      <c r="E1310" s="2">
        <f>MACD!F1310</f>
        <v>3.9173108106767621E-2</v>
      </c>
      <c r="F1310" s="2">
        <f>'Moving Avg'!D1310</f>
        <v>2.266</v>
      </c>
      <c r="G1310" s="2">
        <f>'Moving Avg'!F1310</f>
        <v>2.3170000000000002</v>
      </c>
      <c r="H1310" s="2">
        <f>'Moving Avg'!G1310</f>
        <v>2.3694000000000002</v>
      </c>
      <c r="I1310" s="2">
        <f>'Moving Avg'!H1310</f>
        <v>2.205500000000002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0</v>
      </c>
      <c r="O1310" s="8">
        <f t="shared" si="202"/>
        <v>50</v>
      </c>
      <c r="P1310" s="8">
        <f t="shared" si="203"/>
        <v>83.5</v>
      </c>
      <c r="Q1310" s="9">
        <f t="shared" si="204"/>
        <v>28.774999999999999</v>
      </c>
      <c r="R1310" s="9">
        <f t="shared" si="205"/>
        <v>43.375</v>
      </c>
      <c r="S1310" s="9">
        <f t="shared" si="206"/>
        <v>53.825000000000003</v>
      </c>
      <c r="T1310" s="9">
        <f t="shared" si="207"/>
        <v>39.625</v>
      </c>
      <c r="U1310" s="8">
        <f t="shared" si="208"/>
        <v>41.991666666666667</v>
      </c>
      <c r="V1310" s="8">
        <f t="shared" si="209"/>
        <v>41.400000000000006</v>
      </c>
    </row>
    <row r="1311" spans="1:22" ht="13.5" x14ac:dyDescent="0.25">
      <c r="A1311" s="3">
        <f>RSI!A1311</f>
        <v>44222</v>
      </c>
      <c r="B1311" s="2">
        <f>RSI!B1311</f>
        <v>2.25</v>
      </c>
      <c r="C1311" s="2">
        <f>RSI!I1311</f>
        <v>42.019722408478621</v>
      </c>
      <c r="D1311" s="2">
        <f>MACD!E1311</f>
        <v>5.1019820001922511E-2</v>
      </c>
      <c r="E1311" s="2">
        <f>MACD!F1311</f>
        <v>4.1542450485798597E-2</v>
      </c>
      <c r="F1311" s="2">
        <f>'Moving Avg'!D1311</f>
        <v>2.282</v>
      </c>
      <c r="G1311" s="2">
        <f>'Moving Avg'!F1311</f>
        <v>2.3115000000000001</v>
      </c>
      <c r="H1311" s="2">
        <f>'Moving Avg'!G1311</f>
        <v>2.3672</v>
      </c>
      <c r="I1311" s="2">
        <f>'Moving Avg'!H1311</f>
        <v>2.206850000000002</v>
      </c>
      <c r="J1311" s="6" t="str">
        <f>OBV!F1311</f>
        <v>BULLISH</v>
      </c>
      <c r="K1311" s="6" t="str">
        <f>OBV!G1311</f>
        <v>NEUTRAL</v>
      </c>
      <c r="L1311" s="6" t="str">
        <f>OBV!H1311</f>
        <v>CONFIRMED BULLISH</v>
      </c>
      <c r="M1311" s="8">
        <f t="shared" si="200"/>
        <v>25</v>
      </c>
      <c r="N1311" s="8">
        <f t="shared" si="201"/>
        <v>0</v>
      </c>
      <c r="O1311" s="8">
        <f t="shared" si="202"/>
        <v>50</v>
      </c>
      <c r="P1311" s="8">
        <f t="shared" si="203"/>
        <v>83.5</v>
      </c>
      <c r="Q1311" s="9">
        <f t="shared" si="204"/>
        <v>28.774999999999999</v>
      </c>
      <c r="R1311" s="9">
        <f t="shared" si="205"/>
        <v>43.375</v>
      </c>
      <c r="S1311" s="9">
        <f t="shared" si="206"/>
        <v>53.825000000000003</v>
      </c>
      <c r="T1311" s="9">
        <f t="shared" si="207"/>
        <v>39.625</v>
      </c>
      <c r="U1311" s="8">
        <f t="shared" si="208"/>
        <v>41.991666666666667</v>
      </c>
      <c r="V1311" s="8">
        <f t="shared" si="209"/>
        <v>41.400000000000006</v>
      </c>
    </row>
    <row r="1312" spans="1:22" ht="13.5" x14ac:dyDescent="0.25">
      <c r="A1312" s="3">
        <f>RSI!A1312</f>
        <v>44223</v>
      </c>
      <c r="B1312" s="2">
        <f>RSI!B1312</f>
        <v>2.31</v>
      </c>
      <c r="C1312" s="2">
        <f>RSI!I1312</f>
        <v>49.751537776269792</v>
      </c>
      <c r="D1312" s="2">
        <f>MACD!E1312</f>
        <v>5.0763349198926555E-2</v>
      </c>
      <c r="E1312" s="2">
        <f>MACD!F1312</f>
        <v>4.3386630228424192E-2</v>
      </c>
      <c r="F1312" s="2">
        <f>'Moving Avg'!D1312</f>
        <v>2.31</v>
      </c>
      <c r="G1312" s="2">
        <f>'Moving Avg'!F1312</f>
        <v>2.3090000000000002</v>
      </c>
      <c r="H1312" s="2">
        <f>'Moving Avg'!G1312</f>
        <v>2.3653999999999997</v>
      </c>
      <c r="I1312" s="2">
        <f>'Moving Avg'!H1312</f>
        <v>2.2085000000000021</v>
      </c>
      <c r="J1312" s="6" t="str">
        <f>OBV!F1312</f>
        <v>BULLISH</v>
      </c>
      <c r="K1312" s="6" t="str">
        <f>OBV!G1312</f>
        <v>NEUTRAL</v>
      </c>
      <c r="L1312" s="6" t="str">
        <f>OBV!H1312</f>
        <v>CONFIRMED BULLISH</v>
      </c>
      <c r="M1312" s="8">
        <f t="shared" si="200"/>
        <v>25</v>
      </c>
      <c r="N1312" s="8">
        <f t="shared" si="201"/>
        <v>0</v>
      </c>
      <c r="O1312" s="8">
        <f t="shared" si="202"/>
        <v>50</v>
      </c>
      <c r="P1312" s="8">
        <f t="shared" si="203"/>
        <v>83.5</v>
      </c>
      <c r="Q1312" s="9">
        <f t="shared" si="204"/>
        <v>28.774999999999999</v>
      </c>
      <c r="R1312" s="9">
        <f t="shared" si="205"/>
        <v>43.375</v>
      </c>
      <c r="S1312" s="9">
        <f t="shared" si="206"/>
        <v>53.825000000000003</v>
      </c>
      <c r="T1312" s="9">
        <f t="shared" si="207"/>
        <v>39.625</v>
      </c>
      <c r="U1312" s="8">
        <f t="shared" si="208"/>
        <v>41.991666666666667</v>
      </c>
      <c r="V1312" s="8">
        <f t="shared" si="209"/>
        <v>41.400000000000006</v>
      </c>
    </row>
    <row r="1313" spans="1:22" ht="13.5" x14ac:dyDescent="0.25">
      <c r="A1313" s="3">
        <f>RSI!A1313</f>
        <v>44224</v>
      </c>
      <c r="B1313" s="2">
        <f>RSI!B1313</f>
        <v>2.31</v>
      </c>
      <c r="C1313" s="2">
        <f>RSI!I1313</f>
        <v>49.751537776269792</v>
      </c>
      <c r="D1313" s="2">
        <f>MACD!E1313</f>
        <v>3.5169096014824763E-2</v>
      </c>
      <c r="E1313" s="2">
        <f>MACD!F1313</f>
        <v>4.1743123385704309E-2</v>
      </c>
      <c r="F1313" s="2">
        <f>'Moving Avg'!D1313</f>
        <v>2.3140000000000001</v>
      </c>
      <c r="G1313" s="2">
        <f>'Moving Avg'!F1313</f>
        <v>2.3065000000000007</v>
      </c>
      <c r="H1313" s="2">
        <f>'Moving Avg'!G1313</f>
        <v>2.3645999999999998</v>
      </c>
      <c r="I1313" s="2">
        <f>'Moving Avg'!H1313</f>
        <v>2.2101500000000018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  <c r="M1313" s="8">
        <f t="shared" si="200"/>
        <v>25</v>
      </c>
      <c r="N1313" s="8">
        <f t="shared" si="201"/>
        <v>45</v>
      </c>
      <c r="O1313" s="8">
        <f t="shared" si="202"/>
        <v>50</v>
      </c>
      <c r="P1313" s="8">
        <f t="shared" si="203"/>
        <v>83.5</v>
      </c>
      <c r="Q1313" s="9">
        <f t="shared" si="204"/>
        <v>44.524999999999999</v>
      </c>
      <c r="R1313" s="9">
        <f t="shared" si="205"/>
        <v>52.375</v>
      </c>
      <c r="S1313" s="9">
        <f t="shared" si="206"/>
        <v>60.575000000000003</v>
      </c>
      <c r="T1313" s="9">
        <f t="shared" si="207"/>
        <v>50.875</v>
      </c>
      <c r="U1313" s="8">
        <f t="shared" si="208"/>
        <v>52.491666666666674</v>
      </c>
      <c r="V1313" s="8">
        <f t="shared" si="209"/>
        <v>52.087500000000006</v>
      </c>
    </row>
    <row r="1314" spans="1:22" ht="13.5" x14ac:dyDescent="0.25">
      <c r="A1314" s="3">
        <f>RSI!A1314</f>
        <v>44225</v>
      </c>
      <c r="B1314" s="2">
        <f>RSI!B1314</f>
        <v>2.31</v>
      </c>
      <c r="C1314" s="2">
        <f>RSI!I1314</f>
        <v>49.751537776269792</v>
      </c>
      <c r="D1314" s="2">
        <f>MACD!E1314</f>
        <v>2.1980788294917897E-2</v>
      </c>
      <c r="E1314" s="2">
        <f>MACD!F1314</f>
        <v>3.7790656367547026E-2</v>
      </c>
      <c r="F1314" s="2">
        <f>'Moving Avg'!D1314</f>
        <v>2.306</v>
      </c>
      <c r="G1314" s="2">
        <f>'Moving Avg'!F1314</f>
        <v>2.3040000000000007</v>
      </c>
      <c r="H1314" s="2">
        <f>'Moving Avg'!G1314</f>
        <v>2.3637999999999999</v>
      </c>
      <c r="I1314" s="2">
        <f>'Moving Avg'!H1314</f>
        <v>2.211800000000002</v>
      </c>
      <c r="J1314" s="6" t="str">
        <f>OBV!F1314</f>
        <v>BEARISH</v>
      </c>
      <c r="K1314" s="6" t="str">
        <f>OBV!G1314</f>
        <v>NEUTRAL</v>
      </c>
      <c r="L1314" s="6" t="str">
        <f>OBV!H1314</f>
        <v>CONFIRMED BEARISH</v>
      </c>
      <c r="M1314" s="8">
        <f t="shared" si="200"/>
        <v>25</v>
      </c>
      <c r="N1314" s="8">
        <f t="shared" si="201"/>
        <v>45</v>
      </c>
      <c r="O1314" s="8">
        <f t="shared" si="202"/>
        <v>50</v>
      </c>
      <c r="P1314" s="8">
        <f t="shared" si="203"/>
        <v>16.5</v>
      </c>
      <c r="Q1314" s="9">
        <f t="shared" si="204"/>
        <v>34.475000000000001</v>
      </c>
      <c r="R1314" s="9">
        <f t="shared" si="205"/>
        <v>35.625</v>
      </c>
      <c r="S1314" s="9">
        <f t="shared" si="206"/>
        <v>30.425000000000001</v>
      </c>
      <c r="T1314" s="9">
        <f t="shared" si="207"/>
        <v>34.125</v>
      </c>
      <c r="U1314" s="8">
        <f t="shared" si="208"/>
        <v>33.508333333333333</v>
      </c>
      <c r="V1314" s="8">
        <f t="shared" si="209"/>
        <v>33.662499999999994</v>
      </c>
    </row>
    <row r="1315" spans="1:22" ht="13.5" x14ac:dyDescent="0.25">
      <c r="A1315" s="3">
        <f>RSI!A1315</f>
        <v>44228</v>
      </c>
      <c r="B1315" s="2">
        <f>RSI!B1315</f>
        <v>2.31</v>
      </c>
      <c r="C1315" s="2">
        <f>RSI!I1315</f>
        <v>49.751537776269799</v>
      </c>
      <c r="D1315" s="2">
        <f>MACD!E1315</f>
        <v>-3.0183791585125519E-3</v>
      </c>
      <c r="E1315" s="2">
        <f>MACD!F1315</f>
        <v>2.9628849262335111E-2</v>
      </c>
      <c r="F1315" s="2">
        <f>'Moving Avg'!D1315</f>
        <v>2.2980000000000005</v>
      </c>
      <c r="G1315" s="2">
        <f>'Moving Avg'!F1315</f>
        <v>2.3015000000000008</v>
      </c>
      <c r="H1315" s="2">
        <f>'Moving Avg'!G1315</f>
        <v>2.363</v>
      </c>
      <c r="I1315" s="2">
        <f>'Moving Avg'!H1315</f>
        <v>2.2134500000000021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25</v>
      </c>
      <c r="N1315" s="8">
        <f t="shared" si="201"/>
        <v>100</v>
      </c>
      <c r="O1315" s="8">
        <f t="shared" si="202"/>
        <v>50</v>
      </c>
      <c r="P1315" s="8">
        <f t="shared" si="203"/>
        <v>16.5</v>
      </c>
      <c r="Q1315" s="9">
        <f t="shared" si="204"/>
        <v>53.725000000000001</v>
      </c>
      <c r="R1315" s="9">
        <f t="shared" si="205"/>
        <v>46.625</v>
      </c>
      <c r="S1315" s="9">
        <f t="shared" si="206"/>
        <v>38.674999999999997</v>
      </c>
      <c r="T1315" s="9">
        <f t="shared" si="207"/>
        <v>47.875</v>
      </c>
      <c r="U1315" s="8">
        <f t="shared" si="208"/>
        <v>46.341666666666661</v>
      </c>
      <c r="V1315" s="8">
        <f t="shared" si="209"/>
        <v>46.724999999999994</v>
      </c>
    </row>
    <row r="1316" spans="1:22" ht="13.5" x14ac:dyDescent="0.25">
      <c r="A1316" s="3">
        <f>RSI!A1316</f>
        <v>44229</v>
      </c>
      <c r="B1316" s="2">
        <f>RSI!B1316</f>
        <v>2.31</v>
      </c>
      <c r="C1316" s="2">
        <f>RSI!I1316</f>
        <v>49.751537776269799</v>
      </c>
      <c r="D1316" s="2">
        <f>MACD!E1316</f>
        <v>-2.4165665577485118E-2</v>
      </c>
      <c r="E1316" s="2">
        <f>MACD!F1316</f>
        <v>1.8869946294371064E-2</v>
      </c>
      <c r="F1316" s="2">
        <f>'Moving Avg'!D1316</f>
        <v>2.31</v>
      </c>
      <c r="G1316" s="2">
        <f>'Moving Avg'!F1316</f>
        <v>2.2990000000000008</v>
      </c>
      <c r="H1316" s="2">
        <f>'Moving Avg'!G1316</f>
        <v>2.3622000000000001</v>
      </c>
      <c r="I1316" s="2">
        <f>'Moving Avg'!H1316</f>
        <v>2.2149000000000019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  <c r="M1316" s="8">
        <f t="shared" si="200"/>
        <v>25</v>
      </c>
      <c r="N1316" s="8">
        <f t="shared" si="201"/>
        <v>100</v>
      </c>
      <c r="O1316" s="8">
        <f t="shared" si="202"/>
        <v>50</v>
      </c>
      <c r="P1316" s="8">
        <f t="shared" si="203"/>
        <v>83.5</v>
      </c>
      <c r="Q1316" s="9">
        <f t="shared" si="204"/>
        <v>63.774999999999999</v>
      </c>
      <c r="R1316" s="9">
        <f t="shared" si="205"/>
        <v>63.375</v>
      </c>
      <c r="S1316" s="9">
        <f t="shared" si="206"/>
        <v>68.825000000000003</v>
      </c>
      <c r="T1316" s="9">
        <f t="shared" si="207"/>
        <v>64.625</v>
      </c>
      <c r="U1316" s="8">
        <f t="shared" si="208"/>
        <v>65.325000000000003</v>
      </c>
      <c r="V1316" s="8">
        <f t="shared" si="209"/>
        <v>65.150000000000006</v>
      </c>
    </row>
    <row r="1317" spans="1:22" ht="13.5" x14ac:dyDescent="0.25">
      <c r="A1317" s="3">
        <f>RSI!A1317</f>
        <v>44230</v>
      </c>
      <c r="B1317" s="2">
        <f>RSI!B1317</f>
        <v>2.31</v>
      </c>
      <c r="C1317" s="2">
        <f>RSI!I1317</f>
        <v>49.751537776269799</v>
      </c>
      <c r="D1317" s="2">
        <f>MACD!E1317</f>
        <v>-4.2054101768104868E-2</v>
      </c>
      <c r="E1317" s="2">
        <f>MACD!F1317</f>
        <v>6.6851366818758782E-3</v>
      </c>
      <c r="F1317" s="2">
        <f>'Moving Avg'!D1317</f>
        <v>2.31</v>
      </c>
      <c r="G1317" s="2">
        <f>'Moving Avg'!F1317</f>
        <v>2.2965000000000009</v>
      </c>
      <c r="H1317" s="2">
        <f>'Moving Avg'!G1317</f>
        <v>2.3614000000000002</v>
      </c>
      <c r="I1317" s="2">
        <f>'Moving Avg'!H1317</f>
        <v>2.2160500000000014</v>
      </c>
      <c r="J1317" s="6" t="str">
        <f>OBV!F1317</f>
        <v>NEUTRAL</v>
      </c>
      <c r="K1317" s="6" t="str">
        <f>OBV!G1317</f>
        <v>NEUTRAL</v>
      </c>
      <c r="L1317" s="6" t="str">
        <f>OBV!H1317</f>
        <v>NEUTRAL</v>
      </c>
      <c r="M1317" s="8">
        <f t="shared" si="200"/>
        <v>25</v>
      </c>
      <c r="N1317" s="8">
        <f t="shared" si="201"/>
        <v>100</v>
      </c>
      <c r="O1317" s="8">
        <f t="shared" si="202"/>
        <v>50</v>
      </c>
      <c r="P1317" s="8">
        <f t="shared" si="203"/>
        <v>33</v>
      </c>
      <c r="Q1317" s="9">
        <f t="shared" si="204"/>
        <v>56.2</v>
      </c>
      <c r="R1317" s="9">
        <f t="shared" si="205"/>
        <v>50.75</v>
      </c>
      <c r="S1317" s="9">
        <f t="shared" si="206"/>
        <v>46.1</v>
      </c>
      <c r="T1317" s="9">
        <f t="shared" si="207"/>
        <v>52</v>
      </c>
      <c r="U1317" s="8">
        <f t="shared" si="208"/>
        <v>51.016666666666673</v>
      </c>
      <c r="V1317" s="8">
        <f t="shared" si="209"/>
        <v>51.262500000000003</v>
      </c>
    </row>
    <row r="1318" spans="1:22" ht="13.5" x14ac:dyDescent="0.25">
      <c r="A1318" s="3">
        <f>RSI!A1318</f>
        <v>44231</v>
      </c>
      <c r="B1318" s="2">
        <f>RSI!B1318</f>
        <v>2.31</v>
      </c>
      <c r="C1318" s="2">
        <f>RSI!I1318</f>
        <v>49.751537776269799</v>
      </c>
      <c r="D1318" s="2">
        <f>MACD!E1318</f>
        <v>-3.8723912438611841E-2</v>
      </c>
      <c r="E1318" s="2">
        <f>MACD!F1318</f>
        <v>-2.3966731422216652E-3</v>
      </c>
      <c r="F1318" s="2">
        <f>'Moving Avg'!D1318</f>
        <v>2.31</v>
      </c>
      <c r="G1318" s="2">
        <f>'Moving Avg'!F1318</f>
        <v>2.2940000000000009</v>
      </c>
      <c r="H1318" s="2">
        <f>'Moving Avg'!G1318</f>
        <v>2.3588000000000005</v>
      </c>
      <c r="I1318" s="2">
        <f>'Moving Avg'!H1318</f>
        <v>2.2174500000000017</v>
      </c>
      <c r="J1318" s="6" t="str">
        <f>OBV!F1318</f>
        <v>NEUTRAL</v>
      </c>
      <c r="K1318" s="6" t="str">
        <f>OBV!G1318</f>
        <v>NEUTRAL</v>
      </c>
      <c r="L1318" s="6" t="str">
        <f>OBV!H1318</f>
        <v>NEUTRAL</v>
      </c>
      <c r="M1318" s="8">
        <f t="shared" si="200"/>
        <v>25</v>
      </c>
      <c r="N1318" s="8">
        <f t="shared" si="201"/>
        <v>100</v>
      </c>
      <c r="O1318" s="8">
        <f t="shared" si="202"/>
        <v>50</v>
      </c>
      <c r="P1318" s="8">
        <f t="shared" si="203"/>
        <v>33</v>
      </c>
      <c r="Q1318" s="9">
        <f t="shared" si="204"/>
        <v>56.2</v>
      </c>
      <c r="R1318" s="9">
        <f t="shared" si="205"/>
        <v>50.75</v>
      </c>
      <c r="S1318" s="9">
        <f t="shared" si="206"/>
        <v>46.1</v>
      </c>
      <c r="T1318" s="9">
        <f t="shared" si="207"/>
        <v>52</v>
      </c>
      <c r="U1318" s="8">
        <f t="shared" si="208"/>
        <v>51.016666666666673</v>
      </c>
      <c r="V1318" s="8">
        <f t="shared" si="209"/>
        <v>51.262500000000003</v>
      </c>
    </row>
    <row r="1319" spans="1:22" ht="13.5" x14ac:dyDescent="0.25">
      <c r="A1319" s="3">
        <f>RSI!A1319</f>
        <v>44232</v>
      </c>
      <c r="B1319" s="2">
        <f>RSI!B1319</f>
        <v>2.31</v>
      </c>
      <c r="C1319" s="2">
        <f>RSI!I1319</f>
        <v>49.751537776269799</v>
      </c>
      <c r="D1319" s="2">
        <f>MACD!E1319</f>
        <v>-2.667064259426688E-2</v>
      </c>
      <c r="E1319" s="2">
        <f>MACD!F1319</f>
        <v>-7.2514670326307091E-3</v>
      </c>
      <c r="F1319" s="2">
        <f>'Moving Avg'!D1319</f>
        <v>2.31</v>
      </c>
      <c r="G1319" s="2">
        <f>'Moving Avg'!F1319</f>
        <v>2.2915000000000005</v>
      </c>
      <c r="H1319" s="2">
        <f>'Moving Avg'!G1319</f>
        <v>2.3562000000000003</v>
      </c>
      <c r="I1319" s="2">
        <f>'Moving Avg'!H1319</f>
        <v>2.2188500000000015</v>
      </c>
      <c r="J1319" s="6" t="str">
        <f>OBV!F1319</f>
        <v>NEUTRAL</v>
      </c>
      <c r="K1319" s="6" t="str">
        <f>OBV!G1319</f>
        <v>NEUTRAL</v>
      </c>
      <c r="L1319" s="6" t="str">
        <f>OBV!H1319</f>
        <v>NEUTRAL</v>
      </c>
      <c r="M1319" s="8">
        <f t="shared" si="200"/>
        <v>25</v>
      </c>
      <c r="N1319" s="8">
        <f t="shared" si="201"/>
        <v>45</v>
      </c>
      <c r="O1319" s="8">
        <f t="shared" si="202"/>
        <v>50</v>
      </c>
      <c r="P1319" s="8">
        <f t="shared" si="203"/>
        <v>33</v>
      </c>
      <c r="Q1319" s="9">
        <f t="shared" si="204"/>
        <v>36.950000000000003</v>
      </c>
      <c r="R1319" s="9">
        <f t="shared" si="205"/>
        <v>39.75</v>
      </c>
      <c r="S1319" s="9">
        <f t="shared" si="206"/>
        <v>37.85</v>
      </c>
      <c r="T1319" s="9">
        <f t="shared" si="207"/>
        <v>38.25</v>
      </c>
      <c r="U1319" s="8">
        <f t="shared" si="208"/>
        <v>38.183333333333337</v>
      </c>
      <c r="V1319" s="8">
        <f t="shared" si="209"/>
        <v>38.200000000000003</v>
      </c>
    </row>
    <row r="1320" spans="1:22" ht="13.5" x14ac:dyDescent="0.25">
      <c r="A1320" s="3">
        <f>RSI!A1320</f>
        <v>44235</v>
      </c>
      <c r="B1320" s="2">
        <f>RSI!B1320</f>
        <v>2.31</v>
      </c>
      <c r="C1320" s="2">
        <f>RSI!I1320</f>
        <v>49.751537776269799</v>
      </c>
      <c r="D1320" s="2">
        <f>MACD!E1320</f>
        <v>-1.646741815673991E-2</v>
      </c>
      <c r="E1320" s="2">
        <f>MACD!F1320</f>
        <v>-9.0946572574525496E-3</v>
      </c>
      <c r="F1320" s="2">
        <f>'Moving Avg'!D1320</f>
        <v>2.31</v>
      </c>
      <c r="G1320" s="2">
        <f>'Moving Avg'!F1320</f>
        <v>2.2890000000000006</v>
      </c>
      <c r="H1320" s="2">
        <f>'Moving Avg'!G1320</f>
        <v>2.3536000000000006</v>
      </c>
      <c r="I1320" s="2">
        <f>'Moving Avg'!H1320</f>
        <v>2.2202500000000014</v>
      </c>
      <c r="J1320" s="6" t="str">
        <f>OBV!F1320</f>
        <v>NEUTRAL</v>
      </c>
      <c r="K1320" s="6" t="str">
        <f>OBV!G1320</f>
        <v>NEUTRAL</v>
      </c>
      <c r="L1320" s="6" t="str">
        <f>OBV!H1320</f>
        <v>NEUTRAL</v>
      </c>
      <c r="M1320" s="8">
        <f t="shared" si="200"/>
        <v>25</v>
      </c>
      <c r="N1320" s="8">
        <f t="shared" si="201"/>
        <v>45</v>
      </c>
      <c r="O1320" s="8">
        <f t="shared" si="202"/>
        <v>50</v>
      </c>
      <c r="P1320" s="8">
        <f t="shared" si="203"/>
        <v>33</v>
      </c>
      <c r="Q1320" s="9">
        <f t="shared" si="204"/>
        <v>36.950000000000003</v>
      </c>
      <c r="R1320" s="9">
        <f t="shared" si="205"/>
        <v>39.75</v>
      </c>
      <c r="S1320" s="9">
        <f t="shared" si="206"/>
        <v>37.85</v>
      </c>
      <c r="T1320" s="9">
        <f t="shared" si="207"/>
        <v>38.25</v>
      </c>
      <c r="U1320" s="8">
        <f t="shared" si="208"/>
        <v>38.183333333333337</v>
      </c>
      <c r="V1320" s="8">
        <f t="shared" si="209"/>
        <v>38.200000000000003</v>
      </c>
    </row>
    <row r="1321" spans="1:22" ht="13.5" x14ac:dyDescent="0.25">
      <c r="A1321" s="3">
        <f>RSI!A1321</f>
        <v>44236</v>
      </c>
      <c r="B1321" s="2">
        <f>RSI!B1321</f>
        <v>2.21</v>
      </c>
      <c r="C1321" s="2">
        <f>RSI!I1321</f>
        <v>34.717864967764669</v>
      </c>
      <c r="D1321" s="2">
        <f>MACD!E1321</f>
        <v>-1.5807143532959866E-2</v>
      </c>
      <c r="E1321" s="2">
        <f>MACD!F1321</f>
        <v>-1.0437154512554014E-2</v>
      </c>
      <c r="F1321" s="2">
        <f>'Moving Avg'!D1321</f>
        <v>2.29</v>
      </c>
      <c r="G1321" s="2">
        <f>'Moving Avg'!F1321</f>
        <v>2.2815000000000003</v>
      </c>
      <c r="H1321" s="2">
        <f>'Moving Avg'!G1321</f>
        <v>2.3490000000000002</v>
      </c>
      <c r="I1321" s="2">
        <f>'Moving Avg'!H1321</f>
        <v>2.2208500000000013</v>
      </c>
      <c r="J1321" s="6" t="str">
        <f>OBV!F1321</f>
        <v>NEUTRAL</v>
      </c>
      <c r="K1321" s="6" t="str">
        <f>OBV!G1321</f>
        <v>NEUTRAL</v>
      </c>
      <c r="L1321" s="6" t="str">
        <f>OBV!H1321</f>
        <v>NEUTRAL</v>
      </c>
      <c r="M1321" s="8">
        <f t="shared" si="200"/>
        <v>25</v>
      </c>
      <c r="N1321" s="8">
        <f t="shared" si="201"/>
        <v>45</v>
      </c>
      <c r="O1321" s="8">
        <f t="shared" si="202"/>
        <v>50</v>
      </c>
      <c r="P1321" s="8">
        <f t="shared" si="203"/>
        <v>33</v>
      </c>
      <c r="Q1321" s="9">
        <f t="shared" si="204"/>
        <v>36.950000000000003</v>
      </c>
      <c r="R1321" s="9">
        <f t="shared" si="205"/>
        <v>39.75</v>
      </c>
      <c r="S1321" s="9">
        <f t="shared" si="206"/>
        <v>37.85</v>
      </c>
      <c r="T1321" s="9">
        <f t="shared" si="207"/>
        <v>38.25</v>
      </c>
      <c r="U1321" s="8">
        <f t="shared" si="208"/>
        <v>38.183333333333337</v>
      </c>
      <c r="V1321" s="8">
        <f t="shared" si="209"/>
        <v>38.200000000000003</v>
      </c>
    </row>
    <row r="1322" spans="1:22" ht="13.5" x14ac:dyDescent="0.25">
      <c r="A1322" s="3">
        <f>RSI!A1322</f>
        <v>44237</v>
      </c>
      <c r="B1322" s="2">
        <f>RSI!B1322</f>
        <v>2.21</v>
      </c>
      <c r="C1322" s="2">
        <f>RSI!I1322</f>
        <v>34.717864967764669</v>
      </c>
      <c r="D1322" s="2">
        <f>MACD!E1322</f>
        <v>-5.4230862803348323E-3</v>
      </c>
      <c r="E1322" s="2">
        <f>MACD!F1322</f>
        <v>-9.4343408661101778E-3</v>
      </c>
      <c r="F1322" s="2">
        <f>'Moving Avg'!D1322</f>
        <v>2.2700000000000005</v>
      </c>
      <c r="G1322" s="2">
        <f>'Moving Avg'!F1322</f>
        <v>2.274</v>
      </c>
      <c r="H1322" s="2">
        <f>'Moving Avg'!G1322</f>
        <v>2.3444000000000003</v>
      </c>
      <c r="I1322" s="2">
        <f>'Moving Avg'!H1322</f>
        <v>2.2214500000000013</v>
      </c>
      <c r="J1322" s="6" t="str">
        <f>OBV!F1322</f>
        <v>NEUTRAL</v>
      </c>
      <c r="K1322" s="6" t="str">
        <f>OBV!G1322</f>
        <v>NEUTRAL</v>
      </c>
      <c r="L1322" s="6" t="str">
        <f>OBV!H1322</f>
        <v>NEUTRAL</v>
      </c>
      <c r="M1322" s="8">
        <f t="shared" si="200"/>
        <v>25</v>
      </c>
      <c r="N1322" s="8">
        <f t="shared" si="201"/>
        <v>0</v>
      </c>
      <c r="O1322" s="8">
        <f t="shared" si="202"/>
        <v>50</v>
      </c>
      <c r="P1322" s="8">
        <f t="shared" si="203"/>
        <v>33</v>
      </c>
      <c r="Q1322" s="9">
        <f t="shared" si="204"/>
        <v>21.2</v>
      </c>
      <c r="R1322" s="9">
        <f t="shared" si="205"/>
        <v>30.75</v>
      </c>
      <c r="S1322" s="9">
        <f t="shared" si="206"/>
        <v>31.1</v>
      </c>
      <c r="T1322" s="9">
        <f t="shared" si="207"/>
        <v>27</v>
      </c>
      <c r="U1322" s="8">
        <f t="shared" si="208"/>
        <v>27.683333333333337</v>
      </c>
      <c r="V1322" s="8">
        <f t="shared" si="209"/>
        <v>27.512500000000003</v>
      </c>
    </row>
    <row r="1323" spans="1:22" ht="13.5" x14ac:dyDescent="0.25">
      <c r="A1323" s="3">
        <f>RSI!A1323</f>
        <v>44238</v>
      </c>
      <c r="B1323" s="2">
        <f>RSI!B1323</f>
        <v>2.21</v>
      </c>
      <c r="C1323" s="2">
        <f>RSI!I1323</f>
        <v>34.717864967764669</v>
      </c>
      <c r="D1323" s="2">
        <f>MACD!E1323</f>
        <v>3.9139738039764005E-3</v>
      </c>
      <c r="E1323" s="2">
        <f>MACD!F1323</f>
        <v>-6.7646779320928623E-3</v>
      </c>
      <c r="F1323" s="2">
        <f>'Moving Avg'!D1323</f>
        <v>2.25</v>
      </c>
      <c r="G1323" s="2">
        <f>'Moving Avg'!F1323</f>
        <v>2.2715000000000001</v>
      </c>
      <c r="H1323" s="2">
        <f>'Moving Avg'!G1323</f>
        <v>2.3384000000000005</v>
      </c>
      <c r="I1323" s="2">
        <f>'Moving Avg'!H1323</f>
        <v>2.2220500000000012</v>
      </c>
      <c r="J1323" s="6" t="str">
        <f>OBV!F1323</f>
        <v>NEUTRAL</v>
      </c>
      <c r="K1323" s="6" t="str">
        <f>OBV!G1323</f>
        <v>NEUTRAL</v>
      </c>
      <c r="L1323" s="6" t="str">
        <f>OBV!H1323</f>
        <v>NEUTRAL</v>
      </c>
      <c r="M1323" s="8">
        <f t="shared" si="200"/>
        <v>25</v>
      </c>
      <c r="N1323" s="8">
        <f t="shared" si="201"/>
        <v>0</v>
      </c>
      <c r="O1323" s="8">
        <f t="shared" si="202"/>
        <v>50</v>
      </c>
      <c r="P1323" s="8">
        <f t="shared" si="203"/>
        <v>33</v>
      </c>
      <c r="Q1323" s="9">
        <f t="shared" si="204"/>
        <v>21.2</v>
      </c>
      <c r="R1323" s="9">
        <f t="shared" si="205"/>
        <v>30.75</v>
      </c>
      <c r="S1323" s="9">
        <f t="shared" si="206"/>
        <v>31.1</v>
      </c>
      <c r="T1323" s="9">
        <f t="shared" si="207"/>
        <v>27</v>
      </c>
      <c r="U1323" s="8">
        <f t="shared" si="208"/>
        <v>27.683333333333337</v>
      </c>
      <c r="V1323" s="8">
        <f t="shared" si="209"/>
        <v>27.512500000000003</v>
      </c>
    </row>
    <row r="1324" spans="1:22" ht="13.5" x14ac:dyDescent="0.25">
      <c r="A1324" s="3">
        <f>RSI!A1324</f>
        <v>44239</v>
      </c>
      <c r="B1324" s="2">
        <f>RSI!B1324</f>
        <v>2.21</v>
      </c>
      <c r="C1324" s="2">
        <f>RSI!I1324</f>
        <v>34.717864967764669</v>
      </c>
      <c r="D1324" s="2">
        <f>MACD!E1324</f>
        <v>1.2324331718420289E-2</v>
      </c>
      <c r="E1324" s="2">
        <f>MACD!F1324</f>
        <v>-2.9468760019902319E-3</v>
      </c>
      <c r="F1324" s="2">
        <f>'Moving Avg'!D1324</f>
        <v>2.2299999999999995</v>
      </c>
      <c r="G1324" s="2">
        <f>'Moving Avg'!F1324</f>
        <v>2.2689999999999997</v>
      </c>
      <c r="H1324" s="2">
        <f>'Moving Avg'!G1324</f>
        <v>2.3324000000000003</v>
      </c>
      <c r="I1324" s="2">
        <f>'Moving Avg'!H1324</f>
        <v>2.2226500000000011</v>
      </c>
      <c r="J1324" s="6" t="str">
        <f>OBV!F1324</f>
        <v>NEUTRAL</v>
      </c>
      <c r="K1324" s="6" t="str">
        <f>OBV!G1324</f>
        <v>NEUTRAL</v>
      </c>
      <c r="L1324" s="6" t="str">
        <f>OBV!H1324</f>
        <v>NEUTRAL</v>
      </c>
      <c r="M1324" s="8">
        <f t="shared" si="200"/>
        <v>25</v>
      </c>
      <c r="N1324" s="8">
        <f t="shared" si="201"/>
        <v>0</v>
      </c>
      <c r="O1324" s="8">
        <f t="shared" si="202"/>
        <v>50</v>
      </c>
      <c r="P1324" s="8">
        <f t="shared" si="203"/>
        <v>33</v>
      </c>
      <c r="Q1324" s="9">
        <f t="shared" si="204"/>
        <v>21.2</v>
      </c>
      <c r="R1324" s="9">
        <f t="shared" si="205"/>
        <v>30.75</v>
      </c>
      <c r="S1324" s="9">
        <f t="shared" si="206"/>
        <v>31.1</v>
      </c>
      <c r="T1324" s="9">
        <f t="shared" si="207"/>
        <v>27</v>
      </c>
      <c r="U1324" s="8">
        <f t="shared" si="208"/>
        <v>27.683333333333337</v>
      </c>
      <c r="V1324" s="8">
        <f t="shared" si="209"/>
        <v>27.512500000000003</v>
      </c>
    </row>
    <row r="1325" spans="1:22" ht="13.5" x14ac:dyDescent="0.25">
      <c r="A1325" s="3">
        <f>RSI!A1325</f>
        <v>44242</v>
      </c>
      <c r="B1325" s="2">
        <f>RSI!B1325</f>
        <v>2.12</v>
      </c>
      <c r="C1325" s="2">
        <f>RSI!I1325</f>
        <v>25.419496187045866</v>
      </c>
      <c r="D1325" s="2">
        <f>MACD!E1325</f>
        <v>2.6579463056307429E-2</v>
      </c>
      <c r="E1325" s="2">
        <f>MACD!F1325</f>
        <v>2.9583918096693002E-3</v>
      </c>
      <c r="F1325" s="2">
        <f>'Moving Avg'!D1325</f>
        <v>2.1920000000000002</v>
      </c>
      <c r="G1325" s="2">
        <f>'Moving Avg'!F1325</f>
        <v>2.2664999999999997</v>
      </c>
      <c r="H1325" s="2">
        <f>'Moving Avg'!G1325</f>
        <v>2.3232000000000004</v>
      </c>
      <c r="I1325" s="2">
        <f>'Moving Avg'!H1325</f>
        <v>2.2231000000000014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  <c r="M1325" s="8">
        <f t="shared" si="200"/>
        <v>50</v>
      </c>
      <c r="N1325" s="8">
        <f t="shared" si="201"/>
        <v>0</v>
      </c>
      <c r="O1325" s="8">
        <f t="shared" si="202"/>
        <v>0</v>
      </c>
      <c r="P1325" s="8">
        <f t="shared" si="203"/>
        <v>16.5</v>
      </c>
      <c r="Q1325" s="9">
        <f t="shared" si="204"/>
        <v>19.975000000000001</v>
      </c>
      <c r="R1325" s="9">
        <f t="shared" si="205"/>
        <v>14.125</v>
      </c>
      <c r="S1325" s="9">
        <f t="shared" si="206"/>
        <v>14.925000000000001</v>
      </c>
      <c r="T1325" s="9">
        <f t="shared" si="207"/>
        <v>16.625</v>
      </c>
      <c r="U1325" s="8">
        <f t="shared" si="208"/>
        <v>16.341666666666669</v>
      </c>
      <c r="V1325" s="8">
        <f t="shared" si="209"/>
        <v>16.412500000000001</v>
      </c>
    </row>
    <row r="1326" spans="1:22" ht="13.5" x14ac:dyDescent="0.25">
      <c r="A1326" s="3">
        <f>RSI!A1326</f>
        <v>44243</v>
      </c>
      <c r="B1326" s="2">
        <f>RSI!B1326</f>
        <v>2.12</v>
      </c>
      <c r="C1326" s="2">
        <f>RSI!I1326</f>
        <v>25.419496187045866</v>
      </c>
      <c r="D1326" s="2">
        <f>MACD!E1326</f>
        <v>3.9610355551161103E-2</v>
      </c>
      <c r="E1326" s="2">
        <f>MACD!F1326</f>
        <v>1.028878455796766E-2</v>
      </c>
      <c r="F1326" s="2">
        <f>'Moving Avg'!D1326</f>
        <v>2.1740000000000004</v>
      </c>
      <c r="G1326" s="2">
        <f>'Moving Avg'!F1326</f>
        <v>2.2639999999999998</v>
      </c>
      <c r="H1326" s="2">
        <f>'Moving Avg'!G1326</f>
        <v>2.3148</v>
      </c>
      <c r="I1326" s="2">
        <f>'Moving Avg'!H1326</f>
        <v>2.2235500000000012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  <c r="M1326" s="8">
        <f t="shared" si="200"/>
        <v>50</v>
      </c>
      <c r="N1326" s="8">
        <f t="shared" si="201"/>
        <v>0</v>
      </c>
      <c r="O1326" s="8">
        <f t="shared" si="202"/>
        <v>0</v>
      </c>
      <c r="P1326" s="8">
        <f t="shared" si="203"/>
        <v>16.5</v>
      </c>
      <c r="Q1326" s="9">
        <f t="shared" si="204"/>
        <v>19.975000000000001</v>
      </c>
      <c r="R1326" s="9">
        <f t="shared" si="205"/>
        <v>14.125</v>
      </c>
      <c r="S1326" s="9">
        <f t="shared" si="206"/>
        <v>14.925000000000001</v>
      </c>
      <c r="T1326" s="9">
        <f t="shared" si="207"/>
        <v>16.625</v>
      </c>
      <c r="U1326" s="8">
        <f t="shared" si="208"/>
        <v>16.341666666666669</v>
      </c>
      <c r="V1326" s="8">
        <f t="shared" si="209"/>
        <v>16.412500000000001</v>
      </c>
    </row>
    <row r="1327" spans="1:22" ht="13.5" x14ac:dyDescent="0.25">
      <c r="A1327" s="3">
        <f>RSI!A1327</f>
        <v>44244</v>
      </c>
      <c r="B1327" s="2">
        <f>RSI!B1327</f>
        <v>2.12</v>
      </c>
      <c r="C1327" s="2">
        <f>RSI!I1327</f>
        <v>25.419496187045866</v>
      </c>
      <c r="D1327" s="2">
        <f>MACD!E1327</f>
        <v>5.1533586359936212E-2</v>
      </c>
      <c r="E1327" s="2">
        <f>MACD!F1327</f>
        <v>1.8537744918361371E-2</v>
      </c>
      <c r="F1327" s="2">
        <f>'Moving Avg'!D1327</f>
        <v>2.1560000000000001</v>
      </c>
      <c r="G1327" s="2">
        <f>'Moving Avg'!F1327</f>
        <v>2.2614999999999994</v>
      </c>
      <c r="H1327" s="2">
        <f>'Moving Avg'!G1327</f>
        <v>2.3064</v>
      </c>
      <c r="I1327" s="2">
        <f>'Moving Avg'!H1327</f>
        <v>2.2240000000000015</v>
      </c>
      <c r="J1327" s="6" t="str">
        <f>OBV!F1327</f>
        <v>BEARISH</v>
      </c>
      <c r="K1327" s="6" t="str">
        <f>OBV!G1327</f>
        <v>NEUTRAL</v>
      </c>
      <c r="L1327" s="6" t="str">
        <f>OBV!H1327</f>
        <v>CONFIRMED BEARISH</v>
      </c>
      <c r="M1327" s="8">
        <f t="shared" si="200"/>
        <v>50</v>
      </c>
      <c r="N1327" s="8">
        <f t="shared" si="201"/>
        <v>0</v>
      </c>
      <c r="O1327" s="8">
        <f t="shared" si="202"/>
        <v>0</v>
      </c>
      <c r="P1327" s="8">
        <f t="shared" si="203"/>
        <v>16.5</v>
      </c>
      <c r="Q1327" s="9">
        <f t="shared" si="204"/>
        <v>19.975000000000001</v>
      </c>
      <c r="R1327" s="9">
        <f t="shared" si="205"/>
        <v>14.125</v>
      </c>
      <c r="S1327" s="9">
        <f t="shared" si="206"/>
        <v>14.925000000000001</v>
      </c>
      <c r="T1327" s="9">
        <f t="shared" si="207"/>
        <v>16.625</v>
      </c>
      <c r="U1327" s="8">
        <f t="shared" si="208"/>
        <v>16.341666666666669</v>
      </c>
      <c r="V1327" s="8">
        <f t="shared" si="209"/>
        <v>16.412500000000001</v>
      </c>
    </row>
    <row r="1328" spans="1:22" ht="13.5" x14ac:dyDescent="0.25">
      <c r="A1328" s="3">
        <f>RSI!A1328</f>
        <v>44245</v>
      </c>
      <c r="B1328" s="2">
        <f>RSI!B1328</f>
        <v>2.1800000000000002</v>
      </c>
      <c r="C1328" s="2">
        <f>RSI!I1328</f>
        <v>39.018693440641819</v>
      </c>
      <c r="D1328" s="2">
        <f>MACD!E1328</f>
        <v>5.8008669342766161E-2</v>
      </c>
      <c r="E1328" s="2">
        <f>MACD!F1328</f>
        <v>2.643192980324233E-2</v>
      </c>
      <c r="F1328" s="2">
        <f>'Moving Avg'!D1328</f>
        <v>2.15</v>
      </c>
      <c r="G1328" s="2">
        <f>'Moving Avg'!F1328</f>
        <v>2.2559999999999993</v>
      </c>
      <c r="H1328" s="2">
        <f>'Moving Avg'!G1328</f>
        <v>2.3014000000000001</v>
      </c>
      <c r="I1328" s="2">
        <f>'Moving Avg'!H1328</f>
        <v>2.2247500000000016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  <c r="M1328" s="8">
        <f t="shared" si="200"/>
        <v>25</v>
      </c>
      <c r="N1328" s="8">
        <f t="shared" si="201"/>
        <v>0</v>
      </c>
      <c r="O1328" s="8">
        <f t="shared" si="202"/>
        <v>0</v>
      </c>
      <c r="P1328" s="8">
        <f t="shared" si="203"/>
        <v>16.5</v>
      </c>
      <c r="Q1328" s="9">
        <f t="shared" si="204"/>
        <v>11.225</v>
      </c>
      <c r="R1328" s="9">
        <f t="shared" si="205"/>
        <v>9.125</v>
      </c>
      <c r="S1328" s="9">
        <f t="shared" si="206"/>
        <v>11.175000000000001</v>
      </c>
      <c r="T1328" s="9">
        <f t="shared" si="207"/>
        <v>10.375</v>
      </c>
      <c r="U1328" s="8">
        <f t="shared" si="208"/>
        <v>10.508333333333335</v>
      </c>
      <c r="V1328" s="8">
        <f t="shared" si="209"/>
        <v>10.475000000000001</v>
      </c>
    </row>
    <row r="1329" spans="1:22" ht="13.5" x14ac:dyDescent="0.25">
      <c r="A1329" s="3">
        <f>RSI!A1329</f>
        <v>44246</v>
      </c>
      <c r="B1329" s="2">
        <f>RSI!B1329</f>
        <v>2.1800000000000002</v>
      </c>
      <c r="C1329" s="2">
        <f>RSI!I1329</f>
        <v>39.018693440641826</v>
      </c>
      <c r="D1329" s="2">
        <f>MACD!E1329</f>
        <v>6.3902154080393903E-2</v>
      </c>
      <c r="E1329" s="2">
        <f>MACD!F1329</f>
        <v>3.3925974658672649E-2</v>
      </c>
      <c r="F1329" s="2">
        <f>'Moving Avg'!D1329</f>
        <v>2.1440000000000001</v>
      </c>
      <c r="G1329" s="2">
        <f>'Moving Avg'!F1329</f>
        <v>2.2474999999999996</v>
      </c>
      <c r="H1329" s="2">
        <f>'Moving Avg'!G1329</f>
        <v>2.2968000000000002</v>
      </c>
      <c r="I1329" s="2">
        <f>'Moving Avg'!H1329</f>
        <v>2.2255000000000016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  <c r="M1329" s="8">
        <f t="shared" si="200"/>
        <v>25</v>
      </c>
      <c r="N1329" s="8">
        <f t="shared" si="201"/>
        <v>0</v>
      </c>
      <c r="O1329" s="8">
        <f t="shared" si="202"/>
        <v>0</v>
      </c>
      <c r="P1329" s="8">
        <f t="shared" si="203"/>
        <v>16.5</v>
      </c>
      <c r="Q1329" s="9">
        <f t="shared" si="204"/>
        <v>11.225</v>
      </c>
      <c r="R1329" s="9">
        <f t="shared" si="205"/>
        <v>9.125</v>
      </c>
      <c r="S1329" s="9">
        <f t="shared" si="206"/>
        <v>11.175000000000001</v>
      </c>
      <c r="T1329" s="9">
        <f t="shared" si="207"/>
        <v>10.375</v>
      </c>
      <c r="U1329" s="8">
        <f t="shared" si="208"/>
        <v>10.508333333333335</v>
      </c>
      <c r="V1329" s="8">
        <f t="shared" si="209"/>
        <v>10.475000000000001</v>
      </c>
    </row>
    <row r="1330" spans="1:22" ht="13.5" x14ac:dyDescent="0.25">
      <c r="A1330" s="3">
        <f>RSI!A1330</f>
        <v>44249</v>
      </c>
      <c r="B1330" s="2">
        <f>RSI!B1330</f>
        <v>2.1800000000000002</v>
      </c>
      <c r="C1330" s="2">
        <f>RSI!I1330</f>
        <v>39.018693440641819</v>
      </c>
      <c r="D1330" s="2">
        <f>MACD!E1330</f>
        <v>6.9272808457960799E-2</v>
      </c>
      <c r="E1330" s="2">
        <f>MACD!F1330</f>
        <v>4.0995341418530284E-2</v>
      </c>
      <c r="F1330" s="2">
        <f>'Moving Avg'!D1330</f>
        <v>2.1559999999999997</v>
      </c>
      <c r="G1330" s="2">
        <f>'Moving Avg'!F1330</f>
        <v>2.2389999999999999</v>
      </c>
      <c r="H1330" s="2">
        <f>'Moving Avg'!G1330</f>
        <v>2.2942</v>
      </c>
      <c r="I1330" s="2">
        <f>'Moving Avg'!H1330</f>
        <v>2.2262500000000016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  <c r="M1330" s="8">
        <f t="shared" si="200"/>
        <v>25</v>
      </c>
      <c r="N1330" s="8">
        <f t="shared" si="201"/>
        <v>0</v>
      </c>
      <c r="O1330" s="8">
        <f t="shared" si="202"/>
        <v>0</v>
      </c>
      <c r="P1330" s="8">
        <f t="shared" si="203"/>
        <v>83.5</v>
      </c>
      <c r="Q1330" s="9">
        <f t="shared" si="204"/>
        <v>21.274999999999999</v>
      </c>
      <c r="R1330" s="9">
        <f t="shared" si="205"/>
        <v>25.875</v>
      </c>
      <c r="S1330" s="9">
        <f t="shared" si="206"/>
        <v>41.325000000000003</v>
      </c>
      <c r="T1330" s="9">
        <f t="shared" si="207"/>
        <v>27.125</v>
      </c>
      <c r="U1330" s="8">
        <f t="shared" si="208"/>
        <v>29.491666666666664</v>
      </c>
      <c r="V1330" s="8">
        <f t="shared" si="209"/>
        <v>28.9</v>
      </c>
    </row>
    <row r="1331" spans="1:22" ht="13.5" x14ac:dyDescent="0.25">
      <c r="A1331" s="3">
        <f>RSI!A1331</f>
        <v>44250</v>
      </c>
      <c r="B1331" s="2">
        <f>RSI!B1331</f>
        <v>2.1800000000000002</v>
      </c>
      <c r="C1331" s="2">
        <f>RSI!I1331</f>
        <v>39.018693440641819</v>
      </c>
      <c r="D1331" s="2">
        <f>MACD!E1331</f>
        <v>5.8788018486448212E-2</v>
      </c>
      <c r="E1331" s="2">
        <f>MACD!F1331</f>
        <v>4.455387683211387E-2</v>
      </c>
      <c r="F1331" s="2">
        <f>'Moving Avg'!D1331</f>
        <v>2.1680000000000001</v>
      </c>
      <c r="G1331" s="2">
        <f>'Moving Avg'!F1331</f>
        <v>2.2355</v>
      </c>
      <c r="H1331" s="2">
        <f>'Moving Avg'!G1331</f>
        <v>2.2916000000000007</v>
      </c>
      <c r="I1331" s="2">
        <f>'Moving Avg'!H1331</f>
        <v>2.2270000000000021</v>
      </c>
      <c r="J1331" s="6" t="str">
        <f>OBV!F1331</f>
        <v>BULLISH</v>
      </c>
      <c r="K1331" s="6" t="str">
        <f>OBV!G1331</f>
        <v>NEUTRAL</v>
      </c>
      <c r="L1331" s="6" t="str">
        <f>OBV!H1331</f>
        <v>CONFIRMED BULLISH</v>
      </c>
      <c r="M1331" s="8">
        <f t="shared" si="200"/>
        <v>25</v>
      </c>
      <c r="N1331" s="8">
        <f t="shared" si="201"/>
        <v>0</v>
      </c>
      <c r="O1331" s="8">
        <f t="shared" si="202"/>
        <v>0</v>
      </c>
      <c r="P1331" s="8">
        <f t="shared" si="203"/>
        <v>83.5</v>
      </c>
      <c r="Q1331" s="9">
        <f t="shared" si="204"/>
        <v>21.274999999999999</v>
      </c>
      <c r="R1331" s="9">
        <f t="shared" si="205"/>
        <v>25.875</v>
      </c>
      <c r="S1331" s="9">
        <f t="shared" si="206"/>
        <v>41.325000000000003</v>
      </c>
      <c r="T1331" s="9">
        <f t="shared" si="207"/>
        <v>27.125</v>
      </c>
      <c r="U1331" s="8">
        <f t="shared" si="208"/>
        <v>29.491666666666664</v>
      </c>
      <c r="V1331" s="8">
        <f t="shared" si="209"/>
        <v>28.9</v>
      </c>
    </row>
    <row r="1332" spans="1:22" ht="13.5" x14ac:dyDescent="0.25">
      <c r="A1332" s="3">
        <f>RSI!A1332</f>
        <v>44251</v>
      </c>
      <c r="B1332" s="2">
        <f>RSI!B1332</f>
        <v>2.1800000000000002</v>
      </c>
      <c r="C1332" s="2">
        <f>RSI!I1332</f>
        <v>39.018693440641826</v>
      </c>
      <c r="D1332" s="2">
        <f>MACD!E1332</f>
        <v>5.0245370862198158E-2</v>
      </c>
      <c r="E1332" s="2">
        <f>MACD!F1332</f>
        <v>4.569217563813073E-2</v>
      </c>
      <c r="F1332" s="2">
        <f>'Moving Avg'!D1332</f>
        <v>2.1800000000000002</v>
      </c>
      <c r="G1332" s="2">
        <f>'Moving Avg'!F1332</f>
        <v>2.2290000000000001</v>
      </c>
      <c r="H1332" s="2">
        <f>'Moving Avg'!G1332</f>
        <v>2.2878000000000007</v>
      </c>
      <c r="I1332" s="2">
        <f>'Moving Avg'!H1332</f>
        <v>2.2274500000000019</v>
      </c>
      <c r="J1332" s="6" t="str">
        <f>OBV!F1332</f>
        <v>BULLISH</v>
      </c>
      <c r="K1332" s="6" t="str">
        <f>OBV!G1332</f>
        <v>NEUTRAL</v>
      </c>
      <c r="L1332" s="6" t="str">
        <f>OBV!H1332</f>
        <v>CONFIRMED BULLISH</v>
      </c>
      <c r="M1332" s="8">
        <f t="shared" si="200"/>
        <v>25</v>
      </c>
      <c r="N1332" s="8">
        <f t="shared" si="201"/>
        <v>0</v>
      </c>
      <c r="O1332" s="8">
        <f t="shared" si="202"/>
        <v>0</v>
      </c>
      <c r="P1332" s="8">
        <f t="shared" si="203"/>
        <v>83.5</v>
      </c>
      <c r="Q1332" s="9">
        <f t="shared" si="204"/>
        <v>21.274999999999999</v>
      </c>
      <c r="R1332" s="9">
        <f t="shared" si="205"/>
        <v>25.875</v>
      </c>
      <c r="S1332" s="9">
        <f t="shared" si="206"/>
        <v>41.325000000000003</v>
      </c>
      <c r="T1332" s="9">
        <f t="shared" si="207"/>
        <v>27.125</v>
      </c>
      <c r="U1332" s="8">
        <f t="shared" si="208"/>
        <v>29.491666666666664</v>
      </c>
      <c r="V1332" s="8">
        <f t="shared" si="209"/>
        <v>28.9</v>
      </c>
    </row>
    <row r="1333" spans="1:22" ht="13.5" x14ac:dyDescent="0.25">
      <c r="A1333" s="3">
        <f>RSI!A1333</f>
        <v>44252</v>
      </c>
      <c r="B1333" s="2">
        <f>RSI!B1333</f>
        <v>2.1800000000000002</v>
      </c>
      <c r="C1333" s="2">
        <f>RSI!I1333</f>
        <v>39.018693440641819</v>
      </c>
      <c r="D1333" s="2">
        <f>MACD!E1333</f>
        <v>4.3321696844769164E-2</v>
      </c>
      <c r="E1333" s="2">
        <f>MACD!F1333</f>
        <v>4.5218079879458417E-2</v>
      </c>
      <c r="F1333" s="2">
        <f>'Moving Avg'!D1333</f>
        <v>2.1800000000000002</v>
      </c>
      <c r="G1333" s="2">
        <f>'Moving Avg'!F1333</f>
        <v>2.2225000000000006</v>
      </c>
      <c r="H1333" s="2">
        <f>'Moving Avg'!G1333</f>
        <v>2.2840000000000007</v>
      </c>
      <c r="I1333" s="2">
        <f>'Moving Avg'!H1333</f>
        <v>2.2279000000000018</v>
      </c>
      <c r="J1333" s="6" t="str">
        <f>OBV!F1333</f>
        <v>NEUTRAL</v>
      </c>
      <c r="K1333" s="6" t="str">
        <f>OBV!G1333</f>
        <v>NEUTRAL</v>
      </c>
      <c r="L1333" s="6" t="str">
        <f>OBV!H1333</f>
        <v>NEUTRAL</v>
      </c>
      <c r="M1333" s="8">
        <f t="shared" si="200"/>
        <v>25</v>
      </c>
      <c r="N1333" s="8">
        <f t="shared" si="201"/>
        <v>45</v>
      </c>
      <c r="O1333" s="8">
        <f t="shared" si="202"/>
        <v>0</v>
      </c>
      <c r="P1333" s="8">
        <f t="shared" si="203"/>
        <v>33</v>
      </c>
      <c r="Q1333" s="9">
        <f t="shared" si="204"/>
        <v>29.45</v>
      </c>
      <c r="R1333" s="9">
        <f t="shared" si="205"/>
        <v>22.25</v>
      </c>
      <c r="S1333" s="9">
        <f t="shared" si="206"/>
        <v>25.35</v>
      </c>
      <c r="T1333" s="9">
        <f t="shared" si="207"/>
        <v>25.75</v>
      </c>
      <c r="U1333" s="8">
        <f t="shared" si="208"/>
        <v>25.683333333333337</v>
      </c>
      <c r="V1333" s="8">
        <f t="shared" si="209"/>
        <v>25.700000000000003</v>
      </c>
    </row>
    <row r="1334" spans="1:22" ht="13.5" x14ac:dyDescent="0.25">
      <c r="A1334" s="3">
        <f>RSI!A1334</f>
        <v>44253</v>
      </c>
      <c r="B1334" s="2">
        <f>RSI!B1334</f>
        <v>2.1800000000000002</v>
      </c>
      <c r="C1334" s="2">
        <f>RSI!I1334</f>
        <v>39.018693440641819</v>
      </c>
      <c r="D1334" s="2">
        <f>MACD!E1334</f>
        <v>3.7745351710376074E-2</v>
      </c>
      <c r="E1334" s="2">
        <f>MACD!F1334</f>
        <v>4.3723534245641946E-2</v>
      </c>
      <c r="F1334" s="2">
        <f>'Moving Avg'!D1334</f>
        <v>2.1800000000000002</v>
      </c>
      <c r="G1334" s="2">
        <f>'Moving Avg'!F1334</f>
        <v>2.2160000000000002</v>
      </c>
      <c r="H1334" s="2">
        <f>'Moving Avg'!G1334</f>
        <v>2.2802000000000011</v>
      </c>
      <c r="I1334" s="2">
        <f>'Moving Avg'!H1334</f>
        <v>2.2283500000000021</v>
      </c>
      <c r="J1334" s="6" t="str">
        <f>OBV!F1334</f>
        <v>NEUTRAL</v>
      </c>
      <c r="K1334" s="6" t="str">
        <f>OBV!G1334</f>
        <v>NEUTRAL</v>
      </c>
      <c r="L1334" s="6" t="str">
        <f>OBV!H1334</f>
        <v>NEUTRAL</v>
      </c>
      <c r="M1334" s="8">
        <f t="shared" si="200"/>
        <v>25</v>
      </c>
      <c r="N1334" s="8">
        <f t="shared" si="201"/>
        <v>45</v>
      </c>
      <c r="O1334" s="8">
        <f t="shared" si="202"/>
        <v>0</v>
      </c>
      <c r="P1334" s="8">
        <f t="shared" si="203"/>
        <v>33</v>
      </c>
      <c r="Q1334" s="9">
        <f t="shared" si="204"/>
        <v>29.45</v>
      </c>
      <c r="R1334" s="9">
        <f t="shared" si="205"/>
        <v>22.25</v>
      </c>
      <c r="S1334" s="9">
        <f t="shared" si="206"/>
        <v>25.35</v>
      </c>
      <c r="T1334" s="9">
        <f t="shared" si="207"/>
        <v>25.75</v>
      </c>
      <c r="U1334" s="8">
        <f t="shared" si="208"/>
        <v>25.683333333333337</v>
      </c>
      <c r="V1334" s="8">
        <f t="shared" si="209"/>
        <v>25.700000000000003</v>
      </c>
    </row>
    <row r="1335" spans="1:22" ht="13.5" x14ac:dyDescent="0.25">
      <c r="A1335" s="3">
        <f>RSI!A1335</f>
        <v>44256</v>
      </c>
      <c r="B1335" s="2">
        <f>RSI!B1335</f>
        <v>2.1800000000000002</v>
      </c>
      <c r="C1335" s="2">
        <f>RSI!I1335</f>
        <v>39.018693440641819</v>
      </c>
      <c r="D1335" s="2">
        <f>MACD!E1335</f>
        <v>1.9442000374764401E-2</v>
      </c>
      <c r="E1335" s="2">
        <f>MACD!F1335</f>
        <v>3.8867227471466433E-2</v>
      </c>
      <c r="F1335" s="2">
        <f>'Moving Avg'!D1335</f>
        <v>2.1800000000000002</v>
      </c>
      <c r="G1335" s="2">
        <f>'Moving Avg'!F1335</f>
        <v>2.2095000000000002</v>
      </c>
      <c r="H1335" s="2">
        <f>'Moving Avg'!G1335</f>
        <v>2.2764000000000011</v>
      </c>
      <c r="I1335" s="2">
        <f>'Moving Avg'!H1335</f>
        <v>2.2288000000000019</v>
      </c>
      <c r="J1335" s="6" t="str">
        <f>OBV!F1335</f>
        <v>NEUTRAL</v>
      </c>
      <c r="K1335" s="6" t="str">
        <f>OBV!G1335</f>
        <v>NEUTRAL</v>
      </c>
      <c r="L1335" s="6" t="str">
        <f>OBV!H1335</f>
        <v>NEUTRAL</v>
      </c>
      <c r="M1335" s="8">
        <f t="shared" si="200"/>
        <v>25</v>
      </c>
      <c r="N1335" s="8">
        <f t="shared" si="201"/>
        <v>45</v>
      </c>
      <c r="O1335" s="8">
        <f t="shared" si="202"/>
        <v>0</v>
      </c>
      <c r="P1335" s="8">
        <f t="shared" si="203"/>
        <v>33</v>
      </c>
      <c r="Q1335" s="9">
        <f t="shared" si="204"/>
        <v>29.45</v>
      </c>
      <c r="R1335" s="9">
        <f t="shared" si="205"/>
        <v>22.25</v>
      </c>
      <c r="S1335" s="9">
        <f t="shared" si="206"/>
        <v>25.35</v>
      </c>
      <c r="T1335" s="9">
        <f t="shared" si="207"/>
        <v>25.75</v>
      </c>
      <c r="U1335" s="8">
        <f t="shared" si="208"/>
        <v>25.683333333333337</v>
      </c>
      <c r="V1335" s="8">
        <f t="shared" si="209"/>
        <v>25.700000000000003</v>
      </c>
    </row>
    <row r="1336" spans="1:22" ht="13.5" x14ac:dyDescent="0.25">
      <c r="A1336" s="3">
        <f>RSI!A1336</f>
        <v>44257</v>
      </c>
      <c r="B1336" s="2">
        <f>RSI!B1336</f>
        <v>2.2999999999999998</v>
      </c>
      <c r="C1336" s="2">
        <f>RSI!I1336</f>
        <v>63.259278701894338</v>
      </c>
      <c r="D1336" s="2">
        <f>MACD!E1336</f>
        <v>-4.6924429836185944E-3</v>
      </c>
      <c r="E1336" s="2">
        <f>MACD!F1336</f>
        <v>3.0155293380449429E-2</v>
      </c>
      <c r="F1336" s="2">
        <f>'Moving Avg'!D1336</f>
        <v>2.2039999999999997</v>
      </c>
      <c r="G1336" s="2">
        <f>'Moving Avg'!F1336</f>
        <v>2.2090000000000001</v>
      </c>
      <c r="H1336" s="2">
        <f>'Moving Avg'!G1336</f>
        <v>2.2752000000000012</v>
      </c>
      <c r="I1336" s="2">
        <f>'Moving Avg'!H1336</f>
        <v>2.2295500000000019</v>
      </c>
      <c r="J1336" s="6" t="str">
        <f>OBV!F1336</f>
        <v>BULLISH</v>
      </c>
      <c r="K1336" s="6" t="str">
        <f>OBV!G1336</f>
        <v>NEUTRAL</v>
      </c>
      <c r="L1336" s="6" t="str">
        <f>OBV!H1336</f>
        <v>CONFIRMED BULLISH</v>
      </c>
      <c r="M1336" s="8">
        <f t="shared" si="200"/>
        <v>25</v>
      </c>
      <c r="N1336" s="8">
        <f t="shared" si="201"/>
        <v>100</v>
      </c>
      <c r="O1336" s="8">
        <f t="shared" si="202"/>
        <v>0</v>
      </c>
      <c r="P1336" s="8">
        <f t="shared" si="203"/>
        <v>83.5</v>
      </c>
      <c r="Q1336" s="9">
        <f t="shared" si="204"/>
        <v>56.274999999999999</v>
      </c>
      <c r="R1336" s="9">
        <f t="shared" si="205"/>
        <v>45.875</v>
      </c>
      <c r="S1336" s="9">
        <f t="shared" si="206"/>
        <v>56.325000000000003</v>
      </c>
      <c r="T1336" s="9">
        <f t="shared" si="207"/>
        <v>52.125</v>
      </c>
      <c r="U1336" s="8">
        <f t="shared" si="208"/>
        <v>52.82500000000001</v>
      </c>
      <c r="V1336" s="8">
        <f t="shared" si="209"/>
        <v>52.650000000000006</v>
      </c>
    </row>
    <row r="1337" spans="1:22" ht="13.5" x14ac:dyDescent="0.25">
      <c r="A1337" s="3">
        <f>RSI!A1337</f>
        <v>44258</v>
      </c>
      <c r="B1337" s="2">
        <f>RSI!B1337</f>
        <v>2.2999999999999998</v>
      </c>
      <c r="C1337" s="2">
        <f>RSI!I1337</f>
        <v>63.259278701894338</v>
      </c>
      <c r="D1337" s="2">
        <f>MACD!E1337</f>
        <v>-2.5599001820145073E-2</v>
      </c>
      <c r="E1337" s="2">
        <f>MACD!F1337</f>
        <v>1.9004434340330528E-2</v>
      </c>
      <c r="F1337" s="2">
        <f>'Moving Avg'!D1337</f>
        <v>2.2280000000000002</v>
      </c>
      <c r="G1337" s="2">
        <f>'Moving Avg'!F1337</f>
        <v>2.2084999999999999</v>
      </c>
      <c r="H1337" s="2">
        <f>'Moving Avg'!G1337</f>
        <v>2.2740000000000014</v>
      </c>
      <c r="I1337" s="2">
        <f>'Moving Avg'!H1337</f>
        <v>2.2303000000000019</v>
      </c>
      <c r="J1337" s="6" t="str">
        <f>OBV!F1337</f>
        <v>BULLISH</v>
      </c>
      <c r="K1337" s="6" t="str">
        <f>OBV!G1337</f>
        <v>NEUTRAL</v>
      </c>
      <c r="L1337" s="6" t="str">
        <f>OBV!H1337</f>
        <v>CONFIRMED BULLISH</v>
      </c>
      <c r="M1337" s="8">
        <f t="shared" si="200"/>
        <v>25</v>
      </c>
      <c r="N1337" s="8">
        <f t="shared" si="201"/>
        <v>100</v>
      </c>
      <c r="O1337" s="8">
        <f t="shared" si="202"/>
        <v>0</v>
      </c>
      <c r="P1337" s="8">
        <f t="shared" si="203"/>
        <v>83.5</v>
      </c>
      <c r="Q1337" s="9">
        <f t="shared" si="204"/>
        <v>56.274999999999999</v>
      </c>
      <c r="R1337" s="9">
        <f t="shared" si="205"/>
        <v>45.875</v>
      </c>
      <c r="S1337" s="9">
        <f t="shared" si="206"/>
        <v>56.325000000000003</v>
      </c>
      <c r="T1337" s="9">
        <f t="shared" si="207"/>
        <v>52.125</v>
      </c>
      <c r="U1337" s="8">
        <f t="shared" si="208"/>
        <v>52.82500000000001</v>
      </c>
      <c r="V1337" s="8">
        <f t="shared" si="209"/>
        <v>52.650000000000006</v>
      </c>
    </row>
    <row r="1338" spans="1:22" ht="13.5" x14ac:dyDescent="0.25">
      <c r="A1338" s="3">
        <f>RSI!A1338</f>
        <v>44259</v>
      </c>
      <c r="B1338" s="2">
        <f>RSI!B1338</f>
        <v>2.2000000000000002</v>
      </c>
      <c r="C1338" s="2">
        <f>RSI!I1338</f>
        <v>45.701634925080953</v>
      </c>
      <c r="D1338" s="2">
        <f>MACD!E1338</f>
        <v>-2.710016328101128E-2</v>
      </c>
      <c r="E1338" s="2">
        <f>MACD!F1338</f>
        <v>9.7835148160621659E-3</v>
      </c>
      <c r="F1338" s="2">
        <f>'Moving Avg'!D1338</f>
        <v>2.2320000000000002</v>
      </c>
      <c r="G1338" s="2">
        <f>'Moving Avg'!F1338</f>
        <v>2.2030000000000003</v>
      </c>
      <c r="H1338" s="2">
        <f>'Moving Avg'!G1338</f>
        <v>2.2708000000000013</v>
      </c>
      <c r="I1338" s="2">
        <f>'Moving Avg'!H1338</f>
        <v>2.2305500000000023</v>
      </c>
      <c r="J1338" s="6" t="str">
        <f>OBV!F1338</f>
        <v>BEARISH</v>
      </c>
      <c r="K1338" s="6" t="str">
        <f>OBV!G1338</f>
        <v>NEUTRAL</v>
      </c>
      <c r="L1338" s="6" t="str">
        <f>OBV!H1338</f>
        <v>BEARISH DIVERGENCE</v>
      </c>
      <c r="M1338" s="8">
        <f t="shared" si="200"/>
        <v>25</v>
      </c>
      <c r="N1338" s="8">
        <f t="shared" si="201"/>
        <v>100</v>
      </c>
      <c r="O1338" s="8">
        <f t="shared" si="202"/>
        <v>50</v>
      </c>
      <c r="P1338" s="8">
        <f t="shared" si="203"/>
        <v>16.5</v>
      </c>
      <c r="Q1338" s="9">
        <f t="shared" si="204"/>
        <v>53.725000000000001</v>
      </c>
      <c r="R1338" s="9">
        <f t="shared" si="205"/>
        <v>46.625</v>
      </c>
      <c r="S1338" s="9">
        <f t="shared" si="206"/>
        <v>38.674999999999997</v>
      </c>
      <c r="T1338" s="9">
        <f t="shared" si="207"/>
        <v>47.875</v>
      </c>
      <c r="U1338" s="8">
        <f t="shared" si="208"/>
        <v>46.341666666666661</v>
      </c>
      <c r="V1338" s="8">
        <f t="shared" si="209"/>
        <v>46.724999999999994</v>
      </c>
    </row>
    <row r="1339" spans="1:22" ht="13.5" x14ac:dyDescent="0.25">
      <c r="A1339" s="3">
        <f>RSI!A1339</f>
        <v>44260</v>
      </c>
      <c r="B1339" s="2">
        <f>RSI!B1339</f>
        <v>2.29</v>
      </c>
      <c r="C1339" s="2">
        <f>RSI!I1339</f>
        <v>57.212043427846773</v>
      </c>
      <c r="D1339" s="2">
        <f>MACD!E1339</f>
        <v>-3.4862040057690002E-2</v>
      </c>
      <c r="E1339" s="2">
        <f>MACD!F1339</f>
        <v>8.5440384131173219E-4</v>
      </c>
      <c r="F1339" s="2">
        <f>'Moving Avg'!D1339</f>
        <v>2.254</v>
      </c>
      <c r="G1339" s="2">
        <f>'Moving Avg'!F1339</f>
        <v>2.202</v>
      </c>
      <c r="H1339" s="2">
        <f>'Moving Avg'!G1339</f>
        <v>2.2694000000000014</v>
      </c>
      <c r="I1339" s="2">
        <f>'Moving Avg'!H1339</f>
        <v>2.231250000000002</v>
      </c>
      <c r="J1339" s="6" t="str">
        <f>OBV!F1339</f>
        <v>BEARISH</v>
      </c>
      <c r="K1339" s="6" t="str">
        <f>OBV!G1339</f>
        <v>NEUTRAL</v>
      </c>
      <c r="L1339" s="6" t="str">
        <f>OBV!H1339</f>
        <v>BEARISH DIVERGENCE</v>
      </c>
      <c r="M1339" s="8">
        <f t="shared" si="200"/>
        <v>25</v>
      </c>
      <c r="N1339" s="8">
        <f t="shared" si="201"/>
        <v>100</v>
      </c>
      <c r="O1339" s="8">
        <f t="shared" si="202"/>
        <v>50</v>
      </c>
      <c r="P1339" s="8">
        <f t="shared" si="203"/>
        <v>16.5</v>
      </c>
      <c r="Q1339" s="9">
        <f t="shared" si="204"/>
        <v>53.725000000000001</v>
      </c>
      <c r="R1339" s="9">
        <f t="shared" si="205"/>
        <v>46.625</v>
      </c>
      <c r="S1339" s="9">
        <f t="shared" si="206"/>
        <v>38.674999999999997</v>
      </c>
      <c r="T1339" s="9">
        <f t="shared" si="207"/>
        <v>47.875</v>
      </c>
      <c r="U1339" s="8">
        <f t="shared" si="208"/>
        <v>46.341666666666661</v>
      </c>
      <c r="V1339" s="8">
        <f t="shared" si="209"/>
        <v>46.724999999999994</v>
      </c>
    </row>
    <row r="1340" spans="1:22" ht="13.5" x14ac:dyDescent="0.25">
      <c r="A1340" s="3">
        <f>RSI!A1340</f>
        <v>44263</v>
      </c>
      <c r="B1340" s="2">
        <f>RSI!B1340</f>
        <v>2.29</v>
      </c>
      <c r="C1340" s="2">
        <f>RSI!I1340</f>
        <v>57.212043427846773</v>
      </c>
      <c r="D1340" s="2">
        <f>MACD!E1340</f>
        <v>-4.1799555594316473E-2</v>
      </c>
      <c r="E1340" s="2">
        <f>MACD!F1340</f>
        <v>-7.6763880458139092E-3</v>
      </c>
      <c r="F1340" s="2">
        <f>'Moving Avg'!D1340</f>
        <v>2.2759999999999998</v>
      </c>
      <c r="G1340" s="2">
        <f>'Moving Avg'!F1340</f>
        <v>2.2009999999999996</v>
      </c>
      <c r="H1340" s="2">
        <f>'Moving Avg'!G1340</f>
        <v>2.2680000000000016</v>
      </c>
      <c r="I1340" s="2">
        <f>'Moving Avg'!H1340</f>
        <v>2.2319500000000021</v>
      </c>
      <c r="J1340" s="6" t="str">
        <f>OBV!F1340</f>
        <v>BEARISH</v>
      </c>
      <c r="K1340" s="6" t="str">
        <f>OBV!G1340</f>
        <v>NEUTRAL</v>
      </c>
      <c r="L1340" s="6" t="str">
        <f>OBV!H1340</f>
        <v>BEARISH DIVERGENCE</v>
      </c>
      <c r="M1340" s="8">
        <f t="shared" si="200"/>
        <v>25</v>
      </c>
      <c r="N1340" s="8">
        <f t="shared" si="201"/>
        <v>100</v>
      </c>
      <c r="O1340" s="8">
        <f t="shared" si="202"/>
        <v>50</v>
      </c>
      <c r="P1340" s="8">
        <f t="shared" si="203"/>
        <v>16.5</v>
      </c>
      <c r="Q1340" s="9">
        <f t="shared" si="204"/>
        <v>53.725000000000001</v>
      </c>
      <c r="R1340" s="9">
        <f t="shared" si="205"/>
        <v>46.625</v>
      </c>
      <c r="S1340" s="9">
        <f t="shared" si="206"/>
        <v>38.674999999999997</v>
      </c>
      <c r="T1340" s="9">
        <f t="shared" si="207"/>
        <v>47.875</v>
      </c>
      <c r="U1340" s="8">
        <f t="shared" si="208"/>
        <v>46.341666666666661</v>
      </c>
      <c r="V1340" s="8">
        <f t="shared" si="209"/>
        <v>46.724999999999994</v>
      </c>
    </row>
    <row r="1341" spans="1:22" ht="13.5" x14ac:dyDescent="0.25">
      <c r="A1341" s="3">
        <f>RSI!A1341</f>
        <v>44264</v>
      </c>
      <c r="B1341" s="2">
        <f>RSI!B1341</f>
        <v>2.29</v>
      </c>
      <c r="C1341" s="2">
        <f>RSI!I1341</f>
        <v>57.212043427846766</v>
      </c>
      <c r="D1341" s="2">
        <f>MACD!E1341</f>
        <v>-4.80121440564103E-2</v>
      </c>
      <c r="E1341" s="2">
        <f>MACD!F1341</f>
        <v>-1.5743539247933189E-2</v>
      </c>
      <c r="F1341" s="2">
        <f>'Moving Avg'!D1341</f>
        <v>2.274</v>
      </c>
      <c r="G1341" s="2">
        <f>'Moving Avg'!F1341</f>
        <v>2.2049999999999996</v>
      </c>
      <c r="H1341" s="2">
        <f>'Moving Avg'!G1341</f>
        <v>2.2666000000000017</v>
      </c>
      <c r="I1341" s="2">
        <f>'Moving Avg'!H1341</f>
        <v>2.2326500000000022</v>
      </c>
      <c r="J1341" s="6" t="str">
        <f>OBV!F1341</f>
        <v>BEARISH</v>
      </c>
      <c r="K1341" s="6" t="str">
        <f>OBV!G1341</f>
        <v>NEUTRAL</v>
      </c>
      <c r="L1341" s="6" t="str">
        <f>OBV!H1341</f>
        <v>CONFIRMED BEARISH</v>
      </c>
      <c r="M1341" s="8">
        <f t="shared" si="200"/>
        <v>25</v>
      </c>
      <c r="N1341" s="8">
        <f t="shared" si="201"/>
        <v>100</v>
      </c>
      <c r="O1341" s="8">
        <f t="shared" si="202"/>
        <v>50</v>
      </c>
      <c r="P1341" s="8">
        <f t="shared" si="203"/>
        <v>16.5</v>
      </c>
      <c r="Q1341" s="9">
        <f t="shared" si="204"/>
        <v>53.725000000000001</v>
      </c>
      <c r="R1341" s="9">
        <f t="shared" si="205"/>
        <v>46.625</v>
      </c>
      <c r="S1341" s="9">
        <f t="shared" si="206"/>
        <v>38.674999999999997</v>
      </c>
      <c r="T1341" s="9">
        <f t="shared" si="207"/>
        <v>47.875</v>
      </c>
      <c r="U1341" s="8">
        <f t="shared" si="208"/>
        <v>46.341666666666661</v>
      </c>
      <c r="V1341" s="8">
        <f t="shared" si="209"/>
        <v>46.724999999999994</v>
      </c>
    </row>
    <row r="1342" spans="1:22" ht="13.5" x14ac:dyDescent="0.25">
      <c r="A1342" s="3">
        <f>RSI!A1342</f>
        <v>44265</v>
      </c>
      <c r="B1342" s="2">
        <f>RSI!B1342</f>
        <v>2.25</v>
      </c>
      <c r="C1342" s="2">
        <f>RSI!I1342</f>
        <v>51.188551208919634</v>
      </c>
      <c r="D1342" s="2">
        <f>MACD!E1342</f>
        <v>-5.0623008018946258E-2</v>
      </c>
      <c r="E1342" s="2">
        <f>MACD!F1342</f>
        <v>-2.2719433002135803E-2</v>
      </c>
      <c r="F1342" s="2">
        <f>'Moving Avg'!D1342</f>
        <v>2.2640000000000002</v>
      </c>
      <c r="G1342" s="2">
        <f>'Moving Avg'!F1342</f>
        <v>2.2069999999999999</v>
      </c>
      <c r="H1342" s="2">
        <f>'Moving Avg'!G1342</f>
        <v>2.2644000000000015</v>
      </c>
      <c r="I1342" s="2">
        <f>'Moving Avg'!H1342</f>
        <v>2.2331500000000024</v>
      </c>
      <c r="J1342" s="6" t="str">
        <f>OBV!F1342</f>
        <v>BEARISH</v>
      </c>
      <c r="K1342" s="6" t="str">
        <f>OBV!G1342</f>
        <v>NEUTRAL</v>
      </c>
      <c r="L1342" s="6" t="str">
        <f>OBV!H1342</f>
        <v>CONFIRMED BEARISH</v>
      </c>
      <c r="M1342" s="8">
        <f t="shared" si="200"/>
        <v>25</v>
      </c>
      <c r="N1342" s="8">
        <f t="shared" si="201"/>
        <v>100</v>
      </c>
      <c r="O1342" s="8">
        <f t="shared" si="202"/>
        <v>50</v>
      </c>
      <c r="P1342" s="8">
        <f t="shared" si="203"/>
        <v>16.5</v>
      </c>
      <c r="Q1342" s="9">
        <f t="shared" si="204"/>
        <v>53.725000000000001</v>
      </c>
      <c r="R1342" s="9">
        <f t="shared" si="205"/>
        <v>46.625</v>
      </c>
      <c r="S1342" s="9">
        <f t="shared" si="206"/>
        <v>38.674999999999997</v>
      </c>
      <c r="T1342" s="9">
        <f t="shared" si="207"/>
        <v>47.875</v>
      </c>
      <c r="U1342" s="8">
        <f t="shared" si="208"/>
        <v>46.341666666666661</v>
      </c>
      <c r="V1342" s="8">
        <f t="shared" si="209"/>
        <v>46.724999999999994</v>
      </c>
    </row>
    <row r="1343" spans="1:22" ht="13.5" x14ac:dyDescent="0.25">
      <c r="A1343" s="3">
        <f>RSI!A1343</f>
        <v>44266</v>
      </c>
      <c r="B1343" s="2">
        <f>RSI!B1343</f>
        <v>2.31</v>
      </c>
      <c r="C1343" s="2">
        <f>RSI!I1343</f>
        <v>58.283436268388094</v>
      </c>
      <c r="D1343" s="2">
        <f>MACD!E1343</f>
        <v>-5.733382157342426E-2</v>
      </c>
      <c r="E1343" s="2">
        <f>MACD!F1343</f>
        <v>-2.9642310716393495E-2</v>
      </c>
      <c r="F1343" s="2">
        <f>'Moving Avg'!D1343</f>
        <v>2.2860000000000005</v>
      </c>
      <c r="G1343" s="2">
        <f>'Moving Avg'!F1343</f>
        <v>2.2120000000000002</v>
      </c>
      <c r="H1343" s="2">
        <f>'Moving Avg'!G1343</f>
        <v>2.2634000000000016</v>
      </c>
      <c r="I1343" s="2">
        <f>'Moving Avg'!H1343</f>
        <v>2.2339500000000019</v>
      </c>
      <c r="J1343" s="6" t="str">
        <f>OBV!F1343</f>
        <v>BULLISH</v>
      </c>
      <c r="K1343" s="6" t="str">
        <f>OBV!G1343</f>
        <v>NEUTRAL</v>
      </c>
      <c r="L1343" s="6" t="str">
        <f>OBV!H1343</f>
        <v>CONFIRMED BULLISH</v>
      </c>
      <c r="M1343" s="8">
        <f t="shared" si="200"/>
        <v>25</v>
      </c>
      <c r="N1343" s="8">
        <f t="shared" si="201"/>
        <v>100</v>
      </c>
      <c r="O1343" s="8">
        <f t="shared" si="202"/>
        <v>50</v>
      </c>
      <c r="P1343" s="8">
        <f t="shared" si="203"/>
        <v>83.5</v>
      </c>
      <c r="Q1343" s="9">
        <f t="shared" si="204"/>
        <v>63.774999999999999</v>
      </c>
      <c r="R1343" s="9">
        <f t="shared" si="205"/>
        <v>63.375</v>
      </c>
      <c r="S1343" s="9">
        <f t="shared" si="206"/>
        <v>68.825000000000003</v>
      </c>
      <c r="T1343" s="9">
        <f t="shared" si="207"/>
        <v>64.625</v>
      </c>
      <c r="U1343" s="8">
        <f t="shared" si="208"/>
        <v>65.325000000000003</v>
      </c>
      <c r="V1343" s="8">
        <f t="shared" si="209"/>
        <v>65.150000000000006</v>
      </c>
    </row>
    <row r="1344" spans="1:22" ht="13.5" x14ac:dyDescent="0.25">
      <c r="A1344" s="3">
        <f>RSI!A1344</f>
        <v>44267</v>
      </c>
      <c r="B1344" s="2">
        <f>RSI!B1344</f>
        <v>2.25</v>
      </c>
      <c r="C1344" s="2">
        <f>RSI!I1344</f>
        <v>50.394923396482127</v>
      </c>
      <c r="D1344" s="2">
        <f>MACD!E1344</f>
        <v>-5.8975241633787867E-2</v>
      </c>
      <c r="E1344" s="2">
        <f>MACD!F1344</f>
        <v>-3.5508896899872369E-2</v>
      </c>
      <c r="F1344" s="2">
        <f>'Moving Avg'!D1344</f>
        <v>2.278</v>
      </c>
      <c r="G1344" s="2">
        <f>'Moving Avg'!F1344</f>
        <v>2.214</v>
      </c>
      <c r="H1344" s="2">
        <f>'Moving Avg'!G1344</f>
        <v>2.2612000000000019</v>
      </c>
      <c r="I1344" s="2">
        <f>'Moving Avg'!H1344</f>
        <v>2.234450000000002</v>
      </c>
      <c r="J1344" s="6" t="str">
        <f>OBV!F1344</f>
        <v>BULLISH</v>
      </c>
      <c r="K1344" s="6" t="str">
        <f>OBV!G1344</f>
        <v>NEUTRAL</v>
      </c>
      <c r="L1344" s="6" t="str">
        <f>OBV!H1344</f>
        <v>BULLISH DIVERGENCE</v>
      </c>
      <c r="M1344" s="8">
        <f t="shared" si="200"/>
        <v>25</v>
      </c>
      <c r="N1344" s="8">
        <f t="shared" si="201"/>
        <v>100</v>
      </c>
      <c r="O1344" s="8">
        <f t="shared" si="202"/>
        <v>50</v>
      </c>
      <c r="P1344" s="8">
        <f t="shared" si="203"/>
        <v>66.5</v>
      </c>
      <c r="Q1344" s="9">
        <f t="shared" si="204"/>
        <v>61.225000000000001</v>
      </c>
      <c r="R1344" s="9">
        <f t="shared" si="205"/>
        <v>59.125</v>
      </c>
      <c r="S1344" s="9">
        <f t="shared" si="206"/>
        <v>61.174999999999997</v>
      </c>
      <c r="T1344" s="9">
        <f t="shared" si="207"/>
        <v>60.375</v>
      </c>
      <c r="U1344" s="8">
        <f t="shared" si="208"/>
        <v>60.508333333333326</v>
      </c>
      <c r="V1344" s="8">
        <f t="shared" si="209"/>
        <v>60.474999999999994</v>
      </c>
    </row>
    <row r="1345" spans="1:22" ht="13.5" x14ac:dyDescent="0.25">
      <c r="A1345" s="3">
        <f>RSI!A1345</f>
        <v>44270</v>
      </c>
      <c r="B1345" s="2">
        <f>RSI!B1345</f>
        <v>2.25</v>
      </c>
      <c r="C1345" s="2">
        <f>RSI!I1345</f>
        <v>50.394923396482127</v>
      </c>
      <c r="D1345" s="2">
        <f>MACD!E1345</f>
        <v>-6.0386892773573564E-2</v>
      </c>
      <c r="E1345" s="2">
        <f>MACD!F1345</f>
        <v>-4.048449607461261E-2</v>
      </c>
      <c r="F1345" s="2">
        <f>'Moving Avg'!D1345</f>
        <v>2.27</v>
      </c>
      <c r="G1345" s="2">
        <f>'Moving Avg'!F1345</f>
        <v>2.2205000000000004</v>
      </c>
      <c r="H1345" s="2">
        <f>'Moving Avg'!G1345</f>
        <v>2.2590000000000021</v>
      </c>
      <c r="I1345" s="2">
        <f>'Moving Avg'!H1345</f>
        <v>2.2349500000000022</v>
      </c>
      <c r="J1345" s="6" t="str">
        <f>OBV!F1345</f>
        <v>BULLISH</v>
      </c>
      <c r="K1345" s="6" t="str">
        <f>OBV!G1345</f>
        <v>NEUTRAL</v>
      </c>
      <c r="L1345" s="6" t="str">
        <f>OBV!H1345</f>
        <v>BULLISH DIVERGENCE</v>
      </c>
      <c r="M1345" s="8">
        <f t="shared" si="200"/>
        <v>25</v>
      </c>
      <c r="N1345" s="8">
        <f t="shared" si="201"/>
        <v>45</v>
      </c>
      <c r="O1345" s="8">
        <f t="shared" si="202"/>
        <v>50</v>
      </c>
      <c r="P1345" s="8">
        <f t="shared" si="203"/>
        <v>66.5</v>
      </c>
      <c r="Q1345" s="9">
        <f t="shared" si="204"/>
        <v>41.975000000000001</v>
      </c>
      <c r="R1345" s="9">
        <f t="shared" si="205"/>
        <v>48.125</v>
      </c>
      <c r="S1345" s="9">
        <f t="shared" si="206"/>
        <v>52.924999999999997</v>
      </c>
      <c r="T1345" s="9">
        <f t="shared" si="207"/>
        <v>46.625</v>
      </c>
      <c r="U1345" s="8">
        <f t="shared" si="208"/>
        <v>47.67499999999999</v>
      </c>
      <c r="V1345" s="8">
        <f t="shared" si="209"/>
        <v>47.412499999999994</v>
      </c>
    </row>
    <row r="1346" spans="1:22" ht="13.5" x14ac:dyDescent="0.25">
      <c r="A1346" s="3">
        <f>RSI!A1346</f>
        <v>44271</v>
      </c>
      <c r="B1346" s="2">
        <f>RSI!B1346</f>
        <v>2.25</v>
      </c>
      <c r="C1346" s="2">
        <f>RSI!I1346</f>
        <v>50.394923396482127</v>
      </c>
      <c r="D1346" s="2">
        <f>MACD!E1346</f>
        <v>-4.3140899874276606E-2</v>
      </c>
      <c r="E1346" s="2">
        <f>MACD!F1346</f>
        <v>-4.1015776834545409E-2</v>
      </c>
      <c r="F1346" s="2">
        <f>'Moving Avg'!D1346</f>
        <v>2.262</v>
      </c>
      <c r="G1346" s="2">
        <f>'Moving Avg'!F1346</f>
        <v>2.2269999999999999</v>
      </c>
      <c r="H1346" s="2">
        <f>'Moving Avg'!G1346</f>
        <v>2.2568000000000024</v>
      </c>
      <c r="I1346" s="2">
        <f>'Moving Avg'!H1346</f>
        <v>2.2354500000000019</v>
      </c>
      <c r="J1346" s="6" t="str">
        <f>OBV!F1346</f>
        <v>BULLISH</v>
      </c>
      <c r="K1346" s="6" t="str">
        <f>OBV!G1346</f>
        <v>NEUTRAL</v>
      </c>
      <c r="L1346" s="6" t="str">
        <f>OBV!H1346</f>
        <v>BULLISH DIVERGENCE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45</v>
      </c>
      <c r="O1346" s="8">
        <f t="shared" ref="O1346:O1409" si="212">IF(F1346-I1346&gt;10,100,IF(F1346-I1346&gt;5,75, IF(F1346-I1346&gt;0,50,0)))</f>
        <v>50</v>
      </c>
      <c r="P1346" s="8">
        <f t="shared" ref="P1346:P1409" si="213">IF(L1346="confirmed bullish", 34, IF(L1346="bullish divergence",17, 0))+IF(J1346="bullish",33,IF(J1346="bearish",0,16.5))+IF(K1346="strong",33,IF(K1346="weak",0,16.5))</f>
        <v>66.5</v>
      </c>
      <c r="Q1346" s="9">
        <f t="shared" si="204"/>
        <v>41.975000000000001</v>
      </c>
      <c r="R1346" s="9">
        <f t="shared" si="205"/>
        <v>48.125</v>
      </c>
      <c r="S1346" s="9">
        <f t="shared" si="206"/>
        <v>52.924999999999997</v>
      </c>
      <c r="T1346" s="9">
        <f t="shared" si="207"/>
        <v>46.625</v>
      </c>
      <c r="U1346" s="8">
        <f t="shared" si="208"/>
        <v>47.67499999999999</v>
      </c>
      <c r="V1346" s="8">
        <f t="shared" si="209"/>
        <v>47.412499999999994</v>
      </c>
    </row>
    <row r="1347" spans="1:22" ht="13.5" x14ac:dyDescent="0.25">
      <c r="A1347" s="3">
        <f>RSI!A1347</f>
        <v>44272</v>
      </c>
      <c r="B1347" s="2">
        <f>RSI!B1347</f>
        <v>2.35</v>
      </c>
      <c r="C1347" s="2">
        <f>RSI!I1347</f>
        <v>61.298727378162056</v>
      </c>
      <c r="D1347" s="2">
        <f>MACD!E1347</f>
        <v>-3.5975054726687716E-2</v>
      </c>
      <c r="E1347" s="2">
        <f>MACD!F1347</f>
        <v>-4.0007632412973872E-2</v>
      </c>
      <c r="F1347" s="2">
        <f>'Moving Avg'!D1347</f>
        <v>2.282</v>
      </c>
      <c r="G1347" s="2">
        <f>'Moving Avg'!F1347</f>
        <v>2.2385000000000002</v>
      </c>
      <c r="H1347" s="2">
        <f>'Moving Avg'!G1347</f>
        <v>2.2566000000000019</v>
      </c>
      <c r="I1347" s="2">
        <f>'Moving Avg'!H1347</f>
        <v>2.2364500000000023</v>
      </c>
      <c r="J1347" s="6" t="str">
        <f>OBV!F1347</f>
        <v>BULLISH</v>
      </c>
      <c r="K1347" s="6" t="str">
        <f>OBV!G1347</f>
        <v>WEAK</v>
      </c>
      <c r="L1347" s="6" t="str">
        <f>OBV!H1347</f>
        <v>CONFIRMED BULLISH</v>
      </c>
      <c r="M1347" s="8">
        <f t="shared" si="210"/>
        <v>25</v>
      </c>
      <c r="N1347" s="8">
        <f t="shared" si="211"/>
        <v>0</v>
      </c>
      <c r="O1347" s="8">
        <f t="shared" si="212"/>
        <v>50</v>
      </c>
      <c r="P1347" s="8">
        <f t="shared" si="213"/>
        <v>67</v>
      </c>
      <c r="Q1347" s="9">
        <f t="shared" ref="Q1347:Q1410" si="214">0.35*M1347+N1347*0.35+O1347*0.15+P1347*0.15</f>
        <v>26.299999999999997</v>
      </c>
      <c r="R1347" s="9">
        <f t="shared" ref="R1347:R1410" si="215">M1347*0.2+N1347*0.2+O1347*0.35+P1347*0.25</f>
        <v>39.25</v>
      </c>
      <c r="S1347" s="9">
        <f t="shared" ref="S1347:S1410" si="216">M1347*0.15+N1347*0.15+O1347*0.25+P1347*0.45</f>
        <v>46.400000000000006</v>
      </c>
      <c r="T1347" s="9">
        <f t="shared" ref="T1347:T1410" si="217">0.25*SUM(M1347:P1347)</f>
        <v>35.5</v>
      </c>
      <c r="U1347" s="8">
        <f t="shared" ref="U1347:U1410" si="218">SUM(Q1347:S1347)/3</f>
        <v>37.31666666666667</v>
      </c>
      <c r="V1347" s="8">
        <f t="shared" ref="V1347:V1410" si="219">SUM(Q1347:T1347)/4</f>
        <v>36.862499999999997</v>
      </c>
    </row>
    <row r="1348" spans="1:22" ht="13.5" x14ac:dyDescent="0.25">
      <c r="A1348" s="3">
        <f>RSI!A1348</f>
        <v>44273</v>
      </c>
      <c r="B1348" s="2">
        <f>RSI!B1348</f>
        <v>2.36</v>
      </c>
      <c r="C1348" s="2">
        <f>RSI!I1348</f>
        <v>62.193681923635197</v>
      </c>
      <c r="D1348" s="2">
        <f>MACD!E1348</f>
        <v>-4.6645973146933528E-2</v>
      </c>
      <c r="E1348" s="2">
        <f>MACD!F1348</f>
        <v>-4.1335300559765809E-2</v>
      </c>
      <c r="F1348" s="2">
        <f>'Moving Avg'!D1348</f>
        <v>2.2919999999999998</v>
      </c>
      <c r="G1348" s="2">
        <f>'Moving Avg'!F1348</f>
        <v>2.2474999999999996</v>
      </c>
      <c r="H1348" s="2">
        <f>'Moving Avg'!G1348</f>
        <v>2.2566000000000015</v>
      </c>
      <c r="I1348" s="2">
        <f>'Moving Avg'!H1348</f>
        <v>2.237500000000002</v>
      </c>
      <c r="J1348" s="6" t="str">
        <f>OBV!F1348</f>
        <v>BULLISH</v>
      </c>
      <c r="K1348" s="6" t="str">
        <f>OBV!G1348</f>
        <v>WEAK</v>
      </c>
      <c r="L1348" s="6" t="str">
        <f>OBV!H1348</f>
        <v>CONFIRMED BULLISH</v>
      </c>
      <c r="M1348" s="8">
        <f t="shared" si="210"/>
        <v>25</v>
      </c>
      <c r="N1348" s="8">
        <f t="shared" si="211"/>
        <v>45</v>
      </c>
      <c r="O1348" s="8">
        <f t="shared" si="212"/>
        <v>50</v>
      </c>
      <c r="P1348" s="8">
        <f t="shared" si="213"/>
        <v>67</v>
      </c>
      <c r="Q1348" s="9">
        <f t="shared" si="214"/>
        <v>42.05</v>
      </c>
      <c r="R1348" s="9">
        <f t="shared" si="215"/>
        <v>48.25</v>
      </c>
      <c r="S1348" s="9">
        <f t="shared" si="216"/>
        <v>53.150000000000006</v>
      </c>
      <c r="T1348" s="9">
        <f t="shared" si="217"/>
        <v>46.75</v>
      </c>
      <c r="U1348" s="8">
        <f t="shared" si="218"/>
        <v>47.816666666666663</v>
      </c>
      <c r="V1348" s="8">
        <f t="shared" si="219"/>
        <v>47.55</v>
      </c>
    </row>
    <row r="1349" spans="1:22" ht="13.5" x14ac:dyDescent="0.25">
      <c r="A1349" s="3">
        <f>RSI!A1349</f>
        <v>44274</v>
      </c>
      <c r="B1349" s="2">
        <f>RSI!B1349</f>
        <v>2.44</v>
      </c>
      <c r="C1349" s="2">
        <f>RSI!I1349</f>
        <v>68.474453827924037</v>
      </c>
      <c r="D1349" s="2">
        <f>MACD!E1349</f>
        <v>-4.8377935178215203E-2</v>
      </c>
      <c r="E1349" s="2">
        <f>MACD!F1349</f>
        <v>-4.274382748345569E-2</v>
      </c>
      <c r="F1349" s="2">
        <f>'Moving Avg'!D1349</f>
        <v>2.3299999999999996</v>
      </c>
      <c r="G1349" s="2">
        <f>'Moving Avg'!F1349</f>
        <v>2.2604999999999995</v>
      </c>
      <c r="H1349" s="2">
        <f>'Moving Avg'!G1349</f>
        <v>2.2582000000000013</v>
      </c>
      <c r="I1349" s="2">
        <f>'Moving Avg'!H1349</f>
        <v>2.2389500000000018</v>
      </c>
      <c r="J1349" s="6" t="str">
        <f>OBV!F1349</f>
        <v>BULLISH</v>
      </c>
      <c r="K1349" s="6" t="str">
        <f>OBV!G1349</f>
        <v>WEAK</v>
      </c>
      <c r="L1349" s="6" t="str">
        <f>OBV!H1349</f>
        <v>CONFIRMED BULLISH</v>
      </c>
      <c r="M1349" s="8">
        <f t="shared" si="210"/>
        <v>25</v>
      </c>
      <c r="N1349" s="8">
        <f t="shared" si="211"/>
        <v>45</v>
      </c>
      <c r="O1349" s="8">
        <f t="shared" si="212"/>
        <v>50</v>
      </c>
      <c r="P1349" s="8">
        <f t="shared" si="213"/>
        <v>67</v>
      </c>
      <c r="Q1349" s="9">
        <f t="shared" si="214"/>
        <v>42.05</v>
      </c>
      <c r="R1349" s="9">
        <f t="shared" si="215"/>
        <v>48.25</v>
      </c>
      <c r="S1349" s="9">
        <f t="shared" si="216"/>
        <v>53.150000000000006</v>
      </c>
      <c r="T1349" s="9">
        <f t="shared" si="217"/>
        <v>46.75</v>
      </c>
      <c r="U1349" s="8">
        <f t="shared" si="218"/>
        <v>47.816666666666663</v>
      </c>
      <c r="V1349" s="8">
        <f t="shared" si="219"/>
        <v>47.55</v>
      </c>
    </row>
    <row r="1350" spans="1:22" ht="13.5" x14ac:dyDescent="0.25">
      <c r="A1350" s="3">
        <f>RSI!A1350</f>
        <v>44277</v>
      </c>
      <c r="B1350" s="2">
        <f>RSI!B1350</f>
        <v>2.5099999999999998</v>
      </c>
      <c r="C1350" s="2">
        <f>RSI!I1350</f>
        <v>72.741635803973125</v>
      </c>
      <c r="D1350" s="2">
        <f>MACD!E1350</f>
        <v>-5.6078156881604446E-2</v>
      </c>
      <c r="E1350" s="2">
        <f>MACD!F1350</f>
        <v>-4.5410693363085439E-2</v>
      </c>
      <c r="F1350" s="2">
        <f>'Moving Avg'!D1350</f>
        <v>2.3819999999999997</v>
      </c>
      <c r="G1350" s="2">
        <f>'Moving Avg'!F1350</f>
        <v>2.2769999999999997</v>
      </c>
      <c r="H1350" s="2">
        <f>'Moving Avg'!G1350</f>
        <v>2.261200000000001</v>
      </c>
      <c r="I1350" s="2">
        <f>'Moving Avg'!H1350</f>
        <v>2.240750000000002</v>
      </c>
      <c r="J1350" s="6" t="str">
        <f>OBV!F1350</f>
        <v>BULLISH</v>
      </c>
      <c r="K1350" s="6" t="str">
        <f>OBV!G1350</f>
        <v>WEAK</v>
      </c>
      <c r="L1350" s="6" t="str">
        <f>OBV!H1350</f>
        <v>CONFIRMED BULLISH</v>
      </c>
      <c r="M1350" s="8">
        <f t="shared" si="210"/>
        <v>0</v>
      </c>
      <c r="N1350" s="8">
        <f t="shared" si="211"/>
        <v>45</v>
      </c>
      <c r="O1350" s="8">
        <f t="shared" si="212"/>
        <v>50</v>
      </c>
      <c r="P1350" s="8">
        <f t="shared" si="213"/>
        <v>67</v>
      </c>
      <c r="Q1350" s="9">
        <f t="shared" si="214"/>
        <v>33.299999999999997</v>
      </c>
      <c r="R1350" s="9">
        <f t="shared" si="215"/>
        <v>43.25</v>
      </c>
      <c r="S1350" s="9">
        <f t="shared" si="216"/>
        <v>49.400000000000006</v>
      </c>
      <c r="T1350" s="9">
        <f t="shared" si="217"/>
        <v>40.5</v>
      </c>
      <c r="U1350" s="8">
        <f t="shared" si="218"/>
        <v>41.983333333333334</v>
      </c>
      <c r="V1350" s="8">
        <f t="shared" si="219"/>
        <v>41.612499999999997</v>
      </c>
    </row>
    <row r="1351" spans="1:22" ht="13.5" x14ac:dyDescent="0.25">
      <c r="A1351" s="3">
        <f>RSI!A1351</f>
        <v>44278</v>
      </c>
      <c r="B1351" s="2">
        <f>RSI!B1351</f>
        <v>2.62</v>
      </c>
      <c r="C1351" s="2">
        <f>RSI!I1351</f>
        <v>77.821861095896253</v>
      </c>
      <c r="D1351" s="2">
        <f>MACD!E1351</f>
        <v>-7.2127297453985495E-2</v>
      </c>
      <c r="E1351" s="2">
        <f>MACD!F1351</f>
        <v>-5.0754014181265454E-2</v>
      </c>
      <c r="F1351" s="2">
        <f>'Moving Avg'!D1351</f>
        <v>2.4560000000000004</v>
      </c>
      <c r="G1351" s="2">
        <f>'Moving Avg'!F1351</f>
        <v>2.2989999999999995</v>
      </c>
      <c r="H1351" s="2">
        <f>'Moving Avg'!G1351</f>
        <v>2.2664000000000013</v>
      </c>
      <c r="I1351" s="2">
        <f>'Moving Avg'!H1351</f>
        <v>2.2431000000000019</v>
      </c>
      <c r="J1351" s="6" t="str">
        <f>OBV!F1351</f>
        <v>BULLISH</v>
      </c>
      <c r="K1351" s="6" t="str">
        <f>OBV!G1351</f>
        <v>WEAK</v>
      </c>
      <c r="L1351" s="6" t="str">
        <f>OBV!H1351</f>
        <v>CONFIRMED BULLISH</v>
      </c>
      <c r="M1351" s="8">
        <f t="shared" si="210"/>
        <v>0</v>
      </c>
      <c r="N1351" s="8">
        <f t="shared" si="211"/>
        <v>100</v>
      </c>
      <c r="O1351" s="8">
        <f t="shared" si="212"/>
        <v>50</v>
      </c>
      <c r="P1351" s="8">
        <f t="shared" si="213"/>
        <v>67</v>
      </c>
      <c r="Q1351" s="9">
        <f t="shared" si="214"/>
        <v>52.55</v>
      </c>
      <c r="R1351" s="9">
        <f t="shared" si="215"/>
        <v>54.25</v>
      </c>
      <c r="S1351" s="9">
        <f t="shared" si="216"/>
        <v>57.650000000000006</v>
      </c>
      <c r="T1351" s="9">
        <f t="shared" si="217"/>
        <v>54.25</v>
      </c>
      <c r="U1351" s="8">
        <f t="shared" si="218"/>
        <v>54.816666666666663</v>
      </c>
      <c r="V1351" s="8">
        <f t="shared" si="219"/>
        <v>54.674999999999997</v>
      </c>
    </row>
    <row r="1352" spans="1:22" ht="13.5" x14ac:dyDescent="0.25">
      <c r="A1352" s="3">
        <f>RSI!A1352</f>
        <v>44279</v>
      </c>
      <c r="B1352" s="2">
        <f>RSI!B1352</f>
        <v>2.7</v>
      </c>
      <c r="C1352" s="2">
        <f>RSI!I1352</f>
        <v>80.646850477118164</v>
      </c>
      <c r="D1352" s="2">
        <f>MACD!E1352</f>
        <v>-9.9719902774751734E-2</v>
      </c>
      <c r="E1352" s="2">
        <f>MACD!F1352</f>
        <v>-6.0547191899962716E-2</v>
      </c>
      <c r="F1352" s="2">
        <f>'Moving Avg'!D1352</f>
        <v>2.5259999999999998</v>
      </c>
      <c r="G1352" s="2">
        <f>'Moving Avg'!F1352</f>
        <v>2.3249999999999997</v>
      </c>
      <c r="H1352" s="2">
        <f>'Moving Avg'!G1352</f>
        <v>2.273200000000001</v>
      </c>
      <c r="I1352" s="2">
        <f>'Moving Avg'!H1352</f>
        <v>2.2458000000000014</v>
      </c>
      <c r="J1352" s="6" t="str">
        <f>OBV!F1352</f>
        <v>BULLISH</v>
      </c>
      <c r="K1352" s="6" t="str">
        <f>OBV!G1352</f>
        <v>WEAK</v>
      </c>
      <c r="L1352" s="6" t="str">
        <f>OBV!H1352</f>
        <v>CONFIRMED BULLISH</v>
      </c>
      <c r="M1352" s="8">
        <f t="shared" si="210"/>
        <v>0</v>
      </c>
      <c r="N1352" s="8">
        <f t="shared" si="211"/>
        <v>100</v>
      </c>
      <c r="O1352" s="8">
        <f t="shared" si="212"/>
        <v>50</v>
      </c>
      <c r="P1352" s="8">
        <f t="shared" si="213"/>
        <v>67</v>
      </c>
      <c r="Q1352" s="9">
        <f t="shared" si="214"/>
        <v>52.55</v>
      </c>
      <c r="R1352" s="9">
        <f t="shared" si="215"/>
        <v>54.25</v>
      </c>
      <c r="S1352" s="9">
        <f t="shared" si="216"/>
        <v>57.650000000000006</v>
      </c>
      <c r="T1352" s="9">
        <f t="shared" si="217"/>
        <v>54.25</v>
      </c>
      <c r="U1352" s="8">
        <f t="shared" si="218"/>
        <v>54.816666666666663</v>
      </c>
      <c r="V1352" s="8">
        <f t="shared" si="219"/>
        <v>54.674999999999997</v>
      </c>
    </row>
    <row r="1353" spans="1:22" ht="13.5" x14ac:dyDescent="0.25">
      <c r="A1353" s="3">
        <f>RSI!A1353</f>
        <v>44280</v>
      </c>
      <c r="B1353" s="2">
        <f>RSI!B1353</f>
        <v>2.8</v>
      </c>
      <c r="C1353" s="2">
        <f>RSI!I1353</f>
        <v>83.479593320120415</v>
      </c>
      <c r="D1353" s="2">
        <f>MACD!E1353</f>
        <v>-0.12350647500298972</v>
      </c>
      <c r="E1353" s="2">
        <f>MACD!F1353</f>
        <v>-7.3139048520568128E-2</v>
      </c>
      <c r="F1353" s="2">
        <f>'Moving Avg'!D1353</f>
        <v>2.6139999999999999</v>
      </c>
      <c r="G1353" s="2">
        <f>'Moving Avg'!F1353</f>
        <v>2.3559999999999994</v>
      </c>
      <c r="H1353" s="2">
        <f>'Moving Avg'!G1353</f>
        <v>2.2840000000000007</v>
      </c>
      <c r="I1353" s="2">
        <f>'Moving Avg'!H1353</f>
        <v>2.2490000000000014</v>
      </c>
      <c r="J1353" s="6" t="str">
        <f>OBV!F1353</f>
        <v>BULLISH</v>
      </c>
      <c r="K1353" s="6" t="str">
        <f>OBV!G1353</f>
        <v>WEAK</v>
      </c>
      <c r="L1353" s="6" t="str">
        <f>OBV!H1353</f>
        <v>CONFIRMED BULLISH</v>
      </c>
      <c r="M1353" s="8">
        <f t="shared" si="210"/>
        <v>0</v>
      </c>
      <c r="N1353" s="8">
        <f t="shared" si="211"/>
        <v>100</v>
      </c>
      <c r="O1353" s="8">
        <f t="shared" si="212"/>
        <v>50</v>
      </c>
      <c r="P1353" s="8">
        <f t="shared" si="213"/>
        <v>67</v>
      </c>
      <c r="Q1353" s="9">
        <f t="shared" si="214"/>
        <v>52.55</v>
      </c>
      <c r="R1353" s="9">
        <f t="shared" si="215"/>
        <v>54.25</v>
      </c>
      <c r="S1353" s="9">
        <f t="shared" si="216"/>
        <v>57.650000000000006</v>
      </c>
      <c r="T1353" s="9">
        <f t="shared" si="217"/>
        <v>54.25</v>
      </c>
      <c r="U1353" s="8">
        <f t="shared" si="218"/>
        <v>54.816666666666663</v>
      </c>
      <c r="V1353" s="8">
        <f t="shared" si="219"/>
        <v>54.674999999999997</v>
      </c>
    </row>
    <row r="1354" spans="1:22" ht="13.5" x14ac:dyDescent="0.25">
      <c r="A1354" s="3">
        <f>RSI!A1354</f>
        <v>44281</v>
      </c>
      <c r="B1354" s="2">
        <f>RSI!B1354</f>
        <v>2.7</v>
      </c>
      <c r="C1354" s="2">
        <f>RSI!I1354</f>
        <v>72.11247040652195</v>
      </c>
      <c r="D1354" s="2">
        <f>MACD!E1354</f>
        <v>-0.14814260452650441</v>
      </c>
      <c r="E1354" s="2">
        <f>MACD!F1354</f>
        <v>-8.813975972175539E-2</v>
      </c>
      <c r="F1354" s="2">
        <f>'Moving Avg'!D1354</f>
        <v>2.6659999999999995</v>
      </c>
      <c r="G1354" s="2">
        <f>'Moving Avg'!F1354</f>
        <v>2.3819999999999997</v>
      </c>
      <c r="H1354" s="2">
        <f>'Moving Avg'!G1354</f>
        <v>2.2928000000000006</v>
      </c>
      <c r="I1354" s="2">
        <f>'Moving Avg'!H1354</f>
        <v>2.2517000000000014</v>
      </c>
      <c r="J1354" s="6" t="str">
        <f>OBV!F1354</f>
        <v>BULLISH</v>
      </c>
      <c r="K1354" s="6" t="str">
        <f>OBV!G1354</f>
        <v>WEAK</v>
      </c>
      <c r="L1354" s="6" t="str">
        <f>OBV!H1354</f>
        <v>CONFIRMED BULLISH</v>
      </c>
      <c r="M1354" s="8">
        <f t="shared" si="210"/>
        <v>0</v>
      </c>
      <c r="N1354" s="8">
        <f t="shared" si="211"/>
        <v>100</v>
      </c>
      <c r="O1354" s="8">
        <f t="shared" si="212"/>
        <v>50</v>
      </c>
      <c r="P1354" s="8">
        <f t="shared" si="213"/>
        <v>67</v>
      </c>
      <c r="Q1354" s="9">
        <f t="shared" si="214"/>
        <v>52.55</v>
      </c>
      <c r="R1354" s="9">
        <f t="shared" si="215"/>
        <v>54.25</v>
      </c>
      <c r="S1354" s="9">
        <f t="shared" si="216"/>
        <v>57.650000000000006</v>
      </c>
      <c r="T1354" s="9">
        <f t="shared" si="217"/>
        <v>54.25</v>
      </c>
      <c r="U1354" s="8">
        <f t="shared" si="218"/>
        <v>54.816666666666663</v>
      </c>
      <c r="V1354" s="8">
        <f t="shared" si="219"/>
        <v>54.674999999999997</v>
      </c>
    </row>
    <row r="1355" spans="1:22" ht="13.5" x14ac:dyDescent="0.25">
      <c r="A1355" s="3">
        <f>RSI!A1355</f>
        <v>44284</v>
      </c>
      <c r="B1355" s="2">
        <f>RSI!B1355</f>
        <v>2.7</v>
      </c>
      <c r="C1355" s="2">
        <f>RSI!I1355</f>
        <v>72.11247040652195</v>
      </c>
      <c r="D1355" s="2">
        <f>MACD!E1355</f>
        <v>-0.17088438572553688</v>
      </c>
      <c r="E1355" s="2">
        <f>MACD!F1355</f>
        <v>-0.1046886849225117</v>
      </c>
      <c r="F1355" s="2">
        <f>'Moving Avg'!D1355</f>
        <v>2.7039999999999997</v>
      </c>
      <c r="G1355" s="2">
        <f>'Moving Avg'!F1355</f>
        <v>2.4079999999999999</v>
      </c>
      <c r="H1355" s="2">
        <f>'Moving Avg'!G1355</f>
        <v>2.3034000000000008</v>
      </c>
      <c r="I1355" s="2">
        <f>'Moving Avg'!H1355</f>
        <v>2.2544000000000013</v>
      </c>
      <c r="J1355" s="6" t="str">
        <f>OBV!F1355</f>
        <v>BULLISH</v>
      </c>
      <c r="K1355" s="6" t="str">
        <f>OBV!G1355</f>
        <v>WEAK</v>
      </c>
      <c r="L1355" s="6" t="str">
        <f>OBV!H1355</f>
        <v>CONFIRMED BULLISH</v>
      </c>
      <c r="M1355" s="8">
        <f t="shared" si="210"/>
        <v>0</v>
      </c>
      <c r="N1355" s="8">
        <f t="shared" si="211"/>
        <v>100</v>
      </c>
      <c r="O1355" s="8">
        <f t="shared" si="212"/>
        <v>50</v>
      </c>
      <c r="P1355" s="8">
        <f t="shared" si="213"/>
        <v>67</v>
      </c>
      <c r="Q1355" s="9">
        <f t="shared" si="214"/>
        <v>52.55</v>
      </c>
      <c r="R1355" s="9">
        <f t="shared" si="215"/>
        <v>54.25</v>
      </c>
      <c r="S1355" s="9">
        <f t="shared" si="216"/>
        <v>57.650000000000006</v>
      </c>
      <c r="T1355" s="9">
        <f t="shared" si="217"/>
        <v>54.25</v>
      </c>
      <c r="U1355" s="8">
        <f t="shared" si="218"/>
        <v>54.816666666666663</v>
      </c>
      <c r="V1355" s="8">
        <f t="shared" si="219"/>
        <v>54.674999999999997</v>
      </c>
    </row>
    <row r="1356" spans="1:22" ht="13.5" x14ac:dyDescent="0.25">
      <c r="A1356" s="3">
        <f>RSI!A1356</f>
        <v>44285</v>
      </c>
      <c r="B1356" s="2">
        <f>RSI!B1356</f>
        <v>2.68</v>
      </c>
      <c r="C1356" s="2">
        <f>RSI!I1356</f>
        <v>69.904591275205505</v>
      </c>
      <c r="D1356" s="2">
        <f>MACD!E1356</f>
        <v>-0.19040134380767881</v>
      </c>
      <c r="E1356" s="2">
        <f>MACD!F1356</f>
        <v>-0.12183121669954512</v>
      </c>
      <c r="F1356" s="2">
        <f>'Moving Avg'!D1356</f>
        <v>2.7159999999999997</v>
      </c>
      <c r="G1356" s="2">
        <f>'Moving Avg'!F1356</f>
        <v>2.4270000000000005</v>
      </c>
      <c r="H1356" s="2">
        <f>'Moving Avg'!G1356</f>
        <v>2.3136000000000005</v>
      </c>
      <c r="I1356" s="2">
        <f>'Moving Avg'!H1356</f>
        <v>2.2570000000000014</v>
      </c>
      <c r="J1356" s="6" t="str">
        <f>OBV!F1356</f>
        <v>BEARISH</v>
      </c>
      <c r="K1356" s="6" t="str">
        <f>OBV!G1356</f>
        <v>STRONG</v>
      </c>
      <c r="L1356" s="6" t="str">
        <f>OBV!H1356</f>
        <v>BEARISH DIVERGENCE</v>
      </c>
      <c r="M1356" s="8">
        <f t="shared" si="210"/>
        <v>25</v>
      </c>
      <c r="N1356" s="8">
        <f t="shared" si="211"/>
        <v>100</v>
      </c>
      <c r="O1356" s="8">
        <f t="shared" si="212"/>
        <v>50</v>
      </c>
      <c r="P1356" s="8">
        <f t="shared" si="213"/>
        <v>33</v>
      </c>
      <c r="Q1356" s="9">
        <f t="shared" si="214"/>
        <v>56.2</v>
      </c>
      <c r="R1356" s="9">
        <f t="shared" si="215"/>
        <v>50.75</v>
      </c>
      <c r="S1356" s="9">
        <f t="shared" si="216"/>
        <v>46.1</v>
      </c>
      <c r="T1356" s="9">
        <f t="shared" si="217"/>
        <v>52</v>
      </c>
      <c r="U1356" s="8">
        <f t="shared" si="218"/>
        <v>51.016666666666673</v>
      </c>
      <c r="V1356" s="8">
        <f t="shared" si="219"/>
        <v>51.262500000000003</v>
      </c>
    </row>
    <row r="1357" spans="1:22" ht="13.5" x14ac:dyDescent="0.25">
      <c r="A1357" s="3">
        <f>RSI!A1357</f>
        <v>44286</v>
      </c>
      <c r="B1357" s="2">
        <f>RSI!B1357</f>
        <v>2.63</v>
      </c>
      <c r="C1357" s="2">
        <f>RSI!I1357</f>
        <v>64.581116938061882</v>
      </c>
      <c r="D1357" s="2">
        <f>MACD!E1357</f>
        <v>-0.18933455776026653</v>
      </c>
      <c r="E1357" s="2">
        <f>MACD!F1357</f>
        <v>-0.1353318849116894</v>
      </c>
      <c r="F1357" s="2">
        <f>'Moving Avg'!D1357</f>
        <v>2.7019999999999995</v>
      </c>
      <c r="G1357" s="2">
        <f>'Moving Avg'!F1357</f>
        <v>2.4435000000000007</v>
      </c>
      <c r="H1357" s="2">
        <f>'Moving Avg'!G1357</f>
        <v>2.3228000000000004</v>
      </c>
      <c r="I1357" s="2">
        <f>'Moving Avg'!H1357</f>
        <v>2.2593500000000013</v>
      </c>
      <c r="J1357" s="6" t="str">
        <f>OBV!F1357</f>
        <v>BEARISH</v>
      </c>
      <c r="K1357" s="6" t="str">
        <f>OBV!G1357</f>
        <v>STRONG</v>
      </c>
      <c r="L1357" s="6" t="str">
        <f>OBV!H1357</f>
        <v>CONFIRMED BEARISH</v>
      </c>
      <c r="M1357" s="8">
        <f t="shared" si="210"/>
        <v>25</v>
      </c>
      <c r="N1357" s="8">
        <f t="shared" si="211"/>
        <v>100</v>
      </c>
      <c r="O1357" s="8">
        <f t="shared" si="212"/>
        <v>50</v>
      </c>
      <c r="P1357" s="8">
        <f t="shared" si="213"/>
        <v>33</v>
      </c>
      <c r="Q1357" s="9">
        <f t="shared" si="214"/>
        <v>56.2</v>
      </c>
      <c r="R1357" s="9">
        <f t="shared" si="215"/>
        <v>50.75</v>
      </c>
      <c r="S1357" s="9">
        <f t="shared" si="216"/>
        <v>46.1</v>
      </c>
      <c r="T1357" s="9">
        <f t="shared" si="217"/>
        <v>52</v>
      </c>
      <c r="U1357" s="8">
        <f t="shared" si="218"/>
        <v>51.016666666666673</v>
      </c>
      <c r="V1357" s="8">
        <f t="shared" si="219"/>
        <v>51.262500000000003</v>
      </c>
    </row>
    <row r="1358" spans="1:22" ht="13.5" x14ac:dyDescent="0.25">
      <c r="A1358" s="3">
        <f>RSI!A1358</f>
        <v>44287</v>
      </c>
      <c r="B1358" s="2">
        <f>RSI!B1358</f>
        <v>2.63</v>
      </c>
      <c r="C1358" s="2">
        <f>RSI!I1358</f>
        <v>64.581116938061882</v>
      </c>
      <c r="D1358" s="2">
        <f>MACD!E1358</f>
        <v>-0.18799351960049604</v>
      </c>
      <c r="E1358" s="2">
        <f>MACD!F1358</f>
        <v>-0.14586421184945073</v>
      </c>
      <c r="F1358" s="2">
        <f>'Moving Avg'!D1358</f>
        <v>2.6680000000000001</v>
      </c>
      <c r="G1358" s="2">
        <f>'Moving Avg'!F1358</f>
        <v>2.4650000000000007</v>
      </c>
      <c r="H1358" s="2">
        <f>'Moving Avg'!G1358</f>
        <v>2.3296000000000006</v>
      </c>
      <c r="I1358" s="2">
        <f>'Moving Avg'!H1358</f>
        <v>2.2617000000000012</v>
      </c>
      <c r="J1358" s="6" t="str">
        <f>OBV!F1358</f>
        <v>BEARISH</v>
      </c>
      <c r="K1358" s="6" t="str">
        <f>OBV!G1358</f>
        <v>STRONG</v>
      </c>
      <c r="L1358" s="6" t="str">
        <f>OBV!H1358</f>
        <v>CONFIRMED BEARISH</v>
      </c>
      <c r="M1358" s="8">
        <f t="shared" si="210"/>
        <v>25</v>
      </c>
      <c r="N1358" s="8">
        <f t="shared" si="211"/>
        <v>100</v>
      </c>
      <c r="O1358" s="8">
        <f t="shared" si="212"/>
        <v>50</v>
      </c>
      <c r="P1358" s="8">
        <f t="shared" si="213"/>
        <v>33</v>
      </c>
      <c r="Q1358" s="9">
        <f t="shared" si="214"/>
        <v>56.2</v>
      </c>
      <c r="R1358" s="9">
        <f t="shared" si="215"/>
        <v>50.75</v>
      </c>
      <c r="S1358" s="9">
        <f t="shared" si="216"/>
        <v>46.1</v>
      </c>
      <c r="T1358" s="9">
        <f t="shared" si="217"/>
        <v>52</v>
      </c>
      <c r="U1358" s="8">
        <f t="shared" si="218"/>
        <v>51.016666666666673</v>
      </c>
      <c r="V1358" s="8">
        <f t="shared" si="219"/>
        <v>51.262500000000003</v>
      </c>
    </row>
    <row r="1359" spans="1:22" ht="13.5" x14ac:dyDescent="0.25">
      <c r="A1359" s="3">
        <f>RSI!A1359</f>
        <v>44288</v>
      </c>
      <c r="B1359" s="2">
        <f>RSI!B1359</f>
        <v>2.62</v>
      </c>
      <c r="C1359" s="2">
        <f>RSI!I1359</f>
        <v>63.460157311970505</v>
      </c>
      <c r="D1359" s="2">
        <f>MACD!E1359</f>
        <v>-0.17482896241434531</v>
      </c>
      <c r="E1359" s="2">
        <f>MACD!F1359</f>
        <v>-0.15165716196242965</v>
      </c>
      <c r="F1359" s="2">
        <f>'Moving Avg'!D1359</f>
        <v>2.6520000000000001</v>
      </c>
      <c r="G1359" s="2">
        <f>'Moving Avg'!F1359</f>
        <v>2.4815000000000005</v>
      </c>
      <c r="H1359" s="2">
        <f>'Moving Avg'!G1359</f>
        <v>2.3350000000000004</v>
      </c>
      <c r="I1359" s="2">
        <f>'Moving Avg'!H1359</f>
        <v>2.2640000000000016</v>
      </c>
      <c r="J1359" s="6" t="str">
        <f>OBV!F1359</f>
        <v>BEARISH</v>
      </c>
      <c r="K1359" s="6" t="str">
        <f>OBV!G1359</f>
        <v>STRONG</v>
      </c>
      <c r="L1359" s="6" t="str">
        <f>OBV!H1359</f>
        <v>CONFIRMED BEARISH</v>
      </c>
      <c r="M1359" s="8">
        <f t="shared" si="210"/>
        <v>25</v>
      </c>
      <c r="N1359" s="8">
        <f t="shared" si="211"/>
        <v>100</v>
      </c>
      <c r="O1359" s="8">
        <f t="shared" si="212"/>
        <v>50</v>
      </c>
      <c r="P1359" s="8">
        <f t="shared" si="213"/>
        <v>33</v>
      </c>
      <c r="Q1359" s="9">
        <f t="shared" si="214"/>
        <v>56.2</v>
      </c>
      <c r="R1359" s="9">
        <f t="shared" si="215"/>
        <v>50.75</v>
      </c>
      <c r="S1359" s="9">
        <f t="shared" si="216"/>
        <v>46.1</v>
      </c>
      <c r="T1359" s="9">
        <f t="shared" si="217"/>
        <v>52</v>
      </c>
      <c r="U1359" s="8">
        <f t="shared" si="218"/>
        <v>51.016666666666673</v>
      </c>
      <c r="V1359" s="8">
        <f t="shared" si="219"/>
        <v>51.262500000000003</v>
      </c>
    </row>
    <row r="1360" spans="1:22" ht="13.5" x14ac:dyDescent="0.25">
      <c r="A1360" s="3">
        <f>RSI!A1360</f>
        <v>44291</v>
      </c>
      <c r="B1360" s="2">
        <f>RSI!B1360</f>
        <v>2.6</v>
      </c>
      <c r="C1360" s="2">
        <f>RSI!I1360</f>
        <v>61.173188634815673</v>
      </c>
      <c r="D1360" s="2">
        <f>MACD!E1360</f>
        <v>-0.15232306761135739</v>
      </c>
      <c r="E1360" s="2">
        <f>MACD!F1360</f>
        <v>-0.1517903430922152</v>
      </c>
      <c r="F1360" s="2">
        <f>'Moving Avg'!D1360</f>
        <v>2.6320000000000001</v>
      </c>
      <c r="G1360" s="2">
        <f>'Moving Avg'!F1360</f>
        <v>2.4970000000000003</v>
      </c>
      <c r="H1360" s="2">
        <f>'Moving Avg'!G1360</f>
        <v>2.3400000000000003</v>
      </c>
      <c r="I1360" s="2">
        <f>'Moving Avg'!H1360</f>
        <v>2.2662000000000013</v>
      </c>
      <c r="J1360" s="6" t="str">
        <f>OBV!F1360</f>
        <v>BEARISH</v>
      </c>
      <c r="K1360" s="6" t="str">
        <f>OBV!G1360</f>
        <v>STRONG</v>
      </c>
      <c r="L1360" s="6" t="str">
        <f>OBV!H1360</f>
        <v>CONFIRMED BEARISH</v>
      </c>
      <c r="M1360" s="8">
        <f t="shared" si="210"/>
        <v>25</v>
      </c>
      <c r="N1360" s="8">
        <f t="shared" si="211"/>
        <v>45</v>
      </c>
      <c r="O1360" s="8">
        <f t="shared" si="212"/>
        <v>50</v>
      </c>
      <c r="P1360" s="8">
        <f t="shared" si="213"/>
        <v>33</v>
      </c>
      <c r="Q1360" s="9">
        <f t="shared" si="214"/>
        <v>36.950000000000003</v>
      </c>
      <c r="R1360" s="9">
        <f t="shared" si="215"/>
        <v>39.75</v>
      </c>
      <c r="S1360" s="9">
        <f t="shared" si="216"/>
        <v>37.85</v>
      </c>
      <c r="T1360" s="9">
        <f t="shared" si="217"/>
        <v>38.25</v>
      </c>
      <c r="U1360" s="8">
        <f t="shared" si="218"/>
        <v>38.183333333333337</v>
      </c>
      <c r="V1360" s="8">
        <f t="shared" si="219"/>
        <v>38.200000000000003</v>
      </c>
    </row>
    <row r="1361" spans="1:22" ht="13.5" x14ac:dyDescent="0.25">
      <c r="A1361" s="3">
        <f>RSI!A1361</f>
        <v>44292</v>
      </c>
      <c r="B1361" s="2">
        <f>RSI!B1361</f>
        <v>2.5299999999999998</v>
      </c>
      <c r="C1361" s="2">
        <f>RSI!I1361</f>
        <v>53.857458817255917</v>
      </c>
      <c r="D1361" s="2">
        <f>MACD!E1361</f>
        <v>-0.1118717475507669</v>
      </c>
      <c r="E1361" s="2">
        <f>MACD!F1361</f>
        <v>-0.14380662398392555</v>
      </c>
      <c r="F1361" s="2">
        <f>'Moving Avg'!D1361</f>
        <v>2.6019999999999999</v>
      </c>
      <c r="G1361" s="2">
        <f>'Moving Avg'!F1361</f>
        <v>2.5090000000000003</v>
      </c>
      <c r="H1361" s="2">
        <f>'Moving Avg'!G1361</f>
        <v>2.3456000000000001</v>
      </c>
      <c r="I1361" s="2">
        <f>'Moving Avg'!H1361</f>
        <v>2.2680500000000015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25</v>
      </c>
      <c r="N1361" s="8">
        <f t="shared" si="211"/>
        <v>0</v>
      </c>
      <c r="O1361" s="8">
        <f t="shared" si="212"/>
        <v>50</v>
      </c>
      <c r="P1361" s="8">
        <f t="shared" si="213"/>
        <v>16.5</v>
      </c>
      <c r="Q1361" s="9">
        <f t="shared" si="214"/>
        <v>18.725000000000001</v>
      </c>
      <c r="R1361" s="9">
        <f t="shared" si="215"/>
        <v>26.625</v>
      </c>
      <c r="S1361" s="9">
        <f t="shared" si="216"/>
        <v>23.675000000000001</v>
      </c>
      <c r="T1361" s="9">
        <f t="shared" si="217"/>
        <v>22.875</v>
      </c>
      <c r="U1361" s="8">
        <f t="shared" si="218"/>
        <v>23.008333333333336</v>
      </c>
      <c r="V1361" s="8">
        <f t="shared" si="219"/>
        <v>22.975000000000001</v>
      </c>
    </row>
    <row r="1362" spans="1:22" ht="13.5" x14ac:dyDescent="0.25">
      <c r="A1362" s="3">
        <f>RSI!A1362</f>
        <v>44293</v>
      </c>
      <c r="B1362" s="2">
        <f>RSI!B1362</f>
        <v>2.46</v>
      </c>
      <c r="C1362" s="2">
        <f>RSI!I1362</f>
        <v>47.712569957171283</v>
      </c>
      <c r="D1362" s="2">
        <f>MACD!E1362</f>
        <v>-6.0385707645167486E-2</v>
      </c>
      <c r="E1362" s="2">
        <f>MACD!F1362</f>
        <v>-0.12712244071617396</v>
      </c>
      <c r="F1362" s="2">
        <f>'Moving Avg'!D1362</f>
        <v>2.5680000000000001</v>
      </c>
      <c r="G1362" s="2">
        <f>'Moving Avg'!F1362</f>
        <v>2.5195000000000003</v>
      </c>
      <c r="H1362" s="2">
        <f>'Moving Avg'!G1362</f>
        <v>2.3486000000000002</v>
      </c>
      <c r="I1362" s="2">
        <f>'Moving Avg'!H1362</f>
        <v>2.2695500000000011</v>
      </c>
      <c r="J1362" s="6" t="str">
        <f>OBV!F1362</f>
        <v>BEARISH</v>
      </c>
      <c r="K1362" s="6" t="str">
        <f>OBV!G1362</f>
        <v>NEUTRAL</v>
      </c>
      <c r="L1362" s="6" t="str">
        <f>OBV!H1362</f>
        <v>CONFIRMED BEARISH</v>
      </c>
      <c r="M1362" s="8">
        <f t="shared" si="210"/>
        <v>25</v>
      </c>
      <c r="N1362" s="8">
        <f t="shared" si="211"/>
        <v>0</v>
      </c>
      <c r="O1362" s="8">
        <f t="shared" si="212"/>
        <v>50</v>
      </c>
      <c r="P1362" s="8">
        <f t="shared" si="213"/>
        <v>16.5</v>
      </c>
      <c r="Q1362" s="9">
        <f t="shared" si="214"/>
        <v>18.725000000000001</v>
      </c>
      <c r="R1362" s="9">
        <f t="shared" si="215"/>
        <v>26.625</v>
      </c>
      <c r="S1362" s="9">
        <f t="shared" si="216"/>
        <v>23.675000000000001</v>
      </c>
      <c r="T1362" s="9">
        <f t="shared" si="217"/>
        <v>22.875</v>
      </c>
      <c r="U1362" s="8">
        <f t="shared" si="218"/>
        <v>23.008333333333336</v>
      </c>
      <c r="V1362" s="8">
        <f t="shared" si="219"/>
        <v>22.975000000000001</v>
      </c>
    </row>
    <row r="1363" spans="1:22" ht="13.5" x14ac:dyDescent="0.25">
      <c r="A1363" s="3">
        <f>RSI!A1363</f>
        <v>44294</v>
      </c>
      <c r="B1363" s="2">
        <f>RSI!B1363</f>
        <v>2.39</v>
      </c>
      <c r="C1363" s="2">
        <f>RSI!I1363</f>
        <v>42.491549165400379</v>
      </c>
      <c r="D1363" s="2">
        <f>MACD!E1363</f>
        <v>3.9453573252612451E-3</v>
      </c>
      <c r="E1363" s="2">
        <f>MACD!F1363</f>
        <v>-0.10090888110788693</v>
      </c>
      <c r="F1363" s="2">
        <f>'Moving Avg'!D1363</f>
        <v>2.5200000000000005</v>
      </c>
      <c r="G1363" s="2">
        <f>'Moving Avg'!F1363</f>
        <v>2.5235000000000003</v>
      </c>
      <c r="H1363" s="2">
        <f>'Moving Avg'!G1363</f>
        <v>2.3502000000000001</v>
      </c>
      <c r="I1363" s="2">
        <f>'Moving Avg'!H1363</f>
        <v>2.2710000000000012</v>
      </c>
      <c r="J1363" s="6" t="str">
        <f>OBV!F1363</f>
        <v>BEARISH</v>
      </c>
      <c r="K1363" s="6" t="str">
        <f>OBV!G1363</f>
        <v>NEUTRAL</v>
      </c>
      <c r="L1363" s="6" t="str">
        <f>OBV!H1363</f>
        <v>CONFIRMED BEARISH</v>
      </c>
      <c r="M1363" s="8">
        <f t="shared" si="210"/>
        <v>25</v>
      </c>
      <c r="N1363" s="8">
        <f t="shared" si="211"/>
        <v>0</v>
      </c>
      <c r="O1363" s="8">
        <f t="shared" si="212"/>
        <v>50</v>
      </c>
      <c r="P1363" s="8">
        <f t="shared" si="213"/>
        <v>16.5</v>
      </c>
      <c r="Q1363" s="9">
        <f t="shared" si="214"/>
        <v>18.725000000000001</v>
      </c>
      <c r="R1363" s="9">
        <f t="shared" si="215"/>
        <v>26.625</v>
      </c>
      <c r="S1363" s="9">
        <f t="shared" si="216"/>
        <v>23.675000000000001</v>
      </c>
      <c r="T1363" s="9">
        <f t="shared" si="217"/>
        <v>22.875</v>
      </c>
      <c r="U1363" s="8">
        <f t="shared" si="218"/>
        <v>23.008333333333336</v>
      </c>
      <c r="V1363" s="8">
        <f t="shared" si="219"/>
        <v>22.975000000000001</v>
      </c>
    </row>
    <row r="1364" spans="1:22" ht="13.5" x14ac:dyDescent="0.25">
      <c r="A1364" s="3">
        <f>RSI!A1364</f>
        <v>44298</v>
      </c>
      <c r="B1364" s="2">
        <f>RSI!B1364</f>
        <v>2.3199999999999998</v>
      </c>
      <c r="C1364" s="2">
        <f>RSI!I1364</f>
        <v>38.012058044187903</v>
      </c>
      <c r="D1364" s="2">
        <f>MACD!E1364</f>
        <v>4.8775161990693316E-2</v>
      </c>
      <c r="E1364" s="2">
        <f>MACD!F1364</f>
        <v>-7.097207248817089E-2</v>
      </c>
      <c r="F1364" s="2">
        <f>'Moving Avg'!D1364</f>
        <v>2.46</v>
      </c>
      <c r="G1364" s="2">
        <f>'Moving Avg'!F1364</f>
        <v>2.5270000000000001</v>
      </c>
      <c r="H1364" s="2">
        <f>'Moving Avg'!G1364</f>
        <v>2.3504</v>
      </c>
      <c r="I1364" s="2">
        <f>'Moving Avg'!H1364</f>
        <v>2.2721000000000009</v>
      </c>
      <c r="J1364" s="6" t="str">
        <f>OBV!F1364</f>
        <v>BEARISH</v>
      </c>
      <c r="K1364" s="6" t="str">
        <f>OBV!G1364</f>
        <v>NEUTRAL</v>
      </c>
      <c r="L1364" s="6" t="str">
        <f>OBV!H1364</f>
        <v>CONFIRMED BEARISH</v>
      </c>
      <c r="M1364" s="8">
        <f t="shared" si="210"/>
        <v>25</v>
      </c>
      <c r="N1364" s="8">
        <f t="shared" si="211"/>
        <v>0</v>
      </c>
      <c r="O1364" s="8">
        <f t="shared" si="212"/>
        <v>50</v>
      </c>
      <c r="P1364" s="8">
        <f t="shared" si="213"/>
        <v>16.5</v>
      </c>
      <c r="Q1364" s="9">
        <f t="shared" si="214"/>
        <v>18.725000000000001</v>
      </c>
      <c r="R1364" s="9">
        <f t="shared" si="215"/>
        <v>26.625</v>
      </c>
      <c r="S1364" s="9">
        <f t="shared" si="216"/>
        <v>23.675000000000001</v>
      </c>
      <c r="T1364" s="9">
        <f t="shared" si="217"/>
        <v>22.875</v>
      </c>
      <c r="U1364" s="8">
        <f t="shared" si="218"/>
        <v>23.008333333333336</v>
      </c>
      <c r="V1364" s="8">
        <f t="shared" si="219"/>
        <v>22.975000000000001</v>
      </c>
    </row>
    <row r="1365" spans="1:22" ht="13.5" x14ac:dyDescent="0.25">
      <c r="A1365" s="3">
        <f>RSI!A1365</f>
        <v>44299</v>
      </c>
      <c r="B1365" s="2">
        <f>RSI!B1365</f>
        <v>2.27</v>
      </c>
      <c r="C1365" s="2">
        <f>RSI!I1365</f>
        <v>35.160769713968619</v>
      </c>
      <c r="D1365" s="2">
        <f>MACD!E1365</f>
        <v>9.1376574056309501E-2</v>
      </c>
      <c r="E1365" s="2">
        <f>MACD!F1365</f>
        <v>-3.8502343179274812E-2</v>
      </c>
      <c r="F1365" s="2">
        <f>'Moving Avg'!D1365</f>
        <v>2.3940000000000001</v>
      </c>
      <c r="G1365" s="2">
        <f>'Moving Avg'!F1365</f>
        <v>2.528</v>
      </c>
      <c r="H1365" s="2">
        <f>'Moving Avg'!G1365</f>
        <v>2.3495999999999997</v>
      </c>
      <c r="I1365" s="2">
        <f>'Moving Avg'!H1365</f>
        <v>2.2729500000000011</v>
      </c>
      <c r="J1365" s="6" t="str">
        <f>OBV!F1365</f>
        <v>BEARISH</v>
      </c>
      <c r="K1365" s="6" t="str">
        <f>OBV!G1365</f>
        <v>STRONG</v>
      </c>
      <c r="L1365" s="6" t="str">
        <f>OBV!H1365</f>
        <v>CONFIRMED BEARISH</v>
      </c>
      <c r="M1365" s="8">
        <f t="shared" si="210"/>
        <v>25</v>
      </c>
      <c r="N1365" s="8">
        <f t="shared" si="211"/>
        <v>0</v>
      </c>
      <c r="O1365" s="8">
        <f t="shared" si="212"/>
        <v>50</v>
      </c>
      <c r="P1365" s="8">
        <f t="shared" si="213"/>
        <v>33</v>
      </c>
      <c r="Q1365" s="9">
        <f t="shared" si="214"/>
        <v>21.2</v>
      </c>
      <c r="R1365" s="9">
        <f t="shared" si="215"/>
        <v>30.75</v>
      </c>
      <c r="S1365" s="9">
        <f t="shared" si="216"/>
        <v>31.1</v>
      </c>
      <c r="T1365" s="9">
        <f t="shared" si="217"/>
        <v>27</v>
      </c>
      <c r="U1365" s="8">
        <f t="shared" si="218"/>
        <v>27.683333333333337</v>
      </c>
      <c r="V1365" s="8">
        <f t="shared" si="219"/>
        <v>27.512500000000003</v>
      </c>
    </row>
    <row r="1366" spans="1:22" ht="13.5" x14ac:dyDescent="0.25">
      <c r="A1366" s="3">
        <f>RSI!A1366</f>
        <v>44300</v>
      </c>
      <c r="B1366" s="2">
        <f>RSI!B1366</f>
        <v>2.33</v>
      </c>
      <c r="C1366" s="2">
        <f>RSI!I1366</f>
        <v>40.89060570852444</v>
      </c>
      <c r="D1366" s="2">
        <f>MACD!E1366</f>
        <v>0.1210913376512357</v>
      </c>
      <c r="E1366" s="2">
        <f>MACD!F1366</f>
        <v>-6.5836070131727112E-3</v>
      </c>
      <c r="F1366" s="2">
        <f>'Moving Avg'!D1366</f>
        <v>2.3540000000000001</v>
      </c>
      <c r="G1366" s="2">
        <f>'Moving Avg'!F1366</f>
        <v>2.532</v>
      </c>
      <c r="H1366" s="2">
        <f>'Moving Avg'!G1366</f>
        <v>2.3499999999999996</v>
      </c>
      <c r="I1366" s="2">
        <f>'Moving Avg'!H1366</f>
        <v>2.2741000000000007</v>
      </c>
      <c r="J1366" s="6" t="str">
        <f>OBV!F1366</f>
        <v>BEARISH</v>
      </c>
      <c r="K1366" s="6" t="str">
        <f>OBV!G1366</f>
        <v>STRONG</v>
      </c>
      <c r="L1366" s="6" t="str">
        <f>OBV!H1366</f>
        <v>CONFIRMED BEARISH</v>
      </c>
      <c r="M1366" s="8">
        <f t="shared" si="210"/>
        <v>25</v>
      </c>
      <c r="N1366" s="8">
        <f t="shared" si="211"/>
        <v>0</v>
      </c>
      <c r="O1366" s="8">
        <f t="shared" si="212"/>
        <v>50</v>
      </c>
      <c r="P1366" s="8">
        <f t="shared" si="213"/>
        <v>33</v>
      </c>
      <c r="Q1366" s="9">
        <f t="shared" si="214"/>
        <v>21.2</v>
      </c>
      <c r="R1366" s="9">
        <f t="shared" si="215"/>
        <v>30.75</v>
      </c>
      <c r="S1366" s="9">
        <f t="shared" si="216"/>
        <v>31.1</v>
      </c>
      <c r="T1366" s="9">
        <f t="shared" si="217"/>
        <v>27</v>
      </c>
      <c r="U1366" s="8">
        <f t="shared" si="218"/>
        <v>27.683333333333337</v>
      </c>
      <c r="V1366" s="8">
        <f t="shared" si="219"/>
        <v>27.512500000000003</v>
      </c>
    </row>
    <row r="1367" spans="1:22" ht="13.5" x14ac:dyDescent="0.25">
      <c r="A1367" s="3">
        <f>RSI!A1367</f>
        <v>44301</v>
      </c>
      <c r="B1367" s="2">
        <f>RSI!B1367</f>
        <v>2.39</v>
      </c>
      <c r="C1367" s="2">
        <f>RSI!I1367</f>
        <v>46.027078054114853</v>
      </c>
      <c r="D1367" s="2">
        <f>MACD!E1367</f>
        <v>0.13484402892758851</v>
      </c>
      <c r="E1367" s="2">
        <f>MACD!F1367</f>
        <v>2.1701920174979537E-2</v>
      </c>
      <c r="F1367" s="2">
        <f>'Moving Avg'!D1367</f>
        <v>2.3400000000000003</v>
      </c>
      <c r="G1367" s="2">
        <f>'Moving Avg'!F1367</f>
        <v>2.5339999999999998</v>
      </c>
      <c r="H1367" s="2">
        <f>'Moving Avg'!G1367</f>
        <v>2.3515999999999999</v>
      </c>
      <c r="I1367" s="2">
        <f>'Moving Avg'!H1367</f>
        <v>2.2755500000000008</v>
      </c>
      <c r="J1367" s="6" t="str">
        <f>OBV!F1367</f>
        <v>BULLISH</v>
      </c>
      <c r="K1367" s="6" t="str">
        <f>OBV!G1367</f>
        <v>NEUTRAL</v>
      </c>
      <c r="L1367" s="6" t="str">
        <f>OBV!H1367</f>
        <v>BULLISH DIVERGENCE</v>
      </c>
      <c r="M1367" s="8">
        <f t="shared" si="210"/>
        <v>25</v>
      </c>
      <c r="N1367" s="8">
        <f t="shared" si="211"/>
        <v>0</v>
      </c>
      <c r="O1367" s="8">
        <f t="shared" si="212"/>
        <v>50</v>
      </c>
      <c r="P1367" s="8">
        <f t="shared" si="213"/>
        <v>66.5</v>
      </c>
      <c r="Q1367" s="9">
        <f t="shared" si="214"/>
        <v>26.225000000000001</v>
      </c>
      <c r="R1367" s="9">
        <f t="shared" si="215"/>
        <v>39.125</v>
      </c>
      <c r="S1367" s="9">
        <f t="shared" si="216"/>
        <v>46.174999999999997</v>
      </c>
      <c r="T1367" s="9">
        <f t="shared" si="217"/>
        <v>35.375</v>
      </c>
      <c r="U1367" s="8">
        <f t="shared" si="218"/>
        <v>37.174999999999997</v>
      </c>
      <c r="V1367" s="8">
        <f t="shared" si="219"/>
        <v>36.724999999999994</v>
      </c>
    </row>
    <row r="1368" spans="1:22" ht="13.5" x14ac:dyDescent="0.25">
      <c r="A1368" s="3">
        <f>RSI!A1368</f>
        <v>44302</v>
      </c>
      <c r="B1368" s="2">
        <f>RSI!B1368</f>
        <v>2.3199999999999998</v>
      </c>
      <c r="C1368" s="2">
        <f>RSI!I1368</f>
        <v>41.49652098139012</v>
      </c>
      <c r="D1368" s="2">
        <f>MACD!E1368</f>
        <v>0.15200247333011463</v>
      </c>
      <c r="E1368" s="2">
        <f>MACD!F1368</f>
        <v>4.7762030806006557E-2</v>
      </c>
      <c r="F1368" s="2">
        <f>'Moving Avg'!D1368</f>
        <v>2.3260000000000001</v>
      </c>
      <c r="G1368" s="2">
        <f>'Moving Avg'!F1368</f>
        <v>2.532</v>
      </c>
      <c r="H1368" s="2">
        <f>'Moving Avg'!G1368</f>
        <v>2.3517999999999999</v>
      </c>
      <c r="I1368" s="2">
        <f>'Moving Avg'!H1368</f>
        <v>2.2763000000000009</v>
      </c>
      <c r="J1368" s="6" t="str">
        <f>OBV!F1368</f>
        <v>BULLISH</v>
      </c>
      <c r="K1368" s="6" t="str">
        <f>OBV!G1368</f>
        <v>NEUTRAL</v>
      </c>
      <c r="L1368" s="6" t="str">
        <f>OBV!H1368</f>
        <v>BULLISH DIVERGENCE</v>
      </c>
      <c r="M1368" s="8">
        <f t="shared" si="210"/>
        <v>25</v>
      </c>
      <c r="N1368" s="8">
        <f t="shared" si="211"/>
        <v>0</v>
      </c>
      <c r="O1368" s="8">
        <f t="shared" si="212"/>
        <v>50</v>
      </c>
      <c r="P1368" s="8">
        <f t="shared" si="213"/>
        <v>66.5</v>
      </c>
      <c r="Q1368" s="9">
        <f t="shared" si="214"/>
        <v>26.225000000000001</v>
      </c>
      <c r="R1368" s="9">
        <f t="shared" si="215"/>
        <v>39.125</v>
      </c>
      <c r="S1368" s="9">
        <f t="shared" si="216"/>
        <v>46.174999999999997</v>
      </c>
      <c r="T1368" s="9">
        <f t="shared" si="217"/>
        <v>35.375</v>
      </c>
      <c r="U1368" s="8">
        <f t="shared" si="218"/>
        <v>37.174999999999997</v>
      </c>
      <c r="V1368" s="8">
        <f t="shared" si="219"/>
        <v>36.724999999999994</v>
      </c>
    </row>
    <row r="1369" spans="1:22" ht="13.5" x14ac:dyDescent="0.25">
      <c r="A1369" s="3">
        <f>RSI!A1369</f>
        <v>44305</v>
      </c>
      <c r="B1369" s="2">
        <f>RSI!B1369</f>
        <v>2.2799999999999998</v>
      </c>
      <c r="C1369" s="2">
        <f>RSI!I1369</f>
        <v>39.126481245809089</v>
      </c>
      <c r="D1369" s="2">
        <f>MACD!E1369</f>
        <v>0.16867074204058241</v>
      </c>
      <c r="E1369" s="2">
        <f>MACD!F1369</f>
        <v>7.1943773052921739E-2</v>
      </c>
      <c r="F1369" s="2">
        <f>'Moving Avg'!D1369</f>
        <v>2.3180000000000001</v>
      </c>
      <c r="G1369" s="2">
        <f>'Moving Avg'!F1369</f>
        <v>2.524</v>
      </c>
      <c r="H1369" s="2">
        <f>'Moving Avg'!G1369</f>
        <v>2.3512</v>
      </c>
      <c r="I1369" s="2">
        <f>'Moving Avg'!H1369</f>
        <v>2.2768500000000005</v>
      </c>
      <c r="J1369" s="6" t="str">
        <f>OBV!F1369</f>
        <v>BEARISH</v>
      </c>
      <c r="K1369" s="6" t="str">
        <f>OBV!G1369</f>
        <v>STRONG</v>
      </c>
      <c r="L1369" s="6" t="str">
        <f>OBV!H1369</f>
        <v>CONFIRMED BEARISH</v>
      </c>
      <c r="M1369" s="8">
        <f t="shared" si="210"/>
        <v>25</v>
      </c>
      <c r="N1369" s="8">
        <f t="shared" si="211"/>
        <v>0</v>
      </c>
      <c r="O1369" s="8">
        <f t="shared" si="212"/>
        <v>50</v>
      </c>
      <c r="P1369" s="8">
        <f t="shared" si="213"/>
        <v>33</v>
      </c>
      <c r="Q1369" s="9">
        <f t="shared" si="214"/>
        <v>21.2</v>
      </c>
      <c r="R1369" s="9">
        <f t="shared" si="215"/>
        <v>30.75</v>
      </c>
      <c r="S1369" s="9">
        <f t="shared" si="216"/>
        <v>31.1</v>
      </c>
      <c r="T1369" s="9">
        <f t="shared" si="217"/>
        <v>27</v>
      </c>
      <c r="U1369" s="8">
        <f t="shared" si="218"/>
        <v>27.683333333333337</v>
      </c>
      <c r="V1369" s="8">
        <f t="shared" si="219"/>
        <v>27.512500000000003</v>
      </c>
    </row>
    <row r="1370" spans="1:22" ht="13.5" x14ac:dyDescent="0.25">
      <c r="A1370" s="3">
        <f>RSI!A1370</f>
        <v>44306</v>
      </c>
      <c r="B1370" s="2">
        <f>RSI!B1370</f>
        <v>2.3199999999999998</v>
      </c>
      <c r="C1370" s="2">
        <f>RSI!I1370</f>
        <v>42.653712475879992</v>
      </c>
      <c r="D1370" s="2">
        <f>MACD!E1370</f>
        <v>0.17764251106399032</v>
      </c>
      <c r="E1370" s="2">
        <f>MACD!F1370</f>
        <v>9.3083520655135463E-2</v>
      </c>
      <c r="F1370" s="2">
        <f>'Moving Avg'!D1370</f>
        <v>2.3280000000000003</v>
      </c>
      <c r="G1370" s="2">
        <f>'Moving Avg'!F1370</f>
        <v>2.5145000000000004</v>
      </c>
      <c r="H1370" s="2">
        <f>'Moving Avg'!G1370</f>
        <v>2.3513999999999995</v>
      </c>
      <c r="I1370" s="2">
        <f>'Moving Avg'!H1370</f>
        <v>2.277600000000001</v>
      </c>
      <c r="J1370" s="6" t="str">
        <f>OBV!F1370</f>
        <v>BULLISH</v>
      </c>
      <c r="K1370" s="6" t="str">
        <f>OBV!G1370</f>
        <v>WEAK</v>
      </c>
      <c r="L1370" s="6" t="str">
        <f>OBV!H1370</f>
        <v>CONFIRMED BULLISH</v>
      </c>
      <c r="M1370" s="8">
        <f t="shared" si="210"/>
        <v>25</v>
      </c>
      <c r="N1370" s="8">
        <f t="shared" si="211"/>
        <v>0</v>
      </c>
      <c r="O1370" s="8">
        <f t="shared" si="212"/>
        <v>50</v>
      </c>
      <c r="P1370" s="8">
        <f t="shared" si="213"/>
        <v>67</v>
      </c>
      <c r="Q1370" s="9">
        <f t="shared" si="214"/>
        <v>26.299999999999997</v>
      </c>
      <c r="R1370" s="9">
        <f t="shared" si="215"/>
        <v>39.25</v>
      </c>
      <c r="S1370" s="9">
        <f t="shared" si="216"/>
        <v>46.400000000000006</v>
      </c>
      <c r="T1370" s="9">
        <f t="shared" si="217"/>
        <v>35.5</v>
      </c>
      <c r="U1370" s="8">
        <f t="shared" si="218"/>
        <v>37.31666666666667</v>
      </c>
      <c r="V1370" s="8">
        <f t="shared" si="219"/>
        <v>36.862499999999997</v>
      </c>
    </row>
    <row r="1371" spans="1:22" ht="13.5" x14ac:dyDescent="0.25">
      <c r="A1371" s="3">
        <f>RSI!A1371</f>
        <v>44307</v>
      </c>
      <c r="B1371" s="2">
        <f>RSI!B1371</f>
        <v>2.3199999999999998</v>
      </c>
      <c r="C1371" s="2">
        <f>RSI!I1371</f>
        <v>42.653712475879999</v>
      </c>
      <c r="D1371" s="2">
        <f>MACD!E1371</f>
        <v>0.17506891116991996</v>
      </c>
      <c r="E1371" s="2">
        <f>MACD!F1371</f>
        <v>0.10948059875809237</v>
      </c>
      <c r="F1371" s="2">
        <f>'Moving Avg'!D1371</f>
        <v>2.3260000000000001</v>
      </c>
      <c r="G1371" s="2">
        <f>'Moving Avg'!F1371</f>
        <v>2.4995000000000003</v>
      </c>
      <c r="H1371" s="2">
        <f>'Moving Avg'!G1371</f>
        <v>2.3535999999999992</v>
      </c>
      <c r="I1371" s="2">
        <f>'Moving Avg'!H1371</f>
        <v>2.278150000000001</v>
      </c>
      <c r="J1371" s="6" t="str">
        <f>OBV!F1371</f>
        <v>BULLISH</v>
      </c>
      <c r="K1371" s="6" t="str">
        <f>OBV!G1371</f>
        <v>WEAK</v>
      </c>
      <c r="L1371" s="6" t="str">
        <f>OBV!H1371</f>
        <v>BULLISH DIVERGENCE</v>
      </c>
      <c r="M1371" s="8">
        <f t="shared" si="210"/>
        <v>25</v>
      </c>
      <c r="N1371" s="8">
        <f t="shared" si="211"/>
        <v>0</v>
      </c>
      <c r="O1371" s="8">
        <f t="shared" si="212"/>
        <v>50</v>
      </c>
      <c r="P1371" s="8">
        <f t="shared" si="213"/>
        <v>50</v>
      </c>
      <c r="Q1371" s="9">
        <f t="shared" si="214"/>
        <v>23.75</v>
      </c>
      <c r="R1371" s="9">
        <f t="shared" si="215"/>
        <v>35</v>
      </c>
      <c r="S1371" s="9">
        <f t="shared" si="216"/>
        <v>38.75</v>
      </c>
      <c r="T1371" s="9">
        <f t="shared" si="217"/>
        <v>31.25</v>
      </c>
      <c r="U1371" s="8">
        <f t="shared" si="218"/>
        <v>32.5</v>
      </c>
      <c r="V1371" s="8">
        <f t="shared" si="219"/>
        <v>32.1875</v>
      </c>
    </row>
    <row r="1372" spans="1:22" ht="13.5" x14ac:dyDescent="0.25">
      <c r="A1372" s="3">
        <f>RSI!A1372</f>
        <v>44308</v>
      </c>
      <c r="B1372" s="2">
        <f>RSI!B1372</f>
        <v>2.3199999999999998</v>
      </c>
      <c r="C1372" s="2">
        <f>RSI!I1372</f>
        <v>42.653712475879992</v>
      </c>
      <c r="D1372" s="2">
        <f>MACD!E1372</f>
        <v>0.1626814022937122</v>
      </c>
      <c r="E1372" s="2">
        <f>MACD!F1372</f>
        <v>0.12012075946521633</v>
      </c>
      <c r="F1372" s="2">
        <f>'Moving Avg'!D1372</f>
        <v>2.3120000000000003</v>
      </c>
      <c r="G1372" s="2">
        <f>'Moving Avg'!F1372</f>
        <v>2.4805000000000001</v>
      </c>
      <c r="H1372" s="2">
        <f>'Moving Avg'!G1372</f>
        <v>2.3557999999999995</v>
      </c>
      <c r="I1372" s="2">
        <f>'Moving Avg'!H1372</f>
        <v>2.2786000000000008</v>
      </c>
      <c r="J1372" s="6" t="str">
        <f>OBV!F1372</f>
        <v>BULLISH</v>
      </c>
      <c r="K1372" s="6" t="str">
        <f>OBV!G1372</f>
        <v>WEAK</v>
      </c>
      <c r="L1372" s="6" t="str">
        <f>OBV!H1372</f>
        <v>BULLISH DIVERGENCE</v>
      </c>
      <c r="M1372" s="8">
        <f t="shared" si="210"/>
        <v>25</v>
      </c>
      <c r="N1372" s="8">
        <f t="shared" si="211"/>
        <v>0</v>
      </c>
      <c r="O1372" s="8">
        <f t="shared" si="212"/>
        <v>50</v>
      </c>
      <c r="P1372" s="8">
        <f t="shared" si="213"/>
        <v>50</v>
      </c>
      <c r="Q1372" s="9">
        <f t="shared" si="214"/>
        <v>23.75</v>
      </c>
      <c r="R1372" s="9">
        <f t="shared" si="215"/>
        <v>35</v>
      </c>
      <c r="S1372" s="9">
        <f t="shared" si="216"/>
        <v>38.75</v>
      </c>
      <c r="T1372" s="9">
        <f t="shared" si="217"/>
        <v>31.25</v>
      </c>
      <c r="U1372" s="8">
        <f t="shared" si="218"/>
        <v>32.5</v>
      </c>
      <c r="V1372" s="8">
        <f t="shared" si="219"/>
        <v>32.1875</v>
      </c>
    </row>
    <row r="1373" spans="1:22" ht="13.5" x14ac:dyDescent="0.25">
      <c r="A1373" s="3">
        <f>RSI!A1373</f>
        <v>44309</v>
      </c>
      <c r="B1373" s="2">
        <f>RSI!B1373</f>
        <v>2.2599999999999998</v>
      </c>
      <c r="C1373" s="2">
        <f>RSI!I1373</f>
        <v>38.476848545471029</v>
      </c>
      <c r="D1373" s="2">
        <f>MACD!E1373</f>
        <v>0.14639282522780883</v>
      </c>
      <c r="E1373" s="2">
        <f>MACD!F1373</f>
        <v>0.12537517261773484</v>
      </c>
      <c r="F1373" s="2">
        <f>'Moving Avg'!D1373</f>
        <v>2.2999999999999998</v>
      </c>
      <c r="G1373" s="2">
        <f>'Moving Avg'!F1373</f>
        <v>2.4535000000000005</v>
      </c>
      <c r="H1373" s="2">
        <f>'Moving Avg'!G1373</f>
        <v>2.3567999999999993</v>
      </c>
      <c r="I1373" s="2">
        <f>'Moving Avg'!H1373</f>
        <v>2.2787500000000005</v>
      </c>
      <c r="J1373" s="6" t="str">
        <f>OBV!F1373</f>
        <v>BULLISH</v>
      </c>
      <c r="K1373" s="6" t="str">
        <f>OBV!G1373</f>
        <v>WEAK</v>
      </c>
      <c r="L1373" s="6" t="str">
        <f>OBV!H1373</f>
        <v>BULLISH DIVERGENCE</v>
      </c>
      <c r="M1373" s="8">
        <f t="shared" si="210"/>
        <v>25</v>
      </c>
      <c r="N1373" s="8">
        <f t="shared" si="211"/>
        <v>0</v>
      </c>
      <c r="O1373" s="8">
        <f t="shared" si="212"/>
        <v>50</v>
      </c>
      <c r="P1373" s="8">
        <f t="shared" si="213"/>
        <v>50</v>
      </c>
      <c r="Q1373" s="9">
        <f t="shared" si="214"/>
        <v>23.75</v>
      </c>
      <c r="R1373" s="9">
        <f t="shared" si="215"/>
        <v>35</v>
      </c>
      <c r="S1373" s="9">
        <f t="shared" si="216"/>
        <v>38.75</v>
      </c>
      <c r="T1373" s="9">
        <f t="shared" si="217"/>
        <v>31.25</v>
      </c>
      <c r="U1373" s="8">
        <f t="shared" si="218"/>
        <v>32.5</v>
      </c>
      <c r="V1373" s="8">
        <f t="shared" si="219"/>
        <v>32.1875</v>
      </c>
    </row>
    <row r="1374" spans="1:22" ht="13.5" x14ac:dyDescent="0.25">
      <c r="A1374" s="3">
        <f>RSI!A1374</f>
        <v>44312</v>
      </c>
      <c r="B1374" s="2">
        <f>RSI!B1374</f>
        <v>2.2000000000000002</v>
      </c>
      <c r="C1374" s="2">
        <f>RSI!I1374</f>
        <v>34.806261309051578</v>
      </c>
      <c r="D1374" s="2">
        <f>MACD!E1374</f>
        <v>0.12711952040149921</v>
      </c>
      <c r="E1374" s="2">
        <f>MACD!F1374</f>
        <v>0.12572404217448771</v>
      </c>
      <c r="F1374" s="2">
        <f>'Moving Avg'!D1374</f>
        <v>2.2839999999999998</v>
      </c>
      <c r="G1374" s="2">
        <f>'Moving Avg'!F1374</f>
        <v>2.4285000000000005</v>
      </c>
      <c r="H1374" s="2">
        <f>'Moving Avg'!G1374</f>
        <v>2.3565999999999994</v>
      </c>
      <c r="I1374" s="2">
        <f>'Moving Avg'!H1374</f>
        <v>2.2786000000000008</v>
      </c>
      <c r="J1374" s="6" t="str">
        <f>OBV!F1374</f>
        <v>BULLISH</v>
      </c>
      <c r="K1374" s="6" t="str">
        <f>OBV!G1374</f>
        <v>WEAK</v>
      </c>
      <c r="L1374" s="6" t="str">
        <f>OBV!H1374</f>
        <v>BULLISH DIVERGENCE</v>
      </c>
      <c r="M1374" s="8">
        <f t="shared" si="210"/>
        <v>25</v>
      </c>
      <c r="N1374" s="8">
        <f t="shared" si="211"/>
        <v>0</v>
      </c>
      <c r="O1374" s="8">
        <f t="shared" si="212"/>
        <v>50</v>
      </c>
      <c r="P1374" s="8">
        <f t="shared" si="213"/>
        <v>50</v>
      </c>
      <c r="Q1374" s="9">
        <f t="shared" si="214"/>
        <v>23.75</v>
      </c>
      <c r="R1374" s="9">
        <f t="shared" si="215"/>
        <v>35</v>
      </c>
      <c r="S1374" s="9">
        <f t="shared" si="216"/>
        <v>38.75</v>
      </c>
      <c r="T1374" s="9">
        <f t="shared" si="217"/>
        <v>31.25</v>
      </c>
      <c r="U1374" s="8">
        <f t="shared" si="218"/>
        <v>32.5</v>
      </c>
      <c r="V1374" s="8">
        <f t="shared" si="219"/>
        <v>32.1875</v>
      </c>
    </row>
    <row r="1375" spans="1:22" ht="13.5" x14ac:dyDescent="0.25">
      <c r="A1375" s="3">
        <f>RSI!A1375</f>
        <v>44313</v>
      </c>
      <c r="B1375" s="2">
        <f>RSI!B1375</f>
        <v>2.1800000000000002</v>
      </c>
      <c r="C1375" s="2">
        <f>RSI!I1375</f>
        <v>33.653781422604254</v>
      </c>
      <c r="D1375" s="2">
        <f>MACD!E1375</f>
        <v>0.10572739245608309</v>
      </c>
      <c r="E1375" s="2">
        <f>MACD!F1375</f>
        <v>0.12172471223080679</v>
      </c>
      <c r="F1375" s="2">
        <f>'Moving Avg'!D1375</f>
        <v>2.2559999999999998</v>
      </c>
      <c r="G1375" s="2">
        <f>'Moving Avg'!F1375</f>
        <v>2.4025000000000003</v>
      </c>
      <c r="H1375" s="2">
        <f>'Moving Avg'!G1375</f>
        <v>2.3577999999999992</v>
      </c>
      <c r="I1375" s="2">
        <f>'Moving Avg'!H1375</f>
        <v>2.2783500000000005</v>
      </c>
      <c r="J1375" s="6" t="str">
        <f>OBV!F1375</f>
        <v>BEARISH</v>
      </c>
      <c r="K1375" s="6" t="str">
        <f>OBV!G1375</f>
        <v>STRONG</v>
      </c>
      <c r="L1375" s="6" t="str">
        <f>OBV!H1375</f>
        <v>CONFIRMED BEARISH</v>
      </c>
      <c r="M1375" s="8">
        <f t="shared" si="210"/>
        <v>25</v>
      </c>
      <c r="N1375" s="8">
        <f t="shared" si="211"/>
        <v>45</v>
      </c>
      <c r="O1375" s="8">
        <f t="shared" si="212"/>
        <v>0</v>
      </c>
      <c r="P1375" s="8">
        <f t="shared" si="213"/>
        <v>33</v>
      </c>
      <c r="Q1375" s="9">
        <f t="shared" si="214"/>
        <v>29.45</v>
      </c>
      <c r="R1375" s="9">
        <f t="shared" si="215"/>
        <v>22.25</v>
      </c>
      <c r="S1375" s="9">
        <f t="shared" si="216"/>
        <v>25.35</v>
      </c>
      <c r="T1375" s="9">
        <f t="shared" si="217"/>
        <v>25.75</v>
      </c>
      <c r="U1375" s="8">
        <f t="shared" si="218"/>
        <v>25.683333333333337</v>
      </c>
      <c r="V1375" s="8">
        <f t="shared" si="219"/>
        <v>25.700000000000003</v>
      </c>
    </row>
    <row r="1376" spans="1:22" ht="13.5" x14ac:dyDescent="0.25">
      <c r="A1376" s="3">
        <f>RSI!A1376</f>
        <v>44314</v>
      </c>
      <c r="B1376" s="2">
        <f>RSI!B1376</f>
        <v>2.09</v>
      </c>
      <c r="C1376" s="2">
        <f>RSI!I1376</f>
        <v>29.000321407258525</v>
      </c>
      <c r="D1376" s="2">
        <f>MACD!E1376</f>
        <v>0.10468538460761101</v>
      </c>
      <c r="E1376" s="2">
        <f>MACD!F1376</f>
        <v>0.11831684670616764</v>
      </c>
      <c r="F1376" s="2">
        <f>'Moving Avg'!D1376</f>
        <v>2.21</v>
      </c>
      <c r="G1376" s="2">
        <f>'Moving Avg'!F1376</f>
        <v>2.3730000000000002</v>
      </c>
      <c r="H1376" s="2">
        <f>'Moving Avg'!G1376</f>
        <v>2.3571999999999993</v>
      </c>
      <c r="I1376" s="2">
        <f>'Moving Avg'!H1376</f>
        <v>2.2776500000000004</v>
      </c>
      <c r="J1376" s="6" t="str">
        <f>OBV!F1376</f>
        <v>BEARISH</v>
      </c>
      <c r="K1376" s="6" t="str">
        <f>OBV!G1376</f>
        <v>STRONG</v>
      </c>
      <c r="L1376" s="6" t="str">
        <f>OBV!H1376</f>
        <v>CONFIRMED BEARISH</v>
      </c>
      <c r="M1376" s="8">
        <f t="shared" si="210"/>
        <v>50</v>
      </c>
      <c r="N1376" s="8">
        <f t="shared" si="211"/>
        <v>45</v>
      </c>
      <c r="O1376" s="8">
        <f t="shared" si="212"/>
        <v>0</v>
      </c>
      <c r="P1376" s="8">
        <f t="shared" si="213"/>
        <v>33</v>
      </c>
      <c r="Q1376" s="9">
        <f t="shared" si="214"/>
        <v>38.200000000000003</v>
      </c>
      <c r="R1376" s="9">
        <f t="shared" si="215"/>
        <v>27.25</v>
      </c>
      <c r="S1376" s="9">
        <f t="shared" si="216"/>
        <v>29.1</v>
      </c>
      <c r="T1376" s="9">
        <f t="shared" si="217"/>
        <v>32</v>
      </c>
      <c r="U1376" s="8">
        <f t="shared" si="218"/>
        <v>31.516666666666669</v>
      </c>
      <c r="V1376" s="8">
        <f t="shared" si="219"/>
        <v>31.637500000000003</v>
      </c>
    </row>
    <row r="1377" spans="1:22" ht="13.5" x14ac:dyDescent="0.25">
      <c r="A1377" s="3">
        <f>RSI!A1377</f>
        <v>44315</v>
      </c>
      <c r="B1377" s="2">
        <f>RSI!B1377</f>
        <v>2.09</v>
      </c>
      <c r="C1377" s="2">
        <f>RSI!I1377</f>
        <v>29.000321407258525</v>
      </c>
      <c r="D1377" s="2">
        <f>MACD!E1377</f>
        <v>0.11464181282196906</v>
      </c>
      <c r="E1377" s="2">
        <f>MACD!F1377</f>
        <v>0.11758183992932794</v>
      </c>
      <c r="F1377" s="2">
        <f>'Moving Avg'!D1377</f>
        <v>2.1640000000000001</v>
      </c>
      <c r="G1377" s="2">
        <f>'Moving Avg'!F1377</f>
        <v>2.3460000000000001</v>
      </c>
      <c r="H1377" s="2">
        <f>'Moving Avg'!G1377</f>
        <v>2.3565999999999994</v>
      </c>
      <c r="I1377" s="2">
        <f>'Moving Avg'!H1377</f>
        <v>2.2769500000000007</v>
      </c>
      <c r="J1377" s="6" t="str">
        <f>OBV!F1377</f>
        <v>BEARISH</v>
      </c>
      <c r="K1377" s="6" t="str">
        <f>OBV!G1377</f>
        <v>STRONG</v>
      </c>
      <c r="L1377" s="6" t="str">
        <f>OBV!H1377</f>
        <v>CONFIRMED BEARISH</v>
      </c>
      <c r="M1377" s="8">
        <f t="shared" si="210"/>
        <v>50</v>
      </c>
      <c r="N1377" s="8">
        <f t="shared" si="211"/>
        <v>45</v>
      </c>
      <c r="O1377" s="8">
        <f t="shared" si="212"/>
        <v>0</v>
      </c>
      <c r="P1377" s="8">
        <f t="shared" si="213"/>
        <v>33</v>
      </c>
      <c r="Q1377" s="9">
        <f t="shared" si="214"/>
        <v>38.200000000000003</v>
      </c>
      <c r="R1377" s="9">
        <f t="shared" si="215"/>
        <v>27.25</v>
      </c>
      <c r="S1377" s="9">
        <f t="shared" si="216"/>
        <v>29.1</v>
      </c>
      <c r="T1377" s="9">
        <f t="shared" si="217"/>
        <v>32</v>
      </c>
      <c r="U1377" s="8">
        <f t="shared" si="218"/>
        <v>31.516666666666669</v>
      </c>
      <c r="V1377" s="8">
        <f t="shared" si="219"/>
        <v>31.637500000000003</v>
      </c>
    </row>
    <row r="1378" spans="1:22" ht="13.5" x14ac:dyDescent="0.25">
      <c r="A1378" s="3">
        <f>RSI!A1378</f>
        <v>44316</v>
      </c>
      <c r="B1378" s="2">
        <f>RSI!B1378</f>
        <v>2.15</v>
      </c>
      <c r="C1378" s="2">
        <f>RSI!I1378</f>
        <v>35.857794517797529</v>
      </c>
      <c r="D1378" s="2">
        <f>MACD!E1378</f>
        <v>0.10934110201758296</v>
      </c>
      <c r="E1378" s="2">
        <f>MACD!F1378</f>
        <v>0.11593369234697895</v>
      </c>
      <c r="F1378" s="2">
        <f>'Moving Avg'!D1378</f>
        <v>2.1420000000000003</v>
      </c>
      <c r="G1378" s="2">
        <f>'Moving Avg'!F1378</f>
        <v>2.3220000000000001</v>
      </c>
      <c r="H1378" s="2">
        <f>'Moving Avg'!G1378</f>
        <v>2.3559999999999994</v>
      </c>
      <c r="I1378" s="2">
        <f>'Moving Avg'!H1378</f>
        <v>2.2765500000000003</v>
      </c>
      <c r="J1378" s="6" t="str">
        <f>OBV!F1378</f>
        <v>BEARISH</v>
      </c>
      <c r="K1378" s="6" t="str">
        <f>OBV!G1378</f>
        <v>STRONG</v>
      </c>
      <c r="L1378" s="6" t="str">
        <f>OBV!H1378</f>
        <v>CONFIRMED BEARISH</v>
      </c>
      <c r="M1378" s="8">
        <f t="shared" si="210"/>
        <v>25</v>
      </c>
      <c r="N1378" s="8">
        <f t="shared" si="211"/>
        <v>45</v>
      </c>
      <c r="O1378" s="8">
        <f t="shared" si="212"/>
        <v>0</v>
      </c>
      <c r="P1378" s="8">
        <f t="shared" si="213"/>
        <v>33</v>
      </c>
      <c r="Q1378" s="9">
        <f t="shared" si="214"/>
        <v>29.45</v>
      </c>
      <c r="R1378" s="9">
        <f t="shared" si="215"/>
        <v>22.25</v>
      </c>
      <c r="S1378" s="9">
        <f t="shared" si="216"/>
        <v>25.35</v>
      </c>
      <c r="T1378" s="9">
        <f t="shared" si="217"/>
        <v>25.75</v>
      </c>
      <c r="U1378" s="8">
        <f t="shared" si="218"/>
        <v>25.683333333333337</v>
      </c>
      <c r="V1378" s="8">
        <f t="shared" si="219"/>
        <v>25.700000000000003</v>
      </c>
    </row>
    <row r="1379" spans="1:22" ht="13.5" x14ac:dyDescent="0.25">
      <c r="A1379" s="3">
        <f>RSI!A1379</f>
        <v>44319</v>
      </c>
      <c r="B1379" s="2">
        <f>RSI!B1379</f>
        <v>2.21</v>
      </c>
      <c r="C1379" s="2">
        <f>RSI!I1379</f>
        <v>41.900920720061521</v>
      </c>
      <c r="D1379" s="2">
        <f>MACD!E1379</f>
        <v>9.5281102361524983E-2</v>
      </c>
      <c r="E1379" s="2">
        <f>MACD!F1379</f>
        <v>0.11180317434988817</v>
      </c>
      <c r="F1379" s="2">
        <f>'Moving Avg'!D1379</f>
        <v>2.1439999999999997</v>
      </c>
      <c r="G1379" s="2">
        <f>'Moving Avg'!F1379</f>
        <v>2.3014999999999999</v>
      </c>
      <c r="H1379" s="2">
        <f>'Moving Avg'!G1379</f>
        <v>2.3565999999999994</v>
      </c>
      <c r="I1379" s="2">
        <f>'Moving Avg'!H1379</f>
        <v>2.2764500000000001</v>
      </c>
      <c r="J1379" s="6" t="str">
        <f>OBV!F1379</f>
        <v>BEARISH</v>
      </c>
      <c r="K1379" s="6" t="str">
        <f>OBV!G1379</f>
        <v>STRONG</v>
      </c>
      <c r="L1379" s="6" t="str">
        <f>OBV!H1379</f>
        <v>BEARISH DIVERGENCE</v>
      </c>
      <c r="M1379" s="8">
        <f t="shared" si="210"/>
        <v>25</v>
      </c>
      <c r="N1379" s="8">
        <f t="shared" si="211"/>
        <v>45</v>
      </c>
      <c r="O1379" s="8">
        <f t="shared" si="212"/>
        <v>0</v>
      </c>
      <c r="P1379" s="8">
        <f t="shared" si="213"/>
        <v>33</v>
      </c>
      <c r="Q1379" s="9">
        <f t="shared" si="214"/>
        <v>29.45</v>
      </c>
      <c r="R1379" s="9">
        <f t="shared" si="215"/>
        <v>22.25</v>
      </c>
      <c r="S1379" s="9">
        <f t="shared" si="216"/>
        <v>25.35</v>
      </c>
      <c r="T1379" s="9">
        <f t="shared" si="217"/>
        <v>25.75</v>
      </c>
      <c r="U1379" s="8">
        <f t="shared" si="218"/>
        <v>25.683333333333337</v>
      </c>
      <c r="V1379" s="8">
        <f t="shared" si="219"/>
        <v>25.700000000000003</v>
      </c>
    </row>
    <row r="1380" spans="1:22" ht="13.5" x14ac:dyDescent="0.25">
      <c r="A1380" s="3">
        <f>RSI!A1380</f>
        <v>44320</v>
      </c>
      <c r="B1380" s="2">
        <f>RSI!B1380</f>
        <v>2.23</v>
      </c>
      <c r="C1380" s="2">
        <f>RSI!I1380</f>
        <v>43.801584399070975</v>
      </c>
      <c r="D1380" s="2">
        <f>MACD!E1380</f>
        <v>8.8649694057074679E-2</v>
      </c>
      <c r="E1380" s="2">
        <f>MACD!F1380</f>
        <v>0.10717247829132548</v>
      </c>
      <c r="F1380" s="2">
        <f>'Moving Avg'!D1380</f>
        <v>2.1539999999999999</v>
      </c>
      <c r="G1380" s="2">
        <f>'Moving Avg'!F1380</f>
        <v>2.2830000000000004</v>
      </c>
      <c r="H1380" s="2">
        <f>'Moving Avg'!G1380</f>
        <v>2.3575999999999993</v>
      </c>
      <c r="I1380" s="2">
        <f>'Moving Avg'!H1380</f>
        <v>2.2764500000000005</v>
      </c>
      <c r="J1380" s="6" t="str">
        <f>OBV!F1380</f>
        <v>BULLISH</v>
      </c>
      <c r="K1380" s="6" t="str">
        <f>OBV!G1380</f>
        <v>WEAK</v>
      </c>
      <c r="L1380" s="6" t="str">
        <f>OBV!H1380</f>
        <v>CONFIRMED BULLISH</v>
      </c>
      <c r="M1380" s="8">
        <f t="shared" si="210"/>
        <v>25</v>
      </c>
      <c r="N1380" s="8">
        <f t="shared" si="211"/>
        <v>45</v>
      </c>
      <c r="O1380" s="8">
        <f t="shared" si="212"/>
        <v>0</v>
      </c>
      <c r="P1380" s="8">
        <f t="shared" si="213"/>
        <v>67</v>
      </c>
      <c r="Q1380" s="9">
        <f t="shared" si="214"/>
        <v>34.549999999999997</v>
      </c>
      <c r="R1380" s="9">
        <f t="shared" si="215"/>
        <v>30.75</v>
      </c>
      <c r="S1380" s="9">
        <f t="shared" si="216"/>
        <v>40.650000000000006</v>
      </c>
      <c r="T1380" s="9">
        <f t="shared" si="217"/>
        <v>34.25</v>
      </c>
      <c r="U1380" s="8">
        <f t="shared" si="218"/>
        <v>35.31666666666667</v>
      </c>
      <c r="V1380" s="8">
        <f t="shared" si="219"/>
        <v>35.049999999999997</v>
      </c>
    </row>
    <row r="1381" spans="1:22" ht="13.5" x14ac:dyDescent="0.25">
      <c r="A1381" s="3">
        <f>RSI!A1381</f>
        <v>44321</v>
      </c>
      <c r="B1381" s="2">
        <f>RSI!B1381</f>
        <v>2.23</v>
      </c>
      <c r="C1381" s="2">
        <f>RSI!I1381</f>
        <v>43.801584399070975</v>
      </c>
      <c r="D1381" s="2">
        <f>MACD!E1381</f>
        <v>8.3469534342111018E-2</v>
      </c>
      <c r="E1381" s="2">
        <f>MACD!F1381</f>
        <v>0.10243188950148259</v>
      </c>
      <c r="F1381" s="2">
        <f>'Moving Avg'!D1381</f>
        <v>2.1819999999999999</v>
      </c>
      <c r="G1381" s="2">
        <f>'Moving Avg'!F1381</f>
        <v>2.2679999999999998</v>
      </c>
      <c r="H1381" s="2">
        <f>'Moving Avg'!G1381</f>
        <v>2.3585999999999996</v>
      </c>
      <c r="I1381" s="2">
        <f>'Moving Avg'!H1381</f>
        <v>2.2764500000000005</v>
      </c>
      <c r="J1381" s="6" t="str">
        <f>OBV!F1381</f>
        <v>BULLISH</v>
      </c>
      <c r="K1381" s="6" t="str">
        <f>OBV!G1381</f>
        <v>WEAK</v>
      </c>
      <c r="L1381" s="6" t="str">
        <f>OBV!H1381</f>
        <v>CONFIRMED BULLISH</v>
      </c>
      <c r="M1381" s="8">
        <f t="shared" si="210"/>
        <v>25</v>
      </c>
      <c r="N1381" s="8">
        <f t="shared" si="211"/>
        <v>45</v>
      </c>
      <c r="O1381" s="8">
        <f t="shared" si="212"/>
        <v>0</v>
      </c>
      <c r="P1381" s="8">
        <f t="shared" si="213"/>
        <v>67</v>
      </c>
      <c r="Q1381" s="9">
        <f t="shared" si="214"/>
        <v>34.549999999999997</v>
      </c>
      <c r="R1381" s="9">
        <f t="shared" si="215"/>
        <v>30.75</v>
      </c>
      <c r="S1381" s="9">
        <f t="shared" si="216"/>
        <v>40.650000000000006</v>
      </c>
      <c r="T1381" s="9">
        <f t="shared" si="217"/>
        <v>34.25</v>
      </c>
      <c r="U1381" s="8">
        <f t="shared" si="218"/>
        <v>35.31666666666667</v>
      </c>
      <c r="V1381" s="8">
        <f t="shared" si="219"/>
        <v>35.049999999999997</v>
      </c>
    </row>
    <row r="1382" spans="1:22" ht="13.5" x14ac:dyDescent="0.25">
      <c r="A1382" s="3">
        <f>RSI!A1382</f>
        <v>44322</v>
      </c>
      <c r="B1382" s="2">
        <f>RSI!B1382</f>
        <v>2.23</v>
      </c>
      <c r="C1382" s="2">
        <f>RSI!I1382</f>
        <v>43.801584399070975</v>
      </c>
      <c r="D1382" s="2">
        <f>MACD!E1382</f>
        <v>7.9485425911958618E-2</v>
      </c>
      <c r="E1382" s="2">
        <f>MACD!F1382</f>
        <v>9.784259678357779E-2</v>
      </c>
      <c r="F1382" s="2">
        <f>'Moving Avg'!D1382</f>
        <v>2.21</v>
      </c>
      <c r="G1382" s="2">
        <f>'Moving Avg'!F1382</f>
        <v>2.2564999999999995</v>
      </c>
      <c r="H1382" s="2">
        <f>'Moving Avg'!G1382</f>
        <v>2.3595999999999999</v>
      </c>
      <c r="I1382" s="2">
        <f>'Moving Avg'!H1382</f>
        <v>2.2764500000000005</v>
      </c>
      <c r="J1382" s="6" t="str">
        <f>OBV!F1382</f>
        <v>BULLISH</v>
      </c>
      <c r="K1382" s="6" t="str">
        <f>OBV!G1382</f>
        <v>WEAK</v>
      </c>
      <c r="L1382" s="6" t="str">
        <f>OBV!H1382</f>
        <v>CONFIRMED BULLISH</v>
      </c>
      <c r="M1382" s="8">
        <f t="shared" si="210"/>
        <v>25</v>
      </c>
      <c r="N1382" s="8">
        <f t="shared" si="211"/>
        <v>45</v>
      </c>
      <c r="O1382" s="8">
        <f t="shared" si="212"/>
        <v>0</v>
      </c>
      <c r="P1382" s="8">
        <f t="shared" si="213"/>
        <v>67</v>
      </c>
      <c r="Q1382" s="9">
        <f t="shared" si="214"/>
        <v>34.549999999999997</v>
      </c>
      <c r="R1382" s="9">
        <f t="shared" si="215"/>
        <v>30.75</v>
      </c>
      <c r="S1382" s="9">
        <f t="shared" si="216"/>
        <v>40.650000000000006</v>
      </c>
      <c r="T1382" s="9">
        <f t="shared" si="217"/>
        <v>34.25</v>
      </c>
      <c r="U1382" s="8">
        <f t="shared" si="218"/>
        <v>35.31666666666667</v>
      </c>
      <c r="V1382" s="8">
        <f t="shared" si="219"/>
        <v>35.049999999999997</v>
      </c>
    </row>
    <row r="1383" spans="1:22" ht="13.5" x14ac:dyDescent="0.25">
      <c r="A1383" s="3">
        <f>RSI!A1383</f>
        <v>44323</v>
      </c>
      <c r="B1383" s="2">
        <f>RSI!B1383</f>
        <v>2.23</v>
      </c>
      <c r="C1383" s="2">
        <f>RSI!I1383</f>
        <v>43.801584399070975</v>
      </c>
      <c r="D1383" s="2">
        <f>MACD!E1383</f>
        <v>6.7253028413554627E-2</v>
      </c>
      <c r="E1383" s="2">
        <f>MACD!F1383</f>
        <v>9.1724683109573157E-2</v>
      </c>
      <c r="F1383" s="2">
        <f>'Moving Avg'!D1383</f>
        <v>2.226</v>
      </c>
      <c r="G1383" s="2">
        <f>'Moving Avg'!F1383</f>
        <v>2.2484999999999995</v>
      </c>
      <c r="H1383" s="2">
        <f>'Moving Avg'!G1383</f>
        <v>2.3605999999999998</v>
      </c>
      <c r="I1383" s="2">
        <f>'Moving Avg'!H1383</f>
        <v>2.276450000000001</v>
      </c>
      <c r="J1383" s="6" t="str">
        <f>OBV!F1383</f>
        <v>BULLISH</v>
      </c>
      <c r="K1383" s="6" t="str">
        <f>OBV!G1383</f>
        <v>WEAK</v>
      </c>
      <c r="L1383" s="6" t="str">
        <f>OBV!H1383</f>
        <v>CONFIRMED BULLISH</v>
      </c>
      <c r="M1383" s="8">
        <f t="shared" si="210"/>
        <v>25</v>
      </c>
      <c r="N1383" s="8">
        <f t="shared" si="211"/>
        <v>100</v>
      </c>
      <c r="O1383" s="8">
        <f t="shared" si="212"/>
        <v>0</v>
      </c>
      <c r="P1383" s="8">
        <f t="shared" si="213"/>
        <v>67</v>
      </c>
      <c r="Q1383" s="9">
        <f t="shared" si="214"/>
        <v>53.8</v>
      </c>
      <c r="R1383" s="9">
        <f t="shared" si="215"/>
        <v>41.75</v>
      </c>
      <c r="S1383" s="9">
        <f t="shared" si="216"/>
        <v>48.900000000000006</v>
      </c>
      <c r="T1383" s="9">
        <f t="shared" si="217"/>
        <v>48</v>
      </c>
      <c r="U1383" s="8">
        <f t="shared" si="218"/>
        <v>48.15</v>
      </c>
      <c r="V1383" s="8">
        <f t="shared" si="219"/>
        <v>48.112499999999997</v>
      </c>
    </row>
    <row r="1384" spans="1:22" ht="13.5" x14ac:dyDescent="0.25">
      <c r="A1384" s="3">
        <f>RSI!A1384</f>
        <v>44326</v>
      </c>
      <c r="B1384" s="2">
        <f>RSI!B1384</f>
        <v>2.23</v>
      </c>
      <c r="C1384" s="2">
        <f>RSI!I1384</f>
        <v>43.801584399070975</v>
      </c>
      <c r="D1384" s="2">
        <f>MACD!E1384</f>
        <v>4.8013936032599958E-2</v>
      </c>
      <c r="E1384" s="2">
        <f>MACD!F1384</f>
        <v>8.2982533694178531E-2</v>
      </c>
      <c r="F1384" s="2">
        <f>'Moving Avg'!D1384</f>
        <v>2.23</v>
      </c>
      <c r="G1384" s="2">
        <f>'Moving Avg'!F1384</f>
        <v>2.2439999999999989</v>
      </c>
      <c r="H1384" s="2">
        <f>'Moving Avg'!G1384</f>
        <v>2.3616000000000001</v>
      </c>
      <c r="I1384" s="2">
        <f>'Moving Avg'!H1384</f>
        <v>2.2764500000000014</v>
      </c>
      <c r="J1384" s="6" t="str">
        <f>OBV!F1384</f>
        <v>BULLISH</v>
      </c>
      <c r="K1384" s="6" t="str">
        <f>OBV!G1384</f>
        <v>WEAK</v>
      </c>
      <c r="L1384" s="6" t="str">
        <f>OBV!H1384</f>
        <v>CONFIRMED BULLISH</v>
      </c>
      <c r="M1384" s="8">
        <f t="shared" si="210"/>
        <v>25</v>
      </c>
      <c r="N1384" s="8">
        <f t="shared" si="211"/>
        <v>100</v>
      </c>
      <c r="O1384" s="8">
        <f t="shared" si="212"/>
        <v>0</v>
      </c>
      <c r="P1384" s="8">
        <f t="shared" si="213"/>
        <v>67</v>
      </c>
      <c r="Q1384" s="9">
        <f t="shared" si="214"/>
        <v>53.8</v>
      </c>
      <c r="R1384" s="9">
        <f t="shared" si="215"/>
        <v>41.75</v>
      </c>
      <c r="S1384" s="9">
        <f t="shared" si="216"/>
        <v>48.900000000000006</v>
      </c>
      <c r="T1384" s="9">
        <f t="shared" si="217"/>
        <v>48</v>
      </c>
      <c r="U1384" s="8">
        <f t="shared" si="218"/>
        <v>48.15</v>
      </c>
      <c r="V1384" s="8">
        <f t="shared" si="219"/>
        <v>48.112499999999997</v>
      </c>
    </row>
    <row r="1385" spans="1:22" ht="13.5" x14ac:dyDescent="0.25">
      <c r="A1385" s="3">
        <f>RSI!A1385</f>
        <v>44327</v>
      </c>
      <c r="B1385" s="2">
        <f>RSI!B1385</f>
        <v>2.23</v>
      </c>
      <c r="C1385" s="2">
        <f>RSI!I1385</f>
        <v>43.801584399070975</v>
      </c>
      <c r="D1385" s="2">
        <f>MACD!E1385</f>
        <v>2.8974602275070094E-2</v>
      </c>
      <c r="E1385" s="2">
        <f>MACD!F1385</f>
        <v>7.2180947410356855E-2</v>
      </c>
      <c r="F1385" s="2">
        <f>'Moving Avg'!D1385</f>
        <v>2.23</v>
      </c>
      <c r="G1385" s="2">
        <f>'Moving Avg'!F1385</f>
        <v>2.2419999999999991</v>
      </c>
      <c r="H1385" s="2">
        <f>'Moving Avg'!G1385</f>
        <v>2.3626</v>
      </c>
      <c r="I1385" s="2">
        <f>'Moving Avg'!H1385</f>
        <v>2.2764500000000014</v>
      </c>
      <c r="J1385" s="6" t="str">
        <f>OBV!F1385</f>
        <v>NEUTRAL</v>
      </c>
      <c r="K1385" s="6" t="str">
        <f>OBV!G1385</f>
        <v>NEUTRAL</v>
      </c>
      <c r="L1385" s="6" t="str">
        <f>OBV!H1385</f>
        <v>NEUTRAL</v>
      </c>
      <c r="M1385" s="8">
        <f t="shared" si="210"/>
        <v>25</v>
      </c>
      <c r="N1385" s="8">
        <f t="shared" si="211"/>
        <v>100</v>
      </c>
      <c r="O1385" s="8">
        <f t="shared" si="212"/>
        <v>0</v>
      </c>
      <c r="P1385" s="8">
        <f t="shared" si="213"/>
        <v>33</v>
      </c>
      <c r="Q1385" s="9">
        <f t="shared" si="214"/>
        <v>48.7</v>
      </c>
      <c r="R1385" s="9">
        <f t="shared" si="215"/>
        <v>33.25</v>
      </c>
      <c r="S1385" s="9">
        <f t="shared" si="216"/>
        <v>33.6</v>
      </c>
      <c r="T1385" s="9">
        <f t="shared" si="217"/>
        <v>39.5</v>
      </c>
      <c r="U1385" s="8">
        <f t="shared" si="218"/>
        <v>38.516666666666673</v>
      </c>
      <c r="V1385" s="8">
        <f t="shared" si="219"/>
        <v>38.762500000000003</v>
      </c>
    </row>
    <row r="1386" spans="1:22" ht="13.5" x14ac:dyDescent="0.25">
      <c r="A1386" s="3">
        <f>RSI!A1386</f>
        <v>44333</v>
      </c>
      <c r="B1386" s="2">
        <f>RSI!B1386</f>
        <v>2.23</v>
      </c>
      <c r="C1386" s="2">
        <f>RSI!I1386</f>
        <v>43.801584399070975</v>
      </c>
      <c r="D1386" s="2">
        <f>MACD!E1386</f>
        <v>-6.8840397114389162E-4</v>
      </c>
      <c r="E1386" s="2">
        <f>MACD!F1386</f>
        <v>5.7607077134056703E-2</v>
      </c>
      <c r="F1386" s="2">
        <f>'Moving Avg'!D1386</f>
        <v>2.23</v>
      </c>
      <c r="G1386" s="2">
        <f>'Moving Avg'!F1386</f>
        <v>2.2369999999999992</v>
      </c>
      <c r="H1386" s="2">
        <f>'Moving Avg'!G1386</f>
        <v>2.3612000000000002</v>
      </c>
      <c r="I1386" s="2">
        <f>'Moving Avg'!H1386</f>
        <v>2.2759500000000012</v>
      </c>
      <c r="J1386" s="6" t="str">
        <f>OBV!F1386</f>
        <v>NEUTRAL</v>
      </c>
      <c r="K1386" s="6" t="str">
        <f>OBV!G1386</f>
        <v>NEUTRAL</v>
      </c>
      <c r="L1386" s="6" t="str">
        <f>OBV!H1386</f>
        <v>NEUTRAL</v>
      </c>
      <c r="M1386" s="8">
        <f t="shared" si="210"/>
        <v>25</v>
      </c>
      <c r="N1386" s="8">
        <f t="shared" si="211"/>
        <v>100</v>
      </c>
      <c r="O1386" s="8">
        <f t="shared" si="212"/>
        <v>0</v>
      </c>
      <c r="P1386" s="8">
        <f t="shared" si="213"/>
        <v>33</v>
      </c>
      <c r="Q1386" s="9">
        <f t="shared" si="214"/>
        <v>48.7</v>
      </c>
      <c r="R1386" s="9">
        <f t="shared" si="215"/>
        <v>33.25</v>
      </c>
      <c r="S1386" s="9">
        <f t="shared" si="216"/>
        <v>33.6</v>
      </c>
      <c r="T1386" s="9">
        <f t="shared" si="217"/>
        <v>39.5</v>
      </c>
      <c r="U1386" s="8">
        <f t="shared" si="218"/>
        <v>38.516666666666673</v>
      </c>
      <c r="V1386" s="8">
        <f t="shared" si="219"/>
        <v>38.762500000000003</v>
      </c>
    </row>
    <row r="1387" spans="1:22" ht="13.5" x14ac:dyDescent="0.25">
      <c r="A1387" s="3">
        <f>RSI!A1387</f>
        <v>44334</v>
      </c>
      <c r="B1387" s="2">
        <f>RSI!B1387</f>
        <v>2.23</v>
      </c>
      <c r="C1387" s="2">
        <f>RSI!I1387</f>
        <v>43.801584399070975</v>
      </c>
      <c r="D1387" s="2">
        <f>MACD!E1387</f>
        <v>-2.5516247566084171E-2</v>
      </c>
      <c r="E1387" s="2">
        <f>MACD!F1387</f>
        <v>4.0982412194028532E-2</v>
      </c>
      <c r="F1387" s="2">
        <f>'Moving Avg'!D1387</f>
        <v>2.23</v>
      </c>
      <c r="G1387" s="2">
        <f>'Moving Avg'!F1387</f>
        <v>2.2289999999999992</v>
      </c>
      <c r="H1387" s="2">
        <f>'Moving Avg'!G1387</f>
        <v>2.3598000000000003</v>
      </c>
      <c r="I1387" s="2">
        <f>'Moving Avg'!H1387</f>
        <v>2.2751500000000018</v>
      </c>
      <c r="J1387" s="6" t="str">
        <f>OBV!F1387</f>
        <v>NEUTRAL</v>
      </c>
      <c r="K1387" s="6" t="str">
        <f>OBV!G1387</f>
        <v>NEUTRAL</v>
      </c>
      <c r="L1387" s="6" t="str">
        <f>OBV!H1387</f>
        <v>NEUTRAL</v>
      </c>
      <c r="M1387" s="8">
        <f t="shared" si="210"/>
        <v>25</v>
      </c>
      <c r="N1387" s="8">
        <f t="shared" si="211"/>
        <v>100</v>
      </c>
      <c r="O1387" s="8">
        <f t="shared" si="212"/>
        <v>0</v>
      </c>
      <c r="P1387" s="8">
        <f t="shared" si="213"/>
        <v>33</v>
      </c>
      <c r="Q1387" s="9">
        <f t="shared" si="214"/>
        <v>48.7</v>
      </c>
      <c r="R1387" s="9">
        <f t="shared" si="215"/>
        <v>33.25</v>
      </c>
      <c r="S1387" s="9">
        <f t="shared" si="216"/>
        <v>33.6</v>
      </c>
      <c r="T1387" s="9">
        <f t="shared" si="217"/>
        <v>39.5</v>
      </c>
      <c r="U1387" s="8">
        <f t="shared" si="218"/>
        <v>38.516666666666673</v>
      </c>
      <c r="V1387" s="8">
        <f t="shared" si="219"/>
        <v>38.762500000000003</v>
      </c>
    </row>
    <row r="1388" spans="1:22" ht="13.5" x14ac:dyDescent="0.25">
      <c r="A1388" s="3">
        <f>RSI!A1388</f>
        <v>44335</v>
      </c>
      <c r="B1388" s="2">
        <f>RSI!B1388</f>
        <v>2.23</v>
      </c>
      <c r="C1388" s="2">
        <f>RSI!I1388</f>
        <v>43.801584399070975</v>
      </c>
      <c r="D1388" s="2">
        <f>MACD!E1388</f>
        <v>-3.704215069527006E-2</v>
      </c>
      <c r="E1388" s="2">
        <f>MACD!F1388</f>
        <v>2.5377499616168815E-2</v>
      </c>
      <c r="F1388" s="2">
        <f>'Moving Avg'!D1388</f>
        <v>2.23</v>
      </c>
      <c r="G1388" s="2">
        <f>'Moving Avg'!F1388</f>
        <v>2.224499999999999</v>
      </c>
      <c r="H1388" s="2">
        <f>'Moving Avg'!G1388</f>
        <v>2.3604000000000007</v>
      </c>
      <c r="I1388" s="2">
        <f>'Moving Avg'!H1388</f>
        <v>2.2743500000000019</v>
      </c>
      <c r="J1388" s="6" t="str">
        <f>OBV!F1388</f>
        <v>NEUTRAL</v>
      </c>
      <c r="K1388" s="6" t="str">
        <f>OBV!G1388</f>
        <v>NEUTRAL</v>
      </c>
      <c r="L1388" s="6" t="str">
        <f>OBV!H1388</f>
        <v>NEUTRAL</v>
      </c>
      <c r="M1388" s="8">
        <f t="shared" si="210"/>
        <v>25</v>
      </c>
      <c r="N1388" s="8">
        <f t="shared" si="211"/>
        <v>100</v>
      </c>
      <c r="O1388" s="8">
        <f t="shared" si="212"/>
        <v>0</v>
      </c>
      <c r="P1388" s="8">
        <f t="shared" si="213"/>
        <v>33</v>
      </c>
      <c r="Q1388" s="9">
        <f t="shared" si="214"/>
        <v>48.7</v>
      </c>
      <c r="R1388" s="9">
        <f t="shared" si="215"/>
        <v>33.25</v>
      </c>
      <c r="S1388" s="9">
        <f t="shared" si="216"/>
        <v>33.6</v>
      </c>
      <c r="T1388" s="9">
        <f t="shared" si="217"/>
        <v>39.5</v>
      </c>
      <c r="U1388" s="8">
        <f t="shared" si="218"/>
        <v>38.516666666666673</v>
      </c>
      <c r="V1388" s="8">
        <f t="shared" si="219"/>
        <v>38.762500000000003</v>
      </c>
    </row>
    <row r="1389" spans="1:22" ht="13.5" x14ac:dyDescent="0.25">
      <c r="A1389" s="3">
        <f>RSI!A1389</f>
        <v>44336</v>
      </c>
      <c r="B1389" s="2">
        <f>RSI!B1389</f>
        <v>2.23</v>
      </c>
      <c r="C1389" s="2">
        <f>RSI!I1389</f>
        <v>43.801584399070968</v>
      </c>
      <c r="D1389" s="2">
        <f>MACD!E1389</f>
        <v>-3.7331195589131116E-2</v>
      </c>
      <c r="E1389" s="2">
        <f>MACD!F1389</f>
        <v>1.283576057510883E-2</v>
      </c>
      <c r="F1389" s="2">
        <f>'Moving Avg'!D1389</f>
        <v>2.23</v>
      </c>
      <c r="G1389" s="2">
        <f>'Moving Avg'!F1389</f>
        <v>2.2219999999999991</v>
      </c>
      <c r="H1389" s="2">
        <f>'Moving Avg'!G1389</f>
        <v>2.3592000000000009</v>
      </c>
      <c r="I1389" s="2">
        <f>'Moving Avg'!H1389</f>
        <v>2.273550000000002</v>
      </c>
      <c r="J1389" s="6" t="str">
        <f>OBV!F1389</f>
        <v>NEUTRAL</v>
      </c>
      <c r="K1389" s="6" t="str">
        <f>OBV!G1389</f>
        <v>NEUTRAL</v>
      </c>
      <c r="L1389" s="6" t="str">
        <f>OBV!H1389</f>
        <v>NEUTRAL</v>
      </c>
      <c r="M1389" s="8">
        <f t="shared" si="210"/>
        <v>25</v>
      </c>
      <c r="N1389" s="8">
        <f t="shared" si="211"/>
        <v>100</v>
      </c>
      <c r="O1389" s="8">
        <f t="shared" si="212"/>
        <v>0</v>
      </c>
      <c r="P1389" s="8">
        <f t="shared" si="213"/>
        <v>33</v>
      </c>
      <c r="Q1389" s="9">
        <f t="shared" si="214"/>
        <v>48.7</v>
      </c>
      <c r="R1389" s="9">
        <f t="shared" si="215"/>
        <v>33.25</v>
      </c>
      <c r="S1389" s="9">
        <f t="shared" si="216"/>
        <v>33.6</v>
      </c>
      <c r="T1389" s="9">
        <f t="shared" si="217"/>
        <v>39.5</v>
      </c>
      <c r="U1389" s="8">
        <f t="shared" si="218"/>
        <v>38.516666666666673</v>
      </c>
      <c r="V1389" s="8">
        <f t="shared" si="219"/>
        <v>38.762500000000003</v>
      </c>
    </row>
    <row r="1390" spans="1:22" ht="13.5" x14ac:dyDescent="0.25">
      <c r="A1390" s="3">
        <f>RSI!A1390</f>
        <v>44337</v>
      </c>
      <c r="B1390" s="2">
        <f>RSI!B1390</f>
        <v>2.23</v>
      </c>
      <c r="C1390" s="2">
        <f>RSI!I1390</f>
        <v>43.801584399070961</v>
      </c>
      <c r="D1390" s="2">
        <f>MACD!E1390</f>
        <v>-3.4283225684444751E-2</v>
      </c>
      <c r="E1390" s="2">
        <f>MACD!F1390</f>
        <v>3.4119633231981137E-3</v>
      </c>
      <c r="F1390" s="2">
        <f>'Moving Avg'!D1390</f>
        <v>2.23</v>
      </c>
      <c r="G1390" s="2">
        <f>'Moving Avg'!F1390</f>
        <v>2.2174999999999994</v>
      </c>
      <c r="H1390" s="2">
        <f>'Moving Avg'!G1390</f>
        <v>2.358000000000001</v>
      </c>
      <c r="I1390" s="2">
        <f>'Moving Avg'!H1390</f>
        <v>2.272750000000002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25</v>
      </c>
      <c r="N1390" s="8">
        <f t="shared" si="211"/>
        <v>100</v>
      </c>
      <c r="O1390" s="8">
        <f t="shared" si="212"/>
        <v>0</v>
      </c>
      <c r="P1390" s="8">
        <f t="shared" si="213"/>
        <v>33</v>
      </c>
      <c r="Q1390" s="9">
        <f t="shared" si="214"/>
        <v>48.7</v>
      </c>
      <c r="R1390" s="9">
        <f t="shared" si="215"/>
        <v>33.25</v>
      </c>
      <c r="S1390" s="9">
        <f t="shared" si="216"/>
        <v>33.6</v>
      </c>
      <c r="T1390" s="9">
        <f t="shared" si="217"/>
        <v>39.5</v>
      </c>
      <c r="U1390" s="8">
        <f t="shared" si="218"/>
        <v>38.516666666666673</v>
      </c>
      <c r="V1390" s="8">
        <f t="shared" si="219"/>
        <v>38.762500000000003</v>
      </c>
    </row>
    <row r="1391" spans="1:22" ht="13.5" x14ac:dyDescent="0.25">
      <c r="A1391" s="3">
        <f>RSI!A1391</f>
        <v>44340</v>
      </c>
      <c r="B1391" s="2">
        <f>RSI!B1391</f>
        <v>2.23</v>
      </c>
      <c r="C1391" s="2">
        <f>RSI!I1391</f>
        <v>43.801584399070961</v>
      </c>
      <c r="D1391" s="2">
        <f>MACD!E1391</f>
        <v>-3.1504523044767918E-2</v>
      </c>
      <c r="E1391" s="2">
        <f>MACD!F1391</f>
        <v>-3.5713339503950928E-3</v>
      </c>
      <c r="F1391" s="2">
        <f>'Moving Avg'!D1391</f>
        <v>2.23</v>
      </c>
      <c r="G1391" s="2">
        <f>'Moving Avg'!F1391</f>
        <v>2.2129999999999992</v>
      </c>
      <c r="H1391" s="2">
        <f>'Moving Avg'!G1391</f>
        <v>2.3568000000000011</v>
      </c>
      <c r="I1391" s="2">
        <f>'Moving Avg'!H1391</f>
        <v>2.2719500000000021</v>
      </c>
      <c r="J1391" s="6" t="str">
        <f>OBV!F1391</f>
        <v>NEUTRAL</v>
      </c>
      <c r="K1391" s="6" t="str">
        <f>OBV!G1391</f>
        <v>NEUTRAL</v>
      </c>
      <c r="L1391" s="6" t="str">
        <f>OBV!H1391</f>
        <v>NEUTRAL</v>
      </c>
      <c r="M1391" s="8">
        <f t="shared" si="210"/>
        <v>25</v>
      </c>
      <c r="N1391" s="8">
        <f t="shared" si="211"/>
        <v>100</v>
      </c>
      <c r="O1391" s="8">
        <f t="shared" si="212"/>
        <v>0</v>
      </c>
      <c r="P1391" s="8">
        <f t="shared" si="213"/>
        <v>33</v>
      </c>
      <c r="Q1391" s="9">
        <f t="shared" si="214"/>
        <v>48.7</v>
      </c>
      <c r="R1391" s="9">
        <f t="shared" si="215"/>
        <v>33.25</v>
      </c>
      <c r="S1391" s="9">
        <f t="shared" si="216"/>
        <v>33.6</v>
      </c>
      <c r="T1391" s="9">
        <f t="shared" si="217"/>
        <v>39.5</v>
      </c>
      <c r="U1391" s="8">
        <f t="shared" si="218"/>
        <v>38.516666666666673</v>
      </c>
      <c r="V1391" s="8">
        <f t="shared" si="219"/>
        <v>38.762500000000003</v>
      </c>
    </row>
    <row r="1392" spans="1:22" ht="13.5" x14ac:dyDescent="0.25">
      <c r="A1392" s="3">
        <f>RSI!A1392</f>
        <v>44341</v>
      </c>
      <c r="B1392" s="2">
        <f>RSI!B1392</f>
        <v>2.23</v>
      </c>
      <c r="C1392" s="2">
        <f>RSI!I1392</f>
        <v>43.801584399070961</v>
      </c>
      <c r="D1392" s="2">
        <f>MACD!E1392</f>
        <v>-2.8968450913457122E-2</v>
      </c>
      <c r="E1392" s="2">
        <f>MACD!F1392</f>
        <v>-8.6507573430074994E-3</v>
      </c>
      <c r="F1392" s="2">
        <f>'Moving Avg'!D1392</f>
        <v>2.23</v>
      </c>
      <c r="G1392" s="2">
        <f>'Moving Avg'!F1392</f>
        <v>2.2084999999999995</v>
      </c>
      <c r="H1392" s="2">
        <f>'Moving Avg'!G1392</f>
        <v>2.3564000000000012</v>
      </c>
      <c r="I1392" s="2">
        <f>'Moving Avg'!H1392</f>
        <v>2.2711500000000018</v>
      </c>
      <c r="J1392" s="6" t="str">
        <f>OBV!F1392</f>
        <v>NEUTRAL</v>
      </c>
      <c r="K1392" s="6" t="str">
        <f>OBV!G1392</f>
        <v>NEUTRAL</v>
      </c>
      <c r="L1392" s="6" t="str">
        <f>OBV!H1392</f>
        <v>NEUTRAL</v>
      </c>
      <c r="M1392" s="8">
        <f t="shared" si="210"/>
        <v>25</v>
      </c>
      <c r="N1392" s="8">
        <f t="shared" si="211"/>
        <v>100</v>
      </c>
      <c r="O1392" s="8">
        <f t="shared" si="212"/>
        <v>0</v>
      </c>
      <c r="P1392" s="8">
        <f t="shared" si="213"/>
        <v>33</v>
      </c>
      <c r="Q1392" s="9">
        <f t="shared" si="214"/>
        <v>48.7</v>
      </c>
      <c r="R1392" s="9">
        <f t="shared" si="215"/>
        <v>33.25</v>
      </c>
      <c r="S1392" s="9">
        <f t="shared" si="216"/>
        <v>33.6</v>
      </c>
      <c r="T1392" s="9">
        <f t="shared" si="217"/>
        <v>39.5</v>
      </c>
      <c r="U1392" s="8">
        <f t="shared" si="218"/>
        <v>38.516666666666673</v>
      </c>
      <c r="V1392" s="8">
        <f t="shared" si="219"/>
        <v>38.762500000000003</v>
      </c>
    </row>
    <row r="1393" spans="1:22" ht="13.5" x14ac:dyDescent="0.25">
      <c r="A1393" s="3">
        <f>RSI!A1393</f>
        <v>44342</v>
      </c>
      <c r="B1393" s="2">
        <f>RSI!B1393</f>
        <v>2.23</v>
      </c>
      <c r="C1393" s="2">
        <f>RSI!I1393</f>
        <v>43.801584399070961</v>
      </c>
      <c r="D1393" s="2">
        <f>MACD!E1393</f>
        <v>-2.6651375016693013E-2</v>
      </c>
      <c r="E1393" s="2">
        <f>MACD!F1393</f>
        <v>-1.2250880877744601E-2</v>
      </c>
      <c r="F1393" s="2">
        <f>'Moving Avg'!D1393</f>
        <v>2.23</v>
      </c>
      <c r="G1393" s="2">
        <f>'Moving Avg'!F1393</f>
        <v>2.2069999999999994</v>
      </c>
      <c r="H1393" s="2">
        <f>'Moving Avg'!G1393</f>
        <v>2.3548000000000013</v>
      </c>
      <c r="I1393" s="2">
        <f>'Moving Avg'!H1393</f>
        <v>2.2708000000000017</v>
      </c>
      <c r="J1393" s="6" t="str">
        <f>OBV!F1393</f>
        <v>NEUTRAL</v>
      </c>
      <c r="K1393" s="6" t="str">
        <f>OBV!G1393</f>
        <v>NEUTRAL</v>
      </c>
      <c r="L1393" s="6" t="str">
        <f>OBV!H1393</f>
        <v>NEUTRAL</v>
      </c>
      <c r="M1393" s="8">
        <f t="shared" si="210"/>
        <v>25</v>
      </c>
      <c r="N1393" s="8">
        <f t="shared" si="211"/>
        <v>45</v>
      </c>
      <c r="O1393" s="8">
        <f t="shared" si="212"/>
        <v>0</v>
      </c>
      <c r="P1393" s="8">
        <f t="shared" si="213"/>
        <v>33</v>
      </c>
      <c r="Q1393" s="9">
        <f t="shared" si="214"/>
        <v>29.45</v>
      </c>
      <c r="R1393" s="9">
        <f t="shared" si="215"/>
        <v>22.25</v>
      </c>
      <c r="S1393" s="9">
        <f t="shared" si="216"/>
        <v>25.35</v>
      </c>
      <c r="T1393" s="9">
        <f t="shared" si="217"/>
        <v>25.75</v>
      </c>
      <c r="U1393" s="8">
        <f t="shared" si="218"/>
        <v>25.683333333333337</v>
      </c>
      <c r="V1393" s="8">
        <f t="shared" si="219"/>
        <v>25.700000000000003</v>
      </c>
    </row>
    <row r="1394" spans="1:22" ht="13.5" x14ac:dyDescent="0.25">
      <c r="A1394" s="3">
        <f>RSI!A1394</f>
        <v>44343</v>
      </c>
      <c r="B1394" s="2">
        <f>RSI!B1394</f>
        <v>2.23</v>
      </c>
      <c r="C1394" s="2">
        <f>RSI!I1394</f>
        <v>43.801584399070961</v>
      </c>
      <c r="D1394" s="2">
        <f>MACD!E1394</f>
        <v>-2.4532282789693216E-2</v>
      </c>
      <c r="E1394" s="2">
        <f>MACD!F1394</f>
        <v>-1.4707161260134325E-2</v>
      </c>
      <c r="F1394" s="2">
        <f>'Moving Avg'!D1394</f>
        <v>2.23</v>
      </c>
      <c r="G1394" s="2">
        <f>'Moving Avg'!F1394</f>
        <v>2.2084999999999995</v>
      </c>
      <c r="H1394" s="2">
        <f>'Moving Avg'!G1394</f>
        <v>2.3544000000000014</v>
      </c>
      <c r="I1394" s="2">
        <f>'Moving Avg'!H1394</f>
        <v>2.2704500000000016</v>
      </c>
      <c r="J1394" s="6" t="str">
        <f>OBV!F1394</f>
        <v>NEUTRAL</v>
      </c>
      <c r="K1394" s="6" t="str">
        <f>OBV!G1394</f>
        <v>NEUTRAL</v>
      </c>
      <c r="L1394" s="6" t="str">
        <f>OBV!H1394</f>
        <v>NEUTRAL</v>
      </c>
      <c r="M1394" s="8">
        <f t="shared" si="210"/>
        <v>25</v>
      </c>
      <c r="N1394" s="8">
        <f t="shared" si="211"/>
        <v>45</v>
      </c>
      <c r="O1394" s="8">
        <f t="shared" si="212"/>
        <v>0</v>
      </c>
      <c r="P1394" s="8">
        <f t="shared" si="213"/>
        <v>33</v>
      </c>
      <c r="Q1394" s="9">
        <f t="shared" si="214"/>
        <v>29.45</v>
      </c>
      <c r="R1394" s="9">
        <f t="shared" si="215"/>
        <v>22.25</v>
      </c>
      <c r="S1394" s="9">
        <f t="shared" si="216"/>
        <v>25.35</v>
      </c>
      <c r="T1394" s="9">
        <f t="shared" si="217"/>
        <v>25.75</v>
      </c>
      <c r="U1394" s="8">
        <f t="shared" si="218"/>
        <v>25.683333333333337</v>
      </c>
      <c r="V1394" s="8">
        <f t="shared" si="219"/>
        <v>25.700000000000003</v>
      </c>
    </row>
    <row r="1395" spans="1:22" ht="13.5" x14ac:dyDescent="0.25">
      <c r="A1395" s="3">
        <f>RSI!A1395</f>
        <v>44344</v>
      </c>
      <c r="B1395" s="2">
        <f>RSI!B1395</f>
        <v>2.23</v>
      </c>
      <c r="C1395" s="2">
        <f>RSI!I1395</f>
        <v>43.801584399070961</v>
      </c>
      <c r="D1395" s="2">
        <f>MACD!E1395</f>
        <v>-2.2592455172645298E-2</v>
      </c>
      <c r="E1395" s="2">
        <f>MACD!F1395</f>
        <v>-1.6284220042636521E-2</v>
      </c>
      <c r="F1395" s="2">
        <f>'Moving Avg'!D1395</f>
        <v>2.23</v>
      </c>
      <c r="G1395" s="2">
        <f>'Moving Avg'!F1395</f>
        <v>2.2109999999999994</v>
      </c>
      <c r="H1395" s="2">
        <f>'Moving Avg'!G1395</f>
        <v>2.3540000000000014</v>
      </c>
      <c r="I1395" s="2">
        <f>'Moving Avg'!H1395</f>
        <v>2.2701000000000016</v>
      </c>
      <c r="J1395" s="6" t="str">
        <f>OBV!F1395</f>
        <v>NEUTRAL</v>
      </c>
      <c r="K1395" s="6" t="str">
        <f>OBV!G1395</f>
        <v>NEUTRAL</v>
      </c>
      <c r="L1395" s="6" t="str">
        <f>OBV!H1395</f>
        <v>NEUTRAL</v>
      </c>
      <c r="M1395" s="8">
        <f t="shared" si="210"/>
        <v>25</v>
      </c>
      <c r="N1395" s="8">
        <f t="shared" si="211"/>
        <v>45</v>
      </c>
      <c r="O1395" s="8">
        <f t="shared" si="212"/>
        <v>0</v>
      </c>
      <c r="P1395" s="8">
        <f t="shared" si="213"/>
        <v>33</v>
      </c>
      <c r="Q1395" s="9">
        <f t="shared" si="214"/>
        <v>29.45</v>
      </c>
      <c r="R1395" s="9">
        <f t="shared" si="215"/>
        <v>22.25</v>
      </c>
      <c r="S1395" s="9">
        <f t="shared" si="216"/>
        <v>25.35</v>
      </c>
      <c r="T1395" s="9">
        <f t="shared" si="217"/>
        <v>25.75</v>
      </c>
      <c r="U1395" s="8">
        <f t="shared" si="218"/>
        <v>25.683333333333337</v>
      </c>
      <c r="V1395" s="8">
        <f t="shared" si="219"/>
        <v>25.700000000000003</v>
      </c>
    </row>
    <row r="1396" spans="1:22" ht="13.5" x14ac:dyDescent="0.25">
      <c r="A1396" s="3">
        <f>RSI!A1396</f>
        <v>44347</v>
      </c>
      <c r="B1396" s="2">
        <f>RSI!B1396</f>
        <v>2.29</v>
      </c>
      <c r="C1396" s="2">
        <f>RSI!I1396</f>
        <v>57.464985067225044</v>
      </c>
      <c r="D1396" s="2">
        <f>MACD!E1396</f>
        <v>-2.525962777840407E-2</v>
      </c>
      <c r="E1396" s="2">
        <f>MACD!F1396</f>
        <v>-1.8079301589790032E-2</v>
      </c>
      <c r="F1396" s="2">
        <f>'Moving Avg'!D1396</f>
        <v>2.242</v>
      </c>
      <c r="G1396" s="2">
        <f>'Moving Avg'!F1396</f>
        <v>2.2209999999999992</v>
      </c>
      <c r="H1396" s="2">
        <f>'Moving Avg'!G1396</f>
        <v>2.3548000000000018</v>
      </c>
      <c r="I1396" s="2">
        <f>'Moving Avg'!H1396</f>
        <v>2.2700500000000017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  <c r="M1396" s="8">
        <f t="shared" si="210"/>
        <v>25</v>
      </c>
      <c r="N1396" s="8">
        <f t="shared" si="211"/>
        <v>45</v>
      </c>
      <c r="O1396" s="8">
        <f t="shared" si="212"/>
        <v>0</v>
      </c>
      <c r="P1396" s="8">
        <f t="shared" si="213"/>
        <v>83.5</v>
      </c>
      <c r="Q1396" s="9">
        <f t="shared" si="214"/>
        <v>37.024999999999999</v>
      </c>
      <c r="R1396" s="9">
        <f t="shared" si="215"/>
        <v>34.875</v>
      </c>
      <c r="S1396" s="9">
        <f t="shared" si="216"/>
        <v>48.075000000000003</v>
      </c>
      <c r="T1396" s="9">
        <f t="shared" si="217"/>
        <v>38.375</v>
      </c>
      <c r="U1396" s="8">
        <f t="shared" si="218"/>
        <v>39.991666666666667</v>
      </c>
      <c r="V1396" s="8">
        <f t="shared" si="219"/>
        <v>39.587500000000006</v>
      </c>
    </row>
    <row r="1397" spans="1:22" ht="13.5" x14ac:dyDescent="0.25">
      <c r="A1397" s="3">
        <f>RSI!A1397</f>
        <v>44348</v>
      </c>
      <c r="B1397" s="2">
        <f>RSI!B1397</f>
        <v>2.34</v>
      </c>
      <c r="C1397" s="2">
        <f>RSI!I1397</f>
        <v>65.083479123385118</v>
      </c>
      <c r="D1397" s="2">
        <f>MACD!E1397</f>
        <v>-3.1448898306808637E-2</v>
      </c>
      <c r="E1397" s="2">
        <f>MACD!F1397</f>
        <v>-2.0753220933193754E-2</v>
      </c>
      <c r="F1397" s="2">
        <f>'Moving Avg'!D1397</f>
        <v>2.2640000000000002</v>
      </c>
      <c r="G1397" s="2">
        <f>'Moving Avg'!F1397</f>
        <v>2.2334999999999994</v>
      </c>
      <c r="H1397" s="2">
        <f>'Moving Avg'!G1397</f>
        <v>2.3546000000000018</v>
      </c>
      <c r="I1397" s="2">
        <f>'Moving Avg'!H1397</f>
        <v>2.2702500000000017</v>
      </c>
      <c r="J1397" s="6" t="str">
        <f>OBV!F1397</f>
        <v>BULLISH</v>
      </c>
      <c r="K1397" s="6" t="str">
        <f>OBV!G1397</f>
        <v>WEAK</v>
      </c>
      <c r="L1397" s="6" t="str">
        <f>OBV!H1397</f>
        <v>CONFIRMED BULLISH</v>
      </c>
      <c r="M1397" s="8">
        <f t="shared" si="210"/>
        <v>25</v>
      </c>
      <c r="N1397" s="8">
        <f t="shared" si="211"/>
        <v>45</v>
      </c>
      <c r="O1397" s="8">
        <f t="shared" si="212"/>
        <v>0</v>
      </c>
      <c r="P1397" s="8">
        <f t="shared" si="213"/>
        <v>67</v>
      </c>
      <c r="Q1397" s="9">
        <f t="shared" si="214"/>
        <v>34.549999999999997</v>
      </c>
      <c r="R1397" s="9">
        <f t="shared" si="215"/>
        <v>30.75</v>
      </c>
      <c r="S1397" s="9">
        <f t="shared" si="216"/>
        <v>40.650000000000006</v>
      </c>
      <c r="T1397" s="9">
        <f t="shared" si="217"/>
        <v>34.25</v>
      </c>
      <c r="U1397" s="8">
        <f t="shared" si="218"/>
        <v>35.31666666666667</v>
      </c>
      <c r="V1397" s="8">
        <f t="shared" si="219"/>
        <v>35.049999999999997</v>
      </c>
    </row>
    <row r="1398" spans="1:22" ht="13.5" x14ac:dyDescent="0.25">
      <c r="A1398" s="3">
        <f>RSI!A1398</f>
        <v>44349</v>
      </c>
      <c r="B1398" s="2">
        <f>RSI!B1398</f>
        <v>2.39</v>
      </c>
      <c r="C1398" s="2">
        <f>RSI!I1398</f>
        <v>70.729444291554486</v>
      </c>
      <c r="D1398" s="2">
        <f>MACD!E1398</f>
        <v>-4.0896914836962672E-2</v>
      </c>
      <c r="E1398" s="2">
        <f>MACD!F1398</f>
        <v>-2.4781959713947539E-2</v>
      </c>
      <c r="F1398" s="2">
        <f>'Moving Avg'!D1398</f>
        <v>2.2960000000000003</v>
      </c>
      <c r="G1398" s="2">
        <f>'Moving Avg'!F1398</f>
        <v>2.2454999999999998</v>
      </c>
      <c r="H1398" s="2">
        <f>'Moving Avg'!G1398</f>
        <v>2.3552000000000017</v>
      </c>
      <c r="I1398" s="2">
        <f>'Moving Avg'!H1398</f>
        <v>2.2706500000000016</v>
      </c>
      <c r="J1398" s="6" t="str">
        <f>OBV!F1398</f>
        <v>BULLISH</v>
      </c>
      <c r="K1398" s="6" t="str">
        <f>OBV!G1398</f>
        <v>WEAK</v>
      </c>
      <c r="L1398" s="6" t="str">
        <f>OBV!H1398</f>
        <v>CONFIRMED BULLISH</v>
      </c>
      <c r="M1398" s="8">
        <f t="shared" si="210"/>
        <v>0</v>
      </c>
      <c r="N1398" s="8">
        <f t="shared" si="211"/>
        <v>45</v>
      </c>
      <c r="O1398" s="8">
        <f t="shared" si="212"/>
        <v>50</v>
      </c>
      <c r="P1398" s="8">
        <f t="shared" si="213"/>
        <v>67</v>
      </c>
      <c r="Q1398" s="9">
        <f t="shared" si="214"/>
        <v>33.299999999999997</v>
      </c>
      <c r="R1398" s="9">
        <f t="shared" si="215"/>
        <v>43.25</v>
      </c>
      <c r="S1398" s="9">
        <f t="shared" si="216"/>
        <v>49.400000000000006</v>
      </c>
      <c r="T1398" s="9">
        <f t="shared" si="217"/>
        <v>40.5</v>
      </c>
      <c r="U1398" s="8">
        <f t="shared" si="218"/>
        <v>41.983333333333334</v>
      </c>
      <c r="V1398" s="8">
        <f t="shared" si="219"/>
        <v>41.612499999999997</v>
      </c>
    </row>
    <row r="1399" spans="1:22" ht="13.5" x14ac:dyDescent="0.25">
      <c r="A1399" s="3">
        <f>RSI!A1399</f>
        <v>44350</v>
      </c>
      <c r="B1399" s="2">
        <f>RSI!B1399</f>
        <v>2.4</v>
      </c>
      <c r="C1399" s="2">
        <f>RSI!I1399</f>
        <v>71.714554749293939</v>
      </c>
      <c r="D1399" s="2">
        <f>MACD!E1399</f>
        <v>-5.0397247846775794E-2</v>
      </c>
      <c r="E1399" s="2">
        <f>MACD!F1399</f>
        <v>-2.9905017340513193E-2</v>
      </c>
      <c r="F1399" s="2">
        <f>'Moving Avg'!D1399</f>
        <v>2.33</v>
      </c>
      <c r="G1399" s="2">
        <f>'Moving Avg'!F1399</f>
        <v>2.2549999999999999</v>
      </c>
      <c r="H1399" s="2">
        <f>'Moving Avg'!G1399</f>
        <v>2.3544000000000018</v>
      </c>
      <c r="I1399" s="2">
        <f>'Moving Avg'!H1399</f>
        <v>2.2711000000000015</v>
      </c>
      <c r="J1399" s="6" t="str">
        <f>OBV!F1399</f>
        <v>BULLISH</v>
      </c>
      <c r="K1399" s="6" t="str">
        <f>OBV!G1399</f>
        <v>WEAK</v>
      </c>
      <c r="L1399" s="6" t="str">
        <f>OBV!H1399</f>
        <v>CONFIRMED BULLISH</v>
      </c>
      <c r="M1399" s="8">
        <f t="shared" si="210"/>
        <v>0</v>
      </c>
      <c r="N1399" s="8">
        <f t="shared" si="211"/>
        <v>100</v>
      </c>
      <c r="O1399" s="8">
        <f t="shared" si="212"/>
        <v>50</v>
      </c>
      <c r="P1399" s="8">
        <f t="shared" si="213"/>
        <v>67</v>
      </c>
      <c r="Q1399" s="9">
        <f t="shared" si="214"/>
        <v>52.55</v>
      </c>
      <c r="R1399" s="9">
        <f t="shared" si="215"/>
        <v>54.25</v>
      </c>
      <c r="S1399" s="9">
        <f t="shared" si="216"/>
        <v>57.650000000000006</v>
      </c>
      <c r="T1399" s="9">
        <f t="shared" si="217"/>
        <v>54.25</v>
      </c>
      <c r="U1399" s="8">
        <f t="shared" si="218"/>
        <v>54.816666666666663</v>
      </c>
      <c r="V1399" s="8">
        <f t="shared" si="219"/>
        <v>54.674999999999997</v>
      </c>
    </row>
    <row r="1400" spans="1:22" ht="13.5" x14ac:dyDescent="0.25">
      <c r="A1400" s="3">
        <f>RSI!A1400</f>
        <v>44351</v>
      </c>
      <c r="B1400" s="2">
        <f>RSI!B1400</f>
        <v>2.2999999999999998</v>
      </c>
      <c r="C1400" s="2">
        <f>RSI!I1400</f>
        <v>52.636772188259833</v>
      </c>
      <c r="D1400" s="2">
        <f>MACD!E1400</f>
        <v>-5.1796115614045402E-2</v>
      </c>
      <c r="E1400" s="2">
        <f>MACD!F1400</f>
        <v>-3.4283236995219638E-2</v>
      </c>
      <c r="F1400" s="2">
        <f>'Moving Avg'!D1400</f>
        <v>2.3439999999999999</v>
      </c>
      <c r="G1400" s="2">
        <f>'Moving Avg'!F1400</f>
        <v>2.2584999999999997</v>
      </c>
      <c r="H1400" s="2">
        <f>'Moving Avg'!G1400</f>
        <v>2.3502000000000018</v>
      </c>
      <c r="I1400" s="2">
        <f>'Moving Avg'!H1400</f>
        <v>2.2710500000000011</v>
      </c>
      <c r="J1400" s="6" t="str">
        <f>OBV!F1400</f>
        <v>BULLISH</v>
      </c>
      <c r="K1400" s="6" t="str">
        <f>OBV!G1400</f>
        <v>WEAK</v>
      </c>
      <c r="L1400" s="6" t="str">
        <f>OBV!H1400</f>
        <v>CONFIRMED BULLISH</v>
      </c>
      <c r="M1400" s="8">
        <f t="shared" si="210"/>
        <v>25</v>
      </c>
      <c r="N1400" s="8">
        <f t="shared" si="211"/>
        <v>45</v>
      </c>
      <c r="O1400" s="8">
        <f t="shared" si="212"/>
        <v>50</v>
      </c>
      <c r="P1400" s="8">
        <f t="shared" si="213"/>
        <v>67</v>
      </c>
      <c r="Q1400" s="9">
        <f t="shared" si="214"/>
        <v>42.05</v>
      </c>
      <c r="R1400" s="9">
        <f t="shared" si="215"/>
        <v>48.25</v>
      </c>
      <c r="S1400" s="9">
        <f t="shared" si="216"/>
        <v>53.150000000000006</v>
      </c>
      <c r="T1400" s="9">
        <f t="shared" si="217"/>
        <v>46.75</v>
      </c>
      <c r="U1400" s="8">
        <f t="shared" si="218"/>
        <v>47.816666666666663</v>
      </c>
      <c r="V1400" s="8">
        <f t="shared" si="219"/>
        <v>47.55</v>
      </c>
    </row>
    <row r="1401" spans="1:22" ht="13.5" x14ac:dyDescent="0.25">
      <c r="A1401" s="3">
        <f>RSI!A1401</f>
        <v>44354</v>
      </c>
      <c r="B1401" s="2">
        <f>RSI!B1401</f>
        <v>2.2999999999999998</v>
      </c>
      <c r="C1401" s="2">
        <f>RSI!I1401</f>
        <v>52.63677218825984</v>
      </c>
      <c r="D1401" s="2">
        <f>MACD!E1401</f>
        <v>-5.3099546307899814E-2</v>
      </c>
      <c r="E1401" s="2">
        <f>MACD!F1401</f>
        <v>-3.804649885775567E-2</v>
      </c>
      <c r="F1401" s="2">
        <f>'Moving Avg'!D1401</f>
        <v>2.3460000000000001</v>
      </c>
      <c r="G1401" s="2">
        <f>'Moving Avg'!F1401</f>
        <v>2.262</v>
      </c>
      <c r="H1401" s="2">
        <f>'Moving Avg'!G1401</f>
        <v>2.3438000000000017</v>
      </c>
      <c r="I1401" s="2">
        <f>'Moving Avg'!H1401</f>
        <v>2.2710000000000012</v>
      </c>
      <c r="J1401" s="6" t="str">
        <f>OBV!F1401</f>
        <v>BULLISH</v>
      </c>
      <c r="K1401" s="6" t="str">
        <f>OBV!G1401</f>
        <v>WEAK</v>
      </c>
      <c r="L1401" s="6" t="str">
        <f>OBV!H1401</f>
        <v>CONFIRMED BULLISH</v>
      </c>
      <c r="M1401" s="8">
        <f t="shared" si="210"/>
        <v>25</v>
      </c>
      <c r="N1401" s="8">
        <f t="shared" si="211"/>
        <v>45</v>
      </c>
      <c r="O1401" s="8">
        <f t="shared" si="212"/>
        <v>50</v>
      </c>
      <c r="P1401" s="8">
        <f t="shared" si="213"/>
        <v>67</v>
      </c>
      <c r="Q1401" s="9">
        <f t="shared" si="214"/>
        <v>42.05</v>
      </c>
      <c r="R1401" s="9">
        <f t="shared" si="215"/>
        <v>48.25</v>
      </c>
      <c r="S1401" s="9">
        <f t="shared" si="216"/>
        <v>53.150000000000006</v>
      </c>
      <c r="T1401" s="9">
        <f t="shared" si="217"/>
        <v>46.75</v>
      </c>
      <c r="U1401" s="8">
        <f t="shared" si="218"/>
        <v>47.816666666666663</v>
      </c>
      <c r="V1401" s="8">
        <f t="shared" si="219"/>
        <v>47.55</v>
      </c>
    </row>
    <row r="1402" spans="1:22" ht="13.5" x14ac:dyDescent="0.25">
      <c r="A1402" s="3">
        <f>RSI!A1402</f>
        <v>44355</v>
      </c>
      <c r="B1402" s="2">
        <f>RSI!B1402</f>
        <v>2.2999999999999998</v>
      </c>
      <c r="C1402" s="2">
        <f>RSI!I1402</f>
        <v>52.63677218825984</v>
      </c>
      <c r="D1402" s="2">
        <f>MACD!E1402</f>
        <v>-5.4313350454846976E-2</v>
      </c>
      <c r="E1402" s="2">
        <f>MACD!F1402</f>
        <v>-4.1299869177173931E-2</v>
      </c>
      <c r="F1402" s="2">
        <f>'Moving Avg'!D1402</f>
        <v>2.3380000000000001</v>
      </c>
      <c r="G1402" s="2">
        <f>'Moving Avg'!F1402</f>
        <v>2.2654999999999998</v>
      </c>
      <c r="H1402" s="2">
        <f>'Moving Avg'!G1402</f>
        <v>2.3358000000000017</v>
      </c>
      <c r="I1402" s="2">
        <f>'Moving Avg'!H1402</f>
        <v>2.2709500000000009</v>
      </c>
      <c r="J1402" s="6" t="str">
        <f>OBV!F1402</f>
        <v>BULLISH</v>
      </c>
      <c r="K1402" s="6" t="str">
        <f>OBV!G1402</f>
        <v>NEUTRAL</v>
      </c>
      <c r="L1402" s="6" t="str">
        <f>OBV!H1402</f>
        <v>BULLISH DIVERGENCE</v>
      </c>
      <c r="M1402" s="8">
        <f t="shared" si="210"/>
        <v>25</v>
      </c>
      <c r="N1402" s="8">
        <f t="shared" si="211"/>
        <v>45</v>
      </c>
      <c r="O1402" s="8">
        <f t="shared" si="212"/>
        <v>50</v>
      </c>
      <c r="P1402" s="8">
        <f t="shared" si="213"/>
        <v>66.5</v>
      </c>
      <c r="Q1402" s="9">
        <f t="shared" si="214"/>
        <v>41.975000000000001</v>
      </c>
      <c r="R1402" s="9">
        <f t="shared" si="215"/>
        <v>48.125</v>
      </c>
      <c r="S1402" s="9">
        <f t="shared" si="216"/>
        <v>52.924999999999997</v>
      </c>
      <c r="T1402" s="9">
        <f t="shared" si="217"/>
        <v>46.625</v>
      </c>
      <c r="U1402" s="8">
        <f t="shared" si="218"/>
        <v>47.67499999999999</v>
      </c>
      <c r="V1402" s="8">
        <f t="shared" si="219"/>
        <v>47.412499999999994</v>
      </c>
    </row>
    <row r="1403" spans="1:22" ht="13.5" x14ac:dyDescent="0.25">
      <c r="A1403" s="3">
        <f>RSI!A1403</f>
        <v>44356</v>
      </c>
      <c r="B1403" s="2">
        <f>RSI!B1403</f>
        <v>2.2599999999999998</v>
      </c>
      <c r="C1403" s="2">
        <f>RSI!I1403</f>
        <v>46.461854533911335</v>
      </c>
      <c r="D1403" s="2">
        <f>MACD!E1403</f>
        <v>-5.2480138883880922E-2</v>
      </c>
      <c r="E1403" s="2">
        <f>MACD!F1403</f>
        <v>-4.3535923118515327E-2</v>
      </c>
      <c r="F1403" s="2">
        <f>'Moving Avg'!D1403</f>
        <v>2.3119999999999998</v>
      </c>
      <c r="G1403" s="2">
        <f>'Moving Avg'!F1403</f>
        <v>2.2669999999999995</v>
      </c>
      <c r="H1403" s="2">
        <f>'Moving Avg'!G1403</f>
        <v>2.3250000000000015</v>
      </c>
      <c r="I1403" s="2">
        <f>'Moving Avg'!H1403</f>
        <v>2.2707000000000015</v>
      </c>
      <c r="J1403" s="6" t="str">
        <f>OBV!F1403</f>
        <v>BEARISH</v>
      </c>
      <c r="K1403" s="6" t="str">
        <f>OBV!G1403</f>
        <v>STRONG</v>
      </c>
      <c r="L1403" s="6" t="str">
        <f>OBV!H1403</f>
        <v>CONFIRMED BEARISH</v>
      </c>
      <c r="M1403" s="8">
        <f t="shared" si="210"/>
        <v>25</v>
      </c>
      <c r="N1403" s="8">
        <f t="shared" si="211"/>
        <v>45</v>
      </c>
      <c r="O1403" s="8">
        <f t="shared" si="212"/>
        <v>50</v>
      </c>
      <c r="P1403" s="8">
        <f t="shared" si="213"/>
        <v>33</v>
      </c>
      <c r="Q1403" s="9">
        <f t="shared" si="214"/>
        <v>36.950000000000003</v>
      </c>
      <c r="R1403" s="9">
        <f t="shared" si="215"/>
        <v>39.75</v>
      </c>
      <c r="S1403" s="9">
        <f t="shared" si="216"/>
        <v>37.85</v>
      </c>
      <c r="T1403" s="9">
        <f t="shared" si="217"/>
        <v>38.25</v>
      </c>
      <c r="U1403" s="8">
        <f t="shared" si="218"/>
        <v>38.183333333333337</v>
      </c>
      <c r="V1403" s="8">
        <f t="shared" si="219"/>
        <v>38.200000000000003</v>
      </c>
    </row>
    <row r="1404" spans="1:22" ht="13.5" x14ac:dyDescent="0.25">
      <c r="A1404" s="3">
        <f>RSI!A1404</f>
        <v>44357</v>
      </c>
      <c r="B1404" s="2">
        <f>RSI!B1404</f>
        <v>2.2599999999999998</v>
      </c>
      <c r="C1404" s="2">
        <f>RSI!I1404</f>
        <v>46.461854533911342</v>
      </c>
      <c r="D1404" s="2">
        <f>MACD!E1404</f>
        <v>-5.078767809313689E-2</v>
      </c>
      <c r="E1404" s="2">
        <f>MACD!F1404</f>
        <v>-4.4986274113439646E-2</v>
      </c>
      <c r="F1404" s="2">
        <f>'Moving Avg'!D1404</f>
        <v>2.2839999999999998</v>
      </c>
      <c r="G1404" s="2">
        <f>'Moving Avg'!F1404</f>
        <v>2.2684999999999995</v>
      </c>
      <c r="H1404" s="2">
        <f>'Moving Avg'!G1404</f>
        <v>2.3162000000000016</v>
      </c>
      <c r="I1404" s="2">
        <f>'Moving Avg'!H1404</f>
        <v>2.2707500000000014</v>
      </c>
      <c r="J1404" s="6" t="str">
        <f>OBV!F1404</f>
        <v>BEARISH</v>
      </c>
      <c r="K1404" s="6" t="str">
        <f>OBV!G1404</f>
        <v>STRONG</v>
      </c>
      <c r="L1404" s="6" t="str">
        <f>OBV!H1404</f>
        <v>CONFIRMED BEARISH</v>
      </c>
      <c r="M1404" s="8">
        <f t="shared" si="210"/>
        <v>25</v>
      </c>
      <c r="N1404" s="8">
        <f t="shared" si="211"/>
        <v>45</v>
      </c>
      <c r="O1404" s="8">
        <f t="shared" si="212"/>
        <v>50</v>
      </c>
      <c r="P1404" s="8">
        <f t="shared" si="213"/>
        <v>33</v>
      </c>
      <c r="Q1404" s="9">
        <f t="shared" si="214"/>
        <v>36.950000000000003</v>
      </c>
      <c r="R1404" s="9">
        <f t="shared" si="215"/>
        <v>39.75</v>
      </c>
      <c r="S1404" s="9">
        <f t="shared" si="216"/>
        <v>37.85</v>
      </c>
      <c r="T1404" s="9">
        <f t="shared" si="217"/>
        <v>38.25</v>
      </c>
      <c r="U1404" s="8">
        <f t="shared" si="218"/>
        <v>38.183333333333337</v>
      </c>
      <c r="V1404" s="8">
        <f t="shared" si="219"/>
        <v>38.200000000000003</v>
      </c>
    </row>
    <row r="1405" spans="1:22" ht="13.5" x14ac:dyDescent="0.25">
      <c r="A1405" s="3">
        <f>RSI!A1405</f>
        <v>44358</v>
      </c>
      <c r="B1405" s="2">
        <f>RSI!B1405</f>
        <v>2.2599999999999998</v>
      </c>
      <c r="C1405" s="2">
        <f>RSI!I1405</f>
        <v>46.461854533911335</v>
      </c>
      <c r="D1405" s="2">
        <f>MACD!E1405</f>
        <v>-4.9224779432660348E-2</v>
      </c>
      <c r="E1405" s="2">
        <f>MACD!F1405</f>
        <v>-4.5833975177283791E-2</v>
      </c>
      <c r="F1405" s="2">
        <f>'Moving Avg'!D1405</f>
        <v>2.2759999999999998</v>
      </c>
      <c r="G1405" s="2">
        <f>'Moving Avg'!F1405</f>
        <v>2.2699999999999991</v>
      </c>
      <c r="H1405" s="2">
        <f>'Moving Avg'!G1405</f>
        <v>2.3074000000000012</v>
      </c>
      <c r="I1405" s="2">
        <f>'Moving Avg'!H1405</f>
        <v>2.2708000000000013</v>
      </c>
      <c r="J1405" s="6" t="str">
        <f>OBV!F1405</f>
        <v>BEARISH</v>
      </c>
      <c r="K1405" s="6" t="str">
        <f>OBV!G1405</f>
        <v>STRONG</v>
      </c>
      <c r="L1405" s="6" t="str">
        <f>OBV!H1405</f>
        <v>CONFIRMED BEARISH</v>
      </c>
      <c r="M1405" s="8">
        <f t="shared" si="210"/>
        <v>25</v>
      </c>
      <c r="N1405" s="8">
        <f t="shared" si="211"/>
        <v>45</v>
      </c>
      <c r="O1405" s="8">
        <f t="shared" si="212"/>
        <v>50</v>
      </c>
      <c r="P1405" s="8">
        <f t="shared" si="213"/>
        <v>33</v>
      </c>
      <c r="Q1405" s="9">
        <f t="shared" si="214"/>
        <v>36.950000000000003</v>
      </c>
      <c r="R1405" s="9">
        <f t="shared" si="215"/>
        <v>39.75</v>
      </c>
      <c r="S1405" s="9">
        <f t="shared" si="216"/>
        <v>37.85</v>
      </c>
      <c r="T1405" s="9">
        <f t="shared" si="217"/>
        <v>38.25</v>
      </c>
      <c r="U1405" s="8">
        <f t="shared" si="218"/>
        <v>38.183333333333337</v>
      </c>
      <c r="V1405" s="8">
        <f t="shared" si="219"/>
        <v>38.200000000000003</v>
      </c>
    </row>
    <row r="1406" spans="1:22" ht="13.5" x14ac:dyDescent="0.25">
      <c r="A1406" s="3">
        <f>RSI!A1406</f>
        <v>44361</v>
      </c>
      <c r="B1406" s="2">
        <f>RSI!B1406</f>
        <v>2.2599999999999998</v>
      </c>
      <c r="C1406" s="2">
        <f>RSI!I1406</f>
        <v>46.461854533911342</v>
      </c>
      <c r="D1406" s="2">
        <f>MACD!E1406</f>
        <v>-3.8550431143880903E-2</v>
      </c>
      <c r="E1406" s="2">
        <f>MACD!F1406</f>
        <v>-4.437726637060322E-2</v>
      </c>
      <c r="F1406" s="2">
        <f>'Moving Avg'!D1406</f>
        <v>2.2679999999999998</v>
      </c>
      <c r="G1406" s="2">
        <f>'Moving Avg'!F1406</f>
        <v>2.2714999999999992</v>
      </c>
      <c r="H1406" s="2">
        <f>'Moving Avg'!G1406</f>
        <v>2.2990000000000013</v>
      </c>
      <c r="I1406" s="2">
        <f>'Moving Avg'!H1406</f>
        <v>2.2708500000000016</v>
      </c>
      <c r="J1406" s="6" t="str">
        <f>OBV!F1406</f>
        <v>BEARISH</v>
      </c>
      <c r="K1406" s="6" t="str">
        <f>OBV!G1406</f>
        <v>STRONG</v>
      </c>
      <c r="L1406" s="6" t="str">
        <f>OBV!H1406</f>
        <v>CONFIRMED BEARISH</v>
      </c>
      <c r="M1406" s="8">
        <f t="shared" si="210"/>
        <v>25</v>
      </c>
      <c r="N1406" s="8">
        <f t="shared" si="211"/>
        <v>0</v>
      </c>
      <c r="O1406" s="8">
        <f t="shared" si="212"/>
        <v>0</v>
      </c>
      <c r="P1406" s="8">
        <f t="shared" si="213"/>
        <v>33</v>
      </c>
      <c r="Q1406" s="9">
        <f t="shared" si="214"/>
        <v>13.7</v>
      </c>
      <c r="R1406" s="9">
        <f t="shared" si="215"/>
        <v>13.25</v>
      </c>
      <c r="S1406" s="9">
        <f t="shared" si="216"/>
        <v>18.600000000000001</v>
      </c>
      <c r="T1406" s="9">
        <f t="shared" si="217"/>
        <v>14.5</v>
      </c>
      <c r="U1406" s="8">
        <f t="shared" si="218"/>
        <v>15.183333333333332</v>
      </c>
      <c r="V1406" s="8">
        <f t="shared" si="219"/>
        <v>15.012499999999999</v>
      </c>
    </row>
    <row r="1407" spans="1:22" ht="13.5" x14ac:dyDescent="0.25">
      <c r="A1407" s="3">
        <f>RSI!A1407</f>
        <v>44362</v>
      </c>
      <c r="B1407" s="2">
        <f>RSI!B1407</f>
        <v>2.2599999999999998</v>
      </c>
      <c r="C1407" s="2">
        <f>RSI!I1407</f>
        <v>46.461854533911342</v>
      </c>
      <c r="D1407" s="2">
        <f>MACD!E1407</f>
        <v>-2.1713828568410865E-2</v>
      </c>
      <c r="E1407" s="2">
        <f>MACD!F1407</f>
        <v>-3.9844578810164753E-2</v>
      </c>
      <c r="F1407" s="2">
        <f>'Moving Avg'!D1407</f>
        <v>2.2599999999999998</v>
      </c>
      <c r="G1407" s="2">
        <f>'Moving Avg'!F1407</f>
        <v>2.2729999999999992</v>
      </c>
      <c r="H1407" s="2">
        <f>'Moving Avg'!G1407</f>
        <v>2.2916000000000012</v>
      </c>
      <c r="I1407" s="2">
        <f>'Moving Avg'!H1407</f>
        <v>2.2709000000000015</v>
      </c>
      <c r="J1407" s="6" t="str">
        <f>OBV!F1407</f>
        <v>BEARISH</v>
      </c>
      <c r="K1407" s="6" t="str">
        <f>OBV!G1407</f>
        <v>STRONG</v>
      </c>
      <c r="L1407" s="6" t="str">
        <f>OBV!H1407</f>
        <v>CONFIRMED BEARISH</v>
      </c>
      <c r="M1407" s="8">
        <f t="shared" si="210"/>
        <v>25</v>
      </c>
      <c r="N1407" s="8">
        <f t="shared" si="211"/>
        <v>0</v>
      </c>
      <c r="O1407" s="8">
        <f t="shared" si="212"/>
        <v>0</v>
      </c>
      <c r="P1407" s="8">
        <f t="shared" si="213"/>
        <v>33</v>
      </c>
      <c r="Q1407" s="9">
        <f t="shared" si="214"/>
        <v>13.7</v>
      </c>
      <c r="R1407" s="9">
        <f t="shared" si="215"/>
        <v>13.25</v>
      </c>
      <c r="S1407" s="9">
        <f t="shared" si="216"/>
        <v>18.600000000000001</v>
      </c>
      <c r="T1407" s="9">
        <f t="shared" si="217"/>
        <v>14.5</v>
      </c>
      <c r="U1407" s="8">
        <f t="shared" si="218"/>
        <v>15.183333333333332</v>
      </c>
      <c r="V1407" s="8">
        <f t="shared" si="219"/>
        <v>15.012499999999999</v>
      </c>
    </row>
    <row r="1408" spans="1:22" ht="13.5" x14ac:dyDescent="0.25">
      <c r="A1408" s="3">
        <f>RSI!A1408</f>
        <v>44363</v>
      </c>
      <c r="B1408" s="2">
        <f>RSI!B1408</f>
        <v>2.29</v>
      </c>
      <c r="C1408" s="2">
        <f>RSI!I1408</f>
        <v>52.513787795745941</v>
      </c>
      <c r="D1408" s="2">
        <f>MACD!E1408</f>
        <v>-1.8935407549416361E-3</v>
      </c>
      <c r="E1408" s="2">
        <f>MACD!F1408</f>
        <v>-3.2254371199120127E-2</v>
      </c>
      <c r="F1408" s="2">
        <f>'Moving Avg'!D1408</f>
        <v>2.2659999999999996</v>
      </c>
      <c r="G1408" s="2">
        <f>'Moving Avg'!F1408</f>
        <v>2.2759999999999998</v>
      </c>
      <c r="H1408" s="2">
        <f>'Moving Avg'!G1408</f>
        <v>2.2848000000000015</v>
      </c>
      <c r="I1408" s="2">
        <f>'Moving Avg'!H1408</f>
        <v>2.2714000000000016</v>
      </c>
      <c r="J1408" s="6" t="str">
        <f>OBV!F1408</f>
        <v>BULLISH</v>
      </c>
      <c r="K1408" s="6" t="str">
        <f>OBV!G1408</f>
        <v>WEAK</v>
      </c>
      <c r="L1408" s="6" t="str">
        <f>OBV!H1408</f>
        <v>CONFIRMED BULLISH</v>
      </c>
      <c r="M1408" s="8">
        <f t="shared" si="210"/>
        <v>25</v>
      </c>
      <c r="N1408" s="8">
        <f t="shared" si="211"/>
        <v>0</v>
      </c>
      <c r="O1408" s="8">
        <f t="shared" si="212"/>
        <v>0</v>
      </c>
      <c r="P1408" s="8">
        <f t="shared" si="213"/>
        <v>67</v>
      </c>
      <c r="Q1408" s="9">
        <f t="shared" si="214"/>
        <v>18.799999999999997</v>
      </c>
      <c r="R1408" s="9">
        <f t="shared" si="215"/>
        <v>21.75</v>
      </c>
      <c r="S1408" s="9">
        <f t="shared" si="216"/>
        <v>33.900000000000006</v>
      </c>
      <c r="T1408" s="9">
        <f t="shared" si="217"/>
        <v>23</v>
      </c>
      <c r="U1408" s="8">
        <f t="shared" si="218"/>
        <v>24.816666666666666</v>
      </c>
      <c r="V1408" s="8">
        <f t="shared" si="219"/>
        <v>24.362500000000001</v>
      </c>
    </row>
    <row r="1409" spans="1:22" ht="13.5" x14ac:dyDescent="0.25">
      <c r="A1409" s="3">
        <f>RSI!A1409</f>
        <v>44364</v>
      </c>
      <c r="B1409" s="2">
        <f>RSI!B1409</f>
        <v>2.23</v>
      </c>
      <c r="C1409" s="2">
        <f>RSI!I1409</f>
        <v>42.231647795023278</v>
      </c>
      <c r="D1409" s="2">
        <f>MACD!E1409</f>
        <v>2.0779260702961544E-2</v>
      </c>
      <c r="E1409" s="2">
        <f>MACD!F1409</f>
        <v>-2.1647644818703793E-2</v>
      </c>
      <c r="F1409" s="2">
        <f>'Moving Avg'!D1409</f>
        <v>2.2600000000000002</v>
      </c>
      <c r="G1409" s="2">
        <f>'Moving Avg'!F1409</f>
        <v>2.2759999999999994</v>
      </c>
      <c r="H1409" s="2">
        <f>'Moving Avg'!G1409</f>
        <v>2.277000000000001</v>
      </c>
      <c r="I1409" s="2">
        <f>'Moving Avg'!H1409</f>
        <v>2.2716000000000021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25</v>
      </c>
      <c r="N1409" s="8">
        <f t="shared" si="211"/>
        <v>0</v>
      </c>
      <c r="O1409" s="8">
        <f t="shared" si="212"/>
        <v>0</v>
      </c>
      <c r="P1409" s="8">
        <f t="shared" si="213"/>
        <v>33</v>
      </c>
      <c r="Q1409" s="9">
        <f t="shared" si="214"/>
        <v>13.7</v>
      </c>
      <c r="R1409" s="9">
        <f t="shared" si="215"/>
        <v>13.25</v>
      </c>
      <c r="S1409" s="9">
        <f t="shared" si="216"/>
        <v>18.600000000000001</v>
      </c>
      <c r="T1409" s="9">
        <f t="shared" si="217"/>
        <v>14.5</v>
      </c>
      <c r="U1409" s="8">
        <f t="shared" si="218"/>
        <v>15.183333333333332</v>
      </c>
      <c r="V1409" s="8">
        <f t="shared" si="219"/>
        <v>15.012499999999999</v>
      </c>
    </row>
    <row r="1410" spans="1:22" ht="13.5" x14ac:dyDescent="0.25">
      <c r="A1410" s="3">
        <f>RSI!A1410</f>
        <v>44365</v>
      </c>
      <c r="B1410" s="2">
        <f>RSI!B1410</f>
        <v>2.29</v>
      </c>
      <c r="C1410" s="2">
        <f>RSI!I1410</f>
        <v>52.291481123107452</v>
      </c>
      <c r="D1410" s="2">
        <f>MACD!E1410</f>
        <v>2.0414313005272966E-2</v>
      </c>
      <c r="E1410" s="2">
        <f>MACD!F1410</f>
        <v>-1.3235253253908442E-2</v>
      </c>
      <c r="F1410" s="2">
        <f>'Moving Avg'!D1410</f>
        <v>2.2659999999999996</v>
      </c>
      <c r="G1410" s="2">
        <f>'Moving Avg'!F1410</f>
        <v>2.2789999999999995</v>
      </c>
      <c r="H1410" s="2">
        <f>'Moving Avg'!G1410</f>
        <v>2.2708000000000008</v>
      </c>
      <c r="I1410" s="2">
        <f>'Moving Avg'!H1410</f>
        <v>2.2721000000000022</v>
      </c>
      <c r="J1410" s="6" t="str">
        <f>OBV!F1410</f>
        <v>BULLISH</v>
      </c>
      <c r="K1410" s="6" t="str">
        <f>OBV!G1410</f>
        <v>WEAK</v>
      </c>
      <c r="L1410" s="6" t="str">
        <f>OBV!H1410</f>
        <v>CONFIRMED BULLISH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67</v>
      </c>
      <c r="Q1410" s="9">
        <f t="shared" si="214"/>
        <v>18.799999999999997</v>
      </c>
      <c r="R1410" s="9">
        <f t="shared" si="215"/>
        <v>21.75</v>
      </c>
      <c r="S1410" s="9">
        <f t="shared" si="216"/>
        <v>33.900000000000006</v>
      </c>
      <c r="T1410" s="9">
        <f t="shared" si="217"/>
        <v>23</v>
      </c>
      <c r="U1410" s="8">
        <f t="shared" si="218"/>
        <v>24.816666666666666</v>
      </c>
      <c r="V1410" s="8">
        <f t="shared" si="219"/>
        <v>24.362500000000001</v>
      </c>
    </row>
    <row r="1411" spans="1:22" ht="13.5" x14ac:dyDescent="0.25">
      <c r="A1411" s="3">
        <f>RSI!A1411</f>
        <v>44368</v>
      </c>
      <c r="B1411" s="2">
        <f>RSI!B1411</f>
        <v>2.23</v>
      </c>
      <c r="C1411" s="2">
        <f>RSI!I1411</f>
        <v>44.033583104026185</v>
      </c>
      <c r="D1411" s="2">
        <f>MACD!E1411</f>
        <v>2.4454148136653586E-2</v>
      </c>
      <c r="E1411" s="2">
        <f>MACD!F1411</f>
        <v>-5.6973729757960369E-3</v>
      </c>
      <c r="F1411" s="2">
        <f>'Moving Avg'!D1411</f>
        <v>2.2600000000000002</v>
      </c>
      <c r="G1411" s="2">
        <f>'Moving Avg'!F1411</f>
        <v>2.278999999999999</v>
      </c>
      <c r="H1411" s="2">
        <f>'Moving Avg'!G1411</f>
        <v>2.264800000000001</v>
      </c>
      <c r="I1411" s="2">
        <f>'Moving Avg'!H1411</f>
        <v>2.2720500000000019</v>
      </c>
      <c r="J1411" s="6" t="str">
        <f>OBV!F1411</f>
        <v>BULLISH</v>
      </c>
      <c r="K1411" s="6" t="str">
        <f>OBV!G1411</f>
        <v>WEAK</v>
      </c>
      <c r="L1411" s="6" t="str">
        <f>OBV!H1411</f>
        <v>BULLISH DIVERGENCE</v>
      </c>
      <c r="M1411" s="8">
        <f t="shared" si="220"/>
        <v>25</v>
      </c>
      <c r="N1411" s="8">
        <f t="shared" si="221"/>
        <v>0</v>
      </c>
      <c r="O1411" s="8">
        <f t="shared" si="222"/>
        <v>0</v>
      </c>
      <c r="P1411" s="8">
        <f t="shared" si="223"/>
        <v>50</v>
      </c>
      <c r="Q1411" s="9">
        <f t="shared" ref="Q1411:Q1474" si="224">0.35*M1411+N1411*0.35+O1411*0.15+P1411*0.15</f>
        <v>16.25</v>
      </c>
      <c r="R1411" s="9">
        <f t="shared" ref="R1411:R1474" si="225">M1411*0.2+N1411*0.2+O1411*0.35+P1411*0.25</f>
        <v>17.5</v>
      </c>
      <c r="S1411" s="9">
        <f t="shared" ref="S1411:S1474" si="226">M1411*0.15+N1411*0.15+O1411*0.25+P1411*0.45</f>
        <v>26.25</v>
      </c>
      <c r="T1411" s="9">
        <f t="shared" ref="T1411:T1474" si="227">0.25*SUM(M1411:P1411)</f>
        <v>18.75</v>
      </c>
      <c r="U1411" s="8">
        <f t="shared" ref="U1411:U1474" si="228">SUM(Q1411:S1411)/3</f>
        <v>20</v>
      </c>
      <c r="V1411" s="8">
        <f t="shared" ref="V1411:V1474" si="229">SUM(Q1411:T1411)/4</f>
        <v>19.6875</v>
      </c>
    </row>
    <row r="1412" spans="1:22" ht="13.5" x14ac:dyDescent="0.25">
      <c r="A1412" s="3">
        <f>RSI!A1412</f>
        <v>44369</v>
      </c>
      <c r="B1412" s="2">
        <f>RSI!B1412</f>
        <v>2.23</v>
      </c>
      <c r="C1412" s="2">
        <f>RSI!I1412</f>
        <v>44.033583104026185</v>
      </c>
      <c r="D1412" s="2">
        <f>MACD!E1412</f>
        <v>2.8138302178200902E-2</v>
      </c>
      <c r="E1412" s="2">
        <f>MACD!F1412</f>
        <v>1.069762055003351E-3</v>
      </c>
      <c r="F1412" s="2">
        <f>'Moving Avg'!D1412</f>
        <v>2.254</v>
      </c>
      <c r="G1412" s="2">
        <f>'Moving Avg'!F1412</f>
        <v>2.278999999999999</v>
      </c>
      <c r="H1412" s="2">
        <f>'Moving Avg'!G1412</f>
        <v>2.2602000000000007</v>
      </c>
      <c r="I1412" s="2">
        <f>'Moving Avg'!H1412</f>
        <v>2.2725000000000022</v>
      </c>
      <c r="J1412" s="6" t="str">
        <f>OBV!F1412</f>
        <v>BULLISH</v>
      </c>
      <c r="K1412" s="6" t="str">
        <f>OBV!G1412</f>
        <v>WEAK</v>
      </c>
      <c r="L1412" s="6" t="str">
        <f>OBV!H1412</f>
        <v>BULLISH DIVERGENCE</v>
      </c>
      <c r="M1412" s="8">
        <f t="shared" si="220"/>
        <v>25</v>
      </c>
      <c r="N1412" s="8">
        <f t="shared" si="221"/>
        <v>0</v>
      </c>
      <c r="O1412" s="8">
        <f t="shared" si="222"/>
        <v>0</v>
      </c>
      <c r="P1412" s="8">
        <f t="shared" si="223"/>
        <v>50</v>
      </c>
      <c r="Q1412" s="9">
        <f t="shared" si="224"/>
        <v>16.25</v>
      </c>
      <c r="R1412" s="9">
        <f t="shared" si="225"/>
        <v>17.5</v>
      </c>
      <c r="S1412" s="9">
        <f t="shared" si="226"/>
        <v>26.25</v>
      </c>
      <c r="T1412" s="9">
        <f t="shared" si="227"/>
        <v>18.75</v>
      </c>
      <c r="U1412" s="8">
        <f t="shared" si="228"/>
        <v>20</v>
      </c>
      <c r="V1412" s="8">
        <f t="shared" si="229"/>
        <v>19.6875</v>
      </c>
    </row>
    <row r="1413" spans="1:22" ht="13.5" x14ac:dyDescent="0.25">
      <c r="A1413" s="3">
        <f>RSI!A1413</f>
        <v>44370</v>
      </c>
      <c r="B1413" s="2">
        <f>RSI!B1413</f>
        <v>2.23</v>
      </c>
      <c r="C1413" s="2">
        <f>RSI!I1413</f>
        <v>44.033583104026192</v>
      </c>
      <c r="D1413" s="2">
        <f>MACD!E1413</f>
        <v>2.534795788393529E-2</v>
      </c>
      <c r="E1413" s="2">
        <f>MACD!F1413</f>
        <v>5.9254012207897392E-3</v>
      </c>
      <c r="F1413" s="2">
        <f>'Moving Avg'!D1413</f>
        <v>2.242</v>
      </c>
      <c r="G1413" s="2">
        <f>'Moving Avg'!F1413</f>
        <v>2.278999999999999</v>
      </c>
      <c r="H1413" s="2">
        <f>'Moving Avg'!G1413</f>
        <v>2.2570000000000006</v>
      </c>
      <c r="I1413" s="2">
        <f>'Moving Avg'!H1413</f>
        <v>2.273350000000002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  <c r="M1413" s="8">
        <f t="shared" si="220"/>
        <v>25</v>
      </c>
      <c r="N1413" s="8">
        <f t="shared" si="221"/>
        <v>0</v>
      </c>
      <c r="O1413" s="8">
        <f t="shared" si="222"/>
        <v>0</v>
      </c>
      <c r="P1413" s="8">
        <f t="shared" si="223"/>
        <v>33</v>
      </c>
      <c r="Q1413" s="9">
        <f t="shared" si="224"/>
        <v>13.7</v>
      </c>
      <c r="R1413" s="9">
        <f t="shared" si="225"/>
        <v>13.25</v>
      </c>
      <c r="S1413" s="9">
        <f t="shared" si="226"/>
        <v>18.600000000000001</v>
      </c>
      <c r="T1413" s="9">
        <f t="shared" si="227"/>
        <v>14.5</v>
      </c>
      <c r="U1413" s="8">
        <f t="shared" si="228"/>
        <v>15.183333333333332</v>
      </c>
      <c r="V1413" s="8">
        <f t="shared" si="229"/>
        <v>15.012499999999999</v>
      </c>
    </row>
    <row r="1414" spans="1:22" ht="13.5" x14ac:dyDescent="0.25">
      <c r="A1414" s="3">
        <f>RSI!A1414</f>
        <v>44371</v>
      </c>
      <c r="B1414" s="2">
        <f>RSI!B1414</f>
        <v>2.23</v>
      </c>
      <c r="C1414" s="2">
        <f>RSI!I1414</f>
        <v>44.033583104026192</v>
      </c>
      <c r="D1414" s="2">
        <f>MACD!E1414</f>
        <v>2.3214805426787777E-2</v>
      </c>
      <c r="E1414" s="2">
        <f>MACD!F1414</f>
        <v>9.3832820619893474E-3</v>
      </c>
      <c r="F1414" s="2">
        <f>'Moving Avg'!D1414</f>
        <v>2.242</v>
      </c>
      <c r="G1414" s="2">
        <f>'Moving Avg'!F1414</f>
        <v>2.278999999999999</v>
      </c>
      <c r="H1414" s="2">
        <f>'Moving Avg'!G1414</f>
        <v>2.2552000000000008</v>
      </c>
      <c r="I1414" s="2">
        <f>'Moving Avg'!H1414</f>
        <v>2.2742000000000022</v>
      </c>
      <c r="J1414" s="6" t="str">
        <f>OBV!F1414</f>
        <v>BULLISH</v>
      </c>
      <c r="K1414" s="6" t="str">
        <f>OBV!G1414</f>
        <v>WEAK</v>
      </c>
      <c r="L1414" s="6" t="str">
        <f>OBV!H1414</f>
        <v>NEUTRAL</v>
      </c>
      <c r="M1414" s="8">
        <f t="shared" si="220"/>
        <v>25</v>
      </c>
      <c r="N1414" s="8">
        <f t="shared" si="221"/>
        <v>0</v>
      </c>
      <c r="O1414" s="8">
        <f t="shared" si="222"/>
        <v>0</v>
      </c>
      <c r="P1414" s="8">
        <f t="shared" si="223"/>
        <v>33</v>
      </c>
      <c r="Q1414" s="9">
        <f t="shared" si="224"/>
        <v>13.7</v>
      </c>
      <c r="R1414" s="9">
        <f t="shared" si="225"/>
        <v>13.25</v>
      </c>
      <c r="S1414" s="9">
        <f t="shared" si="226"/>
        <v>18.600000000000001</v>
      </c>
      <c r="T1414" s="9">
        <f t="shared" si="227"/>
        <v>14.5</v>
      </c>
      <c r="U1414" s="8">
        <f t="shared" si="228"/>
        <v>15.183333333333332</v>
      </c>
      <c r="V1414" s="8">
        <f t="shared" si="229"/>
        <v>15.012499999999999</v>
      </c>
    </row>
    <row r="1415" spans="1:22" ht="13.5" x14ac:dyDescent="0.25">
      <c r="A1415" s="3">
        <f>RSI!A1415</f>
        <v>44372</v>
      </c>
      <c r="B1415" s="2">
        <f>RSI!B1415</f>
        <v>2.23</v>
      </c>
      <c r="C1415" s="2">
        <f>RSI!I1415</f>
        <v>44.033583104026192</v>
      </c>
      <c r="D1415" s="2">
        <f>MACD!E1415</f>
        <v>2.1620856288831369E-2</v>
      </c>
      <c r="E1415" s="2">
        <f>MACD!F1415</f>
        <v>1.1830796907357752E-2</v>
      </c>
      <c r="F1415" s="2">
        <f>'Moving Avg'!D1415</f>
        <v>2.23</v>
      </c>
      <c r="G1415" s="2">
        <f>'Moving Avg'!F1415</f>
        <v>2.2789999999999986</v>
      </c>
      <c r="H1415" s="2">
        <f>'Moving Avg'!G1415</f>
        <v>2.2544000000000004</v>
      </c>
      <c r="I1415" s="2">
        <f>'Moving Avg'!H1415</f>
        <v>2.2750500000000025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  <c r="M1415" s="8">
        <f t="shared" si="220"/>
        <v>25</v>
      </c>
      <c r="N1415" s="8">
        <f t="shared" si="221"/>
        <v>0</v>
      </c>
      <c r="O1415" s="8">
        <f t="shared" si="222"/>
        <v>0</v>
      </c>
      <c r="P1415" s="8">
        <f t="shared" si="223"/>
        <v>33</v>
      </c>
      <c r="Q1415" s="9">
        <f t="shared" si="224"/>
        <v>13.7</v>
      </c>
      <c r="R1415" s="9">
        <f t="shared" si="225"/>
        <v>13.25</v>
      </c>
      <c r="S1415" s="9">
        <f t="shared" si="226"/>
        <v>18.600000000000001</v>
      </c>
      <c r="T1415" s="9">
        <f t="shared" si="227"/>
        <v>14.5</v>
      </c>
      <c r="U1415" s="8">
        <f t="shared" si="228"/>
        <v>15.183333333333332</v>
      </c>
      <c r="V1415" s="8">
        <f t="shared" si="229"/>
        <v>15.012499999999999</v>
      </c>
    </row>
    <row r="1416" spans="1:22" ht="13.5" x14ac:dyDescent="0.25">
      <c r="A1416" s="3">
        <f>RSI!A1416</f>
        <v>44375</v>
      </c>
      <c r="B1416" s="2">
        <f>RSI!B1416</f>
        <v>2.23</v>
      </c>
      <c r="C1416" s="2">
        <f>RSI!I1416</f>
        <v>44.033583104026192</v>
      </c>
      <c r="D1416" s="2">
        <f>MACD!E1416</f>
        <v>2.0467524556371242E-2</v>
      </c>
      <c r="E1416" s="2">
        <f>MACD!F1416</f>
        <v>1.3558142437160451E-2</v>
      </c>
      <c r="F1416" s="2">
        <f>'Moving Avg'!D1416</f>
        <v>2.23</v>
      </c>
      <c r="G1416" s="2">
        <f>'Moving Avg'!F1416</f>
        <v>2.2759999999999989</v>
      </c>
      <c r="H1416" s="2">
        <f>'Moving Avg'!G1416</f>
        <v>2.2524000000000006</v>
      </c>
      <c r="I1416" s="2">
        <f>'Moving Avg'!H1416</f>
        <v>2.2762000000000024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  <c r="M1416" s="8">
        <f t="shared" si="220"/>
        <v>25</v>
      </c>
      <c r="N1416" s="8">
        <f t="shared" si="221"/>
        <v>0</v>
      </c>
      <c r="O1416" s="8">
        <f t="shared" si="222"/>
        <v>0</v>
      </c>
      <c r="P1416" s="8">
        <f t="shared" si="223"/>
        <v>33</v>
      </c>
      <c r="Q1416" s="9">
        <f t="shared" si="224"/>
        <v>13.7</v>
      </c>
      <c r="R1416" s="9">
        <f t="shared" si="225"/>
        <v>13.25</v>
      </c>
      <c r="S1416" s="9">
        <f t="shared" si="226"/>
        <v>18.600000000000001</v>
      </c>
      <c r="T1416" s="9">
        <f t="shared" si="227"/>
        <v>14.5</v>
      </c>
      <c r="U1416" s="8">
        <f t="shared" si="228"/>
        <v>15.183333333333332</v>
      </c>
      <c r="V1416" s="8">
        <f t="shared" si="229"/>
        <v>15.012499999999999</v>
      </c>
    </row>
    <row r="1417" spans="1:22" ht="13.5" x14ac:dyDescent="0.25">
      <c r="A1417" s="3">
        <f>RSI!A1417</f>
        <v>44376</v>
      </c>
      <c r="B1417" s="2">
        <f>RSI!B1417</f>
        <v>2.23</v>
      </c>
      <c r="C1417" s="2">
        <f>RSI!I1417</f>
        <v>44.033583104026192</v>
      </c>
      <c r="D1417" s="2">
        <f>MACD!E1417</f>
        <v>1.967254927246298E-2</v>
      </c>
      <c r="E1417" s="2">
        <f>MACD!F1417</f>
        <v>1.4781023804220958E-2</v>
      </c>
      <c r="F1417" s="2">
        <f>'Moving Avg'!D1417</f>
        <v>2.23</v>
      </c>
      <c r="G1417" s="2">
        <f>'Moving Avg'!F1417</f>
        <v>2.2704999999999989</v>
      </c>
      <c r="H1417" s="2">
        <f>'Moving Avg'!G1417</f>
        <v>2.2492000000000005</v>
      </c>
      <c r="I1417" s="2">
        <f>'Moving Avg'!H1417</f>
        <v>2.2773500000000029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25</v>
      </c>
      <c r="N1417" s="8">
        <f t="shared" si="221"/>
        <v>0</v>
      </c>
      <c r="O1417" s="8">
        <f t="shared" si="222"/>
        <v>0</v>
      </c>
      <c r="P1417" s="8">
        <f t="shared" si="223"/>
        <v>33</v>
      </c>
      <c r="Q1417" s="9">
        <f t="shared" si="224"/>
        <v>13.7</v>
      </c>
      <c r="R1417" s="9">
        <f t="shared" si="225"/>
        <v>13.25</v>
      </c>
      <c r="S1417" s="9">
        <f t="shared" si="226"/>
        <v>18.600000000000001</v>
      </c>
      <c r="T1417" s="9">
        <f t="shared" si="227"/>
        <v>14.5</v>
      </c>
      <c r="U1417" s="8">
        <f t="shared" si="228"/>
        <v>15.183333333333332</v>
      </c>
      <c r="V1417" s="8">
        <f t="shared" si="229"/>
        <v>15.012499999999999</v>
      </c>
    </row>
    <row r="1418" spans="1:22" ht="13.5" x14ac:dyDescent="0.25">
      <c r="A1418" s="3">
        <f>RSI!A1418</f>
        <v>44377</v>
      </c>
      <c r="B1418" s="2">
        <f>RSI!B1418</f>
        <v>2.23</v>
      </c>
      <c r="C1418" s="2">
        <f>RSI!I1418</f>
        <v>44.033583104026192</v>
      </c>
      <c r="D1418" s="2">
        <f>MACD!E1418</f>
        <v>2.3782781750626203E-2</v>
      </c>
      <c r="E1418" s="2">
        <f>MACD!F1418</f>
        <v>1.6581375393502008E-2</v>
      </c>
      <c r="F1418" s="2">
        <f>'Moving Avg'!D1418</f>
        <v>2.23</v>
      </c>
      <c r="G1418" s="2">
        <f>'Moving Avg'!F1418</f>
        <v>2.2624999999999988</v>
      </c>
      <c r="H1418" s="2">
        <f>'Moving Avg'!G1418</f>
        <v>2.2474000000000007</v>
      </c>
      <c r="I1418" s="2">
        <f>'Moving Avg'!H1418</f>
        <v>2.278450000000003</v>
      </c>
      <c r="J1418" s="6" t="str">
        <f>OBV!F1418</f>
        <v>NEUTRAL</v>
      </c>
      <c r="K1418" s="6" t="str">
        <f>OBV!G1418</f>
        <v>NEUTRAL</v>
      </c>
      <c r="L1418" s="6" t="str">
        <f>OBV!H1418</f>
        <v>NEUTRAL</v>
      </c>
      <c r="M1418" s="8">
        <f t="shared" si="220"/>
        <v>25</v>
      </c>
      <c r="N1418" s="8">
        <f t="shared" si="221"/>
        <v>0</v>
      </c>
      <c r="O1418" s="8">
        <f t="shared" si="222"/>
        <v>0</v>
      </c>
      <c r="P1418" s="8">
        <f t="shared" si="223"/>
        <v>33</v>
      </c>
      <c r="Q1418" s="9">
        <f t="shared" si="224"/>
        <v>13.7</v>
      </c>
      <c r="R1418" s="9">
        <f t="shared" si="225"/>
        <v>13.25</v>
      </c>
      <c r="S1418" s="9">
        <f t="shared" si="226"/>
        <v>18.600000000000001</v>
      </c>
      <c r="T1418" s="9">
        <f t="shared" si="227"/>
        <v>14.5</v>
      </c>
      <c r="U1418" s="8">
        <f t="shared" si="228"/>
        <v>15.183333333333332</v>
      </c>
      <c r="V1418" s="8">
        <f t="shared" si="229"/>
        <v>15.012499999999999</v>
      </c>
    </row>
    <row r="1419" spans="1:22" ht="13.5" x14ac:dyDescent="0.25">
      <c r="A1419" s="3">
        <f>RSI!A1419</f>
        <v>44378</v>
      </c>
      <c r="B1419" s="2">
        <f>RSI!B1419</f>
        <v>2.23</v>
      </c>
      <c r="C1419" s="2">
        <f>RSI!I1419</f>
        <v>44.033583104026192</v>
      </c>
      <c r="D1419" s="2">
        <f>MACD!E1419</f>
        <v>1.8185011962855491E-2</v>
      </c>
      <c r="E1419" s="2">
        <f>MACD!F1419</f>
        <v>1.6902102707372704E-2</v>
      </c>
      <c r="F1419" s="2">
        <f>'Moving Avg'!D1419</f>
        <v>2.23</v>
      </c>
      <c r="G1419" s="2">
        <f>'Moving Avg'!F1419</f>
        <v>2.2539999999999991</v>
      </c>
      <c r="H1419" s="2">
        <f>'Moving Avg'!G1419</f>
        <v>2.2464000000000008</v>
      </c>
      <c r="I1419" s="2">
        <f>'Moving Avg'!H1419</f>
        <v>2.279600000000003</v>
      </c>
      <c r="J1419" s="6" t="str">
        <f>OBV!F1419</f>
        <v>NEUTRAL</v>
      </c>
      <c r="K1419" s="6" t="str">
        <f>OBV!G1419</f>
        <v>NEUTRAL</v>
      </c>
      <c r="L1419" s="6" t="str">
        <f>OBV!H1419</f>
        <v>NEUTRAL</v>
      </c>
      <c r="M1419" s="8">
        <f t="shared" si="220"/>
        <v>25</v>
      </c>
      <c r="N1419" s="8">
        <f t="shared" si="221"/>
        <v>0</v>
      </c>
      <c r="O1419" s="8">
        <f t="shared" si="222"/>
        <v>0</v>
      </c>
      <c r="P1419" s="8">
        <f t="shared" si="223"/>
        <v>33</v>
      </c>
      <c r="Q1419" s="9">
        <f t="shared" si="224"/>
        <v>13.7</v>
      </c>
      <c r="R1419" s="9">
        <f t="shared" si="225"/>
        <v>13.25</v>
      </c>
      <c r="S1419" s="9">
        <f t="shared" si="226"/>
        <v>18.600000000000001</v>
      </c>
      <c r="T1419" s="9">
        <f t="shared" si="227"/>
        <v>14.5</v>
      </c>
      <c r="U1419" s="8">
        <f t="shared" si="228"/>
        <v>15.183333333333332</v>
      </c>
      <c r="V1419" s="8">
        <f t="shared" si="229"/>
        <v>15.012499999999999</v>
      </c>
    </row>
    <row r="1420" spans="1:22" ht="13.5" x14ac:dyDescent="0.25">
      <c r="A1420" s="3">
        <f>RSI!A1420</f>
        <v>44379</v>
      </c>
      <c r="B1420" s="2">
        <f>RSI!B1420</f>
        <v>2.23</v>
      </c>
      <c r="C1420" s="2">
        <f>RSI!I1420</f>
        <v>44.033583104026185</v>
      </c>
      <c r="D1420" s="2">
        <f>MACD!E1420</f>
        <v>2.2822827519868305E-2</v>
      </c>
      <c r="E1420" s="2">
        <f>MACD!F1420</f>
        <v>1.8086247669871824E-2</v>
      </c>
      <c r="F1420" s="2">
        <f>'Moving Avg'!D1420</f>
        <v>2.23</v>
      </c>
      <c r="G1420" s="2">
        <f>'Moving Avg'!F1420</f>
        <v>2.2504999999999993</v>
      </c>
      <c r="H1420" s="2">
        <f>'Moving Avg'!G1420</f>
        <v>2.244600000000001</v>
      </c>
      <c r="I1420" s="2">
        <f>'Moving Avg'!H1420</f>
        <v>2.2807500000000029</v>
      </c>
      <c r="J1420" s="6" t="str">
        <f>OBV!F1420</f>
        <v>NEUTRAL</v>
      </c>
      <c r="K1420" s="6" t="str">
        <f>OBV!G1420</f>
        <v>NEUTRAL</v>
      </c>
      <c r="L1420" s="6" t="str">
        <f>OBV!H1420</f>
        <v>NEUTRAL</v>
      </c>
      <c r="M1420" s="8">
        <f t="shared" si="220"/>
        <v>25</v>
      </c>
      <c r="N1420" s="8">
        <f t="shared" si="221"/>
        <v>0</v>
      </c>
      <c r="O1420" s="8">
        <f t="shared" si="222"/>
        <v>0</v>
      </c>
      <c r="P1420" s="8">
        <f t="shared" si="223"/>
        <v>33</v>
      </c>
      <c r="Q1420" s="9">
        <f t="shared" si="224"/>
        <v>13.7</v>
      </c>
      <c r="R1420" s="9">
        <f t="shared" si="225"/>
        <v>13.25</v>
      </c>
      <c r="S1420" s="9">
        <f t="shared" si="226"/>
        <v>18.600000000000001</v>
      </c>
      <c r="T1420" s="9">
        <f t="shared" si="227"/>
        <v>14.5</v>
      </c>
      <c r="U1420" s="8">
        <f t="shared" si="228"/>
        <v>15.183333333333332</v>
      </c>
      <c r="V1420" s="8">
        <f t="shared" si="229"/>
        <v>15.012499999999999</v>
      </c>
    </row>
    <row r="1421" spans="1:22" ht="13.5" x14ac:dyDescent="0.25">
      <c r="A1421" s="3">
        <f>RSI!A1421</f>
        <v>44382</v>
      </c>
      <c r="B1421" s="2">
        <f>RSI!B1421</f>
        <v>2.23</v>
      </c>
      <c r="C1421" s="2">
        <f>RSI!I1421</f>
        <v>44.033583104026185</v>
      </c>
      <c r="D1421" s="2">
        <f>MACD!E1421</f>
        <v>1.7649345947501338E-2</v>
      </c>
      <c r="E1421" s="2">
        <f>MACD!F1421</f>
        <v>1.7998867325397728E-2</v>
      </c>
      <c r="F1421" s="2">
        <f>'Moving Avg'!D1421</f>
        <v>2.23</v>
      </c>
      <c r="G1421" s="2">
        <f>'Moving Avg'!F1421</f>
        <v>2.246999999999999</v>
      </c>
      <c r="H1421" s="2">
        <f>'Moving Avg'!G1421</f>
        <v>2.2428000000000012</v>
      </c>
      <c r="I1421" s="2">
        <f>'Moving Avg'!H1421</f>
        <v>2.2819000000000029</v>
      </c>
      <c r="J1421" s="6" t="str">
        <f>OBV!F1421</f>
        <v>NEUTRAL</v>
      </c>
      <c r="K1421" s="6" t="str">
        <f>OBV!G1421</f>
        <v>NEUTRAL</v>
      </c>
      <c r="L1421" s="6" t="str">
        <f>OBV!H1421</f>
        <v>NEUTRAL</v>
      </c>
      <c r="M1421" s="8">
        <f t="shared" si="220"/>
        <v>25</v>
      </c>
      <c r="N1421" s="8">
        <f t="shared" si="221"/>
        <v>45</v>
      </c>
      <c r="O1421" s="8">
        <f t="shared" si="222"/>
        <v>0</v>
      </c>
      <c r="P1421" s="8">
        <f t="shared" si="223"/>
        <v>33</v>
      </c>
      <c r="Q1421" s="9">
        <f t="shared" si="224"/>
        <v>29.45</v>
      </c>
      <c r="R1421" s="9">
        <f t="shared" si="225"/>
        <v>22.25</v>
      </c>
      <c r="S1421" s="9">
        <f t="shared" si="226"/>
        <v>25.35</v>
      </c>
      <c r="T1421" s="9">
        <f t="shared" si="227"/>
        <v>25.75</v>
      </c>
      <c r="U1421" s="8">
        <f t="shared" si="228"/>
        <v>25.683333333333337</v>
      </c>
      <c r="V1421" s="8">
        <f t="shared" si="229"/>
        <v>25.700000000000003</v>
      </c>
    </row>
    <row r="1422" spans="1:22" ht="13.5" x14ac:dyDescent="0.25">
      <c r="A1422" s="3">
        <f>RSI!A1422</f>
        <v>44383</v>
      </c>
      <c r="B1422" s="2">
        <f>RSI!B1422</f>
        <v>2.25</v>
      </c>
      <c r="C1422" s="2">
        <f>RSI!I1422</f>
        <v>49.982902932194001</v>
      </c>
      <c r="D1422" s="2">
        <f>MACD!E1422</f>
        <v>1.1913434790262301E-2</v>
      </c>
      <c r="E1422" s="2">
        <f>MACD!F1422</f>
        <v>1.6781780818370645E-2</v>
      </c>
      <c r="F1422" s="2">
        <f>'Moving Avg'!D1422</f>
        <v>2.234</v>
      </c>
      <c r="G1422" s="2">
        <f>'Moving Avg'!F1422</f>
        <v>2.2444999999999995</v>
      </c>
      <c r="H1422" s="2">
        <f>'Moving Avg'!G1422</f>
        <v>2.2414000000000014</v>
      </c>
      <c r="I1422" s="2">
        <f>'Moving Avg'!H1422</f>
        <v>2.2831500000000031</v>
      </c>
      <c r="J1422" s="6" t="str">
        <f>OBV!F1422</f>
        <v>BULLISH</v>
      </c>
      <c r="K1422" s="6" t="str">
        <f>OBV!G1422</f>
        <v>NEUTRAL</v>
      </c>
      <c r="L1422" s="6" t="str">
        <f>OBV!H1422</f>
        <v>CONFIRMED BULLISH</v>
      </c>
      <c r="M1422" s="8">
        <f t="shared" si="220"/>
        <v>25</v>
      </c>
      <c r="N1422" s="8">
        <f t="shared" si="221"/>
        <v>45</v>
      </c>
      <c r="O1422" s="8">
        <f t="shared" si="222"/>
        <v>0</v>
      </c>
      <c r="P1422" s="8">
        <f t="shared" si="223"/>
        <v>83.5</v>
      </c>
      <c r="Q1422" s="9">
        <f t="shared" si="224"/>
        <v>37.024999999999999</v>
      </c>
      <c r="R1422" s="9">
        <f t="shared" si="225"/>
        <v>34.875</v>
      </c>
      <c r="S1422" s="9">
        <f t="shared" si="226"/>
        <v>48.075000000000003</v>
      </c>
      <c r="T1422" s="9">
        <f t="shared" si="227"/>
        <v>38.375</v>
      </c>
      <c r="U1422" s="8">
        <f t="shared" si="228"/>
        <v>39.991666666666667</v>
      </c>
      <c r="V1422" s="8">
        <f t="shared" si="229"/>
        <v>39.587500000000006</v>
      </c>
    </row>
    <row r="1423" spans="1:22" ht="13.5" x14ac:dyDescent="0.25">
      <c r="A1423" s="3">
        <f>RSI!A1423</f>
        <v>44384</v>
      </c>
      <c r="B1423" s="2">
        <f>RSI!B1423</f>
        <v>2.25</v>
      </c>
      <c r="C1423" s="2">
        <f>RSI!I1423</f>
        <v>49.982902932194001</v>
      </c>
      <c r="D1423" s="2">
        <f>MACD!E1423</f>
        <v>7.0558014358410581E-3</v>
      </c>
      <c r="E1423" s="2">
        <f>MACD!F1423</f>
        <v>1.4836584941864728E-2</v>
      </c>
      <c r="F1423" s="2">
        <f>'Moving Avg'!D1423</f>
        <v>2.238</v>
      </c>
      <c r="G1423" s="2">
        <f>'Moving Avg'!F1423</f>
        <v>2.2439999999999993</v>
      </c>
      <c r="H1423" s="2">
        <f>'Moving Avg'!G1423</f>
        <v>2.241200000000001</v>
      </c>
      <c r="I1423" s="2">
        <f>'Moving Avg'!H1423</f>
        <v>2.2844000000000033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  <c r="M1423" s="8">
        <f t="shared" si="220"/>
        <v>25</v>
      </c>
      <c r="N1423" s="8">
        <f t="shared" si="221"/>
        <v>45</v>
      </c>
      <c r="O1423" s="8">
        <f t="shared" si="222"/>
        <v>0</v>
      </c>
      <c r="P1423" s="8">
        <f t="shared" si="223"/>
        <v>83.5</v>
      </c>
      <c r="Q1423" s="9">
        <f t="shared" si="224"/>
        <v>37.024999999999999</v>
      </c>
      <c r="R1423" s="9">
        <f t="shared" si="225"/>
        <v>34.875</v>
      </c>
      <c r="S1423" s="9">
        <f t="shared" si="226"/>
        <v>48.075000000000003</v>
      </c>
      <c r="T1423" s="9">
        <f t="shared" si="227"/>
        <v>38.375</v>
      </c>
      <c r="U1423" s="8">
        <f t="shared" si="228"/>
        <v>39.991666666666667</v>
      </c>
      <c r="V1423" s="8">
        <f t="shared" si="229"/>
        <v>39.587500000000006</v>
      </c>
    </row>
    <row r="1424" spans="1:22" ht="13.5" x14ac:dyDescent="0.25">
      <c r="A1424" s="3">
        <f>RSI!A1424</f>
        <v>44385</v>
      </c>
      <c r="B1424" s="2">
        <f>RSI!B1424</f>
        <v>2.25</v>
      </c>
      <c r="C1424" s="2">
        <f>RSI!I1424</f>
        <v>49.982902932193994</v>
      </c>
      <c r="D1424" s="2">
        <f>MACD!E1424</f>
        <v>2.9416351161568599E-3</v>
      </c>
      <c r="E1424" s="2">
        <f>MACD!F1424</f>
        <v>1.2457594976723154E-2</v>
      </c>
      <c r="F1424" s="2">
        <f>'Moving Avg'!D1424</f>
        <v>2.242</v>
      </c>
      <c r="G1424" s="2">
        <f>'Moving Avg'!F1424</f>
        <v>2.2435</v>
      </c>
      <c r="H1424" s="2">
        <f>'Moving Avg'!G1424</f>
        <v>2.2422000000000013</v>
      </c>
      <c r="I1424" s="2">
        <f>'Moving Avg'!H1424</f>
        <v>2.2856500000000031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  <c r="M1424" s="8">
        <f t="shared" si="220"/>
        <v>25</v>
      </c>
      <c r="N1424" s="8">
        <f t="shared" si="221"/>
        <v>45</v>
      </c>
      <c r="O1424" s="8">
        <f t="shared" si="222"/>
        <v>0</v>
      </c>
      <c r="P1424" s="8">
        <f t="shared" si="223"/>
        <v>83.5</v>
      </c>
      <c r="Q1424" s="9">
        <f t="shared" si="224"/>
        <v>37.024999999999999</v>
      </c>
      <c r="R1424" s="9">
        <f t="shared" si="225"/>
        <v>34.875</v>
      </c>
      <c r="S1424" s="9">
        <f t="shared" si="226"/>
        <v>48.075000000000003</v>
      </c>
      <c r="T1424" s="9">
        <f t="shared" si="227"/>
        <v>38.375</v>
      </c>
      <c r="U1424" s="8">
        <f t="shared" si="228"/>
        <v>39.991666666666667</v>
      </c>
      <c r="V1424" s="8">
        <f t="shared" si="229"/>
        <v>39.587500000000006</v>
      </c>
    </row>
    <row r="1425" spans="1:22" ht="13.5" x14ac:dyDescent="0.25">
      <c r="A1425" s="3">
        <f>RSI!A1425</f>
        <v>44386</v>
      </c>
      <c r="B1425" s="2">
        <f>RSI!B1425</f>
        <v>2.25</v>
      </c>
      <c r="C1425" s="2">
        <f>RSI!I1425</f>
        <v>49.982902932193987</v>
      </c>
      <c r="D1425" s="2">
        <f>MACD!E1425</f>
        <v>-5.4315769973412031E-4</v>
      </c>
      <c r="E1425" s="2">
        <f>MACD!F1425</f>
        <v>9.8574444414317001E-3</v>
      </c>
      <c r="F1425" s="2">
        <f>'Moving Avg'!D1425</f>
        <v>2.246</v>
      </c>
      <c r="G1425" s="2">
        <f>'Moving Avg'!F1425</f>
        <v>2.2429999999999999</v>
      </c>
      <c r="H1425" s="2">
        <f>'Moving Avg'!G1425</f>
        <v>2.2436000000000011</v>
      </c>
      <c r="I1425" s="2">
        <f>'Moving Avg'!H1425</f>
        <v>2.2869000000000033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  <c r="M1425" s="8">
        <f t="shared" si="220"/>
        <v>25</v>
      </c>
      <c r="N1425" s="8">
        <f t="shared" si="221"/>
        <v>45</v>
      </c>
      <c r="O1425" s="8">
        <f t="shared" si="222"/>
        <v>0</v>
      </c>
      <c r="P1425" s="8">
        <f t="shared" si="223"/>
        <v>83.5</v>
      </c>
      <c r="Q1425" s="9">
        <f t="shared" si="224"/>
        <v>37.024999999999999</v>
      </c>
      <c r="R1425" s="9">
        <f t="shared" si="225"/>
        <v>34.875</v>
      </c>
      <c r="S1425" s="9">
        <f t="shared" si="226"/>
        <v>48.075000000000003</v>
      </c>
      <c r="T1425" s="9">
        <f t="shared" si="227"/>
        <v>38.375</v>
      </c>
      <c r="U1425" s="8">
        <f t="shared" si="228"/>
        <v>39.991666666666667</v>
      </c>
      <c r="V1425" s="8">
        <f t="shared" si="229"/>
        <v>39.587500000000006</v>
      </c>
    </row>
    <row r="1426" spans="1:22" ht="13.5" x14ac:dyDescent="0.25">
      <c r="A1426" s="3">
        <f>RSI!A1426</f>
        <v>44389</v>
      </c>
      <c r="B1426" s="2">
        <f>RSI!B1426</f>
        <v>2.25</v>
      </c>
      <c r="C1426" s="2">
        <f>RSI!I1426</f>
        <v>49.982902932194001</v>
      </c>
      <c r="D1426" s="2">
        <f>MACD!E1426</f>
        <v>-3.4951388779993486E-3</v>
      </c>
      <c r="E1426" s="2">
        <f>MACD!F1426</f>
        <v>7.1869277775454916E-3</v>
      </c>
      <c r="F1426" s="2">
        <f>'Moving Avg'!D1426</f>
        <v>2.25</v>
      </c>
      <c r="G1426" s="2">
        <f>'Moving Avg'!F1426</f>
        <v>2.2425000000000002</v>
      </c>
      <c r="H1426" s="2">
        <f>'Moving Avg'!G1426</f>
        <v>2.2468000000000008</v>
      </c>
      <c r="I1426" s="2">
        <f>'Moving Avg'!H1426</f>
        <v>2.288150000000003</v>
      </c>
      <c r="J1426" s="6" t="str">
        <f>OBV!F1426</f>
        <v>BULLISH</v>
      </c>
      <c r="K1426" s="6" t="str">
        <f>OBV!G1426</f>
        <v>NEUTRAL</v>
      </c>
      <c r="L1426" s="6" t="str">
        <f>OBV!H1426</f>
        <v>CONFIRMED BULLISH</v>
      </c>
      <c r="M1426" s="8">
        <f t="shared" si="220"/>
        <v>25</v>
      </c>
      <c r="N1426" s="8">
        <f t="shared" si="221"/>
        <v>45</v>
      </c>
      <c r="O1426" s="8">
        <f t="shared" si="222"/>
        <v>0</v>
      </c>
      <c r="P1426" s="8">
        <f t="shared" si="223"/>
        <v>83.5</v>
      </c>
      <c r="Q1426" s="9">
        <f t="shared" si="224"/>
        <v>37.024999999999999</v>
      </c>
      <c r="R1426" s="9">
        <f t="shared" si="225"/>
        <v>34.875</v>
      </c>
      <c r="S1426" s="9">
        <f t="shared" si="226"/>
        <v>48.075000000000003</v>
      </c>
      <c r="T1426" s="9">
        <f t="shared" si="227"/>
        <v>38.375</v>
      </c>
      <c r="U1426" s="8">
        <f t="shared" si="228"/>
        <v>39.991666666666667</v>
      </c>
      <c r="V1426" s="8">
        <f t="shared" si="229"/>
        <v>39.587500000000006</v>
      </c>
    </row>
    <row r="1427" spans="1:22" ht="13.5" x14ac:dyDescent="0.25">
      <c r="A1427" s="3">
        <f>RSI!A1427</f>
        <v>44390</v>
      </c>
      <c r="B1427" s="2">
        <f>RSI!B1427</f>
        <v>2.25</v>
      </c>
      <c r="C1427" s="2">
        <f>RSI!I1427</f>
        <v>49.982902932194001</v>
      </c>
      <c r="D1427" s="2">
        <f>MACD!E1427</f>
        <v>-5.9960342298825964E-3</v>
      </c>
      <c r="E1427" s="2">
        <f>MACD!F1427</f>
        <v>4.5503353760598742E-3</v>
      </c>
      <c r="F1427" s="2">
        <f>'Moving Avg'!D1427</f>
        <v>2.25</v>
      </c>
      <c r="G1427" s="2">
        <f>'Moving Avg'!F1427</f>
        <v>2.242</v>
      </c>
      <c r="H1427" s="2">
        <f>'Moving Avg'!G1427</f>
        <v>2.2500000000000009</v>
      </c>
      <c r="I1427" s="2">
        <f>'Moving Avg'!H1427</f>
        <v>2.2896500000000031</v>
      </c>
      <c r="J1427" s="6" t="str">
        <f>OBV!F1427</f>
        <v>NEUTRAL</v>
      </c>
      <c r="K1427" s="6" t="str">
        <f>OBV!G1427</f>
        <v>NEUTRAL</v>
      </c>
      <c r="L1427" s="6" t="str">
        <f>OBV!H1427</f>
        <v>NEUTRAL</v>
      </c>
      <c r="M1427" s="8">
        <f t="shared" si="220"/>
        <v>25</v>
      </c>
      <c r="N1427" s="8">
        <f t="shared" si="221"/>
        <v>45</v>
      </c>
      <c r="O1427" s="8">
        <f t="shared" si="222"/>
        <v>0</v>
      </c>
      <c r="P1427" s="8">
        <f t="shared" si="223"/>
        <v>33</v>
      </c>
      <c r="Q1427" s="9">
        <f t="shared" si="224"/>
        <v>29.45</v>
      </c>
      <c r="R1427" s="9">
        <f t="shared" si="225"/>
        <v>22.25</v>
      </c>
      <c r="S1427" s="9">
        <f t="shared" si="226"/>
        <v>25.35</v>
      </c>
      <c r="T1427" s="9">
        <f t="shared" si="227"/>
        <v>25.75</v>
      </c>
      <c r="U1427" s="8">
        <f t="shared" si="228"/>
        <v>25.683333333333337</v>
      </c>
      <c r="V1427" s="8">
        <f t="shared" si="229"/>
        <v>25.700000000000003</v>
      </c>
    </row>
    <row r="1428" spans="1:22" ht="13.5" x14ac:dyDescent="0.25">
      <c r="A1428" s="3">
        <f>RSI!A1428</f>
        <v>44391</v>
      </c>
      <c r="B1428" s="2">
        <f>RSI!B1428</f>
        <v>2.25</v>
      </c>
      <c r="C1428" s="2">
        <f>RSI!I1428</f>
        <v>49.982902932194001</v>
      </c>
      <c r="D1428" s="2">
        <f>MACD!E1428</f>
        <v>-8.1150145285957542E-3</v>
      </c>
      <c r="E1428" s="2">
        <f>MACD!F1428</f>
        <v>2.0172653951287486E-3</v>
      </c>
      <c r="F1428" s="2">
        <f>'Moving Avg'!D1428</f>
        <v>2.25</v>
      </c>
      <c r="G1428" s="2">
        <f>'Moving Avg'!F1428</f>
        <v>2.2400000000000002</v>
      </c>
      <c r="H1428" s="2">
        <f>'Moving Avg'!G1428</f>
        <v>2.2520000000000007</v>
      </c>
      <c r="I1428" s="2">
        <f>'Moving Avg'!H1428</f>
        <v>2.2911500000000027</v>
      </c>
      <c r="J1428" s="6" t="str">
        <f>OBV!F1428</f>
        <v>NEUTRAL</v>
      </c>
      <c r="K1428" s="6" t="str">
        <f>OBV!G1428</f>
        <v>NEUTRAL</v>
      </c>
      <c r="L1428" s="6" t="str">
        <f>OBV!H1428</f>
        <v>NEUTRAL</v>
      </c>
      <c r="M1428" s="8">
        <f t="shared" si="220"/>
        <v>25</v>
      </c>
      <c r="N1428" s="8">
        <f t="shared" si="221"/>
        <v>45</v>
      </c>
      <c r="O1428" s="8">
        <f t="shared" si="222"/>
        <v>0</v>
      </c>
      <c r="P1428" s="8">
        <f t="shared" si="223"/>
        <v>33</v>
      </c>
      <c r="Q1428" s="9">
        <f t="shared" si="224"/>
        <v>29.45</v>
      </c>
      <c r="R1428" s="9">
        <f t="shared" si="225"/>
        <v>22.25</v>
      </c>
      <c r="S1428" s="9">
        <f t="shared" si="226"/>
        <v>25.35</v>
      </c>
      <c r="T1428" s="9">
        <f t="shared" si="227"/>
        <v>25.75</v>
      </c>
      <c r="U1428" s="8">
        <f t="shared" si="228"/>
        <v>25.683333333333337</v>
      </c>
      <c r="V1428" s="8">
        <f t="shared" si="229"/>
        <v>25.700000000000003</v>
      </c>
    </row>
    <row r="1429" spans="1:22" ht="13.5" x14ac:dyDescent="0.25">
      <c r="A1429" s="3">
        <f>RSI!A1429</f>
        <v>44392</v>
      </c>
      <c r="B1429" s="2">
        <f>RSI!B1429</f>
        <v>2.25</v>
      </c>
      <c r="C1429" s="2">
        <f>RSI!I1429</f>
        <v>49.982902932193994</v>
      </c>
      <c r="D1429" s="2">
        <f>MACD!E1429</f>
        <v>-9.9106257081733595E-3</v>
      </c>
      <c r="E1429" s="2">
        <f>MACD!F1429</f>
        <v>-3.6831282553167295E-4</v>
      </c>
      <c r="F1429" s="2">
        <f>'Moving Avg'!D1429</f>
        <v>2.25</v>
      </c>
      <c r="G1429" s="2">
        <f>'Moving Avg'!F1429</f>
        <v>2.2410000000000005</v>
      </c>
      <c r="H1429" s="2">
        <f>'Moving Avg'!G1429</f>
        <v>2.252800000000001</v>
      </c>
      <c r="I1429" s="2">
        <f>'Moving Avg'!H1429</f>
        <v>2.2926500000000027</v>
      </c>
      <c r="J1429" s="6" t="str">
        <f>OBV!F1429</f>
        <v>NEUTRAL</v>
      </c>
      <c r="K1429" s="6" t="str">
        <f>OBV!G1429</f>
        <v>NEUTRAL</v>
      </c>
      <c r="L1429" s="6" t="str">
        <f>OBV!H1429</f>
        <v>NEUTRAL</v>
      </c>
      <c r="M1429" s="8">
        <f t="shared" si="220"/>
        <v>25</v>
      </c>
      <c r="N1429" s="8">
        <f t="shared" si="221"/>
        <v>45</v>
      </c>
      <c r="O1429" s="8">
        <f t="shared" si="222"/>
        <v>0</v>
      </c>
      <c r="P1429" s="8">
        <f t="shared" si="223"/>
        <v>33</v>
      </c>
      <c r="Q1429" s="9">
        <f t="shared" si="224"/>
        <v>29.45</v>
      </c>
      <c r="R1429" s="9">
        <f t="shared" si="225"/>
        <v>22.25</v>
      </c>
      <c r="S1429" s="9">
        <f t="shared" si="226"/>
        <v>25.35</v>
      </c>
      <c r="T1429" s="9">
        <f t="shared" si="227"/>
        <v>25.75</v>
      </c>
      <c r="U1429" s="8">
        <f t="shared" si="228"/>
        <v>25.683333333333337</v>
      </c>
      <c r="V1429" s="8">
        <f t="shared" si="229"/>
        <v>25.700000000000003</v>
      </c>
    </row>
    <row r="1430" spans="1:22" ht="13.5" x14ac:dyDescent="0.25">
      <c r="A1430" s="3">
        <f>RSI!A1430</f>
        <v>44393</v>
      </c>
      <c r="B1430" s="2">
        <f>RSI!B1430</f>
        <v>2.25</v>
      </c>
      <c r="C1430" s="2">
        <f>RSI!I1430</f>
        <v>49.982902932193987</v>
      </c>
      <c r="D1430" s="2">
        <f>MACD!E1430</f>
        <v>-1.1432422208319082E-2</v>
      </c>
      <c r="E1430" s="2">
        <f>MACD!F1430</f>
        <v>-2.5811347020891547E-3</v>
      </c>
      <c r="F1430" s="2">
        <f>'Moving Avg'!D1430</f>
        <v>2.25</v>
      </c>
      <c r="G1430" s="2">
        <f>'Moving Avg'!F1430</f>
        <v>2.2389999999999999</v>
      </c>
      <c r="H1430" s="2">
        <f>'Moving Avg'!G1430</f>
        <v>2.2532000000000005</v>
      </c>
      <c r="I1430" s="2">
        <f>'Moving Avg'!H1430</f>
        <v>2.2937500000000024</v>
      </c>
      <c r="J1430" s="6" t="str">
        <f>OBV!F1430</f>
        <v>NEUTRAL</v>
      </c>
      <c r="K1430" s="6" t="str">
        <f>OBV!G1430</f>
        <v>NEUTRAL</v>
      </c>
      <c r="L1430" s="6" t="str">
        <f>OBV!H1430</f>
        <v>NEUTRAL</v>
      </c>
      <c r="M1430" s="8">
        <f t="shared" si="220"/>
        <v>25</v>
      </c>
      <c r="N1430" s="8">
        <f t="shared" si="221"/>
        <v>45</v>
      </c>
      <c r="O1430" s="8">
        <f t="shared" si="222"/>
        <v>0</v>
      </c>
      <c r="P1430" s="8">
        <f t="shared" si="223"/>
        <v>33</v>
      </c>
      <c r="Q1430" s="9">
        <f t="shared" si="224"/>
        <v>29.45</v>
      </c>
      <c r="R1430" s="9">
        <f t="shared" si="225"/>
        <v>22.25</v>
      </c>
      <c r="S1430" s="9">
        <f t="shared" si="226"/>
        <v>25.35</v>
      </c>
      <c r="T1430" s="9">
        <f t="shared" si="227"/>
        <v>25.75</v>
      </c>
      <c r="U1430" s="8">
        <f t="shared" si="228"/>
        <v>25.683333333333337</v>
      </c>
      <c r="V1430" s="8">
        <f t="shared" si="229"/>
        <v>25.700000000000003</v>
      </c>
    </row>
    <row r="1431" spans="1:22" ht="13.5" x14ac:dyDescent="0.25">
      <c r="A1431" s="3">
        <f>RSI!A1431</f>
        <v>44396</v>
      </c>
      <c r="B1431" s="2">
        <f>RSI!B1431</f>
        <v>2.25</v>
      </c>
      <c r="C1431" s="2">
        <f>RSI!I1431</f>
        <v>49.982902932193987</v>
      </c>
      <c r="D1431" s="2">
        <f>MACD!E1431</f>
        <v>-1.2722349127711308E-2</v>
      </c>
      <c r="E1431" s="2">
        <f>MACD!F1431</f>
        <v>-4.6093775872135864E-3</v>
      </c>
      <c r="F1431" s="2">
        <f>'Moving Avg'!D1431</f>
        <v>2.25</v>
      </c>
      <c r="G1431" s="2">
        <f>'Moving Avg'!F1431</f>
        <v>2.2399999999999998</v>
      </c>
      <c r="H1431" s="2">
        <f>'Moving Avg'!G1431</f>
        <v>2.2536000000000005</v>
      </c>
      <c r="I1431" s="2">
        <f>'Moving Avg'!H1431</f>
        <v>2.2946000000000022</v>
      </c>
      <c r="J1431" s="6" t="str">
        <f>OBV!F1431</f>
        <v>NEUTRAL</v>
      </c>
      <c r="K1431" s="6" t="str">
        <f>OBV!G1431</f>
        <v>NEUTRAL</v>
      </c>
      <c r="L1431" s="6" t="str">
        <f>OBV!H1431</f>
        <v>NEUTRAL</v>
      </c>
      <c r="M1431" s="8">
        <f t="shared" si="220"/>
        <v>25</v>
      </c>
      <c r="N1431" s="8">
        <f t="shared" si="221"/>
        <v>45</v>
      </c>
      <c r="O1431" s="8">
        <f t="shared" si="222"/>
        <v>0</v>
      </c>
      <c r="P1431" s="8">
        <f t="shared" si="223"/>
        <v>33</v>
      </c>
      <c r="Q1431" s="9">
        <f t="shared" si="224"/>
        <v>29.45</v>
      </c>
      <c r="R1431" s="9">
        <f t="shared" si="225"/>
        <v>22.25</v>
      </c>
      <c r="S1431" s="9">
        <f t="shared" si="226"/>
        <v>25.35</v>
      </c>
      <c r="T1431" s="9">
        <f t="shared" si="227"/>
        <v>25.75</v>
      </c>
      <c r="U1431" s="8">
        <f t="shared" si="228"/>
        <v>25.683333333333337</v>
      </c>
      <c r="V1431" s="8">
        <f t="shared" si="229"/>
        <v>25.700000000000003</v>
      </c>
    </row>
    <row r="1432" spans="1:22" ht="13.5" x14ac:dyDescent="0.25">
      <c r="A1432" s="3">
        <f>RSI!A1432</f>
        <v>44399</v>
      </c>
      <c r="B1432" s="2">
        <f>RSI!B1432</f>
        <v>2.25</v>
      </c>
      <c r="C1432" s="2">
        <f>RSI!I1432</f>
        <v>49.982902932193987</v>
      </c>
      <c r="D1432" s="2">
        <f>MACD!E1432</f>
        <v>-1.0738988746862965E-2</v>
      </c>
      <c r="E1432" s="2">
        <f>MACD!F1432</f>
        <v>-5.8352998191434618E-3</v>
      </c>
      <c r="F1432" s="2">
        <f>'Moving Avg'!D1432</f>
        <v>2.25</v>
      </c>
      <c r="G1432" s="2">
        <f>'Moving Avg'!F1432</f>
        <v>2.2410000000000001</v>
      </c>
      <c r="H1432" s="2">
        <f>'Moving Avg'!G1432</f>
        <v>2.2540000000000004</v>
      </c>
      <c r="I1432" s="2">
        <f>'Moving Avg'!H1432</f>
        <v>2.2956500000000024</v>
      </c>
      <c r="J1432" s="6" t="str">
        <f>OBV!F1432</f>
        <v>NEUTRAL</v>
      </c>
      <c r="K1432" s="6" t="str">
        <f>OBV!G1432</f>
        <v>NEUTRAL</v>
      </c>
      <c r="L1432" s="6" t="str">
        <f>OBV!H1432</f>
        <v>NEUTRAL</v>
      </c>
      <c r="M1432" s="8">
        <f t="shared" si="220"/>
        <v>25</v>
      </c>
      <c r="N1432" s="8">
        <f t="shared" si="221"/>
        <v>45</v>
      </c>
      <c r="O1432" s="8">
        <f t="shared" si="222"/>
        <v>0</v>
      </c>
      <c r="P1432" s="8">
        <f t="shared" si="223"/>
        <v>33</v>
      </c>
      <c r="Q1432" s="9">
        <f t="shared" si="224"/>
        <v>29.45</v>
      </c>
      <c r="R1432" s="9">
        <f t="shared" si="225"/>
        <v>22.25</v>
      </c>
      <c r="S1432" s="9">
        <f t="shared" si="226"/>
        <v>25.35</v>
      </c>
      <c r="T1432" s="9">
        <f t="shared" si="227"/>
        <v>25.75</v>
      </c>
      <c r="U1432" s="8">
        <f t="shared" si="228"/>
        <v>25.683333333333337</v>
      </c>
      <c r="V1432" s="8">
        <f t="shared" si="229"/>
        <v>25.700000000000003</v>
      </c>
    </row>
    <row r="1433" spans="1:22" ht="13.5" x14ac:dyDescent="0.25">
      <c r="A1433" s="3">
        <f>RSI!A1433</f>
        <v>44400</v>
      </c>
      <c r="B1433" s="2">
        <f>RSI!B1433</f>
        <v>2.2599999999999998</v>
      </c>
      <c r="C1433" s="2">
        <f>RSI!I1433</f>
        <v>55.345846155625594</v>
      </c>
      <c r="D1433" s="2">
        <f>MACD!E1433</f>
        <v>-9.8034330211627108E-3</v>
      </c>
      <c r="E1433" s="2">
        <f>MACD!F1433</f>
        <v>-6.6289264595473119E-3</v>
      </c>
      <c r="F1433" s="2">
        <f>'Moving Avg'!D1433</f>
        <v>2.2519999999999998</v>
      </c>
      <c r="G1433" s="2">
        <f>'Moving Avg'!F1433</f>
        <v>2.2425000000000002</v>
      </c>
      <c r="H1433" s="2">
        <f>'Moving Avg'!G1433</f>
        <v>2.2546000000000004</v>
      </c>
      <c r="I1433" s="2">
        <f>'Moving Avg'!H1433</f>
        <v>2.2964500000000023</v>
      </c>
      <c r="J1433" s="6" t="str">
        <f>OBV!F1433</f>
        <v>BULLISH</v>
      </c>
      <c r="K1433" s="6" t="str">
        <f>OBV!G1433</f>
        <v>WEAK</v>
      </c>
      <c r="L1433" s="6" t="str">
        <f>OBV!H1433</f>
        <v>CONFIRMED BULLISH</v>
      </c>
      <c r="M1433" s="8">
        <f t="shared" si="220"/>
        <v>25</v>
      </c>
      <c r="N1433" s="8">
        <f t="shared" si="221"/>
        <v>45</v>
      </c>
      <c r="O1433" s="8">
        <f t="shared" si="222"/>
        <v>0</v>
      </c>
      <c r="P1433" s="8">
        <f t="shared" si="223"/>
        <v>67</v>
      </c>
      <c r="Q1433" s="9">
        <f t="shared" si="224"/>
        <v>34.549999999999997</v>
      </c>
      <c r="R1433" s="9">
        <f t="shared" si="225"/>
        <v>30.75</v>
      </c>
      <c r="S1433" s="9">
        <f t="shared" si="226"/>
        <v>40.650000000000006</v>
      </c>
      <c r="T1433" s="9">
        <f t="shared" si="227"/>
        <v>34.25</v>
      </c>
      <c r="U1433" s="8">
        <f t="shared" si="228"/>
        <v>35.31666666666667</v>
      </c>
      <c r="V1433" s="8">
        <f t="shared" si="229"/>
        <v>35.049999999999997</v>
      </c>
    </row>
    <row r="1434" spans="1:22" ht="13.5" x14ac:dyDescent="0.25">
      <c r="A1434" s="3">
        <f>RSI!A1434</f>
        <v>44403</v>
      </c>
      <c r="B1434" s="2">
        <f>RSI!B1434</f>
        <v>2.37</v>
      </c>
      <c r="C1434" s="2">
        <f>RSI!I1434</f>
        <v>80.330045612738374</v>
      </c>
      <c r="D1434" s="2">
        <f>MACD!E1434</f>
        <v>-1.7220835993663641E-2</v>
      </c>
      <c r="E1434" s="2">
        <f>MACD!F1434</f>
        <v>-8.7473083663705785E-3</v>
      </c>
      <c r="F1434" s="2">
        <f>'Moving Avg'!D1434</f>
        <v>2.2759999999999998</v>
      </c>
      <c r="G1434" s="2">
        <f>'Moving Avg'!F1434</f>
        <v>2.2494999999999998</v>
      </c>
      <c r="H1434" s="2">
        <f>'Moving Avg'!G1434</f>
        <v>2.2574000000000005</v>
      </c>
      <c r="I1434" s="2">
        <f>'Moving Avg'!H1434</f>
        <v>2.2978000000000023</v>
      </c>
      <c r="J1434" s="6" t="str">
        <f>OBV!F1434</f>
        <v>BULLISH</v>
      </c>
      <c r="K1434" s="6" t="str">
        <f>OBV!G1434</f>
        <v>WEAK</v>
      </c>
      <c r="L1434" s="6" t="str">
        <f>OBV!H1434</f>
        <v>CONFIRMED BULLISH</v>
      </c>
      <c r="M1434" s="8">
        <f t="shared" si="220"/>
        <v>0</v>
      </c>
      <c r="N1434" s="8">
        <f t="shared" si="221"/>
        <v>45</v>
      </c>
      <c r="O1434" s="8">
        <f t="shared" si="222"/>
        <v>0</v>
      </c>
      <c r="P1434" s="8">
        <f t="shared" si="223"/>
        <v>67</v>
      </c>
      <c r="Q1434" s="9">
        <f t="shared" si="224"/>
        <v>25.799999999999997</v>
      </c>
      <c r="R1434" s="9">
        <f t="shared" si="225"/>
        <v>25.75</v>
      </c>
      <c r="S1434" s="9">
        <f t="shared" si="226"/>
        <v>36.900000000000006</v>
      </c>
      <c r="T1434" s="9">
        <f t="shared" si="227"/>
        <v>28</v>
      </c>
      <c r="U1434" s="8">
        <f t="shared" si="228"/>
        <v>29.483333333333334</v>
      </c>
      <c r="V1434" s="8">
        <f t="shared" si="229"/>
        <v>29.112500000000001</v>
      </c>
    </row>
    <row r="1435" spans="1:22" ht="13.5" x14ac:dyDescent="0.25">
      <c r="A1435" s="3">
        <f>RSI!A1435</f>
        <v>44404</v>
      </c>
      <c r="B1435" s="2">
        <f>RSI!B1435</f>
        <v>2.31</v>
      </c>
      <c r="C1435" s="2">
        <f>RSI!I1435</f>
        <v>60.459445535879674</v>
      </c>
      <c r="D1435" s="2">
        <f>MACD!E1435</f>
        <v>-1.9759019678743606E-2</v>
      </c>
      <c r="E1435" s="2">
        <f>MACD!F1435</f>
        <v>-1.0949650628845184E-2</v>
      </c>
      <c r="F1435" s="2">
        <f>'Moving Avg'!D1435</f>
        <v>2.2879999999999998</v>
      </c>
      <c r="G1435" s="2">
        <f>'Moving Avg'!F1435</f>
        <v>2.2534999999999998</v>
      </c>
      <c r="H1435" s="2">
        <f>'Moving Avg'!G1435</f>
        <v>2.2589999999999999</v>
      </c>
      <c r="I1435" s="2">
        <f>'Moving Avg'!H1435</f>
        <v>2.2988500000000021</v>
      </c>
      <c r="J1435" s="6" t="str">
        <f>OBV!F1435</f>
        <v>BULLISH</v>
      </c>
      <c r="K1435" s="6" t="str">
        <f>OBV!G1435</f>
        <v>WEAK</v>
      </c>
      <c r="L1435" s="6" t="str">
        <f>OBV!H1435</f>
        <v>CONFIRMED BULLISH</v>
      </c>
      <c r="M1435" s="8">
        <f t="shared" si="220"/>
        <v>25</v>
      </c>
      <c r="N1435" s="8">
        <f t="shared" si="221"/>
        <v>45</v>
      </c>
      <c r="O1435" s="8">
        <f t="shared" si="222"/>
        <v>0</v>
      </c>
      <c r="P1435" s="8">
        <f t="shared" si="223"/>
        <v>67</v>
      </c>
      <c r="Q1435" s="9">
        <f t="shared" si="224"/>
        <v>34.549999999999997</v>
      </c>
      <c r="R1435" s="9">
        <f t="shared" si="225"/>
        <v>30.75</v>
      </c>
      <c r="S1435" s="9">
        <f t="shared" si="226"/>
        <v>40.650000000000006</v>
      </c>
      <c r="T1435" s="9">
        <f t="shared" si="227"/>
        <v>34.25</v>
      </c>
      <c r="U1435" s="8">
        <f t="shared" si="228"/>
        <v>35.31666666666667</v>
      </c>
      <c r="V1435" s="8">
        <f t="shared" si="229"/>
        <v>35.049999999999997</v>
      </c>
    </row>
    <row r="1436" spans="1:22" ht="13.5" x14ac:dyDescent="0.25">
      <c r="A1436" s="3">
        <f>RSI!A1436</f>
        <v>44405</v>
      </c>
      <c r="B1436" s="2">
        <f>RSI!B1436</f>
        <v>2.31</v>
      </c>
      <c r="C1436" s="2">
        <f>RSI!I1436</f>
        <v>60.459445535879681</v>
      </c>
      <c r="D1436" s="2">
        <f>MACD!E1436</f>
        <v>-2.2206211800344988E-2</v>
      </c>
      <c r="E1436" s="2">
        <f>MACD!F1436</f>
        <v>-1.3200962863145146E-2</v>
      </c>
      <c r="F1436" s="2">
        <f>'Moving Avg'!D1436</f>
        <v>2.2999999999999998</v>
      </c>
      <c r="G1436" s="2">
        <f>'Moving Avg'!F1436</f>
        <v>2.2574999999999998</v>
      </c>
      <c r="H1436" s="2">
        <f>'Moving Avg'!G1436</f>
        <v>2.2606000000000002</v>
      </c>
      <c r="I1436" s="2">
        <f>'Moving Avg'!H1436</f>
        <v>2.2998000000000021</v>
      </c>
      <c r="J1436" s="6" t="str">
        <f>OBV!F1436</f>
        <v>BULLISH</v>
      </c>
      <c r="K1436" s="6" t="str">
        <f>OBV!G1436</f>
        <v>WEAK</v>
      </c>
      <c r="L1436" s="6" t="str">
        <f>OBV!H1436</f>
        <v>CONFIRMED BULLISH</v>
      </c>
      <c r="M1436" s="8">
        <f t="shared" si="220"/>
        <v>25</v>
      </c>
      <c r="N1436" s="8">
        <f t="shared" si="221"/>
        <v>45</v>
      </c>
      <c r="O1436" s="8">
        <f t="shared" si="222"/>
        <v>50</v>
      </c>
      <c r="P1436" s="8">
        <f t="shared" si="223"/>
        <v>67</v>
      </c>
      <c r="Q1436" s="9">
        <f t="shared" si="224"/>
        <v>42.05</v>
      </c>
      <c r="R1436" s="9">
        <f t="shared" si="225"/>
        <v>48.25</v>
      </c>
      <c r="S1436" s="9">
        <f t="shared" si="226"/>
        <v>53.150000000000006</v>
      </c>
      <c r="T1436" s="9">
        <f t="shared" si="227"/>
        <v>46.75</v>
      </c>
      <c r="U1436" s="8">
        <f t="shared" si="228"/>
        <v>47.816666666666663</v>
      </c>
      <c r="V1436" s="8">
        <f t="shared" si="229"/>
        <v>47.55</v>
      </c>
    </row>
    <row r="1437" spans="1:22" ht="13.5" x14ac:dyDescent="0.25">
      <c r="A1437" s="3">
        <f>RSI!A1437</f>
        <v>44406</v>
      </c>
      <c r="B1437" s="2">
        <f>RSI!B1437</f>
        <v>2.37</v>
      </c>
      <c r="C1437" s="2">
        <f>RSI!I1437</f>
        <v>69.274126119247654</v>
      </c>
      <c r="D1437" s="2">
        <f>MACD!E1437</f>
        <v>-2.899867045059823E-2</v>
      </c>
      <c r="E1437" s="2">
        <f>MACD!F1437</f>
        <v>-1.6360504380635764E-2</v>
      </c>
      <c r="F1437" s="2">
        <f>'Moving Avg'!D1437</f>
        <v>2.3240000000000003</v>
      </c>
      <c r="G1437" s="2">
        <f>'Moving Avg'!F1437</f>
        <v>2.2645</v>
      </c>
      <c r="H1437" s="2">
        <f>'Moving Avg'!G1437</f>
        <v>2.2633999999999999</v>
      </c>
      <c r="I1437" s="2">
        <f>'Moving Avg'!H1437</f>
        <v>2.3008500000000023</v>
      </c>
      <c r="J1437" s="6" t="str">
        <f>OBV!F1437</f>
        <v>BULLISH</v>
      </c>
      <c r="K1437" s="6" t="str">
        <f>OBV!G1437</f>
        <v>WEAK</v>
      </c>
      <c r="L1437" s="6" t="str">
        <f>OBV!H1437</f>
        <v>CONFIRMED BULLISH</v>
      </c>
      <c r="M1437" s="8">
        <f t="shared" si="220"/>
        <v>25</v>
      </c>
      <c r="N1437" s="8">
        <f t="shared" si="221"/>
        <v>45</v>
      </c>
      <c r="O1437" s="8">
        <f t="shared" si="222"/>
        <v>50</v>
      </c>
      <c r="P1437" s="8">
        <f t="shared" si="223"/>
        <v>67</v>
      </c>
      <c r="Q1437" s="9">
        <f t="shared" si="224"/>
        <v>42.05</v>
      </c>
      <c r="R1437" s="9">
        <f t="shared" si="225"/>
        <v>48.25</v>
      </c>
      <c r="S1437" s="9">
        <f t="shared" si="226"/>
        <v>53.150000000000006</v>
      </c>
      <c r="T1437" s="9">
        <f t="shared" si="227"/>
        <v>46.75</v>
      </c>
      <c r="U1437" s="8">
        <f t="shared" si="228"/>
        <v>47.816666666666663</v>
      </c>
      <c r="V1437" s="8">
        <f t="shared" si="229"/>
        <v>47.55</v>
      </c>
    </row>
    <row r="1438" spans="1:22" ht="13.5" x14ac:dyDescent="0.25">
      <c r="A1438" s="3">
        <f>RSI!A1438</f>
        <v>44407</v>
      </c>
      <c r="B1438" s="2">
        <f>RSI!B1438</f>
        <v>2.37</v>
      </c>
      <c r="C1438" s="2">
        <f>RSI!I1438</f>
        <v>69.27412611924764</v>
      </c>
      <c r="D1438" s="2">
        <f>MACD!E1438</f>
        <v>-3.5357449501929761E-2</v>
      </c>
      <c r="E1438" s="2">
        <f>MACD!F1438</f>
        <v>-2.0159893404894564E-2</v>
      </c>
      <c r="F1438" s="2">
        <f>'Moving Avg'!D1438</f>
        <v>2.3460000000000001</v>
      </c>
      <c r="G1438" s="2">
        <f>'Moving Avg'!F1438</f>
        <v>2.2714999999999996</v>
      </c>
      <c r="H1438" s="2">
        <f>'Moving Avg'!G1438</f>
        <v>2.2662000000000004</v>
      </c>
      <c r="I1438" s="2">
        <f>'Moving Avg'!H1438</f>
        <v>2.3018500000000022</v>
      </c>
      <c r="J1438" s="6" t="str">
        <f>OBV!F1438</f>
        <v>BULLISH</v>
      </c>
      <c r="K1438" s="6" t="str">
        <f>OBV!G1438</f>
        <v>WEAK</v>
      </c>
      <c r="L1438" s="6" t="str">
        <f>OBV!H1438</f>
        <v>CONFIRMED BULLISH</v>
      </c>
      <c r="M1438" s="8">
        <f t="shared" si="220"/>
        <v>25</v>
      </c>
      <c r="N1438" s="8">
        <f t="shared" si="221"/>
        <v>45</v>
      </c>
      <c r="O1438" s="8">
        <f t="shared" si="222"/>
        <v>50</v>
      </c>
      <c r="P1438" s="8">
        <f t="shared" si="223"/>
        <v>67</v>
      </c>
      <c r="Q1438" s="9">
        <f t="shared" si="224"/>
        <v>42.05</v>
      </c>
      <c r="R1438" s="9">
        <f t="shared" si="225"/>
        <v>48.25</v>
      </c>
      <c r="S1438" s="9">
        <f t="shared" si="226"/>
        <v>53.150000000000006</v>
      </c>
      <c r="T1438" s="9">
        <f t="shared" si="227"/>
        <v>46.75</v>
      </c>
      <c r="U1438" s="8">
        <f t="shared" si="228"/>
        <v>47.816666666666663</v>
      </c>
      <c r="V1438" s="8">
        <f t="shared" si="229"/>
        <v>47.55</v>
      </c>
    </row>
    <row r="1439" spans="1:22" ht="13.5" x14ac:dyDescent="0.25">
      <c r="A1439" s="3">
        <f>RSI!A1439</f>
        <v>44410</v>
      </c>
      <c r="B1439" s="2">
        <f>RSI!B1439</f>
        <v>2.44</v>
      </c>
      <c r="C1439" s="2">
        <f>RSI!I1439</f>
        <v>76.394378907681769</v>
      </c>
      <c r="D1439" s="2">
        <f>MACD!E1439</f>
        <v>-4.6489171556369335E-2</v>
      </c>
      <c r="E1439" s="2">
        <f>MACD!F1439</f>
        <v>-2.5425749035189522E-2</v>
      </c>
      <c r="F1439" s="2">
        <f>'Moving Avg'!D1439</f>
        <v>2.36</v>
      </c>
      <c r="G1439" s="2">
        <f>'Moving Avg'!F1439</f>
        <v>2.2819999999999996</v>
      </c>
      <c r="H1439" s="2">
        <f>'Moving Avg'!G1439</f>
        <v>2.2704</v>
      </c>
      <c r="I1439" s="2">
        <f>'Moving Avg'!H1439</f>
        <v>2.3032000000000021</v>
      </c>
      <c r="J1439" s="6" t="str">
        <f>OBV!F1439</f>
        <v>BEARISH</v>
      </c>
      <c r="K1439" s="6" t="str">
        <f>OBV!G1439</f>
        <v>STRONG</v>
      </c>
      <c r="L1439" s="6" t="str">
        <f>OBV!H1439</f>
        <v>BEARISH DIVERGENCE</v>
      </c>
      <c r="M1439" s="8">
        <f t="shared" si="220"/>
        <v>0</v>
      </c>
      <c r="N1439" s="8">
        <f t="shared" si="221"/>
        <v>100</v>
      </c>
      <c r="O1439" s="8">
        <f t="shared" si="222"/>
        <v>50</v>
      </c>
      <c r="P1439" s="8">
        <f t="shared" si="223"/>
        <v>33</v>
      </c>
      <c r="Q1439" s="9">
        <f t="shared" si="224"/>
        <v>47.45</v>
      </c>
      <c r="R1439" s="9">
        <f t="shared" si="225"/>
        <v>45.75</v>
      </c>
      <c r="S1439" s="9">
        <f t="shared" si="226"/>
        <v>42.35</v>
      </c>
      <c r="T1439" s="9">
        <f t="shared" si="227"/>
        <v>45.75</v>
      </c>
      <c r="U1439" s="8">
        <f t="shared" si="228"/>
        <v>45.183333333333337</v>
      </c>
      <c r="V1439" s="8">
        <f t="shared" si="229"/>
        <v>45.325000000000003</v>
      </c>
    </row>
    <row r="1440" spans="1:22" ht="13.5" x14ac:dyDescent="0.25">
      <c r="A1440" s="3">
        <f>RSI!A1440</f>
        <v>44411</v>
      </c>
      <c r="B1440" s="2">
        <f>RSI!B1440</f>
        <v>2.58</v>
      </c>
      <c r="C1440" s="2">
        <f>RSI!I1440</f>
        <v>84.25369199869121</v>
      </c>
      <c r="D1440" s="2">
        <f>MACD!E1440</f>
        <v>-6.7216427621171526E-2</v>
      </c>
      <c r="E1440" s="2">
        <f>MACD!F1440</f>
        <v>-3.3783884752385925E-2</v>
      </c>
      <c r="F1440" s="2">
        <f>'Moving Avg'!D1440</f>
        <v>2.4140000000000001</v>
      </c>
      <c r="G1440" s="2">
        <f>'Moving Avg'!F1440</f>
        <v>2.2994999999999997</v>
      </c>
      <c r="H1440" s="2">
        <f>'Moving Avg'!G1440</f>
        <v>2.2773999999999996</v>
      </c>
      <c r="I1440" s="2">
        <f>'Moving Avg'!H1440</f>
        <v>2.304800000000002</v>
      </c>
      <c r="J1440" s="6" t="str">
        <f>OBV!F1440</f>
        <v>BULLISH</v>
      </c>
      <c r="K1440" s="6" t="str">
        <f>OBV!G1440</f>
        <v>WEAK</v>
      </c>
      <c r="L1440" s="6" t="str">
        <f>OBV!H1440</f>
        <v>CONFIRMED BULLISH</v>
      </c>
      <c r="M1440" s="8">
        <f t="shared" si="220"/>
        <v>0</v>
      </c>
      <c r="N1440" s="8">
        <f t="shared" si="221"/>
        <v>100</v>
      </c>
      <c r="O1440" s="8">
        <f t="shared" si="222"/>
        <v>50</v>
      </c>
      <c r="P1440" s="8">
        <f t="shared" si="223"/>
        <v>67</v>
      </c>
      <c r="Q1440" s="9">
        <f t="shared" si="224"/>
        <v>52.55</v>
      </c>
      <c r="R1440" s="9">
        <f t="shared" si="225"/>
        <v>54.25</v>
      </c>
      <c r="S1440" s="9">
        <f t="shared" si="226"/>
        <v>57.650000000000006</v>
      </c>
      <c r="T1440" s="9">
        <f t="shared" si="227"/>
        <v>54.25</v>
      </c>
      <c r="U1440" s="8">
        <f t="shared" si="228"/>
        <v>54.816666666666663</v>
      </c>
      <c r="V1440" s="8">
        <f t="shared" si="229"/>
        <v>54.674999999999997</v>
      </c>
    </row>
    <row r="1441" spans="1:22" ht="13.5" x14ac:dyDescent="0.25">
      <c r="A1441" s="3">
        <f>RSI!A1441</f>
        <v>44412</v>
      </c>
      <c r="B1441" s="2">
        <f>RSI!B1441</f>
        <v>2.5099999999999998</v>
      </c>
      <c r="C1441" s="2">
        <f>RSI!I1441</f>
        <v>71.445227483504283</v>
      </c>
      <c r="D1441" s="2">
        <f>MACD!E1441</f>
        <v>-8.1265230206173822E-2</v>
      </c>
      <c r="E1441" s="2">
        <f>MACD!F1441</f>
        <v>-4.3280153843143508E-2</v>
      </c>
      <c r="F1441" s="2">
        <f>'Moving Avg'!D1441</f>
        <v>2.4539999999999997</v>
      </c>
      <c r="G1441" s="2">
        <f>'Moving Avg'!F1441</f>
        <v>2.3134999999999994</v>
      </c>
      <c r="H1441" s="2">
        <f>'Moving Avg'!G1441</f>
        <v>2.2829999999999999</v>
      </c>
      <c r="I1441" s="2">
        <f>'Moving Avg'!H1441</f>
        <v>2.3060500000000017</v>
      </c>
      <c r="J1441" s="6" t="str">
        <f>OBV!F1441</f>
        <v>BEARISH</v>
      </c>
      <c r="K1441" s="6" t="str">
        <f>OBV!G1441</f>
        <v>STRONG</v>
      </c>
      <c r="L1441" s="6" t="str">
        <f>OBV!H1441</f>
        <v>BEARISH DIVERGENCE</v>
      </c>
      <c r="M1441" s="8">
        <f t="shared" si="220"/>
        <v>0</v>
      </c>
      <c r="N1441" s="8">
        <f t="shared" si="221"/>
        <v>100</v>
      </c>
      <c r="O1441" s="8">
        <f t="shared" si="222"/>
        <v>50</v>
      </c>
      <c r="P1441" s="8">
        <f t="shared" si="223"/>
        <v>33</v>
      </c>
      <c r="Q1441" s="9">
        <f t="shared" si="224"/>
        <v>47.45</v>
      </c>
      <c r="R1441" s="9">
        <f t="shared" si="225"/>
        <v>45.75</v>
      </c>
      <c r="S1441" s="9">
        <f t="shared" si="226"/>
        <v>42.35</v>
      </c>
      <c r="T1441" s="9">
        <f t="shared" si="227"/>
        <v>45.75</v>
      </c>
      <c r="U1441" s="8">
        <f t="shared" si="228"/>
        <v>45.183333333333337</v>
      </c>
      <c r="V1441" s="8">
        <f t="shared" si="229"/>
        <v>45.325000000000003</v>
      </c>
    </row>
    <row r="1442" spans="1:22" ht="13.5" x14ac:dyDescent="0.25">
      <c r="A1442" s="3">
        <f>RSI!A1442</f>
        <v>44413</v>
      </c>
      <c r="B1442" s="2">
        <f>RSI!B1442</f>
        <v>2.58</v>
      </c>
      <c r="C1442" s="2">
        <f>RSI!I1442</f>
        <v>75.462435067484421</v>
      </c>
      <c r="D1442" s="2">
        <f>MACD!E1442</f>
        <v>-9.94941754769747E-2</v>
      </c>
      <c r="E1442" s="2">
        <f>MACD!F1442</f>
        <v>-5.4522958169909749E-2</v>
      </c>
      <c r="F1442" s="2">
        <f>'Moving Avg'!D1442</f>
        <v>2.496</v>
      </c>
      <c r="G1442" s="2">
        <f>'Moving Avg'!F1442</f>
        <v>2.3299999999999992</v>
      </c>
      <c r="H1442" s="2">
        <f>'Moving Avg'!G1442</f>
        <v>2.2899999999999996</v>
      </c>
      <c r="I1442" s="2">
        <f>'Moving Avg'!H1442</f>
        <v>2.3076500000000015</v>
      </c>
      <c r="J1442" s="6" t="str">
        <f>OBV!F1442</f>
        <v>BEARISH</v>
      </c>
      <c r="K1442" s="6" t="str">
        <f>OBV!G1442</f>
        <v>STRONG</v>
      </c>
      <c r="L1442" s="6" t="str">
        <f>OBV!H1442</f>
        <v>BEARISH DIVERGENCE</v>
      </c>
      <c r="M1442" s="8">
        <f t="shared" si="220"/>
        <v>0</v>
      </c>
      <c r="N1442" s="8">
        <f t="shared" si="221"/>
        <v>100</v>
      </c>
      <c r="O1442" s="8">
        <f t="shared" si="222"/>
        <v>50</v>
      </c>
      <c r="P1442" s="8">
        <f t="shared" si="223"/>
        <v>33</v>
      </c>
      <c r="Q1442" s="9">
        <f t="shared" si="224"/>
        <v>47.45</v>
      </c>
      <c r="R1442" s="9">
        <f t="shared" si="225"/>
        <v>45.75</v>
      </c>
      <c r="S1442" s="9">
        <f t="shared" si="226"/>
        <v>42.35</v>
      </c>
      <c r="T1442" s="9">
        <f t="shared" si="227"/>
        <v>45.75</v>
      </c>
      <c r="U1442" s="8">
        <f t="shared" si="228"/>
        <v>45.183333333333337</v>
      </c>
      <c r="V1442" s="8">
        <f t="shared" si="229"/>
        <v>45.325000000000003</v>
      </c>
    </row>
    <row r="1443" spans="1:22" ht="13.5" x14ac:dyDescent="0.25">
      <c r="A1443" s="3">
        <f>RSI!A1443</f>
        <v>44414</v>
      </c>
      <c r="B1443" s="2">
        <f>RSI!B1443</f>
        <v>2.6</v>
      </c>
      <c r="C1443" s="2">
        <f>RSI!I1443</f>
        <v>76.480533288167649</v>
      </c>
      <c r="D1443" s="2">
        <f>MACD!E1443</f>
        <v>-0.11634597960108373</v>
      </c>
      <c r="E1443" s="2">
        <f>MACD!F1443</f>
        <v>-6.688756245614455E-2</v>
      </c>
      <c r="F1443" s="2">
        <f>'Moving Avg'!D1443</f>
        <v>2.5419999999999998</v>
      </c>
      <c r="G1443" s="2">
        <f>'Moving Avg'!F1443</f>
        <v>2.3474999999999993</v>
      </c>
      <c r="H1443" s="2">
        <f>'Moving Avg'!G1443</f>
        <v>2.2973999999999997</v>
      </c>
      <c r="I1443" s="2">
        <f>'Moving Avg'!H1443</f>
        <v>2.3093500000000016</v>
      </c>
      <c r="J1443" s="6" t="str">
        <f>OBV!F1443</f>
        <v>BULLISH</v>
      </c>
      <c r="K1443" s="6" t="str">
        <f>OBV!G1443</f>
        <v>WEAK</v>
      </c>
      <c r="L1443" s="6" t="str">
        <f>OBV!H1443</f>
        <v>CONFIRMED BULLISH</v>
      </c>
      <c r="M1443" s="8">
        <f t="shared" si="220"/>
        <v>0</v>
      </c>
      <c r="N1443" s="8">
        <f t="shared" si="221"/>
        <v>100</v>
      </c>
      <c r="O1443" s="8">
        <f t="shared" si="222"/>
        <v>50</v>
      </c>
      <c r="P1443" s="8">
        <f t="shared" si="223"/>
        <v>67</v>
      </c>
      <c r="Q1443" s="9">
        <f t="shared" si="224"/>
        <v>52.55</v>
      </c>
      <c r="R1443" s="9">
        <f t="shared" si="225"/>
        <v>54.25</v>
      </c>
      <c r="S1443" s="9">
        <f t="shared" si="226"/>
        <v>57.650000000000006</v>
      </c>
      <c r="T1443" s="9">
        <f t="shared" si="227"/>
        <v>54.25</v>
      </c>
      <c r="U1443" s="8">
        <f t="shared" si="228"/>
        <v>54.816666666666663</v>
      </c>
      <c r="V1443" s="8">
        <f t="shared" si="229"/>
        <v>54.674999999999997</v>
      </c>
    </row>
    <row r="1444" spans="1:22" ht="13.5" x14ac:dyDescent="0.25">
      <c r="A1444" s="3">
        <f>RSI!A1444</f>
        <v>44417</v>
      </c>
      <c r="B1444" s="2">
        <f>RSI!B1444</f>
        <v>2.72</v>
      </c>
      <c r="C1444" s="2">
        <f>RSI!I1444</f>
        <v>81.452963323657755</v>
      </c>
      <c r="D1444" s="2">
        <f>MACD!E1444</f>
        <v>-0.12406353577124207</v>
      </c>
      <c r="E1444" s="2">
        <f>MACD!F1444</f>
        <v>-7.832275711916406E-2</v>
      </c>
      <c r="F1444" s="2">
        <f>'Moving Avg'!D1444</f>
        <v>2.5979999999999999</v>
      </c>
      <c r="G1444" s="2">
        <f>'Moving Avg'!F1444</f>
        <v>2.3709999999999996</v>
      </c>
      <c r="H1444" s="2">
        <f>'Moving Avg'!G1444</f>
        <v>2.3071999999999995</v>
      </c>
      <c r="I1444" s="2">
        <f>'Moving Avg'!H1444</f>
        <v>2.3119500000000017</v>
      </c>
      <c r="J1444" s="6" t="str">
        <f>OBV!F1444</f>
        <v>BULLISH</v>
      </c>
      <c r="K1444" s="6" t="str">
        <f>OBV!G1444</f>
        <v>WEAK</v>
      </c>
      <c r="L1444" s="6" t="str">
        <f>OBV!H1444</f>
        <v>CONFIRMED BULLISH</v>
      </c>
      <c r="M1444" s="8">
        <f t="shared" si="220"/>
        <v>0</v>
      </c>
      <c r="N1444" s="8">
        <f t="shared" si="221"/>
        <v>100</v>
      </c>
      <c r="O1444" s="8">
        <f t="shared" si="222"/>
        <v>50</v>
      </c>
      <c r="P1444" s="8">
        <f t="shared" si="223"/>
        <v>67</v>
      </c>
      <c r="Q1444" s="9">
        <f t="shared" si="224"/>
        <v>52.55</v>
      </c>
      <c r="R1444" s="9">
        <f t="shared" si="225"/>
        <v>54.25</v>
      </c>
      <c r="S1444" s="9">
        <f t="shared" si="226"/>
        <v>57.650000000000006</v>
      </c>
      <c r="T1444" s="9">
        <f t="shared" si="227"/>
        <v>54.25</v>
      </c>
      <c r="U1444" s="8">
        <f t="shared" si="228"/>
        <v>54.816666666666663</v>
      </c>
      <c r="V1444" s="8">
        <f t="shared" si="229"/>
        <v>54.674999999999997</v>
      </c>
    </row>
    <row r="1445" spans="1:22" ht="13.5" x14ac:dyDescent="0.25">
      <c r="A1445" s="3">
        <f>RSI!A1445</f>
        <v>44419</v>
      </c>
      <c r="B1445" s="2">
        <f>RSI!B1445</f>
        <v>2.6</v>
      </c>
      <c r="C1445" s="2">
        <f>RSI!I1445</f>
        <v>66.347035171242339</v>
      </c>
      <c r="D1445" s="2">
        <f>MACD!E1445</f>
        <v>-0.13302670900118141</v>
      </c>
      <c r="E1445" s="2">
        <f>MACD!F1445</f>
        <v>-8.926354749556753E-2</v>
      </c>
      <c r="F1445" s="2">
        <f>'Moving Avg'!D1445</f>
        <v>2.6019999999999999</v>
      </c>
      <c r="G1445" s="2">
        <f>'Moving Avg'!F1445</f>
        <v>2.3884999999999996</v>
      </c>
      <c r="H1445" s="2">
        <f>'Moving Avg'!G1445</f>
        <v>2.3145999999999991</v>
      </c>
      <c r="I1445" s="2">
        <f>'Moving Avg'!H1445</f>
        <v>2.3142500000000017</v>
      </c>
      <c r="J1445" s="6" t="str">
        <f>OBV!F1445</f>
        <v>BULLISH</v>
      </c>
      <c r="K1445" s="6" t="str">
        <f>OBV!G1445</f>
        <v>WEAK</v>
      </c>
      <c r="L1445" s="6" t="str">
        <f>OBV!H1445</f>
        <v>CONFIRMED BULLISH</v>
      </c>
      <c r="M1445" s="8">
        <f t="shared" si="220"/>
        <v>25</v>
      </c>
      <c r="N1445" s="8">
        <f t="shared" si="221"/>
        <v>100</v>
      </c>
      <c r="O1445" s="8">
        <f t="shared" si="222"/>
        <v>50</v>
      </c>
      <c r="P1445" s="8">
        <f t="shared" si="223"/>
        <v>67</v>
      </c>
      <c r="Q1445" s="9">
        <f t="shared" si="224"/>
        <v>61.3</v>
      </c>
      <c r="R1445" s="9">
        <f t="shared" si="225"/>
        <v>59.25</v>
      </c>
      <c r="S1445" s="9">
        <f t="shared" si="226"/>
        <v>61.400000000000006</v>
      </c>
      <c r="T1445" s="9">
        <f t="shared" si="227"/>
        <v>60.5</v>
      </c>
      <c r="U1445" s="8">
        <f t="shared" si="228"/>
        <v>60.65</v>
      </c>
      <c r="V1445" s="8">
        <f t="shared" si="229"/>
        <v>60.612499999999997</v>
      </c>
    </row>
    <row r="1446" spans="1:22" ht="13.5" x14ac:dyDescent="0.25">
      <c r="A1446" s="3">
        <f>RSI!A1446</f>
        <v>44420</v>
      </c>
      <c r="B1446" s="2">
        <f>RSI!B1446</f>
        <v>2.5299999999999998</v>
      </c>
      <c r="C1446" s="2">
        <f>RSI!I1446</f>
        <v>59.423895098595125</v>
      </c>
      <c r="D1446" s="2">
        <f>MACD!E1446</f>
        <v>-0.13665282239784338</v>
      </c>
      <c r="E1446" s="2">
        <f>MACD!F1446</f>
        <v>-9.8741402476022699E-2</v>
      </c>
      <c r="F1446" s="2">
        <f>'Moving Avg'!D1446</f>
        <v>2.6059999999999999</v>
      </c>
      <c r="G1446" s="2">
        <f>'Moving Avg'!F1446</f>
        <v>2.4024999999999999</v>
      </c>
      <c r="H1446" s="2">
        <f>'Moving Avg'!G1446</f>
        <v>2.3193999999999995</v>
      </c>
      <c r="I1446" s="2">
        <f>'Moving Avg'!H1446</f>
        <v>2.3159000000000018</v>
      </c>
      <c r="J1446" s="6" t="str">
        <f>OBV!F1446</f>
        <v>BULLISH</v>
      </c>
      <c r="K1446" s="6" t="str">
        <f>OBV!G1446</f>
        <v>WEAK</v>
      </c>
      <c r="L1446" s="6" t="str">
        <f>OBV!H1446</f>
        <v>CONFIRMED BULLISH</v>
      </c>
      <c r="M1446" s="8">
        <f t="shared" si="220"/>
        <v>25</v>
      </c>
      <c r="N1446" s="8">
        <f t="shared" si="221"/>
        <v>100</v>
      </c>
      <c r="O1446" s="8">
        <f t="shared" si="222"/>
        <v>50</v>
      </c>
      <c r="P1446" s="8">
        <f t="shared" si="223"/>
        <v>67</v>
      </c>
      <c r="Q1446" s="9">
        <f t="shared" si="224"/>
        <v>61.3</v>
      </c>
      <c r="R1446" s="9">
        <f t="shared" si="225"/>
        <v>59.25</v>
      </c>
      <c r="S1446" s="9">
        <f t="shared" si="226"/>
        <v>61.400000000000006</v>
      </c>
      <c r="T1446" s="9">
        <f t="shared" si="227"/>
        <v>60.5</v>
      </c>
      <c r="U1446" s="8">
        <f t="shared" si="228"/>
        <v>60.65</v>
      </c>
      <c r="V1446" s="8">
        <f t="shared" si="229"/>
        <v>60.612499999999997</v>
      </c>
    </row>
    <row r="1447" spans="1:22" ht="13.5" x14ac:dyDescent="0.25">
      <c r="A1447" s="3">
        <f>RSI!A1447</f>
        <v>44424</v>
      </c>
      <c r="B1447" s="2">
        <f>RSI!B1447</f>
        <v>2.67</v>
      </c>
      <c r="C1447" s="2">
        <f>RSI!I1447</f>
        <v>66.869839891439995</v>
      </c>
      <c r="D1447" s="2">
        <f>MACD!E1447</f>
        <v>-0.14158322095764575</v>
      </c>
      <c r="E1447" s="2">
        <f>MACD!F1447</f>
        <v>-0.10730976617234732</v>
      </c>
      <c r="F1447" s="2">
        <f>'Moving Avg'!D1447</f>
        <v>2.6239999999999997</v>
      </c>
      <c r="G1447" s="2">
        <f>'Moving Avg'!F1447</f>
        <v>2.4234999999999998</v>
      </c>
      <c r="H1447" s="2">
        <f>'Moving Avg'!G1447</f>
        <v>2.3259999999999992</v>
      </c>
      <c r="I1447" s="2">
        <f>'Moving Avg'!H1447</f>
        <v>2.3182500000000017</v>
      </c>
      <c r="J1447" s="6" t="str">
        <f>OBV!F1447</f>
        <v>BULLISH</v>
      </c>
      <c r="K1447" s="6" t="str">
        <f>OBV!G1447</f>
        <v>WEAK</v>
      </c>
      <c r="L1447" s="6" t="str">
        <f>OBV!H1447</f>
        <v>CONFIRMED BULLISH</v>
      </c>
      <c r="M1447" s="8">
        <f t="shared" si="220"/>
        <v>25</v>
      </c>
      <c r="N1447" s="8">
        <f t="shared" si="221"/>
        <v>100</v>
      </c>
      <c r="O1447" s="8">
        <f t="shared" si="222"/>
        <v>50</v>
      </c>
      <c r="P1447" s="8">
        <f t="shared" si="223"/>
        <v>67</v>
      </c>
      <c r="Q1447" s="9">
        <f t="shared" si="224"/>
        <v>61.3</v>
      </c>
      <c r="R1447" s="9">
        <f t="shared" si="225"/>
        <v>59.25</v>
      </c>
      <c r="S1447" s="9">
        <f t="shared" si="226"/>
        <v>61.400000000000006</v>
      </c>
      <c r="T1447" s="9">
        <f t="shared" si="227"/>
        <v>60.5</v>
      </c>
      <c r="U1447" s="8">
        <f t="shared" si="228"/>
        <v>60.65</v>
      </c>
      <c r="V1447" s="8">
        <f t="shared" si="229"/>
        <v>60.612499999999997</v>
      </c>
    </row>
    <row r="1448" spans="1:22" ht="13.5" x14ac:dyDescent="0.25">
      <c r="A1448" s="3">
        <f>RSI!A1448</f>
        <v>44425</v>
      </c>
      <c r="B1448" s="2">
        <f>RSI!B1448</f>
        <v>2.5499999999999998</v>
      </c>
      <c r="C1448" s="2">
        <f>RSI!I1448</f>
        <v>57.183530895099402</v>
      </c>
      <c r="D1448" s="2">
        <f>MACD!E1448</f>
        <v>-0.13836249936253209</v>
      </c>
      <c r="E1448" s="2">
        <f>MACD!F1448</f>
        <v>-0.11352031281038427</v>
      </c>
      <c r="F1448" s="2">
        <f>'Moving Avg'!D1448</f>
        <v>2.6139999999999999</v>
      </c>
      <c r="G1448" s="2">
        <f>'Moving Avg'!F1448</f>
        <v>2.4385000000000003</v>
      </c>
      <c r="H1448" s="2">
        <f>'Moving Avg'!G1448</f>
        <v>2.3291999999999997</v>
      </c>
      <c r="I1448" s="2">
        <f>'Moving Avg'!H1448</f>
        <v>2.3200000000000016</v>
      </c>
      <c r="J1448" s="6" t="str">
        <f>OBV!F1448</f>
        <v>BULLISH</v>
      </c>
      <c r="K1448" s="6" t="str">
        <f>OBV!G1448</f>
        <v>WEAK</v>
      </c>
      <c r="L1448" s="6" t="str">
        <f>OBV!H1448</f>
        <v>BULLISH DIVERGENCE</v>
      </c>
      <c r="M1448" s="8">
        <f t="shared" si="220"/>
        <v>25</v>
      </c>
      <c r="N1448" s="8">
        <f t="shared" si="221"/>
        <v>100</v>
      </c>
      <c r="O1448" s="8">
        <f t="shared" si="222"/>
        <v>50</v>
      </c>
      <c r="P1448" s="8">
        <f t="shared" si="223"/>
        <v>50</v>
      </c>
      <c r="Q1448" s="9">
        <f t="shared" si="224"/>
        <v>58.75</v>
      </c>
      <c r="R1448" s="9">
        <f t="shared" si="225"/>
        <v>55</v>
      </c>
      <c r="S1448" s="9">
        <f t="shared" si="226"/>
        <v>53.75</v>
      </c>
      <c r="T1448" s="9">
        <f t="shared" si="227"/>
        <v>56.25</v>
      </c>
      <c r="U1448" s="8">
        <f t="shared" si="228"/>
        <v>55.833333333333336</v>
      </c>
      <c r="V1448" s="8">
        <f t="shared" si="229"/>
        <v>55.9375</v>
      </c>
    </row>
    <row r="1449" spans="1:22" ht="13.5" x14ac:dyDescent="0.25">
      <c r="A1449" s="3">
        <f>RSI!A1449</f>
        <v>44426</v>
      </c>
      <c r="B1449" s="2">
        <f>RSI!B1449</f>
        <v>2.44</v>
      </c>
      <c r="C1449" s="2">
        <f>RSI!I1449</f>
        <v>50.029507070949649</v>
      </c>
      <c r="D1449" s="2">
        <f>MACD!E1449</f>
        <v>-0.11739626450183049</v>
      </c>
      <c r="E1449" s="2">
        <f>MACD!F1449</f>
        <v>-0.11429550314867351</v>
      </c>
      <c r="F1449" s="2">
        <f>'Moving Avg'!D1449</f>
        <v>2.5579999999999998</v>
      </c>
      <c r="G1449" s="2">
        <f>'Moving Avg'!F1449</f>
        <v>2.448</v>
      </c>
      <c r="H1449" s="2">
        <f>'Moving Avg'!G1449</f>
        <v>2.3299999999999996</v>
      </c>
      <c r="I1449" s="2">
        <f>'Moving Avg'!H1449</f>
        <v>2.3212000000000015</v>
      </c>
      <c r="J1449" s="6" t="str">
        <f>OBV!F1449</f>
        <v>BEARISH</v>
      </c>
      <c r="K1449" s="6" t="str">
        <f>OBV!G1449</f>
        <v>NEUTRAL</v>
      </c>
      <c r="L1449" s="6" t="str">
        <f>OBV!H1449</f>
        <v>CONFIRMED BEARISH</v>
      </c>
      <c r="M1449" s="8">
        <f t="shared" si="220"/>
        <v>25</v>
      </c>
      <c r="N1449" s="8">
        <f t="shared" si="221"/>
        <v>45</v>
      </c>
      <c r="O1449" s="8">
        <f t="shared" si="222"/>
        <v>50</v>
      </c>
      <c r="P1449" s="8">
        <f t="shared" si="223"/>
        <v>16.5</v>
      </c>
      <c r="Q1449" s="9">
        <f t="shared" si="224"/>
        <v>34.475000000000001</v>
      </c>
      <c r="R1449" s="9">
        <f t="shared" si="225"/>
        <v>35.625</v>
      </c>
      <c r="S1449" s="9">
        <f t="shared" si="226"/>
        <v>30.425000000000001</v>
      </c>
      <c r="T1449" s="9">
        <f t="shared" si="227"/>
        <v>34.125</v>
      </c>
      <c r="U1449" s="8">
        <f t="shared" si="228"/>
        <v>33.508333333333333</v>
      </c>
      <c r="V1449" s="8">
        <f t="shared" si="229"/>
        <v>33.662499999999994</v>
      </c>
    </row>
    <row r="1450" spans="1:22" ht="13.5" x14ac:dyDescent="0.25">
      <c r="A1450" s="3">
        <f>RSI!A1450</f>
        <v>44427</v>
      </c>
      <c r="B1450" s="2">
        <f>RSI!B1450</f>
        <v>2.37</v>
      </c>
      <c r="C1450" s="2">
        <f>RSI!I1450</f>
        <v>46.078835331560441</v>
      </c>
      <c r="D1450" s="2">
        <f>MACD!E1450</f>
        <v>-7.2908231326045847E-2</v>
      </c>
      <c r="E1450" s="2">
        <f>MACD!F1450</f>
        <v>-0.10601804878414797</v>
      </c>
      <c r="F1450" s="2">
        <f>'Moving Avg'!D1450</f>
        <v>2.5119999999999996</v>
      </c>
      <c r="G1450" s="2">
        <f>'Moving Avg'!F1450</f>
        <v>2.4539999999999997</v>
      </c>
      <c r="H1450" s="2">
        <f>'Moving Avg'!G1450</f>
        <v>2.3313999999999999</v>
      </c>
      <c r="I1450" s="2">
        <f>'Moving Avg'!H1450</f>
        <v>2.3225000000000016</v>
      </c>
      <c r="J1450" s="6" t="str">
        <f>OBV!F1450</f>
        <v>BULLISH</v>
      </c>
      <c r="K1450" s="6" t="str">
        <f>OBV!G1450</f>
        <v>NEUTRAL</v>
      </c>
      <c r="L1450" s="6" t="str">
        <f>OBV!H1450</f>
        <v>BULLISH DIVERGENCE</v>
      </c>
      <c r="M1450" s="8">
        <f t="shared" si="220"/>
        <v>25</v>
      </c>
      <c r="N1450" s="8">
        <f t="shared" si="221"/>
        <v>0</v>
      </c>
      <c r="O1450" s="8">
        <f t="shared" si="222"/>
        <v>50</v>
      </c>
      <c r="P1450" s="8">
        <f t="shared" si="223"/>
        <v>66.5</v>
      </c>
      <c r="Q1450" s="9">
        <f t="shared" si="224"/>
        <v>26.225000000000001</v>
      </c>
      <c r="R1450" s="9">
        <f t="shared" si="225"/>
        <v>39.125</v>
      </c>
      <c r="S1450" s="9">
        <f t="shared" si="226"/>
        <v>46.174999999999997</v>
      </c>
      <c r="T1450" s="9">
        <f t="shared" si="227"/>
        <v>35.375</v>
      </c>
      <c r="U1450" s="8">
        <f t="shared" si="228"/>
        <v>37.174999999999997</v>
      </c>
      <c r="V1450" s="8">
        <f t="shared" si="229"/>
        <v>36.724999999999994</v>
      </c>
    </row>
    <row r="1451" spans="1:22" ht="13.5" x14ac:dyDescent="0.25">
      <c r="A1451" s="3">
        <f>RSI!A1451</f>
        <v>44428</v>
      </c>
      <c r="B1451" s="2">
        <f>RSI!B1451</f>
        <v>2.27</v>
      </c>
      <c r="C1451" s="2">
        <f>RSI!I1451</f>
        <v>41.087250615361405</v>
      </c>
      <c r="D1451" s="2">
        <f>MACD!E1451</f>
        <v>-3.819073261195749E-2</v>
      </c>
      <c r="E1451" s="2">
        <f>MACD!F1451</f>
        <v>-9.2452585549709893E-2</v>
      </c>
      <c r="F1451" s="2">
        <f>'Moving Avg'!D1451</f>
        <v>2.46</v>
      </c>
      <c r="G1451" s="2">
        <f>'Moving Avg'!F1451</f>
        <v>2.4550000000000001</v>
      </c>
      <c r="H1451" s="2">
        <f>'Moving Avg'!G1451</f>
        <v>2.3308</v>
      </c>
      <c r="I1451" s="2">
        <f>'Moving Avg'!H1451</f>
        <v>2.3233000000000015</v>
      </c>
      <c r="J1451" s="6" t="str">
        <f>OBV!F1451</f>
        <v>BULLISH</v>
      </c>
      <c r="K1451" s="6" t="str">
        <f>OBV!G1451</f>
        <v>NEUTRAL</v>
      </c>
      <c r="L1451" s="6" t="str">
        <f>OBV!H1451</f>
        <v>BULLISH DIVERGENCE</v>
      </c>
      <c r="M1451" s="8">
        <f t="shared" si="220"/>
        <v>25</v>
      </c>
      <c r="N1451" s="8">
        <f t="shared" si="221"/>
        <v>0</v>
      </c>
      <c r="O1451" s="8">
        <f t="shared" si="222"/>
        <v>50</v>
      </c>
      <c r="P1451" s="8">
        <f t="shared" si="223"/>
        <v>66.5</v>
      </c>
      <c r="Q1451" s="9">
        <f t="shared" si="224"/>
        <v>26.225000000000001</v>
      </c>
      <c r="R1451" s="9">
        <f t="shared" si="225"/>
        <v>39.125</v>
      </c>
      <c r="S1451" s="9">
        <f t="shared" si="226"/>
        <v>46.174999999999997</v>
      </c>
      <c r="T1451" s="9">
        <f t="shared" si="227"/>
        <v>35.375</v>
      </c>
      <c r="U1451" s="8">
        <f t="shared" si="228"/>
        <v>37.174999999999997</v>
      </c>
      <c r="V1451" s="8">
        <f t="shared" si="229"/>
        <v>36.724999999999994</v>
      </c>
    </row>
    <row r="1452" spans="1:22" ht="13.5" x14ac:dyDescent="0.25">
      <c r="A1452" s="3">
        <f>RSI!A1452</f>
        <v>44431</v>
      </c>
      <c r="B1452" s="2">
        <f>RSI!B1452</f>
        <v>2.17</v>
      </c>
      <c r="C1452" s="2">
        <f>RSI!I1452</f>
        <v>36.794775433873347</v>
      </c>
      <c r="D1452" s="2">
        <f>MACD!E1452</f>
        <v>1.0356489829130844E-2</v>
      </c>
      <c r="E1452" s="2">
        <f>MACD!F1452</f>
        <v>-7.1890770473941754E-2</v>
      </c>
      <c r="F1452" s="2">
        <f>'Moving Avg'!D1452</f>
        <v>2.3600000000000003</v>
      </c>
      <c r="G1452" s="2">
        <f>'Moving Avg'!F1452</f>
        <v>2.4510000000000001</v>
      </c>
      <c r="H1452" s="2">
        <f>'Moving Avg'!G1452</f>
        <v>2.3281999999999998</v>
      </c>
      <c r="I1452" s="2">
        <f>'Moving Avg'!H1452</f>
        <v>2.3239000000000019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25</v>
      </c>
      <c r="N1452" s="8">
        <f t="shared" si="221"/>
        <v>0</v>
      </c>
      <c r="O1452" s="8">
        <f t="shared" si="222"/>
        <v>50</v>
      </c>
      <c r="P1452" s="8">
        <f t="shared" si="223"/>
        <v>33</v>
      </c>
      <c r="Q1452" s="9">
        <f t="shared" si="224"/>
        <v>21.2</v>
      </c>
      <c r="R1452" s="9">
        <f t="shared" si="225"/>
        <v>30.75</v>
      </c>
      <c r="S1452" s="9">
        <f t="shared" si="226"/>
        <v>31.1</v>
      </c>
      <c r="T1452" s="9">
        <f t="shared" si="227"/>
        <v>27</v>
      </c>
      <c r="U1452" s="8">
        <f t="shared" si="228"/>
        <v>27.683333333333337</v>
      </c>
      <c r="V1452" s="8">
        <f t="shared" si="229"/>
        <v>27.512500000000003</v>
      </c>
    </row>
    <row r="1453" spans="1:22" ht="13.5" x14ac:dyDescent="0.25">
      <c r="A1453" s="3">
        <f>RSI!A1453</f>
        <v>44432</v>
      </c>
      <c r="B1453" s="2">
        <f>RSI!B1453</f>
        <v>2.2599999999999998</v>
      </c>
      <c r="C1453" s="2">
        <f>RSI!I1453</f>
        <v>42.606324908398634</v>
      </c>
      <c r="D1453" s="2">
        <f>MACD!E1453</f>
        <v>4.9356661373241462E-2</v>
      </c>
      <c r="E1453" s="2">
        <f>MACD!F1453</f>
        <v>-4.7641284104505112E-2</v>
      </c>
      <c r="F1453" s="2">
        <f>'Moving Avg'!D1453</f>
        <v>2.302</v>
      </c>
      <c r="G1453" s="2">
        <f>'Moving Avg'!F1453</f>
        <v>2.4509999999999996</v>
      </c>
      <c r="H1453" s="2">
        <f>'Moving Avg'!G1453</f>
        <v>2.3282000000000003</v>
      </c>
      <c r="I1453" s="2">
        <f>'Moving Avg'!H1453</f>
        <v>2.3249500000000021</v>
      </c>
      <c r="J1453" s="6" t="str">
        <f>OBV!F1453</f>
        <v>NEUTRAL</v>
      </c>
      <c r="K1453" s="6" t="str">
        <f>OBV!G1453</f>
        <v>NEUTRAL</v>
      </c>
      <c r="L1453" s="6" t="str">
        <f>OBV!H1453</f>
        <v>NEUTRAL</v>
      </c>
      <c r="M1453" s="8">
        <f t="shared" si="220"/>
        <v>25</v>
      </c>
      <c r="N1453" s="8">
        <f t="shared" si="221"/>
        <v>0</v>
      </c>
      <c r="O1453" s="8">
        <f t="shared" si="222"/>
        <v>0</v>
      </c>
      <c r="P1453" s="8">
        <f t="shared" si="223"/>
        <v>33</v>
      </c>
      <c r="Q1453" s="9">
        <f t="shared" si="224"/>
        <v>13.7</v>
      </c>
      <c r="R1453" s="9">
        <f t="shared" si="225"/>
        <v>13.25</v>
      </c>
      <c r="S1453" s="9">
        <f t="shared" si="226"/>
        <v>18.600000000000001</v>
      </c>
      <c r="T1453" s="9">
        <f t="shared" si="227"/>
        <v>14.5</v>
      </c>
      <c r="U1453" s="8">
        <f t="shared" si="228"/>
        <v>15.183333333333332</v>
      </c>
      <c r="V1453" s="8">
        <f t="shared" si="229"/>
        <v>15.012499999999999</v>
      </c>
    </row>
    <row r="1454" spans="1:22" ht="13.5" x14ac:dyDescent="0.25">
      <c r="A1454" s="3">
        <f>RSI!A1454</f>
        <v>44433</v>
      </c>
      <c r="B1454" s="2">
        <f>RSI!B1454</f>
        <v>2.16</v>
      </c>
      <c r="C1454" s="2">
        <f>RSI!I1454</f>
        <v>38.383301734347576</v>
      </c>
      <c r="D1454" s="2">
        <f>MACD!E1454</f>
        <v>0.10909347199756469</v>
      </c>
      <c r="E1454" s="2">
        <f>MACD!F1454</f>
        <v>-1.6294332884091153E-2</v>
      </c>
      <c r="F1454" s="2">
        <f>'Moving Avg'!D1454</f>
        <v>2.246</v>
      </c>
      <c r="G1454" s="2">
        <f>'Moving Avg'!F1454</f>
        <v>2.4405000000000001</v>
      </c>
      <c r="H1454" s="2">
        <f>'Moving Avg'!G1454</f>
        <v>2.3262</v>
      </c>
      <c r="I1454" s="2">
        <f>'Moving Avg'!H1454</f>
        <v>2.3255000000000026</v>
      </c>
      <c r="J1454" s="6" t="str">
        <f>OBV!F1454</f>
        <v>NEUTRAL</v>
      </c>
      <c r="K1454" s="6" t="str">
        <f>OBV!G1454</f>
        <v>NEUTRAL</v>
      </c>
      <c r="L1454" s="6" t="str">
        <f>OBV!H1454</f>
        <v>NEUTRAL</v>
      </c>
      <c r="M1454" s="8">
        <f t="shared" si="220"/>
        <v>25</v>
      </c>
      <c r="N1454" s="8">
        <f t="shared" si="221"/>
        <v>0</v>
      </c>
      <c r="O1454" s="8">
        <f t="shared" si="222"/>
        <v>0</v>
      </c>
      <c r="P1454" s="8">
        <f t="shared" si="223"/>
        <v>33</v>
      </c>
      <c r="Q1454" s="9">
        <f t="shared" si="224"/>
        <v>13.7</v>
      </c>
      <c r="R1454" s="9">
        <f t="shared" si="225"/>
        <v>13.25</v>
      </c>
      <c r="S1454" s="9">
        <f t="shared" si="226"/>
        <v>18.600000000000001</v>
      </c>
      <c r="T1454" s="9">
        <f t="shared" si="227"/>
        <v>14.5</v>
      </c>
      <c r="U1454" s="8">
        <f t="shared" si="228"/>
        <v>15.183333333333332</v>
      </c>
      <c r="V1454" s="8">
        <f t="shared" si="229"/>
        <v>15.012499999999999</v>
      </c>
    </row>
    <row r="1455" spans="1:22" ht="13.5" x14ac:dyDescent="0.25">
      <c r="A1455" s="3">
        <f>RSI!A1455</f>
        <v>44434</v>
      </c>
      <c r="B1455" s="2">
        <f>RSI!B1455</f>
        <v>2.16</v>
      </c>
      <c r="C1455" s="2">
        <f>RSI!I1455</f>
        <v>38.383301734347576</v>
      </c>
      <c r="D1455" s="2">
        <f>MACD!E1455</f>
        <v>0.14257281397391353</v>
      </c>
      <c r="E1455" s="2">
        <f>MACD!F1455</f>
        <v>1.5479096487509782E-2</v>
      </c>
      <c r="F1455" s="2">
        <f>'Moving Avg'!D1455</f>
        <v>2.2039999999999997</v>
      </c>
      <c r="G1455" s="2">
        <f>'Moving Avg'!F1455</f>
        <v>2.4329999999999998</v>
      </c>
      <c r="H1455" s="2">
        <f>'Moving Avg'!G1455</f>
        <v>2.3241999999999998</v>
      </c>
      <c r="I1455" s="2">
        <f>'Moving Avg'!H1455</f>
        <v>2.3254500000000022</v>
      </c>
      <c r="J1455" s="6" t="str">
        <f>OBV!F1455</f>
        <v>NEUTRAL</v>
      </c>
      <c r="K1455" s="6" t="str">
        <f>OBV!G1455</f>
        <v>NEUTRAL</v>
      </c>
      <c r="L1455" s="6" t="str">
        <f>OBV!H1455</f>
        <v>NEUTRAL</v>
      </c>
      <c r="M1455" s="8">
        <f t="shared" si="220"/>
        <v>25</v>
      </c>
      <c r="N1455" s="8">
        <f t="shared" si="221"/>
        <v>0</v>
      </c>
      <c r="O1455" s="8">
        <f t="shared" si="222"/>
        <v>0</v>
      </c>
      <c r="P1455" s="8">
        <f t="shared" si="223"/>
        <v>33</v>
      </c>
      <c r="Q1455" s="9">
        <f t="shared" si="224"/>
        <v>13.7</v>
      </c>
      <c r="R1455" s="9">
        <f t="shared" si="225"/>
        <v>13.25</v>
      </c>
      <c r="S1455" s="9">
        <f t="shared" si="226"/>
        <v>18.600000000000001</v>
      </c>
      <c r="T1455" s="9">
        <f t="shared" si="227"/>
        <v>14.5</v>
      </c>
      <c r="U1455" s="8">
        <f t="shared" si="228"/>
        <v>15.183333333333332</v>
      </c>
      <c r="V1455" s="8">
        <f t="shared" si="229"/>
        <v>15.012499999999999</v>
      </c>
    </row>
    <row r="1456" spans="1:22" ht="13.5" x14ac:dyDescent="0.25">
      <c r="A1456" s="3">
        <f>RSI!A1456</f>
        <v>44435</v>
      </c>
      <c r="B1456" s="2">
        <f>RSI!B1456</f>
        <v>2.2200000000000002</v>
      </c>
      <c r="C1456" s="2">
        <f>RSI!I1456</f>
        <v>42.358898069165328</v>
      </c>
      <c r="D1456" s="2">
        <f>MACD!E1456</f>
        <v>0.1569788760468489</v>
      </c>
      <c r="E1456" s="2">
        <f>MACD!F1456</f>
        <v>4.3779052399377606E-2</v>
      </c>
      <c r="F1456" s="2">
        <f>'Moving Avg'!D1456</f>
        <v>2.194</v>
      </c>
      <c r="G1456" s="2">
        <f>'Moving Avg'!F1456</f>
        <v>2.4284999999999997</v>
      </c>
      <c r="H1456" s="2">
        <f>'Moving Avg'!G1456</f>
        <v>2.3233999999999999</v>
      </c>
      <c r="I1456" s="2">
        <f>'Moving Avg'!H1456</f>
        <v>2.3255500000000024</v>
      </c>
      <c r="J1456" s="6" t="str">
        <f>OBV!F1456</f>
        <v>NEUTRAL</v>
      </c>
      <c r="K1456" s="6" t="str">
        <f>OBV!G1456</f>
        <v>NEUTRAL</v>
      </c>
      <c r="L1456" s="6" t="str">
        <f>OBV!H1456</f>
        <v>NEUTRAL</v>
      </c>
      <c r="M1456" s="8">
        <f t="shared" si="220"/>
        <v>25</v>
      </c>
      <c r="N1456" s="8">
        <f t="shared" si="221"/>
        <v>0</v>
      </c>
      <c r="O1456" s="8">
        <f t="shared" si="222"/>
        <v>0</v>
      </c>
      <c r="P1456" s="8">
        <f t="shared" si="223"/>
        <v>33</v>
      </c>
      <c r="Q1456" s="9">
        <f t="shared" si="224"/>
        <v>13.7</v>
      </c>
      <c r="R1456" s="9">
        <f t="shared" si="225"/>
        <v>13.25</v>
      </c>
      <c r="S1456" s="9">
        <f t="shared" si="226"/>
        <v>18.600000000000001</v>
      </c>
      <c r="T1456" s="9">
        <f t="shared" si="227"/>
        <v>14.5</v>
      </c>
      <c r="U1456" s="8">
        <f t="shared" si="228"/>
        <v>15.183333333333332</v>
      </c>
      <c r="V1456" s="8">
        <f t="shared" si="229"/>
        <v>15.012499999999999</v>
      </c>
    </row>
    <row r="1457" spans="1:22" ht="13.5" x14ac:dyDescent="0.25">
      <c r="A1457" s="3">
        <f>RSI!A1457</f>
        <v>44438</v>
      </c>
      <c r="B1457" s="2">
        <f>RSI!B1457</f>
        <v>2.2200000000000002</v>
      </c>
      <c r="C1457" s="2">
        <f>RSI!I1457</f>
        <v>42.358898069165328</v>
      </c>
      <c r="D1457" s="2">
        <f>MACD!E1457</f>
        <v>0.19154796882710512</v>
      </c>
      <c r="E1457" s="2">
        <f>MACD!F1457</f>
        <v>7.3332835684923117E-2</v>
      </c>
      <c r="F1457" s="2">
        <f>'Moving Avg'!D1457</f>
        <v>2.2040000000000002</v>
      </c>
      <c r="G1457" s="2">
        <f>'Moving Avg'!F1457</f>
        <v>2.4210000000000003</v>
      </c>
      <c r="H1457" s="2">
        <f>'Moving Avg'!G1457</f>
        <v>2.3226</v>
      </c>
      <c r="I1457" s="2">
        <f>'Moving Avg'!H1457</f>
        <v>2.3256500000000027</v>
      </c>
      <c r="J1457" s="6" t="str">
        <f>OBV!F1457</f>
        <v>NEUTRAL</v>
      </c>
      <c r="K1457" s="6" t="str">
        <f>OBV!G1457</f>
        <v>NEUTRAL</v>
      </c>
      <c r="L1457" s="6" t="str">
        <f>OBV!H1457</f>
        <v>NEUTRAL</v>
      </c>
      <c r="M1457" s="8">
        <f t="shared" si="220"/>
        <v>25</v>
      </c>
      <c r="N1457" s="8">
        <f t="shared" si="221"/>
        <v>0</v>
      </c>
      <c r="O1457" s="8">
        <f t="shared" si="222"/>
        <v>0</v>
      </c>
      <c r="P1457" s="8">
        <f t="shared" si="223"/>
        <v>33</v>
      </c>
      <c r="Q1457" s="9">
        <f t="shared" si="224"/>
        <v>13.7</v>
      </c>
      <c r="R1457" s="9">
        <f t="shared" si="225"/>
        <v>13.25</v>
      </c>
      <c r="S1457" s="9">
        <f t="shared" si="226"/>
        <v>18.600000000000001</v>
      </c>
      <c r="T1457" s="9">
        <f t="shared" si="227"/>
        <v>14.5</v>
      </c>
      <c r="U1457" s="8">
        <f t="shared" si="228"/>
        <v>15.183333333333332</v>
      </c>
      <c r="V1457" s="8">
        <f t="shared" si="229"/>
        <v>15.012499999999999</v>
      </c>
    </row>
    <row r="1458" spans="1:22" ht="13.5" x14ac:dyDescent="0.25">
      <c r="A1458" s="3">
        <f>RSI!A1458</f>
        <v>44439</v>
      </c>
      <c r="B1458" s="2">
        <f>RSI!B1458</f>
        <v>2.2200000000000002</v>
      </c>
      <c r="C1458" s="2">
        <f>RSI!I1458</f>
        <v>42.358898069165328</v>
      </c>
      <c r="D1458" s="2">
        <f>MACD!E1458</f>
        <v>0.20311579970819338</v>
      </c>
      <c r="E1458" s="2">
        <f>MACD!F1458</f>
        <v>9.9289428489577169E-2</v>
      </c>
      <c r="F1458" s="2">
        <f>'Moving Avg'!D1458</f>
        <v>2.1960000000000006</v>
      </c>
      <c r="G1458" s="2">
        <f>'Moving Avg'!F1458</f>
        <v>2.4135</v>
      </c>
      <c r="H1458" s="2">
        <f>'Moving Avg'!G1458</f>
        <v>2.3211999999999997</v>
      </c>
      <c r="I1458" s="2">
        <f>'Moving Avg'!H1458</f>
        <v>2.325500000000003</v>
      </c>
      <c r="J1458" s="6" t="str">
        <f>OBV!F1458</f>
        <v>NEUTRAL</v>
      </c>
      <c r="K1458" s="6" t="str">
        <f>OBV!G1458</f>
        <v>NEUTRAL</v>
      </c>
      <c r="L1458" s="6" t="str">
        <f>OBV!H1458</f>
        <v>NEUTRAL</v>
      </c>
      <c r="M1458" s="8">
        <f t="shared" si="220"/>
        <v>25</v>
      </c>
      <c r="N1458" s="8">
        <f t="shared" si="221"/>
        <v>0</v>
      </c>
      <c r="O1458" s="8">
        <f t="shared" si="222"/>
        <v>0</v>
      </c>
      <c r="P1458" s="8">
        <f t="shared" si="223"/>
        <v>33</v>
      </c>
      <c r="Q1458" s="9">
        <f t="shared" si="224"/>
        <v>13.7</v>
      </c>
      <c r="R1458" s="9">
        <f t="shared" si="225"/>
        <v>13.25</v>
      </c>
      <c r="S1458" s="9">
        <f t="shared" si="226"/>
        <v>18.600000000000001</v>
      </c>
      <c r="T1458" s="9">
        <f t="shared" si="227"/>
        <v>14.5</v>
      </c>
      <c r="U1458" s="8">
        <f t="shared" si="228"/>
        <v>15.183333333333332</v>
      </c>
      <c r="V1458" s="8">
        <f t="shared" si="229"/>
        <v>15.012499999999999</v>
      </c>
    </row>
    <row r="1459" spans="1:22" ht="13.5" x14ac:dyDescent="0.25">
      <c r="A1459" s="3">
        <f>RSI!A1459</f>
        <v>44440</v>
      </c>
      <c r="B1459" s="2">
        <f>RSI!B1459</f>
        <v>2.2200000000000002</v>
      </c>
      <c r="C1459" s="2">
        <f>RSI!I1459</f>
        <v>42.358898069165328</v>
      </c>
      <c r="D1459" s="2">
        <f>MACD!E1459</f>
        <v>0.19670181194029146</v>
      </c>
      <c r="E1459" s="2">
        <f>MACD!F1459</f>
        <v>0.11877190517972004</v>
      </c>
      <c r="F1459" s="2">
        <f>'Moving Avg'!D1459</f>
        <v>2.2080000000000006</v>
      </c>
      <c r="G1459" s="2">
        <f>'Moving Avg'!F1459</f>
        <v>2.4024999999999999</v>
      </c>
      <c r="H1459" s="2">
        <f>'Moving Avg'!G1459</f>
        <v>2.3209999999999997</v>
      </c>
      <c r="I1459" s="2">
        <f>'Moving Avg'!H1459</f>
        <v>2.3253500000000029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  <c r="M1459" s="8">
        <f t="shared" si="220"/>
        <v>25</v>
      </c>
      <c r="N1459" s="8">
        <f t="shared" si="221"/>
        <v>0</v>
      </c>
      <c r="O1459" s="8">
        <f t="shared" si="222"/>
        <v>0</v>
      </c>
      <c r="P1459" s="8">
        <f t="shared" si="223"/>
        <v>33</v>
      </c>
      <c r="Q1459" s="9">
        <f t="shared" si="224"/>
        <v>13.7</v>
      </c>
      <c r="R1459" s="9">
        <f t="shared" si="225"/>
        <v>13.25</v>
      </c>
      <c r="S1459" s="9">
        <f t="shared" si="226"/>
        <v>18.600000000000001</v>
      </c>
      <c r="T1459" s="9">
        <f t="shared" si="227"/>
        <v>14.5</v>
      </c>
      <c r="U1459" s="8">
        <f t="shared" si="228"/>
        <v>15.183333333333332</v>
      </c>
      <c r="V1459" s="8">
        <f t="shared" si="229"/>
        <v>15.012499999999999</v>
      </c>
    </row>
    <row r="1460" spans="1:22" ht="13.5" x14ac:dyDescent="0.25">
      <c r="A1460" s="3">
        <f>RSI!A1460</f>
        <v>44441</v>
      </c>
      <c r="B1460" s="2">
        <f>RSI!B1460</f>
        <v>2.2200000000000002</v>
      </c>
      <c r="C1460" s="2">
        <f>RSI!I1460</f>
        <v>42.358898069165328</v>
      </c>
      <c r="D1460" s="2">
        <f>MACD!E1460</f>
        <v>0.18117288349603466</v>
      </c>
      <c r="E1460" s="2">
        <f>MACD!F1460</f>
        <v>0.13125210084298297</v>
      </c>
      <c r="F1460" s="2">
        <f>'Moving Avg'!D1460</f>
        <v>2.2200000000000002</v>
      </c>
      <c r="G1460" s="2">
        <f>'Moving Avg'!F1460</f>
        <v>2.3845000000000001</v>
      </c>
      <c r="H1460" s="2">
        <f>'Moving Avg'!G1460</f>
        <v>2.3195999999999994</v>
      </c>
      <c r="I1460" s="2">
        <f>'Moving Avg'!H1460</f>
        <v>2.324950000000003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  <c r="M1460" s="8">
        <f t="shared" si="220"/>
        <v>25</v>
      </c>
      <c r="N1460" s="8">
        <f t="shared" si="221"/>
        <v>0</v>
      </c>
      <c r="O1460" s="8">
        <f t="shared" si="222"/>
        <v>0</v>
      </c>
      <c r="P1460" s="8">
        <f t="shared" si="223"/>
        <v>33</v>
      </c>
      <c r="Q1460" s="9">
        <f t="shared" si="224"/>
        <v>13.7</v>
      </c>
      <c r="R1460" s="9">
        <f t="shared" si="225"/>
        <v>13.25</v>
      </c>
      <c r="S1460" s="9">
        <f t="shared" si="226"/>
        <v>18.600000000000001</v>
      </c>
      <c r="T1460" s="9">
        <f t="shared" si="227"/>
        <v>14.5</v>
      </c>
      <c r="U1460" s="8">
        <f t="shared" si="228"/>
        <v>15.183333333333332</v>
      </c>
      <c r="V1460" s="8">
        <f t="shared" si="229"/>
        <v>15.012499999999999</v>
      </c>
    </row>
    <row r="1461" spans="1:22" ht="13.5" x14ac:dyDescent="0.25">
      <c r="A1461" s="3">
        <f>RSI!A1461</f>
        <v>44442</v>
      </c>
      <c r="B1461" s="2">
        <f>RSI!B1461</f>
        <v>2.2200000000000002</v>
      </c>
      <c r="C1461" s="2">
        <f>RSI!I1461</f>
        <v>42.358898069165328</v>
      </c>
      <c r="D1461" s="2">
        <f>MACD!E1461</f>
        <v>0.15326648219644845</v>
      </c>
      <c r="E1461" s="2">
        <f>MACD!F1461</f>
        <v>0.13565497711367608</v>
      </c>
      <c r="F1461" s="2">
        <f>'Moving Avg'!D1461</f>
        <v>2.2200000000000002</v>
      </c>
      <c r="G1461" s="2">
        <f>'Moving Avg'!F1461</f>
        <v>2.3699999999999997</v>
      </c>
      <c r="H1461" s="2">
        <f>'Moving Avg'!G1461</f>
        <v>2.3193999999999995</v>
      </c>
      <c r="I1461" s="2">
        <f>'Moving Avg'!H1461</f>
        <v>2.3242500000000037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  <c r="M1461" s="8">
        <f t="shared" si="220"/>
        <v>25</v>
      </c>
      <c r="N1461" s="8">
        <f t="shared" si="221"/>
        <v>0</v>
      </c>
      <c r="O1461" s="8">
        <f t="shared" si="222"/>
        <v>0</v>
      </c>
      <c r="P1461" s="8">
        <f t="shared" si="223"/>
        <v>33</v>
      </c>
      <c r="Q1461" s="9">
        <f t="shared" si="224"/>
        <v>13.7</v>
      </c>
      <c r="R1461" s="9">
        <f t="shared" si="225"/>
        <v>13.25</v>
      </c>
      <c r="S1461" s="9">
        <f t="shared" si="226"/>
        <v>18.600000000000001</v>
      </c>
      <c r="T1461" s="9">
        <f t="shared" si="227"/>
        <v>14.5</v>
      </c>
      <c r="U1461" s="8">
        <f t="shared" si="228"/>
        <v>15.183333333333332</v>
      </c>
      <c r="V1461" s="8">
        <f t="shared" si="229"/>
        <v>15.012499999999999</v>
      </c>
    </row>
    <row r="1462" spans="1:22" ht="13.5" x14ac:dyDescent="0.25">
      <c r="A1462" s="3">
        <f>RSI!A1462</f>
        <v>44445</v>
      </c>
      <c r="B1462" s="2">
        <f>RSI!B1462</f>
        <v>2.2200000000000002</v>
      </c>
      <c r="C1462" s="2">
        <f>RSI!I1462</f>
        <v>42.358898069165335</v>
      </c>
      <c r="D1462" s="2">
        <f>MACD!E1462</f>
        <v>0.11484105118171373</v>
      </c>
      <c r="E1462" s="2">
        <f>MACD!F1462</f>
        <v>0.13149219192728362</v>
      </c>
      <c r="F1462" s="2">
        <f>'Moving Avg'!D1462</f>
        <v>2.2200000000000002</v>
      </c>
      <c r="G1462" s="2">
        <f>'Moving Avg'!F1462</f>
        <v>2.3519999999999994</v>
      </c>
      <c r="H1462" s="2">
        <f>'Moving Avg'!G1462</f>
        <v>2.3191999999999995</v>
      </c>
      <c r="I1462" s="2">
        <f>'Moving Avg'!H1462</f>
        <v>2.3233500000000036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  <c r="M1462" s="8">
        <f t="shared" si="220"/>
        <v>25</v>
      </c>
      <c r="N1462" s="8">
        <f t="shared" si="221"/>
        <v>45</v>
      </c>
      <c r="O1462" s="8">
        <f t="shared" si="222"/>
        <v>0</v>
      </c>
      <c r="P1462" s="8">
        <f t="shared" si="223"/>
        <v>33</v>
      </c>
      <c r="Q1462" s="9">
        <f t="shared" si="224"/>
        <v>29.45</v>
      </c>
      <c r="R1462" s="9">
        <f t="shared" si="225"/>
        <v>22.25</v>
      </c>
      <c r="S1462" s="9">
        <f t="shared" si="226"/>
        <v>25.35</v>
      </c>
      <c r="T1462" s="9">
        <f t="shared" si="227"/>
        <v>25.75</v>
      </c>
      <c r="U1462" s="8">
        <f t="shared" si="228"/>
        <v>25.683333333333337</v>
      </c>
      <c r="V1462" s="8">
        <f t="shared" si="229"/>
        <v>25.700000000000003</v>
      </c>
    </row>
    <row r="1463" spans="1:22" ht="13.5" x14ac:dyDescent="0.25">
      <c r="A1463" s="3">
        <f>RSI!A1463</f>
        <v>44446</v>
      </c>
      <c r="B1463" s="2">
        <f>RSI!B1463</f>
        <v>2.2200000000000002</v>
      </c>
      <c r="C1463" s="2">
        <f>RSI!I1463</f>
        <v>42.358898069165342</v>
      </c>
      <c r="D1463" s="2">
        <f>MACD!E1463</f>
        <v>9.6703279860406166E-2</v>
      </c>
      <c r="E1463" s="2">
        <f>MACD!F1463</f>
        <v>0.12453440951390814</v>
      </c>
      <c r="F1463" s="2">
        <f>'Moving Avg'!D1463</f>
        <v>2.2200000000000002</v>
      </c>
      <c r="G1463" s="2">
        <f>'Moving Avg'!F1463</f>
        <v>2.3329999999999993</v>
      </c>
      <c r="H1463" s="2">
        <f>'Moving Avg'!G1463</f>
        <v>2.3189999999999995</v>
      </c>
      <c r="I1463" s="2">
        <f>'Moving Avg'!H1463</f>
        <v>2.3227000000000038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  <c r="M1463" s="8">
        <f t="shared" si="220"/>
        <v>25</v>
      </c>
      <c r="N1463" s="8">
        <f t="shared" si="221"/>
        <v>100</v>
      </c>
      <c r="O1463" s="8">
        <f t="shared" si="222"/>
        <v>0</v>
      </c>
      <c r="P1463" s="8">
        <f t="shared" si="223"/>
        <v>33</v>
      </c>
      <c r="Q1463" s="9">
        <f t="shared" si="224"/>
        <v>48.7</v>
      </c>
      <c r="R1463" s="9">
        <f t="shared" si="225"/>
        <v>33.25</v>
      </c>
      <c r="S1463" s="9">
        <f t="shared" si="226"/>
        <v>33.6</v>
      </c>
      <c r="T1463" s="9">
        <f t="shared" si="227"/>
        <v>39.5</v>
      </c>
      <c r="U1463" s="8">
        <f t="shared" si="228"/>
        <v>38.516666666666673</v>
      </c>
      <c r="V1463" s="8">
        <f t="shared" si="229"/>
        <v>38.762500000000003</v>
      </c>
    </row>
    <row r="1464" spans="1:22" ht="13.5" x14ac:dyDescent="0.25">
      <c r="A1464" s="3">
        <f>RSI!A1464</f>
        <v>44447</v>
      </c>
      <c r="B1464" s="2">
        <f>RSI!B1464</f>
        <v>2.2200000000000002</v>
      </c>
      <c r="C1464" s="2">
        <f>RSI!I1464</f>
        <v>42.358898069165335</v>
      </c>
      <c r="D1464" s="2">
        <f>MACD!E1464</f>
        <v>6.6461968655844306E-2</v>
      </c>
      <c r="E1464" s="2">
        <f>MACD!F1464</f>
        <v>0.11291992134229538</v>
      </c>
      <c r="F1464" s="2">
        <f>'Moving Avg'!D1464</f>
        <v>2.2200000000000002</v>
      </c>
      <c r="G1464" s="2">
        <f>'Moving Avg'!F1464</f>
        <v>2.3079999999999994</v>
      </c>
      <c r="H1464" s="2">
        <f>'Moving Avg'!G1464</f>
        <v>2.3187999999999995</v>
      </c>
      <c r="I1464" s="2">
        <f>'Moving Avg'!H1464</f>
        <v>2.3220500000000039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  <c r="M1464" s="8">
        <f t="shared" si="220"/>
        <v>25</v>
      </c>
      <c r="N1464" s="8">
        <f t="shared" si="221"/>
        <v>100</v>
      </c>
      <c r="O1464" s="8">
        <f t="shared" si="222"/>
        <v>0</v>
      </c>
      <c r="P1464" s="8">
        <f t="shared" si="223"/>
        <v>33</v>
      </c>
      <c r="Q1464" s="9">
        <f t="shared" si="224"/>
        <v>48.7</v>
      </c>
      <c r="R1464" s="9">
        <f t="shared" si="225"/>
        <v>33.25</v>
      </c>
      <c r="S1464" s="9">
        <f t="shared" si="226"/>
        <v>33.6</v>
      </c>
      <c r="T1464" s="9">
        <f t="shared" si="227"/>
        <v>39.5</v>
      </c>
      <c r="U1464" s="8">
        <f t="shared" si="228"/>
        <v>38.516666666666673</v>
      </c>
      <c r="V1464" s="8">
        <f t="shared" si="229"/>
        <v>38.762500000000003</v>
      </c>
    </row>
    <row r="1465" spans="1:22" ht="13.5" x14ac:dyDescent="0.25">
      <c r="A1465" s="3">
        <f>RSI!A1465</f>
        <v>44448</v>
      </c>
      <c r="B1465" s="2">
        <f>RSI!B1465</f>
        <v>2.2200000000000002</v>
      </c>
      <c r="C1465" s="2">
        <f>RSI!I1465</f>
        <v>42.358898069165335</v>
      </c>
      <c r="D1465" s="2">
        <f>MACD!E1465</f>
        <v>4.1327471630550949E-2</v>
      </c>
      <c r="E1465" s="2">
        <f>MACD!F1465</f>
        <v>9.8601431399946496E-2</v>
      </c>
      <c r="F1465" s="2">
        <f>'Moving Avg'!D1465</f>
        <v>2.2200000000000002</v>
      </c>
      <c r="G1465" s="2">
        <f>'Moving Avg'!F1465</f>
        <v>2.2889999999999993</v>
      </c>
      <c r="H1465" s="2">
        <f>'Moving Avg'!G1465</f>
        <v>2.3185999999999991</v>
      </c>
      <c r="I1465" s="2">
        <f>'Moving Avg'!H1465</f>
        <v>2.3214000000000037</v>
      </c>
      <c r="J1465" s="6" t="str">
        <f>OBV!F1465</f>
        <v>NEUTRAL</v>
      </c>
      <c r="K1465" s="6" t="str">
        <f>OBV!G1465</f>
        <v>NEUTRAL</v>
      </c>
      <c r="L1465" s="6" t="str">
        <f>OBV!H1465</f>
        <v>NEUTRAL</v>
      </c>
      <c r="M1465" s="8">
        <f t="shared" si="220"/>
        <v>25</v>
      </c>
      <c r="N1465" s="8">
        <f t="shared" si="221"/>
        <v>100</v>
      </c>
      <c r="O1465" s="8">
        <f t="shared" si="222"/>
        <v>0</v>
      </c>
      <c r="P1465" s="8">
        <f t="shared" si="223"/>
        <v>33</v>
      </c>
      <c r="Q1465" s="9">
        <f t="shared" si="224"/>
        <v>48.7</v>
      </c>
      <c r="R1465" s="9">
        <f t="shared" si="225"/>
        <v>33.25</v>
      </c>
      <c r="S1465" s="9">
        <f t="shared" si="226"/>
        <v>33.6</v>
      </c>
      <c r="T1465" s="9">
        <f t="shared" si="227"/>
        <v>39.5</v>
      </c>
      <c r="U1465" s="8">
        <f t="shared" si="228"/>
        <v>38.516666666666673</v>
      </c>
      <c r="V1465" s="8">
        <f t="shared" si="229"/>
        <v>38.762500000000003</v>
      </c>
    </row>
    <row r="1466" spans="1:22" ht="13.5" x14ac:dyDescent="0.25">
      <c r="A1466" s="3">
        <f>RSI!A1466</f>
        <v>44449</v>
      </c>
      <c r="B1466" s="2">
        <f>RSI!B1466</f>
        <v>2.2200000000000002</v>
      </c>
      <c r="C1466" s="2">
        <f>RSI!I1466</f>
        <v>42.358898069165328</v>
      </c>
      <c r="D1466" s="2">
        <f>MACD!E1466</f>
        <v>2.9711242090728618E-2</v>
      </c>
      <c r="E1466" s="2">
        <f>MACD!F1466</f>
        <v>8.482339353810292E-2</v>
      </c>
      <c r="F1466" s="2">
        <f>'Moving Avg'!D1466</f>
        <v>2.2200000000000002</v>
      </c>
      <c r="G1466" s="2">
        <f>'Moving Avg'!F1466</f>
        <v>2.2734999999999994</v>
      </c>
      <c r="H1466" s="2">
        <f>'Moving Avg'!G1466</f>
        <v>2.3183999999999996</v>
      </c>
      <c r="I1466" s="2">
        <f>'Moving Avg'!H1466</f>
        <v>2.3207500000000039</v>
      </c>
      <c r="J1466" s="6" t="str">
        <f>OBV!F1466</f>
        <v>NEUTRAL</v>
      </c>
      <c r="K1466" s="6" t="str">
        <f>OBV!G1466</f>
        <v>NEUTRAL</v>
      </c>
      <c r="L1466" s="6" t="str">
        <f>OBV!H1466</f>
        <v>NEUTRAL</v>
      </c>
      <c r="M1466" s="8">
        <f t="shared" si="220"/>
        <v>25</v>
      </c>
      <c r="N1466" s="8">
        <f t="shared" si="221"/>
        <v>100</v>
      </c>
      <c r="O1466" s="8">
        <f t="shared" si="222"/>
        <v>0</v>
      </c>
      <c r="P1466" s="8">
        <f t="shared" si="223"/>
        <v>33</v>
      </c>
      <c r="Q1466" s="9">
        <f t="shared" si="224"/>
        <v>48.7</v>
      </c>
      <c r="R1466" s="9">
        <f t="shared" si="225"/>
        <v>33.25</v>
      </c>
      <c r="S1466" s="9">
        <f t="shared" si="226"/>
        <v>33.6</v>
      </c>
      <c r="T1466" s="9">
        <f t="shared" si="227"/>
        <v>39.5</v>
      </c>
      <c r="U1466" s="8">
        <f t="shared" si="228"/>
        <v>38.516666666666673</v>
      </c>
      <c r="V1466" s="8">
        <f t="shared" si="229"/>
        <v>38.762500000000003</v>
      </c>
    </row>
    <row r="1467" spans="1:22" ht="13.5" x14ac:dyDescent="0.25">
      <c r="A1467" s="3">
        <f>RSI!A1467</f>
        <v>44452</v>
      </c>
      <c r="B1467" s="2">
        <f>RSI!B1467</f>
        <v>2.2200000000000002</v>
      </c>
      <c r="C1467" s="2">
        <f>RSI!I1467</f>
        <v>42.358898069165342</v>
      </c>
      <c r="D1467" s="2">
        <f>MACD!E1467</f>
        <v>2.027161789752574E-2</v>
      </c>
      <c r="E1467" s="2">
        <f>MACD!F1467</f>
        <v>7.1913038409987487E-2</v>
      </c>
      <c r="F1467" s="2">
        <f>'Moving Avg'!D1467</f>
        <v>2.2200000000000002</v>
      </c>
      <c r="G1467" s="2">
        <f>'Moving Avg'!F1467</f>
        <v>2.2509999999999994</v>
      </c>
      <c r="H1467" s="2">
        <f>'Moving Avg'!G1467</f>
        <v>2.3181999999999992</v>
      </c>
      <c r="I1467" s="2">
        <f>'Moving Avg'!H1467</f>
        <v>2.3201000000000045</v>
      </c>
      <c r="J1467" s="6" t="str">
        <f>OBV!F1467</f>
        <v>NEUTRAL</v>
      </c>
      <c r="K1467" s="6" t="str">
        <f>OBV!G1467</f>
        <v>NEUTRAL</v>
      </c>
      <c r="L1467" s="6" t="str">
        <f>OBV!H1467</f>
        <v>NEUTRAL</v>
      </c>
      <c r="M1467" s="8">
        <f t="shared" si="220"/>
        <v>25</v>
      </c>
      <c r="N1467" s="8">
        <f t="shared" si="221"/>
        <v>100</v>
      </c>
      <c r="O1467" s="8">
        <f t="shared" si="222"/>
        <v>0</v>
      </c>
      <c r="P1467" s="8">
        <f t="shared" si="223"/>
        <v>33</v>
      </c>
      <c r="Q1467" s="9">
        <f t="shared" si="224"/>
        <v>48.7</v>
      </c>
      <c r="R1467" s="9">
        <f t="shared" si="225"/>
        <v>33.25</v>
      </c>
      <c r="S1467" s="9">
        <f t="shared" si="226"/>
        <v>33.6</v>
      </c>
      <c r="T1467" s="9">
        <f t="shared" si="227"/>
        <v>39.5</v>
      </c>
      <c r="U1467" s="8">
        <f t="shared" si="228"/>
        <v>38.516666666666673</v>
      </c>
      <c r="V1467" s="8">
        <f t="shared" si="229"/>
        <v>38.762500000000003</v>
      </c>
    </row>
    <row r="1468" spans="1:22" ht="13.5" x14ac:dyDescent="0.25">
      <c r="A1468" s="3">
        <f>RSI!A1468</f>
        <v>44453</v>
      </c>
      <c r="B1468" s="2">
        <f>RSI!B1468</f>
        <v>2.2200000000000002</v>
      </c>
      <c r="C1468" s="2">
        <f>RSI!I1468</f>
        <v>42.358898069165342</v>
      </c>
      <c r="D1468" s="2">
        <f>MACD!E1468</f>
        <v>1.2644885348463308E-2</v>
      </c>
      <c r="E1468" s="2">
        <f>MACD!F1468</f>
        <v>6.0059407797682658E-2</v>
      </c>
      <c r="F1468" s="2">
        <f>'Moving Avg'!D1468</f>
        <v>2.2200000000000002</v>
      </c>
      <c r="G1468" s="2">
        <f>'Moving Avg'!F1468</f>
        <v>2.2344999999999997</v>
      </c>
      <c r="H1468" s="2">
        <f>'Moving Avg'!G1468</f>
        <v>2.3179999999999992</v>
      </c>
      <c r="I1468" s="2">
        <f>'Moving Avg'!H1468</f>
        <v>2.3190000000000044</v>
      </c>
      <c r="J1468" s="6" t="str">
        <f>OBV!F1468</f>
        <v>NEUTRAL</v>
      </c>
      <c r="K1468" s="6" t="str">
        <f>OBV!G1468</f>
        <v>NEUTRAL</v>
      </c>
      <c r="L1468" s="6" t="str">
        <f>OBV!H1468</f>
        <v>NEUTRAL</v>
      </c>
      <c r="M1468" s="8">
        <f t="shared" si="220"/>
        <v>25</v>
      </c>
      <c r="N1468" s="8">
        <f t="shared" si="221"/>
        <v>100</v>
      </c>
      <c r="O1468" s="8">
        <f t="shared" si="222"/>
        <v>0</v>
      </c>
      <c r="P1468" s="8">
        <f t="shared" si="223"/>
        <v>33</v>
      </c>
      <c r="Q1468" s="9">
        <f t="shared" si="224"/>
        <v>48.7</v>
      </c>
      <c r="R1468" s="9">
        <f t="shared" si="225"/>
        <v>33.25</v>
      </c>
      <c r="S1468" s="9">
        <f t="shared" si="226"/>
        <v>33.6</v>
      </c>
      <c r="T1468" s="9">
        <f t="shared" si="227"/>
        <v>39.5</v>
      </c>
      <c r="U1468" s="8">
        <f t="shared" si="228"/>
        <v>38.516666666666673</v>
      </c>
      <c r="V1468" s="8">
        <f t="shared" si="229"/>
        <v>38.762500000000003</v>
      </c>
    </row>
    <row r="1469" spans="1:22" ht="13.5" x14ac:dyDescent="0.25">
      <c r="A1469" s="3">
        <f>RSI!A1469</f>
        <v>44454</v>
      </c>
      <c r="B1469" s="2">
        <f>RSI!B1469</f>
        <v>2.2200000000000002</v>
      </c>
      <c r="C1469" s="2">
        <f>RSI!I1469</f>
        <v>42.358898069165335</v>
      </c>
      <c r="D1469" s="2">
        <f>MACD!E1469</f>
        <v>6.5254238316940771E-3</v>
      </c>
      <c r="E1469" s="2">
        <f>MACD!F1469</f>
        <v>4.9352611004484945E-2</v>
      </c>
      <c r="F1469" s="2">
        <f>'Moving Avg'!D1469</f>
        <v>2.2200000000000002</v>
      </c>
      <c r="G1469" s="2">
        <f>'Moving Avg'!F1469</f>
        <v>2.2234999999999996</v>
      </c>
      <c r="H1469" s="2">
        <f>'Moving Avg'!G1469</f>
        <v>2.3177999999999996</v>
      </c>
      <c r="I1469" s="2">
        <f>'Moving Avg'!H1469</f>
        <v>2.3179000000000047</v>
      </c>
      <c r="J1469" s="6" t="str">
        <f>OBV!F1469</f>
        <v>NEUTRAL</v>
      </c>
      <c r="K1469" s="6" t="str">
        <f>OBV!G1469</f>
        <v>NEUTRAL</v>
      </c>
      <c r="L1469" s="6" t="str">
        <f>OBV!H1469</f>
        <v>NEUTRAL</v>
      </c>
      <c r="M1469" s="8">
        <f t="shared" si="220"/>
        <v>25</v>
      </c>
      <c r="N1469" s="8">
        <f t="shared" si="221"/>
        <v>100</v>
      </c>
      <c r="O1469" s="8">
        <f t="shared" si="222"/>
        <v>0</v>
      </c>
      <c r="P1469" s="8">
        <f t="shared" si="223"/>
        <v>33</v>
      </c>
      <c r="Q1469" s="9">
        <f t="shared" si="224"/>
        <v>48.7</v>
      </c>
      <c r="R1469" s="9">
        <f t="shared" si="225"/>
        <v>33.25</v>
      </c>
      <c r="S1469" s="9">
        <f t="shared" si="226"/>
        <v>33.6</v>
      </c>
      <c r="T1469" s="9">
        <f t="shared" si="227"/>
        <v>39.5</v>
      </c>
      <c r="U1469" s="8">
        <f t="shared" si="228"/>
        <v>38.516666666666673</v>
      </c>
      <c r="V1469" s="8">
        <f t="shared" si="229"/>
        <v>38.762500000000003</v>
      </c>
    </row>
    <row r="1470" spans="1:22" ht="13.5" x14ac:dyDescent="0.25">
      <c r="A1470" s="3">
        <f>RSI!A1470</f>
        <v>44455</v>
      </c>
      <c r="B1470" s="2">
        <f>RSI!B1470</f>
        <v>2.2200000000000002</v>
      </c>
      <c r="C1470" s="2">
        <f>RSI!I1470</f>
        <v>42.358898069165342</v>
      </c>
      <c r="D1470" s="2">
        <f>MACD!E1470</f>
        <v>1.6566101210431228E-3</v>
      </c>
      <c r="E1470" s="2">
        <f>MACD!F1470</f>
        <v>3.9813410827796582E-2</v>
      </c>
      <c r="F1470" s="2">
        <f>'Moving Avg'!D1470</f>
        <v>2.2200000000000002</v>
      </c>
      <c r="G1470" s="2">
        <f>'Moving Avg'!F1470</f>
        <v>2.2159999999999993</v>
      </c>
      <c r="H1470" s="2">
        <f>'Moving Avg'!G1470</f>
        <v>2.3175999999999992</v>
      </c>
      <c r="I1470" s="2">
        <f>'Moving Avg'!H1470</f>
        <v>2.3168000000000051</v>
      </c>
      <c r="J1470" s="6" t="str">
        <f>OBV!F1470</f>
        <v>NEUTRAL</v>
      </c>
      <c r="K1470" s="6" t="str">
        <f>OBV!G1470</f>
        <v>NEUTRAL</v>
      </c>
      <c r="L1470" s="6" t="str">
        <f>OBV!H1470</f>
        <v>NEUTRAL</v>
      </c>
      <c r="M1470" s="8">
        <f t="shared" si="220"/>
        <v>25</v>
      </c>
      <c r="N1470" s="8">
        <f t="shared" si="221"/>
        <v>100</v>
      </c>
      <c r="O1470" s="8">
        <f t="shared" si="222"/>
        <v>0</v>
      </c>
      <c r="P1470" s="8">
        <f t="shared" si="223"/>
        <v>33</v>
      </c>
      <c r="Q1470" s="9">
        <f t="shared" si="224"/>
        <v>48.7</v>
      </c>
      <c r="R1470" s="9">
        <f t="shared" si="225"/>
        <v>33.25</v>
      </c>
      <c r="S1470" s="9">
        <f t="shared" si="226"/>
        <v>33.6</v>
      </c>
      <c r="T1470" s="9">
        <f t="shared" si="227"/>
        <v>39.5</v>
      </c>
      <c r="U1470" s="8">
        <f t="shared" si="228"/>
        <v>38.516666666666673</v>
      </c>
      <c r="V1470" s="8">
        <f t="shared" si="229"/>
        <v>38.762500000000003</v>
      </c>
    </row>
    <row r="1471" spans="1:22" ht="13.5" x14ac:dyDescent="0.25">
      <c r="A1471" s="3">
        <f>RSI!A1471</f>
        <v>44456</v>
      </c>
      <c r="B1471" s="2">
        <f>RSI!B1471</f>
        <v>2.2200000000000002</v>
      </c>
      <c r="C1471" s="2">
        <f>RSI!I1471</f>
        <v>42.358898069165342</v>
      </c>
      <c r="D1471" s="2">
        <f>MACD!E1471</f>
        <v>-2.1768662633245839E-3</v>
      </c>
      <c r="E1471" s="2">
        <f>MACD!F1471</f>
        <v>3.1415355409572347E-2</v>
      </c>
      <c r="F1471" s="2">
        <f>'Moving Avg'!D1471</f>
        <v>2.2200000000000002</v>
      </c>
      <c r="G1471" s="2">
        <f>'Moving Avg'!F1471</f>
        <v>2.2134999999999994</v>
      </c>
      <c r="H1471" s="2">
        <f>'Moving Avg'!G1471</f>
        <v>2.3173999999999997</v>
      </c>
      <c r="I1471" s="2">
        <f>'Moving Avg'!H1471</f>
        <v>2.315700000000005</v>
      </c>
      <c r="J1471" s="6" t="str">
        <f>OBV!F1471</f>
        <v>NEUTRAL</v>
      </c>
      <c r="K1471" s="6" t="str">
        <f>OBV!G1471</f>
        <v>NEUTRAL</v>
      </c>
      <c r="L1471" s="6" t="str">
        <f>OBV!H1471</f>
        <v>NEUTRAL</v>
      </c>
      <c r="M1471" s="8">
        <f t="shared" si="220"/>
        <v>25</v>
      </c>
      <c r="N1471" s="8">
        <f t="shared" si="221"/>
        <v>100</v>
      </c>
      <c r="O1471" s="8">
        <f t="shared" si="222"/>
        <v>0</v>
      </c>
      <c r="P1471" s="8">
        <f t="shared" si="223"/>
        <v>33</v>
      </c>
      <c r="Q1471" s="9">
        <f t="shared" si="224"/>
        <v>48.7</v>
      </c>
      <c r="R1471" s="9">
        <f t="shared" si="225"/>
        <v>33.25</v>
      </c>
      <c r="S1471" s="9">
        <f t="shared" si="226"/>
        <v>33.6</v>
      </c>
      <c r="T1471" s="9">
        <f t="shared" si="227"/>
        <v>39.5</v>
      </c>
      <c r="U1471" s="8">
        <f t="shared" si="228"/>
        <v>38.516666666666673</v>
      </c>
      <c r="V1471" s="8">
        <f t="shared" si="229"/>
        <v>38.762500000000003</v>
      </c>
    </row>
    <row r="1472" spans="1:22" ht="13.5" x14ac:dyDescent="0.25">
      <c r="A1472" s="3">
        <f>RSI!A1472</f>
        <v>44459</v>
      </c>
      <c r="B1472" s="2">
        <f>RSI!B1472</f>
        <v>2.2000000000000002</v>
      </c>
      <c r="C1472" s="2">
        <f>RSI!I1472</f>
        <v>39.573172047110155</v>
      </c>
      <c r="D1472" s="2">
        <f>MACD!E1472</f>
        <v>-3.6740131027768186E-3</v>
      </c>
      <c r="E1472" s="2">
        <f>MACD!F1472</f>
        <v>2.4397481707102514E-2</v>
      </c>
      <c r="F1472" s="2">
        <f>'Moving Avg'!D1472</f>
        <v>2.2160000000000002</v>
      </c>
      <c r="G1472" s="2">
        <f>'Moving Avg'!F1472</f>
        <v>2.2149999999999999</v>
      </c>
      <c r="H1472" s="2">
        <f>'Moving Avg'!G1472</f>
        <v>2.3163999999999998</v>
      </c>
      <c r="I1472" s="2">
        <f>'Moving Avg'!H1472</f>
        <v>2.3145000000000047</v>
      </c>
      <c r="J1472" s="6" t="str">
        <f>OBV!F1472</f>
        <v>BEARISH</v>
      </c>
      <c r="K1472" s="6" t="str">
        <f>OBV!G1472</f>
        <v>STRONG</v>
      </c>
      <c r="L1472" s="6" t="str">
        <f>OBV!H1472</f>
        <v>CONFIRMED BEARISH</v>
      </c>
      <c r="M1472" s="8">
        <f t="shared" si="220"/>
        <v>25</v>
      </c>
      <c r="N1472" s="8">
        <f t="shared" si="221"/>
        <v>100</v>
      </c>
      <c r="O1472" s="8">
        <f t="shared" si="222"/>
        <v>0</v>
      </c>
      <c r="P1472" s="8">
        <f t="shared" si="223"/>
        <v>33</v>
      </c>
      <c r="Q1472" s="9">
        <f t="shared" si="224"/>
        <v>48.7</v>
      </c>
      <c r="R1472" s="9">
        <f t="shared" si="225"/>
        <v>33.25</v>
      </c>
      <c r="S1472" s="9">
        <f t="shared" si="226"/>
        <v>33.6</v>
      </c>
      <c r="T1472" s="9">
        <f t="shared" si="227"/>
        <v>39.5</v>
      </c>
      <c r="U1472" s="8">
        <f t="shared" si="228"/>
        <v>38.516666666666673</v>
      </c>
      <c r="V1472" s="8">
        <f t="shared" si="229"/>
        <v>38.762500000000003</v>
      </c>
    </row>
    <row r="1473" spans="1:22" ht="13.5" x14ac:dyDescent="0.25">
      <c r="A1473" s="3">
        <f>RSI!A1473</f>
        <v>44460</v>
      </c>
      <c r="B1473" s="2">
        <f>RSI!B1473</f>
        <v>2.2000000000000002</v>
      </c>
      <c r="C1473" s="2">
        <f>RSI!I1473</f>
        <v>39.573172047110155</v>
      </c>
      <c r="D1473" s="2">
        <f>MACD!E1473</f>
        <v>-4.577202072686859E-3</v>
      </c>
      <c r="E1473" s="2">
        <f>MACD!F1473</f>
        <v>1.8602544951144641E-2</v>
      </c>
      <c r="F1473" s="2">
        <f>'Moving Avg'!D1473</f>
        <v>2.2119999999999997</v>
      </c>
      <c r="G1473" s="2">
        <f>'Moving Avg'!F1473</f>
        <v>2.2120000000000002</v>
      </c>
      <c r="H1473" s="2">
        <f>'Moving Avg'!G1473</f>
        <v>2.3153999999999995</v>
      </c>
      <c r="I1473" s="2">
        <f>'Moving Avg'!H1473</f>
        <v>2.3129500000000043</v>
      </c>
      <c r="J1473" s="6" t="str">
        <f>OBV!F1473</f>
        <v>BEARISH</v>
      </c>
      <c r="K1473" s="6" t="str">
        <f>OBV!G1473</f>
        <v>STRONG</v>
      </c>
      <c r="L1473" s="6" t="str">
        <f>OBV!H1473</f>
        <v>CONFIRMED BEARISH</v>
      </c>
      <c r="M1473" s="8">
        <f t="shared" si="220"/>
        <v>25</v>
      </c>
      <c r="N1473" s="8">
        <f t="shared" si="221"/>
        <v>100</v>
      </c>
      <c r="O1473" s="8">
        <f t="shared" si="222"/>
        <v>0</v>
      </c>
      <c r="P1473" s="8">
        <f t="shared" si="223"/>
        <v>33</v>
      </c>
      <c r="Q1473" s="9">
        <f t="shared" si="224"/>
        <v>48.7</v>
      </c>
      <c r="R1473" s="9">
        <f t="shared" si="225"/>
        <v>33.25</v>
      </c>
      <c r="S1473" s="9">
        <f t="shared" si="226"/>
        <v>33.6</v>
      </c>
      <c r="T1473" s="9">
        <f t="shared" si="227"/>
        <v>39.5</v>
      </c>
      <c r="U1473" s="8">
        <f t="shared" si="228"/>
        <v>38.516666666666673</v>
      </c>
      <c r="V1473" s="8">
        <f t="shared" si="229"/>
        <v>38.762500000000003</v>
      </c>
    </row>
    <row r="1474" spans="1:22" ht="13.5" x14ac:dyDescent="0.25">
      <c r="A1474" s="3">
        <f>RSI!A1474</f>
        <v>44461</v>
      </c>
      <c r="B1474" s="2">
        <f>RSI!B1474</f>
        <v>2.15</v>
      </c>
      <c r="C1474" s="2">
        <f>RSI!I1474</f>
        <v>33.235799318091367</v>
      </c>
      <c r="D1474" s="2">
        <f>MACD!E1474</f>
        <v>-1.3010429799078516E-3</v>
      </c>
      <c r="E1474" s="2">
        <f>MACD!F1474</f>
        <v>1.4621827364934142E-2</v>
      </c>
      <c r="F1474" s="2">
        <f>'Moving Avg'!D1474</f>
        <v>2.198</v>
      </c>
      <c r="G1474" s="2">
        <f>'Moving Avg'!F1474</f>
        <v>2.2115</v>
      </c>
      <c r="H1474" s="2">
        <f>'Moving Avg'!G1474</f>
        <v>2.3133999999999997</v>
      </c>
      <c r="I1474" s="2">
        <f>'Moving Avg'!H1474</f>
        <v>2.3111500000000045</v>
      </c>
      <c r="J1474" s="6" t="str">
        <f>OBV!F1474</f>
        <v>BEARISH</v>
      </c>
      <c r="K1474" s="6" t="str">
        <f>OBV!G1474</f>
        <v>STRONG</v>
      </c>
      <c r="L1474" s="6" t="str">
        <f>OBV!H1474</f>
        <v>CONFIRMED BEARISH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45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29.45</v>
      </c>
      <c r="R1474" s="9">
        <f t="shared" si="225"/>
        <v>22.25</v>
      </c>
      <c r="S1474" s="9">
        <f t="shared" si="226"/>
        <v>25.35</v>
      </c>
      <c r="T1474" s="9">
        <f t="shared" si="227"/>
        <v>25.75</v>
      </c>
      <c r="U1474" s="8">
        <f t="shared" si="228"/>
        <v>25.683333333333337</v>
      </c>
      <c r="V1474" s="8">
        <f t="shared" si="229"/>
        <v>25.700000000000003</v>
      </c>
    </row>
    <row r="1475" spans="1:22" ht="13.5" x14ac:dyDescent="0.25">
      <c r="A1475" s="3">
        <f>RSI!A1475</f>
        <v>44462</v>
      </c>
      <c r="B1475" s="2">
        <f>RSI!B1475</f>
        <v>2.2400000000000002</v>
      </c>
      <c r="C1475" s="2">
        <f>RSI!I1475</f>
        <v>49.051737357543843</v>
      </c>
      <c r="D1475" s="2">
        <f>MACD!E1475</f>
        <v>-4.5883708362213227E-3</v>
      </c>
      <c r="E1475" s="2">
        <f>MACD!F1475</f>
        <v>1.077978772470305E-2</v>
      </c>
      <c r="F1475" s="2">
        <f>'Moving Avg'!D1475</f>
        <v>2.202</v>
      </c>
      <c r="G1475" s="2">
        <f>'Moving Avg'!F1475</f>
        <v>2.2155</v>
      </c>
      <c r="H1475" s="2">
        <f>'Moving Avg'!G1475</f>
        <v>2.3131999999999997</v>
      </c>
      <c r="I1475" s="2">
        <f>'Moving Avg'!H1475</f>
        <v>2.309450000000004</v>
      </c>
      <c r="J1475" s="6" t="str">
        <f>OBV!F1475</f>
        <v>BEARISH</v>
      </c>
      <c r="K1475" s="6" t="str">
        <f>OBV!G1475</f>
        <v>STRONG</v>
      </c>
      <c r="L1475" s="6" t="str">
        <f>OBV!H1475</f>
        <v>BEARISH DIVERGENCE</v>
      </c>
      <c r="M1475" s="8">
        <f t="shared" si="230"/>
        <v>25</v>
      </c>
      <c r="N1475" s="8">
        <f t="shared" si="231"/>
        <v>45</v>
      </c>
      <c r="O1475" s="8">
        <f t="shared" si="232"/>
        <v>0</v>
      </c>
      <c r="P1475" s="8">
        <f t="shared" si="233"/>
        <v>33</v>
      </c>
      <c r="Q1475" s="9">
        <f t="shared" ref="Q1475:Q1538" si="234">0.35*M1475+N1475*0.35+O1475*0.15+P1475*0.15</f>
        <v>29.45</v>
      </c>
      <c r="R1475" s="9">
        <f t="shared" ref="R1475:R1538" si="235">M1475*0.2+N1475*0.2+O1475*0.35+P1475*0.25</f>
        <v>22.25</v>
      </c>
      <c r="S1475" s="9">
        <f t="shared" ref="S1475:S1538" si="236">M1475*0.15+N1475*0.15+O1475*0.25+P1475*0.45</f>
        <v>25.35</v>
      </c>
      <c r="T1475" s="9">
        <f t="shared" ref="T1475:T1538" si="237">0.25*SUM(M1475:P1475)</f>
        <v>25.75</v>
      </c>
      <c r="U1475" s="8">
        <f t="shared" ref="U1475:U1538" si="238">SUM(Q1475:S1475)/3</f>
        <v>25.683333333333337</v>
      </c>
      <c r="V1475" s="8">
        <f t="shared" ref="V1475:V1538" si="239">SUM(Q1475:T1475)/4</f>
        <v>25.700000000000003</v>
      </c>
    </row>
    <row r="1476" spans="1:22" ht="13.5" x14ac:dyDescent="0.25">
      <c r="A1476" s="3">
        <f>RSI!A1476</f>
        <v>44463</v>
      </c>
      <c r="B1476" s="2">
        <f>RSI!B1476</f>
        <v>2.2400000000000002</v>
      </c>
      <c r="C1476" s="2">
        <f>RSI!I1476</f>
        <v>49.051737357543843</v>
      </c>
      <c r="D1476" s="2">
        <f>MACD!E1476</f>
        <v>-7.3395437055698842E-3</v>
      </c>
      <c r="E1476" s="2">
        <f>MACD!F1476</f>
        <v>7.155921438648463E-3</v>
      </c>
      <c r="F1476" s="2">
        <f>'Moving Avg'!D1476</f>
        <v>2.2060000000000004</v>
      </c>
      <c r="G1476" s="2">
        <f>'Moving Avg'!F1476</f>
        <v>2.2165000000000004</v>
      </c>
      <c r="H1476" s="2">
        <f>'Moving Avg'!G1476</f>
        <v>2.3129999999999997</v>
      </c>
      <c r="I1476" s="2">
        <f>'Moving Avg'!H1476</f>
        <v>2.3079500000000039</v>
      </c>
      <c r="J1476" s="6" t="str">
        <f>OBV!F1476</f>
        <v>BEARISH</v>
      </c>
      <c r="K1476" s="6" t="str">
        <f>OBV!G1476</f>
        <v>STRONG</v>
      </c>
      <c r="L1476" s="6" t="str">
        <f>OBV!H1476</f>
        <v>BEARISH DIVERGENCE</v>
      </c>
      <c r="M1476" s="8">
        <f t="shared" si="230"/>
        <v>25</v>
      </c>
      <c r="N1476" s="8">
        <f t="shared" si="231"/>
        <v>45</v>
      </c>
      <c r="O1476" s="8">
        <f t="shared" si="232"/>
        <v>0</v>
      </c>
      <c r="P1476" s="8">
        <f t="shared" si="233"/>
        <v>33</v>
      </c>
      <c r="Q1476" s="9">
        <f t="shared" si="234"/>
        <v>29.45</v>
      </c>
      <c r="R1476" s="9">
        <f t="shared" si="235"/>
        <v>22.25</v>
      </c>
      <c r="S1476" s="9">
        <f t="shared" si="236"/>
        <v>25.35</v>
      </c>
      <c r="T1476" s="9">
        <f t="shared" si="237"/>
        <v>25.75</v>
      </c>
      <c r="U1476" s="8">
        <f t="shared" si="238"/>
        <v>25.683333333333337</v>
      </c>
      <c r="V1476" s="8">
        <f t="shared" si="239"/>
        <v>25.700000000000003</v>
      </c>
    </row>
    <row r="1477" spans="1:22" ht="13.5" x14ac:dyDescent="0.25">
      <c r="A1477" s="3">
        <f>RSI!A1477</f>
        <v>44466</v>
      </c>
      <c r="B1477" s="2">
        <f>RSI!B1477</f>
        <v>2.2400000000000002</v>
      </c>
      <c r="C1477" s="2">
        <f>RSI!I1477</f>
        <v>49.05173735754385</v>
      </c>
      <c r="D1477" s="2">
        <f>MACD!E1477</f>
        <v>-9.6392997290704052E-3</v>
      </c>
      <c r="E1477" s="2">
        <f>MACD!F1477</f>
        <v>3.7968772051046899E-3</v>
      </c>
      <c r="F1477" s="2">
        <f>'Moving Avg'!D1477</f>
        <v>2.214</v>
      </c>
      <c r="G1477" s="2">
        <f>'Moving Avg'!F1477</f>
        <v>2.2175000000000002</v>
      </c>
      <c r="H1477" s="2">
        <f>'Moving Avg'!G1477</f>
        <v>2.3127999999999993</v>
      </c>
      <c r="I1477" s="2">
        <f>'Moving Avg'!H1477</f>
        <v>2.3064500000000039</v>
      </c>
      <c r="J1477" s="6" t="str">
        <f>OBV!F1477</f>
        <v>BEARISH</v>
      </c>
      <c r="K1477" s="6" t="str">
        <f>OBV!G1477</f>
        <v>NEUTRAL</v>
      </c>
      <c r="L1477" s="6" t="str">
        <f>OBV!H1477</f>
        <v>BEARISH DIVERGENCE</v>
      </c>
      <c r="M1477" s="8">
        <f t="shared" si="230"/>
        <v>25</v>
      </c>
      <c r="N1477" s="8">
        <f t="shared" si="231"/>
        <v>45</v>
      </c>
      <c r="O1477" s="8">
        <f t="shared" si="232"/>
        <v>0</v>
      </c>
      <c r="P1477" s="8">
        <f t="shared" si="233"/>
        <v>16.5</v>
      </c>
      <c r="Q1477" s="9">
        <f t="shared" si="234"/>
        <v>26.975000000000001</v>
      </c>
      <c r="R1477" s="9">
        <f t="shared" si="235"/>
        <v>18.125</v>
      </c>
      <c r="S1477" s="9">
        <f t="shared" si="236"/>
        <v>17.925000000000001</v>
      </c>
      <c r="T1477" s="9">
        <f t="shared" si="237"/>
        <v>21.625</v>
      </c>
      <c r="U1477" s="8">
        <f t="shared" si="238"/>
        <v>21.008333333333336</v>
      </c>
      <c r="V1477" s="8">
        <f t="shared" si="239"/>
        <v>21.162500000000001</v>
      </c>
    </row>
    <row r="1478" spans="1:22" ht="13.5" x14ac:dyDescent="0.25">
      <c r="A1478" s="3">
        <f>RSI!A1478</f>
        <v>44467</v>
      </c>
      <c r="B1478" s="2">
        <f>RSI!B1478</f>
        <v>2.2400000000000002</v>
      </c>
      <c r="C1478" s="2">
        <f>RSI!I1478</f>
        <v>49.05173735754385</v>
      </c>
      <c r="D1478" s="2">
        <f>MACD!E1478</f>
        <v>-1.1559173539743561E-2</v>
      </c>
      <c r="E1478" s="2">
        <f>MACD!F1478</f>
        <v>7.2566705613503991E-4</v>
      </c>
      <c r="F1478" s="2">
        <f>'Moving Avg'!D1478</f>
        <v>2.2220000000000004</v>
      </c>
      <c r="G1478" s="2">
        <f>'Moving Avg'!F1478</f>
        <v>2.2185000000000001</v>
      </c>
      <c r="H1478" s="2">
        <f>'Moving Avg'!G1478</f>
        <v>2.3125999999999993</v>
      </c>
      <c r="I1478" s="2">
        <f>'Moving Avg'!H1478</f>
        <v>2.3055000000000034</v>
      </c>
      <c r="J1478" s="6" t="str">
        <f>OBV!F1478</f>
        <v>BEARISH</v>
      </c>
      <c r="K1478" s="6" t="str">
        <f>OBV!G1478</f>
        <v>NEUTRAL</v>
      </c>
      <c r="L1478" s="6" t="str">
        <f>OBV!H1478</f>
        <v>BEARISH DIVERGENCE</v>
      </c>
      <c r="M1478" s="8">
        <f t="shared" si="230"/>
        <v>25</v>
      </c>
      <c r="N1478" s="8">
        <f t="shared" si="231"/>
        <v>45</v>
      </c>
      <c r="O1478" s="8">
        <f t="shared" si="232"/>
        <v>0</v>
      </c>
      <c r="P1478" s="8">
        <f t="shared" si="233"/>
        <v>16.5</v>
      </c>
      <c r="Q1478" s="9">
        <f t="shared" si="234"/>
        <v>26.975000000000001</v>
      </c>
      <c r="R1478" s="9">
        <f t="shared" si="235"/>
        <v>18.125</v>
      </c>
      <c r="S1478" s="9">
        <f t="shared" si="236"/>
        <v>17.925000000000001</v>
      </c>
      <c r="T1478" s="9">
        <f t="shared" si="237"/>
        <v>21.625</v>
      </c>
      <c r="U1478" s="8">
        <f t="shared" si="238"/>
        <v>21.008333333333336</v>
      </c>
      <c r="V1478" s="8">
        <f t="shared" si="239"/>
        <v>21.162500000000001</v>
      </c>
    </row>
    <row r="1479" spans="1:22" ht="13.5" x14ac:dyDescent="0.25">
      <c r="A1479" s="3">
        <f>RSI!A1479</f>
        <v>44468</v>
      </c>
      <c r="B1479" s="2">
        <f>RSI!B1479</f>
        <v>2.2400000000000002</v>
      </c>
      <c r="C1479" s="2">
        <f>RSI!I1479</f>
        <v>49.051737357543843</v>
      </c>
      <c r="D1479" s="2">
        <f>MACD!E1479</f>
        <v>-1.3159539932268149E-2</v>
      </c>
      <c r="E1479" s="2">
        <f>MACD!F1479</f>
        <v>-2.0513743415455981E-3</v>
      </c>
      <c r="F1479" s="2">
        <f>'Moving Avg'!D1479</f>
        <v>2.2400000000000002</v>
      </c>
      <c r="G1479" s="2">
        <f>'Moving Avg'!F1479</f>
        <v>2.2195000000000005</v>
      </c>
      <c r="H1479" s="2">
        <f>'Moving Avg'!G1479</f>
        <v>2.3123999999999993</v>
      </c>
      <c r="I1479" s="2">
        <f>'Moving Avg'!H1479</f>
        <v>2.3046500000000036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  <c r="M1479" s="8">
        <f t="shared" si="230"/>
        <v>25</v>
      </c>
      <c r="N1479" s="8">
        <f t="shared" si="231"/>
        <v>45</v>
      </c>
      <c r="O1479" s="8">
        <f t="shared" si="232"/>
        <v>0</v>
      </c>
      <c r="P1479" s="8">
        <f t="shared" si="233"/>
        <v>83.5</v>
      </c>
      <c r="Q1479" s="9">
        <f t="shared" si="234"/>
        <v>37.024999999999999</v>
      </c>
      <c r="R1479" s="9">
        <f t="shared" si="235"/>
        <v>34.875</v>
      </c>
      <c r="S1479" s="9">
        <f t="shared" si="236"/>
        <v>48.075000000000003</v>
      </c>
      <c r="T1479" s="9">
        <f t="shared" si="237"/>
        <v>38.375</v>
      </c>
      <c r="U1479" s="8">
        <f t="shared" si="238"/>
        <v>39.991666666666667</v>
      </c>
      <c r="V1479" s="8">
        <f t="shared" si="239"/>
        <v>39.587500000000006</v>
      </c>
    </row>
    <row r="1480" spans="1:22" ht="13.5" x14ac:dyDescent="0.25">
      <c r="A1480" s="3">
        <f>RSI!A1480</f>
        <v>44469</v>
      </c>
      <c r="B1480" s="2">
        <f>RSI!B1480</f>
        <v>2.2400000000000002</v>
      </c>
      <c r="C1480" s="2">
        <f>RSI!I1480</f>
        <v>49.05173735754385</v>
      </c>
      <c r="D1480" s="2">
        <f>MACD!E1480</f>
        <v>-1.4491342206385038E-2</v>
      </c>
      <c r="E1480" s="2">
        <f>MACD!F1480</f>
        <v>-4.5393679145134865E-3</v>
      </c>
      <c r="F1480" s="2">
        <f>'Moving Avg'!D1480</f>
        <v>2.2400000000000002</v>
      </c>
      <c r="G1480" s="2">
        <f>'Moving Avg'!F1480</f>
        <v>2.2205000000000004</v>
      </c>
      <c r="H1480" s="2">
        <f>'Moving Avg'!G1480</f>
        <v>2.3121999999999989</v>
      </c>
      <c r="I1480" s="2">
        <f>'Moving Avg'!H1480</f>
        <v>2.3043000000000031</v>
      </c>
      <c r="J1480" s="6" t="str">
        <f>OBV!F1480</f>
        <v>NEUTRAL</v>
      </c>
      <c r="K1480" s="6" t="str">
        <f>OBV!G1480</f>
        <v>NEUTRAL</v>
      </c>
      <c r="L1480" s="6" t="str">
        <f>OBV!H1480</f>
        <v>NEUTRAL</v>
      </c>
      <c r="M1480" s="8">
        <f t="shared" si="230"/>
        <v>25</v>
      </c>
      <c r="N1480" s="8">
        <f t="shared" si="231"/>
        <v>45</v>
      </c>
      <c r="O1480" s="8">
        <f t="shared" si="232"/>
        <v>0</v>
      </c>
      <c r="P1480" s="8">
        <f t="shared" si="233"/>
        <v>33</v>
      </c>
      <c r="Q1480" s="9">
        <f t="shared" si="234"/>
        <v>29.45</v>
      </c>
      <c r="R1480" s="9">
        <f t="shared" si="235"/>
        <v>22.25</v>
      </c>
      <c r="S1480" s="9">
        <f t="shared" si="236"/>
        <v>25.35</v>
      </c>
      <c r="T1480" s="9">
        <f t="shared" si="237"/>
        <v>25.75</v>
      </c>
      <c r="U1480" s="8">
        <f t="shared" si="238"/>
        <v>25.683333333333337</v>
      </c>
      <c r="V1480" s="8">
        <f t="shared" si="239"/>
        <v>25.700000000000003</v>
      </c>
    </row>
    <row r="1481" spans="1:22" ht="13.5" x14ac:dyDescent="0.25">
      <c r="A1481" s="3">
        <f>RSI!A1481</f>
        <v>44470</v>
      </c>
      <c r="B1481" s="2">
        <f>RSI!B1481</f>
        <v>2.2400000000000002</v>
      </c>
      <c r="C1481" s="2">
        <f>RSI!I1481</f>
        <v>49.051737357543843</v>
      </c>
      <c r="D1481" s="2">
        <f>MACD!E1481</f>
        <v>-1.5597553763526228E-2</v>
      </c>
      <c r="E1481" s="2">
        <f>MACD!F1481</f>
        <v>-6.751005084316036E-3</v>
      </c>
      <c r="F1481" s="2">
        <f>'Moving Avg'!D1481</f>
        <v>2.2400000000000002</v>
      </c>
      <c r="G1481" s="2">
        <f>'Moving Avg'!F1481</f>
        <v>2.2215000000000003</v>
      </c>
      <c r="H1481" s="2">
        <f>'Moving Avg'!G1481</f>
        <v>2.3119999999999989</v>
      </c>
      <c r="I1481" s="2">
        <f>'Moving Avg'!H1481</f>
        <v>2.3039500000000031</v>
      </c>
      <c r="J1481" s="6" t="str">
        <f>OBV!F1481</f>
        <v>NEUTRAL</v>
      </c>
      <c r="K1481" s="6" t="str">
        <f>OBV!G1481</f>
        <v>NEUTRAL</v>
      </c>
      <c r="L1481" s="6" t="str">
        <f>OBV!H1481</f>
        <v>NEUTRAL</v>
      </c>
      <c r="M1481" s="8">
        <f t="shared" si="230"/>
        <v>25</v>
      </c>
      <c r="N1481" s="8">
        <f t="shared" si="231"/>
        <v>45</v>
      </c>
      <c r="O1481" s="8">
        <f t="shared" si="232"/>
        <v>0</v>
      </c>
      <c r="P1481" s="8">
        <f t="shared" si="233"/>
        <v>33</v>
      </c>
      <c r="Q1481" s="9">
        <f t="shared" si="234"/>
        <v>29.45</v>
      </c>
      <c r="R1481" s="9">
        <f t="shared" si="235"/>
        <v>22.25</v>
      </c>
      <c r="S1481" s="9">
        <f t="shared" si="236"/>
        <v>25.35</v>
      </c>
      <c r="T1481" s="9">
        <f t="shared" si="237"/>
        <v>25.75</v>
      </c>
      <c r="U1481" s="8">
        <f t="shared" si="238"/>
        <v>25.683333333333337</v>
      </c>
      <c r="V1481" s="8">
        <f t="shared" si="239"/>
        <v>25.700000000000003</v>
      </c>
    </row>
    <row r="1482" spans="1:22" ht="13.5" x14ac:dyDescent="0.25">
      <c r="A1482" s="3">
        <f>RSI!A1482</f>
        <v>44473</v>
      </c>
      <c r="B1482" s="2">
        <f>RSI!B1482</f>
        <v>2.14</v>
      </c>
      <c r="C1482" s="2">
        <f>RSI!I1482</f>
        <v>34.012156236502221</v>
      </c>
      <c r="D1482" s="2">
        <f>MACD!E1482</f>
        <v>-1.2183929726945042E-2</v>
      </c>
      <c r="E1482" s="2">
        <f>MACD!F1482</f>
        <v>-7.8375900128418372E-3</v>
      </c>
      <c r="F1482" s="2">
        <f>'Moving Avg'!D1482</f>
        <v>2.2200000000000002</v>
      </c>
      <c r="G1482" s="2">
        <f>'Moving Avg'!F1482</f>
        <v>2.2175000000000002</v>
      </c>
      <c r="H1482" s="2">
        <f>'Moving Avg'!G1482</f>
        <v>2.3097999999999992</v>
      </c>
      <c r="I1482" s="2">
        <f>'Moving Avg'!H1482</f>
        <v>2.3028000000000031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  <c r="M1482" s="8">
        <f t="shared" si="230"/>
        <v>25</v>
      </c>
      <c r="N1482" s="8">
        <f t="shared" si="231"/>
        <v>45</v>
      </c>
      <c r="O1482" s="8">
        <f t="shared" si="232"/>
        <v>0</v>
      </c>
      <c r="P1482" s="8">
        <f t="shared" si="233"/>
        <v>16.5</v>
      </c>
      <c r="Q1482" s="9">
        <f t="shared" si="234"/>
        <v>26.975000000000001</v>
      </c>
      <c r="R1482" s="9">
        <f t="shared" si="235"/>
        <v>18.125</v>
      </c>
      <c r="S1482" s="9">
        <f t="shared" si="236"/>
        <v>17.925000000000001</v>
      </c>
      <c r="T1482" s="9">
        <f t="shared" si="237"/>
        <v>21.625</v>
      </c>
      <c r="U1482" s="8">
        <f t="shared" si="238"/>
        <v>21.008333333333336</v>
      </c>
      <c r="V1482" s="8">
        <f t="shared" si="239"/>
        <v>21.162500000000001</v>
      </c>
    </row>
    <row r="1483" spans="1:22" ht="13.5" x14ac:dyDescent="0.25">
      <c r="A1483" s="3">
        <f>RSI!A1483</f>
        <v>44474</v>
      </c>
      <c r="B1483" s="2">
        <f>RSI!B1483</f>
        <v>2.14</v>
      </c>
      <c r="C1483" s="2">
        <f>RSI!I1483</f>
        <v>34.012156236502221</v>
      </c>
      <c r="D1483" s="2">
        <f>MACD!E1483</f>
        <v>-8.6868290746155985E-3</v>
      </c>
      <c r="E1483" s="2">
        <f>MACD!F1483</f>
        <v>-8.0074378251965908E-3</v>
      </c>
      <c r="F1483" s="2">
        <f>'Moving Avg'!D1483</f>
        <v>2.2000000000000002</v>
      </c>
      <c r="G1483" s="2">
        <f>'Moving Avg'!F1483</f>
        <v>2.2135000000000007</v>
      </c>
      <c r="H1483" s="2">
        <f>'Moving Avg'!G1483</f>
        <v>2.307399999999999</v>
      </c>
      <c r="I1483" s="2">
        <f>'Moving Avg'!H1483</f>
        <v>2.3016500000000031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  <c r="M1483" s="8">
        <f t="shared" si="230"/>
        <v>25</v>
      </c>
      <c r="N1483" s="8">
        <f t="shared" si="231"/>
        <v>45</v>
      </c>
      <c r="O1483" s="8">
        <f t="shared" si="232"/>
        <v>0</v>
      </c>
      <c r="P1483" s="8">
        <f t="shared" si="233"/>
        <v>16.5</v>
      </c>
      <c r="Q1483" s="9">
        <f t="shared" si="234"/>
        <v>26.975000000000001</v>
      </c>
      <c r="R1483" s="9">
        <f t="shared" si="235"/>
        <v>18.125</v>
      </c>
      <c r="S1483" s="9">
        <f t="shared" si="236"/>
        <v>17.925000000000001</v>
      </c>
      <c r="T1483" s="9">
        <f t="shared" si="237"/>
        <v>21.625</v>
      </c>
      <c r="U1483" s="8">
        <f t="shared" si="238"/>
        <v>21.008333333333336</v>
      </c>
      <c r="V1483" s="8">
        <f t="shared" si="239"/>
        <v>21.162500000000001</v>
      </c>
    </row>
    <row r="1484" spans="1:22" ht="13.5" x14ac:dyDescent="0.25">
      <c r="A1484" s="3">
        <f>RSI!A1484</f>
        <v>44475</v>
      </c>
      <c r="B1484" s="2">
        <f>RSI!B1484</f>
        <v>2.14</v>
      </c>
      <c r="C1484" s="2">
        <f>RSI!I1484</f>
        <v>34.012156236502221</v>
      </c>
      <c r="D1484" s="2">
        <f>MACD!E1484</f>
        <v>-1.28564872065553E-2</v>
      </c>
      <c r="E1484" s="2">
        <f>MACD!F1484</f>
        <v>-8.9772477014683338E-3</v>
      </c>
      <c r="F1484" s="2">
        <f>'Moving Avg'!D1484</f>
        <v>2.1800000000000006</v>
      </c>
      <c r="G1484" s="2">
        <f>'Moving Avg'!F1484</f>
        <v>2.2095000000000007</v>
      </c>
      <c r="H1484" s="2">
        <f>'Moving Avg'!G1484</f>
        <v>2.3027999999999991</v>
      </c>
      <c r="I1484" s="2">
        <f>'Moving Avg'!H1484</f>
        <v>2.3005000000000031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25</v>
      </c>
      <c r="N1484" s="8">
        <f t="shared" si="231"/>
        <v>45</v>
      </c>
      <c r="O1484" s="8">
        <f t="shared" si="232"/>
        <v>0</v>
      </c>
      <c r="P1484" s="8">
        <f t="shared" si="233"/>
        <v>16.5</v>
      </c>
      <c r="Q1484" s="9">
        <f t="shared" si="234"/>
        <v>26.975000000000001</v>
      </c>
      <c r="R1484" s="9">
        <f t="shared" si="235"/>
        <v>18.125</v>
      </c>
      <c r="S1484" s="9">
        <f t="shared" si="236"/>
        <v>17.925000000000001</v>
      </c>
      <c r="T1484" s="9">
        <f t="shared" si="237"/>
        <v>21.625</v>
      </c>
      <c r="U1484" s="8">
        <f t="shared" si="238"/>
        <v>21.008333333333336</v>
      </c>
      <c r="V1484" s="8">
        <f t="shared" si="239"/>
        <v>21.162500000000001</v>
      </c>
    </row>
    <row r="1485" spans="1:22" ht="13.5" x14ac:dyDescent="0.25">
      <c r="A1485" s="3">
        <f>RSI!A1485</f>
        <v>44476</v>
      </c>
      <c r="B1485" s="2">
        <f>RSI!B1485</f>
        <v>2.14</v>
      </c>
      <c r="C1485" s="2">
        <f>RSI!I1485</f>
        <v>34.012156236502221</v>
      </c>
      <c r="D1485" s="2">
        <f>MACD!E1485</f>
        <v>-2.0166867434707747E-3</v>
      </c>
      <c r="E1485" s="2">
        <f>MACD!F1485</f>
        <v>-7.5851355098688223E-3</v>
      </c>
      <c r="F1485" s="2">
        <f>'Moving Avg'!D1485</f>
        <v>2.1600000000000006</v>
      </c>
      <c r="G1485" s="2">
        <f>'Moving Avg'!F1485</f>
        <v>2.2055000000000007</v>
      </c>
      <c r="H1485" s="2">
        <f>'Moving Avg'!G1485</f>
        <v>2.299399999999999</v>
      </c>
      <c r="I1485" s="2">
        <f>'Moving Avg'!H1485</f>
        <v>2.2993500000000027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  <c r="M1485" s="8">
        <f t="shared" si="230"/>
        <v>25</v>
      </c>
      <c r="N1485" s="8">
        <f t="shared" si="231"/>
        <v>0</v>
      </c>
      <c r="O1485" s="8">
        <f t="shared" si="232"/>
        <v>0</v>
      </c>
      <c r="P1485" s="8">
        <f t="shared" si="233"/>
        <v>16.5</v>
      </c>
      <c r="Q1485" s="9">
        <f t="shared" si="234"/>
        <v>11.225</v>
      </c>
      <c r="R1485" s="9">
        <f t="shared" si="235"/>
        <v>9.125</v>
      </c>
      <c r="S1485" s="9">
        <f t="shared" si="236"/>
        <v>11.175000000000001</v>
      </c>
      <c r="T1485" s="9">
        <f t="shared" si="237"/>
        <v>10.375</v>
      </c>
      <c r="U1485" s="8">
        <f t="shared" si="238"/>
        <v>10.508333333333335</v>
      </c>
      <c r="V1485" s="8">
        <f t="shared" si="239"/>
        <v>10.475000000000001</v>
      </c>
    </row>
    <row r="1486" spans="1:22" ht="13.5" x14ac:dyDescent="0.25">
      <c r="A1486" s="3">
        <f>RSI!A1486</f>
        <v>44477</v>
      </c>
      <c r="B1486" s="2">
        <f>RSI!B1486</f>
        <v>2.2200000000000002</v>
      </c>
      <c r="C1486" s="2">
        <f>RSI!I1486</f>
        <v>50.382135678898656</v>
      </c>
      <c r="D1486" s="2">
        <f>MACD!E1486</f>
        <v>1.7126918158520965E-3</v>
      </c>
      <c r="E1486" s="2">
        <f>MACD!F1486</f>
        <v>-5.7255700447246391E-3</v>
      </c>
      <c r="F1486" s="2">
        <f>'Moving Avg'!D1486</f>
        <v>2.1560000000000001</v>
      </c>
      <c r="G1486" s="2">
        <f>'Moving Avg'!F1486</f>
        <v>2.2055000000000007</v>
      </c>
      <c r="H1486" s="2">
        <f>'Moving Avg'!G1486</f>
        <v>2.2975999999999992</v>
      </c>
      <c r="I1486" s="2">
        <f>'Moving Avg'!H1486</f>
        <v>2.298650000000003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  <c r="M1486" s="8">
        <f t="shared" si="230"/>
        <v>25</v>
      </c>
      <c r="N1486" s="8">
        <f t="shared" si="231"/>
        <v>0</v>
      </c>
      <c r="O1486" s="8">
        <f t="shared" si="232"/>
        <v>0</v>
      </c>
      <c r="P1486" s="8">
        <f t="shared" si="233"/>
        <v>16.5</v>
      </c>
      <c r="Q1486" s="9">
        <f t="shared" si="234"/>
        <v>11.225</v>
      </c>
      <c r="R1486" s="9">
        <f t="shared" si="235"/>
        <v>9.125</v>
      </c>
      <c r="S1486" s="9">
        <f t="shared" si="236"/>
        <v>11.175000000000001</v>
      </c>
      <c r="T1486" s="9">
        <f t="shared" si="237"/>
        <v>10.375</v>
      </c>
      <c r="U1486" s="8">
        <f t="shared" si="238"/>
        <v>10.508333333333335</v>
      </c>
      <c r="V1486" s="8">
        <f t="shared" si="239"/>
        <v>10.475000000000001</v>
      </c>
    </row>
    <row r="1487" spans="1:22" ht="13.5" x14ac:dyDescent="0.25">
      <c r="A1487" s="3">
        <f>RSI!A1487</f>
        <v>44480</v>
      </c>
      <c r="B1487" s="2">
        <f>RSI!B1487</f>
        <v>2.23</v>
      </c>
      <c r="C1487" s="2">
        <f>RSI!I1487</f>
        <v>51.985568196268268</v>
      </c>
      <c r="D1487" s="2">
        <f>MACD!E1487</f>
        <v>4.1022312362231084E-3</v>
      </c>
      <c r="E1487" s="2">
        <f>MACD!F1487</f>
        <v>-3.76000978853509E-3</v>
      </c>
      <c r="F1487" s="2">
        <f>'Moving Avg'!D1487</f>
        <v>2.1740000000000004</v>
      </c>
      <c r="G1487" s="2">
        <f>'Moving Avg'!F1487</f>
        <v>2.2060000000000004</v>
      </c>
      <c r="H1487" s="2">
        <f>'Moving Avg'!G1487</f>
        <v>2.2947999999999995</v>
      </c>
      <c r="I1487" s="2">
        <f>'Moving Avg'!H1487</f>
        <v>2.2980000000000032</v>
      </c>
      <c r="J1487" s="6" t="str">
        <f>OBV!F1487</f>
        <v>BULLISH</v>
      </c>
      <c r="K1487" s="6" t="str">
        <f>OBV!G1487</f>
        <v>NEUTRAL</v>
      </c>
      <c r="L1487" s="6" t="str">
        <f>OBV!H1487</f>
        <v>CONFIRMED BULLISH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83.5</v>
      </c>
      <c r="Q1487" s="9">
        <f t="shared" si="234"/>
        <v>21.274999999999999</v>
      </c>
      <c r="R1487" s="9">
        <f t="shared" si="235"/>
        <v>25.875</v>
      </c>
      <c r="S1487" s="9">
        <f t="shared" si="236"/>
        <v>41.325000000000003</v>
      </c>
      <c r="T1487" s="9">
        <f t="shared" si="237"/>
        <v>27.125</v>
      </c>
      <c r="U1487" s="8">
        <f t="shared" si="238"/>
        <v>29.491666666666664</v>
      </c>
      <c r="V1487" s="8">
        <f t="shared" si="239"/>
        <v>28.9</v>
      </c>
    </row>
    <row r="1488" spans="1:22" ht="13.5" x14ac:dyDescent="0.25">
      <c r="A1488" s="3">
        <f>RSI!A1488</f>
        <v>44481</v>
      </c>
      <c r="B1488" s="2">
        <f>RSI!B1488</f>
        <v>2.23</v>
      </c>
      <c r="C1488" s="2">
        <f>RSI!I1488</f>
        <v>51.985568196268268</v>
      </c>
      <c r="D1488" s="2">
        <f>MACD!E1488</f>
        <v>6.041588545787846E-3</v>
      </c>
      <c r="E1488" s="2">
        <f>MACD!F1488</f>
        <v>-1.7996901216705029E-3</v>
      </c>
      <c r="F1488" s="2">
        <f>'Moving Avg'!D1488</f>
        <v>2.1920000000000002</v>
      </c>
      <c r="G1488" s="2">
        <f>'Moving Avg'!F1488</f>
        <v>2.2065000000000001</v>
      </c>
      <c r="H1488" s="2">
        <f>'Moving Avg'!G1488</f>
        <v>2.2919999999999994</v>
      </c>
      <c r="I1488" s="2">
        <f>'Moving Avg'!H1488</f>
        <v>2.2973500000000033</v>
      </c>
      <c r="J1488" s="6" t="str">
        <f>OBV!F1488</f>
        <v>BULLISH</v>
      </c>
      <c r="K1488" s="6" t="str">
        <f>OBV!G1488</f>
        <v>NEUTRAL</v>
      </c>
      <c r="L1488" s="6" t="str">
        <f>OBV!H1488</f>
        <v>CONFIRMED BULLISH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83.5</v>
      </c>
      <c r="Q1488" s="9">
        <f t="shared" si="234"/>
        <v>21.274999999999999</v>
      </c>
      <c r="R1488" s="9">
        <f t="shared" si="235"/>
        <v>25.875</v>
      </c>
      <c r="S1488" s="9">
        <f t="shared" si="236"/>
        <v>41.325000000000003</v>
      </c>
      <c r="T1488" s="9">
        <f t="shared" si="237"/>
        <v>27.125</v>
      </c>
      <c r="U1488" s="8">
        <f t="shared" si="238"/>
        <v>29.491666666666664</v>
      </c>
      <c r="V1488" s="8">
        <f t="shared" si="239"/>
        <v>28.9</v>
      </c>
    </row>
    <row r="1489" spans="1:22" ht="13.5" x14ac:dyDescent="0.25">
      <c r="A1489" s="3">
        <f>RSI!A1489</f>
        <v>44482</v>
      </c>
      <c r="B1489" s="2">
        <f>RSI!B1489</f>
        <v>2.23</v>
      </c>
      <c r="C1489" s="2">
        <f>RSI!I1489</f>
        <v>51.985568196268268</v>
      </c>
      <c r="D1489" s="2">
        <f>MACD!E1489</f>
        <v>7.6061381353809132E-3</v>
      </c>
      <c r="E1489" s="2">
        <f>MACD!F1489</f>
        <v>8.147552973978016E-5</v>
      </c>
      <c r="F1489" s="2">
        <f>'Moving Avg'!D1489</f>
        <v>2.21</v>
      </c>
      <c r="G1489" s="2">
        <f>'Moving Avg'!F1489</f>
        <v>2.2069999999999999</v>
      </c>
      <c r="H1489" s="2">
        <f>'Moving Avg'!G1489</f>
        <v>2.2877999999999994</v>
      </c>
      <c r="I1489" s="2">
        <f>'Moving Avg'!H1489</f>
        <v>2.2967000000000031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  <c r="M1489" s="8">
        <f t="shared" si="230"/>
        <v>25</v>
      </c>
      <c r="N1489" s="8">
        <f t="shared" si="231"/>
        <v>0</v>
      </c>
      <c r="O1489" s="8">
        <f t="shared" si="232"/>
        <v>0</v>
      </c>
      <c r="P1489" s="8">
        <f t="shared" si="233"/>
        <v>83.5</v>
      </c>
      <c r="Q1489" s="9">
        <f t="shared" si="234"/>
        <v>21.274999999999999</v>
      </c>
      <c r="R1489" s="9">
        <f t="shared" si="235"/>
        <v>25.875</v>
      </c>
      <c r="S1489" s="9">
        <f t="shared" si="236"/>
        <v>41.325000000000003</v>
      </c>
      <c r="T1489" s="9">
        <f t="shared" si="237"/>
        <v>27.125</v>
      </c>
      <c r="U1489" s="8">
        <f t="shared" si="238"/>
        <v>29.491666666666664</v>
      </c>
      <c r="V1489" s="8">
        <f t="shared" si="239"/>
        <v>28.9</v>
      </c>
    </row>
    <row r="1490" spans="1:22" ht="13.5" x14ac:dyDescent="0.25">
      <c r="A1490" s="3">
        <f>RSI!A1490</f>
        <v>44483</v>
      </c>
      <c r="B1490" s="2">
        <f>RSI!B1490</f>
        <v>2.23</v>
      </c>
      <c r="C1490" s="2">
        <f>RSI!I1490</f>
        <v>51.985568196268268</v>
      </c>
      <c r="D1490" s="2">
        <f>MACD!E1490</f>
        <v>8.8592053279636929E-3</v>
      </c>
      <c r="E1490" s="2">
        <f>MACD!F1490</f>
        <v>1.8370214893845627E-3</v>
      </c>
      <c r="F1490" s="2">
        <f>'Moving Avg'!D1490</f>
        <v>2.2280000000000002</v>
      </c>
      <c r="G1490" s="2">
        <f>'Moving Avg'!F1490</f>
        <v>2.2074999999999996</v>
      </c>
      <c r="H1490" s="2">
        <f>'Moving Avg'!G1490</f>
        <v>2.2807999999999997</v>
      </c>
      <c r="I1490" s="2">
        <f>'Moving Avg'!H1490</f>
        <v>2.2960500000000033</v>
      </c>
      <c r="J1490" s="6" t="str">
        <f>OBV!F1490</f>
        <v>BULLISH</v>
      </c>
      <c r="K1490" s="6" t="str">
        <f>OBV!G1490</f>
        <v>NEUTRAL</v>
      </c>
      <c r="L1490" s="6" t="str">
        <f>OBV!H1490</f>
        <v>CONFIRMED BULLISH</v>
      </c>
      <c r="M1490" s="8">
        <f t="shared" si="230"/>
        <v>25</v>
      </c>
      <c r="N1490" s="8">
        <f t="shared" si="231"/>
        <v>0</v>
      </c>
      <c r="O1490" s="8">
        <f t="shared" si="232"/>
        <v>0</v>
      </c>
      <c r="P1490" s="8">
        <f t="shared" si="233"/>
        <v>83.5</v>
      </c>
      <c r="Q1490" s="9">
        <f t="shared" si="234"/>
        <v>21.274999999999999</v>
      </c>
      <c r="R1490" s="9">
        <f t="shared" si="235"/>
        <v>25.875</v>
      </c>
      <c r="S1490" s="9">
        <f t="shared" si="236"/>
        <v>41.325000000000003</v>
      </c>
      <c r="T1490" s="9">
        <f t="shared" si="237"/>
        <v>27.125</v>
      </c>
      <c r="U1490" s="8">
        <f t="shared" si="238"/>
        <v>29.491666666666664</v>
      </c>
      <c r="V1490" s="8">
        <f t="shared" si="239"/>
        <v>28.9</v>
      </c>
    </row>
    <row r="1491" spans="1:22" ht="13.5" x14ac:dyDescent="0.25">
      <c r="A1491" s="3">
        <f>RSI!A1491</f>
        <v>44488</v>
      </c>
      <c r="B1491" s="2">
        <f>RSI!B1491</f>
        <v>2.23</v>
      </c>
      <c r="C1491" s="2">
        <f>RSI!I1491</f>
        <v>51.985568196268268</v>
      </c>
      <c r="D1491" s="2">
        <f>MACD!E1491</f>
        <v>9.8539536375032988E-3</v>
      </c>
      <c r="E1491" s="2">
        <f>MACD!F1491</f>
        <v>3.4404079190083104E-3</v>
      </c>
      <c r="F1491" s="2">
        <f>'Moving Avg'!D1491</f>
        <v>2.23</v>
      </c>
      <c r="G1491" s="2">
        <f>'Moving Avg'!F1491</f>
        <v>2.2079999999999993</v>
      </c>
      <c r="H1491" s="2">
        <f>'Moving Avg'!G1491</f>
        <v>2.2751999999999994</v>
      </c>
      <c r="I1491" s="2">
        <f>'Moving Avg'!H1491</f>
        <v>2.2954000000000034</v>
      </c>
      <c r="J1491" s="6" t="str">
        <f>OBV!F1491</f>
        <v>BULLISH</v>
      </c>
      <c r="K1491" s="6" t="str">
        <f>OBV!G1491</f>
        <v>NEUTRAL</v>
      </c>
      <c r="L1491" s="6" t="str">
        <f>OBV!H1491</f>
        <v>CONFIRMED BULLISH</v>
      </c>
      <c r="M1491" s="8">
        <f t="shared" si="230"/>
        <v>25</v>
      </c>
      <c r="N1491" s="8">
        <f t="shared" si="231"/>
        <v>0</v>
      </c>
      <c r="O1491" s="8">
        <f t="shared" si="232"/>
        <v>0</v>
      </c>
      <c r="P1491" s="8">
        <f t="shared" si="233"/>
        <v>83.5</v>
      </c>
      <c r="Q1491" s="9">
        <f t="shared" si="234"/>
        <v>21.274999999999999</v>
      </c>
      <c r="R1491" s="9">
        <f t="shared" si="235"/>
        <v>25.875</v>
      </c>
      <c r="S1491" s="9">
        <f t="shared" si="236"/>
        <v>41.325000000000003</v>
      </c>
      <c r="T1491" s="9">
        <f t="shared" si="237"/>
        <v>27.125</v>
      </c>
      <c r="U1491" s="8">
        <f t="shared" si="238"/>
        <v>29.491666666666664</v>
      </c>
      <c r="V1491" s="8">
        <f t="shared" si="239"/>
        <v>28.9</v>
      </c>
    </row>
    <row r="1492" spans="1:22" ht="13.5" x14ac:dyDescent="0.25">
      <c r="A1492" s="3">
        <f>RSI!A1492</f>
        <v>44489</v>
      </c>
      <c r="B1492" s="2">
        <f>RSI!B1492</f>
        <v>2.33</v>
      </c>
      <c r="C1492" s="2">
        <f>RSI!I1492</f>
        <v>67.29478671650277</v>
      </c>
      <c r="D1492" s="2">
        <f>MACD!E1492</f>
        <v>-1.2157043597330386E-2</v>
      </c>
      <c r="E1492" s="2">
        <f>MACD!F1492</f>
        <v>3.2091761574057093E-4</v>
      </c>
      <c r="F1492" s="2">
        <f>'Moving Avg'!D1492</f>
        <v>2.25</v>
      </c>
      <c r="G1492" s="2">
        <f>'Moving Avg'!F1492</f>
        <v>2.2144999999999992</v>
      </c>
      <c r="H1492" s="2">
        <f>'Moving Avg'!G1492</f>
        <v>2.2701999999999996</v>
      </c>
      <c r="I1492" s="2">
        <f>'Moving Avg'!H1492</f>
        <v>2.2952500000000033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  <c r="M1492" s="8">
        <f t="shared" si="230"/>
        <v>25</v>
      </c>
      <c r="N1492" s="8">
        <f t="shared" si="231"/>
        <v>45</v>
      </c>
      <c r="O1492" s="8">
        <f t="shared" si="232"/>
        <v>0</v>
      </c>
      <c r="P1492" s="8">
        <f t="shared" si="233"/>
        <v>83.5</v>
      </c>
      <c r="Q1492" s="9">
        <f t="shared" si="234"/>
        <v>37.024999999999999</v>
      </c>
      <c r="R1492" s="9">
        <f t="shared" si="235"/>
        <v>34.875</v>
      </c>
      <c r="S1492" s="9">
        <f t="shared" si="236"/>
        <v>48.075000000000003</v>
      </c>
      <c r="T1492" s="9">
        <f t="shared" si="237"/>
        <v>38.375</v>
      </c>
      <c r="U1492" s="8">
        <f t="shared" si="238"/>
        <v>39.991666666666667</v>
      </c>
      <c r="V1492" s="8">
        <f t="shared" si="239"/>
        <v>39.587500000000006</v>
      </c>
    </row>
    <row r="1493" spans="1:22" ht="13.5" x14ac:dyDescent="0.25">
      <c r="A1493" s="3">
        <f>RSI!A1493</f>
        <v>44490</v>
      </c>
      <c r="B1493" s="2">
        <f>RSI!B1493</f>
        <v>2.33</v>
      </c>
      <c r="C1493" s="2">
        <f>RSI!I1493</f>
        <v>67.294786716502756</v>
      </c>
      <c r="D1493" s="2">
        <f>MACD!E1493</f>
        <v>-3.1428827258840109E-2</v>
      </c>
      <c r="E1493" s="2">
        <f>MACD!F1493</f>
        <v>-6.029031359175565E-3</v>
      </c>
      <c r="F1493" s="2">
        <f>'Moving Avg'!D1493</f>
        <v>2.27</v>
      </c>
      <c r="G1493" s="2">
        <f>'Moving Avg'!F1493</f>
        <v>2.2209999999999992</v>
      </c>
      <c r="H1493" s="2">
        <f>'Moving Avg'!G1493</f>
        <v>2.2647999999999997</v>
      </c>
      <c r="I1493" s="2">
        <f>'Moving Avg'!H1493</f>
        <v>2.2951000000000032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  <c r="M1493" s="8">
        <f t="shared" si="230"/>
        <v>25</v>
      </c>
      <c r="N1493" s="8">
        <f t="shared" si="231"/>
        <v>100</v>
      </c>
      <c r="O1493" s="8">
        <f t="shared" si="232"/>
        <v>0</v>
      </c>
      <c r="P1493" s="8">
        <f t="shared" si="233"/>
        <v>83.5</v>
      </c>
      <c r="Q1493" s="9">
        <f t="shared" si="234"/>
        <v>56.274999999999999</v>
      </c>
      <c r="R1493" s="9">
        <f t="shared" si="235"/>
        <v>45.875</v>
      </c>
      <c r="S1493" s="9">
        <f t="shared" si="236"/>
        <v>56.325000000000003</v>
      </c>
      <c r="T1493" s="9">
        <f t="shared" si="237"/>
        <v>52.125</v>
      </c>
      <c r="U1493" s="8">
        <f t="shared" si="238"/>
        <v>52.82500000000001</v>
      </c>
      <c r="V1493" s="8">
        <f t="shared" si="239"/>
        <v>52.650000000000006</v>
      </c>
    </row>
    <row r="1494" spans="1:22" ht="13.5" x14ac:dyDescent="0.25">
      <c r="A1494" s="3">
        <f>RSI!A1494</f>
        <v>44491</v>
      </c>
      <c r="B1494" s="2">
        <f>RSI!B1494</f>
        <v>2.33</v>
      </c>
      <c r="C1494" s="2">
        <f>RSI!I1494</f>
        <v>67.29478671650277</v>
      </c>
      <c r="D1494" s="2">
        <f>MACD!E1494</f>
        <v>-4.8334881953654651E-2</v>
      </c>
      <c r="E1494" s="2">
        <f>MACD!F1494</f>
        <v>-1.4490201478071382E-2</v>
      </c>
      <c r="F1494" s="2">
        <f>'Moving Avg'!D1494</f>
        <v>2.29</v>
      </c>
      <c r="G1494" s="2">
        <f>'Moving Avg'!F1494</f>
        <v>2.2299999999999995</v>
      </c>
      <c r="H1494" s="2">
        <f>'Moving Avg'!G1494</f>
        <v>2.2569999999999992</v>
      </c>
      <c r="I1494" s="2">
        <f>'Moving Avg'!H1494</f>
        <v>2.2949500000000036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  <c r="M1494" s="8">
        <f t="shared" si="230"/>
        <v>25</v>
      </c>
      <c r="N1494" s="8">
        <f t="shared" si="231"/>
        <v>100</v>
      </c>
      <c r="O1494" s="8">
        <f t="shared" si="232"/>
        <v>0</v>
      </c>
      <c r="P1494" s="8">
        <f t="shared" si="233"/>
        <v>83.5</v>
      </c>
      <c r="Q1494" s="9">
        <f t="shared" si="234"/>
        <v>56.274999999999999</v>
      </c>
      <c r="R1494" s="9">
        <f t="shared" si="235"/>
        <v>45.875</v>
      </c>
      <c r="S1494" s="9">
        <f t="shared" si="236"/>
        <v>56.325000000000003</v>
      </c>
      <c r="T1494" s="9">
        <f t="shared" si="237"/>
        <v>52.125</v>
      </c>
      <c r="U1494" s="8">
        <f t="shared" si="238"/>
        <v>52.82500000000001</v>
      </c>
      <c r="V1494" s="8">
        <f t="shared" si="239"/>
        <v>52.650000000000006</v>
      </c>
    </row>
    <row r="1495" spans="1:22" ht="13.5" x14ac:dyDescent="0.25">
      <c r="A1495" s="3">
        <f>RSI!A1495</f>
        <v>44494</v>
      </c>
      <c r="B1495" s="2">
        <f>RSI!B1495</f>
        <v>2.33</v>
      </c>
      <c r="C1495" s="2">
        <f>RSI!I1495</f>
        <v>67.294786716502756</v>
      </c>
      <c r="D1495" s="2">
        <f>MACD!E1495</f>
        <v>-6.319478370083198E-2</v>
      </c>
      <c r="E1495" s="2">
        <f>MACD!F1495</f>
        <v>-2.4231117922623502E-2</v>
      </c>
      <c r="F1495" s="2">
        <f>'Moving Avg'!D1495</f>
        <v>2.31</v>
      </c>
      <c r="G1495" s="2">
        <f>'Moving Avg'!F1495</f>
        <v>2.2344999999999997</v>
      </c>
      <c r="H1495" s="2">
        <f>'Moving Avg'!G1495</f>
        <v>2.2515999999999994</v>
      </c>
      <c r="I1495" s="2">
        <f>'Moving Avg'!H1495</f>
        <v>2.2948000000000035</v>
      </c>
      <c r="J1495" s="6" t="str">
        <f>OBV!F1495</f>
        <v>BULLISH</v>
      </c>
      <c r="K1495" s="6" t="str">
        <f>OBV!G1495</f>
        <v>NEUTRAL</v>
      </c>
      <c r="L1495" s="6" t="str">
        <f>OBV!H1495</f>
        <v>CONFIRMED BULLISH</v>
      </c>
      <c r="M1495" s="8">
        <f t="shared" si="230"/>
        <v>25</v>
      </c>
      <c r="N1495" s="8">
        <f t="shared" si="231"/>
        <v>100</v>
      </c>
      <c r="O1495" s="8">
        <f t="shared" si="232"/>
        <v>50</v>
      </c>
      <c r="P1495" s="8">
        <f t="shared" si="233"/>
        <v>83.5</v>
      </c>
      <c r="Q1495" s="9">
        <f t="shared" si="234"/>
        <v>63.774999999999999</v>
      </c>
      <c r="R1495" s="9">
        <f t="shared" si="235"/>
        <v>63.375</v>
      </c>
      <c r="S1495" s="9">
        <f t="shared" si="236"/>
        <v>68.825000000000003</v>
      </c>
      <c r="T1495" s="9">
        <f t="shared" si="237"/>
        <v>64.625</v>
      </c>
      <c r="U1495" s="8">
        <f t="shared" si="238"/>
        <v>65.325000000000003</v>
      </c>
      <c r="V1495" s="8">
        <f t="shared" si="239"/>
        <v>65.150000000000006</v>
      </c>
    </row>
    <row r="1496" spans="1:22" ht="13.5" x14ac:dyDescent="0.25">
      <c r="A1496" s="3">
        <f>RSI!A1496</f>
        <v>44495</v>
      </c>
      <c r="B1496" s="2">
        <f>RSI!B1496</f>
        <v>2.33</v>
      </c>
      <c r="C1496" s="2">
        <f>RSI!I1496</f>
        <v>67.294786716502756</v>
      </c>
      <c r="D1496" s="2">
        <f>MACD!E1496</f>
        <v>-6.3974538246901691E-2</v>
      </c>
      <c r="E1496" s="2">
        <f>MACD!F1496</f>
        <v>-3.2179801987479141E-2</v>
      </c>
      <c r="F1496" s="2">
        <f>'Moving Avg'!D1496</f>
        <v>2.33</v>
      </c>
      <c r="G1496" s="2">
        <f>'Moving Avg'!F1496</f>
        <v>2.2389999999999999</v>
      </c>
      <c r="H1496" s="2">
        <f>'Moving Avg'!G1496</f>
        <v>2.2475999999999994</v>
      </c>
      <c r="I1496" s="2">
        <f>'Moving Avg'!H1496</f>
        <v>2.294650000000003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  <c r="M1496" s="8">
        <f t="shared" si="230"/>
        <v>25</v>
      </c>
      <c r="N1496" s="8">
        <f t="shared" si="231"/>
        <v>100</v>
      </c>
      <c r="O1496" s="8">
        <f t="shared" si="232"/>
        <v>50</v>
      </c>
      <c r="P1496" s="8">
        <f t="shared" si="233"/>
        <v>83.5</v>
      </c>
      <c r="Q1496" s="9">
        <f t="shared" si="234"/>
        <v>63.774999999999999</v>
      </c>
      <c r="R1496" s="9">
        <f t="shared" si="235"/>
        <v>63.375</v>
      </c>
      <c r="S1496" s="9">
        <f t="shared" si="236"/>
        <v>68.825000000000003</v>
      </c>
      <c r="T1496" s="9">
        <f t="shared" si="237"/>
        <v>64.625</v>
      </c>
      <c r="U1496" s="8">
        <f t="shared" si="238"/>
        <v>65.325000000000003</v>
      </c>
      <c r="V1496" s="8">
        <f t="shared" si="239"/>
        <v>65.150000000000006</v>
      </c>
    </row>
    <row r="1497" spans="1:22" ht="13.5" x14ac:dyDescent="0.25">
      <c r="A1497" s="3">
        <f>RSI!A1497</f>
        <v>44496</v>
      </c>
      <c r="B1497" s="2">
        <f>RSI!B1497</f>
        <v>2.33</v>
      </c>
      <c r="C1497" s="2">
        <f>RSI!I1497</f>
        <v>67.29478671650277</v>
      </c>
      <c r="D1497" s="2">
        <f>MACD!E1497</f>
        <v>-6.3571502198985996E-2</v>
      </c>
      <c r="E1497" s="2">
        <f>MACD!F1497</f>
        <v>-3.8458142029780512E-2</v>
      </c>
      <c r="F1497" s="2">
        <f>'Moving Avg'!D1497</f>
        <v>2.33</v>
      </c>
      <c r="G1497" s="2">
        <f>'Moving Avg'!F1497</f>
        <v>2.2435</v>
      </c>
      <c r="H1497" s="2">
        <f>'Moving Avg'!G1497</f>
        <v>2.2407999999999997</v>
      </c>
      <c r="I1497" s="2">
        <f>'Moving Avg'!H1497</f>
        <v>2.2945000000000029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  <c r="M1497" s="8">
        <f t="shared" si="230"/>
        <v>25</v>
      </c>
      <c r="N1497" s="8">
        <f t="shared" si="231"/>
        <v>100</v>
      </c>
      <c r="O1497" s="8">
        <f t="shared" si="232"/>
        <v>50</v>
      </c>
      <c r="P1497" s="8">
        <f t="shared" si="233"/>
        <v>33</v>
      </c>
      <c r="Q1497" s="9">
        <f t="shared" si="234"/>
        <v>56.2</v>
      </c>
      <c r="R1497" s="9">
        <f t="shared" si="235"/>
        <v>50.75</v>
      </c>
      <c r="S1497" s="9">
        <f t="shared" si="236"/>
        <v>46.1</v>
      </c>
      <c r="T1497" s="9">
        <f t="shared" si="237"/>
        <v>52</v>
      </c>
      <c r="U1497" s="8">
        <f t="shared" si="238"/>
        <v>51.016666666666673</v>
      </c>
      <c r="V1497" s="8">
        <f t="shared" si="239"/>
        <v>51.262500000000003</v>
      </c>
    </row>
    <row r="1498" spans="1:22" ht="13.5" x14ac:dyDescent="0.25">
      <c r="A1498" s="3">
        <f>RSI!A1498</f>
        <v>44497</v>
      </c>
      <c r="B1498" s="2">
        <f>RSI!B1498</f>
        <v>2.33</v>
      </c>
      <c r="C1498" s="2">
        <f>RSI!I1498</f>
        <v>67.294786716502756</v>
      </c>
      <c r="D1498" s="2">
        <f>MACD!E1498</f>
        <v>-6.3670872791656397E-2</v>
      </c>
      <c r="E1498" s="2">
        <f>MACD!F1498</f>
        <v>-4.3500688182155689E-2</v>
      </c>
      <c r="F1498" s="2">
        <f>'Moving Avg'!D1498</f>
        <v>2.33</v>
      </c>
      <c r="G1498" s="2">
        <f>'Moving Avg'!F1498</f>
        <v>2.2479999999999998</v>
      </c>
      <c r="H1498" s="2">
        <f>'Moving Avg'!G1498</f>
        <v>2.2363999999999997</v>
      </c>
      <c r="I1498" s="2">
        <f>'Moving Avg'!H1498</f>
        <v>2.2943500000000028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  <c r="M1498" s="8">
        <f t="shared" si="230"/>
        <v>25</v>
      </c>
      <c r="N1498" s="8">
        <f t="shared" si="231"/>
        <v>100</v>
      </c>
      <c r="O1498" s="8">
        <f t="shared" si="232"/>
        <v>50</v>
      </c>
      <c r="P1498" s="8">
        <f t="shared" si="233"/>
        <v>33</v>
      </c>
      <c r="Q1498" s="9">
        <f t="shared" si="234"/>
        <v>56.2</v>
      </c>
      <c r="R1498" s="9">
        <f t="shared" si="235"/>
        <v>50.75</v>
      </c>
      <c r="S1498" s="9">
        <f t="shared" si="236"/>
        <v>46.1</v>
      </c>
      <c r="T1498" s="9">
        <f t="shared" si="237"/>
        <v>52</v>
      </c>
      <c r="U1498" s="8">
        <f t="shared" si="238"/>
        <v>51.016666666666673</v>
      </c>
      <c r="V1498" s="8">
        <f t="shared" si="239"/>
        <v>51.262500000000003</v>
      </c>
    </row>
    <row r="1499" spans="1:22" ht="13.5" x14ac:dyDescent="0.25">
      <c r="A1499" s="3">
        <f>RSI!A1499</f>
        <v>44498</v>
      </c>
      <c r="B1499" s="2">
        <f>RSI!B1499</f>
        <v>2.33</v>
      </c>
      <c r="C1499" s="2">
        <f>RSI!I1499</f>
        <v>67.29478671650277</v>
      </c>
      <c r="D1499" s="2">
        <f>MACD!E1499</f>
        <v>-6.4162734392276821E-2</v>
      </c>
      <c r="E1499" s="2">
        <f>MACD!F1499</f>
        <v>-4.763309742417992E-2</v>
      </c>
      <c r="F1499" s="2">
        <f>'Moving Avg'!D1499</f>
        <v>2.33</v>
      </c>
      <c r="G1499" s="2">
        <f>'Moving Avg'!F1499</f>
        <v>2.2524999999999995</v>
      </c>
      <c r="H1499" s="2">
        <f>'Moving Avg'!G1499</f>
        <v>2.2342</v>
      </c>
      <c r="I1499" s="2">
        <f>'Moving Avg'!H1499</f>
        <v>2.2942000000000022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  <c r="M1499" s="8">
        <f t="shared" si="230"/>
        <v>25</v>
      </c>
      <c r="N1499" s="8">
        <f t="shared" si="231"/>
        <v>45</v>
      </c>
      <c r="O1499" s="8">
        <f t="shared" si="232"/>
        <v>50</v>
      </c>
      <c r="P1499" s="8">
        <f t="shared" si="233"/>
        <v>33</v>
      </c>
      <c r="Q1499" s="9">
        <f t="shared" si="234"/>
        <v>36.950000000000003</v>
      </c>
      <c r="R1499" s="9">
        <f t="shared" si="235"/>
        <v>39.75</v>
      </c>
      <c r="S1499" s="9">
        <f t="shared" si="236"/>
        <v>37.85</v>
      </c>
      <c r="T1499" s="9">
        <f t="shared" si="237"/>
        <v>38.25</v>
      </c>
      <c r="U1499" s="8">
        <f t="shared" si="238"/>
        <v>38.183333333333337</v>
      </c>
      <c r="V1499" s="8">
        <f t="shared" si="239"/>
        <v>38.200000000000003</v>
      </c>
    </row>
    <row r="1500" spans="1:22" ht="13.5" x14ac:dyDescent="0.25">
      <c r="A1500" s="3">
        <f>RSI!A1500</f>
        <v>44501</v>
      </c>
      <c r="B1500" s="2">
        <f>RSI!B1500</f>
        <v>2.33</v>
      </c>
      <c r="C1500" s="2">
        <f>RSI!I1500</f>
        <v>67.294786716502756</v>
      </c>
      <c r="D1500" s="2">
        <f>MACD!E1500</f>
        <v>-6.4956497932451729E-2</v>
      </c>
      <c r="E1500" s="2">
        <f>MACD!F1500</f>
        <v>-5.1097777525834283E-2</v>
      </c>
      <c r="F1500" s="2">
        <f>'Moving Avg'!D1500</f>
        <v>2.33</v>
      </c>
      <c r="G1500" s="2">
        <f>'Moving Avg'!F1500</f>
        <v>2.2569999999999997</v>
      </c>
      <c r="H1500" s="2">
        <f>'Moving Avg'!G1500</f>
        <v>2.2333999999999996</v>
      </c>
      <c r="I1500" s="2">
        <f>'Moving Avg'!H1500</f>
        <v>2.2940500000000021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  <c r="M1500" s="8">
        <f t="shared" si="230"/>
        <v>25</v>
      </c>
      <c r="N1500" s="8">
        <f t="shared" si="231"/>
        <v>45</v>
      </c>
      <c r="O1500" s="8">
        <f t="shared" si="232"/>
        <v>50</v>
      </c>
      <c r="P1500" s="8">
        <f t="shared" si="233"/>
        <v>33</v>
      </c>
      <c r="Q1500" s="9">
        <f t="shared" si="234"/>
        <v>36.950000000000003</v>
      </c>
      <c r="R1500" s="9">
        <f t="shared" si="235"/>
        <v>39.75</v>
      </c>
      <c r="S1500" s="9">
        <f t="shared" si="236"/>
        <v>37.85</v>
      </c>
      <c r="T1500" s="9">
        <f t="shared" si="237"/>
        <v>38.25</v>
      </c>
      <c r="U1500" s="8">
        <f t="shared" si="238"/>
        <v>38.183333333333337</v>
      </c>
      <c r="V1500" s="8">
        <f t="shared" si="239"/>
        <v>38.200000000000003</v>
      </c>
    </row>
    <row r="1501" spans="1:22" ht="13.5" x14ac:dyDescent="0.25">
      <c r="A1501" s="3">
        <f>RSI!A1501</f>
        <v>44502</v>
      </c>
      <c r="B1501" s="2">
        <f>RSI!B1501</f>
        <v>2.33</v>
      </c>
      <c r="C1501" s="2">
        <f>RSI!I1501</f>
        <v>67.29478671650277</v>
      </c>
      <c r="D1501" s="2">
        <f>MACD!E1501</f>
        <v>-6.5977748592902952E-2</v>
      </c>
      <c r="E1501" s="2">
        <f>MACD!F1501</f>
        <v>-5.4073771739248024E-2</v>
      </c>
      <c r="F1501" s="2">
        <f>'Moving Avg'!D1501</f>
        <v>2.33</v>
      </c>
      <c r="G1501" s="2">
        <f>'Moving Avg'!F1501</f>
        <v>2.2614999999999994</v>
      </c>
      <c r="H1501" s="2">
        <f>'Moving Avg'!G1501</f>
        <v>2.2345999999999999</v>
      </c>
      <c r="I1501" s="2">
        <f>'Moving Avg'!H1501</f>
        <v>2.293900000000002</v>
      </c>
      <c r="J1501" s="6" t="str">
        <f>OBV!F1501</f>
        <v>NEUTRAL</v>
      </c>
      <c r="K1501" s="6" t="str">
        <f>OBV!G1501</f>
        <v>NEUTRAL</v>
      </c>
      <c r="L1501" s="6" t="str">
        <f>OBV!H1501</f>
        <v>NEUTRAL</v>
      </c>
      <c r="M1501" s="8">
        <f t="shared" si="230"/>
        <v>25</v>
      </c>
      <c r="N1501" s="8">
        <f t="shared" si="231"/>
        <v>45</v>
      </c>
      <c r="O1501" s="8">
        <f t="shared" si="232"/>
        <v>50</v>
      </c>
      <c r="P1501" s="8">
        <f t="shared" si="233"/>
        <v>33</v>
      </c>
      <c r="Q1501" s="9">
        <f t="shared" si="234"/>
        <v>36.950000000000003</v>
      </c>
      <c r="R1501" s="9">
        <f t="shared" si="235"/>
        <v>39.75</v>
      </c>
      <c r="S1501" s="9">
        <f t="shared" si="236"/>
        <v>37.85</v>
      </c>
      <c r="T1501" s="9">
        <f t="shared" si="237"/>
        <v>38.25</v>
      </c>
      <c r="U1501" s="8">
        <f t="shared" si="238"/>
        <v>38.183333333333337</v>
      </c>
      <c r="V1501" s="8">
        <f t="shared" si="239"/>
        <v>38.200000000000003</v>
      </c>
    </row>
    <row r="1502" spans="1:22" ht="13.5" x14ac:dyDescent="0.25">
      <c r="A1502" s="3">
        <f>RSI!A1502</f>
        <v>44503</v>
      </c>
      <c r="B1502" s="2">
        <f>RSI!B1502</f>
        <v>2.33</v>
      </c>
      <c r="C1502" s="2">
        <f>RSI!I1502</f>
        <v>67.29478671650277</v>
      </c>
      <c r="D1502" s="2">
        <f>MACD!E1502</f>
        <v>-5.1780976334362627E-2</v>
      </c>
      <c r="E1502" s="2">
        <f>MACD!F1502</f>
        <v>-5.3615212658270947E-2</v>
      </c>
      <c r="F1502" s="2">
        <f>'Moving Avg'!D1502</f>
        <v>2.33</v>
      </c>
      <c r="G1502" s="2">
        <f>'Moving Avg'!F1502</f>
        <v>2.2709999999999995</v>
      </c>
      <c r="H1502" s="2">
        <f>'Moving Avg'!G1502</f>
        <v>2.2378000000000005</v>
      </c>
      <c r="I1502" s="2">
        <f>'Moving Avg'!H1502</f>
        <v>2.2937500000000015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  <c r="M1502" s="8">
        <f t="shared" si="230"/>
        <v>25</v>
      </c>
      <c r="N1502" s="8">
        <f t="shared" si="231"/>
        <v>0</v>
      </c>
      <c r="O1502" s="8">
        <f t="shared" si="232"/>
        <v>50</v>
      </c>
      <c r="P1502" s="8">
        <f t="shared" si="233"/>
        <v>33</v>
      </c>
      <c r="Q1502" s="9">
        <f t="shared" si="234"/>
        <v>21.2</v>
      </c>
      <c r="R1502" s="9">
        <f t="shared" si="235"/>
        <v>30.75</v>
      </c>
      <c r="S1502" s="9">
        <f t="shared" si="236"/>
        <v>31.1</v>
      </c>
      <c r="T1502" s="9">
        <f t="shared" si="237"/>
        <v>27</v>
      </c>
      <c r="U1502" s="8">
        <f t="shared" si="238"/>
        <v>27.683333333333337</v>
      </c>
      <c r="V1502" s="8">
        <f t="shared" si="239"/>
        <v>27.512500000000003</v>
      </c>
    </row>
    <row r="1503" spans="1:22" ht="13.5" x14ac:dyDescent="0.25">
      <c r="A1503" s="3">
        <f>RSI!A1503</f>
        <v>44504</v>
      </c>
      <c r="B1503" s="2">
        <f>RSI!B1503</f>
        <v>2.33</v>
      </c>
      <c r="C1503" s="2">
        <f>RSI!I1503</f>
        <v>67.29478671650277</v>
      </c>
      <c r="D1503" s="2">
        <f>MACD!E1503</f>
        <v>-4.0068052469872661E-2</v>
      </c>
      <c r="E1503" s="2">
        <f>MACD!F1503</f>
        <v>-5.0905780620591291E-2</v>
      </c>
      <c r="F1503" s="2">
        <f>'Moving Avg'!D1503</f>
        <v>2.33</v>
      </c>
      <c r="G1503" s="2">
        <f>'Moving Avg'!F1503</f>
        <v>2.2804999999999991</v>
      </c>
      <c r="H1503" s="2">
        <f>'Moving Avg'!G1503</f>
        <v>2.2392000000000003</v>
      </c>
      <c r="I1503" s="2">
        <f>'Moving Avg'!H1503</f>
        <v>2.2941000000000016</v>
      </c>
      <c r="J1503" s="6" t="str">
        <f>OBV!F1503</f>
        <v>NEUTRAL</v>
      </c>
      <c r="K1503" s="6" t="str">
        <f>OBV!G1503</f>
        <v>NEUTRAL</v>
      </c>
      <c r="L1503" s="6" t="str">
        <f>OBV!H1503</f>
        <v>NEUTRAL</v>
      </c>
      <c r="M1503" s="8">
        <f t="shared" si="230"/>
        <v>25</v>
      </c>
      <c r="N1503" s="8">
        <f t="shared" si="231"/>
        <v>0</v>
      </c>
      <c r="O1503" s="8">
        <f t="shared" si="232"/>
        <v>50</v>
      </c>
      <c r="P1503" s="8">
        <f t="shared" si="233"/>
        <v>33</v>
      </c>
      <c r="Q1503" s="9">
        <f t="shared" si="234"/>
        <v>21.2</v>
      </c>
      <c r="R1503" s="9">
        <f t="shared" si="235"/>
        <v>30.75</v>
      </c>
      <c r="S1503" s="9">
        <f t="shared" si="236"/>
        <v>31.1</v>
      </c>
      <c r="T1503" s="9">
        <f t="shared" si="237"/>
        <v>27</v>
      </c>
      <c r="U1503" s="8">
        <f t="shared" si="238"/>
        <v>27.683333333333337</v>
      </c>
      <c r="V1503" s="8">
        <f t="shared" si="239"/>
        <v>27.512500000000003</v>
      </c>
    </row>
    <row r="1504" spans="1:22" ht="13.5" x14ac:dyDescent="0.25">
      <c r="A1504" s="3">
        <f>RSI!A1504</f>
        <v>44505</v>
      </c>
      <c r="B1504" s="2">
        <f>RSI!B1504</f>
        <v>2.33</v>
      </c>
      <c r="C1504" s="2">
        <f>RSI!I1504</f>
        <v>67.29478671650277</v>
      </c>
      <c r="D1504" s="2">
        <f>MACD!E1504</f>
        <v>-3.0434644285786572E-2</v>
      </c>
      <c r="E1504" s="2">
        <f>MACD!F1504</f>
        <v>-4.6811553353630353E-2</v>
      </c>
      <c r="F1504" s="2">
        <f>'Moving Avg'!D1504</f>
        <v>2.33</v>
      </c>
      <c r="G1504" s="2">
        <f>'Moving Avg'!F1504</f>
        <v>2.2899999999999991</v>
      </c>
      <c r="H1504" s="2">
        <f>'Moving Avg'!G1504</f>
        <v>2.2426000000000004</v>
      </c>
      <c r="I1504" s="2">
        <f>'Moving Avg'!H1504</f>
        <v>2.2944500000000012</v>
      </c>
      <c r="J1504" s="6" t="str">
        <f>OBV!F1504</f>
        <v>NEUTRAL</v>
      </c>
      <c r="K1504" s="6" t="str">
        <f>OBV!G1504</f>
        <v>NEUTRAL</v>
      </c>
      <c r="L1504" s="6" t="str">
        <f>OBV!H1504</f>
        <v>NEUTRAL</v>
      </c>
      <c r="M1504" s="8">
        <f t="shared" si="230"/>
        <v>25</v>
      </c>
      <c r="N1504" s="8">
        <f t="shared" si="231"/>
        <v>0</v>
      </c>
      <c r="O1504" s="8">
        <f t="shared" si="232"/>
        <v>50</v>
      </c>
      <c r="P1504" s="8">
        <f t="shared" si="233"/>
        <v>33</v>
      </c>
      <c r="Q1504" s="9">
        <f t="shared" si="234"/>
        <v>21.2</v>
      </c>
      <c r="R1504" s="9">
        <f t="shared" si="235"/>
        <v>30.75</v>
      </c>
      <c r="S1504" s="9">
        <f t="shared" si="236"/>
        <v>31.1</v>
      </c>
      <c r="T1504" s="9">
        <f t="shared" si="237"/>
        <v>27</v>
      </c>
      <c r="U1504" s="8">
        <f t="shared" si="238"/>
        <v>27.683333333333337</v>
      </c>
      <c r="V1504" s="8">
        <f t="shared" si="239"/>
        <v>27.512500000000003</v>
      </c>
    </row>
    <row r="1505" spans="1:22" ht="13.5" x14ac:dyDescent="0.25">
      <c r="A1505" s="3">
        <f>RSI!A1505</f>
        <v>44508</v>
      </c>
      <c r="B1505" s="2">
        <f>RSI!B1505</f>
        <v>2.33</v>
      </c>
      <c r="C1505" s="2">
        <f>RSI!I1505</f>
        <v>67.29478671650277</v>
      </c>
      <c r="D1505" s="2">
        <f>MACD!E1505</f>
        <v>-2.254026870810355E-2</v>
      </c>
      <c r="E1505" s="2">
        <f>MACD!F1505</f>
        <v>-4.195729642452499E-2</v>
      </c>
      <c r="F1505" s="2">
        <f>'Moving Avg'!D1505</f>
        <v>2.33</v>
      </c>
      <c r="G1505" s="2">
        <f>'Moving Avg'!F1505</f>
        <v>2.2994999999999992</v>
      </c>
      <c r="H1505" s="2">
        <f>'Moving Avg'!G1505</f>
        <v>2.2460000000000004</v>
      </c>
      <c r="I1505" s="2">
        <f>'Moving Avg'!H1505</f>
        <v>2.2952500000000011</v>
      </c>
      <c r="J1505" s="6" t="str">
        <f>OBV!F1505</f>
        <v>NEUTRAL</v>
      </c>
      <c r="K1505" s="6" t="str">
        <f>OBV!G1505</f>
        <v>NEUTRAL</v>
      </c>
      <c r="L1505" s="6" t="str">
        <f>OBV!H1505</f>
        <v>NEUTRAL</v>
      </c>
      <c r="M1505" s="8">
        <f t="shared" si="230"/>
        <v>25</v>
      </c>
      <c r="N1505" s="8">
        <f t="shared" si="231"/>
        <v>0</v>
      </c>
      <c r="O1505" s="8">
        <f t="shared" si="232"/>
        <v>50</v>
      </c>
      <c r="P1505" s="8">
        <f t="shared" si="233"/>
        <v>33</v>
      </c>
      <c r="Q1505" s="9">
        <f t="shared" si="234"/>
        <v>21.2</v>
      </c>
      <c r="R1505" s="9">
        <f t="shared" si="235"/>
        <v>30.75</v>
      </c>
      <c r="S1505" s="9">
        <f t="shared" si="236"/>
        <v>31.1</v>
      </c>
      <c r="T1505" s="9">
        <f t="shared" si="237"/>
        <v>27</v>
      </c>
      <c r="U1505" s="8">
        <f t="shared" si="238"/>
        <v>27.683333333333337</v>
      </c>
      <c r="V1505" s="8">
        <f t="shared" si="239"/>
        <v>27.512500000000003</v>
      </c>
    </row>
    <row r="1506" spans="1:22" ht="13.5" x14ac:dyDescent="0.25">
      <c r="A1506" s="3">
        <f>RSI!A1506</f>
        <v>44509</v>
      </c>
      <c r="B1506" s="2">
        <f>RSI!B1506</f>
        <v>2.33</v>
      </c>
      <c r="C1506" s="2">
        <f>RSI!I1506</f>
        <v>67.29478671650277</v>
      </c>
      <c r="D1506" s="2">
        <f>MACD!E1506</f>
        <v>-1.6098347458259443E-2</v>
      </c>
      <c r="E1506" s="2">
        <f>MACD!F1506</f>
        <v>-3.6785506631271878E-2</v>
      </c>
      <c r="F1506" s="2">
        <f>'Moving Avg'!D1506</f>
        <v>2.33</v>
      </c>
      <c r="G1506" s="2">
        <f>'Moving Avg'!F1506</f>
        <v>2.3049999999999988</v>
      </c>
      <c r="H1506" s="2">
        <f>'Moving Avg'!G1506</f>
        <v>2.2482000000000002</v>
      </c>
      <c r="I1506" s="2">
        <f>'Moving Avg'!H1506</f>
        <v>2.2960500000000006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25</v>
      </c>
      <c r="N1506" s="8">
        <f t="shared" si="231"/>
        <v>0</v>
      </c>
      <c r="O1506" s="8">
        <f t="shared" si="232"/>
        <v>50</v>
      </c>
      <c r="P1506" s="8">
        <f t="shared" si="233"/>
        <v>33</v>
      </c>
      <c r="Q1506" s="9">
        <f t="shared" si="234"/>
        <v>21.2</v>
      </c>
      <c r="R1506" s="9">
        <f t="shared" si="235"/>
        <v>30.75</v>
      </c>
      <c r="S1506" s="9">
        <f t="shared" si="236"/>
        <v>31.1</v>
      </c>
      <c r="T1506" s="9">
        <f t="shared" si="237"/>
        <v>27</v>
      </c>
      <c r="U1506" s="8">
        <f t="shared" si="238"/>
        <v>27.683333333333337</v>
      </c>
      <c r="V1506" s="8">
        <f t="shared" si="239"/>
        <v>27.512500000000003</v>
      </c>
    </row>
    <row r="1507" spans="1:22" ht="13.5" x14ac:dyDescent="0.25">
      <c r="A1507" s="3">
        <f>RSI!A1507</f>
        <v>44510</v>
      </c>
      <c r="B1507" s="2">
        <f>RSI!B1507</f>
        <v>2.33</v>
      </c>
      <c r="C1507" s="2">
        <f>RSI!I1507</f>
        <v>67.29478671650277</v>
      </c>
      <c r="D1507" s="2">
        <f>MACD!E1507</f>
        <v>-1.086780120885722E-2</v>
      </c>
      <c r="E1507" s="2">
        <f>MACD!F1507</f>
        <v>-3.1601965546788943E-2</v>
      </c>
      <c r="F1507" s="2">
        <f>'Moving Avg'!D1507</f>
        <v>2.33</v>
      </c>
      <c r="G1507" s="2">
        <f>'Moving Avg'!F1507</f>
        <v>2.3099999999999992</v>
      </c>
      <c r="H1507" s="2">
        <f>'Moving Avg'!G1507</f>
        <v>2.2504000000000004</v>
      </c>
      <c r="I1507" s="2">
        <f>'Moving Avg'!H1507</f>
        <v>2.2968500000000005</v>
      </c>
      <c r="J1507" s="6" t="str">
        <f>OBV!F1507</f>
        <v>NEUTRAL</v>
      </c>
      <c r="K1507" s="6" t="str">
        <f>OBV!G1507</f>
        <v>NEUTRAL</v>
      </c>
      <c r="L1507" s="6" t="str">
        <f>OBV!H1507</f>
        <v>NEUTRAL</v>
      </c>
      <c r="M1507" s="8">
        <f t="shared" si="230"/>
        <v>25</v>
      </c>
      <c r="N1507" s="8">
        <f t="shared" si="231"/>
        <v>0</v>
      </c>
      <c r="O1507" s="8">
        <f t="shared" si="232"/>
        <v>50</v>
      </c>
      <c r="P1507" s="8">
        <f t="shared" si="233"/>
        <v>33</v>
      </c>
      <c r="Q1507" s="9">
        <f t="shared" si="234"/>
        <v>21.2</v>
      </c>
      <c r="R1507" s="9">
        <f t="shared" si="235"/>
        <v>30.75</v>
      </c>
      <c r="S1507" s="9">
        <f t="shared" si="236"/>
        <v>31.1</v>
      </c>
      <c r="T1507" s="9">
        <f t="shared" si="237"/>
        <v>27</v>
      </c>
      <c r="U1507" s="8">
        <f t="shared" si="238"/>
        <v>27.683333333333337</v>
      </c>
      <c r="V1507" s="8">
        <f t="shared" si="239"/>
        <v>27.512500000000003</v>
      </c>
    </row>
    <row r="1508" spans="1:22" ht="13.5" x14ac:dyDescent="0.25">
      <c r="A1508" s="3">
        <f>RSI!A1508</f>
        <v>44511</v>
      </c>
      <c r="B1508" s="2">
        <f>RSI!B1508</f>
        <v>2.33</v>
      </c>
      <c r="C1508" s="2">
        <f>RSI!I1508</f>
        <v>67.29478671650277</v>
      </c>
      <c r="D1508" s="2">
        <f>MACD!E1508</f>
        <v>-6.6459453016745051E-3</v>
      </c>
      <c r="E1508" s="2">
        <f>MACD!F1508</f>
        <v>-2.6610761497766058E-2</v>
      </c>
      <c r="F1508" s="2">
        <f>'Moving Avg'!D1508</f>
        <v>2.33</v>
      </c>
      <c r="G1508" s="2">
        <f>'Moving Avg'!F1508</f>
        <v>2.3149999999999986</v>
      </c>
      <c r="H1508" s="2">
        <f>'Moving Avg'!G1508</f>
        <v>2.2525999999999997</v>
      </c>
      <c r="I1508" s="2">
        <f>'Moving Avg'!H1508</f>
        <v>2.29705</v>
      </c>
      <c r="J1508" s="6" t="str">
        <f>OBV!F1508</f>
        <v>NEUTRAL</v>
      </c>
      <c r="K1508" s="6" t="str">
        <f>OBV!G1508</f>
        <v>NEUTRAL</v>
      </c>
      <c r="L1508" s="6" t="str">
        <f>OBV!H1508</f>
        <v>NEUTRAL</v>
      </c>
      <c r="M1508" s="8">
        <f t="shared" si="230"/>
        <v>25</v>
      </c>
      <c r="N1508" s="8">
        <f t="shared" si="231"/>
        <v>0</v>
      </c>
      <c r="O1508" s="8">
        <f t="shared" si="232"/>
        <v>50</v>
      </c>
      <c r="P1508" s="8">
        <f t="shared" si="233"/>
        <v>33</v>
      </c>
      <c r="Q1508" s="9">
        <f t="shared" si="234"/>
        <v>21.2</v>
      </c>
      <c r="R1508" s="9">
        <f t="shared" si="235"/>
        <v>30.75</v>
      </c>
      <c r="S1508" s="9">
        <f t="shared" si="236"/>
        <v>31.1</v>
      </c>
      <c r="T1508" s="9">
        <f t="shared" si="237"/>
        <v>27</v>
      </c>
      <c r="U1508" s="8">
        <f t="shared" si="238"/>
        <v>27.683333333333337</v>
      </c>
      <c r="V1508" s="8">
        <f t="shared" si="239"/>
        <v>27.512500000000003</v>
      </c>
    </row>
    <row r="1509" spans="1:22" ht="13.5" x14ac:dyDescent="0.25">
      <c r="A1509" s="3">
        <f>RSI!A1509</f>
        <v>44512</v>
      </c>
      <c r="B1509" s="2">
        <f>RSI!B1509</f>
        <v>2.33</v>
      </c>
      <c r="C1509" s="2">
        <f>RSI!I1509</f>
        <v>67.29478671650277</v>
      </c>
      <c r="D1509" s="2">
        <f>MACD!E1509</f>
        <v>-3.2624861686776363E-3</v>
      </c>
      <c r="E1509" s="2">
        <f>MACD!F1509</f>
        <v>-2.1941106431948375E-2</v>
      </c>
      <c r="F1509" s="2">
        <f>'Moving Avg'!D1509</f>
        <v>2.33</v>
      </c>
      <c r="G1509" s="2">
        <f>'Moving Avg'!F1509</f>
        <v>2.319999999999999</v>
      </c>
      <c r="H1509" s="2">
        <f>'Moving Avg'!G1509</f>
        <v>2.2547999999999999</v>
      </c>
      <c r="I1509" s="2">
        <f>'Moving Avg'!H1509</f>
        <v>2.2969499999999998</v>
      </c>
      <c r="J1509" s="6" t="str">
        <f>OBV!F1509</f>
        <v>NEUTRAL</v>
      </c>
      <c r="K1509" s="6" t="str">
        <f>OBV!G1509</f>
        <v>NEUTRAL</v>
      </c>
      <c r="L1509" s="6" t="str">
        <f>OBV!H1509</f>
        <v>NEUTRAL</v>
      </c>
      <c r="M1509" s="8">
        <f t="shared" si="230"/>
        <v>25</v>
      </c>
      <c r="N1509" s="8">
        <f t="shared" si="231"/>
        <v>0</v>
      </c>
      <c r="O1509" s="8">
        <f t="shared" si="232"/>
        <v>50</v>
      </c>
      <c r="P1509" s="8">
        <f t="shared" si="233"/>
        <v>33</v>
      </c>
      <c r="Q1509" s="9">
        <f t="shared" si="234"/>
        <v>21.2</v>
      </c>
      <c r="R1509" s="9">
        <f t="shared" si="235"/>
        <v>30.75</v>
      </c>
      <c r="S1509" s="9">
        <f t="shared" si="236"/>
        <v>31.1</v>
      </c>
      <c r="T1509" s="9">
        <f t="shared" si="237"/>
        <v>27</v>
      </c>
      <c r="U1509" s="8">
        <f t="shared" si="238"/>
        <v>27.683333333333337</v>
      </c>
      <c r="V1509" s="8">
        <f t="shared" si="239"/>
        <v>27.512500000000003</v>
      </c>
    </row>
    <row r="1510" spans="1:22" ht="13.5" x14ac:dyDescent="0.25">
      <c r="A1510" s="3">
        <f>RSI!A1510</f>
        <v>44515</v>
      </c>
      <c r="B1510" s="2">
        <f>RSI!B1510</f>
        <v>2.23</v>
      </c>
      <c r="C1510" s="2">
        <f>RSI!I1510</f>
        <v>30.445517120959195</v>
      </c>
      <c r="D1510" s="2">
        <f>MACD!E1510</f>
        <v>6.8329588633702087E-3</v>
      </c>
      <c r="E1510" s="2">
        <f>MACD!F1510</f>
        <v>-1.6186293372884658E-2</v>
      </c>
      <c r="F1510" s="2">
        <f>'Moving Avg'!D1510</f>
        <v>2.31</v>
      </c>
      <c r="G1510" s="2">
        <f>'Moving Avg'!F1510</f>
        <v>2.319999999999999</v>
      </c>
      <c r="H1510" s="2">
        <f>'Moving Avg'!G1510</f>
        <v>2.2549999999999999</v>
      </c>
      <c r="I1510" s="2">
        <f>'Moving Avg'!H1510</f>
        <v>2.2963499999999999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  <c r="M1510" s="8">
        <f t="shared" si="230"/>
        <v>25</v>
      </c>
      <c r="N1510" s="8">
        <f t="shared" si="231"/>
        <v>0</v>
      </c>
      <c r="O1510" s="8">
        <f t="shared" si="232"/>
        <v>50</v>
      </c>
      <c r="P1510" s="8">
        <f t="shared" si="233"/>
        <v>16.5</v>
      </c>
      <c r="Q1510" s="9">
        <f t="shared" si="234"/>
        <v>18.725000000000001</v>
      </c>
      <c r="R1510" s="9">
        <f t="shared" si="235"/>
        <v>26.625</v>
      </c>
      <c r="S1510" s="9">
        <f t="shared" si="236"/>
        <v>23.675000000000001</v>
      </c>
      <c r="T1510" s="9">
        <f t="shared" si="237"/>
        <v>22.875</v>
      </c>
      <c r="U1510" s="8">
        <f t="shared" si="238"/>
        <v>23.008333333333336</v>
      </c>
      <c r="V1510" s="8">
        <f t="shared" si="239"/>
        <v>22.975000000000001</v>
      </c>
    </row>
    <row r="1511" spans="1:22" ht="13.5" x14ac:dyDescent="0.25">
      <c r="A1511" s="3">
        <f>RSI!A1511</f>
        <v>44516</v>
      </c>
      <c r="B1511" s="2">
        <f>RSI!B1511</f>
        <v>2.23</v>
      </c>
      <c r="C1511" s="2">
        <f>RSI!I1511</f>
        <v>30.445517120959195</v>
      </c>
      <c r="D1511" s="2">
        <f>MACD!E1511</f>
        <v>1.5804228231916184E-2</v>
      </c>
      <c r="E1511" s="2">
        <f>MACD!F1511</f>
        <v>-9.78818905192449E-3</v>
      </c>
      <c r="F1511" s="2">
        <f>'Moving Avg'!D1511</f>
        <v>2.29</v>
      </c>
      <c r="G1511" s="2">
        <f>'Moving Avg'!F1511</f>
        <v>2.319999999999999</v>
      </c>
      <c r="H1511" s="2">
        <f>'Moving Avg'!G1511</f>
        <v>2.2551999999999994</v>
      </c>
      <c r="I1511" s="2">
        <f>'Moving Avg'!H1511</f>
        <v>2.2962500000000001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25</v>
      </c>
      <c r="N1511" s="8">
        <f t="shared" si="231"/>
        <v>0</v>
      </c>
      <c r="O1511" s="8">
        <f t="shared" si="232"/>
        <v>0</v>
      </c>
      <c r="P1511" s="8">
        <f t="shared" si="233"/>
        <v>16.5</v>
      </c>
      <c r="Q1511" s="9">
        <f t="shared" si="234"/>
        <v>11.225</v>
      </c>
      <c r="R1511" s="9">
        <f t="shared" si="235"/>
        <v>9.125</v>
      </c>
      <c r="S1511" s="9">
        <f t="shared" si="236"/>
        <v>11.175000000000001</v>
      </c>
      <c r="T1511" s="9">
        <f t="shared" si="237"/>
        <v>10.375</v>
      </c>
      <c r="U1511" s="8">
        <f t="shared" si="238"/>
        <v>10.508333333333335</v>
      </c>
      <c r="V1511" s="8">
        <f t="shared" si="239"/>
        <v>10.475000000000001</v>
      </c>
    </row>
    <row r="1512" spans="1:22" ht="13.5" x14ac:dyDescent="0.25">
      <c r="A1512" s="3">
        <f>RSI!A1512</f>
        <v>44517</v>
      </c>
      <c r="B1512" s="2">
        <f>RSI!B1512</f>
        <v>2.23</v>
      </c>
      <c r="C1512" s="2">
        <f>RSI!I1512</f>
        <v>30.445517120959195</v>
      </c>
      <c r="D1512" s="2">
        <f>MACD!E1512</f>
        <v>2.379249650377524E-2</v>
      </c>
      <c r="E1512" s="2">
        <f>MACD!F1512</f>
        <v>-3.0720519407845433E-3</v>
      </c>
      <c r="F1512" s="2">
        <f>'Moving Avg'!D1512</f>
        <v>2.2700000000000005</v>
      </c>
      <c r="G1512" s="2">
        <f>'Moving Avg'!F1512</f>
        <v>2.3149999999999986</v>
      </c>
      <c r="H1512" s="2">
        <f>'Moving Avg'!G1512</f>
        <v>2.2553999999999998</v>
      </c>
      <c r="I1512" s="2">
        <f>'Moving Avg'!H1512</f>
        <v>2.2958500000000002</v>
      </c>
      <c r="J1512" s="6" t="str">
        <f>OBV!F1512</f>
        <v>BEARISH</v>
      </c>
      <c r="K1512" s="6" t="str">
        <f>OBV!G1512</f>
        <v>NEUTRAL</v>
      </c>
      <c r="L1512" s="6" t="str">
        <f>OBV!H1512</f>
        <v>CONFIRMED BEARISH</v>
      </c>
      <c r="M1512" s="8">
        <f t="shared" si="230"/>
        <v>25</v>
      </c>
      <c r="N1512" s="8">
        <f t="shared" si="231"/>
        <v>0</v>
      </c>
      <c r="O1512" s="8">
        <f t="shared" si="232"/>
        <v>0</v>
      </c>
      <c r="P1512" s="8">
        <f t="shared" si="233"/>
        <v>16.5</v>
      </c>
      <c r="Q1512" s="9">
        <f t="shared" si="234"/>
        <v>11.225</v>
      </c>
      <c r="R1512" s="9">
        <f t="shared" si="235"/>
        <v>9.125</v>
      </c>
      <c r="S1512" s="9">
        <f t="shared" si="236"/>
        <v>11.175000000000001</v>
      </c>
      <c r="T1512" s="9">
        <f t="shared" si="237"/>
        <v>10.375</v>
      </c>
      <c r="U1512" s="8">
        <f t="shared" si="238"/>
        <v>10.508333333333335</v>
      </c>
      <c r="V1512" s="8">
        <f t="shared" si="239"/>
        <v>10.475000000000001</v>
      </c>
    </row>
    <row r="1513" spans="1:22" ht="13.5" x14ac:dyDescent="0.25">
      <c r="A1513" s="3">
        <f>RSI!A1513</f>
        <v>44518</v>
      </c>
      <c r="B1513" s="2">
        <f>RSI!B1513</f>
        <v>2.23</v>
      </c>
      <c r="C1513" s="2">
        <f>RSI!I1513</f>
        <v>30.445517120959195</v>
      </c>
      <c r="D1513" s="2">
        <f>MACD!E1513</f>
        <v>3.0919572824989583E-2</v>
      </c>
      <c r="E1513" s="2">
        <f>MACD!F1513</f>
        <v>3.7262730123702823E-3</v>
      </c>
      <c r="F1513" s="2">
        <f>'Moving Avg'!D1513</f>
        <v>2.2500000000000004</v>
      </c>
      <c r="G1513" s="2">
        <f>'Moving Avg'!F1513</f>
        <v>2.3099999999999987</v>
      </c>
      <c r="H1513" s="2">
        <f>'Moving Avg'!G1513</f>
        <v>2.2555999999999998</v>
      </c>
      <c r="I1513" s="2">
        <f>'Moving Avg'!H1513</f>
        <v>2.2954500000000002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  <c r="M1513" s="8">
        <f t="shared" si="230"/>
        <v>25</v>
      </c>
      <c r="N1513" s="8">
        <f t="shared" si="231"/>
        <v>0</v>
      </c>
      <c r="O1513" s="8">
        <f t="shared" si="232"/>
        <v>0</v>
      </c>
      <c r="P1513" s="8">
        <f t="shared" si="233"/>
        <v>16.5</v>
      </c>
      <c r="Q1513" s="9">
        <f t="shared" si="234"/>
        <v>11.225</v>
      </c>
      <c r="R1513" s="9">
        <f t="shared" si="235"/>
        <v>9.125</v>
      </c>
      <c r="S1513" s="9">
        <f t="shared" si="236"/>
        <v>11.175000000000001</v>
      </c>
      <c r="T1513" s="9">
        <f t="shared" si="237"/>
        <v>10.375</v>
      </c>
      <c r="U1513" s="8">
        <f t="shared" si="238"/>
        <v>10.508333333333335</v>
      </c>
      <c r="V1513" s="8">
        <f t="shared" si="239"/>
        <v>10.475000000000001</v>
      </c>
    </row>
    <row r="1514" spans="1:22" ht="13.5" x14ac:dyDescent="0.25">
      <c r="A1514" s="3">
        <f>RSI!A1514</f>
        <v>44519</v>
      </c>
      <c r="B1514" s="2">
        <f>RSI!B1514</f>
        <v>2.23</v>
      </c>
      <c r="C1514" s="2">
        <f>RSI!I1514</f>
        <v>30.445517120959195</v>
      </c>
      <c r="D1514" s="2">
        <f>MACD!E1514</f>
        <v>3.7290705864972296E-2</v>
      </c>
      <c r="E1514" s="2">
        <f>MACD!F1514</f>
        <v>1.0439159582890685E-2</v>
      </c>
      <c r="F1514" s="2">
        <f>'Moving Avg'!D1514</f>
        <v>2.23</v>
      </c>
      <c r="G1514" s="2">
        <f>'Moving Avg'!F1514</f>
        <v>2.3049999999999988</v>
      </c>
      <c r="H1514" s="2">
        <f>'Moving Avg'!G1514</f>
        <v>2.2557999999999998</v>
      </c>
      <c r="I1514" s="2">
        <f>'Moving Avg'!H1514</f>
        <v>2.2950500000000003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  <c r="M1514" s="8">
        <f t="shared" si="230"/>
        <v>25</v>
      </c>
      <c r="N1514" s="8">
        <f t="shared" si="231"/>
        <v>0</v>
      </c>
      <c r="O1514" s="8">
        <f t="shared" si="232"/>
        <v>0</v>
      </c>
      <c r="P1514" s="8">
        <f t="shared" si="233"/>
        <v>16.5</v>
      </c>
      <c r="Q1514" s="9">
        <f t="shared" si="234"/>
        <v>11.225</v>
      </c>
      <c r="R1514" s="9">
        <f t="shared" si="235"/>
        <v>9.125</v>
      </c>
      <c r="S1514" s="9">
        <f t="shared" si="236"/>
        <v>11.175000000000001</v>
      </c>
      <c r="T1514" s="9">
        <f t="shared" si="237"/>
        <v>10.375</v>
      </c>
      <c r="U1514" s="8">
        <f t="shared" si="238"/>
        <v>10.508333333333335</v>
      </c>
      <c r="V1514" s="8">
        <f t="shared" si="239"/>
        <v>10.475000000000001</v>
      </c>
    </row>
    <row r="1515" spans="1:22" ht="13.5" x14ac:dyDescent="0.25">
      <c r="A1515" s="3">
        <f>RSI!A1515</f>
        <v>44522</v>
      </c>
      <c r="B1515" s="2">
        <f>RSI!B1515</f>
        <v>2.23</v>
      </c>
      <c r="C1515" s="2">
        <f>RSI!I1515</f>
        <v>30.445517120959195</v>
      </c>
      <c r="D1515" s="2">
        <f>MACD!E1515</f>
        <v>4.2996970145699809E-2</v>
      </c>
      <c r="E1515" s="2">
        <f>MACD!F1515</f>
        <v>1.695072169545251E-2</v>
      </c>
      <c r="F1515" s="2">
        <f>'Moving Avg'!D1515</f>
        <v>2.23</v>
      </c>
      <c r="G1515" s="2">
        <f>'Moving Avg'!F1515</f>
        <v>2.2999999999999985</v>
      </c>
      <c r="H1515" s="2">
        <f>'Moving Avg'!G1515</f>
        <v>2.2559999999999998</v>
      </c>
      <c r="I1515" s="2">
        <f>'Moving Avg'!H1515</f>
        <v>2.2946500000000003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  <c r="M1515" s="8">
        <f t="shared" si="230"/>
        <v>25</v>
      </c>
      <c r="N1515" s="8">
        <f t="shared" si="231"/>
        <v>0</v>
      </c>
      <c r="O1515" s="8">
        <f t="shared" si="232"/>
        <v>0</v>
      </c>
      <c r="P1515" s="8">
        <f t="shared" si="233"/>
        <v>33</v>
      </c>
      <c r="Q1515" s="9">
        <f t="shared" si="234"/>
        <v>13.7</v>
      </c>
      <c r="R1515" s="9">
        <f t="shared" si="235"/>
        <v>13.25</v>
      </c>
      <c r="S1515" s="9">
        <f t="shared" si="236"/>
        <v>18.600000000000001</v>
      </c>
      <c r="T1515" s="9">
        <f t="shared" si="237"/>
        <v>14.5</v>
      </c>
      <c r="U1515" s="8">
        <f t="shared" si="238"/>
        <v>15.183333333333332</v>
      </c>
      <c r="V1515" s="8">
        <f t="shared" si="239"/>
        <v>15.012499999999999</v>
      </c>
    </row>
    <row r="1516" spans="1:22" ht="13.5" x14ac:dyDescent="0.25">
      <c r="A1516" s="3">
        <f>RSI!A1516</f>
        <v>44523</v>
      </c>
      <c r="B1516" s="2">
        <f>RSI!B1516</f>
        <v>2.23</v>
      </c>
      <c r="C1516" s="2">
        <f>RSI!I1516</f>
        <v>30.445517120959195</v>
      </c>
      <c r="D1516" s="2">
        <f>MACD!E1516</f>
        <v>4.8117297201589526E-2</v>
      </c>
      <c r="E1516" s="2">
        <f>MACD!F1516</f>
        <v>2.3184036796679915E-2</v>
      </c>
      <c r="F1516" s="2">
        <f>'Moving Avg'!D1516</f>
        <v>2.23</v>
      </c>
      <c r="G1516" s="2">
        <f>'Moving Avg'!F1516</f>
        <v>2.2949999999999986</v>
      </c>
      <c r="H1516" s="2">
        <f>'Moving Avg'!G1516</f>
        <v>2.2562000000000002</v>
      </c>
      <c r="I1516" s="2">
        <f>'Moving Avg'!H1516</f>
        <v>2.2942500000000003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25</v>
      </c>
      <c r="N1516" s="8">
        <f t="shared" si="231"/>
        <v>0</v>
      </c>
      <c r="O1516" s="8">
        <f t="shared" si="232"/>
        <v>0</v>
      </c>
      <c r="P1516" s="8">
        <f t="shared" si="233"/>
        <v>33</v>
      </c>
      <c r="Q1516" s="9">
        <f t="shared" si="234"/>
        <v>13.7</v>
      </c>
      <c r="R1516" s="9">
        <f t="shared" si="235"/>
        <v>13.25</v>
      </c>
      <c r="S1516" s="9">
        <f t="shared" si="236"/>
        <v>18.600000000000001</v>
      </c>
      <c r="T1516" s="9">
        <f t="shared" si="237"/>
        <v>14.5</v>
      </c>
      <c r="U1516" s="8">
        <f t="shared" si="238"/>
        <v>15.183333333333332</v>
      </c>
      <c r="V1516" s="8">
        <f t="shared" si="239"/>
        <v>15.012499999999999</v>
      </c>
    </row>
    <row r="1517" spans="1:22" ht="13.5" x14ac:dyDescent="0.25">
      <c r="A1517" s="3">
        <f>RSI!A1517</f>
        <v>44524</v>
      </c>
      <c r="B1517" s="2">
        <f>RSI!B1517</f>
        <v>2.23</v>
      </c>
      <c r="C1517" s="2">
        <f>RSI!I1517</f>
        <v>30.445517120959195</v>
      </c>
      <c r="D1517" s="2">
        <f>MACD!E1517</f>
        <v>5.2720205325701652E-2</v>
      </c>
      <c r="E1517" s="2">
        <f>MACD!F1517</f>
        <v>2.9091270502484265E-2</v>
      </c>
      <c r="F1517" s="2">
        <f>'Moving Avg'!D1517</f>
        <v>2.23</v>
      </c>
      <c r="G1517" s="2">
        <f>'Moving Avg'!F1517</f>
        <v>2.2899999999999987</v>
      </c>
      <c r="H1517" s="2">
        <f>'Moving Avg'!G1517</f>
        <v>2.2564000000000002</v>
      </c>
      <c r="I1517" s="2">
        <f>'Moving Avg'!H1517</f>
        <v>2.2938500000000008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  <c r="M1517" s="8">
        <f t="shared" si="230"/>
        <v>25</v>
      </c>
      <c r="N1517" s="8">
        <f t="shared" si="231"/>
        <v>0</v>
      </c>
      <c r="O1517" s="8">
        <f t="shared" si="232"/>
        <v>0</v>
      </c>
      <c r="P1517" s="8">
        <f t="shared" si="233"/>
        <v>33</v>
      </c>
      <c r="Q1517" s="9">
        <f t="shared" si="234"/>
        <v>13.7</v>
      </c>
      <c r="R1517" s="9">
        <f t="shared" si="235"/>
        <v>13.25</v>
      </c>
      <c r="S1517" s="9">
        <f t="shared" si="236"/>
        <v>18.600000000000001</v>
      </c>
      <c r="T1517" s="9">
        <f t="shared" si="237"/>
        <v>14.5</v>
      </c>
      <c r="U1517" s="8">
        <f t="shared" si="238"/>
        <v>15.183333333333332</v>
      </c>
      <c r="V1517" s="8">
        <f t="shared" si="239"/>
        <v>15.012499999999999</v>
      </c>
    </row>
    <row r="1518" spans="1:22" ht="13.5" x14ac:dyDescent="0.25">
      <c r="A1518" s="3">
        <f>RSI!A1518</f>
        <v>44525</v>
      </c>
      <c r="B1518" s="2">
        <f>RSI!B1518</f>
        <v>2.23</v>
      </c>
      <c r="C1518" s="2">
        <f>RSI!I1518</f>
        <v>30.445517120959195</v>
      </c>
      <c r="D1518" s="2">
        <f>MACD!E1518</f>
        <v>5.6865273453416965E-2</v>
      </c>
      <c r="E1518" s="2">
        <f>MACD!F1518</f>
        <v>3.4646071092670802E-2</v>
      </c>
      <c r="F1518" s="2">
        <f>'Moving Avg'!D1518</f>
        <v>2.23</v>
      </c>
      <c r="G1518" s="2">
        <f>'Moving Avg'!F1518</f>
        <v>2.2849999999999988</v>
      </c>
      <c r="H1518" s="2">
        <f>'Moving Avg'!G1518</f>
        <v>2.2566000000000002</v>
      </c>
      <c r="I1518" s="2">
        <f>'Moving Avg'!H1518</f>
        <v>2.2934500000000004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  <c r="M1518" s="8">
        <f t="shared" si="230"/>
        <v>25</v>
      </c>
      <c r="N1518" s="8">
        <f t="shared" si="231"/>
        <v>0</v>
      </c>
      <c r="O1518" s="8">
        <f t="shared" si="232"/>
        <v>0</v>
      </c>
      <c r="P1518" s="8">
        <f t="shared" si="233"/>
        <v>33</v>
      </c>
      <c r="Q1518" s="9">
        <f t="shared" si="234"/>
        <v>13.7</v>
      </c>
      <c r="R1518" s="9">
        <f t="shared" si="235"/>
        <v>13.25</v>
      </c>
      <c r="S1518" s="9">
        <f t="shared" si="236"/>
        <v>18.600000000000001</v>
      </c>
      <c r="T1518" s="9">
        <f t="shared" si="237"/>
        <v>14.5</v>
      </c>
      <c r="U1518" s="8">
        <f t="shared" si="238"/>
        <v>15.183333333333332</v>
      </c>
      <c r="V1518" s="8">
        <f t="shared" si="239"/>
        <v>15.012499999999999</v>
      </c>
    </row>
    <row r="1519" spans="1:22" ht="13.5" x14ac:dyDescent="0.25">
      <c r="A1519" s="3">
        <f>RSI!A1519</f>
        <v>44526</v>
      </c>
      <c r="B1519" s="2">
        <f>RSI!B1519</f>
        <v>2.23</v>
      </c>
      <c r="C1519" s="2">
        <f>RSI!I1519</f>
        <v>30.445517120959195</v>
      </c>
      <c r="D1519" s="2">
        <f>MACD!E1519</f>
        <v>6.0604397787627828E-2</v>
      </c>
      <c r="E1519" s="2">
        <f>MACD!F1519</f>
        <v>3.9837736431662212E-2</v>
      </c>
      <c r="F1519" s="2">
        <f>'Moving Avg'!D1519</f>
        <v>2.23</v>
      </c>
      <c r="G1519" s="2">
        <f>'Moving Avg'!F1519</f>
        <v>2.2799999999999989</v>
      </c>
      <c r="H1519" s="2">
        <f>'Moving Avg'!G1519</f>
        <v>2.2568000000000001</v>
      </c>
      <c r="I1519" s="2">
        <f>'Moving Avg'!H1519</f>
        <v>2.2930500000000009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  <c r="M1519" s="8">
        <f t="shared" si="230"/>
        <v>25</v>
      </c>
      <c r="N1519" s="8">
        <f t="shared" si="231"/>
        <v>0</v>
      </c>
      <c r="O1519" s="8">
        <f t="shared" si="232"/>
        <v>0</v>
      </c>
      <c r="P1519" s="8">
        <f t="shared" si="233"/>
        <v>33</v>
      </c>
      <c r="Q1519" s="9">
        <f t="shared" si="234"/>
        <v>13.7</v>
      </c>
      <c r="R1519" s="9">
        <f t="shared" si="235"/>
        <v>13.25</v>
      </c>
      <c r="S1519" s="9">
        <f t="shared" si="236"/>
        <v>18.600000000000001</v>
      </c>
      <c r="T1519" s="9">
        <f t="shared" si="237"/>
        <v>14.5</v>
      </c>
      <c r="U1519" s="8">
        <f t="shared" si="238"/>
        <v>15.183333333333332</v>
      </c>
      <c r="V1519" s="8">
        <f t="shared" si="239"/>
        <v>15.012499999999999</v>
      </c>
    </row>
    <row r="1520" spans="1:22" ht="13.5" x14ac:dyDescent="0.25">
      <c r="A1520" s="3">
        <f>RSI!A1520</f>
        <v>44529</v>
      </c>
      <c r="B1520" s="2">
        <f>RSI!B1520</f>
        <v>2.23</v>
      </c>
      <c r="C1520" s="2">
        <f>RSI!I1520</f>
        <v>30.445517120959195</v>
      </c>
      <c r="D1520" s="2">
        <f>MACD!E1520</f>
        <v>4.8598248502036423E-2</v>
      </c>
      <c r="E1520" s="2">
        <f>MACD!F1520</f>
        <v>4.1589838845737054E-2</v>
      </c>
      <c r="F1520" s="2">
        <f>'Moving Avg'!D1520</f>
        <v>2.23</v>
      </c>
      <c r="G1520" s="2">
        <f>'Moving Avg'!F1520</f>
        <v>2.274999999999999</v>
      </c>
      <c r="H1520" s="2">
        <f>'Moving Avg'!G1520</f>
        <v>2.2570000000000001</v>
      </c>
      <c r="I1520" s="2">
        <f>'Moving Avg'!H1520</f>
        <v>2.2926500000000005</v>
      </c>
      <c r="J1520" s="6" t="str">
        <f>OBV!F1520</f>
        <v>NEUTRAL</v>
      </c>
      <c r="K1520" s="6" t="str">
        <f>OBV!G1520</f>
        <v>NEUTRAL</v>
      </c>
      <c r="L1520" s="6" t="str">
        <f>OBV!H1520</f>
        <v>NEUTRAL</v>
      </c>
      <c r="M1520" s="8">
        <f t="shared" si="230"/>
        <v>25</v>
      </c>
      <c r="N1520" s="8">
        <f t="shared" si="231"/>
        <v>0</v>
      </c>
      <c r="O1520" s="8">
        <f t="shared" si="232"/>
        <v>0</v>
      </c>
      <c r="P1520" s="8">
        <f t="shared" si="233"/>
        <v>33</v>
      </c>
      <c r="Q1520" s="9">
        <f t="shared" si="234"/>
        <v>13.7</v>
      </c>
      <c r="R1520" s="9">
        <f t="shared" si="235"/>
        <v>13.25</v>
      </c>
      <c r="S1520" s="9">
        <f t="shared" si="236"/>
        <v>18.600000000000001</v>
      </c>
      <c r="T1520" s="9">
        <f t="shared" si="237"/>
        <v>14.5</v>
      </c>
      <c r="U1520" s="8">
        <f t="shared" si="238"/>
        <v>15.183333333333332</v>
      </c>
      <c r="V1520" s="8">
        <f t="shared" si="239"/>
        <v>15.012499999999999</v>
      </c>
    </row>
    <row r="1521" spans="1:22" ht="13.5" x14ac:dyDescent="0.25">
      <c r="A1521" s="3">
        <f>RSI!A1521</f>
        <v>44530</v>
      </c>
      <c r="B1521" s="2">
        <f>RSI!B1521</f>
        <v>2.23</v>
      </c>
      <c r="C1521" s="2">
        <f>RSI!I1521</f>
        <v>30.445517120959181</v>
      </c>
      <c r="D1521" s="2">
        <f>MACD!E1521</f>
        <v>3.8637895090225083E-2</v>
      </c>
      <c r="E1521" s="2">
        <f>MACD!F1521</f>
        <v>4.0999450094634661E-2</v>
      </c>
      <c r="F1521" s="2">
        <f>'Moving Avg'!D1521</f>
        <v>2.23</v>
      </c>
      <c r="G1521" s="2">
        <f>'Moving Avg'!F1521</f>
        <v>2.2699999999999991</v>
      </c>
      <c r="H1521" s="2">
        <f>'Moving Avg'!G1521</f>
        <v>2.2572000000000001</v>
      </c>
      <c r="I1521" s="2">
        <f>'Moving Avg'!H1521</f>
        <v>2.2927500000000007</v>
      </c>
      <c r="J1521" s="6" t="str">
        <f>OBV!F1521</f>
        <v>NEUTRAL</v>
      </c>
      <c r="K1521" s="6" t="str">
        <f>OBV!G1521</f>
        <v>NEUTRAL</v>
      </c>
      <c r="L1521" s="6" t="str">
        <f>OBV!H1521</f>
        <v>NEUTRAL</v>
      </c>
      <c r="M1521" s="8">
        <f t="shared" si="230"/>
        <v>25</v>
      </c>
      <c r="N1521" s="8">
        <f t="shared" si="231"/>
        <v>45</v>
      </c>
      <c r="O1521" s="8">
        <f t="shared" si="232"/>
        <v>0</v>
      </c>
      <c r="P1521" s="8">
        <f t="shared" si="233"/>
        <v>33</v>
      </c>
      <c r="Q1521" s="9">
        <f t="shared" si="234"/>
        <v>29.45</v>
      </c>
      <c r="R1521" s="9">
        <f t="shared" si="235"/>
        <v>22.25</v>
      </c>
      <c r="S1521" s="9">
        <f t="shared" si="236"/>
        <v>25.35</v>
      </c>
      <c r="T1521" s="9">
        <f t="shared" si="237"/>
        <v>25.75</v>
      </c>
      <c r="U1521" s="8">
        <f t="shared" si="238"/>
        <v>25.683333333333337</v>
      </c>
      <c r="V1521" s="8">
        <f t="shared" si="239"/>
        <v>25.700000000000003</v>
      </c>
    </row>
    <row r="1522" spans="1:22" ht="13.5" x14ac:dyDescent="0.25">
      <c r="A1522" s="3">
        <f>RSI!A1522</f>
        <v>44531</v>
      </c>
      <c r="B1522" s="2">
        <f>RSI!B1522</f>
        <v>2.23</v>
      </c>
      <c r="C1522" s="2">
        <f>RSI!I1522</f>
        <v>30.445517120959195</v>
      </c>
      <c r="D1522" s="2">
        <f>MACD!E1522</f>
        <v>3.0393881504444664E-2</v>
      </c>
      <c r="E1522" s="2">
        <f>MACD!F1522</f>
        <v>3.8878336376596663E-2</v>
      </c>
      <c r="F1522" s="2">
        <f>'Moving Avg'!D1522</f>
        <v>2.23</v>
      </c>
      <c r="G1522" s="2">
        <f>'Moving Avg'!F1522</f>
        <v>2.2649999999999997</v>
      </c>
      <c r="H1522" s="2">
        <f>'Moving Avg'!G1522</f>
        <v>2.2578000000000005</v>
      </c>
      <c r="I1522" s="2">
        <f>'Moving Avg'!H1522</f>
        <v>2.2928500000000009</v>
      </c>
      <c r="J1522" s="6" t="str">
        <f>OBV!F1522</f>
        <v>NEUTRAL</v>
      </c>
      <c r="K1522" s="6" t="str">
        <f>OBV!G1522</f>
        <v>NEUTRAL</v>
      </c>
      <c r="L1522" s="6" t="str">
        <f>OBV!H1522</f>
        <v>NEUTRAL</v>
      </c>
      <c r="M1522" s="8">
        <f t="shared" si="230"/>
        <v>25</v>
      </c>
      <c r="N1522" s="8">
        <f t="shared" si="231"/>
        <v>45</v>
      </c>
      <c r="O1522" s="8">
        <f t="shared" si="232"/>
        <v>0</v>
      </c>
      <c r="P1522" s="8">
        <f t="shared" si="233"/>
        <v>33</v>
      </c>
      <c r="Q1522" s="9">
        <f t="shared" si="234"/>
        <v>29.45</v>
      </c>
      <c r="R1522" s="9">
        <f t="shared" si="235"/>
        <v>22.25</v>
      </c>
      <c r="S1522" s="9">
        <f t="shared" si="236"/>
        <v>25.35</v>
      </c>
      <c r="T1522" s="9">
        <f t="shared" si="237"/>
        <v>25.75</v>
      </c>
      <c r="U1522" s="8">
        <f t="shared" si="238"/>
        <v>25.683333333333337</v>
      </c>
      <c r="V1522" s="8">
        <f t="shared" si="239"/>
        <v>25.700000000000003</v>
      </c>
    </row>
    <row r="1523" spans="1:22" ht="13.5" x14ac:dyDescent="0.25">
      <c r="A1523" s="3">
        <f>RSI!A1523</f>
        <v>44532</v>
      </c>
      <c r="B1523" s="2">
        <f>RSI!B1523</f>
        <v>2.33</v>
      </c>
      <c r="C1523" s="2">
        <f>RSI!I1523</f>
        <v>71.435392876689619</v>
      </c>
      <c r="D1523" s="2">
        <f>MACD!E1523</f>
        <v>1.6181120073939237E-2</v>
      </c>
      <c r="E1523" s="2">
        <f>MACD!F1523</f>
        <v>3.4338893116065181E-2</v>
      </c>
      <c r="F1523" s="2">
        <f>'Moving Avg'!D1523</f>
        <v>2.25</v>
      </c>
      <c r="G1523" s="2">
        <f>'Moving Avg'!F1523</f>
        <v>2.2649999999999997</v>
      </c>
      <c r="H1523" s="2">
        <f>'Moving Avg'!G1523</f>
        <v>2.2604000000000002</v>
      </c>
      <c r="I1523" s="2">
        <f>'Moving Avg'!H1523</f>
        <v>2.2934500000000009</v>
      </c>
      <c r="J1523" s="6" t="str">
        <f>OBV!F1523</f>
        <v>BULLISH</v>
      </c>
      <c r="K1523" s="6" t="str">
        <f>OBV!G1523</f>
        <v>NEUTRAL</v>
      </c>
      <c r="L1523" s="6" t="str">
        <f>OBV!H1523</f>
        <v>CONFIRMED BULLISH</v>
      </c>
      <c r="M1523" s="8">
        <f t="shared" si="230"/>
        <v>0</v>
      </c>
      <c r="N1523" s="8">
        <f t="shared" si="231"/>
        <v>45</v>
      </c>
      <c r="O1523" s="8">
        <f t="shared" si="232"/>
        <v>0</v>
      </c>
      <c r="P1523" s="8">
        <f t="shared" si="233"/>
        <v>83.5</v>
      </c>
      <c r="Q1523" s="9">
        <f t="shared" si="234"/>
        <v>28.274999999999999</v>
      </c>
      <c r="R1523" s="9">
        <f t="shared" si="235"/>
        <v>29.875</v>
      </c>
      <c r="S1523" s="9">
        <f t="shared" si="236"/>
        <v>44.325000000000003</v>
      </c>
      <c r="T1523" s="9">
        <f t="shared" si="237"/>
        <v>32.125</v>
      </c>
      <c r="U1523" s="8">
        <f t="shared" si="238"/>
        <v>34.158333333333331</v>
      </c>
      <c r="V1523" s="8">
        <f t="shared" si="239"/>
        <v>33.65</v>
      </c>
    </row>
    <row r="1524" spans="1:22" ht="13.5" x14ac:dyDescent="0.25">
      <c r="A1524" s="3">
        <f>RSI!A1524</f>
        <v>44533</v>
      </c>
      <c r="B1524" s="2">
        <f>RSI!B1524</f>
        <v>2.33</v>
      </c>
      <c r="C1524" s="2">
        <f>RSI!I1524</f>
        <v>71.435392876689619</v>
      </c>
      <c r="D1524" s="2">
        <f>MACD!E1524</f>
        <v>3.7217643084552776E-3</v>
      </c>
      <c r="E1524" s="2">
        <f>MACD!F1524</f>
        <v>2.8215467354543201E-2</v>
      </c>
      <c r="F1524" s="2">
        <f>'Moving Avg'!D1524</f>
        <v>2.27</v>
      </c>
      <c r="G1524" s="2">
        <f>'Moving Avg'!F1524</f>
        <v>2.2649999999999997</v>
      </c>
      <c r="H1524" s="2">
        <f>'Moving Avg'!G1524</f>
        <v>2.2640000000000002</v>
      </c>
      <c r="I1524" s="2">
        <f>'Moving Avg'!H1524</f>
        <v>2.2940500000000008</v>
      </c>
      <c r="J1524" s="6" t="str">
        <f>OBV!F1524</f>
        <v>BULLISH</v>
      </c>
      <c r="K1524" s="6" t="str">
        <f>OBV!G1524</f>
        <v>NEUTRAL</v>
      </c>
      <c r="L1524" s="6" t="str">
        <f>OBV!H1524</f>
        <v>CONFIRMED BULLISH</v>
      </c>
      <c r="M1524" s="8">
        <f t="shared" si="230"/>
        <v>0</v>
      </c>
      <c r="N1524" s="8">
        <f t="shared" si="231"/>
        <v>100</v>
      </c>
      <c r="O1524" s="8">
        <f t="shared" si="232"/>
        <v>0</v>
      </c>
      <c r="P1524" s="8">
        <f t="shared" si="233"/>
        <v>83.5</v>
      </c>
      <c r="Q1524" s="9">
        <f t="shared" si="234"/>
        <v>47.524999999999999</v>
      </c>
      <c r="R1524" s="9">
        <f t="shared" si="235"/>
        <v>40.875</v>
      </c>
      <c r="S1524" s="9">
        <f t="shared" si="236"/>
        <v>52.575000000000003</v>
      </c>
      <c r="T1524" s="9">
        <f t="shared" si="237"/>
        <v>45.875</v>
      </c>
      <c r="U1524" s="8">
        <f t="shared" si="238"/>
        <v>46.991666666666674</v>
      </c>
      <c r="V1524" s="8">
        <f t="shared" si="239"/>
        <v>46.712500000000006</v>
      </c>
    </row>
    <row r="1525" spans="1:22" ht="13.5" x14ac:dyDescent="0.25">
      <c r="A1525" s="3">
        <f>RSI!A1525</f>
        <v>44536</v>
      </c>
      <c r="B1525" s="2">
        <f>RSI!B1525</f>
        <v>2.33</v>
      </c>
      <c r="C1525" s="2">
        <f>RSI!I1525</f>
        <v>71.435392876689619</v>
      </c>
      <c r="D1525" s="2">
        <f>MACD!E1525</f>
        <v>-7.2218536195842731E-3</v>
      </c>
      <c r="E1525" s="2">
        <f>MACD!F1525</f>
        <v>2.1128003159717707E-2</v>
      </c>
      <c r="F1525" s="2">
        <f>'Moving Avg'!D1525</f>
        <v>2.29</v>
      </c>
      <c r="G1525" s="2">
        <f>'Moving Avg'!F1525</f>
        <v>2.2649999999999997</v>
      </c>
      <c r="H1525" s="2">
        <f>'Moving Avg'!G1525</f>
        <v>2.2658000000000005</v>
      </c>
      <c r="I1525" s="2">
        <f>'Moving Avg'!H1525</f>
        <v>2.2951000000000006</v>
      </c>
      <c r="J1525" s="6" t="str">
        <f>OBV!F1525</f>
        <v>BULLISH</v>
      </c>
      <c r="K1525" s="6" t="str">
        <f>OBV!G1525</f>
        <v>NEUTRAL</v>
      </c>
      <c r="L1525" s="6" t="str">
        <f>OBV!H1525</f>
        <v>CONFIRMED BULLISH</v>
      </c>
      <c r="M1525" s="8">
        <f t="shared" si="230"/>
        <v>0</v>
      </c>
      <c r="N1525" s="8">
        <f t="shared" si="231"/>
        <v>100</v>
      </c>
      <c r="O1525" s="8">
        <f t="shared" si="232"/>
        <v>0</v>
      </c>
      <c r="P1525" s="8">
        <f t="shared" si="233"/>
        <v>83.5</v>
      </c>
      <c r="Q1525" s="9">
        <f t="shared" si="234"/>
        <v>47.524999999999999</v>
      </c>
      <c r="R1525" s="9">
        <f t="shared" si="235"/>
        <v>40.875</v>
      </c>
      <c r="S1525" s="9">
        <f t="shared" si="236"/>
        <v>52.575000000000003</v>
      </c>
      <c r="T1525" s="9">
        <f t="shared" si="237"/>
        <v>45.875</v>
      </c>
      <c r="U1525" s="8">
        <f t="shared" si="238"/>
        <v>46.991666666666674</v>
      </c>
      <c r="V1525" s="8">
        <f t="shared" si="239"/>
        <v>46.712500000000006</v>
      </c>
    </row>
    <row r="1526" spans="1:22" ht="13.5" x14ac:dyDescent="0.25">
      <c r="A1526" s="3">
        <f>RSI!A1526</f>
        <v>44537</v>
      </c>
      <c r="B1526" s="2">
        <f>RSI!B1526</f>
        <v>2.33</v>
      </c>
      <c r="C1526" s="2">
        <f>RSI!I1526</f>
        <v>71.435392876689633</v>
      </c>
      <c r="D1526" s="2">
        <f>MACD!E1526</f>
        <v>-1.6853214063266453E-2</v>
      </c>
      <c r="E1526" s="2">
        <f>MACD!F1526</f>
        <v>1.3531759715120875E-2</v>
      </c>
      <c r="F1526" s="2">
        <f>'Moving Avg'!D1526</f>
        <v>2.31</v>
      </c>
      <c r="G1526" s="2">
        <f>'Moving Avg'!F1526</f>
        <v>2.2649999999999997</v>
      </c>
      <c r="H1526" s="2">
        <f>'Moving Avg'!G1526</f>
        <v>2.2676000000000003</v>
      </c>
      <c r="I1526" s="2">
        <f>'Moving Avg'!H1526</f>
        <v>2.2961500000000008</v>
      </c>
      <c r="J1526" s="6" t="str">
        <f>OBV!F1526</f>
        <v>BULLISH</v>
      </c>
      <c r="K1526" s="6" t="str">
        <f>OBV!G1526</f>
        <v>NEUTRAL</v>
      </c>
      <c r="L1526" s="6" t="str">
        <f>OBV!H1526</f>
        <v>CONFIRMED BULLISH</v>
      </c>
      <c r="M1526" s="8">
        <f t="shared" si="230"/>
        <v>0</v>
      </c>
      <c r="N1526" s="8">
        <f t="shared" si="231"/>
        <v>100</v>
      </c>
      <c r="O1526" s="8">
        <f t="shared" si="232"/>
        <v>50</v>
      </c>
      <c r="P1526" s="8">
        <f t="shared" si="233"/>
        <v>83.5</v>
      </c>
      <c r="Q1526" s="9">
        <f t="shared" si="234"/>
        <v>55.024999999999999</v>
      </c>
      <c r="R1526" s="9">
        <f t="shared" si="235"/>
        <v>58.375</v>
      </c>
      <c r="S1526" s="9">
        <f t="shared" si="236"/>
        <v>65.075000000000003</v>
      </c>
      <c r="T1526" s="9">
        <f t="shared" si="237"/>
        <v>58.375</v>
      </c>
      <c r="U1526" s="8">
        <f t="shared" si="238"/>
        <v>59.491666666666674</v>
      </c>
      <c r="V1526" s="8">
        <f t="shared" si="239"/>
        <v>59.212500000000006</v>
      </c>
    </row>
    <row r="1527" spans="1:22" ht="13.5" x14ac:dyDescent="0.25">
      <c r="A1527" s="3">
        <f>RSI!A1527</f>
        <v>44538</v>
      </c>
      <c r="B1527" s="2">
        <f>RSI!B1527</f>
        <v>2.33</v>
      </c>
      <c r="C1527" s="2">
        <f>RSI!I1527</f>
        <v>71.435392876689633</v>
      </c>
      <c r="D1527" s="2">
        <f>MACD!E1527</f>
        <v>-2.5346693452894975E-2</v>
      </c>
      <c r="E1527" s="2">
        <f>MACD!F1527</f>
        <v>5.7560690815177057E-3</v>
      </c>
      <c r="F1527" s="2">
        <f>'Moving Avg'!D1527</f>
        <v>2.33</v>
      </c>
      <c r="G1527" s="2">
        <f>'Moving Avg'!F1527</f>
        <v>2.2649999999999997</v>
      </c>
      <c r="H1527" s="2">
        <f>'Moving Avg'!G1527</f>
        <v>2.2694000000000005</v>
      </c>
      <c r="I1527" s="2">
        <f>'Moving Avg'!H1527</f>
        <v>2.297200000000001</v>
      </c>
      <c r="J1527" s="6" t="str">
        <f>OBV!F1527</f>
        <v>BULLISH</v>
      </c>
      <c r="K1527" s="6" t="str">
        <f>OBV!G1527</f>
        <v>NEUTRAL</v>
      </c>
      <c r="L1527" s="6" t="str">
        <f>OBV!H1527</f>
        <v>CONFIRMED BULLISH</v>
      </c>
      <c r="M1527" s="8">
        <f t="shared" si="230"/>
        <v>0</v>
      </c>
      <c r="N1527" s="8">
        <f t="shared" si="231"/>
        <v>100</v>
      </c>
      <c r="O1527" s="8">
        <f t="shared" si="232"/>
        <v>50</v>
      </c>
      <c r="P1527" s="8">
        <f t="shared" si="233"/>
        <v>83.5</v>
      </c>
      <c r="Q1527" s="9">
        <f t="shared" si="234"/>
        <v>55.024999999999999</v>
      </c>
      <c r="R1527" s="9">
        <f t="shared" si="235"/>
        <v>58.375</v>
      </c>
      <c r="S1527" s="9">
        <f t="shared" si="236"/>
        <v>65.075000000000003</v>
      </c>
      <c r="T1527" s="9">
        <f t="shared" si="237"/>
        <v>58.375</v>
      </c>
      <c r="U1527" s="8">
        <f t="shared" si="238"/>
        <v>59.491666666666674</v>
      </c>
      <c r="V1527" s="8">
        <f t="shared" si="239"/>
        <v>59.212500000000006</v>
      </c>
    </row>
    <row r="1528" spans="1:22" ht="13.5" x14ac:dyDescent="0.25">
      <c r="A1528" s="3">
        <f>RSI!A1528</f>
        <v>44539</v>
      </c>
      <c r="B1528" s="2">
        <f>RSI!B1528</f>
        <v>2.23</v>
      </c>
      <c r="C1528" s="2">
        <f>RSI!I1528</f>
        <v>38.537894417307967</v>
      </c>
      <c r="D1528" s="2">
        <f>MACD!E1528</f>
        <v>-2.5444471396872448E-2</v>
      </c>
      <c r="E1528" s="2">
        <f>MACD!F1528</f>
        <v>-4.8403901416032517E-4</v>
      </c>
      <c r="F1528" s="2">
        <f>'Moving Avg'!D1528</f>
        <v>2.31</v>
      </c>
      <c r="G1528" s="2">
        <f>'Moving Avg'!F1528</f>
        <v>2.2599999999999998</v>
      </c>
      <c r="H1528" s="2">
        <f>'Moving Avg'!G1528</f>
        <v>2.2692000000000005</v>
      </c>
      <c r="I1528" s="2">
        <f>'Moving Avg'!H1528</f>
        <v>2.2974500000000009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  <c r="M1528" s="8">
        <f t="shared" si="230"/>
        <v>25</v>
      </c>
      <c r="N1528" s="8">
        <f t="shared" si="231"/>
        <v>100</v>
      </c>
      <c r="O1528" s="8">
        <f t="shared" si="232"/>
        <v>50</v>
      </c>
      <c r="P1528" s="8">
        <f t="shared" si="233"/>
        <v>33</v>
      </c>
      <c r="Q1528" s="9">
        <f t="shared" si="234"/>
        <v>56.2</v>
      </c>
      <c r="R1528" s="9">
        <f t="shared" si="235"/>
        <v>50.75</v>
      </c>
      <c r="S1528" s="9">
        <f t="shared" si="236"/>
        <v>46.1</v>
      </c>
      <c r="T1528" s="9">
        <f t="shared" si="237"/>
        <v>52</v>
      </c>
      <c r="U1528" s="8">
        <f t="shared" si="238"/>
        <v>51.016666666666673</v>
      </c>
      <c r="V1528" s="8">
        <f t="shared" si="239"/>
        <v>51.262500000000003</v>
      </c>
    </row>
    <row r="1529" spans="1:22" ht="13.5" x14ac:dyDescent="0.25">
      <c r="A1529" s="3">
        <f>RSI!A1529</f>
        <v>44540</v>
      </c>
      <c r="B1529" s="2">
        <f>RSI!B1529</f>
        <v>2.23</v>
      </c>
      <c r="C1529" s="2">
        <f>RSI!I1529</f>
        <v>38.537894417307967</v>
      </c>
      <c r="D1529" s="2">
        <f>MACD!E1529</f>
        <v>-2.5231112562132729E-2</v>
      </c>
      <c r="E1529" s="2">
        <f>MACD!F1529</f>
        <v>-5.4334537237548065E-3</v>
      </c>
      <c r="F1529" s="2">
        <f>'Moving Avg'!D1529</f>
        <v>2.29</v>
      </c>
      <c r="G1529" s="2">
        <f>'Moving Avg'!F1529</f>
        <v>2.2549999999999994</v>
      </c>
      <c r="H1529" s="2">
        <f>'Moving Avg'!G1529</f>
        <v>2.2690000000000006</v>
      </c>
      <c r="I1529" s="2">
        <f>'Moving Avg'!H1529</f>
        <v>2.2977000000000012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25</v>
      </c>
      <c r="N1529" s="8">
        <f t="shared" si="231"/>
        <v>45</v>
      </c>
      <c r="O1529" s="8">
        <f t="shared" si="232"/>
        <v>0</v>
      </c>
      <c r="P1529" s="8">
        <f t="shared" si="233"/>
        <v>33</v>
      </c>
      <c r="Q1529" s="9">
        <f t="shared" si="234"/>
        <v>29.45</v>
      </c>
      <c r="R1529" s="9">
        <f t="shared" si="235"/>
        <v>22.25</v>
      </c>
      <c r="S1529" s="9">
        <f t="shared" si="236"/>
        <v>25.35</v>
      </c>
      <c r="T1529" s="9">
        <f t="shared" si="237"/>
        <v>25.75</v>
      </c>
      <c r="U1529" s="8">
        <f t="shared" si="238"/>
        <v>25.683333333333337</v>
      </c>
      <c r="V1529" s="8">
        <f t="shared" si="239"/>
        <v>25.700000000000003</v>
      </c>
    </row>
    <row r="1530" spans="1:22" ht="13.5" x14ac:dyDescent="0.25">
      <c r="A1530" s="3">
        <f>RSI!A1530</f>
        <v>44543</v>
      </c>
      <c r="B1530" s="2">
        <f>RSI!B1530</f>
        <v>2.23</v>
      </c>
      <c r="C1530" s="2">
        <f>RSI!I1530</f>
        <v>38.537894417307967</v>
      </c>
      <c r="D1530" s="2">
        <f>MACD!E1530</f>
        <v>-2.4776417035631493E-2</v>
      </c>
      <c r="E1530" s="2">
        <f>MACD!F1530</f>
        <v>-9.3020463861301448E-3</v>
      </c>
      <c r="F1530" s="2">
        <f>'Moving Avg'!D1530</f>
        <v>2.2700000000000005</v>
      </c>
      <c r="G1530" s="2">
        <f>'Moving Avg'!F1530</f>
        <v>2.2549999999999994</v>
      </c>
      <c r="H1530" s="2">
        <f>'Moving Avg'!G1530</f>
        <v>2.2688000000000006</v>
      </c>
      <c r="I1530" s="2">
        <f>'Moving Avg'!H1530</f>
        <v>2.2979500000000015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25</v>
      </c>
      <c r="N1530" s="8">
        <f t="shared" si="231"/>
        <v>45</v>
      </c>
      <c r="O1530" s="8">
        <f t="shared" si="232"/>
        <v>0</v>
      </c>
      <c r="P1530" s="8">
        <f t="shared" si="233"/>
        <v>33</v>
      </c>
      <c r="Q1530" s="9">
        <f t="shared" si="234"/>
        <v>29.45</v>
      </c>
      <c r="R1530" s="9">
        <f t="shared" si="235"/>
        <v>22.25</v>
      </c>
      <c r="S1530" s="9">
        <f t="shared" si="236"/>
        <v>25.35</v>
      </c>
      <c r="T1530" s="9">
        <f t="shared" si="237"/>
        <v>25.75</v>
      </c>
      <c r="U1530" s="8">
        <f t="shared" si="238"/>
        <v>25.683333333333337</v>
      </c>
      <c r="V1530" s="8">
        <f t="shared" si="239"/>
        <v>25.700000000000003</v>
      </c>
    </row>
    <row r="1531" spans="1:22" ht="13.5" x14ac:dyDescent="0.25">
      <c r="A1531" s="3">
        <f>RSI!A1531</f>
        <v>44544</v>
      </c>
      <c r="B1531" s="2">
        <f>RSI!B1531</f>
        <v>2.23</v>
      </c>
      <c r="C1531" s="2">
        <f>RSI!I1531</f>
        <v>38.537894417307967</v>
      </c>
      <c r="D1531" s="2">
        <f>MACD!E1531</f>
        <v>-2.4137821770872758E-2</v>
      </c>
      <c r="E1531" s="2">
        <f>MACD!F1531</f>
        <v>-1.2269201463078668E-2</v>
      </c>
      <c r="F1531" s="2">
        <f>'Moving Avg'!D1531</f>
        <v>2.2500000000000004</v>
      </c>
      <c r="G1531" s="2">
        <f>'Moving Avg'!F1531</f>
        <v>2.254999999999999</v>
      </c>
      <c r="H1531" s="2">
        <f>'Moving Avg'!G1531</f>
        <v>2.2686000000000006</v>
      </c>
      <c r="I1531" s="2">
        <f>'Moving Avg'!H1531</f>
        <v>2.2982000000000018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0"/>
        <v>25</v>
      </c>
      <c r="N1531" s="8">
        <f t="shared" si="231"/>
        <v>45</v>
      </c>
      <c r="O1531" s="8">
        <f t="shared" si="232"/>
        <v>0</v>
      </c>
      <c r="P1531" s="8">
        <f t="shared" si="233"/>
        <v>33</v>
      </c>
      <c r="Q1531" s="9">
        <f t="shared" si="234"/>
        <v>29.45</v>
      </c>
      <c r="R1531" s="9">
        <f t="shared" si="235"/>
        <v>22.25</v>
      </c>
      <c r="S1531" s="9">
        <f t="shared" si="236"/>
        <v>25.35</v>
      </c>
      <c r="T1531" s="9">
        <f t="shared" si="237"/>
        <v>25.75</v>
      </c>
      <c r="U1531" s="8">
        <f t="shared" si="238"/>
        <v>25.683333333333337</v>
      </c>
      <c r="V1531" s="8">
        <f t="shared" si="239"/>
        <v>25.700000000000003</v>
      </c>
    </row>
    <row r="1532" spans="1:22" ht="13.5" x14ac:dyDescent="0.25">
      <c r="A1532" s="3">
        <f>RSI!A1532</f>
        <v>44545</v>
      </c>
      <c r="B1532" s="2">
        <f>RSI!B1532</f>
        <v>2.23</v>
      </c>
      <c r="C1532" s="2">
        <f>RSI!I1532</f>
        <v>38.53789441730796</v>
      </c>
      <c r="D1532" s="2">
        <f>MACD!E1532</f>
        <v>-2.3362422953516315E-2</v>
      </c>
      <c r="E1532" s="2">
        <f>MACD!F1532</f>
        <v>-1.4487845761166199E-2</v>
      </c>
      <c r="F1532" s="2">
        <f>'Moving Avg'!D1532</f>
        <v>2.23</v>
      </c>
      <c r="G1532" s="2">
        <f>'Moving Avg'!F1532</f>
        <v>2.254999999999999</v>
      </c>
      <c r="H1532" s="2">
        <f>'Moving Avg'!G1532</f>
        <v>2.2704000000000004</v>
      </c>
      <c r="I1532" s="2">
        <f>'Moving Avg'!H1532</f>
        <v>2.2984500000000017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0"/>
        <v>25</v>
      </c>
      <c r="N1532" s="8">
        <f t="shared" si="231"/>
        <v>45</v>
      </c>
      <c r="O1532" s="8">
        <f t="shared" si="232"/>
        <v>0</v>
      </c>
      <c r="P1532" s="8">
        <f t="shared" si="233"/>
        <v>33</v>
      </c>
      <c r="Q1532" s="9">
        <f t="shared" si="234"/>
        <v>29.45</v>
      </c>
      <c r="R1532" s="9">
        <f t="shared" si="235"/>
        <v>22.25</v>
      </c>
      <c r="S1532" s="9">
        <f t="shared" si="236"/>
        <v>25.35</v>
      </c>
      <c r="T1532" s="9">
        <f t="shared" si="237"/>
        <v>25.75</v>
      </c>
      <c r="U1532" s="8">
        <f t="shared" si="238"/>
        <v>25.683333333333337</v>
      </c>
      <c r="V1532" s="8">
        <f t="shared" si="239"/>
        <v>25.700000000000003</v>
      </c>
    </row>
    <row r="1533" spans="1:22" ht="13.5" x14ac:dyDescent="0.25">
      <c r="A1533" s="3">
        <f>RSI!A1533</f>
        <v>44546</v>
      </c>
      <c r="B1533" s="2">
        <f>RSI!B1533</f>
        <v>2.23</v>
      </c>
      <c r="C1533" s="2">
        <f>RSI!I1533</f>
        <v>38.53789441730796</v>
      </c>
      <c r="D1533" s="2">
        <f>MACD!E1533</f>
        <v>-7.1040629347498552E-3</v>
      </c>
      <c r="E1533" s="2">
        <f>MACD!F1533</f>
        <v>-1.3011089195882931E-2</v>
      </c>
      <c r="F1533" s="2">
        <f>'Moving Avg'!D1533</f>
        <v>2.23</v>
      </c>
      <c r="G1533" s="2">
        <f>'Moving Avg'!F1533</f>
        <v>2.2549999999999986</v>
      </c>
      <c r="H1533" s="2">
        <f>'Moving Avg'!G1533</f>
        <v>2.2722000000000007</v>
      </c>
      <c r="I1533" s="2">
        <f>'Moving Avg'!H1533</f>
        <v>2.298700000000002</v>
      </c>
      <c r="J1533" s="6" t="str">
        <f>OBV!F1533</f>
        <v>NEUTRAL</v>
      </c>
      <c r="K1533" s="6" t="str">
        <f>OBV!G1533</f>
        <v>NEUTRAL</v>
      </c>
      <c r="L1533" s="6" t="str">
        <f>OBV!H1533</f>
        <v>NEUTRAL</v>
      </c>
      <c r="M1533" s="8">
        <f t="shared" si="230"/>
        <v>25</v>
      </c>
      <c r="N1533" s="8">
        <f t="shared" si="231"/>
        <v>0</v>
      </c>
      <c r="O1533" s="8">
        <f t="shared" si="232"/>
        <v>0</v>
      </c>
      <c r="P1533" s="8">
        <f t="shared" si="233"/>
        <v>33</v>
      </c>
      <c r="Q1533" s="9">
        <f t="shared" si="234"/>
        <v>13.7</v>
      </c>
      <c r="R1533" s="9">
        <f t="shared" si="235"/>
        <v>13.25</v>
      </c>
      <c r="S1533" s="9">
        <f t="shared" si="236"/>
        <v>18.600000000000001</v>
      </c>
      <c r="T1533" s="9">
        <f t="shared" si="237"/>
        <v>14.5</v>
      </c>
      <c r="U1533" s="8">
        <f t="shared" si="238"/>
        <v>15.183333333333332</v>
      </c>
      <c r="V1533" s="8">
        <f t="shared" si="239"/>
        <v>15.012499999999999</v>
      </c>
    </row>
    <row r="1534" spans="1:22" ht="13.5" x14ac:dyDescent="0.25">
      <c r="A1534" s="3">
        <f>RSI!A1534</f>
        <v>44550</v>
      </c>
      <c r="B1534" s="2">
        <f>RSI!B1534</f>
        <v>2.23</v>
      </c>
      <c r="C1534" s="2">
        <f>RSI!I1534</f>
        <v>38.53789441730796</v>
      </c>
      <c r="D1534" s="2">
        <f>MACD!E1534</f>
        <v>6.8545275407485562E-3</v>
      </c>
      <c r="E1534" s="2">
        <f>MACD!F1534</f>
        <v>-9.0379658485566332E-3</v>
      </c>
      <c r="F1534" s="2">
        <f>'Moving Avg'!D1534</f>
        <v>2.23</v>
      </c>
      <c r="G1534" s="2">
        <f>'Moving Avg'!F1534</f>
        <v>2.254999999999999</v>
      </c>
      <c r="H1534" s="2">
        <f>'Moving Avg'!G1534</f>
        <v>2.2740000000000005</v>
      </c>
      <c r="I1534" s="2">
        <f>'Moving Avg'!H1534</f>
        <v>2.2989500000000018</v>
      </c>
      <c r="J1534" s="6" t="str">
        <f>OBV!F1534</f>
        <v>NEUTRAL</v>
      </c>
      <c r="K1534" s="6" t="str">
        <f>OBV!G1534</f>
        <v>NEUTRAL</v>
      </c>
      <c r="L1534" s="6" t="str">
        <f>OBV!H1534</f>
        <v>NEUTRAL</v>
      </c>
      <c r="M1534" s="8">
        <f t="shared" si="230"/>
        <v>25</v>
      </c>
      <c r="N1534" s="8">
        <f t="shared" si="231"/>
        <v>0</v>
      </c>
      <c r="O1534" s="8">
        <f t="shared" si="232"/>
        <v>0</v>
      </c>
      <c r="P1534" s="8">
        <f t="shared" si="233"/>
        <v>33</v>
      </c>
      <c r="Q1534" s="9">
        <f t="shared" si="234"/>
        <v>13.7</v>
      </c>
      <c r="R1534" s="9">
        <f t="shared" si="235"/>
        <v>13.25</v>
      </c>
      <c r="S1534" s="9">
        <f t="shared" si="236"/>
        <v>18.600000000000001</v>
      </c>
      <c r="T1534" s="9">
        <f t="shared" si="237"/>
        <v>14.5</v>
      </c>
      <c r="U1534" s="8">
        <f t="shared" si="238"/>
        <v>15.183333333333332</v>
      </c>
      <c r="V1534" s="8">
        <f t="shared" si="239"/>
        <v>15.012499999999999</v>
      </c>
    </row>
    <row r="1535" spans="1:22" ht="13.5" x14ac:dyDescent="0.25">
      <c r="A1535" s="3">
        <f>RSI!A1535</f>
        <v>44551</v>
      </c>
      <c r="B1535" s="2">
        <f>RSI!B1535</f>
        <v>2.23</v>
      </c>
      <c r="C1535" s="2">
        <f>RSI!I1535</f>
        <v>38.537894417307946</v>
      </c>
      <c r="D1535" s="2">
        <f>MACD!E1535</f>
        <v>1.8852232015389436E-2</v>
      </c>
      <c r="E1535" s="2">
        <f>MACD!F1535</f>
        <v>-3.4599262757674196E-3</v>
      </c>
      <c r="F1535" s="2">
        <f>'Moving Avg'!D1535</f>
        <v>2.23</v>
      </c>
      <c r="G1535" s="2">
        <f>'Moving Avg'!F1535</f>
        <v>2.254999999999999</v>
      </c>
      <c r="H1535" s="2">
        <f>'Moving Avg'!G1535</f>
        <v>2.2758000000000003</v>
      </c>
      <c r="I1535" s="2">
        <f>'Moving Avg'!H1535</f>
        <v>2.2992000000000021</v>
      </c>
      <c r="J1535" s="6" t="str">
        <f>OBV!F1535</f>
        <v>NEUTRAL</v>
      </c>
      <c r="K1535" s="6" t="str">
        <f>OBV!G1535</f>
        <v>NEUTRAL</v>
      </c>
      <c r="L1535" s="6" t="str">
        <f>OBV!H1535</f>
        <v>NEUTRAL</v>
      </c>
      <c r="M1535" s="8">
        <f t="shared" si="230"/>
        <v>25</v>
      </c>
      <c r="N1535" s="8">
        <f t="shared" si="231"/>
        <v>0</v>
      </c>
      <c r="O1535" s="8">
        <f t="shared" si="232"/>
        <v>0</v>
      </c>
      <c r="P1535" s="8">
        <f t="shared" si="233"/>
        <v>33</v>
      </c>
      <c r="Q1535" s="9">
        <f t="shared" si="234"/>
        <v>13.7</v>
      </c>
      <c r="R1535" s="9">
        <f t="shared" si="235"/>
        <v>13.25</v>
      </c>
      <c r="S1535" s="9">
        <f t="shared" si="236"/>
        <v>18.600000000000001</v>
      </c>
      <c r="T1535" s="9">
        <f t="shared" si="237"/>
        <v>14.5</v>
      </c>
      <c r="U1535" s="8">
        <f t="shared" si="238"/>
        <v>15.183333333333332</v>
      </c>
      <c r="V1535" s="8">
        <f t="shared" si="239"/>
        <v>15.012499999999999</v>
      </c>
    </row>
    <row r="1536" spans="1:22" ht="13.5" x14ac:dyDescent="0.25">
      <c r="A1536" s="3">
        <f>RSI!A1536</f>
        <v>44552</v>
      </c>
      <c r="B1536" s="2">
        <f>RSI!B1536</f>
        <v>2.23</v>
      </c>
      <c r="C1536" s="2">
        <f>RSI!I1536</f>
        <v>38.537894417307946</v>
      </c>
      <c r="D1536" s="2">
        <f>MACD!E1536</f>
        <v>2.9176903817283328E-2</v>
      </c>
      <c r="E1536" s="2">
        <f>MACD!F1536</f>
        <v>3.0674397428427304E-3</v>
      </c>
      <c r="F1536" s="2">
        <f>'Moving Avg'!D1536</f>
        <v>2.23</v>
      </c>
      <c r="G1536" s="2">
        <f>'Moving Avg'!F1536</f>
        <v>2.254999999999999</v>
      </c>
      <c r="H1536" s="2">
        <f>'Moving Avg'!G1536</f>
        <v>2.2760000000000007</v>
      </c>
      <c r="I1536" s="2">
        <f>'Moving Avg'!H1536</f>
        <v>2.2988500000000021</v>
      </c>
      <c r="J1536" s="6" t="str">
        <f>OBV!F1536</f>
        <v>NEUTRAL</v>
      </c>
      <c r="K1536" s="6" t="str">
        <f>OBV!G1536</f>
        <v>NEUTRAL</v>
      </c>
      <c r="L1536" s="6" t="str">
        <f>OBV!H1536</f>
        <v>NEUTRAL</v>
      </c>
      <c r="M1536" s="8">
        <f t="shared" si="230"/>
        <v>25</v>
      </c>
      <c r="N1536" s="8">
        <f t="shared" si="231"/>
        <v>0</v>
      </c>
      <c r="O1536" s="8">
        <f t="shared" si="232"/>
        <v>0</v>
      </c>
      <c r="P1536" s="8">
        <f t="shared" si="233"/>
        <v>33</v>
      </c>
      <c r="Q1536" s="9">
        <f t="shared" si="234"/>
        <v>13.7</v>
      </c>
      <c r="R1536" s="9">
        <f t="shared" si="235"/>
        <v>13.25</v>
      </c>
      <c r="S1536" s="9">
        <f t="shared" si="236"/>
        <v>18.600000000000001</v>
      </c>
      <c r="T1536" s="9">
        <f t="shared" si="237"/>
        <v>14.5</v>
      </c>
      <c r="U1536" s="8">
        <f t="shared" si="238"/>
        <v>15.183333333333332</v>
      </c>
      <c r="V1536" s="8">
        <f t="shared" si="239"/>
        <v>15.012499999999999</v>
      </c>
    </row>
    <row r="1537" spans="1:22" ht="13.5" x14ac:dyDescent="0.25">
      <c r="A1537" s="3">
        <f>RSI!A1537</f>
        <v>44553</v>
      </c>
      <c r="B1537" s="2">
        <f>RSI!B1537</f>
        <v>2.23</v>
      </c>
      <c r="C1537" s="2">
        <f>RSI!I1537</f>
        <v>38.537894417307946</v>
      </c>
      <c r="D1537" s="2">
        <f>MACD!E1537</f>
        <v>3.8073134957601784E-2</v>
      </c>
      <c r="E1537" s="2">
        <f>MACD!F1537</f>
        <v>1.0068578785794542E-2</v>
      </c>
      <c r="F1537" s="2">
        <f>'Moving Avg'!D1537</f>
        <v>2.23</v>
      </c>
      <c r="G1537" s="2">
        <f>'Moving Avg'!F1537</f>
        <v>2.254999999999999</v>
      </c>
      <c r="H1537" s="2">
        <f>'Moving Avg'!G1537</f>
        <v>2.2760000000000007</v>
      </c>
      <c r="I1537" s="2">
        <f>'Moving Avg'!H1537</f>
        <v>2.2985000000000024</v>
      </c>
      <c r="J1537" s="6" t="str">
        <f>OBV!F1537</f>
        <v>NEUTRAL</v>
      </c>
      <c r="K1537" s="6" t="str">
        <f>OBV!G1537</f>
        <v>NEUTRAL</v>
      </c>
      <c r="L1537" s="6" t="str">
        <f>OBV!H1537</f>
        <v>NEUTRAL</v>
      </c>
      <c r="M1537" s="8">
        <f t="shared" si="230"/>
        <v>25</v>
      </c>
      <c r="N1537" s="8">
        <f t="shared" si="231"/>
        <v>0</v>
      </c>
      <c r="O1537" s="8">
        <f t="shared" si="232"/>
        <v>0</v>
      </c>
      <c r="P1537" s="8">
        <f t="shared" si="233"/>
        <v>33</v>
      </c>
      <c r="Q1537" s="9">
        <f t="shared" si="234"/>
        <v>13.7</v>
      </c>
      <c r="R1537" s="9">
        <f t="shared" si="235"/>
        <v>13.25</v>
      </c>
      <c r="S1537" s="9">
        <f t="shared" si="236"/>
        <v>18.600000000000001</v>
      </c>
      <c r="T1537" s="9">
        <f t="shared" si="237"/>
        <v>14.5</v>
      </c>
      <c r="U1537" s="8">
        <f t="shared" si="238"/>
        <v>15.183333333333332</v>
      </c>
      <c r="V1537" s="8">
        <f t="shared" si="239"/>
        <v>15.012499999999999</v>
      </c>
    </row>
    <row r="1538" spans="1:22" ht="13.5" x14ac:dyDescent="0.25">
      <c r="A1538" s="3">
        <f>RSI!A1538</f>
        <v>44554</v>
      </c>
      <c r="B1538" s="2">
        <f>RSI!B1538</f>
        <v>2.23</v>
      </c>
      <c r="C1538" s="2">
        <f>RSI!I1538</f>
        <v>38.537894417307939</v>
      </c>
      <c r="D1538" s="2">
        <f>MACD!E1538</f>
        <v>3.0364220495371352E-2</v>
      </c>
      <c r="E1538" s="2">
        <f>MACD!F1538</f>
        <v>1.4127707127709905E-2</v>
      </c>
      <c r="F1538" s="2">
        <f>'Moving Avg'!D1538</f>
        <v>2.23</v>
      </c>
      <c r="G1538" s="2">
        <f>'Moving Avg'!F1538</f>
        <v>2.2549999999999994</v>
      </c>
      <c r="H1538" s="2">
        <f>'Moving Avg'!G1538</f>
        <v>2.2760000000000002</v>
      </c>
      <c r="I1538" s="2">
        <f>'Moving Avg'!H1538</f>
        <v>2.2986500000000025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0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13.7</v>
      </c>
      <c r="R1538" s="9">
        <f t="shared" si="235"/>
        <v>13.25</v>
      </c>
      <c r="S1538" s="9">
        <f t="shared" si="236"/>
        <v>18.600000000000001</v>
      </c>
      <c r="T1538" s="9">
        <f t="shared" si="237"/>
        <v>14.5</v>
      </c>
      <c r="U1538" s="8">
        <f t="shared" si="238"/>
        <v>15.183333333333332</v>
      </c>
      <c r="V1538" s="8">
        <f t="shared" si="239"/>
        <v>15.012499999999999</v>
      </c>
    </row>
    <row r="1539" spans="1:22" ht="13.5" x14ac:dyDescent="0.25">
      <c r="A1539" s="3">
        <f>RSI!A1539</f>
        <v>44557</v>
      </c>
      <c r="B1539" s="2">
        <f>RSI!B1539</f>
        <v>2.3199999999999998</v>
      </c>
      <c r="C1539" s="2">
        <f>RSI!I1539</f>
        <v>68.261795887317618</v>
      </c>
      <c r="D1539" s="2">
        <f>MACD!E1539</f>
        <v>1.7311775027864407E-2</v>
      </c>
      <c r="E1539" s="2">
        <f>MACD!F1539</f>
        <v>1.4764520707740805E-2</v>
      </c>
      <c r="F1539" s="2">
        <f>'Moving Avg'!D1539</f>
        <v>2.2480000000000002</v>
      </c>
      <c r="G1539" s="2">
        <f>'Moving Avg'!F1539</f>
        <v>2.2594999999999992</v>
      </c>
      <c r="H1539" s="2">
        <f>'Moving Avg'!G1539</f>
        <v>2.2778</v>
      </c>
      <c r="I1539" s="2">
        <f>'Moving Avg'!H1539</f>
        <v>2.2988000000000026</v>
      </c>
      <c r="J1539" s="6" t="str">
        <f>OBV!F1539</f>
        <v>BULLISH</v>
      </c>
      <c r="K1539" s="6" t="str">
        <f>OBV!G1539</f>
        <v>NEUTRAL</v>
      </c>
      <c r="L1539" s="6" t="str">
        <f>OBV!H1539</f>
        <v>CONFIRMED BULLISH</v>
      </c>
      <c r="M1539" s="8">
        <f t="shared" si="240"/>
        <v>25</v>
      </c>
      <c r="N1539" s="8">
        <f t="shared" si="241"/>
        <v>0</v>
      </c>
      <c r="O1539" s="8">
        <f t="shared" si="242"/>
        <v>0</v>
      </c>
      <c r="P1539" s="8">
        <f t="shared" si="243"/>
        <v>83.5</v>
      </c>
      <c r="Q1539" s="9">
        <f t="shared" ref="Q1539:Q1602" si="244">0.35*M1539+N1539*0.35+O1539*0.15+P1539*0.15</f>
        <v>21.274999999999999</v>
      </c>
      <c r="R1539" s="9">
        <f t="shared" ref="R1539:R1602" si="245">M1539*0.2+N1539*0.2+O1539*0.35+P1539*0.25</f>
        <v>25.875</v>
      </c>
      <c r="S1539" s="9">
        <f t="shared" ref="S1539:S1602" si="246">M1539*0.15+N1539*0.15+O1539*0.25+P1539*0.45</f>
        <v>41.325000000000003</v>
      </c>
      <c r="T1539" s="9">
        <f t="shared" ref="T1539:T1602" si="247">0.25*SUM(M1539:P1539)</f>
        <v>27.125</v>
      </c>
      <c r="U1539" s="8">
        <f t="shared" ref="U1539:U1602" si="248">SUM(Q1539:S1539)/3</f>
        <v>29.491666666666664</v>
      </c>
      <c r="V1539" s="8">
        <f t="shared" ref="V1539:V1602" si="249">SUM(Q1539:T1539)/4</f>
        <v>28.9</v>
      </c>
    </row>
    <row r="1540" spans="1:22" ht="13.5" x14ac:dyDescent="0.25">
      <c r="A1540" s="3">
        <f>RSI!A1540</f>
        <v>44558</v>
      </c>
      <c r="B1540" s="2">
        <f>RSI!B1540</f>
        <v>2.3199999999999998</v>
      </c>
      <c r="C1540" s="2">
        <f>RSI!I1540</f>
        <v>68.261795887317618</v>
      </c>
      <c r="D1540" s="2">
        <f>MACD!E1540</f>
        <v>5.8625738777910996E-3</v>
      </c>
      <c r="E1540" s="2">
        <f>MACD!F1540</f>
        <v>1.2984131341750865E-2</v>
      </c>
      <c r="F1540" s="2">
        <f>'Moving Avg'!D1540</f>
        <v>2.266</v>
      </c>
      <c r="G1540" s="2">
        <f>'Moving Avg'!F1540</f>
        <v>2.2639999999999998</v>
      </c>
      <c r="H1540" s="2">
        <f>'Moving Avg'!G1540</f>
        <v>2.2795999999999998</v>
      </c>
      <c r="I1540" s="2">
        <f>'Moving Avg'!H1540</f>
        <v>2.2989500000000027</v>
      </c>
      <c r="J1540" s="6" t="str">
        <f>OBV!F1540</f>
        <v>BULLISH</v>
      </c>
      <c r="K1540" s="6" t="str">
        <f>OBV!G1540</f>
        <v>NEUTRAL</v>
      </c>
      <c r="L1540" s="6" t="str">
        <f>OBV!H1540</f>
        <v>CONFIRMED BULLISH</v>
      </c>
      <c r="M1540" s="8">
        <f t="shared" si="240"/>
        <v>25</v>
      </c>
      <c r="N1540" s="8">
        <f t="shared" si="241"/>
        <v>45</v>
      </c>
      <c r="O1540" s="8">
        <f t="shared" si="242"/>
        <v>0</v>
      </c>
      <c r="P1540" s="8">
        <f t="shared" si="243"/>
        <v>83.5</v>
      </c>
      <c r="Q1540" s="9">
        <f t="shared" si="244"/>
        <v>37.024999999999999</v>
      </c>
      <c r="R1540" s="9">
        <f t="shared" si="245"/>
        <v>34.875</v>
      </c>
      <c r="S1540" s="9">
        <f t="shared" si="246"/>
        <v>48.075000000000003</v>
      </c>
      <c r="T1540" s="9">
        <f t="shared" si="247"/>
        <v>38.375</v>
      </c>
      <c r="U1540" s="8">
        <f t="shared" si="248"/>
        <v>39.991666666666667</v>
      </c>
      <c r="V1540" s="8">
        <f t="shared" si="249"/>
        <v>39.587500000000006</v>
      </c>
    </row>
    <row r="1541" spans="1:22" ht="13.5" x14ac:dyDescent="0.25">
      <c r="A1541" s="3">
        <f>RSI!A1541</f>
        <v>44559</v>
      </c>
      <c r="B1541" s="2">
        <f>RSI!B1541</f>
        <v>2.33</v>
      </c>
      <c r="C1541" s="2">
        <f>RSI!I1541</f>
        <v>70.123678758173838</v>
      </c>
      <c r="D1541" s="2">
        <f>MACD!E1541</f>
        <v>-4.9407896885376168E-3</v>
      </c>
      <c r="E1541" s="2">
        <f>MACD!F1541</f>
        <v>9.3991471356931703E-3</v>
      </c>
      <c r="F1541" s="2">
        <f>'Moving Avg'!D1541</f>
        <v>2.286</v>
      </c>
      <c r="G1541" s="2">
        <f>'Moving Avg'!F1541</f>
        <v>2.2689999999999997</v>
      </c>
      <c r="H1541" s="2">
        <f>'Moving Avg'!G1541</f>
        <v>2.2815999999999996</v>
      </c>
      <c r="I1541" s="2">
        <f>'Moving Avg'!H1541</f>
        <v>2.2991500000000027</v>
      </c>
      <c r="J1541" s="6" t="str">
        <f>OBV!F1541</f>
        <v>BULLISH</v>
      </c>
      <c r="K1541" s="6" t="str">
        <f>OBV!G1541</f>
        <v>WEAK</v>
      </c>
      <c r="L1541" s="6" t="str">
        <f>OBV!H1541</f>
        <v>CONFIRMED BULLISH</v>
      </c>
      <c r="M1541" s="8">
        <f t="shared" si="240"/>
        <v>0</v>
      </c>
      <c r="N1541" s="8">
        <f t="shared" si="241"/>
        <v>45</v>
      </c>
      <c r="O1541" s="8">
        <f t="shared" si="242"/>
        <v>0</v>
      </c>
      <c r="P1541" s="8">
        <f t="shared" si="243"/>
        <v>67</v>
      </c>
      <c r="Q1541" s="9">
        <f t="shared" si="244"/>
        <v>25.799999999999997</v>
      </c>
      <c r="R1541" s="9">
        <f t="shared" si="245"/>
        <v>25.75</v>
      </c>
      <c r="S1541" s="9">
        <f t="shared" si="246"/>
        <v>36.900000000000006</v>
      </c>
      <c r="T1541" s="9">
        <f t="shared" si="247"/>
        <v>28</v>
      </c>
      <c r="U1541" s="8">
        <f t="shared" si="248"/>
        <v>29.483333333333334</v>
      </c>
      <c r="V1541" s="8">
        <f t="shared" si="249"/>
        <v>29.112500000000001</v>
      </c>
    </row>
    <row r="1542" spans="1:22" ht="13.5" x14ac:dyDescent="0.25">
      <c r="A1542" s="3">
        <f>RSI!A1542</f>
        <v>44560</v>
      </c>
      <c r="B1542" s="2">
        <f>RSI!B1542</f>
        <v>2.33</v>
      </c>
      <c r="C1542" s="2">
        <f>RSI!I1542</f>
        <v>70.123678758173838</v>
      </c>
      <c r="D1542" s="2">
        <f>MACD!E1542</f>
        <v>-1.4488259266846271E-2</v>
      </c>
      <c r="E1542" s="2">
        <f>MACD!F1542</f>
        <v>4.6216658551852825E-3</v>
      </c>
      <c r="F1542" s="2">
        <f>'Moving Avg'!D1542</f>
        <v>2.306</v>
      </c>
      <c r="G1542" s="2">
        <f>'Moving Avg'!F1542</f>
        <v>2.274</v>
      </c>
      <c r="H1542" s="2">
        <f>'Moving Avg'!G1542</f>
        <v>2.2815999999999996</v>
      </c>
      <c r="I1542" s="2">
        <f>'Moving Avg'!H1542</f>
        <v>2.2995500000000026</v>
      </c>
      <c r="J1542" s="6" t="str">
        <f>OBV!F1542</f>
        <v>BULLISH</v>
      </c>
      <c r="K1542" s="6" t="str">
        <f>OBV!G1542</f>
        <v>WEAK</v>
      </c>
      <c r="L1542" s="6" t="str">
        <f>OBV!H1542</f>
        <v>CONFIRMED BULLISH</v>
      </c>
      <c r="M1542" s="8">
        <f t="shared" si="240"/>
        <v>0</v>
      </c>
      <c r="N1542" s="8">
        <f t="shared" si="241"/>
        <v>45</v>
      </c>
      <c r="O1542" s="8">
        <f t="shared" si="242"/>
        <v>50</v>
      </c>
      <c r="P1542" s="8">
        <f t="shared" si="243"/>
        <v>67</v>
      </c>
      <c r="Q1542" s="9">
        <f t="shared" si="244"/>
        <v>33.299999999999997</v>
      </c>
      <c r="R1542" s="9">
        <f t="shared" si="245"/>
        <v>43.25</v>
      </c>
      <c r="S1542" s="9">
        <f t="shared" si="246"/>
        <v>49.400000000000006</v>
      </c>
      <c r="T1542" s="9">
        <f t="shared" si="247"/>
        <v>40.5</v>
      </c>
      <c r="U1542" s="8">
        <f t="shared" si="248"/>
        <v>41.983333333333334</v>
      </c>
      <c r="V1542" s="8">
        <f t="shared" si="249"/>
        <v>41.612499999999997</v>
      </c>
    </row>
    <row r="1543" spans="1:22" ht="13.5" x14ac:dyDescent="0.25">
      <c r="A1543" s="3">
        <f>RSI!A1543</f>
        <v>44561</v>
      </c>
      <c r="B1543" s="2">
        <f>RSI!B1543</f>
        <v>2.33</v>
      </c>
      <c r="C1543" s="2">
        <f>RSI!I1543</f>
        <v>70.123678758173838</v>
      </c>
      <c r="D1543" s="2">
        <f>MACD!E1543</f>
        <v>-2.2942963246810777E-2</v>
      </c>
      <c r="E1543" s="2">
        <f>MACD!F1543</f>
        <v>-8.9125996521392976E-4</v>
      </c>
      <c r="F1543" s="2">
        <f>'Moving Avg'!D1543</f>
        <v>2.3260000000000001</v>
      </c>
      <c r="G1543" s="2">
        <f>'Moving Avg'!F1543</f>
        <v>2.274</v>
      </c>
      <c r="H1543" s="2">
        <f>'Moving Avg'!G1543</f>
        <v>2.2815999999999992</v>
      </c>
      <c r="I1543" s="2">
        <f>'Moving Avg'!H1543</f>
        <v>2.2996500000000024</v>
      </c>
      <c r="J1543" s="6" t="str">
        <f>OBV!F1543</f>
        <v>BULLISH</v>
      </c>
      <c r="K1543" s="6" t="str">
        <f>OBV!G1543</f>
        <v>WEAK</v>
      </c>
      <c r="L1543" s="6" t="str">
        <f>OBV!H1543</f>
        <v>CONFIRMED BULLISH</v>
      </c>
      <c r="M1543" s="8">
        <f t="shared" si="240"/>
        <v>0</v>
      </c>
      <c r="N1543" s="8">
        <f t="shared" si="241"/>
        <v>100</v>
      </c>
      <c r="O1543" s="8">
        <f t="shared" si="242"/>
        <v>50</v>
      </c>
      <c r="P1543" s="8">
        <f t="shared" si="243"/>
        <v>67</v>
      </c>
      <c r="Q1543" s="9">
        <f t="shared" si="244"/>
        <v>52.55</v>
      </c>
      <c r="R1543" s="9">
        <f t="shared" si="245"/>
        <v>54.25</v>
      </c>
      <c r="S1543" s="9">
        <f t="shared" si="246"/>
        <v>57.650000000000006</v>
      </c>
      <c r="T1543" s="9">
        <f t="shared" si="247"/>
        <v>54.25</v>
      </c>
      <c r="U1543" s="8">
        <f t="shared" si="248"/>
        <v>54.816666666666663</v>
      </c>
      <c r="V1543" s="8">
        <f t="shared" si="249"/>
        <v>54.674999999999997</v>
      </c>
    </row>
    <row r="1544" spans="1:22" ht="13.5" x14ac:dyDescent="0.25">
      <c r="A1544" s="3">
        <f>RSI!A1544</f>
        <v>44564</v>
      </c>
      <c r="B1544" s="2">
        <f>RSI!B1544</f>
        <v>2.33</v>
      </c>
      <c r="C1544" s="2">
        <f>RSI!I1544</f>
        <v>70.123678758173838</v>
      </c>
      <c r="D1544" s="2">
        <f>MACD!E1544</f>
        <v>-3.0445161940551024E-2</v>
      </c>
      <c r="E1544" s="2">
        <f>MACD!F1544</f>
        <v>-6.8020403602813487E-3</v>
      </c>
      <c r="F1544" s="2">
        <f>'Moving Avg'!D1544</f>
        <v>2.3280000000000003</v>
      </c>
      <c r="G1544" s="2">
        <f>'Moving Avg'!F1544</f>
        <v>2.274</v>
      </c>
      <c r="H1544" s="2">
        <f>'Moving Avg'!G1544</f>
        <v>2.2815999999999992</v>
      </c>
      <c r="I1544" s="2">
        <f>'Moving Avg'!H1544</f>
        <v>2.3000500000000024</v>
      </c>
      <c r="J1544" s="6" t="str">
        <f>OBV!F1544</f>
        <v>BULLISH</v>
      </c>
      <c r="K1544" s="6" t="str">
        <f>OBV!G1544</f>
        <v>WEAK</v>
      </c>
      <c r="L1544" s="6" t="str">
        <f>OBV!H1544</f>
        <v>CONFIRMED BULLISH</v>
      </c>
      <c r="M1544" s="8">
        <f t="shared" si="240"/>
        <v>0</v>
      </c>
      <c r="N1544" s="8">
        <f t="shared" si="241"/>
        <v>100</v>
      </c>
      <c r="O1544" s="8">
        <f t="shared" si="242"/>
        <v>50</v>
      </c>
      <c r="P1544" s="8">
        <f t="shared" si="243"/>
        <v>67</v>
      </c>
      <c r="Q1544" s="9">
        <f t="shared" si="244"/>
        <v>52.55</v>
      </c>
      <c r="R1544" s="9">
        <f t="shared" si="245"/>
        <v>54.25</v>
      </c>
      <c r="S1544" s="9">
        <f t="shared" si="246"/>
        <v>57.650000000000006</v>
      </c>
      <c r="T1544" s="9">
        <f t="shared" si="247"/>
        <v>54.25</v>
      </c>
      <c r="U1544" s="8">
        <f t="shared" si="248"/>
        <v>54.816666666666663</v>
      </c>
      <c r="V1544" s="8">
        <f t="shared" si="249"/>
        <v>54.674999999999997</v>
      </c>
    </row>
    <row r="1545" spans="1:22" ht="13.5" x14ac:dyDescent="0.25">
      <c r="A1545" s="3">
        <f>RSI!A1545</f>
        <v>44565</v>
      </c>
      <c r="B1545" s="2">
        <f>RSI!B1545</f>
        <v>2.33</v>
      </c>
      <c r="C1545" s="2">
        <f>RSI!I1545</f>
        <v>70.123678758173824</v>
      </c>
      <c r="D1545" s="2">
        <f>MACD!E1545</f>
        <v>-3.7115600667093851E-2</v>
      </c>
      <c r="E1545" s="2">
        <f>MACD!F1545</f>
        <v>-1.286475242164385E-2</v>
      </c>
      <c r="F1545" s="2">
        <f>'Moving Avg'!D1545</f>
        <v>2.33</v>
      </c>
      <c r="G1545" s="2">
        <f>'Moving Avg'!F1545</f>
        <v>2.274</v>
      </c>
      <c r="H1545" s="2">
        <f>'Moving Avg'!G1545</f>
        <v>2.2815999999999992</v>
      </c>
      <c r="I1545" s="2">
        <f>'Moving Avg'!H1545</f>
        <v>2.3004500000000023</v>
      </c>
      <c r="J1545" s="6" t="str">
        <f>OBV!F1545</f>
        <v>BULLISH</v>
      </c>
      <c r="K1545" s="6" t="str">
        <f>OBV!G1545</f>
        <v>WEAK</v>
      </c>
      <c r="L1545" s="6" t="str">
        <f>OBV!H1545</f>
        <v>CONFIRMED BULLISH</v>
      </c>
      <c r="M1545" s="8">
        <f t="shared" si="240"/>
        <v>0</v>
      </c>
      <c r="N1545" s="8">
        <f t="shared" si="241"/>
        <v>100</v>
      </c>
      <c r="O1545" s="8">
        <f t="shared" si="242"/>
        <v>50</v>
      </c>
      <c r="P1545" s="8">
        <f t="shared" si="243"/>
        <v>67</v>
      </c>
      <c r="Q1545" s="9">
        <f t="shared" si="244"/>
        <v>52.55</v>
      </c>
      <c r="R1545" s="9">
        <f t="shared" si="245"/>
        <v>54.25</v>
      </c>
      <c r="S1545" s="9">
        <f t="shared" si="246"/>
        <v>57.650000000000006</v>
      </c>
      <c r="T1545" s="9">
        <f t="shared" si="247"/>
        <v>54.25</v>
      </c>
      <c r="U1545" s="8">
        <f t="shared" si="248"/>
        <v>54.816666666666663</v>
      </c>
      <c r="V1545" s="8">
        <f t="shared" si="249"/>
        <v>54.674999999999997</v>
      </c>
    </row>
    <row r="1546" spans="1:22" ht="13.5" x14ac:dyDescent="0.25">
      <c r="A1546" s="3">
        <f>RSI!A1546</f>
        <v>44566</v>
      </c>
      <c r="B1546" s="2">
        <f>RSI!B1546</f>
        <v>2.33</v>
      </c>
      <c r="C1546" s="2">
        <f>RSI!I1546</f>
        <v>70.123678758173824</v>
      </c>
      <c r="D1546" s="2">
        <f>MACD!E1546</f>
        <v>-4.3058359205928376E-2</v>
      </c>
      <c r="E1546" s="2">
        <f>MACD!F1546</f>
        <v>-1.8903473778500757E-2</v>
      </c>
      <c r="F1546" s="2">
        <f>'Moving Avg'!D1546</f>
        <v>2.33</v>
      </c>
      <c r="G1546" s="2">
        <f>'Moving Avg'!F1546</f>
        <v>2.274</v>
      </c>
      <c r="H1546" s="2">
        <f>'Moving Avg'!G1546</f>
        <v>2.2815999999999992</v>
      </c>
      <c r="I1546" s="2">
        <f>'Moving Avg'!H1546</f>
        <v>2.3008500000000023</v>
      </c>
      <c r="J1546" s="6" t="str">
        <f>OBV!F1546</f>
        <v>NEUTRAL</v>
      </c>
      <c r="K1546" s="6" t="str">
        <f>OBV!G1546</f>
        <v>NEUTRAL</v>
      </c>
      <c r="L1546" s="6" t="str">
        <f>OBV!H1546</f>
        <v>NEUTRAL</v>
      </c>
      <c r="M1546" s="8">
        <f t="shared" si="240"/>
        <v>0</v>
      </c>
      <c r="N1546" s="8">
        <f t="shared" si="241"/>
        <v>100</v>
      </c>
      <c r="O1546" s="8">
        <f t="shared" si="242"/>
        <v>50</v>
      </c>
      <c r="P1546" s="8">
        <f t="shared" si="243"/>
        <v>33</v>
      </c>
      <c r="Q1546" s="9">
        <f t="shared" si="244"/>
        <v>47.45</v>
      </c>
      <c r="R1546" s="9">
        <f t="shared" si="245"/>
        <v>45.75</v>
      </c>
      <c r="S1546" s="9">
        <f t="shared" si="246"/>
        <v>42.35</v>
      </c>
      <c r="T1546" s="9">
        <f t="shared" si="247"/>
        <v>45.75</v>
      </c>
      <c r="U1546" s="8">
        <f t="shared" si="248"/>
        <v>45.183333333333337</v>
      </c>
      <c r="V1546" s="8">
        <f t="shared" si="249"/>
        <v>45.325000000000003</v>
      </c>
    </row>
    <row r="1547" spans="1:22" ht="13.5" x14ac:dyDescent="0.25">
      <c r="A1547" s="3">
        <f>RSI!A1547</f>
        <v>44567</v>
      </c>
      <c r="B1547" s="2">
        <f>RSI!B1547</f>
        <v>2.33</v>
      </c>
      <c r="C1547" s="2">
        <f>RSI!I1547</f>
        <v>70.123678758173824</v>
      </c>
      <c r="D1547" s="2">
        <f>MACD!E1547</f>
        <v>-4.8363274195545536E-2</v>
      </c>
      <c r="E1547" s="2">
        <f>MACD!F1547</f>
        <v>-2.4795433861909716E-2</v>
      </c>
      <c r="F1547" s="2">
        <f>'Moving Avg'!D1547</f>
        <v>2.33</v>
      </c>
      <c r="G1547" s="2">
        <f>'Moving Avg'!F1547</f>
        <v>2.2739999999999996</v>
      </c>
      <c r="H1547" s="2">
        <f>'Moving Avg'!G1547</f>
        <v>2.2815999999999992</v>
      </c>
      <c r="I1547" s="2">
        <f>'Moving Avg'!H1547</f>
        <v>2.3007500000000016</v>
      </c>
      <c r="J1547" s="6" t="str">
        <f>OBV!F1547</f>
        <v>NEUTRAL</v>
      </c>
      <c r="K1547" s="6" t="str">
        <f>OBV!G1547</f>
        <v>NEUTRAL</v>
      </c>
      <c r="L1547" s="6" t="str">
        <f>OBV!H1547</f>
        <v>NEUTRAL</v>
      </c>
      <c r="M1547" s="8">
        <f t="shared" si="240"/>
        <v>0</v>
      </c>
      <c r="N1547" s="8">
        <f t="shared" si="241"/>
        <v>100</v>
      </c>
      <c r="O1547" s="8">
        <f t="shared" si="242"/>
        <v>50</v>
      </c>
      <c r="P1547" s="8">
        <f t="shared" si="243"/>
        <v>33</v>
      </c>
      <c r="Q1547" s="9">
        <f t="shared" si="244"/>
        <v>47.45</v>
      </c>
      <c r="R1547" s="9">
        <f t="shared" si="245"/>
        <v>45.75</v>
      </c>
      <c r="S1547" s="9">
        <f t="shared" si="246"/>
        <v>42.35</v>
      </c>
      <c r="T1547" s="9">
        <f t="shared" si="247"/>
        <v>45.75</v>
      </c>
      <c r="U1547" s="8">
        <f t="shared" si="248"/>
        <v>45.183333333333337</v>
      </c>
      <c r="V1547" s="8">
        <f t="shared" si="249"/>
        <v>45.325000000000003</v>
      </c>
    </row>
    <row r="1548" spans="1:22" ht="13.5" x14ac:dyDescent="0.25">
      <c r="A1548" s="3">
        <f>RSI!A1548</f>
        <v>44568</v>
      </c>
      <c r="B1548" s="2">
        <f>RSI!B1548</f>
        <v>2.33</v>
      </c>
      <c r="C1548" s="2">
        <f>RSI!I1548</f>
        <v>70.123678758173824</v>
      </c>
      <c r="D1548" s="2">
        <f>MACD!E1548</f>
        <v>-5.3107999339028655E-2</v>
      </c>
      <c r="E1548" s="2">
        <f>MACD!F1548</f>
        <v>-3.0457946957333507E-2</v>
      </c>
      <c r="F1548" s="2">
        <f>'Moving Avg'!D1548</f>
        <v>2.33</v>
      </c>
      <c r="G1548" s="2">
        <f>'Moving Avg'!F1548</f>
        <v>2.2789999999999995</v>
      </c>
      <c r="H1548" s="2">
        <f>'Moving Avg'!G1548</f>
        <v>2.2815999999999992</v>
      </c>
      <c r="I1548" s="2">
        <f>'Moving Avg'!H1548</f>
        <v>2.3006000000000015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0</v>
      </c>
      <c r="N1548" s="8">
        <f t="shared" si="241"/>
        <v>100</v>
      </c>
      <c r="O1548" s="8">
        <f t="shared" si="242"/>
        <v>50</v>
      </c>
      <c r="P1548" s="8">
        <f t="shared" si="243"/>
        <v>33</v>
      </c>
      <c r="Q1548" s="9">
        <f t="shared" si="244"/>
        <v>47.45</v>
      </c>
      <c r="R1548" s="9">
        <f t="shared" si="245"/>
        <v>45.75</v>
      </c>
      <c r="S1548" s="9">
        <f t="shared" si="246"/>
        <v>42.35</v>
      </c>
      <c r="T1548" s="9">
        <f t="shared" si="247"/>
        <v>45.75</v>
      </c>
      <c r="U1548" s="8">
        <f t="shared" si="248"/>
        <v>45.183333333333337</v>
      </c>
      <c r="V1548" s="8">
        <f t="shared" si="249"/>
        <v>45.325000000000003</v>
      </c>
    </row>
    <row r="1549" spans="1:22" ht="13.5" x14ac:dyDescent="0.25">
      <c r="A1549" s="3">
        <f>RSI!A1549</f>
        <v>44571</v>
      </c>
      <c r="B1549" s="2">
        <f>RSI!B1549</f>
        <v>2.33</v>
      </c>
      <c r="C1549" s="2">
        <f>RSI!I1549</f>
        <v>70.123678758173824</v>
      </c>
      <c r="D1549" s="2">
        <f>MACD!E1549</f>
        <v>-4.3513604515956761E-2</v>
      </c>
      <c r="E1549" s="2">
        <f>MACD!F1549</f>
        <v>-3.3069078469058155E-2</v>
      </c>
      <c r="F1549" s="2">
        <f>'Moving Avg'!D1549</f>
        <v>2.33</v>
      </c>
      <c r="G1549" s="2">
        <f>'Moving Avg'!F1549</f>
        <v>2.2839999999999994</v>
      </c>
      <c r="H1549" s="2">
        <f>'Moving Avg'!G1549</f>
        <v>2.2815999999999992</v>
      </c>
      <c r="I1549" s="2">
        <f>'Moving Avg'!H1549</f>
        <v>2.3000500000000015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0</v>
      </c>
      <c r="N1549" s="8">
        <f t="shared" si="241"/>
        <v>45</v>
      </c>
      <c r="O1549" s="8">
        <f t="shared" si="242"/>
        <v>50</v>
      </c>
      <c r="P1549" s="8">
        <f t="shared" si="243"/>
        <v>33</v>
      </c>
      <c r="Q1549" s="9">
        <f t="shared" si="244"/>
        <v>28.2</v>
      </c>
      <c r="R1549" s="9">
        <f t="shared" si="245"/>
        <v>34.75</v>
      </c>
      <c r="S1549" s="9">
        <f t="shared" si="246"/>
        <v>34.1</v>
      </c>
      <c r="T1549" s="9">
        <f t="shared" si="247"/>
        <v>32</v>
      </c>
      <c r="U1549" s="8">
        <f t="shared" si="248"/>
        <v>32.35</v>
      </c>
      <c r="V1549" s="8">
        <f t="shared" si="249"/>
        <v>32.262500000000003</v>
      </c>
    </row>
    <row r="1550" spans="1:22" ht="13.5" x14ac:dyDescent="0.25">
      <c r="A1550" s="3">
        <f>RSI!A1550</f>
        <v>44572</v>
      </c>
      <c r="B1550" s="2">
        <f>RSI!B1550</f>
        <v>2.42</v>
      </c>
      <c r="C1550" s="2">
        <f>RSI!I1550</f>
        <v>85.272927426939077</v>
      </c>
      <c r="D1550" s="2">
        <f>MACD!E1550</f>
        <v>-4.2281373762656393E-2</v>
      </c>
      <c r="E1550" s="2">
        <f>MACD!F1550</f>
        <v>-3.4911537527777807E-2</v>
      </c>
      <c r="F1550" s="2">
        <f>'Moving Avg'!D1550</f>
        <v>2.3479999999999999</v>
      </c>
      <c r="G1550" s="2">
        <f>'Moving Avg'!F1550</f>
        <v>2.2934999999999994</v>
      </c>
      <c r="H1550" s="2">
        <f>'Moving Avg'!G1550</f>
        <v>2.2833999999999994</v>
      </c>
      <c r="I1550" s="2">
        <f>'Moving Avg'!H1550</f>
        <v>2.2996000000000012</v>
      </c>
      <c r="J1550" s="6" t="str">
        <f>OBV!F1550</f>
        <v>BULLISH</v>
      </c>
      <c r="K1550" s="6" t="str">
        <f>OBV!G1550</f>
        <v>WEAK</v>
      </c>
      <c r="L1550" s="6" t="str">
        <f>OBV!H1550</f>
        <v>CONFIRMED BULLISH</v>
      </c>
      <c r="M1550" s="8">
        <f t="shared" si="240"/>
        <v>0</v>
      </c>
      <c r="N1550" s="8">
        <f t="shared" si="241"/>
        <v>45</v>
      </c>
      <c r="O1550" s="8">
        <f t="shared" si="242"/>
        <v>50</v>
      </c>
      <c r="P1550" s="8">
        <f t="shared" si="243"/>
        <v>67</v>
      </c>
      <c r="Q1550" s="9">
        <f t="shared" si="244"/>
        <v>33.299999999999997</v>
      </c>
      <c r="R1550" s="9">
        <f t="shared" si="245"/>
        <v>43.25</v>
      </c>
      <c r="S1550" s="9">
        <f t="shared" si="246"/>
        <v>49.400000000000006</v>
      </c>
      <c r="T1550" s="9">
        <f t="shared" si="247"/>
        <v>40.5</v>
      </c>
      <c r="U1550" s="8">
        <f t="shared" si="248"/>
        <v>41.983333333333334</v>
      </c>
      <c r="V1550" s="8">
        <f t="shared" si="249"/>
        <v>41.612499999999997</v>
      </c>
    </row>
    <row r="1551" spans="1:22" ht="13.5" x14ac:dyDescent="0.25">
      <c r="A1551" s="3">
        <f>RSI!A1551</f>
        <v>44573</v>
      </c>
      <c r="B1551" s="2">
        <f>RSI!B1551</f>
        <v>2.42</v>
      </c>
      <c r="C1551" s="2">
        <f>RSI!I1551</f>
        <v>85.272927426939077</v>
      </c>
      <c r="D1551" s="2">
        <f>MACD!E1551</f>
        <v>-4.0435251391692795E-2</v>
      </c>
      <c r="E1551" s="2">
        <f>MACD!F1551</f>
        <v>-3.601628030056081E-2</v>
      </c>
      <c r="F1551" s="2">
        <f>'Moving Avg'!D1551</f>
        <v>2.3660000000000001</v>
      </c>
      <c r="G1551" s="2">
        <f>'Moving Avg'!F1551</f>
        <v>2.3029999999999995</v>
      </c>
      <c r="H1551" s="2">
        <f>'Moving Avg'!G1551</f>
        <v>2.2851999999999997</v>
      </c>
      <c r="I1551" s="2">
        <f>'Moving Avg'!H1551</f>
        <v>2.2986000000000009</v>
      </c>
      <c r="J1551" s="6" t="str">
        <f>OBV!F1551</f>
        <v>BULLISH</v>
      </c>
      <c r="K1551" s="6" t="str">
        <f>OBV!G1551</f>
        <v>WEAK</v>
      </c>
      <c r="L1551" s="6" t="str">
        <f>OBV!H1551</f>
        <v>CONFIRMED BULLISH</v>
      </c>
      <c r="M1551" s="8">
        <f t="shared" si="240"/>
        <v>0</v>
      </c>
      <c r="N1551" s="8">
        <f t="shared" si="241"/>
        <v>45</v>
      </c>
      <c r="O1551" s="8">
        <f t="shared" si="242"/>
        <v>50</v>
      </c>
      <c r="P1551" s="8">
        <f t="shared" si="243"/>
        <v>67</v>
      </c>
      <c r="Q1551" s="9">
        <f t="shared" si="244"/>
        <v>33.299999999999997</v>
      </c>
      <c r="R1551" s="9">
        <f t="shared" si="245"/>
        <v>43.25</v>
      </c>
      <c r="S1551" s="9">
        <f t="shared" si="246"/>
        <v>49.400000000000006</v>
      </c>
      <c r="T1551" s="9">
        <f t="shared" si="247"/>
        <v>40.5</v>
      </c>
      <c r="U1551" s="8">
        <f t="shared" si="248"/>
        <v>41.983333333333334</v>
      </c>
      <c r="V1551" s="8">
        <f t="shared" si="249"/>
        <v>41.612499999999997</v>
      </c>
    </row>
    <row r="1552" spans="1:22" ht="13.5" x14ac:dyDescent="0.25">
      <c r="A1552" s="3">
        <f>RSI!A1552</f>
        <v>44574</v>
      </c>
      <c r="B1552" s="2">
        <f>RSI!B1552</f>
        <v>2.42</v>
      </c>
      <c r="C1552" s="2">
        <f>RSI!I1552</f>
        <v>85.272927426939077</v>
      </c>
      <c r="D1552" s="2">
        <f>MACD!E1552</f>
        <v>-3.9553699660690445E-2</v>
      </c>
      <c r="E1552" s="2">
        <f>MACD!F1552</f>
        <v>-3.6723764172586743E-2</v>
      </c>
      <c r="F1552" s="2">
        <f>'Moving Avg'!D1552</f>
        <v>2.3839999999999999</v>
      </c>
      <c r="G1552" s="2">
        <f>'Moving Avg'!F1552</f>
        <v>2.3124999999999996</v>
      </c>
      <c r="H1552" s="2">
        <f>'Moving Avg'!G1552</f>
        <v>2.2869999999999995</v>
      </c>
      <c r="I1552" s="2">
        <f>'Moving Avg'!H1552</f>
        <v>2.297200000000001</v>
      </c>
      <c r="J1552" s="6" t="str">
        <f>OBV!F1552</f>
        <v>BULLISH</v>
      </c>
      <c r="K1552" s="6" t="str">
        <f>OBV!G1552</f>
        <v>WEAK</v>
      </c>
      <c r="L1552" s="6" t="str">
        <f>OBV!H1552</f>
        <v>CONFIRMED BULLISH</v>
      </c>
      <c r="M1552" s="8">
        <f t="shared" si="240"/>
        <v>0</v>
      </c>
      <c r="N1552" s="8">
        <f t="shared" si="241"/>
        <v>45</v>
      </c>
      <c r="O1552" s="8">
        <f t="shared" si="242"/>
        <v>50</v>
      </c>
      <c r="P1552" s="8">
        <f t="shared" si="243"/>
        <v>67</v>
      </c>
      <c r="Q1552" s="9">
        <f t="shared" si="244"/>
        <v>33.299999999999997</v>
      </c>
      <c r="R1552" s="9">
        <f t="shared" si="245"/>
        <v>43.25</v>
      </c>
      <c r="S1552" s="9">
        <f t="shared" si="246"/>
        <v>49.400000000000006</v>
      </c>
      <c r="T1552" s="9">
        <f t="shared" si="247"/>
        <v>40.5</v>
      </c>
      <c r="U1552" s="8">
        <f t="shared" si="248"/>
        <v>41.983333333333334</v>
      </c>
      <c r="V1552" s="8">
        <f t="shared" si="249"/>
        <v>41.612499999999997</v>
      </c>
    </row>
    <row r="1553" spans="1:22" ht="13.5" x14ac:dyDescent="0.25">
      <c r="A1553" s="3">
        <f>RSI!A1553</f>
        <v>44575</v>
      </c>
      <c r="B1553" s="2">
        <f>RSI!B1553</f>
        <v>2.42</v>
      </c>
      <c r="C1553" s="2">
        <f>RSI!I1553</f>
        <v>85.272927426939091</v>
      </c>
      <c r="D1553" s="2">
        <f>MACD!E1553</f>
        <v>-3.9437911841122109E-2</v>
      </c>
      <c r="E1553" s="2">
        <f>MACD!F1553</f>
        <v>-3.7266593706293816E-2</v>
      </c>
      <c r="F1553" s="2">
        <f>'Moving Avg'!D1553</f>
        <v>2.4020000000000001</v>
      </c>
      <c r="G1553" s="2">
        <f>'Moving Avg'!F1553</f>
        <v>2.3220000000000001</v>
      </c>
      <c r="H1553" s="2">
        <f>'Moving Avg'!G1553</f>
        <v>2.2887999999999993</v>
      </c>
      <c r="I1553" s="2">
        <f>'Moving Avg'!H1553</f>
        <v>2.295300000000001</v>
      </c>
      <c r="J1553" s="6" t="str">
        <f>OBV!F1553</f>
        <v>BULLISH</v>
      </c>
      <c r="K1553" s="6" t="str">
        <f>OBV!G1553</f>
        <v>WEAK</v>
      </c>
      <c r="L1553" s="6" t="str">
        <f>OBV!H1553</f>
        <v>CONFIRMED BULLISH</v>
      </c>
      <c r="M1553" s="8">
        <f t="shared" si="240"/>
        <v>0</v>
      </c>
      <c r="N1553" s="8">
        <f t="shared" si="241"/>
        <v>45</v>
      </c>
      <c r="O1553" s="8">
        <f t="shared" si="242"/>
        <v>50</v>
      </c>
      <c r="P1553" s="8">
        <f t="shared" si="243"/>
        <v>67</v>
      </c>
      <c r="Q1553" s="9">
        <f t="shared" si="244"/>
        <v>33.299999999999997</v>
      </c>
      <c r="R1553" s="9">
        <f t="shared" si="245"/>
        <v>43.25</v>
      </c>
      <c r="S1553" s="9">
        <f t="shared" si="246"/>
        <v>49.400000000000006</v>
      </c>
      <c r="T1553" s="9">
        <f t="shared" si="247"/>
        <v>40.5</v>
      </c>
      <c r="U1553" s="8">
        <f t="shared" si="248"/>
        <v>41.983333333333334</v>
      </c>
      <c r="V1553" s="8">
        <f t="shared" si="249"/>
        <v>41.612499999999997</v>
      </c>
    </row>
    <row r="1554" spans="1:22" ht="13.5" x14ac:dyDescent="0.25">
      <c r="A1554" s="3">
        <f>RSI!A1554</f>
        <v>44578</v>
      </c>
      <c r="B1554" s="2">
        <f>RSI!B1554</f>
        <v>2.42</v>
      </c>
      <c r="C1554" s="2">
        <f>RSI!I1554</f>
        <v>85.272927426939077</v>
      </c>
      <c r="D1554" s="2">
        <f>MACD!E1554</f>
        <v>-3.9923401021333849E-2</v>
      </c>
      <c r="E1554" s="2">
        <f>MACD!F1554</f>
        <v>-3.7797955169301824E-2</v>
      </c>
      <c r="F1554" s="2">
        <f>'Moving Avg'!D1554</f>
        <v>2.42</v>
      </c>
      <c r="G1554" s="2">
        <f>'Moving Avg'!F1554</f>
        <v>2.3314999999999997</v>
      </c>
      <c r="H1554" s="2">
        <f>'Moving Avg'!G1554</f>
        <v>2.2905999999999995</v>
      </c>
      <c r="I1554" s="2">
        <f>'Moving Avg'!H1554</f>
        <v>2.2939000000000012</v>
      </c>
      <c r="J1554" s="6" t="str">
        <f>OBV!F1554</f>
        <v>BULLISH</v>
      </c>
      <c r="K1554" s="6" t="str">
        <f>OBV!G1554</f>
        <v>WEAK</v>
      </c>
      <c r="L1554" s="6" t="str">
        <f>OBV!H1554</f>
        <v>CONFIRMED BULLISH</v>
      </c>
      <c r="M1554" s="8">
        <f t="shared" si="240"/>
        <v>0</v>
      </c>
      <c r="N1554" s="8">
        <f t="shared" si="241"/>
        <v>45</v>
      </c>
      <c r="O1554" s="8">
        <f t="shared" si="242"/>
        <v>50</v>
      </c>
      <c r="P1554" s="8">
        <f t="shared" si="243"/>
        <v>67</v>
      </c>
      <c r="Q1554" s="9">
        <f t="shared" si="244"/>
        <v>33.299999999999997</v>
      </c>
      <c r="R1554" s="9">
        <f t="shared" si="245"/>
        <v>43.25</v>
      </c>
      <c r="S1554" s="9">
        <f t="shared" si="246"/>
        <v>49.400000000000006</v>
      </c>
      <c r="T1554" s="9">
        <f t="shared" si="247"/>
        <v>40.5</v>
      </c>
      <c r="U1554" s="8">
        <f t="shared" si="248"/>
        <v>41.983333333333334</v>
      </c>
      <c r="V1554" s="8">
        <f t="shared" si="249"/>
        <v>41.612499999999997</v>
      </c>
    </row>
    <row r="1555" spans="1:22" ht="13.5" x14ac:dyDescent="0.25">
      <c r="A1555" s="3">
        <f>RSI!A1555</f>
        <v>44579</v>
      </c>
      <c r="B1555" s="2">
        <f>RSI!B1555</f>
        <v>2.4</v>
      </c>
      <c r="C1555" s="2">
        <f>RSI!I1555</f>
        <v>73.307616791614677</v>
      </c>
      <c r="D1555" s="2">
        <f>MACD!E1555</f>
        <v>-3.9392962048321767E-2</v>
      </c>
      <c r="E1555" s="2">
        <f>MACD!F1555</f>
        <v>-3.8116956545105815E-2</v>
      </c>
      <c r="F1555" s="2">
        <f>'Moving Avg'!D1555</f>
        <v>2.4159999999999999</v>
      </c>
      <c r="G1555" s="2">
        <f>'Moving Avg'!F1555</f>
        <v>2.34</v>
      </c>
      <c r="H1555" s="2">
        <f>'Moving Avg'!G1555</f>
        <v>2.2919999999999994</v>
      </c>
      <c r="I1555" s="2">
        <f>'Moving Avg'!H1555</f>
        <v>2.2924000000000007</v>
      </c>
      <c r="J1555" s="6" t="str">
        <f>OBV!F1555</f>
        <v>BEARISH</v>
      </c>
      <c r="K1555" s="6" t="str">
        <f>OBV!G1555</f>
        <v>STRONG</v>
      </c>
      <c r="L1555" s="6" t="str">
        <f>OBV!H1555</f>
        <v>CONFIRMED BEARISH</v>
      </c>
      <c r="M1555" s="8">
        <f t="shared" si="240"/>
        <v>0</v>
      </c>
      <c r="N1555" s="8">
        <f t="shared" si="241"/>
        <v>45</v>
      </c>
      <c r="O1555" s="8">
        <f t="shared" si="242"/>
        <v>50</v>
      </c>
      <c r="P1555" s="8">
        <f t="shared" si="243"/>
        <v>33</v>
      </c>
      <c r="Q1555" s="9">
        <f t="shared" si="244"/>
        <v>28.2</v>
      </c>
      <c r="R1555" s="9">
        <f t="shared" si="245"/>
        <v>34.75</v>
      </c>
      <c r="S1555" s="9">
        <f t="shared" si="246"/>
        <v>34.1</v>
      </c>
      <c r="T1555" s="9">
        <f t="shared" si="247"/>
        <v>32</v>
      </c>
      <c r="U1555" s="8">
        <f t="shared" si="248"/>
        <v>32.35</v>
      </c>
      <c r="V1555" s="8">
        <f t="shared" si="249"/>
        <v>32.262500000000003</v>
      </c>
    </row>
    <row r="1556" spans="1:22" ht="13.5" x14ac:dyDescent="0.25">
      <c r="A1556" s="3">
        <f>RSI!A1556</f>
        <v>44580</v>
      </c>
      <c r="B1556" s="2">
        <f>RSI!B1556</f>
        <v>2.4</v>
      </c>
      <c r="C1556" s="2">
        <f>RSI!I1556</f>
        <v>73.307616791614677</v>
      </c>
      <c r="D1556" s="2">
        <f>MACD!E1556</f>
        <v>-3.9326174111650847E-2</v>
      </c>
      <c r="E1556" s="2">
        <f>MACD!F1556</f>
        <v>-3.835880005841482E-2</v>
      </c>
      <c r="F1556" s="2">
        <f>'Moving Avg'!D1556</f>
        <v>2.4119999999999999</v>
      </c>
      <c r="G1556" s="2">
        <f>'Moving Avg'!F1556</f>
        <v>2.3485</v>
      </c>
      <c r="H1556" s="2">
        <f>'Moving Avg'!G1556</f>
        <v>2.2933999999999997</v>
      </c>
      <c r="I1556" s="2">
        <f>'Moving Avg'!H1556</f>
        <v>2.2910000000000004</v>
      </c>
      <c r="J1556" s="6" t="str">
        <f>OBV!F1556</f>
        <v>BEARISH</v>
      </c>
      <c r="K1556" s="6" t="str">
        <f>OBV!G1556</f>
        <v>STRONG</v>
      </c>
      <c r="L1556" s="6" t="str">
        <f>OBV!H1556</f>
        <v>CONFIRMED BEARISH</v>
      </c>
      <c r="M1556" s="8">
        <f t="shared" si="240"/>
        <v>0</v>
      </c>
      <c r="N1556" s="8">
        <f t="shared" si="241"/>
        <v>45</v>
      </c>
      <c r="O1556" s="8">
        <f t="shared" si="242"/>
        <v>50</v>
      </c>
      <c r="P1556" s="8">
        <f t="shared" si="243"/>
        <v>33</v>
      </c>
      <c r="Q1556" s="9">
        <f t="shared" si="244"/>
        <v>28.2</v>
      </c>
      <c r="R1556" s="9">
        <f t="shared" si="245"/>
        <v>34.75</v>
      </c>
      <c r="S1556" s="9">
        <f t="shared" si="246"/>
        <v>34.1</v>
      </c>
      <c r="T1556" s="9">
        <f t="shared" si="247"/>
        <v>32</v>
      </c>
      <c r="U1556" s="8">
        <f t="shared" si="248"/>
        <v>32.35</v>
      </c>
      <c r="V1556" s="8">
        <f t="shared" si="249"/>
        <v>32.262500000000003</v>
      </c>
    </row>
    <row r="1557" spans="1:22" ht="13.5" x14ac:dyDescent="0.25">
      <c r="A1557" s="3">
        <f>RSI!A1557</f>
        <v>44581</v>
      </c>
      <c r="B1557" s="2">
        <f>RSI!B1557</f>
        <v>2.4</v>
      </c>
      <c r="C1557" s="2">
        <f>RSI!I1557</f>
        <v>73.307616791614677</v>
      </c>
      <c r="D1557" s="2">
        <f>MACD!E1557</f>
        <v>-3.9623406650023174E-2</v>
      </c>
      <c r="E1557" s="2">
        <f>MACD!F1557</f>
        <v>-3.8611721376736491E-2</v>
      </c>
      <c r="F1557" s="2">
        <f>'Moving Avg'!D1557</f>
        <v>2.4080000000000004</v>
      </c>
      <c r="G1557" s="2">
        <f>'Moving Avg'!F1557</f>
        <v>2.3569999999999998</v>
      </c>
      <c r="H1557" s="2">
        <f>'Moving Avg'!G1557</f>
        <v>2.2947999999999995</v>
      </c>
      <c r="I1557" s="2">
        <f>'Moving Avg'!H1557</f>
        <v>2.2898499999999999</v>
      </c>
      <c r="J1557" s="6" t="str">
        <f>OBV!F1557</f>
        <v>BEARISH</v>
      </c>
      <c r="K1557" s="6" t="str">
        <f>OBV!G1557</f>
        <v>STRONG</v>
      </c>
      <c r="L1557" s="6" t="str">
        <f>OBV!H1557</f>
        <v>CONFIRMED BEARISH</v>
      </c>
      <c r="M1557" s="8">
        <f t="shared" si="240"/>
        <v>0</v>
      </c>
      <c r="N1557" s="8">
        <f t="shared" si="241"/>
        <v>45</v>
      </c>
      <c r="O1557" s="8">
        <f t="shared" si="242"/>
        <v>50</v>
      </c>
      <c r="P1557" s="8">
        <f t="shared" si="243"/>
        <v>33</v>
      </c>
      <c r="Q1557" s="9">
        <f t="shared" si="244"/>
        <v>28.2</v>
      </c>
      <c r="R1557" s="9">
        <f t="shared" si="245"/>
        <v>34.75</v>
      </c>
      <c r="S1557" s="9">
        <f t="shared" si="246"/>
        <v>34.1</v>
      </c>
      <c r="T1557" s="9">
        <f t="shared" si="247"/>
        <v>32</v>
      </c>
      <c r="U1557" s="8">
        <f t="shared" si="248"/>
        <v>32.35</v>
      </c>
      <c r="V1557" s="8">
        <f t="shared" si="249"/>
        <v>32.262500000000003</v>
      </c>
    </row>
    <row r="1558" spans="1:22" ht="13.5" x14ac:dyDescent="0.25">
      <c r="A1558" s="3">
        <f>RSI!A1558</f>
        <v>44582</v>
      </c>
      <c r="B1558" s="2">
        <f>RSI!B1558</f>
        <v>2.4</v>
      </c>
      <c r="C1558" s="2">
        <f>RSI!I1558</f>
        <v>73.307616791614677</v>
      </c>
      <c r="D1558" s="2">
        <f>MACD!E1558</f>
        <v>-4.0202453149887685E-2</v>
      </c>
      <c r="E1558" s="2">
        <f>MACD!F1558</f>
        <v>-3.8929867731366731E-2</v>
      </c>
      <c r="F1558" s="2">
        <f>'Moving Avg'!D1558</f>
        <v>2.4040000000000004</v>
      </c>
      <c r="G1558" s="2">
        <f>'Moving Avg'!F1558</f>
        <v>2.3654999999999999</v>
      </c>
      <c r="H1558" s="2">
        <f>'Moving Avg'!G1558</f>
        <v>2.2961999999999994</v>
      </c>
      <c r="I1558" s="2">
        <f>'Moving Avg'!H1558</f>
        <v>2.2887</v>
      </c>
      <c r="J1558" s="6" t="str">
        <f>OBV!F1558</f>
        <v>BEARISH</v>
      </c>
      <c r="K1558" s="6" t="str">
        <f>OBV!G1558</f>
        <v>STRONG</v>
      </c>
      <c r="L1558" s="6" t="str">
        <f>OBV!H1558</f>
        <v>CONFIRMED BEARISH</v>
      </c>
      <c r="M1558" s="8">
        <f t="shared" si="240"/>
        <v>0</v>
      </c>
      <c r="N1558" s="8">
        <f t="shared" si="241"/>
        <v>45</v>
      </c>
      <c r="O1558" s="8">
        <f t="shared" si="242"/>
        <v>50</v>
      </c>
      <c r="P1558" s="8">
        <f t="shared" si="243"/>
        <v>33</v>
      </c>
      <c r="Q1558" s="9">
        <f t="shared" si="244"/>
        <v>28.2</v>
      </c>
      <c r="R1558" s="9">
        <f t="shared" si="245"/>
        <v>34.75</v>
      </c>
      <c r="S1558" s="9">
        <f t="shared" si="246"/>
        <v>34.1</v>
      </c>
      <c r="T1558" s="9">
        <f t="shared" si="247"/>
        <v>32</v>
      </c>
      <c r="U1558" s="8">
        <f t="shared" si="248"/>
        <v>32.35</v>
      </c>
      <c r="V1558" s="8">
        <f t="shared" si="249"/>
        <v>32.262500000000003</v>
      </c>
    </row>
    <row r="1559" spans="1:22" ht="13.5" x14ac:dyDescent="0.25">
      <c r="A1559" s="3">
        <f>RSI!A1559</f>
        <v>44585</v>
      </c>
      <c r="B1559" s="2">
        <f>RSI!B1559</f>
        <v>2.4</v>
      </c>
      <c r="C1559" s="2">
        <f>RSI!I1559</f>
        <v>73.307616791614677</v>
      </c>
      <c r="D1559" s="2">
        <f>MACD!E1559</f>
        <v>-4.0995695243514874E-2</v>
      </c>
      <c r="E1559" s="2">
        <f>MACD!F1559</f>
        <v>-3.9343033233796364E-2</v>
      </c>
      <c r="F1559" s="2">
        <f>'Moving Avg'!D1559</f>
        <v>2.4</v>
      </c>
      <c r="G1559" s="2">
        <f>'Moving Avg'!F1559</f>
        <v>2.3694999999999999</v>
      </c>
      <c r="H1559" s="2">
        <f>'Moving Avg'!G1559</f>
        <v>2.2975999999999992</v>
      </c>
      <c r="I1559" s="2">
        <f>'Moving Avg'!H1559</f>
        <v>2.2875999999999999</v>
      </c>
      <c r="J1559" s="6" t="str">
        <f>OBV!F1559</f>
        <v>BEARISH</v>
      </c>
      <c r="K1559" s="6" t="str">
        <f>OBV!G1559</f>
        <v>STRONG</v>
      </c>
      <c r="L1559" s="6" t="str">
        <f>OBV!H1559</f>
        <v>CONFIRMED BEARISH</v>
      </c>
      <c r="M1559" s="8">
        <f t="shared" si="240"/>
        <v>0</v>
      </c>
      <c r="N1559" s="8">
        <f t="shared" si="241"/>
        <v>45</v>
      </c>
      <c r="O1559" s="8">
        <f t="shared" si="242"/>
        <v>50</v>
      </c>
      <c r="P1559" s="8">
        <f t="shared" si="243"/>
        <v>33</v>
      </c>
      <c r="Q1559" s="9">
        <f t="shared" si="244"/>
        <v>28.2</v>
      </c>
      <c r="R1559" s="9">
        <f t="shared" si="245"/>
        <v>34.75</v>
      </c>
      <c r="S1559" s="9">
        <f t="shared" si="246"/>
        <v>34.1</v>
      </c>
      <c r="T1559" s="9">
        <f t="shared" si="247"/>
        <v>32</v>
      </c>
      <c r="U1559" s="8">
        <f t="shared" si="248"/>
        <v>32.35</v>
      </c>
      <c r="V1559" s="8">
        <f t="shared" si="249"/>
        <v>32.262500000000003</v>
      </c>
    </row>
    <row r="1560" spans="1:22" ht="13.5" x14ac:dyDescent="0.25">
      <c r="A1560" s="3">
        <f>RSI!A1560</f>
        <v>44586</v>
      </c>
      <c r="B1560" s="2">
        <f>RSI!B1560</f>
        <v>2.4</v>
      </c>
      <c r="C1560" s="2">
        <f>RSI!I1560</f>
        <v>73.307616791614677</v>
      </c>
      <c r="D1560" s="2">
        <f>MACD!E1560</f>
        <v>-2.8101560755689814E-2</v>
      </c>
      <c r="E1560" s="2">
        <f>MACD!F1560</f>
        <v>-3.7094738738175058E-2</v>
      </c>
      <c r="F1560" s="2">
        <f>'Moving Avg'!D1560</f>
        <v>2.4</v>
      </c>
      <c r="G1560" s="2">
        <f>'Moving Avg'!F1560</f>
        <v>2.3734999999999999</v>
      </c>
      <c r="H1560" s="2">
        <f>'Moving Avg'!G1560</f>
        <v>2.3009999999999997</v>
      </c>
      <c r="I1560" s="2">
        <f>'Moving Avg'!H1560</f>
        <v>2.2865999999999995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0</v>
      </c>
      <c r="N1560" s="8">
        <f t="shared" si="241"/>
        <v>0</v>
      </c>
      <c r="O1560" s="8">
        <f t="shared" si="242"/>
        <v>50</v>
      </c>
      <c r="P1560" s="8">
        <f t="shared" si="243"/>
        <v>33</v>
      </c>
      <c r="Q1560" s="9">
        <f t="shared" si="244"/>
        <v>12.45</v>
      </c>
      <c r="R1560" s="9">
        <f t="shared" si="245"/>
        <v>25.75</v>
      </c>
      <c r="S1560" s="9">
        <f t="shared" si="246"/>
        <v>27.35</v>
      </c>
      <c r="T1560" s="9">
        <f t="shared" si="247"/>
        <v>20.75</v>
      </c>
      <c r="U1560" s="8">
        <f t="shared" si="248"/>
        <v>21.850000000000005</v>
      </c>
      <c r="V1560" s="8">
        <f t="shared" si="249"/>
        <v>21.575000000000003</v>
      </c>
    </row>
    <row r="1561" spans="1:22" ht="13.5" x14ac:dyDescent="0.25">
      <c r="A1561" s="3">
        <f>RSI!A1561</f>
        <v>44587</v>
      </c>
      <c r="B1561" s="2">
        <f>RSI!B1561</f>
        <v>2.4</v>
      </c>
      <c r="C1561" s="2">
        <f>RSI!I1561</f>
        <v>73.307616791614677</v>
      </c>
      <c r="D1561" s="2">
        <f>MACD!E1561</f>
        <v>-1.7451152701061012E-2</v>
      </c>
      <c r="E1561" s="2">
        <f>MACD!F1561</f>
        <v>-3.3166021530752252E-2</v>
      </c>
      <c r="F1561" s="2">
        <f>'Moving Avg'!D1561</f>
        <v>2.4</v>
      </c>
      <c r="G1561" s="2">
        <f>'Moving Avg'!F1561</f>
        <v>2.3769999999999998</v>
      </c>
      <c r="H1561" s="2">
        <f>'Moving Avg'!G1561</f>
        <v>2.3043999999999998</v>
      </c>
      <c r="I1561" s="2">
        <f>'Moving Avg'!H1561</f>
        <v>2.2859499999999997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0</v>
      </c>
      <c r="N1561" s="8">
        <f t="shared" si="241"/>
        <v>0</v>
      </c>
      <c r="O1561" s="8">
        <f t="shared" si="242"/>
        <v>50</v>
      </c>
      <c r="P1561" s="8">
        <f t="shared" si="243"/>
        <v>33</v>
      </c>
      <c r="Q1561" s="9">
        <f t="shared" si="244"/>
        <v>12.45</v>
      </c>
      <c r="R1561" s="9">
        <f t="shared" si="245"/>
        <v>25.75</v>
      </c>
      <c r="S1561" s="9">
        <f t="shared" si="246"/>
        <v>27.35</v>
      </c>
      <c r="T1561" s="9">
        <f t="shared" si="247"/>
        <v>20.75</v>
      </c>
      <c r="U1561" s="8">
        <f t="shared" si="248"/>
        <v>21.850000000000005</v>
      </c>
      <c r="V1561" s="8">
        <f t="shared" si="249"/>
        <v>21.575000000000003</v>
      </c>
    </row>
    <row r="1562" spans="1:22" ht="13.5" x14ac:dyDescent="0.25">
      <c r="A1562" s="3">
        <f>RSI!A1562</f>
        <v>44588</v>
      </c>
      <c r="B1562" s="2">
        <f>RSI!B1562</f>
        <v>2.4</v>
      </c>
      <c r="C1562" s="2">
        <f>RSI!I1562</f>
        <v>73.307616791614677</v>
      </c>
      <c r="D1562" s="2">
        <f>MACD!E1562</f>
        <v>-8.680022143148669E-3</v>
      </c>
      <c r="E1562" s="2">
        <f>MACD!F1562</f>
        <v>-2.8268821653231538E-2</v>
      </c>
      <c r="F1562" s="2">
        <f>'Moving Avg'!D1562</f>
        <v>2.4</v>
      </c>
      <c r="G1562" s="2">
        <f>'Moving Avg'!F1562</f>
        <v>2.3805000000000001</v>
      </c>
      <c r="H1562" s="2">
        <f>'Moving Avg'!G1562</f>
        <v>2.3077999999999999</v>
      </c>
      <c r="I1562" s="2">
        <f>'Moving Avg'!H1562</f>
        <v>2.2856499999999995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0</v>
      </c>
      <c r="N1562" s="8">
        <f t="shared" si="241"/>
        <v>0</v>
      </c>
      <c r="O1562" s="8">
        <f t="shared" si="242"/>
        <v>50</v>
      </c>
      <c r="P1562" s="8">
        <f t="shared" si="243"/>
        <v>33</v>
      </c>
      <c r="Q1562" s="9">
        <f t="shared" si="244"/>
        <v>12.45</v>
      </c>
      <c r="R1562" s="9">
        <f t="shared" si="245"/>
        <v>25.75</v>
      </c>
      <c r="S1562" s="9">
        <f t="shared" si="246"/>
        <v>27.35</v>
      </c>
      <c r="T1562" s="9">
        <f t="shared" si="247"/>
        <v>20.75</v>
      </c>
      <c r="U1562" s="8">
        <f t="shared" si="248"/>
        <v>21.850000000000005</v>
      </c>
      <c r="V1562" s="8">
        <f t="shared" si="249"/>
        <v>21.575000000000003</v>
      </c>
    </row>
    <row r="1563" spans="1:22" ht="13.5" x14ac:dyDescent="0.25">
      <c r="A1563" s="3">
        <f>RSI!A1563</f>
        <v>44589</v>
      </c>
      <c r="B1563" s="2">
        <f>RSI!B1563</f>
        <v>2.4</v>
      </c>
      <c r="C1563" s="2">
        <f>RSI!I1563</f>
        <v>73.307616791614677</v>
      </c>
      <c r="D1563" s="2">
        <f>MACD!E1563</f>
        <v>-1.4812158981389878E-3</v>
      </c>
      <c r="E1563" s="2">
        <f>MACD!F1563</f>
        <v>-2.2911300502213027E-2</v>
      </c>
      <c r="F1563" s="2">
        <f>'Moving Avg'!D1563</f>
        <v>2.4</v>
      </c>
      <c r="G1563" s="2">
        <f>'Moving Avg'!F1563</f>
        <v>2.3839999999999995</v>
      </c>
      <c r="H1563" s="2">
        <f>'Moving Avg'!G1563</f>
        <v>2.3111999999999999</v>
      </c>
      <c r="I1563" s="2">
        <f>'Moving Avg'!H1563</f>
        <v>2.2856999999999998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0</v>
      </c>
      <c r="N1563" s="8">
        <f t="shared" si="241"/>
        <v>0</v>
      </c>
      <c r="O1563" s="8">
        <f t="shared" si="242"/>
        <v>50</v>
      </c>
      <c r="P1563" s="8">
        <f t="shared" si="243"/>
        <v>33</v>
      </c>
      <c r="Q1563" s="9">
        <f t="shared" si="244"/>
        <v>12.45</v>
      </c>
      <c r="R1563" s="9">
        <f t="shared" si="245"/>
        <v>25.75</v>
      </c>
      <c r="S1563" s="9">
        <f t="shared" si="246"/>
        <v>27.35</v>
      </c>
      <c r="T1563" s="9">
        <f t="shared" si="247"/>
        <v>20.75</v>
      </c>
      <c r="U1563" s="8">
        <f t="shared" si="248"/>
        <v>21.850000000000005</v>
      </c>
      <c r="V1563" s="8">
        <f t="shared" si="249"/>
        <v>21.575000000000003</v>
      </c>
    </row>
    <row r="1564" spans="1:22" ht="13.5" x14ac:dyDescent="0.25">
      <c r="A1564" s="3">
        <f>RSI!A1564</f>
        <v>44592</v>
      </c>
      <c r="B1564" s="2">
        <f>RSI!B1564</f>
        <v>2.4</v>
      </c>
      <c r="C1564" s="2">
        <f>RSI!I1564</f>
        <v>73.307616791614677</v>
      </c>
      <c r="D1564" s="2">
        <f>MACD!E1564</f>
        <v>4.4036746459359399E-3</v>
      </c>
      <c r="E1564" s="2">
        <f>MACD!F1564</f>
        <v>-1.7448305472583237E-2</v>
      </c>
      <c r="F1564" s="2">
        <f>'Moving Avg'!D1564</f>
        <v>2.4</v>
      </c>
      <c r="G1564" s="2">
        <f>'Moving Avg'!F1564</f>
        <v>2.3874999999999997</v>
      </c>
      <c r="H1564" s="2">
        <f>'Moving Avg'!G1564</f>
        <v>2.3146000000000004</v>
      </c>
      <c r="I1564" s="2">
        <f>'Moving Avg'!H1564</f>
        <v>2.2860999999999994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0</v>
      </c>
      <c r="N1564" s="8">
        <f t="shared" si="241"/>
        <v>0</v>
      </c>
      <c r="O1564" s="8">
        <f t="shared" si="242"/>
        <v>50</v>
      </c>
      <c r="P1564" s="8">
        <f t="shared" si="243"/>
        <v>33</v>
      </c>
      <c r="Q1564" s="9">
        <f t="shared" si="244"/>
        <v>12.45</v>
      </c>
      <c r="R1564" s="9">
        <f t="shared" si="245"/>
        <v>25.75</v>
      </c>
      <c r="S1564" s="9">
        <f t="shared" si="246"/>
        <v>27.35</v>
      </c>
      <c r="T1564" s="9">
        <f t="shared" si="247"/>
        <v>20.75</v>
      </c>
      <c r="U1564" s="8">
        <f t="shared" si="248"/>
        <v>21.850000000000005</v>
      </c>
      <c r="V1564" s="8">
        <f t="shared" si="249"/>
        <v>21.575000000000003</v>
      </c>
    </row>
    <row r="1565" spans="1:22" ht="13.5" x14ac:dyDescent="0.25">
      <c r="A1565" s="3">
        <f>RSI!A1565</f>
        <v>44593</v>
      </c>
      <c r="B1565" s="2">
        <f>RSI!B1565</f>
        <v>2.4</v>
      </c>
      <c r="C1565" s="2">
        <f>RSI!I1565</f>
        <v>73.307616791614677</v>
      </c>
      <c r="D1565" s="2">
        <f>MACD!E1565</f>
        <v>6.1151567001718199E-3</v>
      </c>
      <c r="E1565" s="2">
        <f>MACD!F1565</f>
        <v>-1.2735613038032226E-2</v>
      </c>
      <c r="F1565" s="2">
        <f>'Moving Avg'!D1565</f>
        <v>2.4</v>
      </c>
      <c r="G1565" s="2">
        <f>'Moving Avg'!F1565</f>
        <v>2.3909999999999991</v>
      </c>
      <c r="H1565" s="2">
        <f>'Moving Avg'!G1565</f>
        <v>2.3180000000000005</v>
      </c>
      <c r="I1565" s="2">
        <f>'Moving Avg'!H1565</f>
        <v>2.2867499999999992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0</v>
      </c>
      <c r="N1565" s="8">
        <f t="shared" si="241"/>
        <v>0</v>
      </c>
      <c r="O1565" s="8">
        <f t="shared" si="242"/>
        <v>50</v>
      </c>
      <c r="P1565" s="8">
        <f t="shared" si="243"/>
        <v>33</v>
      </c>
      <c r="Q1565" s="9">
        <f t="shared" si="244"/>
        <v>12.45</v>
      </c>
      <c r="R1565" s="9">
        <f t="shared" si="245"/>
        <v>25.75</v>
      </c>
      <c r="S1565" s="9">
        <f t="shared" si="246"/>
        <v>27.35</v>
      </c>
      <c r="T1565" s="9">
        <f t="shared" si="247"/>
        <v>20.75</v>
      </c>
      <c r="U1565" s="8">
        <f t="shared" si="248"/>
        <v>21.850000000000005</v>
      </c>
      <c r="V1565" s="8">
        <f t="shared" si="249"/>
        <v>21.575000000000003</v>
      </c>
    </row>
    <row r="1566" spans="1:22" ht="13.5" x14ac:dyDescent="0.25">
      <c r="A1566" s="3">
        <f>RSI!A1566</f>
        <v>44594</v>
      </c>
      <c r="B1566" s="2">
        <f>RSI!B1566</f>
        <v>2.4</v>
      </c>
      <c r="C1566" s="2">
        <f>RSI!I1566</f>
        <v>73.307616791614677</v>
      </c>
      <c r="D1566" s="2">
        <f>MACD!E1566</f>
        <v>7.3863730480754342E-3</v>
      </c>
      <c r="E1566" s="2">
        <f>MACD!F1566</f>
        <v>-8.711215820810695E-3</v>
      </c>
      <c r="F1566" s="2">
        <f>'Moving Avg'!D1566</f>
        <v>2.4</v>
      </c>
      <c r="G1566" s="2">
        <f>'Moving Avg'!F1566</f>
        <v>2.3944999999999994</v>
      </c>
      <c r="H1566" s="2">
        <f>'Moving Avg'!G1566</f>
        <v>2.3214000000000006</v>
      </c>
      <c r="I1566" s="2">
        <f>'Moving Avg'!H1566</f>
        <v>2.2870999999999992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  <c r="M1566" s="8">
        <f t="shared" si="240"/>
        <v>0</v>
      </c>
      <c r="N1566" s="8">
        <f t="shared" si="241"/>
        <v>0</v>
      </c>
      <c r="O1566" s="8">
        <f t="shared" si="242"/>
        <v>50</v>
      </c>
      <c r="P1566" s="8">
        <f t="shared" si="243"/>
        <v>33</v>
      </c>
      <c r="Q1566" s="9">
        <f t="shared" si="244"/>
        <v>12.45</v>
      </c>
      <c r="R1566" s="9">
        <f t="shared" si="245"/>
        <v>25.75</v>
      </c>
      <c r="S1566" s="9">
        <f t="shared" si="246"/>
        <v>27.35</v>
      </c>
      <c r="T1566" s="9">
        <f t="shared" si="247"/>
        <v>20.75</v>
      </c>
      <c r="U1566" s="8">
        <f t="shared" si="248"/>
        <v>21.850000000000005</v>
      </c>
      <c r="V1566" s="8">
        <f t="shared" si="249"/>
        <v>21.575000000000003</v>
      </c>
    </row>
    <row r="1567" spans="1:22" ht="13.5" x14ac:dyDescent="0.25">
      <c r="A1567" s="3">
        <f>RSI!A1567</f>
        <v>44595</v>
      </c>
      <c r="B1567" s="2">
        <f>RSI!B1567</f>
        <v>2.4</v>
      </c>
      <c r="C1567" s="2">
        <f>RSI!I1567</f>
        <v>73.307616791614677</v>
      </c>
      <c r="D1567" s="2">
        <f>MACD!E1567</f>
        <v>8.2981650807854024E-3</v>
      </c>
      <c r="E1567" s="2">
        <f>MACD!F1567</f>
        <v>-5.3093396404914756E-3</v>
      </c>
      <c r="F1567" s="2">
        <f>'Moving Avg'!D1567</f>
        <v>2.4</v>
      </c>
      <c r="G1567" s="2">
        <f>'Moving Avg'!F1567</f>
        <v>2.3979999999999988</v>
      </c>
      <c r="H1567" s="2">
        <f>'Moving Avg'!G1567</f>
        <v>2.3248000000000011</v>
      </c>
      <c r="I1567" s="2">
        <f>'Moving Avg'!H1567</f>
        <v>2.2871499999999991</v>
      </c>
      <c r="J1567" s="6" t="str">
        <f>OBV!F1567</f>
        <v>NEUTRAL</v>
      </c>
      <c r="K1567" s="6" t="str">
        <f>OBV!G1567</f>
        <v>NEUTRAL</v>
      </c>
      <c r="L1567" s="6" t="str">
        <f>OBV!H1567</f>
        <v>NEUTRAL</v>
      </c>
      <c r="M1567" s="8">
        <f t="shared" si="240"/>
        <v>0</v>
      </c>
      <c r="N1567" s="8">
        <f t="shared" si="241"/>
        <v>0</v>
      </c>
      <c r="O1567" s="8">
        <f t="shared" si="242"/>
        <v>50</v>
      </c>
      <c r="P1567" s="8">
        <f t="shared" si="243"/>
        <v>33</v>
      </c>
      <c r="Q1567" s="9">
        <f t="shared" si="244"/>
        <v>12.45</v>
      </c>
      <c r="R1567" s="9">
        <f t="shared" si="245"/>
        <v>25.75</v>
      </c>
      <c r="S1567" s="9">
        <f t="shared" si="246"/>
        <v>27.35</v>
      </c>
      <c r="T1567" s="9">
        <f t="shared" si="247"/>
        <v>20.75</v>
      </c>
      <c r="U1567" s="8">
        <f t="shared" si="248"/>
        <v>21.850000000000005</v>
      </c>
      <c r="V1567" s="8">
        <f t="shared" si="249"/>
        <v>21.575000000000003</v>
      </c>
    </row>
    <row r="1568" spans="1:22" ht="13.5" x14ac:dyDescent="0.25">
      <c r="A1568" s="3">
        <f>RSI!A1568</f>
        <v>44596</v>
      </c>
      <c r="B1568" s="2">
        <f>RSI!B1568</f>
        <v>2.4</v>
      </c>
      <c r="C1568" s="2">
        <f>RSI!I1568</f>
        <v>73.307616791614677</v>
      </c>
      <c r="D1568" s="2">
        <f>MACD!E1568</f>
        <v>8.917966074153405E-3</v>
      </c>
      <c r="E1568" s="2">
        <f>MACD!F1568</f>
        <v>-2.4638784975625E-3</v>
      </c>
      <c r="F1568" s="2">
        <f>'Moving Avg'!D1568</f>
        <v>2.4</v>
      </c>
      <c r="G1568" s="2">
        <f>'Moving Avg'!F1568</f>
        <v>2.4014999999999991</v>
      </c>
      <c r="H1568" s="2">
        <f>'Moving Avg'!G1568</f>
        <v>2.3282000000000012</v>
      </c>
      <c r="I1568" s="2">
        <f>'Moving Avg'!H1568</f>
        <v>2.2875499999999991</v>
      </c>
      <c r="J1568" s="6" t="str">
        <f>OBV!F1568</f>
        <v>NEUTRAL</v>
      </c>
      <c r="K1568" s="6" t="str">
        <f>OBV!G1568</f>
        <v>NEUTRAL</v>
      </c>
      <c r="L1568" s="6" t="str">
        <f>OBV!H1568</f>
        <v>NEUTRAL</v>
      </c>
      <c r="M1568" s="8">
        <f t="shared" si="240"/>
        <v>0</v>
      </c>
      <c r="N1568" s="8">
        <f t="shared" si="241"/>
        <v>0</v>
      </c>
      <c r="O1568" s="8">
        <f t="shared" si="242"/>
        <v>50</v>
      </c>
      <c r="P1568" s="8">
        <f t="shared" si="243"/>
        <v>33</v>
      </c>
      <c r="Q1568" s="9">
        <f t="shared" si="244"/>
        <v>12.45</v>
      </c>
      <c r="R1568" s="9">
        <f t="shared" si="245"/>
        <v>25.75</v>
      </c>
      <c r="S1568" s="9">
        <f t="shared" si="246"/>
        <v>27.35</v>
      </c>
      <c r="T1568" s="9">
        <f t="shared" si="247"/>
        <v>20.75</v>
      </c>
      <c r="U1568" s="8">
        <f t="shared" si="248"/>
        <v>21.850000000000005</v>
      </c>
      <c r="V1568" s="8">
        <f t="shared" si="249"/>
        <v>21.575000000000003</v>
      </c>
    </row>
    <row r="1569" spans="1:22" ht="13.5" x14ac:dyDescent="0.25">
      <c r="A1569" s="3">
        <f>RSI!A1569</f>
        <v>44599</v>
      </c>
      <c r="B1569" s="2">
        <f>RSI!B1569</f>
        <v>2.4</v>
      </c>
      <c r="C1569" s="2">
        <f>RSI!I1569</f>
        <v>73.307616791614677</v>
      </c>
      <c r="D1569" s="2">
        <f>MACD!E1569</f>
        <v>9.3019359000212631E-3</v>
      </c>
      <c r="E1569" s="2">
        <f>MACD!F1569</f>
        <v>-1.1071561804574734E-4</v>
      </c>
      <c r="F1569" s="2">
        <f>'Moving Avg'!D1569</f>
        <v>2.4</v>
      </c>
      <c r="G1569" s="2">
        <f>'Moving Avg'!F1569</f>
        <v>2.4049999999999989</v>
      </c>
      <c r="H1569" s="2">
        <f>'Moving Avg'!G1569</f>
        <v>2.3316000000000012</v>
      </c>
      <c r="I1569" s="2">
        <f>'Moving Avg'!H1569</f>
        <v>2.288149999999999</v>
      </c>
      <c r="J1569" s="6" t="str">
        <f>OBV!F1569</f>
        <v>NEUTRAL</v>
      </c>
      <c r="K1569" s="6" t="str">
        <f>OBV!G1569</f>
        <v>NEUTRAL</v>
      </c>
      <c r="L1569" s="6" t="str">
        <f>OBV!H1569</f>
        <v>NEUTRAL</v>
      </c>
      <c r="M1569" s="8">
        <f t="shared" si="240"/>
        <v>0</v>
      </c>
      <c r="N1569" s="8">
        <f t="shared" si="241"/>
        <v>0</v>
      </c>
      <c r="O1569" s="8">
        <f t="shared" si="242"/>
        <v>50</v>
      </c>
      <c r="P1569" s="8">
        <f t="shared" si="243"/>
        <v>33</v>
      </c>
      <c r="Q1569" s="9">
        <f t="shared" si="244"/>
        <v>12.45</v>
      </c>
      <c r="R1569" s="9">
        <f t="shared" si="245"/>
        <v>25.75</v>
      </c>
      <c r="S1569" s="9">
        <f t="shared" si="246"/>
        <v>27.35</v>
      </c>
      <c r="T1569" s="9">
        <f t="shared" si="247"/>
        <v>20.75</v>
      </c>
      <c r="U1569" s="8">
        <f t="shared" si="248"/>
        <v>21.850000000000005</v>
      </c>
      <c r="V1569" s="8">
        <f t="shared" si="249"/>
        <v>21.575000000000003</v>
      </c>
    </row>
    <row r="1570" spans="1:22" ht="13.5" x14ac:dyDescent="0.25">
      <c r="A1570" s="3">
        <f>RSI!A1570</f>
        <v>44600</v>
      </c>
      <c r="B1570" s="2">
        <f>RSI!B1570</f>
        <v>2.4</v>
      </c>
      <c r="C1570" s="2">
        <f>RSI!I1570</f>
        <v>73.307616791614663</v>
      </c>
      <c r="D1570" s="2">
        <f>MACD!E1570</f>
        <v>9.4967619926524804E-3</v>
      </c>
      <c r="E1570" s="2">
        <f>MACD!F1570</f>
        <v>1.8107799040938983E-3</v>
      </c>
      <c r="F1570" s="2">
        <f>'Moving Avg'!D1570</f>
        <v>2.4</v>
      </c>
      <c r="G1570" s="2">
        <f>'Moving Avg'!F1570</f>
        <v>2.403999999999999</v>
      </c>
      <c r="H1570" s="2">
        <f>'Moving Avg'!G1570</f>
        <v>2.3350000000000017</v>
      </c>
      <c r="I1570" s="2">
        <f>'Moving Avg'!H1570</f>
        <v>2.288549999999999</v>
      </c>
      <c r="J1570" s="6" t="str">
        <f>OBV!F1570</f>
        <v>NEUTRAL</v>
      </c>
      <c r="K1570" s="6" t="str">
        <f>OBV!G1570</f>
        <v>NEUTRAL</v>
      </c>
      <c r="L1570" s="6" t="str">
        <f>OBV!H1570</f>
        <v>NEUTRAL</v>
      </c>
      <c r="M1570" s="8">
        <f t="shared" si="240"/>
        <v>0</v>
      </c>
      <c r="N1570" s="8">
        <f t="shared" si="241"/>
        <v>0</v>
      </c>
      <c r="O1570" s="8">
        <f t="shared" si="242"/>
        <v>50</v>
      </c>
      <c r="P1570" s="8">
        <f t="shared" si="243"/>
        <v>33</v>
      </c>
      <c r="Q1570" s="9">
        <f t="shared" si="244"/>
        <v>12.45</v>
      </c>
      <c r="R1570" s="9">
        <f t="shared" si="245"/>
        <v>25.75</v>
      </c>
      <c r="S1570" s="9">
        <f t="shared" si="246"/>
        <v>27.35</v>
      </c>
      <c r="T1570" s="9">
        <f t="shared" si="247"/>
        <v>20.75</v>
      </c>
      <c r="U1570" s="8">
        <f t="shared" si="248"/>
        <v>21.850000000000005</v>
      </c>
      <c r="V1570" s="8">
        <f t="shared" si="249"/>
        <v>21.575000000000003</v>
      </c>
    </row>
    <row r="1571" spans="1:22" ht="13.5" x14ac:dyDescent="0.25">
      <c r="A1571" s="3">
        <f>RSI!A1571</f>
        <v>44601</v>
      </c>
      <c r="B1571" s="2">
        <f>RSI!B1571</f>
        <v>2.4</v>
      </c>
      <c r="C1571" s="2">
        <f>RSI!I1571</f>
        <v>73.307616791614663</v>
      </c>
      <c r="D1571" s="2">
        <f>MACD!E1571</f>
        <v>9.5411783103247494E-3</v>
      </c>
      <c r="E1571" s="2">
        <f>MACD!F1571</f>
        <v>3.3568595853400687E-3</v>
      </c>
      <c r="F1571" s="2">
        <f>'Moving Avg'!D1571</f>
        <v>2.4</v>
      </c>
      <c r="G1571" s="2">
        <f>'Moving Avg'!F1571</f>
        <v>2.4029999999999991</v>
      </c>
      <c r="H1571" s="2">
        <f>'Moving Avg'!G1571</f>
        <v>2.3384000000000018</v>
      </c>
      <c r="I1571" s="2">
        <f>'Moving Avg'!H1571</f>
        <v>2.2889499999999985</v>
      </c>
      <c r="J1571" s="6" t="str">
        <f>OBV!F1571</f>
        <v>NEUTRAL</v>
      </c>
      <c r="K1571" s="6" t="str">
        <f>OBV!G1571</f>
        <v>NEUTRAL</v>
      </c>
      <c r="L1571" s="6" t="str">
        <f>OBV!H1571</f>
        <v>NEUTRAL</v>
      </c>
      <c r="M1571" s="8">
        <f t="shared" si="240"/>
        <v>0</v>
      </c>
      <c r="N1571" s="8">
        <f t="shared" si="241"/>
        <v>0</v>
      </c>
      <c r="O1571" s="8">
        <f t="shared" si="242"/>
        <v>50</v>
      </c>
      <c r="P1571" s="8">
        <f t="shared" si="243"/>
        <v>33</v>
      </c>
      <c r="Q1571" s="9">
        <f t="shared" si="244"/>
        <v>12.45</v>
      </c>
      <c r="R1571" s="9">
        <f t="shared" si="245"/>
        <v>25.75</v>
      </c>
      <c r="S1571" s="9">
        <f t="shared" si="246"/>
        <v>27.35</v>
      </c>
      <c r="T1571" s="9">
        <f t="shared" si="247"/>
        <v>20.75</v>
      </c>
      <c r="U1571" s="8">
        <f t="shared" si="248"/>
        <v>21.850000000000005</v>
      </c>
      <c r="V1571" s="8">
        <f t="shared" si="249"/>
        <v>21.575000000000003</v>
      </c>
    </row>
    <row r="1572" spans="1:22" ht="13.5" x14ac:dyDescent="0.25">
      <c r="A1572" s="3">
        <f>RSI!A1572</f>
        <v>44602</v>
      </c>
      <c r="B1572" s="2">
        <f>RSI!B1572</f>
        <v>2.4</v>
      </c>
      <c r="C1572" s="2">
        <f>RSI!I1572</f>
        <v>73.307616791614663</v>
      </c>
      <c r="D1572" s="2">
        <f>MACD!E1572</f>
        <v>9.4672460428562033E-3</v>
      </c>
      <c r="E1572" s="2">
        <f>MACD!F1572</f>
        <v>4.5789368768432964E-3</v>
      </c>
      <c r="F1572" s="2">
        <f>'Moving Avg'!D1572</f>
        <v>2.4</v>
      </c>
      <c r="G1572" s="2">
        <f>'Moving Avg'!F1572</f>
        <v>2.4019999999999992</v>
      </c>
      <c r="H1572" s="2">
        <f>'Moving Avg'!G1572</f>
        <v>2.3418000000000019</v>
      </c>
      <c r="I1572" s="2">
        <f>'Moving Avg'!H1572</f>
        <v>2.2893499999999984</v>
      </c>
      <c r="J1572" s="6" t="str">
        <f>OBV!F1572</f>
        <v>NEUTRAL</v>
      </c>
      <c r="K1572" s="6" t="str">
        <f>OBV!G1572</f>
        <v>NEUTRAL</v>
      </c>
      <c r="L1572" s="6" t="str">
        <f>OBV!H1572</f>
        <v>NEUTRAL</v>
      </c>
      <c r="M1572" s="8">
        <f t="shared" si="240"/>
        <v>0</v>
      </c>
      <c r="N1572" s="8">
        <f t="shared" si="241"/>
        <v>0</v>
      </c>
      <c r="O1572" s="8">
        <f t="shared" si="242"/>
        <v>50</v>
      </c>
      <c r="P1572" s="8">
        <f t="shared" si="243"/>
        <v>33</v>
      </c>
      <c r="Q1572" s="9">
        <f t="shared" si="244"/>
        <v>12.45</v>
      </c>
      <c r="R1572" s="9">
        <f t="shared" si="245"/>
        <v>25.75</v>
      </c>
      <c r="S1572" s="9">
        <f t="shared" si="246"/>
        <v>27.35</v>
      </c>
      <c r="T1572" s="9">
        <f t="shared" si="247"/>
        <v>20.75</v>
      </c>
      <c r="U1572" s="8">
        <f t="shared" si="248"/>
        <v>21.850000000000005</v>
      </c>
      <c r="V1572" s="8">
        <f t="shared" si="249"/>
        <v>21.575000000000003</v>
      </c>
    </row>
    <row r="1573" spans="1:22" ht="13.5" x14ac:dyDescent="0.25">
      <c r="A1573" s="3">
        <f>RSI!A1573</f>
        <v>44603</v>
      </c>
      <c r="B1573" s="2">
        <f>RSI!B1573</f>
        <v>2.4</v>
      </c>
      <c r="C1573" s="2">
        <f>RSI!I1573</f>
        <v>73.307616791614663</v>
      </c>
      <c r="D1573" s="2">
        <f>MACD!E1573</f>
        <v>9.301433057884001E-3</v>
      </c>
      <c r="E1573" s="2">
        <f>MACD!F1573</f>
        <v>5.5234361130514376E-3</v>
      </c>
      <c r="F1573" s="2">
        <f>'Moving Avg'!D1573</f>
        <v>2.4</v>
      </c>
      <c r="G1573" s="2">
        <f>'Moving Avg'!F1573</f>
        <v>2.4009999999999989</v>
      </c>
      <c r="H1573" s="2">
        <f>'Moving Avg'!G1573</f>
        <v>2.3432000000000017</v>
      </c>
      <c r="I1573" s="2">
        <f>'Moving Avg'!H1573</f>
        <v>2.2900499999999986</v>
      </c>
      <c r="J1573" s="6" t="str">
        <f>OBV!F1573</f>
        <v>NEUTRAL</v>
      </c>
      <c r="K1573" s="6" t="str">
        <f>OBV!G1573</f>
        <v>NEUTRAL</v>
      </c>
      <c r="L1573" s="6" t="str">
        <f>OBV!H1573</f>
        <v>NEUTRAL</v>
      </c>
      <c r="M1573" s="8">
        <f t="shared" si="240"/>
        <v>0</v>
      </c>
      <c r="N1573" s="8">
        <f t="shared" si="241"/>
        <v>0</v>
      </c>
      <c r="O1573" s="8">
        <f t="shared" si="242"/>
        <v>50</v>
      </c>
      <c r="P1573" s="8">
        <f t="shared" si="243"/>
        <v>33</v>
      </c>
      <c r="Q1573" s="9">
        <f t="shared" si="244"/>
        <v>12.45</v>
      </c>
      <c r="R1573" s="9">
        <f t="shared" si="245"/>
        <v>25.75</v>
      </c>
      <c r="S1573" s="9">
        <f t="shared" si="246"/>
        <v>27.35</v>
      </c>
      <c r="T1573" s="9">
        <f t="shared" si="247"/>
        <v>20.75</v>
      </c>
      <c r="U1573" s="8">
        <f t="shared" si="248"/>
        <v>21.850000000000005</v>
      </c>
      <c r="V1573" s="8">
        <f t="shared" si="249"/>
        <v>21.575000000000003</v>
      </c>
    </row>
    <row r="1574" spans="1:22" ht="13.5" x14ac:dyDescent="0.25">
      <c r="A1574" s="3">
        <f>RSI!A1574</f>
        <v>44606</v>
      </c>
      <c r="B1574" s="2">
        <f>RSI!B1574</f>
        <v>2.4</v>
      </c>
      <c r="C1574" s="2">
        <f>RSI!I1574</f>
        <v>73.307616791614663</v>
      </c>
      <c r="D1574" s="2">
        <f>MACD!E1574</f>
        <v>9.0655233624454823E-3</v>
      </c>
      <c r="E1574" s="2">
        <f>MACD!F1574</f>
        <v>6.2318535629302474E-3</v>
      </c>
      <c r="F1574" s="2">
        <f>'Moving Avg'!D1574</f>
        <v>2.4</v>
      </c>
      <c r="G1574" s="2">
        <f>'Moving Avg'!F1574</f>
        <v>2.3999999999999995</v>
      </c>
      <c r="H1574" s="2">
        <f>'Moving Avg'!G1574</f>
        <v>2.344600000000002</v>
      </c>
      <c r="I1574" s="2">
        <f>'Moving Avg'!H1574</f>
        <v>2.291049999999998</v>
      </c>
      <c r="J1574" s="6" t="str">
        <f>OBV!F1574</f>
        <v>NEUTRAL</v>
      </c>
      <c r="K1574" s="6" t="str">
        <f>OBV!G1574</f>
        <v>NEUTRAL</v>
      </c>
      <c r="L1574" s="6" t="str">
        <f>OBV!H1574</f>
        <v>NEUTRAL</v>
      </c>
      <c r="M1574" s="8">
        <f t="shared" si="240"/>
        <v>0</v>
      </c>
      <c r="N1574" s="8">
        <f t="shared" si="241"/>
        <v>0</v>
      </c>
      <c r="O1574" s="8">
        <f t="shared" si="242"/>
        <v>50</v>
      </c>
      <c r="P1574" s="8">
        <f t="shared" si="243"/>
        <v>33</v>
      </c>
      <c r="Q1574" s="9">
        <f t="shared" si="244"/>
        <v>12.45</v>
      </c>
      <c r="R1574" s="9">
        <f t="shared" si="245"/>
        <v>25.75</v>
      </c>
      <c r="S1574" s="9">
        <f t="shared" si="246"/>
        <v>27.35</v>
      </c>
      <c r="T1574" s="9">
        <f t="shared" si="247"/>
        <v>20.75</v>
      </c>
      <c r="U1574" s="8">
        <f t="shared" si="248"/>
        <v>21.850000000000005</v>
      </c>
      <c r="V1574" s="8">
        <f t="shared" si="249"/>
        <v>21.575000000000003</v>
      </c>
    </row>
    <row r="1575" spans="1:22" ht="13.5" x14ac:dyDescent="0.25">
      <c r="A1575" s="3">
        <f>RSI!A1575</f>
        <v>44607</v>
      </c>
      <c r="B1575" s="2">
        <f>RSI!B1575</f>
        <v>2.4</v>
      </c>
      <c r="C1575" s="2">
        <f>RSI!I1575</f>
        <v>73.307616791614663</v>
      </c>
      <c r="D1575" s="2">
        <f>MACD!E1575</f>
        <v>8.7773830214330495E-3</v>
      </c>
      <c r="E1575" s="2">
        <f>MACD!F1575</f>
        <v>6.7409594546308082E-3</v>
      </c>
      <c r="F1575" s="2">
        <f>'Moving Avg'!D1575</f>
        <v>2.4</v>
      </c>
      <c r="G1575" s="2">
        <f>'Moving Avg'!F1575</f>
        <v>2.3999999999999995</v>
      </c>
      <c r="H1575" s="2">
        <f>'Moving Avg'!G1575</f>
        <v>2.3460000000000023</v>
      </c>
      <c r="I1575" s="2">
        <f>'Moving Avg'!H1575</f>
        <v>2.2921499999999981</v>
      </c>
      <c r="J1575" s="6" t="str">
        <f>OBV!F1575</f>
        <v>NEUTRAL</v>
      </c>
      <c r="K1575" s="6" t="str">
        <f>OBV!G1575</f>
        <v>NEUTRAL</v>
      </c>
      <c r="L1575" s="6" t="str">
        <f>OBV!H1575</f>
        <v>NEUTRAL</v>
      </c>
      <c r="M1575" s="8">
        <f t="shared" si="240"/>
        <v>0</v>
      </c>
      <c r="N1575" s="8">
        <f t="shared" si="241"/>
        <v>0</v>
      </c>
      <c r="O1575" s="8">
        <f t="shared" si="242"/>
        <v>50</v>
      </c>
      <c r="P1575" s="8">
        <f t="shared" si="243"/>
        <v>33</v>
      </c>
      <c r="Q1575" s="9">
        <f t="shared" si="244"/>
        <v>12.45</v>
      </c>
      <c r="R1575" s="9">
        <f t="shared" si="245"/>
        <v>25.75</v>
      </c>
      <c r="S1575" s="9">
        <f t="shared" si="246"/>
        <v>27.35</v>
      </c>
      <c r="T1575" s="9">
        <f t="shared" si="247"/>
        <v>20.75</v>
      </c>
      <c r="U1575" s="8">
        <f t="shared" si="248"/>
        <v>21.850000000000005</v>
      </c>
      <c r="V1575" s="8">
        <f t="shared" si="249"/>
        <v>21.575000000000003</v>
      </c>
    </row>
    <row r="1576" spans="1:22" ht="13.5" x14ac:dyDescent="0.25">
      <c r="A1576" s="3">
        <f>RSI!A1576</f>
        <v>44608</v>
      </c>
      <c r="B1576" s="2">
        <f>RSI!B1576</f>
        <v>2.4</v>
      </c>
      <c r="C1576" s="2">
        <f>RSI!I1576</f>
        <v>73.307616791614663</v>
      </c>
      <c r="D1576" s="2">
        <f>MACD!E1576</f>
        <v>8.4516048850677983E-3</v>
      </c>
      <c r="E1576" s="2">
        <f>MACD!F1576</f>
        <v>7.0830885407182067E-3</v>
      </c>
      <c r="F1576" s="2">
        <f>'Moving Avg'!D1576</f>
        <v>2.4</v>
      </c>
      <c r="G1576" s="2">
        <f>'Moving Avg'!F1576</f>
        <v>2.3999999999999995</v>
      </c>
      <c r="H1576" s="2">
        <f>'Moving Avg'!G1576</f>
        <v>2.3474000000000022</v>
      </c>
      <c r="I1576" s="2">
        <f>'Moving Avg'!H1576</f>
        <v>2.2936999999999976</v>
      </c>
      <c r="J1576" s="6" t="str">
        <f>OBV!F1576</f>
        <v>NEUTRAL</v>
      </c>
      <c r="K1576" s="6" t="str">
        <f>OBV!G1576</f>
        <v>NEUTRAL</v>
      </c>
      <c r="L1576" s="6" t="str">
        <f>OBV!H1576</f>
        <v>NEUTRAL</v>
      </c>
      <c r="M1576" s="8">
        <f t="shared" si="240"/>
        <v>0</v>
      </c>
      <c r="N1576" s="8">
        <f t="shared" si="241"/>
        <v>0</v>
      </c>
      <c r="O1576" s="8">
        <f t="shared" si="242"/>
        <v>50</v>
      </c>
      <c r="P1576" s="8">
        <f t="shared" si="243"/>
        <v>33</v>
      </c>
      <c r="Q1576" s="9">
        <f t="shared" si="244"/>
        <v>12.45</v>
      </c>
      <c r="R1576" s="9">
        <f t="shared" si="245"/>
        <v>25.75</v>
      </c>
      <c r="S1576" s="9">
        <f t="shared" si="246"/>
        <v>27.35</v>
      </c>
      <c r="T1576" s="9">
        <f t="shared" si="247"/>
        <v>20.75</v>
      </c>
      <c r="U1576" s="8">
        <f t="shared" si="248"/>
        <v>21.850000000000005</v>
      </c>
      <c r="V1576" s="8">
        <f t="shared" si="249"/>
        <v>21.575000000000003</v>
      </c>
    </row>
    <row r="1577" spans="1:22" ht="13.5" x14ac:dyDescent="0.25">
      <c r="A1577" s="3">
        <f>RSI!A1577</f>
        <v>44609</v>
      </c>
      <c r="B1577" s="2">
        <f>RSI!B1577</f>
        <v>2.4</v>
      </c>
      <c r="C1577" s="2">
        <f>RSI!I1577</f>
        <v>73.307616791614663</v>
      </c>
      <c r="D1577" s="2">
        <f>MACD!E1577</f>
        <v>8.1000510188551367E-3</v>
      </c>
      <c r="E1577" s="2">
        <f>MACD!F1577</f>
        <v>7.2864810363455932E-3</v>
      </c>
      <c r="F1577" s="2">
        <f>'Moving Avg'!D1577</f>
        <v>2.4</v>
      </c>
      <c r="G1577" s="2">
        <f>'Moving Avg'!F1577</f>
        <v>2.3999999999999995</v>
      </c>
      <c r="H1577" s="2">
        <f>'Moving Avg'!G1577</f>
        <v>2.3488000000000024</v>
      </c>
      <c r="I1577" s="2">
        <f>'Moving Avg'!H1577</f>
        <v>2.2952499999999976</v>
      </c>
      <c r="J1577" s="6" t="str">
        <f>OBV!F1577</f>
        <v>NEUTRAL</v>
      </c>
      <c r="K1577" s="6" t="str">
        <f>OBV!G1577</f>
        <v>NEUTRAL</v>
      </c>
      <c r="L1577" s="6" t="str">
        <f>OBV!H1577</f>
        <v>NEUTRAL</v>
      </c>
      <c r="M1577" s="8">
        <f t="shared" si="240"/>
        <v>0</v>
      </c>
      <c r="N1577" s="8">
        <f t="shared" si="241"/>
        <v>0</v>
      </c>
      <c r="O1577" s="8">
        <f t="shared" si="242"/>
        <v>50</v>
      </c>
      <c r="P1577" s="8">
        <f t="shared" si="243"/>
        <v>33</v>
      </c>
      <c r="Q1577" s="9">
        <f t="shared" si="244"/>
        <v>12.45</v>
      </c>
      <c r="R1577" s="9">
        <f t="shared" si="245"/>
        <v>25.75</v>
      </c>
      <c r="S1577" s="9">
        <f t="shared" si="246"/>
        <v>27.35</v>
      </c>
      <c r="T1577" s="9">
        <f t="shared" si="247"/>
        <v>20.75</v>
      </c>
      <c r="U1577" s="8">
        <f t="shared" si="248"/>
        <v>21.850000000000005</v>
      </c>
      <c r="V1577" s="8">
        <f t="shared" si="249"/>
        <v>21.575000000000003</v>
      </c>
    </row>
    <row r="1578" spans="1:22" ht="13.5" x14ac:dyDescent="0.25">
      <c r="A1578" s="3">
        <f>RSI!A1578</f>
        <v>44610</v>
      </c>
      <c r="B1578" s="2">
        <f>RSI!B1578</f>
        <v>2.4</v>
      </c>
      <c r="C1578" s="2">
        <f>RSI!I1578</f>
        <v>73.307616791614663</v>
      </c>
      <c r="D1578" s="2">
        <f>MACD!E1578</f>
        <v>7.7323088043712573E-3</v>
      </c>
      <c r="E1578" s="2">
        <f>MACD!F1578</f>
        <v>7.3756465899507268E-3</v>
      </c>
      <c r="F1578" s="2">
        <f>'Moving Avg'!D1578</f>
        <v>2.4</v>
      </c>
      <c r="G1578" s="2">
        <f>'Moving Avg'!F1578</f>
        <v>2.3999999999999995</v>
      </c>
      <c r="H1578" s="2">
        <f>'Moving Avg'!G1578</f>
        <v>2.3522000000000025</v>
      </c>
      <c r="I1578" s="2">
        <f>'Moving Avg'!H1578</f>
        <v>2.2964999999999973</v>
      </c>
      <c r="J1578" s="6" t="str">
        <f>OBV!F1578</f>
        <v>NEUTRAL</v>
      </c>
      <c r="K1578" s="6" t="str">
        <f>OBV!G1578</f>
        <v>NEUTRAL</v>
      </c>
      <c r="L1578" s="6" t="str">
        <f>OBV!H1578</f>
        <v>NEUTRAL</v>
      </c>
      <c r="M1578" s="8">
        <f t="shared" si="240"/>
        <v>0</v>
      </c>
      <c r="N1578" s="8">
        <f t="shared" si="241"/>
        <v>0</v>
      </c>
      <c r="O1578" s="8">
        <f t="shared" si="242"/>
        <v>50</v>
      </c>
      <c r="P1578" s="8">
        <f t="shared" si="243"/>
        <v>33</v>
      </c>
      <c r="Q1578" s="9">
        <f t="shared" si="244"/>
        <v>12.45</v>
      </c>
      <c r="R1578" s="9">
        <f t="shared" si="245"/>
        <v>25.75</v>
      </c>
      <c r="S1578" s="9">
        <f t="shared" si="246"/>
        <v>27.35</v>
      </c>
      <c r="T1578" s="9">
        <f t="shared" si="247"/>
        <v>20.75</v>
      </c>
      <c r="U1578" s="8">
        <f t="shared" si="248"/>
        <v>21.850000000000005</v>
      </c>
      <c r="V1578" s="8">
        <f t="shared" si="249"/>
        <v>21.575000000000003</v>
      </c>
    </row>
    <row r="1579" spans="1:22" ht="13.5" x14ac:dyDescent="0.25">
      <c r="A1579" s="3">
        <f>RSI!A1579</f>
        <v>44613</v>
      </c>
      <c r="B1579" s="2">
        <f>RSI!B1579</f>
        <v>2.4</v>
      </c>
      <c r="C1579" s="2">
        <f>RSI!I1579</f>
        <v>73.307616791614663</v>
      </c>
      <c r="D1579" s="2">
        <f>MACD!E1579</f>
        <v>7.356074205509433E-3</v>
      </c>
      <c r="E1579" s="2">
        <f>MACD!F1579</f>
        <v>7.371732113062468E-3</v>
      </c>
      <c r="F1579" s="2">
        <f>'Moving Avg'!D1579</f>
        <v>2.4</v>
      </c>
      <c r="G1579" s="2">
        <f>'Moving Avg'!F1579</f>
        <v>2.3999999999999995</v>
      </c>
      <c r="H1579" s="2">
        <f>'Moving Avg'!G1579</f>
        <v>2.3556000000000021</v>
      </c>
      <c r="I1579" s="2">
        <f>'Moving Avg'!H1579</f>
        <v>2.2974499999999969</v>
      </c>
      <c r="J1579" s="6" t="str">
        <f>OBV!F1579</f>
        <v>NEUTRAL</v>
      </c>
      <c r="K1579" s="6" t="str">
        <f>OBV!G1579</f>
        <v>NEUTRAL</v>
      </c>
      <c r="L1579" s="6" t="str">
        <f>OBV!H1579</f>
        <v>NEUTRAL</v>
      </c>
      <c r="M1579" s="8">
        <f t="shared" si="240"/>
        <v>0</v>
      </c>
      <c r="N1579" s="8">
        <f t="shared" si="241"/>
        <v>45</v>
      </c>
      <c r="O1579" s="8">
        <f t="shared" si="242"/>
        <v>50</v>
      </c>
      <c r="P1579" s="8">
        <f t="shared" si="243"/>
        <v>33</v>
      </c>
      <c r="Q1579" s="9">
        <f t="shared" si="244"/>
        <v>28.2</v>
      </c>
      <c r="R1579" s="9">
        <f t="shared" si="245"/>
        <v>34.75</v>
      </c>
      <c r="S1579" s="9">
        <f t="shared" si="246"/>
        <v>34.1</v>
      </c>
      <c r="T1579" s="9">
        <f t="shared" si="247"/>
        <v>32</v>
      </c>
      <c r="U1579" s="8">
        <f t="shared" si="248"/>
        <v>32.35</v>
      </c>
      <c r="V1579" s="8">
        <f t="shared" si="249"/>
        <v>32.262500000000003</v>
      </c>
    </row>
    <row r="1580" spans="1:22" ht="13.5" x14ac:dyDescent="0.25">
      <c r="A1580" s="3">
        <f>RSI!A1580</f>
        <v>44614</v>
      </c>
      <c r="B1580" s="2">
        <f>RSI!B1580</f>
        <v>2.4</v>
      </c>
      <c r="C1580" s="2">
        <f>RSI!I1580</f>
        <v>73.307616791614663</v>
      </c>
      <c r="D1580" s="2">
        <f>MACD!E1580</f>
        <v>6.9774736029195594E-3</v>
      </c>
      <c r="E1580" s="2">
        <f>MACD!F1580</f>
        <v>7.2928804110338865E-3</v>
      </c>
      <c r="F1580" s="2">
        <f>'Moving Avg'!D1580</f>
        <v>2.4</v>
      </c>
      <c r="G1580" s="2">
        <f>'Moving Avg'!F1580</f>
        <v>2.3999999999999995</v>
      </c>
      <c r="H1580" s="2">
        <f>'Moving Avg'!G1580</f>
        <v>2.3590000000000022</v>
      </c>
      <c r="I1580" s="2">
        <f>'Moving Avg'!H1580</f>
        <v>2.2982999999999971</v>
      </c>
      <c r="J1580" s="6" t="str">
        <f>OBV!F1580</f>
        <v>NEUTRAL</v>
      </c>
      <c r="K1580" s="6" t="str">
        <f>OBV!G1580</f>
        <v>NEUTRAL</v>
      </c>
      <c r="L1580" s="6" t="str">
        <f>OBV!H1580</f>
        <v>NEUTRAL</v>
      </c>
      <c r="M1580" s="8">
        <f t="shared" si="240"/>
        <v>0</v>
      </c>
      <c r="N1580" s="8">
        <f t="shared" si="241"/>
        <v>45</v>
      </c>
      <c r="O1580" s="8">
        <f t="shared" si="242"/>
        <v>50</v>
      </c>
      <c r="P1580" s="8">
        <f t="shared" si="243"/>
        <v>33</v>
      </c>
      <c r="Q1580" s="9">
        <f t="shared" si="244"/>
        <v>28.2</v>
      </c>
      <c r="R1580" s="9">
        <f t="shared" si="245"/>
        <v>34.75</v>
      </c>
      <c r="S1580" s="9">
        <f t="shared" si="246"/>
        <v>34.1</v>
      </c>
      <c r="T1580" s="9">
        <f t="shared" si="247"/>
        <v>32</v>
      </c>
      <c r="U1580" s="8">
        <f t="shared" si="248"/>
        <v>32.35</v>
      </c>
      <c r="V1580" s="8">
        <f t="shared" si="249"/>
        <v>32.262500000000003</v>
      </c>
    </row>
    <row r="1581" spans="1:22" ht="13.5" x14ac:dyDescent="0.25">
      <c r="A1581" s="3">
        <f>RSI!A1581</f>
        <v>44615</v>
      </c>
      <c r="B1581" s="2">
        <f>RSI!B1581</f>
        <v>2.4</v>
      </c>
      <c r="C1581" s="2">
        <f>RSI!I1581</f>
        <v>73.307616791614663</v>
      </c>
      <c r="D1581" s="2">
        <f>MACD!E1581</f>
        <v>6.6013338304866664E-3</v>
      </c>
      <c r="E1581" s="2">
        <f>MACD!F1581</f>
        <v>7.1545710949244435E-3</v>
      </c>
      <c r="F1581" s="2">
        <f>'Moving Avg'!D1581</f>
        <v>2.4</v>
      </c>
      <c r="G1581" s="2">
        <f>'Moving Avg'!F1581</f>
        <v>2.3999999999999995</v>
      </c>
      <c r="H1581" s="2">
        <f>'Moving Avg'!G1581</f>
        <v>2.3624000000000023</v>
      </c>
      <c r="I1581" s="2">
        <f>'Moving Avg'!H1581</f>
        <v>2.2991499999999969</v>
      </c>
      <c r="J1581" s="6" t="str">
        <f>OBV!F1581</f>
        <v>NEUTRAL</v>
      </c>
      <c r="K1581" s="6" t="str">
        <f>OBV!G1581</f>
        <v>NEUTRAL</v>
      </c>
      <c r="L1581" s="6" t="str">
        <f>OBV!H1581</f>
        <v>NEUTRAL</v>
      </c>
      <c r="M1581" s="8">
        <f t="shared" si="240"/>
        <v>0</v>
      </c>
      <c r="N1581" s="8">
        <f t="shared" si="241"/>
        <v>45</v>
      </c>
      <c r="O1581" s="8">
        <f t="shared" si="242"/>
        <v>50</v>
      </c>
      <c r="P1581" s="8">
        <f t="shared" si="243"/>
        <v>33</v>
      </c>
      <c r="Q1581" s="9">
        <f t="shared" si="244"/>
        <v>28.2</v>
      </c>
      <c r="R1581" s="9">
        <f t="shared" si="245"/>
        <v>34.75</v>
      </c>
      <c r="S1581" s="9">
        <f t="shared" si="246"/>
        <v>34.1</v>
      </c>
      <c r="T1581" s="9">
        <f t="shared" si="247"/>
        <v>32</v>
      </c>
      <c r="U1581" s="8">
        <f t="shared" si="248"/>
        <v>32.35</v>
      </c>
      <c r="V1581" s="8">
        <f t="shared" si="249"/>
        <v>32.262500000000003</v>
      </c>
    </row>
    <row r="1582" spans="1:22" ht="13.5" x14ac:dyDescent="0.25">
      <c r="A1582" s="3">
        <f>RSI!A1582</f>
        <v>44616</v>
      </c>
      <c r="B1582" s="2">
        <f>RSI!B1582</f>
        <v>2.4</v>
      </c>
      <c r="C1582" s="2">
        <f>RSI!I1582</f>
        <v>73.307616791614663</v>
      </c>
      <c r="D1582" s="2">
        <f>MACD!E1582</f>
        <v>6.2314085520225326E-3</v>
      </c>
      <c r="E1582" s="2">
        <f>MACD!F1582</f>
        <v>6.969938586344062E-3</v>
      </c>
      <c r="F1582" s="2">
        <f>'Moving Avg'!D1582</f>
        <v>2.4</v>
      </c>
      <c r="G1582" s="2">
        <f>'Moving Avg'!F1582</f>
        <v>2.3999999999999995</v>
      </c>
      <c r="H1582" s="2">
        <f>'Moving Avg'!G1582</f>
        <v>2.3658000000000023</v>
      </c>
      <c r="I1582" s="2">
        <f>'Moving Avg'!H1582</f>
        <v>2.2999999999999972</v>
      </c>
      <c r="J1582" s="6" t="str">
        <f>OBV!F1582</f>
        <v>NEUTRAL</v>
      </c>
      <c r="K1582" s="6" t="str">
        <f>OBV!G1582</f>
        <v>NEUTRAL</v>
      </c>
      <c r="L1582" s="6" t="str">
        <f>OBV!H1582</f>
        <v>NEUTRAL</v>
      </c>
      <c r="M1582" s="8">
        <f t="shared" si="240"/>
        <v>0</v>
      </c>
      <c r="N1582" s="8">
        <f t="shared" si="241"/>
        <v>45</v>
      </c>
      <c r="O1582" s="8">
        <f t="shared" si="242"/>
        <v>50</v>
      </c>
      <c r="P1582" s="8">
        <f t="shared" si="243"/>
        <v>33</v>
      </c>
      <c r="Q1582" s="9">
        <f t="shared" si="244"/>
        <v>28.2</v>
      </c>
      <c r="R1582" s="9">
        <f t="shared" si="245"/>
        <v>34.75</v>
      </c>
      <c r="S1582" s="9">
        <f t="shared" si="246"/>
        <v>34.1</v>
      </c>
      <c r="T1582" s="9">
        <f t="shared" si="247"/>
        <v>32</v>
      </c>
      <c r="U1582" s="8">
        <f t="shared" si="248"/>
        <v>32.35</v>
      </c>
      <c r="V1582" s="8">
        <f t="shared" si="249"/>
        <v>32.262500000000003</v>
      </c>
    </row>
    <row r="1583" spans="1:22" ht="13.5" x14ac:dyDescent="0.25">
      <c r="A1583" s="3">
        <f>RSI!A1583</f>
        <v>44617</v>
      </c>
      <c r="B1583" s="2">
        <f>RSI!B1583</f>
        <v>2.2999999999999998</v>
      </c>
      <c r="C1583" s="2">
        <f>RSI!I1583</f>
        <v>11.127499704310509</v>
      </c>
      <c r="D1583" s="2">
        <f>MACD!E1583</f>
        <v>1.3277975259185393E-2</v>
      </c>
      <c r="E1583" s="2">
        <f>MACD!F1583</f>
        <v>8.2315459209123289E-3</v>
      </c>
      <c r="F1583" s="2">
        <f>'Moving Avg'!D1583</f>
        <v>2.38</v>
      </c>
      <c r="G1583" s="2">
        <f>'Moving Avg'!F1583</f>
        <v>2.3949999999999991</v>
      </c>
      <c r="H1583" s="2">
        <f>'Moving Avg'!G1583</f>
        <v>2.3672000000000022</v>
      </c>
      <c r="I1583" s="2">
        <f>'Moving Avg'!H1583</f>
        <v>2.3003499999999972</v>
      </c>
      <c r="J1583" s="6" t="str">
        <f>OBV!F1583</f>
        <v>NEUTRAL</v>
      </c>
      <c r="K1583" s="6" t="str">
        <f>OBV!G1583</f>
        <v>NEUTRAL</v>
      </c>
      <c r="L1583" s="6" t="str">
        <f>OBV!H1583</f>
        <v>NEUTRAL</v>
      </c>
      <c r="M1583" s="8">
        <f t="shared" si="240"/>
        <v>50</v>
      </c>
      <c r="N1583" s="8">
        <f t="shared" si="241"/>
        <v>0</v>
      </c>
      <c r="O1583" s="8">
        <f t="shared" si="242"/>
        <v>50</v>
      </c>
      <c r="P1583" s="8">
        <f t="shared" si="243"/>
        <v>33</v>
      </c>
      <c r="Q1583" s="9">
        <f t="shared" si="244"/>
        <v>29.95</v>
      </c>
      <c r="R1583" s="9">
        <f t="shared" si="245"/>
        <v>35.75</v>
      </c>
      <c r="S1583" s="9">
        <f t="shared" si="246"/>
        <v>34.85</v>
      </c>
      <c r="T1583" s="9">
        <f t="shared" si="247"/>
        <v>33.25</v>
      </c>
      <c r="U1583" s="8">
        <f t="shared" si="248"/>
        <v>33.516666666666673</v>
      </c>
      <c r="V1583" s="8">
        <f t="shared" si="249"/>
        <v>33.450000000000003</v>
      </c>
    </row>
    <row r="1584" spans="1:22" ht="13.5" x14ac:dyDescent="0.25">
      <c r="A1584" s="3">
        <f>RSI!A1584</f>
        <v>44620</v>
      </c>
      <c r="B1584" s="2">
        <f>RSI!B1584</f>
        <v>2.2000000000000002</v>
      </c>
      <c r="C1584" s="2">
        <f>RSI!I1584</f>
        <v>5.8153968536351499</v>
      </c>
      <c r="D1584" s="2">
        <f>MACD!E1584</f>
        <v>2.7194482220533445E-2</v>
      </c>
      <c r="E1584" s="2">
        <f>MACD!F1584</f>
        <v>1.2024133180836553E-2</v>
      </c>
      <c r="F1584" s="2">
        <f>'Moving Avg'!D1584</f>
        <v>2.34</v>
      </c>
      <c r="G1584" s="2">
        <f>'Moving Avg'!F1584</f>
        <v>2.3849999999999993</v>
      </c>
      <c r="H1584" s="2">
        <f>'Moving Avg'!G1584</f>
        <v>2.3666000000000018</v>
      </c>
      <c r="I1584" s="2">
        <f>'Moving Avg'!H1584</f>
        <v>2.3001999999999971</v>
      </c>
      <c r="J1584" s="6" t="str">
        <f>OBV!F1584</f>
        <v>NEUTRAL</v>
      </c>
      <c r="K1584" s="6" t="str">
        <f>OBV!G1584</f>
        <v>NEUTRAL</v>
      </c>
      <c r="L1584" s="6" t="str">
        <f>OBV!H1584</f>
        <v>NEUTRAL</v>
      </c>
      <c r="M1584" s="8">
        <f t="shared" si="240"/>
        <v>50</v>
      </c>
      <c r="N1584" s="8">
        <f t="shared" si="241"/>
        <v>0</v>
      </c>
      <c r="O1584" s="8">
        <f t="shared" si="242"/>
        <v>50</v>
      </c>
      <c r="P1584" s="8">
        <f t="shared" si="243"/>
        <v>33</v>
      </c>
      <c r="Q1584" s="9">
        <f t="shared" si="244"/>
        <v>29.95</v>
      </c>
      <c r="R1584" s="9">
        <f t="shared" si="245"/>
        <v>35.75</v>
      </c>
      <c r="S1584" s="9">
        <f t="shared" si="246"/>
        <v>34.85</v>
      </c>
      <c r="T1584" s="9">
        <f t="shared" si="247"/>
        <v>33.25</v>
      </c>
      <c r="U1584" s="8">
        <f t="shared" si="248"/>
        <v>33.516666666666673</v>
      </c>
      <c r="V1584" s="8">
        <f t="shared" si="249"/>
        <v>33.450000000000003</v>
      </c>
    </row>
    <row r="1585" spans="1:22" ht="13.5" x14ac:dyDescent="0.25">
      <c r="A1585" s="3">
        <f>RSI!A1585</f>
        <v>44621</v>
      </c>
      <c r="B1585" s="2">
        <f>RSI!B1585</f>
        <v>2.11</v>
      </c>
      <c r="C1585" s="2">
        <f>RSI!I1585</f>
        <v>3.9758059431476909</v>
      </c>
      <c r="D1585" s="2">
        <f>MACD!E1585</f>
        <v>4.6733688731896539E-2</v>
      </c>
      <c r="E1585" s="2">
        <f>MACD!F1585</f>
        <v>1.8966044291048551E-2</v>
      </c>
      <c r="F1585" s="2">
        <f>'Moving Avg'!D1585</f>
        <v>2.282</v>
      </c>
      <c r="G1585" s="2">
        <f>'Moving Avg'!F1585</f>
        <v>2.3704999999999994</v>
      </c>
      <c r="H1585" s="2">
        <f>'Moving Avg'!G1585</f>
        <v>2.3642000000000021</v>
      </c>
      <c r="I1585" s="2">
        <f>'Moving Avg'!H1585</f>
        <v>2.2995999999999972</v>
      </c>
      <c r="J1585" s="6" t="str">
        <f>OBV!F1585</f>
        <v>NEUTRAL</v>
      </c>
      <c r="K1585" s="6" t="str">
        <f>OBV!G1585</f>
        <v>NEUTRAL</v>
      </c>
      <c r="L1585" s="6" t="str">
        <f>OBV!H1585</f>
        <v>NEUTRAL</v>
      </c>
      <c r="M1585" s="8">
        <f t="shared" si="240"/>
        <v>50</v>
      </c>
      <c r="N1585" s="8">
        <f t="shared" si="241"/>
        <v>0</v>
      </c>
      <c r="O1585" s="8">
        <f t="shared" si="242"/>
        <v>0</v>
      </c>
      <c r="P1585" s="8">
        <f t="shared" si="243"/>
        <v>33</v>
      </c>
      <c r="Q1585" s="9">
        <f t="shared" si="244"/>
        <v>22.45</v>
      </c>
      <c r="R1585" s="9">
        <f t="shared" si="245"/>
        <v>18.25</v>
      </c>
      <c r="S1585" s="9">
        <f t="shared" si="246"/>
        <v>22.35</v>
      </c>
      <c r="T1585" s="9">
        <f t="shared" si="247"/>
        <v>20.75</v>
      </c>
      <c r="U1585" s="8">
        <f t="shared" si="248"/>
        <v>21.016666666666669</v>
      </c>
      <c r="V1585" s="8">
        <f t="shared" si="249"/>
        <v>20.950000000000003</v>
      </c>
    </row>
    <row r="1586" spans="1:22" ht="13.5" x14ac:dyDescent="0.25">
      <c r="A1586" s="3">
        <f>RSI!A1586</f>
        <v>44622</v>
      </c>
      <c r="B1586" s="2">
        <f>RSI!B1586</f>
        <v>2.11</v>
      </c>
      <c r="C1586" s="2">
        <f>RSI!I1586</f>
        <v>3.9758059431476909</v>
      </c>
      <c r="D1586" s="2">
        <f>MACD!E1586</f>
        <v>6.4814449517359041E-2</v>
      </c>
      <c r="E1586" s="2">
        <f>MACD!F1586</f>
        <v>2.8135725336310653E-2</v>
      </c>
      <c r="F1586" s="2">
        <f>'Moving Avg'!D1586</f>
        <v>2.2239999999999998</v>
      </c>
      <c r="G1586" s="2">
        <f>'Moving Avg'!F1586</f>
        <v>2.3559999999999994</v>
      </c>
      <c r="H1586" s="2">
        <f>'Moving Avg'!G1586</f>
        <v>2.3618000000000019</v>
      </c>
      <c r="I1586" s="2">
        <f>'Moving Avg'!H1586</f>
        <v>2.2989999999999977</v>
      </c>
      <c r="J1586" s="6" t="str">
        <f>OBV!F1586</f>
        <v>NEUTRAL</v>
      </c>
      <c r="K1586" s="6" t="str">
        <f>OBV!G1586</f>
        <v>NEUTRAL</v>
      </c>
      <c r="L1586" s="6" t="str">
        <f>OBV!H1586</f>
        <v>NEUTRAL</v>
      </c>
      <c r="M1586" s="8">
        <f t="shared" si="240"/>
        <v>50</v>
      </c>
      <c r="N1586" s="8">
        <f t="shared" si="241"/>
        <v>0</v>
      </c>
      <c r="O1586" s="8">
        <f t="shared" si="242"/>
        <v>0</v>
      </c>
      <c r="P1586" s="8">
        <f t="shared" si="243"/>
        <v>33</v>
      </c>
      <c r="Q1586" s="9">
        <f t="shared" si="244"/>
        <v>22.45</v>
      </c>
      <c r="R1586" s="9">
        <f t="shared" si="245"/>
        <v>18.25</v>
      </c>
      <c r="S1586" s="9">
        <f t="shared" si="246"/>
        <v>22.35</v>
      </c>
      <c r="T1586" s="9">
        <f t="shared" si="247"/>
        <v>20.75</v>
      </c>
      <c r="U1586" s="8">
        <f t="shared" si="248"/>
        <v>21.016666666666669</v>
      </c>
      <c r="V1586" s="8">
        <f t="shared" si="249"/>
        <v>20.950000000000003</v>
      </c>
    </row>
    <row r="1587" spans="1:22" ht="13.5" x14ac:dyDescent="0.25">
      <c r="A1587" s="3">
        <f>RSI!A1587</f>
        <v>44623</v>
      </c>
      <c r="B1587" s="2">
        <f>RSI!B1587</f>
        <v>2.1</v>
      </c>
      <c r="C1587" s="2">
        <f>RSI!I1587</f>
        <v>3.8200868065711546</v>
      </c>
      <c r="D1587" s="2">
        <f>MACD!E1587</f>
        <v>8.2287245579845791E-2</v>
      </c>
      <c r="E1587" s="2">
        <f>MACD!F1587</f>
        <v>3.8966029385017684E-2</v>
      </c>
      <c r="F1587" s="2">
        <f>'Moving Avg'!D1587</f>
        <v>2.1639999999999997</v>
      </c>
      <c r="G1587" s="2">
        <f>'Moving Avg'!F1587</f>
        <v>2.3409999999999997</v>
      </c>
      <c r="H1587" s="2">
        <f>'Moving Avg'!G1587</f>
        <v>2.3592000000000017</v>
      </c>
      <c r="I1587" s="2">
        <f>'Moving Avg'!H1587</f>
        <v>2.2983499999999979</v>
      </c>
      <c r="J1587" s="6" t="str">
        <f>OBV!F1587</f>
        <v>BEARISH</v>
      </c>
      <c r="K1587" s="6" t="str">
        <f>OBV!G1587</f>
        <v>NEUTRAL</v>
      </c>
      <c r="L1587" s="6" t="str">
        <f>OBV!H1587</f>
        <v>CONFIRMED BEARISH</v>
      </c>
      <c r="M1587" s="8">
        <f t="shared" si="240"/>
        <v>50</v>
      </c>
      <c r="N1587" s="8">
        <f t="shared" si="241"/>
        <v>0</v>
      </c>
      <c r="O1587" s="8">
        <f t="shared" si="242"/>
        <v>0</v>
      </c>
      <c r="P1587" s="8">
        <f t="shared" si="243"/>
        <v>16.5</v>
      </c>
      <c r="Q1587" s="9">
        <f t="shared" si="244"/>
        <v>19.975000000000001</v>
      </c>
      <c r="R1587" s="9">
        <f t="shared" si="245"/>
        <v>14.125</v>
      </c>
      <c r="S1587" s="9">
        <f t="shared" si="246"/>
        <v>14.925000000000001</v>
      </c>
      <c r="T1587" s="9">
        <f t="shared" si="247"/>
        <v>16.625</v>
      </c>
      <c r="U1587" s="8">
        <f t="shared" si="248"/>
        <v>16.341666666666669</v>
      </c>
      <c r="V1587" s="8">
        <f t="shared" si="249"/>
        <v>16.412500000000001</v>
      </c>
    </row>
    <row r="1588" spans="1:22" ht="13.5" x14ac:dyDescent="0.25">
      <c r="A1588" s="3">
        <f>RSI!A1588</f>
        <v>44624</v>
      </c>
      <c r="B1588" s="2">
        <f>RSI!B1588</f>
        <v>2.1</v>
      </c>
      <c r="C1588" s="2">
        <f>RSI!I1588</f>
        <v>3.8200868065711546</v>
      </c>
      <c r="D1588" s="2">
        <f>MACD!E1588</f>
        <v>9.8457815194843867E-2</v>
      </c>
      <c r="E1588" s="2">
        <f>MACD!F1588</f>
        <v>5.0864386546982922E-2</v>
      </c>
      <c r="F1588" s="2">
        <f>'Moving Avg'!D1588</f>
        <v>2.1239999999999997</v>
      </c>
      <c r="G1588" s="2">
        <f>'Moving Avg'!F1588</f>
        <v>2.3259999999999996</v>
      </c>
      <c r="H1588" s="2">
        <f>'Moving Avg'!G1588</f>
        <v>2.3566000000000016</v>
      </c>
      <c r="I1588" s="2">
        <f>'Moving Avg'!H1588</f>
        <v>2.2976999999999981</v>
      </c>
      <c r="J1588" s="6" t="str">
        <f>OBV!F1588</f>
        <v>BEARISH</v>
      </c>
      <c r="K1588" s="6" t="str">
        <f>OBV!G1588</f>
        <v>NEUTRAL</v>
      </c>
      <c r="L1588" s="6" t="str">
        <f>OBV!H1588</f>
        <v>CONFIRMED BEARISH</v>
      </c>
      <c r="M1588" s="8">
        <f t="shared" si="240"/>
        <v>50</v>
      </c>
      <c r="N1588" s="8">
        <f t="shared" si="241"/>
        <v>0</v>
      </c>
      <c r="O1588" s="8">
        <f t="shared" si="242"/>
        <v>0</v>
      </c>
      <c r="P1588" s="8">
        <f t="shared" si="243"/>
        <v>16.5</v>
      </c>
      <c r="Q1588" s="9">
        <f t="shared" si="244"/>
        <v>19.975000000000001</v>
      </c>
      <c r="R1588" s="9">
        <f t="shared" si="245"/>
        <v>14.125</v>
      </c>
      <c r="S1588" s="9">
        <f t="shared" si="246"/>
        <v>14.925000000000001</v>
      </c>
      <c r="T1588" s="9">
        <f t="shared" si="247"/>
        <v>16.625</v>
      </c>
      <c r="U1588" s="8">
        <f t="shared" si="248"/>
        <v>16.341666666666669</v>
      </c>
      <c r="V1588" s="8">
        <f t="shared" si="249"/>
        <v>16.412500000000001</v>
      </c>
    </row>
    <row r="1589" spans="1:22" ht="13.5" x14ac:dyDescent="0.25">
      <c r="A1589" s="3">
        <f>RSI!A1589</f>
        <v>44627</v>
      </c>
      <c r="B1589" s="2">
        <f>RSI!B1589</f>
        <v>2.1</v>
      </c>
      <c r="C1589" s="2">
        <f>RSI!I1589</f>
        <v>3.8200868065711546</v>
      </c>
      <c r="D1589" s="2">
        <f>MACD!E1589</f>
        <v>0.11342384192802113</v>
      </c>
      <c r="E1589" s="2">
        <f>MACD!F1589</f>
        <v>6.3376277623190563E-2</v>
      </c>
      <c r="F1589" s="2">
        <f>'Moving Avg'!D1589</f>
        <v>2.1040000000000001</v>
      </c>
      <c r="G1589" s="2">
        <f>'Moving Avg'!F1589</f>
        <v>2.3109999999999999</v>
      </c>
      <c r="H1589" s="2">
        <f>'Moving Avg'!G1589</f>
        <v>2.3522000000000016</v>
      </c>
      <c r="I1589" s="2">
        <f>'Moving Avg'!H1589</f>
        <v>2.2970499999999983</v>
      </c>
      <c r="J1589" s="6" t="str">
        <f>OBV!F1589</f>
        <v>BEARISH</v>
      </c>
      <c r="K1589" s="6" t="str">
        <f>OBV!G1589</f>
        <v>NEUTRAL</v>
      </c>
      <c r="L1589" s="6" t="str">
        <f>OBV!H1589</f>
        <v>CONFIRMED BEARISH</v>
      </c>
      <c r="M1589" s="8">
        <f t="shared" si="240"/>
        <v>50</v>
      </c>
      <c r="N1589" s="8">
        <f t="shared" si="241"/>
        <v>0</v>
      </c>
      <c r="O1589" s="8">
        <f t="shared" si="242"/>
        <v>0</v>
      </c>
      <c r="P1589" s="8">
        <f t="shared" si="243"/>
        <v>16.5</v>
      </c>
      <c r="Q1589" s="9">
        <f t="shared" si="244"/>
        <v>19.975000000000001</v>
      </c>
      <c r="R1589" s="9">
        <f t="shared" si="245"/>
        <v>14.125</v>
      </c>
      <c r="S1589" s="9">
        <f t="shared" si="246"/>
        <v>14.925000000000001</v>
      </c>
      <c r="T1589" s="9">
        <f t="shared" si="247"/>
        <v>16.625</v>
      </c>
      <c r="U1589" s="8">
        <f t="shared" si="248"/>
        <v>16.341666666666669</v>
      </c>
      <c r="V1589" s="8">
        <f t="shared" si="249"/>
        <v>16.412500000000001</v>
      </c>
    </row>
    <row r="1590" spans="1:22" ht="13.5" x14ac:dyDescent="0.25">
      <c r="A1590" s="3">
        <f>RSI!A1590</f>
        <v>44628</v>
      </c>
      <c r="B1590" s="2">
        <f>RSI!B1590</f>
        <v>2.1</v>
      </c>
      <c r="C1590" s="2">
        <f>RSI!I1590</f>
        <v>3.8200868065711546</v>
      </c>
      <c r="D1590" s="2">
        <f>MACD!E1590</f>
        <v>0.12727558547192874</v>
      </c>
      <c r="E1590" s="2">
        <f>MACD!F1590</f>
        <v>7.6156139192938205E-2</v>
      </c>
      <c r="F1590" s="2">
        <f>'Moving Avg'!D1590</f>
        <v>2.1019999999999999</v>
      </c>
      <c r="G1590" s="2">
        <f>'Moving Avg'!F1590</f>
        <v>2.2960000000000003</v>
      </c>
      <c r="H1590" s="2">
        <f>'Moving Avg'!G1590</f>
        <v>2.3478000000000012</v>
      </c>
      <c r="I1590" s="2">
        <f>'Moving Avg'!H1590</f>
        <v>2.2963999999999984</v>
      </c>
      <c r="J1590" s="6" t="str">
        <f>OBV!F1590</f>
        <v>BEARISH</v>
      </c>
      <c r="K1590" s="6" t="str">
        <f>OBV!G1590</f>
        <v>NEUTRAL</v>
      </c>
      <c r="L1590" s="6" t="str">
        <f>OBV!H1590</f>
        <v>CONFIRMED BEARISH</v>
      </c>
      <c r="M1590" s="8">
        <f t="shared" si="240"/>
        <v>50</v>
      </c>
      <c r="N1590" s="8">
        <f t="shared" si="241"/>
        <v>0</v>
      </c>
      <c r="O1590" s="8">
        <f t="shared" si="242"/>
        <v>0</v>
      </c>
      <c r="P1590" s="8">
        <f t="shared" si="243"/>
        <v>16.5</v>
      </c>
      <c r="Q1590" s="9">
        <f t="shared" si="244"/>
        <v>19.975000000000001</v>
      </c>
      <c r="R1590" s="9">
        <f t="shared" si="245"/>
        <v>14.125</v>
      </c>
      <c r="S1590" s="9">
        <f t="shared" si="246"/>
        <v>14.925000000000001</v>
      </c>
      <c r="T1590" s="9">
        <f t="shared" si="247"/>
        <v>16.625</v>
      </c>
      <c r="U1590" s="8">
        <f t="shared" si="248"/>
        <v>16.341666666666669</v>
      </c>
      <c r="V1590" s="8">
        <f t="shared" si="249"/>
        <v>16.412500000000001</v>
      </c>
    </row>
    <row r="1591" spans="1:22" ht="13.5" x14ac:dyDescent="0.25">
      <c r="A1591" s="3">
        <f>RSI!A1591</f>
        <v>44629</v>
      </c>
      <c r="B1591" s="2">
        <f>RSI!B1591</f>
        <v>2.19</v>
      </c>
      <c r="C1591" s="2">
        <f>RSI!I1591</f>
        <v>34.754825329674773</v>
      </c>
      <c r="D1591" s="2">
        <f>MACD!E1591</f>
        <v>0.13342979382716225</v>
      </c>
      <c r="E1591" s="2">
        <f>MACD!F1591</f>
        <v>8.7610870119783024E-2</v>
      </c>
      <c r="F1591" s="2">
        <f>'Moving Avg'!D1591</f>
        <v>2.1179999999999999</v>
      </c>
      <c r="G1591" s="2">
        <f>'Moving Avg'!F1591</f>
        <v>2.2854999999999999</v>
      </c>
      <c r="H1591" s="2">
        <f>'Moving Avg'!G1591</f>
        <v>2.3450000000000006</v>
      </c>
      <c r="I1591" s="2">
        <f>'Moving Avg'!H1591</f>
        <v>2.2961999999999985</v>
      </c>
      <c r="J1591" s="6" t="str">
        <f>OBV!F1591</f>
        <v>BEARISH</v>
      </c>
      <c r="K1591" s="6" t="str">
        <f>OBV!G1591</f>
        <v>NEUTRAL</v>
      </c>
      <c r="L1591" s="6" t="str">
        <f>OBV!H1591</f>
        <v>BEARISH DIVERGENCE</v>
      </c>
      <c r="M1591" s="8">
        <f t="shared" si="240"/>
        <v>25</v>
      </c>
      <c r="N1591" s="8">
        <f t="shared" si="241"/>
        <v>0</v>
      </c>
      <c r="O1591" s="8">
        <f t="shared" si="242"/>
        <v>0</v>
      </c>
      <c r="P1591" s="8">
        <f t="shared" si="243"/>
        <v>16.5</v>
      </c>
      <c r="Q1591" s="9">
        <f t="shared" si="244"/>
        <v>11.225</v>
      </c>
      <c r="R1591" s="9">
        <f t="shared" si="245"/>
        <v>9.125</v>
      </c>
      <c r="S1591" s="9">
        <f t="shared" si="246"/>
        <v>11.175000000000001</v>
      </c>
      <c r="T1591" s="9">
        <f t="shared" si="247"/>
        <v>10.375</v>
      </c>
      <c r="U1591" s="8">
        <f t="shared" si="248"/>
        <v>10.508333333333335</v>
      </c>
      <c r="V1591" s="8">
        <f t="shared" si="249"/>
        <v>10.475000000000001</v>
      </c>
    </row>
    <row r="1592" spans="1:22" ht="13.5" x14ac:dyDescent="0.25">
      <c r="A1592" s="3">
        <f>RSI!A1592</f>
        <v>44630</v>
      </c>
      <c r="B1592" s="2">
        <f>RSI!B1592</f>
        <v>2.1</v>
      </c>
      <c r="C1592" s="2">
        <f>RSI!I1592</f>
        <v>25.813626172771436</v>
      </c>
      <c r="D1592" s="2">
        <f>MACD!E1592</f>
        <v>0.14579072864875897</v>
      </c>
      <c r="E1592" s="2">
        <f>MACD!F1592</f>
        <v>9.9246841825578219E-2</v>
      </c>
      <c r="F1592" s="2">
        <f>'Moving Avg'!D1592</f>
        <v>2.1179999999999999</v>
      </c>
      <c r="G1592" s="2">
        <f>'Moving Avg'!F1592</f>
        <v>2.2705000000000002</v>
      </c>
      <c r="H1592" s="2">
        <f>'Moving Avg'!G1592</f>
        <v>2.3404000000000007</v>
      </c>
      <c r="I1592" s="2">
        <f>'Moving Avg'!H1592</f>
        <v>2.2955499999999991</v>
      </c>
      <c r="J1592" s="6" t="str">
        <f>OBV!F1592</f>
        <v>BEARISH</v>
      </c>
      <c r="K1592" s="6" t="str">
        <f>OBV!G1592</f>
        <v>STRONG</v>
      </c>
      <c r="L1592" s="6" t="str">
        <f>OBV!H1592</f>
        <v>NEUTRAL</v>
      </c>
      <c r="M1592" s="8">
        <f t="shared" si="240"/>
        <v>50</v>
      </c>
      <c r="N1592" s="8">
        <f t="shared" si="241"/>
        <v>0</v>
      </c>
      <c r="O1592" s="8">
        <f t="shared" si="242"/>
        <v>0</v>
      </c>
      <c r="P1592" s="8">
        <f t="shared" si="243"/>
        <v>33</v>
      </c>
      <c r="Q1592" s="9">
        <f t="shared" si="244"/>
        <v>22.45</v>
      </c>
      <c r="R1592" s="9">
        <f t="shared" si="245"/>
        <v>18.25</v>
      </c>
      <c r="S1592" s="9">
        <f t="shared" si="246"/>
        <v>22.35</v>
      </c>
      <c r="T1592" s="9">
        <f t="shared" si="247"/>
        <v>20.75</v>
      </c>
      <c r="U1592" s="8">
        <f t="shared" si="248"/>
        <v>21.016666666666669</v>
      </c>
      <c r="V1592" s="8">
        <f t="shared" si="249"/>
        <v>20.950000000000003</v>
      </c>
    </row>
    <row r="1593" spans="1:22" ht="13.5" x14ac:dyDescent="0.25">
      <c r="A1593" s="3">
        <f>RSI!A1593</f>
        <v>44631</v>
      </c>
      <c r="B1593" s="2">
        <f>RSI!B1593</f>
        <v>2.1</v>
      </c>
      <c r="C1593" s="2">
        <f>RSI!I1593</f>
        <v>25.813626172771436</v>
      </c>
      <c r="D1593" s="2">
        <f>MACD!E1593</f>
        <v>0.14184797697167673</v>
      </c>
      <c r="E1593" s="2">
        <f>MACD!F1593</f>
        <v>0.10776706885479792</v>
      </c>
      <c r="F1593" s="2">
        <f>'Moving Avg'!D1593</f>
        <v>2.1179999999999999</v>
      </c>
      <c r="G1593" s="2">
        <f>'Moving Avg'!F1593</f>
        <v>2.2555000000000001</v>
      </c>
      <c r="H1593" s="2">
        <f>'Moving Avg'!G1593</f>
        <v>2.3358000000000003</v>
      </c>
      <c r="I1593" s="2">
        <f>'Moving Avg'!H1593</f>
        <v>2.2948999999999988</v>
      </c>
      <c r="J1593" s="6" t="str">
        <f>OBV!F1593</f>
        <v>BEARISH</v>
      </c>
      <c r="K1593" s="6" t="str">
        <f>OBV!G1593</f>
        <v>STRONG</v>
      </c>
      <c r="L1593" s="6" t="str">
        <f>OBV!H1593</f>
        <v>NEUTRAL</v>
      </c>
      <c r="M1593" s="8">
        <f t="shared" si="240"/>
        <v>50</v>
      </c>
      <c r="N1593" s="8">
        <f t="shared" si="241"/>
        <v>0</v>
      </c>
      <c r="O1593" s="8">
        <f t="shared" si="242"/>
        <v>0</v>
      </c>
      <c r="P1593" s="8">
        <f t="shared" si="243"/>
        <v>33</v>
      </c>
      <c r="Q1593" s="9">
        <f t="shared" si="244"/>
        <v>22.45</v>
      </c>
      <c r="R1593" s="9">
        <f t="shared" si="245"/>
        <v>18.25</v>
      </c>
      <c r="S1593" s="9">
        <f t="shared" si="246"/>
        <v>22.35</v>
      </c>
      <c r="T1593" s="9">
        <f t="shared" si="247"/>
        <v>20.75</v>
      </c>
      <c r="U1593" s="8">
        <f t="shared" si="248"/>
        <v>21.016666666666669</v>
      </c>
      <c r="V1593" s="8">
        <f t="shared" si="249"/>
        <v>20.950000000000003</v>
      </c>
    </row>
    <row r="1594" spans="1:22" ht="13.5" x14ac:dyDescent="0.25">
      <c r="A1594" s="3">
        <f>RSI!A1594</f>
        <v>44634</v>
      </c>
      <c r="B1594" s="2">
        <f>RSI!B1594</f>
        <v>2.1</v>
      </c>
      <c r="C1594" s="2">
        <f>RSI!I1594</f>
        <v>25.813626172771436</v>
      </c>
      <c r="D1594" s="2">
        <f>MACD!E1594</f>
        <v>0.12403701224494101</v>
      </c>
      <c r="E1594" s="2">
        <f>MACD!F1594</f>
        <v>0.11102105753282654</v>
      </c>
      <c r="F1594" s="2">
        <f>'Moving Avg'!D1594</f>
        <v>2.1179999999999999</v>
      </c>
      <c r="G1594" s="2">
        <f>'Moving Avg'!F1594</f>
        <v>2.2404999999999999</v>
      </c>
      <c r="H1594" s="2">
        <f>'Moving Avg'!G1594</f>
        <v>2.3311999999999999</v>
      </c>
      <c r="I1594" s="2">
        <f>'Moving Avg'!H1594</f>
        <v>2.2942499999999995</v>
      </c>
      <c r="J1594" s="6" t="str">
        <f>OBV!F1594</f>
        <v>BEARISH</v>
      </c>
      <c r="K1594" s="6" t="str">
        <f>OBV!G1594</f>
        <v>STRONG</v>
      </c>
      <c r="L1594" s="6" t="str">
        <f>OBV!H1594</f>
        <v>NEUTRAL</v>
      </c>
      <c r="M1594" s="8">
        <f t="shared" si="240"/>
        <v>50</v>
      </c>
      <c r="N1594" s="8">
        <f t="shared" si="241"/>
        <v>0</v>
      </c>
      <c r="O1594" s="8">
        <f t="shared" si="242"/>
        <v>0</v>
      </c>
      <c r="P1594" s="8">
        <f t="shared" si="243"/>
        <v>33</v>
      </c>
      <c r="Q1594" s="9">
        <f t="shared" si="244"/>
        <v>22.45</v>
      </c>
      <c r="R1594" s="9">
        <f t="shared" si="245"/>
        <v>18.25</v>
      </c>
      <c r="S1594" s="9">
        <f t="shared" si="246"/>
        <v>22.35</v>
      </c>
      <c r="T1594" s="9">
        <f t="shared" si="247"/>
        <v>20.75</v>
      </c>
      <c r="U1594" s="8">
        <f t="shared" si="248"/>
        <v>21.016666666666669</v>
      </c>
      <c r="V1594" s="8">
        <f t="shared" si="249"/>
        <v>20.950000000000003</v>
      </c>
    </row>
    <row r="1595" spans="1:22" ht="13.5" x14ac:dyDescent="0.25">
      <c r="A1595" s="3">
        <f>RSI!A1595</f>
        <v>44635</v>
      </c>
      <c r="B1595" s="2">
        <f>RSI!B1595</f>
        <v>2.1</v>
      </c>
      <c r="C1595" s="2">
        <f>RSI!I1595</f>
        <v>25.813626172771436</v>
      </c>
      <c r="D1595" s="2">
        <f>MACD!E1595</f>
        <v>9.5962472789578701E-2</v>
      </c>
      <c r="E1595" s="2">
        <f>MACD!F1595</f>
        <v>0.10800934058417698</v>
      </c>
      <c r="F1595" s="2">
        <f>'Moving Avg'!D1595</f>
        <v>2.1179999999999999</v>
      </c>
      <c r="G1595" s="2">
        <f>'Moving Avg'!F1595</f>
        <v>2.2255000000000003</v>
      </c>
      <c r="H1595" s="2">
        <f>'Moving Avg'!G1595</f>
        <v>2.3265999999999996</v>
      </c>
      <c r="I1595" s="2">
        <f>'Moving Avg'!H1595</f>
        <v>2.2935999999999992</v>
      </c>
      <c r="J1595" s="6" t="str">
        <f>OBV!F1595</f>
        <v>BEARISH</v>
      </c>
      <c r="K1595" s="6" t="str">
        <f>OBV!G1595</f>
        <v>STRONG</v>
      </c>
      <c r="L1595" s="6" t="str">
        <f>OBV!H1595</f>
        <v>NEUTRAL</v>
      </c>
      <c r="M1595" s="8">
        <f t="shared" si="240"/>
        <v>50</v>
      </c>
      <c r="N1595" s="8">
        <f t="shared" si="241"/>
        <v>45</v>
      </c>
      <c r="O1595" s="8">
        <f t="shared" si="242"/>
        <v>0</v>
      </c>
      <c r="P1595" s="8">
        <f t="shared" si="243"/>
        <v>33</v>
      </c>
      <c r="Q1595" s="9">
        <f t="shared" si="244"/>
        <v>38.200000000000003</v>
      </c>
      <c r="R1595" s="9">
        <f t="shared" si="245"/>
        <v>27.25</v>
      </c>
      <c r="S1595" s="9">
        <f t="shared" si="246"/>
        <v>29.1</v>
      </c>
      <c r="T1595" s="9">
        <f t="shared" si="247"/>
        <v>32</v>
      </c>
      <c r="U1595" s="8">
        <f t="shared" si="248"/>
        <v>31.516666666666669</v>
      </c>
      <c r="V1595" s="8">
        <f t="shared" si="249"/>
        <v>31.637500000000003</v>
      </c>
    </row>
    <row r="1596" spans="1:22" ht="13.5" x14ac:dyDescent="0.25">
      <c r="A1596" s="3">
        <f>RSI!A1596</f>
        <v>44636</v>
      </c>
      <c r="B1596" s="2">
        <f>RSI!B1596</f>
        <v>2.1</v>
      </c>
      <c r="C1596" s="2">
        <f>RSI!I1596</f>
        <v>25.813626172771436</v>
      </c>
      <c r="D1596" s="2">
        <f>MACD!E1596</f>
        <v>7.29871216745277E-2</v>
      </c>
      <c r="E1596" s="2">
        <f>MACD!F1596</f>
        <v>0.10100489680224714</v>
      </c>
      <c r="F1596" s="2">
        <f>'Moving Avg'!D1596</f>
        <v>2.1</v>
      </c>
      <c r="G1596" s="2">
        <f>'Moving Avg'!F1596</f>
        <v>2.2105000000000006</v>
      </c>
      <c r="H1596" s="2">
        <f>'Moving Avg'!G1596</f>
        <v>2.3219999999999996</v>
      </c>
      <c r="I1596" s="2">
        <f>'Moving Avg'!H1596</f>
        <v>2.2926499999999996</v>
      </c>
      <c r="J1596" s="6" t="str">
        <f>OBV!F1596</f>
        <v>BEARISH</v>
      </c>
      <c r="K1596" s="6" t="str">
        <f>OBV!G1596</f>
        <v>STRONG</v>
      </c>
      <c r="L1596" s="6" t="str">
        <f>OBV!H1596</f>
        <v>CONFIRMED BEARISH</v>
      </c>
      <c r="M1596" s="8">
        <f t="shared" si="240"/>
        <v>50</v>
      </c>
      <c r="N1596" s="8">
        <f t="shared" si="241"/>
        <v>100</v>
      </c>
      <c r="O1596" s="8">
        <f t="shared" si="242"/>
        <v>0</v>
      </c>
      <c r="P1596" s="8">
        <f t="shared" si="243"/>
        <v>33</v>
      </c>
      <c r="Q1596" s="9">
        <f t="shared" si="244"/>
        <v>57.45</v>
      </c>
      <c r="R1596" s="9">
        <f t="shared" si="245"/>
        <v>38.25</v>
      </c>
      <c r="S1596" s="9">
        <f t="shared" si="246"/>
        <v>37.35</v>
      </c>
      <c r="T1596" s="9">
        <f t="shared" si="247"/>
        <v>45.75</v>
      </c>
      <c r="U1596" s="8">
        <f t="shared" si="248"/>
        <v>44.35</v>
      </c>
      <c r="V1596" s="8">
        <f t="shared" si="249"/>
        <v>44.7</v>
      </c>
    </row>
    <row r="1597" spans="1:22" ht="13.5" x14ac:dyDescent="0.25">
      <c r="A1597" s="3">
        <f>RSI!A1597</f>
        <v>44637</v>
      </c>
      <c r="B1597" s="2">
        <f>RSI!B1597</f>
        <v>2.1</v>
      </c>
      <c r="C1597" s="2">
        <f>RSI!I1597</f>
        <v>25.813626172771436</v>
      </c>
      <c r="D1597" s="2">
        <f>MACD!E1597</f>
        <v>5.2730226964165627E-2</v>
      </c>
      <c r="E1597" s="2">
        <f>MACD!F1597</f>
        <v>9.1349962834630843E-2</v>
      </c>
      <c r="F1597" s="2">
        <f>'Moving Avg'!D1597</f>
        <v>2.1</v>
      </c>
      <c r="G1597" s="2">
        <f>'Moving Avg'!F1597</f>
        <v>2.1955000000000005</v>
      </c>
      <c r="H1597" s="2">
        <f>'Moving Avg'!G1597</f>
        <v>2.3173999999999992</v>
      </c>
      <c r="I1597" s="2">
        <f>'Moving Avg'!H1597</f>
        <v>2.2914499999999998</v>
      </c>
      <c r="J1597" s="6" t="str">
        <f>OBV!F1597</f>
        <v>NEUTRAL</v>
      </c>
      <c r="K1597" s="6" t="str">
        <f>OBV!G1597</f>
        <v>NEUTRAL</v>
      </c>
      <c r="L1597" s="6" t="str">
        <f>OBV!H1597</f>
        <v>NEUTRAL</v>
      </c>
      <c r="M1597" s="8">
        <f t="shared" si="240"/>
        <v>50</v>
      </c>
      <c r="N1597" s="8">
        <f t="shared" si="241"/>
        <v>100</v>
      </c>
      <c r="O1597" s="8">
        <f t="shared" si="242"/>
        <v>0</v>
      </c>
      <c r="P1597" s="8">
        <f t="shared" si="243"/>
        <v>33</v>
      </c>
      <c r="Q1597" s="9">
        <f t="shared" si="244"/>
        <v>57.45</v>
      </c>
      <c r="R1597" s="9">
        <f t="shared" si="245"/>
        <v>38.25</v>
      </c>
      <c r="S1597" s="9">
        <f t="shared" si="246"/>
        <v>37.35</v>
      </c>
      <c r="T1597" s="9">
        <f t="shared" si="247"/>
        <v>45.75</v>
      </c>
      <c r="U1597" s="8">
        <f t="shared" si="248"/>
        <v>44.35</v>
      </c>
      <c r="V1597" s="8">
        <f t="shared" si="249"/>
        <v>44.7</v>
      </c>
    </row>
    <row r="1598" spans="1:22" ht="13.5" x14ac:dyDescent="0.25">
      <c r="A1598" s="3">
        <f>RSI!A1598</f>
        <v>44638</v>
      </c>
      <c r="B1598" s="2">
        <f>RSI!B1598</f>
        <v>2.1</v>
      </c>
      <c r="C1598" s="2">
        <f>RSI!I1598</f>
        <v>25.813626172771436</v>
      </c>
      <c r="D1598" s="2">
        <f>MACD!E1598</f>
        <v>3.6258526242780142E-2</v>
      </c>
      <c r="E1598" s="2">
        <f>MACD!F1598</f>
        <v>8.0331675516260706E-2</v>
      </c>
      <c r="F1598" s="2">
        <f>'Moving Avg'!D1598</f>
        <v>2.1</v>
      </c>
      <c r="G1598" s="2">
        <f>'Moving Avg'!F1598</f>
        <v>2.1805000000000008</v>
      </c>
      <c r="H1598" s="2">
        <f>'Moving Avg'!G1598</f>
        <v>2.3127999999999989</v>
      </c>
      <c r="I1598" s="2">
        <f>'Moving Avg'!H1598</f>
        <v>2.2900000000000005</v>
      </c>
      <c r="J1598" s="6" t="str">
        <f>OBV!F1598</f>
        <v>NEUTRAL</v>
      </c>
      <c r="K1598" s="6" t="str">
        <f>OBV!G1598</f>
        <v>NEUTRAL</v>
      </c>
      <c r="L1598" s="6" t="str">
        <f>OBV!H1598</f>
        <v>NEUTRAL</v>
      </c>
      <c r="M1598" s="8">
        <f t="shared" si="240"/>
        <v>50</v>
      </c>
      <c r="N1598" s="8">
        <f t="shared" si="241"/>
        <v>100</v>
      </c>
      <c r="O1598" s="8">
        <f t="shared" si="242"/>
        <v>0</v>
      </c>
      <c r="P1598" s="8">
        <f t="shared" si="243"/>
        <v>33</v>
      </c>
      <c r="Q1598" s="9">
        <f t="shared" si="244"/>
        <v>57.45</v>
      </c>
      <c r="R1598" s="9">
        <f t="shared" si="245"/>
        <v>38.25</v>
      </c>
      <c r="S1598" s="9">
        <f t="shared" si="246"/>
        <v>37.35</v>
      </c>
      <c r="T1598" s="9">
        <f t="shared" si="247"/>
        <v>45.75</v>
      </c>
      <c r="U1598" s="8">
        <f t="shared" si="248"/>
        <v>44.35</v>
      </c>
      <c r="V1598" s="8">
        <f t="shared" si="249"/>
        <v>44.7</v>
      </c>
    </row>
    <row r="1599" spans="1:22" ht="13.5" x14ac:dyDescent="0.25">
      <c r="A1599" s="3">
        <f>RSI!A1599</f>
        <v>44641</v>
      </c>
      <c r="B1599" s="2">
        <f>RSI!B1599</f>
        <v>2.0099999999999998</v>
      </c>
      <c r="C1599" s="2">
        <f>RSI!I1599</f>
        <v>18.023899754255908</v>
      </c>
      <c r="D1599" s="2">
        <f>MACD!E1599</f>
        <v>2.9606811703315028E-2</v>
      </c>
      <c r="E1599" s="2">
        <f>MACD!F1599</f>
        <v>7.0186702753671573E-2</v>
      </c>
      <c r="F1599" s="2">
        <f>'Moving Avg'!D1599</f>
        <v>2.0819999999999999</v>
      </c>
      <c r="G1599" s="2">
        <f>'Moving Avg'!F1599</f>
        <v>2.1610000000000005</v>
      </c>
      <c r="H1599" s="2">
        <f>'Moving Avg'!G1599</f>
        <v>2.3063999999999991</v>
      </c>
      <c r="I1599" s="2">
        <f>'Moving Avg'!H1599</f>
        <v>2.2880499999999997</v>
      </c>
      <c r="J1599" s="6" t="str">
        <f>OBV!F1599</f>
        <v>BEARISH</v>
      </c>
      <c r="K1599" s="6" t="str">
        <f>OBV!G1599</f>
        <v>NEUTRAL</v>
      </c>
      <c r="L1599" s="6" t="str">
        <f>OBV!H1599</f>
        <v>CONFIRMED BEARISH</v>
      </c>
      <c r="M1599" s="8">
        <f t="shared" si="240"/>
        <v>50</v>
      </c>
      <c r="N1599" s="8">
        <f t="shared" si="241"/>
        <v>100</v>
      </c>
      <c r="O1599" s="8">
        <f t="shared" si="242"/>
        <v>0</v>
      </c>
      <c r="P1599" s="8">
        <f t="shared" si="243"/>
        <v>16.5</v>
      </c>
      <c r="Q1599" s="9">
        <f t="shared" si="244"/>
        <v>54.975000000000001</v>
      </c>
      <c r="R1599" s="9">
        <f t="shared" si="245"/>
        <v>34.125</v>
      </c>
      <c r="S1599" s="9">
        <f t="shared" si="246"/>
        <v>29.925000000000001</v>
      </c>
      <c r="T1599" s="9">
        <f t="shared" si="247"/>
        <v>41.625</v>
      </c>
      <c r="U1599" s="8">
        <f t="shared" si="248"/>
        <v>39.674999999999997</v>
      </c>
      <c r="V1599" s="8">
        <f t="shared" si="249"/>
        <v>40.162499999999994</v>
      </c>
    </row>
    <row r="1600" spans="1:22" ht="13.5" x14ac:dyDescent="0.25">
      <c r="A1600" s="3">
        <f>RSI!A1600</f>
        <v>44642</v>
      </c>
      <c r="B1600" s="2">
        <f>RSI!B1600</f>
        <v>2.0099999999999998</v>
      </c>
      <c r="C1600" s="2">
        <f>RSI!I1600</f>
        <v>18.023899754255908</v>
      </c>
      <c r="D1600" s="2">
        <f>MACD!E1600</f>
        <v>2.508359590512077E-2</v>
      </c>
      <c r="E1600" s="2">
        <f>MACD!F1600</f>
        <v>6.1166081383961415E-2</v>
      </c>
      <c r="F1600" s="2">
        <f>'Moving Avg'!D1600</f>
        <v>2.0640000000000001</v>
      </c>
      <c r="G1600" s="2">
        <f>'Moving Avg'!F1600</f>
        <v>2.1415000000000002</v>
      </c>
      <c r="H1600" s="2">
        <f>'Moving Avg'!G1600</f>
        <v>2.2981999999999991</v>
      </c>
      <c r="I1600" s="2">
        <f>'Moving Avg'!H1600</f>
        <v>2.2865999999999995</v>
      </c>
      <c r="J1600" s="6" t="str">
        <f>OBV!F1600</f>
        <v>BEARISH</v>
      </c>
      <c r="K1600" s="6" t="str">
        <f>OBV!G1600</f>
        <v>NEUTRAL</v>
      </c>
      <c r="L1600" s="6" t="str">
        <f>OBV!H1600</f>
        <v>CONFIRMED BEARISH</v>
      </c>
      <c r="M1600" s="8">
        <f t="shared" si="240"/>
        <v>50</v>
      </c>
      <c r="N1600" s="8">
        <f t="shared" si="241"/>
        <v>100</v>
      </c>
      <c r="O1600" s="8">
        <f t="shared" si="242"/>
        <v>0</v>
      </c>
      <c r="P1600" s="8">
        <f t="shared" si="243"/>
        <v>16.5</v>
      </c>
      <c r="Q1600" s="9">
        <f t="shared" si="244"/>
        <v>54.975000000000001</v>
      </c>
      <c r="R1600" s="9">
        <f t="shared" si="245"/>
        <v>34.125</v>
      </c>
      <c r="S1600" s="9">
        <f t="shared" si="246"/>
        <v>29.925000000000001</v>
      </c>
      <c r="T1600" s="9">
        <f t="shared" si="247"/>
        <v>41.625</v>
      </c>
      <c r="U1600" s="8">
        <f t="shared" si="248"/>
        <v>39.674999999999997</v>
      </c>
      <c r="V1600" s="8">
        <f t="shared" si="249"/>
        <v>40.162499999999994</v>
      </c>
    </row>
    <row r="1601" spans="1:22" ht="13.5" x14ac:dyDescent="0.25">
      <c r="A1601" s="3">
        <f>RSI!A1601</f>
        <v>44643</v>
      </c>
      <c r="B1601" s="2">
        <f>RSI!B1601</f>
        <v>2.0099999999999998</v>
      </c>
      <c r="C1601" s="2">
        <f>RSI!I1601</f>
        <v>18.023899754255908</v>
      </c>
      <c r="D1601" s="2">
        <f>MACD!E1601</f>
        <v>3.6125707790807926E-2</v>
      </c>
      <c r="E1601" s="2">
        <f>MACD!F1601</f>
        <v>5.6158006665330717E-2</v>
      </c>
      <c r="F1601" s="2">
        <f>'Moving Avg'!D1601</f>
        <v>2.0459999999999998</v>
      </c>
      <c r="G1601" s="2">
        <f>'Moving Avg'!F1601</f>
        <v>2.1220000000000003</v>
      </c>
      <c r="H1601" s="2">
        <f>'Moving Avg'!G1601</f>
        <v>2.2899999999999987</v>
      </c>
      <c r="I1601" s="2">
        <f>'Moving Avg'!H1601</f>
        <v>2.2851499999999998</v>
      </c>
      <c r="J1601" s="6" t="str">
        <f>OBV!F1601</f>
        <v>BEARISH</v>
      </c>
      <c r="K1601" s="6" t="str">
        <f>OBV!G1601</f>
        <v>NEUTRAL</v>
      </c>
      <c r="L1601" s="6" t="str">
        <f>OBV!H1601</f>
        <v>CONFIRMED BEARISH</v>
      </c>
      <c r="M1601" s="8">
        <f t="shared" si="240"/>
        <v>50</v>
      </c>
      <c r="N1601" s="8">
        <f t="shared" si="241"/>
        <v>100</v>
      </c>
      <c r="O1601" s="8">
        <f t="shared" si="242"/>
        <v>0</v>
      </c>
      <c r="P1601" s="8">
        <f t="shared" si="243"/>
        <v>16.5</v>
      </c>
      <c r="Q1601" s="9">
        <f t="shared" si="244"/>
        <v>54.975000000000001</v>
      </c>
      <c r="R1601" s="9">
        <f t="shared" si="245"/>
        <v>34.125</v>
      </c>
      <c r="S1601" s="9">
        <f t="shared" si="246"/>
        <v>29.925000000000001</v>
      </c>
      <c r="T1601" s="9">
        <f t="shared" si="247"/>
        <v>41.625</v>
      </c>
      <c r="U1601" s="8">
        <f t="shared" si="248"/>
        <v>39.674999999999997</v>
      </c>
      <c r="V1601" s="8">
        <f t="shared" si="249"/>
        <v>40.162499999999994</v>
      </c>
    </row>
    <row r="1602" spans="1:22" ht="13.5" x14ac:dyDescent="0.25">
      <c r="A1602" s="3">
        <f>RSI!A1602</f>
        <v>44644</v>
      </c>
      <c r="B1602" s="2">
        <f>RSI!B1602</f>
        <v>2.0099999999999998</v>
      </c>
      <c r="C1602" s="2">
        <f>RSI!I1602</f>
        <v>18.023899754255908</v>
      </c>
      <c r="D1602" s="2">
        <f>MACD!E1602</f>
        <v>3.2570374279129233E-2</v>
      </c>
      <c r="E1602" s="2">
        <f>MACD!F1602</f>
        <v>5.1440480188090429E-2</v>
      </c>
      <c r="F1602" s="2">
        <f>'Moving Avg'!D1602</f>
        <v>2.0279999999999996</v>
      </c>
      <c r="G1602" s="2">
        <f>'Moving Avg'!F1602</f>
        <v>2.1025</v>
      </c>
      <c r="H1602" s="2">
        <f>'Moving Avg'!G1602</f>
        <v>2.2817999999999987</v>
      </c>
      <c r="I1602" s="2">
        <f>'Moving Avg'!H1602</f>
        <v>2.2836999999999996</v>
      </c>
      <c r="J1602" s="6" t="str">
        <f>OBV!F1602</f>
        <v>BEARISH</v>
      </c>
      <c r="K1602" s="6" t="str">
        <f>OBV!G1602</f>
        <v>NEUTRAL</v>
      </c>
      <c r="L1602" s="6" t="str">
        <f>OBV!H1602</f>
        <v>CONFIRMED BEARISH</v>
      </c>
      <c r="M1602" s="8">
        <f t="shared" ref="M1602:M1665" si="250">IF(C1602&lt;30,50, IF(C1602&gt;70, 0, 25))</f>
        <v>50</v>
      </c>
      <c r="N1602" s="8">
        <f t="shared" ref="N1602:N1665" si="251">IF(E1602-D1602&gt;0.02, 100, IF(E1602-D1602&lt;0,0,45))</f>
        <v>45</v>
      </c>
      <c r="O1602" s="8">
        <f t="shared" ref="O1602:O1665" si="252">IF(F1602-I1602&gt;10,100,IF(F1602-I1602&gt;5,75, IF(F1602-I1602&gt;0,50,0)))</f>
        <v>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35.725000000000001</v>
      </c>
      <c r="R1602" s="9">
        <f t="shared" si="245"/>
        <v>23.125</v>
      </c>
      <c r="S1602" s="9">
        <f t="shared" si="246"/>
        <v>21.675000000000001</v>
      </c>
      <c r="T1602" s="9">
        <f t="shared" si="247"/>
        <v>27.875</v>
      </c>
      <c r="U1602" s="8">
        <f t="shared" si="248"/>
        <v>26.841666666666669</v>
      </c>
      <c r="V1602" s="8">
        <f t="shared" si="249"/>
        <v>27.1</v>
      </c>
    </row>
    <row r="1603" spans="1:22" ht="13.5" x14ac:dyDescent="0.25">
      <c r="A1603" s="3">
        <f>RSI!A1603</f>
        <v>44645</v>
      </c>
      <c r="B1603" s="2">
        <f>RSI!B1603</f>
        <v>2.0099999999999998</v>
      </c>
      <c r="C1603" s="2">
        <f>RSI!I1603</f>
        <v>18.023899754255893</v>
      </c>
      <c r="D1603" s="2">
        <f>MACD!E1603</f>
        <v>3.0439325239732362E-2</v>
      </c>
      <c r="E1603" s="2">
        <f>MACD!F1603</f>
        <v>4.7240249198418814E-2</v>
      </c>
      <c r="F1603" s="2">
        <f>'Moving Avg'!D1603</f>
        <v>2.0099999999999998</v>
      </c>
      <c r="G1603" s="2">
        <f>'Moving Avg'!F1603</f>
        <v>2.0880000000000001</v>
      </c>
      <c r="H1603" s="2">
        <f>'Moving Avg'!G1603</f>
        <v>2.2735999999999992</v>
      </c>
      <c r="I1603" s="2">
        <f>'Moving Avg'!H1603</f>
        <v>2.282449999999999</v>
      </c>
      <c r="J1603" s="6" t="str">
        <f>OBV!F1603</f>
        <v>BEARISH</v>
      </c>
      <c r="K1603" s="6" t="str">
        <f>OBV!G1603</f>
        <v>NEUTRAL</v>
      </c>
      <c r="L1603" s="6" t="str">
        <f>OBV!H1603</f>
        <v>CONFIRMED BEARISH</v>
      </c>
      <c r="M1603" s="8">
        <f t="shared" si="250"/>
        <v>50</v>
      </c>
      <c r="N1603" s="8">
        <f t="shared" si="251"/>
        <v>45</v>
      </c>
      <c r="O1603" s="8">
        <f t="shared" si="252"/>
        <v>0</v>
      </c>
      <c r="P1603" s="8">
        <f t="shared" si="253"/>
        <v>16.5</v>
      </c>
      <c r="Q1603" s="9">
        <f t="shared" ref="Q1603:Q1666" si="254">0.35*M1603+N1603*0.35+O1603*0.15+P1603*0.15</f>
        <v>35.725000000000001</v>
      </c>
      <c r="R1603" s="9">
        <f t="shared" ref="R1603:R1666" si="255">M1603*0.2+N1603*0.2+O1603*0.35+P1603*0.25</f>
        <v>23.125</v>
      </c>
      <c r="S1603" s="9">
        <f t="shared" ref="S1603:S1666" si="256">M1603*0.15+N1603*0.15+O1603*0.25+P1603*0.45</f>
        <v>21.675000000000001</v>
      </c>
      <c r="T1603" s="9">
        <f t="shared" ref="T1603:T1666" si="257">0.25*SUM(M1603:P1603)</f>
        <v>27.875</v>
      </c>
      <c r="U1603" s="8">
        <f t="shared" ref="U1603:U1666" si="258">SUM(Q1603:S1603)/3</f>
        <v>26.841666666666669</v>
      </c>
      <c r="V1603" s="8">
        <f t="shared" ref="V1603:V1666" si="259">SUM(Q1603:T1603)/4</f>
        <v>27.1</v>
      </c>
    </row>
    <row r="1604" spans="1:22" ht="13.5" x14ac:dyDescent="0.25">
      <c r="A1604" s="3">
        <f>RSI!A1604</f>
        <v>44648</v>
      </c>
      <c r="B1604" s="2">
        <f>RSI!B1604</f>
        <v>2.0099999999999998</v>
      </c>
      <c r="C1604" s="2">
        <f>RSI!I1604</f>
        <v>18.023899754255893</v>
      </c>
      <c r="D1604" s="2">
        <f>MACD!E1604</f>
        <v>2.9448454052287687E-2</v>
      </c>
      <c r="E1604" s="2">
        <f>MACD!F1604</f>
        <v>4.3681890169192591E-2</v>
      </c>
      <c r="F1604" s="2">
        <f>'Moving Avg'!D1604</f>
        <v>2.0099999999999998</v>
      </c>
      <c r="G1604" s="2">
        <f>'Moving Avg'!F1604</f>
        <v>2.0785</v>
      </c>
      <c r="H1604" s="2">
        <f>'Moving Avg'!G1604</f>
        <v>2.2653999999999992</v>
      </c>
      <c r="I1604" s="2">
        <f>'Moving Avg'!H1604</f>
        <v>2.2811999999999988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  <c r="M1604" s="8">
        <f t="shared" si="250"/>
        <v>50</v>
      </c>
      <c r="N1604" s="8">
        <f t="shared" si="251"/>
        <v>45</v>
      </c>
      <c r="O1604" s="8">
        <f t="shared" si="252"/>
        <v>0</v>
      </c>
      <c r="P1604" s="8">
        <f t="shared" si="253"/>
        <v>33</v>
      </c>
      <c r="Q1604" s="9">
        <f t="shared" si="254"/>
        <v>38.200000000000003</v>
      </c>
      <c r="R1604" s="9">
        <f t="shared" si="255"/>
        <v>27.25</v>
      </c>
      <c r="S1604" s="9">
        <f t="shared" si="256"/>
        <v>29.1</v>
      </c>
      <c r="T1604" s="9">
        <f t="shared" si="257"/>
        <v>32</v>
      </c>
      <c r="U1604" s="8">
        <f t="shared" si="258"/>
        <v>31.516666666666669</v>
      </c>
      <c r="V1604" s="8">
        <f t="shared" si="259"/>
        <v>31.637500000000003</v>
      </c>
    </row>
    <row r="1605" spans="1:22" ht="13.5" x14ac:dyDescent="0.25">
      <c r="A1605" s="3">
        <f>RSI!A1605</f>
        <v>44649</v>
      </c>
      <c r="B1605" s="2">
        <f>RSI!B1605</f>
        <v>2.0099999999999998</v>
      </c>
      <c r="C1605" s="2">
        <f>RSI!I1605</f>
        <v>18.023899754255908</v>
      </c>
      <c r="D1605" s="2">
        <f>MACD!E1605</f>
        <v>2.9362176580047361E-2</v>
      </c>
      <c r="E1605" s="2">
        <f>MACD!F1605</f>
        <v>4.0817947451363544E-2</v>
      </c>
      <c r="F1605" s="2">
        <f>'Moving Avg'!D1605</f>
        <v>2.0099999999999998</v>
      </c>
      <c r="G1605" s="2">
        <f>'Moving Avg'!F1605</f>
        <v>2.0734999999999997</v>
      </c>
      <c r="H1605" s="2">
        <f>'Moving Avg'!G1605</f>
        <v>2.2575999999999992</v>
      </c>
      <c r="I1605" s="2">
        <f>'Moving Avg'!H1605</f>
        <v>2.279949999999999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  <c r="M1605" s="8">
        <f t="shared" si="250"/>
        <v>50</v>
      </c>
      <c r="N1605" s="8">
        <f t="shared" si="251"/>
        <v>45</v>
      </c>
      <c r="O1605" s="8">
        <f t="shared" si="252"/>
        <v>0</v>
      </c>
      <c r="P1605" s="8">
        <f t="shared" si="253"/>
        <v>33</v>
      </c>
      <c r="Q1605" s="9">
        <f t="shared" si="254"/>
        <v>38.200000000000003</v>
      </c>
      <c r="R1605" s="9">
        <f t="shared" si="255"/>
        <v>27.25</v>
      </c>
      <c r="S1605" s="9">
        <f t="shared" si="256"/>
        <v>29.1</v>
      </c>
      <c r="T1605" s="9">
        <f t="shared" si="257"/>
        <v>32</v>
      </c>
      <c r="U1605" s="8">
        <f t="shared" si="258"/>
        <v>31.516666666666669</v>
      </c>
      <c r="V1605" s="8">
        <f t="shared" si="259"/>
        <v>31.637500000000003</v>
      </c>
    </row>
    <row r="1606" spans="1:22" ht="13.5" x14ac:dyDescent="0.25">
      <c r="A1606" s="3">
        <f>RSI!A1606</f>
        <v>44650</v>
      </c>
      <c r="B1606" s="2">
        <f>RSI!B1606</f>
        <v>2.0099999999999998</v>
      </c>
      <c r="C1606" s="2">
        <f>RSI!I1606</f>
        <v>18.023899754255908</v>
      </c>
      <c r="D1606" s="2">
        <f>MACD!E1606</f>
        <v>2.9985609596610452E-2</v>
      </c>
      <c r="E1606" s="2">
        <f>MACD!F1606</f>
        <v>3.8651479880412926E-2</v>
      </c>
      <c r="F1606" s="2">
        <f>'Moving Avg'!D1606</f>
        <v>2.0099999999999998</v>
      </c>
      <c r="G1606" s="2">
        <f>'Moving Avg'!F1606</f>
        <v>2.0684999999999993</v>
      </c>
      <c r="H1606" s="2">
        <f>'Moving Avg'!G1606</f>
        <v>2.2497999999999991</v>
      </c>
      <c r="I1606" s="2">
        <f>'Moving Avg'!H1606</f>
        <v>2.2786999999999988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  <c r="M1606" s="8">
        <f t="shared" si="250"/>
        <v>50</v>
      </c>
      <c r="N1606" s="8">
        <f t="shared" si="251"/>
        <v>45</v>
      </c>
      <c r="O1606" s="8">
        <f t="shared" si="252"/>
        <v>0</v>
      </c>
      <c r="P1606" s="8">
        <f t="shared" si="253"/>
        <v>33</v>
      </c>
      <c r="Q1606" s="9">
        <f t="shared" si="254"/>
        <v>38.200000000000003</v>
      </c>
      <c r="R1606" s="9">
        <f t="shared" si="255"/>
        <v>27.25</v>
      </c>
      <c r="S1606" s="9">
        <f t="shared" si="256"/>
        <v>29.1</v>
      </c>
      <c r="T1606" s="9">
        <f t="shared" si="257"/>
        <v>32</v>
      </c>
      <c r="U1606" s="8">
        <f t="shared" si="258"/>
        <v>31.516666666666669</v>
      </c>
      <c r="V1606" s="8">
        <f t="shared" si="259"/>
        <v>31.637500000000003</v>
      </c>
    </row>
    <row r="1607" spans="1:22" ht="13.5" x14ac:dyDescent="0.25">
      <c r="A1607" s="3">
        <f>RSI!A1607</f>
        <v>44651</v>
      </c>
      <c r="B1607" s="2">
        <f>RSI!B1607</f>
        <v>2.0099999999999998</v>
      </c>
      <c r="C1607" s="2">
        <f>RSI!I1607</f>
        <v>18.023899754255908</v>
      </c>
      <c r="D1607" s="2">
        <f>MACD!E1607</f>
        <v>3.1157978944668763E-2</v>
      </c>
      <c r="E1607" s="2">
        <f>MACD!F1607</f>
        <v>3.7152779693264096E-2</v>
      </c>
      <c r="F1607" s="2">
        <f>'Moving Avg'!D1607</f>
        <v>2.0099999999999998</v>
      </c>
      <c r="G1607" s="2">
        <f>'Moving Avg'!F1607</f>
        <v>2.0639999999999992</v>
      </c>
      <c r="H1607" s="2">
        <f>'Moving Avg'!G1607</f>
        <v>2.2419999999999991</v>
      </c>
      <c r="I1607" s="2">
        <f>'Moving Avg'!H1607</f>
        <v>2.2774499999999982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  <c r="M1607" s="8">
        <f t="shared" si="250"/>
        <v>50</v>
      </c>
      <c r="N1607" s="8">
        <f t="shared" si="251"/>
        <v>45</v>
      </c>
      <c r="O1607" s="8">
        <f t="shared" si="252"/>
        <v>0</v>
      </c>
      <c r="P1607" s="8">
        <f t="shared" si="253"/>
        <v>33</v>
      </c>
      <c r="Q1607" s="9">
        <f t="shared" si="254"/>
        <v>38.200000000000003</v>
      </c>
      <c r="R1607" s="9">
        <f t="shared" si="255"/>
        <v>27.25</v>
      </c>
      <c r="S1607" s="9">
        <f t="shared" si="256"/>
        <v>29.1</v>
      </c>
      <c r="T1607" s="9">
        <f t="shared" si="257"/>
        <v>32</v>
      </c>
      <c r="U1607" s="8">
        <f t="shared" si="258"/>
        <v>31.516666666666669</v>
      </c>
      <c r="V1607" s="8">
        <f t="shared" si="259"/>
        <v>31.637500000000003</v>
      </c>
    </row>
    <row r="1608" spans="1:22" ht="13.5" x14ac:dyDescent="0.25">
      <c r="A1608" s="3">
        <f>RSI!A1608</f>
        <v>44652</v>
      </c>
      <c r="B1608" s="2">
        <f>RSI!B1608</f>
        <v>2.0099999999999998</v>
      </c>
      <c r="C1608" s="2">
        <f>RSI!I1608</f>
        <v>18.023899754255908</v>
      </c>
      <c r="D1608" s="2">
        <f>MACD!E1608</f>
        <v>3.2747066280672588E-2</v>
      </c>
      <c r="E1608" s="2">
        <f>MACD!F1608</f>
        <v>3.6271637010745796E-2</v>
      </c>
      <c r="F1608" s="2">
        <f>'Moving Avg'!D1608</f>
        <v>2.0099999999999998</v>
      </c>
      <c r="G1608" s="2">
        <f>'Moving Avg'!F1608</f>
        <v>2.059499999999999</v>
      </c>
      <c r="H1608" s="2">
        <f>'Moving Avg'!G1608</f>
        <v>2.2341999999999995</v>
      </c>
      <c r="I1608" s="2">
        <f>'Moving Avg'!H1608</f>
        <v>2.2760499999999984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  <c r="M1608" s="8">
        <f t="shared" si="250"/>
        <v>50</v>
      </c>
      <c r="N1608" s="8">
        <f t="shared" si="251"/>
        <v>45</v>
      </c>
      <c r="O1608" s="8">
        <f t="shared" si="252"/>
        <v>0</v>
      </c>
      <c r="P1608" s="8">
        <f t="shared" si="253"/>
        <v>33</v>
      </c>
      <c r="Q1608" s="9">
        <f t="shared" si="254"/>
        <v>38.200000000000003</v>
      </c>
      <c r="R1608" s="9">
        <f t="shared" si="255"/>
        <v>27.25</v>
      </c>
      <c r="S1608" s="9">
        <f t="shared" si="256"/>
        <v>29.1</v>
      </c>
      <c r="T1608" s="9">
        <f t="shared" si="257"/>
        <v>32</v>
      </c>
      <c r="U1608" s="8">
        <f t="shared" si="258"/>
        <v>31.516666666666669</v>
      </c>
      <c r="V1608" s="8">
        <f t="shared" si="259"/>
        <v>31.637500000000003</v>
      </c>
    </row>
    <row r="1609" spans="1:22" ht="13.5" x14ac:dyDescent="0.25">
      <c r="A1609" s="3">
        <f>RSI!A1609</f>
        <v>44655</v>
      </c>
      <c r="B1609" s="2">
        <f>RSI!B1609</f>
        <v>2.0099999999999998</v>
      </c>
      <c r="C1609" s="2">
        <f>RSI!I1609</f>
        <v>18.023899754255908</v>
      </c>
      <c r="D1609" s="2">
        <f>MACD!E1609</f>
        <v>2.0798378965225961E-2</v>
      </c>
      <c r="E1609" s="2">
        <f>MACD!F1609</f>
        <v>3.317698540164183E-2</v>
      </c>
      <c r="F1609" s="2">
        <f>'Moving Avg'!D1609</f>
        <v>2.0099999999999998</v>
      </c>
      <c r="G1609" s="2">
        <f>'Moving Avg'!F1609</f>
        <v>2.0549999999999988</v>
      </c>
      <c r="H1609" s="2">
        <f>'Moving Avg'!G1609</f>
        <v>2.2263999999999995</v>
      </c>
      <c r="I1609" s="2">
        <f>'Moving Avg'!H1609</f>
        <v>2.2749499999999983</v>
      </c>
      <c r="J1609" s="6" t="str">
        <f>OBV!F1609</f>
        <v>NEUTRAL</v>
      </c>
      <c r="K1609" s="6" t="str">
        <f>OBV!G1609</f>
        <v>NEUTRAL</v>
      </c>
      <c r="L1609" s="6" t="str">
        <f>OBV!H1609</f>
        <v>NEUTRAL</v>
      </c>
      <c r="M1609" s="8">
        <f t="shared" si="250"/>
        <v>50</v>
      </c>
      <c r="N1609" s="8">
        <f t="shared" si="251"/>
        <v>45</v>
      </c>
      <c r="O1609" s="8">
        <f t="shared" si="252"/>
        <v>0</v>
      </c>
      <c r="P1609" s="8">
        <f t="shared" si="253"/>
        <v>33</v>
      </c>
      <c r="Q1609" s="9">
        <f t="shared" si="254"/>
        <v>38.200000000000003</v>
      </c>
      <c r="R1609" s="9">
        <f t="shared" si="255"/>
        <v>27.25</v>
      </c>
      <c r="S1609" s="9">
        <f t="shared" si="256"/>
        <v>29.1</v>
      </c>
      <c r="T1609" s="9">
        <f t="shared" si="257"/>
        <v>32</v>
      </c>
      <c r="U1609" s="8">
        <f t="shared" si="258"/>
        <v>31.516666666666669</v>
      </c>
      <c r="V1609" s="8">
        <f t="shared" si="259"/>
        <v>31.637500000000003</v>
      </c>
    </row>
    <row r="1610" spans="1:22" ht="13.5" x14ac:dyDescent="0.25">
      <c r="A1610" s="3">
        <f>RSI!A1610</f>
        <v>44656</v>
      </c>
      <c r="B1610" s="2">
        <f>RSI!B1610</f>
        <v>2.0099999999999998</v>
      </c>
      <c r="C1610" s="2">
        <f>RSI!I1610</f>
        <v>18.023899754255908</v>
      </c>
      <c r="D1610" s="2">
        <f>MACD!E1610</f>
        <v>1.1199853245543068E-2</v>
      </c>
      <c r="E1610" s="2">
        <f>MACD!F1610</f>
        <v>2.8781558970422082E-2</v>
      </c>
      <c r="F1610" s="2">
        <f>'Moving Avg'!D1610</f>
        <v>2.0099999999999998</v>
      </c>
      <c r="G1610" s="2">
        <f>'Moving Avg'!F1610</f>
        <v>2.0504999999999987</v>
      </c>
      <c r="H1610" s="2">
        <f>'Moving Avg'!G1610</f>
        <v>2.2185999999999999</v>
      </c>
      <c r="I1610" s="2">
        <f>'Moving Avg'!H1610</f>
        <v>2.273549999999998</v>
      </c>
      <c r="J1610" s="6" t="str">
        <f>OBV!F1610</f>
        <v>NEUTRAL</v>
      </c>
      <c r="K1610" s="6" t="str">
        <f>OBV!G1610</f>
        <v>NEUTRAL</v>
      </c>
      <c r="L1610" s="6" t="str">
        <f>OBV!H1610</f>
        <v>NEUTRAL</v>
      </c>
      <c r="M1610" s="8">
        <f t="shared" si="250"/>
        <v>50</v>
      </c>
      <c r="N1610" s="8">
        <f t="shared" si="251"/>
        <v>45</v>
      </c>
      <c r="O1610" s="8">
        <f t="shared" si="252"/>
        <v>0</v>
      </c>
      <c r="P1610" s="8">
        <f t="shared" si="253"/>
        <v>33</v>
      </c>
      <c r="Q1610" s="9">
        <f t="shared" si="254"/>
        <v>38.200000000000003</v>
      </c>
      <c r="R1610" s="9">
        <f t="shared" si="255"/>
        <v>27.25</v>
      </c>
      <c r="S1610" s="9">
        <f t="shared" si="256"/>
        <v>29.1</v>
      </c>
      <c r="T1610" s="9">
        <f t="shared" si="257"/>
        <v>32</v>
      </c>
      <c r="U1610" s="8">
        <f t="shared" si="258"/>
        <v>31.516666666666669</v>
      </c>
      <c r="V1610" s="8">
        <f t="shared" si="259"/>
        <v>31.637500000000003</v>
      </c>
    </row>
    <row r="1611" spans="1:22" ht="13.5" x14ac:dyDescent="0.25">
      <c r="A1611" s="3">
        <f>RSI!A1611</f>
        <v>44657</v>
      </c>
      <c r="B1611" s="2">
        <f>RSI!B1611</f>
        <v>2.0099999999999998</v>
      </c>
      <c r="C1611" s="2">
        <f>RSI!I1611</f>
        <v>18.023899754255908</v>
      </c>
      <c r="D1611" s="2">
        <f>MACD!E1611</f>
        <v>3.5520071318821955E-3</v>
      </c>
      <c r="E1611" s="2">
        <f>MACD!F1611</f>
        <v>2.3735648602714106E-2</v>
      </c>
      <c r="F1611" s="2">
        <f>'Moving Avg'!D1611</f>
        <v>2.0099999999999998</v>
      </c>
      <c r="G1611" s="2">
        <f>'Moving Avg'!F1611</f>
        <v>2.0414999999999988</v>
      </c>
      <c r="H1611" s="2">
        <f>'Moving Avg'!G1611</f>
        <v>2.2108000000000003</v>
      </c>
      <c r="I1611" s="2">
        <f>'Moving Avg'!H1611</f>
        <v>2.2724499999999979</v>
      </c>
      <c r="J1611" s="6" t="str">
        <f>OBV!F1611</f>
        <v>NEUTRAL</v>
      </c>
      <c r="K1611" s="6" t="str">
        <f>OBV!G1611</f>
        <v>NEUTRAL</v>
      </c>
      <c r="L1611" s="6" t="str">
        <f>OBV!H1611</f>
        <v>NEUTRAL</v>
      </c>
      <c r="M1611" s="8">
        <f t="shared" si="250"/>
        <v>50</v>
      </c>
      <c r="N1611" s="8">
        <f t="shared" si="251"/>
        <v>100</v>
      </c>
      <c r="O1611" s="8">
        <f t="shared" si="252"/>
        <v>0</v>
      </c>
      <c r="P1611" s="8">
        <f t="shared" si="253"/>
        <v>33</v>
      </c>
      <c r="Q1611" s="9">
        <f t="shared" si="254"/>
        <v>57.45</v>
      </c>
      <c r="R1611" s="9">
        <f t="shared" si="255"/>
        <v>38.25</v>
      </c>
      <c r="S1611" s="9">
        <f t="shared" si="256"/>
        <v>37.35</v>
      </c>
      <c r="T1611" s="9">
        <f t="shared" si="257"/>
        <v>45.75</v>
      </c>
      <c r="U1611" s="8">
        <f t="shared" si="258"/>
        <v>44.35</v>
      </c>
      <c r="V1611" s="8">
        <f t="shared" si="259"/>
        <v>44.7</v>
      </c>
    </row>
    <row r="1612" spans="1:22" ht="13.5" x14ac:dyDescent="0.25">
      <c r="A1612" s="3">
        <f>RSI!A1612</f>
        <v>44658</v>
      </c>
      <c r="B1612" s="2">
        <f>RSI!B1612</f>
        <v>2.0099999999999998</v>
      </c>
      <c r="C1612" s="2">
        <f>RSI!I1612</f>
        <v>18.023899754255908</v>
      </c>
      <c r="D1612" s="2">
        <f>MACD!E1612</f>
        <v>-2.4803738076739634E-3</v>
      </c>
      <c r="E1612" s="2">
        <f>MACD!F1612</f>
        <v>1.8492444120636494E-2</v>
      </c>
      <c r="F1612" s="2">
        <f>'Moving Avg'!D1612</f>
        <v>2.0099999999999998</v>
      </c>
      <c r="G1612" s="2">
        <f>'Moving Avg'!F1612</f>
        <v>2.0369999999999986</v>
      </c>
      <c r="H1612" s="2">
        <f>'Moving Avg'!G1612</f>
        <v>2.2030000000000003</v>
      </c>
      <c r="I1612" s="2">
        <f>'Moving Avg'!H1612</f>
        <v>2.2713499999999982</v>
      </c>
      <c r="J1612" s="6" t="str">
        <f>OBV!F1612</f>
        <v>NEUTRAL</v>
      </c>
      <c r="K1612" s="6" t="str">
        <f>OBV!G1612</f>
        <v>NEUTRAL</v>
      </c>
      <c r="L1612" s="6" t="str">
        <f>OBV!H1612</f>
        <v>NEUTRAL</v>
      </c>
      <c r="M1612" s="8">
        <f t="shared" si="250"/>
        <v>50</v>
      </c>
      <c r="N1612" s="8">
        <f t="shared" si="251"/>
        <v>100</v>
      </c>
      <c r="O1612" s="8">
        <f t="shared" si="252"/>
        <v>0</v>
      </c>
      <c r="P1612" s="8">
        <f t="shared" si="253"/>
        <v>33</v>
      </c>
      <c r="Q1612" s="9">
        <f t="shared" si="254"/>
        <v>57.45</v>
      </c>
      <c r="R1612" s="9">
        <f t="shared" si="255"/>
        <v>38.25</v>
      </c>
      <c r="S1612" s="9">
        <f t="shared" si="256"/>
        <v>37.35</v>
      </c>
      <c r="T1612" s="9">
        <f t="shared" si="257"/>
        <v>45.75</v>
      </c>
      <c r="U1612" s="8">
        <f t="shared" si="258"/>
        <v>44.35</v>
      </c>
      <c r="V1612" s="8">
        <f t="shared" si="259"/>
        <v>44.7</v>
      </c>
    </row>
    <row r="1613" spans="1:22" ht="13.5" x14ac:dyDescent="0.25">
      <c r="A1613" s="3">
        <f>RSI!A1613</f>
        <v>44659</v>
      </c>
      <c r="B1613" s="2">
        <f>RSI!B1613</f>
        <v>2.0099999999999998</v>
      </c>
      <c r="C1613" s="2">
        <f>RSI!I1613</f>
        <v>18.023899754255908</v>
      </c>
      <c r="D1613" s="2">
        <f>MACD!E1613</f>
        <v>-7.1783318223381798E-3</v>
      </c>
      <c r="E1613" s="2">
        <f>MACD!F1613</f>
        <v>1.3358288932041561E-2</v>
      </c>
      <c r="F1613" s="2">
        <f>'Moving Avg'!D1613</f>
        <v>2.0099999999999998</v>
      </c>
      <c r="G1613" s="2">
        <f>'Moving Avg'!F1613</f>
        <v>2.0324999999999989</v>
      </c>
      <c r="H1613" s="2">
        <f>'Moving Avg'!G1613</f>
        <v>2.1952000000000007</v>
      </c>
      <c r="I1613" s="2">
        <f>'Moving Avg'!H1613</f>
        <v>2.2702499999999985</v>
      </c>
      <c r="J1613" s="6" t="str">
        <f>OBV!F1613</f>
        <v>NEUTRAL</v>
      </c>
      <c r="K1613" s="6" t="str">
        <f>OBV!G1613</f>
        <v>NEUTRAL</v>
      </c>
      <c r="L1613" s="6" t="str">
        <f>OBV!H1613</f>
        <v>NEUTRAL</v>
      </c>
      <c r="M1613" s="8">
        <f t="shared" si="250"/>
        <v>50</v>
      </c>
      <c r="N1613" s="8">
        <f t="shared" si="251"/>
        <v>100</v>
      </c>
      <c r="O1613" s="8">
        <f t="shared" si="252"/>
        <v>0</v>
      </c>
      <c r="P1613" s="8">
        <f t="shared" si="253"/>
        <v>33</v>
      </c>
      <c r="Q1613" s="9">
        <f t="shared" si="254"/>
        <v>57.45</v>
      </c>
      <c r="R1613" s="9">
        <f t="shared" si="255"/>
        <v>38.25</v>
      </c>
      <c r="S1613" s="9">
        <f t="shared" si="256"/>
        <v>37.35</v>
      </c>
      <c r="T1613" s="9">
        <f t="shared" si="257"/>
        <v>45.75</v>
      </c>
      <c r="U1613" s="8">
        <f t="shared" si="258"/>
        <v>44.35</v>
      </c>
      <c r="V1613" s="8">
        <f t="shared" si="259"/>
        <v>44.7</v>
      </c>
    </row>
    <row r="1614" spans="1:22" ht="13.5" x14ac:dyDescent="0.25">
      <c r="A1614" s="3">
        <f>RSI!A1614</f>
        <v>44662</v>
      </c>
      <c r="B1614" s="2">
        <f>RSI!B1614</f>
        <v>2.0099999999999998</v>
      </c>
      <c r="C1614" s="2">
        <f>RSI!I1614</f>
        <v>18.023899754255908</v>
      </c>
      <c r="D1614" s="2">
        <f>MACD!E1614</f>
        <v>-1.0777263807362214E-2</v>
      </c>
      <c r="E1614" s="2">
        <f>MACD!F1614</f>
        <v>8.5311783841608077E-3</v>
      </c>
      <c r="F1614" s="2">
        <f>'Moving Avg'!D1614</f>
        <v>2.0099999999999998</v>
      </c>
      <c r="G1614" s="2">
        <f>'Moving Avg'!F1614</f>
        <v>2.0279999999999987</v>
      </c>
      <c r="H1614" s="2">
        <f>'Moving Avg'!G1614</f>
        <v>2.1874000000000007</v>
      </c>
      <c r="I1614" s="2">
        <f>'Moving Avg'!H1614</f>
        <v>2.269149999999998</v>
      </c>
      <c r="J1614" s="6" t="str">
        <f>OBV!F1614</f>
        <v>NEUTRAL</v>
      </c>
      <c r="K1614" s="6" t="str">
        <f>OBV!G1614</f>
        <v>NEUTRAL</v>
      </c>
      <c r="L1614" s="6" t="str">
        <f>OBV!H1614</f>
        <v>NEUTRAL</v>
      </c>
      <c r="M1614" s="8">
        <f t="shared" si="250"/>
        <v>50</v>
      </c>
      <c r="N1614" s="8">
        <f t="shared" si="251"/>
        <v>45</v>
      </c>
      <c r="O1614" s="8">
        <f t="shared" si="252"/>
        <v>0</v>
      </c>
      <c r="P1614" s="8">
        <f t="shared" si="253"/>
        <v>33</v>
      </c>
      <c r="Q1614" s="9">
        <f t="shared" si="254"/>
        <v>38.200000000000003</v>
      </c>
      <c r="R1614" s="9">
        <f t="shared" si="255"/>
        <v>27.25</v>
      </c>
      <c r="S1614" s="9">
        <f t="shared" si="256"/>
        <v>29.1</v>
      </c>
      <c r="T1614" s="9">
        <f t="shared" si="257"/>
        <v>32</v>
      </c>
      <c r="U1614" s="8">
        <f t="shared" si="258"/>
        <v>31.516666666666669</v>
      </c>
      <c r="V1614" s="8">
        <f t="shared" si="259"/>
        <v>31.637500000000003</v>
      </c>
    </row>
    <row r="1615" spans="1:22" ht="13.5" x14ac:dyDescent="0.25">
      <c r="A1615" s="3">
        <f>RSI!A1615</f>
        <v>44663</v>
      </c>
      <c r="B1615" s="2">
        <f>RSI!B1615</f>
        <v>2.0099999999999998</v>
      </c>
      <c r="C1615" s="2">
        <f>RSI!I1615</f>
        <v>18.023899754255908</v>
      </c>
      <c r="D1615" s="2">
        <f>MACD!E1615</f>
        <v>-1.3474122042838488E-2</v>
      </c>
      <c r="E1615" s="2">
        <f>MACD!F1615</f>
        <v>4.1301182987609486E-3</v>
      </c>
      <c r="F1615" s="2">
        <f>'Moving Avg'!D1615</f>
        <v>2.0099999999999998</v>
      </c>
      <c r="G1615" s="2">
        <f>'Moving Avg'!F1615</f>
        <v>2.023499999999999</v>
      </c>
      <c r="H1615" s="2">
        <f>'Moving Avg'!G1615</f>
        <v>2.1796000000000011</v>
      </c>
      <c r="I1615" s="2">
        <f>'Moving Avg'!H1615</f>
        <v>2.2680499999999983</v>
      </c>
      <c r="J1615" s="6" t="str">
        <f>OBV!F1615</f>
        <v>NEUTRAL</v>
      </c>
      <c r="K1615" s="6" t="str">
        <f>OBV!G1615</f>
        <v>NEUTRAL</v>
      </c>
      <c r="L1615" s="6" t="str">
        <f>OBV!H1615</f>
        <v>NEUTRAL</v>
      </c>
      <c r="M1615" s="8">
        <f t="shared" si="250"/>
        <v>50</v>
      </c>
      <c r="N1615" s="8">
        <f t="shared" si="251"/>
        <v>45</v>
      </c>
      <c r="O1615" s="8">
        <f t="shared" si="252"/>
        <v>0</v>
      </c>
      <c r="P1615" s="8">
        <f t="shared" si="253"/>
        <v>33</v>
      </c>
      <c r="Q1615" s="9">
        <f t="shared" si="254"/>
        <v>38.200000000000003</v>
      </c>
      <c r="R1615" s="9">
        <f t="shared" si="255"/>
        <v>27.25</v>
      </c>
      <c r="S1615" s="9">
        <f t="shared" si="256"/>
        <v>29.1</v>
      </c>
      <c r="T1615" s="9">
        <f t="shared" si="257"/>
        <v>32</v>
      </c>
      <c r="U1615" s="8">
        <f t="shared" si="258"/>
        <v>31.516666666666669</v>
      </c>
      <c r="V1615" s="8">
        <f t="shared" si="259"/>
        <v>31.637500000000003</v>
      </c>
    </row>
    <row r="1616" spans="1:22" ht="13.5" x14ac:dyDescent="0.25">
      <c r="A1616" s="3">
        <f>RSI!A1616</f>
        <v>44664</v>
      </c>
      <c r="B1616" s="2">
        <f>RSI!B1616</f>
        <v>2.0099999999999998</v>
      </c>
      <c r="C1616" s="2">
        <f>RSI!I1616</f>
        <v>18.023899754255908</v>
      </c>
      <c r="D1616" s="2">
        <f>MACD!E1616</f>
        <v>-1.5433493913449947E-2</v>
      </c>
      <c r="E1616" s="2">
        <f>MACD!F1616</f>
        <v>2.1739585631876937E-4</v>
      </c>
      <c r="F1616" s="2">
        <f>'Moving Avg'!D1616</f>
        <v>2.0099999999999998</v>
      </c>
      <c r="G1616" s="2">
        <f>'Moving Avg'!F1616</f>
        <v>2.0189999999999988</v>
      </c>
      <c r="H1616" s="2">
        <f>'Moving Avg'!G1616</f>
        <v>2.1718000000000011</v>
      </c>
      <c r="I1616" s="2">
        <f>'Moving Avg'!H1616</f>
        <v>2.2669499999999982</v>
      </c>
      <c r="J1616" s="6" t="str">
        <f>OBV!F1616</f>
        <v>NEUTRAL</v>
      </c>
      <c r="K1616" s="6" t="str">
        <f>OBV!G1616</f>
        <v>NEUTRAL</v>
      </c>
      <c r="L1616" s="6" t="str">
        <f>OBV!H1616</f>
        <v>NEUTRAL</v>
      </c>
      <c r="M1616" s="8">
        <f t="shared" si="250"/>
        <v>50</v>
      </c>
      <c r="N1616" s="8">
        <f t="shared" si="251"/>
        <v>45</v>
      </c>
      <c r="O1616" s="8">
        <f t="shared" si="252"/>
        <v>0</v>
      </c>
      <c r="P1616" s="8">
        <f t="shared" si="253"/>
        <v>33</v>
      </c>
      <c r="Q1616" s="9">
        <f t="shared" si="254"/>
        <v>38.200000000000003</v>
      </c>
      <c r="R1616" s="9">
        <f t="shared" si="255"/>
        <v>27.25</v>
      </c>
      <c r="S1616" s="9">
        <f t="shared" si="256"/>
        <v>29.1</v>
      </c>
      <c r="T1616" s="9">
        <f t="shared" si="257"/>
        <v>32</v>
      </c>
      <c r="U1616" s="8">
        <f t="shared" si="258"/>
        <v>31.516666666666669</v>
      </c>
      <c r="V1616" s="8">
        <f t="shared" si="259"/>
        <v>31.637500000000003</v>
      </c>
    </row>
    <row r="1617" spans="1:22" ht="13.5" x14ac:dyDescent="0.25">
      <c r="A1617" s="3">
        <f>RSI!A1617</f>
        <v>44665</v>
      </c>
      <c r="B1617" s="2">
        <f>RSI!B1617</f>
        <v>2.0099999999999998</v>
      </c>
      <c r="C1617" s="2">
        <f>RSI!I1617</f>
        <v>18.023899754255908</v>
      </c>
      <c r="D1617" s="2">
        <f>MACD!E1617</f>
        <v>-1.679273405237991E-2</v>
      </c>
      <c r="E1617" s="2">
        <f>MACD!F1617</f>
        <v>-3.1846301254209665E-3</v>
      </c>
      <c r="F1617" s="2">
        <f>'Moving Avg'!D1617</f>
        <v>2.0099999999999998</v>
      </c>
      <c r="G1617" s="2">
        <f>'Moving Avg'!F1617</f>
        <v>2.0144999999999991</v>
      </c>
      <c r="H1617" s="2">
        <f>'Moving Avg'!G1617</f>
        <v>2.1640000000000019</v>
      </c>
      <c r="I1617" s="2">
        <f>'Moving Avg'!H1617</f>
        <v>2.2658499999999981</v>
      </c>
      <c r="J1617" s="6" t="str">
        <f>OBV!F1617</f>
        <v>NEUTRAL</v>
      </c>
      <c r="K1617" s="6" t="str">
        <f>OBV!G1617</f>
        <v>NEUTRAL</v>
      </c>
      <c r="L1617" s="6" t="str">
        <f>OBV!H1617</f>
        <v>NEUTRAL</v>
      </c>
      <c r="M1617" s="8">
        <f t="shared" si="250"/>
        <v>50</v>
      </c>
      <c r="N1617" s="8">
        <f t="shared" si="251"/>
        <v>45</v>
      </c>
      <c r="O1617" s="8">
        <f t="shared" si="252"/>
        <v>0</v>
      </c>
      <c r="P1617" s="8">
        <f t="shared" si="253"/>
        <v>33</v>
      </c>
      <c r="Q1617" s="9">
        <f t="shared" si="254"/>
        <v>38.200000000000003</v>
      </c>
      <c r="R1617" s="9">
        <f t="shared" si="255"/>
        <v>27.25</v>
      </c>
      <c r="S1617" s="9">
        <f t="shared" si="256"/>
        <v>29.1</v>
      </c>
      <c r="T1617" s="9">
        <f t="shared" si="257"/>
        <v>32</v>
      </c>
      <c r="U1617" s="8">
        <f t="shared" si="258"/>
        <v>31.516666666666669</v>
      </c>
      <c r="V1617" s="8">
        <f t="shared" si="259"/>
        <v>31.637500000000003</v>
      </c>
    </row>
    <row r="1618" spans="1:22" ht="13.5" x14ac:dyDescent="0.25">
      <c r="A1618" s="3">
        <f>RSI!A1618</f>
        <v>44666</v>
      </c>
      <c r="B1618" s="2">
        <f>RSI!B1618</f>
        <v>2</v>
      </c>
      <c r="C1618" s="2">
        <f>RSI!I1618</f>
        <v>15.85119078783211</v>
      </c>
      <c r="D1618" s="2">
        <f>MACD!E1618</f>
        <v>-1.6925554855788061E-2</v>
      </c>
      <c r="E1618" s="2">
        <f>MACD!F1618</f>
        <v>-5.9328150714943861E-3</v>
      </c>
      <c r="F1618" s="2">
        <f>'Moving Avg'!D1618</f>
        <v>2.008</v>
      </c>
      <c r="G1618" s="2">
        <f>'Moving Avg'!F1618</f>
        <v>2.0094999999999987</v>
      </c>
      <c r="H1618" s="2">
        <f>'Moving Avg'!G1618</f>
        <v>2.1560000000000019</v>
      </c>
      <c r="I1618" s="2">
        <f>'Moving Avg'!H1618</f>
        <v>2.2646999999999977</v>
      </c>
      <c r="J1618" s="6" t="str">
        <f>OBV!F1618</f>
        <v>BEARISH</v>
      </c>
      <c r="K1618" s="6" t="str">
        <f>OBV!G1618</f>
        <v>STRONG</v>
      </c>
      <c r="L1618" s="6" t="str">
        <f>OBV!H1618</f>
        <v>CONFIRMED BEARISH</v>
      </c>
      <c r="M1618" s="8">
        <f t="shared" si="250"/>
        <v>50</v>
      </c>
      <c r="N1618" s="8">
        <f t="shared" si="251"/>
        <v>45</v>
      </c>
      <c r="O1618" s="8">
        <f t="shared" si="252"/>
        <v>0</v>
      </c>
      <c r="P1618" s="8">
        <f t="shared" si="253"/>
        <v>33</v>
      </c>
      <c r="Q1618" s="9">
        <f t="shared" si="254"/>
        <v>38.200000000000003</v>
      </c>
      <c r="R1618" s="9">
        <f t="shared" si="255"/>
        <v>27.25</v>
      </c>
      <c r="S1618" s="9">
        <f t="shared" si="256"/>
        <v>29.1</v>
      </c>
      <c r="T1618" s="9">
        <f t="shared" si="257"/>
        <v>32</v>
      </c>
      <c r="U1618" s="8">
        <f t="shared" si="258"/>
        <v>31.516666666666669</v>
      </c>
      <c r="V1618" s="8">
        <f t="shared" si="259"/>
        <v>31.637500000000003</v>
      </c>
    </row>
    <row r="1619" spans="1:22" ht="13.5" x14ac:dyDescent="0.25">
      <c r="A1619" s="3">
        <f>RSI!A1619</f>
        <v>44669</v>
      </c>
      <c r="B1619" s="2">
        <f>RSI!B1619</f>
        <v>2</v>
      </c>
      <c r="C1619" s="2">
        <f>RSI!I1619</f>
        <v>15.85119078783211</v>
      </c>
      <c r="D1619" s="2">
        <f>MACD!E1619</f>
        <v>-1.6722772808819286E-2</v>
      </c>
      <c r="E1619" s="2">
        <f>MACD!F1619</f>
        <v>-8.0908066189593654E-3</v>
      </c>
      <c r="F1619" s="2">
        <f>'Moving Avg'!D1619</f>
        <v>2.0059999999999998</v>
      </c>
      <c r="G1619" s="2">
        <f>'Moving Avg'!F1619</f>
        <v>2.008999999999999</v>
      </c>
      <c r="H1619" s="2">
        <f>'Moving Avg'!G1619</f>
        <v>2.1480000000000019</v>
      </c>
      <c r="I1619" s="2">
        <f>'Moving Avg'!H1619</f>
        <v>2.2635499999999977</v>
      </c>
      <c r="J1619" s="6" t="str">
        <f>OBV!F1619</f>
        <v>BEARISH</v>
      </c>
      <c r="K1619" s="6" t="str">
        <f>OBV!G1619</f>
        <v>STRONG</v>
      </c>
      <c r="L1619" s="6" t="str">
        <f>OBV!H1619</f>
        <v>CONFIRMED BEARISH</v>
      </c>
      <c r="M1619" s="8">
        <f t="shared" si="250"/>
        <v>50</v>
      </c>
      <c r="N1619" s="8">
        <f t="shared" si="251"/>
        <v>45</v>
      </c>
      <c r="O1619" s="8">
        <f t="shared" si="252"/>
        <v>0</v>
      </c>
      <c r="P1619" s="8">
        <f t="shared" si="253"/>
        <v>33</v>
      </c>
      <c r="Q1619" s="9">
        <f t="shared" si="254"/>
        <v>38.200000000000003</v>
      </c>
      <c r="R1619" s="9">
        <f t="shared" si="255"/>
        <v>27.25</v>
      </c>
      <c r="S1619" s="9">
        <f t="shared" si="256"/>
        <v>29.1</v>
      </c>
      <c r="T1619" s="9">
        <f t="shared" si="257"/>
        <v>32</v>
      </c>
      <c r="U1619" s="8">
        <f t="shared" si="258"/>
        <v>31.516666666666669</v>
      </c>
      <c r="V1619" s="8">
        <f t="shared" si="259"/>
        <v>31.637500000000003</v>
      </c>
    </row>
    <row r="1620" spans="1:22" ht="13.5" x14ac:dyDescent="0.25">
      <c r="A1620" s="3">
        <f>RSI!A1620</f>
        <v>44670</v>
      </c>
      <c r="B1620" s="2">
        <f>RSI!B1620</f>
        <v>2</v>
      </c>
      <c r="C1620" s="2">
        <f>RSI!I1620</f>
        <v>15.85119078783211</v>
      </c>
      <c r="D1620" s="2">
        <f>MACD!E1620</f>
        <v>-1.6259364962233125E-2</v>
      </c>
      <c r="E1620" s="2">
        <f>MACD!F1620</f>
        <v>-9.724518287614118E-3</v>
      </c>
      <c r="F1620" s="2">
        <f>'Moving Avg'!D1620</f>
        <v>2.004</v>
      </c>
      <c r="G1620" s="2">
        <f>'Moving Avg'!F1620</f>
        <v>2.0084999999999988</v>
      </c>
      <c r="H1620" s="2">
        <f>'Moving Avg'!G1620</f>
        <v>2.1400000000000019</v>
      </c>
      <c r="I1620" s="2">
        <f>'Moving Avg'!H1620</f>
        <v>2.2623999999999977</v>
      </c>
      <c r="J1620" s="6" t="str">
        <f>OBV!F1620</f>
        <v>BEARISH</v>
      </c>
      <c r="K1620" s="6" t="str">
        <f>OBV!G1620</f>
        <v>STRONG</v>
      </c>
      <c r="L1620" s="6" t="str">
        <f>OBV!H1620</f>
        <v>CONFIRMED BEARISH</v>
      </c>
      <c r="M1620" s="8">
        <f t="shared" si="250"/>
        <v>50</v>
      </c>
      <c r="N1620" s="8">
        <f t="shared" si="251"/>
        <v>45</v>
      </c>
      <c r="O1620" s="8">
        <f t="shared" si="252"/>
        <v>0</v>
      </c>
      <c r="P1620" s="8">
        <f t="shared" si="253"/>
        <v>33</v>
      </c>
      <c r="Q1620" s="9">
        <f t="shared" si="254"/>
        <v>38.200000000000003</v>
      </c>
      <c r="R1620" s="9">
        <f t="shared" si="255"/>
        <v>27.25</v>
      </c>
      <c r="S1620" s="9">
        <f t="shared" si="256"/>
        <v>29.1</v>
      </c>
      <c r="T1620" s="9">
        <f t="shared" si="257"/>
        <v>32</v>
      </c>
      <c r="U1620" s="8">
        <f t="shared" si="258"/>
        <v>31.516666666666669</v>
      </c>
      <c r="V1620" s="8">
        <f t="shared" si="259"/>
        <v>31.637500000000003</v>
      </c>
    </row>
    <row r="1621" spans="1:22" ht="13.5" x14ac:dyDescent="0.25">
      <c r="A1621" s="3">
        <f>RSI!A1621</f>
        <v>44671</v>
      </c>
      <c r="B1621" s="2">
        <f>RSI!B1621</f>
        <v>2</v>
      </c>
      <c r="C1621" s="2">
        <f>RSI!I1621</f>
        <v>15.85119078783211</v>
      </c>
      <c r="D1621" s="2">
        <f>MACD!E1621</f>
        <v>-1.5597044114199043E-2</v>
      </c>
      <c r="E1621" s="2">
        <f>MACD!F1621</f>
        <v>-1.0899023452931103E-2</v>
      </c>
      <c r="F1621" s="2">
        <f>'Moving Avg'!D1621</f>
        <v>2.0019999999999998</v>
      </c>
      <c r="G1621" s="2">
        <f>'Moving Avg'!F1621</f>
        <v>2.0079999999999991</v>
      </c>
      <c r="H1621" s="2">
        <f>'Moving Avg'!G1621</f>
        <v>2.1320000000000019</v>
      </c>
      <c r="I1621" s="2">
        <f>'Moving Avg'!H1621</f>
        <v>2.2612499999999973</v>
      </c>
      <c r="J1621" s="6" t="str">
        <f>OBV!F1621</f>
        <v>BEARISH</v>
      </c>
      <c r="K1621" s="6" t="str">
        <f>OBV!G1621</f>
        <v>STRONG</v>
      </c>
      <c r="L1621" s="6" t="str">
        <f>OBV!H1621</f>
        <v>CONFIRMED BEARISH</v>
      </c>
      <c r="M1621" s="8">
        <f t="shared" si="250"/>
        <v>50</v>
      </c>
      <c r="N1621" s="8">
        <f t="shared" si="251"/>
        <v>45</v>
      </c>
      <c r="O1621" s="8">
        <f t="shared" si="252"/>
        <v>0</v>
      </c>
      <c r="P1621" s="8">
        <f t="shared" si="253"/>
        <v>33</v>
      </c>
      <c r="Q1621" s="9">
        <f t="shared" si="254"/>
        <v>38.200000000000003</v>
      </c>
      <c r="R1621" s="9">
        <f t="shared" si="255"/>
        <v>27.25</v>
      </c>
      <c r="S1621" s="9">
        <f t="shared" si="256"/>
        <v>29.1</v>
      </c>
      <c r="T1621" s="9">
        <f t="shared" si="257"/>
        <v>32</v>
      </c>
      <c r="U1621" s="8">
        <f t="shared" si="258"/>
        <v>31.516666666666669</v>
      </c>
      <c r="V1621" s="8">
        <f t="shared" si="259"/>
        <v>31.637500000000003</v>
      </c>
    </row>
    <row r="1622" spans="1:22" ht="13.5" x14ac:dyDescent="0.25">
      <c r="A1622" s="3">
        <f>RSI!A1622</f>
        <v>44672</v>
      </c>
      <c r="B1622" s="2">
        <f>RSI!B1622</f>
        <v>2</v>
      </c>
      <c r="C1622" s="2">
        <f>RSI!I1622</f>
        <v>15.85119078783211</v>
      </c>
      <c r="D1622" s="2">
        <f>MACD!E1622</f>
        <v>-1.4786427562443194E-2</v>
      </c>
      <c r="E1622" s="2">
        <f>MACD!F1622</f>
        <v>-1.1676504274833521E-2</v>
      </c>
      <c r="F1622" s="2">
        <f>'Moving Avg'!D1622</f>
        <v>2</v>
      </c>
      <c r="G1622" s="2">
        <f>'Moving Avg'!F1622</f>
        <v>2.0074999999999994</v>
      </c>
      <c r="H1622" s="2">
        <f>'Moving Avg'!G1622</f>
        <v>2.1240000000000019</v>
      </c>
      <c r="I1622" s="2">
        <f>'Moving Avg'!H1622</f>
        <v>2.2599999999999971</v>
      </c>
      <c r="J1622" s="6" t="str">
        <f>OBV!F1622</f>
        <v>BEARISH</v>
      </c>
      <c r="K1622" s="6" t="str">
        <f>OBV!G1622</f>
        <v>STRONG</v>
      </c>
      <c r="L1622" s="6" t="str">
        <f>OBV!H1622</f>
        <v>CONFIRMED BEARISH</v>
      </c>
      <c r="M1622" s="8">
        <f t="shared" si="250"/>
        <v>50</v>
      </c>
      <c r="N1622" s="8">
        <f t="shared" si="251"/>
        <v>45</v>
      </c>
      <c r="O1622" s="8">
        <f t="shared" si="252"/>
        <v>0</v>
      </c>
      <c r="P1622" s="8">
        <f t="shared" si="253"/>
        <v>33</v>
      </c>
      <c r="Q1622" s="9">
        <f t="shared" si="254"/>
        <v>38.200000000000003</v>
      </c>
      <c r="R1622" s="9">
        <f t="shared" si="255"/>
        <v>27.25</v>
      </c>
      <c r="S1622" s="9">
        <f t="shared" si="256"/>
        <v>29.1</v>
      </c>
      <c r="T1622" s="9">
        <f t="shared" si="257"/>
        <v>32</v>
      </c>
      <c r="U1622" s="8">
        <f t="shared" si="258"/>
        <v>31.516666666666669</v>
      </c>
      <c r="V1622" s="8">
        <f t="shared" si="259"/>
        <v>31.637500000000003</v>
      </c>
    </row>
    <row r="1623" spans="1:22" ht="13.5" x14ac:dyDescent="0.25">
      <c r="A1623" s="3">
        <f>RSI!A1623</f>
        <v>44673</v>
      </c>
      <c r="B1623" s="2">
        <f>RSI!B1623</f>
        <v>2</v>
      </c>
      <c r="C1623" s="2">
        <f>RSI!I1623</f>
        <v>15.85119078783211</v>
      </c>
      <c r="D1623" s="2">
        <f>MACD!E1623</f>
        <v>-1.3868862713489527E-2</v>
      </c>
      <c r="E1623" s="2">
        <f>MACD!F1623</f>
        <v>-1.2114975962564722E-2</v>
      </c>
      <c r="F1623" s="2">
        <f>'Moving Avg'!D1623</f>
        <v>2</v>
      </c>
      <c r="G1623" s="2">
        <f>'Moving Avg'!F1623</f>
        <v>2.0069999999999992</v>
      </c>
      <c r="H1623" s="2">
        <f>'Moving Avg'!G1623</f>
        <v>2.1160000000000014</v>
      </c>
      <c r="I1623" s="2">
        <f>'Moving Avg'!H1623</f>
        <v>2.2587499999999969</v>
      </c>
      <c r="J1623" s="6" t="str">
        <f>OBV!F1623</f>
        <v>NEUTRAL</v>
      </c>
      <c r="K1623" s="6" t="str">
        <f>OBV!G1623</f>
        <v>NEUTRAL</v>
      </c>
      <c r="L1623" s="6" t="str">
        <f>OBV!H1623</f>
        <v>NEUTRAL</v>
      </c>
      <c r="M1623" s="8">
        <f t="shared" si="250"/>
        <v>50</v>
      </c>
      <c r="N1623" s="8">
        <f t="shared" si="251"/>
        <v>45</v>
      </c>
      <c r="O1623" s="8">
        <f t="shared" si="252"/>
        <v>0</v>
      </c>
      <c r="P1623" s="8">
        <f t="shared" si="253"/>
        <v>33</v>
      </c>
      <c r="Q1623" s="9">
        <f t="shared" si="254"/>
        <v>38.200000000000003</v>
      </c>
      <c r="R1623" s="9">
        <f t="shared" si="255"/>
        <v>27.25</v>
      </c>
      <c r="S1623" s="9">
        <f t="shared" si="256"/>
        <v>29.1</v>
      </c>
      <c r="T1623" s="9">
        <f t="shared" si="257"/>
        <v>32</v>
      </c>
      <c r="U1623" s="8">
        <f t="shared" si="258"/>
        <v>31.516666666666669</v>
      </c>
      <c r="V1623" s="8">
        <f t="shared" si="259"/>
        <v>31.637500000000003</v>
      </c>
    </row>
    <row r="1624" spans="1:22" ht="13.5" x14ac:dyDescent="0.25">
      <c r="A1624" s="3">
        <f>RSI!A1624</f>
        <v>44676</v>
      </c>
      <c r="B1624" s="2">
        <f>RSI!B1624</f>
        <v>2</v>
      </c>
      <c r="C1624" s="2">
        <f>RSI!I1624</f>
        <v>15.851190787832095</v>
      </c>
      <c r="D1624" s="2">
        <f>MACD!E1624</f>
        <v>-1.2877963043073315E-2</v>
      </c>
      <c r="E1624" s="2">
        <f>MACD!F1624</f>
        <v>-1.2267573378666442E-2</v>
      </c>
      <c r="F1624" s="2">
        <f>'Moving Avg'!D1624</f>
        <v>2</v>
      </c>
      <c r="G1624" s="2">
        <f>'Moving Avg'!F1624</f>
        <v>2.0064999999999995</v>
      </c>
      <c r="H1624" s="2">
        <f>'Moving Avg'!G1624</f>
        <v>2.1080000000000014</v>
      </c>
      <c r="I1624" s="2">
        <f>'Moving Avg'!H1624</f>
        <v>2.2574999999999967</v>
      </c>
      <c r="J1624" s="6" t="str">
        <f>OBV!F1624</f>
        <v>NEUTRAL</v>
      </c>
      <c r="K1624" s="6" t="str">
        <f>OBV!G1624</f>
        <v>NEUTRAL</v>
      </c>
      <c r="L1624" s="6" t="str">
        <f>OBV!H1624</f>
        <v>NEUTRAL</v>
      </c>
      <c r="M1624" s="8">
        <f t="shared" si="250"/>
        <v>50</v>
      </c>
      <c r="N1624" s="8">
        <f t="shared" si="251"/>
        <v>45</v>
      </c>
      <c r="O1624" s="8">
        <f t="shared" si="252"/>
        <v>0</v>
      </c>
      <c r="P1624" s="8">
        <f t="shared" si="253"/>
        <v>33</v>
      </c>
      <c r="Q1624" s="9">
        <f t="shared" si="254"/>
        <v>38.200000000000003</v>
      </c>
      <c r="R1624" s="9">
        <f t="shared" si="255"/>
        <v>27.25</v>
      </c>
      <c r="S1624" s="9">
        <f t="shared" si="256"/>
        <v>29.1</v>
      </c>
      <c r="T1624" s="9">
        <f t="shared" si="257"/>
        <v>32</v>
      </c>
      <c r="U1624" s="8">
        <f t="shared" si="258"/>
        <v>31.516666666666669</v>
      </c>
      <c r="V1624" s="8">
        <f t="shared" si="259"/>
        <v>31.637500000000003</v>
      </c>
    </row>
    <row r="1625" spans="1:22" ht="13.5" x14ac:dyDescent="0.25">
      <c r="A1625" s="3">
        <f>RSI!A1625</f>
        <v>44677</v>
      </c>
      <c r="B1625" s="2">
        <f>RSI!B1625</f>
        <v>2</v>
      </c>
      <c r="C1625" s="2">
        <f>RSI!I1625</f>
        <v>15.85119078783211</v>
      </c>
      <c r="D1625" s="2">
        <f>MACD!E1625</f>
        <v>-1.1840899619891765E-2</v>
      </c>
      <c r="E1625" s="2">
        <f>MACD!F1625</f>
        <v>-1.2182238626911509E-2</v>
      </c>
      <c r="F1625" s="2">
        <f>'Moving Avg'!D1625</f>
        <v>2</v>
      </c>
      <c r="G1625" s="2">
        <f>'Moving Avg'!F1625</f>
        <v>2.0059999999999993</v>
      </c>
      <c r="H1625" s="2">
        <f>'Moving Avg'!G1625</f>
        <v>2.100000000000001</v>
      </c>
      <c r="I1625" s="2">
        <f>'Moving Avg'!H1625</f>
        <v>2.2562499999999965</v>
      </c>
      <c r="J1625" s="6" t="str">
        <f>OBV!F1625</f>
        <v>NEUTRAL</v>
      </c>
      <c r="K1625" s="6" t="str">
        <f>OBV!G1625</f>
        <v>NEUTRAL</v>
      </c>
      <c r="L1625" s="6" t="str">
        <f>OBV!H1625</f>
        <v>NEUTRAL</v>
      </c>
      <c r="M1625" s="8">
        <f t="shared" si="250"/>
        <v>50</v>
      </c>
      <c r="N1625" s="8">
        <f t="shared" si="251"/>
        <v>0</v>
      </c>
      <c r="O1625" s="8">
        <f t="shared" si="252"/>
        <v>0</v>
      </c>
      <c r="P1625" s="8">
        <f t="shared" si="253"/>
        <v>33</v>
      </c>
      <c r="Q1625" s="9">
        <f t="shared" si="254"/>
        <v>22.45</v>
      </c>
      <c r="R1625" s="9">
        <f t="shared" si="255"/>
        <v>18.25</v>
      </c>
      <c r="S1625" s="9">
        <f t="shared" si="256"/>
        <v>22.35</v>
      </c>
      <c r="T1625" s="9">
        <f t="shared" si="257"/>
        <v>20.75</v>
      </c>
      <c r="U1625" s="8">
        <f t="shared" si="258"/>
        <v>21.016666666666669</v>
      </c>
      <c r="V1625" s="8">
        <f t="shared" si="259"/>
        <v>20.950000000000003</v>
      </c>
    </row>
    <row r="1626" spans="1:22" ht="13.5" x14ac:dyDescent="0.25">
      <c r="A1626" s="3">
        <f>RSI!A1626</f>
        <v>44678</v>
      </c>
      <c r="B1626" s="2">
        <f>RSI!B1626</f>
        <v>2</v>
      </c>
      <c r="C1626" s="2">
        <f>RSI!I1626</f>
        <v>15.85119078783211</v>
      </c>
      <c r="D1626" s="2">
        <f>MACD!E1626</f>
        <v>-1.077948640093318E-2</v>
      </c>
      <c r="E1626" s="2">
        <f>MACD!F1626</f>
        <v>-1.1901688181715844E-2</v>
      </c>
      <c r="F1626" s="2">
        <f>'Moving Avg'!D1626</f>
        <v>2</v>
      </c>
      <c r="G1626" s="2">
        <f>'Moving Avg'!F1626</f>
        <v>2.0054999999999996</v>
      </c>
      <c r="H1626" s="2">
        <f>'Moving Avg'!G1626</f>
        <v>2.092000000000001</v>
      </c>
      <c r="I1626" s="2">
        <f>'Moving Avg'!H1626</f>
        <v>2.2549999999999968</v>
      </c>
      <c r="J1626" s="6" t="str">
        <f>OBV!F1626</f>
        <v>NEUTRAL</v>
      </c>
      <c r="K1626" s="6" t="str">
        <f>OBV!G1626</f>
        <v>NEUTRAL</v>
      </c>
      <c r="L1626" s="6" t="str">
        <f>OBV!H1626</f>
        <v>NEUTRAL</v>
      </c>
      <c r="M1626" s="8">
        <f t="shared" si="250"/>
        <v>50</v>
      </c>
      <c r="N1626" s="8">
        <f t="shared" si="251"/>
        <v>0</v>
      </c>
      <c r="O1626" s="8">
        <f t="shared" si="252"/>
        <v>0</v>
      </c>
      <c r="P1626" s="8">
        <f t="shared" si="253"/>
        <v>33</v>
      </c>
      <c r="Q1626" s="9">
        <f t="shared" si="254"/>
        <v>22.45</v>
      </c>
      <c r="R1626" s="9">
        <f t="shared" si="255"/>
        <v>18.25</v>
      </c>
      <c r="S1626" s="9">
        <f t="shared" si="256"/>
        <v>22.35</v>
      </c>
      <c r="T1626" s="9">
        <f t="shared" si="257"/>
        <v>20.75</v>
      </c>
      <c r="U1626" s="8">
        <f t="shared" si="258"/>
        <v>21.016666666666669</v>
      </c>
      <c r="V1626" s="8">
        <f t="shared" si="259"/>
        <v>20.950000000000003</v>
      </c>
    </row>
    <row r="1627" spans="1:22" ht="13.5" x14ac:dyDescent="0.25">
      <c r="A1627" s="3">
        <f>RSI!A1627</f>
        <v>44679</v>
      </c>
      <c r="B1627" s="2">
        <f>RSI!B1627</f>
        <v>2</v>
      </c>
      <c r="C1627" s="2">
        <f>RSI!I1627</f>
        <v>15.85119078783211</v>
      </c>
      <c r="D1627" s="2">
        <f>MACD!E1627</f>
        <v>-9.7110915837896883E-3</v>
      </c>
      <c r="E1627" s="2">
        <f>MACD!F1627</f>
        <v>-1.1463568862130614E-2</v>
      </c>
      <c r="F1627" s="2">
        <f>'Moving Avg'!D1627</f>
        <v>2</v>
      </c>
      <c r="G1627" s="2">
        <f>'Moving Avg'!F1627</f>
        <v>2.0049999999999999</v>
      </c>
      <c r="H1627" s="2">
        <f>'Moving Avg'!G1627</f>
        <v>2.084000000000001</v>
      </c>
      <c r="I1627" s="2">
        <f>'Moving Avg'!H1627</f>
        <v>2.2537499999999966</v>
      </c>
      <c r="J1627" s="6" t="str">
        <f>OBV!F1627</f>
        <v>NEUTRAL</v>
      </c>
      <c r="K1627" s="6" t="str">
        <f>OBV!G1627</f>
        <v>NEUTRAL</v>
      </c>
      <c r="L1627" s="6" t="str">
        <f>OBV!H1627</f>
        <v>NEUTRAL</v>
      </c>
      <c r="M1627" s="8">
        <f t="shared" si="250"/>
        <v>50</v>
      </c>
      <c r="N1627" s="8">
        <f t="shared" si="251"/>
        <v>0</v>
      </c>
      <c r="O1627" s="8">
        <f t="shared" si="252"/>
        <v>0</v>
      </c>
      <c r="P1627" s="8">
        <f t="shared" si="253"/>
        <v>33</v>
      </c>
      <c r="Q1627" s="9">
        <f t="shared" si="254"/>
        <v>22.45</v>
      </c>
      <c r="R1627" s="9">
        <f t="shared" si="255"/>
        <v>18.25</v>
      </c>
      <c r="S1627" s="9">
        <f t="shared" si="256"/>
        <v>22.35</v>
      </c>
      <c r="T1627" s="9">
        <f t="shared" si="257"/>
        <v>20.75</v>
      </c>
      <c r="U1627" s="8">
        <f t="shared" si="258"/>
        <v>21.016666666666669</v>
      </c>
      <c r="V1627" s="8">
        <f t="shared" si="259"/>
        <v>20.950000000000003</v>
      </c>
    </row>
    <row r="1628" spans="1:22" ht="13.5" x14ac:dyDescent="0.25">
      <c r="A1628" s="3">
        <f>RSI!A1628</f>
        <v>44680</v>
      </c>
      <c r="B1628" s="2">
        <f>RSI!B1628</f>
        <v>2.0499999999999998</v>
      </c>
      <c r="C1628" s="2">
        <f>RSI!I1628</f>
        <v>62.842431817171381</v>
      </c>
      <c r="D1628" s="2">
        <f>MACD!E1628</f>
        <v>-1.3891567535215366E-2</v>
      </c>
      <c r="E1628" s="2">
        <f>MACD!F1628</f>
        <v>-1.1949168596747564E-2</v>
      </c>
      <c r="F1628" s="2">
        <f>'Moving Avg'!D1628</f>
        <v>2.0100000000000002</v>
      </c>
      <c r="G1628" s="2">
        <f>'Moving Avg'!F1628</f>
        <v>2.0069999999999997</v>
      </c>
      <c r="H1628" s="2">
        <f>'Moving Avg'!G1628</f>
        <v>2.0770000000000008</v>
      </c>
      <c r="I1628" s="2">
        <f>'Moving Avg'!H1628</f>
        <v>2.2527499999999967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  <c r="M1628" s="8">
        <f t="shared" si="250"/>
        <v>25</v>
      </c>
      <c r="N1628" s="8">
        <f t="shared" si="251"/>
        <v>45</v>
      </c>
      <c r="O1628" s="8">
        <f t="shared" si="252"/>
        <v>0</v>
      </c>
      <c r="P1628" s="8">
        <f t="shared" si="253"/>
        <v>83.5</v>
      </c>
      <c r="Q1628" s="9">
        <f t="shared" si="254"/>
        <v>37.024999999999999</v>
      </c>
      <c r="R1628" s="9">
        <f t="shared" si="255"/>
        <v>34.875</v>
      </c>
      <c r="S1628" s="9">
        <f t="shared" si="256"/>
        <v>48.075000000000003</v>
      </c>
      <c r="T1628" s="9">
        <f t="shared" si="257"/>
        <v>38.375</v>
      </c>
      <c r="U1628" s="8">
        <f t="shared" si="258"/>
        <v>39.991666666666667</v>
      </c>
      <c r="V1628" s="8">
        <f t="shared" si="259"/>
        <v>39.587500000000006</v>
      </c>
    </row>
    <row r="1629" spans="1:22" ht="13.5" x14ac:dyDescent="0.25">
      <c r="A1629" s="3">
        <f>RSI!A1629</f>
        <v>44685</v>
      </c>
      <c r="B1629" s="2">
        <f>RSI!B1629</f>
        <v>2.0499999999999998</v>
      </c>
      <c r="C1629" s="2">
        <f>RSI!I1629</f>
        <v>62.842431817171374</v>
      </c>
      <c r="D1629" s="2">
        <f>MACD!E1629</f>
        <v>-1.7578361314420921E-2</v>
      </c>
      <c r="E1629" s="2">
        <f>MACD!F1629</f>
        <v>-1.3075007140282237E-2</v>
      </c>
      <c r="F1629" s="2">
        <f>'Moving Avg'!D1629</f>
        <v>2.0200000000000005</v>
      </c>
      <c r="G1629" s="2">
        <f>'Moving Avg'!F1629</f>
        <v>2.0089999999999995</v>
      </c>
      <c r="H1629" s="2">
        <f>'Moving Avg'!G1629</f>
        <v>2.0700000000000007</v>
      </c>
      <c r="I1629" s="2">
        <f>'Moving Avg'!H1629</f>
        <v>2.2517499999999968</v>
      </c>
      <c r="J1629" s="6" t="str">
        <f>OBV!F1629</f>
        <v>BULLISH</v>
      </c>
      <c r="K1629" s="6" t="str">
        <f>OBV!G1629</f>
        <v>NEUTRAL</v>
      </c>
      <c r="L1629" s="6" t="str">
        <f>OBV!H1629</f>
        <v>CONFIRMED BULLISH</v>
      </c>
      <c r="M1629" s="8">
        <f t="shared" si="250"/>
        <v>25</v>
      </c>
      <c r="N1629" s="8">
        <f t="shared" si="251"/>
        <v>45</v>
      </c>
      <c r="O1629" s="8">
        <f t="shared" si="252"/>
        <v>0</v>
      </c>
      <c r="P1629" s="8">
        <f t="shared" si="253"/>
        <v>83.5</v>
      </c>
      <c r="Q1629" s="9">
        <f t="shared" si="254"/>
        <v>37.024999999999999</v>
      </c>
      <c r="R1629" s="9">
        <f t="shared" si="255"/>
        <v>34.875</v>
      </c>
      <c r="S1629" s="9">
        <f t="shared" si="256"/>
        <v>48.075000000000003</v>
      </c>
      <c r="T1629" s="9">
        <f t="shared" si="257"/>
        <v>38.375</v>
      </c>
      <c r="U1629" s="8">
        <f t="shared" si="258"/>
        <v>39.991666666666667</v>
      </c>
      <c r="V1629" s="8">
        <f t="shared" si="259"/>
        <v>39.587500000000006</v>
      </c>
    </row>
    <row r="1630" spans="1:22" ht="13.5" x14ac:dyDescent="0.25">
      <c r="A1630" s="3">
        <f>RSI!A1630</f>
        <v>44686</v>
      </c>
      <c r="B1630" s="2">
        <f>RSI!B1630</f>
        <v>2.0499999999999998</v>
      </c>
      <c r="C1630" s="2">
        <f>RSI!I1630</f>
        <v>62.842431817171367</v>
      </c>
      <c r="D1630" s="2">
        <f>MACD!E1630</f>
        <v>-2.0836352323036156E-2</v>
      </c>
      <c r="E1630" s="2">
        <f>MACD!F1630</f>
        <v>-1.4627276176833022E-2</v>
      </c>
      <c r="F1630" s="2">
        <f>'Moving Avg'!D1630</f>
        <v>2.0299999999999998</v>
      </c>
      <c r="G1630" s="2">
        <f>'Moving Avg'!F1630</f>
        <v>2.0109999999999997</v>
      </c>
      <c r="H1630" s="2">
        <f>'Moving Avg'!G1630</f>
        <v>2.0630000000000002</v>
      </c>
      <c r="I1630" s="2">
        <f>'Moving Avg'!H1630</f>
        <v>2.2507499999999969</v>
      </c>
      <c r="J1630" s="6" t="str">
        <f>OBV!F1630</f>
        <v>BULLISH</v>
      </c>
      <c r="K1630" s="6" t="str">
        <f>OBV!G1630</f>
        <v>NEUTRAL</v>
      </c>
      <c r="L1630" s="6" t="str">
        <f>OBV!H1630</f>
        <v>CONFIRMED BULLISH</v>
      </c>
      <c r="M1630" s="8">
        <f t="shared" si="250"/>
        <v>25</v>
      </c>
      <c r="N1630" s="8">
        <f t="shared" si="251"/>
        <v>45</v>
      </c>
      <c r="O1630" s="8">
        <f t="shared" si="252"/>
        <v>0</v>
      </c>
      <c r="P1630" s="8">
        <f t="shared" si="253"/>
        <v>83.5</v>
      </c>
      <c r="Q1630" s="9">
        <f t="shared" si="254"/>
        <v>37.024999999999999</v>
      </c>
      <c r="R1630" s="9">
        <f t="shared" si="255"/>
        <v>34.875</v>
      </c>
      <c r="S1630" s="9">
        <f t="shared" si="256"/>
        <v>48.075000000000003</v>
      </c>
      <c r="T1630" s="9">
        <f t="shared" si="257"/>
        <v>38.375</v>
      </c>
      <c r="U1630" s="8">
        <f t="shared" si="258"/>
        <v>39.991666666666667</v>
      </c>
      <c r="V1630" s="8">
        <f t="shared" si="259"/>
        <v>39.587500000000006</v>
      </c>
    </row>
    <row r="1631" spans="1:22" ht="13.5" x14ac:dyDescent="0.25">
      <c r="A1631" s="3">
        <f>RSI!A1631</f>
        <v>44687</v>
      </c>
      <c r="B1631" s="2">
        <f>RSI!B1631</f>
        <v>2.0499999999999998</v>
      </c>
      <c r="C1631" s="2">
        <f>RSI!I1631</f>
        <v>62.842431817171367</v>
      </c>
      <c r="D1631" s="2">
        <f>MACD!E1631</f>
        <v>-2.3721258642343646E-2</v>
      </c>
      <c r="E1631" s="2">
        <f>MACD!F1631</f>
        <v>-1.6446072669935148E-2</v>
      </c>
      <c r="F1631" s="2">
        <f>'Moving Avg'!D1631</f>
        <v>2.04</v>
      </c>
      <c r="G1631" s="2">
        <f>'Moving Avg'!F1631</f>
        <v>2.0129999999999995</v>
      </c>
      <c r="H1631" s="2">
        <f>'Moving Avg'!G1631</f>
        <v>2.056</v>
      </c>
      <c r="I1631" s="2">
        <f>'Moving Avg'!H1631</f>
        <v>2.2497499999999975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  <c r="M1631" s="8">
        <f t="shared" si="250"/>
        <v>25</v>
      </c>
      <c r="N1631" s="8">
        <f t="shared" si="251"/>
        <v>45</v>
      </c>
      <c r="O1631" s="8">
        <f t="shared" si="252"/>
        <v>0</v>
      </c>
      <c r="P1631" s="8">
        <f t="shared" si="253"/>
        <v>83.5</v>
      </c>
      <c r="Q1631" s="9">
        <f t="shared" si="254"/>
        <v>37.024999999999999</v>
      </c>
      <c r="R1631" s="9">
        <f t="shared" si="255"/>
        <v>34.875</v>
      </c>
      <c r="S1631" s="9">
        <f t="shared" si="256"/>
        <v>48.075000000000003</v>
      </c>
      <c r="T1631" s="9">
        <f t="shared" si="257"/>
        <v>38.375</v>
      </c>
      <c r="U1631" s="8">
        <f t="shared" si="258"/>
        <v>39.991666666666667</v>
      </c>
      <c r="V1631" s="8">
        <f t="shared" si="259"/>
        <v>39.587500000000006</v>
      </c>
    </row>
    <row r="1632" spans="1:22" ht="13.5" x14ac:dyDescent="0.25">
      <c r="A1632" s="3">
        <f>RSI!A1632</f>
        <v>44690</v>
      </c>
      <c r="B1632" s="2">
        <f>RSI!B1632</f>
        <v>1.96</v>
      </c>
      <c r="C1632" s="2">
        <f>RSI!I1632</f>
        <v>26.718597689454299</v>
      </c>
      <c r="D1632" s="2">
        <f>MACD!E1632</f>
        <v>-1.9614319050435647E-2</v>
      </c>
      <c r="E1632" s="2">
        <f>MACD!F1632</f>
        <v>-1.7079721946035249E-2</v>
      </c>
      <c r="F1632" s="2">
        <f>'Moving Avg'!D1632</f>
        <v>2.032</v>
      </c>
      <c r="G1632" s="2">
        <f>'Moving Avg'!F1632</f>
        <v>2.0104999999999995</v>
      </c>
      <c r="H1632" s="2">
        <f>'Moving Avg'!G1632</f>
        <v>2.0471999999999997</v>
      </c>
      <c r="I1632" s="2">
        <f>'Moving Avg'!H1632</f>
        <v>2.2482999999999973</v>
      </c>
      <c r="J1632" s="6" t="str">
        <f>OBV!F1632</f>
        <v>BEARISH</v>
      </c>
      <c r="K1632" s="6" t="str">
        <f>OBV!G1632</f>
        <v>NEUTRAL</v>
      </c>
      <c r="L1632" s="6" t="str">
        <f>OBV!H1632</f>
        <v>CONFIRMED BEARISH</v>
      </c>
      <c r="M1632" s="8">
        <f t="shared" si="250"/>
        <v>50</v>
      </c>
      <c r="N1632" s="8">
        <f t="shared" si="251"/>
        <v>45</v>
      </c>
      <c r="O1632" s="8">
        <f t="shared" si="252"/>
        <v>0</v>
      </c>
      <c r="P1632" s="8">
        <f t="shared" si="253"/>
        <v>16.5</v>
      </c>
      <c r="Q1632" s="9">
        <f t="shared" si="254"/>
        <v>35.725000000000001</v>
      </c>
      <c r="R1632" s="9">
        <f t="shared" si="255"/>
        <v>23.125</v>
      </c>
      <c r="S1632" s="9">
        <f t="shared" si="256"/>
        <v>21.675000000000001</v>
      </c>
      <c r="T1632" s="9">
        <f t="shared" si="257"/>
        <v>27.875</v>
      </c>
      <c r="U1632" s="8">
        <f t="shared" si="258"/>
        <v>26.841666666666669</v>
      </c>
      <c r="V1632" s="8">
        <f t="shared" si="259"/>
        <v>27.1</v>
      </c>
    </row>
    <row r="1633" spans="1:22" ht="13.5" x14ac:dyDescent="0.25">
      <c r="A1633" s="3">
        <f>RSI!A1633</f>
        <v>44691</v>
      </c>
      <c r="B1633" s="2">
        <f>RSI!B1633</f>
        <v>1.96</v>
      </c>
      <c r="C1633" s="2">
        <f>RSI!I1633</f>
        <v>26.718597689454299</v>
      </c>
      <c r="D1633" s="2">
        <f>MACD!E1633</f>
        <v>-1.5717265876713515E-2</v>
      </c>
      <c r="E1633" s="2">
        <f>MACD!F1633</f>
        <v>-1.6807230732170903E-2</v>
      </c>
      <c r="F1633" s="2">
        <f>'Moving Avg'!D1633</f>
        <v>2.0140000000000002</v>
      </c>
      <c r="G1633" s="2">
        <f>'Moving Avg'!F1633</f>
        <v>2.008</v>
      </c>
      <c r="H1633" s="2">
        <f>'Moving Avg'!G1633</f>
        <v>2.0403999999999995</v>
      </c>
      <c r="I1633" s="2">
        <f>'Moving Avg'!H1633</f>
        <v>2.2467999999999977</v>
      </c>
      <c r="J1633" s="6" t="str">
        <f>OBV!F1633</f>
        <v>BEARISH</v>
      </c>
      <c r="K1633" s="6" t="str">
        <f>OBV!G1633</f>
        <v>NEUTRAL</v>
      </c>
      <c r="L1633" s="6" t="str">
        <f>OBV!H1633</f>
        <v>CONFIRMED BEARISH</v>
      </c>
      <c r="M1633" s="8">
        <f t="shared" si="250"/>
        <v>50</v>
      </c>
      <c r="N1633" s="8">
        <f t="shared" si="251"/>
        <v>0</v>
      </c>
      <c r="O1633" s="8">
        <f t="shared" si="252"/>
        <v>0</v>
      </c>
      <c r="P1633" s="8">
        <f t="shared" si="253"/>
        <v>16.5</v>
      </c>
      <c r="Q1633" s="9">
        <f t="shared" si="254"/>
        <v>19.975000000000001</v>
      </c>
      <c r="R1633" s="9">
        <f t="shared" si="255"/>
        <v>14.125</v>
      </c>
      <c r="S1633" s="9">
        <f t="shared" si="256"/>
        <v>14.925000000000001</v>
      </c>
      <c r="T1633" s="9">
        <f t="shared" si="257"/>
        <v>16.625</v>
      </c>
      <c r="U1633" s="8">
        <f t="shared" si="258"/>
        <v>16.341666666666669</v>
      </c>
      <c r="V1633" s="8">
        <f t="shared" si="259"/>
        <v>16.412500000000001</v>
      </c>
    </row>
    <row r="1634" spans="1:22" ht="13.5" x14ac:dyDescent="0.25">
      <c r="A1634" s="3">
        <f>RSI!A1634</f>
        <v>44692</v>
      </c>
      <c r="B1634" s="2">
        <f>RSI!B1634</f>
        <v>1.96</v>
      </c>
      <c r="C1634" s="2">
        <f>RSI!I1634</f>
        <v>26.718597689454299</v>
      </c>
      <c r="D1634" s="2">
        <f>MACD!E1634</f>
        <v>-1.2029064491299035E-2</v>
      </c>
      <c r="E1634" s="2">
        <f>MACD!F1634</f>
        <v>-1.5851597483996532E-2</v>
      </c>
      <c r="F1634" s="2">
        <f>'Moving Avg'!D1634</f>
        <v>1.996</v>
      </c>
      <c r="G1634" s="2">
        <f>'Moving Avg'!F1634</f>
        <v>2.0055000000000001</v>
      </c>
      <c r="H1634" s="2">
        <f>'Moving Avg'!G1634</f>
        <v>2.0355999999999992</v>
      </c>
      <c r="I1634" s="2">
        <f>'Moving Avg'!H1634</f>
        <v>2.2447499999999976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0"/>
        <v>50</v>
      </c>
      <c r="N1634" s="8">
        <f t="shared" si="251"/>
        <v>0</v>
      </c>
      <c r="O1634" s="8">
        <f t="shared" si="252"/>
        <v>0</v>
      </c>
      <c r="P1634" s="8">
        <f t="shared" si="253"/>
        <v>16.5</v>
      </c>
      <c r="Q1634" s="9">
        <f t="shared" si="254"/>
        <v>19.975000000000001</v>
      </c>
      <c r="R1634" s="9">
        <f t="shared" si="255"/>
        <v>14.125</v>
      </c>
      <c r="S1634" s="9">
        <f t="shared" si="256"/>
        <v>14.925000000000001</v>
      </c>
      <c r="T1634" s="9">
        <f t="shared" si="257"/>
        <v>16.625</v>
      </c>
      <c r="U1634" s="8">
        <f t="shared" si="258"/>
        <v>16.341666666666669</v>
      </c>
      <c r="V1634" s="8">
        <f t="shared" si="259"/>
        <v>16.412500000000001</v>
      </c>
    </row>
    <row r="1635" spans="1:22" ht="13.5" x14ac:dyDescent="0.25">
      <c r="A1635" s="3">
        <f>RSI!A1635</f>
        <v>44693</v>
      </c>
      <c r="B1635" s="2">
        <f>RSI!B1635</f>
        <v>1.96</v>
      </c>
      <c r="C1635" s="2">
        <f>RSI!I1635</f>
        <v>26.718597689454299</v>
      </c>
      <c r="D1635" s="2">
        <f>MACD!E1635</f>
        <v>-8.5465242093785143E-3</v>
      </c>
      <c r="E1635" s="2">
        <f>MACD!F1635</f>
        <v>-1.4390582829072929E-2</v>
      </c>
      <c r="F1635" s="2">
        <f>'Moving Avg'!D1635</f>
        <v>1.9780000000000002</v>
      </c>
      <c r="G1635" s="2">
        <f>'Moving Avg'!F1635</f>
        <v>2.0030000000000001</v>
      </c>
      <c r="H1635" s="2">
        <f>'Moving Avg'!G1635</f>
        <v>2.0325999999999986</v>
      </c>
      <c r="I1635" s="2">
        <f>'Moving Avg'!H1635</f>
        <v>2.2429999999999977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0"/>
        <v>50</v>
      </c>
      <c r="N1635" s="8">
        <f t="shared" si="251"/>
        <v>0</v>
      </c>
      <c r="O1635" s="8">
        <f t="shared" si="252"/>
        <v>0</v>
      </c>
      <c r="P1635" s="8">
        <f t="shared" si="253"/>
        <v>16.5</v>
      </c>
      <c r="Q1635" s="9">
        <f t="shared" si="254"/>
        <v>19.975000000000001</v>
      </c>
      <c r="R1635" s="9">
        <f t="shared" si="255"/>
        <v>14.125</v>
      </c>
      <c r="S1635" s="9">
        <f t="shared" si="256"/>
        <v>14.925000000000001</v>
      </c>
      <c r="T1635" s="9">
        <f t="shared" si="257"/>
        <v>16.625</v>
      </c>
      <c r="U1635" s="8">
        <f t="shared" si="258"/>
        <v>16.341666666666669</v>
      </c>
      <c r="V1635" s="8">
        <f t="shared" si="259"/>
        <v>16.412500000000001</v>
      </c>
    </row>
    <row r="1636" spans="1:22" ht="13.5" x14ac:dyDescent="0.25">
      <c r="A1636" s="3">
        <f>RSI!A1636</f>
        <v>44694</v>
      </c>
      <c r="B1636" s="2">
        <f>RSI!B1636</f>
        <v>1.96</v>
      </c>
      <c r="C1636" s="2">
        <f>RSI!I1636</f>
        <v>26.718597689454299</v>
      </c>
      <c r="D1636" s="2">
        <f>MACD!E1636</f>
        <v>-5.2648014903877716E-3</v>
      </c>
      <c r="E1636" s="2">
        <f>MACD!F1636</f>
        <v>-1.2565426561335899E-2</v>
      </c>
      <c r="F1636" s="2">
        <f>'Moving Avg'!D1636</f>
        <v>1.9600000000000002</v>
      </c>
      <c r="G1636" s="2">
        <f>'Moving Avg'!F1636</f>
        <v>2.0005000000000002</v>
      </c>
      <c r="H1636" s="2">
        <f>'Moving Avg'!G1636</f>
        <v>2.0295999999999985</v>
      </c>
      <c r="I1636" s="2">
        <f>'Moving Avg'!H1636</f>
        <v>2.2412499999999977</v>
      </c>
      <c r="J1636" s="6" t="str">
        <f>OBV!F1636</f>
        <v>BEARISH</v>
      </c>
      <c r="K1636" s="6" t="str">
        <f>OBV!G1636</f>
        <v>NEUTRAL</v>
      </c>
      <c r="L1636" s="6" t="str">
        <f>OBV!H1636</f>
        <v>CONFIRMED BEARISH</v>
      </c>
      <c r="M1636" s="8">
        <f t="shared" si="250"/>
        <v>50</v>
      </c>
      <c r="N1636" s="8">
        <f t="shared" si="251"/>
        <v>0</v>
      </c>
      <c r="O1636" s="8">
        <f t="shared" si="252"/>
        <v>0</v>
      </c>
      <c r="P1636" s="8">
        <f t="shared" si="253"/>
        <v>16.5</v>
      </c>
      <c r="Q1636" s="9">
        <f t="shared" si="254"/>
        <v>19.975000000000001</v>
      </c>
      <c r="R1636" s="9">
        <f t="shared" si="255"/>
        <v>14.125</v>
      </c>
      <c r="S1636" s="9">
        <f t="shared" si="256"/>
        <v>14.925000000000001</v>
      </c>
      <c r="T1636" s="9">
        <f t="shared" si="257"/>
        <v>16.625</v>
      </c>
      <c r="U1636" s="8">
        <f t="shared" si="258"/>
        <v>16.341666666666669</v>
      </c>
      <c r="V1636" s="8">
        <f t="shared" si="259"/>
        <v>16.412500000000001</v>
      </c>
    </row>
    <row r="1637" spans="1:22" ht="13.5" x14ac:dyDescent="0.25">
      <c r="A1637" s="3">
        <f>RSI!A1637</f>
        <v>44697</v>
      </c>
      <c r="B1637" s="2">
        <f>RSI!B1637</f>
        <v>1.96</v>
      </c>
      <c r="C1637" s="2">
        <f>RSI!I1637</f>
        <v>26.718597689454299</v>
      </c>
      <c r="D1637" s="2">
        <f>MACD!E1637</f>
        <v>-2.1778130183540689E-3</v>
      </c>
      <c r="E1637" s="2">
        <f>MACD!F1637</f>
        <v>-1.0487903852739533E-2</v>
      </c>
      <c r="F1637" s="2">
        <f>'Moving Avg'!D1637</f>
        <v>1.9600000000000002</v>
      </c>
      <c r="G1637" s="2">
        <f>'Moving Avg'!F1637</f>
        <v>1.9980000000000004</v>
      </c>
      <c r="H1637" s="2">
        <f>'Moving Avg'!G1637</f>
        <v>2.0267999999999984</v>
      </c>
      <c r="I1637" s="2">
        <f>'Moving Avg'!H1637</f>
        <v>2.2391999999999981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50</v>
      </c>
      <c r="N1637" s="8">
        <f t="shared" si="251"/>
        <v>0</v>
      </c>
      <c r="O1637" s="8">
        <f t="shared" si="252"/>
        <v>0</v>
      </c>
      <c r="P1637" s="8">
        <f t="shared" si="253"/>
        <v>33</v>
      </c>
      <c r="Q1637" s="9">
        <f t="shared" si="254"/>
        <v>22.45</v>
      </c>
      <c r="R1637" s="9">
        <f t="shared" si="255"/>
        <v>18.25</v>
      </c>
      <c r="S1637" s="9">
        <f t="shared" si="256"/>
        <v>22.35</v>
      </c>
      <c r="T1637" s="9">
        <f t="shared" si="257"/>
        <v>20.75</v>
      </c>
      <c r="U1637" s="8">
        <f t="shared" si="258"/>
        <v>21.016666666666669</v>
      </c>
      <c r="V1637" s="8">
        <f t="shared" si="259"/>
        <v>20.950000000000003</v>
      </c>
    </row>
    <row r="1638" spans="1:22" ht="13.5" x14ac:dyDescent="0.25">
      <c r="A1638" s="3">
        <f>RSI!A1638</f>
        <v>44698</v>
      </c>
      <c r="B1638" s="2">
        <f>RSI!B1638</f>
        <v>1.96</v>
      </c>
      <c r="C1638" s="2">
        <f>RSI!I1638</f>
        <v>26.718597689454299</v>
      </c>
      <c r="D1638" s="2">
        <f>MACD!E1638</f>
        <v>8.4137342234771317E-3</v>
      </c>
      <c r="E1638" s="2">
        <f>MACD!F1638</f>
        <v>-6.7075762374962005E-3</v>
      </c>
      <c r="F1638" s="2">
        <f>'Moving Avg'!D1638</f>
        <v>1.9600000000000002</v>
      </c>
      <c r="G1638" s="2">
        <f>'Moving Avg'!F1638</f>
        <v>1.9960000000000004</v>
      </c>
      <c r="H1638" s="2">
        <f>'Moving Avg'!G1638</f>
        <v>2.0239999999999982</v>
      </c>
      <c r="I1638" s="2">
        <f>'Moving Avg'!H1638</f>
        <v>2.2371499999999975</v>
      </c>
      <c r="J1638" s="6" t="str">
        <f>OBV!F1638</f>
        <v>NEUTRAL</v>
      </c>
      <c r="K1638" s="6" t="str">
        <f>OBV!G1638</f>
        <v>NEUTRAL</v>
      </c>
      <c r="L1638" s="6" t="str">
        <f>OBV!H1638</f>
        <v>NEUTRAL</v>
      </c>
      <c r="M1638" s="8">
        <f t="shared" si="250"/>
        <v>50</v>
      </c>
      <c r="N1638" s="8">
        <f t="shared" si="251"/>
        <v>0</v>
      </c>
      <c r="O1638" s="8">
        <f t="shared" si="252"/>
        <v>0</v>
      </c>
      <c r="P1638" s="8">
        <f t="shared" si="253"/>
        <v>33</v>
      </c>
      <c r="Q1638" s="9">
        <f t="shared" si="254"/>
        <v>22.45</v>
      </c>
      <c r="R1638" s="9">
        <f t="shared" si="255"/>
        <v>18.25</v>
      </c>
      <c r="S1638" s="9">
        <f t="shared" si="256"/>
        <v>22.35</v>
      </c>
      <c r="T1638" s="9">
        <f t="shared" si="257"/>
        <v>20.75</v>
      </c>
      <c r="U1638" s="8">
        <f t="shared" si="258"/>
        <v>21.016666666666669</v>
      </c>
      <c r="V1638" s="8">
        <f t="shared" si="259"/>
        <v>20.950000000000003</v>
      </c>
    </row>
    <row r="1639" spans="1:22" ht="13.5" x14ac:dyDescent="0.25">
      <c r="A1639" s="3">
        <f>RSI!A1639</f>
        <v>44699</v>
      </c>
      <c r="B1639" s="2">
        <f>RSI!B1639</f>
        <v>2.04</v>
      </c>
      <c r="C1639" s="2">
        <f>RSI!I1639</f>
        <v>60.567115857262806</v>
      </c>
      <c r="D1639" s="2">
        <f>MACD!E1639</f>
        <v>1.1715787085613272E-2</v>
      </c>
      <c r="E1639" s="2">
        <f>MACD!F1639</f>
        <v>-3.0229035728743065E-3</v>
      </c>
      <c r="F1639" s="2">
        <f>'Moving Avg'!D1639</f>
        <v>1.9759999999999998</v>
      </c>
      <c r="G1639" s="2">
        <f>'Moving Avg'!F1639</f>
        <v>1.9980000000000004</v>
      </c>
      <c r="H1639" s="2">
        <f>'Moving Avg'!G1639</f>
        <v>2.0227999999999984</v>
      </c>
      <c r="I1639" s="2">
        <f>'Moving Avg'!H1639</f>
        <v>2.2351499999999977</v>
      </c>
      <c r="J1639" s="6" t="str">
        <f>OBV!F1639</f>
        <v>BULLISH</v>
      </c>
      <c r="K1639" s="6" t="str">
        <f>OBV!G1639</f>
        <v>WEAK</v>
      </c>
      <c r="L1639" s="6" t="str">
        <f>OBV!H1639</f>
        <v>CONFIRMED BULLISH</v>
      </c>
      <c r="M1639" s="8">
        <f t="shared" si="250"/>
        <v>25</v>
      </c>
      <c r="N1639" s="8">
        <f t="shared" si="251"/>
        <v>0</v>
      </c>
      <c r="O1639" s="8">
        <f t="shared" si="252"/>
        <v>0</v>
      </c>
      <c r="P1639" s="8">
        <f t="shared" si="253"/>
        <v>67</v>
      </c>
      <c r="Q1639" s="9">
        <f t="shared" si="254"/>
        <v>18.799999999999997</v>
      </c>
      <c r="R1639" s="9">
        <f t="shared" si="255"/>
        <v>21.75</v>
      </c>
      <c r="S1639" s="9">
        <f t="shared" si="256"/>
        <v>33.900000000000006</v>
      </c>
      <c r="T1639" s="9">
        <f t="shared" si="257"/>
        <v>23</v>
      </c>
      <c r="U1639" s="8">
        <f t="shared" si="258"/>
        <v>24.816666666666666</v>
      </c>
      <c r="V1639" s="8">
        <f t="shared" si="259"/>
        <v>24.362500000000001</v>
      </c>
    </row>
    <row r="1640" spans="1:22" ht="13.5" x14ac:dyDescent="0.25">
      <c r="A1640" s="3">
        <f>RSI!A1640</f>
        <v>44700</v>
      </c>
      <c r="B1640" s="2">
        <f>RSI!B1640</f>
        <v>2.04</v>
      </c>
      <c r="C1640" s="2">
        <f>RSI!I1640</f>
        <v>60.567115857262806</v>
      </c>
      <c r="D1640" s="2">
        <f>MACD!E1640</f>
        <v>1.4283312409673066E-2</v>
      </c>
      <c r="E1640" s="2">
        <f>MACD!F1640</f>
        <v>4.3833962363516764E-4</v>
      </c>
      <c r="F1640" s="2">
        <f>'Moving Avg'!D1640</f>
        <v>1.9920000000000002</v>
      </c>
      <c r="G1640" s="2">
        <f>'Moving Avg'!F1640</f>
        <v>2.0000000000000004</v>
      </c>
      <c r="H1640" s="2">
        <f>'Moving Avg'!G1640</f>
        <v>2.0215999999999981</v>
      </c>
      <c r="I1640" s="2">
        <f>'Moving Avg'!H1640</f>
        <v>2.2324499999999974</v>
      </c>
      <c r="J1640" s="6" t="str">
        <f>OBV!F1640</f>
        <v>BULLISH</v>
      </c>
      <c r="K1640" s="6" t="str">
        <f>OBV!G1640</f>
        <v>WEAK</v>
      </c>
      <c r="L1640" s="6" t="str">
        <f>OBV!H1640</f>
        <v>CONFIRMED BULLISH</v>
      </c>
      <c r="M1640" s="8">
        <f t="shared" si="250"/>
        <v>25</v>
      </c>
      <c r="N1640" s="8">
        <f t="shared" si="251"/>
        <v>0</v>
      </c>
      <c r="O1640" s="8">
        <f t="shared" si="252"/>
        <v>0</v>
      </c>
      <c r="P1640" s="8">
        <f t="shared" si="253"/>
        <v>67</v>
      </c>
      <c r="Q1640" s="9">
        <f t="shared" si="254"/>
        <v>18.799999999999997</v>
      </c>
      <c r="R1640" s="9">
        <f t="shared" si="255"/>
        <v>21.75</v>
      </c>
      <c r="S1640" s="9">
        <f t="shared" si="256"/>
        <v>33.900000000000006</v>
      </c>
      <c r="T1640" s="9">
        <f t="shared" si="257"/>
        <v>23</v>
      </c>
      <c r="U1640" s="8">
        <f t="shared" si="258"/>
        <v>24.816666666666666</v>
      </c>
      <c r="V1640" s="8">
        <f t="shared" si="259"/>
        <v>24.362500000000001</v>
      </c>
    </row>
    <row r="1641" spans="1:22" ht="13.5" x14ac:dyDescent="0.25">
      <c r="A1641" s="3">
        <f>RSI!A1641</f>
        <v>44701</v>
      </c>
      <c r="B1641" s="2">
        <f>RSI!B1641</f>
        <v>2.04</v>
      </c>
      <c r="C1641" s="2">
        <f>RSI!I1641</f>
        <v>60.567115857262806</v>
      </c>
      <c r="D1641" s="2">
        <f>MACD!E1641</f>
        <v>1.6246093647501514E-2</v>
      </c>
      <c r="E1641" s="2">
        <f>MACD!F1641</f>
        <v>3.5998904284084369E-3</v>
      </c>
      <c r="F1641" s="2">
        <f>'Moving Avg'!D1641</f>
        <v>2.008</v>
      </c>
      <c r="G1641" s="2">
        <f>'Moving Avg'!F1641</f>
        <v>2.0020000000000002</v>
      </c>
      <c r="H1641" s="2">
        <f>'Moving Avg'!G1641</f>
        <v>2.0185999999999984</v>
      </c>
      <c r="I1641" s="2">
        <f>'Moving Avg'!H1641</f>
        <v>2.2300999999999971</v>
      </c>
      <c r="J1641" s="6" t="str">
        <f>OBV!F1641</f>
        <v>BULLISH</v>
      </c>
      <c r="K1641" s="6" t="str">
        <f>OBV!G1641</f>
        <v>WEAK</v>
      </c>
      <c r="L1641" s="6" t="str">
        <f>OBV!H1641</f>
        <v>CONFIRMED BULLISH</v>
      </c>
      <c r="M1641" s="8">
        <f t="shared" si="250"/>
        <v>25</v>
      </c>
      <c r="N1641" s="8">
        <f t="shared" si="251"/>
        <v>0</v>
      </c>
      <c r="O1641" s="8">
        <f t="shared" si="252"/>
        <v>0</v>
      </c>
      <c r="P1641" s="8">
        <f t="shared" si="253"/>
        <v>67</v>
      </c>
      <c r="Q1641" s="9">
        <f t="shared" si="254"/>
        <v>18.799999999999997</v>
      </c>
      <c r="R1641" s="9">
        <f t="shared" si="255"/>
        <v>21.75</v>
      </c>
      <c r="S1641" s="9">
        <f t="shared" si="256"/>
        <v>33.900000000000006</v>
      </c>
      <c r="T1641" s="9">
        <f t="shared" si="257"/>
        <v>23</v>
      </c>
      <c r="U1641" s="8">
        <f t="shared" si="258"/>
        <v>24.816666666666666</v>
      </c>
      <c r="V1641" s="8">
        <f t="shared" si="259"/>
        <v>24.362500000000001</v>
      </c>
    </row>
    <row r="1642" spans="1:22" ht="13.5" x14ac:dyDescent="0.25">
      <c r="A1642" s="3">
        <f>RSI!A1642</f>
        <v>44704</v>
      </c>
      <c r="B1642" s="2">
        <f>RSI!B1642</f>
        <v>2.04</v>
      </c>
      <c r="C1642" s="2">
        <f>RSI!I1642</f>
        <v>60.567115857262806</v>
      </c>
      <c r="D1642" s="2">
        <f>MACD!E1642</f>
        <v>3.8665508150592665E-3</v>
      </c>
      <c r="E1642" s="2">
        <f>MACD!F1642</f>
        <v>3.6532225057386031E-3</v>
      </c>
      <c r="F1642" s="2">
        <f>'Moving Avg'!D1642</f>
        <v>2.024</v>
      </c>
      <c r="G1642" s="2">
        <f>'Moving Avg'!F1642</f>
        <v>2.0040000000000004</v>
      </c>
      <c r="H1642" s="2">
        <f>'Moving Avg'!G1642</f>
        <v>2.0173999999999985</v>
      </c>
      <c r="I1642" s="2">
        <f>'Moving Avg'!H1642</f>
        <v>2.2273999999999972</v>
      </c>
      <c r="J1642" s="6" t="str">
        <f>OBV!F1642</f>
        <v>BULLISH</v>
      </c>
      <c r="K1642" s="6" t="str">
        <f>OBV!G1642</f>
        <v>WEAK</v>
      </c>
      <c r="L1642" s="6" t="str">
        <f>OBV!H1642</f>
        <v>CONFIRMED BULLISH</v>
      </c>
      <c r="M1642" s="8">
        <f t="shared" si="250"/>
        <v>25</v>
      </c>
      <c r="N1642" s="8">
        <f t="shared" si="251"/>
        <v>0</v>
      </c>
      <c r="O1642" s="8">
        <f t="shared" si="252"/>
        <v>0</v>
      </c>
      <c r="P1642" s="8">
        <f t="shared" si="253"/>
        <v>67</v>
      </c>
      <c r="Q1642" s="9">
        <f t="shared" si="254"/>
        <v>18.799999999999997</v>
      </c>
      <c r="R1642" s="9">
        <f t="shared" si="255"/>
        <v>21.75</v>
      </c>
      <c r="S1642" s="9">
        <f t="shared" si="256"/>
        <v>33.900000000000006</v>
      </c>
      <c r="T1642" s="9">
        <f t="shared" si="257"/>
        <v>23</v>
      </c>
      <c r="U1642" s="8">
        <f t="shared" si="258"/>
        <v>24.816666666666666</v>
      </c>
      <c r="V1642" s="8">
        <f t="shared" si="259"/>
        <v>24.362500000000001</v>
      </c>
    </row>
    <row r="1643" spans="1:22" ht="13.5" x14ac:dyDescent="0.25">
      <c r="A1643" s="3">
        <f>RSI!A1643</f>
        <v>44705</v>
      </c>
      <c r="B1643" s="2">
        <f>RSI!B1643</f>
        <v>2.04</v>
      </c>
      <c r="C1643" s="2">
        <f>RSI!I1643</f>
        <v>60.567115857262806</v>
      </c>
      <c r="D1643" s="2">
        <f>MACD!E1643</f>
        <v>-6.7882653734931964E-3</v>
      </c>
      <c r="E1643" s="2">
        <f>MACD!F1643</f>
        <v>1.5649249298922434E-3</v>
      </c>
      <c r="F1643" s="2">
        <f>'Moving Avg'!D1643</f>
        <v>2.04</v>
      </c>
      <c r="G1643" s="2">
        <f>'Moving Avg'!F1643</f>
        <v>2.0060000000000002</v>
      </c>
      <c r="H1643" s="2">
        <f>'Moving Avg'!G1643</f>
        <v>2.0161999999999991</v>
      </c>
      <c r="I1643" s="2">
        <f>'Moving Avg'!H1643</f>
        <v>2.224599999999997</v>
      </c>
      <c r="J1643" s="6" t="str">
        <f>OBV!F1643</f>
        <v>BULLISH</v>
      </c>
      <c r="K1643" s="6" t="str">
        <f>OBV!G1643</f>
        <v>WEAK</v>
      </c>
      <c r="L1643" s="6" t="str">
        <f>OBV!H1643</f>
        <v>CONFIRMED BULLISH</v>
      </c>
      <c r="M1643" s="8">
        <f t="shared" si="250"/>
        <v>25</v>
      </c>
      <c r="N1643" s="8">
        <f t="shared" si="251"/>
        <v>45</v>
      </c>
      <c r="O1643" s="8">
        <f t="shared" si="252"/>
        <v>0</v>
      </c>
      <c r="P1643" s="8">
        <f t="shared" si="253"/>
        <v>67</v>
      </c>
      <c r="Q1643" s="9">
        <f t="shared" si="254"/>
        <v>34.549999999999997</v>
      </c>
      <c r="R1643" s="9">
        <f t="shared" si="255"/>
        <v>30.75</v>
      </c>
      <c r="S1643" s="9">
        <f t="shared" si="256"/>
        <v>40.650000000000006</v>
      </c>
      <c r="T1643" s="9">
        <f t="shared" si="257"/>
        <v>34.25</v>
      </c>
      <c r="U1643" s="8">
        <f t="shared" si="258"/>
        <v>35.31666666666667</v>
      </c>
      <c r="V1643" s="8">
        <f t="shared" si="259"/>
        <v>35.049999999999997</v>
      </c>
    </row>
    <row r="1644" spans="1:22" ht="13.5" x14ac:dyDescent="0.25">
      <c r="A1644" s="3">
        <f>RSI!A1644</f>
        <v>44706</v>
      </c>
      <c r="B1644" s="2">
        <f>RSI!B1644</f>
        <v>1.95</v>
      </c>
      <c r="C1644" s="2">
        <f>RSI!I1644</f>
        <v>34.556467786906708</v>
      </c>
      <c r="D1644" s="2">
        <f>MACD!E1644</f>
        <v>-9.3037109300684318E-3</v>
      </c>
      <c r="E1644" s="2">
        <f>MACD!F1644</f>
        <v>-6.0880224209989165E-4</v>
      </c>
      <c r="F1644" s="2">
        <f>'Moving Avg'!D1644</f>
        <v>2.0219999999999998</v>
      </c>
      <c r="G1644" s="2">
        <f>'Moving Avg'!F1644</f>
        <v>2.0035000000000003</v>
      </c>
      <c r="H1644" s="2">
        <f>'Moving Avg'!G1644</f>
        <v>2.013199999999999</v>
      </c>
      <c r="I1644" s="2">
        <f>'Moving Avg'!H1644</f>
        <v>2.2207499999999971</v>
      </c>
      <c r="J1644" s="6" t="str">
        <f>OBV!F1644</f>
        <v>BEARISH</v>
      </c>
      <c r="K1644" s="6" t="str">
        <f>OBV!G1644</f>
        <v>NEUTRAL</v>
      </c>
      <c r="L1644" s="6" t="str">
        <f>OBV!H1644</f>
        <v>CONFIRMED BEARISH</v>
      </c>
      <c r="M1644" s="8">
        <f t="shared" si="250"/>
        <v>25</v>
      </c>
      <c r="N1644" s="8">
        <f t="shared" si="251"/>
        <v>45</v>
      </c>
      <c r="O1644" s="8">
        <f t="shared" si="252"/>
        <v>0</v>
      </c>
      <c r="P1644" s="8">
        <f t="shared" si="253"/>
        <v>16.5</v>
      </c>
      <c r="Q1644" s="9">
        <f t="shared" si="254"/>
        <v>26.975000000000001</v>
      </c>
      <c r="R1644" s="9">
        <f t="shared" si="255"/>
        <v>18.125</v>
      </c>
      <c r="S1644" s="9">
        <f t="shared" si="256"/>
        <v>17.925000000000001</v>
      </c>
      <c r="T1644" s="9">
        <f t="shared" si="257"/>
        <v>21.625</v>
      </c>
      <c r="U1644" s="8">
        <f t="shared" si="258"/>
        <v>21.008333333333336</v>
      </c>
      <c r="V1644" s="8">
        <f t="shared" si="259"/>
        <v>21.162500000000001</v>
      </c>
    </row>
    <row r="1645" spans="1:22" ht="13.5" x14ac:dyDescent="0.25">
      <c r="A1645" s="3">
        <f>RSI!A1645</f>
        <v>44707</v>
      </c>
      <c r="B1645" s="2">
        <f>RSI!B1645</f>
        <v>1.95</v>
      </c>
      <c r="C1645" s="2">
        <f>RSI!I1645</f>
        <v>34.556467786906722</v>
      </c>
      <c r="D1645" s="2">
        <f>MACD!E1645</f>
        <v>-1.1054516298552697E-2</v>
      </c>
      <c r="E1645" s="2">
        <f>MACD!F1645</f>
        <v>-2.6979450533904529E-3</v>
      </c>
      <c r="F1645" s="2">
        <f>'Moving Avg'!D1645</f>
        <v>2.004</v>
      </c>
      <c r="G1645" s="2">
        <f>'Moving Avg'!F1645</f>
        <v>2.0010000000000003</v>
      </c>
      <c r="H1645" s="2">
        <f>'Moving Avg'!G1645</f>
        <v>2.0101999999999993</v>
      </c>
      <c r="I1645" s="2">
        <f>'Moving Avg'!H1645</f>
        <v>2.2174999999999971</v>
      </c>
      <c r="J1645" s="6" t="str">
        <f>OBV!F1645</f>
        <v>BEARISH</v>
      </c>
      <c r="K1645" s="6" t="str">
        <f>OBV!G1645</f>
        <v>NEUTRAL</v>
      </c>
      <c r="L1645" s="6" t="str">
        <f>OBV!H1645</f>
        <v>CONFIRMED BEARISH</v>
      </c>
      <c r="M1645" s="8">
        <f t="shared" si="250"/>
        <v>25</v>
      </c>
      <c r="N1645" s="8">
        <f t="shared" si="251"/>
        <v>45</v>
      </c>
      <c r="O1645" s="8">
        <f t="shared" si="252"/>
        <v>0</v>
      </c>
      <c r="P1645" s="8">
        <f t="shared" si="253"/>
        <v>16.5</v>
      </c>
      <c r="Q1645" s="9">
        <f t="shared" si="254"/>
        <v>26.975000000000001</v>
      </c>
      <c r="R1645" s="9">
        <f t="shared" si="255"/>
        <v>18.125</v>
      </c>
      <c r="S1645" s="9">
        <f t="shared" si="256"/>
        <v>17.925000000000001</v>
      </c>
      <c r="T1645" s="9">
        <f t="shared" si="257"/>
        <v>21.625</v>
      </c>
      <c r="U1645" s="8">
        <f t="shared" si="258"/>
        <v>21.008333333333336</v>
      </c>
      <c r="V1645" s="8">
        <f t="shared" si="259"/>
        <v>21.162500000000001</v>
      </c>
    </row>
    <row r="1646" spans="1:22" ht="13.5" x14ac:dyDescent="0.25">
      <c r="A1646" s="3">
        <f>RSI!A1646</f>
        <v>44708</v>
      </c>
      <c r="B1646" s="2">
        <f>RSI!B1646</f>
        <v>1.95</v>
      </c>
      <c r="C1646" s="2">
        <f>RSI!I1646</f>
        <v>34.556467786906708</v>
      </c>
      <c r="D1646" s="2">
        <f>MACD!E1646</f>
        <v>-1.2186292398663534E-2</v>
      </c>
      <c r="E1646" s="2">
        <f>MACD!F1646</f>
        <v>-4.5956145224450694E-3</v>
      </c>
      <c r="F1646" s="2">
        <f>'Moving Avg'!D1646</f>
        <v>1.986</v>
      </c>
      <c r="G1646" s="2">
        <f>'Moving Avg'!F1646</f>
        <v>1.9985000000000006</v>
      </c>
      <c r="H1646" s="2">
        <f>'Moving Avg'!G1646</f>
        <v>2.0071999999999992</v>
      </c>
      <c r="I1646" s="2">
        <f>'Moving Avg'!H1646</f>
        <v>2.2145999999999972</v>
      </c>
      <c r="J1646" s="6" t="str">
        <f>OBV!F1646</f>
        <v>BEARISH</v>
      </c>
      <c r="K1646" s="6" t="str">
        <f>OBV!G1646</f>
        <v>NEUTRAL</v>
      </c>
      <c r="L1646" s="6" t="str">
        <f>OBV!H1646</f>
        <v>CONFIRMED BEARISH</v>
      </c>
      <c r="M1646" s="8">
        <f t="shared" si="250"/>
        <v>25</v>
      </c>
      <c r="N1646" s="8">
        <f t="shared" si="251"/>
        <v>45</v>
      </c>
      <c r="O1646" s="8">
        <f t="shared" si="252"/>
        <v>0</v>
      </c>
      <c r="P1646" s="8">
        <f t="shared" si="253"/>
        <v>16.5</v>
      </c>
      <c r="Q1646" s="9">
        <f t="shared" si="254"/>
        <v>26.975000000000001</v>
      </c>
      <c r="R1646" s="9">
        <f t="shared" si="255"/>
        <v>18.125</v>
      </c>
      <c r="S1646" s="9">
        <f t="shared" si="256"/>
        <v>17.925000000000001</v>
      </c>
      <c r="T1646" s="9">
        <f t="shared" si="257"/>
        <v>21.625</v>
      </c>
      <c r="U1646" s="8">
        <f t="shared" si="258"/>
        <v>21.008333333333336</v>
      </c>
      <c r="V1646" s="8">
        <f t="shared" si="259"/>
        <v>21.162500000000001</v>
      </c>
    </row>
    <row r="1647" spans="1:22" ht="13.5" x14ac:dyDescent="0.25">
      <c r="A1647" s="3">
        <f>RSI!A1647</f>
        <v>44711</v>
      </c>
      <c r="B1647" s="2">
        <f>RSI!B1647</f>
        <v>1.95</v>
      </c>
      <c r="C1647" s="2">
        <f>RSI!I1647</f>
        <v>34.556467786906708</v>
      </c>
      <c r="D1647" s="2">
        <f>MACD!E1647</f>
        <v>-1.2820176324406685E-2</v>
      </c>
      <c r="E1647" s="2">
        <f>MACD!F1647</f>
        <v>-6.2405268828373932E-3</v>
      </c>
      <c r="F1647" s="2">
        <f>'Moving Avg'!D1647</f>
        <v>1.968</v>
      </c>
      <c r="G1647" s="2">
        <f>'Moving Avg'!F1647</f>
        <v>1.9960000000000009</v>
      </c>
      <c r="H1647" s="2">
        <f>'Moving Avg'!G1647</f>
        <v>2.0041999999999991</v>
      </c>
      <c r="I1647" s="2">
        <f>'Moving Avg'!H1647</f>
        <v>2.2109999999999972</v>
      </c>
      <c r="J1647" s="6" t="str">
        <f>OBV!F1647</f>
        <v>BEARISH</v>
      </c>
      <c r="K1647" s="6" t="str">
        <f>OBV!G1647</f>
        <v>NEUTRAL</v>
      </c>
      <c r="L1647" s="6" t="str">
        <f>OBV!H1647</f>
        <v>CONFIRMED BEARISH</v>
      </c>
      <c r="M1647" s="8">
        <f t="shared" si="250"/>
        <v>25</v>
      </c>
      <c r="N1647" s="8">
        <f t="shared" si="251"/>
        <v>45</v>
      </c>
      <c r="O1647" s="8">
        <f t="shared" si="252"/>
        <v>0</v>
      </c>
      <c r="P1647" s="8">
        <f t="shared" si="253"/>
        <v>16.5</v>
      </c>
      <c r="Q1647" s="9">
        <f t="shared" si="254"/>
        <v>26.975000000000001</v>
      </c>
      <c r="R1647" s="9">
        <f t="shared" si="255"/>
        <v>18.125</v>
      </c>
      <c r="S1647" s="9">
        <f t="shared" si="256"/>
        <v>17.925000000000001</v>
      </c>
      <c r="T1647" s="9">
        <f t="shared" si="257"/>
        <v>21.625</v>
      </c>
      <c r="U1647" s="8">
        <f t="shared" si="258"/>
        <v>21.008333333333336</v>
      </c>
      <c r="V1647" s="8">
        <f t="shared" si="259"/>
        <v>21.162500000000001</v>
      </c>
    </row>
    <row r="1648" spans="1:22" ht="13.5" x14ac:dyDescent="0.25">
      <c r="A1648" s="3">
        <f>RSI!A1648</f>
        <v>44712</v>
      </c>
      <c r="B1648" s="2">
        <f>RSI!B1648</f>
        <v>1.9</v>
      </c>
      <c r="C1648" s="2">
        <f>RSI!I1648</f>
        <v>26.161147091380982</v>
      </c>
      <c r="D1648" s="2">
        <f>MACD!E1648</f>
        <v>-9.3530463366053862E-3</v>
      </c>
      <c r="E1648" s="2">
        <f>MACD!F1648</f>
        <v>-6.8630307735909925E-3</v>
      </c>
      <c r="F1648" s="2">
        <f>'Moving Avg'!D1648</f>
        <v>1.94</v>
      </c>
      <c r="G1648" s="2">
        <f>'Moving Avg'!F1648</f>
        <v>1.9885000000000006</v>
      </c>
      <c r="H1648" s="2">
        <f>'Moving Avg'!G1648</f>
        <v>2.0001999999999995</v>
      </c>
      <c r="I1648" s="2">
        <f>'Moving Avg'!H1648</f>
        <v>2.2077499999999972</v>
      </c>
      <c r="J1648" s="6" t="str">
        <f>OBV!F1648</f>
        <v>BEARISH</v>
      </c>
      <c r="K1648" s="6" t="str">
        <f>OBV!G1648</f>
        <v>NEUTRAL</v>
      </c>
      <c r="L1648" s="6" t="str">
        <f>OBV!H1648</f>
        <v>CONFIRMED BEARISH</v>
      </c>
      <c r="M1648" s="8">
        <f t="shared" si="250"/>
        <v>50</v>
      </c>
      <c r="N1648" s="8">
        <f t="shared" si="251"/>
        <v>45</v>
      </c>
      <c r="O1648" s="8">
        <f t="shared" si="252"/>
        <v>0</v>
      </c>
      <c r="P1648" s="8">
        <f t="shared" si="253"/>
        <v>16.5</v>
      </c>
      <c r="Q1648" s="9">
        <f t="shared" si="254"/>
        <v>35.725000000000001</v>
      </c>
      <c r="R1648" s="9">
        <f t="shared" si="255"/>
        <v>23.125</v>
      </c>
      <c r="S1648" s="9">
        <f t="shared" si="256"/>
        <v>21.675000000000001</v>
      </c>
      <c r="T1648" s="9">
        <f t="shared" si="257"/>
        <v>27.875</v>
      </c>
      <c r="U1648" s="8">
        <f t="shared" si="258"/>
        <v>26.841666666666669</v>
      </c>
      <c r="V1648" s="8">
        <f t="shared" si="259"/>
        <v>27.1</v>
      </c>
    </row>
    <row r="1649" spans="1:22" ht="13.5" x14ac:dyDescent="0.25">
      <c r="A1649" s="3">
        <f>RSI!A1649</f>
        <v>44713</v>
      </c>
      <c r="B1649" s="2">
        <f>RSI!B1649</f>
        <v>1.98</v>
      </c>
      <c r="C1649" s="2">
        <f>RSI!I1649</f>
        <v>47.949963890609247</v>
      </c>
      <c r="D1649" s="2">
        <f>MACD!E1649</f>
        <v>5.354805351660552E-4</v>
      </c>
      <c r="E1649" s="2">
        <f>MACD!F1649</f>
        <v>-5.3833285118395826E-3</v>
      </c>
      <c r="F1649" s="2">
        <f>'Moving Avg'!D1649</f>
        <v>1.9460000000000002</v>
      </c>
      <c r="G1649" s="2">
        <f>'Moving Avg'!F1649</f>
        <v>1.9849999999999999</v>
      </c>
      <c r="H1649" s="2">
        <f>'Moving Avg'!G1649</f>
        <v>1.9995999999999996</v>
      </c>
      <c r="I1649" s="2">
        <f>'Moving Avg'!H1649</f>
        <v>2.2054499999999977</v>
      </c>
      <c r="J1649" s="6" t="str">
        <f>OBV!F1649</f>
        <v>BEARISH</v>
      </c>
      <c r="K1649" s="6" t="str">
        <f>OBV!G1649</f>
        <v>NEUTRAL</v>
      </c>
      <c r="L1649" s="6" t="str">
        <f>OBV!H1649</f>
        <v>BEARISH DIVERGENCE</v>
      </c>
      <c r="M1649" s="8">
        <f t="shared" si="250"/>
        <v>25</v>
      </c>
      <c r="N1649" s="8">
        <f t="shared" si="251"/>
        <v>0</v>
      </c>
      <c r="O1649" s="8">
        <f t="shared" si="252"/>
        <v>0</v>
      </c>
      <c r="P1649" s="8">
        <f t="shared" si="253"/>
        <v>16.5</v>
      </c>
      <c r="Q1649" s="9">
        <f t="shared" si="254"/>
        <v>11.225</v>
      </c>
      <c r="R1649" s="9">
        <f t="shared" si="255"/>
        <v>9.125</v>
      </c>
      <c r="S1649" s="9">
        <f t="shared" si="256"/>
        <v>11.175000000000001</v>
      </c>
      <c r="T1649" s="9">
        <f t="shared" si="257"/>
        <v>10.375</v>
      </c>
      <c r="U1649" s="8">
        <f t="shared" si="258"/>
        <v>10.508333333333335</v>
      </c>
      <c r="V1649" s="8">
        <f t="shared" si="259"/>
        <v>10.475000000000001</v>
      </c>
    </row>
    <row r="1650" spans="1:22" ht="13.5" x14ac:dyDescent="0.25">
      <c r="A1650" s="3">
        <f>RSI!A1650</f>
        <v>44714</v>
      </c>
      <c r="B1650" s="2">
        <f>RSI!B1650</f>
        <v>1.98</v>
      </c>
      <c r="C1650" s="2">
        <f>RSI!I1650</f>
        <v>47.949963890609247</v>
      </c>
      <c r="D1650" s="2">
        <f>MACD!E1650</f>
        <v>8.9605602149280816E-3</v>
      </c>
      <c r="E1650" s="2">
        <f>MACD!F1650</f>
        <v>-2.5145507664860499E-3</v>
      </c>
      <c r="F1650" s="2">
        <f>'Moving Avg'!D1650</f>
        <v>1.952</v>
      </c>
      <c r="G1650" s="2">
        <f>'Moving Avg'!F1650</f>
        <v>1.9814999999999994</v>
      </c>
      <c r="H1650" s="2">
        <f>'Moving Avg'!G1650</f>
        <v>1.9989999999999997</v>
      </c>
      <c r="I1650" s="2">
        <f>'Moving Avg'!H1650</f>
        <v>2.2034999999999978</v>
      </c>
      <c r="J1650" s="6" t="str">
        <f>OBV!F1650</f>
        <v>BEARISH</v>
      </c>
      <c r="K1650" s="6" t="str">
        <f>OBV!G1650</f>
        <v>NEUTRAL</v>
      </c>
      <c r="L1650" s="6" t="str">
        <f>OBV!H1650</f>
        <v>BEARISH DIVERGENCE</v>
      </c>
      <c r="M1650" s="8">
        <f t="shared" si="250"/>
        <v>25</v>
      </c>
      <c r="N1650" s="8">
        <f t="shared" si="251"/>
        <v>0</v>
      </c>
      <c r="O1650" s="8">
        <f t="shared" si="252"/>
        <v>0</v>
      </c>
      <c r="P1650" s="8">
        <f t="shared" si="253"/>
        <v>16.5</v>
      </c>
      <c r="Q1650" s="9">
        <f t="shared" si="254"/>
        <v>11.225</v>
      </c>
      <c r="R1650" s="9">
        <f t="shared" si="255"/>
        <v>9.125</v>
      </c>
      <c r="S1650" s="9">
        <f t="shared" si="256"/>
        <v>11.175000000000001</v>
      </c>
      <c r="T1650" s="9">
        <f t="shared" si="257"/>
        <v>10.375</v>
      </c>
      <c r="U1650" s="8">
        <f t="shared" si="258"/>
        <v>10.508333333333335</v>
      </c>
      <c r="V1650" s="8">
        <f t="shared" si="259"/>
        <v>10.475000000000001</v>
      </c>
    </row>
    <row r="1651" spans="1:22" ht="13.5" x14ac:dyDescent="0.25">
      <c r="A1651" s="3">
        <f>RSI!A1651</f>
        <v>44715</v>
      </c>
      <c r="B1651" s="2">
        <f>RSI!B1651</f>
        <v>1.98</v>
      </c>
      <c r="C1651" s="2">
        <f>RSI!I1651</f>
        <v>47.949963890609247</v>
      </c>
      <c r="D1651" s="2">
        <f>MACD!E1651</f>
        <v>1.614305215531231E-2</v>
      </c>
      <c r="E1651" s="2">
        <f>MACD!F1651</f>
        <v>1.2169698178736222E-3</v>
      </c>
      <c r="F1651" s="2">
        <f>'Moving Avg'!D1651</f>
        <v>1.9580000000000002</v>
      </c>
      <c r="G1651" s="2">
        <f>'Moving Avg'!F1651</f>
        <v>1.9779999999999993</v>
      </c>
      <c r="H1651" s="2">
        <f>'Moving Avg'!G1651</f>
        <v>1.9984</v>
      </c>
      <c r="I1651" s="2">
        <f>'Moving Avg'!H1651</f>
        <v>2.2020499999999981</v>
      </c>
      <c r="J1651" s="6" t="str">
        <f>OBV!F1651</f>
        <v>BEARISH</v>
      </c>
      <c r="K1651" s="6" t="str">
        <f>OBV!G1651</f>
        <v>NEUTRAL</v>
      </c>
      <c r="L1651" s="6" t="str">
        <f>OBV!H1651</f>
        <v>BEARISH DIVERGENCE</v>
      </c>
      <c r="M1651" s="8">
        <f t="shared" si="250"/>
        <v>25</v>
      </c>
      <c r="N1651" s="8">
        <f t="shared" si="251"/>
        <v>0</v>
      </c>
      <c r="O1651" s="8">
        <f t="shared" si="252"/>
        <v>0</v>
      </c>
      <c r="P1651" s="8">
        <f t="shared" si="253"/>
        <v>16.5</v>
      </c>
      <c r="Q1651" s="9">
        <f t="shared" si="254"/>
        <v>11.225</v>
      </c>
      <c r="R1651" s="9">
        <f t="shared" si="255"/>
        <v>9.125</v>
      </c>
      <c r="S1651" s="9">
        <f t="shared" si="256"/>
        <v>11.175000000000001</v>
      </c>
      <c r="T1651" s="9">
        <f t="shared" si="257"/>
        <v>10.375</v>
      </c>
      <c r="U1651" s="8">
        <f t="shared" si="258"/>
        <v>10.508333333333335</v>
      </c>
      <c r="V1651" s="8">
        <f t="shared" si="259"/>
        <v>10.475000000000001</v>
      </c>
    </row>
    <row r="1652" spans="1:22" ht="13.5" x14ac:dyDescent="0.25">
      <c r="A1652" s="3">
        <f>RSI!A1652</f>
        <v>44718</v>
      </c>
      <c r="B1652" s="2">
        <f>RSI!B1652</f>
        <v>1.98</v>
      </c>
      <c r="C1652" s="2">
        <f>RSI!I1652</f>
        <v>47.949963890609247</v>
      </c>
      <c r="D1652" s="2">
        <f>MACD!E1652</f>
        <v>2.2270154933045738E-2</v>
      </c>
      <c r="E1652" s="2">
        <f>MACD!F1652</f>
        <v>5.4276068409080461E-3</v>
      </c>
      <c r="F1652" s="2">
        <f>'Moving Avg'!D1652</f>
        <v>1.964</v>
      </c>
      <c r="G1652" s="2">
        <f>'Moving Avg'!F1652</f>
        <v>1.9789999999999992</v>
      </c>
      <c r="H1652" s="2">
        <f>'Moving Avg'!G1652</f>
        <v>1.9978000000000002</v>
      </c>
      <c r="I1652" s="2">
        <f>'Moving Avg'!H1652</f>
        <v>2.2010999999999981</v>
      </c>
      <c r="J1652" s="6" t="str">
        <f>OBV!F1652</f>
        <v>BEARISH</v>
      </c>
      <c r="K1652" s="6" t="str">
        <f>OBV!G1652</f>
        <v>NEUTRAL</v>
      </c>
      <c r="L1652" s="6" t="str">
        <f>OBV!H1652</f>
        <v>BEARISH DIVERGENCE</v>
      </c>
      <c r="M1652" s="8">
        <f t="shared" si="250"/>
        <v>25</v>
      </c>
      <c r="N1652" s="8">
        <f t="shared" si="251"/>
        <v>0</v>
      </c>
      <c r="O1652" s="8">
        <f t="shared" si="252"/>
        <v>0</v>
      </c>
      <c r="P1652" s="8">
        <f t="shared" si="253"/>
        <v>16.5</v>
      </c>
      <c r="Q1652" s="9">
        <f t="shared" si="254"/>
        <v>11.225</v>
      </c>
      <c r="R1652" s="9">
        <f t="shared" si="255"/>
        <v>9.125</v>
      </c>
      <c r="S1652" s="9">
        <f t="shared" si="256"/>
        <v>11.175000000000001</v>
      </c>
      <c r="T1652" s="9">
        <f t="shared" si="257"/>
        <v>10.375</v>
      </c>
      <c r="U1652" s="8">
        <f t="shared" si="258"/>
        <v>10.508333333333335</v>
      </c>
      <c r="V1652" s="8">
        <f t="shared" si="259"/>
        <v>10.475000000000001</v>
      </c>
    </row>
    <row r="1653" spans="1:22" ht="13.5" x14ac:dyDescent="0.25">
      <c r="A1653" s="3">
        <f>RSI!A1653</f>
        <v>44719</v>
      </c>
      <c r="B1653" s="2">
        <f>RSI!B1653</f>
        <v>1.98</v>
      </c>
      <c r="C1653" s="2">
        <f>RSI!I1653</f>
        <v>47.949963890609247</v>
      </c>
      <c r="D1653" s="2">
        <f>MACD!E1653</f>
        <v>2.7500561326619932E-2</v>
      </c>
      <c r="E1653" s="2">
        <f>MACD!F1653</f>
        <v>9.8421977380504233E-3</v>
      </c>
      <c r="F1653" s="2">
        <f>'Moving Avg'!D1653</f>
        <v>1.98</v>
      </c>
      <c r="G1653" s="2">
        <f>'Moving Avg'!F1653</f>
        <v>1.9799999999999991</v>
      </c>
      <c r="H1653" s="2">
        <f>'Moving Avg'!G1653</f>
        <v>1.9972000000000005</v>
      </c>
      <c r="I1653" s="2">
        <f>'Moving Avg'!H1653</f>
        <v>2.1996999999999982</v>
      </c>
      <c r="J1653" s="6" t="str">
        <f>OBV!F1653</f>
        <v>BULLISH</v>
      </c>
      <c r="K1653" s="6" t="str">
        <f>OBV!G1653</f>
        <v>NEUTRAL</v>
      </c>
      <c r="L1653" s="6" t="str">
        <f>OBV!H1653</f>
        <v>CONFIRMED BULLISH</v>
      </c>
      <c r="M1653" s="8">
        <f t="shared" si="250"/>
        <v>25</v>
      </c>
      <c r="N1653" s="8">
        <f t="shared" si="251"/>
        <v>0</v>
      </c>
      <c r="O1653" s="8">
        <f t="shared" si="252"/>
        <v>0</v>
      </c>
      <c r="P1653" s="8">
        <f t="shared" si="253"/>
        <v>83.5</v>
      </c>
      <c r="Q1653" s="9">
        <f t="shared" si="254"/>
        <v>21.274999999999999</v>
      </c>
      <c r="R1653" s="9">
        <f t="shared" si="255"/>
        <v>25.875</v>
      </c>
      <c r="S1653" s="9">
        <f t="shared" si="256"/>
        <v>41.325000000000003</v>
      </c>
      <c r="T1653" s="9">
        <f t="shared" si="257"/>
        <v>27.125</v>
      </c>
      <c r="U1653" s="8">
        <f t="shared" si="258"/>
        <v>29.491666666666664</v>
      </c>
      <c r="V1653" s="8">
        <f t="shared" si="259"/>
        <v>28.9</v>
      </c>
    </row>
    <row r="1654" spans="1:22" ht="13.5" x14ac:dyDescent="0.25">
      <c r="A1654" s="3">
        <f>RSI!A1654</f>
        <v>44720</v>
      </c>
      <c r="B1654" s="2">
        <f>RSI!B1654</f>
        <v>1.98</v>
      </c>
      <c r="C1654" s="2">
        <f>RSI!I1654</f>
        <v>47.949963890609247</v>
      </c>
      <c r="D1654" s="2">
        <f>MACD!E1654</f>
        <v>1.8122668201053793E-2</v>
      </c>
      <c r="E1654" s="2">
        <f>MACD!F1654</f>
        <v>1.1498291830651097E-2</v>
      </c>
      <c r="F1654" s="2">
        <f>'Moving Avg'!D1654</f>
        <v>1.98</v>
      </c>
      <c r="G1654" s="2">
        <f>'Moving Avg'!F1654</f>
        <v>1.9809999999999992</v>
      </c>
      <c r="H1654" s="2">
        <f>'Moving Avg'!G1654</f>
        <v>1.9966000000000008</v>
      </c>
      <c r="I1654" s="2">
        <f>'Moving Avg'!H1654</f>
        <v>2.198799999999999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25</v>
      </c>
      <c r="N1654" s="8">
        <f t="shared" si="251"/>
        <v>0</v>
      </c>
      <c r="O1654" s="8">
        <f t="shared" si="252"/>
        <v>0</v>
      </c>
      <c r="P1654" s="8">
        <f t="shared" si="253"/>
        <v>33</v>
      </c>
      <c r="Q1654" s="9">
        <f t="shared" si="254"/>
        <v>13.7</v>
      </c>
      <c r="R1654" s="9">
        <f t="shared" si="255"/>
        <v>13.25</v>
      </c>
      <c r="S1654" s="9">
        <f t="shared" si="256"/>
        <v>18.600000000000001</v>
      </c>
      <c r="T1654" s="9">
        <f t="shared" si="257"/>
        <v>14.5</v>
      </c>
      <c r="U1654" s="8">
        <f t="shared" si="258"/>
        <v>15.183333333333332</v>
      </c>
      <c r="V1654" s="8">
        <f t="shared" si="259"/>
        <v>15.012499999999999</v>
      </c>
    </row>
    <row r="1655" spans="1:22" ht="13.5" x14ac:dyDescent="0.25">
      <c r="A1655" s="3">
        <f>RSI!A1655</f>
        <v>44721</v>
      </c>
      <c r="B1655" s="2">
        <f>RSI!B1655</f>
        <v>1.98</v>
      </c>
      <c r="C1655" s="2">
        <f>RSI!I1655</f>
        <v>47.949963890609247</v>
      </c>
      <c r="D1655" s="2">
        <f>MACD!E1655</f>
        <v>1.0226909561923403E-2</v>
      </c>
      <c r="E1655" s="2">
        <f>MACD!F1655</f>
        <v>1.1244015376905558E-2</v>
      </c>
      <c r="F1655" s="2">
        <f>'Moving Avg'!D1655</f>
        <v>1.98</v>
      </c>
      <c r="G1655" s="2">
        <f>'Moving Avg'!F1655</f>
        <v>1.9819999999999993</v>
      </c>
      <c r="H1655" s="2">
        <f>'Moving Avg'!G1655</f>
        <v>1.9960000000000011</v>
      </c>
      <c r="I1655" s="2">
        <f>'Moving Avg'!H1655</f>
        <v>2.1978999999999989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25</v>
      </c>
      <c r="N1655" s="8">
        <f t="shared" si="251"/>
        <v>45</v>
      </c>
      <c r="O1655" s="8">
        <f t="shared" si="252"/>
        <v>0</v>
      </c>
      <c r="P1655" s="8">
        <f t="shared" si="253"/>
        <v>33</v>
      </c>
      <c r="Q1655" s="9">
        <f t="shared" si="254"/>
        <v>29.45</v>
      </c>
      <c r="R1655" s="9">
        <f t="shared" si="255"/>
        <v>22.25</v>
      </c>
      <c r="S1655" s="9">
        <f t="shared" si="256"/>
        <v>25.35</v>
      </c>
      <c r="T1655" s="9">
        <f t="shared" si="257"/>
        <v>25.75</v>
      </c>
      <c r="U1655" s="8">
        <f t="shared" si="258"/>
        <v>25.683333333333337</v>
      </c>
      <c r="V1655" s="8">
        <f t="shared" si="259"/>
        <v>25.700000000000003</v>
      </c>
    </row>
    <row r="1656" spans="1:22" ht="13.5" x14ac:dyDescent="0.25">
      <c r="A1656" s="3">
        <f>RSI!A1656</f>
        <v>44722</v>
      </c>
      <c r="B1656" s="2">
        <f>RSI!B1656</f>
        <v>1.98</v>
      </c>
      <c r="C1656" s="2">
        <f>RSI!I1656</f>
        <v>47.949963890609247</v>
      </c>
      <c r="D1656" s="2">
        <f>MACD!E1656</f>
        <v>3.5823475562009044E-3</v>
      </c>
      <c r="E1656" s="2">
        <f>MACD!F1656</f>
        <v>9.711681812764628E-3</v>
      </c>
      <c r="F1656" s="2">
        <f>'Moving Avg'!D1656</f>
        <v>1.98</v>
      </c>
      <c r="G1656" s="2">
        <f>'Moving Avg'!F1656</f>
        <v>1.9829999999999992</v>
      </c>
      <c r="H1656" s="2">
        <f>'Moving Avg'!G1656</f>
        <v>1.9954000000000014</v>
      </c>
      <c r="I1656" s="2">
        <f>'Moving Avg'!H1656</f>
        <v>2.1966999999999994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25</v>
      </c>
      <c r="N1656" s="8">
        <f t="shared" si="251"/>
        <v>45</v>
      </c>
      <c r="O1656" s="8">
        <f t="shared" si="252"/>
        <v>0</v>
      </c>
      <c r="P1656" s="8">
        <f t="shared" si="253"/>
        <v>33</v>
      </c>
      <c r="Q1656" s="9">
        <f t="shared" si="254"/>
        <v>29.45</v>
      </c>
      <c r="R1656" s="9">
        <f t="shared" si="255"/>
        <v>22.25</v>
      </c>
      <c r="S1656" s="9">
        <f t="shared" si="256"/>
        <v>25.35</v>
      </c>
      <c r="T1656" s="9">
        <f t="shared" si="257"/>
        <v>25.75</v>
      </c>
      <c r="U1656" s="8">
        <f t="shared" si="258"/>
        <v>25.683333333333337</v>
      </c>
      <c r="V1656" s="8">
        <f t="shared" si="259"/>
        <v>25.700000000000003</v>
      </c>
    </row>
    <row r="1657" spans="1:22" ht="13.5" x14ac:dyDescent="0.25">
      <c r="A1657" s="3">
        <f>RSI!A1657</f>
        <v>44725</v>
      </c>
      <c r="B1657" s="2">
        <f>RSI!B1657</f>
        <v>1.98</v>
      </c>
      <c r="C1657" s="2">
        <f>RSI!I1657</f>
        <v>47.949963890609254</v>
      </c>
      <c r="D1657" s="2">
        <f>MACD!E1657</f>
        <v>-2.006210682541365E-3</v>
      </c>
      <c r="E1657" s="2">
        <f>MACD!F1657</f>
        <v>7.3681033137034295E-3</v>
      </c>
      <c r="F1657" s="2">
        <f>'Moving Avg'!D1657</f>
        <v>1.98</v>
      </c>
      <c r="G1657" s="2">
        <f>'Moving Avg'!F1657</f>
        <v>1.9839999999999993</v>
      </c>
      <c r="H1657" s="2">
        <f>'Moving Avg'!G1657</f>
        <v>1.9948000000000012</v>
      </c>
      <c r="I1657" s="2">
        <f>'Moving Avg'!H1657</f>
        <v>2.1954999999999996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25</v>
      </c>
      <c r="N1657" s="8">
        <f t="shared" si="251"/>
        <v>45</v>
      </c>
      <c r="O1657" s="8">
        <f t="shared" si="252"/>
        <v>0</v>
      </c>
      <c r="P1657" s="8">
        <f t="shared" si="253"/>
        <v>33</v>
      </c>
      <c r="Q1657" s="9">
        <f t="shared" si="254"/>
        <v>29.45</v>
      </c>
      <c r="R1657" s="9">
        <f t="shared" si="255"/>
        <v>22.25</v>
      </c>
      <c r="S1657" s="9">
        <f t="shared" si="256"/>
        <v>25.35</v>
      </c>
      <c r="T1657" s="9">
        <f t="shared" si="257"/>
        <v>25.75</v>
      </c>
      <c r="U1657" s="8">
        <f t="shared" si="258"/>
        <v>25.683333333333337</v>
      </c>
      <c r="V1657" s="8">
        <f t="shared" si="259"/>
        <v>25.700000000000003</v>
      </c>
    </row>
    <row r="1658" spans="1:22" ht="13.5" x14ac:dyDescent="0.25">
      <c r="A1658" s="3">
        <f>RSI!A1658</f>
        <v>44726</v>
      </c>
      <c r="B1658" s="2">
        <f>RSI!B1658</f>
        <v>1.98</v>
      </c>
      <c r="C1658" s="2">
        <f>RSI!I1658</f>
        <v>47.949963890609254</v>
      </c>
      <c r="D1658" s="2">
        <f>MACD!E1658</f>
        <v>-1.4396035961526721E-2</v>
      </c>
      <c r="E1658" s="2">
        <f>MACD!F1658</f>
        <v>3.0152754586573998E-3</v>
      </c>
      <c r="F1658" s="2">
        <f>'Moving Avg'!D1658</f>
        <v>1.98</v>
      </c>
      <c r="G1658" s="2">
        <f>'Moving Avg'!F1658</f>
        <v>1.9849999999999994</v>
      </c>
      <c r="H1658" s="2">
        <f>'Moving Avg'!G1658</f>
        <v>1.9942000000000013</v>
      </c>
      <c r="I1658" s="2">
        <f>'Moving Avg'!H1658</f>
        <v>2.1942999999999997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25</v>
      </c>
      <c r="N1658" s="8">
        <f t="shared" si="251"/>
        <v>45</v>
      </c>
      <c r="O1658" s="8">
        <f t="shared" si="252"/>
        <v>0</v>
      </c>
      <c r="P1658" s="8">
        <f t="shared" si="253"/>
        <v>33</v>
      </c>
      <c r="Q1658" s="9">
        <f t="shared" si="254"/>
        <v>29.45</v>
      </c>
      <c r="R1658" s="9">
        <f t="shared" si="255"/>
        <v>22.25</v>
      </c>
      <c r="S1658" s="9">
        <f t="shared" si="256"/>
        <v>25.35</v>
      </c>
      <c r="T1658" s="9">
        <f t="shared" si="257"/>
        <v>25.75</v>
      </c>
      <c r="U1658" s="8">
        <f t="shared" si="258"/>
        <v>25.683333333333337</v>
      </c>
      <c r="V1658" s="8">
        <f t="shared" si="259"/>
        <v>25.700000000000003</v>
      </c>
    </row>
    <row r="1659" spans="1:22" ht="13.5" x14ac:dyDescent="0.25">
      <c r="A1659" s="3">
        <f>RSI!A1659</f>
        <v>44727</v>
      </c>
      <c r="B1659" s="2">
        <f>RSI!B1659</f>
        <v>1.98</v>
      </c>
      <c r="C1659" s="2">
        <f>RSI!I1659</f>
        <v>47.949963890609247</v>
      </c>
      <c r="D1659" s="2">
        <f>MACD!E1659</f>
        <v>-1.2543095243221725E-2</v>
      </c>
      <c r="E1659" s="2">
        <f>MACD!F1659</f>
        <v>-9.6398681718425343E-5</v>
      </c>
      <c r="F1659" s="2">
        <f>'Moving Avg'!D1659</f>
        <v>1.98</v>
      </c>
      <c r="G1659" s="2">
        <f>'Moving Avg'!F1659</f>
        <v>1.9819999999999993</v>
      </c>
      <c r="H1659" s="2">
        <f>'Moving Avg'!G1659</f>
        <v>1.9936000000000014</v>
      </c>
      <c r="I1659" s="2">
        <f>'Moving Avg'!H1659</f>
        <v>2.1930999999999998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25</v>
      </c>
      <c r="N1659" s="8">
        <f t="shared" si="251"/>
        <v>45</v>
      </c>
      <c r="O1659" s="8">
        <f t="shared" si="252"/>
        <v>0</v>
      </c>
      <c r="P1659" s="8">
        <f t="shared" si="253"/>
        <v>33</v>
      </c>
      <c r="Q1659" s="9">
        <f t="shared" si="254"/>
        <v>29.45</v>
      </c>
      <c r="R1659" s="9">
        <f t="shared" si="255"/>
        <v>22.25</v>
      </c>
      <c r="S1659" s="9">
        <f t="shared" si="256"/>
        <v>25.35</v>
      </c>
      <c r="T1659" s="9">
        <f t="shared" si="257"/>
        <v>25.75</v>
      </c>
      <c r="U1659" s="8">
        <f t="shared" si="258"/>
        <v>25.683333333333337</v>
      </c>
      <c r="V1659" s="8">
        <f t="shared" si="259"/>
        <v>25.700000000000003</v>
      </c>
    </row>
    <row r="1660" spans="1:22" ht="13.5" x14ac:dyDescent="0.25">
      <c r="A1660" s="3">
        <f>RSI!A1660</f>
        <v>44728</v>
      </c>
      <c r="B1660" s="2">
        <f>RSI!B1660</f>
        <v>1.98</v>
      </c>
      <c r="C1660" s="2">
        <f>RSI!I1660</f>
        <v>47.949963890609247</v>
      </c>
      <c r="D1660" s="2">
        <f>MACD!E1660</f>
        <v>-1.0948419805880683E-2</v>
      </c>
      <c r="E1660" s="2">
        <f>MACD!F1660</f>
        <v>-2.266802906550877E-3</v>
      </c>
      <c r="F1660" s="2">
        <f>'Moving Avg'!D1660</f>
        <v>1.98</v>
      </c>
      <c r="G1660" s="2">
        <f>'Moving Avg'!F1660</f>
        <v>1.9789999999999996</v>
      </c>
      <c r="H1660" s="2">
        <f>'Moving Avg'!G1660</f>
        <v>1.9930000000000012</v>
      </c>
      <c r="I1660" s="2">
        <f>'Moving Avg'!H1660</f>
        <v>2.1919000000000004</v>
      </c>
      <c r="J1660" s="6" t="str">
        <f>OBV!F1660</f>
        <v>NEUTRAL</v>
      </c>
      <c r="K1660" s="6" t="str">
        <f>OBV!G1660</f>
        <v>NEUTRAL</v>
      </c>
      <c r="L1660" s="6" t="str">
        <f>OBV!H1660</f>
        <v>NEUTRAL</v>
      </c>
      <c r="M1660" s="8">
        <f t="shared" si="250"/>
        <v>25</v>
      </c>
      <c r="N1660" s="8">
        <f t="shared" si="251"/>
        <v>45</v>
      </c>
      <c r="O1660" s="8">
        <f t="shared" si="252"/>
        <v>0</v>
      </c>
      <c r="P1660" s="8">
        <f t="shared" si="253"/>
        <v>33</v>
      </c>
      <c r="Q1660" s="9">
        <f t="shared" si="254"/>
        <v>29.45</v>
      </c>
      <c r="R1660" s="9">
        <f t="shared" si="255"/>
        <v>22.25</v>
      </c>
      <c r="S1660" s="9">
        <f t="shared" si="256"/>
        <v>25.35</v>
      </c>
      <c r="T1660" s="9">
        <f t="shared" si="257"/>
        <v>25.75</v>
      </c>
      <c r="U1660" s="8">
        <f t="shared" si="258"/>
        <v>25.683333333333337</v>
      </c>
      <c r="V1660" s="8">
        <f t="shared" si="259"/>
        <v>25.700000000000003</v>
      </c>
    </row>
    <row r="1661" spans="1:22" ht="13.5" x14ac:dyDescent="0.25">
      <c r="A1661" s="3">
        <f>RSI!A1661</f>
        <v>44729</v>
      </c>
      <c r="B1661" s="2">
        <f>RSI!B1661</f>
        <v>1.98</v>
      </c>
      <c r="C1661" s="2">
        <f>RSI!I1661</f>
        <v>47.949963890609247</v>
      </c>
      <c r="D1661" s="2">
        <f>MACD!E1661</f>
        <v>-9.5742619013441388E-3</v>
      </c>
      <c r="E1661" s="2">
        <f>MACD!F1661</f>
        <v>-3.7282947055095293E-3</v>
      </c>
      <c r="F1661" s="2">
        <f>'Moving Avg'!D1661</f>
        <v>1.98</v>
      </c>
      <c r="G1661" s="2">
        <f>'Moving Avg'!F1661</f>
        <v>1.9759999999999995</v>
      </c>
      <c r="H1661" s="2">
        <f>'Moving Avg'!G1661</f>
        <v>1.9924000000000013</v>
      </c>
      <c r="I1661" s="2">
        <f>'Moving Avg'!H1661</f>
        <v>2.1907000000000005</v>
      </c>
      <c r="J1661" s="6" t="str">
        <f>OBV!F1661</f>
        <v>NEUTRAL</v>
      </c>
      <c r="K1661" s="6" t="str">
        <f>OBV!G1661</f>
        <v>NEUTRAL</v>
      </c>
      <c r="L1661" s="6" t="str">
        <f>OBV!H1661</f>
        <v>NEUTRAL</v>
      </c>
      <c r="M1661" s="8">
        <f t="shared" si="250"/>
        <v>25</v>
      </c>
      <c r="N1661" s="8">
        <f t="shared" si="251"/>
        <v>45</v>
      </c>
      <c r="O1661" s="8">
        <f t="shared" si="252"/>
        <v>0</v>
      </c>
      <c r="P1661" s="8">
        <f t="shared" si="253"/>
        <v>33</v>
      </c>
      <c r="Q1661" s="9">
        <f t="shared" si="254"/>
        <v>29.45</v>
      </c>
      <c r="R1661" s="9">
        <f t="shared" si="255"/>
        <v>22.25</v>
      </c>
      <c r="S1661" s="9">
        <f t="shared" si="256"/>
        <v>25.35</v>
      </c>
      <c r="T1661" s="9">
        <f t="shared" si="257"/>
        <v>25.75</v>
      </c>
      <c r="U1661" s="8">
        <f t="shared" si="258"/>
        <v>25.683333333333337</v>
      </c>
      <c r="V1661" s="8">
        <f t="shared" si="259"/>
        <v>25.700000000000003</v>
      </c>
    </row>
    <row r="1662" spans="1:22" ht="13.5" x14ac:dyDescent="0.25">
      <c r="A1662" s="3">
        <f>RSI!A1662</f>
        <v>44732</v>
      </c>
      <c r="B1662" s="2">
        <f>RSI!B1662</f>
        <v>1.98</v>
      </c>
      <c r="C1662" s="2">
        <f>RSI!I1662</f>
        <v>47.949963890609247</v>
      </c>
      <c r="D1662" s="2">
        <f>MACD!E1662</f>
        <v>-8.3885340627318783E-3</v>
      </c>
      <c r="E1662" s="2">
        <f>MACD!F1662</f>
        <v>-4.6603425769539998E-3</v>
      </c>
      <c r="F1662" s="2">
        <f>'Moving Avg'!D1662</f>
        <v>1.98</v>
      </c>
      <c r="G1662" s="2">
        <f>'Moving Avg'!F1662</f>
        <v>1.9729999999999996</v>
      </c>
      <c r="H1662" s="2">
        <f>'Moving Avg'!G1662</f>
        <v>1.9918000000000011</v>
      </c>
      <c r="I1662" s="2">
        <f>'Moving Avg'!H1662</f>
        <v>2.1895000000000007</v>
      </c>
      <c r="J1662" s="6" t="str">
        <f>OBV!F1662</f>
        <v>NEUTRAL</v>
      </c>
      <c r="K1662" s="6" t="str">
        <f>OBV!G1662</f>
        <v>NEUTRAL</v>
      </c>
      <c r="L1662" s="6" t="str">
        <f>OBV!H1662</f>
        <v>NEUTRAL</v>
      </c>
      <c r="M1662" s="8">
        <f t="shared" si="250"/>
        <v>25</v>
      </c>
      <c r="N1662" s="8">
        <f t="shared" si="251"/>
        <v>45</v>
      </c>
      <c r="O1662" s="8">
        <f t="shared" si="252"/>
        <v>0</v>
      </c>
      <c r="P1662" s="8">
        <f t="shared" si="253"/>
        <v>33</v>
      </c>
      <c r="Q1662" s="9">
        <f t="shared" si="254"/>
        <v>29.45</v>
      </c>
      <c r="R1662" s="9">
        <f t="shared" si="255"/>
        <v>22.25</v>
      </c>
      <c r="S1662" s="9">
        <f t="shared" si="256"/>
        <v>25.35</v>
      </c>
      <c r="T1662" s="9">
        <f t="shared" si="257"/>
        <v>25.75</v>
      </c>
      <c r="U1662" s="8">
        <f t="shared" si="258"/>
        <v>25.683333333333337</v>
      </c>
      <c r="V1662" s="8">
        <f t="shared" si="259"/>
        <v>25.700000000000003</v>
      </c>
    </row>
    <row r="1663" spans="1:22" ht="13.5" x14ac:dyDescent="0.25">
      <c r="A1663" s="3">
        <f>RSI!A1663</f>
        <v>44733</v>
      </c>
      <c r="B1663" s="2">
        <f>RSI!B1663</f>
        <v>1.98</v>
      </c>
      <c r="C1663" s="2">
        <f>RSI!I1663</f>
        <v>47.949963890609247</v>
      </c>
      <c r="D1663" s="2">
        <f>MACD!E1663</f>
        <v>-7.3639491856110073E-3</v>
      </c>
      <c r="E1663" s="2">
        <f>MACD!F1663</f>
        <v>-5.2010638986854018E-3</v>
      </c>
      <c r="F1663" s="2">
        <f>'Moving Avg'!D1663</f>
        <v>1.98</v>
      </c>
      <c r="G1663" s="2">
        <f>'Moving Avg'!F1663</f>
        <v>1.9699999999999995</v>
      </c>
      <c r="H1663" s="2">
        <f>'Moving Avg'!G1663</f>
        <v>1.9912000000000014</v>
      </c>
      <c r="I1663" s="2">
        <f>'Moving Avg'!H1663</f>
        <v>2.1883000000000012</v>
      </c>
      <c r="J1663" s="6" t="str">
        <f>OBV!F1663</f>
        <v>NEUTRAL</v>
      </c>
      <c r="K1663" s="6" t="str">
        <f>OBV!G1663</f>
        <v>NEUTRAL</v>
      </c>
      <c r="L1663" s="6" t="str">
        <f>OBV!H1663</f>
        <v>NEUTRAL</v>
      </c>
      <c r="M1663" s="8">
        <f t="shared" si="250"/>
        <v>25</v>
      </c>
      <c r="N1663" s="8">
        <f t="shared" si="251"/>
        <v>45</v>
      </c>
      <c r="O1663" s="8">
        <f t="shared" si="252"/>
        <v>0</v>
      </c>
      <c r="P1663" s="8">
        <f t="shared" si="253"/>
        <v>33</v>
      </c>
      <c r="Q1663" s="9">
        <f t="shared" si="254"/>
        <v>29.45</v>
      </c>
      <c r="R1663" s="9">
        <f t="shared" si="255"/>
        <v>22.25</v>
      </c>
      <c r="S1663" s="9">
        <f t="shared" si="256"/>
        <v>25.35</v>
      </c>
      <c r="T1663" s="9">
        <f t="shared" si="257"/>
        <v>25.75</v>
      </c>
      <c r="U1663" s="8">
        <f t="shared" si="258"/>
        <v>25.683333333333337</v>
      </c>
      <c r="V1663" s="8">
        <f t="shared" si="259"/>
        <v>25.700000000000003</v>
      </c>
    </row>
    <row r="1664" spans="1:22" ht="13.5" x14ac:dyDescent="0.25">
      <c r="A1664" s="3">
        <f>RSI!A1664</f>
        <v>44734</v>
      </c>
      <c r="B1664" s="2">
        <f>RSI!B1664</f>
        <v>1.98</v>
      </c>
      <c r="C1664" s="2">
        <f>RSI!I1664</f>
        <v>47.949963890609247</v>
      </c>
      <c r="D1664" s="2">
        <f>MACD!E1664</f>
        <v>-6.4772920974325299E-3</v>
      </c>
      <c r="E1664" s="2">
        <f>MACD!F1664</f>
        <v>-5.4563095384348274E-3</v>
      </c>
      <c r="F1664" s="2">
        <f>'Moving Avg'!D1664</f>
        <v>1.98</v>
      </c>
      <c r="G1664" s="2">
        <f>'Moving Avg'!F1664</f>
        <v>1.9714999999999996</v>
      </c>
      <c r="H1664" s="2">
        <f>'Moving Avg'!G1664</f>
        <v>1.9906000000000015</v>
      </c>
      <c r="I1664" s="2">
        <f>'Moving Avg'!H1664</f>
        <v>2.1871000000000014</v>
      </c>
      <c r="J1664" s="6" t="str">
        <f>OBV!F1664</f>
        <v>NEUTRAL</v>
      </c>
      <c r="K1664" s="6" t="str">
        <f>OBV!G1664</f>
        <v>NEUTRAL</v>
      </c>
      <c r="L1664" s="6" t="str">
        <f>OBV!H1664</f>
        <v>NEUTRAL</v>
      </c>
      <c r="M1664" s="8">
        <f t="shared" si="250"/>
        <v>25</v>
      </c>
      <c r="N1664" s="8">
        <f t="shared" si="251"/>
        <v>45</v>
      </c>
      <c r="O1664" s="8">
        <f t="shared" si="252"/>
        <v>0</v>
      </c>
      <c r="P1664" s="8">
        <f t="shared" si="253"/>
        <v>33</v>
      </c>
      <c r="Q1664" s="9">
        <f t="shared" si="254"/>
        <v>29.45</v>
      </c>
      <c r="R1664" s="9">
        <f t="shared" si="255"/>
        <v>22.25</v>
      </c>
      <c r="S1664" s="9">
        <f t="shared" si="256"/>
        <v>25.35</v>
      </c>
      <c r="T1664" s="9">
        <f t="shared" si="257"/>
        <v>25.75</v>
      </c>
      <c r="U1664" s="8">
        <f t="shared" si="258"/>
        <v>25.683333333333337</v>
      </c>
      <c r="V1664" s="8">
        <f t="shared" si="259"/>
        <v>25.700000000000003</v>
      </c>
    </row>
    <row r="1665" spans="1:22" ht="13.5" x14ac:dyDescent="0.25">
      <c r="A1665" s="3">
        <f>RSI!A1665</f>
        <v>44735</v>
      </c>
      <c r="B1665" s="2">
        <f>RSI!B1665</f>
        <v>1.98</v>
      </c>
      <c r="C1665" s="2">
        <f>RSI!I1665</f>
        <v>47.949963890609254</v>
      </c>
      <c r="D1665" s="2">
        <f>MACD!E1665</f>
        <v>-5.7088024460403286E-3</v>
      </c>
      <c r="E1665" s="2">
        <f>MACD!F1665</f>
        <v>-5.5068081199559282E-3</v>
      </c>
      <c r="F1665" s="2">
        <f>'Moving Avg'!D1665</f>
        <v>1.98</v>
      </c>
      <c r="G1665" s="2">
        <f>'Moving Avg'!F1665</f>
        <v>1.9729999999999996</v>
      </c>
      <c r="H1665" s="2">
        <f>'Moving Avg'!G1665</f>
        <v>1.9900000000000018</v>
      </c>
      <c r="I1665" s="2">
        <f>'Moving Avg'!H1665</f>
        <v>2.185900000000002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25</v>
      </c>
      <c r="N1665" s="8">
        <f t="shared" si="251"/>
        <v>45</v>
      </c>
      <c r="O1665" s="8">
        <f t="shared" si="252"/>
        <v>0</v>
      </c>
      <c r="P1665" s="8">
        <f t="shared" si="253"/>
        <v>33</v>
      </c>
      <c r="Q1665" s="9">
        <f t="shared" si="254"/>
        <v>29.45</v>
      </c>
      <c r="R1665" s="9">
        <f t="shared" si="255"/>
        <v>22.25</v>
      </c>
      <c r="S1665" s="9">
        <f t="shared" si="256"/>
        <v>25.35</v>
      </c>
      <c r="T1665" s="9">
        <f t="shared" si="257"/>
        <v>25.75</v>
      </c>
      <c r="U1665" s="8">
        <f t="shared" si="258"/>
        <v>25.683333333333337</v>
      </c>
      <c r="V1665" s="8">
        <f t="shared" si="259"/>
        <v>25.700000000000003</v>
      </c>
    </row>
    <row r="1666" spans="1:22" ht="13.5" x14ac:dyDescent="0.25">
      <c r="A1666" s="3">
        <f>RSI!A1666</f>
        <v>44736</v>
      </c>
      <c r="B1666" s="2">
        <f>RSI!B1666</f>
        <v>1.9</v>
      </c>
      <c r="C1666" s="2">
        <f>RSI!I1666</f>
        <v>23.503367162972722</v>
      </c>
      <c r="D1666" s="2">
        <f>MACD!E1666</f>
        <v>8.8427408933577922E-4</v>
      </c>
      <c r="E1666" s="2">
        <f>MACD!F1666</f>
        <v>-4.2285916780975871E-3</v>
      </c>
      <c r="F1666" s="2">
        <f>'Moving Avg'!D1666</f>
        <v>1.964</v>
      </c>
      <c r="G1666" s="2">
        <f>'Moving Avg'!F1666</f>
        <v>1.9704999999999999</v>
      </c>
      <c r="H1666" s="2">
        <f>'Moving Avg'!G1666</f>
        <v>1.9878000000000018</v>
      </c>
      <c r="I1666" s="2">
        <f>'Moving Avg'!H1666</f>
        <v>2.1843000000000017</v>
      </c>
      <c r="J1666" s="6" t="str">
        <f>OBV!F1666</f>
        <v>BEARISH</v>
      </c>
      <c r="K1666" s="6" t="str">
        <f>OBV!G1666</f>
        <v>NEUTRAL</v>
      </c>
      <c r="L1666" s="6" t="str">
        <f>OBV!H1666</f>
        <v>CONFIRMED BEARISH</v>
      </c>
      <c r="M1666" s="8">
        <f t="shared" ref="M1666:M1729" si="260">IF(C1666&lt;30,50, IF(C1666&gt;70, 0, 25))</f>
        <v>50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0</v>
      </c>
      <c r="P1666" s="8">
        <f t="shared" ref="P1666:P1729" si="263">IF(L1666="confirmed bullish", 34, IF(L1666="bullish divergence",17, 0))+IF(J1666="bullish",33,IF(J1666="bearish",0,16.5))+IF(K1666="strong",33,IF(K1666="weak",0,16.5))</f>
        <v>16.5</v>
      </c>
      <c r="Q1666" s="9">
        <f t="shared" si="254"/>
        <v>19.975000000000001</v>
      </c>
      <c r="R1666" s="9">
        <f t="shared" si="255"/>
        <v>14.125</v>
      </c>
      <c r="S1666" s="9">
        <f t="shared" si="256"/>
        <v>14.925000000000001</v>
      </c>
      <c r="T1666" s="9">
        <f t="shared" si="257"/>
        <v>16.625</v>
      </c>
      <c r="U1666" s="8">
        <f t="shared" si="258"/>
        <v>16.341666666666669</v>
      </c>
      <c r="V1666" s="8">
        <f t="shared" si="259"/>
        <v>16.412500000000001</v>
      </c>
    </row>
    <row r="1667" spans="1:22" ht="13.5" x14ac:dyDescent="0.25">
      <c r="A1667" s="3">
        <f>RSI!A1667</f>
        <v>44739</v>
      </c>
      <c r="B1667" s="2">
        <f>RSI!B1667</f>
        <v>1.9</v>
      </c>
      <c r="C1667" s="2">
        <f>RSI!I1667</f>
        <v>23.503367162972722</v>
      </c>
      <c r="D1667" s="2">
        <f>MACD!E1667</f>
        <v>6.9513936074874216E-3</v>
      </c>
      <c r="E1667" s="2">
        <f>MACD!F1667</f>
        <v>-1.9925946209805858E-3</v>
      </c>
      <c r="F1667" s="2">
        <f>'Moving Avg'!D1667</f>
        <v>1.948</v>
      </c>
      <c r="G1667" s="2">
        <f>'Moving Avg'!F1667</f>
        <v>1.968</v>
      </c>
      <c r="H1667" s="2">
        <f>'Moving Avg'!G1667</f>
        <v>1.9856000000000018</v>
      </c>
      <c r="I1667" s="2">
        <f>'Moving Avg'!H1667</f>
        <v>2.1827000000000019</v>
      </c>
      <c r="J1667" s="6" t="str">
        <f>OBV!F1667</f>
        <v>BEARISH</v>
      </c>
      <c r="K1667" s="6" t="str">
        <f>OBV!G1667</f>
        <v>NEUTRAL</v>
      </c>
      <c r="L1667" s="6" t="str">
        <f>OBV!H1667</f>
        <v>CONFIRMED BEARISH</v>
      </c>
      <c r="M1667" s="8">
        <f t="shared" si="260"/>
        <v>50</v>
      </c>
      <c r="N1667" s="8">
        <f t="shared" si="261"/>
        <v>0</v>
      </c>
      <c r="O1667" s="8">
        <f t="shared" si="262"/>
        <v>0</v>
      </c>
      <c r="P1667" s="8">
        <f t="shared" si="263"/>
        <v>16.5</v>
      </c>
      <c r="Q1667" s="9">
        <f t="shared" ref="Q1667:Q1730" si="264">0.35*M1667+N1667*0.35+O1667*0.15+P1667*0.15</f>
        <v>19.975000000000001</v>
      </c>
      <c r="R1667" s="9">
        <f t="shared" ref="R1667:R1730" si="265">M1667*0.2+N1667*0.2+O1667*0.35+P1667*0.25</f>
        <v>14.125</v>
      </c>
      <c r="S1667" s="9">
        <f t="shared" ref="S1667:S1730" si="266">M1667*0.15+N1667*0.15+O1667*0.25+P1667*0.45</f>
        <v>14.925000000000001</v>
      </c>
      <c r="T1667" s="9">
        <f t="shared" ref="T1667:T1730" si="267">0.25*SUM(M1667:P1667)</f>
        <v>16.625</v>
      </c>
      <c r="U1667" s="8">
        <f t="shared" ref="U1667:U1730" si="268">SUM(Q1667:S1667)/3</f>
        <v>16.341666666666669</v>
      </c>
      <c r="V1667" s="8">
        <f t="shared" ref="V1667:V1730" si="269">SUM(Q1667:T1667)/4</f>
        <v>16.412500000000001</v>
      </c>
    </row>
    <row r="1668" spans="1:22" ht="13.5" x14ac:dyDescent="0.25">
      <c r="A1668" s="3">
        <f>RSI!A1668</f>
        <v>44740</v>
      </c>
      <c r="B1668" s="2">
        <f>RSI!B1668</f>
        <v>1.98</v>
      </c>
      <c r="C1668" s="2">
        <f>RSI!I1668</f>
        <v>51.927869129984032</v>
      </c>
      <c r="D1668" s="2">
        <f>MACD!E1668</f>
        <v>6.6113716503983788E-3</v>
      </c>
      <c r="E1668" s="2">
        <f>MACD!F1668</f>
        <v>-2.7180136670479295E-4</v>
      </c>
      <c r="F1668" s="2">
        <f>'Moving Avg'!D1668</f>
        <v>1.948</v>
      </c>
      <c r="G1668" s="2">
        <f>'Moving Avg'!F1668</f>
        <v>1.972</v>
      </c>
      <c r="H1668" s="2">
        <f>'Moving Avg'!G1668</f>
        <v>1.9852000000000016</v>
      </c>
      <c r="I1668" s="2">
        <f>'Moving Avg'!H1668</f>
        <v>2.1815000000000015</v>
      </c>
      <c r="J1668" s="6" t="str">
        <f>OBV!F1668</f>
        <v>BEARISH</v>
      </c>
      <c r="K1668" s="6" t="str">
        <f>OBV!G1668</f>
        <v>NEUTRAL</v>
      </c>
      <c r="L1668" s="6" t="str">
        <f>OBV!H1668</f>
        <v>NEUTRAL</v>
      </c>
      <c r="M1668" s="8">
        <f t="shared" si="260"/>
        <v>25</v>
      </c>
      <c r="N1668" s="8">
        <f t="shared" si="261"/>
        <v>0</v>
      </c>
      <c r="O1668" s="8">
        <f t="shared" si="262"/>
        <v>0</v>
      </c>
      <c r="P1668" s="8">
        <f t="shared" si="263"/>
        <v>16.5</v>
      </c>
      <c r="Q1668" s="9">
        <f t="shared" si="264"/>
        <v>11.225</v>
      </c>
      <c r="R1668" s="9">
        <f t="shared" si="265"/>
        <v>9.125</v>
      </c>
      <c r="S1668" s="9">
        <f t="shared" si="266"/>
        <v>11.175000000000001</v>
      </c>
      <c r="T1668" s="9">
        <f t="shared" si="267"/>
        <v>10.375</v>
      </c>
      <c r="U1668" s="8">
        <f t="shared" si="268"/>
        <v>10.508333333333335</v>
      </c>
      <c r="V1668" s="8">
        <f t="shared" si="269"/>
        <v>10.475000000000001</v>
      </c>
    </row>
    <row r="1669" spans="1:22" ht="13.5" x14ac:dyDescent="0.25">
      <c r="A1669" s="3">
        <f>RSI!A1669</f>
        <v>44741</v>
      </c>
      <c r="B1669" s="2">
        <f>RSI!B1669</f>
        <v>2</v>
      </c>
      <c r="C1669" s="2">
        <f>RSI!I1669</f>
        <v>56.299666168244187</v>
      </c>
      <c r="D1669" s="2">
        <f>MACD!E1669</f>
        <v>4.7881479330162957E-3</v>
      </c>
      <c r="E1669" s="2">
        <f>MACD!F1669</f>
        <v>7.4018849323942491E-4</v>
      </c>
      <c r="F1669" s="2">
        <f>'Moving Avg'!D1669</f>
        <v>1.952</v>
      </c>
      <c r="G1669" s="2">
        <f>'Moving Avg'!F1669</f>
        <v>1.9730000000000001</v>
      </c>
      <c r="H1669" s="2">
        <f>'Moving Avg'!G1669</f>
        <v>1.9852000000000016</v>
      </c>
      <c r="I1669" s="2">
        <f>'Moving Avg'!H1669</f>
        <v>2.1804000000000019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  <c r="M1669" s="8">
        <f t="shared" si="260"/>
        <v>25</v>
      </c>
      <c r="N1669" s="8">
        <f t="shared" si="261"/>
        <v>0</v>
      </c>
      <c r="O1669" s="8">
        <f t="shared" si="262"/>
        <v>0</v>
      </c>
      <c r="P1669" s="8">
        <f t="shared" si="263"/>
        <v>83.5</v>
      </c>
      <c r="Q1669" s="9">
        <f t="shared" si="264"/>
        <v>21.274999999999999</v>
      </c>
      <c r="R1669" s="9">
        <f t="shared" si="265"/>
        <v>25.875</v>
      </c>
      <c r="S1669" s="9">
        <f t="shared" si="266"/>
        <v>41.325000000000003</v>
      </c>
      <c r="T1669" s="9">
        <f t="shared" si="267"/>
        <v>27.125</v>
      </c>
      <c r="U1669" s="8">
        <f t="shared" si="268"/>
        <v>29.491666666666664</v>
      </c>
      <c r="V1669" s="8">
        <f t="shared" si="269"/>
        <v>28.9</v>
      </c>
    </row>
    <row r="1670" spans="1:22" ht="13.5" x14ac:dyDescent="0.25">
      <c r="A1670" s="3">
        <f>RSI!A1670</f>
        <v>44742</v>
      </c>
      <c r="B1670" s="2">
        <f>RSI!B1670</f>
        <v>2.09</v>
      </c>
      <c r="C1670" s="2">
        <f>RSI!I1670</f>
        <v>69.66773465529532</v>
      </c>
      <c r="D1670" s="2">
        <f>MACD!E1670</f>
        <v>-3.5894563804086399E-3</v>
      </c>
      <c r="E1670" s="2">
        <f>MACD!F1670</f>
        <v>-1.2574048149018805E-4</v>
      </c>
      <c r="F1670" s="2">
        <f>'Moving Avg'!D1670</f>
        <v>1.9739999999999998</v>
      </c>
      <c r="G1670" s="2">
        <f>'Moving Avg'!F1670</f>
        <v>1.9784999999999997</v>
      </c>
      <c r="H1670" s="2">
        <f>'Moving Avg'!G1670</f>
        <v>1.9870000000000012</v>
      </c>
      <c r="I1670" s="2">
        <f>'Moving Avg'!H1670</f>
        <v>2.1797500000000016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  <c r="M1670" s="8">
        <f t="shared" si="260"/>
        <v>25</v>
      </c>
      <c r="N1670" s="8">
        <f t="shared" si="261"/>
        <v>45</v>
      </c>
      <c r="O1670" s="8">
        <f t="shared" si="262"/>
        <v>0</v>
      </c>
      <c r="P1670" s="8">
        <f t="shared" si="263"/>
        <v>83.5</v>
      </c>
      <c r="Q1670" s="9">
        <f t="shared" si="264"/>
        <v>37.024999999999999</v>
      </c>
      <c r="R1670" s="9">
        <f t="shared" si="265"/>
        <v>34.875</v>
      </c>
      <c r="S1670" s="9">
        <f t="shared" si="266"/>
        <v>48.075000000000003</v>
      </c>
      <c r="T1670" s="9">
        <f t="shared" si="267"/>
        <v>38.375</v>
      </c>
      <c r="U1670" s="8">
        <f t="shared" si="268"/>
        <v>39.991666666666667</v>
      </c>
      <c r="V1670" s="8">
        <f t="shared" si="269"/>
        <v>39.587500000000006</v>
      </c>
    </row>
    <row r="1671" spans="1:22" ht="13.5" x14ac:dyDescent="0.25">
      <c r="A1671" s="3">
        <f>RSI!A1671</f>
        <v>44743</v>
      </c>
      <c r="B1671" s="2">
        <f>RSI!B1671</f>
        <v>2.1800000000000002</v>
      </c>
      <c r="C1671" s="2">
        <f>RSI!I1671</f>
        <v>77.184078048760966</v>
      </c>
      <c r="D1671" s="2">
        <f>MACD!E1671</f>
        <v>-1.8032428917930776E-2</v>
      </c>
      <c r="E1671" s="2">
        <f>MACD!F1671</f>
        <v>-3.7070781687783059E-3</v>
      </c>
      <c r="F1671" s="2">
        <f>'Moving Avg'!D1671</f>
        <v>2.0300000000000002</v>
      </c>
      <c r="G1671" s="2">
        <f>'Moving Avg'!F1671</f>
        <v>1.9885000000000002</v>
      </c>
      <c r="H1671" s="2">
        <f>'Moving Avg'!G1671</f>
        <v>1.9906000000000015</v>
      </c>
      <c r="I1671" s="2">
        <f>'Moving Avg'!H1671</f>
        <v>2.1795500000000017</v>
      </c>
      <c r="J1671" s="6" t="str">
        <f>OBV!F1671</f>
        <v>BULLISH</v>
      </c>
      <c r="K1671" s="6" t="str">
        <f>OBV!G1671</f>
        <v>WEAK</v>
      </c>
      <c r="L1671" s="6" t="str">
        <f>OBV!H1671</f>
        <v>CONFIRMED BULLISH</v>
      </c>
      <c r="M1671" s="8">
        <f t="shared" si="260"/>
        <v>0</v>
      </c>
      <c r="N1671" s="8">
        <f t="shared" si="261"/>
        <v>45</v>
      </c>
      <c r="O1671" s="8">
        <f t="shared" si="262"/>
        <v>0</v>
      </c>
      <c r="P1671" s="8">
        <f t="shared" si="263"/>
        <v>67</v>
      </c>
      <c r="Q1671" s="9">
        <f t="shared" si="264"/>
        <v>25.799999999999997</v>
      </c>
      <c r="R1671" s="9">
        <f t="shared" si="265"/>
        <v>25.75</v>
      </c>
      <c r="S1671" s="9">
        <f t="shared" si="266"/>
        <v>36.900000000000006</v>
      </c>
      <c r="T1671" s="9">
        <f t="shared" si="267"/>
        <v>28</v>
      </c>
      <c r="U1671" s="8">
        <f t="shared" si="268"/>
        <v>29.483333333333334</v>
      </c>
      <c r="V1671" s="8">
        <f t="shared" si="269"/>
        <v>29.112500000000001</v>
      </c>
    </row>
    <row r="1672" spans="1:22" ht="13.5" x14ac:dyDescent="0.25">
      <c r="A1672" s="3">
        <f>RSI!A1672</f>
        <v>44746</v>
      </c>
      <c r="B1672" s="2">
        <f>RSI!B1672</f>
        <v>2.27</v>
      </c>
      <c r="C1672" s="2">
        <f>RSI!I1672</f>
        <v>81.990204835398742</v>
      </c>
      <c r="D1672" s="2">
        <f>MACD!E1672</f>
        <v>-3.8088519322907466E-2</v>
      </c>
      <c r="E1672" s="2">
        <f>MACD!F1672</f>
        <v>-1.0583366399604138E-2</v>
      </c>
      <c r="F1672" s="2">
        <f>'Moving Avg'!D1672</f>
        <v>2.1040000000000001</v>
      </c>
      <c r="G1672" s="2">
        <f>'Moving Avg'!F1672</f>
        <v>2.0030000000000001</v>
      </c>
      <c r="H1672" s="2">
        <f>'Moving Avg'!G1672</f>
        <v>1.9960000000000011</v>
      </c>
      <c r="I1672" s="2">
        <f>'Moving Avg'!H1672</f>
        <v>2.1799000000000017</v>
      </c>
      <c r="J1672" s="6" t="str">
        <f>OBV!F1672</f>
        <v>BULLISH</v>
      </c>
      <c r="K1672" s="6" t="str">
        <f>OBV!G1672</f>
        <v>WEAK</v>
      </c>
      <c r="L1672" s="6" t="str">
        <f>OBV!H1672</f>
        <v>CONFIRMED BULLISH</v>
      </c>
      <c r="M1672" s="8">
        <f t="shared" si="260"/>
        <v>0</v>
      </c>
      <c r="N1672" s="8">
        <f t="shared" si="261"/>
        <v>100</v>
      </c>
      <c r="O1672" s="8">
        <f t="shared" si="262"/>
        <v>0</v>
      </c>
      <c r="P1672" s="8">
        <f t="shared" si="263"/>
        <v>67</v>
      </c>
      <c r="Q1672" s="9">
        <f t="shared" si="264"/>
        <v>45.05</v>
      </c>
      <c r="R1672" s="9">
        <f t="shared" si="265"/>
        <v>36.75</v>
      </c>
      <c r="S1672" s="9">
        <f t="shared" si="266"/>
        <v>45.150000000000006</v>
      </c>
      <c r="T1672" s="9">
        <f t="shared" si="267"/>
        <v>41.75</v>
      </c>
      <c r="U1672" s="8">
        <f t="shared" si="268"/>
        <v>42.31666666666667</v>
      </c>
      <c r="V1672" s="8">
        <f t="shared" si="269"/>
        <v>42.174999999999997</v>
      </c>
    </row>
    <row r="1673" spans="1:22" ht="13.5" x14ac:dyDescent="0.25">
      <c r="A1673" s="3">
        <f>RSI!A1673</f>
        <v>44747</v>
      </c>
      <c r="B1673" s="2">
        <f>RSI!B1673</f>
        <v>2.2999999999999998</v>
      </c>
      <c r="C1673" s="2">
        <f>RSI!I1673</f>
        <v>83.256315485427635</v>
      </c>
      <c r="D1673" s="2">
        <f>MACD!E1673</f>
        <v>-5.88949887932122E-2</v>
      </c>
      <c r="E1673" s="2">
        <f>MACD!F1673</f>
        <v>-2.0245690878325749E-2</v>
      </c>
      <c r="F1673" s="2">
        <f>'Moving Avg'!D1673</f>
        <v>2.1680000000000001</v>
      </c>
      <c r="G1673" s="2">
        <f>'Moving Avg'!F1673</f>
        <v>2.0189999999999997</v>
      </c>
      <c r="H1673" s="2">
        <f>'Moving Avg'!G1673</f>
        <v>2.0020000000000011</v>
      </c>
      <c r="I1673" s="2">
        <f>'Moving Avg'!H1673</f>
        <v>2.1804000000000023</v>
      </c>
      <c r="J1673" s="6" t="str">
        <f>OBV!F1673</f>
        <v>BULLISH</v>
      </c>
      <c r="K1673" s="6" t="str">
        <f>OBV!G1673</f>
        <v>WEAK</v>
      </c>
      <c r="L1673" s="6" t="str">
        <f>OBV!H1673</f>
        <v>CONFIRMED BULLISH</v>
      </c>
      <c r="M1673" s="8">
        <f t="shared" si="260"/>
        <v>0</v>
      </c>
      <c r="N1673" s="8">
        <f t="shared" si="261"/>
        <v>100</v>
      </c>
      <c r="O1673" s="8">
        <f t="shared" si="262"/>
        <v>0</v>
      </c>
      <c r="P1673" s="8">
        <f t="shared" si="263"/>
        <v>67</v>
      </c>
      <c r="Q1673" s="9">
        <f t="shared" si="264"/>
        <v>45.05</v>
      </c>
      <c r="R1673" s="9">
        <f t="shared" si="265"/>
        <v>36.75</v>
      </c>
      <c r="S1673" s="9">
        <f t="shared" si="266"/>
        <v>45.150000000000006</v>
      </c>
      <c r="T1673" s="9">
        <f t="shared" si="267"/>
        <v>41.75</v>
      </c>
      <c r="U1673" s="8">
        <f t="shared" si="268"/>
        <v>42.31666666666667</v>
      </c>
      <c r="V1673" s="8">
        <f t="shared" si="269"/>
        <v>42.174999999999997</v>
      </c>
    </row>
    <row r="1674" spans="1:22" ht="13.5" x14ac:dyDescent="0.25">
      <c r="A1674" s="3">
        <f>RSI!A1674</f>
        <v>44748</v>
      </c>
      <c r="B1674" s="2">
        <f>RSI!B1674</f>
        <v>2.2999999999999998</v>
      </c>
      <c r="C1674" s="2">
        <f>RSI!I1674</f>
        <v>83.256315485427635</v>
      </c>
      <c r="D1674" s="2">
        <f>MACD!E1674</f>
        <v>-7.8171909446092425E-2</v>
      </c>
      <c r="E1674" s="2">
        <f>MACD!F1674</f>
        <v>-3.1830934591879086E-2</v>
      </c>
      <c r="F1674" s="2">
        <f>'Moving Avg'!D1674</f>
        <v>2.2280000000000002</v>
      </c>
      <c r="G1674" s="2">
        <f>'Moving Avg'!F1674</f>
        <v>2.0349999999999997</v>
      </c>
      <c r="H1674" s="2">
        <f>'Moving Avg'!G1674</f>
        <v>2.0080000000000009</v>
      </c>
      <c r="I1674" s="2">
        <f>'Moving Avg'!H1674</f>
        <v>2.1811500000000019</v>
      </c>
      <c r="J1674" s="6" t="str">
        <f>OBV!F1674</f>
        <v>BULLISH</v>
      </c>
      <c r="K1674" s="6" t="str">
        <f>OBV!G1674</f>
        <v>WEAK</v>
      </c>
      <c r="L1674" s="6" t="str">
        <f>OBV!H1674</f>
        <v>CONFIRMED BULLISH</v>
      </c>
      <c r="M1674" s="8">
        <f t="shared" si="260"/>
        <v>0</v>
      </c>
      <c r="N1674" s="8">
        <f t="shared" si="261"/>
        <v>100</v>
      </c>
      <c r="O1674" s="8">
        <f t="shared" si="262"/>
        <v>50</v>
      </c>
      <c r="P1674" s="8">
        <f t="shared" si="263"/>
        <v>67</v>
      </c>
      <c r="Q1674" s="9">
        <f t="shared" si="264"/>
        <v>52.55</v>
      </c>
      <c r="R1674" s="9">
        <f t="shared" si="265"/>
        <v>54.25</v>
      </c>
      <c r="S1674" s="9">
        <f t="shared" si="266"/>
        <v>57.650000000000006</v>
      </c>
      <c r="T1674" s="9">
        <f t="shared" si="267"/>
        <v>54.25</v>
      </c>
      <c r="U1674" s="8">
        <f t="shared" si="268"/>
        <v>54.816666666666663</v>
      </c>
      <c r="V1674" s="8">
        <f t="shared" si="269"/>
        <v>54.674999999999997</v>
      </c>
    </row>
    <row r="1675" spans="1:22" ht="13.5" x14ac:dyDescent="0.25">
      <c r="A1675" s="3">
        <f>RSI!A1675</f>
        <v>44749</v>
      </c>
      <c r="B1675" s="2">
        <f>RSI!B1675</f>
        <v>2.2999999999999998</v>
      </c>
      <c r="C1675" s="2">
        <f>RSI!I1675</f>
        <v>83.256315485427635</v>
      </c>
      <c r="D1675" s="2">
        <f>MACD!E1675</f>
        <v>-9.6030785633435922E-2</v>
      </c>
      <c r="E1675" s="2">
        <f>MACD!F1675</f>
        <v>-4.4670904800190453E-2</v>
      </c>
      <c r="F1675" s="2">
        <f>'Moving Avg'!D1675</f>
        <v>2.2700000000000005</v>
      </c>
      <c r="G1675" s="2">
        <f>'Moving Avg'!F1675</f>
        <v>2.0509999999999993</v>
      </c>
      <c r="H1675" s="2">
        <f>'Moving Avg'!G1675</f>
        <v>2.0140000000000007</v>
      </c>
      <c r="I1675" s="2">
        <f>'Moving Avg'!H1675</f>
        <v>2.1814500000000026</v>
      </c>
      <c r="J1675" s="6" t="str">
        <f>OBV!F1675</f>
        <v>BULLISH</v>
      </c>
      <c r="K1675" s="6" t="str">
        <f>OBV!G1675</f>
        <v>WEAK</v>
      </c>
      <c r="L1675" s="6" t="str">
        <f>OBV!H1675</f>
        <v>CONFIRMED BULLISH</v>
      </c>
      <c r="M1675" s="8">
        <f t="shared" si="260"/>
        <v>0</v>
      </c>
      <c r="N1675" s="8">
        <f t="shared" si="261"/>
        <v>100</v>
      </c>
      <c r="O1675" s="8">
        <f t="shared" si="262"/>
        <v>50</v>
      </c>
      <c r="P1675" s="8">
        <f t="shared" si="263"/>
        <v>67</v>
      </c>
      <c r="Q1675" s="9">
        <f t="shared" si="264"/>
        <v>52.55</v>
      </c>
      <c r="R1675" s="9">
        <f t="shared" si="265"/>
        <v>54.25</v>
      </c>
      <c r="S1675" s="9">
        <f t="shared" si="266"/>
        <v>57.650000000000006</v>
      </c>
      <c r="T1675" s="9">
        <f t="shared" si="267"/>
        <v>54.25</v>
      </c>
      <c r="U1675" s="8">
        <f t="shared" si="268"/>
        <v>54.816666666666663</v>
      </c>
      <c r="V1675" s="8">
        <f t="shared" si="269"/>
        <v>54.674999999999997</v>
      </c>
    </row>
    <row r="1676" spans="1:22" ht="13.5" x14ac:dyDescent="0.25">
      <c r="A1676" s="3">
        <f>RSI!A1676</f>
        <v>44750</v>
      </c>
      <c r="B1676" s="2">
        <f>RSI!B1676</f>
        <v>2.2999999999999998</v>
      </c>
      <c r="C1676" s="2">
        <f>RSI!I1676</f>
        <v>83.256315485427649</v>
      </c>
      <c r="D1676" s="2">
        <f>MACD!E1676</f>
        <v>-0.12488283067328143</v>
      </c>
      <c r="E1676" s="2">
        <f>MACD!F1676</f>
        <v>-6.0713289974808654E-2</v>
      </c>
      <c r="F1676" s="2">
        <f>'Moving Avg'!D1676</f>
        <v>2.2939999999999996</v>
      </c>
      <c r="G1676" s="2">
        <f>'Moving Avg'!F1676</f>
        <v>2.0669999999999993</v>
      </c>
      <c r="H1676" s="2">
        <f>'Moving Avg'!G1676</f>
        <v>2.0200000000000005</v>
      </c>
      <c r="I1676" s="2">
        <f>'Moving Avg'!H1676</f>
        <v>2.1817500000000023</v>
      </c>
      <c r="J1676" s="6" t="str">
        <f>OBV!F1676</f>
        <v>BULLISH</v>
      </c>
      <c r="K1676" s="6" t="str">
        <f>OBV!G1676</f>
        <v>WEAK</v>
      </c>
      <c r="L1676" s="6" t="str">
        <f>OBV!H1676</f>
        <v>CONFIRMED BULLISH</v>
      </c>
      <c r="M1676" s="8">
        <f t="shared" si="260"/>
        <v>0</v>
      </c>
      <c r="N1676" s="8">
        <f t="shared" si="261"/>
        <v>100</v>
      </c>
      <c r="O1676" s="8">
        <f t="shared" si="262"/>
        <v>50</v>
      </c>
      <c r="P1676" s="8">
        <f t="shared" si="263"/>
        <v>67</v>
      </c>
      <c r="Q1676" s="9">
        <f t="shared" si="264"/>
        <v>52.55</v>
      </c>
      <c r="R1676" s="9">
        <f t="shared" si="265"/>
        <v>54.25</v>
      </c>
      <c r="S1676" s="9">
        <f t="shared" si="266"/>
        <v>57.650000000000006</v>
      </c>
      <c r="T1676" s="9">
        <f t="shared" si="267"/>
        <v>54.25</v>
      </c>
      <c r="U1676" s="8">
        <f t="shared" si="268"/>
        <v>54.816666666666663</v>
      </c>
      <c r="V1676" s="8">
        <f t="shared" si="269"/>
        <v>54.674999999999997</v>
      </c>
    </row>
    <row r="1677" spans="1:22" ht="13.5" x14ac:dyDescent="0.25">
      <c r="A1677" s="3">
        <f>RSI!A1677</f>
        <v>44753</v>
      </c>
      <c r="B1677" s="2">
        <f>RSI!B1677</f>
        <v>2.2999999999999998</v>
      </c>
      <c r="C1677" s="2">
        <f>RSI!I1677</f>
        <v>83.256315485427649</v>
      </c>
      <c r="D1677" s="2">
        <f>MACD!E1677</f>
        <v>-0.15062294766263862</v>
      </c>
      <c r="E1677" s="2">
        <f>MACD!F1677</f>
        <v>-7.8695221512374652E-2</v>
      </c>
      <c r="F1677" s="2">
        <f>'Moving Avg'!D1677</f>
        <v>2.2999999999999998</v>
      </c>
      <c r="G1677" s="2">
        <f>'Moving Avg'!F1677</f>
        <v>2.0829999999999993</v>
      </c>
      <c r="H1677" s="2">
        <f>'Moving Avg'!G1677</f>
        <v>2.0260000000000002</v>
      </c>
      <c r="I1677" s="2">
        <f>'Moving Avg'!H1677</f>
        <v>2.1820500000000025</v>
      </c>
      <c r="J1677" s="6" t="str">
        <f>OBV!F1677</f>
        <v>BULLISH</v>
      </c>
      <c r="K1677" s="6" t="str">
        <f>OBV!G1677</f>
        <v>WEAK</v>
      </c>
      <c r="L1677" s="6" t="str">
        <f>OBV!H1677</f>
        <v>CONFIRMED BULLISH</v>
      </c>
      <c r="M1677" s="8">
        <f t="shared" si="260"/>
        <v>0</v>
      </c>
      <c r="N1677" s="8">
        <f t="shared" si="261"/>
        <v>100</v>
      </c>
      <c r="O1677" s="8">
        <f t="shared" si="262"/>
        <v>50</v>
      </c>
      <c r="P1677" s="8">
        <f t="shared" si="263"/>
        <v>67</v>
      </c>
      <c r="Q1677" s="9">
        <f t="shared" si="264"/>
        <v>52.55</v>
      </c>
      <c r="R1677" s="9">
        <f t="shared" si="265"/>
        <v>54.25</v>
      </c>
      <c r="S1677" s="9">
        <f t="shared" si="266"/>
        <v>57.650000000000006</v>
      </c>
      <c r="T1677" s="9">
        <f t="shared" si="267"/>
        <v>54.25</v>
      </c>
      <c r="U1677" s="8">
        <f t="shared" si="268"/>
        <v>54.816666666666663</v>
      </c>
      <c r="V1677" s="8">
        <f t="shared" si="269"/>
        <v>54.674999999999997</v>
      </c>
    </row>
    <row r="1678" spans="1:22" ht="13.5" x14ac:dyDescent="0.25">
      <c r="A1678" s="3">
        <f>RSI!A1678</f>
        <v>44754</v>
      </c>
      <c r="B1678" s="2">
        <f>RSI!B1678</f>
        <v>2.2999999999999998</v>
      </c>
      <c r="C1678" s="2">
        <f>RSI!I1678</f>
        <v>83.256315485427649</v>
      </c>
      <c r="D1678" s="2">
        <f>MACD!E1678</f>
        <v>-0.16132391741028185</v>
      </c>
      <c r="E1678" s="2">
        <f>MACD!F1678</f>
        <v>-9.5220960691956097E-2</v>
      </c>
      <c r="F1678" s="2">
        <f>'Moving Avg'!D1678</f>
        <v>2.2999999999999998</v>
      </c>
      <c r="G1678" s="2">
        <f>'Moving Avg'!F1678</f>
        <v>2.0989999999999993</v>
      </c>
      <c r="H1678" s="2">
        <f>'Moving Avg'!G1678</f>
        <v>2.0310000000000001</v>
      </c>
      <c r="I1678" s="2">
        <f>'Moving Avg'!H1678</f>
        <v>2.1823500000000022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  <c r="M1678" s="8">
        <f t="shared" si="260"/>
        <v>0</v>
      </c>
      <c r="N1678" s="8">
        <f t="shared" si="261"/>
        <v>100</v>
      </c>
      <c r="O1678" s="8">
        <f t="shared" si="262"/>
        <v>50</v>
      </c>
      <c r="P1678" s="8">
        <f t="shared" si="263"/>
        <v>33</v>
      </c>
      <c r="Q1678" s="9">
        <f t="shared" si="264"/>
        <v>47.45</v>
      </c>
      <c r="R1678" s="9">
        <f t="shared" si="265"/>
        <v>45.75</v>
      </c>
      <c r="S1678" s="9">
        <f t="shared" si="266"/>
        <v>42.35</v>
      </c>
      <c r="T1678" s="9">
        <f t="shared" si="267"/>
        <v>45.75</v>
      </c>
      <c r="U1678" s="8">
        <f t="shared" si="268"/>
        <v>45.183333333333337</v>
      </c>
      <c r="V1678" s="8">
        <f t="shared" si="269"/>
        <v>45.325000000000003</v>
      </c>
    </row>
    <row r="1679" spans="1:22" ht="13.5" x14ac:dyDescent="0.25">
      <c r="A1679" s="3">
        <f>RSI!A1679</f>
        <v>44755</v>
      </c>
      <c r="B1679" s="2">
        <f>RSI!B1679</f>
        <v>2.2999999999999998</v>
      </c>
      <c r="C1679" s="2">
        <f>RSI!I1679</f>
        <v>83.256315485427649</v>
      </c>
      <c r="D1679" s="2">
        <f>MACD!E1679</f>
        <v>-0.16843921943581086</v>
      </c>
      <c r="E1679" s="2">
        <f>MACD!F1679</f>
        <v>-0.10986461244072705</v>
      </c>
      <c r="F1679" s="2">
        <f>'Moving Avg'!D1679</f>
        <v>2.2999999999999998</v>
      </c>
      <c r="G1679" s="2">
        <f>'Moving Avg'!F1679</f>
        <v>2.1149999999999993</v>
      </c>
      <c r="H1679" s="2">
        <f>'Moving Avg'!G1679</f>
        <v>2.0359999999999996</v>
      </c>
      <c r="I1679" s="2">
        <f>'Moving Avg'!H1679</f>
        <v>2.1826500000000024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0</v>
      </c>
      <c r="N1679" s="8">
        <f t="shared" si="261"/>
        <v>100</v>
      </c>
      <c r="O1679" s="8">
        <f t="shared" si="262"/>
        <v>50</v>
      </c>
      <c r="P1679" s="8">
        <f t="shared" si="263"/>
        <v>33</v>
      </c>
      <c r="Q1679" s="9">
        <f t="shared" si="264"/>
        <v>47.45</v>
      </c>
      <c r="R1679" s="9">
        <f t="shared" si="265"/>
        <v>45.75</v>
      </c>
      <c r="S1679" s="9">
        <f t="shared" si="266"/>
        <v>42.35</v>
      </c>
      <c r="T1679" s="9">
        <f t="shared" si="267"/>
        <v>45.75</v>
      </c>
      <c r="U1679" s="8">
        <f t="shared" si="268"/>
        <v>45.183333333333337</v>
      </c>
      <c r="V1679" s="8">
        <f t="shared" si="269"/>
        <v>45.325000000000003</v>
      </c>
    </row>
    <row r="1680" spans="1:22" ht="13.5" x14ac:dyDescent="0.25">
      <c r="A1680" s="3">
        <f>RSI!A1680</f>
        <v>44756</v>
      </c>
      <c r="B1680" s="2">
        <f>RSI!B1680</f>
        <v>2.2999999999999998</v>
      </c>
      <c r="C1680" s="2">
        <f>RSI!I1680</f>
        <v>83.256315485427649</v>
      </c>
      <c r="D1680" s="2">
        <f>MACD!E1680</f>
        <v>-0.16166700057335293</v>
      </c>
      <c r="E1680" s="2">
        <f>MACD!F1680</f>
        <v>-0.12022509006725224</v>
      </c>
      <c r="F1680" s="2">
        <f>'Moving Avg'!D1680</f>
        <v>2.2999999999999998</v>
      </c>
      <c r="G1680" s="2">
        <f>'Moving Avg'!F1680</f>
        <v>2.1309999999999993</v>
      </c>
      <c r="H1680" s="2">
        <f>'Moving Avg'!G1680</f>
        <v>2.040999999999999</v>
      </c>
      <c r="I1680" s="2">
        <f>'Moving Avg'!H1680</f>
        <v>2.1829500000000026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0</v>
      </c>
      <c r="N1680" s="8">
        <f t="shared" si="261"/>
        <v>100</v>
      </c>
      <c r="O1680" s="8">
        <f t="shared" si="262"/>
        <v>50</v>
      </c>
      <c r="P1680" s="8">
        <f t="shared" si="263"/>
        <v>33</v>
      </c>
      <c r="Q1680" s="9">
        <f t="shared" si="264"/>
        <v>47.45</v>
      </c>
      <c r="R1680" s="9">
        <f t="shared" si="265"/>
        <v>45.75</v>
      </c>
      <c r="S1680" s="9">
        <f t="shared" si="266"/>
        <v>42.35</v>
      </c>
      <c r="T1680" s="9">
        <f t="shared" si="267"/>
        <v>45.75</v>
      </c>
      <c r="U1680" s="8">
        <f t="shared" si="268"/>
        <v>45.183333333333337</v>
      </c>
      <c r="V1680" s="8">
        <f t="shared" si="269"/>
        <v>45.325000000000003</v>
      </c>
    </row>
    <row r="1681" spans="1:22" ht="13.5" x14ac:dyDescent="0.25">
      <c r="A1681" s="3">
        <f>RSI!A1681</f>
        <v>44757</v>
      </c>
      <c r="B1681" s="2">
        <f>RSI!B1681</f>
        <v>2.2000000000000002</v>
      </c>
      <c r="C1681" s="2">
        <f>RSI!I1681</f>
        <v>58.468387835392136</v>
      </c>
      <c r="D1681" s="2">
        <f>MACD!E1681</f>
        <v>-0.13565837325292751</v>
      </c>
      <c r="E1681" s="2">
        <f>MACD!F1681</f>
        <v>-0.1233117467043873</v>
      </c>
      <c r="F1681" s="2">
        <f>'Moving Avg'!D1681</f>
        <v>2.2799999999999998</v>
      </c>
      <c r="G1681" s="2">
        <f>'Moving Avg'!F1681</f>
        <v>2.1419999999999999</v>
      </c>
      <c r="H1681" s="2">
        <f>'Moving Avg'!G1681</f>
        <v>2.0439999999999992</v>
      </c>
      <c r="I1681" s="2">
        <f>'Moving Avg'!H1681</f>
        <v>2.1827500000000022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25</v>
      </c>
      <c r="N1681" s="8">
        <f t="shared" si="261"/>
        <v>45</v>
      </c>
      <c r="O1681" s="8">
        <f t="shared" si="262"/>
        <v>50</v>
      </c>
      <c r="P1681" s="8">
        <f t="shared" si="263"/>
        <v>33</v>
      </c>
      <c r="Q1681" s="9">
        <f t="shared" si="264"/>
        <v>36.950000000000003</v>
      </c>
      <c r="R1681" s="9">
        <f t="shared" si="265"/>
        <v>39.75</v>
      </c>
      <c r="S1681" s="9">
        <f t="shared" si="266"/>
        <v>37.85</v>
      </c>
      <c r="T1681" s="9">
        <f t="shared" si="267"/>
        <v>38.25</v>
      </c>
      <c r="U1681" s="8">
        <f t="shared" si="268"/>
        <v>38.183333333333337</v>
      </c>
      <c r="V1681" s="8">
        <f t="shared" si="269"/>
        <v>38.200000000000003</v>
      </c>
    </row>
    <row r="1682" spans="1:22" ht="13.5" x14ac:dyDescent="0.25">
      <c r="A1682" s="3">
        <f>RSI!A1682</f>
        <v>44760</v>
      </c>
      <c r="B1682" s="2">
        <f>RSI!B1682</f>
        <v>2.11</v>
      </c>
      <c r="C1682" s="2">
        <f>RSI!I1682</f>
        <v>45.374652985985009</v>
      </c>
      <c r="D1682" s="2">
        <f>MACD!E1682</f>
        <v>-9.3450378933472855E-2</v>
      </c>
      <c r="E1682" s="2">
        <f>MACD!F1682</f>
        <v>-0.11733947315020442</v>
      </c>
      <c r="F1682" s="2">
        <f>'Moving Avg'!D1682</f>
        <v>2.242</v>
      </c>
      <c r="G1682" s="2">
        <f>'Moving Avg'!F1682</f>
        <v>2.1484999999999999</v>
      </c>
      <c r="H1682" s="2">
        <f>'Moving Avg'!G1682</f>
        <v>2.0469999999999988</v>
      </c>
      <c r="I1682" s="2">
        <f>'Moving Avg'!H1682</f>
        <v>2.1826000000000021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25</v>
      </c>
      <c r="N1682" s="8">
        <f t="shared" si="261"/>
        <v>0</v>
      </c>
      <c r="O1682" s="8">
        <f t="shared" si="262"/>
        <v>50</v>
      </c>
      <c r="P1682" s="8">
        <f t="shared" si="263"/>
        <v>33</v>
      </c>
      <c r="Q1682" s="9">
        <f t="shared" si="264"/>
        <v>21.2</v>
      </c>
      <c r="R1682" s="9">
        <f t="shared" si="265"/>
        <v>30.75</v>
      </c>
      <c r="S1682" s="9">
        <f t="shared" si="266"/>
        <v>31.1</v>
      </c>
      <c r="T1682" s="9">
        <f t="shared" si="267"/>
        <v>27</v>
      </c>
      <c r="U1682" s="8">
        <f t="shared" si="268"/>
        <v>27.683333333333337</v>
      </c>
      <c r="V1682" s="8">
        <f t="shared" si="269"/>
        <v>27.512500000000003</v>
      </c>
    </row>
    <row r="1683" spans="1:22" ht="13.5" x14ac:dyDescent="0.25">
      <c r="A1683" s="3">
        <f>RSI!A1683</f>
        <v>44761</v>
      </c>
      <c r="B1683" s="2">
        <f>RSI!B1683</f>
        <v>2.02</v>
      </c>
      <c r="C1683" s="2">
        <f>RSI!I1683</f>
        <v>36.557905342284784</v>
      </c>
      <c r="D1683" s="2">
        <f>MACD!E1683</f>
        <v>-4.6211062826395644E-2</v>
      </c>
      <c r="E1683" s="2">
        <f>MACD!F1683</f>
        <v>-0.10311379108544266</v>
      </c>
      <c r="F1683" s="2">
        <f>'Moving Avg'!D1683</f>
        <v>2.1859999999999999</v>
      </c>
      <c r="G1683" s="2">
        <f>'Moving Avg'!F1683</f>
        <v>2.1505000000000001</v>
      </c>
      <c r="H1683" s="2">
        <f>'Moving Avg'!G1683</f>
        <v>2.0481999999999987</v>
      </c>
      <c r="I1683" s="2">
        <f>'Moving Avg'!H1683</f>
        <v>2.1820000000000017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25</v>
      </c>
      <c r="N1683" s="8">
        <f t="shared" si="261"/>
        <v>0</v>
      </c>
      <c r="O1683" s="8">
        <f t="shared" si="262"/>
        <v>50</v>
      </c>
      <c r="P1683" s="8">
        <f t="shared" si="263"/>
        <v>33</v>
      </c>
      <c r="Q1683" s="9">
        <f t="shared" si="264"/>
        <v>21.2</v>
      </c>
      <c r="R1683" s="9">
        <f t="shared" si="265"/>
        <v>30.75</v>
      </c>
      <c r="S1683" s="9">
        <f t="shared" si="266"/>
        <v>31.1</v>
      </c>
      <c r="T1683" s="9">
        <f t="shared" si="267"/>
        <v>27</v>
      </c>
      <c r="U1683" s="8">
        <f t="shared" si="268"/>
        <v>27.683333333333337</v>
      </c>
      <c r="V1683" s="8">
        <f t="shared" si="269"/>
        <v>27.512500000000003</v>
      </c>
    </row>
    <row r="1684" spans="1:22" ht="13.5" x14ac:dyDescent="0.25">
      <c r="A1684" s="3">
        <f>RSI!A1684</f>
        <v>44762</v>
      </c>
      <c r="B1684" s="2">
        <f>RSI!B1684</f>
        <v>1.93</v>
      </c>
      <c r="C1684" s="2">
        <f>RSI!I1684</f>
        <v>30.231711301273776</v>
      </c>
      <c r="D1684" s="2">
        <f>MACD!E1684</f>
        <v>1.1839690275978754E-3</v>
      </c>
      <c r="E1684" s="2">
        <f>MACD!F1684</f>
        <v>-8.225423906283455E-2</v>
      </c>
      <c r="F1684" s="2">
        <f>'Moving Avg'!D1684</f>
        <v>2.1119999999999997</v>
      </c>
      <c r="G1684" s="2">
        <f>'Moving Avg'!F1684</f>
        <v>2.1480000000000006</v>
      </c>
      <c r="H1684" s="2">
        <f>'Moving Avg'!G1684</f>
        <v>2.0475999999999988</v>
      </c>
      <c r="I1684" s="2">
        <f>'Moving Avg'!H1684</f>
        <v>2.1809500000000015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25</v>
      </c>
      <c r="N1684" s="8">
        <f t="shared" si="261"/>
        <v>0</v>
      </c>
      <c r="O1684" s="8">
        <f t="shared" si="262"/>
        <v>0</v>
      </c>
      <c r="P1684" s="8">
        <f t="shared" si="263"/>
        <v>33</v>
      </c>
      <c r="Q1684" s="9">
        <f t="shared" si="264"/>
        <v>13.7</v>
      </c>
      <c r="R1684" s="9">
        <f t="shared" si="265"/>
        <v>13.25</v>
      </c>
      <c r="S1684" s="9">
        <f t="shared" si="266"/>
        <v>18.600000000000001</v>
      </c>
      <c r="T1684" s="9">
        <f t="shared" si="267"/>
        <v>14.5</v>
      </c>
      <c r="U1684" s="8">
        <f t="shared" si="268"/>
        <v>15.183333333333332</v>
      </c>
      <c r="V1684" s="8">
        <f t="shared" si="269"/>
        <v>15.012499999999999</v>
      </c>
    </row>
    <row r="1685" spans="1:22" ht="13.5" x14ac:dyDescent="0.25">
      <c r="A1685" s="3">
        <f>RSI!A1685</f>
        <v>44763</v>
      </c>
      <c r="B1685" s="2">
        <f>RSI!B1685</f>
        <v>1.85</v>
      </c>
      <c r="C1685" s="2">
        <f>RSI!I1685</f>
        <v>25.935479993209668</v>
      </c>
      <c r="D1685" s="2">
        <f>MACD!E1685</f>
        <v>4.8445786360184595E-2</v>
      </c>
      <c r="E1685" s="2">
        <f>MACD!F1685</f>
        <v>-5.6114233978230725E-2</v>
      </c>
      <c r="F1685" s="2">
        <f>'Moving Avg'!D1685</f>
        <v>2.0219999999999998</v>
      </c>
      <c r="G1685" s="2">
        <f>'Moving Avg'!F1685</f>
        <v>2.1415000000000002</v>
      </c>
      <c r="H1685" s="2">
        <f>'Moving Avg'!G1685</f>
        <v>2.045399999999999</v>
      </c>
      <c r="I1685" s="2">
        <f>'Moving Avg'!H1685</f>
        <v>2.1795000000000018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  <c r="M1685" s="8">
        <f t="shared" si="260"/>
        <v>50</v>
      </c>
      <c r="N1685" s="8">
        <f t="shared" si="261"/>
        <v>0</v>
      </c>
      <c r="O1685" s="8">
        <f t="shared" si="262"/>
        <v>0</v>
      </c>
      <c r="P1685" s="8">
        <f t="shared" si="263"/>
        <v>16.5</v>
      </c>
      <c r="Q1685" s="9">
        <f t="shared" si="264"/>
        <v>19.975000000000001</v>
      </c>
      <c r="R1685" s="9">
        <f t="shared" si="265"/>
        <v>14.125</v>
      </c>
      <c r="S1685" s="9">
        <f t="shared" si="266"/>
        <v>14.925000000000001</v>
      </c>
      <c r="T1685" s="9">
        <f t="shared" si="267"/>
        <v>16.625</v>
      </c>
      <c r="U1685" s="8">
        <f t="shared" si="268"/>
        <v>16.341666666666669</v>
      </c>
      <c r="V1685" s="8">
        <f t="shared" si="269"/>
        <v>16.412500000000001</v>
      </c>
    </row>
    <row r="1686" spans="1:22" ht="13.5" x14ac:dyDescent="0.25">
      <c r="A1686" s="3">
        <f>RSI!A1686</f>
        <v>44764</v>
      </c>
      <c r="B1686" s="2">
        <f>RSI!B1686</f>
        <v>1.9</v>
      </c>
      <c r="C1686" s="2">
        <f>RSI!I1686</f>
        <v>32.401359219250267</v>
      </c>
      <c r="D1686" s="2">
        <f>MACD!E1686</f>
        <v>8.6346688414373762E-2</v>
      </c>
      <c r="E1686" s="2">
        <f>MACD!F1686</f>
        <v>-2.7622049499709832E-2</v>
      </c>
      <c r="F1686" s="2">
        <f>'Moving Avg'!D1686</f>
        <v>1.9620000000000002</v>
      </c>
      <c r="G1686" s="2">
        <f>'Moving Avg'!F1686</f>
        <v>2.1415000000000002</v>
      </c>
      <c r="H1686" s="2">
        <f>'Moving Avg'!G1686</f>
        <v>2.0441999999999987</v>
      </c>
      <c r="I1686" s="2">
        <f>'Moving Avg'!H1686</f>
        <v>2.1779000000000015</v>
      </c>
      <c r="J1686" s="6" t="str">
        <f>OBV!F1686</f>
        <v>BULLISH</v>
      </c>
      <c r="K1686" s="6" t="str">
        <f>OBV!G1686</f>
        <v>NEUTRAL</v>
      </c>
      <c r="L1686" s="6" t="str">
        <f>OBV!H1686</f>
        <v>BULLISH DIVERGENCE</v>
      </c>
      <c r="M1686" s="8">
        <f t="shared" si="260"/>
        <v>25</v>
      </c>
      <c r="N1686" s="8">
        <f t="shared" si="261"/>
        <v>0</v>
      </c>
      <c r="O1686" s="8">
        <f t="shared" si="262"/>
        <v>0</v>
      </c>
      <c r="P1686" s="8">
        <f t="shared" si="263"/>
        <v>66.5</v>
      </c>
      <c r="Q1686" s="9">
        <f t="shared" si="264"/>
        <v>18.725000000000001</v>
      </c>
      <c r="R1686" s="9">
        <f t="shared" si="265"/>
        <v>21.625</v>
      </c>
      <c r="S1686" s="9">
        <f t="shared" si="266"/>
        <v>33.674999999999997</v>
      </c>
      <c r="T1686" s="9">
        <f t="shared" si="267"/>
        <v>22.875</v>
      </c>
      <c r="U1686" s="8">
        <f t="shared" si="268"/>
        <v>24.675000000000001</v>
      </c>
      <c r="V1686" s="8">
        <f t="shared" si="269"/>
        <v>24.225000000000001</v>
      </c>
    </row>
    <row r="1687" spans="1:22" ht="13.5" x14ac:dyDescent="0.25">
      <c r="A1687" s="3">
        <f>RSI!A1687</f>
        <v>44768</v>
      </c>
      <c r="B1687" s="2">
        <f>RSI!B1687</f>
        <v>1.9</v>
      </c>
      <c r="C1687" s="2">
        <f>RSI!I1687</f>
        <v>32.401359219250267</v>
      </c>
      <c r="D1687" s="2">
        <f>MACD!E1687</f>
        <v>0.11961552405894516</v>
      </c>
      <c r="E1687" s="2">
        <f>MACD!F1687</f>
        <v>1.8254652120211663E-3</v>
      </c>
      <c r="F1687" s="2">
        <f>'Moving Avg'!D1687</f>
        <v>1.9200000000000004</v>
      </c>
      <c r="G1687" s="2">
        <f>'Moving Avg'!F1687</f>
        <v>2.1415000000000002</v>
      </c>
      <c r="H1687" s="2">
        <f>'Moving Avg'!G1687</f>
        <v>2.0429999999999988</v>
      </c>
      <c r="I1687" s="2">
        <f>'Moving Avg'!H1687</f>
        <v>2.1762500000000014</v>
      </c>
      <c r="J1687" s="6" t="str">
        <f>OBV!F1687</f>
        <v>BULLISH</v>
      </c>
      <c r="K1687" s="6" t="str">
        <f>OBV!G1687</f>
        <v>NEUTRAL</v>
      </c>
      <c r="L1687" s="6" t="str">
        <f>OBV!H1687</f>
        <v>BULLISH DIVERGENCE</v>
      </c>
      <c r="M1687" s="8">
        <f t="shared" si="260"/>
        <v>25</v>
      </c>
      <c r="N1687" s="8">
        <f t="shared" si="261"/>
        <v>0</v>
      </c>
      <c r="O1687" s="8">
        <f t="shared" si="262"/>
        <v>0</v>
      </c>
      <c r="P1687" s="8">
        <f t="shared" si="263"/>
        <v>66.5</v>
      </c>
      <c r="Q1687" s="9">
        <f t="shared" si="264"/>
        <v>18.725000000000001</v>
      </c>
      <c r="R1687" s="9">
        <f t="shared" si="265"/>
        <v>21.625</v>
      </c>
      <c r="S1687" s="9">
        <f t="shared" si="266"/>
        <v>33.674999999999997</v>
      </c>
      <c r="T1687" s="9">
        <f t="shared" si="267"/>
        <v>22.875</v>
      </c>
      <c r="U1687" s="8">
        <f t="shared" si="268"/>
        <v>24.675000000000001</v>
      </c>
      <c r="V1687" s="8">
        <f t="shared" si="269"/>
        <v>24.225000000000001</v>
      </c>
    </row>
    <row r="1688" spans="1:22" ht="13.5" x14ac:dyDescent="0.25">
      <c r="A1688" s="3">
        <f>RSI!A1688</f>
        <v>44769</v>
      </c>
      <c r="B1688" s="2">
        <f>RSI!B1688</f>
        <v>1.9</v>
      </c>
      <c r="C1688" s="2">
        <f>RSI!I1688</f>
        <v>32.401359219250253</v>
      </c>
      <c r="D1688" s="2">
        <f>MACD!E1688</f>
        <v>0.14887611581399218</v>
      </c>
      <c r="E1688" s="2">
        <f>MACD!F1688</f>
        <v>3.1235595332415371E-2</v>
      </c>
      <c r="F1688" s="2">
        <f>'Moving Avg'!D1688</f>
        <v>1.8960000000000001</v>
      </c>
      <c r="G1688" s="2">
        <f>'Moving Avg'!F1688</f>
        <v>2.1375000000000002</v>
      </c>
      <c r="H1688" s="2">
        <f>'Moving Avg'!G1688</f>
        <v>2.0417999999999994</v>
      </c>
      <c r="I1688" s="2">
        <f>'Moving Avg'!H1688</f>
        <v>2.1746000000000008</v>
      </c>
      <c r="J1688" s="6" t="str">
        <f>OBV!F1688</f>
        <v>BULLISH</v>
      </c>
      <c r="K1688" s="6" t="str">
        <f>OBV!G1688</f>
        <v>NEUTRAL</v>
      </c>
      <c r="L1688" s="6" t="str">
        <f>OBV!H1688</f>
        <v>BULLISH DIVERGENCE</v>
      </c>
      <c r="M1688" s="8">
        <f t="shared" si="260"/>
        <v>25</v>
      </c>
      <c r="N1688" s="8">
        <f t="shared" si="261"/>
        <v>0</v>
      </c>
      <c r="O1688" s="8">
        <f t="shared" si="262"/>
        <v>0</v>
      </c>
      <c r="P1688" s="8">
        <f t="shared" si="263"/>
        <v>66.5</v>
      </c>
      <c r="Q1688" s="9">
        <f t="shared" si="264"/>
        <v>18.725000000000001</v>
      </c>
      <c r="R1688" s="9">
        <f t="shared" si="265"/>
        <v>21.625</v>
      </c>
      <c r="S1688" s="9">
        <f t="shared" si="266"/>
        <v>33.674999999999997</v>
      </c>
      <c r="T1688" s="9">
        <f t="shared" si="267"/>
        <v>22.875</v>
      </c>
      <c r="U1688" s="8">
        <f t="shared" si="268"/>
        <v>24.675000000000001</v>
      </c>
      <c r="V1688" s="8">
        <f t="shared" si="269"/>
        <v>24.225000000000001</v>
      </c>
    </row>
    <row r="1689" spans="1:22" ht="13.5" x14ac:dyDescent="0.25">
      <c r="A1689" s="3">
        <f>RSI!A1689</f>
        <v>44770</v>
      </c>
      <c r="B1689" s="2">
        <f>RSI!B1689</f>
        <v>1.9</v>
      </c>
      <c r="C1689" s="2">
        <f>RSI!I1689</f>
        <v>32.401359219250253</v>
      </c>
      <c r="D1689" s="2">
        <f>MACD!E1689</f>
        <v>0.17466289151023684</v>
      </c>
      <c r="E1689" s="2">
        <f>MACD!F1689</f>
        <v>5.9921054567979672E-2</v>
      </c>
      <c r="F1689" s="2">
        <f>'Moving Avg'!D1689</f>
        <v>1.8900000000000001</v>
      </c>
      <c r="G1689" s="2">
        <f>'Moving Avg'!F1689</f>
        <v>2.1324999999999998</v>
      </c>
      <c r="H1689" s="2">
        <f>'Moving Avg'!G1689</f>
        <v>2.0389999999999993</v>
      </c>
      <c r="I1689" s="2">
        <f>'Moving Avg'!H1689</f>
        <v>2.1729500000000006</v>
      </c>
      <c r="J1689" s="6" t="str">
        <f>OBV!F1689</f>
        <v>BULLISH</v>
      </c>
      <c r="K1689" s="6" t="str">
        <f>OBV!G1689</f>
        <v>NEUTRAL</v>
      </c>
      <c r="L1689" s="6" t="str">
        <f>OBV!H1689</f>
        <v>BULLISH DIVERGENCE</v>
      </c>
      <c r="M1689" s="8">
        <f t="shared" si="260"/>
        <v>25</v>
      </c>
      <c r="N1689" s="8">
        <f t="shared" si="261"/>
        <v>0</v>
      </c>
      <c r="O1689" s="8">
        <f t="shared" si="262"/>
        <v>0</v>
      </c>
      <c r="P1689" s="8">
        <f t="shared" si="263"/>
        <v>66.5</v>
      </c>
      <c r="Q1689" s="9">
        <f t="shared" si="264"/>
        <v>18.725000000000001</v>
      </c>
      <c r="R1689" s="9">
        <f t="shared" si="265"/>
        <v>21.625</v>
      </c>
      <c r="S1689" s="9">
        <f t="shared" si="266"/>
        <v>33.674999999999997</v>
      </c>
      <c r="T1689" s="9">
        <f t="shared" si="267"/>
        <v>22.875</v>
      </c>
      <c r="U1689" s="8">
        <f t="shared" si="268"/>
        <v>24.675000000000001</v>
      </c>
      <c r="V1689" s="8">
        <f t="shared" si="269"/>
        <v>24.225000000000001</v>
      </c>
    </row>
    <row r="1690" spans="1:22" ht="13.5" x14ac:dyDescent="0.25">
      <c r="A1690" s="3">
        <f>RSI!A1690</f>
        <v>44771</v>
      </c>
      <c r="B1690" s="2">
        <f>RSI!B1690</f>
        <v>1.9</v>
      </c>
      <c r="C1690" s="2">
        <f>RSI!I1690</f>
        <v>32.401359219250267</v>
      </c>
      <c r="D1690" s="2">
        <f>MACD!E1690</f>
        <v>0.19743415005846021</v>
      </c>
      <c r="E1690" s="2">
        <f>MACD!F1690</f>
        <v>8.7423673666075785E-2</v>
      </c>
      <c r="F1690" s="2">
        <f>'Moving Avg'!D1690</f>
        <v>1.9</v>
      </c>
      <c r="G1690" s="2">
        <f>'Moving Avg'!F1690</f>
        <v>2.1229999999999998</v>
      </c>
      <c r="H1690" s="2">
        <f>'Moving Avg'!G1690</f>
        <v>2.0361999999999996</v>
      </c>
      <c r="I1690" s="2">
        <f>'Moving Avg'!H1690</f>
        <v>2.1713000000000005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  <c r="M1690" s="8">
        <f t="shared" si="260"/>
        <v>25</v>
      </c>
      <c r="N1690" s="8">
        <f t="shared" si="261"/>
        <v>0</v>
      </c>
      <c r="O1690" s="8">
        <f t="shared" si="262"/>
        <v>0</v>
      </c>
      <c r="P1690" s="8">
        <f t="shared" si="263"/>
        <v>83.5</v>
      </c>
      <c r="Q1690" s="9">
        <f t="shared" si="264"/>
        <v>21.274999999999999</v>
      </c>
      <c r="R1690" s="9">
        <f t="shared" si="265"/>
        <v>25.875</v>
      </c>
      <c r="S1690" s="9">
        <f t="shared" si="266"/>
        <v>41.325000000000003</v>
      </c>
      <c r="T1690" s="9">
        <f t="shared" si="267"/>
        <v>27.125</v>
      </c>
      <c r="U1690" s="8">
        <f t="shared" si="268"/>
        <v>29.491666666666664</v>
      </c>
      <c r="V1690" s="8">
        <f t="shared" si="269"/>
        <v>28.9</v>
      </c>
    </row>
    <row r="1691" spans="1:22" ht="13.5" x14ac:dyDescent="0.25">
      <c r="A1691" s="3">
        <f>RSI!A1691</f>
        <v>44774</v>
      </c>
      <c r="B1691" s="2">
        <f>RSI!B1691</f>
        <v>1.9</v>
      </c>
      <c r="C1691" s="2">
        <f>RSI!I1691</f>
        <v>32.401359219250253</v>
      </c>
      <c r="D1691" s="2">
        <f>MACD!E1691</f>
        <v>0.20219870704002041</v>
      </c>
      <c r="E1691" s="2">
        <f>MACD!F1691</f>
        <v>0.1103786803408647</v>
      </c>
      <c r="F1691" s="2">
        <f>'Moving Avg'!D1691</f>
        <v>1.9</v>
      </c>
      <c r="G1691" s="2">
        <f>'Moving Avg'!F1691</f>
        <v>2.1089999999999995</v>
      </c>
      <c r="H1691" s="2">
        <f>'Moving Avg'!G1691</f>
        <v>2.0333999999999999</v>
      </c>
      <c r="I1691" s="2">
        <f>'Moving Avg'!H1691</f>
        <v>2.1696500000000003</v>
      </c>
      <c r="J1691" s="6" t="str">
        <f>OBV!F1691</f>
        <v>NEUTRAL</v>
      </c>
      <c r="K1691" s="6" t="str">
        <f>OBV!G1691</f>
        <v>NEUTRAL</v>
      </c>
      <c r="L1691" s="6" t="str">
        <f>OBV!H1691</f>
        <v>NEUTRAL</v>
      </c>
      <c r="M1691" s="8">
        <f t="shared" si="260"/>
        <v>25</v>
      </c>
      <c r="N1691" s="8">
        <f t="shared" si="261"/>
        <v>0</v>
      </c>
      <c r="O1691" s="8">
        <f t="shared" si="262"/>
        <v>0</v>
      </c>
      <c r="P1691" s="8">
        <f t="shared" si="263"/>
        <v>33</v>
      </c>
      <c r="Q1691" s="9">
        <f t="shared" si="264"/>
        <v>13.7</v>
      </c>
      <c r="R1691" s="9">
        <f t="shared" si="265"/>
        <v>13.25</v>
      </c>
      <c r="S1691" s="9">
        <f t="shared" si="266"/>
        <v>18.600000000000001</v>
      </c>
      <c r="T1691" s="9">
        <f t="shared" si="267"/>
        <v>14.5</v>
      </c>
      <c r="U1691" s="8">
        <f t="shared" si="268"/>
        <v>15.183333333333332</v>
      </c>
      <c r="V1691" s="8">
        <f t="shared" si="269"/>
        <v>15.012499999999999</v>
      </c>
    </row>
    <row r="1692" spans="1:22" ht="13.5" x14ac:dyDescent="0.25">
      <c r="A1692" s="3">
        <f>RSI!A1692</f>
        <v>44775</v>
      </c>
      <c r="B1692" s="2">
        <f>RSI!B1692</f>
        <v>1.9</v>
      </c>
      <c r="C1692" s="2">
        <f>RSI!I1692</f>
        <v>32.401359219250267</v>
      </c>
      <c r="D1692" s="2">
        <f>MACD!E1692</f>
        <v>0.1932000128570257</v>
      </c>
      <c r="E1692" s="2">
        <f>MACD!F1692</f>
        <v>0.1269429468440969</v>
      </c>
      <c r="F1692" s="2">
        <f>'Moving Avg'!D1692</f>
        <v>1.9</v>
      </c>
      <c r="G1692" s="2">
        <f>'Moving Avg'!F1692</f>
        <v>2.0904999999999996</v>
      </c>
      <c r="H1692" s="2">
        <f>'Moving Avg'!G1692</f>
        <v>2.0306000000000002</v>
      </c>
      <c r="I1692" s="2">
        <f>'Moving Avg'!H1692</f>
        <v>2.1675</v>
      </c>
      <c r="J1692" s="6" t="str">
        <f>OBV!F1692</f>
        <v>NEUTRAL</v>
      </c>
      <c r="K1692" s="6" t="str">
        <f>OBV!G1692</f>
        <v>NEUTRAL</v>
      </c>
      <c r="L1692" s="6" t="str">
        <f>OBV!H1692</f>
        <v>NEUTRAL</v>
      </c>
      <c r="M1692" s="8">
        <f t="shared" si="260"/>
        <v>25</v>
      </c>
      <c r="N1692" s="8">
        <f t="shared" si="261"/>
        <v>0</v>
      </c>
      <c r="O1692" s="8">
        <f t="shared" si="262"/>
        <v>0</v>
      </c>
      <c r="P1692" s="8">
        <f t="shared" si="263"/>
        <v>33</v>
      </c>
      <c r="Q1692" s="9">
        <f t="shared" si="264"/>
        <v>13.7</v>
      </c>
      <c r="R1692" s="9">
        <f t="shared" si="265"/>
        <v>13.25</v>
      </c>
      <c r="S1692" s="9">
        <f t="shared" si="266"/>
        <v>18.600000000000001</v>
      </c>
      <c r="T1692" s="9">
        <f t="shared" si="267"/>
        <v>14.5</v>
      </c>
      <c r="U1692" s="8">
        <f t="shared" si="268"/>
        <v>15.183333333333332</v>
      </c>
      <c r="V1692" s="8">
        <f t="shared" si="269"/>
        <v>15.012499999999999</v>
      </c>
    </row>
    <row r="1693" spans="1:22" ht="13.5" x14ac:dyDescent="0.25">
      <c r="A1693" s="3">
        <f>RSI!A1693</f>
        <v>44776</v>
      </c>
      <c r="B1693" s="2">
        <f>RSI!B1693</f>
        <v>1.9</v>
      </c>
      <c r="C1693" s="2">
        <f>RSI!I1693</f>
        <v>32.401359219250267</v>
      </c>
      <c r="D1693" s="2">
        <f>MACD!E1693</f>
        <v>0.17249505288052536</v>
      </c>
      <c r="E1693" s="2">
        <f>MACD!F1693</f>
        <v>0.1360533680513826</v>
      </c>
      <c r="F1693" s="2">
        <f>'Moving Avg'!D1693</f>
        <v>1.9</v>
      </c>
      <c r="G1693" s="2">
        <f>'Moving Avg'!F1693</f>
        <v>2.0704999999999996</v>
      </c>
      <c r="H1693" s="2">
        <f>'Moving Avg'!G1693</f>
        <v>2.0278</v>
      </c>
      <c r="I1693" s="2">
        <f>'Moving Avg'!H1693</f>
        <v>2.1653500000000001</v>
      </c>
      <c r="J1693" s="6" t="str">
        <f>OBV!F1693</f>
        <v>NEUTRAL</v>
      </c>
      <c r="K1693" s="6" t="str">
        <f>OBV!G1693</f>
        <v>NEUTRAL</v>
      </c>
      <c r="L1693" s="6" t="str">
        <f>OBV!H1693</f>
        <v>NEUTRAL</v>
      </c>
      <c r="M1693" s="8">
        <f t="shared" si="260"/>
        <v>25</v>
      </c>
      <c r="N1693" s="8">
        <f t="shared" si="261"/>
        <v>0</v>
      </c>
      <c r="O1693" s="8">
        <f t="shared" si="262"/>
        <v>0</v>
      </c>
      <c r="P1693" s="8">
        <f t="shared" si="263"/>
        <v>33</v>
      </c>
      <c r="Q1693" s="9">
        <f t="shared" si="264"/>
        <v>13.7</v>
      </c>
      <c r="R1693" s="9">
        <f t="shared" si="265"/>
        <v>13.25</v>
      </c>
      <c r="S1693" s="9">
        <f t="shared" si="266"/>
        <v>18.600000000000001</v>
      </c>
      <c r="T1693" s="9">
        <f t="shared" si="267"/>
        <v>14.5</v>
      </c>
      <c r="U1693" s="8">
        <f t="shared" si="268"/>
        <v>15.183333333333332</v>
      </c>
      <c r="V1693" s="8">
        <f t="shared" si="269"/>
        <v>15.012499999999999</v>
      </c>
    </row>
    <row r="1694" spans="1:22" ht="13.5" x14ac:dyDescent="0.25">
      <c r="A1694" s="3">
        <f>RSI!A1694</f>
        <v>44777</v>
      </c>
      <c r="B1694" s="2">
        <f>RSI!B1694</f>
        <v>1.9</v>
      </c>
      <c r="C1694" s="2">
        <f>RSI!I1694</f>
        <v>32.401359219250267</v>
      </c>
      <c r="D1694" s="2">
        <f>MACD!E1694</f>
        <v>0.14182883007408753</v>
      </c>
      <c r="E1694" s="2">
        <f>MACD!F1694</f>
        <v>0.13720846045592361</v>
      </c>
      <c r="F1694" s="2">
        <f>'Moving Avg'!D1694</f>
        <v>1.9</v>
      </c>
      <c r="G1694" s="2">
        <f>'Moving Avg'!F1694</f>
        <v>2.0504999999999995</v>
      </c>
      <c r="H1694" s="2">
        <f>'Moving Avg'!G1694</f>
        <v>2.0268000000000002</v>
      </c>
      <c r="I1694" s="2">
        <f>'Moving Avg'!H1694</f>
        <v>2.1631999999999998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  <c r="M1694" s="8">
        <f t="shared" si="260"/>
        <v>25</v>
      </c>
      <c r="N1694" s="8">
        <f t="shared" si="261"/>
        <v>0</v>
      </c>
      <c r="O1694" s="8">
        <f t="shared" si="262"/>
        <v>0</v>
      </c>
      <c r="P1694" s="8">
        <f t="shared" si="263"/>
        <v>33</v>
      </c>
      <c r="Q1694" s="9">
        <f t="shared" si="264"/>
        <v>13.7</v>
      </c>
      <c r="R1694" s="9">
        <f t="shared" si="265"/>
        <v>13.25</v>
      </c>
      <c r="S1694" s="9">
        <f t="shared" si="266"/>
        <v>18.600000000000001</v>
      </c>
      <c r="T1694" s="9">
        <f t="shared" si="267"/>
        <v>14.5</v>
      </c>
      <c r="U1694" s="8">
        <f t="shared" si="268"/>
        <v>15.183333333333332</v>
      </c>
      <c r="V1694" s="8">
        <f t="shared" si="269"/>
        <v>15.012499999999999</v>
      </c>
    </row>
    <row r="1695" spans="1:22" ht="13.5" x14ac:dyDescent="0.25">
      <c r="A1695" s="3">
        <f>RSI!A1695</f>
        <v>44778</v>
      </c>
      <c r="B1695" s="2">
        <f>RSI!B1695</f>
        <v>1.9</v>
      </c>
      <c r="C1695" s="2">
        <f>RSI!I1695</f>
        <v>32.401359219250267</v>
      </c>
      <c r="D1695" s="2">
        <f>MACD!E1695</f>
        <v>0.10422049220495166</v>
      </c>
      <c r="E1695" s="2">
        <f>MACD!F1695</f>
        <v>0.13061086680572923</v>
      </c>
      <c r="F1695" s="2">
        <f>'Moving Avg'!D1695</f>
        <v>1.9</v>
      </c>
      <c r="G1695" s="2">
        <f>'Moving Avg'!F1695</f>
        <v>2.0304999999999991</v>
      </c>
      <c r="H1695" s="2">
        <f>'Moving Avg'!G1695</f>
        <v>2.0258000000000003</v>
      </c>
      <c r="I1695" s="2">
        <f>'Moving Avg'!H1695</f>
        <v>2.1610499999999995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0"/>
        <v>25</v>
      </c>
      <c r="N1695" s="8">
        <f t="shared" si="261"/>
        <v>100</v>
      </c>
      <c r="O1695" s="8">
        <f t="shared" si="262"/>
        <v>0</v>
      </c>
      <c r="P1695" s="8">
        <f t="shared" si="263"/>
        <v>33</v>
      </c>
      <c r="Q1695" s="9">
        <f t="shared" si="264"/>
        <v>48.7</v>
      </c>
      <c r="R1695" s="9">
        <f t="shared" si="265"/>
        <v>33.25</v>
      </c>
      <c r="S1695" s="9">
        <f t="shared" si="266"/>
        <v>33.6</v>
      </c>
      <c r="T1695" s="9">
        <f t="shared" si="267"/>
        <v>39.5</v>
      </c>
      <c r="U1695" s="8">
        <f t="shared" si="268"/>
        <v>38.516666666666673</v>
      </c>
      <c r="V1695" s="8">
        <f t="shared" si="269"/>
        <v>38.762500000000003</v>
      </c>
    </row>
    <row r="1696" spans="1:22" ht="13.5" x14ac:dyDescent="0.25">
      <c r="A1696" s="3">
        <f>RSI!A1696</f>
        <v>44781</v>
      </c>
      <c r="B1696" s="2">
        <f>RSI!B1696</f>
        <v>1.9</v>
      </c>
      <c r="C1696" s="2">
        <f>RSI!I1696</f>
        <v>32.401359219250267</v>
      </c>
      <c r="D1696" s="2">
        <f>MACD!E1696</f>
        <v>8.0690079433349826E-2</v>
      </c>
      <c r="E1696" s="2">
        <f>MACD!F1696</f>
        <v>0.12062670933125336</v>
      </c>
      <c r="F1696" s="2">
        <f>'Moving Avg'!D1696</f>
        <v>1.9</v>
      </c>
      <c r="G1696" s="2">
        <f>'Moving Avg'!F1696</f>
        <v>2.0104999999999995</v>
      </c>
      <c r="H1696" s="2">
        <f>'Moving Avg'!G1696</f>
        <v>2.0248000000000008</v>
      </c>
      <c r="I1696" s="2">
        <f>'Moving Avg'!H1696</f>
        <v>2.1588999999999996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  <c r="M1696" s="8">
        <f t="shared" si="260"/>
        <v>25</v>
      </c>
      <c r="N1696" s="8">
        <f t="shared" si="261"/>
        <v>100</v>
      </c>
      <c r="O1696" s="8">
        <f t="shared" si="262"/>
        <v>0</v>
      </c>
      <c r="P1696" s="8">
        <f t="shared" si="263"/>
        <v>33</v>
      </c>
      <c r="Q1696" s="9">
        <f t="shared" si="264"/>
        <v>48.7</v>
      </c>
      <c r="R1696" s="9">
        <f t="shared" si="265"/>
        <v>33.25</v>
      </c>
      <c r="S1696" s="9">
        <f t="shared" si="266"/>
        <v>33.6</v>
      </c>
      <c r="T1696" s="9">
        <f t="shared" si="267"/>
        <v>39.5</v>
      </c>
      <c r="U1696" s="8">
        <f t="shared" si="268"/>
        <v>38.516666666666673</v>
      </c>
      <c r="V1696" s="8">
        <f t="shared" si="269"/>
        <v>38.762500000000003</v>
      </c>
    </row>
    <row r="1697" spans="1:22" ht="13.5" x14ac:dyDescent="0.25">
      <c r="A1697" s="3">
        <f>RSI!A1697</f>
        <v>44782</v>
      </c>
      <c r="B1697" s="2">
        <f>RSI!B1697</f>
        <v>1.9</v>
      </c>
      <c r="C1697" s="2">
        <f>RSI!I1697</f>
        <v>32.401359219250267</v>
      </c>
      <c r="D1697" s="2">
        <f>MACD!E1697</f>
        <v>6.1335025786843023E-2</v>
      </c>
      <c r="E1697" s="2">
        <f>MACD!F1697</f>
        <v>0.1087683726223713</v>
      </c>
      <c r="F1697" s="2">
        <f>'Moving Avg'!D1697</f>
        <v>1.9</v>
      </c>
      <c r="G1697" s="2">
        <f>'Moving Avg'!F1697</f>
        <v>1.990499999999999</v>
      </c>
      <c r="H1697" s="2">
        <f>'Moving Avg'!G1697</f>
        <v>2.0238000000000009</v>
      </c>
      <c r="I1697" s="2">
        <f>'Moving Avg'!H1697</f>
        <v>2.1567499999999997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  <c r="M1697" s="8">
        <f t="shared" si="260"/>
        <v>25</v>
      </c>
      <c r="N1697" s="8">
        <f t="shared" si="261"/>
        <v>100</v>
      </c>
      <c r="O1697" s="8">
        <f t="shared" si="262"/>
        <v>0</v>
      </c>
      <c r="P1697" s="8">
        <f t="shared" si="263"/>
        <v>33</v>
      </c>
      <c r="Q1697" s="9">
        <f t="shared" si="264"/>
        <v>48.7</v>
      </c>
      <c r="R1697" s="9">
        <f t="shared" si="265"/>
        <v>33.25</v>
      </c>
      <c r="S1697" s="9">
        <f t="shared" si="266"/>
        <v>33.6</v>
      </c>
      <c r="T1697" s="9">
        <f t="shared" si="267"/>
        <v>39.5</v>
      </c>
      <c r="U1697" s="8">
        <f t="shared" si="268"/>
        <v>38.516666666666673</v>
      </c>
      <c r="V1697" s="8">
        <f t="shared" si="269"/>
        <v>38.762500000000003</v>
      </c>
    </row>
    <row r="1698" spans="1:22" ht="13.5" x14ac:dyDescent="0.25">
      <c r="A1698" s="3">
        <f>RSI!A1698</f>
        <v>44783</v>
      </c>
      <c r="B1698" s="2">
        <f>RSI!B1698</f>
        <v>1.9</v>
      </c>
      <c r="C1698" s="2">
        <f>RSI!I1698</f>
        <v>32.401359219250267</v>
      </c>
      <c r="D1698" s="2">
        <f>MACD!E1698</f>
        <v>4.5471835314088604E-2</v>
      </c>
      <c r="E1698" s="2">
        <f>MACD!F1698</f>
        <v>9.6109065160714754E-2</v>
      </c>
      <c r="F1698" s="2">
        <f>'Moving Avg'!D1698</f>
        <v>1.9</v>
      </c>
      <c r="G1698" s="2">
        <f>'Moving Avg'!F1698</f>
        <v>1.970499999999999</v>
      </c>
      <c r="H1698" s="2">
        <f>'Moving Avg'!G1698</f>
        <v>2.0238000000000009</v>
      </c>
      <c r="I1698" s="2">
        <f>'Moving Avg'!H1698</f>
        <v>2.1545999999999994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  <c r="M1698" s="8">
        <f t="shared" si="260"/>
        <v>25</v>
      </c>
      <c r="N1698" s="8">
        <f t="shared" si="261"/>
        <v>100</v>
      </c>
      <c r="O1698" s="8">
        <f t="shared" si="262"/>
        <v>0</v>
      </c>
      <c r="P1698" s="8">
        <f t="shared" si="263"/>
        <v>33</v>
      </c>
      <c r="Q1698" s="9">
        <f t="shared" si="264"/>
        <v>48.7</v>
      </c>
      <c r="R1698" s="9">
        <f t="shared" si="265"/>
        <v>33.25</v>
      </c>
      <c r="S1698" s="9">
        <f t="shared" si="266"/>
        <v>33.6</v>
      </c>
      <c r="T1698" s="9">
        <f t="shared" si="267"/>
        <v>39.5</v>
      </c>
      <c r="U1698" s="8">
        <f t="shared" si="268"/>
        <v>38.516666666666673</v>
      </c>
      <c r="V1698" s="8">
        <f t="shared" si="269"/>
        <v>38.762500000000003</v>
      </c>
    </row>
    <row r="1699" spans="1:22" ht="13.5" x14ac:dyDescent="0.25">
      <c r="A1699" s="3">
        <f>RSI!A1699</f>
        <v>44784</v>
      </c>
      <c r="B1699" s="2">
        <f>RSI!B1699</f>
        <v>1.9</v>
      </c>
      <c r="C1699" s="2">
        <f>RSI!I1699</f>
        <v>32.401359219250267</v>
      </c>
      <c r="D1699" s="2">
        <f>MACD!E1699</f>
        <v>3.2525212176584883E-2</v>
      </c>
      <c r="E1699" s="2">
        <f>MACD!F1699</f>
        <v>8.3392294563888789E-2</v>
      </c>
      <c r="F1699" s="2">
        <f>'Moving Avg'!D1699</f>
        <v>1.9</v>
      </c>
      <c r="G1699" s="2">
        <f>'Moving Avg'!F1699</f>
        <v>1.9504999999999992</v>
      </c>
      <c r="H1699" s="2">
        <f>'Moving Avg'!G1699</f>
        <v>2.0222000000000011</v>
      </c>
      <c r="I1699" s="2">
        <f>'Moving Avg'!H1699</f>
        <v>2.1524499999999995</v>
      </c>
      <c r="J1699" s="6" t="str">
        <f>OBV!F1699</f>
        <v>NEUTRAL</v>
      </c>
      <c r="K1699" s="6" t="str">
        <f>OBV!G1699</f>
        <v>NEUTRAL</v>
      </c>
      <c r="L1699" s="6" t="str">
        <f>OBV!H1699</f>
        <v>NEUTRAL</v>
      </c>
      <c r="M1699" s="8">
        <f t="shared" si="260"/>
        <v>25</v>
      </c>
      <c r="N1699" s="8">
        <f t="shared" si="261"/>
        <v>100</v>
      </c>
      <c r="O1699" s="8">
        <f t="shared" si="262"/>
        <v>0</v>
      </c>
      <c r="P1699" s="8">
        <f t="shared" si="263"/>
        <v>33</v>
      </c>
      <c r="Q1699" s="9">
        <f t="shared" si="264"/>
        <v>48.7</v>
      </c>
      <c r="R1699" s="9">
        <f t="shared" si="265"/>
        <v>33.25</v>
      </c>
      <c r="S1699" s="9">
        <f t="shared" si="266"/>
        <v>33.6</v>
      </c>
      <c r="T1699" s="9">
        <f t="shared" si="267"/>
        <v>39.5</v>
      </c>
      <c r="U1699" s="8">
        <f t="shared" si="268"/>
        <v>38.516666666666673</v>
      </c>
      <c r="V1699" s="8">
        <f t="shared" si="269"/>
        <v>38.762500000000003</v>
      </c>
    </row>
    <row r="1700" spans="1:22" ht="13.5" x14ac:dyDescent="0.25">
      <c r="A1700" s="3">
        <f>RSI!A1700</f>
        <v>44785</v>
      </c>
      <c r="B1700" s="2">
        <f>RSI!B1700</f>
        <v>1.98</v>
      </c>
      <c r="C1700" s="2">
        <f>RSI!I1700</f>
        <v>51.514586662890189</v>
      </c>
      <c r="D1700" s="2">
        <f>MACD!E1700</f>
        <v>1.6085262856015525E-2</v>
      </c>
      <c r="E1700" s="2">
        <f>MACD!F1700</f>
        <v>6.993088822231415E-2</v>
      </c>
      <c r="F1700" s="2">
        <f>'Moving Avg'!D1700</f>
        <v>1.9159999999999999</v>
      </c>
      <c r="G1700" s="2">
        <f>'Moving Avg'!F1700</f>
        <v>1.9344999999999992</v>
      </c>
      <c r="H1700" s="2">
        <f>'Moving Avg'!G1700</f>
        <v>2.0222000000000011</v>
      </c>
      <c r="I1700" s="2">
        <f>'Moving Avg'!H1700</f>
        <v>2.1506999999999996</v>
      </c>
      <c r="J1700" s="6" t="str">
        <f>OBV!F1700</f>
        <v>NEUTRAL</v>
      </c>
      <c r="K1700" s="6" t="str">
        <f>OBV!G1700</f>
        <v>NEUTRAL</v>
      </c>
      <c r="L1700" s="6" t="str">
        <f>OBV!H1700</f>
        <v>NEUTRAL</v>
      </c>
      <c r="M1700" s="8">
        <f t="shared" si="260"/>
        <v>25</v>
      </c>
      <c r="N1700" s="8">
        <f t="shared" si="261"/>
        <v>100</v>
      </c>
      <c r="O1700" s="8">
        <f t="shared" si="262"/>
        <v>0</v>
      </c>
      <c r="P1700" s="8">
        <f t="shared" si="263"/>
        <v>33</v>
      </c>
      <c r="Q1700" s="9">
        <f t="shared" si="264"/>
        <v>48.7</v>
      </c>
      <c r="R1700" s="9">
        <f t="shared" si="265"/>
        <v>33.25</v>
      </c>
      <c r="S1700" s="9">
        <f t="shared" si="266"/>
        <v>33.6</v>
      </c>
      <c r="T1700" s="9">
        <f t="shared" si="267"/>
        <v>39.5</v>
      </c>
      <c r="U1700" s="8">
        <f t="shared" si="268"/>
        <v>38.516666666666673</v>
      </c>
      <c r="V1700" s="8">
        <f t="shared" si="269"/>
        <v>38.762500000000003</v>
      </c>
    </row>
    <row r="1701" spans="1:22" ht="13.5" x14ac:dyDescent="0.25">
      <c r="A1701" s="3">
        <f>RSI!A1701</f>
        <v>44788</v>
      </c>
      <c r="B1701" s="2">
        <f>RSI!B1701</f>
        <v>1.99</v>
      </c>
      <c r="C1701" s="2">
        <f>RSI!I1701</f>
        <v>53.292369055846237</v>
      </c>
      <c r="D1701" s="2">
        <f>MACD!E1701</f>
        <v>1.3692311905437737E-3</v>
      </c>
      <c r="E1701" s="2">
        <f>MACD!F1701</f>
        <v>5.621855681596008E-2</v>
      </c>
      <c r="F1701" s="2">
        <f>'Moving Avg'!D1701</f>
        <v>1.9339999999999999</v>
      </c>
      <c r="G1701" s="2">
        <f>'Moving Avg'!F1701</f>
        <v>1.9239999999999995</v>
      </c>
      <c r="H1701" s="2">
        <f>'Moving Avg'!G1701</f>
        <v>2.0224000000000011</v>
      </c>
      <c r="I1701" s="2">
        <f>'Moving Avg'!H1701</f>
        <v>2.1489999999999996</v>
      </c>
      <c r="J1701" s="6" t="str">
        <f>OBV!F1701</f>
        <v>BULLISH</v>
      </c>
      <c r="K1701" s="6" t="str">
        <f>OBV!G1701</f>
        <v>NEUTRAL</v>
      </c>
      <c r="L1701" s="6" t="str">
        <f>OBV!H1701</f>
        <v>CONFIRMED BULLISH</v>
      </c>
      <c r="M1701" s="8">
        <f t="shared" si="260"/>
        <v>25</v>
      </c>
      <c r="N1701" s="8">
        <f t="shared" si="261"/>
        <v>100</v>
      </c>
      <c r="O1701" s="8">
        <f t="shared" si="262"/>
        <v>0</v>
      </c>
      <c r="P1701" s="8">
        <f t="shared" si="263"/>
        <v>83.5</v>
      </c>
      <c r="Q1701" s="9">
        <f t="shared" si="264"/>
        <v>56.274999999999999</v>
      </c>
      <c r="R1701" s="9">
        <f t="shared" si="265"/>
        <v>45.875</v>
      </c>
      <c r="S1701" s="9">
        <f t="shared" si="266"/>
        <v>56.325000000000003</v>
      </c>
      <c r="T1701" s="9">
        <f t="shared" si="267"/>
        <v>52.125</v>
      </c>
      <c r="U1701" s="8">
        <f t="shared" si="268"/>
        <v>52.82500000000001</v>
      </c>
      <c r="V1701" s="8">
        <f t="shared" si="269"/>
        <v>52.650000000000006</v>
      </c>
    </row>
    <row r="1702" spans="1:22" ht="13.5" x14ac:dyDescent="0.25">
      <c r="A1702" s="3">
        <f>RSI!A1702</f>
        <v>44789</v>
      </c>
      <c r="B1702" s="2">
        <f>RSI!B1702</f>
        <v>1.99</v>
      </c>
      <c r="C1702" s="2">
        <f>RSI!I1702</f>
        <v>53.292369055846237</v>
      </c>
      <c r="D1702" s="2">
        <f>MACD!E1702</f>
        <v>-1.1201668048108404E-2</v>
      </c>
      <c r="E1702" s="2">
        <f>MACD!F1702</f>
        <v>4.2734511843146382E-2</v>
      </c>
      <c r="F1702" s="2">
        <f>'Moving Avg'!D1702</f>
        <v>1.952</v>
      </c>
      <c r="G1702" s="2">
        <f>'Moving Avg'!F1702</f>
        <v>1.9179999999999997</v>
      </c>
      <c r="H1702" s="2">
        <f>'Moving Avg'!G1702</f>
        <v>2.0226000000000011</v>
      </c>
      <c r="I1702" s="2">
        <f>'Moving Avg'!H1702</f>
        <v>2.1472999999999995</v>
      </c>
      <c r="J1702" s="6" t="str">
        <f>OBV!F1702</f>
        <v>BULLISH</v>
      </c>
      <c r="K1702" s="6" t="str">
        <f>OBV!G1702</f>
        <v>NEUTRAL</v>
      </c>
      <c r="L1702" s="6" t="str">
        <f>OBV!H1702</f>
        <v>CONFIRMED BULLISH</v>
      </c>
      <c r="M1702" s="8">
        <f t="shared" si="260"/>
        <v>25</v>
      </c>
      <c r="N1702" s="8">
        <f t="shared" si="261"/>
        <v>100</v>
      </c>
      <c r="O1702" s="8">
        <f t="shared" si="262"/>
        <v>0</v>
      </c>
      <c r="P1702" s="8">
        <f t="shared" si="263"/>
        <v>83.5</v>
      </c>
      <c r="Q1702" s="9">
        <f t="shared" si="264"/>
        <v>56.274999999999999</v>
      </c>
      <c r="R1702" s="9">
        <f t="shared" si="265"/>
        <v>45.875</v>
      </c>
      <c r="S1702" s="9">
        <f t="shared" si="266"/>
        <v>56.325000000000003</v>
      </c>
      <c r="T1702" s="9">
        <f t="shared" si="267"/>
        <v>52.125</v>
      </c>
      <c r="U1702" s="8">
        <f t="shared" si="268"/>
        <v>52.82500000000001</v>
      </c>
      <c r="V1702" s="8">
        <f t="shared" si="269"/>
        <v>52.650000000000006</v>
      </c>
    </row>
    <row r="1703" spans="1:22" ht="13.5" x14ac:dyDescent="0.25">
      <c r="A1703" s="3">
        <f>RSI!A1703</f>
        <v>44790</v>
      </c>
      <c r="B1703" s="2">
        <f>RSI!B1703</f>
        <v>1.91</v>
      </c>
      <c r="C1703" s="2">
        <f>RSI!I1703</f>
        <v>39.764662990393042</v>
      </c>
      <c r="D1703" s="2">
        <f>MACD!E1703</f>
        <v>-1.6022723941091055E-2</v>
      </c>
      <c r="E1703" s="2">
        <f>MACD!F1703</f>
        <v>3.0983064686298897E-2</v>
      </c>
      <c r="F1703" s="2">
        <f>'Moving Avg'!D1703</f>
        <v>1.954</v>
      </c>
      <c r="G1703" s="2">
        <f>'Moving Avg'!F1703</f>
        <v>1.9124999999999996</v>
      </c>
      <c r="H1703" s="2">
        <f>'Moving Avg'!G1703</f>
        <v>2.0212000000000008</v>
      </c>
      <c r="I1703" s="2">
        <f>'Moving Avg'!H1703</f>
        <v>2.1452</v>
      </c>
      <c r="J1703" s="6" t="str">
        <f>OBV!F1703</f>
        <v>BULLISH</v>
      </c>
      <c r="K1703" s="6" t="str">
        <f>OBV!G1703</f>
        <v>NEUTRAL</v>
      </c>
      <c r="L1703" s="6" t="str">
        <f>OBV!H1703</f>
        <v>CONFIRMED BULLISH</v>
      </c>
      <c r="M1703" s="8">
        <f t="shared" si="260"/>
        <v>25</v>
      </c>
      <c r="N1703" s="8">
        <f t="shared" si="261"/>
        <v>100</v>
      </c>
      <c r="O1703" s="8">
        <f t="shared" si="262"/>
        <v>0</v>
      </c>
      <c r="P1703" s="8">
        <f t="shared" si="263"/>
        <v>83.5</v>
      </c>
      <c r="Q1703" s="9">
        <f t="shared" si="264"/>
        <v>56.274999999999999</v>
      </c>
      <c r="R1703" s="9">
        <f t="shared" si="265"/>
        <v>45.875</v>
      </c>
      <c r="S1703" s="9">
        <f t="shared" si="266"/>
        <v>56.325000000000003</v>
      </c>
      <c r="T1703" s="9">
        <f t="shared" si="267"/>
        <v>52.125</v>
      </c>
      <c r="U1703" s="8">
        <f t="shared" si="268"/>
        <v>52.82500000000001</v>
      </c>
      <c r="V1703" s="8">
        <f t="shared" si="269"/>
        <v>52.650000000000006</v>
      </c>
    </row>
    <row r="1704" spans="1:22" ht="13.5" x14ac:dyDescent="0.25">
      <c r="A1704" s="3">
        <f>RSI!A1704</f>
        <v>44791</v>
      </c>
      <c r="B1704" s="2">
        <f>RSI!B1704</f>
        <v>1.91</v>
      </c>
      <c r="C1704" s="2">
        <f>RSI!I1704</f>
        <v>39.764662990393035</v>
      </c>
      <c r="D1704" s="2">
        <f>MACD!E1704</f>
        <v>-1.973126945335868E-2</v>
      </c>
      <c r="E1704" s="2">
        <f>MACD!F1704</f>
        <v>2.0840197858367382E-2</v>
      </c>
      <c r="F1704" s="2">
        <f>'Moving Avg'!D1704</f>
        <v>1.956</v>
      </c>
      <c r="G1704" s="2">
        <f>'Moving Avg'!F1704</f>
        <v>1.9114999999999995</v>
      </c>
      <c r="H1704" s="2">
        <f>'Moving Avg'!G1704</f>
        <v>2.0198000000000009</v>
      </c>
      <c r="I1704" s="2">
        <f>'Moving Avg'!H1704</f>
        <v>2.1431</v>
      </c>
      <c r="J1704" s="6" t="str">
        <f>OBV!F1704</f>
        <v>BULLISH</v>
      </c>
      <c r="K1704" s="6" t="str">
        <f>OBV!G1704</f>
        <v>NEUTRAL</v>
      </c>
      <c r="L1704" s="6" t="str">
        <f>OBV!H1704</f>
        <v>CONFIRMED BULLISH</v>
      </c>
      <c r="M1704" s="8">
        <f t="shared" si="260"/>
        <v>25</v>
      </c>
      <c r="N1704" s="8">
        <f t="shared" si="261"/>
        <v>100</v>
      </c>
      <c r="O1704" s="8">
        <f t="shared" si="262"/>
        <v>0</v>
      </c>
      <c r="P1704" s="8">
        <f t="shared" si="263"/>
        <v>83.5</v>
      </c>
      <c r="Q1704" s="9">
        <f t="shared" si="264"/>
        <v>56.274999999999999</v>
      </c>
      <c r="R1704" s="9">
        <f t="shared" si="265"/>
        <v>45.875</v>
      </c>
      <c r="S1704" s="9">
        <f t="shared" si="266"/>
        <v>56.325000000000003</v>
      </c>
      <c r="T1704" s="9">
        <f t="shared" si="267"/>
        <v>52.125</v>
      </c>
      <c r="U1704" s="8">
        <f t="shared" si="268"/>
        <v>52.82500000000001</v>
      </c>
      <c r="V1704" s="8">
        <f t="shared" si="269"/>
        <v>52.650000000000006</v>
      </c>
    </row>
    <row r="1705" spans="1:22" ht="13.5" x14ac:dyDescent="0.25">
      <c r="A1705" s="3">
        <f>RSI!A1705</f>
        <v>44792</v>
      </c>
      <c r="B1705" s="2">
        <f>RSI!B1705</f>
        <v>1.91</v>
      </c>
      <c r="C1705" s="2">
        <f>RSI!I1705</f>
        <v>39.764662990393042</v>
      </c>
      <c r="D1705" s="2">
        <f>MACD!E1705</f>
        <v>-2.2525927396549905E-2</v>
      </c>
      <c r="E1705" s="2">
        <f>MACD!F1705</f>
        <v>1.2166972807383925E-2</v>
      </c>
      <c r="F1705" s="2">
        <f>'Moving Avg'!D1705</f>
        <v>1.9419999999999997</v>
      </c>
      <c r="G1705" s="2">
        <f>'Moving Avg'!F1705</f>
        <v>1.9144999999999992</v>
      </c>
      <c r="H1705" s="2">
        <f>'Moving Avg'!G1705</f>
        <v>2.0184000000000011</v>
      </c>
      <c r="I1705" s="2">
        <f>'Moving Avg'!H1705</f>
        <v>2.141</v>
      </c>
      <c r="J1705" s="6" t="str">
        <f>OBV!F1705</f>
        <v>BULLISH</v>
      </c>
      <c r="K1705" s="6" t="str">
        <f>OBV!G1705</f>
        <v>NEUTRAL</v>
      </c>
      <c r="L1705" s="6" t="str">
        <f>OBV!H1705</f>
        <v>BULLISH DIVERGENCE</v>
      </c>
      <c r="M1705" s="8">
        <f t="shared" si="260"/>
        <v>25</v>
      </c>
      <c r="N1705" s="8">
        <f t="shared" si="261"/>
        <v>100</v>
      </c>
      <c r="O1705" s="8">
        <f t="shared" si="262"/>
        <v>0</v>
      </c>
      <c r="P1705" s="8">
        <f t="shared" si="263"/>
        <v>66.5</v>
      </c>
      <c r="Q1705" s="9">
        <f t="shared" si="264"/>
        <v>53.725000000000001</v>
      </c>
      <c r="R1705" s="9">
        <f t="shared" si="265"/>
        <v>41.625</v>
      </c>
      <c r="S1705" s="9">
        <f t="shared" si="266"/>
        <v>48.674999999999997</v>
      </c>
      <c r="T1705" s="9">
        <f t="shared" si="267"/>
        <v>47.875</v>
      </c>
      <c r="U1705" s="8">
        <f t="shared" si="268"/>
        <v>48.008333333333326</v>
      </c>
      <c r="V1705" s="8">
        <f t="shared" si="269"/>
        <v>47.974999999999994</v>
      </c>
    </row>
    <row r="1706" spans="1:22" ht="13.5" x14ac:dyDescent="0.25">
      <c r="A1706" s="3">
        <f>RSI!A1706</f>
        <v>44795</v>
      </c>
      <c r="B1706" s="2">
        <f>RSI!B1706</f>
        <v>1.91</v>
      </c>
      <c r="C1706" s="2">
        <f>RSI!I1706</f>
        <v>39.764662990393042</v>
      </c>
      <c r="D1706" s="2">
        <f>MACD!E1706</f>
        <v>-2.4572728606781835E-2</v>
      </c>
      <c r="E1706" s="2">
        <f>MACD!F1706</f>
        <v>4.8190325245507743E-3</v>
      </c>
      <c r="F1706" s="2">
        <f>'Moving Avg'!D1706</f>
        <v>1.9259999999999997</v>
      </c>
      <c r="G1706" s="2">
        <f>'Moving Avg'!F1706</f>
        <v>1.9149999999999991</v>
      </c>
      <c r="H1706" s="2">
        <f>'Moving Avg'!G1706</f>
        <v>2.0170000000000008</v>
      </c>
      <c r="I1706" s="2">
        <f>'Moving Avg'!H1706</f>
        <v>2.1389</v>
      </c>
      <c r="J1706" s="6" t="str">
        <f>OBV!F1706</f>
        <v>BEARISH</v>
      </c>
      <c r="K1706" s="6" t="str">
        <f>OBV!G1706</f>
        <v>NEUTRAL</v>
      </c>
      <c r="L1706" s="6" t="str">
        <f>OBV!H1706</f>
        <v>CONFIRMED BEARISH</v>
      </c>
      <c r="M1706" s="8">
        <f t="shared" si="260"/>
        <v>25</v>
      </c>
      <c r="N1706" s="8">
        <f t="shared" si="261"/>
        <v>100</v>
      </c>
      <c r="O1706" s="8">
        <f t="shared" si="262"/>
        <v>0</v>
      </c>
      <c r="P1706" s="8">
        <f t="shared" si="263"/>
        <v>16.5</v>
      </c>
      <c r="Q1706" s="9">
        <f t="shared" si="264"/>
        <v>46.225000000000001</v>
      </c>
      <c r="R1706" s="9">
        <f t="shared" si="265"/>
        <v>29.125</v>
      </c>
      <c r="S1706" s="9">
        <f t="shared" si="266"/>
        <v>26.175000000000001</v>
      </c>
      <c r="T1706" s="9">
        <f t="shared" si="267"/>
        <v>35.375</v>
      </c>
      <c r="U1706" s="8">
        <f t="shared" si="268"/>
        <v>33.841666666666661</v>
      </c>
      <c r="V1706" s="8">
        <f t="shared" si="269"/>
        <v>34.224999999999994</v>
      </c>
    </row>
    <row r="1707" spans="1:22" ht="13.5" x14ac:dyDescent="0.25">
      <c r="A1707" s="3">
        <f>RSI!A1707</f>
        <v>44796</v>
      </c>
      <c r="B1707" s="2">
        <f>RSI!B1707</f>
        <v>1.91</v>
      </c>
      <c r="C1707" s="2">
        <f>RSI!I1707</f>
        <v>39.764662990393042</v>
      </c>
      <c r="D1707" s="2">
        <f>MACD!E1707</f>
        <v>-2.6010276807313604E-2</v>
      </c>
      <c r="E1707" s="2">
        <f>MACD!F1707</f>
        <v>-1.3468293418221018E-3</v>
      </c>
      <c r="F1707" s="2">
        <f>'Moving Avg'!D1707</f>
        <v>1.9099999999999997</v>
      </c>
      <c r="G1707" s="2">
        <f>'Moving Avg'!F1707</f>
        <v>1.9154999999999991</v>
      </c>
      <c r="H1707" s="2">
        <f>'Moving Avg'!G1707</f>
        <v>2.0156000000000005</v>
      </c>
      <c r="I1707" s="2">
        <f>'Moving Avg'!H1707</f>
        <v>2.1368000000000005</v>
      </c>
      <c r="J1707" s="6" t="str">
        <f>OBV!F1707</f>
        <v>BEARISH</v>
      </c>
      <c r="K1707" s="6" t="str">
        <f>OBV!G1707</f>
        <v>NEUTRAL</v>
      </c>
      <c r="L1707" s="6" t="str">
        <f>OBV!H1707</f>
        <v>CONFIRMED BEARISH</v>
      </c>
      <c r="M1707" s="8">
        <f t="shared" si="260"/>
        <v>25</v>
      </c>
      <c r="N1707" s="8">
        <f t="shared" si="261"/>
        <v>100</v>
      </c>
      <c r="O1707" s="8">
        <f t="shared" si="262"/>
        <v>0</v>
      </c>
      <c r="P1707" s="8">
        <f t="shared" si="263"/>
        <v>16.5</v>
      </c>
      <c r="Q1707" s="9">
        <f t="shared" si="264"/>
        <v>46.225000000000001</v>
      </c>
      <c r="R1707" s="9">
        <f t="shared" si="265"/>
        <v>29.125</v>
      </c>
      <c r="S1707" s="9">
        <f t="shared" si="266"/>
        <v>26.175000000000001</v>
      </c>
      <c r="T1707" s="9">
        <f t="shared" si="267"/>
        <v>35.375</v>
      </c>
      <c r="U1707" s="8">
        <f t="shared" si="268"/>
        <v>33.841666666666661</v>
      </c>
      <c r="V1707" s="8">
        <f t="shared" si="269"/>
        <v>34.224999999999994</v>
      </c>
    </row>
    <row r="1708" spans="1:22" ht="13.5" x14ac:dyDescent="0.25">
      <c r="A1708" s="3">
        <f>RSI!A1708</f>
        <v>44797</v>
      </c>
      <c r="B1708" s="2">
        <f>RSI!B1708</f>
        <v>1.91</v>
      </c>
      <c r="C1708" s="2">
        <f>RSI!I1708</f>
        <v>39.764662990393042</v>
      </c>
      <c r="D1708" s="2">
        <f>MACD!E1708</f>
        <v>-2.6954107713059949E-2</v>
      </c>
      <c r="E1708" s="2">
        <f>MACD!F1708</f>
        <v>-6.4682850160696723E-3</v>
      </c>
      <c r="F1708" s="2">
        <f>'Moving Avg'!D1708</f>
        <v>1.9099999999999997</v>
      </c>
      <c r="G1708" s="2">
        <f>'Moving Avg'!F1708</f>
        <v>1.9159999999999993</v>
      </c>
      <c r="H1708" s="2">
        <f>'Moving Avg'!G1708</f>
        <v>2.0142000000000007</v>
      </c>
      <c r="I1708" s="2">
        <f>'Moving Avg'!H1708</f>
        <v>2.1347000000000005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25</v>
      </c>
      <c r="N1708" s="8">
        <f t="shared" si="261"/>
        <v>100</v>
      </c>
      <c r="O1708" s="8">
        <f t="shared" si="262"/>
        <v>0</v>
      </c>
      <c r="P1708" s="8">
        <f t="shared" si="263"/>
        <v>33</v>
      </c>
      <c r="Q1708" s="9">
        <f t="shared" si="264"/>
        <v>48.7</v>
      </c>
      <c r="R1708" s="9">
        <f t="shared" si="265"/>
        <v>33.25</v>
      </c>
      <c r="S1708" s="9">
        <f t="shared" si="266"/>
        <v>33.6</v>
      </c>
      <c r="T1708" s="9">
        <f t="shared" si="267"/>
        <v>39.5</v>
      </c>
      <c r="U1708" s="8">
        <f t="shared" si="268"/>
        <v>38.516666666666673</v>
      </c>
      <c r="V1708" s="8">
        <f t="shared" si="269"/>
        <v>38.762500000000003</v>
      </c>
    </row>
    <row r="1709" spans="1:22" ht="13.5" x14ac:dyDescent="0.25">
      <c r="A1709" s="3">
        <f>RSI!A1709</f>
        <v>44798</v>
      </c>
      <c r="B1709" s="2">
        <f>RSI!B1709</f>
        <v>1.91</v>
      </c>
      <c r="C1709" s="2">
        <f>RSI!I1709</f>
        <v>39.764662990393042</v>
      </c>
      <c r="D1709" s="2">
        <f>MACD!E1709</f>
        <v>-2.7500367166700901E-2</v>
      </c>
      <c r="E1709" s="2">
        <f>MACD!F1709</f>
        <v>-1.0674701446195919E-2</v>
      </c>
      <c r="F1709" s="2">
        <f>'Moving Avg'!D1709</f>
        <v>1.9099999999999997</v>
      </c>
      <c r="G1709" s="2">
        <f>'Moving Avg'!F1709</f>
        <v>1.9164999999999992</v>
      </c>
      <c r="H1709" s="2">
        <f>'Moving Avg'!G1709</f>
        <v>2.0128000000000004</v>
      </c>
      <c r="I1709" s="2">
        <f>'Moving Avg'!H1709</f>
        <v>2.1326000000000001</v>
      </c>
      <c r="J1709" s="6" t="str">
        <f>OBV!F1709</f>
        <v>NEUTRAL</v>
      </c>
      <c r="K1709" s="6" t="str">
        <f>OBV!G1709</f>
        <v>NEUTRAL</v>
      </c>
      <c r="L1709" s="6" t="str">
        <f>OBV!H1709</f>
        <v>NEUTRAL</v>
      </c>
      <c r="M1709" s="8">
        <f t="shared" si="260"/>
        <v>25</v>
      </c>
      <c r="N1709" s="8">
        <f t="shared" si="261"/>
        <v>45</v>
      </c>
      <c r="O1709" s="8">
        <f t="shared" si="262"/>
        <v>0</v>
      </c>
      <c r="P1709" s="8">
        <f t="shared" si="263"/>
        <v>33</v>
      </c>
      <c r="Q1709" s="9">
        <f t="shared" si="264"/>
        <v>29.45</v>
      </c>
      <c r="R1709" s="9">
        <f t="shared" si="265"/>
        <v>22.25</v>
      </c>
      <c r="S1709" s="9">
        <f t="shared" si="266"/>
        <v>25.35</v>
      </c>
      <c r="T1709" s="9">
        <f t="shared" si="267"/>
        <v>25.75</v>
      </c>
      <c r="U1709" s="8">
        <f t="shared" si="268"/>
        <v>25.683333333333337</v>
      </c>
      <c r="V1709" s="8">
        <f t="shared" si="269"/>
        <v>25.700000000000003</v>
      </c>
    </row>
    <row r="1710" spans="1:22" ht="13.5" x14ac:dyDescent="0.25">
      <c r="A1710" s="3">
        <f>RSI!A1710</f>
        <v>44799</v>
      </c>
      <c r="B1710" s="2">
        <f>RSI!B1710</f>
        <v>1.91</v>
      </c>
      <c r="C1710" s="2">
        <f>RSI!I1710</f>
        <v>39.764662990393035</v>
      </c>
      <c r="D1710" s="2">
        <f>MACD!E1710</f>
        <v>-1.5421221528765239E-2</v>
      </c>
      <c r="E1710" s="2">
        <f>MACD!F1710</f>
        <v>-1.1624005462709783E-2</v>
      </c>
      <c r="F1710" s="2">
        <f>'Moving Avg'!D1710</f>
        <v>1.9099999999999997</v>
      </c>
      <c r="G1710" s="2">
        <f>'Moving Avg'!F1710</f>
        <v>1.9169999999999994</v>
      </c>
      <c r="H1710" s="2">
        <f>'Moving Avg'!G1710</f>
        <v>2.0114000000000001</v>
      </c>
      <c r="I1710" s="2">
        <f>'Moving Avg'!H1710</f>
        <v>2.1310000000000007</v>
      </c>
      <c r="J1710" s="6" t="str">
        <f>OBV!F1710</f>
        <v>NEUTRAL</v>
      </c>
      <c r="K1710" s="6" t="str">
        <f>OBV!G1710</f>
        <v>NEUTRAL</v>
      </c>
      <c r="L1710" s="6" t="str">
        <f>OBV!H1710</f>
        <v>NEUTRAL</v>
      </c>
      <c r="M1710" s="8">
        <f t="shared" si="260"/>
        <v>25</v>
      </c>
      <c r="N1710" s="8">
        <f t="shared" si="261"/>
        <v>45</v>
      </c>
      <c r="O1710" s="8">
        <f t="shared" si="262"/>
        <v>0</v>
      </c>
      <c r="P1710" s="8">
        <f t="shared" si="263"/>
        <v>33</v>
      </c>
      <c r="Q1710" s="9">
        <f t="shared" si="264"/>
        <v>29.45</v>
      </c>
      <c r="R1710" s="9">
        <f t="shared" si="265"/>
        <v>22.25</v>
      </c>
      <c r="S1710" s="9">
        <f t="shared" si="266"/>
        <v>25.35</v>
      </c>
      <c r="T1710" s="9">
        <f t="shared" si="267"/>
        <v>25.75</v>
      </c>
      <c r="U1710" s="8">
        <f t="shared" si="268"/>
        <v>25.683333333333337</v>
      </c>
      <c r="V1710" s="8">
        <f t="shared" si="269"/>
        <v>25.700000000000003</v>
      </c>
    </row>
    <row r="1711" spans="1:22" ht="13.5" x14ac:dyDescent="0.25">
      <c r="A1711" s="3">
        <f>RSI!A1711</f>
        <v>44802</v>
      </c>
      <c r="B1711" s="2">
        <f>RSI!B1711</f>
        <v>1.91</v>
      </c>
      <c r="C1711" s="2">
        <f>RSI!I1711</f>
        <v>39.764662990393035</v>
      </c>
      <c r="D1711" s="2">
        <f>MACD!E1711</f>
        <v>-3.445580683900662E-3</v>
      </c>
      <c r="E1711" s="2">
        <f>MACD!F1711</f>
        <v>-9.9883205069479595E-3</v>
      </c>
      <c r="F1711" s="2">
        <f>'Moving Avg'!D1711</f>
        <v>1.9099999999999997</v>
      </c>
      <c r="G1711" s="2">
        <f>'Moving Avg'!F1711</f>
        <v>1.9174999999999993</v>
      </c>
      <c r="H1711" s="2">
        <f>'Moving Avg'!G1711</f>
        <v>2.0099999999999998</v>
      </c>
      <c r="I1711" s="2">
        <f>'Moving Avg'!H1711</f>
        <v>2.1294000000000004</v>
      </c>
      <c r="J1711" s="6" t="str">
        <f>OBV!F1711</f>
        <v>NEUTRAL</v>
      </c>
      <c r="K1711" s="6" t="str">
        <f>OBV!G1711</f>
        <v>NEUTRAL</v>
      </c>
      <c r="L1711" s="6" t="str">
        <f>OBV!H1711</f>
        <v>NEUTRAL</v>
      </c>
      <c r="M1711" s="8">
        <f t="shared" si="260"/>
        <v>25</v>
      </c>
      <c r="N1711" s="8">
        <f t="shared" si="261"/>
        <v>0</v>
      </c>
      <c r="O1711" s="8">
        <f t="shared" si="262"/>
        <v>0</v>
      </c>
      <c r="P1711" s="8">
        <f t="shared" si="263"/>
        <v>33</v>
      </c>
      <c r="Q1711" s="9">
        <f t="shared" si="264"/>
        <v>13.7</v>
      </c>
      <c r="R1711" s="9">
        <f t="shared" si="265"/>
        <v>13.25</v>
      </c>
      <c r="S1711" s="9">
        <f t="shared" si="266"/>
        <v>18.600000000000001</v>
      </c>
      <c r="T1711" s="9">
        <f t="shared" si="267"/>
        <v>14.5</v>
      </c>
      <c r="U1711" s="8">
        <f t="shared" si="268"/>
        <v>15.183333333333332</v>
      </c>
      <c r="V1711" s="8">
        <f t="shared" si="269"/>
        <v>15.012499999999999</v>
      </c>
    </row>
    <row r="1712" spans="1:22" ht="13.5" x14ac:dyDescent="0.25">
      <c r="A1712" s="3">
        <f>RSI!A1712</f>
        <v>44803</v>
      </c>
      <c r="B1712" s="2">
        <f>RSI!B1712</f>
        <v>1.91</v>
      </c>
      <c r="C1712" s="2">
        <f>RSI!I1712</f>
        <v>39.764662990393035</v>
      </c>
      <c r="D1712" s="2">
        <f>MACD!E1712</f>
        <v>6.8879906980747752E-3</v>
      </c>
      <c r="E1712" s="2">
        <f>MACD!F1712</f>
        <v>-6.6130582659434138E-3</v>
      </c>
      <c r="F1712" s="2">
        <f>'Moving Avg'!D1712</f>
        <v>1.9099999999999997</v>
      </c>
      <c r="G1712" s="2">
        <f>'Moving Avg'!F1712</f>
        <v>1.9179999999999993</v>
      </c>
      <c r="H1712" s="2">
        <f>'Moving Avg'!G1712</f>
        <v>2.0085999999999995</v>
      </c>
      <c r="I1712" s="2">
        <f>'Moving Avg'!H1712</f>
        <v>2.1278000000000006</v>
      </c>
      <c r="J1712" s="6" t="str">
        <f>OBV!F1712</f>
        <v>NEUTRAL</v>
      </c>
      <c r="K1712" s="6" t="str">
        <f>OBV!G1712</f>
        <v>NEUTRAL</v>
      </c>
      <c r="L1712" s="6" t="str">
        <f>OBV!H1712</f>
        <v>NEUTRAL</v>
      </c>
      <c r="M1712" s="8">
        <f t="shared" si="260"/>
        <v>25</v>
      </c>
      <c r="N1712" s="8">
        <f t="shared" si="261"/>
        <v>0</v>
      </c>
      <c r="O1712" s="8">
        <f t="shared" si="262"/>
        <v>0</v>
      </c>
      <c r="P1712" s="8">
        <f t="shared" si="263"/>
        <v>33</v>
      </c>
      <c r="Q1712" s="9">
        <f t="shared" si="264"/>
        <v>13.7</v>
      </c>
      <c r="R1712" s="9">
        <f t="shared" si="265"/>
        <v>13.25</v>
      </c>
      <c r="S1712" s="9">
        <f t="shared" si="266"/>
        <v>18.600000000000001</v>
      </c>
      <c r="T1712" s="9">
        <f t="shared" si="267"/>
        <v>14.5</v>
      </c>
      <c r="U1712" s="8">
        <f t="shared" si="268"/>
        <v>15.183333333333332</v>
      </c>
      <c r="V1712" s="8">
        <f t="shared" si="269"/>
        <v>15.012499999999999</v>
      </c>
    </row>
    <row r="1713" spans="1:22" ht="13.5" x14ac:dyDescent="0.25">
      <c r="A1713" s="3">
        <f>RSI!A1713</f>
        <v>44804</v>
      </c>
      <c r="B1713" s="2">
        <f>RSI!B1713</f>
        <v>1.91</v>
      </c>
      <c r="C1713" s="2">
        <f>RSI!I1713</f>
        <v>39.764662990393035</v>
      </c>
      <c r="D1713" s="2">
        <f>MACD!E1713</f>
        <v>3.5095866161685141E-3</v>
      </c>
      <c r="E1713" s="2">
        <f>MACD!F1713</f>
        <v>-4.5885292895210287E-3</v>
      </c>
      <c r="F1713" s="2">
        <f>'Moving Avg'!D1713</f>
        <v>1.9099999999999997</v>
      </c>
      <c r="G1713" s="2">
        <f>'Moving Avg'!F1713</f>
        <v>1.9184999999999994</v>
      </c>
      <c r="H1713" s="2">
        <f>'Moving Avg'!G1713</f>
        <v>2.0071999999999992</v>
      </c>
      <c r="I1713" s="2">
        <f>'Moving Avg'!H1713</f>
        <v>2.1262000000000008</v>
      </c>
      <c r="J1713" s="6" t="str">
        <f>OBV!F1713</f>
        <v>NEUTRAL</v>
      </c>
      <c r="K1713" s="6" t="str">
        <f>OBV!G1713</f>
        <v>NEUTRAL</v>
      </c>
      <c r="L1713" s="6" t="str">
        <f>OBV!H1713</f>
        <v>NEUTRAL</v>
      </c>
      <c r="M1713" s="8">
        <f t="shared" si="260"/>
        <v>25</v>
      </c>
      <c r="N1713" s="8">
        <f t="shared" si="261"/>
        <v>0</v>
      </c>
      <c r="O1713" s="8">
        <f t="shared" si="262"/>
        <v>0</v>
      </c>
      <c r="P1713" s="8">
        <f t="shared" si="263"/>
        <v>33</v>
      </c>
      <c r="Q1713" s="9">
        <f t="shared" si="264"/>
        <v>13.7</v>
      </c>
      <c r="R1713" s="9">
        <f t="shared" si="265"/>
        <v>13.25</v>
      </c>
      <c r="S1713" s="9">
        <f t="shared" si="266"/>
        <v>18.600000000000001</v>
      </c>
      <c r="T1713" s="9">
        <f t="shared" si="267"/>
        <v>14.5</v>
      </c>
      <c r="U1713" s="8">
        <f t="shared" si="268"/>
        <v>15.183333333333332</v>
      </c>
      <c r="V1713" s="8">
        <f t="shared" si="269"/>
        <v>15.012499999999999</v>
      </c>
    </row>
    <row r="1714" spans="1:22" ht="13.5" x14ac:dyDescent="0.25">
      <c r="A1714" s="3">
        <f>RSI!A1714</f>
        <v>44805</v>
      </c>
      <c r="B1714" s="2">
        <f>RSI!B1714</f>
        <v>1.91</v>
      </c>
      <c r="C1714" s="2">
        <f>RSI!I1714</f>
        <v>39.764662990393028</v>
      </c>
      <c r="D1714" s="2">
        <f>MACD!E1714</f>
        <v>8.2269354212605172E-4</v>
      </c>
      <c r="E1714" s="2">
        <f>MACD!F1714</f>
        <v>-3.5062847231916126E-3</v>
      </c>
      <c r="F1714" s="2">
        <f>'Moving Avg'!D1714</f>
        <v>1.9099999999999997</v>
      </c>
      <c r="G1714" s="2">
        <f>'Moving Avg'!F1714</f>
        <v>1.9189999999999994</v>
      </c>
      <c r="H1714" s="2">
        <f>'Moving Avg'!G1714</f>
        <v>2.0057999999999994</v>
      </c>
      <c r="I1714" s="2">
        <f>'Moving Avg'!H1714</f>
        <v>2.1246000000000009</v>
      </c>
      <c r="J1714" s="6" t="str">
        <f>OBV!F1714</f>
        <v>NEUTRAL</v>
      </c>
      <c r="K1714" s="6" t="str">
        <f>OBV!G1714</f>
        <v>NEUTRAL</v>
      </c>
      <c r="L1714" s="6" t="str">
        <f>OBV!H1714</f>
        <v>NEUTRAL</v>
      </c>
      <c r="M1714" s="8">
        <f t="shared" si="260"/>
        <v>25</v>
      </c>
      <c r="N1714" s="8">
        <f t="shared" si="261"/>
        <v>0</v>
      </c>
      <c r="O1714" s="8">
        <f t="shared" si="262"/>
        <v>0</v>
      </c>
      <c r="P1714" s="8">
        <f t="shared" si="263"/>
        <v>33</v>
      </c>
      <c r="Q1714" s="9">
        <f t="shared" si="264"/>
        <v>13.7</v>
      </c>
      <c r="R1714" s="9">
        <f t="shared" si="265"/>
        <v>13.25</v>
      </c>
      <c r="S1714" s="9">
        <f t="shared" si="266"/>
        <v>18.600000000000001</v>
      </c>
      <c r="T1714" s="9">
        <f t="shared" si="267"/>
        <v>14.5</v>
      </c>
      <c r="U1714" s="8">
        <f t="shared" si="268"/>
        <v>15.183333333333332</v>
      </c>
      <c r="V1714" s="8">
        <f t="shared" si="269"/>
        <v>15.012499999999999</v>
      </c>
    </row>
    <row r="1715" spans="1:22" ht="13.5" x14ac:dyDescent="0.25">
      <c r="A1715" s="3">
        <f>RSI!A1715</f>
        <v>44806</v>
      </c>
      <c r="B1715" s="2">
        <f>RSI!B1715</f>
        <v>1.86</v>
      </c>
      <c r="C1715" s="2">
        <f>RSI!I1715</f>
        <v>28.68898110136972</v>
      </c>
      <c r="D1715" s="2">
        <f>MACD!E1715</f>
        <v>2.4119061645471174E-3</v>
      </c>
      <c r="E1715" s="2">
        <f>MACD!F1715</f>
        <v>-2.3226465456438667E-3</v>
      </c>
      <c r="F1715" s="2">
        <f>'Moving Avg'!D1715</f>
        <v>1.9</v>
      </c>
      <c r="G1715" s="2">
        <f>'Moving Avg'!F1715</f>
        <v>1.9169999999999994</v>
      </c>
      <c r="H1715" s="2">
        <f>'Moving Avg'!G1715</f>
        <v>2.0033999999999992</v>
      </c>
      <c r="I1715" s="2">
        <f>'Moving Avg'!H1715</f>
        <v>2.1227500000000012</v>
      </c>
      <c r="J1715" s="6" t="str">
        <f>OBV!F1715</f>
        <v>BEARISH</v>
      </c>
      <c r="K1715" s="6" t="str">
        <f>OBV!G1715</f>
        <v>NEUTRAL</v>
      </c>
      <c r="L1715" s="6" t="str">
        <f>OBV!H1715</f>
        <v>CONFIRMED BEARISH</v>
      </c>
      <c r="M1715" s="8">
        <f t="shared" si="260"/>
        <v>50</v>
      </c>
      <c r="N1715" s="8">
        <f t="shared" si="261"/>
        <v>0</v>
      </c>
      <c r="O1715" s="8">
        <f t="shared" si="262"/>
        <v>0</v>
      </c>
      <c r="P1715" s="8">
        <f t="shared" si="263"/>
        <v>16.5</v>
      </c>
      <c r="Q1715" s="9">
        <f t="shared" si="264"/>
        <v>19.975000000000001</v>
      </c>
      <c r="R1715" s="9">
        <f t="shared" si="265"/>
        <v>14.125</v>
      </c>
      <c r="S1715" s="9">
        <f t="shared" si="266"/>
        <v>14.925000000000001</v>
      </c>
      <c r="T1715" s="9">
        <f t="shared" si="267"/>
        <v>16.625</v>
      </c>
      <c r="U1715" s="8">
        <f t="shared" si="268"/>
        <v>16.341666666666669</v>
      </c>
      <c r="V1715" s="8">
        <f t="shared" si="269"/>
        <v>16.412500000000001</v>
      </c>
    </row>
    <row r="1716" spans="1:22" ht="13.5" x14ac:dyDescent="0.25">
      <c r="A1716" s="3">
        <f>RSI!A1716</f>
        <v>44809</v>
      </c>
      <c r="B1716" s="2">
        <f>RSI!B1716</f>
        <v>1.86</v>
      </c>
      <c r="C1716" s="2">
        <f>RSI!I1716</f>
        <v>28.68898110136972</v>
      </c>
      <c r="D1716" s="2">
        <f>MACD!E1716</f>
        <v>4.1993302286715828E-3</v>
      </c>
      <c r="E1716" s="2">
        <f>MACD!F1716</f>
        <v>-1.0182511907807768E-3</v>
      </c>
      <c r="F1716" s="2">
        <f>'Moving Avg'!D1716</f>
        <v>1.89</v>
      </c>
      <c r="G1716" s="2">
        <f>'Moving Avg'!F1716</f>
        <v>1.9149999999999998</v>
      </c>
      <c r="H1716" s="2">
        <f>'Moving Avg'!G1716</f>
        <v>2.0025999999999993</v>
      </c>
      <c r="I1716" s="2">
        <f>'Moving Avg'!H1716</f>
        <v>2.1209000000000011</v>
      </c>
      <c r="J1716" s="6" t="str">
        <f>OBV!F1716</f>
        <v>BEARISH</v>
      </c>
      <c r="K1716" s="6" t="str">
        <f>OBV!G1716</f>
        <v>NEUTRAL</v>
      </c>
      <c r="L1716" s="6" t="str">
        <f>OBV!H1716</f>
        <v>CONFIRMED BEARISH</v>
      </c>
      <c r="M1716" s="8">
        <f t="shared" si="260"/>
        <v>50</v>
      </c>
      <c r="N1716" s="8">
        <f t="shared" si="261"/>
        <v>0</v>
      </c>
      <c r="O1716" s="8">
        <f t="shared" si="262"/>
        <v>0</v>
      </c>
      <c r="P1716" s="8">
        <f t="shared" si="263"/>
        <v>16.5</v>
      </c>
      <c r="Q1716" s="9">
        <f t="shared" si="264"/>
        <v>19.975000000000001</v>
      </c>
      <c r="R1716" s="9">
        <f t="shared" si="265"/>
        <v>14.125</v>
      </c>
      <c r="S1716" s="9">
        <f t="shared" si="266"/>
        <v>14.925000000000001</v>
      </c>
      <c r="T1716" s="9">
        <f t="shared" si="267"/>
        <v>16.625</v>
      </c>
      <c r="U1716" s="8">
        <f t="shared" si="268"/>
        <v>16.341666666666669</v>
      </c>
      <c r="V1716" s="8">
        <f t="shared" si="269"/>
        <v>16.412500000000001</v>
      </c>
    </row>
    <row r="1717" spans="1:22" ht="13.5" x14ac:dyDescent="0.25">
      <c r="A1717" s="3">
        <f>RSI!A1717</f>
        <v>44810</v>
      </c>
      <c r="B1717" s="2">
        <f>RSI!B1717</f>
        <v>1.86</v>
      </c>
      <c r="C1717" s="2">
        <f>RSI!I1717</f>
        <v>28.68898110136972</v>
      </c>
      <c r="D1717" s="2">
        <f>MACD!E1717</f>
        <v>6.1216786523736744E-3</v>
      </c>
      <c r="E1717" s="2">
        <f>MACD!F1717</f>
        <v>4.0973477785011345E-4</v>
      </c>
      <c r="F1717" s="2">
        <f>'Moving Avg'!D1717</f>
        <v>1.8800000000000001</v>
      </c>
      <c r="G1717" s="2">
        <f>'Moving Avg'!F1717</f>
        <v>1.9129999999999998</v>
      </c>
      <c r="H1717" s="2">
        <f>'Moving Avg'!G1717</f>
        <v>2.0017999999999989</v>
      </c>
      <c r="I1717" s="2">
        <f>'Moving Avg'!H1717</f>
        <v>2.1190500000000014</v>
      </c>
      <c r="J1717" s="6" t="str">
        <f>OBV!F1717</f>
        <v>BEARISH</v>
      </c>
      <c r="K1717" s="6" t="str">
        <f>OBV!G1717</f>
        <v>NEUTRAL</v>
      </c>
      <c r="L1717" s="6" t="str">
        <f>OBV!H1717</f>
        <v>CONFIRMED BEARISH</v>
      </c>
      <c r="M1717" s="8">
        <f t="shared" si="260"/>
        <v>50</v>
      </c>
      <c r="N1717" s="8">
        <f t="shared" si="261"/>
        <v>0</v>
      </c>
      <c r="O1717" s="8">
        <f t="shared" si="262"/>
        <v>0</v>
      </c>
      <c r="P1717" s="8">
        <f t="shared" si="263"/>
        <v>16.5</v>
      </c>
      <c r="Q1717" s="9">
        <f t="shared" si="264"/>
        <v>19.975000000000001</v>
      </c>
      <c r="R1717" s="9">
        <f t="shared" si="265"/>
        <v>14.125</v>
      </c>
      <c r="S1717" s="9">
        <f t="shared" si="266"/>
        <v>14.925000000000001</v>
      </c>
      <c r="T1717" s="9">
        <f t="shared" si="267"/>
        <v>16.625</v>
      </c>
      <c r="U1717" s="8">
        <f t="shared" si="268"/>
        <v>16.341666666666669</v>
      </c>
      <c r="V1717" s="8">
        <f t="shared" si="269"/>
        <v>16.412500000000001</v>
      </c>
    </row>
    <row r="1718" spans="1:22" ht="13.5" x14ac:dyDescent="0.25">
      <c r="A1718" s="3">
        <f>RSI!A1718</f>
        <v>44811</v>
      </c>
      <c r="B1718" s="2">
        <f>RSI!B1718</f>
        <v>1.86</v>
      </c>
      <c r="C1718" s="2">
        <f>RSI!I1718</f>
        <v>28.68898110136972</v>
      </c>
      <c r="D1718" s="2">
        <f>MACD!E1718</f>
        <v>8.1278299398628295E-3</v>
      </c>
      <c r="E1718" s="2">
        <f>MACD!F1718</f>
        <v>1.9533538102526568E-3</v>
      </c>
      <c r="F1718" s="2">
        <f>'Moving Avg'!D1718</f>
        <v>1.8699999999999999</v>
      </c>
      <c r="G1718" s="2">
        <f>'Moving Avg'!F1718</f>
        <v>1.911</v>
      </c>
      <c r="H1718" s="2">
        <f>'Moving Avg'!G1718</f>
        <v>1.9993999999999985</v>
      </c>
      <c r="I1718" s="2">
        <f>'Moving Avg'!H1718</f>
        <v>2.1172000000000017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  <c r="M1718" s="8">
        <f t="shared" si="260"/>
        <v>50</v>
      </c>
      <c r="N1718" s="8">
        <f t="shared" si="261"/>
        <v>0</v>
      </c>
      <c r="O1718" s="8">
        <f t="shared" si="262"/>
        <v>0</v>
      </c>
      <c r="P1718" s="8">
        <f t="shared" si="263"/>
        <v>16.5</v>
      </c>
      <c r="Q1718" s="9">
        <f t="shared" si="264"/>
        <v>19.975000000000001</v>
      </c>
      <c r="R1718" s="9">
        <f t="shared" si="265"/>
        <v>14.125</v>
      </c>
      <c r="S1718" s="9">
        <f t="shared" si="266"/>
        <v>14.925000000000001</v>
      </c>
      <c r="T1718" s="9">
        <f t="shared" si="267"/>
        <v>16.625</v>
      </c>
      <c r="U1718" s="8">
        <f t="shared" si="268"/>
        <v>16.341666666666669</v>
      </c>
      <c r="V1718" s="8">
        <f t="shared" si="269"/>
        <v>16.412500000000001</v>
      </c>
    </row>
    <row r="1719" spans="1:22" ht="13.5" x14ac:dyDescent="0.25">
      <c r="A1719" s="3">
        <f>RSI!A1719</f>
        <v>44812</v>
      </c>
      <c r="B1719" s="2">
        <f>RSI!B1719</f>
        <v>1.86</v>
      </c>
      <c r="C1719" s="2">
        <f>RSI!I1719</f>
        <v>28.68898110136972</v>
      </c>
      <c r="D1719" s="2">
        <f>MACD!E1719</f>
        <v>1.0176776618780359E-2</v>
      </c>
      <c r="E1719" s="2">
        <f>MACD!F1719</f>
        <v>3.5980383719581973E-3</v>
      </c>
      <c r="F1719" s="2">
        <f>'Moving Avg'!D1719</f>
        <v>1.86</v>
      </c>
      <c r="G1719" s="2">
        <f>'Moving Avg'!F1719</f>
        <v>1.909</v>
      </c>
      <c r="H1719" s="2">
        <f>'Moving Avg'!G1719</f>
        <v>1.9965999999999986</v>
      </c>
      <c r="I1719" s="2">
        <f>'Moving Avg'!H1719</f>
        <v>2.1153500000000021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  <c r="M1719" s="8">
        <f t="shared" si="260"/>
        <v>50</v>
      </c>
      <c r="N1719" s="8">
        <f t="shared" si="261"/>
        <v>0</v>
      </c>
      <c r="O1719" s="8">
        <f t="shared" si="262"/>
        <v>0</v>
      </c>
      <c r="P1719" s="8">
        <f t="shared" si="263"/>
        <v>16.5</v>
      </c>
      <c r="Q1719" s="9">
        <f t="shared" si="264"/>
        <v>19.975000000000001</v>
      </c>
      <c r="R1719" s="9">
        <f t="shared" si="265"/>
        <v>14.125</v>
      </c>
      <c r="S1719" s="9">
        <f t="shared" si="266"/>
        <v>14.925000000000001</v>
      </c>
      <c r="T1719" s="9">
        <f t="shared" si="267"/>
        <v>16.625</v>
      </c>
      <c r="U1719" s="8">
        <f t="shared" si="268"/>
        <v>16.341666666666669</v>
      </c>
      <c r="V1719" s="8">
        <f t="shared" si="269"/>
        <v>16.412500000000001</v>
      </c>
    </row>
    <row r="1720" spans="1:22" ht="13.5" x14ac:dyDescent="0.25">
      <c r="A1720" s="3">
        <f>RSI!A1720</f>
        <v>44813</v>
      </c>
      <c r="B1720" s="2">
        <f>RSI!B1720</f>
        <v>1.86</v>
      </c>
      <c r="C1720" s="2">
        <f>RSI!I1720</f>
        <v>28.688981101369734</v>
      </c>
      <c r="D1720" s="2">
        <f>MACD!E1720</f>
        <v>1.2235902630823414E-2</v>
      </c>
      <c r="E1720" s="2">
        <f>MACD!F1720</f>
        <v>5.3256112237312411E-3</v>
      </c>
      <c r="F1720" s="2">
        <f>'Moving Avg'!D1720</f>
        <v>1.86</v>
      </c>
      <c r="G1720" s="2">
        <f>'Moving Avg'!F1720</f>
        <v>1.9029999999999998</v>
      </c>
      <c r="H1720" s="2">
        <f>'Moving Avg'!G1720</f>
        <v>1.9919999999999987</v>
      </c>
      <c r="I1720" s="2">
        <f>'Moving Avg'!H1720</f>
        <v>2.1135000000000024</v>
      </c>
      <c r="J1720" s="6" t="str">
        <f>OBV!F1720</f>
        <v>NEUTRAL</v>
      </c>
      <c r="K1720" s="6" t="str">
        <f>OBV!G1720</f>
        <v>NEUTRAL</v>
      </c>
      <c r="L1720" s="6" t="str">
        <f>OBV!H1720</f>
        <v>NEUTRAL</v>
      </c>
      <c r="M1720" s="8">
        <f t="shared" si="260"/>
        <v>50</v>
      </c>
      <c r="N1720" s="8">
        <f t="shared" si="261"/>
        <v>0</v>
      </c>
      <c r="O1720" s="8">
        <f t="shared" si="262"/>
        <v>0</v>
      </c>
      <c r="P1720" s="8">
        <f t="shared" si="263"/>
        <v>33</v>
      </c>
      <c r="Q1720" s="9">
        <f t="shared" si="264"/>
        <v>22.45</v>
      </c>
      <c r="R1720" s="9">
        <f t="shared" si="265"/>
        <v>18.25</v>
      </c>
      <c r="S1720" s="9">
        <f t="shared" si="266"/>
        <v>22.35</v>
      </c>
      <c r="T1720" s="9">
        <f t="shared" si="267"/>
        <v>20.75</v>
      </c>
      <c r="U1720" s="8">
        <f t="shared" si="268"/>
        <v>21.016666666666669</v>
      </c>
      <c r="V1720" s="8">
        <f t="shared" si="269"/>
        <v>20.950000000000003</v>
      </c>
    </row>
    <row r="1721" spans="1:22" ht="13.5" x14ac:dyDescent="0.25">
      <c r="A1721" s="3">
        <f>RSI!A1721</f>
        <v>44816</v>
      </c>
      <c r="B1721" s="2">
        <f>RSI!B1721</f>
        <v>1.86</v>
      </c>
      <c r="C1721" s="2">
        <f>RSI!I1721</f>
        <v>28.688981101369734</v>
      </c>
      <c r="D1721" s="2">
        <f>MACD!E1721</f>
        <v>1.427953808036353E-2</v>
      </c>
      <c r="E1721" s="2">
        <f>MACD!F1721</f>
        <v>7.116396595057699E-3</v>
      </c>
      <c r="F1721" s="2">
        <f>'Moving Avg'!D1721</f>
        <v>1.86</v>
      </c>
      <c r="G1721" s="2">
        <f>'Moving Avg'!F1721</f>
        <v>1.8965000000000001</v>
      </c>
      <c r="H1721" s="2">
        <f>'Moving Avg'!G1721</f>
        <v>1.9855999999999989</v>
      </c>
      <c r="I1721" s="2">
        <f>'Moving Avg'!H1721</f>
        <v>2.1116500000000027</v>
      </c>
      <c r="J1721" s="6" t="str">
        <f>OBV!F1721</f>
        <v>NEUTRAL</v>
      </c>
      <c r="K1721" s="6" t="str">
        <f>OBV!G1721</f>
        <v>NEUTRAL</v>
      </c>
      <c r="L1721" s="6" t="str">
        <f>OBV!H1721</f>
        <v>NEUTRAL</v>
      </c>
      <c r="M1721" s="8">
        <f t="shared" si="260"/>
        <v>50</v>
      </c>
      <c r="N1721" s="8">
        <f t="shared" si="261"/>
        <v>0</v>
      </c>
      <c r="O1721" s="8">
        <f t="shared" si="262"/>
        <v>0</v>
      </c>
      <c r="P1721" s="8">
        <f t="shared" si="263"/>
        <v>33</v>
      </c>
      <c r="Q1721" s="9">
        <f t="shared" si="264"/>
        <v>22.45</v>
      </c>
      <c r="R1721" s="9">
        <f t="shared" si="265"/>
        <v>18.25</v>
      </c>
      <c r="S1721" s="9">
        <f t="shared" si="266"/>
        <v>22.35</v>
      </c>
      <c r="T1721" s="9">
        <f t="shared" si="267"/>
        <v>20.75</v>
      </c>
      <c r="U1721" s="8">
        <f t="shared" si="268"/>
        <v>21.016666666666669</v>
      </c>
      <c r="V1721" s="8">
        <f t="shared" si="269"/>
        <v>20.950000000000003</v>
      </c>
    </row>
    <row r="1722" spans="1:22" ht="13.5" x14ac:dyDescent="0.25">
      <c r="A1722" s="3">
        <f>RSI!A1722</f>
        <v>44817</v>
      </c>
      <c r="B1722" s="2">
        <f>RSI!B1722</f>
        <v>1.86</v>
      </c>
      <c r="C1722" s="2">
        <f>RSI!I1722</f>
        <v>28.688981101369734</v>
      </c>
      <c r="D1722" s="2">
        <f>MACD!E1722</f>
        <v>1.628774775643782E-2</v>
      </c>
      <c r="E1722" s="2">
        <f>MACD!F1722</f>
        <v>8.9506668273337236E-3</v>
      </c>
      <c r="F1722" s="2">
        <f>'Moving Avg'!D1722</f>
        <v>1.86</v>
      </c>
      <c r="G1722" s="2">
        <f>'Moving Avg'!F1722</f>
        <v>1.89</v>
      </c>
      <c r="H1722" s="2">
        <f>'Moving Avg'!G1722</f>
        <v>1.9773999999999989</v>
      </c>
      <c r="I1722" s="2">
        <f>'Moving Avg'!H1722</f>
        <v>2.1098000000000026</v>
      </c>
      <c r="J1722" s="6" t="str">
        <f>OBV!F1722</f>
        <v>NEUTRAL</v>
      </c>
      <c r="K1722" s="6" t="str">
        <f>OBV!G1722</f>
        <v>NEUTRAL</v>
      </c>
      <c r="L1722" s="6" t="str">
        <f>OBV!H1722</f>
        <v>NEUTRAL</v>
      </c>
      <c r="M1722" s="8">
        <f t="shared" si="260"/>
        <v>50</v>
      </c>
      <c r="N1722" s="8">
        <f t="shared" si="261"/>
        <v>0</v>
      </c>
      <c r="O1722" s="8">
        <f t="shared" si="262"/>
        <v>0</v>
      </c>
      <c r="P1722" s="8">
        <f t="shared" si="263"/>
        <v>33</v>
      </c>
      <c r="Q1722" s="9">
        <f t="shared" si="264"/>
        <v>22.45</v>
      </c>
      <c r="R1722" s="9">
        <f t="shared" si="265"/>
        <v>18.25</v>
      </c>
      <c r="S1722" s="9">
        <f t="shared" si="266"/>
        <v>22.35</v>
      </c>
      <c r="T1722" s="9">
        <f t="shared" si="267"/>
        <v>20.75</v>
      </c>
      <c r="U1722" s="8">
        <f t="shared" si="268"/>
        <v>21.016666666666669</v>
      </c>
      <c r="V1722" s="8">
        <f t="shared" si="269"/>
        <v>20.950000000000003</v>
      </c>
    </row>
    <row r="1723" spans="1:22" ht="13.5" x14ac:dyDescent="0.25">
      <c r="A1723" s="3">
        <f>RSI!A1723</f>
        <v>44818</v>
      </c>
      <c r="B1723" s="2">
        <f>RSI!B1723</f>
        <v>1.86</v>
      </c>
      <c r="C1723" s="2">
        <f>RSI!I1723</f>
        <v>28.688981101369734</v>
      </c>
      <c r="D1723" s="2">
        <f>MACD!E1723</f>
        <v>1.8245316616536833E-2</v>
      </c>
      <c r="E1723" s="2">
        <f>MACD!F1723</f>
        <v>1.0809596785174345E-2</v>
      </c>
      <c r="F1723" s="2">
        <f>'Moving Avg'!D1723</f>
        <v>1.86</v>
      </c>
      <c r="G1723" s="2">
        <f>'Moving Avg'!F1723</f>
        <v>1.8874999999999997</v>
      </c>
      <c r="H1723" s="2">
        <f>'Moving Avg'!G1723</f>
        <v>1.9685999999999988</v>
      </c>
      <c r="I1723" s="2">
        <f>'Moving Avg'!H1723</f>
        <v>2.1074500000000027</v>
      </c>
      <c r="J1723" s="6" t="str">
        <f>OBV!F1723</f>
        <v>NEUTRAL</v>
      </c>
      <c r="K1723" s="6" t="str">
        <f>OBV!G1723</f>
        <v>NEUTRAL</v>
      </c>
      <c r="L1723" s="6" t="str">
        <f>OBV!H1723</f>
        <v>NEUTRAL</v>
      </c>
      <c r="M1723" s="8">
        <f t="shared" si="260"/>
        <v>50</v>
      </c>
      <c r="N1723" s="8">
        <f t="shared" si="261"/>
        <v>0</v>
      </c>
      <c r="O1723" s="8">
        <f t="shared" si="262"/>
        <v>0</v>
      </c>
      <c r="P1723" s="8">
        <f t="shared" si="263"/>
        <v>33</v>
      </c>
      <c r="Q1723" s="9">
        <f t="shared" si="264"/>
        <v>22.45</v>
      </c>
      <c r="R1723" s="9">
        <f t="shared" si="265"/>
        <v>18.25</v>
      </c>
      <c r="S1723" s="9">
        <f t="shared" si="266"/>
        <v>22.35</v>
      </c>
      <c r="T1723" s="9">
        <f t="shared" si="267"/>
        <v>20.75</v>
      </c>
      <c r="U1723" s="8">
        <f t="shared" si="268"/>
        <v>21.016666666666669</v>
      </c>
      <c r="V1723" s="8">
        <f t="shared" si="269"/>
        <v>20.950000000000003</v>
      </c>
    </row>
    <row r="1724" spans="1:22" ht="13.5" x14ac:dyDescent="0.25">
      <c r="A1724" s="3">
        <f>RSI!A1724</f>
        <v>44819</v>
      </c>
      <c r="B1724" s="2">
        <f>RSI!B1724</f>
        <v>1.86</v>
      </c>
      <c r="C1724" s="2">
        <f>RSI!I1724</f>
        <v>28.688981101369734</v>
      </c>
      <c r="D1724" s="2">
        <f>MACD!E1724</f>
        <v>2.0140901146625145E-2</v>
      </c>
      <c r="E1724" s="2">
        <f>MACD!F1724</f>
        <v>1.2675857657464505E-2</v>
      </c>
      <c r="F1724" s="2">
        <f>'Moving Avg'!D1724</f>
        <v>1.86</v>
      </c>
      <c r="G1724" s="2">
        <f>'Moving Avg'!F1724</f>
        <v>1.8849999999999998</v>
      </c>
      <c r="H1724" s="2">
        <f>'Moving Avg'!G1724</f>
        <v>1.9597999999999987</v>
      </c>
      <c r="I1724" s="2">
        <f>'Moving Avg'!H1724</f>
        <v>2.1051000000000024</v>
      </c>
      <c r="J1724" s="6" t="str">
        <f>OBV!F1724</f>
        <v>NEUTRAL</v>
      </c>
      <c r="K1724" s="6" t="str">
        <f>OBV!G1724</f>
        <v>NEUTRAL</v>
      </c>
      <c r="L1724" s="6" t="str">
        <f>OBV!H1724</f>
        <v>NEUTRAL</v>
      </c>
      <c r="M1724" s="8">
        <f t="shared" si="260"/>
        <v>50</v>
      </c>
      <c r="N1724" s="8">
        <f t="shared" si="261"/>
        <v>0</v>
      </c>
      <c r="O1724" s="8">
        <f t="shared" si="262"/>
        <v>0</v>
      </c>
      <c r="P1724" s="8">
        <f t="shared" si="263"/>
        <v>33</v>
      </c>
      <c r="Q1724" s="9">
        <f t="shared" si="264"/>
        <v>22.45</v>
      </c>
      <c r="R1724" s="9">
        <f t="shared" si="265"/>
        <v>18.25</v>
      </c>
      <c r="S1724" s="9">
        <f t="shared" si="266"/>
        <v>22.35</v>
      </c>
      <c r="T1724" s="9">
        <f t="shared" si="267"/>
        <v>20.75</v>
      </c>
      <c r="U1724" s="8">
        <f t="shared" si="268"/>
        <v>21.016666666666669</v>
      </c>
      <c r="V1724" s="8">
        <f t="shared" si="269"/>
        <v>20.950000000000003</v>
      </c>
    </row>
    <row r="1725" spans="1:22" ht="13.5" x14ac:dyDescent="0.25">
      <c r="A1725" s="3">
        <f>RSI!A1725</f>
        <v>44820</v>
      </c>
      <c r="B1725" s="2">
        <f>RSI!B1725</f>
        <v>1.86</v>
      </c>
      <c r="C1725" s="2">
        <f>RSI!I1725</f>
        <v>28.688981101369734</v>
      </c>
      <c r="D1725" s="2">
        <f>MACD!E1725</f>
        <v>1.4274012659980739E-2</v>
      </c>
      <c r="E1725" s="2">
        <f>MACD!F1725</f>
        <v>1.2995488657967753E-2</v>
      </c>
      <c r="F1725" s="2">
        <f>'Moving Avg'!D1725</f>
        <v>1.86</v>
      </c>
      <c r="G1725" s="2">
        <f>'Moving Avg'!F1725</f>
        <v>1.8824999999999996</v>
      </c>
      <c r="H1725" s="2">
        <f>'Moving Avg'!G1725</f>
        <v>1.9509999999999987</v>
      </c>
      <c r="I1725" s="2">
        <f>'Moving Avg'!H1725</f>
        <v>2.1027500000000021</v>
      </c>
      <c r="J1725" s="6" t="str">
        <f>OBV!F1725</f>
        <v>NEUTRAL</v>
      </c>
      <c r="K1725" s="6" t="str">
        <f>OBV!G1725</f>
        <v>NEUTRAL</v>
      </c>
      <c r="L1725" s="6" t="str">
        <f>OBV!H1725</f>
        <v>NEUTRAL</v>
      </c>
      <c r="M1725" s="8">
        <f t="shared" si="260"/>
        <v>50</v>
      </c>
      <c r="N1725" s="8">
        <f t="shared" si="261"/>
        <v>0</v>
      </c>
      <c r="O1725" s="8">
        <f t="shared" si="262"/>
        <v>0</v>
      </c>
      <c r="P1725" s="8">
        <f t="shared" si="263"/>
        <v>33</v>
      </c>
      <c r="Q1725" s="9">
        <f t="shared" si="264"/>
        <v>22.45</v>
      </c>
      <c r="R1725" s="9">
        <f t="shared" si="265"/>
        <v>18.25</v>
      </c>
      <c r="S1725" s="9">
        <f t="shared" si="266"/>
        <v>22.35</v>
      </c>
      <c r="T1725" s="9">
        <f t="shared" si="267"/>
        <v>20.75</v>
      </c>
      <c r="U1725" s="8">
        <f t="shared" si="268"/>
        <v>21.016666666666669</v>
      </c>
      <c r="V1725" s="8">
        <f t="shared" si="269"/>
        <v>20.950000000000003</v>
      </c>
    </row>
    <row r="1726" spans="1:22" ht="13.5" x14ac:dyDescent="0.25">
      <c r="A1726" s="3">
        <f>RSI!A1726</f>
        <v>44823</v>
      </c>
      <c r="B1726" s="2">
        <f>RSI!B1726</f>
        <v>1.86</v>
      </c>
      <c r="C1726" s="2">
        <f>RSI!I1726</f>
        <v>28.688981101369734</v>
      </c>
      <c r="D1726" s="2">
        <f>MACD!E1726</f>
        <v>9.5147807954021335E-3</v>
      </c>
      <c r="E1726" s="2">
        <f>MACD!F1726</f>
        <v>1.229934708545463E-2</v>
      </c>
      <c r="F1726" s="2">
        <f>'Moving Avg'!D1726</f>
        <v>1.86</v>
      </c>
      <c r="G1726" s="2">
        <f>'Moving Avg'!F1726</f>
        <v>1.8799999999999997</v>
      </c>
      <c r="H1726" s="2">
        <f>'Moving Avg'!G1726</f>
        <v>1.9421999999999988</v>
      </c>
      <c r="I1726" s="2">
        <f>'Moving Avg'!H1726</f>
        <v>2.1004000000000023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50</v>
      </c>
      <c r="N1726" s="8">
        <f t="shared" si="261"/>
        <v>45</v>
      </c>
      <c r="O1726" s="8">
        <f t="shared" si="262"/>
        <v>0</v>
      </c>
      <c r="P1726" s="8">
        <f t="shared" si="263"/>
        <v>33</v>
      </c>
      <c r="Q1726" s="9">
        <f t="shared" si="264"/>
        <v>38.200000000000003</v>
      </c>
      <c r="R1726" s="9">
        <f t="shared" si="265"/>
        <v>27.25</v>
      </c>
      <c r="S1726" s="9">
        <f t="shared" si="266"/>
        <v>29.1</v>
      </c>
      <c r="T1726" s="9">
        <f t="shared" si="267"/>
        <v>32</v>
      </c>
      <c r="U1726" s="8">
        <f t="shared" si="268"/>
        <v>31.516666666666669</v>
      </c>
      <c r="V1726" s="8">
        <f t="shared" si="269"/>
        <v>31.637500000000003</v>
      </c>
    </row>
    <row r="1727" spans="1:22" ht="13.5" x14ac:dyDescent="0.25">
      <c r="A1727" s="3">
        <f>RSI!A1727</f>
        <v>44824</v>
      </c>
      <c r="B1727" s="2">
        <f>RSI!B1727</f>
        <v>1.86</v>
      </c>
      <c r="C1727" s="2">
        <f>RSI!I1727</f>
        <v>28.688981101369734</v>
      </c>
      <c r="D1727" s="2">
        <f>MACD!E1727</f>
        <v>5.6776073311834985E-3</v>
      </c>
      <c r="E1727" s="2">
        <f>MACD!F1727</f>
        <v>1.0974999134600403E-2</v>
      </c>
      <c r="F1727" s="2">
        <f>'Moving Avg'!D1727</f>
        <v>1.86</v>
      </c>
      <c r="G1727" s="2">
        <f>'Moving Avg'!F1727</f>
        <v>1.8774999999999999</v>
      </c>
      <c r="H1727" s="2">
        <f>'Moving Avg'!G1727</f>
        <v>1.9333999999999987</v>
      </c>
      <c r="I1727" s="2">
        <f>'Moving Avg'!H1727</f>
        <v>2.0980500000000024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50</v>
      </c>
      <c r="N1727" s="8">
        <f t="shared" si="261"/>
        <v>45</v>
      </c>
      <c r="O1727" s="8">
        <f t="shared" si="262"/>
        <v>0</v>
      </c>
      <c r="P1727" s="8">
        <f t="shared" si="263"/>
        <v>33</v>
      </c>
      <c r="Q1727" s="9">
        <f t="shared" si="264"/>
        <v>38.200000000000003</v>
      </c>
      <c r="R1727" s="9">
        <f t="shared" si="265"/>
        <v>27.25</v>
      </c>
      <c r="S1727" s="9">
        <f t="shared" si="266"/>
        <v>29.1</v>
      </c>
      <c r="T1727" s="9">
        <f t="shared" si="267"/>
        <v>32</v>
      </c>
      <c r="U1727" s="8">
        <f t="shared" si="268"/>
        <v>31.516666666666669</v>
      </c>
      <c r="V1727" s="8">
        <f t="shared" si="269"/>
        <v>31.637500000000003</v>
      </c>
    </row>
    <row r="1728" spans="1:22" ht="13.5" x14ac:dyDescent="0.25">
      <c r="A1728" s="3">
        <f>RSI!A1728</f>
        <v>44825</v>
      </c>
      <c r="B1728" s="2">
        <f>RSI!B1728</f>
        <v>1.86</v>
      </c>
      <c r="C1728" s="2">
        <f>RSI!I1728</f>
        <v>28.688981101369734</v>
      </c>
      <c r="D1728" s="2">
        <f>MACD!E1728</f>
        <v>2.6065727671240602E-3</v>
      </c>
      <c r="E1728" s="2">
        <f>MACD!F1728</f>
        <v>9.3013138611051337E-3</v>
      </c>
      <c r="F1728" s="2">
        <f>'Moving Avg'!D1728</f>
        <v>1.86</v>
      </c>
      <c r="G1728" s="2">
        <f>'Moving Avg'!F1728</f>
        <v>1.8749999999999996</v>
      </c>
      <c r="H1728" s="2">
        <f>'Moving Avg'!G1728</f>
        <v>1.9245999999999988</v>
      </c>
      <c r="I1728" s="2">
        <f>'Moving Avg'!H1728</f>
        <v>2.0962000000000027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  <c r="M1728" s="8">
        <f t="shared" si="260"/>
        <v>50</v>
      </c>
      <c r="N1728" s="8">
        <f t="shared" si="261"/>
        <v>45</v>
      </c>
      <c r="O1728" s="8">
        <f t="shared" si="262"/>
        <v>0</v>
      </c>
      <c r="P1728" s="8">
        <f t="shared" si="263"/>
        <v>33</v>
      </c>
      <c r="Q1728" s="9">
        <f t="shared" si="264"/>
        <v>38.200000000000003</v>
      </c>
      <c r="R1728" s="9">
        <f t="shared" si="265"/>
        <v>27.25</v>
      </c>
      <c r="S1728" s="9">
        <f t="shared" si="266"/>
        <v>29.1</v>
      </c>
      <c r="T1728" s="9">
        <f t="shared" si="267"/>
        <v>32</v>
      </c>
      <c r="U1728" s="8">
        <f t="shared" si="268"/>
        <v>31.516666666666669</v>
      </c>
      <c r="V1728" s="8">
        <f t="shared" si="269"/>
        <v>31.637500000000003</v>
      </c>
    </row>
    <row r="1729" spans="1:22" ht="13.5" x14ac:dyDescent="0.25">
      <c r="A1729" s="3">
        <f>RSI!A1729</f>
        <v>44826</v>
      </c>
      <c r="B1729" s="2">
        <f>RSI!B1729</f>
        <v>1.86</v>
      </c>
      <c r="C1729" s="2">
        <f>RSI!I1729</f>
        <v>28.688981101369734</v>
      </c>
      <c r="D1729" s="2">
        <f>MACD!E1729</f>
        <v>1.7078702300765691E-4</v>
      </c>
      <c r="E1729" s="2">
        <f>MACD!F1729</f>
        <v>7.4752084934856383E-3</v>
      </c>
      <c r="F1729" s="2">
        <f>'Moving Avg'!D1729</f>
        <v>1.86</v>
      </c>
      <c r="G1729" s="2">
        <f>'Moving Avg'!F1729</f>
        <v>1.8724999999999998</v>
      </c>
      <c r="H1729" s="2">
        <f>'Moving Avg'!G1729</f>
        <v>1.9157999999999986</v>
      </c>
      <c r="I1729" s="2">
        <f>'Moving Avg'!H1729</f>
        <v>2.0943500000000026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  <c r="M1729" s="8">
        <f t="shared" si="260"/>
        <v>50</v>
      </c>
      <c r="N1729" s="8">
        <f t="shared" si="261"/>
        <v>45</v>
      </c>
      <c r="O1729" s="8">
        <f t="shared" si="262"/>
        <v>0</v>
      </c>
      <c r="P1729" s="8">
        <f t="shared" si="263"/>
        <v>33</v>
      </c>
      <c r="Q1729" s="9">
        <f t="shared" si="264"/>
        <v>38.200000000000003</v>
      </c>
      <c r="R1729" s="9">
        <f t="shared" si="265"/>
        <v>27.25</v>
      </c>
      <c r="S1729" s="9">
        <f t="shared" si="266"/>
        <v>29.1</v>
      </c>
      <c r="T1729" s="9">
        <f t="shared" si="267"/>
        <v>32</v>
      </c>
      <c r="U1729" s="8">
        <f t="shared" si="268"/>
        <v>31.516666666666669</v>
      </c>
      <c r="V1729" s="8">
        <f t="shared" si="269"/>
        <v>31.637500000000003</v>
      </c>
    </row>
    <row r="1730" spans="1:22" ht="13.5" x14ac:dyDescent="0.25">
      <c r="A1730" s="3">
        <f>RSI!A1730</f>
        <v>44827</v>
      </c>
      <c r="B1730" s="2">
        <f>RSI!B1730</f>
        <v>1.86</v>
      </c>
      <c r="C1730" s="2">
        <f>RSI!I1730</f>
        <v>28.688981101369734</v>
      </c>
      <c r="D1730" s="2">
        <f>MACD!E1730</f>
        <v>-1.7395384121035029E-3</v>
      </c>
      <c r="E1730" s="2">
        <f>MACD!F1730</f>
        <v>5.6322591123678109E-3</v>
      </c>
      <c r="F1730" s="2">
        <f>'Moving Avg'!D1730</f>
        <v>1.86</v>
      </c>
      <c r="G1730" s="2">
        <f>'Moving Avg'!F1730</f>
        <v>1.8699999999999997</v>
      </c>
      <c r="H1730" s="2">
        <f>'Moving Avg'!G1730</f>
        <v>1.9069999999999987</v>
      </c>
      <c r="I1730" s="2">
        <f>'Moving Avg'!H1730</f>
        <v>2.0925000000000025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50</v>
      </c>
      <c r="N1730" s="8">
        <f t="shared" ref="N1730:N1793" si="271">IF(E1730-D1730&gt;0.02, 100, IF(E1730-D1730&lt;0,0,45))</f>
        <v>45</v>
      </c>
      <c r="O1730" s="8">
        <f t="shared" ref="O1730:O1793" si="272">IF(F1730-I1730&gt;10,100,IF(F1730-I1730&gt;5,75, IF(F1730-I1730&gt;0,50,0)))</f>
        <v>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38.200000000000003</v>
      </c>
      <c r="R1730" s="9">
        <f t="shared" si="265"/>
        <v>27.25</v>
      </c>
      <c r="S1730" s="9">
        <f t="shared" si="266"/>
        <v>29.1</v>
      </c>
      <c r="T1730" s="9">
        <f t="shared" si="267"/>
        <v>32</v>
      </c>
      <c r="U1730" s="8">
        <f t="shared" si="268"/>
        <v>31.516666666666669</v>
      </c>
      <c r="V1730" s="8">
        <f t="shared" si="269"/>
        <v>31.637500000000003</v>
      </c>
    </row>
    <row r="1731" spans="1:22" ht="13.5" x14ac:dyDescent="0.25">
      <c r="A1731" s="3">
        <f>RSI!A1731</f>
        <v>44830</v>
      </c>
      <c r="B1731" s="2">
        <f>RSI!B1731</f>
        <v>1.86</v>
      </c>
      <c r="C1731" s="2">
        <f>RSI!I1731</f>
        <v>28.688981101369734</v>
      </c>
      <c r="D1731" s="2">
        <f>MACD!E1731</f>
        <v>-3.2164083295029844E-3</v>
      </c>
      <c r="E1731" s="2">
        <f>MACD!F1731</f>
        <v>3.8625256239936522E-3</v>
      </c>
      <c r="F1731" s="2">
        <f>'Moving Avg'!D1731</f>
        <v>1.86</v>
      </c>
      <c r="G1731" s="2">
        <f>'Moving Avg'!F1731</f>
        <v>1.8674999999999997</v>
      </c>
      <c r="H1731" s="2">
        <f>'Moving Avg'!G1731</f>
        <v>1.900199999999999</v>
      </c>
      <c r="I1731" s="2">
        <f>'Moving Avg'!H1731</f>
        <v>2.0906500000000023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50</v>
      </c>
      <c r="N1731" s="8">
        <f t="shared" si="271"/>
        <v>45</v>
      </c>
      <c r="O1731" s="8">
        <f t="shared" si="272"/>
        <v>0</v>
      </c>
      <c r="P1731" s="8">
        <f t="shared" si="273"/>
        <v>33</v>
      </c>
      <c r="Q1731" s="9">
        <f t="shared" ref="Q1731:Q1794" si="274">0.35*M1731+N1731*0.35+O1731*0.15+P1731*0.15</f>
        <v>38.200000000000003</v>
      </c>
      <c r="R1731" s="9">
        <f t="shared" ref="R1731:R1794" si="275">M1731*0.2+N1731*0.2+O1731*0.35+P1731*0.25</f>
        <v>27.25</v>
      </c>
      <c r="S1731" s="9">
        <f t="shared" ref="S1731:S1794" si="276">M1731*0.15+N1731*0.15+O1731*0.25+P1731*0.45</f>
        <v>29.1</v>
      </c>
      <c r="T1731" s="9">
        <f t="shared" ref="T1731:T1794" si="277">0.25*SUM(M1731:P1731)</f>
        <v>32</v>
      </c>
      <c r="U1731" s="8">
        <f t="shared" ref="U1731:U1794" si="278">SUM(Q1731:S1731)/3</f>
        <v>31.516666666666669</v>
      </c>
      <c r="V1731" s="8">
        <f t="shared" ref="V1731:V1794" si="279">SUM(Q1731:T1731)/4</f>
        <v>31.637500000000003</v>
      </c>
    </row>
    <row r="1732" spans="1:22" ht="13.5" x14ac:dyDescent="0.25">
      <c r="A1732" s="3">
        <f>RSI!A1732</f>
        <v>44831</v>
      </c>
      <c r="B1732" s="2">
        <f>RSI!B1732</f>
        <v>1.86</v>
      </c>
      <c r="C1732" s="2">
        <f>RSI!I1732</f>
        <v>28.688981101369734</v>
      </c>
      <c r="D1732" s="2">
        <f>MACD!E1732</f>
        <v>-4.3368459191521769E-3</v>
      </c>
      <c r="E1732" s="2">
        <f>MACD!F1732</f>
        <v>2.2226513153644867E-3</v>
      </c>
      <c r="F1732" s="2">
        <f>'Moving Avg'!D1732</f>
        <v>1.86</v>
      </c>
      <c r="G1732" s="2">
        <f>'Moving Avg'!F1732</f>
        <v>1.8649999999999998</v>
      </c>
      <c r="H1732" s="2">
        <f>'Moving Avg'!G1732</f>
        <v>1.8951999999999989</v>
      </c>
      <c r="I1732" s="2">
        <f>'Moving Avg'!H1732</f>
        <v>2.0888000000000027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50</v>
      </c>
      <c r="N1732" s="8">
        <f t="shared" si="271"/>
        <v>45</v>
      </c>
      <c r="O1732" s="8">
        <f t="shared" si="272"/>
        <v>0</v>
      </c>
      <c r="P1732" s="8">
        <f t="shared" si="273"/>
        <v>33</v>
      </c>
      <c r="Q1732" s="9">
        <f t="shared" si="274"/>
        <v>38.200000000000003</v>
      </c>
      <c r="R1732" s="9">
        <f t="shared" si="275"/>
        <v>27.25</v>
      </c>
      <c r="S1732" s="9">
        <f t="shared" si="276"/>
        <v>29.1</v>
      </c>
      <c r="T1732" s="9">
        <f t="shared" si="277"/>
        <v>32</v>
      </c>
      <c r="U1732" s="8">
        <f t="shared" si="278"/>
        <v>31.516666666666669</v>
      </c>
      <c r="V1732" s="8">
        <f t="shared" si="279"/>
        <v>31.637500000000003</v>
      </c>
    </row>
    <row r="1733" spans="1:22" ht="13.5" x14ac:dyDescent="0.25">
      <c r="A1733" s="3">
        <f>RSI!A1733</f>
        <v>44832</v>
      </c>
      <c r="B1733" s="2">
        <f>RSI!B1733</f>
        <v>1.86</v>
      </c>
      <c r="C1733" s="2">
        <f>RSI!I1733</f>
        <v>28.688981101369734</v>
      </c>
      <c r="D1733" s="2">
        <f>MACD!E1733</f>
        <v>-5.1652588920207965E-3</v>
      </c>
      <c r="E1733" s="2">
        <f>MACD!F1733</f>
        <v>7.4506927388742999E-4</v>
      </c>
      <c r="F1733" s="2">
        <f>'Moving Avg'!D1733</f>
        <v>1.86</v>
      </c>
      <c r="G1733" s="2">
        <f>'Moving Avg'!F1733</f>
        <v>1.8624999999999996</v>
      </c>
      <c r="H1733" s="2">
        <f>'Moving Avg'!G1733</f>
        <v>1.891999999999999</v>
      </c>
      <c r="I1733" s="2">
        <f>'Moving Avg'!H1733</f>
        <v>2.0869500000000021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50</v>
      </c>
      <c r="N1733" s="8">
        <f t="shared" si="271"/>
        <v>45</v>
      </c>
      <c r="O1733" s="8">
        <f t="shared" si="272"/>
        <v>0</v>
      </c>
      <c r="P1733" s="8">
        <f t="shared" si="273"/>
        <v>33</v>
      </c>
      <c r="Q1733" s="9">
        <f t="shared" si="274"/>
        <v>38.200000000000003</v>
      </c>
      <c r="R1733" s="9">
        <f t="shared" si="275"/>
        <v>27.25</v>
      </c>
      <c r="S1733" s="9">
        <f t="shared" si="276"/>
        <v>29.1</v>
      </c>
      <c r="T1733" s="9">
        <f t="shared" si="277"/>
        <v>32</v>
      </c>
      <c r="U1733" s="8">
        <f t="shared" si="278"/>
        <v>31.516666666666669</v>
      </c>
      <c r="V1733" s="8">
        <f t="shared" si="279"/>
        <v>31.637500000000003</v>
      </c>
    </row>
    <row r="1734" spans="1:22" ht="13.5" x14ac:dyDescent="0.25">
      <c r="A1734" s="3">
        <f>RSI!A1734</f>
        <v>44833</v>
      </c>
      <c r="B1734" s="2">
        <f>RSI!B1734</f>
        <v>1.86</v>
      </c>
      <c r="C1734" s="2">
        <f>RSI!I1734</f>
        <v>28.688981101369734</v>
      </c>
      <c r="D1734" s="2">
        <f>MACD!E1734</f>
        <v>-5.755437045783518E-3</v>
      </c>
      <c r="E1734" s="2">
        <f>MACD!F1734</f>
        <v>-5.5503199004675952E-4</v>
      </c>
      <c r="F1734" s="2">
        <f>'Moving Avg'!D1734</f>
        <v>1.86</v>
      </c>
      <c r="G1734" s="2">
        <f>'Moving Avg'!F1734</f>
        <v>1.8599999999999999</v>
      </c>
      <c r="H1734" s="2">
        <f>'Moving Avg'!G1734</f>
        <v>1.8905999999999989</v>
      </c>
      <c r="I1734" s="2">
        <f>'Moving Avg'!H1734</f>
        <v>2.085100000000002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50</v>
      </c>
      <c r="N1734" s="8">
        <f t="shared" si="271"/>
        <v>45</v>
      </c>
      <c r="O1734" s="8">
        <f t="shared" si="272"/>
        <v>0</v>
      </c>
      <c r="P1734" s="8">
        <f t="shared" si="273"/>
        <v>33</v>
      </c>
      <c r="Q1734" s="9">
        <f t="shared" si="274"/>
        <v>38.200000000000003</v>
      </c>
      <c r="R1734" s="9">
        <f t="shared" si="275"/>
        <v>27.25</v>
      </c>
      <c r="S1734" s="9">
        <f t="shared" si="276"/>
        <v>29.1</v>
      </c>
      <c r="T1734" s="9">
        <f t="shared" si="277"/>
        <v>32</v>
      </c>
      <c r="U1734" s="8">
        <f t="shared" si="278"/>
        <v>31.516666666666669</v>
      </c>
      <c r="V1734" s="8">
        <f t="shared" si="279"/>
        <v>31.637500000000003</v>
      </c>
    </row>
    <row r="1735" spans="1:22" ht="13.5" x14ac:dyDescent="0.25">
      <c r="A1735" s="3">
        <f>RSI!A1735</f>
        <v>44834</v>
      </c>
      <c r="B1735" s="2">
        <f>RSI!B1735</f>
        <v>1.86</v>
      </c>
      <c r="C1735" s="2">
        <f>RSI!I1735</f>
        <v>28.688981101369734</v>
      </c>
      <c r="D1735" s="2">
        <f>MACD!E1735</f>
        <v>-6.1522383110304002E-3</v>
      </c>
      <c r="E1735" s="2">
        <f>MACD!F1735</f>
        <v>-1.6744732542434877E-3</v>
      </c>
      <c r="F1735" s="2">
        <f>'Moving Avg'!D1735</f>
        <v>1.86</v>
      </c>
      <c r="G1735" s="2">
        <f>'Moving Avg'!F1735</f>
        <v>1.8599999999999999</v>
      </c>
      <c r="H1735" s="2">
        <f>'Moving Avg'!G1735</f>
        <v>1.8907999999999989</v>
      </c>
      <c r="I1735" s="2">
        <f>'Moving Avg'!H1735</f>
        <v>2.0832500000000018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50</v>
      </c>
      <c r="N1735" s="8">
        <f t="shared" si="271"/>
        <v>45</v>
      </c>
      <c r="O1735" s="8">
        <f t="shared" si="272"/>
        <v>0</v>
      </c>
      <c r="P1735" s="8">
        <f t="shared" si="273"/>
        <v>33</v>
      </c>
      <c r="Q1735" s="9">
        <f t="shared" si="274"/>
        <v>38.200000000000003</v>
      </c>
      <c r="R1735" s="9">
        <f t="shared" si="275"/>
        <v>27.25</v>
      </c>
      <c r="S1735" s="9">
        <f t="shared" si="276"/>
        <v>29.1</v>
      </c>
      <c r="T1735" s="9">
        <f t="shared" si="277"/>
        <v>32</v>
      </c>
      <c r="U1735" s="8">
        <f t="shared" si="278"/>
        <v>31.516666666666669</v>
      </c>
      <c r="V1735" s="8">
        <f t="shared" si="279"/>
        <v>31.637500000000003</v>
      </c>
    </row>
    <row r="1736" spans="1:22" ht="13.5" x14ac:dyDescent="0.25">
      <c r="A1736" s="3">
        <f>RSI!A1736</f>
        <v>44837</v>
      </c>
      <c r="B1736" s="2">
        <f>RSI!B1736</f>
        <v>1.86</v>
      </c>
      <c r="C1736" s="2">
        <f>RSI!I1736</f>
        <v>28.688981101369734</v>
      </c>
      <c r="D1736" s="2">
        <f>MACD!E1736</f>
        <v>-6.3930115153003619E-3</v>
      </c>
      <c r="E1736" s="2">
        <f>MACD!F1736</f>
        <v>-2.6181809064548629E-3</v>
      </c>
      <c r="F1736" s="2">
        <f>'Moving Avg'!D1736</f>
        <v>1.86</v>
      </c>
      <c r="G1736" s="2">
        <f>'Moving Avg'!F1736</f>
        <v>1.8599999999999999</v>
      </c>
      <c r="H1736" s="2">
        <f>'Moving Avg'!G1736</f>
        <v>1.8899999999999988</v>
      </c>
      <c r="I1736" s="2">
        <f>'Moving Avg'!H1736</f>
        <v>2.0814000000000017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50</v>
      </c>
      <c r="N1736" s="8">
        <f t="shared" si="271"/>
        <v>45</v>
      </c>
      <c r="O1736" s="8">
        <f t="shared" si="272"/>
        <v>0</v>
      </c>
      <c r="P1736" s="8">
        <f t="shared" si="273"/>
        <v>33</v>
      </c>
      <c r="Q1736" s="9">
        <f t="shared" si="274"/>
        <v>38.200000000000003</v>
      </c>
      <c r="R1736" s="9">
        <f t="shared" si="275"/>
        <v>27.25</v>
      </c>
      <c r="S1736" s="9">
        <f t="shared" si="276"/>
        <v>29.1</v>
      </c>
      <c r="T1736" s="9">
        <f t="shared" si="277"/>
        <v>32</v>
      </c>
      <c r="U1736" s="8">
        <f t="shared" si="278"/>
        <v>31.516666666666669</v>
      </c>
      <c r="V1736" s="8">
        <f t="shared" si="279"/>
        <v>31.637500000000003</v>
      </c>
    </row>
    <row r="1737" spans="1:22" ht="13.5" x14ac:dyDescent="0.25">
      <c r="A1737" s="3">
        <f>RSI!A1737</f>
        <v>44838</v>
      </c>
      <c r="B1737" s="2">
        <f>RSI!B1737</f>
        <v>1.86</v>
      </c>
      <c r="C1737" s="2">
        <f>RSI!I1737</f>
        <v>28.688981101369734</v>
      </c>
      <c r="D1737" s="2">
        <f>MACD!E1737</f>
        <v>-6.5087966580725798E-3</v>
      </c>
      <c r="E1737" s="2">
        <f>MACD!F1737</f>
        <v>-3.3963040567784068E-3</v>
      </c>
      <c r="F1737" s="2">
        <f>'Moving Avg'!D1737</f>
        <v>1.86</v>
      </c>
      <c r="G1737" s="2">
        <f>'Moving Avg'!F1737</f>
        <v>1.8599999999999999</v>
      </c>
      <c r="H1737" s="2">
        <f>'Moving Avg'!G1737</f>
        <v>1.8891999999999991</v>
      </c>
      <c r="I1737" s="2">
        <f>'Moving Avg'!H1737</f>
        <v>2.079550000000002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50</v>
      </c>
      <c r="N1737" s="8">
        <f t="shared" si="271"/>
        <v>45</v>
      </c>
      <c r="O1737" s="8">
        <f t="shared" si="272"/>
        <v>0</v>
      </c>
      <c r="P1737" s="8">
        <f t="shared" si="273"/>
        <v>33</v>
      </c>
      <c r="Q1737" s="9">
        <f t="shared" si="274"/>
        <v>38.200000000000003</v>
      </c>
      <c r="R1737" s="9">
        <f t="shared" si="275"/>
        <v>27.25</v>
      </c>
      <c r="S1737" s="9">
        <f t="shared" si="276"/>
        <v>29.1</v>
      </c>
      <c r="T1737" s="9">
        <f t="shared" si="277"/>
        <v>32</v>
      </c>
      <c r="U1737" s="8">
        <f t="shared" si="278"/>
        <v>31.516666666666669</v>
      </c>
      <c r="V1737" s="8">
        <f t="shared" si="279"/>
        <v>31.637500000000003</v>
      </c>
    </row>
    <row r="1738" spans="1:22" ht="13.5" x14ac:dyDescent="0.25">
      <c r="A1738" s="3">
        <f>RSI!A1738</f>
        <v>44839</v>
      </c>
      <c r="B1738" s="2">
        <f>RSI!B1738</f>
        <v>1.86</v>
      </c>
      <c r="C1738" s="2">
        <f>RSI!I1738</f>
        <v>28.688981101369734</v>
      </c>
      <c r="D1738" s="2">
        <f>MACD!E1738</f>
        <v>-6.5253371926310422E-3</v>
      </c>
      <c r="E1738" s="2">
        <f>MACD!F1738</f>
        <v>-4.0221106839489346E-3</v>
      </c>
      <c r="F1738" s="2">
        <f>'Moving Avg'!D1738</f>
        <v>1.86</v>
      </c>
      <c r="G1738" s="2">
        <f>'Moving Avg'!F1738</f>
        <v>1.8599999999999999</v>
      </c>
      <c r="H1738" s="2">
        <f>'Moving Avg'!G1738</f>
        <v>1.8883999999999992</v>
      </c>
      <c r="I1738" s="2">
        <f>'Moving Avg'!H1738</f>
        <v>2.0777000000000014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50</v>
      </c>
      <c r="N1738" s="8">
        <f t="shared" si="271"/>
        <v>45</v>
      </c>
      <c r="O1738" s="8">
        <f t="shared" si="272"/>
        <v>0</v>
      </c>
      <c r="P1738" s="8">
        <f t="shared" si="273"/>
        <v>33</v>
      </c>
      <c r="Q1738" s="9">
        <f t="shared" si="274"/>
        <v>38.200000000000003</v>
      </c>
      <c r="R1738" s="9">
        <f t="shared" si="275"/>
        <v>27.25</v>
      </c>
      <c r="S1738" s="9">
        <f t="shared" si="276"/>
        <v>29.1</v>
      </c>
      <c r="T1738" s="9">
        <f t="shared" si="277"/>
        <v>32</v>
      </c>
      <c r="U1738" s="8">
        <f t="shared" si="278"/>
        <v>31.516666666666669</v>
      </c>
      <c r="V1738" s="8">
        <f t="shared" si="279"/>
        <v>31.637500000000003</v>
      </c>
    </row>
    <row r="1739" spans="1:22" ht="13.5" x14ac:dyDescent="0.25">
      <c r="A1739" s="3">
        <f>RSI!A1739</f>
        <v>44840</v>
      </c>
      <c r="B1739" s="2">
        <f>RSI!B1739</f>
        <v>1.86</v>
      </c>
      <c r="C1739" s="2">
        <f>RSI!I1739</f>
        <v>28.688981101369734</v>
      </c>
      <c r="D1739" s="2">
        <f>MACD!E1739</f>
        <v>-6.4639334838936247E-3</v>
      </c>
      <c r="E1739" s="2">
        <f>MACD!F1739</f>
        <v>-4.5104752439378724E-3</v>
      </c>
      <c r="F1739" s="2">
        <f>'Moving Avg'!D1739</f>
        <v>1.86</v>
      </c>
      <c r="G1739" s="2">
        <f>'Moving Avg'!F1739</f>
        <v>1.8599999999999999</v>
      </c>
      <c r="H1739" s="2">
        <f>'Moving Avg'!G1739</f>
        <v>1.8875999999999991</v>
      </c>
      <c r="I1739" s="2">
        <f>'Moving Avg'!H1739</f>
        <v>2.0754000000000015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50</v>
      </c>
      <c r="N1739" s="8">
        <f t="shared" si="271"/>
        <v>45</v>
      </c>
      <c r="O1739" s="8">
        <f t="shared" si="272"/>
        <v>0</v>
      </c>
      <c r="P1739" s="8">
        <f t="shared" si="273"/>
        <v>33</v>
      </c>
      <c r="Q1739" s="9">
        <f t="shared" si="274"/>
        <v>38.200000000000003</v>
      </c>
      <c r="R1739" s="9">
        <f t="shared" si="275"/>
        <v>27.25</v>
      </c>
      <c r="S1739" s="9">
        <f t="shared" si="276"/>
        <v>29.1</v>
      </c>
      <c r="T1739" s="9">
        <f t="shared" si="277"/>
        <v>32</v>
      </c>
      <c r="U1739" s="8">
        <f t="shared" si="278"/>
        <v>31.516666666666669</v>
      </c>
      <c r="V1739" s="8">
        <f t="shared" si="279"/>
        <v>31.637500000000003</v>
      </c>
    </row>
    <row r="1740" spans="1:22" ht="13.5" x14ac:dyDescent="0.25">
      <c r="A1740" s="3">
        <f>RSI!A1740</f>
        <v>44841</v>
      </c>
      <c r="B1740" s="2">
        <f>RSI!B1740</f>
        <v>1.86</v>
      </c>
      <c r="C1740" s="2">
        <f>RSI!I1740</f>
        <v>28.688981101369734</v>
      </c>
      <c r="D1740" s="2">
        <f>MACD!E1740</f>
        <v>-6.3421621054366994E-3</v>
      </c>
      <c r="E1740" s="2">
        <f>MACD!F1740</f>
        <v>-4.8768126162376385E-3</v>
      </c>
      <c r="F1740" s="2">
        <f>'Moving Avg'!D1740</f>
        <v>1.86</v>
      </c>
      <c r="G1740" s="2">
        <f>'Moving Avg'!F1740</f>
        <v>1.8599999999999999</v>
      </c>
      <c r="H1740" s="2">
        <f>'Moving Avg'!G1740</f>
        <v>1.8867999999999991</v>
      </c>
      <c r="I1740" s="2">
        <f>'Moving Avg'!H1740</f>
        <v>2.0731000000000015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50</v>
      </c>
      <c r="N1740" s="8">
        <f t="shared" si="271"/>
        <v>45</v>
      </c>
      <c r="O1740" s="8">
        <f t="shared" si="272"/>
        <v>0</v>
      </c>
      <c r="P1740" s="8">
        <f t="shared" si="273"/>
        <v>33</v>
      </c>
      <c r="Q1740" s="9">
        <f t="shared" si="274"/>
        <v>38.200000000000003</v>
      </c>
      <c r="R1740" s="9">
        <f t="shared" si="275"/>
        <v>27.25</v>
      </c>
      <c r="S1740" s="9">
        <f t="shared" si="276"/>
        <v>29.1</v>
      </c>
      <c r="T1740" s="9">
        <f t="shared" si="277"/>
        <v>32</v>
      </c>
      <c r="U1740" s="8">
        <f t="shared" si="278"/>
        <v>31.516666666666669</v>
      </c>
      <c r="V1740" s="8">
        <f t="shared" si="279"/>
        <v>31.637500000000003</v>
      </c>
    </row>
    <row r="1741" spans="1:22" ht="13.5" x14ac:dyDescent="0.25">
      <c r="A1741" s="3">
        <f>RSI!A1741</f>
        <v>44844</v>
      </c>
      <c r="B1741" s="2">
        <f>RSI!B1741</f>
        <v>1.86</v>
      </c>
      <c r="C1741" s="2">
        <f>RSI!I1741</f>
        <v>28.688981101369734</v>
      </c>
      <c r="D1741" s="2">
        <f>MACD!E1741</f>
        <v>-6.1744818276663338E-3</v>
      </c>
      <c r="E1741" s="2">
        <f>MACD!F1741</f>
        <v>-5.1363464585233781E-3</v>
      </c>
      <c r="F1741" s="2">
        <f>'Moving Avg'!D1741</f>
        <v>1.86</v>
      </c>
      <c r="G1741" s="2">
        <f>'Moving Avg'!F1741</f>
        <v>1.8599999999999999</v>
      </c>
      <c r="H1741" s="2">
        <f>'Moving Avg'!G1741</f>
        <v>1.8859999999999995</v>
      </c>
      <c r="I1741" s="2">
        <f>'Moving Avg'!H1741</f>
        <v>2.0707500000000012</v>
      </c>
      <c r="J1741" s="6" t="str">
        <f>OBV!F1741</f>
        <v>NEUTRAL</v>
      </c>
      <c r="K1741" s="6" t="str">
        <f>OBV!G1741</f>
        <v>NEUTRAL</v>
      </c>
      <c r="L1741" s="6" t="str">
        <f>OBV!H1741</f>
        <v>NEUTRAL</v>
      </c>
      <c r="M1741" s="8">
        <f t="shared" si="270"/>
        <v>50</v>
      </c>
      <c r="N1741" s="8">
        <f t="shared" si="271"/>
        <v>45</v>
      </c>
      <c r="O1741" s="8">
        <f t="shared" si="272"/>
        <v>0</v>
      </c>
      <c r="P1741" s="8">
        <f t="shared" si="273"/>
        <v>33</v>
      </c>
      <c r="Q1741" s="9">
        <f t="shared" si="274"/>
        <v>38.200000000000003</v>
      </c>
      <c r="R1741" s="9">
        <f t="shared" si="275"/>
        <v>27.25</v>
      </c>
      <c r="S1741" s="9">
        <f t="shared" si="276"/>
        <v>29.1</v>
      </c>
      <c r="T1741" s="9">
        <f t="shared" si="277"/>
        <v>32</v>
      </c>
      <c r="U1741" s="8">
        <f t="shared" si="278"/>
        <v>31.516666666666669</v>
      </c>
      <c r="V1741" s="8">
        <f t="shared" si="279"/>
        <v>31.637500000000003</v>
      </c>
    </row>
    <row r="1742" spans="1:22" ht="13.5" x14ac:dyDescent="0.25">
      <c r="A1742" s="3">
        <f>RSI!A1742</f>
        <v>44845</v>
      </c>
      <c r="B1742" s="2">
        <f>RSI!B1742</f>
        <v>1.86</v>
      </c>
      <c r="C1742" s="2">
        <f>RSI!I1742</f>
        <v>28.688981101369734</v>
      </c>
      <c r="D1742" s="2">
        <f>MACD!E1742</f>
        <v>-5.9727439253940418E-3</v>
      </c>
      <c r="E1742" s="2">
        <f>MACD!F1742</f>
        <v>-5.3036259518975115E-3</v>
      </c>
      <c r="F1742" s="2">
        <f>'Moving Avg'!D1742</f>
        <v>1.86</v>
      </c>
      <c r="G1742" s="2">
        <f>'Moving Avg'!F1742</f>
        <v>1.8599999999999999</v>
      </c>
      <c r="H1742" s="2">
        <f>'Moving Avg'!G1742</f>
        <v>1.8851999999999993</v>
      </c>
      <c r="I1742" s="2">
        <f>'Moving Avg'!H1742</f>
        <v>2.0684000000000013</v>
      </c>
      <c r="J1742" s="6" t="str">
        <f>OBV!F1742</f>
        <v>NEUTRAL</v>
      </c>
      <c r="K1742" s="6" t="str">
        <f>OBV!G1742</f>
        <v>NEUTRAL</v>
      </c>
      <c r="L1742" s="6" t="str">
        <f>OBV!H1742</f>
        <v>NEUTRAL</v>
      </c>
      <c r="M1742" s="8">
        <f t="shared" si="270"/>
        <v>50</v>
      </c>
      <c r="N1742" s="8">
        <f t="shared" si="271"/>
        <v>45</v>
      </c>
      <c r="O1742" s="8">
        <f t="shared" si="272"/>
        <v>0</v>
      </c>
      <c r="P1742" s="8">
        <f t="shared" si="273"/>
        <v>33</v>
      </c>
      <c r="Q1742" s="9">
        <f t="shared" si="274"/>
        <v>38.200000000000003</v>
      </c>
      <c r="R1742" s="9">
        <f t="shared" si="275"/>
        <v>27.25</v>
      </c>
      <c r="S1742" s="9">
        <f t="shared" si="276"/>
        <v>29.1</v>
      </c>
      <c r="T1742" s="9">
        <f t="shared" si="277"/>
        <v>32</v>
      </c>
      <c r="U1742" s="8">
        <f t="shared" si="278"/>
        <v>31.516666666666669</v>
      </c>
      <c r="V1742" s="8">
        <f t="shared" si="279"/>
        <v>31.637500000000003</v>
      </c>
    </row>
    <row r="1743" spans="1:22" ht="13.5" x14ac:dyDescent="0.25">
      <c r="A1743" s="3">
        <f>RSI!A1743</f>
        <v>44846</v>
      </c>
      <c r="B1743" s="2">
        <f>RSI!B1743</f>
        <v>1.86</v>
      </c>
      <c r="C1743" s="2">
        <f>RSI!I1743</f>
        <v>28.688981101369734</v>
      </c>
      <c r="D1743" s="2">
        <f>MACD!E1743</f>
        <v>-5.746621706515409E-3</v>
      </c>
      <c r="E1743" s="2">
        <f>MACD!F1743</f>
        <v>-5.3922251028210907E-3</v>
      </c>
      <c r="F1743" s="2">
        <f>'Moving Avg'!D1743</f>
        <v>1.86</v>
      </c>
      <c r="G1743" s="2">
        <f>'Moving Avg'!F1743</f>
        <v>1.8599999999999999</v>
      </c>
      <c r="H1743" s="2">
        <f>'Moving Avg'!G1743</f>
        <v>1.8843999999999994</v>
      </c>
      <c r="I1743" s="2">
        <f>'Moving Avg'!H1743</f>
        <v>2.0660500000000011</v>
      </c>
      <c r="J1743" s="6" t="str">
        <f>OBV!F1743</f>
        <v>NEUTRAL</v>
      </c>
      <c r="K1743" s="6" t="str">
        <f>OBV!G1743</f>
        <v>NEUTRAL</v>
      </c>
      <c r="L1743" s="6" t="str">
        <f>OBV!H1743</f>
        <v>NEUTRAL</v>
      </c>
      <c r="M1743" s="8">
        <f t="shared" si="270"/>
        <v>50</v>
      </c>
      <c r="N1743" s="8">
        <f t="shared" si="271"/>
        <v>45</v>
      </c>
      <c r="O1743" s="8">
        <f t="shared" si="272"/>
        <v>0</v>
      </c>
      <c r="P1743" s="8">
        <f t="shared" si="273"/>
        <v>33</v>
      </c>
      <c r="Q1743" s="9">
        <f t="shared" si="274"/>
        <v>38.200000000000003</v>
      </c>
      <c r="R1743" s="9">
        <f t="shared" si="275"/>
        <v>27.25</v>
      </c>
      <c r="S1743" s="9">
        <f t="shared" si="276"/>
        <v>29.1</v>
      </c>
      <c r="T1743" s="9">
        <f t="shared" si="277"/>
        <v>32</v>
      </c>
      <c r="U1743" s="8">
        <f t="shared" si="278"/>
        <v>31.516666666666669</v>
      </c>
      <c r="V1743" s="8">
        <f t="shared" si="279"/>
        <v>31.637500000000003</v>
      </c>
    </row>
    <row r="1744" spans="1:22" ht="13.5" x14ac:dyDescent="0.25">
      <c r="A1744" s="3">
        <f>RSI!A1744</f>
        <v>44847</v>
      </c>
      <c r="B1744" s="2">
        <f>RSI!B1744</f>
        <v>1.86</v>
      </c>
      <c r="C1744" s="2">
        <f>RSI!I1744</f>
        <v>28.688981101369734</v>
      </c>
      <c r="D1744" s="2">
        <f>MACD!E1744</f>
        <v>-5.5039718574620977E-3</v>
      </c>
      <c r="E1744" s="2">
        <f>MACD!F1744</f>
        <v>-5.4145744537492926E-3</v>
      </c>
      <c r="F1744" s="2">
        <f>'Moving Avg'!D1744</f>
        <v>1.86</v>
      </c>
      <c r="G1744" s="2">
        <f>'Moving Avg'!F1744</f>
        <v>1.8599999999999999</v>
      </c>
      <c r="H1744" s="2">
        <f>'Moving Avg'!G1744</f>
        <v>1.8835999999999995</v>
      </c>
      <c r="I1744" s="2">
        <f>'Moving Avg'!H1744</f>
        <v>2.0637000000000008</v>
      </c>
      <c r="J1744" s="6" t="str">
        <f>OBV!F1744</f>
        <v>NEUTRAL</v>
      </c>
      <c r="K1744" s="6" t="str">
        <f>OBV!G1744</f>
        <v>NEUTRAL</v>
      </c>
      <c r="L1744" s="6" t="str">
        <f>OBV!H1744</f>
        <v>NEUTRAL</v>
      </c>
      <c r="M1744" s="8">
        <f t="shared" si="270"/>
        <v>50</v>
      </c>
      <c r="N1744" s="8">
        <f t="shared" si="271"/>
        <v>45</v>
      </c>
      <c r="O1744" s="8">
        <f t="shared" si="272"/>
        <v>0</v>
      </c>
      <c r="P1744" s="8">
        <f t="shared" si="273"/>
        <v>33</v>
      </c>
      <c r="Q1744" s="9">
        <f t="shared" si="274"/>
        <v>38.200000000000003</v>
      </c>
      <c r="R1744" s="9">
        <f t="shared" si="275"/>
        <v>27.25</v>
      </c>
      <c r="S1744" s="9">
        <f t="shared" si="276"/>
        <v>29.1</v>
      </c>
      <c r="T1744" s="9">
        <f t="shared" si="277"/>
        <v>32</v>
      </c>
      <c r="U1744" s="8">
        <f t="shared" si="278"/>
        <v>31.516666666666669</v>
      </c>
      <c r="V1744" s="8">
        <f t="shared" si="279"/>
        <v>31.637500000000003</v>
      </c>
    </row>
    <row r="1745" spans="1:22" ht="13.5" x14ac:dyDescent="0.25">
      <c r="A1745" s="3">
        <f>RSI!A1745</f>
        <v>44848</v>
      </c>
      <c r="B1745" s="2">
        <f>RSI!B1745</f>
        <v>1.86</v>
      </c>
      <c r="C1745" s="2">
        <f>RSI!I1745</f>
        <v>28.688981101369734</v>
      </c>
      <c r="D1745" s="2">
        <f>MACD!E1745</f>
        <v>-5.2511382508539928E-3</v>
      </c>
      <c r="E1745" s="2">
        <f>MACD!F1745</f>
        <v>-5.3818872131702333E-3</v>
      </c>
      <c r="F1745" s="2">
        <f>'Moving Avg'!D1745</f>
        <v>1.86</v>
      </c>
      <c r="G1745" s="2">
        <f>'Moving Avg'!F1745</f>
        <v>1.8599999999999999</v>
      </c>
      <c r="H1745" s="2">
        <f>'Moving Avg'!G1745</f>
        <v>1.8827999999999994</v>
      </c>
      <c r="I1745" s="2">
        <f>'Moving Avg'!H1745</f>
        <v>2.0613500000000009</v>
      </c>
      <c r="J1745" s="6" t="str">
        <f>OBV!F1745</f>
        <v>NEUTRAL</v>
      </c>
      <c r="K1745" s="6" t="str">
        <f>OBV!G1745</f>
        <v>NEUTRAL</v>
      </c>
      <c r="L1745" s="6" t="str">
        <f>OBV!H1745</f>
        <v>NEUTRAL</v>
      </c>
      <c r="M1745" s="8">
        <f t="shared" si="270"/>
        <v>50</v>
      </c>
      <c r="N1745" s="8">
        <f t="shared" si="271"/>
        <v>0</v>
      </c>
      <c r="O1745" s="8">
        <f t="shared" si="272"/>
        <v>0</v>
      </c>
      <c r="P1745" s="8">
        <f t="shared" si="273"/>
        <v>33</v>
      </c>
      <c r="Q1745" s="9">
        <f t="shared" si="274"/>
        <v>22.45</v>
      </c>
      <c r="R1745" s="9">
        <f t="shared" si="275"/>
        <v>18.25</v>
      </c>
      <c r="S1745" s="9">
        <f t="shared" si="276"/>
        <v>22.35</v>
      </c>
      <c r="T1745" s="9">
        <f t="shared" si="277"/>
        <v>20.75</v>
      </c>
      <c r="U1745" s="8">
        <f t="shared" si="278"/>
        <v>21.016666666666669</v>
      </c>
      <c r="V1745" s="8">
        <f t="shared" si="279"/>
        <v>20.950000000000003</v>
      </c>
    </row>
    <row r="1746" spans="1:22" ht="13.5" x14ac:dyDescent="0.25">
      <c r="A1746" s="3">
        <f>RSI!A1746</f>
        <v>44851</v>
      </c>
      <c r="B1746" s="2">
        <f>RSI!B1746</f>
        <v>1.86</v>
      </c>
      <c r="C1746" s="2">
        <f>RSI!I1746</f>
        <v>28.688981101369734</v>
      </c>
      <c r="D1746" s="2">
        <f>MACD!E1746</f>
        <v>-4.9932072114788895E-3</v>
      </c>
      <c r="E1746" s="2">
        <f>MACD!F1746</f>
        <v>-5.3041512128319647E-3</v>
      </c>
      <c r="F1746" s="2">
        <f>'Moving Avg'!D1746</f>
        <v>1.86</v>
      </c>
      <c r="G1746" s="2">
        <f>'Moving Avg'!F1746</f>
        <v>1.8599999999999999</v>
      </c>
      <c r="H1746" s="2">
        <f>'Moving Avg'!G1746</f>
        <v>1.8819999999999997</v>
      </c>
      <c r="I1746" s="2">
        <f>'Moving Avg'!H1746</f>
        <v>2.0590000000000011</v>
      </c>
      <c r="J1746" s="6" t="str">
        <f>OBV!F1746</f>
        <v>NEUTRAL</v>
      </c>
      <c r="K1746" s="6" t="str">
        <f>OBV!G1746</f>
        <v>NEUTRAL</v>
      </c>
      <c r="L1746" s="6" t="str">
        <f>OBV!H1746</f>
        <v>NEUTRAL</v>
      </c>
      <c r="M1746" s="8">
        <f t="shared" si="270"/>
        <v>50</v>
      </c>
      <c r="N1746" s="8">
        <f t="shared" si="271"/>
        <v>0</v>
      </c>
      <c r="O1746" s="8">
        <f t="shared" si="272"/>
        <v>0</v>
      </c>
      <c r="P1746" s="8">
        <f t="shared" si="273"/>
        <v>33</v>
      </c>
      <c r="Q1746" s="9">
        <f t="shared" si="274"/>
        <v>22.45</v>
      </c>
      <c r="R1746" s="9">
        <f t="shared" si="275"/>
        <v>18.25</v>
      </c>
      <c r="S1746" s="9">
        <f t="shared" si="276"/>
        <v>22.35</v>
      </c>
      <c r="T1746" s="9">
        <f t="shared" si="277"/>
        <v>20.75</v>
      </c>
      <c r="U1746" s="8">
        <f t="shared" si="278"/>
        <v>21.016666666666669</v>
      </c>
      <c r="V1746" s="8">
        <f t="shared" si="279"/>
        <v>20.950000000000003</v>
      </c>
    </row>
    <row r="1747" spans="1:22" ht="13.5" x14ac:dyDescent="0.25">
      <c r="A1747" s="3">
        <f>RSI!A1747</f>
        <v>44852</v>
      </c>
      <c r="B1747" s="2">
        <f>RSI!B1747</f>
        <v>1.86</v>
      </c>
      <c r="C1747" s="2">
        <f>RSI!I1747</f>
        <v>28.688981101369734</v>
      </c>
      <c r="D1747" s="2">
        <f>MACD!E1747</f>
        <v>-4.7342218420369786E-3</v>
      </c>
      <c r="E1747" s="2">
        <f>MACD!F1747</f>
        <v>-5.1901653386729682E-3</v>
      </c>
      <c r="F1747" s="2">
        <f>'Moving Avg'!D1747</f>
        <v>1.86</v>
      </c>
      <c r="G1747" s="2">
        <f>'Moving Avg'!F1747</f>
        <v>1.8599999999999999</v>
      </c>
      <c r="H1747" s="2">
        <f>'Moving Avg'!G1747</f>
        <v>1.8811999999999998</v>
      </c>
      <c r="I1747" s="2">
        <f>'Moving Avg'!H1747</f>
        <v>2.0566500000000012</v>
      </c>
      <c r="J1747" s="6" t="str">
        <f>OBV!F1747</f>
        <v>NEUTRAL</v>
      </c>
      <c r="K1747" s="6" t="str">
        <f>OBV!G1747</f>
        <v>NEUTRAL</v>
      </c>
      <c r="L1747" s="6" t="str">
        <f>OBV!H1747</f>
        <v>NEUTRAL</v>
      </c>
      <c r="M1747" s="8">
        <f t="shared" si="270"/>
        <v>50</v>
      </c>
      <c r="N1747" s="8">
        <f t="shared" si="271"/>
        <v>0</v>
      </c>
      <c r="O1747" s="8">
        <f t="shared" si="272"/>
        <v>0</v>
      </c>
      <c r="P1747" s="8">
        <f t="shared" si="273"/>
        <v>33</v>
      </c>
      <c r="Q1747" s="9">
        <f t="shared" si="274"/>
        <v>22.45</v>
      </c>
      <c r="R1747" s="9">
        <f t="shared" si="275"/>
        <v>18.25</v>
      </c>
      <c r="S1747" s="9">
        <f t="shared" si="276"/>
        <v>22.35</v>
      </c>
      <c r="T1747" s="9">
        <f t="shared" si="277"/>
        <v>20.75</v>
      </c>
      <c r="U1747" s="8">
        <f t="shared" si="278"/>
        <v>21.016666666666669</v>
      </c>
      <c r="V1747" s="8">
        <f t="shared" si="279"/>
        <v>20.950000000000003</v>
      </c>
    </row>
    <row r="1748" spans="1:22" ht="13.5" x14ac:dyDescent="0.25">
      <c r="A1748" s="3">
        <f>RSI!A1748</f>
        <v>44853</v>
      </c>
      <c r="B1748" s="2">
        <f>RSI!B1748</f>
        <v>1.86</v>
      </c>
      <c r="C1748" s="2">
        <f>RSI!I1748</f>
        <v>28.688981101369748</v>
      </c>
      <c r="D1748" s="2">
        <f>MACD!E1748</f>
        <v>-4.4773618307416552E-3</v>
      </c>
      <c r="E1748" s="2">
        <f>MACD!F1748</f>
        <v>-5.0476046370867052E-3</v>
      </c>
      <c r="F1748" s="2">
        <f>'Moving Avg'!D1748</f>
        <v>1.86</v>
      </c>
      <c r="G1748" s="2">
        <f>'Moving Avg'!F1748</f>
        <v>1.8599999999999999</v>
      </c>
      <c r="H1748" s="2">
        <f>'Moving Avg'!G1748</f>
        <v>1.8803999999999996</v>
      </c>
      <c r="I1748" s="2">
        <f>'Moving Avg'!H1748</f>
        <v>2.0543000000000013</v>
      </c>
      <c r="J1748" s="6" t="str">
        <f>OBV!F1748</f>
        <v>NEUTRAL</v>
      </c>
      <c r="K1748" s="6" t="str">
        <f>OBV!G1748</f>
        <v>NEUTRAL</v>
      </c>
      <c r="L1748" s="6" t="str">
        <f>OBV!H1748</f>
        <v>NEUTRAL</v>
      </c>
      <c r="M1748" s="8">
        <f t="shared" si="270"/>
        <v>50</v>
      </c>
      <c r="N1748" s="8">
        <f t="shared" si="271"/>
        <v>0</v>
      </c>
      <c r="O1748" s="8">
        <f t="shared" si="272"/>
        <v>0</v>
      </c>
      <c r="P1748" s="8">
        <f t="shared" si="273"/>
        <v>33</v>
      </c>
      <c r="Q1748" s="9">
        <f t="shared" si="274"/>
        <v>22.45</v>
      </c>
      <c r="R1748" s="9">
        <f t="shared" si="275"/>
        <v>18.25</v>
      </c>
      <c r="S1748" s="9">
        <f t="shared" si="276"/>
        <v>22.35</v>
      </c>
      <c r="T1748" s="9">
        <f t="shared" si="277"/>
        <v>20.75</v>
      </c>
      <c r="U1748" s="8">
        <f t="shared" si="278"/>
        <v>21.016666666666669</v>
      </c>
      <c r="V1748" s="8">
        <f t="shared" si="279"/>
        <v>20.950000000000003</v>
      </c>
    </row>
    <row r="1749" spans="1:22" ht="13.5" x14ac:dyDescent="0.25">
      <c r="A1749" s="3">
        <f>RSI!A1749</f>
        <v>44854</v>
      </c>
      <c r="B1749" s="2">
        <f>RSI!B1749</f>
        <v>1.86</v>
      </c>
      <c r="C1749" s="2">
        <f>RSI!I1749</f>
        <v>28.688981101369734</v>
      </c>
      <c r="D1749" s="2">
        <f>MACD!E1749</f>
        <v>-4.2250941657011598E-3</v>
      </c>
      <c r="E1749" s="2">
        <f>MACD!F1749</f>
        <v>-4.8831025428095962E-3</v>
      </c>
      <c r="F1749" s="2">
        <f>'Moving Avg'!D1749</f>
        <v>1.86</v>
      </c>
      <c r="G1749" s="2">
        <f>'Moving Avg'!F1749</f>
        <v>1.8599999999999999</v>
      </c>
      <c r="H1749" s="2">
        <f>'Moving Avg'!G1749</f>
        <v>1.8795999999999997</v>
      </c>
      <c r="I1749" s="2">
        <f>'Moving Avg'!H1749</f>
        <v>2.0519500000000015</v>
      </c>
      <c r="J1749" s="6" t="str">
        <f>OBV!F1749</f>
        <v>NEUTRAL</v>
      </c>
      <c r="K1749" s="6" t="str">
        <f>OBV!G1749</f>
        <v>NEUTRAL</v>
      </c>
      <c r="L1749" s="6" t="str">
        <f>OBV!H1749</f>
        <v>NEUTRAL</v>
      </c>
      <c r="M1749" s="8">
        <f t="shared" si="270"/>
        <v>50</v>
      </c>
      <c r="N1749" s="8">
        <f t="shared" si="271"/>
        <v>0</v>
      </c>
      <c r="O1749" s="8">
        <f t="shared" si="272"/>
        <v>0</v>
      </c>
      <c r="P1749" s="8">
        <f t="shared" si="273"/>
        <v>33</v>
      </c>
      <c r="Q1749" s="9">
        <f t="shared" si="274"/>
        <v>22.45</v>
      </c>
      <c r="R1749" s="9">
        <f t="shared" si="275"/>
        <v>18.25</v>
      </c>
      <c r="S1749" s="9">
        <f t="shared" si="276"/>
        <v>22.35</v>
      </c>
      <c r="T1749" s="9">
        <f t="shared" si="277"/>
        <v>20.75</v>
      </c>
      <c r="U1749" s="8">
        <f t="shared" si="278"/>
        <v>21.016666666666669</v>
      </c>
      <c r="V1749" s="8">
        <f t="shared" si="279"/>
        <v>20.950000000000003</v>
      </c>
    </row>
    <row r="1750" spans="1:22" ht="13.5" x14ac:dyDescent="0.25">
      <c r="A1750" s="3">
        <f>RSI!A1750</f>
        <v>44855</v>
      </c>
      <c r="B1750" s="2">
        <f>RSI!B1750</f>
        <v>1.86</v>
      </c>
      <c r="C1750" s="2">
        <f>RSI!I1750</f>
        <v>28.688981101369734</v>
      </c>
      <c r="D1750" s="2">
        <f>MACD!E1750</f>
        <v>-3.9792993379264008E-3</v>
      </c>
      <c r="E1750" s="2">
        <f>MACD!F1750</f>
        <v>-4.7023419018329569E-3</v>
      </c>
      <c r="F1750" s="2">
        <f>'Moving Avg'!D1750</f>
        <v>1.86</v>
      </c>
      <c r="G1750" s="2">
        <f>'Moving Avg'!F1750</f>
        <v>1.8599999999999999</v>
      </c>
      <c r="H1750" s="2">
        <f>'Moving Avg'!G1750</f>
        <v>1.8771999999999998</v>
      </c>
      <c r="I1750" s="2">
        <f>'Moving Avg'!H1750</f>
        <v>2.0491500000000018</v>
      </c>
      <c r="J1750" s="6" t="str">
        <f>OBV!F1750</f>
        <v>NEUTRAL</v>
      </c>
      <c r="K1750" s="6" t="str">
        <f>OBV!G1750</f>
        <v>NEUTRAL</v>
      </c>
      <c r="L1750" s="6" t="str">
        <f>OBV!H1750</f>
        <v>NEUTRAL</v>
      </c>
      <c r="M1750" s="8">
        <f t="shared" si="270"/>
        <v>50</v>
      </c>
      <c r="N1750" s="8">
        <f t="shared" si="271"/>
        <v>0</v>
      </c>
      <c r="O1750" s="8">
        <f t="shared" si="272"/>
        <v>0</v>
      </c>
      <c r="P1750" s="8">
        <f t="shared" si="273"/>
        <v>33</v>
      </c>
      <c r="Q1750" s="9">
        <f t="shared" si="274"/>
        <v>22.45</v>
      </c>
      <c r="R1750" s="9">
        <f t="shared" si="275"/>
        <v>18.25</v>
      </c>
      <c r="S1750" s="9">
        <f t="shared" si="276"/>
        <v>22.35</v>
      </c>
      <c r="T1750" s="9">
        <f t="shared" si="277"/>
        <v>20.75</v>
      </c>
      <c r="U1750" s="8">
        <f t="shared" si="278"/>
        <v>21.016666666666669</v>
      </c>
      <c r="V1750" s="8">
        <f t="shared" si="279"/>
        <v>20.950000000000003</v>
      </c>
    </row>
    <row r="1751" spans="1:22" ht="13.5" x14ac:dyDescent="0.25">
      <c r="A1751" s="3">
        <f>RSI!A1751</f>
        <v>44858</v>
      </c>
      <c r="B1751" s="2">
        <f>RSI!B1751</f>
        <v>1.86</v>
      </c>
      <c r="C1751" s="2">
        <f>RSI!I1751</f>
        <v>28.688981101369734</v>
      </c>
      <c r="D1751" s="2">
        <f>MACD!E1751</f>
        <v>-3.7413769020582244E-3</v>
      </c>
      <c r="E1751" s="2">
        <f>MACD!F1751</f>
        <v>-4.5101489018780101E-3</v>
      </c>
      <c r="F1751" s="2">
        <f>'Moving Avg'!D1751</f>
        <v>1.86</v>
      </c>
      <c r="G1751" s="2">
        <f>'Moving Avg'!F1751</f>
        <v>1.8599999999999999</v>
      </c>
      <c r="H1751" s="2">
        <f>'Moving Avg'!G1751</f>
        <v>1.8745999999999998</v>
      </c>
      <c r="I1751" s="2">
        <f>'Moving Avg'!H1751</f>
        <v>2.0463500000000021</v>
      </c>
      <c r="J1751" s="6" t="str">
        <f>OBV!F1751</f>
        <v>NEUTRAL</v>
      </c>
      <c r="K1751" s="6" t="str">
        <f>OBV!G1751</f>
        <v>NEUTRAL</v>
      </c>
      <c r="L1751" s="6" t="str">
        <f>OBV!H1751</f>
        <v>NEUTRAL</v>
      </c>
      <c r="M1751" s="8">
        <f t="shared" si="270"/>
        <v>50</v>
      </c>
      <c r="N1751" s="8">
        <f t="shared" si="271"/>
        <v>0</v>
      </c>
      <c r="O1751" s="8">
        <f t="shared" si="272"/>
        <v>0</v>
      </c>
      <c r="P1751" s="8">
        <f t="shared" si="273"/>
        <v>33</v>
      </c>
      <c r="Q1751" s="9">
        <f t="shared" si="274"/>
        <v>22.45</v>
      </c>
      <c r="R1751" s="9">
        <f t="shared" si="275"/>
        <v>18.25</v>
      </c>
      <c r="S1751" s="9">
        <f t="shared" si="276"/>
        <v>22.35</v>
      </c>
      <c r="T1751" s="9">
        <f t="shared" si="277"/>
        <v>20.75</v>
      </c>
      <c r="U1751" s="8">
        <f t="shared" si="278"/>
        <v>21.016666666666669</v>
      </c>
      <c r="V1751" s="8">
        <f t="shared" si="279"/>
        <v>20.950000000000003</v>
      </c>
    </row>
    <row r="1752" spans="1:22" ht="13.5" x14ac:dyDescent="0.25">
      <c r="A1752" s="3">
        <f>RSI!A1752</f>
        <v>44859</v>
      </c>
      <c r="B1752" s="2">
        <f>RSI!B1752</f>
        <v>1.86</v>
      </c>
      <c r="C1752" s="2">
        <f>RSI!I1752</f>
        <v>28.688981101369734</v>
      </c>
      <c r="D1752" s="2">
        <f>MACD!E1752</f>
        <v>-3.5123336613973599E-3</v>
      </c>
      <c r="E1752" s="2">
        <f>MACD!F1752</f>
        <v>-4.3105858537818807E-3</v>
      </c>
      <c r="F1752" s="2">
        <f>'Moving Avg'!D1752</f>
        <v>1.86</v>
      </c>
      <c r="G1752" s="2">
        <f>'Moving Avg'!F1752</f>
        <v>1.8599999999999999</v>
      </c>
      <c r="H1752" s="2">
        <f>'Moving Avg'!G1752</f>
        <v>1.8719999999999997</v>
      </c>
      <c r="I1752" s="2">
        <f>'Moving Avg'!H1752</f>
        <v>2.043550000000002</v>
      </c>
      <c r="J1752" s="6" t="str">
        <f>OBV!F1752</f>
        <v>NEUTRAL</v>
      </c>
      <c r="K1752" s="6" t="str">
        <f>OBV!G1752</f>
        <v>NEUTRAL</v>
      </c>
      <c r="L1752" s="6" t="str">
        <f>OBV!H1752</f>
        <v>NEUTRAL</v>
      </c>
      <c r="M1752" s="8">
        <f t="shared" si="270"/>
        <v>50</v>
      </c>
      <c r="N1752" s="8">
        <f t="shared" si="271"/>
        <v>0</v>
      </c>
      <c r="O1752" s="8">
        <f t="shared" si="272"/>
        <v>0</v>
      </c>
      <c r="P1752" s="8">
        <f t="shared" si="273"/>
        <v>33</v>
      </c>
      <c r="Q1752" s="9">
        <f t="shared" si="274"/>
        <v>22.45</v>
      </c>
      <c r="R1752" s="9">
        <f t="shared" si="275"/>
        <v>18.25</v>
      </c>
      <c r="S1752" s="9">
        <f t="shared" si="276"/>
        <v>22.35</v>
      </c>
      <c r="T1752" s="9">
        <f t="shared" si="277"/>
        <v>20.75</v>
      </c>
      <c r="U1752" s="8">
        <f t="shared" si="278"/>
        <v>21.016666666666669</v>
      </c>
      <c r="V1752" s="8">
        <f t="shared" si="279"/>
        <v>20.950000000000003</v>
      </c>
    </row>
    <row r="1753" spans="1:22" ht="13.5" x14ac:dyDescent="0.25">
      <c r="A1753" s="3">
        <f>RSI!A1753</f>
        <v>44860</v>
      </c>
      <c r="B1753" s="2">
        <f>RSI!B1753</f>
        <v>1.86</v>
      </c>
      <c r="C1753" s="2">
        <f>RSI!I1753</f>
        <v>28.688981101369734</v>
      </c>
      <c r="D1753" s="2">
        <f>MACD!E1753</f>
        <v>-3.2928572345387597E-3</v>
      </c>
      <c r="E1753" s="2">
        <f>MACD!F1753</f>
        <v>-4.107040129933257E-3</v>
      </c>
      <c r="F1753" s="2">
        <f>'Moving Avg'!D1753</f>
        <v>1.86</v>
      </c>
      <c r="G1753" s="2">
        <f>'Moving Avg'!F1753</f>
        <v>1.8599999999999999</v>
      </c>
      <c r="H1753" s="2">
        <f>'Moving Avg'!G1753</f>
        <v>1.8709999999999996</v>
      </c>
      <c r="I1753" s="2">
        <f>'Moving Avg'!H1753</f>
        <v>2.0407500000000023</v>
      </c>
      <c r="J1753" s="6" t="str">
        <f>OBV!F1753</f>
        <v>NEUTRAL</v>
      </c>
      <c r="K1753" s="6" t="str">
        <f>OBV!G1753</f>
        <v>NEUTRAL</v>
      </c>
      <c r="L1753" s="6" t="str">
        <f>OBV!H1753</f>
        <v>NEUTRAL</v>
      </c>
      <c r="M1753" s="8">
        <f t="shared" si="270"/>
        <v>50</v>
      </c>
      <c r="N1753" s="8">
        <f t="shared" si="271"/>
        <v>0</v>
      </c>
      <c r="O1753" s="8">
        <f t="shared" si="272"/>
        <v>0</v>
      </c>
      <c r="P1753" s="8">
        <f t="shared" si="273"/>
        <v>33</v>
      </c>
      <c r="Q1753" s="9">
        <f t="shared" si="274"/>
        <v>22.45</v>
      </c>
      <c r="R1753" s="9">
        <f t="shared" si="275"/>
        <v>18.25</v>
      </c>
      <c r="S1753" s="9">
        <f t="shared" si="276"/>
        <v>22.35</v>
      </c>
      <c r="T1753" s="9">
        <f t="shared" si="277"/>
        <v>20.75</v>
      </c>
      <c r="U1753" s="8">
        <f t="shared" si="278"/>
        <v>21.016666666666669</v>
      </c>
      <c r="V1753" s="8">
        <f t="shared" si="279"/>
        <v>20.950000000000003</v>
      </c>
    </row>
    <row r="1754" spans="1:22" ht="13.5" x14ac:dyDescent="0.25">
      <c r="A1754" s="3">
        <f>RSI!A1754</f>
        <v>44861</v>
      </c>
      <c r="B1754" s="2">
        <f>RSI!B1754</f>
        <v>1.86</v>
      </c>
      <c r="C1754" s="2">
        <f>RSI!I1754</f>
        <v>28.688981101369734</v>
      </c>
      <c r="D1754" s="2">
        <f>MACD!E1754</f>
        <v>-3.0833773304810297E-3</v>
      </c>
      <c r="E1754" s="2">
        <f>MACD!F1754</f>
        <v>-3.9023075700428118E-3</v>
      </c>
      <c r="F1754" s="2">
        <f>'Moving Avg'!D1754</f>
        <v>1.86</v>
      </c>
      <c r="G1754" s="2">
        <f>'Moving Avg'!F1754</f>
        <v>1.8599999999999999</v>
      </c>
      <c r="H1754" s="2">
        <f>'Moving Avg'!G1754</f>
        <v>1.8699999999999997</v>
      </c>
      <c r="I1754" s="2">
        <f>'Moving Avg'!H1754</f>
        <v>2.0379500000000026</v>
      </c>
      <c r="J1754" s="6" t="str">
        <f>OBV!F1754</f>
        <v>NEUTRAL</v>
      </c>
      <c r="K1754" s="6" t="str">
        <f>OBV!G1754</f>
        <v>NEUTRAL</v>
      </c>
      <c r="L1754" s="6" t="str">
        <f>OBV!H1754</f>
        <v>NEUTRAL</v>
      </c>
      <c r="M1754" s="8">
        <f t="shared" si="270"/>
        <v>50</v>
      </c>
      <c r="N1754" s="8">
        <f t="shared" si="271"/>
        <v>0</v>
      </c>
      <c r="O1754" s="8">
        <f t="shared" si="272"/>
        <v>0</v>
      </c>
      <c r="P1754" s="8">
        <f t="shared" si="273"/>
        <v>33</v>
      </c>
      <c r="Q1754" s="9">
        <f t="shared" si="274"/>
        <v>22.45</v>
      </c>
      <c r="R1754" s="9">
        <f t="shared" si="275"/>
        <v>18.25</v>
      </c>
      <c r="S1754" s="9">
        <f t="shared" si="276"/>
        <v>22.35</v>
      </c>
      <c r="T1754" s="9">
        <f t="shared" si="277"/>
        <v>20.75</v>
      </c>
      <c r="U1754" s="8">
        <f t="shared" si="278"/>
        <v>21.016666666666669</v>
      </c>
      <c r="V1754" s="8">
        <f t="shared" si="279"/>
        <v>20.950000000000003</v>
      </c>
    </row>
    <row r="1755" spans="1:22" ht="13.5" x14ac:dyDescent="0.25">
      <c r="A1755" s="3">
        <f>RSI!A1755</f>
        <v>44862</v>
      </c>
      <c r="B1755" s="2">
        <f>RSI!B1755</f>
        <v>1.86</v>
      </c>
      <c r="C1755" s="2">
        <f>RSI!I1755</f>
        <v>28.688981101369734</v>
      </c>
      <c r="D1755" s="2">
        <f>MACD!E1755</f>
        <v>-2.8841166953306185E-3</v>
      </c>
      <c r="E1755" s="2">
        <f>MACD!F1755</f>
        <v>-3.6986693951003733E-3</v>
      </c>
      <c r="F1755" s="2">
        <f>'Moving Avg'!D1755</f>
        <v>1.86</v>
      </c>
      <c r="G1755" s="2">
        <f>'Moving Avg'!F1755</f>
        <v>1.8599999999999999</v>
      </c>
      <c r="H1755" s="2">
        <f>'Moving Avg'!G1755</f>
        <v>1.8689999999999996</v>
      </c>
      <c r="I1755" s="2">
        <f>'Moving Avg'!H1755</f>
        <v>2.0352500000000022</v>
      </c>
      <c r="J1755" s="6" t="str">
        <f>OBV!F1755</f>
        <v>NEUTRAL</v>
      </c>
      <c r="K1755" s="6" t="str">
        <f>OBV!G1755</f>
        <v>NEUTRAL</v>
      </c>
      <c r="L1755" s="6" t="str">
        <f>OBV!H1755</f>
        <v>NEUTRAL</v>
      </c>
      <c r="M1755" s="8">
        <f t="shared" si="270"/>
        <v>50</v>
      </c>
      <c r="N1755" s="8">
        <f t="shared" si="271"/>
        <v>0</v>
      </c>
      <c r="O1755" s="8">
        <f t="shared" si="272"/>
        <v>0</v>
      </c>
      <c r="P1755" s="8">
        <f t="shared" si="273"/>
        <v>33</v>
      </c>
      <c r="Q1755" s="9">
        <f t="shared" si="274"/>
        <v>22.45</v>
      </c>
      <c r="R1755" s="9">
        <f t="shared" si="275"/>
        <v>18.25</v>
      </c>
      <c r="S1755" s="9">
        <f t="shared" si="276"/>
        <v>22.35</v>
      </c>
      <c r="T1755" s="9">
        <f t="shared" si="277"/>
        <v>20.75</v>
      </c>
      <c r="U1755" s="8">
        <f t="shared" si="278"/>
        <v>21.016666666666669</v>
      </c>
      <c r="V1755" s="8">
        <f t="shared" si="279"/>
        <v>20.950000000000003</v>
      </c>
    </row>
    <row r="1756" spans="1:22" ht="13.5" x14ac:dyDescent="0.25">
      <c r="A1756" s="3">
        <f>RSI!A1756</f>
        <v>44865</v>
      </c>
      <c r="B1756" s="2">
        <f>RSI!B1756</f>
        <v>1.86</v>
      </c>
      <c r="C1756" s="2">
        <f>RSI!I1756</f>
        <v>28.688981101369734</v>
      </c>
      <c r="D1756" s="2">
        <f>MACD!E1756</f>
        <v>-2.6951333863627358E-3</v>
      </c>
      <c r="E1756" s="2">
        <f>MACD!F1756</f>
        <v>-3.4979621933528462E-3</v>
      </c>
      <c r="F1756" s="2">
        <f>'Moving Avg'!D1756</f>
        <v>1.86</v>
      </c>
      <c r="G1756" s="2">
        <f>'Moving Avg'!F1756</f>
        <v>1.8599999999999999</v>
      </c>
      <c r="H1756" s="2">
        <f>'Moving Avg'!G1756</f>
        <v>1.8679999999999994</v>
      </c>
      <c r="I1756" s="2">
        <f>'Moving Avg'!H1756</f>
        <v>2.0325500000000023</v>
      </c>
      <c r="J1756" s="6" t="str">
        <f>OBV!F1756</f>
        <v>NEUTRAL</v>
      </c>
      <c r="K1756" s="6" t="str">
        <f>OBV!G1756</f>
        <v>NEUTRAL</v>
      </c>
      <c r="L1756" s="6" t="str">
        <f>OBV!H1756</f>
        <v>NEUTRAL</v>
      </c>
      <c r="M1756" s="8">
        <f t="shared" si="270"/>
        <v>50</v>
      </c>
      <c r="N1756" s="8">
        <f t="shared" si="271"/>
        <v>0</v>
      </c>
      <c r="O1756" s="8">
        <f t="shared" si="272"/>
        <v>0</v>
      </c>
      <c r="P1756" s="8">
        <f t="shared" si="273"/>
        <v>33</v>
      </c>
      <c r="Q1756" s="9">
        <f t="shared" si="274"/>
        <v>22.45</v>
      </c>
      <c r="R1756" s="9">
        <f t="shared" si="275"/>
        <v>18.25</v>
      </c>
      <c r="S1756" s="9">
        <f t="shared" si="276"/>
        <v>22.35</v>
      </c>
      <c r="T1756" s="9">
        <f t="shared" si="277"/>
        <v>20.75</v>
      </c>
      <c r="U1756" s="8">
        <f t="shared" si="278"/>
        <v>21.016666666666669</v>
      </c>
      <c r="V1756" s="8">
        <f t="shared" si="279"/>
        <v>20.950000000000003</v>
      </c>
    </row>
    <row r="1757" spans="1:22" ht="13.5" x14ac:dyDescent="0.25">
      <c r="A1757" s="3">
        <f>RSI!A1757</f>
        <v>44866</v>
      </c>
      <c r="B1757" s="2">
        <f>RSI!B1757</f>
        <v>1.86</v>
      </c>
      <c r="C1757" s="2">
        <f>RSI!I1757</f>
        <v>28.688981101369734</v>
      </c>
      <c r="D1757" s="2">
        <f>MACD!E1757</f>
        <v>-2.516355769520473E-3</v>
      </c>
      <c r="E1757" s="2">
        <f>MACD!F1757</f>
        <v>-3.3016409085863717E-3</v>
      </c>
      <c r="F1757" s="2">
        <f>'Moving Avg'!D1757</f>
        <v>1.86</v>
      </c>
      <c r="G1757" s="2">
        <f>'Moving Avg'!F1757</f>
        <v>1.8599999999999999</v>
      </c>
      <c r="H1757" s="2">
        <f>'Moving Avg'!G1757</f>
        <v>1.8669999999999995</v>
      </c>
      <c r="I1757" s="2">
        <f>'Moving Avg'!H1757</f>
        <v>2.0298500000000028</v>
      </c>
      <c r="J1757" s="6" t="str">
        <f>OBV!F1757</f>
        <v>NEUTRAL</v>
      </c>
      <c r="K1757" s="6" t="str">
        <f>OBV!G1757</f>
        <v>NEUTRAL</v>
      </c>
      <c r="L1757" s="6" t="str">
        <f>OBV!H1757</f>
        <v>NEUTRAL</v>
      </c>
      <c r="M1757" s="8">
        <f t="shared" si="270"/>
        <v>50</v>
      </c>
      <c r="N1757" s="8">
        <f t="shared" si="271"/>
        <v>0</v>
      </c>
      <c r="O1757" s="8">
        <f t="shared" si="272"/>
        <v>0</v>
      </c>
      <c r="P1757" s="8">
        <f t="shared" si="273"/>
        <v>33</v>
      </c>
      <c r="Q1757" s="9">
        <f t="shared" si="274"/>
        <v>22.45</v>
      </c>
      <c r="R1757" s="9">
        <f t="shared" si="275"/>
        <v>18.25</v>
      </c>
      <c r="S1757" s="9">
        <f t="shared" si="276"/>
        <v>22.35</v>
      </c>
      <c r="T1757" s="9">
        <f t="shared" si="277"/>
        <v>20.75</v>
      </c>
      <c r="U1757" s="8">
        <f t="shared" si="278"/>
        <v>21.016666666666669</v>
      </c>
      <c r="V1757" s="8">
        <f t="shared" si="279"/>
        <v>20.950000000000003</v>
      </c>
    </row>
    <row r="1758" spans="1:22" ht="13.5" x14ac:dyDescent="0.25">
      <c r="A1758" s="3">
        <f>RSI!A1758</f>
        <v>44867</v>
      </c>
      <c r="B1758" s="2">
        <f>RSI!B1758</f>
        <v>1.86</v>
      </c>
      <c r="C1758" s="2">
        <f>RSI!I1758</f>
        <v>28.688981101369734</v>
      </c>
      <c r="D1758" s="2">
        <f>MACD!E1758</f>
        <v>-2.3476114170712936E-3</v>
      </c>
      <c r="E1758" s="2">
        <f>MACD!F1758</f>
        <v>-3.1108350102833564E-3</v>
      </c>
      <c r="F1758" s="2">
        <f>'Moving Avg'!D1758</f>
        <v>1.86</v>
      </c>
      <c r="G1758" s="2">
        <f>'Moving Avg'!F1758</f>
        <v>1.8599999999999999</v>
      </c>
      <c r="H1758" s="2">
        <f>'Moving Avg'!G1758</f>
        <v>1.8659999999999997</v>
      </c>
      <c r="I1758" s="2">
        <f>'Moving Avg'!H1758</f>
        <v>2.0271500000000029</v>
      </c>
      <c r="J1758" s="6" t="str">
        <f>OBV!F1758</f>
        <v>NEUTRAL</v>
      </c>
      <c r="K1758" s="6" t="str">
        <f>OBV!G1758</f>
        <v>NEUTRAL</v>
      </c>
      <c r="L1758" s="6" t="str">
        <f>OBV!H1758</f>
        <v>NEUTRAL</v>
      </c>
      <c r="M1758" s="8">
        <f t="shared" si="270"/>
        <v>50</v>
      </c>
      <c r="N1758" s="8">
        <f t="shared" si="271"/>
        <v>0</v>
      </c>
      <c r="O1758" s="8">
        <f t="shared" si="272"/>
        <v>0</v>
      </c>
      <c r="P1758" s="8">
        <f t="shared" si="273"/>
        <v>33</v>
      </c>
      <c r="Q1758" s="9">
        <f t="shared" si="274"/>
        <v>22.45</v>
      </c>
      <c r="R1758" s="9">
        <f t="shared" si="275"/>
        <v>18.25</v>
      </c>
      <c r="S1758" s="9">
        <f t="shared" si="276"/>
        <v>22.35</v>
      </c>
      <c r="T1758" s="9">
        <f t="shared" si="277"/>
        <v>20.75</v>
      </c>
      <c r="U1758" s="8">
        <f t="shared" si="278"/>
        <v>21.016666666666669</v>
      </c>
      <c r="V1758" s="8">
        <f t="shared" si="279"/>
        <v>20.950000000000003</v>
      </c>
    </row>
    <row r="1759" spans="1:22" ht="13.5" x14ac:dyDescent="0.25">
      <c r="A1759" s="3">
        <f>RSI!A1759</f>
        <v>44868</v>
      </c>
      <c r="B1759" s="2">
        <f>RSI!B1759</f>
        <v>1.86</v>
      </c>
      <c r="C1759" s="2">
        <f>RSI!I1759</f>
        <v>28.688981101369734</v>
      </c>
      <c r="D1759" s="2">
        <f>MACD!E1759</f>
        <v>-2.1886508968667062E-3</v>
      </c>
      <c r="E1759" s="2">
        <f>MACD!F1759</f>
        <v>-2.9263981876000264E-3</v>
      </c>
      <c r="F1759" s="2">
        <f>'Moving Avg'!D1759</f>
        <v>1.86</v>
      </c>
      <c r="G1759" s="2">
        <f>'Moving Avg'!F1759</f>
        <v>1.8599999999999999</v>
      </c>
      <c r="H1759" s="2">
        <f>'Moving Avg'!G1759</f>
        <v>1.8649999999999998</v>
      </c>
      <c r="I1759" s="2">
        <f>'Moving Avg'!H1759</f>
        <v>2.0244500000000034</v>
      </c>
      <c r="J1759" s="6" t="str">
        <f>OBV!F1759</f>
        <v>NEUTRAL</v>
      </c>
      <c r="K1759" s="6" t="str">
        <f>OBV!G1759</f>
        <v>NEUTRAL</v>
      </c>
      <c r="L1759" s="6" t="str">
        <f>OBV!H1759</f>
        <v>NEUTRAL</v>
      </c>
      <c r="M1759" s="8">
        <f t="shared" si="270"/>
        <v>50</v>
      </c>
      <c r="N1759" s="8">
        <f t="shared" si="271"/>
        <v>0</v>
      </c>
      <c r="O1759" s="8">
        <f t="shared" si="272"/>
        <v>0</v>
      </c>
      <c r="P1759" s="8">
        <f t="shared" si="273"/>
        <v>33</v>
      </c>
      <c r="Q1759" s="9">
        <f t="shared" si="274"/>
        <v>22.45</v>
      </c>
      <c r="R1759" s="9">
        <f t="shared" si="275"/>
        <v>18.25</v>
      </c>
      <c r="S1759" s="9">
        <f t="shared" si="276"/>
        <v>22.35</v>
      </c>
      <c r="T1759" s="9">
        <f t="shared" si="277"/>
        <v>20.75</v>
      </c>
      <c r="U1759" s="8">
        <f t="shared" si="278"/>
        <v>21.016666666666669</v>
      </c>
      <c r="V1759" s="8">
        <f t="shared" si="279"/>
        <v>20.950000000000003</v>
      </c>
    </row>
    <row r="1760" spans="1:22" ht="13.5" x14ac:dyDescent="0.25">
      <c r="A1760" s="3">
        <f>RSI!A1760</f>
        <v>44869</v>
      </c>
      <c r="B1760" s="2">
        <f>RSI!B1760</f>
        <v>1.86</v>
      </c>
      <c r="C1760" s="2">
        <f>RSI!I1760</f>
        <v>28.688981101369734</v>
      </c>
      <c r="D1760" s="2">
        <f>MACD!E1760</f>
        <v>-2.0391672881949763E-3</v>
      </c>
      <c r="E1760" s="2">
        <f>MACD!F1760</f>
        <v>-2.7489520077190162E-3</v>
      </c>
      <c r="F1760" s="2">
        <f>'Moving Avg'!D1760</f>
        <v>1.86</v>
      </c>
      <c r="G1760" s="2">
        <f>'Moving Avg'!F1760</f>
        <v>1.8599999999999999</v>
      </c>
      <c r="H1760" s="2">
        <f>'Moving Avg'!G1760</f>
        <v>1.8639999999999994</v>
      </c>
      <c r="I1760" s="2">
        <f>'Moving Avg'!H1760</f>
        <v>2.021750000000003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50</v>
      </c>
      <c r="N1760" s="8">
        <f t="shared" si="271"/>
        <v>0</v>
      </c>
      <c r="O1760" s="8">
        <f t="shared" si="272"/>
        <v>0</v>
      </c>
      <c r="P1760" s="8">
        <f t="shared" si="273"/>
        <v>33</v>
      </c>
      <c r="Q1760" s="9">
        <f t="shared" si="274"/>
        <v>22.45</v>
      </c>
      <c r="R1760" s="9">
        <f t="shared" si="275"/>
        <v>18.25</v>
      </c>
      <c r="S1760" s="9">
        <f t="shared" si="276"/>
        <v>22.35</v>
      </c>
      <c r="T1760" s="9">
        <f t="shared" si="277"/>
        <v>20.75</v>
      </c>
      <c r="U1760" s="8">
        <f t="shared" si="278"/>
        <v>21.016666666666669</v>
      </c>
      <c r="V1760" s="8">
        <f t="shared" si="279"/>
        <v>20.950000000000003</v>
      </c>
    </row>
    <row r="1761" spans="1:22" ht="13.5" x14ac:dyDescent="0.25">
      <c r="A1761" s="3">
        <f>RSI!A1761</f>
        <v>44872</v>
      </c>
      <c r="B1761" s="2">
        <f>RSI!B1761</f>
        <v>1.86</v>
      </c>
      <c r="C1761" s="2">
        <f>RSI!I1761</f>
        <v>28.688981101369734</v>
      </c>
      <c r="D1761" s="2">
        <f>MACD!E1761</f>
        <v>-1.8988121271197311E-3</v>
      </c>
      <c r="E1761" s="2">
        <f>MACD!F1761</f>
        <v>-2.5789240315991593E-3</v>
      </c>
      <c r="F1761" s="2">
        <f>'Moving Avg'!D1761</f>
        <v>1.86</v>
      </c>
      <c r="G1761" s="2">
        <f>'Moving Avg'!F1761</f>
        <v>1.8599999999999999</v>
      </c>
      <c r="H1761" s="2">
        <f>'Moving Avg'!G1761</f>
        <v>1.8629999999999995</v>
      </c>
      <c r="I1761" s="2">
        <f>'Moving Avg'!H1761</f>
        <v>2.0190500000000036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50</v>
      </c>
      <c r="N1761" s="8">
        <f t="shared" si="271"/>
        <v>0</v>
      </c>
      <c r="O1761" s="8">
        <f t="shared" si="272"/>
        <v>0</v>
      </c>
      <c r="P1761" s="8">
        <f t="shared" si="273"/>
        <v>33</v>
      </c>
      <c r="Q1761" s="9">
        <f t="shared" si="274"/>
        <v>22.45</v>
      </c>
      <c r="R1761" s="9">
        <f t="shared" si="275"/>
        <v>18.25</v>
      </c>
      <c r="S1761" s="9">
        <f t="shared" si="276"/>
        <v>22.35</v>
      </c>
      <c r="T1761" s="9">
        <f t="shared" si="277"/>
        <v>20.75</v>
      </c>
      <c r="U1761" s="8">
        <f t="shared" si="278"/>
        <v>21.016666666666669</v>
      </c>
      <c r="V1761" s="8">
        <f t="shared" si="279"/>
        <v>20.950000000000003</v>
      </c>
    </row>
    <row r="1762" spans="1:22" ht="13.5" x14ac:dyDescent="0.25">
      <c r="A1762" s="3">
        <f>RSI!A1762</f>
        <v>44873</v>
      </c>
      <c r="B1762" s="2">
        <f>RSI!B1762</f>
        <v>1.86</v>
      </c>
      <c r="C1762" s="2">
        <f>RSI!I1762</f>
        <v>28.688981101369734</v>
      </c>
      <c r="D1762" s="2">
        <f>MACD!E1762</f>
        <v>-1.7672083726918419E-3</v>
      </c>
      <c r="E1762" s="2">
        <f>MACD!F1762</f>
        <v>-2.4165808998176958E-3</v>
      </c>
      <c r="F1762" s="2">
        <f>'Moving Avg'!D1762</f>
        <v>1.86</v>
      </c>
      <c r="G1762" s="2">
        <f>'Moving Avg'!F1762</f>
        <v>1.8599999999999999</v>
      </c>
      <c r="H1762" s="2">
        <f>'Moving Avg'!G1762</f>
        <v>1.8619999999999997</v>
      </c>
      <c r="I1762" s="2">
        <f>'Moving Avg'!H1762</f>
        <v>2.0163500000000036</v>
      </c>
      <c r="J1762" s="6" t="str">
        <f>OBV!F1762</f>
        <v>NEUTRAL</v>
      </c>
      <c r="K1762" s="6" t="str">
        <f>OBV!G1762</f>
        <v>NEUTRAL</v>
      </c>
      <c r="L1762" s="6" t="str">
        <f>OBV!H1762</f>
        <v>NEUTRAL</v>
      </c>
      <c r="M1762" s="8">
        <f t="shared" si="270"/>
        <v>50</v>
      </c>
      <c r="N1762" s="8">
        <f t="shared" si="271"/>
        <v>0</v>
      </c>
      <c r="O1762" s="8">
        <f t="shared" si="272"/>
        <v>0</v>
      </c>
      <c r="P1762" s="8">
        <f t="shared" si="273"/>
        <v>33</v>
      </c>
      <c r="Q1762" s="9">
        <f t="shared" si="274"/>
        <v>22.45</v>
      </c>
      <c r="R1762" s="9">
        <f t="shared" si="275"/>
        <v>18.25</v>
      </c>
      <c r="S1762" s="9">
        <f t="shared" si="276"/>
        <v>22.35</v>
      </c>
      <c r="T1762" s="9">
        <f t="shared" si="277"/>
        <v>20.75</v>
      </c>
      <c r="U1762" s="8">
        <f t="shared" si="278"/>
        <v>21.016666666666669</v>
      </c>
      <c r="V1762" s="8">
        <f t="shared" si="279"/>
        <v>20.950000000000003</v>
      </c>
    </row>
    <row r="1763" spans="1:22" ht="13.5" x14ac:dyDescent="0.25">
      <c r="A1763" s="3">
        <f>RSI!A1763</f>
        <v>44874</v>
      </c>
      <c r="B1763" s="2">
        <f>RSI!B1763</f>
        <v>1.86</v>
      </c>
      <c r="C1763" s="2">
        <f>RSI!I1763</f>
        <v>28.688981101369734</v>
      </c>
      <c r="D1763" s="2">
        <f>MACD!E1763</f>
        <v>-1.6439608913287884E-3</v>
      </c>
      <c r="E1763" s="2">
        <f>MACD!F1763</f>
        <v>-2.2620568981199145E-3</v>
      </c>
      <c r="F1763" s="2">
        <f>'Moving Avg'!D1763</f>
        <v>1.86</v>
      </c>
      <c r="G1763" s="2">
        <f>'Moving Avg'!F1763</f>
        <v>1.8599999999999999</v>
      </c>
      <c r="H1763" s="2">
        <f>'Moving Avg'!G1763</f>
        <v>1.8609999999999998</v>
      </c>
      <c r="I1763" s="2">
        <f>'Moving Avg'!H1763</f>
        <v>2.0136500000000037</v>
      </c>
      <c r="J1763" s="6" t="str">
        <f>OBV!F1763</f>
        <v>NEUTRAL</v>
      </c>
      <c r="K1763" s="6" t="str">
        <f>OBV!G1763</f>
        <v>NEUTRAL</v>
      </c>
      <c r="L1763" s="6" t="str">
        <f>OBV!H1763</f>
        <v>NEUTRAL</v>
      </c>
      <c r="M1763" s="8">
        <f t="shared" si="270"/>
        <v>50</v>
      </c>
      <c r="N1763" s="8">
        <f t="shared" si="271"/>
        <v>0</v>
      </c>
      <c r="O1763" s="8">
        <f t="shared" si="272"/>
        <v>0</v>
      </c>
      <c r="P1763" s="8">
        <f t="shared" si="273"/>
        <v>33</v>
      </c>
      <c r="Q1763" s="9">
        <f t="shared" si="274"/>
        <v>22.45</v>
      </c>
      <c r="R1763" s="9">
        <f t="shared" si="275"/>
        <v>18.25</v>
      </c>
      <c r="S1763" s="9">
        <f t="shared" si="276"/>
        <v>22.35</v>
      </c>
      <c r="T1763" s="9">
        <f t="shared" si="277"/>
        <v>20.75</v>
      </c>
      <c r="U1763" s="8">
        <f t="shared" si="278"/>
        <v>21.016666666666669</v>
      </c>
      <c r="V1763" s="8">
        <f t="shared" si="279"/>
        <v>20.950000000000003</v>
      </c>
    </row>
    <row r="1764" spans="1:22" ht="13.5" x14ac:dyDescent="0.25">
      <c r="A1764" s="3">
        <f>RSI!A1764</f>
        <v>44875</v>
      </c>
      <c r="B1764" s="2">
        <f>RSI!B1764</f>
        <v>1.86</v>
      </c>
      <c r="C1764" s="2">
        <f>RSI!I1764</f>
        <v>28.688981101369734</v>
      </c>
      <c r="D1764" s="2">
        <f>MACD!E1764</f>
        <v>-1.5286648772541156E-3</v>
      </c>
      <c r="E1764" s="2">
        <f>MACD!F1764</f>
        <v>-2.1153784939467548E-3</v>
      </c>
      <c r="F1764" s="2">
        <f>'Moving Avg'!D1764</f>
        <v>1.86</v>
      </c>
      <c r="G1764" s="2">
        <f>'Moving Avg'!F1764</f>
        <v>1.8599999999999999</v>
      </c>
      <c r="H1764" s="2">
        <f>'Moving Avg'!G1764</f>
        <v>1.8599999999999997</v>
      </c>
      <c r="I1764" s="2">
        <f>'Moving Avg'!H1764</f>
        <v>2.0109500000000038</v>
      </c>
      <c r="J1764" s="6" t="str">
        <f>OBV!F1764</f>
        <v>NEUTRAL</v>
      </c>
      <c r="K1764" s="6" t="str">
        <f>OBV!G1764</f>
        <v>NEUTRAL</v>
      </c>
      <c r="L1764" s="6" t="str">
        <f>OBV!H1764</f>
        <v>NEUTRAL</v>
      </c>
      <c r="M1764" s="8">
        <f t="shared" si="270"/>
        <v>50</v>
      </c>
      <c r="N1764" s="8">
        <f t="shared" si="271"/>
        <v>0</v>
      </c>
      <c r="O1764" s="8">
        <f t="shared" si="272"/>
        <v>0</v>
      </c>
      <c r="P1764" s="8">
        <f t="shared" si="273"/>
        <v>33</v>
      </c>
      <c r="Q1764" s="9">
        <f t="shared" si="274"/>
        <v>22.45</v>
      </c>
      <c r="R1764" s="9">
        <f t="shared" si="275"/>
        <v>18.25</v>
      </c>
      <c r="S1764" s="9">
        <f t="shared" si="276"/>
        <v>22.35</v>
      </c>
      <c r="T1764" s="9">
        <f t="shared" si="277"/>
        <v>20.75</v>
      </c>
      <c r="U1764" s="8">
        <f t="shared" si="278"/>
        <v>21.016666666666669</v>
      </c>
      <c r="V1764" s="8">
        <f t="shared" si="279"/>
        <v>20.950000000000003</v>
      </c>
    </row>
    <row r="1765" spans="1:22" ht="13.5" x14ac:dyDescent="0.25">
      <c r="A1765" s="3">
        <f>RSI!A1765</f>
        <v>44876</v>
      </c>
      <c r="B1765" s="2">
        <f>RSI!B1765</f>
        <v>1.86</v>
      </c>
      <c r="C1765" s="2">
        <f>RSI!I1765</f>
        <v>28.688981101369734</v>
      </c>
      <c r="D1765" s="2">
        <f>MACD!E1765</f>
        <v>-1.4209125599333738E-3</v>
      </c>
      <c r="E1765" s="2">
        <f>MACD!F1765</f>
        <v>-1.9764853071440789E-3</v>
      </c>
      <c r="F1765" s="2">
        <f>'Moving Avg'!D1765</f>
        <v>1.86</v>
      </c>
      <c r="G1765" s="2">
        <f>'Moving Avg'!F1765</f>
        <v>1.8599999999999999</v>
      </c>
      <c r="H1765" s="2">
        <f>'Moving Avg'!G1765</f>
        <v>1.8599999999999997</v>
      </c>
      <c r="I1765" s="2">
        <f>'Moving Avg'!H1765</f>
        <v>2.0082500000000043</v>
      </c>
      <c r="J1765" s="6" t="str">
        <f>OBV!F1765</f>
        <v>NEUTRAL</v>
      </c>
      <c r="K1765" s="6" t="str">
        <f>OBV!G1765</f>
        <v>NEUTRAL</v>
      </c>
      <c r="L1765" s="6" t="str">
        <f>OBV!H1765</f>
        <v>NEUTRAL</v>
      </c>
      <c r="M1765" s="8">
        <f t="shared" si="270"/>
        <v>50</v>
      </c>
      <c r="N1765" s="8">
        <f t="shared" si="271"/>
        <v>0</v>
      </c>
      <c r="O1765" s="8">
        <f t="shared" si="272"/>
        <v>0</v>
      </c>
      <c r="P1765" s="8">
        <f t="shared" si="273"/>
        <v>33</v>
      </c>
      <c r="Q1765" s="9">
        <f t="shared" si="274"/>
        <v>22.45</v>
      </c>
      <c r="R1765" s="9">
        <f t="shared" si="275"/>
        <v>18.25</v>
      </c>
      <c r="S1765" s="9">
        <f t="shared" si="276"/>
        <v>22.35</v>
      </c>
      <c r="T1765" s="9">
        <f t="shared" si="277"/>
        <v>20.75</v>
      </c>
      <c r="U1765" s="8">
        <f t="shared" si="278"/>
        <v>21.016666666666669</v>
      </c>
      <c r="V1765" s="8">
        <f t="shared" si="279"/>
        <v>20.950000000000003</v>
      </c>
    </row>
    <row r="1766" spans="1:22" ht="13.5" x14ac:dyDescent="0.25">
      <c r="A1766" s="3">
        <f>RSI!A1766</f>
        <v>44879</v>
      </c>
      <c r="B1766" s="2">
        <f>RSI!B1766</f>
        <v>1.86</v>
      </c>
      <c r="C1766" s="2">
        <f>RSI!I1766</f>
        <v>28.688981101369734</v>
      </c>
      <c r="D1766" s="2">
        <f>MACD!E1766</f>
        <v>-1.3202984929736594E-3</v>
      </c>
      <c r="E1766" s="2">
        <f>MACD!F1766</f>
        <v>-1.8452479443099949E-3</v>
      </c>
      <c r="F1766" s="2">
        <f>'Moving Avg'!D1766</f>
        <v>1.86</v>
      </c>
      <c r="G1766" s="2">
        <f>'Moving Avg'!F1766</f>
        <v>1.8599999999999999</v>
      </c>
      <c r="H1766" s="2">
        <f>'Moving Avg'!G1766</f>
        <v>1.8599999999999997</v>
      </c>
      <c r="I1766" s="2">
        <f>'Moving Avg'!H1766</f>
        <v>2.0055500000000044</v>
      </c>
      <c r="J1766" s="6" t="str">
        <f>OBV!F1766</f>
        <v>NEUTRAL</v>
      </c>
      <c r="K1766" s="6" t="str">
        <f>OBV!G1766</f>
        <v>NEUTRAL</v>
      </c>
      <c r="L1766" s="6" t="str">
        <f>OBV!H1766</f>
        <v>NEUTRAL</v>
      </c>
      <c r="M1766" s="8">
        <f t="shared" si="270"/>
        <v>50</v>
      </c>
      <c r="N1766" s="8">
        <f t="shared" si="271"/>
        <v>0</v>
      </c>
      <c r="O1766" s="8">
        <f t="shared" si="272"/>
        <v>0</v>
      </c>
      <c r="P1766" s="8">
        <f t="shared" si="273"/>
        <v>33</v>
      </c>
      <c r="Q1766" s="9">
        <f t="shared" si="274"/>
        <v>22.45</v>
      </c>
      <c r="R1766" s="9">
        <f t="shared" si="275"/>
        <v>18.25</v>
      </c>
      <c r="S1766" s="9">
        <f t="shared" si="276"/>
        <v>22.35</v>
      </c>
      <c r="T1766" s="9">
        <f t="shared" si="277"/>
        <v>20.75</v>
      </c>
      <c r="U1766" s="8">
        <f t="shared" si="278"/>
        <v>21.016666666666669</v>
      </c>
      <c r="V1766" s="8">
        <f t="shared" si="279"/>
        <v>20.950000000000003</v>
      </c>
    </row>
    <row r="1767" spans="1:22" ht="13.5" x14ac:dyDescent="0.25">
      <c r="A1767" s="3">
        <f>RSI!A1767</f>
        <v>44880</v>
      </c>
      <c r="B1767" s="2">
        <f>RSI!B1767</f>
        <v>1.86</v>
      </c>
      <c r="C1767" s="2">
        <f>RSI!I1767</f>
        <v>28.688981101369734</v>
      </c>
      <c r="D1767" s="2">
        <f>MACD!E1767</f>
        <v>-1.2264236713617205E-3</v>
      </c>
      <c r="E1767" s="2">
        <f>MACD!F1767</f>
        <v>-1.7214830897203403E-3</v>
      </c>
      <c r="F1767" s="2">
        <f>'Moving Avg'!D1767</f>
        <v>1.86</v>
      </c>
      <c r="G1767" s="2">
        <f>'Moving Avg'!F1767</f>
        <v>1.8599999999999999</v>
      </c>
      <c r="H1767" s="2">
        <f>'Moving Avg'!G1767</f>
        <v>1.8599999999999997</v>
      </c>
      <c r="I1767" s="2">
        <f>'Moving Avg'!H1767</f>
        <v>2.0028500000000049</v>
      </c>
      <c r="J1767" s="6" t="str">
        <f>OBV!F1767</f>
        <v>NEUTRAL</v>
      </c>
      <c r="K1767" s="6" t="str">
        <f>OBV!G1767</f>
        <v>NEUTRAL</v>
      </c>
      <c r="L1767" s="6" t="str">
        <f>OBV!H1767</f>
        <v>NEUTRAL</v>
      </c>
      <c r="M1767" s="8">
        <f t="shared" si="270"/>
        <v>50</v>
      </c>
      <c r="N1767" s="8">
        <f t="shared" si="271"/>
        <v>0</v>
      </c>
      <c r="O1767" s="8">
        <f t="shared" si="272"/>
        <v>0</v>
      </c>
      <c r="P1767" s="8">
        <f t="shared" si="273"/>
        <v>33</v>
      </c>
      <c r="Q1767" s="9">
        <f t="shared" si="274"/>
        <v>22.45</v>
      </c>
      <c r="R1767" s="9">
        <f t="shared" si="275"/>
        <v>18.25</v>
      </c>
      <c r="S1767" s="9">
        <f t="shared" si="276"/>
        <v>22.35</v>
      </c>
      <c r="T1767" s="9">
        <f t="shared" si="277"/>
        <v>20.75</v>
      </c>
      <c r="U1767" s="8">
        <f t="shared" si="278"/>
        <v>21.016666666666669</v>
      </c>
      <c r="V1767" s="8">
        <f t="shared" si="279"/>
        <v>20.950000000000003</v>
      </c>
    </row>
    <row r="1768" spans="1:22" ht="13.5" x14ac:dyDescent="0.25">
      <c r="A1768" s="3">
        <f>RSI!A1768</f>
        <v>44881</v>
      </c>
      <c r="B1768" s="2">
        <f>RSI!B1768</f>
        <v>1.86</v>
      </c>
      <c r="C1768" s="2">
        <f>RSI!I1768</f>
        <v>28.688981101369734</v>
      </c>
      <c r="D1768" s="2">
        <f>MACD!E1768</f>
        <v>-1.138898683815226E-3</v>
      </c>
      <c r="E1768" s="2">
        <f>MACD!F1768</f>
        <v>-1.6049662085393175E-3</v>
      </c>
      <c r="F1768" s="2">
        <f>'Moving Avg'!D1768</f>
        <v>1.86</v>
      </c>
      <c r="G1768" s="2">
        <f>'Moving Avg'!F1768</f>
        <v>1.8599999999999999</v>
      </c>
      <c r="H1768" s="2">
        <f>'Moving Avg'!G1768</f>
        <v>1.8599999999999997</v>
      </c>
      <c r="I1768" s="2">
        <f>'Moving Avg'!H1768</f>
        <v>2.000150000000005</v>
      </c>
      <c r="J1768" s="6" t="str">
        <f>OBV!F1768</f>
        <v>NEUTRAL</v>
      </c>
      <c r="K1768" s="6" t="str">
        <f>OBV!G1768</f>
        <v>NEUTRAL</v>
      </c>
      <c r="L1768" s="6" t="str">
        <f>OBV!H1768</f>
        <v>NEUTRAL</v>
      </c>
      <c r="M1768" s="8">
        <f t="shared" si="270"/>
        <v>50</v>
      </c>
      <c r="N1768" s="8">
        <f t="shared" si="271"/>
        <v>0</v>
      </c>
      <c r="O1768" s="8">
        <f t="shared" si="272"/>
        <v>0</v>
      </c>
      <c r="P1768" s="8">
        <f t="shared" si="273"/>
        <v>33</v>
      </c>
      <c r="Q1768" s="9">
        <f t="shared" si="274"/>
        <v>22.45</v>
      </c>
      <c r="R1768" s="9">
        <f t="shared" si="275"/>
        <v>18.25</v>
      </c>
      <c r="S1768" s="9">
        <f t="shared" si="276"/>
        <v>22.35</v>
      </c>
      <c r="T1768" s="9">
        <f t="shared" si="277"/>
        <v>20.75</v>
      </c>
      <c r="U1768" s="8">
        <f t="shared" si="278"/>
        <v>21.016666666666669</v>
      </c>
      <c r="V1768" s="8">
        <f t="shared" si="279"/>
        <v>20.950000000000003</v>
      </c>
    </row>
    <row r="1769" spans="1:22" ht="13.5" x14ac:dyDescent="0.25">
      <c r="A1769" s="3">
        <f>RSI!A1769</f>
        <v>44882</v>
      </c>
      <c r="B1769" s="2">
        <f>RSI!B1769</f>
        <v>1.86</v>
      </c>
      <c r="C1769" s="2">
        <f>RSI!I1769</f>
        <v>28.688981101369734</v>
      </c>
      <c r="D1769" s="2">
        <f>MACD!E1769</f>
        <v>-1.0573460732439255E-3</v>
      </c>
      <c r="E1769" s="2">
        <f>MACD!F1769</f>
        <v>-1.4954421814802393E-3</v>
      </c>
      <c r="F1769" s="2">
        <f>'Moving Avg'!D1769</f>
        <v>1.86</v>
      </c>
      <c r="G1769" s="2">
        <f>'Moving Avg'!F1769</f>
        <v>1.8599999999999999</v>
      </c>
      <c r="H1769" s="2">
        <f>'Moving Avg'!G1769</f>
        <v>1.8599999999999997</v>
      </c>
      <c r="I1769" s="2">
        <f>'Moving Avg'!H1769</f>
        <v>1.9974500000000051</v>
      </c>
      <c r="J1769" s="6" t="str">
        <f>OBV!F1769</f>
        <v>NEUTRAL</v>
      </c>
      <c r="K1769" s="6" t="str">
        <f>OBV!G1769</f>
        <v>NEUTRAL</v>
      </c>
      <c r="L1769" s="6" t="str">
        <f>OBV!H1769</f>
        <v>NEUTRAL</v>
      </c>
      <c r="M1769" s="8">
        <f t="shared" si="270"/>
        <v>50</v>
      </c>
      <c r="N1769" s="8">
        <f t="shared" si="271"/>
        <v>0</v>
      </c>
      <c r="O1769" s="8">
        <f t="shared" si="272"/>
        <v>0</v>
      </c>
      <c r="P1769" s="8">
        <f t="shared" si="273"/>
        <v>33</v>
      </c>
      <c r="Q1769" s="9">
        <f t="shared" si="274"/>
        <v>22.45</v>
      </c>
      <c r="R1769" s="9">
        <f t="shared" si="275"/>
        <v>18.25</v>
      </c>
      <c r="S1769" s="9">
        <f t="shared" si="276"/>
        <v>22.35</v>
      </c>
      <c r="T1769" s="9">
        <f t="shared" si="277"/>
        <v>20.75</v>
      </c>
      <c r="U1769" s="8">
        <f t="shared" si="278"/>
        <v>21.016666666666669</v>
      </c>
      <c r="V1769" s="8">
        <f t="shared" si="279"/>
        <v>20.950000000000003</v>
      </c>
    </row>
    <row r="1770" spans="1:22" ht="13.5" x14ac:dyDescent="0.25">
      <c r="A1770" s="3">
        <f>RSI!A1770</f>
        <v>44883</v>
      </c>
      <c r="B1770" s="2">
        <f>RSI!B1770</f>
        <v>1.86</v>
      </c>
      <c r="C1770" s="2">
        <f>RSI!I1770</f>
        <v>28.688981101369748</v>
      </c>
      <c r="D1770" s="2">
        <f>MACD!E1770</f>
        <v>-9.8140204988195201E-4</v>
      </c>
      <c r="E1770" s="2">
        <f>MACD!F1770</f>
        <v>-1.3926341551605819E-3</v>
      </c>
      <c r="F1770" s="2">
        <f>'Moving Avg'!D1770</f>
        <v>1.86</v>
      </c>
      <c r="G1770" s="2">
        <f>'Moving Avg'!F1770</f>
        <v>1.8599999999999999</v>
      </c>
      <c r="H1770" s="2">
        <f>'Moving Avg'!G1770</f>
        <v>1.8599999999999997</v>
      </c>
      <c r="I1770" s="2">
        <f>'Moving Avg'!H1770</f>
        <v>1.9947500000000054</v>
      </c>
      <c r="J1770" s="6" t="str">
        <f>OBV!F1770</f>
        <v>NEUTRAL</v>
      </c>
      <c r="K1770" s="6" t="str">
        <f>OBV!G1770</f>
        <v>NEUTRAL</v>
      </c>
      <c r="L1770" s="6" t="str">
        <f>OBV!H1770</f>
        <v>NEUTRAL</v>
      </c>
      <c r="M1770" s="8">
        <f t="shared" si="270"/>
        <v>50</v>
      </c>
      <c r="N1770" s="8">
        <f t="shared" si="271"/>
        <v>0</v>
      </c>
      <c r="O1770" s="8">
        <f t="shared" si="272"/>
        <v>0</v>
      </c>
      <c r="P1770" s="8">
        <f t="shared" si="273"/>
        <v>33</v>
      </c>
      <c r="Q1770" s="9">
        <f t="shared" si="274"/>
        <v>22.45</v>
      </c>
      <c r="R1770" s="9">
        <f t="shared" si="275"/>
        <v>18.25</v>
      </c>
      <c r="S1770" s="9">
        <f t="shared" si="276"/>
        <v>22.35</v>
      </c>
      <c r="T1770" s="9">
        <f t="shared" si="277"/>
        <v>20.75</v>
      </c>
      <c r="U1770" s="8">
        <f t="shared" si="278"/>
        <v>21.016666666666669</v>
      </c>
      <c r="V1770" s="8">
        <f t="shared" si="279"/>
        <v>20.950000000000003</v>
      </c>
    </row>
    <row r="1771" spans="1:22" ht="13.5" x14ac:dyDescent="0.25">
      <c r="A1771" s="3">
        <f>RSI!A1771</f>
        <v>44886</v>
      </c>
      <c r="B1771" s="2">
        <f>RSI!B1771</f>
        <v>1.87</v>
      </c>
      <c r="C1771" s="2">
        <f>RSI!I1771</f>
        <v>84.271345148612028</v>
      </c>
      <c r="D1771" s="2">
        <f>MACD!E1771</f>
        <v>-1.6514584184743608E-3</v>
      </c>
      <c r="E1771" s="2">
        <f>MACD!F1771</f>
        <v>-1.4443990078233378E-3</v>
      </c>
      <c r="F1771" s="2">
        <f>'Moving Avg'!D1771</f>
        <v>1.8620000000000001</v>
      </c>
      <c r="G1771" s="2">
        <f>'Moving Avg'!F1771</f>
        <v>1.8604999999999996</v>
      </c>
      <c r="H1771" s="2">
        <f>'Moving Avg'!G1771</f>
        <v>1.8601999999999999</v>
      </c>
      <c r="I1771" s="2">
        <f>'Moving Avg'!H1771</f>
        <v>1.9921000000000055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  <c r="M1771" s="8">
        <f t="shared" si="270"/>
        <v>0</v>
      </c>
      <c r="N1771" s="8">
        <f t="shared" si="271"/>
        <v>45</v>
      </c>
      <c r="O1771" s="8">
        <f t="shared" si="272"/>
        <v>0</v>
      </c>
      <c r="P1771" s="8">
        <f t="shared" si="273"/>
        <v>83.5</v>
      </c>
      <c r="Q1771" s="9">
        <f t="shared" si="274"/>
        <v>28.274999999999999</v>
      </c>
      <c r="R1771" s="9">
        <f t="shared" si="275"/>
        <v>29.875</v>
      </c>
      <c r="S1771" s="9">
        <f t="shared" si="276"/>
        <v>44.325000000000003</v>
      </c>
      <c r="T1771" s="9">
        <f t="shared" si="277"/>
        <v>32.125</v>
      </c>
      <c r="U1771" s="8">
        <f t="shared" si="278"/>
        <v>34.158333333333331</v>
      </c>
      <c r="V1771" s="8">
        <f t="shared" si="279"/>
        <v>33.65</v>
      </c>
    </row>
    <row r="1772" spans="1:22" ht="13.5" x14ac:dyDescent="0.25">
      <c r="A1772" s="3">
        <f>RSI!A1772</f>
        <v>44887</v>
      </c>
      <c r="B1772" s="2">
        <f>RSI!B1772</f>
        <v>1.86</v>
      </c>
      <c r="C1772" s="2">
        <f>RSI!I1772</f>
        <v>45.814771815193332</v>
      </c>
      <c r="D1772" s="2">
        <f>MACD!E1772</f>
        <v>-1.5308306910926106E-3</v>
      </c>
      <c r="E1772" s="2">
        <f>MACD!F1772</f>
        <v>-1.4616853444771925E-3</v>
      </c>
      <c r="F1772" s="2">
        <f>'Moving Avg'!D1772</f>
        <v>1.8620000000000001</v>
      </c>
      <c r="G1772" s="2">
        <f>'Moving Avg'!F1772</f>
        <v>1.8604999999999996</v>
      </c>
      <c r="H1772" s="2">
        <f>'Moving Avg'!G1772</f>
        <v>1.8601999999999999</v>
      </c>
      <c r="I1772" s="2">
        <f>'Moving Avg'!H1772</f>
        <v>1.9894000000000056</v>
      </c>
      <c r="J1772" s="6" t="str">
        <f>OBV!F1772</f>
        <v>BULLISH</v>
      </c>
      <c r="K1772" s="6" t="str">
        <f>OBV!G1772</f>
        <v>NEUTRAL</v>
      </c>
      <c r="L1772" s="6" t="str">
        <f>OBV!H1772</f>
        <v>NEUTRAL</v>
      </c>
      <c r="M1772" s="8">
        <f t="shared" si="270"/>
        <v>25</v>
      </c>
      <c r="N1772" s="8">
        <f t="shared" si="271"/>
        <v>45</v>
      </c>
      <c r="O1772" s="8">
        <f t="shared" si="272"/>
        <v>0</v>
      </c>
      <c r="P1772" s="8">
        <f t="shared" si="273"/>
        <v>49.5</v>
      </c>
      <c r="Q1772" s="9">
        <f t="shared" si="274"/>
        <v>31.925000000000001</v>
      </c>
      <c r="R1772" s="9">
        <f t="shared" si="275"/>
        <v>26.375</v>
      </c>
      <c r="S1772" s="9">
        <f t="shared" si="276"/>
        <v>32.775000000000006</v>
      </c>
      <c r="T1772" s="9">
        <f t="shared" si="277"/>
        <v>29.875</v>
      </c>
      <c r="U1772" s="8">
        <f t="shared" si="278"/>
        <v>30.358333333333334</v>
      </c>
      <c r="V1772" s="8">
        <f t="shared" si="279"/>
        <v>30.237500000000001</v>
      </c>
    </row>
    <row r="1773" spans="1:22" ht="13.5" x14ac:dyDescent="0.25">
      <c r="A1773" s="3">
        <f>RSI!A1773</f>
        <v>44888</v>
      </c>
      <c r="B1773" s="2">
        <f>RSI!B1773</f>
        <v>1.86</v>
      </c>
      <c r="C1773" s="2">
        <f>RSI!I1773</f>
        <v>45.814771815193332</v>
      </c>
      <c r="D1773" s="2">
        <f>MACD!E1773</f>
        <v>-1.418876423872284E-3</v>
      </c>
      <c r="E1773" s="2">
        <f>MACD!F1773</f>
        <v>-1.4531235603562108E-3</v>
      </c>
      <c r="F1773" s="2">
        <f>'Moving Avg'!D1773</f>
        <v>1.8620000000000001</v>
      </c>
      <c r="G1773" s="2">
        <f>'Moving Avg'!F1773</f>
        <v>1.8604999999999996</v>
      </c>
      <c r="H1773" s="2">
        <f>'Moving Avg'!G1773</f>
        <v>1.8601999999999999</v>
      </c>
      <c r="I1773" s="2">
        <f>'Moving Avg'!H1773</f>
        <v>1.9867000000000055</v>
      </c>
      <c r="J1773" s="6" t="str">
        <f>OBV!F1773</f>
        <v>BULLISH</v>
      </c>
      <c r="K1773" s="6" t="str">
        <f>OBV!G1773</f>
        <v>NEUTRAL</v>
      </c>
      <c r="L1773" s="6" t="str">
        <f>OBV!H1773</f>
        <v>NEUTRAL</v>
      </c>
      <c r="M1773" s="8">
        <f t="shared" si="270"/>
        <v>25</v>
      </c>
      <c r="N1773" s="8">
        <f t="shared" si="271"/>
        <v>0</v>
      </c>
      <c r="O1773" s="8">
        <f t="shared" si="272"/>
        <v>0</v>
      </c>
      <c r="P1773" s="8">
        <f t="shared" si="273"/>
        <v>49.5</v>
      </c>
      <c r="Q1773" s="9">
        <f t="shared" si="274"/>
        <v>16.175000000000001</v>
      </c>
      <c r="R1773" s="9">
        <f t="shared" si="275"/>
        <v>17.375</v>
      </c>
      <c r="S1773" s="9">
        <f t="shared" si="276"/>
        <v>26.025000000000002</v>
      </c>
      <c r="T1773" s="9">
        <f t="shared" si="277"/>
        <v>18.625</v>
      </c>
      <c r="U1773" s="8">
        <f t="shared" si="278"/>
        <v>19.858333333333334</v>
      </c>
      <c r="V1773" s="8">
        <f t="shared" si="279"/>
        <v>19.55</v>
      </c>
    </row>
    <row r="1774" spans="1:22" ht="13.5" x14ac:dyDescent="0.25">
      <c r="A1774" s="3">
        <f>RSI!A1774</f>
        <v>44889</v>
      </c>
      <c r="B1774" s="2">
        <f>RSI!B1774</f>
        <v>1.86</v>
      </c>
      <c r="C1774" s="2">
        <f>RSI!I1774</f>
        <v>45.814771815193332</v>
      </c>
      <c r="D1774" s="2">
        <f>MACD!E1774</f>
        <v>-1.3149934347522763E-3</v>
      </c>
      <c r="E1774" s="2">
        <f>MACD!F1774</f>
        <v>-1.4254975352354239E-3</v>
      </c>
      <c r="F1774" s="2">
        <f>'Moving Avg'!D1774</f>
        <v>1.8620000000000001</v>
      </c>
      <c r="G1774" s="2">
        <f>'Moving Avg'!F1774</f>
        <v>1.8604999999999996</v>
      </c>
      <c r="H1774" s="2">
        <f>'Moving Avg'!G1774</f>
        <v>1.8601999999999999</v>
      </c>
      <c r="I1774" s="2">
        <f>'Moving Avg'!H1774</f>
        <v>1.9840000000000058</v>
      </c>
      <c r="J1774" s="6" t="str">
        <f>OBV!F1774</f>
        <v>BULLISH</v>
      </c>
      <c r="K1774" s="6" t="str">
        <f>OBV!G1774</f>
        <v>NEUTRAL</v>
      </c>
      <c r="L1774" s="6" t="str">
        <f>OBV!H1774</f>
        <v>NEUTRAL</v>
      </c>
      <c r="M1774" s="8">
        <f t="shared" si="270"/>
        <v>25</v>
      </c>
      <c r="N1774" s="8">
        <f t="shared" si="271"/>
        <v>0</v>
      </c>
      <c r="O1774" s="8">
        <f t="shared" si="272"/>
        <v>0</v>
      </c>
      <c r="P1774" s="8">
        <f t="shared" si="273"/>
        <v>49.5</v>
      </c>
      <c r="Q1774" s="9">
        <f t="shared" si="274"/>
        <v>16.175000000000001</v>
      </c>
      <c r="R1774" s="9">
        <f t="shared" si="275"/>
        <v>17.375</v>
      </c>
      <c r="S1774" s="9">
        <f t="shared" si="276"/>
        <v>26.025000000000002</v>
      </c>
      <c r="T1774" s="9">
        <f t="shared" si="277"/>
        <v>18.625</v>
      </c>
      <c r="U1774" s="8">
        <f t="shared" si="278"/>
        <v>19.858333333333334</v>
      </c>
      <c r="V1774" s="8">
        <f t="shared" si="279"/>
        <v>19.55</v>
      </c>
    </row>
    <row r="1775" spans="1:22" ht="13.5" x14ac:dyDescent="0.25">
      <c r="A1775" s="3">
        <f>RSI!A1775</f>
        <v>44890</v>
      </c>
      <c r="B1775" s="2">
        <f>RSI!B1775</f>
        <v>1.86</v>
      </c>
      <c r="C1775" s="2">
        <f>RSI!I1775</f>
        <v>45.814771815193332</v>
      </c>
      <c r="D1775" s="2">
        <f>MACD!E1775</f>
        <v>-1.2186179482935877E-3</v>
      </c>
      <c r="E1775" s="2">
        <f>MACD!F1775</f>
        <v>-1.3841216178470568E-3</v>
      </c>
      <c r="F1775" s="2">
        <f>'Moving Avg'!D1775</f>
        <v>1.8620000000000001</v>
      </c>
      <c r="G1775" s="2">
        <f>'Moving Avg'!F1775</f>
        <v>1.8604999999999996</v>
      </c>
      <c r="H1775" s="2">
        <f>'Moving Avg'!G1775</f>
        <v>1.8601999999999999</v>
      </c>
      <c r="I1775" s="2">
        <f>'Moving Avg'!H1775</f>
        <v>1.9813000000000054</v>
      </c>
      <c r="J1775" s="6" t="str">
        <f>OBV!F1775</f>
        <v>BULLISH</v>
      </c>
      <c r="K1775" s="6" t="str">
        <f>OBV!G1775</f>
        <v>NEUTRAL</v>
      </c>
      <c r="L1775" s="6" t="str">
        <f>OBV!H1775</f>
        <v>NEUTRAL</v>
      </c>
      <c r="M1775" s="8">
        <f t="shared" si="270"/>
        <v>25</v>
      </c>
      <c r="N1775" s="8">
        <f t="shared" si="271"/>
        <v>0</v>
      </c>
      <c r="O1775" s="8">
        <f t="shared" si="272"/>
        <v>0</v>
      </c>
      <c r="P1775" s="8">
        <f t="shared" si="273"/>
        <v>49.5</v>
      </c>
      <c r="Q1775" s="9">
        <f t="shared" si="274"/>
        <v>16.175000000000001</v>
      </c>
      <c r="R1775" s="9">
        <f t="shared" si="275"/>
        <v>17.375</v>
      </c>
      <c r="S1775" s="9">
        <f t="shared" si="276"/>
        <v>26.025000000000002</v>
      </c>
      <c r="T1775" s="9">
        <f t="shared" si="277"/>
        <v>18.625</v>
      </c>
      <c r="U1775" s="8">
        <f t="shared" si="278"/>
        <v>19.858333333333334</v>
      </c>
      <c r="V1775" s="8">
        <f t="shared" si="279"/>
        <v>19.55</v>
      </c>
    </row>
    <row r="1776" spans="1:22" ht="13.5" x14ac:dyDescent="0.25">
      <c r="A1776" s="3">
        <f>RSI!A1776</f>
        <v>44893</v>
      </c>
      <c r="B1776" s="2">
        <f>RSI!B1776</f>
        <v>1.86</v>
      </c>
      <c r="C1776" s="2">
        <f>RSI!I1776</f>
        <v>45.814771815193332</v>
      </c>
      <c r="D1776" s="2">
        <f>MACD!E1776</f>
        <v>-1.1292227045065495E-3</v>
      </c>
      <c r="E1776" s="2">
        <f>MACD!F1776</f>
        <v>-1.3331418351789554E-3</v>
      </c>
      <c r="F1776" s="2">
        <f>'Moving Avg'!D1776</f>
        <v>1.86</v>
      </c>
      <c r="G1776" s="2">
        <f>'Moving Avg'!F1776</f>
        <v>1.8604999999999996</v>
      </c>
      <c r="H1776" s="2">
        <f>'Moving Avg'!G1776</f>
        <v>1.8601999999999999</v>
      </c>
      <c r="I1776" s="2">
        <f>'Moving Avg'!H1776</f>
        <v>1.9786000000000055</v>
      </c>
      <c r="J1776" s="6" t="str">
        <f>OBV!F1776</f>
        <v>BEARISH</v>
      </c>
      <c r="K1776" s="6" t="str">
        <f>OBV!G1776</f>
        <v>NEUTRAL</v>
      </c>
      <c r="L1776" s="6" t="str">
        <f>OBV!H1776</f>
        <v>CONFIRMED BEARISH</v>
      </c>
      <c r="M1776" s="8">
        <f t="shared" si="270"/>
        <v>25</v>
      </c>
      <c r="N1776" s="8">
        <f t="shared" si="271"/>
        <v>0</v>
      </c>
      <c r="O1776" s="8">
        <f t="shared" si="272"/>
        <v>0</v>
      </c>
      <c r="P1776" s="8">
        <f t="shared" si="273"/>
        <v>16.5</v>
      </c>
      <c r="Q1776" s="9">
        <f t="shared" si="274"/>
        <v>11.225</v>
      </c>
      <c r="R1776" s="9">
        <f t="shared" si="275"/>
        <v>9.125</v>
      </c>
      <c r="S1776" s="9">
        <f t="shared" si="276"/>
        <v>11.175000000000001</v>
      </c>
      <c r="T1776" s="9">
        <f t="shared" si="277"/>
        <v>10.375</v>
      </c>
      <c r="U1776" s="8">
        <f t="shared" si="278"/>
        <v>10.508333333333335</v>
      </c>
      <c r="V1776" s="8">
        <f t="shared" si="279"/>
        <v>10.475000000000001</v>
      </c>
    </row>
    <row r="1777" spans="1:22" ht="13.5" x14ac:dyDescent="0.25">
      <c r="A1777" s="3">
        <f>RSI!A1777</f>
        <v>44894</v>
      </c>
      <c r="B1777" s="2">
        <f>RSI!B1777</f>
        <v>1.86</v>
      </c>
      <c r="C1777" s="2">
        <f>RSI!I1777</f>
        <v>45.814771815193332</v>
      </c>
      <c r="D1777" s="2">
        <f>MACD!E1777</f>
        <v>-1.0463150610320326E-3</v>
      </c>
      <c r="E1777" s="2">
        <f>MACD!F1777</f>
        <v>-1.2757764803495711E-3</v>
      </c>
      <c r="F1777" s="2">
        <f>'Moving Avg'!D1777</f>
        <v>1.86</v>
      </c>
      <c r="G1777" s="2">
        <f>'Moving Avg'!F1777</f>
        <v>1.8604999999999996</v>
      </c>
      <c r="H1777" s="2">
        <f>'Moving Avg'!G1777</f>
        <v>1.8601999999999999</v>
      </c>
      <c r="I1777" s="2">
        <f>'Moving Avg'!H1777</f>
        <v>1.9759000000000055</v>
      </c>
      <c r="J1777" s="6" t="str">
        <f>OBV!F1777</f>
        <v>NEUTRAL</v>
      </c>
      <c r="K1777" s="6" t="str">
        <f>OBV!G1777</f>
        <v>NEUTRAL</v>
      </c>
      <c r="L1777" s="6" t="str">
        <f>OBV!H1777</f>
        <v>NEUTRAL</v>
      </c>
      <c r="M1777" s="8">
        <f t="shared" si="270"/>
        <v>25</v>
      </c>
      <c r="N1777" s="8">
        <f t="shared" si="271"/>
        <v>0</v>
      </c>
      <c r="O1777" s="8">
        <f t="shared" si="272"/>
        <v>0</v>
      </c>
      <c r="P1777" s="8">
        <f t="shared" si="273"/>
        <v>33</v>
      </c>
      <c r="Q1777" s="9">
        <f t="shared" si="274"/>
        <v>13.7</v>
      </c>
      <c r="R1777" s="9">
        <f t="shared" si="275"/>
        <v>13.25</v>
      </c>
      <c r="S1777" s="9">
        <f t="shared" si="276"/>
        <v>18.600000000000001</v>
      </c>
      <c r="T1777" s="9">
        <f t="shared" si="277"/>
        <v>14.5</v>
      </c>
      <c r="U1777" s="8">
        <f t="shared" si="278"/>
        <v>15.183333333333332</v>
      </c>
      <c r="V1777" s="8">
        <f t="shared" si="279"/>
        <v>15.012499999999999</v>
      </c>
    </row>
    <row r="1778" spans="1:22" ht="13.5" x14ac:dyDescent="0.25">
      <c r="A1778" s="3">
        <f>RSI!A1778</f>
        <v>44895</v>
      </c>
      <c r="B1778" s="2">
        <f>RSI!B1778</f>
        <v>1.86</v>
      </c>
      <c r="C1778" s="2">
        <f>RSI!I1778</f>
        <v>45.814771815193332</v>
      </c>
      <c r="D1778" s="2">
        <f>MACD!E1778</f>
        <v>-9.6943511174529817E-4</v>
      </c>
      <c r="E1778" s="2">
        <f>MACD!F1778</f>
        <v>-1.2145082066287165E-3</v>
      </c>
      <c r="F1778" s="2">
        <f>'Moving Avg'!D1778</f>
        <v>1.86</v>
      </c>
      <c r="G1778" s="2">
        <f>'Moving Avg'!F1778</f>
        <v>1.8604999999999996</v>
      </c>
      <c r="H1778" s="2">
        <f>'Moving Avg'!G1778</f>
        <v>1.8601999999999999</v>
      </c>
      <c r="I1778" s="2">
        <f>'Moving Avg'!H1778</f>
        <v>1.9732000000000056</v>
      </c>
      <c r="J1778" s="6" t="str">
        <f>OBV!F1778</f>
        <v>NEUTRAL</v>
      </c>
      <c r="K1778" s="6" t="str">
        <f>OBV!G1778</f>
        <v>NEUTRAL</v>
      </c>
      <c r="L1778" s="6" t="str">
        <f>OBV!H1778</f>
        <v>NEUTRAL</v>
      </c>
      <c r="M1778" s="8">
        <f t="shared" si="270"/>
        <v>25</v>
      </c>
      <c r="N1778" s="8">
        <f t="shared" si="271"/>
        <v>0</v>
      </c>
      <c r="O1778" s="8">
        <f t="shared" si="272"/>
        <v>0</v>
      </c>
      <c r="P1778" s="8">
        <f t="shared" si="273"/>
        <v>33</v>
      </c>
      <c r="Q1778" s="9">
        <f t="shared" si="274"/>
        <v>13.7</v>
      </c>
      <c r="R1778" s="9">
        <f t="shared" si="275"/>
        <v>13.25</v>
      </c>
      <c r="S1778" s="9">
        <f t="shared" si="276"/>
        <v>18.600000000000001</v>
      </c>
      <c r="T1778" s="9">
        <f t="shared" si="277"/>
        <v>14.5</v>
      </c>
      <c r="U1778" s="8">
        <f t="shared" si="278"/>
        <v>15.183333333333332</v>
      </c>
      <c r="V1778" s="8">
        <f t="shared" si="279"/>
        <v>15.012499999999999</v>
      </c>
    </row>
    <row r="1779" spans="1:22" ht="13.5" x14ac:dyDescent="0.25">
      <c r="A1779" s="3">
        <f>RSI!A1779</f>
        <v>44896</v>
      </c>
      <c r="B1779" s="2">
        <f>RSI!B1779</f>
        <v>1.86</v>
      </c>
      <c r="C1779" s="2">
        <f>RSI!I1779</f>
        <v>45.814771815193332</v>
      </c>
      <c r="D1779" s="2">
        <f>MACD!E1779</f>
        <v>-8.9815383966329598E-4</v>
      </c>
      <c r="E1779" s="2">
        <f>MACD!F1779</f>
        <v>-1.1512373332356325E-3</v>
      </c>
      <c r="F1779" s="2">
        <f>'Moving Avg'!D1779</f>
        <v>1.86</v>
      </c>
      <c r="G1779" s="2">
        <f>'Moving Avg'!F1779</f>
        <v>1.8604999999999996</v>
      </c>
      <c r="H1779" s="2">
        <f>'Moving Avg'!G1779</f>
        <v>1.8601999999999999</v>
      </c>
      <c r="I1779" s="2">
        <f>'Moving Avg'!H1779</f>
        <v>1.9705000000000052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25</v>
      </c>
      <c r="N1779" s="8">
        <f t="shared" si="271"/>
        <v>0</v>
      </c>
      <c r="O1779" s="8">
        <f t="shared" si="272"/>
        <v>0</v>
      </c>
      <c r="P1779" s="8">
        <f t="shared" si="273"/>
        <v>33</v>
      </c>
      <c r="Q1779" s="9">
        <f t="shared" si="274"/>
        <v>13.7</v>
      </c>
      <c r="R1779" s="9">
        <f t="shared" si="275"/>
        <v>13.25</v>
      </c>
      <c r="S1779" s="9">
        <f t="shared" si="276"/>
        <v>18.600000000000001</v>
      </c>
      <c r="T1779" s="9">
        <f t="shared" si="277"/>
        <v>14.5</v>
      </c>
      <c r="U1779" s="8">
        <f t="shared" si="278"/>
        <v>15.183333333333332</v>
      </c>
      <c r="V1779" s="8">
        <f t="shared" si="279"/>
        <v>15.012499999999999</v>
      </c>
    </row>
    <row r="1780" spans="1:22" ht="13.5" x14ac:dyDescent="0.25">
      <c r="A1780" s="3">
        <f>RSI!A1780</f>
        <v>44897</v>
      </c>
      <c r="B1780" s="2">
        <f>RSI!B1780</f>
        <v>1.86</v>
      </c>
      <c r="C1780" s="2">
        <f>RSI!I1780</f>
        <v>45.814771815193332</v>
      </c>
      <c r="D1780" s="2">
        <f>MACD!E1780</f>
        <v>-8.3207131777940369E-4</v>
      </c>
      <c r="E1780" s="2">
        <f>MACD!F1780</f>
        <v>-1.0874041301443867E-3</v>
      </c>
      <c r="F1780" s="2">
        <f>'Moving Avg'!D1780</f>
        <v>1.86</v>
      </c>
      <c r="G1780" s="2">
        <f>'Moving Avg'!F1780</f>
        <v>1.8604999999999996</v>
      </c>
      <c r="H1780" s="2">
        <f>'Moving Avg'!G1780</f>
        <v>1.8601999999999999</v>
      </c>
      <c r="I1780" s="2">
        <f>'Moving Avg'!H1780</f>
        <v>1.9678000000000051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25</v>
      </c>
      <c r="N1780" s="8">
        <f t="shared" si="271"/>
        <v>0</v>
      </c>
      <c r="O1780" s="8">
        <f t="shared" si="272"/>
        <v>0</v>
      </c>
      <c r="P1780" s="8">
        <f t="shared" si="273"/>
        <v>33</v>
      </c>
      <c r="Q1780" s="9">
        <f t="shared" si="274"/>
        <v>13.7</v>
      </c>
      <c r="R1780" s="9">
        <f t="shared" si="275"/>
        <v>13.25</v>
      </c>
      <c r="S1780" s="9">
        <f t="shared" si="276"/>
        <v>18.600000000000001</v>
      </c>
      <c r="T1780" s="9">
        <f t="shared" si="277"/>
        <v>14.5</v>
      </c>
      <c r="U1780" s="8">
        <f t="shared" si="278"/>
        <v>15.183333333333332</v>
      </c>
      <c r="V1780" s="8">
        <f t="shared" si="279"/>
        <v>15.012499999999999</v>
      </c>
    </row>
    <row r="1781" spans="1:22" ht="13.5" x14ac:dyDescent="0.25">
      <c r="A1781" s="3">
        <f>RSI!A1781</f>
        <v>44900</v>
      </c>
      <c r="B1781" s="2">
        <f>RSI!B1781</f>
        <v>1.86</v>
      </c>
      <c r="C1781" s="2">
        <f>RSI!I1781</f>
        <v>45.814771815193332</v>
      </c>
      <c r="D1781" s="2">
        <f>MACD!E1781</f>
        <v>7.6764657050865104E-4</v>
      </c>
      <c r="E1781" s="2">
        <f>MACD!F1781</f>
        <v>-7.1639399001377925E-4</v>
      </c>
      <c r="F1781" s="2">
        <f>'Moving Avg'!D1781</f>
        <v>1.86</v>
      </c>
      <c r="G1781" s="2">
        <f>'Moving Avg'!F1781</f>
        <v>1.8604999999999996</v>
      </c>
      <c r="H1781" s="2">
        <f>'Moving Avg'!G1781</f>
        <v>1.8601999999999999</v>
      </c>
      <c r="I1781" s="2">
        <f>'Moving Avg'!H1781</f>
        <v>1.9651000000000054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  <c r="M1781" s="8">
        <f t="shared" si="270"/>
        <v>25</v>
      </c>
      <c r="N1781" s="8">
        <f t="shared" si="271"/>
        <v>0</v>
      </c>
      <c r="O1781" s="8">
        <f t="shared" si="272"/>
        <v>0</v>
      </c>
      <c r="P1781" s="8">
        <f t="shared" si="273"/>
        <v>33</v>
      </c>
      <c r="Q1781" s="9">
        <f t="shared" si="274"/>
        <v>13.7</v>
      </c>
      <c r="R1781" s="9">
        <f t="shared" si="275"/>
        <v>13.25</v>
      </c>
      <c r="S1781" s="9">
        <f t="shared" si="276"/>
        <v>18.600000000000001</v>
      </c>
      <c r="T1781" s="9">
        <f t="shared" si="277"/>
        <v>14.5</v>
      </c>
      <c r="U1781" s="8">
        <f t="shared" si="278"/>
        <v>15.183333333333332</v>
      </c>
      <c r="V1781" s="8">
        <f t="shared" si="279"/>
        <v>15.012499999999999</v>
      </c>
    </row>
    <row r="1782" spans="1:22" ht="13.5" x14ac:dyDescent="0.25">
      <c r="A1782" s="3">
        <f>RSI!A1782</f>
        <v>44901</v>
      </c>
      <c r="B1782" s="2">
        <f>RSI!B1782</f>
        <v>1.86</v>
      </c>
      <c r="C1782" s="2">
        <f>RSI!I1782</f>
        <v>45.814771815193332</v>
      </c>
      <c r="D1782" s="2">
        <f>MACD!E1782</f>
        <v>5.8773726280825223E-4</v>
      </c>
      <c r="E1782" s="2">
        <f>MACD!F1782</f>
        <v>-4.5556773944937297E-4</v>
      </c>
      <c r="F1782" s="2">
        <f>'Moving Avg'!D1782</f>
        <v>1.86</v>
      </c>
      <c r="G1782" s="2">
        <f>'Moving Avg'!F1782</f>
        <v>1.8604999999999996</v>
      </c>
      <c r="H1782" s="2">
        <f>'Moving Avg'!G1782</f>
        <v>1.8601999999999999</v>
      </c>
      <c r="I1782" s="2">
        <f>'Moving Avg'!H1782</f>
        <v>1.9624000000000053</v>
      </c>
      <c r="J1782" s="6" t="str">
        <f>OBV!F1782</f>
        <v>NEUTRAL</v>
      </c>
      <c r="K1782" s="6" t="str">
        <f>OBV!G1782</f>
        <v>NEUTRAL</v>
      </c>
      <c r="L1782" s="6" t="str">
        <f>OBV!H1782</f>
        <v>NEUTRAL</v>
      </c>
      <c r="M1782" s="8">
        <f t="shared" si="270"/>
        <v>25</v>
      </c>
      <c r="N1782" s="8">
        <f t="shared" si="271"/>
        <v>0</v>
      </c>
      <c r="O1782" s="8">
        <f t="shared" si="272"/>
        <v>0</v>
      </c>
      <c r="P1782" s="8">
        <f t="shared" si="273"/>
        <v>33</v>
      </c>
      <c r="Q1782" s="9">
        <f t="shared" si="274"/>
        <v>13.7</v>
      </c>
      <c r="R1782" s="9">
        <f t="shared" si="275"/>
        <v>13.25</v>
      </c>
      <c r="S1782" s="9">
        <f t="shared" si="276"/>
        <v>18.600000000000001</v>
      </c>
      <c r="T1782" s="9">
        <f t="shared" si="277"/>
        <v>14.5</v>
      </c>
      <c r="U1782" s="8">
        <f t="shared" si="278"/>
        <v>15.183333333333332</v>
      </c>
      <c r="V1782" s="8">
        <f t="shared" si="279"/>
        <v>15.012499999999999</v>
      </c>
    </row>
    <row r="1783" spans="1:22" ht="13.5" x14ac:dyDescent="0.25">
      <c r="A1783" s="3">
        <f>RSI!A1783</f>
        <v>44902</v>
      </c>
      <c r="B1783" s="2">
        <f>RSI!B1783</f>
        <v>1.86</v>
      </c>
      <c r="C1783" s="2">
        <f>RSI!I1783</f>
        <v>45.814771815193332</v>
      </c>
      <c r="D1783" s="2">
        <f>MACD!E1783</f>
        <v>4.4008481645851916E-4</v>
      </c>
      <c r="E1783" s="2">
        <f>MACD!F1783</f>
        <v>-2.7643722826779457E-4</v>
      </c>
      <c r="F1783" s="2">
        <f>'Moving Avg'!D1783</f>
        <v>1.86</v>
      </c>
      <c r="G1783" s="2">
        <f>'Moving Avg'!F1783</f>
        <v>1.8604999999999996</v>
      </c>
      <c r="H1783" s="2">
        <f>'Moving Avg'!G1783</f>
        <v>1.8601999999999999</v>
      </c>
      <c r="I1783" s="2">
        <f>'Moving Avg'!H1783</f>
        <v>1.9602000000000053</v>
      </c>
      <c r="J1783" s="6" t="str">
        <f>OBV!F1783</f>
        <v>NEUTRAL</v>
      </c>
      <c r="K1783" s="6" t="str">
        <f>OBV!G1783</f>
        <v>NEUTRAL</v>
      </c>
      <c r="L1783" s="6" t="str">
        <f>OBV!H1783</f>
        <v>NEUTRAL</v>
      </c>
      <c r="M1783" s="8">
        <f t="shared" si="270"/>
        <v>25</v>
      </c>
      <c r="N1783" s="8">
        <f t="shared" si="271"/>
        <v>0</v>
      </c>
      <c r="O1783" s="8">
        <f t="shared" si="272"/>
        <v>0</v>
      </c>
      <c r="P1783" s="8">
        <f t="shared" si="273"/>
        <v>33</v>
      </c>
      <c r="Q1783" s="9">
        <f t="shared" si="274"/>
        <v>13.7</v>
      </c>
      <c r="R1783" s="9">
        <f t="shared" si="275"/>
        <v>13.25</v>
      </c>
      <c r="S1783" s="9">
        <f t="shared" si="276"/>
        <v>18.600000000000001</v>
      </c>
      <c r="T1783" s="9">
        <f t="shared" si="277"/>
        <v>14.5</v>
      </c>
      <c r="U1783" s="8">
        <f t="shared" si="278"/>
        <v>15.183333333333332</v>
      </c>
      <c r="V1783" s="8">
        <f t="shared" si="279"/>
        <v>15.012499999999999</v>
      </c>
    </row>
    <row r="1784" spans="1:22" ht="13.5" x14ac:dyDescent="0.25">
      <c r="A1784" s="3">
        <f>RSI!A1784</f>
        <v>44903</v>
      </c>
      <c r="B1784" s="2">
        <f>RSI!B1784</f>
        <v>1.86</v>
      </c>
      <c r="C1784" s="2">
        <f>RSI!I1784</f>
        <v>45.814771815193332</v>
      </c>
      <c r="D1784" s="2">
        <f>MACD!E1784</f>
        <v>3.1938748878901357E-4</v>
      </c>
      <c r="E1784" s="2">
        <f>MACD!F1784</f>
        <v>-1.5727228485643295E-4</v>
      </c>
      <c r="F1784" s="2">
        <f>'Moving Avg'!D1784</f>
        <v>1.86</v>
      </c>
      <c r="G1784" s="2">
        <f>'Moving Avg'!F1784</f>
        <v>1.8604999999999996</v>
      </c>
      <c r="H1784" s="2">
        <f>'Moving Avg'!G1784</f>
        <v>1.8601999999999999</v>
      </c>
      <c r="I1784" s="2">
        <f>'Moving Avg'!H1784</f>
        <v>1.958500000000005</v>
      </c>
      <c r="J1784" s="6" t="str">
        <f>OBV!F1784</f>
        <v>NEUTRAL</v>
      </c>
      <c r="K1784" s="6" t="str">
        <f>OBV!G1784</f>
        <v>NEUTRAL</v>
      </c>
      <c r="L1784" s="6" t="str">
        <f>OBV!H1784</f>
        <v>NEUTRAL</v>
      </c>
      <c r="M1784" s="8">
        <f t="shared" si="270"/>
        <v>25</v>
      </c>
      <c r="N1784" s="8">
        <f t="shared" si="271"/>
        <v>0</v>
      </c>
      <c r="O1784" s="8">
        <f t="shared" si="272"/>
        <v>0</v>
      </c>
      <c r="P1784" s="8">
        <f t="shared" si="273"/>
        <v>33</v>
      </c>
      <c r="Q1784" s="9">
        <f t="shared" si="274"/>
        <v>13.7</v>
      </c>
      <c r="R1784" s="9">
        <f t="shared" si="275"/>
        <v>13.25</v>
      </c>
      <c r="S1784" s="9">
        <f t="shared" si="276"/>
        <v>18.600000000000001</v>
      </c>
      <c r="T1784" s="9">
        <f t="shared" si="277"/>
        <v>14.5</v>
      </c>
      <c r="U1784" s="8">
        <f t="shared" si="278"/>
        <v>15.183333333333332</v>
      </c>
      <c r="V1784" s="8">
        <f t="shared" si="279"/>
        <v>15.012499999999999</v>
      </c>
    </row>
    <row r="1785" spans="1:22" ht="13.5" x14ac:dyDescent="0.25">
      <c r="A1785" s="3">
        <f>RSI!A1785</f>
        <v>44904</v>
      </c>
      <c r="B1785" s="2">
        <f>RSI!B1785</f>
        <v>1.86</v>
      </c>
      <c r="C1785" s="2">
        <f>RSI!I1785</f>
        <v>45.814771815193332</v>
      </c>
      <c r="D1785" s="2">
        <f>MACD!E1785</f>
        <v>2.2118431196749277E-4</v>
      </c>
      <c r="E1785" s="2">
        <f>MACD!F1785</f>
        <v>-8.15809654916478E-5</v>
      </c>
      <c r="F1785" s="2">
        <f>'Moving Avg'!D1785</f>
        <v>1.86</v>
      </c>
      <c r="G1785" s="2">
        <f>'Moving Avg'!F1785</f>
        <v>1.8604999999999996</v>
      </c>
      <c r="H1785" s="2">
        <f>'Moving Avg'!G1785</f>
        <v>1.8601999999999999</v>
      </c>
      <c r="I1785" s="2">
        <f>'Moving Avg'!H1785</f>
        <v>1.9572500000000048</v>
      </c>
      <c r="J1785" s="6" t="str">
        <f>OBV!F1785</f>
        <v>NEUTRAL</v>
      </c>
      <c r="K1785" s="6" t="str">
        <f>OBV!G1785</f>
        <v>NEUTRAL</v>
      </c>
      <c r="L1785" s="6" t="str">
        <f>OBV!H1785</f>
        <v>NEUTRAL</v>
      </c>
      <c r="M1785" s="8">
        <f t="shared" si="270"/>
        <v>25</v>
      </c>
      <c r="N1785" s="8">
        <f t="shared" si="271"/>
        <v>0</v>
      </c>
      <c r="O1785" s="8">
        <f t="shared" si="272"/>
        <v>0</v>
      </c>
      <c r="P1785" s="8">
        <f t="shared" si="273"/>
        <v>33</v>
      </c>
      <c r="Q1785" s="9">
        <f t="shared" si="274"/>
        <v>13.7</v>
      </c>
      <c r="R1785" s="9">
        <f t="shared" si="275"/>
        <v>13.25</v>
      </c>
      <c r="S1785" s="9">
        <f t="shared" si="276"/>
        <v>18.600000000000001</v>
      </c>
      <c r="T1785" s="9">
        <f t="shared" si="277"/>
        <v>14.5</v>
      </c>
      <c r="U1785" s="8">
        <f t="shared" si="278"/>
        <v>15.183333333333332</v>
      </c>
      <c r="V1785" s="8">
        <f t="shared" si="279"/>
        <v>15.012499999999999</v>
      </c>
    </row>
    <row r="1786" spans="1:22" ht="13.5" x14ac:dyDescent="0.25">
      <c r="A1786" s="3">
        <f>RSI!A1786</f>
        <v>44907</v>
      </c>
      <c r="B1786" s="2">
        <f>RSI!B1786</f>
        <v>1.87</v>
      </c>
      <c r="C1786" s="2">
        <f>RSI!I1786</f>
        <v>76.316428231698623</v>
      </c>
      <c r="D1786" s="2">
        <f>MACD!E1786</f>
        <v>-5.9901685861296627E-4</v>
      </c>
      <c r="E1786" s="2">
        <f>MACD!F1786</f>
        <v>-1.8506814411591152E-4</v>
      </c>
      <c r="F1786" s="2">
        <f>'Moving Avg'!D1786</f>
        <v>1.8620000000000001</v>
      </c>
      <c r="G1786" s="2">
        <f>'Moving Avg'!F1786</f>
        <v>1.8609999999999995</v>
      </c>
      <c r="H1786" s="2">
        <f>'Moving Avg'!G1786</f>
        <v>1.8603999999999996</v>
      </c>
      <c r="I1786" s="2">
        <f>'Moving Avg'!H1786</f>
        <v>1.9560500000000047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  <c r="M1786" s="8">
        <f t="shared" si="270"/>
        <v>0</v>
      </c>
      <c r="N1786" s="8">
        <f t="shared" si="271"/>
        <v>45</v>
      </c>
      <c r="O1786" s="8">
        <f t="shared" si="272"/>
        <v>0</v>
      </c>
      <c r="P1786" s="8">
        <f t="shared" si="273"/>
        <v>83.5</v>
      </c>
      <c r="Q1786" s="9">
        <f t="shared" si="274"/>
        <v>28.274999999999999</v>
      </c>
      <c r="R1786" s="9">
        <f t="shared" si="275"/>
        <v>29.875</v>
      </c>
      <c r="S1786" s="9">
        <f t="shared" si="276"/>
        <v>44.325000000000003</v>
      </c>
      <c r="T1786" s="9">
        <f t="shared" si="277"/>
        <v>32.125</v>
      </c>
      <c r="U1786" s="8">
        <f t="shared" si="278"/>
        <v>34.158333333333331</v>
      </c>
      <c r="V1786" s="8">
        <f t="shared" si="279"/>
        <v>33.65</v>
      </c>
    </row>
    <row r="1787" spans="1:22" ht="13.5" x14ac:dyDescent="0.25">
      <c r="A1787" s="3">
        <f>RSI!A1787</f>
        <v>44908</v>
      </c>
      <c r="B1787" s="2">
        <f>RSI!B1787</f>
        <v>1.87</v>
      </c>
      <c r="C1787" s="2">
        <f>RSI!I1787</f>
        <v>76.316428231698623</v>
      </c>
      <c r="D1787" s="2">
        <f>MACD!E1787</f>
        <v>-1.3487583243541046E-3</v>
      </c>
      <c r="E1787" s="2">
        <f>MACD!F1787</f>
        <v>-4.1780618016355015E-4</v>
      </c>
      <c r="F1787" s="2">
        <f>'Moving Avg'!D1787</f>
        <v>1.8640000000000001</v>
      </c>
      <c r="G1787" s="2">
        <f>'Moving Avg'!F1787</f>
        <v>1.8614999999999995</v>
      </c>
      <c r="H1787" s="2">
        <f>'Moving Avg'!G1787</f>
        <v>1.8605999999999998</v>
      </c>
      <c r="I1787" s="2">
        <f>'Moving Avg'!H1787</f>
        <v>1.9549000000000047</v>
      </c>
      <c r="J1787" s="6" t="str">
        <f>OBV!F1787</f>
        <v>BULLISH</v>
      </c>
      <c r="K1787" s="6" t="str">
        <f>OBV!G1787</f>
        <v>NEUTRAL</v>
      </c>
      <c r="L1787" s="6" t="str">
        <f>OBV!H1787</f>
        <v>CONFIRMED BULLISH</v>
      </c>
      <c r="M1787" s="8">
        <f t="shared" si="270"/>
        <v>0</v>
      </c>
      <c r="N1787" s="8">
        <f t="shared" si="271"/>
        <v>45</v>
      </c>
      <c r="O1787" s="8">
        <f t="shared" si="272"/>
        <v>0</v>
      </c>
      <c r="P1787" s="8">
        <f t="shared" si="273"/>
        <v>83.5</v>
      </c>
      <c r="Q1787" s="9">
        <f t="shared" si="274"/>
        <v>28.274999999999999</v>
      </c>
      <c r="R1787" s="9">
        <f t="shared" si="275"/>
        <v>29.875</v>
      </c>
      <c r="S1787" s="9">
        <f t="shared" si="276"/>
        <v>44.325000000000003</v>
      </c>
      <c r="T1787" s="9">
        <f t="shared" si="277"/>
        <v>32.125</v>
      </c>
      <c r="U1787" s="8">
        <f t="shared" si="278"/>
        <v>34.158333333333331</v>
      </c>
      <c r="V1787" s="8">
        <f t="shared" si="279"/>
        <v>33.65</v>
      </c>
    </row>
    <row r="1788" spans="1:22" ht="13.5" x14ac:dyDescent="0.25">
      <c r="A1788" s="3">
        <f>RSI!A1788</f>
        <v>44909</v>
      </c>
      <c r="B1788" s="2">
        <f>RSI!B1788</f>
        <v>1.87</v>
      </c>
      <c r="C1788" s="2">
        <f>RSI!I1788</f>
        <v>76.316428231698623</v>
      </c>
      <c r="D1788" s="2">
        <f>MACD!E1788</f>
        <v>-2.034752255355432E-3</v>
      </c>
      <c r="E1788" s="2">
        <f>MACD!F1788</f>
        <v>-7.4119539520192657E-4</v>
      </c>
      <c r="F1788" s="2">
        <f>'Moving Avg'!D1788</f>
        <v>1.8660000000000001</v>
      </c>
      <c r="G1788" s="2">
        <f>'Moving Avg'!F1788</f>
        <v>1.8619999999999994</v>
      </c>
      <c r="H1788" s="2">
        <f>'Moving Avg'!G1788</f>
        <v>1.8607999999999998</v>
      </c>
      <c r="I1788" s="2">
        <f>'Moving Avg'!H1788</f>
        <v>1.9537500000000048</v>
      </c>
      <c r="J1788" s="6" t="str">
        <f>OBV!F1788</f>
        <v>BULLISH</v>
      </c>
      <c r="K1788" s="6" t="str">
        <f>OBV!G1788</f>
        <v>NEUTRAL</v>
      </c>
      <c r="L1788" s="6" t="str">
        <f>OBV!H1788</f>
        <v>CONFIRMED BULLISH</v>
      </c>
      <c r="M1788" s="8">
        <f t="shared" si="270"/>
        <v>0</v>
      </c>
      <c r="N1788" s="8">
        <f t="shared" si="271"/>
        <v>45</v>
      </c>
      <c r="O1788" s="8">
        <f t="shared" si="272"/>
        <v>0</v>
      </c>
      <c r="P1788" s="8">
        <f t="shared" si="273"/>
        <v>83.5</v>
      </c>
      <c r="Q1788" s="9">
        <f t="shared" si="274"/>
        <v>28.274999999999999</v>
      </c>
      <c r="R1788" s="9">
        <f t="shared" si="275"/>
        <v>29.875</v>
      </c>
      <c r="S1788" s="9">
        <f t="shared" si="276"/>
        <v>44.325000000000003</v>
      </c>
      <c r="T1788" s="9">
        <f t="shared" si="277"/>
        <v>32.125</v>
      </c>
      <c r="U1788" s="8">
        <f t="shared" si="278"/>
        <v>34.158333333333331</v>
      </c>
      <c r="V1788" s="8">
        <f t="shared" si="279"/>
        <v>33.65</v>
      </c>
    </row>
    <row r="1789" spans="1:22" ht="13.5" x14ac:dyDescent="0.25">
      <c r="A1789" s="3">
        <f>RSI!A1789</f>
        <v>44910</v>
      </c>
      <c r="B1789" s="2">
        <f>RSI!B1789</f>
        <v>1.87</v>
      </c>
      <c r="C1789" s="2">
        <f>RSI!I1789</f>
        <v>76.316428231698623</v>
      </c>
      <c r="D1789" s="2">
        <f>MACD!E1789</f>
        <v>-2.6629839419762824E-3</v>
      </c>
      <c r="E1789" s="2">
        <f>MACD!F1789</f>
        <v>-1.1255531045567977E-3</v>
      </c>
      <c r="F1789" s="2">
        <f>'Moving Avg'!D1789</f>
        <v>1.8679999999999999</v>
      </c>
      <c r="G1789" s="2">
        <f>'Moving Avg'!F1789</f>
        <v>1.8624999999999996</v>
      </c>
      <c r="H1789" s="2">
        <f>'Moving Avg'!G1789</f>
        <v>1.861</v>
      </c>
      <c r="I1789" s="2">
        <f>'Moving Avg'!H1789</f>
        <v>1.952600000000005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  <c r="M1789" s="8">
        <f t="shared" si="270"/>
        <v>0</v>
      </c>
      <c r="N1789" s="8">
        <f t="shared" si="271"/>
        <v>45</v>
      </c>
      <c r="O1789" s="8">
        <f t="shared" si="272"/>
        <v>0</v>
      </c>
      <c r="P1789" s="8">
        <f t="shared" si="273"/>
        <v>83.5</v>
      </c>
      <c r="Q1789" s="9">
        <f t="shared" si="274"/>
        <v>28.274999999999999</v>
      </c>
      <c r="R1789" s="9">
        <f t="shared" si="275"/>
        <v>29.875</v>
      </c>
      <c r="S1789" s="9">
        <f t="shared" si="276"/>
        <v>44.325000000000003</v>
      </c>
      <c r="T1789" s="9">
        <f t="shared" si="277"/>
        <v>32.125</v>
      </c>
      <c r="U1789" s="8">
        <f t="shared" si="278"/>
        <v>34.158333333333331</v>
      </c>
      <c r="V1789" s="8">
        <f t="shared" si="279"/>
        <v>33.65</v>
      </c>
    </row>
    <row r="1790" spans="1:22" ht="13.5" x14ac:dyDescent="0.25">
      <c r="A1790" s="3">
        <f>RSI!A1790</f>
        <v>44911</v>
      </c>
      <c r="B1790" s="2">
        <f>RSI!B1790</f>
        <v>1.87</v>
      </c>
      <c r="C1790" s="2">
        <f>RSI!I1790</f>
        <v>76.316428231698623</v>
      </c>
      <c r="D1790" s="2">
        <f>MACD!E1790</f>
        <v>-3.2388009734658496E-3</v>
      </c>
      <c r="E1790" s="2">
        <f>MACD!F1790</f>
        <v>-1.5482026783386082E-3</v>
      </c>
      <c r="F1790" s="2">
        <f>'Moving Avg'!D1790</f>
        <v>1.8700000000000003</v>
      </c>
      <c r="G1790" s="2">
        <f>'Moving Avg'!F1790</f>
        <v>1.8629999999999995</v>
      </c>
      <c r="H1790" s="2">
        <f>'Moving Avg'!G1790</f>
        <v>1.8612</v>
      </c>
      <c r="I1790" s="2">
        <f>'Moving Avg'!H1790</f>
        <v>1.951450000000005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  <c r="M1790" s="8">
        <f t="shared" si="270"/>
        <v>0</v>
      </c>
      <c r="N1790" s="8">
        <f t="shared" si="271"/>
        <v>45</v>
      </c>
      <c r="O1790" s="8">
        <f t="shared" si="272"/>
        <v>0</v>
      </c>
      <c r="P1790" s="8">
        <f t="shared" si="273"/>
        <v>83.5</v>
      </c>
      <c r="Q1790" s="9">
        <f t="shared" si="274"/>
        <v>28.274999999999999</v>
      </c>
      <c r="R1790" s="9">
        <f t="shared" si="275"/>
        <v>29.875</v>
      </c>
      <c r="S1790" s="9">
        <f t="shared" si="276"/>
        <v>44.325000000000003</v>
      </c>
      <c r="T1790" s="9">
        <f t="shared" si="277"/>
        <v>32.125</v>
      </c>
      <c r="U1790" s="8">
        <f t="shared" si="278"/>
        <v>34.158333333333331</v>
      </c>
      <c r="V1790" s="8">
        <f t="shared" si="279"/>
        <v>33.65</v>
      </c>
    </row>
    <row r="1791" spans="1:22" ht="13.5" x14ac:dyDescent="0.25">
      <c r="A1791" s="3">
        <f>RSI!A1791</f>
        <v>44914</v>
      </c>
      <c r="B1791" s="2">
        <f>RSI!B1791</f>
        <v>1.87</v>
      </c>
      <c r="C1791" s="2">
        <f>RSI!I1791</f>
        <v>76.316428231698623</v>
      </c>
      <c r="D1791" s="2">
        <f>MACD!E1791</f>
        <v>-3.7669903745076727E-3</v>
      </c>
      <c r="E1791" s="2">
        <f>MACD!F1791</f>
        <v>-1.9919602175724211E-3</v>
      </c>
      <c r="F1791" s="2">
        <f>'Moving Avg'!D1791</f>
        <v>1.8700000000000003</v>
      </c>
      <c r="G1791" s="2">
        <f>'Moving Avg'!F1791</f>
        <v>1.8629999999999995</v>
      </c>
      <c r="H1791" s="2">
        <f>'Moving Avg'!G1791</f>
        <v>1.8614000000000002</v>
      </c>
      <c r="I1791" s="2">
        <f>'Moving Avg'!H1791</f>
        <v>1.949850000000005</v>
      </c>
      <c r="J1791" s="6" t="str">
        <f>OBV!F1791</f>
        <v>NEUTRAL</v>
      </c>
      <c r="K1791" s="6" t="str">
        <f>OBV!G1791</f>
        <v>NEUTRAL</v>
      </c>
      <c r="L1791" s="6" t="str">
        <f>OBV!H1791</f>
        <v>NEUTRAL</v>
      </c>
      <c r="M1791" s="8">
        <f t="shared" si="270"/>
        <v>0</v>
      </c>
      <c r="N1791" s="8">
        <f t="shared" si="271"/>
        <v>45</v>
      </c>
      <c r="O1791" s="8">
        <f t="shared" si="272"/>
        <v>0</v>
      </c>
      <c r="P1791" s="8">
        <f t="shared" si="273"/>
        <v>33</v>
      </c>
      <c r="Q1791" s="9">
        <f t="shared" si="274"/>
        <v>20.7</v>
      </c>
      <c r="R1791" s="9">
        <f t="shared" si="275"/>
        <v>17.25</v>
      </c>
      <c r="S1791" s="9">
        <f t="shared" si="276"/>
        <v>21.6</v>
      </c>
      <c r="T1791" s="9">
        <f t="shared" si="277"/>
        <v>19.5</v>
      </c>
      <c r="U1791" s="8">
        <f t="shared" si="278"/>
        <v>19.850000000000001</v>
      </c>
      <c r="V1791" s="8">
        <f t="shared" si="279"/>
        <v>19.762500000000003</v>
      </c>
    </row>
    <row r="1792" spans="1:22" ht="13.5" x14ac:dyDescent="0.25">
      <c r="A1792" s="3">
        <f>RSI!A1792</f>
        <v>44915</v>
      </c>
      <c r="B1792" s="2">
        <f>RSI!B1792</f>
        <v>1.87</v>
      </c>
      <c r="C1792" s="2">
        <f>RSI!I1792</f>
        <v>76.316428231698609</v>
      </c>
      <c r="D1792" s="2">
        <f>MACD!E1792</f>
        <v>-4.2518454280362494E-3</v>
      </c>
      <c r="E1792" s="2">
        <f>MACD!F1792</f>
        <v>-2.4439372596651871E-3</v>
      </c>
      <c r="F1792" s="2">
        <f>'Moving Avg'!D1792</f>
        <v>1.8700000000000003</v>
      </c>
      <c r="G1792" s="2">
        <f>'Moving Avg'!F1792</f>
        <v>1.8634999999999997</v>
      </c>
      <c r="H1792" s="2">
        <f>'Moving Avg'!G1792</f>
        <v>1.8616000000000001</v>
      </c>
      <c r="I1792" s="2">
        <f>'Moving Avg'!H1792</f>
        <v>1.9487000000000052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  <c r="M1792" s="8">
        <f t="shared" si="270"/>
        <v>0</v>
      </c>
      <c r="N1792" s="8">
        <f t="shared" si="271"/>
        <v>45</v>
      </c>
      <c r="O1792" s="8">
        <f t="shared" si="272"/>
        <v>0</v>
      </c>
      <c r="P1792" s="8">
        <f t="shared" si="273"/>
        <v>33</v>
      </c>
      <c r="Q1792" s="9">
        <f t="shared" si="274"/>
        <v>20.7</v>
      </c>
      <c r="R1792" s="9">
        <f t="shared" si="275"/>
        <v>17.25</v>
      </c>
      <c r="S1792" s="9">
        <f t="shared" si="276"/>
        <v>21.6</v>
      </c>
      <c r="T1792" s="9">
        <f t="shared" si="277"/>
        <v>19.5</v>
      </c>
      <c r="U1792" s="8">
        <f t="shared" si="278"/>
        <v>19.850000000000001</v>
      </c>
      <c r="V1792" s="8">
        <f t="shared" si="279"/>
        <v>19.762500000000003</v>
      </c>
    </row>
    <row r="1793" spans="1:22" ht="13.5" x14ac:dyDescent="0.25">
      <c r="A1793" s="3">
        <f>RSI!A1793</f>
        <v>44916</v>
      </c>
      <c r="B1793" s="2">
        <f>RSI!B1793</f>
        <v>1.87</v>
      </c>
      <c r="C1793" s="2">
        <f>RSI!I1793</f>
        <v>76.316428231698609</v>
      </c>
      <c r="D1793" s="2">
        <f>MACD!E1793</f>
        <v>-4.6972236559796876E-3</v>
      </c>
      <c r="E1793" s="2">
        <f>MACD!F1793</f>
        <v>-2.8945945389280874E-3</v>
      </c>
      <c r="F1793" s="2">
        <f>'Moving Avg'!D1793</f>
        <v>1.8700000000000003</v>
      </c>
      <c r="G1793" s="2">
        <f>'Moving Avg'!F1793</f>
        <v>1.8639999999999997</v>
      </c>
      <c r="H1793" s="2">
        <f>'Moving Avg'!G1793</f>
        <v>1.8618000000000003</v>
      </c>
      <c r="I1793" s="2">
        <f>'Moving Avg'!H1793</f>
        <v>1.9475500000000054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  <c r="M1793" s="8">
        <f t="shared" si="270"/>
        <v>0</v>
      </c>
      <c r="N1793" s="8">
        <f t="shared" si="271"/>
        <v>45</v>
      </c>
      <c r="O1793" s="8">
        <f t="shared" si="272"/>
        <v>0</v>
      </c>
      <c r="P1793" s="8">
        <f t="shared" si="273"/>
        <v>33</v>
      </c>
      <c r="Q1793" s="9">
        <f t="shared" si="274"/>
        <v>20.7</v>
      </c>
      <c r="R1793" s="9">
        <f t="shared" si="275"/>
        <v>17.25</v>
      </c>
      <c r="S1793" s="9">
        <f t="shared" si="276"/>
        <v>21.6</v>
      </c>
      <c r="T1793" s="9">
        <f t="shared" si="277"/>
        <v>19.5</v>
      </c>
      <c r="U1793" s="8">
        <f t="shared" si="278"/>
        <v>19.850000000000001</v>
      </c>
      <c r="V1793" s="8">
        <f t="shared" si="279"/>
        <v>19.762500000000003</v>
      </c>
    </row>
    <row r="1794" spans="1:22" ht="13.5" x14ac:dyDescent="0.25">
      <c r="A1794" s="3">
        <f>RSI!A1794</f>
        <v>44917</v>
      </c>
      <c r="B1794" s="2">
        <f>RSI!B1794</f>
        <v>1.87</v>
      </c>
      <c r="C1794" s="2">
        <f>RSI!I1794</f>
        <v>76.316428231698609</v>
      </c>
      <c r="D1794" s="2">
        <f>MACD!E1794</f>
        <v>-5.1065972117079195E-3</v>
      </c>
      <c r="E1794" s="2">
        <f>MACD!F1794</f>
        <v>-3.3369950734840536E-3</v>
      </c>
      <c r="F1794" s="2">
        <f>'Moving Avg'!D1794</f>
        <v>1.8700000000000003</v>
      </c>
      <c r="G1794" s="2">
        <f>'Moving Avg'!F1794</f>
        <v>1.8645</v>
      </c>
      <c r="H1794" s="2">
        <f>'Moving Avg'!G1794</f>
        <v>1.8620000000000005</v>
      </c>
      <c r="I1794" s="2">
        <f>'Moving Avg'!H1794</f>
        <v>1.9464000000000055</v>
      </c>
      <c r="J1794" s="6" t="str">
        <f>OBV!F1794</f>
        <v>NEUTRAL</v>
      </c>
      <c r="K1794" s="6" t="str">
        <f>OBV!G1794</f>
        <v>NEUTRAL</v>
      </c>
      <c r="L1794" s="6" t="str">
        <f>OBV!H1794</f>
        <v>NEUTRAL</v>
      </c>
      <c r="M1794" s="8">
        <f t="shared" ref="M1794:M1857" si="280">IF(C1794&lt;30,50, IF(C1794&gt;70, 0, 25))</f>
        <v>0</v>
      </c>
      <c r="N1794" s="8">
        <f t="shared" ref="N1794:N1857" si="281">IF(E1794-D1794&gt;0.02, 100, IF(E1794-D1794&lt;0,0,45))</f>
        <v>45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33</v>
      </c>
      <c r="Q1794" s="9">
        <f t="shared" si="274"/>
        <v>20.7</v>
      </c>
      <c r="R1794" s="9">
        <f t="shared" si="275"/>
        <v>17.25</v>
      </c>
      <c r="S1794" s="9">
        <f t="shared" si="276"/>
        <v>21.6</v>
      </c>
      <c r="T1794" s="9">
        <f t="shared" si="277"/>
        <v>19.5</v>
      </c>
      <c r="U1794" s="8">
        <f t="shared" si="278"/>
        <v>19.850000000000001</v>
      </c>
      <c r="V1794" s="8">
        <f t="shared" si="279"/>
        <v>19.762500000000003</v>
      </c>
    </row>
    <row r="1795" spans="1:22" ht="13.5" x14ac:dyDescent="0.25">
      <c r="A1795" s="3">
        <f>RSI!A1795</f>
        <v>44918</v>
      </c>
      <c r="B1795" s="2">
        <f>RSI!B1795</f>
        <v>1.87</v>
      </c>
      <c r="C1795" s="2">
        <f>RSI!I1795</f>
        <v>76.316428231698609</v>
      </c>
      <c r="D1795" s="2">
        <f>MACD!E1795</f>
        <v>-5.4830967529568841E-3</v>
      </c>
      <c r="E1795" s="2">
        <f>MACD!F1795</f>
        <v>-3.7662154093786203E-3</v>
      </c>
      <c r="F1795" s="2">
        <f>'Moving Avg'!D1795</f>
        <v>1.8700000000000003</v>
      </c>
      <c r="G1795" s="2">
        <f>'Moving Avg'!F1795</f>
        <v>1.8649999999999998</v>
      </c>
      <c r="H1795" s="2">
        <f>'Moving Avg'!G1795</f>
        <v>1.8622000000000005</v>
      </c>
      <c r="I1795" s="2">
        <f>'Moving Avg'!H1795</f>
        <v>1.9452500000000055</v>
      </c>
      <c r="J1795" s="6" t="str">
        <f>OBV!F1795</f>
        <v>NEUTRAL</v>
      </c>
      <c r="K1795" s="6" t="str">
        <f>OBV!G1795</f>
        <v>NEUTRAL</v>
      </c>
      <c r="L1795" s="6" t="str">
        <f>OBV!H1795</f>
        <v>NEUTRAL</v>
      </c>
      <c r="M1795" s="8">
        <f t="shared" si="280"/>
        <v>0</v>
      </c>
      <c r="N1795" s="8">
        <f t="shared" si="281"/>
        <v>45</v>
      </c>
      <c r="O1795" s="8">
        <f t="shared" si="282"/>
        <v>0</v>
      </c>
      <c r="P1795" s="8">
        <f t="shared" si="283"/>
        <v>33</v>
      </c>
      <c r="Q1795" s="9">
        <f t="shared" ref="Q1795:Q1858" si="284">0.35*M1795+N1795*0.35+O1795*0.15+P1795*0.15</f>
        <v>20.7</v>
      </c>
      <c r="R1795" s="9">
        <f t="shared" ref="R1795:R1858" si="285">M1795*0.2+N1795*0.2+O1795*0.35+P1795*0.25</f>
        <v>17.25</v>
      </c>
      <c r="S1795" s="9">
        <f t="shared" ref="S1795:S1858" si="286">M1795*0.15+N1795*0.15+O1795*0.25+P1795*0.45</f>
        <v>21.6</v>
      </c>
      <c r="T1795" s="9">
        <f t="shared" ref="T1795:T1858" si="287">0.25*SUM(M1795:P1795)</f>
        <v>19.5</v>
      </c>
      <c r="U1795" s="8">
        <f t="shared" ref="U1795:U1858" si="288">SUM(Q1795:S1795)/3</f>
        <v>19.850000000000001</v>
      </c>
      <c r="V1795" s="8">
        <f t="shared" ref="V1795:V1858" si="289">SUM(Q1795:T1795)/4</f>
        <v>19.762500000000003</v>
      </c>
    </row>
    <row r="1796" spans="1:22" ht="13.5" x14ac:dyDescent="0.25">
      <c r="A1796" s="3">
        <f>RSI!A1796</f>
        <v>44921</v>
      </c>
      <c r="B1796" s="2">
        <f>RSI!B1796</f>
        <v>1.87</v>
      </c>
      <c r="C1796" s="2">
        <f>RSI!I1796</f>
        <v>76.316428231698609</v>
      </c>
      <c r="D1796" s="2">
        <f>MACD!E1796</f>
        <v>-4.2910881684317115E-3</v>
      </c>
      <c r="E1796" s="2">
        <f>MACD!F1796</f>
        <v>-3.8711899611892386E-3</v>
      </c>
      <c r="F1796" s="2">
        <f>'Moving Avg'!D1796</f>
        <v>1.8700000000000003</v>
      </c>
      <c r="G1796" s="2">
        <f>'Moving Avg'!F1796</f>
        <v>1.8655000000000002</v>
      </c>
      <c r="H1796" s="2">
        <f>'Moving Avg'!G1796</f>
        <v>1.8624000000000007</v>
      </c>
      <c r="I1796" s="2">
        <f>'Moving Avg'!H1796</f>
        <v>1.9441000000000057</v>
      </c>
      <c r="J1796" s="6" t="str">
        <f>OBV!F1796</f>
        <v>NEUTRAL</v>
      </c>
      <c r="K1796" s="6" t="str">
        <f>OBV!G1796</f>
        <v>NEUTRAL</v>
      </c>
      <c r="L1796" s="6" t="str">
        <f>OBV!H1796</f>
        <v>NEUTRAL</v>
      </c>
      <c r="M1796" s="8">
        <f t="shared" si="280"/>
        <v>0</v>
      </c>
      <c r="N1796" s="8">
        <f t="shared" si="281"/>
        <v>45</v>
      </c>
      <c r="O1796" s="8">
        <f t="shared" si="282"/>
        <v>0</v>
      </c>
      <c r="P1796" s="8">
        <f t="shared" si="283"/>
        <v>33</v>
      </c>
      <c r="Q1796" s="9">
        <f t="shared" si="284"/>
        <v>20.7</v>
      </c>
      <c r="R1796" s="9">
        <f t="shared" si="285"/>
        <v>17.25</v>
      </c>
      <c r="S1796" s="9">
        <f t="shared" si="286"/>
        <v>21.6</v>
      </c>
      <c r="T1796" s="9">
        <f t="shared" si="287"/>
        <v>19.5</v>
      </c>
      <c r="U1796" s="8">
        <f t="shared" si="288"/>
        <v>19.850000000000001</v>
      </c>
      <c r="V1796" s="8">
        <f t="shared" si="289"/>
        <v>19.762500000000003</v>
      </c>
    </row>
    <row r="1797" spans="1:22" ht="13.5" x14ac:dyDescent="0.25">
      <c r="A1797" s="3">
        <f>RSI!A1797</f>
        <v>44922</v>
      </c>
      <c r="B1797" s="2">
        <f>RSI!B1797</f>
        <v>1.87</v>
      </c>
      <c r="C1797" s="2">
        <f>RSI!I1797</f>
        <v>76.316428231698609</v>
      </c>
      <c r="D1797" s="2">
        <f>MACD!E1797</f>
        <v>-3.3082770190921984E-3</v>
      </c>
      <c r="E1797" s="2">
        <f>MACD!F1797</f>
        <v>-3.7586073727698308E-3</v>
      </c>
      <c r="F1797" s="2">
        <f>'Moving Avg'!D1797</f>
        <v>1.8700000000000003</v>
      </c>
      <c r="G1797" s="2">
        <f>'Moving Avg'!F1797</f>
        <v>1.8660000000000001</v>
      </c>
      <c r="H1797" s="2">
        <f>'Moving Avg'!G1797</f>
        <v>1.8626000000000007</v>
      </c>
      <c r="I1797" s="2">
        <f>'Moving Avg'!H1797</f>
        <v>1.942950000000006</v>
      </c>
      <c r="J1797" s="6" t="str">
        <f>OBV!F1797</f>
        <v>NEUTRAL</v>
      </c>
      <c r="K1797" s="6" t="str">
        <f>OBV!G1797</f>
        <v>NEUTRAL</v>
      </c>
      <c r="L1797" s="6" t="str">
        <f>OBV!H1797</f>
        <v>NEUTRAL</v>
      </c>
      <c r="M1797" s="8">
        <f t="shared" si="280"/>
        <v>0</v>
      </c>
      <c r="N1797" s="8">
        <f t="shared" si="281"/>
        <v>0</v>
      </c>
      <c r="O1797" s="8">
        <f t="shared" si="282"/>
        <v>0</v>
      </c>
      <c r="P1797" s="8">
        <f t="shared" si="283"/>
        <v>33</v>
      </c>
      <c r="Q1797" s="9">
        <f t="shared" si="284"/>
        <v>4.95</v>
      </c>
      <c r="R1797" s="9">
        <f t="shared" si="285"/>
        <v>8.25</v>
      </c>
      <c r="S1797" s="9">
        <f t="shared" si="286"/>
        <v>14.85</v>
      </c>
      <c r="T1797" s="9">
        <f t="shared" si="287"/>
        <v>8.25</v>
      </c>
      <c r="U1797" s="8">
        <f t="shared" si="288"/>
        <v>9.35</v>
      </c>
      <c r="V1797" s="8">
        <f t="shared" si="289"/>
        <v>9.0749999999999993</v>
      </c>
    </row>
    <row r="1798" spans="1:22" ht="13.5" x14ac:dyDescent="0.25">
      <c r="A1798" s="3">
        <f>RSI!A1798</f>
        <v>44923</v>
      </c>
      <c r="B1798" s="2">
        <f>RSI!B1798</f>
        <v>1.86</v>
      </c>
      <c r="C1798" s="2">
        <f>RSI!I1798</f>
        <v>32.203675464664386</v>
      </c>
      <c r="D1798" s="2">
        <f>MACD!E1798</f>
        <v>-1.7598263805032044E-3</v>
      </c>
      <c r="E1798" s="2">
        <f>MACD!F1798</f>
        <v>-3.358851174316506E-3</v>
      </c>
      <c r="F1798" s="2">
        <f>'Moving Avg'!D1798</f>
        <v>1.8679999999999999</v>
      </c>
      <c r="G1798" s="2">
        <f>'Moving Avg'!F1798</f>
        <v>1.8660000000000003</v>
      </c>
      <c r="H1798" s="2">
        <f>'Moving Avg'!G1798</f>
        <v>1.8626000000000007</v>
      </c>
      <c r="I1798" s="2">
        <f>'Moving Avg'!H1798</f>
        <v>1.9417500000000061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  <c r="M1798" s="8">
        <f t="shared" si="280"/>
        <v>25</v>
      </c>
      <c r="N1798" s="8">
        <f t="shared" si="281"/>
        <v>0</v>
      </c>
      <c r="O1798" s="8">
        <f t="shared" si="282"/>
        <v>0</v>
      </c>
      <c r="P1798" s="8">
        <f t="shared" si="283"/>
        <v>16.5</v>
      </c>
      <c r="Q1798" s="9">
        <f t="shared" si="284"/>
        <v>11.225</v>
      </c>
      <c r="R1798" s="9">
        <f t="shared" si="285"/>
        <v>9.125</v>
      </c>
      <c r="S1798" s="9">
        <f t="shared" si="286"/>
        <v>11.175000000000001</v>
      </c>
      <c r="T1798" s="9">
        <f t="shared" si="287"/>
        <v>10.375</v>
      </c>
      <c r="U1798" s="8">
        <f t="shared" si="288"/>
        <v>10.508333333333335</v>
      </c>
      <c r="V1798" s="8">
        <f t="shared" si="289"/>
        <v>10.475000000000001</v>
      </c>
    </row>
    <row r="1799" spans="1:22" ht="13.5" x14ac:dyDescent="0.25">
      <c r="A1799" s="3">
        <f>RSI!A1799</f>
        <v>44924</v>
      </c>
      <c r="B1799" s="2">
        <f>RSI!B1799</f>
        <v>1.86</v>
      </c>
      <c r="C1799" s="2">
        <f>RSI!I1799</f>
        <v>32.2036754646644</v>
      </c>
      <c r="D1799" s="2">
        <f>MACD!E1799</f>
        <v>-4.1263768781396593E-4</v>
      </c>
      <c r="E1799" s="2">
        <f>MACD!F1799</f>
        <v>-2.7696084770159981E-3</v>
      </c>
      <c r="F1799" s="2">
        <f>'Moving Avg'!D1799</f>
        <v>1.8660000000000001</v>
      </c>
      <c r="G1799" s="2">
        <f>'Moving Avg'!F1799</f>
        <v>1.8660000000000003</v>
      </c>
      <c r="H1799" s="2">
        <f>'Moving Avg'!G1799</f>
        <v>1.8626000000000007</v>
      </c>
      <c r="I1799" s="2">
        <f>'Moving Avg'!H1799</f>
        <v>1.9410000000000063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  <c r="M1799" s="8">
        <f t="shared" si="280"/>
        <v>25</v>
      </c>
      <c r="N1799" s="8">
        <f t="shared" si="281"/>
        <v>0</v>
      </c>
      <c r="O1799" s="8">
        <f t="shared" si="282"/>
        <v>0</v>
      </c>
      <c r="P1799" s="8">
        <f t="shared" si="283"/>
        <v>16.5</v>
      </c>
      <c r="Q1799" s="9">
        <f t="shared" si="284"/>
        <v>11.225</v>
      </c>
      <c r="R1799" s="9">
        <f t="shared" si="285"/>
        <v>9.125</v>
      </c>
      <c r="S1799" s="9">
        <f t="shared" si="286"/>
        <v>11.175000000000001</v>
      </c>
      <c r="T1799" s="9">
        <f t="shared" si="287"/>
        <v>10.375</v>
      </c>
      <c r="U1799" s="8">
        <f t="shared" si="288"/>
        <v>10.508333333333335</v>
      </c>
      <c r="V1799" s="8">
        <f t="shared" si="289"/>
        <v>10.475000000000001</v>
      </c>
    </row>
    <row r="1800" spans="1:22" ht="13.5" x14ac:dyDescent="0.25">
      <c r="A1800" s="3">
        <f>RSI!A1800</f>
        <v>44925</v>
      </c>
      <c r="B1800" s="2">
        <f>RSI!B1800</f>
        <v>1.86</v>
      </c>
      <c r="C1800" s="2">
        <f>RSI!I1800</f>
        <v>32.2036754646644</v>
      </c>
      <c r="D1800" s="2">
        <f>MACD!E1800</f>
        <v>7.6151456643347437E-4</v>
      </c>
      <c r="E1800" s="2">
        <f>MACD!F1800</f>
        <v>-2.0633838683261035E-3</v>
      </c>
      <c r="F1800" s="2">
        <f>'Moving Avg'!D1800</f>
        <v>1.8640000000000001</v>
      </c>
      <c r="G1800" s="2">
        <f>'Moving Avg'!F1800</f>
        <v>1.8660000000000008</v>
      </c>
      <c r="H1800" s="2">
        <f>'Moving Avg'!G1800</f>
        <v>1.8626000000000007</v>
      </c>
      <c r="I1800" s="2">
        <f>'Moving Avg'!H1800</f>
        <v>1.9402500000000062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  <c r="M1800" s="8">
        <f t="shared" si="280"/>
        <v>25</v>
      </c>
      <c r="N1800" s="8">
        <f t="shared" si="281"/>
        <v>0</v>
      </c>
      <c r="O1800" s="8">
        <f t="shared" si="282"/>
        <v>0</v>
      </c>
      <c r="P1800" s="8">
        <f t="shared" si="283"/>
        <v>16.5</v>
      </c>
      <c r="Q1800" s="9">
        <f t="shared" si="284"/>
        <v>11.225</v>
      </c>
      <c r="R1800" s="9">
        <f t="shared" si="285"/>
        <v>9.125</v>
      </c>
      <c r="S1800" s="9">
        <f t="shared" si="286"/>
        <v>11.175000000000001</v>
      </c>
      <c r="T1800" s="9">
        <f t="shared" si="287"/>
        <v>10.375</v>
      </c>
      <c r="U1800" s="8">
        <f t="shared" si="288"/>
        <v>10.508333333333335</v>
      </c>
      <c r="V1800" s="8">
        <f t="shared" si="289"/>
        <v>10.475000000000001</v>
      </c>
    </row>
    <row r="1801" spans="1:22" ht="13.5" x14ac:dyDescent="0.25">
      <c r="A1801" s="3">
        <f>RSI!A1801</f>
        <v>44928</v>
      </c>
      <c r="B1801" s="2">
        <f>RSI!B1801</f>
        <v>1.86</v>
      </c>
      <c r="C1801" s="2">
        <f>RSI!I1801</f>
        <v>32.2036754646644</v>
      </c>
      <c r="D1801" s="2">
        <f>MACD!E1801</f>
        <v>1.7867163090325988E-3</v>
      </c>
      <c r="E1801" s="2">
        <f>MACD!F1801</f>
        <v>-1.293363832854363E-3</v>
      </c>
      <c r="F1801" s="2">
        <f>'Moving Avg'!D1801</f>
        <v>1.8620000000000001</v>
      </c>
      <c r="G1801" s="2">
        <f>'Moving Avg'!F1801</f>
        <v>1.8660000000000003</v>
      </c>
      <c r="H1801" s="2">
        <f>'Moving Avg'!G1801</f>
        <v>1.8626000000000007</v>
      </c>
      <c r="I1801" s="2">
        <f>'Moving Avg'!H1801</f>
        <v>1.9395000000000064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  <c r="M1801" s="8">
        <f t="shared" si="280"/>
        <v>25</v>
      </c>
      <c r="N1801" s="8">
        <f t="shared" si="281"/>
        <v>0</v>
      </c>
      <c r="O1801" s="8">
        <f t="shared" si="282"/>
        <v>0</v>
      </c>
      <c r="P1801" s="8">
        <f t="shared" si="283"/>
        <v>16.5</v>
      </c>
      <c r="Q1801" s="9">
        <f t="shared" si="284"/>
        <v>11.225</v>
      </c>
      <c r="R1801" s="9">
        <f t="shared" si="285"/>
        <v>9.125</v>
      </c>
      <c r="S1801" s="9">
        <f t="shared" si="286"/>
        <v>11.175000000000001</v>
      </c>
      <c r="T1801" s="9">
        <f t="shared" si="287"/>
        <v>10.375</v>
      </c>
      <c r="U1801" s="8">
        <f t="shared" si="288"/>
        <v>10.508333333333335</v>
      </c>
      <c r="V1801" s="8">
        <f t="shared" si="289"/>
        <v>10.475000000000001</v>
      </c>
    </row>
    <row r="1802" spans="1:22" ht="13.5" x14ac:dyDescent="0.25">
      <c r="A1802" s="3">
        <f>RSI!A1802</f>
        <v>44929</v>
      </c>
      <c r="B1802" s="2">
        <f>RSI!B1802</f>
        <v>1.86</v>
      </c>
      <c r="C1802" s="2">
        <f>RSI!I1802</f>
        <v>32.2036754646644</v>
      </c>
      <c r="D1802" s="2">
        <f>MACD!E1802</f>
        <v>2.683535722077135E-3</v>
      </c>
      <c r="E1802" s="2">
        <f>MACD!F1802</f>
        <v>-4.9798392186806357E-4</v>
      </c>
      <c r="F1802" s="2">
        <f>'Moving Avg'!D1802</f>
        <v>1.86</v>
      </c>
      <c r="G1802" s="2">
        <f>'Moving Avg'!F1802</f>
        <v>1.8660000000000003</v>
      </c>
      <c r="H1802" s="2">
        <f>'Moving Avg'!G1802</f>
        <v>1.8626000000000005</v>
      </c>
      <c r="I1802" s="2">
        <f>'Moving Avg'!H1802</f>
        <v>1.9387500000000066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  <c r="M1802" s="8">
        <f t="shared" si="280"/>
        <v>25</v>
      </c>
      <c r="N1802" s="8">
        <f t="shared" si="281"/>
        <v>0</v>
      </c>
      <c r="O1802" s="8">
        <f t="shared" si="282"/>
        <v>0</v>
      </c>
      <c r="P1802" s="8">
        <f t="shared" si="283"/>
        <v>16.5</v>
      </c>
      <c r="Q1802" s="9">
        <f t="shared" si="284"/>
        <v>11.225</v>
      </c>
      <c r="R1802" s="9">
        <f t="shared" si="285"/>
        <v>9.125</v>
      </c>
      <c r="S1802" s="9">
        <f t="shared" si="286"/>
        <v>11.175000000000001</v>
      </c>
      <c r="T1802" s="9">
        <f t="shared" si="287"/>
        <v>10.375</v>
      </c>
      <c r="U1802" s="8">
        <f t="shared" si="288"/>
        <v>10.508333333333335</v>
      </c>
      <c r="V1802" s="8">
        <f t="shared" si="289"/>
        <v>10.475000000000001</v>
      </c>
    </row>
    <row r="1803" spans="1:22" ht="13.5" x14ac:dyDescent="0.25">
      <c r="A1803" s="3">
        <f>RSI!A1803</f>
        <v>44930</v>
      </c>
      <c r="B1803" s="2">
        <f>RSI!B1803</f>
        <v>1.86</v>
      </c>
      <c r="C1803" s="2">
        <f>RSI!I1803</f>
        <v>32.2036754646644</v>
      </c>
      <c r="D1803" s="2">
        <f>MACD!E1803</f>
        <v>3.4695505246382652E-3</v>
      </c>
      <c r="E1803" s="2">
        <f>MACD!F1803</f>
        <v>2.9552296743320223E-4</v>
      </c>
      <c r="F1803" s="2">
        <f>'Moving Avg'!D1803</f>
        <v>1.86</v>
      </c>
      <c r="G1803" s="2">
        <f>'Moving Avg'!F1803</f>
        <v>1.8660000000000003</v>
      </c>
      <c r="H1803" s="2">
        <f>'Moving Avg'!G1803</f>
        <v>1.8626000000000005</v>
      </c>
      <c r="I1803" s="2">
        <f>'Moving Avg'!H1803</f>
        <v>1.9380000000000066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  <c r="M1803" s="8">
        <f t="shared" si="280"/>
        <v>25</v>
      </c>
      <c r="N1803" s="8">
        <f t="shared" si="281"/>
        <v>0</v>
      </c>
      <c r="O1803" s="8">
        <f t="shared" si="282"/>
        <v>0</v>
      </c>
      <c r="P1803" s="8">
        <f t="shared" si="283"/>
        <v>33</v>
      </c>
      <c r="Q1803" s="9">
        <f t="shared" si="284"/>
        <v>13.7</v>
      </c>
      <c r="R1803" s="9">
        <f t="shared" si="285"/>
        <v>13.25</v>
      </c>
      <c r="S1803" s="9">
        <f t="shared" si="286"/>
        <v>18.600000000000001</v>
      </c>
      <c r="T1803" s="9">
        <f t="shared" si="287"/>
        <v>14.5</v>
      </c>
      <c r="U1803" s="8">
        <f t="shared" si="288"/>
        <v>15.183333333333332</v>
      </c>
      <c r="V1803" s="8">
        <f t="shared" si="289"/>
        <v>15.012499999999999</v>
      </c>
    </row>
    <row r="1804" spans="1:22" ht="13.5" x14ac:dyDescent="0.25">
      <c r="A1804" s="3">
        <f>RSI!A1804</f>
        <v>44931</v>
      </c>
      <c r="B1804" s="2">
        <f>RSI!B1804</f>
        <v>1.86</v>
      </c>
      <c r="C1804" s="2">
        <f>RSI!I1804</f>
        <v>32.2036754646644</v>
      </c>
      <c r="D1804" s="2">
        <f>MACD!E1804</f>
        <v>4.1597951645406805E-3</v>
      </c>
      <c r="E1804" s="2">
        <f>MACD!F1804</f>
        <v>1.0683774068546978E-3</v>
      </c>
      <c r="F1804" s="2">
        <f>'Moving Avg'!D1804</f>
        <v>1.86</v>
      </c>
      <c r="G1804" s="2">
        <f>'Moving Avg'!F1804</f>
        <v>1.8660000000000003</v>
      </c>
      <c r="H1804" s="2">
        <f>'Moving Avg'!G1804</f>
        <v>1.8626000000000003</v>
      </c>
      <c r="I1804" s="2">
        <f>'Moving Avg'!H1804</f>
        <v>1.9372500000000068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  <c r="M1804" s="8">
        <f t="shared" si="280"/>
        <v>25</v>
      </c>
      <c r="N1804" s="8">
        <f t="shared" si="281"/>
        <v>0</v>
      </c>
      <c r="O1804" s="8">
        <f t="shared" si="282"/>
        <v>0</v>
      </c>
      <c r="P1804" s="8">
        <f t="shared" si="283"/>
        <v>33</v>
      </c>
      <c r="Q1804" s="9">
        <f t="shared" si="284"/>
        <v>13.7</v>
      </c>
      <c r="R1804" s="9">
        <f t="shared" si="285"/>
        <v>13.25</v>
      </c>
      <c r="S1804" s="9">
        <f t="shared" si="286"/>
        <v>18.600000000000001</v>
      </c>
      <c r="T1804" s="9">
        <f t="shared" si="287"/>
        <v>14.5</v>
      </c>
      <c r="U1804" s="8">
        <f t="shared" si="288"/>
        <v>15.183333333333332</v>
      </c>
      <c r="V1804" s="8">
        <f t="shared" si="289"/>
        <v>15.012499999999999</v>
      </c>
    </row>
    <row r="1805" spans="1:22" ht="13.5" x14ac:dyDescent="0.25">
      <c r="A1805" s="3">
        <f>RSI!A1805</f>
        <v>44932</v>
      </c>
      <c r="B1805" s="2">
        <f>RSI!B1805</f>
        <v>1.86</v>
      </c>
      <c r="C1805" s="2">
        <f>RSI!I1805</f>
        <v>32.2036754646644</v>
      </c>
      <c r="D1805" s="2">
        <f>MACD!E1805</f>
        <v>4.7671401654381107E-3</v>
      </c>
      <c r="E1805" s="2">
        <f>MACD!F1805</f>
        <v>1.8081299585713806E-3</v>
      </c>
      <c r="F1805" s="2">
        <f>'Moving Avg'!D1805</f>
        <v>1.86</v>
      </c>
      <c r="G1805" s="2">
        <f>'Moving Avg'!F1805</f>
        <v>1.8660000000000003</v>
      </c>
      <c r="H1805" s="2">
        <f>'Moving Avg'!G1805</f>
        <v>1.8626000000000003</v>
      </c>
      <c r="I1805" s="2">
        <f>'Moving Avg'!H1805</f>
        <v>1.9365000000000068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  <c r="M1805" s="8">
        <f t="shared" si="280"/>
        <v>25</v>
      </c>
      <c r="N1805" s="8">
        <f t="shared" si="281"/>
        <v>0</v>
      </c>
      <c r="O1805" s="8">
        <f t="shared" si="282"/>
        <v>0</v>
      </c>
      <c r="P1805" s="8">
        <f t="shared" si="283"/>
        <v>33</v>
      </c>
      <c r="Q1805" s="9">
        <f t="shared" si="284"/>
        <v>13.7</v>
      </c>
      <c r="R1805" s="9">
        <f t="shared" si="285"/>
        <v>13.25</v>
      </c>
      <c r="S1805" s="9">
        <f t="shared" si="286"/>
        <v>18.600000000000001</v>
      </c>
      <c r="T1805" s="9">
        <f t="shared" si="287"/>
        <v>14.5</v>
      </c>
      <c r="U1805" s="8">
        <f t="shared" si="288"/>
        <v>15.183333333333332</v>
      </c>
      <c r="V1805" s="8">
        <f t="shared" si="289"/>
        <v>15.012499999999999</v>
      </c>
    </row>
    <row r="1806" spans="1:22" ht="13.5" x14ac:dyDescent="0.25">
      <c r="A1806" s="3">
        <f>RSI!A1806</f>
        <v>44935</v>
      </c>
      <c r="B1806" s="2">
        <f>RSI!B1806</f>
        <v>1.86</v>
      </c>
      <c r="C1806" s="2">
        <f>RSI!I1806</f>
        <v>32.2036754646644</v>
      </c>
      <c r="D1806" s="2">
        <f>MACD!E1806</f>
        <v>5.3026139961647178E-3</v>
      </c>
      <c r="E1806" s="2">
        <f>MACD!F1806</f>
        <v>2.507026766090048E-3</v>
      </c>
      <c r="F1806" s="2">
        <f>'Moving Avg'!D1806</f>
        <v>1.86</v>
      </c>
      <c r="G1806" s="2">
        <f>'Moving Avg'!F1806</f>
        <v>1.8655000000000002</v>
      </c>
      <c r="H1806" s="2">
        <f>'Moving Avg'!G1806</f>
        <v>1.8625999999999998</v>
      </c>
      <c r="I1806" s="2">
        <f>'Moving Avg'!H1806</f>
        <v>1.935750000000007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25</v>
      </c>
      <c r="N1806" s="8">
        <f t="shared" si="281"/>
        <v>0</v>
      </c>
      <c r="O1806" s="8">
        <f t="shared" si="282"/>
        <v>0</v>
      </c>
      <c r="P1806" s="8">
        <f t="shared" si="283"/>
        <v>33</v>
      </c>
      <c r="Q1806" s="9">
        <f t="shared" si="284"/>
        <v>13.7</v>
      </c>
      <c r="R1806" s="9">
        <f t="shared" si="285"/>
        <v>13.25</v>
      </c>
      <c r="S1806" s="9">
        <f t="shared" si="286"/>
        <v>18.600000000000001</v>
      </c>
      <c r="T1806" s="9">
        <f t="shared" si="287"/>
        <v>14.5</v>
      </c>
      <c r="U1806" s="8">
        <f t="shared" si="288"/>
        <v>15.183333333333332</v>
      </c>
      <c r="V1806" s="8">
        <f t="shared" si="289"/>
        <v>15.012499999999999</v>
      </c>
    </row>
    <row r="1807" spans="1:22" ht="13.5" x14ac:dyDescent="0.25">
      <c r="A1807" s="3">
        <f>RSI!A1807</f>
        <v>44936</v>
      </c>
      <c r="B1807" s="2">
        <f>RSI!B1807</f>
        <v>1.86</v>
      </c>
      <c r="C1807" s="2">
        <f>RSI!I1807</f>
        <v>32.2036754646644</v>
      </c>
      <c r="D1807" s="2">
        <f>MACD!E1807</f>
        <v>5.7756762396552475E-3</v>
      </c>
      <c r="E1807" s="2">
        <f>MACD!F1807</f>
        <v>3.1607566608030883E-3</v>
      </c>
      <c r="F1807" s="2">
        <f>'Moving Avg'!D1807</f>
        <v>1.86</v>
      </c>
      <c r="G1807" s="2">
        <f>'Moving Avg'!F1807</f>
        <v>1.8650000000000002</v>
      </c>
      <c r="H1807" s="2">
        <f>'Moving Avg'!G1807</f>
        <v>1.8625999999999998</v>
      </c>
      <c r="I1807" s="2">
        <f>'Moving Avg'!H1807</f>
        <v>1.9350000000000072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25</v>
      </c>
      <c r="N1807" s="8">
        <f t="shared" si="281"/>
        <v>0</v>
      </c>
      <c r="O1807" s="8">
        <f t="shared" si="282"/>
        <v>0</v>
      </c>
      <c r="P1807" s="8">
        <f t="shared" si="283"/>
        <v>33</v>
      </c>
      <c r="Q1807" s="9">
        <f t="shared" si="284"/>
        <v>13.7</v>
      </c>
      <c r="R1807" s="9">
        <f t="shared" si="285"/>
        <v>13.25</v>
      </c>
      <c r="S1807" s="9">
        <f t="shared" si="286"/>
        <v>18.600000000000001</v>
      </c>
      <c r="T1807" s="9">
        <f t="shared" si="287"/>
        <v>14.5</v>
      </c>
      <c r="U1807" s="8">
        <f t="shared" si="288"/>
        <v>15.183333333333332</v>
      </c>
      <c r="V1807" s="8">
        <f t="shared" si="289"/>
        <v>15.012499999999999</v>
      </c>
    </row>
    <row r="1808" spans="1:22" ht="13.5" x14ac:dyDescent="0.25">
      <c r="A1808" s="3">
        <f>RSI!A1808</f>
        <v>44937</v>
      </c>
      <c r="B1808" s="2">
        <f>RSI!B1808</f>
        <v>1.86</v>
      </c>
      <c r="C1808" s="2">
        <f>RSI!I1808</f>
        <v>32.2036754646644</v>
      </c>
      <c r="D1808" s="2">
        <f>MACD!E1808</f>
        <v>4.6559879547587446E-3</v>
      </c>
      <c r="E1808" s="2">
        <f>MACD!F1808</f>
        <v>3.4598029195942195E-3</v>
      </c>
      <c r="F1808" s="2">
        <f>'Moving Avg'!D1808</f>
        <v>1.86</v>
      </c>
      <c r="G1808" s="2">
        <f>'Moving Avg'!F1808</f>
        <v>1.8645</v>
      </c>
      <c r="H1808" s="2">
        <f>'Moving Avg'!G1808</f>
        <v>1.8625999999999996</v>
      </c>
      <c r="I1808" s="2">
        <f>'Moving Avg'!H1808</f>
        <v>1.9342500000000069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25</v>
      </c>
      <c r="N1808" s="8">
        <f t="shared" si="281"/>
        <v>0</v>
      </c>
      <c r="O1808" s="8">
        <f t="shared" si="282"/>
        <v>0</v>
      </c>
      <c r="P1808" s="8">
        <f t="shared" si="283"/>
        <v>33</v>
      </c>
      <c r="Q1808" s="9">
        <f t="shared" si="284"/>
        <v>13.7</v>
      </c>
      <c r="R1808" s="9">
        <f t="shared" si="285"/>
        <v>13.25</v>
      </c>
      <c r="S1808" s="9">
        <f t="shared" si="286"/>
        <v>18.600000000000001</v>
      </c>
      <c r="T1808" s="9">
        <f t="shared" si="287"/>
        <v>14.5</v>
      </c>
      <c r="U1808" s="8">
        <f t="shared" si="288"/>
        <v>15.183333333333332</v>
      </c>
      <c r="V1808" s="8">
        <f t="shared" si="289"/>
        <v>15.012499999999999</v>
      </c>
    </row>
    <row r="1809" spans="1:22" ht="13.5" x14ac:dyDescent="0.25">
      <c r="A1809" s="3">
        <f>RSI!A1809</f>
        <v>44938</v>
      </c>
      <c r="B1809" s="2">
        <f>RSI!B1809</f>
        <v>1.86</v>
      </c>
      <c r="C1809" s="2">
        <f>RSI!I1809</f>
        <v>32.203675464664414</v>
      </c>
      <c r="D1809" s="2">
        <f>MACD!E1809</f>
        <v>3.725679606708443E-3</v>
      </c>
      <c r="E1809" s="2">
        <f>MACD!F1809</f>
        <v>3.5129782570170647E-3</v>
      </c>
      <c r="F1809" s="2">
        <f>'Moving Avg'!D1809</f>
        <v>1.86</v>
      </c>
      <c r="G1809" s="2">
        <f>'Moving Avg'!F1809</f>
        <v>1.8640000000000001</v>
      </c>
      <c r="H1809" s="2">
        <f>'Moving Avg'!G1809</f>
        <v>1.8625999999999996</v>
      </c>
      <c r="I1809" s="2">
        <f>'Moving Avg'!H1809</f>
        <v>1.9335000000000071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25</v>
      </c>
      <c r="N1809" s="8">
        <f t="shared" si="281"/>
        <v>0</v>
      </c>
      <c r="O1809" s="8">
        <f t="shared" si="282"/>
        <v>0</v>
      </c>
      <c r="P1809" s="8">
        <f t="shared" si="283"/>
        <v>33</v>
      </c>
      <c r="Q1809" s="9">
        <f t="shared" si="284"/>
        <v>13.7</v>
      </c>
      <c r="R1809" s="9">
        <f t="shared" si="285"/>
        <v>13.25</v>
      </c>
      <c r="S1809" s="9">
        <f t="shared" si="286"/>
        <v>18.600000000000001</v>
      </c>
      <c r="T1809" s="9">
        <f t="shared" si="287"/>
        <v>14.5</v>
      </c>
      <c r="U1809" s="8">
        <f t="shared" si="288"/>
        <v>15.183333333333332</v>
      </c>
      <c r="V1809" s="8">
        <f t="shared" si="289"/>
        <v>15.012499999999999</v>
      </c>
    </row>
    <row r="1810" spans="1:22" ht="13.5" x14ac:dyDescent="0.25">
      <c r="A1810" s="3">
        <f>RSI!A1810</f>
        <v>44939</v>
      </c>
      <c r="B1810" s="2">
        <f>RSI!B1810</f>
        <v>1.86</v>
      </c>
      <c r="C1810" s="2">
        <f>RSI!I1810</f>
        <v>32.203675464664414</v>
      </c>
      <c r="D1810" s="2">
        <f>MACD!E1810</f>
        <v>2.9543476575897287E-3</v>
      </c>
      <c r="E1810" s="2">
        <f>MACD!F1810</f>
        <v>3.4012521371315978E-3</v>
      </c>
      <c r="F1810" s="2">
        <f>'Moving Avg'!D1810</f>
        <v>1.86</v>
      </c>
      <c r="G1810" s="2">
        <f>'Moving Avg'!F1810</f>
        <v>1.8634999999999997</v>
      </c>
      <c r="H1810" s="2">
        <f>'Moving Avg'!G1810</f>
        <v>1.8625999999999994</v>
      </c>
      <c r="I1810" s="2">
        <f>'Moving Avg'!H1810</f>
        <v>1.9327500000000071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25</v>
      </c>
      <c r="N1810" s="8">
        <f t="shared" si="281"/>
        <v>45</v>
      </c>
      <c r="O1810" s="8">
        <f t="shared" si="282"/>
        <v>0</v>
      </c>
      <c r="P1810" s="8">
        <f t="shared" si="283"/>
        <v>33</v>
      </c>
      <c r="Q1810" s="9">
        <f t="shared" si="284"/>
        <v>29.45</v>
      </c>
      <c r="R1810" s="9">
        <f t="shared" si="285"/>
        <v>22.25</v>
      </c>
      <c r="S1810" s="9">
        <f t="shared" si="286"/>
        <v>25.35</v>
      </c>
      <c r="T1810" s="9">
        <f t="shared" si="287"/>
        <v>25.75</v>
      </c>
      <c r="U1810" s="8">
        <f t="shared" si="288"/>
        <v>25.683333333333337</v>
      </c>
      <c r="V1810" s="8">
        <f t="shared" si="289"/>
        <v>25.700000000000003</v>
      </c>
    </row>
    <row r="1811" spans="1:22" ht="13.5" x14ac:dyDescent="0.25">
      <c r="A1811" s="3">
        <f>RSI!A1811</f>
        <v>44942</v>
      </c>
      <c r="B1811" s="2">
        <f>RSI!B1811</f>
        <v>1.86</v>
      </c>
      <c r="C1811" s="2">
        <f>RSI!I1811</f>
        <v>32.203675464664414</v>
      </c>
      <c r="D1811" s="2">
        <f>MACD!E1811</f>
        <v>2.3163599748603492E-3</v>
      </c>
      <c r="E1811" s="2">
        <f>MACD!F1811</f>
        <v>3.1842737046773482E-3</v>
      </c>
      <c r="F1811" s="2">
        <f>'Moving Avg'!D1811</f>
        <v>1.86</v>
      </c>
      <c r="G1811" s="2">
        <f>'Moving Avg'!F1811</f>
        <v>1.863</v>
      </c>
      <c r="H1811" s="2">
        <f>'Moving Avg'!G1811</f>
        <v>1.8625999999999994</v>
      </c>
      <c r="I1811" s="2">
        <f>'Moving Avg'!H1811</f>
        <v>1.932000000000007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25</v>
      </c>
      <c r="N1811" s="8">
        <f t="shared" si="281"/>
        <v>45</v>
      </c>
      <c r="O1811" s="8">
        <f t="shared" si="282"/>
        <v>0</v>
      </c>
      <c r="P1811" s="8">
        <f t="shared" si="283"/>
        <v>33</v>
      </c>
      <c r="Q1811" s="9">
        <f t="shared" si="284"/>
        <v>29.45</v>
      </c>
      <c r="R1811" s="9">
        <f t="shared" si="285"/>
        <v>22.25</v>
      </c>
      <c r="S1811" s="9">
        <f t="shared" si="286"/>
        <v>25.35</v>
      </c>
      <c r="T1811" s="9">
        <f t="shared" si="287"/>
        <v>25.75</v>
      </c>
      <c r="U1811" s="8">
        <f t="shared" si="288"/>
        <v>25.683333333333337</v>
      </c>
      <c r="V1811" s="8">
        <f t="shared" si="289"/>
        <v>25.700000000000003</v>
      </c>
    </row>
    <row r="1812" spans="1:22" ht="13.5" x14ac:dyDescent="0.25">
      <c r="A1812" s="3">
        <f>RSI!A1812</f>
        <v>44943</v>
      </c>
      <c r="B1812" s="2">
        <f>RSI!B1812</f>
        <v>1.86</v>
      </c>
      <c r="C1812" s="2">
        <f>RSI!I1812</f>
        <v>32.203675464664414</v>
      </c>
      <c r="D1812" s="2">
        <f>MACD!E1812</f>
        <v>1.7901148106154174E-3</v>
      </c>
      <c r="E1812" s="2">
        <f>MACD!F1812</f>
        <v>2.9054419258649623E-3</v>
      </c>
      <c r="F1812" s="2">
        <f>'Moving Avg'!D1812</f>
        <v>1.86</v>
      </c>
      <c r="G1812" s="2">
        <f>'Moving Avg'!F1812</f>
        <v>1.8624999999999996</v>
      </c>
      <c r="H1812" s="2">
        <f>'Moving Avg'!G1812</f>
        <v>1.8625999999999991</v>
      </c>
      <c r="I1812" s="2">
        <f>'Moving Avg'!H1812</f>
        <v>1.931250000000007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25</v>
      </c>
      <c r="N1812" s="8">
        <f t="shared" si="281"/>
        <v>45</v>
      </c>
      <c r="O1812" s="8">
        <f t="shared" si="282"/>
        <v>0</v>
      </c>
      <c r="P1812" s="8">
        <f t="shared" si="283"/>
        <v>33</v>
      </c>
      <c r="Q1812" s="9">
        <f t="shared" si="284"/>
        <v>29.45</v>
      </c>
      <c r="R1812" s="9">
        <f t="shared" si="285"/>
        <v>22.25</v>
      </c>
      <c r="S1812" s="9">
        <f t="shared" si="286"/>
        <v>25.35</v>
      </c>
      <c r="T1812" s="9">
        <f t="shared" si="287"/>
        <v>25.75</v>
      </c>
      <c r="U1812" s="8">
        <f t="shared" si="288"/>
        <v>25.683333333333337</v>
      </c>
      <c r="V1812" s="8">
        <f t="shared" si="289"/>
        <v>25.700000000000003</v>
      </c>
    </row>
    <row r="1813" spans="1:22" ht="13.5" x14ac:dyDescent="0.25">
      <c r="A1813" s="3">
        <f>RSI!A1813</f>
        <v>44944</v>
      </c>
      <c r="B1813" s="2">
        <f>RSI!B1813</f>
        <v>1.85</v>
      </c>
      <c r="C1813" s="2">
        <f>RSI!I1813</f>
        <v>11.68164413798263</v>
      </c>
      <c r="D1813" s="2">
        <f>MACD!E1813</f>
        <v>2.0981550402170424E-3</v>
      </c>
      <c r="E1813" s="2">
        <f>MACD!F1813</f>
        <v>2.7439845487353784E-3</v>
      </c>
      <c r="F1813" s="2">
        <f>'Moving Avg'!D1813</f>
        <v>1.8580000000000001</v>
      </c>
      <c r="G1813" s="2">
        <f>'Moving Avg'!F1813</f>
        <v>1.8614999999999999</v>
      </c>
      <c r="H1813" s="2">
        <f>'Moving Avg'!G1813</f>
        <v>1.8623999999999989</v>
      </c>
      <c r="I1813" s="2">
        <f>'Moving Avg'!H1813</f>
        <v>1.9304500000000069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  <c r="M1813" s="8">
        <f t="shared" si="280"/>
        <v>50</v>
      </c>
      <c r="N1813" s="8">
        <f t="shared" si="281"/>
        <v>45</v>
      </c>
      <c r="O1813" s="8">
        <f t="shared" si="282"/>
        <v>0</v>
      </c>
      <c r="P1813" s="8">
        <f t="shared" si="283"/>
        <v>16.5</v>
      </c>
      <c r="Q1813" s="9">
        <f t="shared" si="284"/>
        <v>35.725000000000001</v>
      </c>
      <c r="R1813" s="9">
        <f t="shared" si="285"/>
        <v>23.125</v>
      </c>
      <c r="S1813" s="9">
        <f t="shared" si="286"/>
        <v>21.675000000000001</v>
      </c>
      <c r="T1813" s="9">
        <f t="shared" si="287"/>
        <v>27.875</v>
      </c>
      <c r="U1813" s="8">
        <f t="shared" si="288"/>
        <v>26.841666666666669</v>
      </c>
      <c r="V1813" s="8">
        <f t="shared" si="289"/>
        <v>27.1</v>
      </c>
    </row>
    <row r="1814" spans="1:22" ht="13.5" x14ac:dyDescent="0.25">
      <c r="A1814" s="3">
        <f>RSI!A1814</f>
        <v>44945</v>
      </c>
      <c r="B1814" s="2">
        <f>RSI!B1814</f>
        <v>1.85</v>
      </c>
      <c r="C1814" s="2">
        <f>RSI!I1814</f>
        <v>11.68164413798263</v>
      </c>
      <c r="D1814" s="2">
        <f>MACD!E1814</f>
        <v>2.4295466156574186E-3</v>
      </c>
      <c r="E1814" s="2">
        <f>MACD!F1814</f>
        <v>2.6810969621197866E-3</v>
      </c>
      <c r="F1814" s="2">
        <f>'Moving Avg'!D1814</f>
        <v>1.8559999999999999</v>
      </c>
      <c r="G1814" s="2">
        <f>'Moving Avg'!F1814</f>
        <v>1.8605</v>
      </c>
      <c r="H1814" s="2">
        <f>'Moving Avg'!G1814</f>
        <v>1.8621999999999987</v>
      </c>
      <c r="I1814" s="2">
        <f>'Moving Avg'!H1814</f>
        <v>1.9296500000000072</v>
      </c>
      <c r="J1814" s="6" t="str">
        <f>OBV!F1814</f>
        <v>BEARISH</v>
      </c>
      <c r="K1814" s="6" t="str">
        <f>OBV!G1814</f>
        <v>NEUTRAL</v>
      </c>
      <c r="L1814" s="6" t="str">
        <f>OBV!H1814</f>
        <v>CONFIRMED BEARISH</v>
      </c>
      <c r="M1814" s="8">
        <f t="shared" si="280"/>
        <v>50</v>
      </c>
      <c r="N1814" s="8">
        <f t="shared" si="281"/>
        <v>45</v>
      </c>
      <c r="O1814" s="8">
        <f t="shared" si="282"/>
        <v>0</v>
      </c>
      <c r="P1814" s="8">
        <f t="shared" si="283"/>
        <v>16.5</v>
      </c>
      <c r="Q1814" s="9">
        <f t="shared" si="284"/>
        <v>35.725000000000001</v>
      </c>
      <c r="R1814" s="9">
        <f t="shared" si="285"/>
        <v>23.125</v>
      </c>
      <c r="S1814" s="9">
        <f t="shared" si="286"/>
        <v>21.675000000000001</v>
      </c>
      <c r="T1814" s="9">
        <f t="shared" si="287"/>
        <v>27.875</v>
      </c>
      <c r="U1814" s="8">
        <f t="shared" si="288"/>
        <v>26.841666666666669</v>
      </c>
      <c r="V1814" s="8">
        <f t="shared" si="289"/>
        <v>27.1</v>
      </c>
    </row>
    <row r="1815" spans="1:22" ht="13.5" x14ac:dyDescent="0.25">
      <c r="A1815" s="3">
        <f>RSI!A1815</f>
        <v>44946</v>
      </c>
      <c r="B1815" s="2">
        <f>RSI!B1815</f>
        <v>1.85</v>
      </c>
      <c r="C1815" s="2">
        <f>RSI!I1815</f>
        <v>11.68164413798263</v>
      </c>
      <c r="D1815" s="2">
        <f>MACD!E1815</f>
        <v>2.7754568629037024E-3</v>
      </c>
      <c r="E1815" s="2">
        <f>MACD!F1815</f>
        <v>2.6999689422765698E-3</v>
      </c>
      <c r="F1815" s="2">
        <f>'Moving Avg'!D1815</f>
        <v>1.8539999999999999</v>
      </c>
      <c r="G1815" s="2">
        <f>'Moving Avg'!F1815</f>
        <v>1.8594999999999999</v>
      </c>
      <c r="H1815" s="2">
        <f>'Moving Avg'!G1815</f>
        <v>1.8619999999999988</v>
      </c>
      <c r="I1815" s="2">
        <f>'Moving Avg'!H1815</f>
        <v>1.9288500000000073</v>
      </c>
      <c r="J1815" s="6" t="str">
        <f>OBV!F1815</f>
        <v>BEARISH</v>
      </c>
      <c r="K1815" s="6" t="str">
        <f>OBV!G1815</f>
        <v>NEUTRAL</v>
      </c>
      <c r="L1815" s="6" t="str">
        <f>OBV!H1815</f>
        <v>CONFIRMED BEARISH</v>
      </c>
      <c r="M1815" s="8">
        <f t="shared" si="280"/>
        <v>50</v>
      </c>
      <c r="N1815" s="8">
        <f t="shared" si="281"/>
        <v>0</v>
      </c>
      <c r="O1815" s="8">
        <f t="shared" si="282"/>
        <v>0</v>
      </c>
      <c r="P1815" s="8">
        <f t="shared" si="283"/>
        <v>16.5</v>
      </c>
      <c r="Q1815" s="9">
        <f t="shared" si="284"/>
        <v>19.975000000000001</v>
      </c>
      <c r="R1815" s="9">
        <f t="shared" si="285"/>
        <v>14.125</v>
      </c>
      <c r="S1815" s="9">
        <f t="shared" si="286"/>
        <v>14.925000000000001</v>
      </c>
      <c r="T1815" s="9">
        <f t="shared" si="287"/>
        <v>16.625</v>
      </c>
      <c r="U1815" s="8">
        <f t="shared" si="288"/>
        <v>16.341666666666669</v>
      </c>
      <c r="V1815" s="8">
        <f t="shared" si="289"/>
        <v>16.412500000000001</v>
      </c>
    </row>
    <row r="1816" spans="1:22" ht="13.5" x14ac:dyDescent="0.25">
      <c r="A1816" s="3">
        <f>RSI!A1816</f>
        <v>44949</v>
      </c>
      <c r="B1816" s="2">
        <f>RSI!B1816</f>
        <v>1.85</v>
      </c>
      <c r="C1816" s="2">
        <f>RSI!I1816</f>
        <v>11.68164413798263</v>
      </c>
      <c r="D1816" s="2">
        <f>MACD!E1816</f>
        <v>3.1288001407985266E-3</v>
      </c>
      <c r="E1816" s="2">
        <f>MACD!F1816</f>
        <v>2.7857351819809612E-3</v>
      </c>
      <c r="F1816" s="2">
        <f>'Moving Avg'!D1816</f>
        <v>1.8519999999999999</v>
      </c>
      <c r="G1816" s="2">
        <f>'Moving Avg'!F1816</f>
        <v>1.8585</v>
      </c>
      <c r="H1816" s="2">
        <f>'Moving Avg'!G1816</f>
        <v>1.8617999999999986</v>
      </c>
      <c r="I1816" s="2">
        <f>'Moving Avg'!H1816</f>
        <v>1.9280500000000071</v>
      </c>
      <c r="J1816" s="6" t="str">
        <f>OBV!F1816</f>
        <v>BEARISH</v>
      </c>
      <c r="K1816" s="6" t="str">
        <f>OBV!G1816</f>
        <v>NEUTRAL</v>
      </c>
      <c r="L1816" s="6" t="str">
        <f>OBV!H1816</f>
        <v>CONFIRMED BEARISH</v>
      </c>
      <c r="M1816" s="8">
        <f t="shared" si="280"/>
        <v>50</v>
      </c>
      <c r="N1816" s="8">
        <f t="shared" si="281"/>
        <v>0</v>
      </c>
      <c r="O1816" s="8">
        <f t="shared" si="282"/>
        <v>0</v>
      </c>
      <c r="P1816" s="8">
        <f t="shared" si="283"/>
        <v>16.5</v>
      </c>
      <c r="Q1816" s="9">
        <f t="shared" si="284"/>
        <v>19.975000000000001</v>
      </c>
      <c r="R1816" s="9">
        <f t="shared" si="285"/>
        <v>14.125</v>
      </c>
      <c r="S1816" s="9">
        <f t="shared" si="286"/>
        <v>14.925000000000001</v>
      </c>
      <c r="T1816" s="9">
        <f t="shared" si="287"/>
        <v>16.625</v>
      </c>
      <c r="U1816" s="8">
        <f t="shared" si="288"/>
        <v>16.341666666666669</v>
      </c>
      <c r="V1816" s="8">
        <f t="shared" si="289"/>
        <v>16.412500000000001</v>
      </c>
    </row>
    <row r="1817" spans="1:22" ht="13.5" x14ac:dyDescent="0.25">
      <c r="A1817" s="3">
        <f>RSI!A1817</f>
        <v>44950</v>
      </c>
      <c r="B1817" s="2">
        <f>RSI!B1817</f>
        <v>1.85</v>
      </c>
      <c r="C1817" s="2">
        <f>RSI!I1817</f>
        <v>11.68164413798263</v>
      </c>
      <c r="D1817" s="2">
        <f>MACD!E1817</f>
        <v>3.4839403141828651E-3</v>
      </c>
      <c r="E1817" s="2">
        <f>MACD!F1817</f>
        <v>2.9253762084213422E-3</v>
      </c>
      <c r="F1817" s="2">
        <f>'Moving Avg'!D1817</f>
        <v>1.85</v>
      </c>
      <c r="G1817" s="2">
        <f>'Moving Avg'!F1817</f>
        <v>1.8574999999999999</v>
      </c>
      <c r="H1817" s="2">
        <f>'Moving Avg'!G1817</f>
        <v>1.8615999999999986</v>
      </c>
      <c r="I1817" s="2">
        <f>'Moving Avg'!H1817</f>
        <v>1.9272500000000072</v>
      </c>
      <c r="J1817" s="6" t="str">
        <f>OBV!F1817</f>
        <v>BEARISH</v>
      </c>
      <c r="K1817" s="6" t="str">
        <f>OBV!G1817</f>
        <v>NEUTRAL</v>
      </c>
      <c r="L1817" s="6" t="str">
        <f>OBV!H1817</f>
        <v>CONFIRMED BEARISH</v>
      </c>
      <c r="M1817" s="8">
        <f t="shared" si="280"/>
        <v>50</v>
      </c>
      <c r="N1817" s="8">
        <f t="shared" si="281"/>
        <v>0</v>
      </c>
      <c r="O1817" s="8">
        <f t="shared" si="282"/>
        <v>0</v>
      </c>
      <c r="P1817" s="8">
        <f t="shared" si="283"/>
        <v>16.5</v>
      </c>
      <c r="Q1817" s="9">
        <f t="shared" si="284"/>
        <v>19.975000000000001</v>
      </c>
      <c r="R1817" s="9">
        <f t="shared" si="285"/>
        <v>14.125</v>
      </c>
      <c r="S1817" s="9">
        <f t="shared" si="286"/>
        <v>14.925000000000001</v>
      </c>
      <c r="T1817" s="9">
        <f t="shared" si="287"/>
        <v>16.625</v>
      </c>
      <c r="U1817" s="8">
        <f t="shared" si="288"/>
        <v>16.341666666666669</v>
      </c>
      <c r="V1817" s="8">
        <f t="shared" si="289"/>
        <v>16.412500000000001</v>
      </c>
    </row>
    <row r="1818" spans="1:22" ht="13.5" x14ac:dyDescent="0.25">
      <c r="A1818" s="3">
        <f>RSI!A1818</f>
        <v>44951</v>
      </c>
      <c r="B1818" s="2">
        <f>RSI!B1818</f>
        <v>1.85</v>
      </c>
      <c r="C1818" s="2">
        <f>RSI!I1818</f>
        <v>11.68164413798263</v>
      </c>
      <c r="D1818" s="2">
        <f>MACD!E1818</f>
        <v>3.8364411302056478E-3</v>
      </c>
      <c r="E1818" s="2">
        <f>MACD!F1818</f>
        <v>3.1075891927782031E-3</v>
      </c>
      <c r="F1818" s="2">
        <f>'Moving Avg'!D1818</f>
        <v>1.85</v>
      </c>
      <c r="G1818" s="2">
        <f>'Moving Avg'!F1818</f>
        <v>1.857</v>
      </c>
      <c r="H1818" s="2">
        <f>'Moving Avg'!G1818</f>
        <v>1.8613999999999984</v>
      </c>
      <c r="I1818" s="2">
        <f>'Moving Avg'!H1818</f>
        <v>1.9265000000000074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50</v>
      </c>
      <c r="N1818" s="8">
        <f t="shared" si="281"/>
        <v>0</v>
      </c>
      <c r="O1818" s="8">
        <f t="shared" si="282"/>
        <v>0</v>
      </c>
      <c r="P1818" s="8">
        <f t="shared" si="283"/>
        <v>33</v>
      </c>
      <c r="Q1818" s="9">
        <f t="shared" si="284"/>
        <v>22.45</v>
      </c>
      <c r="R1818" s="9">
        <f t="shared" si="285"/>
        <v>18.25</v>
      </c>
      <c r="S1818" s="9">
        <f t="shared" si="286"/>
        <v>22.35</v>
      </c>
      <c r="T1818" s="9">
        <f t="shared" si="287"/>
        <v>20.75</v>
      </c>
      <c r="U1818" s="8">
        <f t="shared" si="288"/>
        <v>21.016666666666669</v>
      </c>
      <c r="V1818" s="8">
        <f t="shared" si="289"/>
        <v>20.950000000000003</v>
      </c>
    </row>
    <row r="1819" spans="1:22" ht="13.5" x14ac:dyDescent="0.25">
      <c r="A1819" s="3">
        <f>RSI!A1819</f>
        <v>44952</v>
      </c>
      <c r="B1819" s="2">
        <f>RSI!B1819</f>
        <v>1.85</v>
      </c>
      <c r="C1819" s="2">
        <f>RSI!I1819</f>
        <v>11.68164413798263</v>
      </c>
      <c r="D1819" s="2">
        <f>MACD!E1819</f>
        <v>4.1828569703352692E-3</v>
      </c>
      <c r="E1819" s="2">
        <f>MACD!F1819</f>
        <v>3.3226427482896167E-3</v>
      </c>
      <c r="F1819" s="2">
        <f>'Moving Avg'!D1819</f>
        <v>1.85</v>
      </c>
      <c r="G1819" s="2">
        <f>'Moving Avg'!F1819</f>
        <v>1.8565</v>
      </c>
      <c r="H1819" s="2">
        <f>'Moving Avg'!G1819</f>
        <v>1.8611999999999986</v>
      </c>
      <c r="I1819" s="2">
        <f>'Moving Avg'!H1819</f>
        <v>1.9257500000000076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50</v>
      </c>
      <c r="N1819" s="8">
        <f t="shared" si="281"/>
        <v>0</v>
      </c>
      <c r="O1819" s="8">
        <f t="shared" si="282"/>
        <v>0</v>
      </c>
      <c r="P1819" s="8">
        <f t="shared" si="283"/>
        <v>33</v>
      </c>
      <c r="Q1819" s="9">
        <f t="shared" si="284"/>
        <v>22.45</v>
      </c>
      <c r="R1819" s="9">
        <f t="shared" si="285"/>
        <v>18.25</v>
      </c>
      <c r="S1819" s="9">
        <f t="shared" si="286"/>
        <v>22.35</v>
      </c>
      <c r="T1819" s="9">
        <f t="shared" si="287"/>
        <v>20.75</v>
      </c>
      <c r="U1819" s="8">
        <f t="shared" si="288"/>
        <v>21.016666666666669</v>
      </c>
      <c r="V1819" s="8">
        <f t="shared" si="289"/>
        <v>20.950000000000003</v>
      </c>
    </row>
    <row r="1820" spans="1:22" ht="13.5" x14ac:dyDescent="0.25">
      <c r="A1820" s="3">
        <f>RSI!A1820</f>
        <v>44953</v>
      </c>
      <c r="B1820" s="2">
        <f>RSI!B1820</f>
        <v>1.85</v>
      </c>
      <c r="C1820" s="2">
        <f>RSI!I1820</f>
        <v>11.68164413798263</v>
      </c>
      <c r="D1820" s="2">
        <f>MACD!E1820</f>
        <v>4.5205576203473097E-3</v>
      </c>
      <c r="E1820" s="2">
        <f>MACD!F1820</f>
        <v>3.5622257227011555E-3</v>
      </c>
      <c r="F1820" s="2">
        <f>'Moving Avg'!D1820</f>
        <v>1.85</v>
      </c>
      <c r="G1820" s="2">
        <f>'Moving Avg'!F1820</f>
        <v>1.8560000000000003</v>
      </c>
      <c r="H1820" s="2">
        <f>'Moving Avg'!G1820</f>
        <v>1.8609999999999984</v>
      </c>
      <c r="I1820" s="2">
        <f>'Moving Avg'!H1820</f>
        <v>1.9250000000000074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50</v>
      </c>
      <c r="N1820" s="8">
        <f t="shared" si="281"/>
        <v>0</v>
      </c>
      <c r="O1820" s="8">
        <f t="shared" si="282"/>
        <v>0</v>
      </c>
      <c r="P1820" s="8">
        <f t="shared" si="283"/>
        <v>33</v>
      </c>
      <c r="Q1820" s="9">
        <f t="shared" si="284"/>
        <v>22.45</v>
      </c>
      <c r="R1820" s="9">
        <f t="shared" si="285"/>
        <v>18.25</v>
      </c>
      <c r="S1820" s="9">
        <f t="shared" si="286"/>
        <v>22.35</v>
      </c>
      <c r="T1820" s="9">
        <f t="shared" si="287"/>
        <v>20.75</v>
      </c>
      <c r="U1820" s="8">
        <f t="shared" si="288"/>
        <v>21.016666666666669</v>
      </c>
      <c r="V1820" s="8">
        <f t="shared" si="289"/>
        <v>20.950000000000003</v>
      </c>
    </row>
    <row r="1821" spans="1:22" ht="13.5" x14ac:dyDescent="0.25">
      <c r="A1821" s="3">
        <f>RSI!A1821</f>
        <v>44956</v>
      </c>
      <c r="B1821" s="2">
        <f>RSI!B1821</f>
        <v>1.85</v>
      </c>
      <c r="C1821" s="2">
        <f>RSI!I1821</f>
        <v>11.68164413798263</v>
      </c>
      <c r="D1821" s="2">
        <f>MACD!E1821</f>
        <v>4.8475816894981705E-3</v>
      </c>
      <c r="E1821" s="2">
        <f>MACD!F1821</f>
        <v>3.8192969160605588E-3</v>
      </c>
      <c r="F1821" s="2">
        <f>'Moving Avg'!D1821</f>
        <v>1.85</v>
      </c>
      <c r="G1821" s="2">
        <f>'Moving Avg'!F1821</f>
        <v>1.8555000000000004</v>
      </c>
      <c r="H1821" s="2">
        <f>'Moving Avg'!G1821</f>
        <v>1.8605999999999983</v>
      </c>
      <c r="I1821" s="2">
        <f>'Moving Avg'!H1821</f>
        <v>1.9242500000000076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50</v>
      </c>
      <c r="N1821" s="8">
        <f t="shared" si="281"/>
        <v>0</v>
      </c>
      <c r="O1821" s="8">
        <f t="shared" si="282"/>
        <v>0</v>
      </c>
      <c r="P1821" s="8">
        <f t="shared" si="283"/>
        <v>33</v>
      </c>
      <c r="Q1821" s="9">
        <f t="shared" si="284"/>
        <v>22.45</v>
      </c>
      <c r="R1821" s="9">
        <f t="shared" si="285"/>
        <v>18.25</v>
      </c>
      <c r="S1821" s="9">
        <f t="shared" si="286"/>
        <v>22.35</v>
      </c>
      <c r="T1821" s="9">
        <f t="shared" si="287"/>
        <v>20.75</v>
      </c>
      <c r="U1821" s="8">
        <f t="shared" si="288"/>
        <v>21.016666666666669</v>
      </c>
      <c r="V1821" s="8">
        <f t="shared" si="289"/>
        <v>20.950000000000003</v>
      </c>
    </row>
    <row r="1822" spans="1:22" ht="13.5" x14ac:dyDescent="0.25">
      <c r="A1822" s="3">
        <f>RSI!A1822</f>
        <v>44957</v>
      </c>
      <c r="B1822" s="2">
        <f>RSI!B1822</f>
        <v>1.85</v>
      </c>
      <c r="C1822" s="2">
        <f>RSI!I1822</f>
        <v>11.68164413798263</v>
      </c>
      <c r="D1822" s="2">
        <f>MACD!E1822</f>
        <v>5.1625141460749369E-3</v>
      </c>
      <c r="E1822" s="2">
        <f>MACD!F1822</f>
        <v>4.0879403620634348E-3</v>
      </c>
      <c r="F1822" s="2">
        <f>'Moving Avg'!D1822</f>
        <v>1.85</v>
      </c>
      <c r="G1822" s="2">
        <f>'Moving Avg'!F1822</f>
        <v>1.8550000000000004</v>
      </c>
      <c r="H1822" s="2">
        <f>'Moving Avg'!G1822</f>
        <v>1.8603999999999985</v>
      </c>
      <c r="I1822" s="2">
        <f>'Moving Avg'!H1822</f>
        <v>1.9235000000000075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50</v>
      </c>
      <c r="N1822" s="8">
        <f t="shared" si="281"/>
        <v>0</v>
      </c>
      <c r="O1822" s="8">
        <f t="shared" si="282"/>
        <v>0</v>
      </c>
      <c r="P1822" s="8">
        <f t="shared" si="283"/>
        <v>33</v>
      </c>
      <c r="Q1822" s="9">
        <f t="shared" si="284"/>
        <v>22.45</v>
      </c>
      <c r="R1822" s="9">
        <f t="shared" si="285"/>
        <v>18.25</v>
      </c>
      <c r="S1822" s="9">
        <f t="shared" si="286"/>
        <v>22.35</v>
      </c>
      <c r="T1822" s="9">
        <f t="shared" si="287"/>
        <v>20.75</v>
      </c>
      <c r="U1822" s="8">
        <f t="shared" si="288"/>
        <v>21.016666666666669</v>
      </c>
      <c r="V1822" s="8">
        <f t="shared" si="289"/>
        <v>20.950000000000003</v>
      </c>
    </row>
    <row r="1823" spans="1:22" ht="13.5" x14ac:dyDescent="0.25">
      <c r="A1823" s="3">
        <f>RSI!A1823</f>
        <v>44958</v>
      </c>
      <c r="B1823" s="2">
        <f>RSI!B1823</f>
        <v>1.77</v>
      </c>
      <c r="C1823" s="2">
        <f>RSI!I1823</f>
        <v>0.99870879472076979</v>
      </c>
      <c r="D1823" s="2">
        <f>MACD!E1823</f>
        <v>9.8518485306171577E-3</v>
      </c>
      <c r="E1823" s="2">
        <f>MACD!F1823</f>
        <v>5.2407219957741795E-3</v>
      </c>
      <c r="F1823" s="2">
        <f>'Moving Avg'!D1823</f>
        <v>1.8340000000000001</v>
      </c>
      <c r="G1823" s="2">
        <f>'Moving Avg'!F1823</f>
        <v>1.8505000000000007</v>
      </c>
      <c r="H1823" s="2">
        <f>'Moving Avg'!G1823</f>
        <v>1.8585999999999985</v>
      </c>
      <c r="I1823" s="2">
        <f>'Moving Avg'!H1823</f>
        <v>1.9223500000000076</v>
      </c>
      <c r="J1823" s="6" t="str">
        <f>OBV!F1823</f>
        <v>NEUTRAL</v>
      </c>
      <c r="K1823" s="6" t="str">
        <f>OBV!G1823</f>
        <v>NEUTRAL</v>
      </c>
      <c r="L1823" s="6" t="str">
        <f>OBV!H1823</f>
        <v>NEUTRAL</v>
      </c>
      <c r="M1823" s="8">
        <f t="shared" si="280"/>
        <v>50</v>
      </c>
      <c r="N1823" s="8">
        <f t="shared" si="281"/>
        <v>0</v>
      </c>
      <c r="O1823" s="8">
        <f t="shared" si="282"/>
        <v>0</v>
      </c>
      <c r="P1823" s="8">
        <f t="shared" si="283"/>
        <v>33</v>
      </c>
      <c r="Q1823" s="9">
        <f t="shared" si="284"/>
        <v>22.45</v>
      </c>
      <c r="R1823" s="9">
        <f t="shared" si="285"/>
        <v>18.25</v>
      </c>
      <c r="S1823" s="9">
        <f t="shared" si="286"/>
        <v>22.35</v>
      </c>
      <c r="T1823" s="9">
        <f t="shared" si="287"/>
        <v>20.75</v>
      </c>
      <c r="U1823" s="8">
        <f t="shared" si="288"/>
        <v>21.016666666666669</v>
      </c>
      <c r="V1823" s="8">
        <f t="shared" si="289"/>
        <v>20.950000000000003</v>
      </c>
    </row>
    <row r="1824" spans="1:22" ht="13.5" x14ac:dyDescent="0.25">
      <c r="A1824" s="3">
        <f>RSI!A1824</f>
        <v>44959</v>
      </c>
      <c r="B1824" s="2">
        <f>RSI!B1824</f>
        <v>1.75</v>
      </c>
      <c r="C1824" s="2">
        <f>RSI!I1824</f>
        <v>0.8013948179239776</v>
      </c>
      <c r="D1824" s="2">
        <f>MACD!E1824</f>
        <v>1.5806719076562281E-2</v>
      </c>
      <c r="E1824" s="2">
        <f>MACD!F1824</f>
        <v>7.3539214119318005E-3</v>
      </c>
      <c r="F1824" s="2">
        <f>'Moving Avg'!D1824</f>
        <v>1.8140000000000001</v>
      </c>
      <c r="G1824" s="2">
        <f>'Moving Avg'!F1824</f>
        <v>1.8450000000000006</v>
      </c>
      <c r="H1824" s="2">
        <f>'Moving Avg'!G1824</f>
        <v>1.8563999999999985</v>
      </c>
      <c r="I1824" s="2">
        <f>'Moving Avg'!H1824</f>
        <v>1.9211000000000071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  <c r="M1824" s="8">
        <f t="shared" si="280"/>
        <v>50</v>
      </c>
      <c r="N1824" s="8">
        <f t="shared" si="281"/>
        <v>0</v>
      </c>
      <c r="O1824" s="8">
        <f t="shared" si="282"/>
        <v>0</v>
      </c>
      <c r="P1824" s="8">
        <f t="shared" si="283"/>
        <v>16.5</v>
      </c>
      <c r="Q1824" s="9">
        <f t="shared" si="284"/>
        <v>19.975000000000001</v>
      </c>
      <c r="R1824" s="9">
        <f t="shared" si="285"/>
        <v>14.125</v>
      </c>
      <c r="S1824" s="9">
        <f t="shared" si="286"/>
        <v>14.925000000000001</v>
      </c>
      <c r="T1824" s="9">
        <f t="shared" si="287"/>
        <v>16.625</v>
      </c>
      <c r="U1824" s="8">
        <f t="shared" si="288"/>
        <v>16.341666666666669</v>
      </c>
      <c r="V1824" s="8">
        <f t="shared" si="289"/>
        <v>16.412500000000001</v>
      </c>
    </row>
    <row r="1825" spans="1:22" ht="13.5" x14ac:dyDescent="0.25">
      <c r="A1825" s="3">
        <f>RSI!A1825</f>
        <v>44960</v>
      </c>
      <c r="B1825" s="2">
        <f>RSI!B1825</f>
        <v>1.75</v>
      </c>
      <c r="C1825" s="2">
        <f>RSI!I1825</f>
        <v>0.8013948179239776</v>
      </c>
      <c r="D1825" s="2">
        <f>MACD!E1825</f>
        <v>2.1431683531914603E-2</v>
      </c>
      <c r="E1825" s="2">
        <f>MACD!F1825</f>
        <v>1.0169473835928361E-2</v>
      </c>
      <c r="F1825" s="2">
        <f>'Moving Avg'!D1825</f>
        <v>1.794</v>
      </c>
      <c r="G1825" s="2">
        <f>'Moving Avg'!F1825</f>
        <v>1.8395000000000006</v>
      </c>
      <c r="H1825" s="2">
        <f>'Moving Avg'!G1825</f>
        <v>1.8541999999999985</v>
      </c>
      <c r="I1825" s="2">
        <f>'Moving Avg'!H1825</f>
        <v>1.9198500000000072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  <c r="M1825" s="8">
        <f t="shared" si="280"/>
        <v>50</v>
      </c>
      <c r="N1825" s="8">
        <f t="shared" si="281"/>
        <v>0</v>
      </c>
      <c r="O1825" s="8">
        <f t="shared" si="282"/>
        <v>0</v>
      </c>
      <c r="P1825" s="8">
        <f t="shared" si="283"/>
        <v>16.5</v>
      </c>
      <c r="Q1825" s="9">
        <f t="shared" si="284"/>
        <v>19.975000000000001</v>
      </c>
      <c r="R1825" s="9">
        <f t="shared" si="285"/>
        <v>14.125</v>
      </c>
      <c r="S1825" s="9">
        <f t="shared" si="286"/>
        <v>14.925000000000001</v>
      </c>
      <c r="T1825" s="9">
        <f t="shared" si="287"/>
        <v>16.625</v>
      </c>
      <c r="U1825" s="8">
        <f t="shared" si="288"/>
        <v>16.341666666666669</v>
      </c>
      <c r="V1825" s="8">
        <f t="shared" si="289"/>
        <v>16.412500000000001</v>
      </c>
    </row>
    <row r="1826" spans="1:22" ht="13.5" x14ac:dyDescent="0.25">
      <c r="A1826" s="3">
        <f>RSI!A1826</f>
        <v>44963</v>
      </c>
      <c r="B1826" s="2">
        <f>RSI!B1826</f>
        <v>1.75</v>
      </c>
      <c r="C1826" s="2">
        <f>RSI!I1826</f>
        <v>0.8013948179239776</v>
      </c>
      <c r="D1826" s="2">
        <f>MACD!E1826</f>
        <v>2.6734072395431019E-2</v>
      </c>
      <c r="E1826" s="2">
        <f>MACD!F1826</f>
        <v>1.3482393547828892E-2</v>
      </c>
      <c r="F1826" s="2">
        <f>'Moving Avg'!D1826</f>
        <v>1.7740000000000002</v>
      </c>
      <c r="G1826" s="2">
        <f>'Moving Avg'!F1826</f>
        <v>1.8340000000000003</v>
      </c>
      <c r="H1826" s="2">
        <f>'Moving Avg'!G1826</f>
        <v>1.8519999999999988</v>
      </c>
      <c r="I1826" s="2">
        <f>'Moving Avg'!H1826</f>
        <v>1.9186000000000072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0"/>
        <v>50</v>
      </c>
      <c r="N1826" s="8">
        <f t="shared" si="281"/>
        <v>0</v>
      </c>
      <c r="O1826" s="8">
        <f t="shared" si="282"/>
        <v>0</v>
      </c>
      <c r="P1826" s="8">
        <f t="shared" si="283"/>
        <v>16.5</v>
      </c>
      <c r="Q1826" s="9">
        <f t="shared" si="284"/>
        <v>19.975000000000001</v>
      </c>
      <c r="R1826" s="9">
        <f t="shared" si="285"/>
        <v>14.125</v>
      </c>
      <c r="S1826" s="9">
        <f t="shared" si="286"/>
        <v>14.925000000000001</v>
      </c>
      <c r="T1826" s="9">
        <f t="shared" si="287"/>
        <v>16.625</v>
      </c>
      <c r="U1826" s="8">
        <f t="shared" si="288"/>
        <v>16.341666666666669</v>
      </c>
      <c r="V1826" s="8">
        <f t="shared" si="289"/>
        <v>16.412500000000001</v>
      </c>
    </row>
    <row r="1827" spans="1:22" ht="13.5" x14ac:dyDescent="0.25">
      <c r="A1827" s="3">
        <f>RSI!A1827</f>
        <v>44964</v>
      </c>
      <c r="B1827" s="2">
        <f>RSI!B1827</f>
        <v>1.75</v>
      </c>
      <c r="C1827" s="2">
        <f>RSI!I1827</f>
        <v>0.8013948179239776</v>
      </c>
      <c r="D1827" s="2">
        <f>MACD!E1827</f>
        <v>3.1723305010488589E-2</v>
      </c>
      <c r="E1827" s="2">
        <f>MACD!F1827</f>
        <v>1.7130575840360832E-2</v>
      </c>
      <c r="F1827" s="2">
        <f>'Moving Avg'!D1827</f>
        <v>1.754</v>
      </c>
      <c r="G1827" s="2">
        <f>'Moving Avg'!F1827</f>
        <v>1.8285000000000005</v>
      </c>
      <c r="H1827" s="2">
        <f>'Moving Avg'!G1827</f>
        <v>1.8497999999999988</v>
      </c>
      <c r="I1827" s="2">
        <f>'Moving Avg'!H1827</f>
        <v>1.9173500000000072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  <c r="M1827" s="8">
        <f t="shared" si="280"/>
        <v>50</v>
      </c>
      <c r="N1827" s="8">
        <f t="shared" si="281"/>
        <v>0</v>
      </c>
      <c r="O1827" s="8">
        <f t="shared" si="282"/>
        <v>0</v>
      </c>
      <c r="P1827" s="8">
        <f t="shared" si="283"/>
        <v>16.5</v>
      </c>
      <c r="Q1827" s="9">
        <f t="shared" si="284"/>
        <v>19.975000000000001</v>
      </c>
      <c r="R1827" s="9">
        <f t="shared" si="285"/>
        <v>14.125</v>
      </c>
      <c r="S1827" s="9">
        <f t="shared" si="286"/>
        <v>14.925000000000001</v>
      </c>
      <c r="T1827" s="9">
        <f t="shared" si="287"/>
        <v>16.625</v>
      </c>
      <c r="U1827" s="8">
        <f t="shared" si="288"/>
        <v>16.341666666666669</v>
      </c>
      <c r="V1827" s="8">
        <f t="shared" si="289"/>
        <v>16.412500000000001</v>
      </c>
    </row>
    <row r="1828" spans="1:22" ht="13.5" x14ac:dyDescent="0.25">
      <c r="A1828" s="3">
        <f>RSI!A1828</f>
        <v>44965</v>
      </c>
      <c r="B1828" s="2">
        <f>RSI!B1828</f>
        <v>1.75</v>
      </c>
      <c r="C1828" s="2">
        <f>RSI!I1828</f>
        <v>0.8013948179239776</v>
      </c>
      <c r="D1828" s="2">
        <f>MACD!E1828</f>
        <v>3.6410329936696462E-2</v>
      </c>
      <c r="E1828" s="2">
        <f>MACD!F1828</f>
        <v>2.0986526659627958E-2</v>
      </c>
      <c r="F1828" s="2">
        <f>'Moving Avg'!D1828</f>
        <v>1.75</v>
      </c>
      <c r="G1828" s="2">
        <f>'Moving Avg'!F1828</f>
        <v>1.8230000000000004</v>
      </c>
      <c r="H1828" s="2">
        <f>'Moving Avg'!G1828</f>
        <v>1.8475999999999988</v>
      </c>
      <c r="I1828" s="2">
        <f>'Moving Avg'!H1828</f>
        <v>1.9158500000000072</v>
      </c>
      <c r="J1828" s="6" t="str">
        <f>OBV!F1828</f>
        <v>BEARISH</v>
      </c>
      <c r="K1828" s="6" t="str">
        <f>OBV!G1828</f>
        <v>NEUTRAL</v>
      </c>
      <c r="L1828" s="6" t="str">
        <f>OBV!H1828</f>
        <v>CONFIRMED BEARISH</v>
      </c>
      <c r="M1828" s="8">
        <f t="shared" si="280"/>
        <v>50</v>
      </c>
      <c r="N1828" s="8">
        <f t="shared" si="281"/>
        <v>0</v>
      </c>
      <c r="O1828" s="8">
        <f t="shared" si="282"/>
        <v>0</v>
      </c>
      <c r="P1828" s="8">
        <f t="shared" si="283"/>
        <v>16.5</v>
      </c>
      <c r="Q1828" s="9">
        <f t="shared" si="284"/>
        <v>19.975000000000001</v>
      </c>
      <c r="R1828" s="9">
        <f t="shared" si="285"/>
        <v>14.125</v>
      </c>
      <c r="S1828" s="9">
        <f t="shared" si="286"/>
        <v>14.925000000000001</v>
      </c>
      <c r="T1828" s="9">
        <f t="shared" si="287"/>
        <v>16.625</v>
      </c>
      <c r="U1828" s="8">
        <f t="shared" si="288"/>
        <v>16.341666666666669</v>
      </c>
      <c r="V1828" s="8">
        <f t="shared" si="289"/>
        <v>16.412500000000001</v>
      </c>
    </row>
    <row r="1829" spans="1:22" ht="13.5" x14ac:dyDescent="0.25">
      <c r="A1829" s="3">
        <f>RSI!A1829</f>
        <v>44966</v>
      </c>
      <c r="B1829" s="2">
        <f>RSI!B1829</f>
        <v>1.75</v>
      </c>
      <c r="C1829" s="2">
        <f>RSI!I1829</f>
        <v>0.8013948179239776</v>
      </c>
      <c r="D1829" s="2">
        <f>MACD!E1829</f>
        <v>4.0807169067637705E-2</v>
      </c>
      <c r="E1829" s="2">
        <f>MACD!F1829</f>
        <v>2.4950655141229912E-2</v>
      </c>
      <c r="F1829" s="2">
        <f>'Moving Avg'!D1829</f>
        <v>1.75</v>
      </c>
      <c r="G1829" s="2">
        <f>'Moving Avg'!F1829</f>
        <v>1.8175000000000003</v>
      </c>
      <c r="H1829" s="2">
        <f>'Moving Avg'!G1829</f>
        <v>1.845399999999999</v>
      </c>
      <c r="I1829" s="2">
        <f>'Moving Avg'!H1829</f>
        <v>1.9143500000000071</v>
      </c>
      <c r="J1829" s="6" t="str">
        <f>OBV!F1829</f>
        <v>NEUTRAL</v>
      </c>
      <c r="K1829" s="6" t="str">
        <f>OBV!G1829</f>
        <v>NEUTRAL</v>
      </c>
      <c r="L1829" s="6" t="str">
        <f>OBV!H1829</f>
        <v>NEUTRAL</v>
      </c>
      <c r="M1829" s="8">
        <f t="shared" si="280"/>
        <v>50</v>
      </c>
      <c r="N1829" s="8">
        <f t="shared" si="281"/>
        <v>0</v>
      </c>
      <c r="O1829" s="8">
        <f t="shared" si="282"/>
        <v>0</v>
      </c>
      <c r="P1829" s="8">
        <f t="shared" si="283"/>
        <v>33</v>
      </c>
      <c r="Q1829" s="9">
        <f t="shared" si="284"/>
        <v>22.45</v>
      </c>
      <c r="R1829" s="9">
        <f t="shared" si="285"/>
        <v>18.25</v>
      </c>
      <c r="S1829" s="9">
        <f t="shared" si="286"/>
        <v>22.35</v>
      </c>
      <c r="T1829" s="9">
        <f t="shared" si="287"/>
        <v>20.75</v>
      </c>
      <c r="U1829" s="8">
        <f t="shared" si="288"/>
        <v>21.016666666666669</v>
      </c>
      <c r="V1829" s="8">
        <f t="shared" si="289"/>
        <v>20.950000000000003</v>
      </c>
    </row>
    <row r="1830" spans="1:22" ht="13.5" x14ac:dyDescent="0.25">
      <c r="A1830" s="3">
        <f>RSI!A1830</f>
        <v>44967</v>
      </c>
      <c r="B1830" s="2">
        <f>RSI!B1830</f>
        <v>1.75</v>
      </c>
      <c r="C1830" s="2">
        <f>RSI!I1830</f>
        <v>0.8013948179239776</v>
      </c>
      <c r="D1830" s="2">
        <f>MACD!E1830</f>
        <v>4.4926548226436269E-2</v>
      </c>
      <c r="E1830" s="2">
        <f>MACD!F1830</f>
        <v>2.8945833758271186E-2</v>
      </c>
      <c r="F1830" s="2">
        <f>'Moving Avg'!D1830</f>
        <v>1.75</v>
      </c>
      <c r="G1830" s="2">
        <f>'Moving Avg'!F1830</f>
        <v>1.8120000000000001</v>
      </c>
      <c r="H1830" s="2">
        <f>'Moving Avg'!G1830</f>
        <v>1.8431999999999993</v>
      </c>
      <c r="I1830" s="2">
        <f>'Moving Avg'!H1830</f>
        <v>1.912850000000007</v>
      </c>
      <c r="J1830" s="6" t="str">
        <f>OBV!F1830</f>
        <v>NEUTRAL</v>
      </c>
      <c r="K1830" s="6" t="str">
        <f>OBV!G1830</f>
        <v>NEUTRAL</v>
      </c>
      <c r="L1830" s="6" t="str">
        <f>OBV!H1830</f>
        <v>NEUTRAL</v>
      </c>
      <c r="M1830" s="8">
        <f t="shared" si="280"/>
        <v>50</v>
      </c>
      <c r="N1830" s="8">
        <f t="shared" si="281"/>
        <v>0</v>
      </c>
      <c r="O1830" s="8">
        <f t="shared" si="282"/>
        <v>0</v>
      </c>
      <c r="P1830" s="8">
        <f t="shared" si="283"/>
        <v>33</v>
      </c>
      <c r="Q1830" s="9">
        <f t="shared" si="284"/>
        <v>22.45</v>
      </c>
      <c r="R1830" s="9">
        <f t="shared" si="285"/>
        <v>18.25</v>
      </c>
      <c r="S1830" s="9">
        <f t="shared" si="286"/>
        <v>22.35</v>
      </c>
      <c r="T1830" s="9">
        <f t="shared" si="287"/>
        <v>20.75</v>
      </c>
      <c r="U1830" s="8">
        <f t="shared" si="288"/>
        <v>21.016666666666669</v>
      </c>
      <c r="V1830" s="8">
        <f t="shared" si="289"/>
        <v>20.950000000000003</v>
      </c>
    </row>
    <row r="1831" spans="1:22" ht="13.5" x14ac:dyDescent="0.25">
      <c r="A1831" s="3">
        <f>RSI!A1831</f>
        <v>44970</v>
      </c>
      <c r="B1831" s="2">
        <f>RSI!B1831</f>
        <v>1.75</v>
      </c>
      <c r="C1831" s="2">
        <f>RSI!I1831</f>
        <v>0.8013948179239776</v>
      </c>
      <c r="D1831" s="2">
        <f>MACD!E1831</f>
        <v>4.8781599724339042E-2</v>
      </c>
      <c r="E1831" s="2">
        <f>MACD!F1831</f>
        <v>3.2912986951484757E-2</v>
      </c>
      <c r="F1831" s="2">
        <f>'Moving Avg'!D1831</f>
        <v>1.75</v>
      </c>
      <c r="G1831" s="2">
        <f>'Moving Avg'!F1831</f>
        <v>1.8065000000000002</v>
      </c>
      <c r="H1831" s="2">
        <f>'Moving Avg'!G1831</f>
        <v>1.8409999999999993</v>
      </c>
      <c r="I1831" s="2">
        <f>'Moving Avg'!H1831</f>
        <v>1.911350000000007</v>
      </c>
      <c r="J1831" s="6" t="str">
        <f>OBV!F1831</f>
        <v>NEUTRAL</v>
      </c>
      <c r="K1831" s="6" t="str">
        <f>OBV!G1831</f>
        <v>NEUTRAL</v>
      </c>
      <c r="L1831" s="6" t="str">
        <f>OBV!H1831</f>
        <v>NEUTRAL</v>
      </c>
      <c r="M1831" s="8">
        <f t="shared" si="280"/>
        <v>50</v>
      </c>
      <c r="N1831" s="8">
        <f t="shared" si="281"/>
        <v>0</v>
      </c>
      <c r="O1831" s="8">
        <f t="shared" si="282"/>
        <v>0</v>
      </c>
      <c r="P1831" s="8">
        <f t="shared" si="283"/>
        <v>33</v>
      </c>
      <c r="Q1831" s="9">
        <f t="shared" si="284"/>
        <v>22.45</v>
      </c>
      <c r="R1831" s="9">
        <f t="shared" si="285"/>
        <v>18.25</v>
      </c>
      <c r="S1831" s="9">
        <f t="shared" si="286"/>
        <v>22.35</v>
      </c>
      <c r="T1831" s="9">
        <f t="shared" si="287"/>
        <v>20.75</v>
      </c>
      <c r="U1831" s="8">
        <f t="shared" si="288"/>
        <v>21.016666666666669</v>
      </c>
      <c r="V1831" s="8">
        <f t="shared" si="289"/>
        <v>20.950000000000003</v>
      </c>
    </row>
    <row r="1832" spans="1:22" ht="13.5" x14ac:dyDescent="0.25">
      <c r="A1832" s="3">
        <f>RSI!A1832</f>
        <v>44971</v>
      </c>
      <c r="B1832" s="2">
        <f>RSI!B1832</f>
        <v>1.75</v>
      </c>
      <c r="C1832" s="2">
        <f>RSI!I1832</f>
        <v>0.8013948179239776</v>
      </c>
      <c r="D1832" s="2">
        <f>MACD!E1832</f>
        <v>5.2385624690224786E-2</v>
      </c>
      <c r="E1832" s="2">
        <f>MACD!F1832</f>
        <v>3.6807514499232766E-2</v>
      </c>
      <c r="F1832" s="2">
        <f>'Moving Avg'!D1832</f>
        <v>1.75</v>
      </c>
      <c r="G1832" s="2">
        <f>'Moving Avg'!F1832</f>
        <v>1.8009999999999997</v>
      </c>
      <c r="H1832" s="2">
        <f>'Moving Avg'!G1832</f>
        <v>1.8387999999999993</v>
      </c>
      <c r="I1832" s="2">
        <f>'Moving Avg'!H1832</f>
        <v>1.9103000000000072</v>
      </c>
      <c r="J1832" s="6" t="str">
        <f>OBV!F1832</f>
        <v>NEUTRAL</v>
      </c>
      <c r="K1832" s="6" t="str">
        <f>OBV!G1832</f>
        <v>NEUTRAL</v>
      </c>
      <c r="L1832" s="6" t="str">
        <f>OBV!H1832</f>
        <v>NEUTRAL</v>
      </c>
      <c r="M1832" s="8">
        <f t="shared" si="280"/>
        <v>50</v>
      </c>
      <c r="N1832" s="8">
        <f t="shared" si="281"/>
        <v>0</v>
      </c>
      <c r="O1832" s="8">
        <f t="shared" si="282"/>
        <v>0</v>
      </c>
      <c r="P1832" s="8">
        <f t="shared" si="283"/>
        <v>33</v>
      </c>
      <c r="Q1832" s="9">
        <f t="shared" si="284"/>
        <v>22.45</v>
      </c>
      <c r="R1832" s="9">
        <f t="shared" si="285"/>
        <v>18.25</v>
      </c>
      <c r="S1832" s="9">
        <f t="shared" si="286"/>
        <v>22.35</v>
      </c>
      <c r="T1832" s="9">
        <f t="shared" si="287"/>
        <v>20.75</v>
      </c>
      <c r="U1832" s="8">
        <f t="shared" si="288"/>
        <v>21.016666666666669</v>
      </c>
      <c r="V1832" s="8">
        <f t="shared" si="289"/>
        <v>20.950000000000003</v>
      </c>
    </row>
    <row r="1833" spans="1:22" ht="13.5" x14ac:dyDescent="0.25">
      <c r="A1833" s="3">
        <f>RSI!A1833</f>
        <v>44972</v>
      </c>
      <c r="B1833" s="2">
        <f>RSI!B1833</f>
        <v>1.75</v>
      </c>
      <c r="C1833" s="2">
        <f>RSI!I1833</f>
        <v>0.8013948179239776</v>
      </c>
      <c r="D1833" s="2">
        <f>MACD!E1833</f>
        <v>4.344421262999032E-2</v>
      </c>
      <c r="E1833" s="2">
        <f>MACD!F1833</f>
        <v>3.8134854125384282E-2</v>
      </c>
      <c r="F1833" s="2">
        <f>'Moving Avg'!D1833</f>
        <v>1.75</v>
      </c>
      <c r="G1833" s="2">
        <f>'Moving Avg'!F1833</f>
        <v>1.796</v>
      </c>
      <c r="H1833" s="2">
        <f>'Moving Avg'!G1833</f>
        <v>1.8365999999999998</v>
      </c>
      <c r="I1833" s="2">
        <f>'Moving Avg'!H1833</f>
        <v>1.909250000000007</v>
      </c>
      <c r="J1833" s="6" t="str">
        <f>OBV!F1833</f>
        <v>NEUTRAL</v>
      </c>
      <c r="K1833" s="6" t="str">
        <f>OBV!G1833</f>
        <v>NEUTRAL</v>
      </c>
      <c r="L1833" s="6" t="str">
        <f>OBV!H1833</f>
        <v>NEUTRAL</v>
      </c>
      <c r="M1833" s="8">
        <f t="shared" si="280"/>
        <v>50</v>
      </c>
      <c r="N1833" s="8">
        <f t="shared" si="281"/>
        <v>0</v>
      </c>
      <c r="O1833" s="8">
        <f t="shared" si="282"/>
        <v>0</v>
      </c>
      <c r="P1833" s="8">
        <f t="shared" si="283"/>
        <v>33</v>
      </c>
      <c r="Q1833" s="9">
        <f t="shared" si="284"/>
        <v>22.45</v>
      </c>
      <c r="R1833" s="9">
        <f t="shared" si="285"/>
        <v>18.25</v>
      </c>
      <c r="S1833" s="9">
        <f t="shared" si="286"/>
        <v>22.35</v>
      </c>
      <c r="T1833" s="9">
        <f t="shared" si="287"/>
        <v>20.75</v>
      </c>
      <c r="U1833" s="8">
        <f t="shared" si="288"/>
        <v>21.016666666666669</v>
      </c>
      <c r="V1833" s="8">
        <f t="shared" si="289"/>
        <v>20.950000000000003</v>
      </c>
    </row>
    <row r="1834" spans="1:22" ht="13.5" x14ac:dyDescent="0.25">
      <c r="A1834" s="3">
        <f>RSI!A1834</f>
        <v>44973</v>
      </c>
      <c r="B1834" s="2">
        <f>RSI!B1834</f>
        <v>1.75</v>
      </c>
      <c r="C1834" s="2">
        <f>RSI!I1834</f>
        <v>0.8013948179239776</v>
      </c>
      <c r="D1834" s="2">
        <f>MACD!E1834</f>
        <v>3.309473921949313E-2</v>
      </c>
      <c r="E1834" s="2">
        <f>MACD!F1834</f>
        <v>3.7126831144206056E-2</v>
      </c>
      <c r="F1834" s="2">
        <f>'Moving Avg'!D1834</f>
        <v>1.75</v>
      </c>
      <c r="G1834" s="2">
        <f>'Moving Avg'!F1834</f>
        <v>1.7909999999999999</v>
      </c>
      <c r="H1834" s="2">
        <f>'Moving Avg'!G1834</f>
        <v>1.8343999999999996</v>
      </c>
      <c r="I1834" s="2">
        <f>'Moving Avg'!H1834</f>
        <v>1.908200000000007</v>
      </c>
      <c r="J1834" s="6" t="str">
        <f>OBV!F1834</f>
        <v>NEUTRAL</v>
      </c>
      <c r="K1834" s="6" t="str">
        <f>OBV!G1834</f>
        <v>NEUTRAL</v>
      </c>
      <c r="L1834" s="6" t="str">
        <f>OBV!H1834</f>
        <v>NEUTRAL</v>
      </c>
      <c r="M1834" s="8">
        <f t="shared" si="280"/>
        <v>50</v>
      </c>
      <c r="N1834" s="8">
        <f t="shared" si="281"/>
        <v>45</v>
      </c>
      <c r="O1834" s="8">
        <f t="shared" si="282"/>
        <v>0</v>
      </c>
      <c r="P1834" s="8">
        <f t="shared" si="283"/>
        <v>33</v>
      </c>
      <c r="Q1834" s="9">
        <f t="shared" si="284"/>
        <v>38.200000000000003</v>
      </c>
      <c r="R1834" s="9">
        <f t="shared" si="285"/>
        <v>27.25</v>
      </c>
      <c r="S1834" s="9">
        <f t="shared" si="286"/>
        <v>29.1</v>
      </c>
      <c r="T1834" s="9">
        <f t="shared" si="287"/>
        <v>32</v>
      </c>
      <c r="U1834" s="8">
        <f t="shared" si="288"/>
        <v>31.516666666666669</v>
      </c>
      <c r="V1834" s="8">
        <f t="shared" si="289"/>
        <v>31.637500000000003</v>
      </c>
    </row>
    <row r="1835" spans="1:22" ht="13.5" x14ac:dyDescent="0.25">
      <c r="A1835" s="3">
        <f>RSI!A1835</f>
        <v>44974</v>
      </c>
      <c r="B1835" s="2">
        <f>RSI!B1835</f>
        <v>1.75</v>
      </c>
      <c r="C1835" s="2">
        <f>RSI!I1835</f>
        <v>0.8013948179239776</v>
      </c>
      <c r="D1835" s="2">
        <f>MACD!E1835</f>
        <v>2.4609029405348704E-2</v>
      </c>
      <c r="E1835" s="2">
        <f>MACD!F1835</f>
        <v>3.462327079643459E-2</v>
      </c>
      <c r="F1835" s="2">
        <f>'Moving Avg'!D1835</f>
        <v>1.75</v>
      </c>
      <c r="G1835" s="2">
        <f>'Moving Avg'!F1835</f>
        <v>1.786</v>
      </c>
      <c r="H1835" s="2">
        <f>'Moving Avg'!G1835</f>
        <v>1.8322000000000001</v>
      </c>
      <c r="I1835" s="2">
        <f>'Moving Avg'!H1835</f>
        <v>1.9071500000000068</v>
      </c>
      <c r="J1835" s="6" t="str">
        <f>OBV!F1835</f>
        <v>NEUTRAL</v>
      </c>
      <c r="K1835" s="6" t="str">
        <f>OBV!G1835</f>
        <v>NEUTRAL</v>
      </c>
      <c r="L1835" s="6" t="str">
        <f>OBV!H1835</f>
        <v>NEUTRAL</v>
      </c>
      <c r="M1835" s="8">
        <f t="shared" si="280"/>
        <v>50</v>
      </c>
      <c r="N1835" s="8">
        <f t="shared" si="281"/>
        <v>45</v>
      </c>
      <c r="O1835" s="8">
        <f t="shared" si="282"/>
        <v>0</v>
      </c>
      <c r="P1835" s="8">
        <f t="shared" si="283"/>
        <v>33</v>
      </c>
      <c r="Q1835" s="9">
        <f t="shared" si="284"/>
        <v>38.200000000000003</v>
      </c>
      <c r="R1835" s="9">
        <f t="shared" si="285"/>
        <v>27.25</v>
      </c>
      <c r="S1835" s="9">
        <f t="shared" si="286"/>
        <v>29.1</v>
      </c>
      <c r="T1835" s="9">
        <f t="shared" si="287"/>
        <v>32</v>
      </c>
      <c r="U1835" s="8">
        <f t="shared" si="288"/>
        <v>31.516666666666669</v>
      </c>
      <c r="V1835" s="8">
        <f t="shared" si="289"/>
        <v>31.637500000000003</v>
      </c>
    </row>
    <row r="1836" spans="1:22" ht="13.5" x14ac:dyDescent="0.25">
      <c r="A1836" s="3">
        <f>RSI!A1836</f>
        <v>44977</v>
      </c>
      <c r="B1836" s="2">
        <f>RSI!B1836</f>
        <v>1.75</v>
      </c>
      <c r="C1836" s="2">
        <f>RSI!I1836</f>
        <v>0.8013948179239776</v>
      </c>
      <c r="D1836" s="2">
        <f>MACD!E1836</f>
        <v>1.7680236480815736E-2</v>
      </c>
      <c r="E1836" s="2">
        <f>MACD!F1836</f>
        <v>3.123466393331082E-2</v>
      </c>
      <c r="F1836" s="2">
        <f>'Moving Avg'!D1836</f>
        <v>1.75</v>
      </c>
      <c r="G1836" s="2">
        <f>'Moving Avg'!F1836</f>
        <v>1.7809999999999999</v>
      </c>
      <c r="H1836" s="2">
        <f>'Moving Avg'!G1836</f>
        <v>1.8297999999999999</v>
      </c>
      <c r="I1836" s="2">
        <f>'Moving Avg'!H1836</f>
        <v>1.906100000000007</v>
      </c>
      <c r="J1836" s="6" t="str">
        <f>OBV!F1836</f>
        <v>NEUTRAL</v>
      </c>
      <c r="K1836" s="6" t="str">
        <f>OBV!G1836</f>
        <v>NEUTRAL</v>
      </c>
      <c r="L1836" s="6" t="str">
        <f>OBV!H1836</f>
        <v>NEUTRAL</v>
      </c>
      <c r="M1836" s="8">
        <f t="shared" si="280"/>
        <v>50</v>
      </c>
      <c r="N1836" s="8">
        <f t="shared" si="281"/>
        <v>45</v>
      </c>
      <c r="O1836" s="8">
        <f t="shared" si="282"/>
        <v>0</v>
      </c>
      <c r="P1836" s="8">
        <f t="shared" si="283"/>
        <v>33</v>
      </c>
      <c r="Q1836" s="9">
        <f t="shared" si="284"/>
        <v>38.200000000000003</v>
      </c>
      <c r="R1836" s="9">
        <f t="shared" si="285"/>
        <v>27.25</v>
      </c>
      <c r="S1836" s="9">
        <f t="shared" si="286"/>
        <v>29.1</v>
      </c>
      <c r="T1836" s="9">
        <f t="shared" si="287"/>
        <v>32</v>
      </c>
      <c r="U1836" s="8">
        <f t="shared" si="288"/>
        <v>31.516666666666669</v>
      </c>
      <c r="V1836" s="8">
        <f t="shared" si="289"/>
        <v>31.637500000000003</v>
      </c>
    </row>
    <row r="1837" spans="1:22" ht="13.5" x14ac:dyDescent="0.25">
      <c r="A1837" s="3">
        <f>RSI!A1837</f>
        <v>44978</v>
      </c>
      <c r="B1837" s="2">
        <f>RSI!B1837</f>
        <v>1.75</v>
      </c>
      <c r="C1837" s="2">
        <f>RSI!I1837</f>
        <v>0.8013948179239776</v>
      </c>
      <c r="D1837" s="2">
        <f>MACD!E1837</f>
        <v>1.205021083930613E-2</v>
      </c>
      <c r="E1837" s="2">
        <f>MACD!F1837</f>
        <v>2.7397773314509884E-2</v>
      </c>
      <c r="F1837" s="2">
        <f>'Moving Avg'!D1837</f>
        <v>1.75</v>
      </c>
      <c r="G1837" s="2">
        <f>'Moving Avg'!F1837</f>
        <v>1.7759999999999998</v>
      </c>
      <c r="H1837" s="2">
        <f>'Moving Avg'!G1837</f>
        <v>1.8274000000000001</v>
      </c>
      <c r="I1837" s="2">
        <f>'Moving Avg'!H1837</f>
        <v>1.905050000000007</v>
      </c>
      <c r="J1837" s="6" t="str">
        <f>OBV!F1837</f>
        <v>NEUTRAL</v>
      </c>
      <c r="K1837" s="6" t="str">
        <f>OBV!G1837</f>
        <v>NEUTRAL</v>
      </c>
      <c r="L1837" s="6" t="str">
        <f>OBV!H1837</f>
        <v>NEUTRAL</v>
      </c>
      <c r="M1837" s="8">
        <f t="shared" si="280"/>
        <v>50</v>
      </c>
      <c r="N1837" s="8">
        <f t="shared" si="281"/>
        <v>45</v>
      </c>
      <c r="O1837" s="8">
        <f t="shared" si="282"/>
        <v>0</v>
      </c>
      <c r="P1837" s="8">
        <f t="shared" si="283"/>
        <v>33</v>
      </c>
      <c r="Q1837" s="9">
        <f t="shared" si="284"/>
        <v>38.200000000000003</v>
      </c>
      <c r="R1837" s="9">
        <f t="shared" si="285"/>
        <v>27.25</v>
      </c>
      <c r="S1837" s="9">
        <f t="shared" si="286"/>
        <v>29.1</v>
      </c>
      <c r="T1837" s="9">
        <f t="shared" si="287"/>
        <v>32</v>
      </c>
      <c r="U1837" s="8">
        <f t="shared" si="288"/>
        <v>31.516666666666669</v>
      </c>
      <c r="V1837" s="8">
        <f t="shared" si="289"/>
        <v>31.637500000000003</v>
      </c>
    </row>
    <row r="1838" spans="1:22" ht="13.5" x14ac:dyDescent="0.25">
      <c r="A1838" s="3">
        <f>RSI!A1838</f>
        <v>44979</v>
      </c>
      <c r="B1838" s="2">
        <f>RSI!B1838</f>
        <v>1.68</v>
      </c>
      <c r="C1838" s="2">
        <f>RSI!I1838</f>
        <v>0.27151953223487624</v>
      </c>
      <c r="D1838" s="2">
        <f>MACD!E1838</f>
        <v>1.2687082933971805E-2</v>
      </c>
      <c r="E1838" s="2">
        <f>MACD!F1838</f>
        <v>2.445563523840227E-2</v>
      </c>
      <c r="F1838" s="2">
        <f>'Moving Avg'!D1838</f>
        <v>1.736</v>
      </c>
      <c r="G1838" s="2">
        <f>'Moving Avg'!F1838</f>
        <v>1.7675000000000001</v>
      </c>
      <c r="H1838" s="2">
        <f>'Moving Avg'!G1838</f>
        <v>1.8236000000000003</v>
      </c>
      <c r="I1838" s="2">
        <f>'Moving Avg'!H1838</f>
        <v>1.9036500000000069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  <c r="M1838" s="8">
        <f t="shared" si="280"/>
        <v>50</v>
      </c>
      <c r="N1838" s="8">
        <f t="shared" si="281"/>
        <v>45</v>
      </c>
      <c r="O1838" s="8">
        <f t="shared" si="282"/>
        <v>0</v>
      </c>
      <c r="P1838" s="8">
        <f t="shared" si="283"/>
        <v>33</v>
      </c>
      <c r="Q1838" s="9">
        <f t="shared" si="284"/>
        <v>38.200000000000003</v>
      </c>
      <c r="R1838" s="9">
        <f t="shared" si="285"/>
        <v>27.25</v>
      </c>
      <c r="S1838" s="9">
        <f t="shared" si="286"/>
        <v>29.1</v>
      </c>
      <c r="T1838" s="9">
        <f t="shared" si="287"/>
        <v>32</v>
      </c>
      <c r="U1838" s="8">
        <f t="shared" si="288"/>
        <v>31.516666666666669</v>
      </c>
      <c r="V1838" s="8">
        <f t="shared" si="289"/>
        <v>31.637500000000003</v>
      </c>
    </row>
    <row r="1839" spans="1:22" ht="13.5" x14ac:dyDescent="0.25">
      <c r="A1839" s="3">
        <f>RSI!A1839</f>
        <v>44980</v>
      </c>
      <c r="B1839" s="2">
        <f>RSI!B1839</f>
        <v>1.67</v>
      </c>
      <c r="C1839" s="2">
        <f>RSI!I1839</f>
        <v>0.2464501902401679</v>
      </c>
      <c r="D1839" s="2">
        <f>MACD!E1839</f>
        <v>1.4579936194077936E-2</v>
      </c>
      <c r="E1839" s="2">
        <f>MACD!F1839</f>
        <v>2.2480495429537405E-2</v>
      </c>
      <c r="F1839" s="2">
        <f>'Moving Avg'!D1839</f>
        <v>1.72</v>
      </c>
      <c r="G1839" s="2">
        <f>'Moving Avg'!F1839</f>
        <v>1.7585000000000002</v>
      </c>
      <c r="H1839" s="2">
        <f>'Moving Avg'!G1839</f>
        <v>1.8196000000000006</v>
      </c>
      <c r="I1839" s="2">
        <f>'Moving Avg'!H1839</f>
        <v>1.9018000000000073</v>
      </c>
      <c r="J1839" s="6" t="str">
        <f>OBV!F1839</f>
        <v>BEARISH</v>
      </c>
      <c r="K1839" s="6" t="str">
        <f>OBV!G1839</f>
        <v>NEUTRAL</v>
      </c>
      <c r="L1839" s="6" t="str">
        <f>OBV!H1839</f>
        <v>CONFIRMED BEARISH</v>
      </c>
      <c r="M1839" s="8">
        <f t="shared" si="280"/>
        <v>50</v>
      </c>
      <c r="N1839" s="8">
        <f t="shared" si="281"/>
        <v>45</v>
      </c>
      <c r="O1839" s="8">
        <f t="shared" si="282"/>
        <v>0</v>
      </c>
      <c r="P1839" s="8">
        <f t="shared" si="283"/>
        <v>16.5</v>
      </c>
      <c r="Q1839" s="9">
        <f t="shared" si="284"/>
        <v>35.725000000000001</v>
      </c>
      <c r="R1839" s="9">
        <f t="shared" si="285"/>
        <v>23.125</v>
      </c>
      <c r="S1839" s="9">
        <f t="shared" si="286"/>
        <v>21.675000000000001</v>
      </c>
      <c r="T1839" s="9">
        <f t="shared" si="287"/>
        <v>27.875</v>
      </c>
      <c r="U1839" s="8">
        <f t="shared" si="288"/>
        <v>26.841666666666669</v>
      </c>
      <c r="V1839" s="8">
        <f t="shared" si="289"/>
        <v>27.1</v>
      </c>
    </row>
    <row r="1840" spans="1:22" ht="13.5" x14ac:dyDescent="0.25">
      <c r="A1840" s="3">
        <f>RSI!A1840</f>
        <v>44981</v>
      </c>
      <c r="B1840" s="2">
        <f>RSI!B1840</f>
        <v>1.67</v>
      </c>
      <c r="C1840" s="2">
        <f>RSI!I1840</f>
        <v>0.2464501902401679</v>
      </c>
      <c r="D1840" s="2">
        <f>MACD!E1840</f>
        <v>1.6808468677704358E-2</v>
      </c>
      <c r="E1840" s="2">
        <f>MACD!F1840</f>
        <v>2.13460900791708E-2</v>
      </c>
      <c r="F1840" s="2">
        <f>'Moving Avg'!D1840</f>
        <v>1.704</v>
      </c>
      <c r="G1840" s="2">
        <f>'Moving Avg'!F1840</f>
        <v>1.7495000000000001</v>
      </c>
      <c r="H1840" s="2">
        <f>'Moving Avg'!G1840</f>
        <v>1.8156000000000005</v>
      </c>
      <c r="I1840" s="2">
        <f>'Moving Avg'!H1840</f>
        <v>1.8999500000000071</v>
      </c>
      <c r="J1840" s="6" t="str">
        <f>OBV!F1840</f>
        <v>BEARISH</v>
      </c>
      <c r="K1840" s="6" t="str">
        <f>OBV!G1840</f>
        <v>NEUTRAL</v>
      </c>
      <c r="L1840" s="6" t="str">
        <f>OBV!H1840</f>
        <v>CONFIRMED BEARISH</v>
      </c>
      <c r="M1840" s="8">
        <f t="shared" si="280"/>
        <v>50</v>
      </c>
      <c r="N1840" s="8">
        <f t="shared" si="281"/>
        <v>45</v>
      </c>
      <c r="O1840" s="8">
        <f t="shared" si="282"/>
        <v>0</v>
      </c>
      <c r="P1840" s="8">
        <f t="shared" si="283"/>
        <v>16.5</v>
      </c>
      <c r="Q1840" s="9">
        <f t="shared" si="284"/>
        <v>35.725000000000001</v>
      </c>
      <c r="R1840" s="9">
        <f t="shared" si="285"/>
        <v>23.125</v>
      </c>
      <c r="S1840" s="9">
        <f t="shared" si="286"/>
        <v>21.675000000000001</v>
      </c>
      <c r="T1840" s="9">
        <f t="shared" si="287"/>
        <v>27.875</v>
      </c>
      <c r="U1840" s="8">
        <f t="shared" si="288"/>
        <v>26.841666666666669</v>
      </c>
      <c r="V1840" s="8">
        <f t="shared" si="289"/>
        <v>27.1</v>
      </c>
    </row>
    <row r="1841" spans="1:22" ht="13.5" x14ac:dyDescent="0.25">
      <c r="A1841" s="3">
        <f>RSI!A1841</f>
        <v>44984</v>
      </c>
      <c r="B1841" s="2">
        <f>RSI!B1841</f>
        <v>1.67</v>
      </c>
      <c r="C1841" s="2">
        <f>RSI!I1841</f>
        <v>0.2464501902401679</v>
      </c>
      <c r="D1841" s="2">
        <f>MACD!E1841</f>
        <v>1.9274601322395002E-2</v>
      </c>
      <c r="E1841" s="2">
        <f>MACD!F1841</f>
        <v>2.093179232781564E-2</v>
      </c>
      <c r="F1841" s="2">
        <f>'Moving Avg'!D1841</f>
        <v>1.6879999999999999</v>
      </c>
      <c r="G1841" s="2">
        <f>'Moving Avg'!F1841</f>
        <v>1.7405000000000002</v>
      </c>
      <c r="H1841" s="2">
        <f>'Moving Avg'!G1841</f>
        <v>1.8116000000000005</v>
      </c>
      <c r="I1841" s="2">
        <f>'Moving Avg'!H1841</f>
        <v>1.8981000000000074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0"/>
        <v>50</v>
      </c>
      <c r="N1841" s="8">
        <f t="shared" si="281"/>
        <v>45</v>
      </c>
      <c r="O1841" s="8">
        <f t="shared" si="282"/>
        <v>0</v>
      </c>
      <c r="P1841" s="8">
        <f t="shared" si="283"/>
        <v>16.5</v>
      </c>
      <c r="Q1841" s="9">
        <f t="shared" si="284"/>
        <v>35.725000000000001</v>
      </c>
      <c r="R1841" s="9">
        <f t="shared" si="285"/>
        <v>23.125</v>
      </c>
      <c r="S1841" s="9">
        <f t="shared" si="286"/>
        <v>21.675000000000001</v>
      </c>
      <c r="T1841" s="9">
        <f t="shared" si="287"/>
        <v>27.875</v>
      </c>
      <c r="U1841" s="8">
        <f t="shared" si="288"/>
        <v>26.841666666666669</v>
      </c>
      <c r="V1841" s="8">
        <f t="shared" si="289"/>
        <v>27.1</v>
      </c>
    </row>
    <row r="1842" spans="1:22" ht="13.5" x14ac:dyDescent="0.25">
      <c r="A1842" s="3">
        <f>RSI!A1842</f>
        <v>44985</v>
      </c>
      <c r="B1842" s="2">
        <f>RSI!B1842</f>
        <v>1.67</v>
      </c>
      <c r="C1842" s="2">
        <f>RSI!I1842</f>
        <v>0.2464501902401679</v>
      </c>
      <c r="D1842" s="2">
        <f>MACD!E1842</f>
        <v>2.1898783863706806E-2</v>
      </c>
      <c r="E1842" s="2">
        <f>MACD!F1842</f>
        <v>2.1125190634993875E-2</v>
      </c>
      <c r="F1842" s="2">
        <f>'Moving Avg'!D1842</f>
        <v>1.6719999999999999</v>
      </c>
      <c r="G1842" s="2">
        <f>'Moving Avg'!F1842</f>
        <v>1.7315</v>
      </c>
      <c r="H1842" s="2">
        <f>'Moving Avg'!G1842</f>
        <v>1.8076000000000005</v>
      </c>
      <c r="I1842" s="2">
        <f>'Moving Avg'!H1842</f>
        <v>1.8962500000000073</v>
      </c>
      <c r="J1842" s="6" t="str">
        <f>OBV!F1842</f>
        <v>BEARISH</v>
      </c>
      <c r="K1842" s="6" t="str">
        <f>OBV!G1842</f>
        <v>NEUTRAL</v>
      </c>
      <c r="L1842" s="6" t="str">
        <f>OBV!H1842</f>
        <v>CONFIRMED BEARISH</v>
      </c>
      <c r="M1842" s="8">
        <f t="shared" si="280"/>
        <v>50</v>
      </c>
      <c r="N1842" s="8">
        <f t="shared" si="281"/>
        <v>0</v>
      </c>
      <c r="O1842" s="8">
        <f t="shared" si="282"/>
        <v>0</v>
      </c>
      <c r="P1842" s="8">
        <f t="shared" si="283"/>
        <v>16.5</v>
      </c>
      <c r="Q1842" s="9">
        <f t="shared" si="284"/>
        <v>19.975000000000001</v>
      </c>
      <c r="R1842" s="9">
        <f t="shared" si="285"/>
        <v>14.125</v>
      </c>
      <c r="S1842" s="9">
        <f t="shared" si="286"/>
        <v>14.925000000000001</v>
      </c>
      <c r="T1842" s="9">
        <f t="shared" si="287"/>
        <v>16.625</v>
      </c>
      <c r="U1842" s="8">
        <f t="shared" si="288"/>
        <v>16.341666666666669</v>
      </c>
      <c r="V1842" s="8">
        <f t="shared" si="289"/>
        <v>16.412500000000001</v>
      </c>
    </row>
    <row r="1843" spans="1:22" ht="13.5" x14ac:dyDescent="0.25">
      <c r="A1843" s="3">
        <f>RSI!A1843</f>
        <v>44986</v>
      </c>
      <c r="B1843" s="2">
        <f>RSI!B1843</f>
        <v>1.67</v>
      </c>
      <c r="C1843" s="2">
        <f>RSI!I1843</f>
        <v>0.2464501902401679</v>
      </c>
      <c r="D1843" s="2">
        <f>MACD!E1843</f>
        <v>2.461688945745566E-2</v>
      </c>
      <c r="E1843" s="2">
        <f>MACD!F1843</f>
        <v>2.1823530399486236E-2</v>
      </c>
      <c r="F1843" s="2">
        <f>'Moving Avg'!D1843</f>
        <v>1.67</v>
      </c>
      <c r="G1843" s="2">
        <f>'Moving Avg'!F1843</f>
        <v>1.7265000000000004</v>
      </c>
      <c r="H1843" s="2">
        <f>'Moving Avg'!G1843</f>
        <v>1.8036000000000003</v>
      </c>
      <c r="I1843" s="2">
        <f>'Moving Avg'!H1843</f>
        <v>1.8944000000000074</v>
      </c>
      <c r="J1843" s="6" t="str">
        <f>OBV!F1843</f>
        <v>BEARISH</v>
      </c>
      <c r="K1843" s="6" t="str">
        <f>OBV!G1843</f>
        <v>NEUTRAL</v>
      </c>
      <c r="L1843" s="6" t="str">
        <f>OBV!H1843</f>
        <v>CONFIRMED BEARISH</v>
      </c>
      <c r="M1843" s="8">
        <f t="shared" si="280"/>
        <v>50</v>
      </c>
      <c r="N1843" s="8">
        <f t="shared" si="281"/>
        <v>0</v>
      </c>
      <c r="O1843" s="8">
        <f t="shared" si="282"/>
        <v>0</v>
      </c>
      <c r="P1843" s="8">
        <f t="shared" si="283"/>
        <v>16.5</v>
      </c>
      <c r="Q1843" s="9">
        <f t="shared" si="284"/>
        <v>19.975000000000001</v>
      </c>
      <c r="R1843" s="9">
        <f t="shared" si="285"/>
        <v>14.125</v>
      </c>
      <c r="S1843" s="9">
        <f t="shared" si="286"/>
        <v>14.925000000000001</v>
      </c>
      <c r="T1843" s="9">
        <f t="shared" si="287"/>
        <v>16.625</v>
      </c>
      <c r="U1843" s="8">
        <f t="shared" si="288"/>
        <v>16.341666666666669</v>
      </c>
      <c r="V1843" s="8">
        <f t="shared" si="289"/>
        <v>16.412500000000001</v>
      </c>
    </row>
    <row r="1844" spans="1:22" ht="13.5" x14ac:dyDescent="0.25">
      <c r="A1844" s="3">
        <f>RSI!A1844</f>
        <v>44987</v>
      </c>
      <c r="B1844" s="2">
        <f>RSI!B1844</f>
        <v>1.67</v>
      </c>
      <c r="C1844" s="2">
        <f>RSI!I1844</f>
        <v>0.2464501902401679</v>
      </c>
      <c r="D1844" s="2">
        <f>MACD!E1844</f>
        <v>2.7377605925977377E-2</v>
      </c>
      <c r="E1844" s="2">
        <f>MACD!F1844</f>
        <v>2.2934345504784466E-2</v>
      </c>
      <c r="F1844" s="2">
        <f>'Moving Avg'!D1844</f>
        <v>1.67</v>
      </c>
      <c r="G1844" s="2">
        <f>'Moving Avg'!F1844</f>
        <v>1.7225000000000006</v>
      </c>
      <c r="H1844" s="2">
        <f>'Moving Avg'!G1844</f>
        <v>1.7996000000000008</v>
      </c>
      <c r="I1844" s="2">
        <f>'Moving Avg'!H1844</f>
        <v>1.8930000000000076</v>
      </c>
      <c r="J1844" s="6" t="str">
        <f>OBV!F1844</f>
        <v>NEUTRAL</v>
      </c>
      <c r="K1844" s="6" t="str">
        <f>OBV!G1844</f>
        <v>NEUTRAL</v>
      </c>
      <c r="L1844" s="6" t="str">
        <f>OBV!H1844</f>
        <v>NEUTRAL</v>
      </c>
      <c r="M1844" s="8">
        <f t="shared" si="280"/>
        <v>50</v>
      </c>
      <c r="N1844" s="8">
        <f t="shared" si="281"/>
        <v>0</v>
      </c>
      <c r="O1844" s="8">
        <f t="shared" si="282"/>
        <v>0</v>
      </c>
      <c r="P1844" s="8">
        <f t="shared" si="283"/>
        <v>33</v>
      </c>
      <c r="Q1844" s="9">
        <f t="shared" si="284"/>
        <v>22.45</v>
      </c>
      <c r="R1844" s="9">
        <f t="shared" si="285"/>
        <v>18.25</v>
      </c>
      <c r="S1844" s="9">
        <f t="shared" si="286"/>
        <v>22.35</v>
      </c>
      <c r="T1844" s="9">
        <f t="shared" si="287"/>
        <v>20.75</v>
      </c>
      <c r="U1844" s="8">
        <f t="shared" si="288"/>
        <v>21.016666666666669</v>
      </c>
      <c r="V1844" s="8">
        <f t="shared" si="289"/>
        <v>20.950000000000003</v>
      </c>
    </row>
    <row r="1845" spans="1:22" ht="13.5" x14ac:dyDescent="0.25">
      <c r="A1845" s="3">
        <f>RSI!A1845</f>
        <v>44988</v>
      </c>
      <c r="B1845" s="2">
        <f>RSI!B1845</f>
        <v>1.67</v>
      </c>
      <c r="C1845" s="2">
        <f>RSI!I1845</f>
        <v>0.2464501902401679</v>
      </c>
      <c r="D1845" s="2">
        <f>MACD!E1845</f>
        <v>3.0140245826659751E-2</v>
      </c>
      <c r="E1845" s="2">
        <f>MACD!F1845</f>
        <v>2.4375525569159524E-2</v>
      </c>
      <c r="F1845" s="2">
        <f>'Moving Avg'!D1845</f>
        <v>1.67</v>
      </c>
      <c r="G1845" s="2">
        <f>'Moving Avg'!F1845</f>
        <v>1.7185000000000006</v>
      </c>
      <c r="H1845" s="2">
        <f>'Moving Avg'!G1845</f>
        <v>1.7956000000000005</v>
      </c>
      <c r="I1845" s="2">
        <f>'Moving Avg'!H1845</f>
        <v>1.8916000000000077</v>
      </c>
      <c r="J1845" s="6" t="str">
        <f>OBV!F1845</f>
        <v>NEUTRAL</v>
      </c>
      <c r="K1845" s="6" t="str">
        <f>OBV!G1845</f>
        <v>NEUTRAL</v>
      </c>
      <c r="L1845" s="6" t="str">
        <f>OBV!H1845</f>
        <v>NEUTRAL</v>
      </c>
      <c r="M1845" s="8">
        <f t="shared" si="280"/>
        <v>50</v>
      </c>
      <c r="N1845" s="8">
        <f t="shared" si="281"/>
        <v>0</v>
      </c>
      <c r="O1845" s="8">
        <f t="shared" si="282"/>
        <v>0</v>
      </c>
      <c r="P1845" s="8">
        <f t="shared" si="283"/>
        <v>33</v>
      </c>
      <c r="Q1845" s="9">
        <f t="shared" si="284"/>
        <v>22.45</v>
      </c>
      <c r="R1845" s="9">
        <f t="shared" si="285"/>
        <v>18.25</v>
      </c>
      <c r="S1845" s="9">
        <f t="shared" si="286"/>
        <v>22.35</v>
      </c>
      <c r="T1845" s="9">
        <f t="shared" si="287"/>
        <v>20.75</v>
      </c>
      <c r="U1845" s="8">
        <f t="shared" si="288"/>
        <v>21.016666666666669</v>
      </c>
      <c r="V1845" s="8">
        <f t="shared" si="289"/>
        <v>20.950000000000003</v>
      </c>
    </row>
    <row r="1846" spans="1:22" ht="13.5" x14ac:dyDescent="0.25">
      <c r="A1846" s="3">
        <f>RSI!A1846</f>
        <v>44991</v>
      </c>
      <c r="B1846" s="2">
        <f>RSI!B1846</f>
        <v>1.67</v>
      </c>
      <c r="C1846" s="2">
        <f>RSI!I1846</f>
        <v>0.2464501902401679</v>
      </c>
      <c r="D1846" s="2">
        <f>MACD!E1846</f>
        <v>3.28729096140703E-2</v>
      </c>
      <c r="E1846" s="2">
        <f>MACD!F1846</f>
        <v>2.6075002378141681E-2</v>
      </c>
      <c r="F1846" s="2">
        <f>'Moving Avg'!D1846</f>
        <v>1.67</v>
      </c>
      <c r="G1846" s="2">
        <f>'Moving Avg'!F1846</f>
        <v>1.7145000000000006</v>
      </c>
      <c r="H1846" s="2">
        <f>'Moving Avg'!G1846</f>
        <v>1.7916000000000007</v>
      </c>
      <c r="I1846" s="2">
        <f>'Moving Avg'!H1846</f>
        <v>1.8902000000000079</v>
      </c>
      <c r="J1846" s="6" t="str">
        <f>OBV!F1846</f>
        <v>NEUTRAL</v>
      </c>
      <c r="K1846" s="6" t="str">
        <f>OBV!G1846</f>
        <v>NEUTRAL</v>
      </c>
      <c r="L1846" s="6" t="str">
        <f>OBV!H1846</f>
        <v>NEUTRAL</v>
      </c>
      <c r="M1846" s="8">
        <f t="shared" si="280"/>
        <v>50</v>
      </c>
      <c r="N1846" s="8">
        <f t="shared" si="281"/>
        <v>0</v>
      </c>
      <c r="O1846" s="8">
        <f t="shared" si="282"/>
        <v>0</v>
      </c>
      <c r="P1846" s="8">
        <f t="shared" si="283"/>
        <v>33</v>
      </c>
      <c r="Q1846" s="9">
        <f t="shared" si="284"/>
        <v>22.45</v>
      </c>
      <c r="R1846" s="9">
        <f t="shared" si="285"/>
        <v>18.25</v>
      </c>
      <c r="S1846" s="9">
        <f t="shared" si="286"/>
        <v>22.35</v>
      </c>
      <c r="T1846" s="9">
        <f t="shared" si="287"/>
        <v>20.75</v>
      </c>
      <c r="U1846" s="8">
        <f t="shared" si="288"/>
        <v>21.016666666666669</v>
      </c>
      <c r="V1846" s="8">
        <f t="shared" si="289"/>
        <v>20.950000000000003</v>
      </c>
    </row>
    <row r="1847" spans="1:22" ht="13.5" x14ac:dyDescent="0.25">
      <c r="A1847" s="3">
        <f>RSI!A1847</f>
        <v>44992</v>
      </c>
      <c r="B1847" s="2">
        <f>RSI!B1847</f>
        <v>1.67</v>
      </c>
      <c r="C1847" s="2">
        <f>RSI!I1847</f>
        <v>0.2464501902401679</v>
      </c>
      <c r="D1847" s="2">
        <f>MACD!E1847</f>
        <v>3.555094637498657E-2</v>
      </c>
      <c r="E1847" s="2">
        <f>MACD!F1847</f>
        <v>2.7970191177510657E-2</v>
      </c>
      <c r="F1847" s="2">
        <f>'Moving Avg'!D1847</f>
        <v>1.67</v>
      </c>
      <c r="G1847" s="2">
        <f>'Moving Avg'!F1847</f>
        <v>1.7105000000000008</v>
      </c>
      <c r="H1847" s="2">
        <f>'Moving Avg'!G1847</f>
        <v>1.7876000000000007</v>
      </c>
      <c r="I1847" s="2">
        <f>'Moving Avg'!H1847</f>
        <v>1.8888000000000078</v>
      </c>
      <c r="J1847" s="6" t="str">
        <f>OBV!F1847</f>
        <v>NEUTRAL</v>
      </c>
      <c r="K1847" s="6" t="str">
        <f>OBV!G1847</f>
        <v>NEUTRAL</v>
      </c>
      <c r="L1847" s="6" t="str">
        <f>OBV!H1847</f>
        <v>NEUTRAL</v>
      </c>
      <c r="M1847" s="8">
        <f t="shared" si="280"/>
        <v>50</v>
      </c>
      <c r="N1847" s="8">
        <f t="shared" si="281"/>
        <v>0</v>
      </c>
      <c r="O1847" s="8">
        <f t="shared" si="282"/>
        <v>0</v>
      </c>
      <c r="P1847" s="8">
        <f t="shared" si="283"/>
        <v>33</v>
      </c>
      <c r="Q1847" s="9">
        <f t="shared" si="284"/>
        <v>22.45</v>
      </c>
      <c r="R1847" s="9">
        <f t="shared" si="285"/>
        <v>18.25</v>
      </c>
      <c r="S1847" s="9">
        <f t="shared" si="286"/>
        <v>22.35</v>
      </c>
      <c r="T1847" s="9">
        <f t="shared" si="287"/>
        <v>20.75</v>
      </c>
      <c r="U1847" s="8">
        <f t="shared" si="288"/>
        <v>21.016666666666669</v>
      </c>
      <c r="V1847" s="8">
        <f t="shared" si="289"/>
        <v>20.950000000000003</v>
      </c>
    </row>
    <row r="1848" spans="1:22" ht="13.5" x14ac:dyDescent="0.25">
      <c r="A1848" s="3">
        <f>RSI!A1848</f>
        <v>44993</v>
      </c>
      <c r="B1848" s="2">
        <f>RSI!B1848</f>
        <v>1.67</v>
      </c>
      <c r="C1848" s="2">
        <f>RSI!I1848</f>
        <v>0.2464501902401679</v>
      </c>
      <c r="D1848" s="2">
        <f>MACD!E1848</f>
        <v>2.738643447684419E-2</v>
      </c>
      <c r="E1848" s="2">
        <f>MACD!F1848</f>
        <v>2.7853439837377366E-2</v>
      </c>
      <c r="F1848" s="2">
        <f>'Moving Avg'!D1848</f>
        <v>1.67</v>
      </c>
      <c r="G1848" s="2">
        <f>'Moving Avg'!F1848</f>
        <v>1.7065000000000008</v>
      </c>
      <c r="H1848" s="2">
        <f>'Moving Avg'!G1848</f>
        <v>1.7838000000000005</v>
      </c>
      <c r="I1848" s="2">
        <f>'Moving Avg'!H1848</f>
        <v>1.887650000000008</v>
      </c>
      <c r="J1848" s="6" t="str">
        <f>OBV!F1848</f>
        <v>NEUTRAL</v>
      </c>
      <c r="K1848" s="6" t="str">
        <f>OBV!G1848</f>
        <v>NEUTRAL</v>
      </c>
      <c r="L1848" s="6" t="str">
        <f>OBV!H1848</f>
        <v>NEUTRAL</v>
      </c>
      <c r="M1848" s="8">
        <f t="shared" si="280"/>
        <v>50</v>
      </c>
      <c r="N1848" s="8">
        <f t="shared" si="281"/>
        <v>45</v>
      </c>
      <c r="O1848" s="8">
        <f t="shared" si="282"/>
        <v>0</v>
      </c>
      <c r="P1848" s="8">
        <f t="shared" si="283"/>
        <v>33</v>
      </c>
      <c r="Q1848" s="9">
        <f t="shared" si="284"/>
        <v>38.200000000000003</v>
      </c>
      <c r="R1848" s="9">
        <f t="shared" si="285"/>
        <v>27.25</v>
      </c>
      <c r="S1848" s="9">
        <f t="shared" si="286"/>
        <v>29.1</v>
      </c>
      <c r="T1848" s="9">
        <f t="shared" si="287"/>
        <v>32</v>
      </c>
      <c r="U1848" s="8">
        <f t="shared" si="288"/>
        <v>31.516666666666669</v>
      </c>
      <c r="V1848" s="8">
        <f t="shared" si="289"/>
        <v>31.637500000000003</v>
      </c>
    </row>
    <row r="1849" spans="1:22" ht="13.5" x14ac:dyDescent="0.25">
      <c r="A1849" s="3">
        <f>RSI!A1849</f>
        <v>44994</v>
      </c>
      <c r="B1849" s="2">
        <f>RSI!B1849</f>
        <v>1.67</v>
      </c>
      <c r="C1849" s="2">
        <f>RSI!I1849</f>
        <v>0.2464501902401679</v>
      </c>
      <c r="D1849" s="2">
        <f>MACD!E1849</f>
        <v>1.9253139576853817E-2</v>
      </c>
      <c r="E1849" s="2">
        <f>MACD!F1849</f>
        <v>2.6133379785272658E-2</v>
      </c>
      <c r="F1849" s="2">
        <f>'Moving Avg'!D1849</f>
        <v>1.67</v>
      </c>
      <c r="G1849" s="2">
        <f>'Moving Avg'!F1849</f>
        <v>1.702500000000001</v>
      </c>
      <c r="H1849" s="2">
        <f>'Moving Avg'!G1849</f>
        <v>1.7800000000000009</v>
      </c>
      <c r="I1849" s="2">
        <f>'Moving Avg'!H1849</f>
        <v>1.8861000000000081</v>
      </c>
      <c r="J1849" s="6" t="str">
        <f>OBV!F1849</f>
        <v>NEUTRAL</v>
      </c>
      <c r="K1849" s="6" t="str">
        <f>OBV!G1849</f>
        <v>NEUTRAL</v>
      </c>
      <c r="L1849" s="6" t="str">
        <f>OBV!H1849</f>
        <v>NEUTRAL</v>
      </c>
      <c r="M1849" s="8">
        <f t="shared" si="280"/>
        <v>50</v>
      </c>
      <c r="N1849" s="8">
        <f t="shared" si="281"/>
        <v>45</v>
      </c>
      <c r="O1849" s="8">
        <f t="shared" si="282"/>
        <v>0</v>
      </c>
      <c r="P1849" s="8">
        <f t="shared" si="283"/>
        <v>33</v>
      </c>
      <c r="Q1849" s="9">
        <f t="shared" si="284"/>
        <v>38.200000000000003</v>
      </c>
      <c r="R1849" s="9">
        <f t="shared" si="285"/>
        <v>27.25</v>
      </c>
      <c r="S1849" s="9">
        <f t="shared" si="286"/>
        <v>29.1</v>
      </c>
      <c r="T1849" s="9">
        <f t="shared" si="287"/>
        <v>32</v>
      </c>
      <c r="U1849" s="8">
        <f t="shared" si="288"/>
        <v>31.516666666666669</v>
      </c>
      <c r="V1849" s="8">
        <f t="shared" si="289"/>
        <v>31.637500000000003</v>
      </c>
    </row>
    <row r="1850" spans="1:22" ht="13.5" x14ac:dyDescent="0.25">
      <c r="A1850" s="3">
        <f>RSI!A1850</f>
        <v>44995</v>
      </c>
      <c r="B1850" s="2">
        <f>RSI!B1850</f>
        <v>1.67</v>
      </c>
      <c r="C1850" s="2">
        <f>RSI!I1850</f>
        <v>0.2464501902401679</v>
      </c>
      <c r="D1850" s="2">
        <f>MACD!E1850</f>
        <v>1.2661490984817725E-2</v>
      </c>
      <c r="E1850" s="2">
        <f>MACD!F1850</f>
        <v>2.3439002025181673E-2</v>
      </c>
      <c r="F1850" s="2">
        <f>'Moving Avg'!D1850</f>
        <v>1.67</v>
      </c>
      <c r="G1850" s="2">
        <f>'Moving Avg'!F1850</f>
        <v>1.6985000000000006</v>
      </c>
      <c r="H1850" s="2">
        <f>'Moving Avg'!G1850</f>
        <v>1.7762000000000007</v>
      </c>
      <c r="I1850" s="2">
        <f>'Moving Avg'!H1850</f>
        <v>1.8845500000000082</v>
      </c>
      <c r="J1850" s="6" t="str">
        <f>OBV!F1850</f>
        <v>NEUTRAL</v>
      </c>
      <c r="K1850" s="6" t="str">
        <f>OBV!G1850</f>
        <v>NEUTRAL</v>
      </c>
      <c r="L1850" s="6" t="str">
        <f>OBV!H1850</f>
        <v>NEUTRAL</v>
      </c>
      <c r="M1850" s="8">
        <f t="shared" si="280"/>
        <v>50</v>
      </c>
      <c r="N1850" s="8">
        <f t="shared" si="281"/>
        <v>45</v>
      </c>
      <c r="O1850" s="8">
        <f t="shared" si="282"/>
        <v>0</v>
      </c>
      <c r="P1850" s="8">
        <f t="shared" si="283"/>
        <v>33</v>
      </c>
      <c r="Q1850" s="9">
        <f t="shared" si="284"/>
        <v>38.200000000000003</v>
      </c>
      <c r="R1850" s="9">
        <f t="shared" si="285"/>
        <v>27.25</v>
      </c>
      <c r="S1850" s="9">
        <f t="shared" si="286"/>
        <v>29.1</v>
      </c>
      <c r="T1850" s="9">
        <f t="shared" si="287"/>
        <v>32</v>
      </c>
      <c r="U1850" s="8">
        <f t="shared" si="288"/>
        <v>31.516666666666669</v>
      </c>
      <c r="V1850" s="8">
        <f t="shared" si="289"/>
        <v>31.637500000000003</v>
      </c>
    </row>
    <row r="1851" spans="1:22" ht="13.5" x14ac:dyDescent="0.25">
      <c r="A1851" s="3">
        <f>RSI!A1851</f>
        <v>44998</v>
      </c>
      <c r="B1851" s="2">
        <f>RSI!B1851</f>
        <v>1.67</v>
      </c>
      <c r="C1851" s="2">
        <f>RSI!I1851</f>
        <v>0.2464501902401679</v>
      </c>
      <c r="D1851" s="2">
        <f>MACD!E1851</f>
        <v>7.3528034442216228E-3</v>
      </c>
      <c r="E1851" s="2">
        <f>MACD!F1851</f>
        <v>2.0221762308989664E-2</v>
      </c>
      <c r="F1851" s="2">
        <f>'Moving Avg'!D1851</f>
        <v>1.67</v>
      </c>
      <c r="G1851" s="2">
        <f>'Moving Avg'!F1851</f>
        <v>1.6945000000000008</v>
      </c>
      <c r="H1851" s="2">
        <f>'Moving Avg'!G1851</f>
        <v>1.7724000000000009</v>
      </c>
      <c r="I1851" s="2">
        <f>'Moving Avg'!H1851</f>
        <v>1.883000000000008</v>
      </c>
      <c r="J1851" s="6" t="str">
        <f>OBV!F1851</f>
        <v>NEUTRAL</v>
      </c>
      <c r="K1851" s="6" t="str">
        <f>OBV!G1851</f>
        <v>NEUTRAL</v>
      </c>
      <c r="L1851" s="6" t="str">
        <f>OBV!H1851</f>
        <v>NEUTRAL</v>
      </c>
      <c r="M1851" s="8">
        <f t="shared" si="280"/>
        <v>50</v>
      </c>
      <c r="N1851" s="8">
        <f t="shared" si="281"/>
        <v>45</v>
      </c>
      <c r="O1851" s="8">
        <f t="shared" si="282"/>
        <v>0</v>
      </c>
      <c r="P1851" s="8">
        <f t="shared" si="283"/>
        <v>33</v>
      </c>
      <c r="Q1851" s="9">
        <f t="shared" si="284"/>
        <v>38.200000000000003</v>
      </c>
      <c r="R1851" s="9">
        <f t="shared" si="285"/>
        <v>27.25</v>
      </c>
      <c r="S1851" s="9">
        <f t="shared" si="286"/>
        <v>29.1</v>
      </c>
      <c r="T1851" s="9">
        <f t="shared" si="287"/>
        <v>32</v>
      </c>
      <c r="U1851" s="8">
        <f t="shared" si="288"/>
        <v>31.516666666666669</v>
      </c>
      <c r="V1851" s="8">
        <f t="shared" si="289"/>
        <v>31.637500000000003</v>
      </c>
    </row>
    <row r="1852" spans="1:22" ht="13.5" x14ac:dyDescent="0.25">
      <c r="A1852" s="3">
        <f>RSI!A1852</f>
        <v>44999</v>
      </c>
      <c r="B1852" s="2">
        <f>RSI!B1852</f>
        <v>1.67</v>
      </c>
      <c r="C1852" s="2">
        <f>RSI!I1852</f>
        <v>0.2464501902401679</v>
      </c>
      <c r="D1852" s="2">
        <f>MACD!E1852</f>
        <v>3.1097826822821251E-3</v>
      </c>
      <c r="E1852" s="2">
        <f>MACD!F1852</f>
        <v>1.6799366383648158E-2</v>
      </c>
      <c r="F1852" s="2">
        <f>'Moving Avg'!D1852</f>
        <v>1.67</v>
      </c>
      <c r="G1852" s="2">
        <f>'Moving Avg'!F1852</f>
        <v>1.6905000000000008</v>
      </c>
      <c r="H1852" s="2">
        <f>'Moving Avg'!G1852</f>
        <v>1.7686000000000006</v>
      </c>
      <c r="I1852" s="2">
        <f>'Moving Avg'!H1852</f>
        <v>1.8814500000000081</v>
      </c>
      <c r="J1852" s="6" t="str">
        <f>OBV!F1852</f>
        <v>NEUTRAL</v>
      </c>
      <c r="K1852" s="6" t="str">
        <f>OBV!G1852</f>
        <v>NEUTRAL</v>
      </c>
      <c r="L1852" s="6" t="str">
        <f>OBV!H1852</f>
        <v>NEUTRAL</v>
      </c>
      <c r="M1852" s="8">
        <f t="shared" si="280"/>
        <v>50</v>
      </c>
      <c r="N1852" s="8">
        <f t="shared" si="281"/>
        <v>45</v>
      </c>
      <c r="O1852" s="8">
        <f t="shared" si="282"/>
        <v>0</v>
      </c>
      <c r="P1852" s="8">
        <f t="shared" si="283"/>
        <v>33</v>
      </c>
      <c r="Q1852" s="9">
        <f t="shared" si="284"/>
        <v>38.200000000000003</v>
      </c>
      <c r="R1852" s="9">
        <f t="shared" si="285"/>
        <v>27.25</v>
      </c>
      <c r="S1852" s="9">
        <f t="shared" si="286"/>
        <v>29.1</v>
      </c>
      <c r="T1852" s="9">
        <f t="shared" si="287"/>
        <v>32</v>
      </c>
      <c r="U1852" s="8">
        <f t="shared" si="288"/>
        <v>31.516666666666669</v>
      </c>
      <c r="V1852" s="8">
        <f t="shared" si="289"/>
        <v>31.637500000000003</v>
      </c>
    </row>
    <row r="1853" spans="1:22" ht="13.5" x14ac:dyDescent="0.25">
      <c r="A1853" s="3">
        <f>RSI!A1853</f>
        <v>45000</v>
      </c>
      <c r="B1853" s="2">
        <f>RSI!B1853</f>
        <v>1.67</v>
      </c>
      <c r="C1853" s="2">
        <f>RSI!I1853</f>
        <v>0.2464501902401679</v>
      </c>
      <c r="D1853" s="2">
        <f>MACD!E1853</f>
        <v>-2.4996045236891362E-4</v>
      </c>
      <c r="E1853" s="2">
        <f>MACD!F1853</f>
        <v>1.3389501016444743E-2</v>
      </c>
      <c r="F1853" s="2">
        <f>'Moving Avg'!D1853</f>
        <v>1.67</v>
      </c>
      <c r="G1853" s="2">
        <f>'Moving Avg'!F1853</f>
        <v>1.686500000000001</v>
      </c>
      <c r="H1853" s="2">
        <f>'Moving Avg'!G1853</f>
        <v>1.7648000000000008</v>
      </c>
      <c r="I1853" s="2">
        <f>'Moving Avg'!H1853</f>
        <v>1.8799000000000081</v>
      </c>
      <c r="J1853" s="6" t="str">
        <f>OBV!F1853</f>
        <v>NEUTRAL</v>
      </c>
      <c r="K1853" s="6" t="str">
        <f>OBV!G1853</f>
        <v>NEUTRAL</v>
      </c>
      <c r="L1853" s="6" t="str">
        <f>OBV!H1853</f>
        <v>NEUTRAL</v>
      </c>
      <c r="M1853" s="8">
        <f t="shared" si="280"/>
        <v>50</v>
      </c>
      <c r="N1853" s="8">
        <f t="shared" si="281"/>
        <v>45</v>
      </c>
      <c r="O1853" s="8">
        <f t="shared" si="282"/>
        <v>0</v>
      </c>
      <c r="P1853" s="8">
        <f t="shared" si="283"/>
        <v>33</v>
      </c>
      <c r="Q1853" s="9">
        <f t="shared" si="284"/>
        <v>38.200000000000003</v>
      </c>
      <c r="R1853" s="9">
        <f t="shared" si="285"/>
        <v>27.25</v>
      </c>
      <c r="S1853" s="9">
        <f t="shared" si="286"/>
        <v>29.1</v>
      </c>
      <c r="T1853" s="9">
        <f t="shared" si="287"/>
        <v>32</v>
      </c>
      <c r="U1853" s="8">
        <f t="shared" si="288"/>
        <v>31.516666666666669</v>
      </c>
      <c r="V1853" s="8">
        <f t="shared" si="289"/>
        <v>31.637500000000003</v>
      </c>
    </row>
    <row r="1854" spans="1:22" ht="13.5" x14ac:dyDescent="0.25">
      <c r="A1854" s="3">
        <f>RSI!A1854</f>
        <v>45001</v>
      </c>
      <c r="B1854" s="2">
        <f>RSI!B1854</f>
        <v>1.67</v>
      </c>
      <c r="C1854" s="2">
        <f>RSI!I1854</f>
        <v>0.2464501902401679</v>
      </c>
      <c r="D1854" s="2">
        <f>MACD!E1854</f>
        <v>-2.8793892849032776E-3</v>
      </c>
      <c r="E1854" s="2">
        <f>MACD!F1854</f>
        <v>1.0135722956175139E-2</v>
      </c>
      <c r="F1854" s="2">
        <f>'Moving Avg'!D1854</f>
        <v>1.67</v>
      </c>
      <c r="G1854" s="2">
        <f>'Moving Avg'!F1854</f>
        <v>1.6825000000000006</v>
      </c>
      <c r="H1854" s="2">
        <f>'Moving Avg'!G1854</f>
        <v>1.7610000000000008</v>
      </c>
      <c r="I1854" s="2">
        <f>'Moving Avg'!H1854</f>
        <v>1.878350000000008</v>
      </c>
      <c r="J1854" s="6" t="str">
        <f>OBV!F1854</f>
        <v>NEUTRAL</v>
      </c>
      <c r="K1854" s="6" t="str">
        <f>OBV!G1854</f>
        <v>NEUTRAL</v>
      </c>
      <c r="L1854" s="6" t="str">
        <f>OBV!H1854</f>
        <v>NEUTRAL</v>
      </c>
      <c r="M1854" s="8">
        <f t="shared" si="280"/>
        <v>50</v>
      </c>
      <c r="N1854" s="8">
        <f t="shared" si="281"/>
        <v>45</v>
      </c>
      <c r="O1854" s="8">
        <f t="shared" si="282"/>
        <v>0</v>
      </c>
      <c r="P1854" s="8">
        <f t="shared" si="283"/>
        <v>33</v>
      </c>
      <c r="Q1854" s="9">
        <f t="shared" si="284"/>
        <v>38.200000000000003</v>
      </c>
      <c r="R1854" s="9">
        <f t="shared" si="285"/>
        <v>27.25</v>
      </c>
      <c r="S1854" s="9">
        <f t="shared" si="286"/>
        <v>29.1</v>
      </c>
      <c r="T1854" s="9">
        <f t="shared" si="287"/>
        <v>32</v>
      </c>
      <c r="U1854" s="8">
        <f t="shared" si="288"/>
        <v>31.516666666666669</v>
      </c>
      <c r="V1854" s="8">
        <f t="shared" si="289"/>
        <v>31.637500000000003</v>
      </c>
    </row>
    <row r="1855" spans="1:22" ht="13.5" x14ac:dyDescent="0.25">
      <c r="A1855" s="3">
        <f>RSI!A1855</f>
        <v>45002</v>
      </c>
      <c r="B1855" s="2">
        <f>RSI!B1855</f>
        <v>1.67</v>
      </c>
      <c r="C1855" s="2">
        <f>RSI!I1855</f>
        <v>0.2464501902401679</v>
      </c>
      <c r="D1855" s="2">
        <f>MACD!E1855</f>
        <v>-4.906669546462572E-3</v>
      </c>
      <c r="E1855" s="2">
        <f>MACD!F1855</f>
        <v>7.1272444556475965E-3</v>
      </c>
      <c r="F1855" s="2">
        <f>'Moving Avg'!D1855</f>
        <v>1.67</v>
      </c>
      <c r="G1855" s="2">
        <f>'Moving Avg'!F1855</f>
        <v>1.6785000000000008</v>
      </c>
      <c r="H1855" s="2">
        <f>'Moving Avg'!G1855</f>
        <v>1.7572000000000008</v>
      </c>
      <c r="I1855" s="2">
        <f>'Moving Avg'!H1855</f>
        <v>1.876800000000008</v>
      </c>
      <c r="J1855" s="6" t="str">
        <f>OBV!F1855</f>
        <v>NEUTRAL</v>
      </c>
      <c r="K1855" s="6" t="str">
        <f>OBV!G1855</f>
        <v>NEUTRAL</v>
      </c>
      <c r="L1855" s="6" t="str">
        <f>OBV!H1855</f>
        <v>NEUTRAL</v>
      </c>
      <c r="M1855" s="8">
        <f t="shared" si="280"/>
        <v>50</v>
      </c>
      <c r="N1855" s="8">
        <f t="shared" si="281"/>
        <v>45</v>
      </c>
      <c r="O1855" s="8">
        <f t="shared" si="282"/>
        <v>0</v>
      </c>
      <c r="P1855" s="8">
        <f t="shared" si="283"/>
        <v>33</v>
      </c>
      <c r="Q1855" s="9">
        <f t="shared" si="284"/>
        <v>38.200000000000003</v>
      </c>
      <c r="R1855" s="9">
        <f t="shared" si="285"/>
        <v>27.25</v>
      </c>
      <c r="S1855" s="9">
        <f t="shared" si="286"/>
        <v>29.1</v>
      </c>
      <c r="T1855" s="9">
        <f t="shared" si="287"/>
        <v>32</v>
      </c>
      <c r="U1855" s="8">
        <f t="shared" si="288"/>
        <v>31.516666666666669</v>
      </c>
      <c r="V1855" s="8">
        <f t="shared" si="289"/>
        <v>31.637500000000003</v>
      </c>
    </row>
    <row r="1856" spans="1:22" ht="13.5" x14ac:dyDescent="0.25">
      <c r="A1856" s="3">
        <f>RSI!A1856</f>
        <v>45006</v>
      </c>
      <c r="B1856" s="2">
        <f>RSI!B1856</f>
        <v>1.67</v>
      </c>
      <c r="C1856" s="2">
        <f>RSI!I1856</f>
        <v>0.2464501902401679</v>
      </c>
      <c r="D1856" s="2">
        <f>MACD!E1856</f>
        <v>-6.4390780756449217E-3</v>
      </c>
      <c r="E1856" s="2">
        <f>MACD!F1856</f>
        <v>4.4139799493890927E-3</v>
      </c>
      <c r="F1856" s="2">
        <f>'Moving Avg'!D1856</f>
        <v>1.67</v>
      </c>
      <c r="G1856" s="2">
        <f>'Moving Avg'!F1856</f>
        <v>1.6745000000000008</v>
      </c>
      <c r="H1856" s="2">
        <f>'Moving Avg'!G1856</f>
        <v>1.7534000000000005</v>
      </c>
      <c r="I1856" s="2">
        <f>'Moving Avg'!H1856</f>
        <v>1.8752500000000081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  <c r="M1856" s="8">
        <f t="shared" si="280"/>
        <v>50</v>
      </c>
      <c r="N1856" s="8">
        <f t="shared" si="281"/>
        <v>45</v>
      </c>
      <c r="O1856" s="8">
        <f t="shared" si="282"/>
        <v>0</v>
      </c>
      <c r="P1856" s="8">
        <f t="shared" si="283"/>
        <v>33</v>
      </c>
      <c r="Q1856" s="9">
        <f t="shared" si="284"/>
        <v>38.200000000000003</v>
      </c>
      <c r="R1856" s="9">
        <f t="shared" si="285"/>
        <v>27.25</v>
      </c>
      <c r="S1856" s="9">
        <f t="shared" si="286"/>
        <v>29.1</v>
      </c>
      <c r="T1856" s="9">
        <f t="shared" si="287"/>
        <v>32</v>
      </c>
      <c r="U1856" s="8">
        <f t="shared" si="288"/>
        <v>31.516666666666669</v>
      </c>
      <c r="V1856" s="8">
        <f t="shared" si="289"/>
        <v>31.637500000000003</v>
      </c>
    </row>
    <row r="1857" spans="1:22" ht="13.5" x14ac:dyDescent="0.25">
      <c r="A1857" s="3">
        <f>RSI!A1857</f>
        <v>45007</v>
      </c>
      <c r="B1857" s="2">
        <f>RSI!B1857</f>
        <v>1.67</v>
      </c>
      <c r="C1857" s="2">
        <f>RSI!I1857</f>
        <v>0.2464501902401679</v>
      </c>
      <c r="D1857" s="2">
        <f>MACD!E1857</f>
        <v>-7.5663032415211884E-3</v>
      </c>
      <c r="E1857" s="2">
        <f>MACD!F1857</f>
        <v>2.0179233112070367E-3</v>
      </c>
      <c r="F1857" s="2">
        <f>'Moving Avg'!D1857</f>
        <v>1.67</v>
      </c>
      <c r="G1857" s="2">
        <f>'Moving Avg'!F1857</f>
        <v>1.670500000000001</v>
      </c>
      <c r="H1857" s="2">
        <f>'Moving Avg'!G1857</f>
        <v>1.7496000000000007</v>
      </c>
      <c r="I1857" s="2">
        <f>'Moving Avg'!H1857</f>
        <v>1.8737000000000079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  <c r="M1857" s="8">
        <f t="shared" si="280"/>
        <v>50</v>
      </c>
      <c r="N1857" s="8">
        <f t="shared" si="281"/>
        <v>45</v>
      </c>
      <c r="O1857" s="8">
        <f t="shared" si="282"/>
        <v>0</v>
      </c>
      <c r="P1857" s="8">
        <f t="shared" si="283"/>
        <v>33</v>
      </c>
      <c r="Q1857" s="9">
        <f t="shared" si="284"/>
        <v>38.200000000000003</v>
      </c>
      <c r="R1857" s="9">
        <f t="shared" si="285"/>
        <v>27.25</v>
      </c>
      <c r="S1857" s="9">
        <f t="shared" si="286"/>
        <v>29.1</v>
      </c>
      <c r="T1857" s="9">
        <f t="shared" si="287"/>
        <v>32</v>
      </c>
      <c r="U1857" s="8">
        <f t="shared" si="288"/>
        <v>31.516666666666669</v>
      </c>
      <c r="V1857" s="8">
        <f t="shared" si="289"/>
        <v>31.637500000000003</v>
      </c>
    </row>
    <row r="1858" spans="1:22" ht="13.5" x14ac:dyDescent="0.25">
      <c r="A1858" s="3">
        <f>RSI!A1858</f>
        <v>45008</v>
      </c>
      <c r="B1858" s="2">
        <f>RSI!B1858</f>
        <v>1.67</v>
      </c>
      <c r="C1858" s="2">
        <f>RSI!I1858</f>
        <v>0.2464501902401679</v>
      </c>
      <c r="D1858" s="2">
        <f>MACD!E1858</f>
        <v>-8.3632311835437623E-3</v>
      </c>
      <c r="E1858" s="2">
        <f>MACD!F1858</f>
        <v>-5.8307587743123114E-5</v>
      </c>
      <c r="F1858" s="2">
        <f>'Moving Avg'!D1858</f>
        <v>1.67</v>
      </c>
      <c r="G1858" s="2">
        <f>'Moving Avg'!F1858</f>
        <v>1.6700000000000006</v>
      </c>
      <c r="H1858" s="2">
        <f>'Moving Avg'!G1858</f>
        <v>1.7458000000000007</v>
      </c>
      <c r="I1858" s="2">
        <f>'Moving Avg'!H1858</f>
        <v>1.872150000000008</v>
      </c>
      <c r="J1858" s="6" t="str">
        <f>OBV!F1858</f>
        <v>NEUTRAL</v>
      </c>
      <c r="K1858" s="6" t="str">
        <f>OBV!G1858</f>
        <v>NEUTRAL</v>
      </c>
      <c r="L1858" s="6" t="str">
        <f>OBV!H1858</f>
        <v>NEUTRAL</v>
      </c>
      <c r="M1858" s="8">
        <f t="shared" ref="M1858:M1921" si="290">IF(C1858&lt;30,50, IF(C1858&gt;70, 0, 25))</f>
        <v>50</v>
      </c>
      <c r="N1858" s="8">
        <f t="shared" ref="N1858:N1921" si="291">IF(E1858-D1858&gt;0.02, 100, IF(E1858-D1858&lt;0,0,45))</f>
        <v>45</v>
      </c>
      <c r="O1858" s="8">
        <f t="shared" ref="O1858:O1921" si="292">IF(F1858-I1858&gt;10,100,IF(F1858-I1858&gt;5,75, IF(F1858-I1858&gt;0,50,0)))</f>
        <v>0</v>
      </c>
      <c r="P1858" s="8">
        <f t="shared" ref="P1858:P1921" si="293">IF(L1858="confirmed bullish", 34, IF(L1858="bullish divergence",17, 0))+IF(J1858="bullish",33,IF(J1858="bearish",0,16.5))+IF(K1858="strong",33,IF(K1858="weak",0,16.5))</f>
        <v>33</v>
      </c>
      <c r="Q1858" s="9">
        <f t="shared" si="284"/>
        <v>38.200000000000003</v>
      </c>
      <c r="R1858" s="9">
        <f t="shared" si="285"/>
        <v>27.25</v>
      </c>
      <c r="S1858" s="9">
        <f t="shared" si="286"/>
        <v>29.1</v>
      </c>
      <c r="T1858" s="9">
        <f t="shared" si="287"/>
        <v>32</v>
      </c>
      <c r="U1858" s="8">
        <f t="shared" si="288"/>
        <v>31.516666666666669</v>
      </c>
      <c r="V1858" s="8">
        <f t="shared" si="289"/>
        <v>31.637500000000003</v>
      </c>
    </row>
    <row r="1859" spans="1:22" ht="13.5" x14ac:dyDescent="0.25">
      <c r="A1859" s="3">
        <f>RSI!A1859</f>
        <v>45009</v>
      </c>
      <c r="B1859" s="2">
        <f>RSI!B1859</f>
        <v>1.67</v>
      </c>
      <c r="C1859" s="2">
        <f>RSI!I1859</f>
        <v>0.2464501902401679</v>
      </c>
      <c r="D1859" s="2">
        <f>MACD!E1859</f>
        <v>-8.8922974494185514E-3</v>
      </c>
      <c r="E1859" s="2">
        <f>MACD!F1859</f>
        <v>-1.8251055600782089E-3</v>
      </c>
      <c r="F1859" s="2">
        <f>'Moving Avg'!D1859</f>
        <v>1.67</v>
      </c>
      <c r="G1859" s="2">
        <f>'Moving Avg'!F1859</f>
        <v>1.6700000000000006</v>
      </c>
      <c r="H1859" s="2">
        <f>'Moving Avg'!G1859</f>
        <v>1.7420000000000007</v>
      </c>
      <c r="I1859" s="2">
        <f>'Moving Avg'!H1859</f>
        <v>1.870600000000008</v>
      </c>
      <c r="J1859" s="6" t="str">
        <f>OBV!F1859</f>
        <v>NEUTRAL</v>
      </c>
      <c r="K1859" s="6" t="str">
        <f>OBV!G1859</f>
        <v>NEUTRAL</v>
      </c>
      <c r="L1859" s="6" t="str">
        <f>OBV!H1859</f>
        <v>NEUTRAL</v>
      </c>
      <c r="M1859" s="8">
        <f t="shared" si="290"/>
        <v>50</v>
      </c>
      <c r="N1859" s="8">
        <f t="shared" si="291"/>
        <v>45</v>
      </c>
      <c r="O1859" s="8">
        <f t="shared" si="292"/>
        <v>0</v>
      </c>
      <c r="P1859" s="8">
        <f t="shared" si="293"/>
        <v>33</v>
      </c>
      <c r="Q1859" s="9">
        <f t="shared" ref="Q1859:Q1922" si="294">0.35*M1859+N1859*0.35+O1859*0.15+P1859*0.15</f>
        <v>38.200000000000003</v>
      </c>
      <c r="R1859" s="9">
        <f t="shared" ref="R1859:R1922" si="295">M1859*0.2+N1859*0.2+O1859*0.35+P1859*0.25</f>
        <v>27.25</v>
      </c>
      <c r="S1859" s="9">
        <f t="shared" ref="S1859:S1922" si="296">M1859*0.15+N1859*0.15+O1859*0.25+P1859*0.45</f>
        <v>29.1</v>
      </c>
      <c r="T1859" s="9">
        <f t="shared" ref="T1859:T1922" si="297">0.25*SUM(M1859:P1859)</f>
        <v>32</v>
      </c>
      <c r="U1859" s="8">
        <f t="shared" ref="U1859:U1922" si="298">SUM(Q1859:S1859)/3</f>
        <v>31.516666666666669</v>
      </c>
      <c r="V1859" s="8">
        <f t="shared" ref="V1859:V1922" si="299">SUM(Q1859:T1859)/4</f>
        <v>31.637500000000003</v>
      </c>
    </row>
    <row r="1860" spans="1:22" ht="13.5" x14ac:dyDescent="0.25">
      <c r="A1860" s="3">
        <f>RSI!A1860</f>
        <v>45012</v>
      </c>
      <c r="B1860" s="2">
        <f>RSI!B1860</f>
        <v>1.67</v>
      </c>
      <c r="C1860" s="2">
        <f>RSI!I1860</f>
        <v>0.2464501902401679</v>
      </c>
      <c r="D1860" s="2">
        <f>MACD!E1860</f>
        <v>-9.205471333514792E-3</v>
      </c>
      <c r="E1860" s="2">
        <f>MACD!F1860</f>
        <v>-3.3011787147655255E-3</v>
      </c>
      <c r="F1860" s="2">
        <f>'Moving Avg'!D1860</f>
        <v>1.67</v>
      </c>
      <c r="G1860" s="2">
        <f>'Moving Avg'!F1860</f>
        <v>1.6700000000000006</v>
      </c>
      <c r="H1860" s="2">
        <f>'Moving Avg'!G1860</f>
        <v>1.7382000000000009</v>
      </c>
      <c r="I1860" s="2">
        <f>'Moving Avg'!H1860</f>
        <v>1.8690500000000079</v>
      </c>
      <c r="J1860" s="6" t="str">
        <f>OBV!F1860</f>
        <v>NEUTRAL</v>
      </c>
      <c r="K1860" s="6" t="str">
        <f>OBV!G1860</f>
        <v>NEUTRAL</v>
      </c>
      <c r="L1860" s="6" t="str">
        <f>OBV!H1860</f>
        <v>NEUTRAL</v>
      </c>
      <c r="M1860" s="8">
        <f t="shared" si="290"/>
        <v>50</v>
      </c>
      <c r="N1860" s="8">
        <f t="shared" si="291"/>
        <v>45</v>
      </c>
      <c r="O1860" s="8">
        <f t="shared" si="292"/>
        <v>0</v>
      </c>
      <c r="P1860" s="8">
        <f t="shared" si="293"/>
        <v>33</v>
      </c>
      <c r="Q1860" s="9">
        <f t="shared" si="294"/>
        <v>38.200000000000003</v>
      </c>
      <c r="R1860" s="9">
        <f t="shared" si="295"/>
        <v>27.25</v>
      </c>
      <c r="S1860" s="9">
        <f t="shared" si="296"/>
        <v>29.1</v>
      </c>
      <c r="T1860" s="9">
        <f t="shared" si="297"/>
        <v>32</v>
      </c>
      <c r="U1860" s="8">
        <f t="shared" si="298"/>
        <v>31.516666666666669</v>
      </c>
      <c r="V1860" s="8">
        <f t="shared" si="299"/>
        <v>31.637500000000003</v>
      </c>
    </row>
    <row r="1861" spans="1:22" ht="13.5" x14ac:dyDescent="0.25">
      <c r="A1861" s="3">
        <f>RSI!A1861</f>
        <v>45013</v>
      </c>
      <c r="B1861" s="2">
        <f>RSI!B1861</f>
        <v>1.67</v>
      </c>
      <c r="C1861" s="2">
        <f>RSI!I1861</f>
        <v>0.2464501902401679</v>
      </c>
      <c r="D1861" s="2">
        <f>MACD!E1861</f>
        <v>-9.3459298314988448E-3</v>
      </c>
      <c r="E1861" s="2">
        <f>MACD!F1861</f>
        <v>-4.5101289381121899E-3</v>
      </c>
      <c r="F1861" s="2">
        <f>'Moving Avg'!D1861</f>
        <v>1.67</v>
      </c>
      <c r="G1861" s="2">
        <f>'Moving Avg'!F1861</f>
        <v>1.6700000000000006</v>
      </c>
      <c r="H1861" s="2">
        <f>'Moving Avg'!G1861</f>
        <v>1.7344000000000008</v>
      </c>
      <c r="I1861" s="2">
        <f>'Moving Avg'!H1861</f>
        <v>1.8675000000000079</v>
      </c>
      <c r="J1861" s="6" t="str">
        <f>OBV!F1861</f>
        <v>NEUTRAL</v>
      </c>
      <c r="K1861" s="6" t="str">
        <f>OBV!G1861</f>
        <v>NEUTRAL</v>
      </c>
      <c r="L1861" s="6" t="str">
        <f>OBV!H1861</f>
        <v>NEUTRAL</v>
      </c>
      <c r="M1861" s="8">
        <f t="shared" si="290"/>
        <v>50</v>
      </c>
      <c r="N1861" s="8">
        <f t="shared" si="291"/>
        <v>45</v>
      </c>
      <c r="O1861" s="8">
        <f t="shared" si="292"/>
        <v>0</v>
      </c>
      <c r="P1861" s="8">
        <f t="shared" si="293"/>
        <v>33</v>
      </c>
      <c r="Q1861" s="9">
        <f t="shared" si="294"/>
        <v>38.200000000000003</v>
      </c>
      <c r="R1861" s="9">
        <f t="shared" si="295"/>
        <v>27.25</v>
      </c>
      <c r="S1861" s="9">
        <f t="shared" si="296"/>
        <v>29.1</v>
      </c>
      <c r="T1861" s="9">
        <f t="shared" si="297"/>
        <v>32</v>
      </c>
      <c r="U1861" s="8">
        <f t="shared" si="298"/>
        <v>31.516666666666669</v>
      </c>
      <c r="V1861" s="8">
        <f t="shared" si="299"/>
        <v>31.637500000000003</v>
      </c>
    </row>
    <row r="1862" spans="1:22" ht="13.5" x14ac:dyDescent="0.25">
      <c r="A1862" s="3">
        <f>RSI!A1862</f>
        <v>45014</v>
      </c>
      <c r="B1862" s="2">
        <f>RSI!B1862</f>
        <v>1.67</v>
      </c>
      <c r="C1862" s="2">
        <f>RSI!I1862</f>
        <v>0.2464501902401679</v>
      </c>
      <c r="D1862" s="2">
        <f>MACD!E1862</f>
        <v>-9.3494693403866069E-3</v>
      </c>
      <c r="E1862" s="2">
        <f>MACD!F1862</f>
        <v>-5.4779970185670733E-3</v>
      </c>
      <c r="F1862" s="2">
        <f>'Moving Avg'!D1862</f>
        <v>1.67</v>
      </c>
      <c r="G1862" s="2">
        <f>'Moving Avg'!F1862</f>
        <v>1.6700000000000006</v>
      </c>
      <c r="H1862" s="2">
        <f>'Moving Avg'!G1862</f>
        <v>1.7306000000000006</v>
      </c>
      <c r="I1862" s="2">
        <f>'Moving Avg'!H1862</f>
        <v>1.865950000000008</v>
      </c>
      <c r="J1862" s="6" t="str">
        <f>OBV!F1862</f>
        <v>NEUTRAL</v>
      </c>
      <c r="K1862" s="6" t="str">
        <f>OBV!G1862</f>
        <v>NEUTRAL</v>
      </c>
      <c r="L1862" s="6" t="str">
        <f>OBV!H1862</f>
        <v>NEUTRAL</v>
      </c>
      <c r="M1862" s="8">
        <f t="shared" si="290"/>
        <v>50</v>
      </c>
      <c r="N1862" s="8">
        <f t="shared" si="291"/>
        <v>45</v>
      </c>
      <c r="O1862" s="8">
        <f t="shared" si="292"/>
        <v>0</v>
      </c>
      <c r="P1862" s="8">
        <f t="shared" si="293"/>
        <v>33</v>
      </c>
      <c r="Q1862" s="9">
        <f t="shared" si="294"/>
        <v>38.200000000000003</v>
      </c>
      <c r="R1862" s="9">
        <f t="shared" si="295"/>
        <v>27.25</v>
      </c>
      <c r="S1862" s="9">
        <f t="shared" si="296"/>
        <v>29.1</v>
      </c>
      <c r="T1862" s="9">
        <f t="shared" si="297"/>
        <v>32</v>
      </c>
      <c r="U1862" s="8">
        <f t="shared" si="298"/>
        <v>31.516666666666669</v>
      </c>
      <c r="V1862" s="8">
        <f t="shared" si="299"/>
        <v>31.637500000000003</v>
      </c>
    </row>
    <row r="1863" spans="1:22" ht="13.5" x14ac:dyDescent="0.25">
      <c r="A1863" s="3">
        <f>RSI!A1863</f>
        <v>45015</v>
      </c>
      <c r="B1863" s="2">
        <f>RSI!B1863</f>
        <v>1.67</v>
      </c>
      <c r="C1863" s="2">
        <f>RSI!I1863</f>
        <v>0.2464501902401679</v>
      </c>
      <c r="D1863" s="2">
        <f>MACD!E1863</f>
        <v>-9.2456958007358647E-3</v>
      </c>
      <c r="E1863" s="2">
        <f>MACD!F1863</f>
        <v>-6.2315367750008319E-3</v>
      </c>
      <c r="F1863" s="2">
        <f>'Moving Avg'!D1863</f>
        <v>1.67</v>
      </c>
      <c r="G1863" s="2">
        <f>'Moving Avg'!F1863</f>
        <v>1.6700000000000006</v>
      </c>
      <c r="H1863" s="2">
        <f>'Moving Avg'!G1863</f>
        <v>1.7270000000000008</v>
      </c>
      <c r="I1863" s="2">
        <f>'Moving Avg'!H1863</f>
        <v>1.8644000000000078</v>
      </c>
      <c r="J1863" s="6" t="str">
        <f>OBV!F1863</f>
        <v>NEUTRAL</v>
      </c>
      <c r="K1863" s="6" t="str">
        <f>OBV!G1863</f>
        <v>NEUTRAL</v>
      </c>
      <c r="L1863" s="6" t="str">
        <f>OBV!H1863</f>
        <v>NEUTRAL</v>
      </c>
      <c r="M1863" s="8">
        <f t="shared" si="290"/>
        <v>50</v>
      </c>
      <c r="N1863" s="8">
        <f t="shared" si="291"/>
        <v>45</v>
      </c>
      <c r="O1863" s="8">
        <f t="shared" si="292"/>
        <v>0</v>
      </c>
      <c r="P1863" s="8">
        <f t="shared" si="293"/>
        <v>33</v>
      </c>
      <c r="Q1863" s="9">
        <f t="shared" si="294"/>
        <v>38.200000000000003</v>
      </c>
      <c r="R1863" s="9">
        <f t="shared" si="295"/>
        <v>27.25</v>
      </c>
      <c r="S1863" s="9">
        <f t="shared" si="296"/>
        <v>29.1</v>
      </c>
      <c r="T1863" s="9">
        <f t="shared" si="297"/>
        <v>32</v>
      </c>
      <c r="U1863" s="8">
        <f t="shared" si="298"/>
        <v>31.516666666666669</v>
      </c>
      <c r="V1863" s="8">
        <f t="shared" si="299"/>
        <v>31.637500000000003</v>
      </c>
    </row>
    <row r="1864" spans="1:22" ht="13.5" x14ac:dyDescent="0.25">
      <c r="A1864" s="3">
        <f>RSI!A1864</f>
        <v>45016</v>
      </c>
      <c r="B1864" s="2">
        <f>RSI!B1864</f>
        <v>1.67</v>
      </c>
      <c r="C1864" s="2">
        <f>RSI!I1864</f>
        <v>0.2464501902401679</v>
      </c>
      <c r="D1864" s="2">
        <f>MACD!E1864</f>
        <v>-9.0590276907449585E-3</v>
      </c>
      <c r="E1864" s="2">
        <f>MACD!F1864</f>
        <v>-6.7970349581496581E-3</v>
      </c>
      <c r="F1864" s="2">
        <f>'Moving Avg'!D1864</f>
        <v>1.67</v>
      </c>
      <c r="G1864" s="2">
        <f>'Moving Avg'!F1864</f>
        <v>1.6700000000000006</v>
      </c>
      <c r="H1864" s="2">
        <f>'Moving Avg'!G1864</f>
        <v>1.7234000000000009</v>
      </c>
      <c r="I1864" s="2">
        <f>'Moving Avg'!H1864</f>
        <v>1.8628500000000079</v>
      </c>
      <c r="J1864" s="6" t="str">
        <f>OBV!F1864</f>
        <v>NEUTRAL</v>
      </c>
      <c r="K1864" s="6" t="str">
        <f>OBV!G1864</f>
        <v>NEUTRAL</v>
      </c>
      <c r="L1864" s="6" t="str">
        <f>OBV!H1864</f>
        <v>NEUTRAL</v>
      </c>
      <c r="M1864" s="8">
        <f t="shared" si="290"/>
        <v>50</v>
      </c>
      <c r="N1864" s="8">
        <f t="shared" si="291"/>
        <v>45</v>
      </c>
      <c r="O1864" s="8">
        <f t="shared" si="292"/>
        <v>0</v>
      </c>
      <c r="P1864" s="8">
        <f t="shared" si="293"/>
        <v>33</v>
      </c>
      <c r="Q1864" s="9">
        <f t="shared" si="294"/>
        <v>38.200000000000003</v>
      </c>
      <c r="R1864" s="9">
        <f t="shared" si="295"/>
        <v>27.25</v>
      </c>
      <c r="S1864" s="9">
        <f t="shared" si="296"/>
        <v>29.1</v>
      </c>
      <c r="T1864" s="9">
        <f t="shared" si="297"/>
        <v>32</v>
      </c>
      <c r="U1864" s="8">
        <f t="shared" si="298"/>
        <v>31.516666666666669</v>
      </c>
      <c r="V1864" s="8">
        <f t="shared" si="299"/>
        <v>31.637500000000003</v>
      </c>
    </row>
    <row r="1865" spans="1:22" ht="13.5" x14ac:dyDescent="0.25">
      <c r="A1865" s="3">
        <f>RSI!A1865</f>
        <v>45019</v>
      </c>
      <c r="B1865" s="2">
        <f>RSI!B1865</f>
        <v>1.67</v>
      </c>
      <c r="C1865" s="2">
        <f>RSI!I1865</f>
        <v>0.2464501902401679</v>
      </c>
      <c r="D1865" s="2">
        <f>MACD!E1865</f>
        <v>-8.8095409642190425E-3</v>
      </c>
      <c r="E1865" s="2">
        <f>MACD!F1865</f>
        <v>-7.1995361593635357E-3</v>
      </c>
      <c r="F1865" s="2">
        <f>'Moving Avg'!D1865</f>
        <v>1.67</v>
      </c>
      <c r="G1865" s="2">
        <f>'Moving Avg'!F1865</f>
        <v>1.6700000000000006</v>
      </c>
      <c r="H1865" s="2">
        <f>'Moving Avg'!G1865</f>
        <v>1.7198000000000007</v>
      </c>
      <c r="I1865" s="2">
        <f>'Moving Avg'!H1865</f>
        <v>1.8613000000000079</v>
      </c>
      <c r="J1865" s="6" t="str">
        <f>OBV!F1865</f>
        <v>NEUTRAL</v>
      </c>
      <c r="K1865" s="6" t="str">
        <f>OBV!G1865</f>
        <v>NEUTRAL</v>
      </c>
      <c r="L1865" s="6" t="str">
        <f>OBV!H1865</f>
        <v>NEUTRAL</v>
      </c>
      <c r="M1865" s="8">
        <f t="shared" si="290"/>
        <v>50</v>
      </c>
      <c r="N1865" s="8">
        <f t="shared" si="291"/>
        <v>45</v>
      </c>
      <c r="O1865" s="8">
        <f t="shared" si="292"/>
        <v>0</v>
      </c>
      <c r="P1865" s="8">
        <f t="shared" si="293"/>
        <v>33</v>
      </c>
      <c r="Q1865" s="9">
        <f t="shared" si="294"/>
        <v>38.200000000000003</v>
      </c>
      <c r="R1865" s="9">
        <f t="shared" si="295"/>
        <v>27.25</v>
      </c>
      <c r="S1865" s="9">
        <f t="shared" si="296"/>
        <v>29.1</v>
      </c>
      <c r="T1865" s="9">
        <f t="shared" si="297"/>
        <v>32</v>
      </c>
      <c r="U1865" s="8">
        <f t="shared" si="298"/>
        <v>31.516666666666669</v>
      </c>
      <c r="V1865" s="8">
        <f t="shared" si="299"/>
        <v>31.637500000000003</v>
      </c>
    </row>
    <row r="1866" spans="1:22" ht="13.5" x14ac:dyDescent="0.25">
      <c r="A1866" s="3">
        <f>RSI!A1866</f>
        <v>45020</v>
      </c>
      <c r="B1866" s="2">
        <f>RSI!B1866</f>
        <v>1.67</v>
      </c>
      <c r="C1866" s="2">
        <f>RSI!I1866</f>
        <v>0.2464501902401679</v>
      </c>
      <c r="D1866" s="2">
        <f>MACD!E1866</f>
        <v>-8.5136805264658388E-3</v>
      </c>
      <c r="E1866" s="2">
        <f>MACD!F1866</f>
        <v>-7.4623650327839972E-3</v>
      </c>
      <c r="F1866" s="2">
        <f>'Moving Avg'!D1866</f>
        <v>1.67</v>
      </c>
      <c r="G1866" s="2">
        <f>'Moving Avg'!F1866</f>
        <v>1.6700000000000006</v>
      </c>
      <c r="H1866" s="2">
        <f>'Moving Avg'!G1866</f>
        <v>1.7162000000000008</v>
      </c>
      <c r="I1866" s="2">
        <f>'Moving Avg'!H1866</f>
        <v>1.8601500000000077</v>
      </c>
      <c r="J1866" s="6" t="str">
        <f>OBV!F1866</f>
        <v>NEUTRAL</v>
      </c>
      <c r="K1866" s="6" t="str">
        <f>OBV!G1866</f>
        <v>NEUTRAL</v>
      </c>
      <c r="L1866" s="6" t="str">
        <f>OBV!H1866</f>
        <v>NEUTRAL</v>
      </c>
      <c r="M1866" s="8">
        <f t="shared" si="290"/>
        <v>50</v>
      </c>
      <c r="N1866" s="8">
        <f t="shared" si="291"/>
        <v>45</v>
      </c>
      <c r="O1866" s="8">
        <f t="shared" si="292"/>
        <v>0</v>
      </c>
      <c r="P1866" s="8">
        <f t="shared" si="293"/>
        <v>33</v>
      </c>
      <c r="Q1866" s="9">
        <f t="shared" si="294"/>
        <v>38.200000000000003</v>
      </c>
      <c r="R1866" s="9">
        <f t="shared" si="295"/>
        <v>27.25</v>
      </c>
      <c r="S1866" s="9">
        <f t="shared" si="296"/>
        <v>29.1</v>
      </c>
      <c r="T1866" s="9">
        <f t="shared" si="297"/>
        <v>32</v>
      </c>
      <c r="U1866" s="8">
        <f t="shared" si="298"/>
        <v>31.516666666666669</v>
      </c>
      <c r="V1866" s="8">
        <f t="shared" si="299"/>
        <v>31.637500000000003</v>
      </c>
    </row>
    <row r="1867" spans="1:22" ht="13.5" x14ac:dyDescent="0.25">
      <c r="A1867" s="3">
        <f>RSI!A1867</f>
        <v>45021</v>
      </c>
      <c r="B1867" s="2">
        <f>RSI!B1867</f>
        <v>1.67</v>
      </c>
      <c r="C1867" s="2">
        <f>RSI!I1867</f>
        <v>0.2464501902401679</v>
      </c>
      <c r="D1867" s="2">
        <f>MACD!E1867</f>
        <v>-8.1848590378961195E-3</v>
      </c>
      <c r="E1867" s="2">
        <f>MACD!F1867</f>
        <v>-7.6068638338064225E-3</v>
      </c>
      <c r="F1867" s="2">
        <f>'Moving Avg'!D1867</f>
        <v>1.67</v>
      </c>
      <c r="G1867" s="2">
        <f>'Moving Avg'!F1867</f>
        <v>1.6700000000000006</v>
      </c>
      <c r="H1867" s="2">
        <f>'Moving Avg'!G1867</f>
        <v>1.7126000000000008</v>
      </c>
      <c r="I1867" s="2">
        <f>'Moving Avg'!H1867</f>
        <v>1.8590000000000078</v>
      </c>
      <c r="J1867" s="6" t="str">
        <f>OBV!F1867</f>
        <v>NEUTRAL</v>
      </c>
      <c r="K1867" s="6" t="str">
        <f>OBV!G1867</f>
        <v>NEUTRAL</v>
      </c>
      <c r="L1867" s="6" t="str">
        <f>OBV!H1867</f>
        <v>NEUTRAL</v>
      </c>
      <c r="M1867" s="8">
        <f t="shared" si="290"/>
        <v>50</v>
      </c>
      <c r="N1867" s="8">
        <f t="shared" si="291"/>
        <v>45</v>
      </c>
      <c r="O1867" s="8">
        <f t="shared" si="292"/>
        <v>0</v>
      </c>
      <c r="P1867" s="8">
        <f t="shared" si="293"/>
        <v>33</v>
      </c>
      <c r="Q1867" s="9">
        <f t="shared" si="294"/>
        <v>38.200000000000003</v>
      </c>
      <c r="R1867" s="9">
        <f t="shared" si="295"/>
        <v>27.25</v>
      </c>
      <c r="S1867" s="9">
        <f t="shared" si="296"/>
        <v>29.1</v>
      </c>
      <c r="T1867" s="9">
        <f t="shared" si="297"/>
        <v>32</v>
      </c>
      <c r="U1867" s="8">
        <f t="shared" si="298"/>
        <v>31.516666666666669</v>
      </c>
      <c r="V1867" s="8">
        <f t="shared" si="299"/>
        <v>31.637500000000003</v>
      </c>
    </row>
    <row r="1868" spans="1:22" ht="13.5" x14ac:dyDescent="0.25">
      <c r="A1868" s="3">
        <f>RSI!A1868</f>
        <v>45022</v>
      </c>
      <c r="B1868" s="2">
        <f>RSI!B1868</f>
        <v>1.67</v>
      </c>
      <c r="C1868" s="2">
        <f>RSI!I1868</f>
        <v>0.2464501902401679</v>
      </c>
      <c r="D1868" s="2">
        <f>MACD!E1868</f>
        <v>-7.8339606176442977E-3</v>
      </c>
      <c r="E1868" s="2">
        <f>MACD!F1868</f>
        <v>-7.6522831905739986E-3</v>
      </c>
      <c r="F1868" s="2">
        <f>'Moving Avg'!D1868</f>
        <v>1.67</v>
      </c>
      <c r="G1868" s="2">
        <f>'Moving Avg'!F1868</f>
        <v>1.6700000000000006</v>
      </c>
      <c r="H1868" s="2">
        <f>'Moving Avg'!G1868</f>
        <v>1.709000000000001</v>
      </c>
      <c r="I1868" s="2">
        <f>'Moving Avg'!H1868</f>
        <v>1.8574500000000078</v>
      </c>
      <c r="J1868" s="6" t="str">
        <f>OBV!F1868</f>
        <v>NEUTRAL</v>
      </c>
      <c r="K1868" s="6" t="str">
        <f>OBV!G1868</f>
        <v>NEUTRAL</v>
      </c>
      <c r="L1868" s="6" t="str">
        <f>OBV!H1868</f>
        <v>NEUTRAL</v>
      </c>
      <c r="M1868" s="8">
        <f t="shared" si="290"/>
        <v>50</v>
      </c>
      <c r="N1868" s="8">
        <f t="shared" si="291"/>
        <v>45</v>
      </c>
      <c r="O1868" s="8">
        <f t="shared" si="292"/>
        <v>0</v>
      </c>
      <c r="P1868" s="8">
        <f t="shared" si="293"/>
        <v>33</v>
      </c>
      <c r="Q1868" s="9">
        <f t="shared" si="294"/>
        <v>38.200000000000003</v>
      </c>
      <c r="R1868" s="9">
        <f t="shared" si="295"/>
        <v>27.25</v>
      </c>
      <c r="S1868" s="9">
        <f t="shared" si="296"/>
        <v>29.1</v>
      </c>
      <c r="T1868" s="9">
        <f t="shared" si="297"/>
        <v>32</v>
      </c>
      <c r="U1868" s="8">
        <f t="shared" si="298"/>
        <v>31.516666666666669</v>
      </c>
      <c r="V1868" s="8">
        <f t="shared" si="299"/>
        <v>31.637500000000003</v>
      </c>
    </row>
    <row r="1869" spans="1:22" ht="13.5" x14ac:dyDescent="0.25">
      <c r="A1869" s="3">
        <f>RSI!A1869</f>
        <v>45023</v>
      </c>
      <c r="B1869" s="2">
        <f>RSI!B1869</f>
        <v>1.67</v>
      </c>
      <c r="C1869" s="2">
        <f>RSI!I1869</f>
        <v>0.2464501902401679</v>
      </c>
      <c r="D1869" s="2">
        <f>MACD!E1869</f>
        <v>-7.4697642984427048E-3</v>
      </c>
      <c r="E1869" s="2">
        <f>MACD!F1869</f>
        <v>-7.6157794121477409E-3</v>
      </c>
      <c r="F1869" s="2">
        <f>'Moving Avg'!D1869</f>
        <v>1.67</v>
      </c>
      <c r="G1869" s="2">
        <f>'Moving Avg'!F1869</f>
        <v>1.6700000000000006</v>
      </c>
      <c r="H1869" s="2">
        <f>'Moving Avg'!G1869</f>
        <v>1.7054000000000011</v>
      </c>
      <c r="I1869" s="2">
        <f>'Moving Avg'!H1869</f>
        <v>1.8558000000000079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  <c r="M1869" s="8">
        <f t="shared" si="290"/>
        <v>50</v>
      </c>
      <c r="N1869" s="8">
        <f t="shared" si="291"/>
        <v>0</v>
      </c>
      <c r="O1869" s="8">
        <f t="shared" si="292"/>
        <v>0</v>
      </c>
      <c r="P1869" s="8">
        <f t="shared" si="293"/>
        <v>33</v>
      </c>
      <c r="Q1869" s="9">
        <f t="shared" si="294"/>
        <v>22.45</v>
      </c>
      <c r="R1869" s="9">
        <f t="shared" si="295"/>
        <v>18.25</v>
      </c>
      <c r="S1869" s="9">
        <f t="shared" si="296"/>
        <v>22.35</v>
      </c>
      <c r="T1869" s="9">
        <f t="shared" si="297"/>
        <v>20.75</v>
      </c>
      <c r="U1869" s="8">
        <f t="shared" si="298"/>
        <v>21.016666666666669</v>
      </c>
      <c r="V1869" s="8">
        <f t="shared" si="299"/>
        <v>20.950000000000003</v>
      </c>
    </row>
    <row r="1870" spans="1:22" ht="13.5" x14ac:dyDescent="0.25">
      <c r="A1870" s="3">
        <f>RSI!A1870</f>
        <v>45026</v>
      </c>
      <c r="B1870" s="2">
        <f>RSI!B1870</f>
        <v>1.67</v>
      </c>
      <c r="C1870" s="2">
        <f>RSI!I1870</f>
        <v>0.2464501902401679</v>
      </c>
      <c r="D1870" s="2">
        <f>MACD!E1870</f>
        <v>-7.0992997828465132E-3</v>
      </c>
      <c r="E1870" s="2">
        <f>MACD!F1870</f>
        <v>-7.5124834862874959E-3</v>
      </c>
      <c r="F1870" s="2">
        <f>'Moving Avg'!D1870</f>
        <v>1.67</v>
      </c>
      <c r="G1870" s="2">
        <f>'Moving Avg'!F1870</f>
        <v>1.6700000000000006</v>
      </c>
      <c r="H1870" s="2">
        <f>'Moving Avg'!G1870</f>
        <v>1.7018000000000009</v>
      </c>
      <c r="I1870" s="2">
        <f>'Moving Avg'!H1870</f>
        <v>1.8537000000000077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  <c r="M1870" s="8">
        <f t="shared" si="290"/>
        <v>50</v>
      </c>
      <c r="N1870" s="8">
        <f t="shared" si="291"/>
        <v>0</v>
      </c>
      <c r="O1870" s="8">
        <f t="shared" si="292"/>
        <v>0</v>
      </c>
      <c r="P1870" s="8">
        <f t="shared" si="293"/>
        <v>33</v>
      </c>
      <c r="Q1870" s="9">
        <f t="shared" si="294"/>
        <v>22.45</v>
      </c>
      <c r="R1870" s="9">
        <f t="shared" si="295"/>
        <v>18.25</v>
      </c>
      <c r="S1870" s="9">
        <f t="shared" si="296"/>
        <v>22.35</v>
      </c>
      <c r="T1870" s="9">
        <f t="shared" si="297"/>
        <v>20.75</v>
      </c>
      <c r="U1870" s="8">
        <f t="shared" si="298"/>
        <v>21.016666666666669</v>
      </c>
      <c r="V1870" s="8">
        <f t="shared" si="299"/>
        <v>20.950000000000003</v>
      </c>
    </row>
    <row r="1871" spans="1:22" ht="13.5" x14ac:dyDescent="0.25">
      <c r="A1871" s="3">
        <f>RSI!A1871</f>
        <v>45027</v>
      </c>
      <c r="B1871" s="2">
        <f>RSI!B1871</f>
        <v>1.67</v>
      </c>
      <c r="C1871" s="2">
        <f>RSI!I1871</f>
        <v>0.2464501902401679</v>
      </c>
      <c r="D1871" s="2">
        <f>MACD!E1871</f>
        <v>-6.7281461050110458E-3</v>
      </c>
      <c r="E1871" s="2">
        <f>MACD!F1871</f>
        <v>-7.3556160100322066E-3</v>
      </c>
      <c r="F1871" s="2">
        <f>'Moving Avg'!D1871</f>
        <v>1.67</v>
      </c>
      <c r="G1871" s="2">
        <f>'Moving Avg'!F1871</f>
        <v>1.6700000000000006</v>
      </c>
      <c r="H1871" s="2">
        <f>'Moving Avg'!G1871</f>
        <v>1.698200000000001</v>
      </c>
      <c r="I1871" s="2">
        <f>'Moving Avg'!H1871</f>
        <v>1.8511500000000078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  <c r="M1871" s="8">
        <f t="shared" si="290"/>
        <v>50</v>
      </c>
      <c r="N1871" s="8">
        <f t="shared" si="291"/>
        <v>0</v>
      </c>
      <c r="O1871" s="8">
        <f t="shared" si="292"/>
        <v>0</v>
      </c>
      <c r="P1871" s="8">
        <f t="shared" si="293"/>
        <v>33</v>
      </c>
      <c r="Q1871" s="9">
        <f t="shared" si="294"/>
        <v>22.45</v>
      </c>
      <c r="R1871" s="9">
        <f t="shared" si="295"/>
        <v>18.25</v>
      </c>
      <c r="S1871" s="9">
        <f t="shared" si="296"/>
        <v>22.35</v>
      </c>
      <c r="T1871" s="9">
        <f t="shared" si="297"/>
        <v>20.75</v>
      </c>
      <c r="U1871" s="8">
        <f t="shared" si="298"/>
        <v>21.016666666666669</v>
      </c>
      <c r="V1871" s="8">
        <f t="shared" si="299"/>
        <v>20.950000000000003</v>
      </c>
    </row>
    <row r="1872" spans="1:22" ht="13.5" x14ac:dyDescent="0.25">
      <c r="A1872" s="3">
        <f>RSI!A1872</f>
        <v>45028</v>
      </c>
      <c r="B1872" s="2">
        <f>RSI!B1872</f>
        <v>1.67</v>
      </c>
      <c r="C1872" s="2">
        <f>RSI!I1872</f>
        <v>0.2464501902401679</v>
      </c>
      <c r="D1872" s="2">
        <f>MACD!E1872</f>
        <v>-6.3606821567923078E-3</v>
      </c>
      <c r="E1872" s="2">
        <f>MACD!F1872</f>
        <v>-7.1566292393842271E-3</v>
      </c>
      <c r="F1872" s="2">
        <f>'Moving Avg'!D1872</f>
        <v>1.67</v>
      </c>
      <c r="G1872" s="2">
        <f>'Moving Avg'!F1872</f>
        <v>1.6700000000000006</v>
      </c>
      <c r="H1872" s="2">
        <f>'Moving Avg'!G1872</f>
        <v>1.694600000000001</v>
      </c>
      <c r="I1872" s="2">
        <f>'Moving Avg'!H1872</f>
        <v>1.848150000000008</v>
      </c>
      <c r="J1872" s="6" t="str">
        <f>OBV!F1872</f>
        <v>NEUTRAL</v>
      </c>
      <c r="K1872" s="6" t="str">
        <f>OBV!G1872</f>
        <v>NEUTRAL</v>
      </c>
      <c r="L1872" s="6" t="str">
        <f>OBV!H1872</f>
        <v>NEUTRAL</v>
      </c>
      <c r="M1872" s="8">
        <f t="shared" si="290"/>
        <v>50</v>
      </c>
      <c r="N1872" s="8">
        <f t="shared" si="291"/>
        <v>0</v>
      </c>
      <c r="O1872" s="8">
        <f t="shared" si="292"/>
        <v>0</v>
      </c>
      <c r="P1872" s="8">
        <f t="shared" si="293"/>
        <v>33</v>
      </c>
      <c r="Q1872" s="9">
        <f t="shared" si="294"/>
        <v>22.45</v>
      </c>
      <c r="R1872" s="9">
        <f t="shared" si="295"/>
        <v>18.25</v>
      </c>
      <c r="S1872" s="9">
        <f t="shared" si="296"/>
        <v>22.35</v>
      </c>
      <c r="T1872" s="9">
        <f t="shared" si="297"/>
        <v>20.75</v>
      </c>
      <c r="U1872" s="8">
        <f t="shared" si="298"/>
        <v>21.016666666666669</v>
      </c>
      <c r="V1872" s="8">
        <f t="shared" si="299"/>
        <v>20.950000000000003</v>
      </c>
    </row>
    <row r="1873" spans="1:22" ht="13.5" x14ac:dyDescent="0.25">
      <c r="A1873" s="3">
        <f>RSI!A1873</f>
        <v>45029</v>
      </c>
      <c r="B1873" s="2">
        <f>RSI!B1873</f>
        <v>1.67</v>
      </c>
      <c r="C1873" s="2">
        <f>RSI!I1873</f>
        <v>0.2464501902401679</v>
      </c>
      <c r="D1873" s="2">
        <f>MACD!E1873</f>
        <v>-6.000296645717107E-3</v>
      </c>
      <c r="E1873" s="2">
        <f>MACD!F1873</f>
        <v>-6.9253627206508038E-3</v>
      </c>
      <c r="F1873" s="2">
        <f>'Moving Avg'!D1873</f>
        <v>1.67</v>
      </c>
      <c r="G1873" s="2">
        <f>'Moving Avg'!F1873</f>
        <v>1.6700000000000006</v>
      </c>
      <c r="H1873" s="2">
        <f>'Moving Avg'!G1873</f>
        <v>1.692600000000001</v>
      </c>
      <c r="I1873" s="2">
        <f>'Moving Avg'!H1873</f>
        <v>1.845000000000008</v>
      </c>
      <c r="J1873" s="6" t="str">
        <f>OBV!F1873</f>
        <v>NEUTRAL</v>
      </c>
      <c r="K1873" s="6" t="str">
        <f>OBV!G1873</f>
        <v>NEUTRAL</v>
      </c>
      <c r="L1873" s="6" t="str">
        <f>OBV!H1873</f>
        <v>NEUTRAL</v>
      </c>
      <c r="M1873" s="8">
        <f t="shared" si="290"/>
        <v>50</v>
      </c>
      <c r="N1873" s="8">
        <f t="shared" si="291"/>
        <v>0</v>
      </c>
      <c r="O1873" s="8">
        <f t="shared" si="292"/>
        <v>0</v>
      </c>
      <c r="P1873" s="8">
        <f t="shared" si="293"/>
        <v>33</v>
      </c>
      <c r="Q1873" s="9">
        <f t="shared" si="294"/>
        <v>22.45</v>
      </c>
      <c r="R1873" s="9">
        <f t="shared" si="295"/>
        <v>18.25</v>
      </c>
      <c r="S1873" s="9">
        <f t="shared" si="296"/>
        <v>22.35</v>
      </c>
      <c r="T1873" s="9">
        <f t="shared" si="297"/>
        <v>20.75</v>
      </c>
      <c r="U1873" s="8">
        <f t="shared" si="298"/>
        <v>21.016666666666669</v>
      </c>
      <c r="V1873" s="8">
        <f t="shared" si="299"/>
        <v>20.950000000000003</v>
      </c>
    </row>
    <row r="1874" spans="1:22" ht="13.5" x14ac:dyDescent="0.25">
      <c r="A1874" s="3">
        <f>RSI!A1874</f>
        <v>45030</v>
      </c>
      <c r="B1874" s="2">
        <f>RSI!B1874</f>
        <v>1.61</v>
      </c>
      <c r="C1874" s="2">
        <f>RSI!I1874</f>
        <v>2.9296170018454859E-2</v>
      </c>
      <c r="D1874" s="2">
        <f>MACD!E1874</f>
        <v>-1.2051194316757829E-3</v>
      </c>
      <c r="E1874" s="2">
        <f>MACD!F1874</f>
        <v>-5.7813140628557996E-3</v>
      </c>
      <c r="F1874" s="2">
        <f>'Moving Avg'!D1874</f>
        <v>1.6579999999999999</v>
      </c>
      <c r="G1874" s="2">
        <f>'Moving Avg'!F1874</f>
        <v>1.6670000000000005</v>
      </c>
      <c r="H1874" s="2">
        <f>'Moving Avg'!G1874</f>
        <v>1.6898000000000011</v>
      </c>
      <c r="I1874" s="2">
        <f>'Moving Avg'!H1874</f>
        <v>1.8415500000000078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  <c r="M1874" s="8">
        <f t="shared" si="290"/>
        <v>50</v>
      </c>
      <c r="N1874" s="8">
        <f t="shared" si="291"/>
        <v>0</v>
      </c>
      <c r="O1874" s="8">
        <f t="shared" si="292"/>
        <v>0</v>
      </c>
      <c r="P1874" s="8">
        <f t="shared" si="293"/>
        <v>16.5</v>
      </c>
      <c r="Q1874" s="9">
        <f t="shared" si="294"/>
        <v>19.975000000000001</v>
      </c>
      <c r="R1874" s="9">
        <f t="shared" si="295"/>
        <v>14.125</v>
      </c>
      <c r="S1874" s="9">
        <f t="shared" si="296"/>
        <v>14.925000000000001</v>
      </c>
      <c r="T1874" s="9">
        <f t="shared" si="297"/>
        <v>16.625</v>
      </c>
      <c r="U1874" s="8">
        <f t="shared" si="298"/>
        <v>16.341666666666669</v>
      </c>
      <c r="V1874" s="8">
        <f t="shared" si="299"/>
        <v>16.412500000000001</v>
      </c>
    </row>
    <row r="1875" spans="1:22" ht="13.5" x14ac:dyDescent="0.25">
      <c r="A1875" s="3">
        <f>RSI!A1875</f>
        <v>45033</v>
      </c>
      <c r="B1875" s="2">
        <f>RSI!B1875</f>
        <v>1.61</v>
      </c>
      <c r="C1875" s="2">
        <f>RSI!I1875</f>
        <v>2.9296170018454859E-2</v>
      </c>
      <c r="D1875" s="2">
        <f>MACD!E1875</f>
        <v>3.2492800315382375E-3</v>
      </c>
      <c r="E1875" s="2">
        <f>MACD!F1875</f>
        <v>-3.9751952439769922E-3</v>
      </c>
      <c r="F1875" s="2">
        <f>'Moving Avg'!D1875</f>
        <v>1.6460000000000001</v>
      </c>
      <c r="G1875" s="2">
        <f>'Moving Avg'!F1875</f>
        <v>1.6640000000000004</v>
      </c>
      <c r="H1875" s="2">
        <f>'Moving Avg'!G1875</f>
        <v>1.6870000000000009</v>
      </c>
      <c r="I1875" s="2">
        <f>'Moving Avg'!H1875</f>
        <v>1.8381000000000076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  <c r="M1875" s="8">
        <f t="shared" si="290"/>
        <v>50</v>
      </c>
      <c r="N1875" s="8">
        <f t="shared" si="291"/>
        <v>0</v>
      </c>
      <c r="O1875" s="8">
        <f t="shared" si="292"/>
        <v>0</v>
      </c>
      <c r="P1875" s="8">
        <f t="shared" si="293"/>
        <v>16.5</v>
      </c>
      <c r="Q1875" s="9">
        <f t="shared" si="294"/>
        <v>19.975000000000001</v>
      </c>
      <c r="R1875" s="9">
        <f t="shared" si="295"/>
        <v>14.125</v>
      </c>
      <c r="S1875" s="9">
        <f t="shared" si="296"/>
        <v>14.925000000000001</v>
      </c>
      <c r="T1875" s="9">
        <f t="shared" si="297"/>
        <v>16.625</v>
      </c>
      <c r="U1875" s="8">
        <f t="shared" si="298"/>
        <v>16.341666666666669</v>
      </c>
      <c r="V1875" s="8">
        <f t="shared" si="299"/>
        <v>16.412500000000001</v>
      </c>
    </row>
    <row r="1876" spans="1:22" ht="13.5" x14ac:dyDescent="0.25">
      <c r="A1876" s="3">
        <f>RSI!A1876</f>
        <v>45034</v>
      </c>
      <c r="B1876" s="2">
        <f>RSI!B1876</f>
        <v>1.62</v>
      </c>
      <c r="C1876" s="2">
        <f>RSI!I1876</f>
        <v>14.578064835603385</v>
      </c>
      <c r="D1876" s="2">
        <f>MACD!E1876</f>
        <v>6.6451852516458132E-3</v>
      </c>
      <c r="E1876" s="2">
        <f>MACD!F1876</f>
        <v>-1.8511191448524313E-3</v>
      </c>
      <c r="F1876" s="2">
        <f>'Moving Avg'!D1876</f>
        <v>1.6359999999999999</v>
      </c>
      <c r="G1876" s="2">
        <f>'Moving Avg'!F1876</f>
        <v>1.6615000000000002</v>
      </c>
      <c r="H1876" s="2">
        <f>'Moving Avg'!G1876</f>
        <v>1.684400000000001</v>
      </c>
      <c r="I1876" s="2">
        <f>'Moving Avg'!H1876</f>
        <v>1.8347000000000078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  <c r="M1876" s="8">
        <f t="shared" si="290"/>
        <v>50</v>
      </c>
      <c r="N1876" s="8">
        <f t="shared" si="291"/>
        <v>0</v>
      </c>
      <c r="O1876" s="8">
        <f t="shared" si="292"/>
        <v>0</v>
      </c>
      <c r="P1876" s="8">
        <f t="shared" si="293"/>
        <v>16.5</v>
      </c>
      <c r="Q1876" s="9">
        <f t="shared" si="294"/>
        <v>19.975000000000001</v>
      </c>
      <c r="R1876" s="9">
        <f t="shared" si="295"/>
        <v>14.125</v>
      </c>
      <c r="S1876" s="9">
        <f t="shared" si="296"/>
        <v>14.925000000000001</v>
      </c>
      <c r="T1876" s="9">
        <f t="shared" si="297"/>
        <v>16.625</v>
      </c>
      <c r="U1876" s="8">
        <f t="shared" si="298"/>
        <v>16.341666666666669</v>
      </c>
      <c r="V1876" s="8">
        <f t="shared" si="299"/>
        <v>16.412500000000001</v>
      </c>
    </row>
    <row r="1877" spans="1:22" ht="13.5" x14ac:dyDescent="0.25">
      <c r="A1877" s="3">
        <f>RSI!A1877</f>
        <v>45035</v>
      </c>
      <c r="B1877" s="2">
        <f>RSI!B1877</f>
        <v>1.62</v>
      </c>
      <c r="C1877" s="2">
        <f>RSI!I1877</f>
        <v>14.578064835603385</v>
      </c>
      <c r="D1877" s="2">
        <f>MACD!E1877</f>
        <v>9.7998667175231979E-3</v>
      </c>
      <c r="E1877" s="2">
        <f>MACD!F1877</f>
        <v>4.7907802762269447E-4</v>
      </c>
      <c r="F1877" s="2">
        <f>'Moving Avg'!D1877</f>
        <v>1.6260000000000001</v>
      </c>
      <c r="G1877" s="2">
        <f>'Moving Avg'!F1877</f>
        <v>1.6590000000000003</v>
      </c>
      <c r="H1877" s="2">
        <f>'Moving Avg'!G1877</f>
        <v>1.6818000000000013</v>
      </c>
      <c r="I1877" s="2">
        <f>'Moving Avg'!H1877</f>
        <v>1.8313000000000077</v>
      </c>
      <c r="J1877" s="6" t="str">
        <f>OBV!F1877</f>
        <v>BEARISH</v>
      </c>
      <c r="K1877" s="6" t="str">
        <f>OBV!G1877</f>
        <v>NEUTRAL</v>
      </c>
      <c r="L1877" s="6" t="str">
        <f>OBV!H1877</f>
        <v>CONFIRMED BEARISH</v>
      </c>
      <c r="M1877" s="8">
        <f t="shared" si="290"/>
        <v>50</v>
      </c>
      <c r="N1877" s="8">
        <f t="shared" si="291"/>
        <v>0</v>
      </c>
      <c r="O1877" s="8">
        <f t="shared" si="292"/>
        <v>0</v>
      </c>
      <c r="P1877" s="8">
        <f t="shared" si="293"/>
        <v>16.5</v>
      </c>
      <c r="Q1877" s="9">
        <f t="shared" si="294"/>
        <v>19.975000000000001</v>
      </c>
      <c r="R1877" s="9">
        <f t="shared" si="295"/>
        <v>14.125</v>
      </c>
      <c r="S1877" s="9">
        <f t="shared" si="296"/>
        <v>14.925000000000001</v>
      </c>
      <c r="T1877" s="9">
        <f t="shared" si="297"/>
        <v>16.625</v>
      </c>
      <c r="U1877" s="8">
        <f t="shared" si="298"/>
        <v>16.341666666666669</v>
      </c>
      <c r="V1877" s="8">
        <f t="shared" si="299"/>
        <v>16.412500000000001</v>
      </c>
    </row>
    <row r="1878" spans="1:22" ht="13.5" x14ac:dyDescent="0.25">
      <c r="A1878" s="3">
        <f>RSI!A1878</f>
        <v>45036</v>
      </c>
      <c r="B1878" s="2">
        <f>RSI!B1878</f>
        <v>1.62</v>
      </c>
      <c r="C1878" s="2">
        <f>RSI!I1878</f>
        <v>14.578064835603385</v>
      </c>
      <c r="D1878" s="2">
        <f>MACD!E1878</f>
        <v>1.2729604427626384E-2</v>
      </c>
      <c r="E1878" s="2">
        <f>MACD!F1878</f>
        <v>2.9291833076234325E-3</v>
      </c>
      <c r="F1878" s="2">
        <f>'Moving Avg'!D1878</f>
        <v>1.6160000000000001</v>
      </c>
      <c r="G1878" s="2">
        <f>'Moving Avg'!F1878</f>
        <v>1.6565000000000001</v>
      </c>
      <c r="H1878" s="2">
        <f>'Moving Avg'!G1878</f>
        <v>1.6792000000000014</v>
      </c>
      <c r="I1878" s="2">
        <f>'Moving Avg'!H1878</f>
        <v>1.8279000000000074</v>
      </c>
      <c r="J1878" s="6" t="str">
        <f>OBV!F1878</f>
        <v>BEARISH</v>
      </c>
      <c r="K1878" s="6" t="str">
        <f>OBV!G1878</f>
        <v>NEUTRAL</v>
      </c>
      <c r="L1878" s="6" t="str">
        <f>OBV!H1878</f>
        <v>CONFIRMED BEARISH</v>
      </c>
      <c r="M1878" s="8">
        <f t="shared" si="290"/>
        <v>50</v>
      </c>
      <c r="N1878" s="8">
        <f t="shared" si="291"/>
        <v>0</v>
      </c>
      <c r="O1878" s="8">
        <f t="shared" si="292"/>
        <v>0</v>
      </c>
      <c r="P1878" s="8">
        <f t="shared" si="293"/>
        <v>16.5</v>
      </c>
      <c r="Q1878" s="9">
        <f t="shared" si="294"/>
        <v>19.975000000000001</v>
      </c>
      <c r="R1878" s="9">
        <f t="shared" si="295"/>
        <v>14.125</v>
      </c>
      <c r="S1878" s="9">
        <f t="shared" si="296"/>
        <v>14.925000000000001</v>
      </c>
      <c r="T1878" s="9">
        <f t="shared" si="297"/>
        <v>16.625</v>
      </c>
      <c r="U1878" s="8">
        <f t="shared" si="298"/>
        <v>16.341666666666669</v>
      </c>
      <c r="V1878" s="8">
        <f t="shared" si="299"/>
        <v>16.412500000000001</v>
      </c>
    </row>
    <row r="1879" spans="1:22" ht="13.5" x14ac:dyDescent="0.25">
      <c r="A1879" s="3">
        <f>RSI!A1879</f>
        <v>45040</v>
      </c>
      <c r="B1879" s="2">
        <f>RSI!B1879</f>
        <v>1.62</v>
      </c>
      <c r="C1879" s="2">
        <f>RSI!I1879</f>
        <v>14.578064835603385</v>
      </c>
      <c r="D1879" s="2">
        <f>MACD!E1879</f>
        <v>1.5449716828104698E-2</v>
      </c>
      <c r="E1879" s="2">
        <f>MACD!F1879</f>
        <v>5.4332900117196863E-3</v>
      </c>
      <c r="F1879" s="2">
        <f>'Moving Avg'!D1879</f>
        <v>1.6179999999999999</v>
      </c>
      <c r="G1879" s="2">
        <f>'Moving Avg'!F1879</f>
        <v>1.6540000000000004</v>
      </c>
      <c r="H1879" s="2">
        <f>'Moving Avg'!G1879</f>
        <v>1.6766000000000014</v>
      </c>
      <c r="I1879" s="2">
        <f>'Moving Avg'!H1879</f>
        <v>1.8245000000000069</v>
      </c>
      <c r="J1879" s="6" t="str">
        <f>OBV!F1879</f>
        <v>BULLISH</v>
      </c>
      <c r="K1879" s="6" t="str">
        <f>OBV!G1879</f>
        <v>NEUTRAL</v>
      </c>
      <c r="L1879" s="6" t="str">
        <f>OBV!H1879</f>
        <v>CONFIRMED BULLISH</v>
      </c>
      <c r="M1879" s="8">
        <f t="shared" si="290"/>
        <v>50</v>
      </c>
      <c r="N1879" s="8">
        <f t="shared" si="291"/>
        <v>0</v>
      </c>
      <c r="O1879" s="8">
        <f t="shared" si="292"/>
        <v>0</v>
      </c>
      <c r="P1879" s="8">
        <f t="shared" si="293"/>
        <v>83.5</v>
      </c>
      <c r="Q1879" s="9">
        <f t="shared" si="294"/>
        <v>30.024999999999999</v>
      </c>
      <c r="R1879" s="9">
        <f t="shared" si="295"/>
        <v>30.875</v>
      </c>
      <c r="S1879" s="9">
        <f t="shared" si="296"/>
        <v>45.075000000000003</v>
      </c>
      <c r="T1879" s="9">
        <f t="shared" si="297"/>
        <v>33.375</v>
      </c>
      <c r="U1879" s="8">
        <f t="shared" si="298"/>
        <v>35.324999999999996</v>
      </c>
      <c r="V1879" s="8">
        <f t="shared" si="299"/>
        <v>34.837499999999999</v>
      </c>
    </row>
    <row r="1880" spans="1:22" ht="13.5" x14ac:dyDescent="0.25">
      <c r="A1880" s="3">
        <f>RSI!A1880</f>
        <v>45041</v>
      </c>
      <c r="B1880" s="2">
        <f>RSI!B1880</f>
        <v>1.65</v>
      </c>
      <c r="C1880" s="2">
        <f>RSI!I1880</f>
        <v>46.181993996774303</v>
      </c>
      <c r="D1880" s="2">
        <f>MACD!E1880</f>
        <v>1.5752372220751765E-2</v>
      </c>
      <c r="E1880" s="2">
        <f>MACD!F1880</f>
        <v>7.497106453526102E-3</v>
      </c>
      <c r="F1880" s="2">
        <f>'Moving Avg'!D1880</f>
        <v>1.6260000000000001</v>
      </c>
      <c r="G1880" s="2">
        <f>'Moving Avg'!F1880</f>
        <v>1.653</v>
      </c>
      <c r="H1880" s="2">
        <f>'Moving Avg'!G1880</f>
        <v>1.6746000000000014</v>
      </c>
      <c r="I1880" s="2">
        <f>'Moving Avg'!H1880</f>
        <v>1.8212500000000069</v>
      </c>
      <c r="J1880" s="6" t="str">
        <f>OBV!F1880</f>
        <v>BULLISH</v>
      </c>
      <c r="K1880" s="6" t="str">
        <f>OBV!G1880</f>
        <v>NEUTRAL</v>
      </c>
      <c r="L1880" s="6" t="str">
        <f>OBV!H1880</f>
        <v>CONFIRMED BULLISH</v>
      </c>
      <c r="M1880" s="8">
        <f t="shared" si="290"/>
        <v>25</v>
      </c>
      <c r="N1880" s="8">
        <f t="shared" si="291"/>
        <v>0</v>
      </c>
      <c r="O1880" s="8">
        <f t="shared" si="292"/>
        <v>0</v>
      </c>
      <c r="P1880" s="8">
        <f t="shared" si="293"/>
        <v>83.5</v>
      </c>
      <c r="Q1880" s="9">
        <f t="shared" si="294"/>
        <v>21.274999999999999</v>
      </c>
      <c r="R1880" s="9">
        <f t="shared" si="295"/>
        <v>25.875</v>
      </c>
      <c r="S1880" s="9">
        <f t="shared" si="296"/>
        <v>41.325000000000003</v>
      </c>
      <c r="T1880" s="9">
        <f t="shared" si="297"/>
        <v>27.125</v>
      </c>
      <c r="U1880" s="8">
        <f t="shared" si="298"/>
        <v>29.491666666666664</v>
      </c>
      <c r="V1880" s="8">
        <f t="shared" si="299"/>
        <v>28.9</v>
      </c>
    </row>
    <row r="1881" spans="1:22" ht="13.5" x14ac:dyDescent="0.25">
      <c r="A1881" s="3">
        <f>RSI!A1881</f>
        <v>45042</v>
      </c>
      <c r="B1881" s="2">
        <f>RSI!B1881</f>
        <v>1.65</v>
      </c>
      <c r="C1881" s="2">
        <f>RSI!I1881</f>
        <v>46.181993996774303</v>
      </c>
      <c r="D1881" s="2">
        <f>MACD!E1881</f>
        <v>1.6037901406207533E-2</v>
      </c>
      <c r="E1881" s="2">
        <f>MACD!F1881</f>
        <v>9.2052654440623882E-3</v>
      </c>
      <c r="F1881" s="2">
        <f>'Moving Avg'!D1881</f>
        <v>1.6320000000000001</v>
      </c>
      <c r="G1881" s="2">
        <f>'Moving Avg'!F1881</f>
        <v>1.6519999999999999</v>
      </c>
      <c r="H1881" s="2">
        <f>'Moving Avg'!G1881</f>
        <v>1.6726000000000016</v>
      </c>
      <c r="I1881" s="2">
        <f>'Moving Avg'!H1881</f>
        <v>1.8185000000000064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  <c r="M1881" s="8">
        <f t="shared" si="290"/>
        <v>25</v>
      </c>
      <c r="N1881" s="8">
        <f t="shared" si="291"/>
        <v>0</v>
      </c>
      <c r="O1881" s="8">
        <f t="shared" si="292"/>
        <v>0</v>
      </c>
      <c r="P1881" s="8">
        <f t="shared" si="293"/>
        <v>83.5</v>
      </c>
      <c r="Q1881" s="9">
        <f t="shared" si="294"/>
        <v>21.274999999999999</v>
      </c>
      <c r="R1881" s="9">
        <f t="shared" si="295"/>
        <v>25.875</v>
      </c>
      <c r="S1881" s="9">
        <f t="shared" si="296"/>
        <v>41.325000000000003</v>
      </c>
      <c r="T1881" s="9">
        <f t="shared" si="297"/>
        <v>27.125</v>
      </c>
      <c r="U1881" s="8">
        <f t="shared" si="298"/>
        <v>29.491666666666664</v>
      </c>
      <c r="V1881" s="8">
        <f t="shared" si="299"/>
        <v>28.9</v>
      </c>
    </row>
    <row r="1882" spans="1:22" ht="13.5" x14ac:dyDescent="0.25">
      <c r="A1882" s="3">
        <f>RSI!A1882</f>
        <v>45043</v>
      </c>
      <c r="B1882" s="2">
        <f>RSI!B1882</f>
        <v>1.65</v>
      </c>
      <c r="C1882" s="2">
        <f>RSI!I1882</f>
        <v>46.181993996774303</v>
      </c>
      <c r="D1882" s="2">
        <f>MACD!E1882</f>
        <v>1.6306758729214499E-2</v>
      </c>
      <c r="E1882" s="2">
        <f>MACD!F1882</f>
        <v>1.0625564101092812E-2</v>
      </c>
      <c r="F1882" s="2">
        <f>'Moving Avg'!D1882</f>
        <v>1.6380000000000003</v>
      </c>
      <c r="G1882" s="2">
        <f>'Moving Avg'!F1882</f>
        <v>1.6509999999999998</v>
      </c>
      <c r="H1882" s="2">
        <f>'Moving Avg'!G1882</f>
        <v>1.6706000000000016</v>
      </c>
      <c r="I1882" s="2">
        <f>'Moving Avg'!H1882</f>
        <v>1.8162000000000063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0"/>
        <v>25</v>
      </c>
      <c r="N1882" s="8">
        <f t="shared" si="291"/>
        <v>0</v>
      </c>
      <c r="O1882" s="8">
        <f t="shared" si="292"/>
        <v>0</v>
      </c>
      <c r="P1882" s="8">
        <f t="shared" si="293"/>
        <v>83.5</v>
      </c>
      <c r="Q1882" s="9">
        <f t="shared" si="294"/>
        <v>21.274999999999999</v>
      </c>
      <c r="R1882" s="9">
        <f t="shared" si="295"/>
        <v>25.875</v>
      </c>
      <c r="S1882" s="9">
        <f t="shared" si="296"/>
        <v>41.325000000000003</v>
      </c>
      <c r="T1882" s="9">
        <f t="shared" si="297"/>
        <v>27.125</v>
      </c>
      <c r="U1882" s="8">
        <f t="shared" si="298"/>
        <v>29.491666666666664</v>
      </c>
      <c r="V1882" s="8">
        <f t="shared" si="299"/>
        <v>28.9</v>
      </c>
    </row>
    <row r="1883" spans="1:22" ht="13.5" x14ac:dyDescent="0.25">
      <c r="A1883" s="3">
        <f>RSI!A1883</f>
        <v>45044</v>
      </c>
      <c r="B1883" s="2">
        <f>RSI!B1883</f>
        <v>1.65</v>
      </c>
      <c r="C1883" s="2">
        <f>RSI!I1883</f>
        <v>46.181993996774303</v>
      </c>
      <c r="D1883" s="2">
        <f>MACD!E1883</f>
        <v>1.6559490150610534E-2</v>
      </c>
      <c r="E1883" s="2">
        <f>MACD!F1883</f>
        <v>1.1812349310996357E-2</v>
      </c>
      <c r="F1883" s="2">
        <f>'Moving Avg'!D1883</f>
        <v>1.6440000000000001</v>
      </c>
      <c r="G1883" s="2">
        <f>'Moving Avg'!F1883</f>
        <v>1.65</v>
      </c>
      <c r="H1883" s="2">
        <f>'Moving Avg'!G1883</f>
        <v>1.6686000000000019</v>
      </c>
      <c r="I1883" s="2">
        <f>'Moving Avg'!H1883</f>
        <v>1.8143500000000059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  <c r="M1883" s="8">
        <f t="shared" si="290"/>
        <v>25</v>
      </c>
      <c r="N1883" s="8">
        <f t="shared" si="291"/>
        <v>0</v>
      </c>
      <c r="O1883" s="8">
        <f t="shared" si="292"/>
        <v>0</v>
      </c>
      <c r="P1883" s="8">
        <f t="shared" si="293"/>
        <v>83.5</v>
      </c>
      <c r="Q1883" s="9">
        <f t="shared" si="294"/>
        <v>21.274999999999999</v>
      </c>
      <c r="R1883" s="9">
        <f t="shared" si="295"/>
        <v>25.875</v>
      </c>
      <c r="S1883" s="9">
        <f t="shared" si="296"/>
        <v>41.325000000000003</v>
      </c>
      <c r="T1883" s="9">
        <f t="shared" si="297"/>
        <v>27.125</v>
      </c>
      <c r="U1883" s="8">
        <f t="shared" si="298"/>
        <v>29.491666666666664</v>
      </c>
      <c r="V1883" s="8">
        <f t="shared" si="299"/>
        <v>28.9</v>
      </c>
    </row>
    <row r="1884" spans="1:22" ht="13.5" x14ac:dyDescent="0.25">
      <c r="A1884" s="3">
        <f>RSI!A1884</f>
        <v>45048</v>
      </c>
      <c r="B1884" s="2">
        <f>RSI!B1884</f>
        <v>1.65</v>
      </c>
      <c r="C1884" s="2">
        <f>RSI!I1884</f>
        <v>46.181993996774295</v>
      </c>
      <c r="D1884" s="2">
        <f>MACD!E1884</f>
        <v>7.5659379576802355E-3</v>
      </c>
      <c r="E1884" s="2">
        <f>MACD!F1884</f>
        <v>1.0963067040333133E-2</v>
      </c>
      <c r="F1884" s="2">
        <f>'Moving Avg'!D1884</f>
        <v>1.65</v>
      </c>
      <c r="G1884" s="2">
        <f>'Moving Avg'!F1884</f>
        <v>1.6489999999999998</v>
      </c>
      <c r="H1884" s="2">
        <f>'Moving Avg'!G1884</f>
        <v>1.6666000000000016</v>
      </c>
      <c r="I1884" s="2">
        <f>'Moving Avg'!H1884</f>
        <v>1.8129500000000056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  <c r="M1884" s="8">
        <f t="shared" si="290"/>
        <v>25</v>
      </c>
      <c r="N1884" s="8">
        <f t="shared" si="291"/>
        <v>45</v>
      </c>
      <c r="O1884" s="8">
        <f t="shared" si="292"/>
        <v>0</v>
      </c>
      <c r="P1884" s="8">
        <f t="shared" si="293"/>
        <v>83.5</v>
      </c>
      <c r="Q1884" s="9">
        <f t="shared" si="294"/>
        <v>37.024999999999999</v>
      </c>
      <c r="R1884" s="9">
        <f t="shared" si="295"/>
        <v>34.875</v>
      </c>
      <c r="S1884" s="9">
        <f t="shared" si="296"/>
        <v>48.075000000000003</v>
      </c>
      <c r="T1884" s="9">
        <f t="shared" si="297"/>
        <v>38.375</v>
      </c>
      <c r="U1884" s="8">
        <f t="shared" si="298"/>
        <v>39.991666666666667</v>
      </c>
      <c r="V1884" s="8">
        <f t="shared" si="299"/>
        <v>39.587500000000006</v>
      </c>
    </row>
    <row r="1885" spans="1:22" ht="13.5" x14ac:dyDescent="0.25">
      <c r="A1885" s="3">
        <f>RSI!A1885</f>
        <v>45049</v>
      </c>
      <c r="B1885" s="2">
        <f>RSI!B1885</f>
        <v>1.65</v>
      </c>
      <c r="C1885" s="2">
        <f>RSI!I1885</f>
        <v>46.181993996774295</v>
      </c>
      <c r="D1885" s="2">
        <f>MACD!E1885</f>
        <v>-2.2354363933940746E-5</v>
      </c>
      <c r="E1885" s="2">
        <f>MACD!F1885</f>
        <v>8.7659827594797173E-3</v>
      </c>
      <c r="F1885" s="2">
        <f>'Moving Avg'!D1885</f>
        <v>1.65</v>
      </c>
      <c r="G1885" s="2">
        <f>'Moving Avg'!F1885</f>
        <v>1.6479999999999997</v>
      </c>
      <c r="H1885" s="2">
        <f>'Moving Avg'!G1885</f>
        <v>1.6646000000000021</v>
      </c>
      <c r="I1885" s="2">
        <f>'Moving Avg'!H1885</f>
        <v>1.8119500000000053</v>
      </c>
      <c r="J1885" s="6" t="str">
        <f>OBV!F1885</f>
        <v>NEUTRAL</v>
      </c>
      <c r="K1885" s="6" t="str">
        <f>OBV!G1885</f>
        <v>NEUTRAL</v>
      </c>
      <c r="L1885" s="6" t="str">
        <f>OBV!H1885</f>
        <v>NEUTRAL</v>
      </c>
      <c r="M1885" s="8">
        <f t="shared" si="290"/>
        <v>25</v>
      </c>
      <c r="N1885" s="8">
        <f t="shared" si="291"/>
        <v>45</v>
      </c>
      <c r="O1885" s="8">
        <f t="shared" si="292"/>
        <v>0</v>
      </c>
      <c r="P1885" s="8">
        <f t="shared" si="293"/>
        <v>33</v>
      </c>
      <c r="Q1885" s="9">
        <f t="shared" si="294"/>
        <v>29.45</v>
      </c>
      <c r="R1885" s="9">
        <f t="shared" si="295"/>
        <v>22.25</v>
      </c>
      <c r="S1885" s="9">
        <f t="shared" si="296"/>
        <v>25.35</v>
      </c>
      <c r="T1885" s="9">
        <f t="shared" si="297"/>
        <v>25.75</v>
      </c>
      <c r="U1885" s="8">
        <f t="shared" si="298"/>
        <v>25.683333333333337</v>
      </c>
      <c r="V1885" s="8">
        <f t="shared" si="299"/>
        <v>25.700000000000003</v>
      </c>
    </row>
    <row r="1886" spans="1:22" ht="13.5" x14ac:dyDescent="0.25">
      <c r="A1886" s="3">
        <f>RSI!A1886</f>
        <v>45050</v>
      </c>
      <c r="B1886" s="2">
        <f>RSI!B1886</f>
        <v>1.65</v>
      </c>
      <c r="C1886" s="2">
        <f>RSI!I1886</f>
        <v>46.181993996774295</v>
      </c>
      <c r="D1886" s="2">
        <f>MACD!E1886</f>
        <v>-4.8847218026466521E-3</v>
      </c>
      <c r="E1886" s="2">
        <f>MACD!F1886</f>
        <v>6.0358418470544432E-3</v>
      </c>
      <c r="F1886" s="2">
        <f>'Moving Avg'!D1886</f>
        <v>1.65</v>
      </c>
      <c r="G1886" s="2">
        <f>'Moving Avg'!F1886</f>
        <v>1.6469999999999996</v>
      </c>
      <c r="H1886" s="2">
        <f>'Moving Avg'!G1886</f>
        <v>1.6626000000000021</v>
      </c>
      <c r="I1886" s="2">
        <f>'Moving Avg'!H1886</f>
        <v>1.8107000000000051</v>
      </c>
      <c r="J1886" s="6" t="str">
        <f>OBV!F1886</f>
        <v>NEUTRAL</v>
      </c>
      <c r="K1886" s="6" t="str">
        <f>OBV!G1886</f>
        <v>NEUTRAL</v>
      </c>
      <c r="L1886" s="6" t="str">
        <f>OBV!H1886</f>
        <v>NEUTRAL</v>
      </c>
      <c r="M1886" s="8">
        <f t="shared" si="290"/>
        <v>25</v>
      </c>
      <c r="N1886" s="8">
        <f t="shared" si="291"/>
        <v>45</v>
      </c>
      <c r="O1886" s="8">
        <f t="shared" si="292"/>
        <v>0</v>
      </c>
      <c r="P1886" s="8">
        <f t="shared" si="293"/>
        <v>33</v>
      </c>
      <c r="Q1886" s="9">
        <f t="shared" si="294"/>
        <v>29.45</v>
      </c>
      <c r="R1886" s="9">
        <f t="shared" si="295"/>
        <v>22.25</v>
      </c>
      <c r="S1886" s="9">
        <f t="shared" si="296"/>
        <v>25.35</v>
      </c>
      <c r="T1886" s="9">
        <f t="shared" si="297"/>
        <v>25.75</v>
      </c>
      <c r="U1886" s="8">
        <f t="shared" si="298"/>
        <v>25.683333333333337</v>
      </c>
      <c r="V1886" s="8">
        <f t="shared" si="299"/>
        <v>25.700000000000003</v>
      </c>
    </row>
    <row r="1887" spans="1:22" ht="13.5" x14ac:dyDescent="0.25">
      <c r="A1887" s="3">
        <f>RSI!A1887</f>
        <v>45051</v>
      </c>
      <c r="B1887" s="2">
        <f>RSI!B1887</f>
        <v>1.7</v>
      </c>
      <c r="C1887" s="2">
        <f>RSI!I1887</f>
        <v>73.565353070482089</v>
      </c>
      <c r="D1887" s="2">
        <f>MACD!E1887</f>
        <v>-1.2684186641493955E-2</v>
      </c>
      <c r="E1887" s="2">
        <f>MACD!F1887</f>
        <v>2.2918361493447642E-3</v>
      </c>
      <c r="F1887" s="2">
        <f>'Moving Avg'!D1887</f>
        <v>1.6599999999999997</v>
      </c>
      <c r="G1887" s="2">
        <f>'Moving Avg'!F1887</f>
        <v>1.6484999999999996</v>
      </c>
      <c r="H1887" s="2">
        <f>'Moving Avg'!G1887</f>
        <v>1.661600000000002</v>
      </c>
      <c r="I1887" s="2">
        <f>'Moving Avg'!H1887</f>
        <v>1.8097000000000052</v>
      </c>
      <c r="J1887" s="6" t="str">
        <f>OBV!F1887</f>
        <v>BULLISH</v>
      </c>
      <c r="K1887" s="6" t="str">
        <f>OBV!G1887</f>
        <v>NEUTRAL</v>
      </c>
      <c r="L1887" s="6" t="str">
        <f>OBV!H1887</f>
        <v>CONFIRMED BULLISH</v>
      </c>
      <c r="M1887" s="8">
        <f t="shared" si="290"/>
        <v>0</v>
      </c>
      <c r="N1887" s="8">
        <f t="shared" si="291"/>
        <v>45</v>
      </c>
      <c r="O1887" s="8">
        <f t="shared" si="292"/>
        <v>0</v>
      </c>
      <c r="P1887" s="8">
        <f t="shared" si="293"/>
        <v>83.5</v>
      </c>
      <c r="Q1887" s="9">
        <f t="shared" si="294"/>
        <v>28.274999999999999</v>
      </c>
      <c r="R1887" s="9">
        <f t="shared" si="295"/>
        <v>29.875</v>
      </c>
      <c r="S1887" s="9">
        <f t="shared" si="296"/>
        <v>44.325000000000003</v>
      </c>
      <c r="T1887" s="9">
        <f t="shared" si="297"/>
        <v>32.125</v>
      </c>
      <c r="U1887" s="8">
        <f t="shared" si="298"/>
        <v>34.158333333333331</v>
      </c>
      <c r="V1887" s="8">
        <f t="shared" si="299"/>
        <v>33.65</v>
      </c>
    </row>
    <row r="1888" spans="1:22" ht="13.5" x14ac:dyDescent="0.25">
      <c r="A1888" s="3">
        <f>RSI!A1888</f>
        <v>45054</v>
      </c>
      <c r="B1888" s="2">
        <f>RSI!B1888</f>
        <v>1.7</v>
      </c>
      <c r="C1888" s="2">
        <f>RSI!I1888</f>
        <v>73.565353070482104</v>
      </c>
      <c r="D1888" s="2">
        <f>MACD!E1888</f>
        <v>-1.9562010242966998E-2</v>
      </c>
      <c r="E1888" s="2">
        <f>MACD!F1888</f>
        <v>-2.0789331291175884E-3</v>
      </c>
      <c r="F1888" s="2">
        <f>'Moving Avg'!D1888</f>
        <v>1.67</v>
      </c>
      <c r="G1888" s="2">
        <f>'Moving Avg'!F1888</f>
        <v>1.6499999999999997</v>
      </c>
      <c r="H1888" s="2">
        <f>'Moving Avg'!G1888</f>
        <v>1.6620000000000019</v>
      </c>
      <c r="I1888" s="2">
        <f>'Moving Avg'!H1888</f>
        <v>1.8087000000000049</v>
      </c>
      <c r="J1888" s="6" t="str">
        <f>OBV!F1888</f>
        <v>BULLISH</v>
      </c>
      <c r="K1888" s="6" t="str">
        <f>OBV!G1888</f>
        <v>NEUTRAL</v>
      </c>
      <c r="L1888" s="6" t="str">
        <f>OBV!H1888</f>
        <v>CONFIRMED BULLISH</v>
      </c>
      <c r="M1888" s="8">
        <f t="shared" si="290"/>
        <v>0</v>
      </c>
      <c r="N1888" s="8">
        <f t="shared" si="291"/>
        <v>45</v>
      </c>
      <c r="O1888" s="8">
        <f t="shared" si="292"/>
        <v>0</v>
      </c>
      <c r="P1888" s="8">
        <f t="shared" si="293"/>
        <v>83.5</v>
      </c>
      <c r="Q1888" s="9">
        <f t="shared" si="294"/>
        <v>28.274999999999999</v>
      </c>
      <c r="R1888" s="9">
        <f t="shared" si="295"/>
        <v>29.875</v>
      </c>
      <c r="S1888" s="9">
        <f t="shared" si="296"/>
        <v>44.325000000000003</v>
      </c>
      <c r="T1888" s="9">
        <f t="shared" si="297"/>
        <v>32.125</v>
      </c>
      <c r="U1888" s="8">
        <f t="shared" si="298"/>
        <v>34.158333333333331</v>
      </c>
      <c r="V1888" s="8">
        <f t="shared" si="299"/>
        <v>33.65</v>
      </c>
    </row>
    <row r="1889" spans="1:22" ht="13.5" x14ac:dyDescent="0.25">
      <c r="A1889" s="3">
        <f>RSI!A1889</f>
        <v>45055</v>
      </c>
      <c r="B1889" s="2">
        <f>RSI!B1889</f>
        <v>1.7</v>
      </c>
      <c r="C1889" s="2">
        <f>RSI!I1889</f>
        <v>73.565353070482089</v>
      </c>
      <c r="D1889" s="2">
        <f>MACD!E1889</f>
        <v>-2.5639370497762437E-2</v>
      </c>
      <c r="E1889" s="2">
        <f>MACD!F1889</f>
        <v>-6.7910206028465592E-3</v>
      </c>
      <c r="F1889" s="2">
        <f>'Moving Avg'!D1889</f>
        <v>1.6800000000000002</v>
      </c>
      <c r="G1889" s="2">
        <f>'Moving Avg'!F1889</f>
        <v>1.6514999999999997</v>
      </c>
      <c r="H1889" s="2">
        <f>'Moving Avg'!G1889</f>
        <v>1.6626000000000016</v>
      </c>
      <c r="I1889" s="2">
        <f>'Moving Avg'!H1889</f>
        <v>1.8077000000000047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  <c r="M1889" s="8">
        <f t="shared" si="290"/>
        <v>0</v>
      </c>
      <c r="N1889" s="8">
        <f t="shared" si="291"/>
        <v>45</v>
      </c>
      <c r="O1889" s="8">
        <f t="shared" si="292"/>
        <v>0</v>
      </c>
      <c r="P1889" s="8">
        <f t="shared" si="293"/>
        <v>83.5</v>
      </c>
      <c r="Q1889" s="9">
        <f t="shared" si="294"/>
        <v>28.274999999999999</v>
      </c>
      <c r="R1889" s="9">
        <f t="shared" si="295"/>
        <v>29.875</v>
      </c>
      <c r="S1889" s="9">
        <f t="shared" si="296"/>
        <v>44.325000000000003</v>
      </c>
      <c r="T1889" s="9">
        <f t="shared" si="297"/>
        <v>32.125</v>
      </c>
      <c r="U1889" s="8">
        <f t="shared" si="298"/>
        <v>34.158333333333331</v>
      </c>
      <c r="V1889" s="8">
        <f t="shared" si="299"/>
        <v>33.65</v>
      </c>
    </row>
    <row r="1890" spans="1:22" ht="13.5" x14ac:dyDescent="0.25">
      <c r="A1890" s="3">
        <f>RSI!A1890</f>
        <v>45056</v>
      </c>
      <c r="B1890" s="2">
        <f>RSI!B1890</f>
        <v>1.7</v>
      </c>
      <c r="C1890" s="2">
        <f>RSI!I1890</f>
        <v>73.565353070482089</v>
      </c>
      <c r="D1890" s="2">
        <f>MACD!E1890</f>
        <v>-2.6404944822770116E-2</v>
      </c>
      <c r="E1890" s="2">
        <f>MACD!F1890</f>
        <v>-1.0713805446831271E-2</v>
      </c>
      <c r="F1890" s="2">
        <f>'Moving Avg'!D1890</f>
        <v>1.69</v>
      </c>
      <c r="G1890" s="2">
        <f>'Moving Avg'!F1890</f>
        <v>1.6529999999999998</v>
      </c>
      <c r="H1890" s="2">
        <f>'Moving Avg'!G1890</f>
        <v>1.6632000000000016</v>
      </c>
      <c r="I1890" s="2">
        <f>'Moving Avg'!H1890</f>
        <v>1.8067000000000046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  <c r="M1890" s="8">
        <f t="shared" si="290"/>
        <v>0</v>
      </c>
      <c r="N1890" s="8">
        <f t="shared" si="291"/>
        <v>45</v>
      </c>
      <c r="O1890" s="8">
        <f t="shared" si="292"/>
        <v>0</v>
      </c>
      <c r="P1890" s="8">
        <f t="shared" si="293"/>
        <v>83.5</v>
      </c>
      <c r="Q1890" s="9">
        <f t="shared" si="294"/>
        <v>28.274999999999999</v>
      </c>
      <c r="R1890" s="9">
        <f t="shared" si="295"/>
        <v>29.875</v>
      </c>
      <c r="S1890" s="9">
        <f t="shared" si="296"/>
        <v>44.325000000000003</v>
      </c>
      <c r="T1890" s="9">
        <f t="shared" si="297"/>
        <v>32.125</v>
      </c>
      <c r="U1890" s="8">
        <f t="shared" si="298"/>
        <v>34.158333333333331</v>
      </c>
      <c r="V1890" s="8">
        <f t="shared" si="299"/>
        <v>33.65</v>
      </c>
    </row>
    <row r="1891" spans="1:22" ht="13.5" x14ac:dyDescent="0.25">
      <c r="A1891" s="3">
        <f>RSI!A1891</f>
        <v>45057</v>
      </c>
      <c r="B1891" s="2">
        <f>RSI!B1891</f>
        <v>1.7</v>
      </c>
      <c r="C1891" s="2">
        <f>RSI!I1891</f>
        <v>73.565353070482089</v>
      </c>
      <c r="D1891" s="2">
        <f>MACD!E1891</f>
        <v>-2.7273643284553728E-2</v>
      </c>
      <c r="E1891" s="2">
        <f>MACD!F1891</f>
        <v>-1.4025773014375763E-2</v>
      </c>
      <c r="F1891" s="2">
        <f>'Moving Avg'!D1891</f>
        <v>1.7</v>
      </c>
      <c r="G1891" s="2">
        <f>'Moving Avg'!F1891</f>
        <v>1.6544999999999999</v>
      </c>
      <c r="H1891" s="2">
        <f>'Moving Avg'!G1891</f>
        <v>1.6638000000000013</v>
      </c>
      <c r="I1891" s="2">
        <f>'Moving Avg'!H1891</f>
        <v>1.8057000000000045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  <c r="M1891" s="8">
        <f t="shared" si="290"/>
        <v>0</v>
      </c>
      <c r="N1891" s="8">
        <f t="shared" si="291"/>
        <v>45</v>
      </c>
      <c r="O1891" s="8">
        <f t="shared" si="292"/>
        <v>0</v>
      </c>
      <c r="P1891" s="8">
        <f t="shared" si="293"/>
        <v>83.5</v>
      </c>
      <c r="Q1891" s="9">
        <f t="shared" si="294"/>
        <v>28.274999999999999</v>
      </c>
      <c r="R1891" s="9">
        <f t="shared" si="295"/>
        <v>29.875</v>
      </c>
      <c r="S1891" s="9">
        <f t="shared" si="296"/>
        <v>44.325000000000003</v>
      </c>
      <c r="T1891" s="9">
        <f t="shared" si="297"/>
        <v>32.125</v>
      </c>
      <c r="U1891" s="8">
        <f t="shared" si="298"/>
        <v>34.158333333333331</v>
      </c>
      <c r="V1891" s="8">
        <f t="shared" si="299"/>
        <v>33.65</v>
      </c>
    </row>
    <row r="1892" spans="1:22" ht="13.5" x14ac:dyDescent="0.25">
      <c r="A1892" s="3">
        <f>RSI!A1892</f>
        <v>45058</v>
      </c>
      <c r="B1892" s="2">
        <f>RSI!B1892</f>
        <v>1.7</v>
      </c>
      <c r="C1892" s="2">
        <f>RSI!I1892</f>
        <v>73.565353070482089</v>
      </c>
      <c r="D1892" s="2">
        <f>MACD!E1892</f>
        <v>-2.821323731262293E-2</v>
      </c>
      <c r="E1892" s="2">
        <f>MACD!F1892</f>
        <v>-1.6863265874025198E-2</v>
      </c>
      <c r="F1892" s="2">
        <f>'Moving Avg'!D1892</f>
        <v>1.7</v>
      </c>
      <c r="G1892" s="2">
        <f>'Moving Avg'!F1892</f>
        <v>1.6559999999999995</v>
      </c>
      <c r="H1892" s="2">
        <f>'Moving Avg'!G1892</f>
        <v>1.6644000000000014</v>
      </c>
      <c r="I1892" s="2">
        <f>'Moving Avg'!H1892</f>
        <v>1.8047000000000042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0</v>
      </c>
      <c r="N1892" s="8">
        <f t="shared" si="291"/>
        <v>45</v>
      </c>
      <c r="O1892" s="8">
        <f t="shared" si="292"/>
        <v>0</v>
      </c>
      <c r="P1892" s="8">
        <f t="shared" si="293"/>
        <v>33</v>
      </c>
      <c r="Q1892" s="9">
        <f t="shared" si="294"/>
        <v>20.7</v>
      </c>
      <c r="R1892" s="9">
        <f t="shared" si="295"/>
        <v>17.25</v>
      </c>
      <c r="S1892" s="9">
        <f t="shared" si="296"/>
        <v>21.6</v>
      </c>
      <c r="T1892" s="9">
        <f t="shared" si="297"/>
        <v>19.5</v>
      </c>
      <c r="U1892" s="8">
        <f t="shared" si="298"/>
        <v>19.850000000000001</v>
      </c>
      <c r="V1892" s="8">
        <f t="shared" si="299"/>
        <v>19.762500000000003</v>
      </c>
    </row>
    <row r="1893" spans="1:22" ht="13.5" x14ac:dyDescent="0.25">
      <c r="A1893" s="3">
        <f>RSI!A1893</f>
        <v>45061</v>
      </c>
      <c r="B1893" s="2">
        <f>RSI!B1893</f>
        <v>1.7</v>
      </c>
      <c r="C1893" s="2">
        <f>RSI!I1893</f>
        <v>73.565353070482089</v>
      </c>
      <c r="D1893" s="2">
        <f>MACD!E1893</f>
        <v>-2.919766867578133E-2</v>
      </c>
      <c r="E1893" s="2">
        <f>MACD!F1893</f>
        <v>-1.9330146434376427E-2</v>
      </c>
      <c r="F1893" s="2">
        <f>'Moving Avg'!D1893</f>
        <v>1.7</v>
      </c>
      <c r="G1893" s="2">
        <f>'Moving Avg'!F1893</f>
        <v>1.6574999999999995</v>
      </c>
      <c r="H1893" s="2">
        <f>'Moving Avg'!G1893</f>
        <v>1.6650000000000011</v>
      </c>
      <c r="I1893" s="2">
        <f>'Moving Avg'!H1893</f>
        <v>1.8037000000000043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  <c r="M1893" s="8">
        <f t="shared" si="290"/>
        <v>0</v>
      </c>
      <c r="N1893" s="8">
        <f t="shared" si="291"/>
        <v>45</v>
      </c>
      <c r="O1893" s="8">
        <f t="shared" si="292"/>
        <v>0</v>
      </c>
      <c r="P1893" s="8">
        <f t="shared" si="293"/>
        <v>33</v>
      </c>
      <c r="Q1893" s="9">
        <f t="shared" si="294"/>
        <v>20.7</v>
      </c>
      <c r="R1893" s="9">
        <f t="shared" si="295"/>
        <v>17.25</v>
      </c>
      <c r="S1893" s="9">
        <f t="shared" si="296"/>
        <v>21.6</v>
      </c>
      <c r="T1893" s="9">
        <f t="shared" si="297"/>
        <v>19.5</v>
      </c>
      <c r="U1893" s="8">
        <f t="shared" si="298"/>
        <v>19.850000000000001</v>
      </c>
      <c r="V1893" s="8">
        <f t="shared" si="299"/>
        <v>19.762500000000003</v>
      </c>
    </row>
    <row r="1894" spans="1:22" ht="13.5" x14ac:dyDescent="0.25">
      <c r="A1894" s="3">
        <f>RSI!A1894</f>
        <v>45062</v>
      </c>
      <c r="B1894" s="2">
        <f>RSI!B1894</f>
        <v>1.7</v>
      </c>
      <c r="C1894" s="2">
        <f>RSI!I1894</f>
        <v>73.565353070482089</v>
      </c>
      <c r="D1894" s="2">
        <f>MACD!E1894</f>
        <v>-3.0206010414144391E-2</v>
      </c>
      <c r="E1894" s="2">
        <f>MACD!F1894</f>
        <v>-2.1505319230330021E-2</v>
      </c>
      <c r="F1894" s="2">
        <f>'Moving Avg'!D1894</f>
        <v>1.7</v>
      </c>
      <c r="G1894" s="2">
        <f>'Moving Avg'!F1894</f>
        <v>1.6619999999999997</v>
      </c>
      <c r="H1894" s="2">
        <f>'Moving Avg'!G1894</f>
        <v>1.6656000000000011</v>
      </c>
      <c r="I1894" s="2">
        <f>'Moving Avg'!H1894</f>
        <v>1.8027000000000044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0"/>
        <v>0</v>
      </c>
      <c r="N1894" s="8">
        <f t="shared" si="291"/>
        <v>45</v>
      </c>
      <c r="O1894" s="8">
        <f t="shared" si="292"/>
        <v>0</v>
      </c>
      <c r="P1894" s="8">
        <f t="shared" si="293"/>
        <v>33</v>
      </c>
      <c r="Q1894" s="9">
        <f t="shared" si="294"/>
        <v>20.7</v>
      </c>
      <c r="R1894" s="9">
        <f t="shared" si="295"/>
        <v>17.25</v>
      </c>
      <c r="S1894" s="9">
        <f t="shared" si="296"/>
        <v>21.6</v>
      </c>
      <c r="T1894" s="9">
        <f t="shared" si="297"/>
        <v>19.5</v>
      </c>
      <c r="U1894" s="8">
        <f t="shared" si="298"/>
        <v>19.850000000000001</v>
      </c>
      <c r="V1894" s="8">
        <f t="shared" si="299"/>
        <v>19.762500000000003</v>
      </c>
    </row>
    <row r="1895" spans="1:22" ht="13.5" x14ac:dyDescent="0.25">
      <c r="A1895" s="3">
        <f>RSI!A1895</f>
        <v>45063</v>
      </c>
      <c r="B1895" s="2">
        <f>RSI!B1895</f>
        <v>1.7</v>
      </c>
      <c r="C1895" s="2">
        <f>RSI!I1895</f>
        <v>73.565353070482089</v>
      </c>
      <c r="D1895" s="2">
        <f>MACD!E1895</f>
        <v>-3.1221594278512566E-2</v>
      </c>
      <c r="E1895" s="2">
        <f>MACD!F1895</f>
        <v>-2.3448574239966533E-2</v>
      </c>
      <c r="F1895" s="2">
        <f>'Moving Avg'!D1895</f>
        <v>1.7</v>
      </c>
      <c r="G1895" s="2">
        <f>'Moving Avg'!F1895</f>
        <v>1.6664999999999999</v>
      </c>
      <c r="H1895" s="2">
        <f>'Moving Avg'!G1895</f>
        <v>1.6662000000000008</v>
      </c>
      <c r="I1895" s="2">
        <f>'Moving Avg'!H1895</f>
        <v>1.8017000000000039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0</v>
      </c>
      <c r="N1895" s="8">
        <f t="shared" si="291"/>
        <v>45</v>
      </c>
      <c r="O1895" s="8">
        <f t="shared" si="292"/>
        <v>0</v>
      </c>
      <c r="P1895" s="8">
        <f t="shared" si="293"/>
        <v>33</v>
      </c>
      <c r="Q1895" s="9">
        <f t="shared" si="294"/>
        <v>20.7</v>
      </c>
      <c r="R1895" s="9">
        <f t="shared" si="295"/>
        <v>17.25</v>
      </c>
      <c r="S1895" s="9">
        <f t="shared" si="296"/>
        <v>21.6</v>
      </c>
      <c r="T1895" s="9">
        <f t="shared" si="297"/>
        <v>19.5</v>
      </c>
      <c r="U1895" s="8">
        <f t="shared" si="298"/>
        <v>19.850000000000001</v>
      </c>
      <c r="V1895" s="8">
        <f t="shared" si="299"/>
        <v>19.762500000000003</v>
      </c>
    </row>
    <row r="1896" spans="1:22" ht="13.5" x14ac:dyDescent="0.25">
      <c r="A1896" s="3">
        <f>RSI!A1896</f>
        <v>45064</v>
      </c>
      <c r="B1896" s="2">
        <f>RSI!B1896</f>
        <v>1.7</v>
      </c>
      <c r="C1896" s="2">
        <f>RSI!I1896</f>
        <v>73.565353070482089</v>
      </c>
      <c r="D1896" s="2">
        <f>MACD!E1896</f>
        <v>-3.223127856793484E-2</v>
      </c>
      <c r="E1896" s="2">
        <f>MACD!F1896</f>
        <v>-2.5205115105560196E-2</v>
      </c>
      <c r="F1896" s="2">
        <f>'Moving Avg'!D1896</f>
        <v>1.7</v>
      </c>
      <c r="G1896" s="2">
        <f>'Moving Avg'!F1896</f>
        <v>1.6704999999999999</v>
      </c>
      <c r="H1896" s="2">
        <f>'Moving Avg'!G1896</f>
        <v>1.6668000000000009</v>
      </c>
      <c r="I1896" s="2">
        <f>'Moving Avg'!H1896</f>
        <v>1.800700000000004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0</v>
      </c>
      <c r="N1896" s="8">
        <f t="shared" si="291"/>
        <v>45</v>
      </c>
      <c r="O1896" s="8">
        <f t="shared" si="292"/>
        <v>0</v>
      </c>
      <c r="P1896" s="8">
        <f t="shared" si="293"/>
        <v>33</v>
      </c>
      <c r="Q1896" s="9">
        <f t="shared" si="294"/>
        <v>20.7</v>
      </c>
      <c r="R1896" s="9">
        <f t="shared" si="295"/>
        <v>17.25</v>
      </c>
      <c r="S1896" s="9">
        <f t="shared" si="296"/>
        <v>21.6</v>
      </c>
      <c r="T1896" s="9">
        <f t="shared" si="297"/>
        <v>19.5</v>
      </c>
      <c r="U1896" s="8">
        <f t="shared" si="298"/>
        <v>19.850000000000001</v>
      </c>
      <c r="V1896" s="8">
        <f t="shared" si="299"/>
        <v>19.762500000000003</v>
      </c>
    </row>
    <row r="1897" spans="1:22" ht="13.5" x14ac:dyDescent="0.25">
      <c r="A1897" s="3">
        <f>RSI!A1897</f>
        <v>45065</v>
      </c>
      <c r="B1897" s="2">
        <f>RSI!B1897</f>
        <v>1.63</v>
      </c>
      <c r="C1897" s="2">
        <f>RSI!I1897</f>
        <v>29.489472730056136</v>
      </c>
      <c r="D1897" s="2">
        <f>MACD!E1897</f>
        <v>-2.0347341432092714E-2</v>
      </c>
      <c r="E1897" s="2">
        <f>MACD!F1897</f>
        <v>-2.42335603708667E-2</v>
      </c>
      <c r="F1897" s="2">
        <f>'Moving Avg'!D1897</f>
        <v>1.6859999999999999</v>
      </c>
      <c r="G1897" s="2">
        <f>'Moving Avg'!F1897</f>
        <v>1.6709999999999998</v>
      </c>
      <c r="H1897" s="2">
        <f>'Moving Avg'!G1897</f>
        <v>1.6660000000000006</v>
      </c>
      <c r="I1897" s="2">
        <f>'Moving Avg'!H1897</f>
        <v>1.799350000000004</v>
      </c>
      <c r="J1897" s="6" t="str">
        <f>OBV!F1897</f>
        <v>NEUTRAL</v>
      </c>
      <c r="K1897" s="6" t="str">
        <f>OBV!G1897</f>
        <v>NEUTRAL</v>
      </c>
      <c r="L1897" s="6" t="str">
        <f>OBV!H1897</f>
        <v>NEUTRAL</v>
      </c>
      <c r="M1897" s="8">
        <f t="shared" si="290"/>
        <v>50</v>
      </c>
      <c r="N1897" s="8">
        <f t="shared" si="291"/>
        <v>0</v>
      </c>
      <c r="O1897" s="8">
        <f t="shared" si="292"/>
        <v>0</v>
      </c>
      <c r="P1897" s="8">
        <f t="shared" si="293"/>
        <v>33</v>
      </c>
      <c r="Q1897" s="9">
        <f t="shared" si="294"/>
        <v>22.45</v>
      </c>
      <c r="R1897" s="9">
        <f t="shared" si="295"/>
        <v>18.25</v>
      </c>
      <c r="S1897" s="9">
        <f t="shared" si="296"/>
        <v>22.35</v>
      </c>
      <c r="T1897" s="9">
        <f t="shared" si="297"/>
        <v>20.75</v>
      </c>
      <c r="U1897" s="8">
        <f t="shared" si="298"/>
        <v>21.016666666666669</v>
      </c>
      <c r="V1897" s="8">
        <f t="shared" si="299"/>
        <v>20.950000000000003</v>
      </c>
    </row>
    <row r="1898" spans="1:22" ht="13.5" x14ac:dyDescent="0.25">
      <c r="A1898" s="3">
        <f>RSI!A1898</f>
        <v>45068</v>
      </c>
      <c r="B1898" s="2">
        <f>RSI!B1898</f>
        <v>1.63</v>
      </c>
      <c r="C1898" s="2">
        <f>RSI!I1898</f>
        <v>29.489472730056136</v>
      </c>
      <c r="D1898" s="2">
        <f>MACD!E1898</f>
        <v>-1.0006965141252211E-2</v>
      </c>
      <c r="E1898" s="2">
        <f>MACD!F1898</f>
        <v>-2.1388241324943803E-2</v>
      </c>
      <c r="F1898" s="2">
        <f>'Moving Avg'!D1898</f>
        <v>1.6719999999999999</v>
      </c>
      <c r="G1898" s="2">
        <f>'Moving Avg'!F1898</f>
        <v>1.6714999999999995</v>
      </c>
      <c r="H1898" s="2">
        <f>'Moving Avg'!G1898</f>
        <v>1.6652000000000005</v>
      </c>
      <c r="I1898" s="2">
        <f>'Moving Avg'!H1898</f>
        <v>1.7980000000000038</v>
      </c>
      <c r="J1898" s="6" t="str">
        <f>OBV!F1898</f>
        <v>NEUTRAL</v>
      </c>
      <c r="K1898" s="6" t="str">
        <f>OBV!G1898</f>
        <v>NEUTRAL</v>
      </c>
      <c r="L1898" s="6" t="str">
        <f>OBV!H1898</f>
        <v>NEUTRAL</v>
      </c>
      <c r="M1898" s="8">
        <f t="shared" si="290"/>
        <v>50</v>
      </c>
      <c r="N1898" s="8">
        <f t="shared" si="291"/>
        <v>0</v>
      </c>
      <c r="O1898" s="8">
        <f t="shared" si="292"/>
        <v>0</v>
      </c>
      <c r="P1898" s="8">
        <f t="shared" si="293"/>
        <v>33</v>
      </c>
      <c r="Q1898" s="9">
        <f t="shared" si="294"/>
        <v>22.45</v>
      </c>
      <c r="R1898" s="9">
        <f t="shared" si="295"/>
        <v>18.25</v>
      </c>
      <c r="S1898" s="9">
        <f t="shared" si="296"/>
        <v>22.35</v>
      </c>
      <c r="T1898" s="9">
        <f t="shared" si="297"/>
        <v>20.75</v>
      </c>
      <c r="U1898" s="8">
        <f t="shared" si="298"/>
        <v>21.016666666666669</v>
      </c>
      <c r="V1898" s="8">
        <f t="shared" si="299"/>
        <v>20.950000000000003</v>
      </c>
    </row>
    <row r="1899" spans="1:22" ht="13.5" x14ac:dyDescent="0.25">
      <c r="A1899" s="3">
        <f>RSI!A1899</f>
        <v>45069</v>
      </c>
      <c r="B1899" s="2">
        <f>RSI!B1899</f>
        <v>1.6</v>
      </c>
      <c r="C1899" s="2">
        <f>RSI!I1899</f>
        <v>22.722716839814623</v>
      </c>
      <c r="D1899" s="2">
        <f>MACD!E1899</f>
        <v>1.2284517833807129E-3</v>
      </c>
      <c r="E1899" s="2">
        <f>MACD!F1899</f>
        <v>-1.6864902703278901E-2</v>
      </c>
      <c r="F1899" s="2">
        <f>'Moving Avg'!D1899</f>
        <v>1.6519999999999999</v>
      </c>
      <c r="G1899" s="2">
        <f>'Moving Avg'!F1899</f>
        <v>1.6704999999999994</v>
      </c>
      <c r="H1899" s="2">
        <f>'Moving Avg'!G1899</f>
        <v>1.6638000000000002</v>
      </c>
      <c r="I1899" s="2">
        <f>'Moving Avg'!H1899</f>
        <v>1.7965000000000038</v>
      </c>
      <c r="J1899" s="6" t="str">
        <f>OBV!F1899</f>
        <v>BEARISH</v>
      </c>
      <c r="K1899" s="6" t="str">
        <f>OBV!G1899</f>
        <v>NEUTRAL</v>
      </c>
      <c r="L1899" s="6" t="str">
        <f>OBV!H1899</f>
        <v>CONFIRMED BEARISH</v>
      </c>
      <c r="M1899" s="8">
        <f t="shared" si="290"/>
        <v>50</v>
      </c>
      <c r="N1899" s="8">
        <f t="shared" si="291"/>
        <v>0</v>
      </c>
      <c r="O1899" s="8">
        <f t="shared" si="292"/>
        <v>0</v>
      </c>
      <c r="P1899" s="8">
        <f t="shared" si="293"/>
        <v>16.5</v>
      </c>
      <c r="Q1899" s="9">
        <f t="shared" si="294"/>
        <v>19.975000000000001</v>
      </c>
      <c r="R1899" s="9">
        <f t="shared" si="295"/>
        <v>14.125</v>
      </c>
      <c r="S1899" s="9">
        <f t="shared" si="296"/>
        <v>14.925000000000001</v>
      </c>
      <c r="T1899" s="9">
        <f t="shared" si="297"/>
        <v>16.625</v>
      </c>
      <c r="U1899" s="8">
        <f t="shared" si="298"/>
        <v>16.341666666666669</v>
      </c>
      <c r="V1899" s="8">
        <f t="shared" si="299"/>
        <v>16.412500000000001</v>
      </c>
    </row>
    <row r="1900" spans="1:22" ht="13.5" x14ac:dyDescent="0.25">
      <c r="A1900" s="3">
        <f>RSI!A1900</f>
        <v>45070</v>
      </c>
      <c r="B1900" s="2">
        <f>RSI!B1900</f>
        <v>1.6</v>
      </c>
      <c r="C1900" s="2">
        <f>RSI!I1900</f>
        <v>22.722716839814623</v>
      </c>
      <c r="D1900" s="2">
        <f>MACD!E1900</f>
        <v>1.1156730550162752E-2</v>
      </c>
      <c r="E1900" s="2">
        <f>MACD!F1900</f>
        <v>-1.126057605259057E-2</v>
      </c>
      <c r="F1900" s="2">
        <f>'Moving Avg'!D1900</f>
        <v>1.6320000000000001</v>
      </c>
      <c r="G1900" s="2">
        <f>'Moving Avg'!F1900</f>
        <v>1.6679999999999997</v>
      </c>
      <c r="H1900" s="2">
        <f>'Moving Avg'!G1900</f>
        <v>1.6624000000000001</v>
      </c>
      <c r="I1900" s="2">
        <f>'Moving Avg'!H1900</f>
        <v>1.7946000000000037</v>
      </c>
      <c r="J1900" s="6" t="str">
        <f>OBV!F1900</f>
        <v>BEARISH</v>
      </c>
      <c r="K1900" s="6" t="str">
        <f>OBV!G1900</f>
        <v>NEUTRAL</v>
      </c>
      <c r="L1900" s="6" t="str">
        <f>OBV!H1900</f>
        <v>CONFIRMED BEARISH</v>
      </c>
      <c r="M1900" s="8">
        <f t="shared" si="290"/>
        <v>50</v>
      </c>
      <c r="N1900" s="8">
        <f t="shared" si="291"/>
        <v>0</v>
      </c>
      <c r="O1900" s="8">
        <f t="shared" si="292"/>
        <v>0</v>
      </c>
      <c r="P1900" s="8">
        <f t="shared" si="293"/>
        <v>16.5</v>
      </c>
      <c r="Q1900" s="9">
        <f t="shared" si="294"/>
        <v>19.975000000000001</v>
      </c>
      <c r="R1900" s="9">
        <f t="shared" si="295"/>
        <v>14.125</v>
      </c>
      <c r="S1900" s="9">
        <f t="shared" si="296"/>
        <v>14.925000000000001</v>
      </c>
      <c r="T1900" s="9">
        <f t="shared" si="297"/>
        <v>16.625</v>
      </c>
      <c r="U1900" s="8">
        <f t="shared" si="298"/>
        <v>16.341666666666669</v>
      </c>
      <c r="V1900" s="8">
        <f t="shared" si="299"/>
        <v>16.412500000000001</v>
      </c>
    </row>
    <row r="1901" spans="1:22" ht="13.5" x14ac:dyDescent="0.25">
      <c r="A1901" s="3">
        <f>RSI!A1901</f>
        <v>45071</v>
      </c>
      <c r="B1901" s="2">
        <f>RSI!B1901</f>
        <v>1.6</v>
      </c>
      <c r="C1901" s="2">
        <f>RSI!I1901</f>
        <v>22.722716839814623</v>
      </c>
      <c r="D1901" s="2">
        <f>MACD!E1901</f>
        <v>1.9947755446642512E-2</v>
      </c>
      <c r="E1901" s="2">
        <f>MACD!F1901</f>
        <v>-5.0189097527439533E-3</v>
      </c>
      <c r="F1901" s="2">
        <f>'Moving Avg'!D1901</f>
        <v>1.6119999999999997</v>
      </c>
      <c r="G1901" s="2">
        <f>'Moving Avg'!F1901</f>
        <v>1.6654999999999998</v>
      </c>
      <c r="H1901" s="2">
        <f>'Moving Avg'!G1901</f>
        <v>1.661</v>
      </c>
      <c r="I1901" s="2">
        <f>'Moving Avg'!H1901</f>
        <v>1.7926500000000039</v>
      </c>
      <c r="J1901" s="6" t="str">
        <f>OBV!F1901</f>
        <v>BEARISH</v>
      </c>
      <c r="K1901" s="6" t="str">
        <f>OBV!G1901</f>
        <v>NEUTRAL</v>
      </c>
      <c r="L1901" s="6" t="str">
        <f>OBV!H1901</f>
        <v>CONFIRMED BEARISH</v>
      </c>
      <c r="M1901" s="8">
        <f t="shared" si="290"/>
        <v>50</v>
      </c>
      <c r="N1901" s="8">
        <f t="shared" si="291"/>
        <v>0</v>
      </c>
      <c r="O1901" s="8">
        <f t="shared" si="292"/>
        <v>0</v>
      </c>
      <c r="P1901" s="8">
        <f t="shared" si="293"/>
        <v>16.5</v>
      </c>
      <c r="Q1901" s="9">
        <f t="shared" si="294"/>
        <v>19.975000000000001</v>
      </c>
      <c r="R1901" s="9">
        <f t="shared" si="295"/>
        <v>14.125</v>
      </c>
      <c r="S1901" s="9">
        <f t="shared" si="296"/>
        <v>14.925000000000001</v>
      </c>
      <c r="T1901" s="9">
        <f t="shared" si="297"/>
        <v>16.625</v>
      </c>
      <c r="U1901" s="8">
        <f t="shared" si="298"/>
        <v>16.341666666666669</v>
      </c>
      <c r="V1901" s="8">
        <f t="shared" si="299"/>
        <v>16.412500000000001</v>
      </c>
    </row>
    <row r="1902" spans="1:22" ht="13.5" x14ac:dyDescent="0.25">
      <c r="A1902" s="3">
        <f>RSI!A1902</f>
        <v>45072</v>
      </c>
      <c r="B1902" s="2">
        <f>RSI!B1902</f>
        <v>1.6</v>
      </c>
      <c r="C1902" s="2">
        <f>RSI!I1902</f>
        <v>22.722716839814623</v>
      </c>
      <c r="D1902" s="2">
        <f>MACD!E1902</f>
        <v>2.7747586856173623E-2</v>
      </c>
      <c r="E1902" s="2">
        <f>MACD!F1902</f>
        <v>1.5343895690395617E-3</v>
      </c>
      <c r="F1902" s="2">
        <f>'Moving Avg'!D1902</f>
        <v>1.6059999999999999</v>
      </c>
      <c r="G1902" s="2">
        <f>'Moving Avg'!F1902</f>
        <v>1.6629999999999998</v>
      </c>
      <c r="H1902" s="2">
        <f>'Moving Avg'!G1902</f>
        <v>1.6595999999999997</v>
      </c>
      <c r="I1902" s="2">
        <f>'Moving Avg'!H1902</f>
        <v>1.7907000000000037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  <c r="M1902" s="8">
        <f t="shared" si="290"/>
        <v>50</v>
      </c>
      <c r="N1902" s="8">
        <f t="shared" si="291"/>
        <v>0</v>
      </c>
      <c r="O1902" s="8">
        <f t="shared" si="292"/>
        <v>0</v>
      </c>
      <c r="P1902" s="8">
        <f t="shared" si="293"/>
        <v>16.5</v>
      </c>
      <c r="Q1902" s="9">
        <f t="shared" si="294"/>
        <v>19.975000000000001</v>
      </c>
      <c r="R1902" s="9">
        <f t="shared" si="295"/>
        <v>14.125</v>
      </c>
      <c r="S1902" s="9">
        <f t="shared" si="296"/>
        <v>14.925000000000001</v>
      </c>
      <c r="T1902" s="9">
        <f t="shared" si="297"/>
        <v>16.625</v>
      </c>
      <c r="U1902" s="8">
        <f t="shared" si="298"/>
        <v>16.341666666666669</v>
      </c>
      <c r="V1902" s="8">
        <f t="shared" si="299"/>
        <v>16.412500000000001</v>
      </c>
    </row>
    <row r="1903" spans="1:22" ht="13.5" x14ac:dyDescent="0.25">
      <c r="A1903" s="3">
        <f>RSI!A1903</f>
        <v>45075</v>
      </c>
      <c r="B1903" s="2">
        <f>RSI!B1903</f>
        <v>1.6</v>
      </c>
      <c r="C1903" s="2">
        <f>RSI!I1903</f>
        <v>22.722716839814623</v>
      </c>
      <c r="D1903" s="2">
        <f>MACD!E1903</f>
        <v>3.4681955204311388E-2</v>
      </c>
      <c r="E1903" s="2">
        <f>MACD!F1903</f>
        <v>8.1639026960939279E-3</v>
      </c>
      <c r="F1903" s="2">
        <f>'Moving Avg'!D1903</f>
        <v>1.6</v>
      </c>
      <c r="G1903" s="2">
        <f>'Moving Avg'!F1903</f>
        <v>1.6605000000000001</v>
      </c>
      <c r="H1903" s="2">
        <f>'Moving Avg'!G1903</f>
        <v>1.6581999999999997</v>
      </c>
      <c r="I1903" s="2">
        <f>'Moving Avg'!H1903</f>
        <v>1.7891500000000036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  <c r="M1903" s="8">
        <f t="shared" si="290"/>
        <v>50</v>
      </c>
      <c r="N1903" s="8">
        <f t="shared" si="291"/>
        <v>0</v>
      </c>
      <c r="O1903" s="8">
        <f t="shared" si="292"/>
        <v>0</v>
      </c>
      <c r="P1903" s="8">
        <f t="shared" si="293"/>
        <v>16.5</v>
      </c>
      <c r="Q1903" s="9">
        <f t="shared" si="294"/>
        <v>19.975000000000001</v>
      </c>
      <c r="R1903" s="9">
        <f t="shared" si="295"/>
        <v>14.125</v>
      </c>
      <c r="S1903" s="9">
        <f t="shared" si="296"/>
        <v>14.925000000000001</v>
      </c>
      <c r="T1903" s="9">
        <f t="shared" si="297"/>
        <v>16.625</v>
      </c>
      <c r="U1903" s="8">
        <f t="shared" si="298"/>
        <v>16.341666666666669</v>
      </c>
      <c r="V1903" s="8">
        <f t="shared" si="299"/>
        <v>16.412500000000001</v>
      </c>
    </row>
    <row r="1904" spans="1:22" ht="13.5" x14ac:dyDescent="0.25">
      <c r="A1904" s="3">
        <f>RSI!A1904</f>
        <v>45076</v>
      </c>
      <c r="B1904" s="2">
        <f>RSI!B1904</f>
        <v>1.6</v>
      </c>
      <c r="C1904" s="2">
        <f>RSI!I1904</f>
        <v>22.722716839814623</v>
      </c>
      <c r="D1904" s="2">
        <f>MACD!E1904</f>
        <v>4.0859230061635277E-2</v>
      </c>
      <c r="E1904" s="2">
        <f>MACD!F1904</f>
        <v>1.4702968169202198E-2</v>
      </c>
      <c r="F1904" s="2">
        <f>'Moving Avg'!D1904</f>
        <v>1.6</v>
      </c>
      <c r="G1904" s="2">
        <f>'Moving Avg'!F1904</f>
        <v>1.6580000000000001</v>
      </c>
      <c r="H1904" s="2">
        <f>'Moving Avg'!G1904</f>
        <v>1.6567999999999996</v>
      </c>
      <c r="I1904" s="2">
        <f>'Moving Avg'!H1904</f>
        <v>1.7876000000000036</v>
      </c>
      <c r="J1904" s="6" t="str">
        <f>OBV!F1904</f>
        <v>NEUTRAL</v>
      </c>
      <c r="K1904" s="6" t="str">
        <f>OBV!G1904</f>
        <v>NEUTRAL</v>
      </c>
      <c r="L1904" s="6" t="str">
        <f>OBV!H1904</f>
        <v>NEUTRAL</v>
      </c>
      <c r="M1904" s="8">
        <f t="shared" si="290"/>
        <v>50</v>
      </c>
      <c r="N1904" s="8">
        <f t="shared" si="291"/>
        <v>0</v>
      </c>
      <c r="O1904" s="8">
        <f t="shared" si="292"/>
        <v>0</v>
      </c>
      <c r="P1904" s="8">
        <f t="shared" si="293"/>
        <v>33</v>
      </c>
      <c r="Q1904" s="9">
        <f t="shared" si="294"/>
        <v>22.45</v>
      </c>
      <c r="R1904" s="9">
        <f t="shared" si="295"/>
        <v>18.25</v>
      </c>
      <c r="S1904" s="9">
        <f t="shared" si="296"/>
        <v>22.35</v>
      </c>
      <c r="T1904" s="9">
        <f t="shared" si="297"/>
        <v>20.75</v>
      </c>
      <c r="U1904" s="8">
        <f t="shared" si="298"/>
        <v>21.016666666666669</v>
      </c>
      <c r="V1904" s="8">
        <f t="shared" si="299"/>
        <v>20.950000000000003</v>
      </c>
    </row>
    <row r="1905" spans="1:22" ht="13.5" x14ac:dyDescent="0.25">
      <c r="A1905" s="3">
        <f>RSI!A1905</f>
        <v>45077</v>
      </c>
      <c r="B1905" s="2">
        <f>RSI!B1905</f>
        <v>1.6</v>
      </c>
      <c r="C1905" s="2">
        <f>RSI!I1905</f>
        <v>22.722716839814623</v>
      </c>
      <c r="D1905" s="2">
        <f>MACD!E1905</f>
        <v>4.6372944208408873E-2</v>
      </c>
      <c r="E1905" s="2">
        <f>MACD!F1905</f>
        <v>2.1036963377043534E-2</v>
      </c>
      <c r="F1905" s="2">
        <f>'Moving Avg'!D1905</f>
        <v>1.6</v>
      </c>
      <c r="G1905" s="2">
        <f>'Moving Avg'!F1905</f>
        <v>1.6555</v>
      </c>
      <c r="H1905" s="2">
        <f>'Moving Avg'!G1905</f>
        <v>1.6553999999999993</v>
      </c>
      <c r="I1905" s="2">
        <f>'Moving Avg'!H1905</f>
        <v>1.7860500000000032</v>
      </c>
      <c r="J1905" s="6" t="str">
        <f>OBV!F1905</f>
        <v>NEUTRAL</v>
      </c>
      <c r="K1905" s="6" t="str">
        <f>OBV!G1905</f>
        <v>NEUTRAL</v>
      </c>
      <c r="L1905" s="6" t="str">
        <f>OBV!H1905</f>
        <v>NEUTRAL</v>
      </c>
      <c r="M1905" s="8">
        <f t="shared" si="290"/>
        <v>50</v>
      </c>
      <c r="N1905" s="8">
        <f t="shared" si="291"/>
        <v>0</v>
      </c>
      <c r="O1905" s="8">
        <f t="shared" si="292"/>
        <v>0</v>
      </c>
      <c r="P1905" s="8">
        <f t="shared" si="293"/>
        <v>33</v>
      </c>
      <c r="Q1905" s="9">
        <f t="shared" si="294"/>
        <v>22.45</v>
      </c>
      <c r="R1905" s="9">
        <f t="shared" si="295"/>
        <v>18.25</v>
      </c>
      <c r="S1905" s="9">
        <f t="shared" si="296"/>
        <v>22.35</v>
      </c>
      <c r="T1905" s="9">
        <f t="shared" si="297"/>
        <v>20.75</v>
      </c>
      <c r="U1905" s="8">
        <f t="shared" si="298"/>
        <v>21.016666666666669</v>
      </c>
      <c r="V1905" s="8">
        <f t="shared" si="299"/>
        <v>20.950000000000003</v>
      </c>
    </row>
    <row r="1906" spans="1:22" ht="13.5" x14ac:dyDescent="0.25">
      <c r="A1906" s="3">
        <f>RSI!A1906</f>
        <v>45078</v>
      </c>
      <c r="B1906" s="2">
        <f>RSI!B1906</f>
        <v>1.6</v>
      </c>
      <c r="C1906" s="2">
        <f>RSI!I1906</f>
        <v>22.722716839814623</v>
      </c>
      <c r="D1906" s="2">
        <f>MACD!E1906</f>
        <v>5.1303940258349057E-2</v>
      </c>
      <c r="E1906" s="2">
        <f>MACD!F1906</f>
        <v>2.7090358753304643E-2</v>
      </c>
      <c r="F1906" s="2">
        <f>'Moving Avg'!D1906</f>
        <v>1.6</v>
      </c>
      <c r="G1906" s="2">
        <f>'Moving Avg'!F1906</f>
        <v>1.653</v>
      </c>
      <c r="H1906" s="2">
        <f>'Moving Avg'!G1906</f>
        <v>1.6539999999999992</v>
      </c>
      <c r="I1906" s="2">
        <f>'Moving Avg'!H1906</f>
        <v>1.7845000000000031</v>
      </c>
      <c r="J1906" s="6" t="str">
        <f>OBV!F1906</f>
        <v>NEUTRAL</v>
      </c>
      <c r="K1906" s="6" t="str">
        <f>OBV!G1906</f>
        <v>NEUTRAL</v>
      </c>
      <c r="L1906" s="6" t="str">
        <f>OBV!H1906</f>
        <v>NEUTRAL</v>
      </c>
      <c r="M1906" s="8">
        <f t="shared" si="290"/>
        <v>50</v>
      </c>
      <c r="N1906" s="8">
        <f t="shared" si="291"/>
        <v>0</v>
      </c>
      <c r="O1906" s="8">
        <f t="shared" si="292"/>
        <v>0</v>
      </c>
      <c r="P1906" s="8">
        <f t="shared" si="293"/>
        <v>33</v>
      </c>
      <c r="Q1906" s="9">
        <f t="shared" si="294"/>
        <v>22.45</v>
      </c>
      <c r="R1906" s="9">
        <f t="shared" si="295"/>
        <v>18.25</v>
      </c>
      <c r="S1906" s="9">
        <f t="shared" si="296"/>
        <v>22.35</v>
      </c>
      <c r="T1906" s="9">
        <f t="shared" si="297"/>
        <v>20.75</v>
      </c>
      <c r="U1906" s="8">
        <f t="shared" si="298"/>
        <v>21.016666666666669</v>
      </c>
      <c r="V1906" s="8">
        <f t="shared" si="299"/>
        <v>20.950000000000003</v>
      </c>
    </row>
    <row r="1907" spans="1:22" ht="13.5" x14ac:dyDescent="0.25">
      <c r="A1907" s="3">
        <f>RSI!A1907</f>
        <v>45079</v>
      </c>
      <c r="B1907" s="2">
        <f>RSI!B1907</f>
        <v>1.6</v>
      </c>
      <c r="C1907" s="2">
        <f>RSI!I1907</f>
        <v>22.722716839814623</v>
      </c>
      <c r="D1907" s="2">
        <f>MACD!E1907</f>
        <v>4.4952966334418143E-2</v>
      </c>
      <c r="E1907" s="2">
        <f>MACD!F1907</f>
        <v>3.0662880269527348E-2</v>
      </c>
      <c r="F1907" s="2">
        <f>'Moving Avg'!D1907</f>
        <v>1.6</v>
      </c>
      <c r="G1907" s="2">
        <f>'Moving Avg'!F1907</f>
        <v>1.6480000000000004</v>
      </c>
      <c r="H1907" s="2">
        <f>'Moving Avg'!G1907</f>
        <v>1.652599999999999</v>
      </c>
      <c r="I1907" s="2">
        <f>'Moving Avg'!H1907</f>
        <v>1.7829500000000029</v>
      </c>
      <c r="J1907" s="6" t="str">
        <f>OBV!F1907</f>
        <v>NEUTRAL</v>
      </c>
      <c r="K1907" s="6" t="str">
        <f>OBV!G1907</f>
        <v>NEUTRAL</v>
      </c>
      <c r="L1907" s="6" t="str">
        <f>OBV!H1907</f>
        <v>NEUTRAL</v>
      </c>
      <c r="M1907" s="8">
        <f t="shared" si="290"/>
        <v>50</v>
      </c>
      <c r="N1907" s="8">
        <f t="shared" si="291"/>
        <v>0</v>
      </c>
      <c r="O1907" s="8">
        <f t="shared" si="292"/>
        <v>0</v>
      </c>
      <c r="P1907" s="8">
        <f t="shared" si="293"/>
        <v>33</v>
      </c>
      <c r="Q1907" s="9">
        <f t="shared" si="294"/>
        <v>22.45</v>
      </c>
      <c r="R1907" s="9">
        <f t="shared" si="295"/>
        <v>18.25</v>
      </c>
      <c r="S1907" s="9">
        <f t="shared" si="296"/>
        <v>22.35</v>
      </c>
      <c r="T1907" s="9">
        <f t="shared" si="297"/>
        <v>20.75</v>
      </c>
      <c r="U1907" s="8">
        <f t="shared" si="298"/>
        <v>21.016666666666669</v>
      </c>
      <c r="V1907" s="8">
        <f t="shared" si="299"/>
        <v>20.950000000000003</v>
      </c>
    </row>
    <row r="1908" spans="1:22" ht="13.5" x14ac:dyDescent="0.25">
      <c r="A1908" s="3">
        <f>RSI!A1908</f>
        <v>45082</v>
      </c>
      <c r="B1908" s="2">
        <f>RSI!B1908</f>
        <v>1.6</v>
      </c>
      <c r="C1908" s="2">
        <f>RSI!I1908</f>
        <v>22.722716839814623</v>
      </c>
      <c r="D1908" s="2">
        <f>MACD!E1908</f>
        <v>3.9806727888780813E-2</v>
      </c>
      <c r="E1908" s="2">
        <f>MACD!F1908</f>
        <v>3.2491649793378041E-2</v>
      </c>
      <c r="F1908" s="2">
        <f>'Moving Avg'!D1908</f>
        <v>1.6</v>
      </c>
      <c r="G1908" s="2">
        <f>'Moving Avg'!F1908</f>
        <v>1.6430000000000002</v>
      </c>
      <c r="H1908" s="2">
        <f>'Moving Avg'!G1908</f>
        <v>1.6511999999999991</v>
      </c>
      <c r="I1908" s="2">
        <f>'Moving Avg'!H1908</f>
        <v>1.781400000000003</v>
      </c>
      <c r="J1908" s="6" t="str">
        <f>OBV!F1908</f>
        <v>NEUTRAL</v>
      </c>
      <c r="K1908" s="6" t="str">
        <f>OBV!G1908</f>
        <v>NEUTRAL</v>
      </c>
      <c r="L1908" s="6" t="str">
        <f>OBV!H1908</f>
        <v>NEUTRAL</v>
      </c>
      <c r="M1908" s="8">
        <f t="shared" si="290"/>
        <v>50</v>
      </c>
      <c r="N1908" s="8">
        <f t="shared" si="291"/>
        <v>0</v>
      </c>
      <c r="O1908" s="8">
        <f t="shared" si="292"/>
        <v>0</v>
      </c>
      <c r="P1908" s="8">
        <f t="shared" si="293"/>
        <v>33</v>
      </c>
      <c r="Q1908" s="9">
        <f t="shared" si="294"/>
        <v>22.45</v>
      </c>
      <c r="R1908" s="9">
        <f t="shared" si="295"/>
        <v>18.25</v>
      </c>
      <c r="S1908" s="9">
        <f t="shared" si="296"/>
        <v>22.35</v>
      </c>
      <c r="T1908" s="9">
        <f t="shared" si="297"/>
        <v>20.75</v>
      </c>
      <c r="U1908" s="8">
        <f t="shared" si="298"/>
        <v>21.016666666666669</v>
      </c>
      <c r="V1908" s="8">
        <f t="shared" si="299"/>
        <v>20.950000000000003</v>
      </c>
    </row>
    <row r="1909" spans="1:22" ht="13.5" x14ac:dyDescent="0.25">
      <c r="A1909" s="3">
        <f>RSI!A1909</f>
        <v>45083</v>
      </c>
      <c r="B1909" s="2">
        <f>RSI!B1909</f>
        <v>1.6</v>
      </c>
      <c r="C1909" s="2">
        <f>RSI!I1909</f>
        <v>22.722716839814623</v>
      </c>
      <c r="D1909" s="2">
        <f>MACD!E1909</f>
        <v>3.1047632492469113E-2</v>
      </c>
      <c r="E1909" s="2">
        <f>MACD!F1909</f>
        <v>3.2202846333196256E-2</v>
      </c>
      <c r="F1909" s="2">
        <f>'Moving Avg'!D1909</f>
        <v>1.6</v>
      </c>
      <c r="G1909" s="2">
        <f>'Moving Avg'!F1909</f>
        <v>1.6380000000000006</v>
      </c>
      <c r="H1909" s="2">
        <f>'Moving Avg'!G1909</f>
        <v>1.6497999999999993</v>
      </c>
      <c r="I1909" s="2">
        <f>'Moving Avg'!H1909</f>
        <v>1.779850000000003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50</v>
      </c>
      <c r="N1909" s="8">
        <f t="shared" si="291"/>
        <v>45</v>
      </c>
      <c r="O1909" s="8">
        <f t="shared" si="292"/>
        <v>0</v>
      </c>
      <c r="P1909" s="8">
        <f t="shared" si="293"/>
        <v>33</v>
      </c>
      <c r="Q1909" s="9">
        <f t="shared" si="294"/>
        <v>38.200000000000003</v>
      </c>
      <c r="R1909" s="9">
        <f t="shared" si="295"/>
        <v>27.25</v>
      </c>
      <c r="S1909" s="9">
        <f t="shared" si="296"/>
        <v>29.1</v>
      </c>
      <c r="T1909" s="9">
        <f t="shared" si="297"/>
        <v>32</v>
      </c>
      <c r="U1909" s="8">
        <f t="shared" si="298"/>
        <v>31.516666666666669</v>
      </c>
      <c r="V1909" s="8">
        <f t="shared" si="299"/>
        <v>31.637500000000003</v>
      </c>
    </row>
    <row r="1910" spans="1:22" ht="13.5" x14ac:dyDescent="0.25">
      <c r="A1910" s="3">
        <f>RSI!A1910</f>
        <v>45084</v>
      </c>
      <c r="B1910" s="2">
        <f>RSI!B1910</f>
        <v>1.6</v>
      </c>
      <c r="C1910" s="2">
        <f>RSI!I1910</f>
        <v>22.722716839814623</v>
      </c>
      <c r="D1910" s="2">
        <f>MACD!E1910</f>
        <v>2.3831274190601492E-2</v>
      </c>
      <c r="E1910" s="2">
        <f>MACD!F1910</f>
        <v>3.0528531904677306E-2</v>
      </c>
      <c r="F1910" s="2">
        <f>'Moving Avg'!D1910</f>
        <v>1.6</v>
      </c>
      <c r="G1910" s="2">
        <f>'Moving Avg'!F1910</f>
        <v>1.6330000000000005</v>
      </c>
      <c r="H1910" s="2">
        <f>'Moving Avg'!G1910</f>
        <v>1.6483999999999992</v>
      </c>
      <c r="I1910" s="2">
        <f>'Moving Avg'!H1910</f>
        <v>1.7783000000000027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50</v>
      </c>
      <c r="N1910" s="8">
        <f t="shared" si="291"/>
        <v>45</v>
      </c>
      <c r="O1910" s="8">
        <f t="shared" si="292"/>
        <v>0</v>
      </c>
      <c r="P1910" s="8">
        <f t="shared" si="293"/>
        <v>33</v>
      </c>
      <c r="Q1910" s="9">
        <f t="shared" si="294"/>
        <v>38.200000000000003</v>
      </c>
      <c r="R1910" s="9">
        <f t="shared" si="295"/>
        <v>27.25</v>
      </c>
      <c r="S1910" s="9">
        <f t="shared" si="296"/>
        <v>29.1</v>
      </c>
      <c r="T1910" s="9">
        <f t="shared" si="297"/>
        <v>32</v>
      </c>
      <c r="U1910" s="8">
        <f t="shared" si="298"/>
        <v>31.516666666666669</v>
      </c>
      <c r="V1910" s="8">
        <f t="shared" si="299"/>
        <v>31.637500000000003</v>
      </c>
    </row>
    <row r="1911" spans="1:22" ht="13.5" x14ac:dyDescent="0.25">
      <c r="A1911" s="3">
        <f>RSI!A1911</f>
        <v>45085</v>
      </c>
      <c r="B1911" s="2">
        <f>RSI!B1911</f>
        <v>1.6</v>
      </c>
      <c r="C1911" s="2">
        <f>RSI!I1911</f>
        <v>22.722716839814623</v>
      </c>
      <c r="D1911" s="2">
        <f>MACD!E1911</f>
        <v>1.7905850743946017E-2</v>
      </c>
      <c r="E1911" s="2">
        <f>MACD!F1911</f>
        <v>2.8003995672531052E-2</v>
      </c>
      <c r="F1911" s="2">
        <f>'Moving Avg'!D1911</f>
        <v>1.6</v>
      </c>
      <c r="G1911" s="2">
        <f>'Moving Avg'!F1911</f>
        <v>1.6280000000000006</v>
      </c>
      <c r="H1911" s="2">
        <f>'Moving Avg'!G1911</f>
        <v>1.6469999999999994</v>
      </c>
      <c r="I1911" s="2">
        <f>'Moving Avg'!H1911</f>
        <v>1.7767500000000027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50</v>
      </c>
      <c r="N1911" s="8">
        <f t="shared" si="291"/>
        <v>45</v>
      </c>
      <c r="O1911" s="8">
        <f t="shared" si="292"/>
        <v>0</v>
      </c>
      <c r="P1911" s="8">
        <f t="shared" si="293"/>
        <v>33</v>
      </c>
      <c r="Q1911" s="9">
        <f t="shared" si="294"/>
        <v>38.200000000000003</v>
      </c>
      <c r="R1911" s="9">
        <f t="shared" si="295"/>
        <v>27.25</v>
      </c>
      <c r="S1911" s="9">
        <f t="shared" si="296"/>
        <v>29.1</v>
      </c>
      <c r="T1911" s="9">
        <f t="shared" si="297"/>
        <v>32</v>
      </c>
      <c r="U1911" s="8">
        <f t="shared" si="298"/>
        <v>31.516666666666669</v>
      </c>
      <c r="V1911" s="8">
        <f t="shared" si="299"/>
        <v>31.637500000000003</v>
      </c>
    </row>
    <row r="1912" spans="1:22" ht="13.5" x14ac:dyDescent="0.25">
      <c r="A1912" s="3">
        <f>RSI!A1912</f>
        <v>45086</v>
      </c>
      <c r="B1912" s="2">
        <f>RSI!B1912</f>
        <v>1.6</v>
      </c>
      <c r="C1912" s="2">
        <f>RSI!I1912</f>
        <v>22.722716839814623</v>
      </c>
      <c r="D1912" s="2">
        <f>MACD!E1912</f>
        <v>1.3059369687518751E-2</v>
      </c>
      <c r="E1912" s="2">
        <f>MACD!F1912</f>
        <v>2.5015070475528596E-2</v>
      </c>
      <c r="F1912" s="2">
        <f>'Moving Avg'!D1912</f>
        <v>1.6</v>
      </c>
      <c r="G1912" s="2">
        <f>'Moving Avg'!F1912</f>
        <v>1.6230000000000004</v>
      </c>
      <c r="H1912" s="2">
        <f>'Moving Avg'!G1912</f>
        <v>1.6455999999999991</v>
      </c>
      <c r="I1912" s="2">
        <f>'Moving Avg'!H1912</f>
        <v>1.7752000000000026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50</v>
      </c>
      <c r="N1912" s="8">
        <f t="shared" si="291"/>
        <v>45</v>
      </c>
      <c r="O1912" s="8">
        <f t="shared" si="292"/>
        <v>0</v>
      </c>
      <c r="P1912" s="8">
        <f t="shared" si="293"/>
        <v>33</v>
      </c>
      <c r="Q1912" s="9">
        <f t="shared" si="294"/>
        <v>38.200000000000003</v>
      </c>
      <c r="R1912" s="9">
        <f t="shared" si="295"/>
        <v>27.25</v>
      </c>
      <c r="S1912" s="9">
        <f t="shared" si="296"/>
        <v>29.1</v>
      </c>
      <c r="T1912" s="9">
        <f t="shared" si="297"/>
        <v>32</v>
      </c>
      <c r="U1912" s="8">
        <f t="shared" si="298"/>
        <v>31.516666666666669</v>
      </c>
      <c r="V1912" s="8">
        <f t="shared" si="299"/>
        <v>31.637500000000003</v>
      </c>
    </row>
    <row r="1913" spans="1:22" ht="13.5" x14ac:dyDescent="0.25">
      <c r="A1913" s="3">
        <f>RSI!A1913</f>
        <v>45089</v>
      </c>
      <c r="B1913" s="2">
        <f>RSI!B1913</f>
        <v>1.6</v>
      </c>
      <c r="C1913" s="2">
        <f>RSI!I1913</f>
        <v>22.722716839814623</v>
      </c>
      <c r="D1913" s="2">
        <f>MACD!E1913</f>
        <v>9.1134444189500119E-3</v>
      </c>
      <c r="E1913" s="2">
        <f>MACD!F1913</f>
        <v>2.183474526421288E-2</v>
      </c>
      <c r="F1913" s="2">
        <f>'Moving Avg'!D1913</f>
        <v>1.6</v>
      </c>
      <c r="G1913" s="2">
        <f>'Moving Avg'!F1913</f>
        <v>1.6180000000000008</v>
      </c>
      <c r="H1913" s="2">
        <f>'Moving Avg'!G1913</f>
        <v>1.6441999999999992</v>
      </c>
      <c r="I1913" s="2">
        <f>'Moving Avg'!H1913</f>
        <v>1.7736500000000024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50</v>
      </c>
      <c r="N1913" s="8">
        <f t="shared" si="291"/>
        <v>45</v>
      </c>
      <c r="O1913" s="8">
        <f t="shared" si="292"/>
        <v>0</v>
      </c>
      <c r="P1913" s="8">
        <f t="shared" si="293"/>
        <v>33</v>
      </c>
      <c r="Q1913" s="9">
        <f t="shared" si="294"/>
        <v>38.200000000000003</v>
      </c>
      <c r="R1913" s="9">
        <f t="shared" si="295"/>
        <v>27.25</v>
      </c>
      <c r="S1913" s="9">
        <f t="shared" si="296"/>
        <v>29.1</v>
      </c>
      <c r="T1913" s="9">
        <f t="shared" si="297"/>
        <v>32</v>
      </c>
      <c r="U1913" s="8">
        <f t="shared" si="298"/>
        <v>31.516666666666669</v>
      </c>
      <c r="V1913" s="8">
        <f t="shared" si="299"/>
        <v>31.637500000000003</v>
      </c>
    </row>
    <row r="1914" spans="1:22" ht="13.5" x14ac:dyDescent="0.25">
      <c r="A1914" s="3">
        <f>RSI!A1914</f>
        <v>45090</v>
      </c>
      <c r="B1914" s="2">
        <f>RSI!B1914</f>
        <v>1.6</v>
      </c>
      <c r="C1914" s="2">
        <f>RSI!I1914</f>
        <v>22.722716839814623</v>
      </c>
      <c r="D1914" s="2">
        <f>MACD!E1914</f>
        <v>5.9180506111660147E-3</v>
      </c>
      <c r="E1914" s="2">
        <f>MACD!F1914</f>
        <v>1.8651406333603508E-2</v>
      </c>
      <c r="F1914" s="2">
        <f>'Moving Avg'!D1914</f>
        <v>1.6</v>
      </c>
      <c r="G1914" s="2">
        <f>'Moving Avg'!F1914</f>
        <v>1.6130000000000007</v>
      </c>
      <c r="H1914" s="2">
        <f>'Moving Avg'!G1914</f>
        <v>1.6427999999999994</v>
      </c>
      <c r="I1914" s="2">
        <f>'Moving Avg'!H1914</f>
        <v>1.7721000000000025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50</v>
      </c>
      <c r="N1914" s="8">
        <f t="shared" si="291"/>
        <v>45</v>
      </c>
      <c r="O1914" s="8">
        <f t="shared" si="292"/>
        <v>0</v>
      </c>
      <c r="P1914" s="8">
        <f t="shared" si="293"/>
        <v>33</v>
      </c>
      <c r="Q1914" s="9">
        <f t="shared" si="294"/>
        <v>38.200000000000003</v>
      </c>
      <c r="R1914" s="9">
        <f t="shared" si="295"/>
        <v>27.25</v>
      </c>
      <c r="S1914" s="9">
        <f t="shared" si="296"/>
        <v>29.1</v>
      </c>
      <c r="T1914" s="9">
        <f t="shared" si="297"/>
        <v>32</v>
      </c>
      <c r="U1914" s="8">
        <f t="shared" si="298"/>
        <v>31.516666666666669</v>
      </c>
      <c r="V1914" s="8">
        <f t="shared" si="299"/>
        <v>31.637500000000003</v>
      </c>
    </row>
    <row r="1915" spans="1:22" ht="13.5" x14ac:dyDescent="0.25">
      <c r="A1915" s="3">
        <f>RSI!A1915</f>
        <v>45091</v>
      </c>
      <c r="B1915" s="2">
        <f>RSI!B1915</f>
        <v>1.6</v>
      </c>
      <c r="C1915" s="2">
        <f>RSI!I1915</f>
        <v>22.722716839814623</v>
      </c>
      <c r="D1915" s="2">
        <f>MACD!E1915</f>
        <v>3.3470947718918787E-3</v>
      </c>
      <c r="E1915" s="2">
        <f>MACD!F1915</f>
        <v>1.5590544021261183E-2</v>
      </c>
      <c r="F1915" s="2">
        <f>'Moving Avg'!D1915</f>
        <v>1.6</v>
      </c>
      <c r="G1915" s="2">
        <f>'Moving Avg'!F1915</f>
        <v>1.6080000000000005</v>
      </c>
      <c r="H1915" s="2">
        <f>'Moving Avg'!G1915</f>
        <v>1.6413999999999993</v>
      </c>
      <c r="I1915" s="2">
        <f>'Moving Avg'!H1915</f>
        <v>1.7708000000000022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50</v>
      </c>
      <c r="N1915" s="8">
        <f t="shared" si="291"/>
        <v>45</v>
      </c>
      <c r="O1915" s="8">
        <f t="shared" si="292"/>
        <v>0</v>
      </c>
      <c r="P1915" s="8">
        <f t="shared" si="293"/>
        <v>33</v>
      </c>
      <c r="Q1915" s="9">
        <f t="shared" si="294"/>
        <v>38.200000000000003</v>
      </c>
      <c r="R1915" s="9">
        <f t="shared" si="295"/>
        <v>27.25</v>
      </c>
      <c r="S1915" s="9">
        <f t="shared" si="296"/>
        <v>29.1</v>
      </c>
      <c r="T1915" s="9">
        <f t="shared" si="297"/>
        <v>32</v>
      </c>
      <c r="U1915" s="8">
        <f t="shared" si="298"/>
        <v>31.516666666666669</v>
      </c>
      <c r="V1915" s="8">
        <f t="shared" si="299"/>
        <v>31.637500000000003</v>
      </c>
    </row>
    <row r="1916" spans="1:22" ht="13.5" x14ac:dyDescent="0.25">
      <c r="A1916" s="3">
        <f>RSI!A1916</f>
        <v>45092</v>
      </c>
      <c r="B1916" s="2">
        <f>RSI!B1916</f>
        <v>1.6</v>
      </c>
      <c r="C1916" s="2">
        <f>RSI!I1916</f>
        <v>22.722716839814623</v>
      </c>
      <c r="D1916" s="2">
        <f>MACD!E1916</f>
        <v>1.2946696012707815E-3</v>
      </c>
      <c r="E1916" s="2">
        <f>MACD!F1916</f>
        <v>1.2731369137263105E-2</v>
      </c>
      <c r="F1916" s="2">
        <f>'Moving Avg'!D1916</f>
        <v>1.6</v>
      </c>
      <c r="G1916" s="2">
        <f>'Moving Avg'!F1916</f>
        <v>1.6030000000000004</v>
      </c>
      <c r="H1916" s="2">
        <f>'Moving Avg'!G1916</f>
        <v>1.6399999999999995</v>
      </c>
      <c r="I1916" s="2">
        <f>'Moving Avg'!H1916</f>
        <v>1.7695000000000021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50</v>
      </c>
      <c r="N1916" s="8">
        <f t="shared" si="291"/>
        <v>45</v>
      </c>
      <c r="O1916" s="8">
        <f t="shared" si="292"/>
        <v>0</v>
      </c>
      <c r="P1916" s="8">
        <f t="shared" si="293"/>
        <v>33</v>
      </c>
      <c r="Q1916" s="9">
        <f t="shared" si="294"/>
        <v>38.200000000000003</v>
      </c>
      <c r="R1916" s="9">
        <f t="shared" si="295"/>
        <v>27.25</v>
      </c>
      <c r="S1916" s="9">
        <f t="shared" si="296"/>
        <v>29.1</v>
      </c>
      <c r="T1916" s="9">
        <f t="shared" si="297"/>
        <v>32</v>
      </c>
      <c r="U1916" s="8">
        <f t="shared" si="298"/>
        <v>31.516666666666669</v>
      </c>
      <c r="V1916" s="8">
        <f t="shared" si="299"/>
        <v>31.637500000000003</v>
      </c>
    </row>
    <row r="1917" spans="1:22" ht="13.5" x14ac:dyDescent="0.25">
      <c r="A1917" s="3">
        <f>RSI!A1917</f>
        <v>45093</v>
      </c>
      <c r="B1917" s="2">
        <f>RSI!B1917</f>
        <v>1.62</v>
      </c>
      <c r="C1917" s="2">
        <f>RSI!I1917</f>
        <v>51.111767918625631</v>
      </c>
      <c r="D1917" s="2">
        <f>MACD!E1917</f>
        <v>-1.8095913683184861E-3</v>
      </c>
      <c r="E1917" s="2">
        <f>MACD!F1917</f>
        <v>9.8231770361467876E-3</v>
      </c>
      <c r="F1917" s="2">
        <f>'Moving Avg'!D1917</f>
        <v>1.6039999999999999</v>
      </c>
      <c r="G1917" s="2">
        <f>'Moving Avg'!F1917</f>
        <v>1.6025000000000005</v>
      </c>
      <c r="H1917" s="2">
        <f>'Moving Avg'!G1917</f>
        <v>1.6389999999999996</v>
      </c>
      <c r="I1917" s="2">
        <f>'Moving Avg'!H1917</f>
        <v>1.7683000000000018</v>
      </c>
      <c r="J1917" s="6" t="str">
        <f>OBV!F1917</f>
        <v>BULLISH</v>
      </c>
      <c r="K1917" s="6" t="str">
        <f>OBV!G1917</f>
        <v>NEUTRAL</v>
      </c>
      <c r="L1917" s="6" t="str">
        <f>OBV!H1917</f>
        <v>CONFIRMED BULLISH</v>
      </c>
      <c r="M1917" s="8">
        <f t="shared" si="290"/>
        <v>25</v>
      </c>
      <c r="N1917" s="8">
        <f t="shared" si="291"/>
        <v>45</v>
      </c>
      <c r="O1917" s="8">
        <f t="shared" si="292"/>
        <v>0</v>
      </c>
      <c r="P1917" s="8">
        <f t="shared" si="293"/>
        <v>83.5</v>
      </c>
      <c r="Q1917" s="9">
        <f t="shared" si="294"/>
        <v>37.024999999999999</v>
      </c>
      <c r="R1917" s="9">
        <f t="shared" si="295"/>
        <v>34.875</v>
      </c>
      <c r="S1917" s="9">
        <f t="shared" si="296"/>
        <v>48.075000000000003</v>
      </c>
      <c r="T1917" s="9">
        <f t="shared" si="297"/>
        <v>38.375</v>
      </c>
      <c r="U1917" s="8">
        <f t="shared" si="298"/>
        <v>39.991666666666667</v>
      </c>
      <c r="V1917" s="8">
        <f t="shared" si="299"/>
        <v>39.587500000000006</v>
      </c>
    </row>
    <row r="1918" spans="1:22" ht="13.5" x14ac:dyDescent="0.25">
      <c r="A1918" s="3">
        <f>RSI!A1918</f>
        <v>45096</v>
      </c>
      <c r="B1918" s="2">
        <f>RSI!B1918</f>
        <v>1.62</v>
      </c>
      <c r="C1918" s="2">
        <f>RSI!I1918</f>
        <v>51.111767918625631</v>
      </c>
      <c r="D1918" s="2">
        <f>MACD!E1918</f>
        <v>-4.4490027676453714E-3</v>
      </c>
      <c r="E1918" s="2">
        <f>MACD!F1918</f>
        <v>6.9687410753883558E-3</v>
      </c>
      <c r="F1918" s="2">
        <f>'Moving Avg'!D1918</f>
        <v>1.6080000000000001</v>
      </c>
      <c r="G1918" s="2">
        <f>'Moving Avg'!F1918</f>
        <v>1.6020000000000003</v>
      </c>
      <c r="H1918" s="2">
        <f>'Moving Avg'!G1918</f>
        <v>1.6379999999999999</v>
      </c>
      <c r="I1918" s="2">
        <f>'Moving Avg'!H1918</f>
        <v>1.7671000000000019</v>
      </c>
      <c r="J1918" s="6" t="str">
        <f>OBV!F1918</f>
        <v>BULLISH</v>
      </c>
      <c r="K1918" s="6" t="str">
        <f>OBV!G1918</f>
        <v>NEUTRAL</v>
      </c>
      <c r="L1918" s="6" t="str">
        <f>OBV!H1918</f>
        <v>CONFIRMED BULLISH</v>
      </c>
      <c r="M1918" s="8">
        <f t="shared" si="290"/>
        <v>25</v>
      </c>
      <c r="N1918" s="8">
        <f t="shared" si="291"/>
        <v>45</v>
      </c>
      <c r="O1918" s="8">
        <f t="shared" si="292"/>
        <v>0</v>
      </c>
      <c r="P1918" s="8">
        <f t="shared" si="293"/>
        <v>83.5</v>
      </c>
      <c r="Q1918" s="9">
        <f t="shared" si="294"/>
        <v>37.024999999999999</v>
      </c>
      <c r="R1918" s="9">
        <f t="shared" si="295"/>
        <v>34.875</v>
      </c>
      <c r="S1918" s="9">
        <f t="shared" si="296"/>
        <v>48.075000000000003</v>
      </c>
      <c r="T1918" s="9">
        <f t="shared" si="297"/>
        <v>38.375</v>
      </c>
      <c r="U1918" s="8">
        <f t="shared" si="298"/>
        <v>39.991666666666667</v>
      </c>
      <c r="V1918" s="8">
        <f t="shared" si="299"/>
        <v>39.587500000000006</v>
      </c>
    </row>
    <row r="1919" spans="1:22" ht="13.5" x14ac:dyDescent="0.25">
      <c r="A1919" s="3">
        <f>RSI!A1919</f>
        <v>45097</v>
      </c>
      <c r="B1919" s="2">
        <f>RSI!B1919</f>
        <v>1.62</v>
      </c>
      <c r="C1919" s="2">
        <f>RSI!I1919</f>
        <v>51.111767918625631</v>
      </c>
      <c r="D1919" s="2">
        <f>MACD!E1919</f>
        <v>-6.694137023327329E-3</v>
      </c>
      <c r="E1919" s="2">
        <f>MACD!F1919</f>
        <v>4.2361654556452187E-3</v>
      </c>
      <c r="F1919" s="2">
        <f>'Moving Avg'!D1919</f>
        <v>1.6120000000000001</v>
      </c>
      <c r="G1919" s="2">
        <f>'Moving Avg'!F1919</f>
        <v>1.6030000000000004</v>
      </c>
      <c r="H1919" s="2">
        <f>'Moving Avg'!G1919</f>
        <v>1.6369999999999998</v>
      </c>
      <c r="I1919" s="2">
        <f>'Moving Avg'!H1919</f>
        <v>1.7659000000000018</v>
      </c>
      <c r="J1919" s="6" t="str">
        <f>OBV!F1919</f>
        <v>BULLISH</v>
      </c>
      <c r="K1919" s="6" t="str">
        <f>OBV!G1919</f>
        <v>NEUTRAL</v>
      </c>
      <c r="L1919" s="6" t="str">
        <f>OBV!H1919</f>
        <v>CONFIRMED BULLISH</v>
      </c>
      <c r="M1919" s="8">
        <f t="shared" si="290"/>
        <v>25</v>
      </c>
      <c r="N1919" s="8">
        <f t="shared" si="291"/>
        <v>45</v>
      </c>
      <c r="O1919" s="8">
        <f t="shared" si="292"/>
        <v>0</v>
      </c>
      <c r="P1919" s="8">
        <f t="shared" si="293"/>
        <v>83.5</v>
      </c>
      <c r="Q1919" s="9">
        <f t="shared" si="294"/>
        <v>37.024999999999999</v>
      </c>
      <c r="R1919" s="9">
        <f t="shared" si="295"/>
        <v>34.875</v>
      </c>
      <c r="S1919" s="9">
        <f t="shared" si="296"/>
        <v>48.075000000000003</v>
      </c>
      <c r="T1919" s="9">
        <f t="shared" si="297"/>
        <v>38.375</v>
      </c>
      <c r="U1919" s="8">
        <f t="shared" si="298"/>
        <v>39.991666666666667</v>
      </c>
      <c r="V1919" s="8">
        <f t="shared" si="299"/>
        <v>39.587500000000006</v>
      </c>
    </row>
    <row r="1920" spans="1:22" ht="13.5" x14ac:dyDescent="0.25">
      <c r="A1920" s="3">
        <f>RSI!A1920</f>
        <v>45098</v>
      </c>
      <c r="B1920" s="2">
        <f>RSI!B1920</f>
        <v>1.62</v>
      </c>
      <c r="C1920" s="2">
        <f>RSI!I1920</f>
        <v>51.111767918625631</v>
      </c>
      <c r="D1920" s="2">
        <f>MACD!E1920</f>
        <v>-8.6047791094219228E-3</v>
      </c>
      <c r="E1920" s="2">
        <f>MACD!F1920</f>
        <v>1.6679765426317902E-3</v>
      </c>
      <c r="F1920" s="2">
        <f>'Moving Avg'!D1920</f>
        <v>1.6160000000000001</v>
      </c>
      <c r="G1920" s="2">
        <f>'Moving Avg'!F1920</f>
        <v>1.6040000000000003</v>
      </c>
      <c r="H1920" s="2">
        <f>'Moving Avg'!G1920</f>
        <v>1.6360000000000001</v>
      </c>
      <c r="I1920" s="2">
        <f>'Moving Avg'!H1920</f>
        <v>1.7647000000000015</v>
      </c>
      <c r="J1920" s="6" t="str">
        <f>OBV!F1920</f>
        <v>BULLISH</v>
      </c>
      <c r="K1920" s="6" t="str">
        <f>OBV!G1920</f>
        <v>NEUTRAL</v>
      </c>
      <c r="L1920" s="6" t="str">
        <f>OBV!H1920</f>
        <v>CONFIRMED BULLISH</v>
      </c>
      <c r="M1920" s="8">
        <f t="shared" si="290"/>
        <v>25</v>
      </c>
      <c r="N1920" s="8">
        <f t="shared" si="291"/>
        <v>45</v>
      </c>
      <c r="O1920" s="8">
        <f t="shared" si="292"/>
        <v>0</v>
      </c>
      <c r="P1920" s="8">
        <f t="shared" si="293"/>
        <v>83.5</v>
      </c>
      <c r="Q1920" s="9">
        <f t="shared" si="294"/>
        <v>37.024999999999999</v>
      </c>
      <c r="R1920" s="9">
        <f t="shared" si="295"/>
        <v>34.875</v>
      </c>
      <c r="S1920" s="9">
        <f t="shared" si="296"/>
        <v>48.075000000000003</v>
      </c>
      <c r="T1920" s="9">
        <f t="shared" si="297"/>
        <v>38.375</v>
      </c>
      <c r="U1920" s="8">
        <f t="shared" si="298"/>
        <v>39.991666666666667</v>
      </c>
      <c r="V1920" s="8">
        <f t="shared" si="299"/>
        <v>39.587500000000006</v>
      </c>
    </row>
    <row r="1921" spans="1:22" ht="13.5" x14ac:dyDescent="0.25">
      <c r="A1921" s="3">
        <f>RSI!A1921</f>
        <v>45099</v>
      </c>
      <c r="B1921" s="2">
        <f>RSI!B1921</f>
        <v>1.6</v>
      </c>
      <c r="C1921" s="2">
        <f>RSI!I1921</f>
        <v>34.208470805703001</v>
      </c>
      <c r="D1921" s="2">
        <f>MACD!E1921</f>
        <v>-8.7500995004143878E-3</v>
      </c>
      <c r="E1921" s="2">
        <f>MACD!F1921</f>
        <v>-4.1563866597744536E-4</v>
      </c>
      <c r="F1921" s="2">
        <f>'Moving Avg'!D1921</f>
        <v>1.6160000000000001</v>
      </c>
      <c r="G1921" s="2">
        <f>'Moving Avg'!F1921</f>
        <v>1.6040000000000003</v>
      </c>
      <c r="H1921" s="2">
        <f>'Moving Avg'!G1921</f>
        <v>1.6346000000000001</v>
      </c>
      <c r="I1921" s="2">
        <f>'Moving Avg'!H1921</f>
        <v>1.7634000000000014</v>
      </c>
      <c r="J1921" s="6" t="str">
        <f>OBV!F1921</f>
        <v>BEARISH</v>
      </c>
      <c r="K1921" s="6" t="str">
        <f>OBV!G1921</f>
        <v>NEUTRAL</v>
      </c>
      <c r="L1921" s="6" t="str">
        <f>OBV!H1921</f>
        <v>NEUTRAL</v>
      </c>
      <c r="M1921" s="8">
        <f t="shared" si="290"/>
        <v>25</v>
      </c>
      <c r="N1921" s="8">
        <f t="shared" si="291"/>
        <v>45</v>
      </c>
      <c r="O1921" s="8">
        <f t="shared" si="292"/>
        <v>0</v>
      </c>
      <c r="P1921" s="8">
        <f t="shared" si="293"/>
        <v>16.5</v>
      </c>
      <c r="Q1921" s="9">
        <f t="shared" si="294"/>
        <v>26.975000000000001</v>
      </c>
      <c r="R1921" s="9">
        <f t="shared" si="295"/>
        <v>18.125</v>
      </c>
      <c r="S1921" s="9">
        <f t="shared" si="296"/>
        <v>17.925000000000001</v>
      </c>
      <c r="T1921" s="9">
        <f t="shared" si="297"/>
        <v>21.625</v>
      </c>
      <c r="U1921" s="8">
        <f t="shared" si="298"/>
        <v>21.008333333333336</v>
      </c>
      <c r="V1921" s="8">
        <f t="shared" si="299"/>
        <v>21.162500000000001</v>
      </c>
    </row>
    <row r="1922" spans="1:22" ht="13.5" x14ac:dyDescent="0.25">
      <c r="A1922" s="3">
        <f>RSI!A1922</f>
        <v>45100</v>
      </c>
      <c r="B1922" s="2">
        <f>RSI!B1922</f>
        <v>1.6</v>
      </c>
      <c r="C1922" s="2">
        <f>RSI!I1922</f>
        <v>34.208470805703001</v>
      </c>
      <c r="D1922" s="2">
        <f>MACD!E1922</f>
        <v>-8.764238273979208E-3</v>
      </c>
      <c r="E1922" s="2">
        <f>MACD!F1922</f>
        <v>-2.0853585875777979E-3</v>
      </c>
      <c r="F1922" s="2">
        <f>'Moving Avg'!D1922</f>
        <v>1.6120000000000001</v>
      </c>
      <c r="G1922" s="2">
        <f>'Moving Avg'!F1922</f>
        <v>1.6040000000000003</v>
      </c>
      <c r="H1922" s="2">
        <f>'Moving Avg'!G1922</f>
        <v>1.6332000000000002</v>
      </c>
      <c r="I1922" s="2">
        <f>'Moving Avg'!H1922</f>
        <v>1.7621000000000011</v>
      </c>
      <c r="J1922" s="6" t="str">
        <f>OBV!F1922</f>
        <v>BEARISH</v>
      </c>
      <c r="K1922" s="6" t="str">
        <f>OBV!G1922</f>
        <v>NEUTRAL</v>
      </c>
      <c r="L1922" s="6" t="str">
        <f>OBV!H1922</f>
        <v>CONFIRMED BEARISH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45</v>
      </c>
      <c r="O1922" s="8">
        <f t="shared" ref="O1922:O1985" si="302">IF(F1922-I1922&gt;10,100,IF(F1922-I1922&gt;5,75, IF(F1922-I1922&gt;0,50,0)))</f>
        <v>0</v>
      </c>
      <c r="P1922" s="8">
        <f t="shared" ref="P1922:P1985" si="303">IF(L1922="confirmed bullish", 34, IF(L1922="bullish divergence",17, 0))+IF(J1922="bullish",33,IF(J1922="bearish",0,16.5))+IF(K1922="strong",33,IF(K1922="weak",0,16.5))</f>
        <v>16.5</v>
      </c>
      <c r="Q1922" s="9">
        <f t="shared" si="294"/>
        <v>26.975000000000001</v>
      </c>
      <c r="R1922" s="9">
        <f t="shared" si="295"/>
        <v>18.125</v>
      </c>
      <c r="S1922" s="9">
        <f t="shared" si="296"/>
        <v>17.925000000000001</v>
      </c>
      <c r="T1922" s="9">
        <f t="shared" si="297"/>
        <v>21.625</v>
      </c>
      <c r="U1922" s="8">
        <f t="shared" si="298"/>
        <v>21.008333333333336</v>
      </c>
      <c r="V1922" s="8">
        <f t="shared" si="299"/>
        <v>21.162500000000001</v>
      </c>
    </row>
    <row r="1923" spans="1:22" ht="13.5" x14ac:dyDescent="0.25">
      <c r="A1923" s="3">
        <f>RSI!A1923</f>
        <v>45103</v>
      </c>
      <c r="B1923" s="2">
        <f>RSI!B1923</f>
        <v>1.6</v>
      </c>
      <c r="C1923" s="2">
        <f>RSI!I1923</f>
        <v>34.208470805703001</v>
      </c>
      <c r="D1923" s="2">
        <f>MACD!E1923</f>
        <v>-8.6754383014275849E-3</v>
      </c>
      <c r="E1923" s="2">
        <f>MACD!F1923</f>
        <v>-3.4033745303477551E-3</v>
      </c>
      <c r="F1923" s="2">
        <f>'Moving Avg'!D1923</f>
        <v>1.6079999999999999</v>
      </c>
      <c r="G1923" s="2">
        <f>'Moving Avg'!F1923</f>
        <v>1.6040000000000003</v>
      </c>
      <c r="H1923" s="2">
        <f>'Moving Avg'!G1923</f>
        <v>1.6318000000000001</v>
      </c>
      <c r="I1923" s="2">
        <f>'Moving Avg'!H1923</f>
        <v>1.7608000000000013</v>
      </c>
      <c r="J1923" s="6" t="str">
        <f>OBV!F1923</f>
        <v>BEARISH</v>
      </c>
      <c r="K1923" s="6" t="str">
        <f>OBV!G1923</f>
        <v>NEUTRAL</v>
      </c>
      <c r="L1923" s="6" t="str">
        <f>OBV!H1923</f>
        <v>CONFIRMED BEARISH</v>
      </c>
      <c r="M1923" s="8">
        <f t="shared" si="300"/>
        <v>25</v>
      </c>
      <c r="N1923" s="8">
        <f t="shared" si="301"/>
        <v>45</v>
      </c>
      <c r="O1923" s="8">
        <f t="shared" si="302"/>
        <v>0</v>
      </c>
      <c r="P1923" s="8">
        <f t="shared" si="303"/>
        <v>16.5</v>
      </c>
      <c r="Q1923" s="9">
        <f t="shared" ref="Q1923:Q1986" si="304">0.35*M1923+N1923*0.35+O1923*0.15+P1923*0.15</f>
        <v>26.975000000000001</v>
      </c>
      <c r="R1923" s="9">
        <f t="shared" ref="R1923:R1986" si="305">M1923*0.2+N1923*0.2+O1923*0.35+P1923*0.25</f>
        <v>18.125</v>
      </c>
      <c r="S1923" s="9">
        <f t="shared" ref="S1923:S1986" si="306">M1923*0.15+N1923*0.15+O1923*0.25+P1923*0.45</f>
        <v>17.925000000000001</v>
      </c>
      <c r="T1923" s="9">
        <f t="shared" ref="T1923:T1986" si="307">0.25*SUM(M1923:P1923)</f>
        <v>21.625</v>
      </c>
      <c r="U1923" s="8">
        <f t="shared" ref="U1923:U1986" si="308">SUM(Q1923:S1923)/3</f>
        <v>21.008333333333336</v>
      </c>
      <c r="V1923" s="8">
        <f t="shared" ref="V1923:V1986" si="309">SUM(Q1923:T1923)/4</f>
        <v>21.162500000000001</v>
      </c>
    </row>
    <row r="1924" spans="1:22" ht="13.5" x14ac:dyDescent="0.25">
      <c r="A1924" s="3">
        <f>RSI!A1924</f>
        <v>45104</v>
      </c>
      <c r="B1924" s="2">
        <f>RSI!B1924</f>
        <v>1.6</v>
      </c>
      <c r="C1924" s="2">
        <f>RSI!I1924</f>
        <v>34.208470805703001</v>
      </c>
      <c r="D1924" s="2">
        <f>MACD!E1924</f>
        <v>-8.5070002796117095E-3</v>
      </c>
      <c r="E1924" s="2">
        <f>MACD!F1924</f>
        <v>-4.424099680200546E-3</v>
      </c>
      <c r="F1924" s="2">
        <f>'Moving Avg'!D1924</f>
        <v>1.6039999999999999</v>
      </c>
      <c r="G1924" s="2">
        <f>'Moving Avg'!F1924</f>
        <v>1.6040000000000003</v>
      </c>
      <c r="H1924" s="2">
        <f>'Moving Avg'!G1924</f>
        <v>1.6316000000000002</v>
      </c>
      <c r="I1924" s="2">
        <f>'Moving Avg'!H1924</f>
        <v>1.7595000000000014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  <c r="M1924" s="8">
        <f t="shared" si="300"/>
        <v>25</v>
      </c>
      <c r="N1924" s="8">
        <f t="shared" si="301"/>
        <v>45</v>
      </c>
      <c r="O1924" s="8">
        <f t="shared" si="302"/>
        <v>0</v>
      </c>
      <c r="P1924" s="8">
        <f t="shared" si="303"/>
        <v>16.5</v>
      </c>
      <c r="Q1924" s="9">
        <f t="shared" si="304"/>
        <v>26.975000000000001</v>
      </c>
      <c r="R1924" s="9">
        <f t="shared" si="305"/>
        <v>18.125</v>
      </c>
      <c r="S1924" s="9">
        <f t="shared" si="306"/>
        <v>17.925000000000001</v>
      </c>
      <c r="T1924" s="9">
        <f t="shared" si="307"/>
        <v>21.625</v>
      </c>
      <c r="U1924" s="8">
        <f t="shared" si="308"/>
        <v>21.008333333333336</v>
      </c>
      <c r="V1924" s="8">
        <f t="shared" si="309"/>
        <v>21.162500000000001</v>
      </c>
    </row>
    <row r="1925" spans="1:22" ht="13.5" x14ac:dyDescent="0.25">
      <c r="A1925" s="3">
        <f>RSI!A1925</f>
        <v>45107</v>
      </c>
      <c r="B1925" s="2">
        <f>RSI!B1925</f>
        <v>1.6</v>
      </c>
      <c r="C1925" s="2">
        <f>RSI!I1925</f>
        <v>34.208470805703001</v>
      </c>
      <c r="D1925" s="2">
        <f>MACD!E1925</f>
        <v>-8.2780872963701402E-3</v>
      </c>
      <c r="E1925" s="2">
        <f>MACD!F1925</f>
        <v>-5.194897203434465E-3</v>
      </c>
      <c r="F1925" s="2">
        <f>'Moving Avg'!D1925</f>
        <v>1.6</v>
      </c>
      <c r="G1925" s="2">
        <f>'Moving Avg'!F1925</f>
        <v>1.6040000000000003</v>
      </c>
      <c r="H1925" s="2">
        <f>'Moving Avg'!G1925</f>
        <v>1.6314000000000002</v>
      </c>
      <c r="I1925" s="2">
        <f>'Moving Avg'!H1925</f>
        <v>1.7582000000000013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  <c r="M1925" s="8">
        <f t="shared" si="300"/>
        <v>25</v>
      </c>
      <c r="N1925" s="8">
        <f t="shared" si="301"/>
        <v>45</v>
      </c>
      <c r="O1925" s="8">
        <f t="shared" si="302"/>
        <v>0</v>
      </c>
      <c r="P1925" s="8">
        <f t="shared" si="303"/>
        <v>16.5</v>
      </c>
      <c r="Q1925" s="9">
        <f t="shared" si="304"/>
        <v>26.975000000000001</v>
      </c>
      <c r="R1925" s="9">
        <f t="shared" si="305"/>
        <v>18.125</v>
      </c>
      <c r="S1925" s="9">
        <f t="shared" si="306"/>
        <v>17.925000000000001</v>
      </c>
      <c r="T1925" s="9">
        <f t="shared" si="307"/>
        <v>21.625</v>
      </c>
      <c r="U1925" s="8">
        <f t="shared" si="308"/>
        <v>21.008333333333336</v>
      </c>
      <c r="V1925" s="8">
        <f t="shared" si="309"/>
        <v>21.162500000000001</v>
      </c>
    </row>
    <row r="1926" spans="1:22" ht="13.5" x14ac:dyDescent="0.25">
      <c r="A1926" s="3">
        <f>RSI!A1926</f>
        <v>45110</v>
      </c>
      <c r="B1926" s="2">
        <f>RSI!B1926</f>
        <v>1.6</v>
      </c>
      <c r="C1926" s="2">
        <f>RSI!I1926</f>
        <v>34.208470805703001</v>
      </c>
      <c r="D1926" s="2">
        <f>MACD!E1926</f>
        <v>-8.0044023403105236E-3</v>
      </c>
      <c r="E1926" s="2">
        <f>MACD!F1926</f>
        <v>-5.7567982308096765E-3</v>
      </c>
      <c r="F1926" s="2">
        <f>'Moving Avg'!D1926</f>
        <v>1.6</v>
      </c>
      <c r="G1926" s="2">
        <f>'Moving Avg'!F1926</f>
        <v>1.6040000000000003</v>
      </c>
      <c r="H1926" s="2">
        <f>'Moving Avg'!G1926</f>
        <v>1.6310000000000002</v>
      </c>
      <c r="I1926" s="2">
        <f>'Moving Avg'!H1926</f>
        <v>1.756900000000001</v>
      </c>
      <c r="J1926" s="6" t="str">
        <f>OBV!F1926</f>
        <v>NEUTRAL</v>
      </c>
      <c r="K1926" s="6" t="str">
        <f>OBV!G1926</f>
        <v>NEUTRAL</v>
      </c>
      <c r="L1926" s="6" t="str">
        <f>OBV!H1926</f>
        <v>NEUTRAL</v>
      </c>
      <c r="M1926" s="8">
        <f t="shared" si="300"/>
        <v>25</v>
      </c>
      <c r="N1926" s="8">
        <f t="shared" si="301"/>
        <v>45</v>
      </c>
      <c r="O1926" s="8">
        <f t="shared" si="302"/>
        <v>0</v>
      </c>
      <c r="P1926" s="8">
        <f t="shared" si="303"/>
        <v>33</v>
      </c>
      <c r="Q1926" s="9">
        <f t="shared" si="304"/>
        <v>29.45</v>
      </c>
      <c r="R1926" s="9">
        <f t="shared" si="305"/>
        <v>22.25</v>
      </c>
      <c r="S1926" s="9">
        <f t="shared" si="306"/>
        <v>25.35</v>
      </c>
      <c r="T1926" s="9">
        <f t="shared" si="307"/>
        <v>25.75</v>
      </c>
      <c r="U1926" s="8">
        <f t="shared" si="308"/>
        <v>25.683333333333337</v>
      </c>
      <c r="V1926" s="8">
        <f t="shared" si="309"/>
        <v>25.700000000000003</v>
      </c>
    </row>
    <row r="1927" spans="1:22" ht="13.5" x14ac:dyDescent="0.25">
      <c r="A1927" s="3">
        <f>RSI!A1927</f>
        <v>45111</v>
      </c>
      <c r="B1927" s="2">
        <f>RSI!B1927</f>
        <v>1.6</v>
      </c>
      <c r="C1927" s="2">
        <f>RSI!I1927</f>
        <v>34.208470805703001</v>
      </c>
      <c r="D1927" s="2">
        <f>MACD!E1927</f>
        <v>-4.6218354677247664E-3</v>
      </c>
      <c r="E1927" s="2">
        <f>MACD!F1927</f>
        <v>-5.5298056781926952E-3</v>
      </c>
      <c r="F1927" s="2">
        <f>'Moving Avg'!D1927</f>
        <v>1.6</v>
      </c>
      <c r="G1927" s="2">
        <f>'Moving Avg'!F1927</f>
        <v>1.6040000000000005</v>
      </c>
      <c r="H1927" s="2">
        <f>'Moving Avg'!G1927</f>
        <v>1.6306</v>
      </c>
      <c r="I1927" s="2">
        <f>'Moving Avg'!H1927</f>
        <v>1.7556000000000012</v>
      </c>
      <c r="J1927" s="6" t="str">
        <f>OBV!F1927</f>
        <v>NEUTRAL</v>
      </c>
      <c r="K1927" s="6" t="str">
        <f>OBV!G1927</f>
        <v>NEUTRAL</v>
      </c>
      <c r="L1927" s="6" t="str">
        <f>OBV!H1927</f>
        <v>NEUTRAL</v>
      </c>
      <c r="M1927" s="8">
        <f t="shared" si="300"/>
        <v>25</v>
      </c>
      <c r="N1927" s="8">
        <f t="shared" si="301"/>
        <v>0</v>
      </c>
      <c r="O1927" s="8">
        <f t="shared" si="302"/>
        <v>0</v>
      </c>
      <c r="P1927" s="8">
        <f t="shared" si="303"/>
        <v>33</v>
      </c>
      <c r="Q1927" s="9">
        <f t="shared" si="304"/>
        <v>13.7</v>
      </c>
      <c r="R1927" s="9">
        <f t="shared" si="305"/>
        <v>13.25</v>
      </c>
      <c r="S1927" s="9">
        <f t="shared" si="306"/>
        <v>18.600000000000001</v>
      </c>
      <c r="T1927" s="9">
        <f t="shared" si="307"/>
        <v>14.5</v>
      </c>
      <c r="U1927" s="8">
        <f t="shared" si="308"/>
        <v>15.183333333333332</v>
      </c>
      <c r="V1927" s="8">
        <f t="shared" si="309"/>
        <v>15.012499999999999</v>
      </c>
    </row>
    <row r="1928" spans="1:22" ht="13.5" x14ac:dyDescent="0.25">
      <c r="A1928" s="3">
        <f>RSI!A1928</f>
        <v>45112</v>
      </c>
      <c r="B1928" s="2">
        <f>RSI!B1928</f>
        <v>1.6</v>
      </c>
      <c r="C1928" s="2">
        <f>RSI!I1928</f>
        <v>34.208470805703001</v>
      </c>
      <c r="D1928" s="2">
        <f>MACD!E1928</f>
        <v>-1.6910855194853802E-3</v>
      </c>
      <c r="E1928" s="2">
        <f>MACD!F1928</f>
        <v>-4.7620616464512325E-3</v>
      </c>
      <c r="F1928" s="2">
        <f>'Moving Avg'!D1928</f>
        <v>1.6</v>
      </c>
      <c r="G1928" s="2">
        <f>'Moving Avg'!F1928</f>
        <v>1.6040000000000005</v>
      </c>
      <c r="H1928" s="2">
        <f>'Moving Avg'!G1928</f>
        <v>1.6301999999999994</v>
      </c>
      <c r="I1928" s="2">
        <f>'Moving Avg'!H1928</f>
        <v>1.7543000000000013</v>
      </c>
      <c r="J1928" s="6" t="str">
        <f>OBV!F1928</f>
        <v>NEUTRAL</v>
      </c>
      <c r="K1928" s="6" t="str">
        <f>OBV!G1928</f>
        <v>NEUTRAL</v>
      </c>
      <c r="L1928" s="6" t="str">
        <f>OBV!H1928</f>
        <v>NEUTRAL</v>
      </c>
      <c r="M1928" s="8">
        <f t="shared" si="300"/>
        <v>25</v>
      </c>
      <c r="N1928" s="8">
        <f t="shared" si="301"/>
        <v>0</v>
      </c>
      <c r="O1928" s="8">
        <f t="shared" si="302"/>
        <v>0</v>
      </c>
      <c r="P1928" s="8">
        <f t="shared" si="303"/>
        <v>33</v>
      </c>
      <c r="Q1928" s="9">
        <f t="shared" si="304"/>
        <v>13.7</v>
      </c>
      <c r="R1928" s="9">
        <f t="shared" si="305"/>
        <v>13.25</v>
      </c>
      <c r="S1928" s="9">
        <f t="shared" si="306"/>
        <v>18.600000000000001</v>
      </c>
      <c r="T1928" s="9">
        <f t="shared" si="307"/>
        <v>14.5</v>
      </c>
      <c r="U1928" s="8">
        <f t="shared" si="308"/>
        <v>15.183333333333332</v>
      </c>
      <c r="V1928" s="8">
        <f t="shared" si="309"/>
        <v>15.012499999999999</v>
      </c>
    </row>
    <row r="1929" spans="1:22" ht="13.5" x14ac:dyDescent="0.25">
      <c r="A1929" s="3">
        <f>RSI!A1929</f>
        <v>45113</v>
      </c>
      <c r="B1929" s="2">
        <f>RSI!B1929</f>
        <v>1.6</v>
      </c>
      <c r="C1929" s="2">
        <f>RSI!I1929</f>
        <v>34.208470805703001</v>
      </c>
      <c r="D1929" s="2">
        <f>MACD!E1929</f>
        <v>8.522779501549671E-4</v>
      </c>
      <c r="E1929" s="2">
        <f>MACD!F1929</f>
        <v>-3.6391937271299927E-3</v>
      </c>
      <c r="F1929" s="2">
        <f>'Moving Avg'!D1929</f>
        <v>1.6</v>
      </c>
      <c r="G1929" s="2">
        <f>'Moving Avg'!F1929</f>
        <v>1.6040000000000005</v>
      </c>
      <c r="H1929" s="2">
        <f>'Moving Avg'!G1929</f>
        <v>1.6297999999999992</v>
      </c>
      <c r="I1929" s="2">
        <f>'Moving Avg'!H1929</f>
        <v>1.7530000000000012</v>
      </c>
      <c r="J1929" s="6" t="str">
        <f>OBV!F1929</f>
        <v>NEUTRAL</v>
      </c>
      <c r="K1929" s="6" t="str">
        <f>OBV!G1929</f>
        <v>NEUTRAL</v>
      </c>
      <c r="L1929" s="6" t="str">
        <f>OBV!H1929</f>
        <v>NEUTRAL</v>
      </c>
      <c r="M1929" s="8">
        <f t="shared" si="300"/>
        <v>25</v>
      </c>
      <c r="N1929" s="8">
        <f t="shared" si="301"/>
        <v>0</v>
      </c>
      <c r="O1929" s="8">
        <f t="shared" si="302"/>
        <v>0</v>
      </c>
      <c r="P1929" s="8">
        <f t="shared" si="303"/>
        <v>33</v>
      </c>
      <c r="Q1929" s="9">
        <f t="shared" si="304"/>
        <v>13.7</v>
      </c>
      <c r="R1929" s="9">
        <f t="shared" si="305"/>
        <v>13.25</v>
      </c>
      <c r="S1929" s="9">
        <f t="shared" si="306"/>
        <v>18.600000000000001</v>
      </c>
      <c r="T1929" s="9">
        <f t="shared" si="307"/>
        <v>14.5</v>
      </c>
      <c r="U1929" s="8">
        <f t="shared" si="308"/>
        <v>15.183333333333332</v>
      </c>
      <c r="V1929" s="8">
        <f t="shared" si="309"/>
        <v>15.012499999999999</v>
      </c>
    </row>
    <row r="1930" spans="1:22" ht="13.5" x14ac:dyDescent="0.25">
      <c r="A1930" s="3">
        <f>RSI!A1930</f>
        <v>45114</v>
      </c>
      <c r="B1930" s="2">
        <f>RSI!B1930</f>
        <v>1.6</v>
      </c>
      <c r="C1930" s="2">
        <f>RSI!I1930</f>
        <v>34.208470805703001</v>
      </c>
      <c r="D1930" s="2">
        <f>MACD!E1930</f>
        <v>3.0631492958828055E-3</v>
      </c>
      <c r="E1930" s="2">
        <f>MACD!F1930</f>
        <v>-2.2987251225274332E-3</v>
      </c>
      <c r="F1930" s="2">
        <f>'Moving Avg'!D1930</f>
        <v>1.6</v>
      </c>
      <c r="G1930" s="2">
        <f>'Moving Avg'!F1930</f>
        <v>1.6040000000000005</v>
      </c>
      <c r="H1930" s="2">
        <f>'Moving Avg'!G1930</f>
        <v>1.6287999999999991</v>
      </c>
      <c r="I1930" s="2">
        <f>'Moving Avg'!H1930</f>
        <v>1.7517000000000009</v>
      </c>
      <c r="J1930" s="6" t="str">
        <f>OBV!F1930</f>
        <v>NEUTRAL</v>
      </c>
      <c r="K1930" s="6" t="str">
        <f>OBV!G1930</f>
        <v>NEUTRAL</v>
      </c>
      <c r="L1930" s="6" t="str">
        <f>OBV!H1930</f>
        <v>NEUTRAL</v>
      </c>
      <c r="M1930" s="8">
        <f t="shared" si="300"/>
        <v>25</v>
      </c>
      <c r="N1930" s="8">
        <f t="shared" si="301"/>
        <v>0</v>
      </c>
      <c r="O1930" s="8">
        <f t="shared" si="302"/>
        <v>0</v>
      </c>
      <c r="P1930" s="8">
        <f t="shared" si="303"/>
        <v>33</v>
      </c>
      <c r="Q1930" s="9">
        <f t="shared" si="304"/>
        <v>13.7</v>
      </c>
      <c r="R1930" s="9">
        <f t="shared" si="305"/>
        <v>13.25</v>
      </c>
      <c r="S1930" s="9">
        <f t="shared" si="306"/>
        <v>18.600000000000001</v>
      </c>
      <c r="T1930" s="9">
        <f t="shared" si="307"/>
        <v>14.5</v>
      </c>
      <c r="U1930" s="8">
        <f t="shared" si="308"/>
        <v>15.183333333333332</v>
      </c>
      <c r="V1930" s="8">
        <f t="shared" si="309"/>
        <v>15.012499999999999</v>
      </c>
    </row>
    <row r="1931" spans="1:22" ht="13.5" x14ac:dyDescent="0.25">
      <c r="A1931" s="3">
        <f>RSI!A1931</f>
        <v>45117</v>
      </c>
      <c r="B1931" s="2">
        <f>RSI!B1931</f>
        <v>1.53</v>
      </c>
      <c r="C1931" s="2">
        <f>RSI!I1931</f>
        <v>9.9772343858364678</v>
      </c>
      <c r="D1931" s="2">
        <f>MACD!E1931</f>
        <v>7.0965881075399917E-3</v>
      </c>
      <c r="E1931" s="2">
        <f>MACD!F1931</f>
        <v>-4.1966247651394821E-4</v>
      </c>
      <c r="F1931" s="2">
        <f>'Moving Avg'!D1931</f>
        <v>1.5860000000000001</v>
      </c>
      <c r="G1931" s="2">
        <f>'Moving Avg'!F1931</f>
        <v>1.6005000000000009</v>
      </c>
      <c r="H1931" s="2">
        <f>'Moving Avg'!G1931</f>
        <v>1.626399999999999</v>
      </c>
      <c r="I1931" s="2">
        <f>'Moving Avg'!H1931</f>
        <v>1.7500500000000005</v>
      </c>
      <c r="J1931" s="6" t="str">
        <f>OBV!F1931</f>
        <v>BEARISH</v>
      </c>
      <c r="K1931" s="6" t="str">
        <f>OBV!G1931</f>
        <v>NEUTRAL</v>
      </c>
      <c r="L1931" s="6" t="str">
        <f>OBV!H1931</f>
        <v>CONFIRMED BEARISH</v>
      </c>
      <c r="M1931" s="8">
        <f t="shared" si="300"/>
        <v>50</v>
      </c>
      <c r="N1931" s="8">
        <f t="shared" si="301"/>
        <v>0</v>
      </c>
      <c r="O1931" s="8">
        <f t="shared" si="302"/>
        <v>0</v>
      </c>
      <c r="P1931" s="8">
        <f t="shared" si="303"/>
        <v>16.5</v>
      </c>
      <c r="Q1931" s="9">
        <f t="shared" si="304"/>
        <v>19.975000000000001</v>
      </c>
      <c r="R1931" s="9">
        <f t="shared" si="305"/>
        <v>14.125</v>
      </c>
      <c r="S1931" s="9">
        <f t="shared" si="306"/>
        <v>14.925000000000001</v>
      </c>
      <c r="T1931" s="9">
        <f t="shared" si="307"/>
        <v>16.625</v>
      </c>
      <c r="U1931" s="8">
        <f t="shared" si="308"/>
        <v>16.341666666666669</v>
      </c>
      <c r="V1931" s="8">
        <f t="shared" si="309"/>
        <v>16.412500000000001</v>
      </c>
    </row>
    <row r="1932" spans="1:22" ht="13.5" x14ac:dyDescent="0.25">
      <c r="A1932" s="3">
        <f>RSI!A1932</f>
        <v>45118</v>
      </c>
      <c r="B1932" s="2">
        <f>RSI!B1932</f>
        <v>1.53</v>
      </c>
      <c r="C1932" s="2">
        <f>RSI!I1932</f>
        <v>9.9772343858364678</v>
      </c>
      <c r="D1932" s="2">
        <f>MACD!E1932</f>
        <v>1.0973537739379147E-2</v>
      </c>
      <c r="E1932" s="2">
        <f>MACD!F1932</f>
        <v>1.8589775666646709E-3</v>
      </c>
      <c r="F1932" s="2">
        <f>'Moving Avg'!D1932</f>
        <v>1.5720000000000003</v>
      </c>
      <c r="G1932" s="2">
        <f>'Moving Avg'!F1932</f>
        <v>1.5970000000000009</v>
      </c>
      <c r="H1932" s="2">
        <f>'Moving Avg'!G1932</f>
        <v>1.6239999999999992</v>
      </c>
      <c r="I1932" s="2">
        <f>'Moving Avg'!H1932</f>
        <v>1.7484000000000004</v>
      </c>
      <c r="J1932" s="6" t="str">
        <f>OBV!F1932</f>
        <v>BEARISH</v>
      </c>
      <c r="K1932" s="6" t="str">
        <f>OBV!G1932</f>
        <v>NEUTRAL</v>
      </c>
      <c r="L1932" s="6" t="str">
        <f>OBV!H1932</f>
        <v>CONFIRMED BEARISH</v>
      </c>
      <c r="M1932" s="8">
        <f t="shared" si="300"/>
        <v>50</v>
      </c>
      <c r="N1932" s="8">
        <f t="shared" si="301"/>
        <v>0</v>
      </c>
      <c r="O1932" s="8">
        <f t="shared" si="302"/>
        <v>0</v>
      </c>
      <c r="P1932" s="8">
        <f t="shared" si="303"/>
        <v>16.5</v>
      </c>
      <c r="Q1932" s="9">
        <f t="shared" si="304"/>
        <v>19.975000000000001</v>
      </c>
      <c r="R1932" s="9">
        <f t="shared" si="305"/>
        <v>14.125</v>
      </c>
      <c r="S1932" s="9">
        <f t="shared" si="306"/>
        <v>14.925000000000001</v>
      </c>
      <c r="T1932" s="9">
        <f t="shared" si="307"/>
        <v>16.625</v>
      </c>
      <c r="U1932" s="8">
        <f t="shared" si="308"/>
        <v>16.341666666666669</v>
      </c>
      <c r="V1932" s="8">
        <f t="shared" si="309"/>
        <v>16.412500000000001</v>
      </c>
    </row>
    <row r="1933" spans="1:22" ht="13.5" x14ac:dyDescent="0.25">
      <c r="A1933" s="3">
        <f>RSI!A1933</f>
        <v>45119</v>
      </c>
      <c r="B1933" s="2">
        <f>RSI!B1933</f>
        <v>1.53</v>
      </c>
      <c r="C1933" s="2">
        <f>RSI!I1933</f>
        <v>9.9772343858364536</v>
      </c>
      <c r="D1933" s="2">
        <f>MACD!E1933</f>
        <v>1.4683700126268961E-2</v>
      </c>
      <c r="E1933" s="2">
        <f>MACD!F1933</f>
        <v>4.423922078585529E-3</v>
      </c>
      <c r="F1933" s="2">
        <f>'Moving Avg'!D1933</f>
        <v>1.5580000000000003</v>
      </c>
      <c r="G1933" s="2">
        <f>'Moving Avg'!F1933</f>
        <v>1.5935000000000008</v>
      </c>
      <c r="H1933" s="2">
        <f>'Moving Avg'!G1933</f>
        <v>1.6215999999999995</v>
      </c>
      <c r="I1933" s="2">
        <f>'Moving Avg'!H1933</f>
        <v>1.74675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  <c r="M1933" s="8">
        <f t="shared" si="300"/>
        <v>50</v>
      </c>
      <c r="N1933" s="8">
        <f t="shared" si="301"/>
        <v>0</v>
      </c>
      <c r="O1933" s="8">
        <f t="shared" si="302"/>
        <v>0</v>
      </c>
      <c r="P1933" s="8">
        <f t="shared" si="303"/>
        <v>16.5</v>
      </c>
      <c r="Q1933" s="9">
        <f t="shared" si="304"/>
        <v>19.975000000000001</v>
      </c>
      <c r="R1933" s="9">
        <f t="shared" si="305"/>
        <v>14.125</v>
      </c>
      <c r="S1933" s="9">
        <f t="shared" si="306"/>
        <v>14.925000000000001</v>
      </c>
      <c r="T1933" s="9">
        <f t="shared" si="307"/>
        <v>16.625</v>
      </c>
      <c r="U1933" s="8">
        <f t="shared" si="308"/>
        <v>16.341666666666669</v>
      </c>
      <c r="V1933" s="8">
        <f t="shared" si="309"/>
        <v>16.412500000000001</v>
      </c>
    </row>
    <row r="1934" spans="1:22" ht="13.5" x14ac:dyDescent="0.25">
      <c r="A1934" s="3">
        <f>RSI!A1934</f>
        <v>45120</v>
      </c>
      <c r="B1934" s="2">
        <f>RSI!B1934</f>
        <v>1.53</v>
      </c>
      <c r="C1934" s="2">
        <f>RSI!I1934</f>
        <v>9.9772343858364536</v>
      </c>
      <c r="D1934" s="2">
        <f>MACD!E1934</f>
        <v>1.8220907692905852E-2</v>
      </c>
      <c r="E1934" s="2">
        <f>MACD!F1934</f>
        <v>7.1833192014495936E-3</v>
      </c>
      <c r="F1934" s="2">
        <f>'Moving Avg'!D1934</f>
        <v>1.544</v>
      </c>
      <c r="G1934" s="2">
        <f>'Moving Avg'!F1934</f>
        <v>1.5900000000000005</v>
      </c>
      <c r="H1934" s="2">
        <f>'Moving Avg'!G1934</f>
        <v>1.6191999999999995</v>
      </c>
      <c r="I1934" s="2">
        <f>'Moving Avg'!H1934</f>
        <v>1.7450999999999999</v>
      </c>
      <c r="J1934" s="6" t="str">
        <f>OBV!F1934</f>
        <v>BEARISH</v>
      </c>
      <c r="K1934" s="6" t="str">
        <f>OBV!G1934</f>
        <v>NEUTRAL</v>
      </c>
      <c r="L1934" s="6" t="str">
        <f>OBV!H1934</f>
        <v>CONFIRMED BEARISH</v>
      </c>
      <c r="M1934" s="8">
        <f t="shared" si="300"/>
        <v>50</v>
      </c>
      <c r="N1934" s="8">
        <f t="shared" si="301"/>
        <v>0</v>
      </c>
      <c r="O1934" s="8">
        <f t="shared" si="302"/>
        <v>0</v>
      </c>
      <c r="P1934" s="8">
        <f t="shared" si="303"/>
        <v>16.5</v>
      </c>
      <c r="Q1934" s="9">
        <f t="shared" si="304"/>
        <v>19.975000000000001</v>
      </c>
      <c r="R1934" s="9">
        <f t="shared" si="305"/>
        <v>14.125</v>
      </c>
      <c r="S1934" s="9">
        <f t="shared" si="306"/>
        <v>14.925000000000001</v>
      </c>
      <c r="T1934" s="9">
        <f t="shared" si="307"/>
        <v>16.625</v>
      </c>
      <c r="U1934" s="8">
        <f t="shared" si="308"/>
        <v>16.341666666666669</v>
      </c>
      <c r="V1934" s="8">
        <f t="shared" si="309"/>
        <v>16.412500000000001</v>
      </c>
    </row>
    <row r="1935" spans="1:22" ht="13.5" x14ac:dyDescent="0.25">
      <c r="A1935" s="3">
        <f>RSI!A1935</f>
        <v>45121</v>
      </c>
      <c r="B1935" s="2">
        <f>RSI!B1935</f>
        <v>1.53</v>
      </c>
      <c r="C1935" s="2">
        <f>RSI!I1935</f>
        <v>9.9772343858364536</v>
      </c>
      <c r="D1935" s="2">
        <f>MACD!E1935</f>
        <v>2.1582299288499973E-2</v>
      </c>
      <c r="E1935" s="2">
        <f>MACD!F1935</f>
        <v>1.0063115218859671E-2</v>
      </c>
      <c r="F1935" s="2">
        <f>'Moving Avg'!D1935</f>
        <v>1.53</v>
      </c>
      <c r="G1935" s="2">
        <f>'Moving Avg'!F1935</f>
        <v>1.5865000000000005</v>
      </c>
      <c r="H1935" s="2">
        <f>'Moving Avg'!G1935</f>
        <v>1.6167999999999998</v>
      </c>
      <c r="I1935" s="2">
        <f>'Moving Avg'!H1935</f>
        <v>1.7434499999999997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  <c r="M1935" s="8">
        <f t="shared" si="300"/>
        <v>50</v>
      </c>
      <c r="N1935" s="8">
        <f t="shared" si="301"/>
        <v>0</v>
      </c>
      <c r="O1935" s="8">
        <f t="shared" si="302"/>
        <v>0</v>
      </c>
      <c r="P1935" s="8">
        <f t="shared" si="303"/>
        <v>16.5</v>
      </c>
      <c r="Q1935" s="9">
        <f t="shared" si="304"/>
        <v>19.975000000000001</v>
      </c>
      <c r="R1935" s="9">
        <f t="shared" si="305"/>
        <v>14.125</v>
      </c>
      <c r="S1935" s="9">
        <f t="shared" si="306"/>
        <v>14.925000000000001</v>
      </c>
      <c r="T1935" s="9">
        <f t="shared" si="307"/>
        <v>16.625</v>
      </c>
      <c r="U1935" s="8">
        <f t="shared" si="308"/>
        <v>16.341666666666669</v>
      </c>
      <c r="V1935" s="8">
        <f t="shared" si="309"/>
        <v>16.412500000000001</v>
      </c>
    </row>
    <row r="1936" spans="1:22" ht="13.5" x14ac:dyDescent="0.25">
      <c r="A1936" s="3">
        <f>RSI!A1936</f>
        <v>45124</v>
      </c>
      <c r="B1936" s="2">
        <f>RSI!B1936</f>
        <v>1.53</v>
      </c>
      <c r="C1936" s="2">
        <f>RSI!I1936</f>
        <v>9.9772343858364536</v>
      </c>
      <c r="D1936" s="2">
        <f>MACD!E1936</f>
        <v>2.4767636871503962E-2</v>
      </c>
      <c r="E1936" s="2">
        <f>MACD!F1936</f>
        <v>1.300401954938853E-2</v>
      </c>
      <c r="F1936" s="2">
        <f>'Moving Avg'!D1936</f>
        <v>1.53</v>
      </c>
      <c r="G1936" s="2">
        <f>'Moving Avg'!F1936</f>
        <v>1.5830000000000006</v>
      </c>
      <c r="H1936" s="2">
        <f>'Moving Avg'!G1936</f>
        <v>1.6144000000000001</v>
      </c>
      <c r="I1936" s="2">
        <f>'Moving Avg'!H1936</f>
        <v>1.7417999999999996</v>
      </c>
      <c r="J1936" s="6" t="str">
        <f>OBV!F1936</f>
        <v>NEUTRAL</v>
      </c>
      <c r="K1936" s="6" t="str">
        <f>OBV!G1936</f>
        <v>NEUTRAL</v>
      </c>
      <c r="L1936" s="6" t="str">
        <f>OBV!H1936</f>
        <v>NEUTRAL</v>
      </c>
      <c r="M1936" s="8">
        <f t="shared" si="300"/>
        <v>50</v>
      </c>
      <c r="N1936" s="8">
        <f t="shared" si="301"/>
        <v>0</v>
      </c>
      <c r="O1936" s="8">
        <f t="shared" si="302"/>
        <v>0</v>
      </c>
      <c r="P1936" s="8">
        <f t="shared" si="303"/>
        <v>33</v>
      </c>
      <c r="Q1936" s="9">
        <f t="shared" si="304"/>
        <v>22.45</v>
      </c>
      <c r="R1936" s="9">
        <f t="shared" si="305"/>
        <v>18.25</v>
      </c>
      <c r="S1936" s="9">
        <f t="shared" si="306"/>
        <v>22.35</v>
      </c>
      <c r="T1936" s="9">
        <f t="shared" si="307"/>
        <v>20.75</v>
      </c>
      <c r="U1936" s="8">
        <f t="shared" si="308"/>
        <v>21.016666666666669</v>
      </c>
      <c r="V1936" s="8">
        <f t="shared" si="309"/>
        <v>20.950000000000003</v>
      </c>
    </row>
    <row r="1937" spans="1:22" ht="13.5" x14ac:dyDescent="0.25">
      <c r="A1937" s="3">
        <f>RSI!A1937</f>
        <v>45125</v>
      </c>
      <c r="B1937" s="2">
        <f>RSI!B1937</f>
        <v>1.53</v>
      </c>
      <c r="C1937" s="2">
        <f>RSI!I1937</f>
        <v>9.9772343858364536</v>
      </c>
      <c r="D1937" s="2">
        <f>MACD!E1937</f>
        <v>2.7778740255663736E-2</v>
      </c>
      <c r="E1937" s="2">
        <f>MACD!F1937</f>
        <v>1.5958963690643573E-2</v>
      </c>
      <c r="F1937" s="2">
        <f>'Moving Avg'!D1937</f>
        <v>1.53</v>
      </c>
      <c r="G1937" s="2">
        <f>'Moving Avg'!F1937</f>
        <v>1.5785000000000005</v>
      </c>
      <c r="H1937" s="2">
        <f>'Moving Avg'!G1937</f>
        <v>1.6110000000000002</v>
      </c>
      <c r="I1937" s="2">
        <f>'Moving Avg'!H1937</f>
        <v>1.7401499999999996</v>
      </c>
      <c r="J1937" s="6" t="str">
        <f>OBV!F1937</f>
        <v>NEUTRAL</v>
      </c>
      <c r="K1937" s="6" t="str">
        <f>OBV!G1937</f>
        <v>NEUTRAL</v>
      </c>
      <c r="L1937" s="6" t="str">
        <f>OBV!H1937</f>
        <v>NEUTRAL</v>
      </c>
      <c r="M1937" s="8">
        <f t="shared" si="300"/>
        <v>50</v>
      </c>
      <c r="N1937" s="8">
        <f t="shared" si="301"/>
        <v>0</v>
      </c>
      <c r="O1937" s="8">
        <f t="shared" si="302"/>
        <v>0</v>
      </c>
      <c r="P1937" s="8">
        <f t="shared" si="303"/>
        <v>33</v>
      </c>
      <c r="Q1937" s="9">
        <f t="shared" si="304"/>
        <v>22.45</v>
      </c>
      <c r="R1937" s="9">
        <f t="shared" si="305"/>
        <v>18.25</v>
      </c>
      <c r="S1937" s="9">
        <f t="shared" si="306"/>
        <v>22.35</v>
      </c>
      <c r="T1937" s="9">
        <f t="shared" si="307"/>
        <v>20.75</v>
      </c>
      <c r="U1937" s="8">
        <f t="shared" si="308"/>
        <v>21.016666666666669</v>
      </c>
      <c r="V1937" s="8">
        <f t="shared" si="309"/>
        <v>20.950000000000003</v>
      </c>
    </row>
    <row r="1938" spans="1:22" ht="13.5" x14ac:dyDescent="0.25">
      <c r="A1938" s="3">
        <f>RSI!A1938</f>
        <v>45127</v>
      </c>
      <c r="B1938" s="2">
        <f>RSI!B1938</f>
        <v>1.53</v>
      </c>
      <c r="C1938" s="2">
        <f>RSI!I1938</f>
        <v>9.9772343858364536</v>
      </c>
      <c r="D1938" s="2">
        <f>MACD!E1938</f>
        <v>3.0619020795895402E-2</v>
      </c>
      <c r="E1938" s="2">
        <f>MACD!F1938</f>
        <v>1.889097511169394E-2</v>
      </c>
      <c r="F1938" s="2">
        <f>'Moving Avg'!D1938</f>
        <v>1.53</v>
      </c>
      <c r="G1938" s="2">
        <f>'Moving Avg'!F1938</f>
        <v>1.5740000000000005</v>
      </c>
      <c r="H1938" s="2">
        <f>'Moving Avg'!G1938</f>
        <v>1.6076000000000001</v>
      </c>
      <c r="I1938" s="2">
        <f>'Moving Avg'!H1938</f>
        <v>1.7384999999999993</v>
      </c>
      <c r="J1938" s="6" t="str">
        <f>OBV!F1938</f>
        <v>NEUTRAL</v>
      </c>
      <c r="K1938" s="6" t="str">
        <f>OBV!G1938</f>
        <v>NEUTRAL</v>
      </c>
      <c r="L1938" s="6" t="str">
        <f>OBV!H1938</f>
        <v>NEUTRAL</v>
      </c>
      <c r="M1938" s="8">
        <f t="shared" si="300"/>
        <v>50</v>
      </c>
      <c r="N1938" s="8">
        <f t="shared" si="301"/>
        <v>0</v>
      </c>
      <c r="O1938" s="8">
        <f t="shared" si="302"/>
        <v>0</v>
      </c>
      <c r="P1938" s="8">
        <f t="shared" si="303"/>
        <v>33</v>
      </c>
      <c r="Q1938" s="9">
        <f t="shared" si="304"/>
        <v>22.45</v>
      </c>
      <c r="R1938" s="9">
        <f t="shared" si="305"/>
        <v>18.25</v>
      </c>
      <c r="S1938" s="9">
        <f t="shared" si="306"/>
        <v>22.35</v>
      </c>
      <c r="T1938" s="9">
        <f t="shared" si="307"/>
        <v>20.75</v>
      </c>
      <c r="U1938" s="8">
        <f t="shared" si="308"/>
        <v>21.016666666666669</v>
      </c>
      <c r="V1938" s="8">
        <f t="shared" si="309"/>
        <v>20.950000000000003</v>
      </c>
    </row>
    <row r="1939" spans="1:22" ht="13.5" x14ac:dyDescent="0.25">
      <c r="A1939" s="3">
        <f>RSI!A1939</f>
        <v>45128</v>
      </c>
      <c r="B1939" s="2">
        <f>RSI!B1939</f>
        <v>1.53</v>
      </c>
      <c r="C1939" s="2">
        <f>RSI!I1939</f>
        <v>9.9772343858364536</v>
      </c>
      <c r="D1939" s="2">
        <f>MACD!E1939</f>
        <v>3.3293097905240376E-2</v>
      </c>
      <c r="E1939" s="2">
        <f>MACD!F1939</f>
        <v>2.177139967040323E-2</v>
      </c>
      <c r="F1939" s="2">
        <f>'Moving Avg'!D1939</f>
        <v>1.53</v>
      </c>
      <c r="G1939" s="2">
        <f>'Moving Avg'!F1939</f>
        <v>1.5695000000000006</v>
      </c>
      <c r="H1939" s="2">
        <f>'Moving Avg'!G1939</f>
        <v>1.6042000000000005</v>
      </c>
      <c r="I1939" s="2">
        <f>'Moving Avg'!H1939</f>
        <v>1.7368499999999996</v>
      </c>
      <c r="J1939" s="6" t="str">
        <f>OBV!F1939</f>
        <v>NEUTRAL</v>
      </c>
      <c r="K1939" s="6" t="str">
        <f>OBV!G1939</f>
        <v>NEUTRAL</v>
      </c>
      <c r="L1939" s="6" t="str">
        <f>OBV!H1939</f>
        <v>NEUTRAL</v>
      </c>
      <c r="M1939" s="8">
        <f t="shared" si="300"/>
        <v>50</v>
      </c>
      <c r="N1939" s="8">
        <f t="shared" si="301"/>
        <v>0</v>
      </c>
      <c r="O1939" s="8">
        <f t="shared" si="302"/>
        <v>0</v>
      </c>
      <c r="P1939" s="8">
        <f t="shared" si="303"/>
        <v>33</v>
      </c>
      <c r="Q1939" s="9">
        <f t="shared" si="304"/>
        <v>22.45</v>
      </c>
      <c r="R1939" s="9">
        <f t="shared" si="305"/>
        <v>18.25</v>
      </c>
      <c r="S1939" s="9">
        <f t="shared" si="306"/>
        <v>22.35</v>
      </c>
      <c r="T1939" s="9">
        <f t="shared" si="307"/>
        <v>20.75</v>
      </c>
      <c r="U1939" s="8">
        <f t="shared" si="308"/>
        <v>21.016666666666669</v>
      </c>
      <c r="V1939" s="8">
        <f t="shared" si="309"/>
        <v>20.950000000000003</v>
      </c>
    </row>
    <row r="1940" spans="1:22" ht="13.5" x14ac:dyDescent="0.25">
      <c r="A1940" s="3">
        <f>RSI!A1940</f>
        <v>45131</v>
      </c>
      <c r="B1940" s="2">
        <f>RSI!B1940</f>
        <v>1.53</v>
      </c>
      <c r="C1940" s="2">
        <f>RSI!I1940</f>
        <v>9.9772343858364536</v>
      </c>
      <c r="D1940" s="2">
        <f>MACD!E1940</f>
        <v>3.5806484838143193E-2</v>
      </c>
      <c r="E1940" s="2">
        <f>MACD!F1940</f>
        <v>2.4578416703951222E-2</v>
      </c>
      <c r="F1940" s="2">
        <f>'Moving Avg'!D1940</f>
        <v>1.53</v>
      </c>
      <c r="G1940" s="2">
        <f>'Moving Avg'!F1940</f>
        <v>1.5650000000000004</v>
      </c>
      <c r="H1940" s="2">
        <f>'Moving Avg'!G1940</f>
        <v>1.6008000000000007</v>
      </c>
      <c r="I1940" s="2">
        <f>'Moving Avg'!H1940</f>
        <v>1.7351999999999992</v>
      </c>
      <c r="J1940" s="6" t="str">
        <f>OBV!F1940</f>
        <v>NEUTRAL</v>
      </c>
      <c r="K1940" s="6" t="str">
        <f>OBV!G1940</f>
        <v>NEUTRAL</v>
      </c>
      <c r="L1940" s="6" t="str">
        <f>OBV!H1940</f>
        <v>NEUTRAL</v>
      </c>
      <c r="M1940" s="8">
        <f t="shared" si="300"/>
        <v>50</v>
      </c>
      <c r="N1940" s="8">
        <f t="shared" si="301"/>
        <v>0</v>
      </c>
      <c r="O1940" s="8">
        <f t="shared" si="302"/>
        <v>0</v>
      </c>
      <c r="P1940" s="8">
        <f t="shared" si="303"/>
        <v>33</v>
      </c>
      <c r="Q1940" s="9">
        <f t="shared" si="304"/>
        <v>22.45</v>
      </c>
      <c r="R1940" s="9">
        <f t="shared" si="305"/>
        <v>18.25</v>
      </c>
      <c r="S1940" s="9">
        <f t="shared" si="306"/>
        <v>22.35</v>
      </c>
      <c r="T1940" s="9">
        <f t="shared" si="307"/>
        <v>20.75</v>
      </c>
      <c r="U1940" s="8">
        <f t="shared" si="308"/>
        <v>21.016666666666669</v>
      </c>
      <c r="V1940" s="8">
        <f t="shared" si="309"/>
        <v>20.950000000000003</v>
      </c>
    </row>
    <row r="1941" spans="1:22" ht="13.5" x14ac:dyDescent="0.25">
      <c r="A1941" s="3">
        <f>RSI!A1941</f>
        <v>45133</v>
      </c>
      <c r="B1941" s="2">
        <f>RSI!B1941</f>
        <v>1.53</v>
      </c>
      <c r="C1941" s="2">
        <f>RSI!I1941</f>
        <v>9.9772343858364536</v>
      </c>
      <c r="D1941" s="2">
        <f>MACD!E1941</f>
        <v>2.7396101553800456E-2</v>
      </c>
      <c r="E1941" s="2">
        <f>MACD!F1941</f>
        <v>2.514195367392107E-2</v>
      </c>
      <c r="F1941" s="2">
        <f>'Moving Avg'!D1941</f>
        <v>1.53</v>
      </c>
      <c r="G1941" s="2">
        <f>'Moving Avg'!F1941</f>
        <v>1.5615000000000003</v>
      </c>
      <c r="H1941" s="2">
        <f>'Moving Avg'!G1941</f>
        <v>1.5974000000000006</v>
      </c>
      <c r="I1941" s="2">
        <f>'Moving Avg'!H1941</f>
        <v>1.7335499999999993</v>
      </c>
      <c r="J1941" s="6" t="str">
        <f>OBV!F1941</f>
        <v>NEUTRAL</v>
      </c>
      <c r="K1941" s="6" t="str">
        <f>OBV!G1941</f>
        <v>NEUTRAL</v>
      </c>
      <c r="L1941" s="6" t="str">
        <f>OBV!H1941</f>
        <v>NEUTRAL</v>
      </c>
      <c r="M1941" s="8">
        <f t="shared" si="300"/>
        <v>50</v>
      </c>
      <c r="N1941" s="8">
        <f t="shared" si="301"/>
        <v>0</v>
      </c>
      <c r="O1941" s="8">
        <f t="shared" si="302"/>
        <v>0</v>
      </c>
      <c r="P1941" s="8">
        <f t="shared" si="303"/>
        <v>33</v>
      </c>
      <c r="Q1941" s="9">
        <f t="shared" si="304"/>
        <v>22.45</v>
      </c>
      <c r="R1941" s="9">
        <f t="shared" si="305"/>
        <v>18.25</v>
      </c>
      <c r="S1941" s="9">
        <f t="shared" si="306"/>
        <v>22.35</v>
      </c>
      <c r="T1941" s="9">
        <f t="shared" si="307"/>
        <v>20.75</v>
      </c>
      <c r="U1941" s="8">
        <f t="shared" si="308"/>
        <v>21.016666666666669</v>
      </c>
      <c r="V1941" s="8">
        <f t="shared" si="309"/>
        <v>20.950000000000003</v>
      </c>
    </row>
    <row r="1942" spans="1:22" ht="13.5" x14ac:dyDescent="0.25">
      <c r="A1942" s="3">
        <f>RSI!A1942</f>
        <v>45134</v>
      </c>
      <c r="B1942" s="2">
        <f>RSI!B1942</f>
        <v>1.53</v>
      </c>
      <c r="C1942" s="2">
        <f>RSI!I1942</f>
        <v>9.9772343858364536</v>
      </c>
      <c r="D1942" s="2">
        <f>MACD!E1942</f>
        <v>2.0494563635255147E-2</v>
      </c>
      <c r="E1942" s="2">
        <f>MACD!F1942</f>
        <v>2.4212475666187887E-2</v>
      </c>
      <c r="F1942" s="2">
        <f>'Moving Avg'!D1942</f>
        <v>1.53</v>
      </c>
      <c r="G1942" s="2">
        <f>'Moving Avg'!F1942</f>
        <v>1.5580000000000003</v>
      </c>
      <c r="H1942" s="2">
        <f>'Moving Avg'!G1942</f>
        <v>1.5940000000000005</v>
      </c>
      <c r="I1942" s="2">
        <f>'Moving Avg'!H1942</f>
        <v>1.7318999999999991</v>
      </c>
      <c r="J1942" s="6" t="str">
        <f>OBV!F1942</f>
        <v>NEUTRAL</v>
      </c>
      <c r="K1942" s="6" t="str">
        <f>OBV!G1942</f>
        <v>NEUTRAL</v>
      </c>
      <c r="L1942" s="6" t="str">
        <f>OBV!H1942</f>
        <v>NEUTRAL</v>
      </c>
      <c r="M1942" s="8">
        <f t="shared" si="300"/>
        <v>50</v>
      </c>
      <c r="N1942" s="8">
        <f t="shared" si="301"/>
        <v>45</v>
      </c>
      <c r="O1942" s="8">
        <f t="shared" si="302"/>
        <v>0</v>
      </c>
      <c r="P1942" s="8">
        <f t="shared" si="303"/>
        <v>33</v>
      </c>
      <c r="Q1942" s="9">
        <f t="shared" si="304"/>
        <v>38.200000000000003</v>
      </c>
      <c r="R1942" s="9">
        <f t="shared" si="305"/>
        <v>27.25</v>
      </c>
      <c r="S1942" s="9">
        <f t="shared" si="306"/>
        <v>29.1</v>
      </c>
      <c r="T1942" s="9">
        <f t="shared" si="307"/>
        <v>32</v>
      </c>
      <c r="U1942" s="8">
        <f t="shared" si="308"/>
        <v>31.516666666666669</v>
      </c>
      <c r="V1942" s="8">
        <f t="shared" si="309"/>
        <v>31.637500000000003</v>
      </c>
    </row>
    <row r="1943" spans="1:22" ht="13.5" x14ac:dyDescent="0.25">
      <c r="A1943" s="3">
        <f>RSI!A1943</f>
        <v>45135</v>
      </c>
      <c r="B1943" s="2">
        <f>RSI!B1943</f>
        <v>1.47</v>
      </c>
      <c r="C1943" s="2">
        <f>RSI!I1943</f>
        <v>4.0272273863062651</v>
      </c>
      <c r="D1943" s="2">
        <f>MACD!E1943</f>
        <v>1.9298263971035734E-2</v>
      </c>
      <c r="E1943" s="2">
        <f>MACD!F1943</f>
        <v>2.3229633327157457E-2</v>
      </c>
      <c r="F1943" s="2">
        <f>'Moving Avg'!D1943</f>
        <v>1.518</v>
      </c>
      <c r="G1943" s="2">
        <f>'Moving Avg'!F1943</f>
        <v>1.5515000000000003</v>
      </c>
      <c r="H1943" s="2">
        <f>'Moving Avg'!G1943</f>
        <v>1.5894000000000006</v>
      </c>
      <c r="I1943" s="2">
        <f>'Moving Avg'!H1943</f>
        <v>1.7299499999999994</v>
      </c>
      <c r="J1943" s="6" t="str">
        <f>OBV!F1943</f>
        <v>NEUTRAL</v>
      </c>
      <c r="K1943" s="6" t="str">
        <f>OBV!G1943</f>
        <v>NEUTRAL</v>
      </c>
      <c r="L1943" s="6" t="str">
        <f>OBV!H1943</f>
        <v>NEUTRAL</v>
      </c>
      <c r="M1943" s="8">
        <f t="shared" si="300"/>
        <v>50</v>
      </c>
      <c r="N1943" s="8">
        <f t="shared" si="301"/>
        <v>45</v>
      </c>
      <c r="O1943" s="8">
        <f t="shared" si="302"/>
        <v>0</v>
      </c>
      <c r="P1943" s="8">
        <f t="shared" si="303"/>
        <v>33</v>
      </c>
      <c r="Q1943" s="9">
        <f t="shared" si="304"/>
        <v>38.200000000000003</v>
      </c>
      <c r="R1943" s="9">
        <f t="shared" si="305"/>
        <v>27.25</v>
      </c>
      <c r="S1943" s="9">
        <f t="shared" si="306"/>
        <v>29.1</v>
      </c>
      <c r="T1943" s="9">
        <f t="shared" si="307"/>
        <v>32</v>
      </c>
      <c r="U1943" s="8">
        <f t="shared" si="308"/>
        <v>31.516666666666669</v>
      </c>
      <c r="V1943" s="8">
        <f t="shared" si="309"/>
        <v>31.637500000000003</v>
      </c>
    </row>
    <row r="1944" spans="1:22" ht="13.5" x14ac:dyDescent="0.25">
      <c r="A1944" s="3">
        <f>RSI!A1944</f>
        <v>45138</v>
      </c>
      <c r="B1944" s="2">
        <f>RSI!B1944</f>
        <v>1.47</v>
      </c>
      <c r="C1944" s="2">
        <f>RSI!I1944</f>
        <v>4.0272273863062651</v>
      </c>
      <c r="D1944" s="2">
        <f>MACD!E1944</f>
        <v>1.8824829601963522E-2</v>
      </c>
      <c r="E1944" s="2">
        <f>MACD!F1944</f>
        <v>2.2348672582118673E-2</v>
      </c>
      <c r="F1944" s="2">
        <f>'Moving Avg'!D1944</f>
        <v>1.5059999999999998</v>
      </c>
      <c r="G1944" s="2">
        <f>'Moving Avg'!F1944</f>
        <v>1.5450000000000002</v>
      </c>
      <c r="H1944" s="2">
        <f>'Moving Avg'!G1944</f>
        <v>1.5848000000000004</v>
      </c>
      <c r="I1944" s="2">
        <f>'Moving Avg'!H1944</f>
        <v>1.7279999999999995</v>
      </c>
      <c r="J1944" s="6" t="str">
        <f>OBV!F1944</f>
        <v>NEUTRAL</v>
      </c>
      <c r="K1944" s="6" t="str">
        <f>OBV!G1944</f>
        <v>NEUTRAL</v>
      </c>
      <c r="L1944" s="6" t="str">
        <f>OBV!H1944</f>
        <v>NEUTRAL</v>
      </c>
      <c r="M1944" s="8">
        <f t="shared" si="300"/>
        <v>50</v>
      </c>
      <c r="N1944" s="8">
        <f t="shared" si="301"/>
        <v>45</v>
      </c>
      <c r="O1944" s="8">
        <f t="shared" si="302"/>
        <v>0</v>
      </c>
      <c r="P1944" s="8">
        <f t="shared" si="303"/>
        <v>33</v>
      </c>
      <c r="Q1944" s="9">
        <f t="shared" si="304"/>
        <v>38.200000000000003</v>
      </c>
      <c r="R1944" s="9">
        <f t="shared" si="305"/>
        <v>27.25</v>
      </c>
      <c r="S1944" s="9">
        <f t="shared" si="306"/>
        <v>29.1</v>
      </c>
      <c r="T1944" s="9">
        <f t="shared" si="307"/>
        <v>32</v>
      </c>
      <c r="U1944" s="8">
        <f t="shared" si="308"/>
        <v>31.516666666666669</v>
      </c>
      <c r="V1944" s="8">
        <f t="shared" si="309"/>
        <v>31.637500000000003</v>
      </c>
    </row>
    <row r="1945" spans="1:22" ht="13.5" x14ac:dyDescent="0.25">
      <c r="A1945" s="3">
        <f>RSI!A1945</f>
        <v>45139</v>
      </c>
      <c r="B1945" s="2">
        <f>RSI!B1945</f>
        <v>1.47</v>
      </c>
      <c r="C1945" s="2">
        <f>RSI!I1945</f>
        <v>4.0272273863062651</v>
      </c>
      <c r="D1945" s="2">
        <f>MACD!E1945</f>
        <v>1.8923137949818924E-2</v>
      </c>
      <c r="E1945" s="2">
        <f>MACD!F1945</f>
        <v>2.1663565655658724E-2</v>
      </c>
      <c r="F1945" s="2">
        <f>'Moving Avg'!D1945</f>
        <v>1.494</v>
      </c>
      <c r="G1945" s="2">
        <f>'Moving Avg'!F1945</f>
        <v>1.5385</v>
      </c>
      <c r="H1945" s="2">
        <f>'Moving Avg'!G1945</f>
        <v>1.5802000000000005</v>
      </c>
      <c r="I1945" s="2">
        <f>'Moving Avg'!H1945</f>
        <v>1.7260499999999996</v>
      </c>
      <c r="J1945" s="6" t="str">
        <f>OBV!F1945</f>
        <v>NEUTRAL</v>
      </c>
      <c r="K1945" s="6" t="str">
        <f>OBV!G1945</f>
        <v>NEUTRAL</v>
      </c>
      <c r="L1945" s="6" t="str">
        <f>OBV!H1945</f>
        <v>NEUTRAL</v>
      </c>
      <c r="M1945" s="8">
        <f t="shared" si="300"/>
        <v>50</v>
      </c>
      <c r="N1945" s="8">
        <f t="shared" si="301"/>
        <v>45</v>
      </c>
      <c r="O1945" s="8">
        <f t="shared" si="302"/>
        <v>0</v>
      </c>
      <c r="P1945" s="8">
        <f t="shared" si="303"/>
        <v>33</v>
      </c>
      <c r="Q1945" s="9">
        <f t="shared" si="304"/>
        <v>38.200000000000003</v>
      </c>
      <c r="R1945" s="9">
        <f t="shared" si="305"/>
        <v>27.25</v>
      </c>
      <c r="S1945" s="9">
        <f t="shared" si="306"/>
        <v>29.1</v>
      </c>
      <c r="T1945" s="9">
        <f t="shared" si="307"/>
        <v>32</v>
      </c>
      <c r="U1945" s="8">
        <f t="shared" si="308"/>
        <v>31.516666666666669</v>
      </c>
      <c r="V1945" s="8">
        <f t="shared" si="309"/>
        <v>31.637500000000003</v>
      </c>
    </row>
    <row r="1946" spans="1:22" ht="13.5" x14ac:dyDescent="0.25">
      <c r="A1946" s="3">
        <f>RSI!A1946</f>
        <v>45140</v>
      </c>
      <c r="B1946" s="2">
        <f>RSI!B1946</f>
        <v>1.47</v>
      </c>
      <c r="C1946" s="2">
        <f>RSI!I1946</f>
        <v>4.0272273863062651</v>
      </c>
      <c r="D1946" s="2">
        <f>MACD!E1946</f>
        <v>1.9468272547713106E-2</v>
      </c>
      <c r="E1946" s="2">
        <f>MACD!F1946</f>
        <v>2.1224507034069605E-2</v>
      </c>
      <c r="F1946" s="2">
        <f>'Moving Avg'!D1946</f>
        <v>1.4819999999999998</v>
      </c>
      <c r="G1946" s="2">
        <f>'Moving Avg'!F1946</f>
        <v>1.532</v>
      </c>
      <c r="H1946" s="2">
        <f>'Moving Avg'!G1946</f>
        <v>1.5756000000000003</v>
      </c>
      <c r="I1946" s="2">
        <f>'Moving Avg'!H1946</f>
        <v>1.7241</v>
      </c>
      <c r="J1946" s="6" t="str">
        <f>OBV!F1946</f>
        <v>NEUTRAL</v>
      </c>
      <c r="K1946" s="6" t="str">
        <f>OBV!G1946</f>
        <v>NEUTRAL</v>
      </c>
      <c r="L1946" s="6" t="str">
        <f>OBV!H1946</f>
        <v>NEUTRAL</v>
      </c>
      <c r="M1946" s="8">
        <f t="shared" si="300"/>
        <v>50</v>
      </c>
      <c r="N1946" s="8">
        <f t="shared" si="301"/>
        <v>45</v>
      </c>
      <c r="O1946" s="8">
        <f t="shared" si="302"/>
        <v>0</v>
      </c>
      <c r="P1946" s="8">
        <f t="shared" si="303"/>
        <v>33</v>
      </c>
      <c r="Q1946" s="9">
        <f t="shared" si="304"/>
        <v>38.200000000000003</v>
      </c>
      <c r="R1946" s="9">
        <f t="shared" si="305"/>
        <v>27.25</v>
      </c>
      <c r="S1946" s="9">
        <f t="shared" si="306"/>
        <v>29.1</v>
      </c>
      <c r="T1946" s="9">
        <f t="shared" si="307"/>
        <v>32</v>
      </c>
      <c r="U1946" s="8">
        <f t="shared" si="308"/>
        <v>31.516666666666669</v>
      </c>
      <c r="V1946" s="8">
        <f t="shared" si="309"/>
        <v>31.637500000000003</v>
      </c>
    </row>
    <row r="1947" spans="1:22" ht="13.5" x14ac:dyDescent="0.25">
      <c r="A1947" s="3">
        <f>RSI!A1947</f>
        <v>45141</v>
      </c>
      <c r="B1947" s="2">
        <f>RSI!B1947</f>
        <v>1.42</v>
      </c>
      <c r="C1947" s="2">
        <f>RSI!I1947</f>
        <v>2.4137629302653067</v>
      </c>
      <c r="D1947" s="2">
        <f>MACD!E1947</f>
        <v>2.4060976035548132E-2</v>
      </c>
      <c r="E1947" s="2">
        <f>MACD!F1947</f>
        <v>2.179180083436531E-2</v>
      </c>
      <c r="F1947" s="2">
        <f>'Moving Avg'!D1947</f>
        <v>1.46</v>
      </c>
      <c r="G1947" s="2">
        <f>'Moving Avg'!F1947</f>
        <v>1.5230000000000001</v>
      </c>
      <c r="H1947" s="2">
        <f>'Moving Avg'!G1947</f>
        <v>1.5714000000000004</v>
      </c>
      <c r="I1947" s="2">
        <f>'Moving Avg'!H1947</f>
        <v>1.7219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  <c r="M1947" s="8">
        <f t="shared" si="300"/>
        <v>50</v>
      </c>
      <c r="N1947" s="8">
        <f t="shared" si="301"/>
        <v>0</v>
      </c>
      <c r="O1947" s="8">
        <f t="shared" si="302"/>
        <v>0</v>
      </c>
      <c r="P1947" s="8">
        <f t="shared" si="303"/>
        <v>16.5</v>
      </c>
      <c r="Q1947" s="9">
        <f t="shared" si="304"/>
        <v>19.975000000000001</v>
      </c>
      <c r="R1947" s="9">
        <f t="shared" si="305"/>
        <v>14.125</v>
      </c>
      <c r="S1947" s="9">
        <f t="shared" si="306"/>
        <v>14.925000000000001</v>
      </c>
      <c r="T1947" s="9">
        <f t="shared" si="307"/>
        <v>16.625</v>
      </c>
      <c r="U1947" s="8">
        <f t="shared" si="308"/>
        <v>16.341666666666669</v>
      </c>
      <c r="V1947" s="8">
        <f t="shared" si="309"/>
        <v>16.412500000000001</v>
      </c>
    </row>
    <row r="1948" spans="1:22" ht="13.5" x14ac:dyDescent="0.25">
      <c r="A1948" s="3">
        <f>RSI!A1948</f>
        <v>45142</v>
      </c>
      <c r="B1948" s="2">
        <f>RSI!B1948</f>
        <v>1.42</v>
      </c>
      <c r="C1948" s="2">
        <f>RSI!I1948</f>
        <v>2.4137629302653067</v>
      </c>
      <c r="D1948" s="2">
        <f>MACD!E1948</f>
        <v>2.8638610095412353E-2</v>
      </c>
      <c r="E1948" s="2">
        <f>MACD!F1948</f>
        <v>2.316116268657472E-2</v>
      </c>
      <c r="F1948" s="2">
        <f>'Moving Avg'!D1948</f>
        <v>1.45</v>
      </c>
      <c r="G1948" s="2">
        <f>'Moving Avg'!F1948</f>
        <v>1.514</v>
      </c>
      <c r="H1948" s="2">
        <f>'Moving Avg'!G1948</f>
        <v>1.5672000000000006</v>
      </c>
      <c r="I1948" s="2">
        <f>'Moving Avg'!H1948</f>
        <v>1.7197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  <c r="M1948" s="8">
        <f t="shared" si="300"/>
        <v>50</v>
      </c>
      <c r="N1948" s="8">
        <f t="shared" si="301"/>
        <v>0</v>
      </c>
      <c r="O1948" s="8">
        <f t="shared" si="302"/>
        <v>0</v>
      </c>
      <c r="P1948" s="8">
        <f t="shared" si="303"/>
        <v>16.5</v>
      </c>
      <c r="Q1948" s="9">
        <f t="shared" si="304"/>
        <v>19.975000000000001</v>
      </c>
      <c r="R1948" s="9">
        <f t="shared" si="305"/>
        <v>14.125</v>
      </c>
      <c r="S1948" s="9">
        <f t="shared" si="306"/>
        <v>14.925000000000001</v>
      </c>
      <c r="T1948" s="9">
        <f t="shared" si="307"/>
        <v>16.625</v>
      </c>
      <c r="U1948" s="8">
        <f t="shared" si="308"/>
        <v>16.341666666666669</v>
      </c>
      <c r="V1948" s="8">
        <f t="shared" si="309"/>
        <v>16.412500000000001</v>
      </c>
    </row>
    <row r="1949" spans="1:22" ht="13.5" x14ac:dyDescent="0.25">
      <c r="A1949" s="3">
        <f>RSI!A1949</f>
        <v>45145</v>
      </c>
      <c r="B1949" s="2">
        <f>RSI!B1949</f>
        <v>1.42</v>
      </c>
      <c r="C1949" s="2">
        <f>RSI!I1949</f>
        <v>2.4137629302653067</v>
      </c>
      <c r="D1949" s="2">
        <f>MACD!E1949</f>
        <v>3.3152270853478161E-2</v>
      </c>
      <c r="E1949" s="2">
        <f>MACD!F1949</f>
        <v>2.5159384319955409E-2</v>
      </c>
      <c r="F1949" s="2">
        <f>'Moving Avg'!D1949</f>
        <v>1.44</v>
      </c>
      <c r="G1949" s="2">
        <f>'Moving Avg'!F1949</f>
        <v>1.5050000000000001</v>
      </c>
      <c r="H1949" s="2">
        <f>'Moving Avg'!G1949</f>
        <v>1.5636000000000008</v>
      </c>
      <c r="I1949" s="2">
        <f>'Moving Avg'!H1949</f>
        <v>1.7175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  <c r="M1949" s="8">
        <f t="shared" si="300"/>
        <v>50</v>
      </c>
      <c r="N1949" s="8">
        <f t="shared" si="301"/>
        <v>0</v>
      </c>
      <c r="O1949" s="8">
        <f t="shared" si="302"/>
        <v>0</v>
      </c>
      <c r="P1949" s="8">
        <f t="shared" si="303"/>
        <v>16.5</v>
      </c>
      <c r="Q1949" s="9">
        <f t="shared" si="304"/>
        <v>19.975000000000001</v>
      </c>
      <c r="R1949" s="9">
        <f t="shared" si="305"/>
        <v>14.125</v>
      </c>
      <c r="S1949" s="9">
        <f t="shared" si="306"/>
        <v>14.925000000000001</v>
      </c>
      <c r="T1949" s="9">
        <f t="shared" si="307"/>
        <v>16.625</v>
      </c>
      <c r="U1949" s="8">
        <f t="shared" si="308"/>
        <v>16.341666666666669</v>
      </c>
      <c r="V1949" s="8">
        <f t="shared" si="309"/>
        <v>16.412500000000001</v>
      </c>
    </row>
    <row r="1950" spans="1:22" ht="13.5" x14ac:dyDescent="0.25">
      <c r="A1950" s="3">
        <f>RSI!A1950</f>
        <v>45146</v>
      </c>
      <c r="B1950" s="2">
        <f>RSI!B1950</f>
        <v>1.42</v>
      </c>
      <c r="C1950" s="2">
        <f>RSI!I1950</f>
        <v>2.4137629302653067</v>
      </c>
      <c r="D1950" s="2">
        <f>MACD!E1950</f>
        <v>3.756437234935861E-2</v>
      </c>
      <c r="E1950" s="2">
        <f>MACD!F1950</f>
        <v>2.7640381925836052E-2</v>
      </c>
      <c r="F1950" s="2">
        <f>'Moving Avg'!D1950</f>
        <v>1.43</v>
      </c>
      <c r="G1950" s="2">
        <f>'Moving Avg'!F1950</f>
        <v>1.496</v>
      </c>
      <c r="H1950" s="2">
        <f>'Moving Avg'!G1950</f>
        <v>1.5600000000000005</v>
      </c>
      <c r="I1950" s="2">
        <f>'Moving Avg'!H1950</f>
        <v>1.7153000000000003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0"/>
        <v>50</v>
      </c>
      <c r="N1950" s="8">
        <f t="shared" si="301"/>
        <v>0</v>
      </c>
      <c r="O1950" s="8">
        <f t="shared" si="302"/>
        <v>0</v>
      </c>
      <c r="P1950" s="8">
        <f t="shared" si="303"/>
        <v>16.5</v>
      </c>
      <c r="Q1950" s="9">
        <f t="shared" si="304"/>
        <v>19.975000000000001</v>
      </c>
      <c r="R1950" s="9">
        <f t="shared" si="305"/>
        <v>14.125</v>
      </c>
      <c r="S1950" s="9">
        <f t="shared" si="306"/>
        <v>14.925000000000001</v>
      </c>
      <c r="T1950" s="9">
        <f t="shared" si="307"/>
        <v>16.625</v>
      </c>
      <c r="U1950" s="8">
        <f t="shared" si="308"/>
        <v>16.341666666666669</v>
      </c>
      <c r="V1950" s="8">
        <f t="shared" si="309"/>
        <v>16.412500000000001</v>
      </c>
    </row>
    <row r="1951" spans="1:22" ht="13.5" x14ac:dyDescent="0.25">
      <c r="A1951" s="3">
        <f>RSI!A1951</f>
        <v>45147</v>
      </c>
      <c r="B1951" s="2">
        <f>RSI!B1951</f>
        <v>1.42</v>
      </c>
      <c r="C1951" s="2">
        <f>RSI!I1951</f>
        <v>2.4137629302653067</v>
      </c>
      <c r="D1951" s="2">
        <f>MACD!E1951</f>
        <v>4.1846624263802479E-2</v>
      </c>
      <c r="E1951" s="2">
        <f>MACD!F1951</f>
        <v>3.048163039342934E-2</v>
      </c>
      <c r="F1951" s="2">
        <f>'Moving Avg'!D1951</f>
        <v>1.42</v>
      </c>
      <c r="G1951" s="2">
        <f>'Moving Avg'!F1951</f>
        <v>1.4905000000000002</v>
      </c>
      <c r="H1951" s="2">
        <f>'Moving Avg'!G1951</f>
        <v>1.5564000000000007</v>
      </c>
      <c r="I1951" s="2">
        <f>'Moving Avg'!H1951</f>
        <v>1.7131000000000003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50</v>
      </c>
      <c r="N1951" s="8">
        <f t="shared" si="301"/>
        <v>0</v>
      </c>
      <c r="O1951" s="8">
        <f t="shared" si="302"/>
        <v>0</v>
      </c>
      <c r="P1951" s="8">
        <f t="shared" si="303"/>
        <v>16.5</v>
      </c>
      <c r="Q1951" s="9">
        <f t="shared" si="304"/>
        <v>19.975000000000001</v>
      </c>
      <c r="R1951" s="9">
        <f t="shared" si="305"/>
        <v>14.125</v>
      </c>
      <c r="S1951" s="9">
        <f t="shared" si="306"/>
        <v>14.925000000000001</v>
      </c>
      <c r="T1951" s="9">
        <f t="shared" si="307"/>
        <v>16.625</v>
      </c>
      <c r="U1951" s="8">
        <f t="shared" si="308"/>
        <v>16.341666666666669</v>
      </c>
      <c r="V1951" s="8">
        <f t="shared" si="309"/>
        <v>16.412500000000001</v>
      </c>
    </row>
    <row r="1952" spans="1:22" ht="13.5" x14ac:dyDescent="0.25">
      <c r="A1952" s="3">
        <f>RSI!A1952</f>
        <v>45148</v>
      </c>
      <c r="B1952" s="2">
        <f>RSI!B1952</f>
        <v>1.42</v>
      </c>
      <c r="C1952" s="2">
        <f>RSI!I1952</f>
        <v>2.4137629302653067</v>
      </c>
      <c r="D1952" s="2">
        <f>MACD!E1952</f>
        <v>4.597834158407843E-2</v>
      </c>
      <c r="E1952" s="2">
        <f>MACD!F1952</f>
        <v>3.358097263155916E-2</v>
      </c>
      <c r="F1952" s="2">
        <f>'Moving Avg'!D1952</f>
        <v>1.42</v>
      </c>
      <c r="G1952" s="2">
        <f>'Moving Avg'!F1952</f>
        <v>1.4850000000000001</v>
      </c>
      <c r="H1952" s="2">
        <f>'Moving Avg'!G1952</f>
        <v>1.5528000000000008</v>
      </c>
      <c r="I1952" s="2">
        <f>'Moving Avg'!H1952</f>
        <v>1.7109000000000003</v>
      </c>
      <c r="J1952" s="6" t="str">
        <f>OBV!F1952</f>
        <v>NEUTRAL</v>
      </c>
      <c r="K1952" s="6" t="str">
        <f>OBV!G1952</f>
        <v>NEUTRAL</v>
      </c>
      <c r="L1952" s="6" t="str">
        <f>OBV!H1952</f>
        <v>NEUTRAL</v>
      </c>
      <c r="M1952" s="8">
        <f t="shared" si="300"/>
        <v>50</v>
      </c>
      <c r="N1952" s="8">
        <f t="shared" si="301"/>
        <v>0</v>
      </c>
      <c r="O1952" s="8">
        <f t="shared" si="302"/>
        <v>0</v>
      </c>
      <c r="P1952" s="8">
        <f t="shared" si="303"/>
        <v>33</v>
      </c>
      <c r="Q1952" s="9">
        <f t="shared" si="304"/>
        <v>22.45</v>
      </c>
      <c r="R1952" s="9">
        <f t="shared" si="305"/>
        <v>18.25</v>
      </c>
      <c r="S1952" s="9">
        <f t="shared" si="306"/>
        <v>22.35</v>
      </c>
      <c r="T1952" s="9">
        <f t="shared" si="307"/>
        <v>20.75</v>
      </c>
      <c r="U1952" s="8">
        <f t="shared" si="308"/>
        <v>21.016666666666669</v>
      </c>
      <c r="V1952" s="8">
        <f t="shared" si="309"/>
        <v>20.950000000000003</v>
      </c>
    </row>
    <row r="1953" spans="1:22" ht="13.5" x14ac:dyDescent="0.25">
      <c r="A1953" s="3">
        <f>RSI!A1953</f>
        <v>45149</v>
      </c>
      <c r="B1953" s="2">
        <f>RSI!B1953</f>
        <v>1.42</v>
      </c>
      <c r="C1953" s="2">
        <f>RSI!I1953</f>
        <v>2.4137629302653067</v>
      </c>
      <c r="D1953" s="2">
        <f>MACD!E1953</f>
        <v>4.0714264366812136E-2</v>
      </c>
      <c r="E1953" s="2">
        <f>MACD!F1953</f>
        <v>3.5007630978609761E-2</v>
      </c>
      <c r="F1953" s="2">
        <f>'Moving Avg'!D1953</f>
        <v>1.42</v>
      </c>
      <c r="G1953" s="2">
        <f>'Moving Avg'!F1953</f>
        <v>1.4795000000000003</v>
      </c>
      <c r="H1953" s="2">
        <f>'Moving Avg'!G1953</f>
        <v>1.5492000000000008</v>
      </c>
      <c r="I1953" s="2">
        <f>'Moving Avg'!H1953</f>
        <v>1.7087000000000003</v>
      </c>
      <c r="J1953" s="6" t="str">
        <f>OBV!F1953</f>
        <v>NEUTRAL</v>
      </c>
      <c r="K1953" s="6" t="str">
        <f>OBV!G1953</f>
        <v>NEUTRAL</v>
      </c>
      <c r="L1953" s="6" t="str">
        <f>OBV!H1953</f>
        <v>NEUTRAL</v>
      </c>
      <c r="M1953" s="8">
        <f t="shared" si="300"/>
        <v>50</v>
      </c>
      <c r="N1953" s="8">
        <f t="shared" si="301"/>
        <v>0</v>
      </c>
      <c r="O1953" s="8">
        <f t="shared" si="302"/>
        <v>0</v>
      </c>
      <c r="P1953" s="8">
        <f t="shared" si="303"/>
        <v>33</v>
      </c>
      <c r="Q1953" s="9">
        <f t="shared" si="304"/>
        <v>22.45</v>
      </c>
      <c r="R1953" s="9">
        <f t="shared" si="305"/>
        <v>18.25</v>
      </c>
      <c r="S1953" s="9">
        <f t="shared" si="306"/>
        <v>22.35</v>
      </c>
      <c r="T1953" s="9">
        <f t="shared" si="307"/>
        <v>20.75</v>
      </c>
      <c r="U1953" s="8">
        <f t="shared" si="308"/>
        <v>21.016666666666669</v>
      </c>
      <c r="V1953" s="8">
        <f t="shared" si="309"/>
        <v>20.950000000000003</v>
      </c>
    </row>
    <row r="1954" spans="1:22" ht="13.5" x14ac:dyDescent="0.25">
      <c r="A1954" s="3">
        <f>RSI!A1954</f>
        <v>45152</v>
      </c>
      <c r="B1954" s="2">
        <f>RSI!B1954</f>
        <v>1.41</v>
      </c>
      <c r="C1954" s="2">
        <f>RSI!I1954</f>
        <v>2.1273951256572303</v>
      </c>
      <c r="D1954" s="2">
        <f>MACD!E1954</f>
        <v>3.7436548434574446E-2</v>
      </c>
      <c r="E1954" s="2">
        <f>MACD!F1954</f>
        <v>3.5493414469802698E-2</v>
      </c>
      <c r="F1954" s="2">
        <f>'Moving Avg'!D1954</f>
        <v>1.4179999999999999</v>
      </c>
      <c r="G1954" s="2">
        <f>'Moving Avg'!F1954</f>
        <v>1.4735000000000005</v>
      </c>
      <c r="H1954" s="2">
        <f>'Moving Avg'!G1954</f>
        <v>1.5454000000000008</v>
      </c>
      <c r="I1954" s="2">
        <f>'Moving Avg'!H1954</f>
        <v>1.70645</v>
      </c>
      <c r="J1954" s="6" t="str">
        <f>OBV!F1954</f>
        <v>BEARISH</v>
      </c>
      <c r="K1954" s="6" t="str">
        <f>OBV!G1954</f>
        <v>NEUTRAL</v>
      </c>
      <c r="L1954" s="6" t="str">
        <f>OBV!H1954</f>
        <v>CONFIRMED BEARISH</v>
      </c>
      <c r="M1954" s="8">
        <f t="shared" si="300"/>
        <v>50</v>
      </c>
      <c r="N1954" s="8">
        <f t="shared" si="301"/>
        <v>0</v>
      </c>
      <c r="O1954" s="8">
        <f t="shared" si="302"/>
        <v>0</v>
      </c>
      <c r="P1954" s="8">
        <f t="shared" si="303"/>
        <v>16.5</v>
      </c>
      <c r="Q1954" s="9">
        <f t="shared" si="304"/>
        <v>19.975000000000001</v>
      </c>
      <c r="R1954" s="9">
        <f t="shared" si="305"/>
        <v>14.125</v>
      </c>
      <c r="S1954" s="9">
        <f t="shared" si="306"/>
        <v>14.925000000000001</v>
      </c>
      <c r="T1954" s="9">
        <f t="shared" si="307"/>
        <v>16.625</v>
      </c>
      <c r="U1954" s="8">
        <f t="shared" si="308"/>
        <v>16.341666666666669</v>
      </c>
      <c r="V1954" s="8">
        <f t="shared" si="309"/>
        <v>16.412500000000001</v>
      </c>
    </row>
    <row r="1955" spans="1:22" ht="13.5" x14ac:dyDescent="0.25">
      <c r="A1955" s="3">
        <f>RSI!A1955</f>
        <v>45153</v>
      </c>
      <c r="B1955" s="2">
        <f>RSI!B1955</f>
        <v>1.41</v>
      </c>
      <c r="C1955" s="2">
        <f>RSI!I1955</f>
        <v>2.1273951256572303</v>
      </c>
      <c r="D1955" s="2">
        <f>MACD!E1955</f>
        <v>3.5125670727726543E-2</v>
      </c>
      <c r="E1955" s="2">
        <f>MACD!F1955</f>
        <v>3.5419865721387465E-2</v>
      </c>
      <c r="F1955" s="2">
        <f>'Moving Avg'!D1955</f>
        <v>1.4159999999999999</v>
      </c>
      <c r="G1955" s="2">
        <f>'Moving Avg'!F1955</f>
        <v>1.4675000000000005</v>
      </c>
      <c r="H1955" s="2">
        <f>'Moving Avg'!G1955</f>
        <v>1.5416000000000005</v>
      </c>
      <c r="I1955" s="2">
        <f>'Moving Avg'!H1955</f>
        <v>1.7042000000000002</v>
      </c>
      <c r="J1955" s="6" t="str">
        <f>OBV!F1955</f>
        <v>BEARISH</v>
      </c>
      <c r="K1955" s="6" t="str">
        <f>OBV!G1955</f>
        <v>NEUTRAL</v>
      </c>
      <c r="L1955" s="6" t="str">
        <f>OBV!H1955</f>
        <v>CONFIRMED BEARISH</v>
      </c>
      <c r="M1955" s="8">
        <f t="shared" si="300"/>
        <v>50</v>
      </c>
      <c r="N1955" s="8">
        <f t="shared" si="301"/>
        <v>45</v>
      </c>
      <c r="O1955" s="8">
        <f t="shared" si="302"/>
        <v>0</v>
      </c>
      <c r="P1955" s="8">
        <f t="shared" si="303"/>
        <v>16.5</v>
      </c>
      <c r="Q1955" s="9">
        <f t="shared" si="304"/>
        <v>35.725000000000001</v>
      </c>
      <c r="R1955" s="9">
        <f t="shared" si="305"/>
        <v>23.125</v>
      </c>
      <c r="S1955" s="9">
        <f t="shared" si="306"/>
        <v>21.675000000000001</v>
      </c>
      <c r="T1955" s="9">
        <f t="shared" si="307"/>
        <v>27.875</v>
      </c>
      <c r="U1955" s="8">
        <f t="shared" si="308"/>
        <v>26.841666666666669</v>
      </c>
      <c r="V1955" s="8">
        <f t="shared" si="309"/>
        <v>27.1</v>
      </c>
    </row>
    <row r="1956" spans="1:22" ht="13.5" x14ac:dyDescent="0.25">
      <c r="A1956" s="3">
        <f>RSI!A1956</f>
        <v>45154</v>
      </c>
      <c r="B1956" s="2">
        <f>RSI!B1956</f>
        <v>1.41</v>
      </c>
      <c r="C1956" s="2">
        <f>RSI!I1956</f>
        <v>2.1273951256572303</v>
      </c>
      <c r="D1956" s="2">
        <f>MACD!E1956</f>
        <v>3.3598622145692092E-2</v>
      </c>
      <c r="E1956" s="2">
        <f>MACD!F1956</f>
        <v>3.5055617006248388E-2</v>
      </c>
      <c r="F1956" s="2">
        <f>'Moving Avg'!D1956</f>
        <v>1.4140000000000001</v>
      </c>
      <c r="G1956" s="2">
        <f>'Moving Avg'!F1956</f>
        <v>1.4615000000000007</v>
      </c>
      <c r="H1956" s="2">
        <f>'Moving Avg'!G1956</f>
        <v>1.5378000000000003</v>
      </c>
      <c r="I1956" s="2">
        <f>'Moving Avg'!H1956</f>
        <v>1.7019499999999999</v>
      </c>
      <c r="J1956" s="6" t="str">
        <f>OBV!F1956</f>
        <v>BEARISH</v>
      </c>
      <c r="K1956" s="6" t="str">
        <f>OBV!G1956</f>
        <v>NEUTRAL</v>
      </c>
      <c r="L1956" s="6" t="str">
        <f>OBV!H1956</f>
        <v>CONFIRMED BEARISH</v>
      </c>
      <c r="M1956" s="8">
        <f t="shared" si="300"/>
        <v>50</v>
      </c>
      <c r="N1956" s="8">
        <f t="shared" si="301"/>
        <v>45</v>
      </c>
      <c r="O1956" s="8">
        <f t="shared" si="302"/>
        <v>0</v>
      </c>
      <c r="P1956" s="8">
        <f t="shared" si="303"/>
        <v>16.5</v>
      </c>
      <c r="Q1956" s="9">
        <f t="shared" si="304"/>
        <v>35.725000000000001</v>
      </c>
      <c r="R1956" s="9">
        <f t="shared" si="305"/>
        <v>23.125</v>
      </c>
      <c r="S1956" s="9">
        <f t="shared" si="306"/>
        <v>21.675000000000001</v>
      </c>
      <c r="T1956" s="9">
        <f t="shared" si="307"/>
        <v>27.875</v>
      </c>
      <c r="U1956" s="8">
        <f t="shared" si="308"/>
        <v>26.841666666666669</v>
      </c>
      <c r="V1956" s="8">
        <f t="shared" si="309"/>
        <v>27.1</v>
      </c>
    </row>
    <row r="1957" spans="1:22" ht="13.5" x14ac:dyDescent="0.25">
      <c r="A1957" s="3">
        <f>RSI!A1957</f>
        <v>45155</v>
      </c>
      <c r="B1957" s="2">
        <f>RSI!B1957</f>
        <v>1.41</v>
      </c>
      <c r="C1957" s="2">
        <f>RSI!I1957</f>
        <v>2.1273951256572303</v>
      </c>
      <c r="D1957" s="2">
        <f>MACD!E1957</f>
        <v>2.5010779272067518E-2</v>
      </c>
      <c r="E1957" s="2">
        <f>MACD!F1957</f>
        <v>3.3046649459412214E-2</v>
      </c>
      <c r="F1957" s="2">
        <f>'Moving Avg'!D1957</f>
        <v>1.4120000000000001</v>
      </c>
      <c r="G1957" s="2">
        <f>'Moving Avg'!F1957</f>
        <v>1.4555000000000007</v>
      </c>
      <c r="H1957" s="2">
        <f>'Moving Avg'!G1957</f>
        <v>1.5340000000000003</v>
      </c>
      <c r="I1957" s="2">
        <f>'Moving Avg'!H1957</f>
        <v>1.6997</v>
      </c>
      <c r="J1957" s="6" t="str">
        <f>OBV!F1957</f>
        <v>BEARISH</v>
      </c>
      <c r="K1957" s="6" t="str">
        <f>OBV!G1957</f>
        <v>NEUTRAL</v>
      </c>
      <c r="L1957" s="6" t="str">
        <f>OBV!H1957</f>
        <v>CONFIRMED BEARISH</v>
      </c>
      <c r="M1957" s="8">
        <f t="shared" si="300"/>
        <v>50</v>
      </c>
      <c r="N1957" s="8">
        <f t="shared" si="301"/>
        <v>45</v>
      </c>
      <c r="O1957" s="8">
        <f t="shared" si="302"/>
        <v>0</v>
      </c>
      <c r="P1957" s="8">
        <f t="shared" si="303"/>
        <v>16.5</v>
      </c>
      <c r="Q1957" s="9">
        <f t="shared" si="304"/>
        <v>35.725000000000001</v>
      </c>
      <c r="R1957" s="9">
        <f t="shared" si="305"/>
        <v>23.125</v>
      </c>
      <c r="S1957" s="9">
        <f t="shared" si="306"/>
        <v>21.675000000000001</v>
      </c>
      <c r="T1957" s="9">
        <f t="shared" si="307"/>
        <v>27.875</v>
      </c>
      <c r="U1957" s="8">
        <f t="shared" si="308"/>
        <v>26.841666666666669</v>
      </c>
      <c r="V1957" s="8">
        <f t="shared" si="309"/>
        <v>27.1</v>
      </c>
    </row>
    <row r="1958" spans="1:22" ht="13.5" x14ac:dyDescent="0.25">
      <c r="A1958" s="3">
        <f>RSI!A1958</f>
        <v>45156</v>
      </c>
      <c r="B1958" s="2">
        <f>RSI!B1958</f>
        <v>1.41</v>
      </c>
      <c r="C1958" s="2">
        <f>RSI!I1958</f>
        <v>2.1273951256572303</v>
      </c>
      <c r="D1958" s="2">
        <f>MACD!E1958</f>
        <v>1.8111349336640048E-2</v>
      </c>
      <c r="E1958" s="2">
        <f>MACD!F1958</f>
        <v>3.0059589434857783E-2</v>
      </c>
      <c r="F1958" s="2">
        <f>'Moving Avg'!D1958</f>
        <v>1.41</v>
      </c>
      <c r="G1958" s="2">
        <f>'Moving Avg'!F1958</f>
        <v>1.4495000000000002</v>
      </c>
      <c r="H1958" s="2">
        <f>'Moving Avg'!G1958</f>
        <v>1.5302000000000004</v>
      </c>
      <c r="I1958" s="2">
        <f>'Moving Avg'!H1958</f>
        <v>1.6974499999999997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  <c r="M1958" s="8">
        <f t="shared" si="300"/>
        <v>50</v>
      </c>
      <c r="N1958" s="8">
        <f t="shared" si="301"/>
        <v>45</v>
      </c>
      <c r="O1958" s="8">
        <f t="shared" si="302"/>
        <v>0</v>
      </c>
      <c r="P1958" s="8">
        <f t="shared" si="303"/>
        <v>16.5</v>
      </c>
      <c r="Q1958" s="9">
        <f t="shared" si="304"/>
        <v>35.725000000000001</v>
      </c>
      <c r="R1958" s="9">
        <f t="shared" si="305"/>
        <v>23.125</v>
      </c>
      <c r="S1958" s="9">
        <f t="shared" si="306"/>
        <v>21.675000000000001</v>
      </c>
      <c r="T1958" s="9">
        <f t="shared" si="307"/>
        <v>27.875</v>
      </c>
      <c r="U1958" s="8">
        <f t="shared" si="308"/>
        <v>26.841666666666669</v>
      </c>
      <c r="V1958" s="8">
        <f t="shared" si="309"/>
        <v>27.1</v>
      </c>
    </row>
    <row r="1959" spans="1:22" ht="13.5" x14ac:dyDescent="0.25">
      <c r="A1959" s="3">
        <f>RSI!A1959</f>
        <v>45159</v>
      </c>
      <c r="B1959" s="2">
        <f>RSI!B1959</f>
        <v>1.41</v>
      </c>
      <c r="C1959" s="2">
        <f>RSI!I1959</f>
        <v>2.1273951256572303</v>
      </c>
      <c r="D1959" s="2">
        <f>MACD!E1959</f>
        <v>1.2613376032967416E-2</v>
      </c>
      <c r="E1959" s="2">
        <f>MACD!F1959</f>
        <v>2.6570346754479713E-2</v>
      </c>
      <c r="F1959" s="2">
        <f>'Moving Avg'!D1959</f>
        <v>1.41</v>
      </c>
      <c r="G1959" s="2">
        <f>'Moving Avg'!F1959</f>
        <v>1.4435000000000002</v>
      </c>
      <c r="H1959" s="2">
        <f>'Moving Avg'!G1959</f>
        <v>1.5264000000000002</v>
      </c>
      <c r="I1959" s="2">
        <f>'Moving Avg'!H1959</f>
        <v>1.6951999999999998</v>
      </c>
      <c r="J1959" s="6" t="str">
        <f>OBV!F1959</f>
        <v>NEUTRAL</v>
      </c>
      <c r="K1959" s="6" t="str">
        <f>OBV!G1959</f>
        <v>NEUTRAL</v>
      </c>
      <c r="L1959" s="6" t="str">
        <f>OBV!H1959</f>
        <v>NEUTRAL</v>
      </c>
      <c r="M1959" s="8">
        <f t="shared" si="300"/>
        <v>50</v>
      </c>
      <c r="N1959" s="8">
        <f t="shared" si="301"/>
        <v>45</v>
      </c>
      <c r="O1959" s="8">
        <f t="shared" si="302"/>
        <v>0</v>
      </c>
      <c r="P1959" s="8">
        <f t="shared" si="303"/>
        <v>33</v>
      </c>
      <c r="Q1959" s="9">
        <f t="shared" si="304"/>
        <v>38.200000000000003</v>
      </c>
      <c r="R1959" s="9">
        <f t="shared" si="305"/>
        <v>27.25</v>
      </c>
      <c r="S1959" s="9">
        <f t="shared" si="306"/>
        <v>29.1</v>
      </c>
      <c r="T1959" s="9">
        <f t="shared" si="307"/>
        <v>32</v>
      </c>
      <c r="U1959" s="8">
        <f t="shared" si="308"/>
        <v>31.516666666666669</v>
      </c>
      <c r="V1959" s="8">
        <f t="shared" si="309"/>
        <v>31.637500000000003</v>
      </c>
    </row>
    <row r="1960" spans="1:22" ht="13.5" x14ac:dyDescent="0.25">
      <c r="A1960" s="3">
        <f>RSI!A1960</f>
        <v>45160</v>
      </c>
      <c r="B1960" s="2">
        <f>RSI!B1960</f>
        <v>1.41</v>
      </c>
      <c r="C1960" s="2">
        <f>RSI!I1960</f>
        <v>2.1273951256572303</v>
      </c>
      <c r="D1960" s="2">
        <f>MACD!E1960</f>
        <v>8.2760650282898141E-3</v>
      </c>
      <c r="E1960" s="2">
        <f>MACD!F1960</f>
        <v>2.2911490409241734E-2</v>
      </c>
      <c r="F1960" s="2">
        <f>'Moving Avg'!D1960</f>
        <v>1.41</v>
      </c>
      <c r="G1960" s="2">
        <f>'Moving Avg'!F1960</f>
        <v>1.4375000000000002</v>
      </c>
      <c r="H1960" s="2">
        <f>'Moving Avg'!G1960</f>
        <v>1.5226000000000002</v>
      </c>
      <c r="I1960" s="2">
        <f>'Moving Avg'!H1960</f>
        <v>1.6929499999999995</v>
      </c>
      <c r="J1960" s="6" t="str">
        <f>OBV!F1960</f>
        <v>NEUTRAL</v>
      </c>
      <c r="K1960" s="6" t="str">
        <f>OBV!G1960</f>
        <v>NEUTRAL</v>
      </c>
      <c r="L1960" s="6" t="str">
        <f>OBV!H1960</f>
        <v>NEUTRAL</v>
      </c>
      <c r="M1960" s="8">
        <f t="shared" si="300"/>
        <v>50</v>
      </c>
      <c r="N1960" s="8">
        <f t="shared" si="301"/>
        <v>45</v>
      </c>
      <c r="O1960" s="8">
        <f t="shared" si="302"/>
        <v>0</v>
      </c>
      <c r="P1960" s="8">
        <f t="shared" si="303"/>
        <v>33</v>
      </c>
      <c r="Q1960" s="9">
        <f t="shared" si="304"/>
        <v>38.200000000000003</v>
      </c>
      <c r="R1960" s="9">
        <f t="shared" si="305"/>
        <v>27.25</v>
      </c>
      <c r="S1960" s="9">
        <f t="shared" si="306"/>
        <v>29.1</v>
      </c>
      <c r="T1960" s="9">
        <f t="shared" si="307"/>
        <v>32</v>
      </c>
      <c r="U1960" s="8">
        <f t="shared" si="308"/>
        <v>31.516666666666669</v>
      </c>
      <c r="V1960" s="8">
        <f t="shared" si="309"/>
        <v>31.637500000000003</v>
      </c>
    </row>
    <row r="1961" spans="1:22" ht="13.5" x14ac:dyDescent="0.25">
      <c r="A1961" s="3">
        <f>RSI!A1961</f>
        <v>45161</v>
      </c>
      <c r="B1961" s="2">
        <f>RSI!B1961</f>
        <v>1.35</v>
      </c>
      <c r="C1961" s="2">
        <f>RSI!I1961</f>
        <v>0.96882910386366916</v>
      </c>
      <c r="D1961" s="2">
        <f>MACD!E1961</f>
        <v>9.3419773177496612E-3</v>
      </c>
      <c r="E1961" s="2">
        <f>MACD!F1961</f>
        <v>2.0197587790943321E-2</v>
      </c>
      <c r="F1961" s="2">
        <f>'Moving Avg'!D1961</f>
        <v>1.3980000000000001</v>
      </c>
      <c r="G1961" s="2">
        <f>'Moving Avg'!F1961</f>
        <v>1.4285000000000001</v>
      </c>
      <c r="H1961" s="2">
        <f>'Moving Avg'!G1961</f>
        <v>1.5176000000000003</v>
      </c>
      <c r="I1961" s="2">
        <f>'Moving Avg'!H1961</f>
        <v>1.6903999999999997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0"/>
        <v>50</v>
      </c>
      <c r="N1961" s="8">
        <f t="shared" si="301"/>
        <v>45</v>
      </c>
      <c r="O1961" s="8">
        <f t="shared" si="302"/>
        <v>0</v>
      </c>
      <c r="P1961" s="8">
        <f t="shared" si="303"/>
        <v>16.5</v>
      </c>
      <c r="Q1961" s="9">
        <f t="shared" si="304"/>
        <v>35.725000000000001</v>
      </c>
      <c r="R1961" s="9">
        <f t="shared" si="305"/>
        <v>23.125</v>
      </c>
      <c r="S1961" s="9">
        <f t="shared" si="306"/>
        <v>21.675000000000001</v>
      </c>
      <c r="T1961" s="9">
        <f t="shared" si="307"/>
        <v>27.875</v>
      </c>
      <c r="U1961" s="8">
        <f t="shared" si="308"/>
        <v>26.841666666666669</v>
      </c>
      <c r="V1961" s="8">
        <f t="shared" si="309"/>
        <v>27.1</v>
      </c>
    </row>
    <row r="1962" spans="1:22" ht="13.5" x14ac:dyDescent="0.25">
      <c r="A1962" s="3">
        <f>RSI!A1962</f>
        <v>45162</v>
      </c>
      <c r="B1962" s="2">
        <f>RSI!B1962</f>
        <v>1.35</v>
      </c>
      <c r="C1962" s="2">
        <f>RSI!I1962</f>
        <v>0.96882910386366916</v>
      </c>
      <c r="D1962" s="2">
        <f>MACD!E1962</f>
        <v>1.0868353301597189E-2</v>
      </c>
      <c r="E1962" s="2">
        <f>MACD!F1962</f>
        <v>1.8331740893074093E-2</v>
      </c>
      <c r="F1962" s="2">
        <f>'Moving Avg'!D1962</f>
        <v>1.3859999999999999</v>
      </c>
      <c r="G1962" s="2">
        <f>'Moving Avg'!F1962</f>
        <v>1.4195</v>
      </c>
      <c r="H1962" s="2">
        <f>'Moving Avg'!G1962</f>
        <v>1.5125999999999999</v>
      </c>
      <c r="I1962" s="2">
        <f>'Moving Avg'!H1962</f>
        <v>1.6878499999999994</v>
      </c>
      <c r="J1962" s="6" t="str">
        <f>OBV!F1962</f>
        <v>BEARISH</v>
      </c>
      <c r="K1962" s="6" t="str">
        <f>OBV!G1962</f>
        <v>NEUTRAL</v>
      </c>
      <c r="L1962" s="6" t="str">
        <f>OBV!H1962</f>
        <v>CONFIRMED BEARISH</v>
      </c>
      <c r="M1962" s="8">
        <f t="shared" si="300"/>
        <v>50</v>
      </c>
      <c r="N1962" s="8">
        <f t="shared" si="301"/>
        <v>45</v>
      </c>
      <c r="O1962" s="8">
        <f t="shared" si="302"/>
        <v>0</v>
      </c>
      <c r="P1962" s="8">
        <f t="shared" si="303"/>
        <v>16.5</v>
      </c>
      <c r="Q1962" s="9">
        <f t="shared" si="304"/>
        <v>35.725000000000001</v>
      </c>
      <c r="R1962" s="9">
        <f t="shared" si="305"/>
        <v>23.125</v>
      </c>
      <c r="S1962" s="9">
        <f t="shared" si="306"/>
        <v>21.675000000000001</v>
      </c>
      <c r="T1962" s="9">
        <f t="shared" si="307"/>
        <v>27.875</v>
      </c>
      <c r="U1962" s="8">
        <f t="shared" si="308"/>
        <v>26.841666666666669</v>
      </c>
      <c r="V1962" s="8">
        <f t="shared" si="309"/>
        <v>27.1</v>
      </c>
    </row>
    <row r="1963" spans="1:22" ht="13.5" x14ac:dyDescent="0.25">
      <c r="A1963" s="3">
        <f>RSI!A1963</f>
        <v>45163</v>
      </c>
      <c r="B1963" s="2">
        <f>RSI!B1963</f>
        <v>1.35</v>
      </c>
      <c r="C1963" s="2">
        <f>RSI!I1963</f>
        <v>0.96882910386366916</v>
      </c>
      <c r="D1963" s="2">
        <f>MACD!E1963</f>
        <v>1.2738096841060642E-2</v>
      </c>
      <c r="E1963" s="2">
        <f>MACD!F1963</f>
        <v>1.7213012082671404E-2</v>
      </c>
      <c r="F1963" s="2">
        <f>'Moving Avg'!D1963</f>
        <v>1.3739999999999999</v>
      </c>
      <c r="G1963" s="2">
        <f>'Moving Avg'!F1963</f>
        <v>1.4135000000000002</v>
      </c>
      <c r="H1963" s="2">
        <f>'Moving Avg'!G1963</f>
        <v>1.5075999999999998</v>
      </c>
      <c r="I1963" s="2">
        <f>'Moving Avg'!H1963</f>
        <v>1.6852999999999994</v>
      </c>
      <c r="J1963" s="6" t="str">
        <f>OBV!F1963</f>
        <v>BEARISH</v>
      </c>
      <c r="K1963" s="6" t="str">
        <f>OBV!G1963</f>
        <v>NEUTRAL</v>
      </c>
      <c r="L1963" s="6" t="str">
        <f>OBV!H1963</f>
        <v>CONFIRMED BEARISH</v>
      </c>
      <c r="M1963" s="8">
        <f t="shared" si="300"/>
        <v>50</v>
      </c>
      <c r="N1963" s="8">
        <f t="shared" si="301"/>
        <v>45</v>
      </c>
      <c r="O1963" s="8">
        <f t="shared" si="302"/>
        <v>0</v>
      </c>
      <c r="P1963" s="8">
        <f t="shared" si="303"/>
        <v>16.5</v>
      </c>
      <c r="Q1963" s="9">
        <f t="shared" si="304"/>
        <v>35.725000000000001</v>
      </c>
      <c r="R1963" s="9">
        <f t="shared" si="305"/>
        <v>23.125</v>
      </c>
      <c r="S1963" s="9">
        <f t="shared" si="306"/>
        <v>21.675000000000001</v>
      </c>
      <c r="T1963" s="9">
        <f t="shared" si="307"/>
        <v>27.875</v>
      </c>
      <c r="U1963" s="8">
        <f t="shared" si="308"/>
        <v>26.841666666666669</v>
      </c>
      <c r="V1963" s="8">
        <f t="shared" si="309"/>
        <v>27.1</v>
      </c>
    </row>
    <row r="1964" spans="1:22" ht="13.5" x14ac:dyDescent="0.25">
      <c r="A1964" s="3">
        <f>RSI!A1964</f>
        <v>45166</v>
      </c>
      <c r="B1964" s="2">
        <f>RSI!B1964</f>
        <v>1.35</v>
      </c>
      <c r="C1964" s="2">
        <f>RSI!I1964</f>
        <v>0.96882910386366916</v>
      </c>
      <c r="D1964" s="2">
        <f>MACD!E1964</f>
        <v>1.3317091388035607E-2</v>
      </c>
      <c r="E1964" s="2">
        <f>MACD!F1964</f>
        <v>1.6433827943744244E-2</v>
      </c>
      <c r="F1964" s="2">
        <f>'Moving Avg'!D1964</f>
        <v>1.3619999999999997</v>
      </c>
      <c r="G1964" s="2">
        <f>'Moving Avg'!F1964</f>
        <v>1.4075000000000002</v>
      </c>
      <c r="H1964" s="2">
        <f>'Moving Avg'!G1964</f>
        <v>1.5025999999999997</v>
      </c>
      <c r="I1964" s="2">
        <f>'Moving Avg'!H1964</f>
        <v>1.6827499999999995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50</v>
      </c>
      <c r="N1964" s="8">
        <f t="shared" si="301"/>
        <v>45</v>
      </c>
      <c r="O1964" s="8">
        <f t="shared" si="302"/>
        <v>0</v>
      </c>
      <c r="P1964" s="8">
        <f t="shared" si="303"/>
        <v>16.5</v>
      </c>
      <c r="Q1964" s="9">
        <f t="shared" si="304"/>
        <v>35.725000000000001</v>
      </c>
      <c r="R1964" s="9">
        <f t="shared" si="305"/>
        <v>23.125</v>
      </c>
      <c r="S1964" s="9">
        <f t="shared" si="306"/>
        <v>21.675000000000001</v>
      </c>
      <c r="T1964" s="9">
        <f t="shared" si="307"/>
        <v>27.875</v>
      </c>
      <c r="U1964" s="8">
        <f t="shared" si="308"/>
        <v>26.841666666666669</v>
      </c>
      <c r="V1964" s="8">
        <f t="shared" si="309"/>
        <v>27.1</v>
      </c>
    </row>
    <row r="1965" spans="1:22" ht="13.5" x14ac:dyDescent="0.25">
      <c r="A1965" s="3">
        <f>RSI!A1965</f>
        <v>45167</v>
      </c>
      <c r="B1965" s="2">
        <f>RSI!B1965</f>
        <v>1.35</v>
      </c>
      <c r="C1965" s="2">
        <f>RSI!I1965</f>
        <v>0.96882910386366916</v>
      </c>
      <c r="D1965" s="2">
        <f>MACD!E1965</f>
        <v>1.430271855289611E-2</v>
      </c>
      <c r="E1965" s="2">
        <f>MACD!F1965</f>
        <v>1.6007606065574616E-2</v>
      </c>
      <c r="F1965" s="2">
        <f>'Moving Avg'!D1965</f>
        <v>1.35</v>
      </c>
      <c r="G1965" s="2">
        <f>'Moving Avg'!F1965</f>
        <v>1.4015000000000004</v>
      </c>
      <c r="H1965" s="2">
        <f>'Moving Avg'!G1965</f>
        <v>1.4975999999999996</v>
      </c>
      <c r="I1965" s="2">
        <f>'Moving Avg'!H1965</f>
        <v>1.6801999999999992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  <c r="M1965" s="8">
        <f t="shared" si="300"/>
        <v>50</v>
      </c>
      <c r="N1965" s="8">
        <f t="shared" si="301"/>
        <v>45</v>
      </c>
      <c r="O1965" s="8">
        <f t="shared" si="302"/>
        <v>0</v>
      </c>
      <c r="P1965" s="8">
        <f t="shared" si="303"/>
        <v>16.5</v>
      </c>
      <c r="Q1965" s="9">
        <f t="shared" si="304"/>
        <v>35.725000000000001</v>
      </c>
      <c r="R1965" s="9">
        <f t="shared" si="305"/>
        <v>23.125</v>
      </c>
      <c r="S1965" s="9">
        <f t="shared" si="306"/>
        <v>21.675000000000001</v>
      </c>
      <c r="T1965" s="9">
        <f t="shared" si="307"/>
        <v>27.875</v>
      </c>
      <c r="U1965" s="8">
        <f t="shared" si="308"/>
        <v>26.841666666666669</v>
      </c>
      <c r="V1965" s="8">
        <f t="shared" si="309"/>
        <v>27.1</v>
      </c>
    </row>
    <row r="1966" spans="1:22" ht="13.5" x14ac:dyDescent="0.25">
      <c r="A1966" s="3">
        <f>RSI!A1966</f>
        <v>45168</v>
      </c>
      <c r="B1966" s="2">
        <f>RSI!B1966</f>
        <v>1.35</v>
      </c>
      <c r="C1966" s="2">
        <f>RSI!I1966</f>
        <v>0.96882910386366916</v>
      </c>
      <c r="D1966" s="2">
        <f>MACD!E1966</f>
        <v>1.559570030823787E-2</v>
      </c>
      <c r="E1966" s="2">
        <f>MACD!F1966</f>
        <v>1.5925224914107267E-2</v>
      </c>
      <c r="F1966" s="2">
        <f>'Moving Avg'!D1966</f>
        <v>1.35</v>
      </c>
      <c r="G1966" s="2">
        <f>'Moving Avg'!F1966</f>
        <v>1.3955000000000004</v>
      </c>
      <c r="H1966" s="2">
        <f>'Moving Avg'!G1966</f>
        <v>1.4925999999999993</v>
      </c>
      <c r="I1966" s="2">
        <f>'Moving Avg'!H1966</f>
        <v>1.6776499999999992</v>
      </c>
      <c r="J1966" s="6" t="str">
        <f>OBV!F1966</f>
        <v>NEUTRAL</v>
      </c>
      <c r="K1966" s="6" t="str">
        <f>OBV!G1966</f>
        <v>NEUTRAL</v>
      </c>
      <c r="L1966" s="6" t="str">
        <f>OBV!H1966</f>
        <v>NEUTRAL</v>
      </c>
      <c r="M1966" s="8">
        <f t="shared" si="300"/>
        <v>50</v>
      </c>
      <c r="N1966" s="8">
        <f t="shared" si="301"/>
        <v>45</v>
      </c>
      <c r="O1966" s="8">
        <f t="shared" si="302"/>
        <v>0</v>
      </c>
      <c r="P1966" s="8">
        <f t="shared" si="303"/>
        <v>33</v>
      </c>
      <c r="Q1966" s="9">
        <f t="shared" si="304"/>
        <v>38.200000000000003</v>
      </c>
      <c r="R1966" s="9">
        <f t="shared" si="305"/>
        <v>27.25</v>
      </c>
      <c r="S1966" s="9">
        <f t="shared" si="306"/>
        <v>29.1</v>
      </c>
      <c r="T1966" s="9">
        <f t="shared" si="307"/>
        <v>32</v>
      </c>
      <c r="U1966" s="8">
        <f t="shared" si="308"/>
        <v>31.516666666666669</v>
      </c>
      <c r="V1966" s="8">
        <f t="shared" si="309"/>
        <v>31.637500000000003</v>
      </c>
    </row>
    <row r="1967" spans="1:22" ht="13.5" x14ac:dyDescent="0.25">
      <c r="A1967" s="3">
        <f>RSI!A1967</f>
        <v>45169</v>
      </c>
      <c r="B1967" s="2">
        <f>RSI!B1967</f>
        <v>1.41</v>
      </c>
      <c r="C1967" s="2">
        <f>RSI!I1967</f>
        <v>46.456147994820505</v>
      </c>
      <c r="D1967" s="2">
        <f>MACD!E1967</f>
        <v>1.2670307662899116E-2</v>
      </c>
      <c r="E1967" s="2">
        <f>MACD!F1967</f>
        <v>1.5274241463865638E-2</v>
      </c>
      <c r="F1967" s="2">
        <f>'Moving Avg'!D1967</f>
        <v>1.3620000000000001</v>
      </c>
      <c r="G1967" s="2">
        <f>'Moving Avg'!F1967</f>
        <v>1.3950000000000005</v>
      </c>
      <c r="H1967" s="2">
        <f>'Moving Avg'!G1967</f>
        <v>1.4883999999999993</v>
      </c>
      <c r="I1967" s="2">
        <f>'Moving Avg'!H1967</f>
        <v>1.6753999999999993</v>
      </c>
      <c r="J1967" s="6" t="str">
        <f>OBV!F1967</f>
        <v>NEUTRAL</v>
      </c>
      <c r="K1967" s="6" t="str">
        <f>OBV!G1967</f>
        <v>NEUTRAL</v>
      </c>
      <c r="L1967" s="6" t="str">
        <f>OBV!H1967</f>
        <v>NEUTRAL</v>
      </c>
      <c r="M1967" s="8">
        <f t="shared" si="300"/>
        <v>25</v>
      </c>
      <c r="N1967" s="8">
        <f t="shared" si="301"/>
        <v>45</v>
      </c>
      <c r="O1967" s="8">
        <f t="shared" si="302"/>
        <v>0</v>
      </c>
      <c r="P1967" s="8">
        <f t="shared" si="303"/>
        <v>33</v>
      </c>
      <c r="Q1967" s="9">
        <f t="shared" si="304"/>
        <v>29.45</v>
      </c>
      <c r="R1967" s="9">
        <f t="shared" si="305"/>
        <v>22.25</v>
      </c>
      <c r="S1967" s="9">
        <f t="shared" si="306"/>
        <v>25.35</v>
      </c>
      <c r="T1967" s="9">
        <f t="shared" si="307"/>
        <v>25.75</v>
      </c>
      <c r="U1967" s="8">
        <f t="shared" si="308"/>
        <v>25.683333333333337</v>
      </c>
      <c r="V1967" s="8">
        <f t="shared" si="309"/>
        <v>25.700000000000003</v>
      </c>
    </row>
    <row r="1968" spans="1:22" ht="13.5" x14ac:dyDescent="0.25">
      <c r="A1968" s="3">
        <f>RSI!A1968</f>
        <v>45170</v>
      </c>
      <c r="B1968" s="2">
        <f>RSI!B1968</f>
        <v>1.41</v>
      </c>
      <c r="C1968" s="2">
        <f>RSI!I1968</f>
        <v>46.456147994820505</v>
      </c>
      <c r="D1968" s="2">
        <f>MACD!E1968</f>
        <v>1.0233942397600782E-2</v>
      </c>
      <c r="E1968" s="2">
        <f>MACD!F1968</f>
        <v>1.4266181650612667E-2</v>
      </c>
      <c r="F1968" s="2">
        <f>'Moving Avg'!D1968</f>
        <v>1.3740000000000001</v>
      </c>
      <c r="G1968" s="2">
        <f>'Moving Avg'!F1968</f>
        <v>1.3945000000000003</v>
      </c>
      <c r="H1968" s="2">
        <f>'Moving Avg'!G1968</f>
        <v>1.4841999999999993</v>
      </c>
      <c r="I1968" s="2">
        <f>'Moving Avg'!H1968</f>
        <v>1.673149999999999</v>
      </c>
      <c r="J1968" s="6" t="str">
        <f>OBV!F1968</f>
        <v>NEUTRAL</v>
      </c>
      <c r="K1968" s="6" t="str">
        <f>OBV!G1968</f>
        <v>NEUTRAL</v>
      </c>
      <c r="L1968" s="6" t="str">
        <f>OBV!H1968</f>
        <v>NEUTRAL</v>
      </c>
      <c r="M1968" s="8">
        <f t="shared" si="300"/>
        <v>25</v>
      </c>
      <c r="N1968" s="8">
        <f t="shared" si="301"/>
        <v>45</v>
      </c>
      <c r="O1968" s="8">
        <f t="shared" si="302"/>
        <v>0</v>
      </c>
      <c r="P1968" s="8">
        <f t="shared" si="303"/>
        <v>33</v>
      </c>
      <c r="Q1968" s="9">
        <f t="shared" si="304"/>
        <v>29.45</v>
      </c>
      <c r="R1968" s="9">
        <f t="shared" si="305"/>
        <v>22.25</v>
      </c>
      <c r="S1968" s="9">
        <f t="shared" si="306"/>
        <v>25.35</v>
      </c>
      <c r="T1968" s="9">
        <f t="shared" si="307"/>
        <v>25.75</v>
      </c>
      <c r="U1968" s="8">
        <f t="shared" si="308"/>
        <v>25.683333333333337</v>
      </c>
      <c r="V1968" s="8">
        <f t="shared" si="309"/>
        <v>25.700000000000003</v>
      </c>
    </row>
    <row r="1969" spans="1:22" ht="13.5" x14ac:dyDescent="0.25">
      <c r="A1969" s="3">
        <f>RSI!A1969</f>
        <v>45173</v>
      </c>
      <c r="B1969" s="2">
        <f>RSI!B1969</f>
        <v>1.41</v>
      </c>
      <c r="C1969" s="2">
        <f>RSI!I1969</f>
        <v>46.456147994820505</v>
      </c>
      <c r="D1969" s="2">
        <f>MACD!E1969</f>
        <v>8.2084830883488724E-3</v>
      </c>
      <c r="E1969" s="2">
        <f>MACD!F1969</f>
        <v>1.305464193815991E-2</v>
      </c>
      <c r="F1969" s="2">
        <f>'Moving Avg'!D1969</f>
        <v>1.3860000000000001</v>
      </c>
      <c r="G1969" s="2">
        <f>'Moving Avg'!F1969</f>
        <v>1.3940000000000006</v>
      </c>
      <c r="H1969" s="2">
        <f>'Moving Avg'!G1969</f>
        <v>1.4799999999999991</v>
      </c>
      <c r="I1969" s="2">
        <f>'Moving Avg'!H1969</f>
        <v>1.6708999999999992</v>
      </c>
      <c r="J1969" s="6" t="str">
        <f>OBV!F1969</f>
        <v>NEUTRAL</v>
      </c>
      <c r="K1969" s="6" t="str">
        <f>OBV!G1969</f>
        <v>NEUTRAL</v>
      </c>
      <c r="L1969" s="6" t="str">
        <f>OBV!H1969</f>
        <v>NEUTRAL</v>
      </c>
      <c r="M1969" s="8">
        <f t="shared" si="300"/>
        <v>25</v>
      </c>
      <c r="N1969" s="8">
        <f t="shared" si="301"/>
        <v>45</v>
      </c>
      <c r="O1969" s="8">
        <f t="shared" si="302"/>
        <v>0</v>
      </c>
      <c r="P1969" s="8">
        <f t="shared" si="303"/>
        <v>33</v>
      </c>
      <c r="Q1969" s="9">
        <f t="shared" si="304"/>
        <v>29.45</v>
      </c>
      <c r="R1969" s="9">
        <f t="shared" si="305"/>
        <v>22.25</v>
      </c>
      <c r="S1969" s="9">
        <f t="shared" si="306"/>
        <v>25.35</v>
      </c>
      <c r="T1969" s="9">
        <f t="shared" si="307"/>
        <v>25.75</v>
      </c>
      <c r="U1969" s="8">
        <f t="shared" si="308"/>
        <v>25.683333333333337</v>
      </c>
      <c r="V1969" s="8">
        <f t="shared" si="309"/>
        <v>25.700000000000003</v>
      </c>
    </row>
    <row r="1970" spans="1:22" ht="13.5" x14ac:dyDescent="0.25">
      <c r="A1970" s="3">
        <f>RSI!A1970</f>
        <v>45174</v>
      </c>
      <c r="B1970" s="2">
        <f>RSI!B1970</f>
        <v>1.41</v>
      </c>
      <c r="C1970" s="2">
        <f>RSI!I1970</f>
        <v>46.456147994820505</v>
      </c>
      <c r="D1970" s="2">
        <f>MACD!E1970</f>
        <v>6.5280408023156156E-3</v>
      </c>
      <c r="E1970" s="2">
        <f>MACD!F1970</f>
        <v>1.1749321710991053E-2</v>
      </c>
      <c r="F1970" s="2">
        <f>'Moving Avg'!D1970</f>
        <v>1.3980000000000001</v>
      </c>
      <c r="G1970" s="2">
        <f>'Moving Avg'!F1970</f>
        <v>1.3935000000000004</v>
      </c>
      <c r="H1970" s="2">
        <f>'Moving Avg'!G1970</f>
        <v>1.4757999999999993</v>
      </c>
      <c r="I1970" s="2">
        <f>'Moving Avg'!H1970</f>
        <v>1.6686499999999995</v>
      </c>
      <c r="J1970" s="6" t="str">
        <f>OBV!F1970</f>
        <v>NEUTRAL</v>
      </c>
      <c r="K1970" s="6" t="str">
        <f>OBV!G1970</f>
        <v>NEUTRAL</v>
      </c>
      <c r="L1970" s="6" t="str">
        <f>OBV!H1970</f>
        <v>NEUTRAL</v>
      </c>
      <c r="M1970" s="8">
        <f t="shared" si="300"/>
        <v>25</v>
      </c>
      <c r="N1970" s="8">
        <f t="shared" si="301"/>
        <v>45</v>
      </c>
      <c r="O1970" s="8">
        <f t="shared" si="302"/>
        <v>0</v>
      </c>
      <c r="P1970" s="8">
        <f t="shared" si="303"/>
        <v>33</v>
      </c>
      <c r="Q1970" s="9">
        <f t="shared" si="304"/>
        <v>29.45</v>
      </c>
      <c r="R1970" s="9">
        <f t="shared" si="305"/>
        <v>22.25</v>
      </c>
      <c r="S1970" s="9">
        <f t="shared" si="306"/>
        <v>25.35</v>
      </c>
      <c r="T1970" s="9">
        <f t="shared" si="307"/>
        <v>25.75</v>
      </c>
      <c r="U1970" s="8">
        <f t="shared" si="308"/>
        <v>25.683333333333337</v>
      </c>
      <c r="V1970" s="8">
        <f t="shared" si="309"/>
        <v>25.700000000000003</v>
      </c>
    </row>
    <row r="1971" spans="1:22" ht="13.5" x14ac:dyDescent="0.25">
      <c r="A1971" s="3">
        <f>RSI!A1971</f>
        <v>45175</v>
      </c>
      <c r="B1971" s="2">
        <f>RSI!B1971</f>
        <v>1.41</v>
      </c>
      <c r="C1971" s="2">
        <f>RSI!I1971</f>
        <v>46.456147994820505</v>
      </c>
      <c r="D1971" s="2">
        <f>MACD!E1971</f>
        <v>-4.093707892466325E-3</v>
      </c>
      <c r="E1971" s="2">
        <f>MACD!F1971</f>
        <v>8.5807157902995784E-3</v>
      </c>
      <c r="F1971" s="2">
        <f>'Moving Avg'!D1971</f>
        <v>1.41</v>
      </c>
      <c r="G1971" s="2">
        <f>'Moving Avg'!F1971</f>
        <v>1.3930000000000002</v>
      </c>
      <c r="H1971" s="2">
        <f>'Moving Avg'!G1971</f>
        <v>1.4719999999999993</v>
      </c>
      <c r="I1971" s="2">
        <f>'Moving Avg'!H1971</f>
        <v>1.6663499999999996</v>
      </c>
      <c r="J1971" s="6" t="str">
        <f>OBV!F1971</f>
        <v>NEUTRAL</v>
      </c>
      <c r="K1971" s="6" t="str">
        <f>OBV!G1971</f>
        <v>NEUTRAL</v>
      </c>
      <c r="L1971" s="6" t="str">
        <f>OBV!H1971</f>
        <v>NEUTRAL</v>
      </c>
      <c r="M1971" s="8">
        <f t="shared" si="300"/>
        <v>25</v>
      </c>
      <c r="N1971" s="8">
        <f t="shared" si="301"/>
        <v>45</v>
      </c>
      <c r="O1971" s="8">
        <f t="shared" si="302"/>
        <v>0</v>
      </c>
      <c r="P1971" s="8">
        <f t="shared" si="303"/>
        <v>33</v>
      </c>
      <c r="Q1971" s="9">
        <f t="shared" si="304"/>
        <v>29.45</v>
      </c>
      <c r="R1971" s="9">
        <f t="shared" si="305"/>
        <v>22.25</v>
      </c>
      <c r="S1971" s="9">
        <f t="shared" si="306"/>
        <v>25.35</v>
      </c>
      <c r="T1971" s="9">
        <f t="shared" si="307"/>
        <v>25.75</v>
      </c>
      <c r="U1971" s="8">
        <f t="shared" si="308"/>
        <v>25.683333333333337</v>
      </c>
      <c r="V1971" s="8">
        <f t="shared" si="309"/>
        <v>25.700000000000003</v>
      </c>
    </row>
    <row r="1972" spans="1:22" ht="13.5" x14ac:dyDescent="0.25">
      <c r="A1972" s="3">
        <f>RSI!A1972</f>
        <v>45176</v>
      </c>
      <c r="B1972" s="2">
        <f>RSI!B1972</f>
        <v>1.41</v>
      </c>
      <c r="C1972" s="2">
        <f>RSI!I1972</f>
        <v>46.456147994820498</v>
      </c>
      <c r="D1972" s="2">
        <f>MACD!E1972</f>
        <v>-1.3052699514959576E-2</v>
      </c>
      <c r="E1972" s="2">
        <f>MACD!F1972</f>
        <v>4.2540327292477469E-3</v>
      </c>
      <c r="F1972" s="2">
        <f>'Moving Avg'!D1972</f>
        <v>1.41</v>
      </c>
      <c r="G1972" s="2">
        <f>'Moving Avg'!F1972</f>
        <v>1.3925000000000003</v>
      </c>
      <c r="H1972" s="2">
        <f>'Moving Avg'!G1972</f>
        <v>1.4681999999999997</v>
      </c>
      <c r="I1972" s="2">
        <f>'Moving Avg'!H1972</f>
        <v>1.6640999999999999</v>
      </c>
      <c r="J1972" s="6" t="str">
        <f>OBV!F1972</f>
        <v>NEUTRAL</v>
      </c>
      <c r="K1972" s="6" t="str">
        <f>OBV!G1972</f>
        <v>NEUTRAL</v>
      </c>
      <c r="L1972" s="6" t="str">
        <f>OBV!H1972</f>
        <v>NEUTRAL</v>
      </c>
      <c r="M1972" s="8">
        <f t="shared" si="300"/>
        <v>25</v>
      </c>
      <c r="N1972" s="8">
        <f t="shared" si="301"/>
        <v>45</v>
      </c>
      <c r="O1972" s="8">
        <f t="shared" si="302"/>
        <v>0</v>
      </c>
      <c r="P1972" s="8">
        <f t="shared" si="303"/>
        <v>33</v>
      </c>
      <c r="Q1972" s="9">
        <f t="shared" si="304"/>
        <v>29.45</v>
      </c>
      <c r="R1972" s="9">
        <f t="shared" si="305"/>
        <v>22.25</v>
      </c>
      <c r="S1972" s="9">
        <f t="shared" si="306"/>
        <v>25.35</v>
      </c>
      <c r="T1972" s="9">
        <f t="shared" si="307"/>
        <v>25.75</v>
      </c>
      <c r="U1972" s="8">
        <f t="shared" si="308"/>
        <v>25.683333333333337</v>
      </c>
      <c r="V1972" s="8">
        <f t="shared" si="309"/>
        <v>25.700000000000003</v>
      </c>
    </row>
    <row r="1973" spans="1:22" ht="13.5" x14ac:dyDescent="0.25">
      <c r="A1973" s="3">
        <f>RSI!A1973</f>
        <v>45177</v>
      </c>
      <c r="B1973" s="2">
        <f>RSI!B1973</f>
        <v>1.41</v>
      </c>
      <c r="C1973" s="2">
        <f>RSI!I1973</f>
        <v>46.456147994820505</v>
      </c>
      <c r="D1973" s="2">
        <f>MACD!E1973</f>
        <v>-2.0606864466884867E-2</v>
      </c>
      <c r="E1973" s="2">
        <f>MACD!F1973</f>
        <v>-7.1814670997877609E-4</v>
      </c>
      <c r="F1973" s="2">
        <f>'Moving Avg'!D1973</f>
        <v>1.41</v>
      </c>
      <c r="G1973" s="2">
        <f>'Moving Avg'!F1973</f>
        <v>1.3919999999999999</v>
      </c>
      <c r="H1973" s="2">
        <f>'Moving Avg'!G1973</f>
        <v>1.4643999999999997</v>
      </c>
      <c r="I1973" s="2">
        <f>'Moving Avg'!H1973</f>
        <v>1.66185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  <c r="M1973" s="8">
        <f t="shared" si="300"/>
        <v>25</v>
      </c>
      <c r="N1973" s="8">
        <f t="shared" si="301"/>
        <v>45</v>
      </c>
      <c r="O1973" s="8">
        <f t="shared" si="302"/>
        <v>0</v>
      </c>
      <c r="P1973" s="8">
        <f t="shared" si="303"/>
        <v>33</v>
      </c>
      <c r="Q1973" s="9">
        <f t="shared" si="304"/>
        <v>29.45</v>
      </c>
      <c r="R1973" s="9">
        <f t="shared" si="305"/>
        <v>22.25</v>
      </c>
      <c r="S1973" s="9">
        <f t="shared" si="306"/>
        <v>25.35</v>
      </c>
      <c r="T1973" s="9">
        <f t="shared" si="307"/>
        <v>25.75</v>
      </c>
      <c r="U1973" s="8">
        <f t="shared" si="308"/>
        <v>25.683333333333337</v>
      </c>
      <c r="V1973" s="8">
        <f t="shared" si="309"/>
        <v>25.700000000000003</v>
      </c>
    </row>
    <row r="1974" spans="1:22" ht="13.5" x14ac:dyDescent="0.25">
      <c r="A1974" s="3">
        <f>RSI!A1974</f>
        <v>45180</v>
      </c>
      <c r="B1974" s="2">
        <f>RSI!B1974</f>
        <v>1.41</v>
      </c>
      <c r="C1974" s="2">
        <f>RSI!I1974</f>
        <v>46.456147994820512</v>
      </c>
      <c r="D1974" s="2">
        <f>MACD!E1974</f>
        <v>-2.6974294392559939E-2</v>
      </c>
      <c r="E1974" s="2">
        <f>MACD!F1974</f>
        <v>-5.9693762464950086E-3</v>
      </c>
      <c r="F1974" s="2">
        <f>'Moving Avg'!D1974</f>
        <v>1.41</v>
      </c>
      <c r="G1974" s="2">
        <f>'Moving Avg'!F1974</f>
        <v>1.3919999999999999</v>
      </c>
      <c r="H1974" s="2">
        <f>'Moving Avg'!G1974</f>
        <v>1.4605999999999995</v>
      </c>
      <c r="I1974" s="2">
        <f>'Moving Avg'!H1974</f>
        <v>1.6596000000000002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25</v>
      </c>
      <c r="N1974" s="8">
        <f t="shared" si="301"/>
        <v>100</v>
      </c>
      <c r="O1974" s="8">
        <f t="shared" si="302"/>
        <v>0</v>
      </c>
      <c r="P1974" s="8">
        <f t="shared" si="303"/>
        <v>33</v>
      </c>
      <c r="Q1974" s="9">
        <f t="shared" si="304"/>
        <v>48.7</v>
      </c>
      <c r="R1974" s="9">
        <f t="shared" si="305"/>
        <v>33.25</v>
      </c>
      <c r="S1974" s="9">
        <f t="shared" si="306"/>
        <v>33.6</v>
      </c>
      <c r="T1974" s="9">
        <f t="shared" si="307"/>
        <v>39.5</v>
      </c>
      <c r="U1974" s="8">
        <f t="shared" si="308"/>
        <v>38.516666666666673</v>
      </c>
      <c r="V1974" s="8">
        <f t="shared" si="309"/>
        <v>38.762500000000003</v>
      </c>
    </row>
    <row r="1975" spans="1:22" ht="13.5" x14ac:dyDescent="0.25">
      <c r="A1975" s="3">
        <f>RSI!A1975</f>
        <v>45181</v>
      </c>
      <c r="B1975" s="2">
        <f>RSI!B1975</f>
        <v>1.41</v>
      </c>
      <c r="C1975" s="2">
        <f>RSI!I1975</f>
        <v>46.456147994820512</v>
      </c>
      <c r="D1975" s="2">
        <f>MACD!E1975</f>
        <v>-3.2339382859768895E-2</v>
      </c>
      <c r="E1975" s="2">
        <f>MACD!F1975</f>
        <v>-1.1243377569149787E-2</v>
      </c>
      <c r="F1975" s="2">
        <f>'Moving Avg'!D1975</f>
        <v>1.41</v>
      </c>
      <c r="G1975" s="2">
        <f>'Moving Avg'!F1975</f>
        <v>1.3919999999999999</v>
      </c>
      <c r="H1975" s="2">
        <f>'Moving Avg'!G1975</f>
        <v>1.4567999999999994</v>
      </c>
      <c r="I1975" s="2">
        <f>'Moving Avg'!H1975</f>
        <v>1.6573500000000001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  <c r="M1975" s="8">
        <f t="shared" si="300"/>
        <v>25</v>
      </c>
      <c r="N1975" s="8">
        <f t="shared" si="301"/>
        <v>100</v>
      </c>
      <c r="O1975" s="8">
        <f t="shared" si="302"/>
        <v>0</v>
      </c>
      <c r="P1975" s="8">
        <f t="shared" si="303"/>
        <v>33</v>
      </c>
      <c r="Q1975" s="9">
        <f t="shared" si="304"/>
        <v>48.7</v>
      </c>
      <c r="R1975" s="9">
        <f t="shared" si="305"/>
        <v>33.25</v>
      </c>
      <c r="S1975" s="9">
        <f t="shared" si="306"/>
        <v>33.6</v>
      </c>
      <c r="T1975" s="9">
        <f t="shared" si="307"/>
        <v>39.5</v>
      </c>
      <c r="U1975" s="8">
        <f t="shared" si="308"/>
        <v>38.516666666666673</v>
      </c>
      <c r="V1975" s="8">
        <f t="shared" si="309"/>
        <v>38.762500000000003</v>
      </c>
    </row>
    <row r="1976" spans="1:22" ht="13.5" x14ac:dyDescent="0.25">
      <c r="A1976" s="3">
        <f>RSI!A1976</f>
        <v>45182</v>
      </c>
      <c r="B1976" s="2">
        <f>RSI!B1976</f>
        <v>1.41</v>
      </c>
      <c r="C1976" s="2">
        <f>RSI!I1976</f>
        <v>46.456147994820512</v>
      </c>
      <c r="D1976" s="2">
        <f>MACD!E1976</f>
        <v>-3.6858020458183205E-2</v>
      </c>
      <c r="E1976" s="2">
        <f>MACD!F1976</f>
        <v>-1.6366306146956472E-2</v>
      </c>
      <c r="F1976" s="2">
        <f>'Moving Avg'!D1976</f>
        <v>1.41</v>
      </c>
      <c r="G1976" s="2">
        <f>'Moving Avg'!F1976</f>
        <v>1.3919999999999999</v>
      </c>
      <c r="H1976" s="2">
        <f>'Moving Avg'!G1976</f>
        <v>1.4529999999999992</v>
      </c>
      <c r="I1976" s="2">
        <f>'Moving Avg'!H1976</f>
        <v>1.6551000000000002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  <c r="M1976" s="8">
        <f t="shared" si="300"/>
        <v>25</v>
      </c>
      <c r="N1976" s="8">
        <f t="shared" si="301"/>
        <v>100</v>
      </c>
      <c r="O1976" s="8">
        <f t="shared" si="302"/>
        <v>0</v>
      </c>
      <c r="P1976" s="8">
        <f t="shared" si="303"/>
        <v>33</v>
      </c>
      <c r="Q1976" s="9">
        <f t="shared" si="304"/>
        <v>48.7</v>
      </c>
      <c r="R1976" s="9">
        <f t="shared" si="305"/>
        <v>33.25</v>
      </c>
      <c r="S1976" s="9">
        <f t="shared" si="306"/>
        <v>33.6</v>
      </c>
      <c r="T1976" s="9">
        <f t="shared" si="307"/>
        <v>39.5</v>
      </c>
      <c r="U1976" s="8">
        <f t="shared" si="308"/>
        <v>38.516666666666673</v>
      </c>
      <c r="V1976" s="8">
        <f t="shared" si="309"/>
        <v>38.762500000000003</v>
      </c>
    </row>
    <row r="1977" spans="1:22" ht="13.5" x14ac:dyDescent="0.25">
      <c r="A1977" s="3">
        <f>RSI!A1977</f>
        <v>45183</v>
      </c>
      <c r="B1977" s="2">
        <f>RSI!B1977</f>
        <v>1.41</v>
      </c>
      <c r="C1977" s="2">
        <f>RSI!I1977</f>
        <v>46.456147994820505</v>
      </c>
      <c r="D1977" s="2">
        <f>MACD!E1977</f>
        <v>-3.1431220622659461E-2</v>
      </c>
      <c r="E1977" s="2">
        <f>MACD!F1977</f>
        <v>-1.937928904209707E-2</v>
      </c>
      <c r="F1977" s="2">
        <f>'Moving Avg'!D1977</f>
        <v>1.41</v>
      </c>
      <c r="G1977" s="2">
        <f>'Moving Avg'!F1977</f>
        <v>1.3919999999999999</v>
      </c>
      <c r="H1977" s="2">
        <f>'Moving Avg'!G1977</f>
        <v>1.4491999999999994</v>
      </c>
      <c r="I1977" s="2">
        <f>'Moving Avg'!H1977</f>
        <v>1.6528500000000002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  <c r="M1977" s="8">
        <f t="shared" si="300"/>
        <v>25</v>
      </c>
      <c r="N1977" s="8">
        <f t="shared" si="301"/>
        <v>45</v>
      </c>
      <c r="O1977" s="8">
        <f t="shared" si="302"/>
        <v>0</v>
      </c>
      <c r="P1977" s="8">
        <f t="shared" si="303"/>
        <v>33</v>
      </c>
      <c r="Q1977" s="9">
        <f t="shared" si="304"/>
        <v>29.45</v>
      </c>
      <c r="R1977" s="9">
        <f t="shared" si="305"/>
        <v>22.25</v>
      </c>
      <c r="S1977" s="9">
        <f t="shared" si="306"/>
        <v>25.35</v>
      </c>
      <c r="T1977" s="9">
        <f t="shared" si="307"/>
        <v>25.75</v>
      </c>
      <c r="U1977" s="8">
        <f t="shared" si="308"/>
        <v>25.683333333333337</v>
      </c>
      <c r="V1977" s="8">
        <f t="shared" si="309"/>
        <v>25.700000000000003</v>
      </c>
    </row>
    <row r="1978" spans="1:22" ht="13.5" x14ac:dyDescent="0.25">
      <c r="A1978" s="3">
        <f>RSI!A1978</f>
        <v>45184</v>
      </c>
      <c r="B1978" s="2">
        <f>RSI!B1978</f>
        <v>1.41</v>
      </c>
      <c r="C1978" s="2">
        <f>RSI!I1978</f>
        <v>46.456147994820505</v>
      </c>
      <c r="D1978" s="2">
        <f>MACD!E1978</f>
        <v>-2.6821263821349861E-2</v>
      </c>
      <c r="E1978" s="2">
        <f>MACD!F1978</f>
        <v>-2.0867683997947629E-2</v>
      </c>
      <c r="F1978" s="2">
        <f>'Moving Avg'!D1978</f>
        <v>1.41</v>
      </c>
      <c r="G1978" s="2">
        <f>'Moving Avg'!F1978</f>
        <v>1.3919999999999999</v>
      </c>
      <c r="H1978" s="2">
        <f>'Moving Avg'!G1978</f>
        <v>1.4453999999999991</v>
      </c>
      <c r="I1978" s="2">
        <f>'Moving Avg'!H1978</f>
        <v>1.6506000000000003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  <c r="M1978" s="8">
        <f t="shared" si="300"/>
        <v>25</v>
      </c>
      <c r="N1978" s="8">
        <f t="shared" si="301"/>
        <v>45</v>
      </c>
      <c r="O1978" s="8">
        <f t="shared" si="302"/>
        <v>0</v>
      </c>
      <c r="P1978" s="8">
        <f t="shared" si="303"/>
        <v>33</v>
      </c>
      <c r="Q1978" s="9">
        <f t="shared" si="304"/>
        <v>29.45</v>
      </c>
      <c r="R1978" s="9">
        <f t="shared" si="305"/>
        <v>22.25</v>
      </c>
      <c r="S1978" s="9">
        <f t="shared" si="306"/>
        <v>25.35</v>
      </c>
      <c r="T1978" s="9">
        <f t="shared" si="307"/>
        <v>25.75</v>
      </c>
      <c r="U1978" s="8">
        <f t="shared" si="308"/>
        <v>25.683333333333337</v>
      </c>
      <c r="V1978" s="8">
        <f t="shared" si="309"/>
        <v>25.700000000000003</v>
      </c>
    </row>
    <row r="1979" spans="1:22" ht="13.5" x14ac:dyDescent="0.25">
      <c r="A1979" s="3">
        <f>RSI!A1979</f>
        <v>45187</v>
      </c>
      <c r="B1979" s="2">
        <f>RSI!B1979</f>
        <v>1.41</v>
      </c>
      <c r="C1979" s="2">
        <f>RSI!I1979</f>
        <v>46.456147994820505</v>
      </c>
      <c r="D1979" s="2">
        <f>MACD!E1979</f>
        <v>-2.2903818876490734E-2</v>
      </c>
      <c r="E1979" s="2">
        <f>MACD!F1979</f>
        <v>-2.127491097365625E-2</v>
      </c>
      <c r="F1979" s="2">
        <f>'Moving Avg'!D1979</f>
        <v>1.41</v>
      </c>
      <c r="G1979" s="2">
        <f>'Moving Avg'!F1979</f>
        <v>1.3919999999999999</v>
      </c>
      <c r="H1979" s="2">
        <f>'Moving Avg'!G1979</f>
        <v>1.4415999999999991</v>
      </c>
      <c r="I1979" s="2">
        <f>'Moving Avg'!H1979</f>
        <v>1.6483500000000004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  <c r="M1979" s="8">
        <f t="shared" si="300"/>
        <v>25</v>
      </c>
      <c r="N1979" s="8">
        <f t="shared" si="301"/>
        <v>45</v>
      </c>
      <c r="O1979" s="8">
        <f t="shared" si="302"/>
        <v>0</v>
      </c>
      <c r="P1979" s="8">
        <f t="shared" si="303"/>
        <v>33</v>
      </c>
      <c r="Q1979" s="9">
        <f t="shared" si="304"/>
        <v>29.45</v>
      </c>
      <c r="R1979" s="9">
        <f t="shared" si="305"/>
        <v>22.25</v>
      </c>
      <c r="S1979" s="9">
        <f t="shared" si="306"/>
        <v>25.35</v>
      </c>
      <c r="T1979" s="9">
        <f t="shared" si="307"/>
        <v>25.75</v>
      </c>
      <c r="U1979" s="8">
        <f t="shared" si="308"/>
        <v>25.683333333333337</v>
      </c>
      <c r="V1979" s="8">
        <f t="shared" si="309"/>
        <v>25.700000000000003</v>
      </c>
    </row>
    <row r="1980" spans="1:22" ht="13.5" x14ac:dyDescent="0.25">
      <c r="A1980" s="3">
        <f>RSI!A1980</f>
        <v>45188</v>
      </c>
      <c r="B1980" s="2">
        <f>RSI!B1980</f>
        <v>1.41</v>
      </c>
      <c r="C1980" s="2">
        <f>RSI!I1980</f>
        <v>46.456147994820498</v>
      </c>
      <c r="D1980" s="2">
        <f>MACD!E1980</f>
        <v>-1.9573583448165399E-2</v>
      </c>
      <c r="E1980" s="2">
        <f>MACD!F1980</f>
        <v>-2.0934645468558083E-2</v>
      </c>
      <c r="F1980" s="2">
        <f>'Moving Avg'!D1980</f>
        <v>1.41</v>
      </c>
      <c r="G1980" s="2">
        <f>'Moving Avg'!F1980</f>
        <v>1.3919999999999999</v>
      </c>
      <c r="H1980" s="2">
        <f>'Moving Avg'!G1980</f>
        <v>1.4377999999999989</v>
      </c>
      <c r="I1980" s="2">
        <f>'Moving Avg'!H1980</f>
        <v>1.6461000000000008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  <c r="M1980" s="8">
        <f t="shared" si="300"/>
        <v>25</v>
      </c>
      <c r="N1980" s="8">
        <f t="shared" si="301"/>
        <v>0</v>
      </c>
      <c r="O1980" s="8">
        <f t="shared" si="302"/>
        <v>0</v>
      </c>
      <c r="P1980" s="8">
        <f t="shared" si="303"/>
        <v>33</v>
      </c>
      <c r="Q1980" s="9">
        <f t="shared" si="304"/>
        <v>13.7</v>
      </c>
      <c r="R1980" s="9">
        <f t="shared" si="305"/>
        <v>13.25</v>
      </c>
      <c r="S1980" s="9">
        <f t="shared" si="306"/>
        <v>18.600000000000001</v>
      </c>
      <c r="T1980" s="9">
        <f t="shared" si="307"/>
        <v>14.5</v>
      </c>
      <c r="U1980" s="8">
        <f t="shared" si="308"/>
        <v>15.183333333333332</v>
      </c>
      <c r="V1980" s="8">
        <f t="shared" si="309"/>
        <v>15.012499999999999</v>
      </c>
    </row>
    <row r="1981" spans="1:22" ht="13.5" x14ac:dyDescent="0.25">
      <c r="A1981" s="3">
        <f>RSI!A1981</f>
        <v>45189</v>
      </c>
      <c r="B1981" s="2">
        <f>RSI!B1981</f>
        <v>1.41</v>
      </c>
      <c r="C1981" s="2">
        <f>RSI!I1981</f>
        <v>46.456147994820498</v>
      </c>
      <c r="D1981" s="2">
        <f>MACD!E1981</f>
        <v>-1.6741363856763281E-2</v>
      </c>
      <c r="E1981" s="2">
        <f>MACD!F1981</f>
        <v>-2.0095989146199124E-2</v>
      </c>
      <c r="F1981" s="2">
        <f>'Moving Avg'!D1981</f>
        <v>1.41</v>
      </c>
      <c r="G1981" s="2">
        <f>'Moving Avg'!F1981</f>
        <v>1.395</v>
      </c>
      <c r="H1981" s="2">
        <f>'Moving Avg'!G1981</f>
        <v>1.4353999999999987</v>
      </c>
      <c r="I1981" s="2">
        <f>'Moving Avg'!H1981</f>
        <v>1.6438500000000007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  <c r="M1981" s="8">
        <f t="shared" si="300"/>
        <v>25</v>
      </c>
      <c r="N1981" s="8">
        <f t="shared" si="301"/>
        <v>0</v>
      </c>
      <c r="O1981" s="8">
        <f t="shared" si="302"/>
        <v>0</v>
      </c>
      <c r="P1981" s="8">
        <f t="shared" si="303"/>
        <v>33</v>
      </c>
      <c r="Q1981" s="9">
        <f t="shared" si="304"/>
        <v>13.7</v>
      </c>
      <c r="R1981" s="9">
        <f t="shared" si="305"/>
        <v>13.25</v>
      </c>
      <c r="S1981" s="9">
        <f t="shared" si="306"/>
        <v>18.600000000000001</v>
      </c>
      <c r="T1981" s="9">
        <f t="shared" si="307"/>
        <v>14.5</v>
      </c>
      <c r="U1981" s="8">
        <f t="shared" si="308"/>
        <v>15.183333333333332</v>
      </c>
      <c r="V1981" s="8">
        <f t="shared" si="309"/>
        <v>15.012499999999999</v>
      </c>
    </row>
    <row r="1982" spans="1:22" ht="13.5" x14ac:dyDescent="0.25">
      <c r="A1982" s="3">
        <f>RSI!A1982</f>
        <v>45190</v>
      </c>
      <c r="B1982" s="2">
        <f>RSI!B1982</f>
        <v>1.41</v>
      </c>
      <c r="C1982" s="2">
        <f>RSI!I1982</f>
        <v>46.456147994820498</v>
      </c>
      <c r="D1982" s="2">
        <f>MACD!E1982</f>
        <v>-1.4331603620117539E-2</v>
      </c>
      <c r="E1982" s="2">
        <f>MACD!F1982</f>
        <v>-1.8943112040982805E-2</v>
      </c>
      <c r="F1982" s="2">
        <f>'Moving Avg'!D1982</f>
        <v>1.41</v>
      </c>
      <c r="G1982" s="2">
        <f>'Moving Avg'!F1982</f>
        <v>1.3980000000000001</v>
      </c>
      <c r="H1982" s="2">
        <f>'Moving Avg'!G1982</f>
        <v>1.4329999999999987</v>
      </c>
      <c r="I1982" s="2">
        <f>'Moving Avg'!H1982</f>
        <v>1.6416000000000011</v>
      </c>
      <c r="J1982" s="6" t="str">
        <f>OBV!F1982</f>
        <v>NEUTRAL</v>
      </c>
      <c r="K1982" s="6" t="str">
        <f>OBV!G1982</f>
        <v>NEUTRAL</v>
      </c>
      <c r="L1982" s="6" t="str">
        <f>OBV!H1982</f>
        <v>NEUTRAL</v>
      </c>
      <c r="M1982" s="8">
        <f t="shared" si="300"/>
        <v>25</v>
      </c>
      <c r="N1982" s="8">
        <f t="shared" si="301"/>
        <v>0</v>
      </c>
      <c r="O1982" s="8">
        <f t="shared" si="302"/>
        <v>0</v>
      </c>
      <c r="P1982" s="8">
        <f t="shared" si="303"/>
        <v>33</v>
      </c>
      <c r="Q1982" s="9">
        <f t="shared" si="304"/>
        <v>13.7</v>
      </c>
      <c r="R1982" s="9">
        <f t="shared" si="305"/>
        <v>13.25</v>
      </c>
      <c r="S1982" s="9">
        <f t="shared" si="306"/>
        <v>18.600000000000001</v>
      </c>
      <c r="T1982" s="9">
        <f t="shared" si="307"/>
        <v>14.5</v>
      </c>
      <c r="U1982" s="8">
        <f t="shared" si="308"/>
        <v>15.183333333333332</v>
      </c>
      <c r="V1982" s="8">
        <f t="shared" si="309"/>
        <v>15.012499999999999</v>
      </c>
    </row>
    <row r="1983" spans="1:22" ht="13.5" x14ac:dyDescent="0.25">
      <c r="A1983" s="3">
        <f>RSI!A1983</f>
        <v>45191</v>
      </c>
      <c r="B1983" s="2">
        <f>RSI!B1983</f>
        <v>1.41</v>
      </c>
      <c r="C1983" s="2">
        <f>RSI!I1983</f>
        <v>46.456147994820498</v>
      </c>
      <c r="D1983" s="2">
        <f>MACD!E1983</f>
        <v>-1.2280291712544633E-2</v>
      </c>
      <c r="E1983" s="2">
        <f>MACD!F1983</f>
        <v>-1.7610547975295172E-2</v>
      </c>
      <c r="F1983" s="2">
        <f>'Moving Avg'!D1983</f>
        <v>1.41</v>
      </c>
      <c r="G1983" s="2">
        <f>'Moving Avg'!F1983</f>
        <v>1.4010000000000002</v>
      </c>
      <c r="H1983" s="2">
        <f>'Moving Avg'!G1983</f>
        <v>1.430599999999999</v>
      </c>
      <c r="I1983" s="2">
        <f>'Moving Avg'!H1983</f>
        <v>1.6393500000000014</v>
      </c>
      <c r="J1983" s="6" t="str">
        <f>OBV!F1983</f>
        <v>NEUTRAL</v>
      </c>
      <c r="K1983" s="6" t="str">
        <f>OBV!G1983</f>
        <v>NEUTRAL</v>
      </c>
      <c r="L1983" s="6" t="str">
        <f>OBV!H1983</f>
        <v>NEUTRAL</v>
      </c>
      <c r="M1983" s="8">
        <f t="shared" si="300"/>
        <v>25</v>
      </c>
      <c r="N1983" s="8">
        <f t="shared" si="301"/>
        <v>0</v>
      </c>
      <c r="O1983" s="8">
        <f t="shared" si="302"/>
        <v>0</v>
      </c>
      <c r="P1983" s="8">
        <f t="shared" si="303"/>
        <v>33</v>
      </c>
      <c r="Q1983" s="9">
        <f t="shared" si="304"/>
        <v>13.7</v>
      </c>
      <c r="R1983" s="9">
        <f t="shared" si="305"/>
        <v>13.25</v>
      </c>
      <c r="S1983" s="9">
        <f t="shared" si="306"/>
        <v>18.600000000000001</v>
      </c>
      <c r="T1983" s="9">
        <f t="shared" si="307"/>
        <v>14.5</v>
      </c>
      <c r="U1983" s="8">
        <f t="shared" si="308"/>
        <v>15.183333333333332</v>
      </c>
      <c r="V1983" s="8">
        <f t="shared" si="309"/>
        <v>15.012499999999999</v>
      </c>
    </row>
    <row r="1984" spans="1:22" ht="13.5" x14ac:dyDescent="0.25">
      <c r="A1984" s="3">
        <f>RSI!A1984</f>
        <v>45194</v>
      </c>
      <c r="B1984" s="2">
        <f>RSI!B1984</f>
        <v>1.41</v>
      </c>
      <c r="C1984" s="2">
        <f>RSI!I1984</f>
        <v>46.456147994820498</v>
      </c>
      <c r="D1984" s="2">
        <f>MACD!E1984</f>
        <v>-1.0533192164303262E-2</v>
      </c>
      <c r="E1984" s="2">
        <f>MACD!F1984</f>
        <v>-1.6195076813096791E-2</v>
      </c>
      <c r="F1984" s="2">
        <f>'Moving Avg'!D1984</f>
        <v>1.41</v>
      </c>
      <c r="G1984" s="2">
        <f>'Moving Avg'!F1984</f>
        <v>1.4040000000000001</v>
      </c>
      <c r="H1984" s="2">
        <f>'Moving Avg'!G1984</f>
        <v>1.4281999999999988</v>
      </c>
      <c r="I1984" s="2">
        <f>'Moving Avg'!H1984</f>
        <v>1.6371000000000018</v>
      </c>
      <c r="J1984" s="6" t="str">
        <f>OBV!F1984</f>
        <v>NEUTRAL</v>
      </c>
      <c r="K1984" s="6" t="str">
        <f>OBV!G1984</f>
        <v>NEUTRAL</v>
      </c>
      <c r="L1984" s="6" t="str">
        <f>OBV!H1984</f>
        <v>NEUTRAL</v>
      </c>
      <c r="M1984" s="8">
        <f t="shared" si="300"/>
        <v>25</v>
      </c>
      <c r="N1984" s="8">
        <f t="shared" si="301"/>
        <v>0</v>
      </c>
      <c r="O1984" s="8">
        <f t="shared" si="302"/>
        <v>0</v>
      </c>
      <c r="P1984" s="8">
        <f t="shared" si="303"/>
        <v>33</v>
      </c>
      <c r="Q1984" s="9">
        <f t="shared" si="304"/>
        <v>13.7</v>
      </c>
      <c r="R1984" s="9">
        <f t="shared" si="305"/>
        <v>13.25</v>
      </c>
      <c r="S1984" s="9">
        <f t="shared" si="306"/>
        <v>18.600000000000001</v>
      </c>
      <c r="T1984" s="9">
        <f t="shared" si="307"/>
        <v>14.5</v>
      </c>
      <c r="U1984" s="8">
        <f t="shared" si="308"/>
        <v>15.183333333333332</v>
      </c>
      <c r="V1984" s="8">
        <f t="shared" si="309"/>
        <v>15.012499999999999</v>
      </c>
    </row>
    <row r="1985" spans="1:22" ht="13.5" x14ac:dyDescent="0.25">
      <c r="A1985" s="3">
        <f>RSI!A1985</f>
        <v>45195</v>
      </c>
      <c r="B1985" s="2">
        <f>RSI!B1985</f>
        <v>1.41</v>
      </c>
      <c r="C1985" s="2">
        <f>RSI!I1985</f>
        <v>46.456147994820498</v>
      </c>
      <c r="D1985" s="2">
        <f>MACD!E1985</f>
        <v>-9.0443455989939192E-3</v>
      </c>
      <c r="E1985" s="2">
        <f>MACD!F1985</f>
        <v>-1.4764930570276218E-2</v>
      </c>
      <c r="F1985" s="2">
        <f>'Moving Avg'!D1985</f>
        <v>1.41</v>
      </c>
      <c r="G1985" s="2">
        <f>'Moving Avg'!F1985</f>
        <v>1.407</v>
      </c>
      <c r="H1985" s="2">
        <f>'Moving Avg'!G1985</f>
        <v>1.4257999999999991</v>
      </c>
      <c r="I1985" s="2">
        <f>'Moving Avg'!H1985</f>
        <v>1.6348500000000024</v>
      </c>
      <c r="J1985" s="6" t="str">
        <f>OBV!F1985</f>
        <v>NEUTRAL</v>
      </c>
      <c r="K1985" s="6" t="str">
        <f>OBV!G1985</f>
        <v>NEUTRAL</v>
      </c>
      <c r="L1985" s="6" t="str">
        <f>OBV!H1985</f>
        <v>NEUTRAL</v>
      </c>
      <c r="M1985" s="8">
        <f t="shared" si="300"/>
        <v>25</v>
      </c>
      <c r="N1985" s="8">
        <f t="shared" si="301"/>
        <v>0</v>
      </c>
      <c r="O1985" s="8">
        <f t="shared" si="302"/>
        <v>0</v>
      </c>
      <c r="P1985" s="8">
        <f t="shared" si="303"/>
        <v>33</v>
      </c>
      <c r="Q1985" s="9">
        <f t="shared" si="304"/>
        <v>13.7</v>
      </c>
      <c r="R1985" s="9">
        <f t="shared" si="305"/>
        <v>13.25</v>
      </c>
      <c r="S1985" s="9">
        <f t="shared" si="306"/>
        <v>18.600000000000001</v>
      </c>
      <c r="T1985" s="9">
        <f t="shared" si="307"/>
        <v>14.5</v>
      </c>
      <c r="U1985" s="8">
        <f t="shared" si="308"/>
        <v>15.183333333333332</v>
      </c>
      <c r="V1985" s="8">
        <f t="shared" si="309"/>
        <v>15.012499999999999</v>
      </c>
    </row>
    <row r="1986" spans="1:22" ht="13.5" x14ac:dyDescent="0.25">
      <c r="A1986" s="3">
        <f>RSI!A1986</f>
        <v>45197</v>
      </c>
      <c r="B1986" s="2">
        <f>RSI!B1986</f>
        <v>1.35</v>
      </c>
      <c r="C1986" s="2">
        <f>RSI!I1986</f>
        <v>16.143470136007622</v>
      </c>
      <c r="D1986" s="2">
        <f>MACD!E1986</f>
        <v>-3.3303564598030633E-3</v>
      </c>
      <c r="E1986" s="2">
        <f>MACD!F1986</f>
        <v>-1.2478015748181588E-2</v>
      </c>
      <c r="F1986" s="2">
        <f>'Moving Avg'!D1986</f>
        <v>1.3980000000000001</v>
      </c>
      <c r="G1986" s="2">
        <f>'Moving Avg'!F1986</f>
        <v>1.407</v>
      </c>
      <c r="H1986" s="2">
        <f>'Moving Avg'!G1986</f>
        <v>1.4221999999999988</v>
      </c>
      <c r="I1986" s="2">
        <f>'Moving Avg'!H1986</f>
        <v>1.6322500000000029</v>
      </c>
      <c r="J1986" s="6" t="str">
        <f>OBV!F1986</f>
        <v>BEARISH</v>
      </c>
      <c r="K1986" s="6" t="str">
        <f>OBV!G1986</f>
        <v>NEUTRAL</v>
      </c>
      <c r="L1986" s="6" t="str">
        <f>OBV!H1986</f>
        <v>CONFIRMED BEARISH</v>
      </c>
      <c r="M1986" s="8">
        <f t="shared" ref="M1986:M2049" si="310">IF(C1986&lt;30,50, IF(C1986&gt;70, 0, 25))</f>
        <v>50</v>
      </c>
      <c r="N1986" s="8">
        <f t="shared" ref="N1986:N2049" si="311">IF(E1986-D1986&gt;0.02, 100, IF(E1986-D1986&lt;0,0,45))</f>
        <v>0</v>
      </c>
      <c r="O1986" s="8">
        <f t="shared" ref="O1986:O2049" si="312">IF(F1986-I1986&gt;10,100,IF(F1986-I1986&gt;5,75, IF(F1986-I1986&gt;0,50,0)))</f>
        <v>0</v>
      </c>
      <c r="P1986" s="8">
        <f t="shared" ref="P1986:P2049" si="313">IF(L1986="confirmed bullish", 34, IF(L1986="bullish divergence",17, 0))+IF(J1986="bullish",33,IF(J1986="bearish",0,16.5))+IF(K1986="strong",33,IF(K1986="weak",0,16.5))</f>
        <v>16.5</v>
      </c>
      <c r="Q1986" s="9">
        <f t="shared" si="304"/>
        <v>19.975000000000001</v>
      </c>
      <c r="R1986" s="9">
        <f t="shared" si="305"/>
        <v>14.125</v>
      </c>
      <c r="S1986" s="9">
        <f t="shared" si="306"/>
        <v>14.925000000000001</v>
      </c>
      <c r="T1986" s="9">
        <f t="shared" si="307"/>
        <v>16.625</v>
      </c>
      <c r="U1986" s="8">
        <f t="shared" si="308"/>
        <v>16.341666666666669</v>
      </c>
      <c r="V1986" s="8">
        <f t="shared" si="309"/>
        <v>16.412500000000001</v>
      </c>
    </row>
    <row r="1987" spans="1:22" ht="13.5" x14ac:dyDescent="0.25">
      <c r="A1987" s="3">
        <f>RSI!A1987</f>
        <v>45198</v>
      </c>
      <c r="B1987" s="2">
        <f>RSI!B1987</f>
        <v>1.35</v>
      </c>
      <c r="C1987" s="2">
        <f>RSI!I1987</f>
        <v>16.143470136007622</v>
      </c>
      <c r="D1987" s="2">
        <f>MACD!E1987</f>
        <v>1.8681291217261808E-3</v>
      </c>
      <c r="E1987" s="2">
        <f>MACD!F1987</f>
        <v>-9.608786774200035E-3</v>
      </c>
      <c r="F1987" s="2">
        <f>'Moving Avg'!D1987</f>
        <v>1.3859999999999999</v>
      </c>
      <c r="G1987" s="2">
        <f>'Moving Avg'!F1987</f>
        <v>1.4040000000000001</v>
      </c>
      <c r="H1987" s="2">
        <f>'Moving Avg'!G1987</f>
        <v>1.418599999999999</v>
      </c>
      <c r="I1987" s="2">
        <f>'Moving Avg'!H1987</f>
        <v>1.6296500000000032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  <c r="M1987" s="8">
        <f t="shared" si="310"/>
        <v>50</v>
      </c>
      <c r="N1987" s="8">
        <f t="shared" si="311"/>
        <v>0</v>
      </c>
      <c r="O1987" s="8">
        <f t="shared" si="312"/>
        <v>0</v>
      </c>
      <c r="P1987" s="8">
        <f t="shared" si="313"/>
        <v>16.5</v>
      </c>
      <c r="Q1987" s="9">
        <f t="shared" ref="Q1987:Q2050" si="314">0.35*M1987+N1987*0.35+O1987*0.15+P1987*0.15</f>
        <v>19.975000000000001</v>
      </c>
      <c r="R1987" s="9">
        <f t="shared" ref="R1987:R2050" si="315">M1987*0.2+N1987*0.2+O1987*0.35+P1987*0.25</f>
        <v>14.125</v>
      </c>
      <c r="S1987" s="9">
        <f t="shared" ref="S1987:S2050" si="316">M1987*0.15+N1987*0.15+O1987*0.25+P1987*0.45</f>
        <v>14.925000000000001</v>
      </c>
      <c r="T1987" s="9">
        <f t="shared" ref="T1987:T2050" si="317">0.25*SUM(M1987:P1987)</f>
        <v>16.625</v>
      </c>
      <c r="U1987" s="8">
        <f t="shared" ref="U1987:U2050" si="318">SUM(Q1987:S1987)/3</f>
        <v>16.341666666666669</v>
      </c>
      <c r="V1987" s="8">
        <f t="shared" ref="V1987:V2050" si="319">SUM(Q1987:T1987)/4</f>
        <v>16.412500000000001</v>
      </c>
    </row>
    <row r="1988" spans="1:22" ht="13.5" x14ac:dyDescent="0.25">
      <c r="A1988" s="3">
        <f>RSI!A1988</f>
        <v>45201</v>
      </c>
      <c r="B1988" s="2">
        <f>RSI!B1988</f>
        <v>1.35</v>
      </c>
      <c r="C1988" s="2">
        <f>RSI!I1988</f>
        <v>16.143470136007622</v>
      </c>
      <c r="D1988" s="2">
        <f>MACD!E1988</f>
        <v>6.6034881486023433E-3</v>
      </c>
      <c r="E1988" s="2">
        <f>MACD!F1988</f>
        <v>-6.3663317896395597E-3</v>
      </c>
      <c r="F1988" s="2">
        <f>'Moving Avg'!D1988</f>
        <v>1.3739999999999999</v>
      </c>
      <c r="G1988" s="2">
        <f>'Moving Avg'!F1988</f>
        <v>1.4010000000000002</v>
      </c>
      <c r="H1988" s="2">
        <f>'Moving Avg'!G1988</f>
        <v>1.4149999999999985</v>
      </c>
      <c r="I1988" s="2">
        <f>'Moving Avg'!H1988</f>
        <v>1.6270500000000034</v>
      </c>
      <c r="J1988" s="6" t="str">
        <f>OBV!F1988</f>
        <v>BEARISH</v>
      </c>
      <c r="K1988" s="6" t="str">
        <f>OBV!G1988</f>
        <v>NEUTRAL</v>
      </c>
      <c r="L1988" s="6" t="str">
        <f>OBV!H1988</f>
        <v>CONFIRMED BEARISH</v>
      </c>
      <c r="M1988" s="8">
        <f t="shared" si="310"/>
        <v>50</v>
      </c>
      <c r="N1988" s="8">
        <f t="shared" si="311"/>
        <v>0</v>
      </c>
      <c r="O1988" s="8">
        <f t="shared" si="312"/>
        <v>0</v>
      </c>
      <c r="P1988" s="8">
        <f t="shared" si="313"/>
        <v>16.5</v>
      </c>
      <c r="Q1988" s="9">
        <f t="shared" si="314"/>
        <v>19.975000000000001</v>
      </c>
      <c r="R1988" s="9">
        <f t="shared" si="315"/>
        <v>14.125</v>
      </c>
      <c r="S1988" s="9">
        <f t="shared" si="316"/>
        <v>14.925000000000001</v>
      </c>
      <c r="T1988" s="9">
        <f t="shared" si="317"/>
        <v>16.625</v>
      </c>
      <c r="U1988" s="8">
        <f t="shared" si="318"/>
        <v>16.341666666666669</v>
      </c>
      <c r="V1988" s="8">
        <f t="shared" si="319"/>
        <v>16.412500000000001</v>
      </c>
    </row>
    <row r="1989" spans="1:22" ht="13.5" x14ac:dyDescent="0.25">
      <c r="A1989" s="3">
        <f>RSI!A1989</f>
        <v>45202</v>
      </c>
      <c r="B1989" s="2">
        <f>RSI!B1989</f>
        <v>1.35</v>
      </c>
      <c r="C1989" s="2">
        <f>RSI!I1989</f>
        <v>16.143470136007622</v>
      </c>
      <c r="D1989" s="2">
        <f>MACD!E1989</f>
        <v>1.0922034529789126E-2</v>
      </c>
      <c r="E1989" s="2">
        <f>MACD!F1989</f>
        <v>-2.9086585257538226E-3</v>
      </c>
      <c r="F1989" s="2">
        <f>'Moving Avg'!D1989</f>
        <v>1.3619999999999997</v>
      </c>
      <c r="G1989" s="2">
        <f>'Moving Avg'!F1989</f>
        <v>1.3980000000000001</v>
      </c>
      <c r="H1989" s="2">
        <f>'Moving Avg'!G1989</f>
        <v>1.4113999999999984</v>
      </c>
      <c r="I1989" s="2">
        <f>'Moving Avg'!H1989</f>
        <v>1.6244500000000042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  <c r="M1989" s="8">
        <f t="shared" si="310"/>
        <v>50</v>
      </c>
      <c r="N1989" s="8">
        <f t="shared" si="311"/>
        <v>0</v>
      </c>
      <c r="O1989" s="8">
        <f t="shared" si="312"/>
        <v>0</v>
      </c>
      <c r="P1989" s="8">
        <f t="shared" si="313"/>
        <v>16.5</v>
      </c>
      <c r="Q1989" s="9">
        <f t="shared" si="314"/>
        <v>19.975000000000001</v>
      </c>
      <c r="R1989" s="9">
        <f t="shared" si="315"/>
        <v>14.125</v>
      </c>
      <c r="S1989" s="9">
        <f t="shared" si="316"/>
        <v>14.925000000000001</v>
      </c>
      <c r="T1989" s="9">
        <f t="shared" si="317"/>
        <v>16.625</v>
      </c>
      <c r="U1989" s="8">
        <f t="shared" si="318"/>
        <v>16.341666666666669</v>
      </c>
      <c r="V1989" s="8">
        <f t="shared" si="319"/>
        <v>16.412500000000001</v>
      </c>
    </row>
    <row r="1990" spans="1:22" ht="13.5" x14ac:dyDescent="0.25">
      <c r="A1990" s="3">
        <f>RSI!A1990</f>
        <v>45203</v>
      </c>
      <c r="B1990" s="2">
        <f>RSI!B1990</f>
        <v>1.41</v>
      </c>
      <c r="C1990" s="2">
        <f>RSI!I1990</f>
        <v>55.339564512484614</v>
      </c>
      <c r="D1990" s="2">
        <f>MACD!E1990</f>
        <v>1.0420359648613431E-2</v>
      </c>
      <c r="E1990" s="2">
        <f>MACD!F1990</f>
        <v>-2.4285489088037189E-4</v>
      </c>
      <c r="F1990" s="2">
        <f>'Moving Avg'!D1990</f>
        <v>1.3620000000000001</v>
      </c>
      <c r="G1990" s="2">
        <f>'Moving Avg'!F1990</f>
        <v>1.3980000000000001</v>
      </c>
      <c r="H1990" s="2">
        <f>'Moving Avg'!G1990</f>
        <v>1.4089999999999983</v>
      </c>
      <c r="I1990" s="2">
        <f>'Moving Avg'!H1990</f>
        <v>1.6221500000000042</v>
      </c>
      <c r="J1990" s="6" t="str">
        <f>OBV!F1990</f>
        <v>BEARISH</v>
      </c>
      <c r="K1990" s="6" t="str">
        <f>OBV!G1990</f>
        <v>NEUTRAL</v>
      </c>
      <c r="L1990" s="6" t="str">
        <f>OBV!H1990</f>
        <v>NEUTRAL</v>
      </c>
      <c r="M1990" s="8">
        <f t="shared" si="310"/>
        <v>25</v>
      </c>
      <c r="N1990" s="8">
        <f t="shared" si="311"/>
        <v>0</v>
      </c>
      <c r="O1990" s="8">
        <f t="shared" si="312"/>
        <v>0</v>
      </c>
      <c r="P1990" s="8">
        <f t="shared" si="313"/>
        <v>16.5</v>
      </c>
      <c r="Q1990" s="9">
        <f t="shared" si="314"/>
        <v>11.225</v>
      </c>
      <c r="R1990" s="9">
        <f t="shared" si="315"/>
        <v>9.125</v>
      </c>
      <c r="S1990" s="9">
        <f t="shared" si="316"/>
        <v>11.175000000000001</v>
      </c>
      <c r="T1990" s="9">
        <f t="shared" si="317"/>
        <v>10.375</v>
      </c>
      <c r="U1990" s="8">
        <f t="shared" si="318"/>
        <v>10.508333333333335</v>
      </c>
      <c r="V1990" s="8">
        <f t="shared" si="319"/>
        <v>10.475000000000001</v>
      </c>
    </row>
    <row r="1991" spans="1:22" ht="13.5" x14ac:dyDescent="0.25">
      <c r="A1991" s="3">
        <f>RSI!A1991</f>
        <v>45204</v>
      </c>
      <c r="B1991" s="2">
        <f>RSI!B1991</f>
        <v>1.47</v>
      </c>
      <c r="C1991" s="2">
        <f>RSI!I1991</f>
        <v>70.293192530924912</v>
      </c>
      <c r="D1991" s="2">
        <f>MACD!E1991</f>
        <v>5.4641145462834828E-3</v>
      </c>
      <c r="E1991" s="2">
        <f>MACD!F1991</f>
        <v>8.9853899655239914E-4</v>
      </c>
      <c r="F1991" s="2">
        <f>'Moving Avg'!D1991</f>
        <v>1.3860000000000001</v>
      </c>
      <c r="G1991" s="2">
        <f>'Moving Avg'!F1991</f>
        <v>1.4010000000000002</v>
      </c>
      <c r="H1991" s="2">
        <f>'Moving Avg'!G1991</f>
        <v>1.4077999999999986</v>
      </c>
      <c r="I1991" s="2">
        <f>'Moving Avg'!H1991</f>
        <v>1.6201500000000046</v>
      </c>
      <c r="J1991" s="6" t="str">
        <f>OBV!F1991</f>
        <v>NEUTRAL</v>
      </c>
      <c r="K1991" s="6" t="str">
        <f>OBV!G1991</f>
        <v>NEUTRAL</v>
      </c>
      <c r="L1991" s="6" t="str">
        <f>OBV!H1991</f>
        <v>NEUTRAL</v>
      </c>
      <c r="M1991" s="8">
        <f t="shared" si="310"/>
        <v>0</v>
      </c>
      <c r="N1991" s="8">
        <f t="shared" si="311"/>
        <v>0</v>
      </c>
      <c r="O1991" s="8">
        <f t="shared" si="312"/>
        <v>0</v>
      </c>
      <c r="P1991" s="8">
        <f t="shared" si="313"/>
        <v>33</v>
      </c>
      <c r="Q1991" s="9">
        <f t="shared" si="314"/>
        <v>4.95</v>
      </c>
      <c r="R1991" s="9">
        <f t="shared" si="315"/>
        <v>8.25</v>
      </c>
      <c r="S1991" s="9">
        <f t="shared" si="316"/>
        <v>14.85</v>
      </c>
      <c r="T1991" s="9">
        <f t="shared" si="317"/>
        <v>8.25</v>
      </c>
      <c r="U1991" s="8">
        <f t="shared" si="318"/>
        <v>9.35</v>
      </c>
      <c r="V1991" s="8">
        <f t="shared" si="319"/>
        <v>9.0749999999999993</v>
      </c>
    </row>
    <row r="1992" spans="1:22" ht="13.5" x14ac:dyDescent="0.25">
      <c r="A1992" s="3">
        <f>RSI!A1992</f>
        <v>45205</v>
      </c>
      <c r="B1992" s="2">
        <f>RSI!B1992</f>
        <v>1.53</v>
      </c>
      <c r="C1992" s="2">
        <f>RSI!I1992</f>
        <v>78.166159591504908</v>
      </c>
      <c r="D1992" s="2">
        <f>MACD!E1992</f>
        <v>-3.6094577082061985E-3</v>
      </c>
      <c r="E1992" s="2">
        <f>MACD!F1992</f>
        <v>-3.0603443993204105E-6</v>
      </c>
      <c r="F1992" s="2">
        <f>'Moving Avg'!D1992</f>
        <v>1.4220000000000002</v>
      </c>
      <c r="G1992" s="2">
        <f>'Moving Avg'!F1992</f>
        <v>1.4070000000000003</v>
      </c>
      <c r="H1992" s="2">
        <f>'Moving Avg'!G1992</f>
        <v>1.4077999999999986</v>
      </c>
      <c r="I1992" s="2">
        <f>'Moving Avg'!H1992</f>
        <v>1.6184500000000042</v>
      </c>
      <c r="J1992" s="6" t="str">
        <f>OBV!F1992</f>
        <v>NEUTRAL</v>
      </c>
      <c r="K1992" s="6" t="str">
        <f>OBV!G1992</f>
        <v>NEUTRAL</v>
      </c>
      <c r="L1992" s="6" t="str">
        <f>OBV!H1992</f>
        <v>NEUTRAL</v>
      </c>
      <c r="M1992" s="8">
        <f t="shared" si="310"/>
        <v>0</v>
      </c>
      <c r="N1992" s="8">
        <f t="shared" si="311"/>
        <v>45</v>
      </c>
      <c r="O1992" s="8">
        <f t="shared" si="312"/>
        <v>0</v>
      </c>
      <c r="P1992" s="8">
        <f t="shared" si="313"/>
        <v>33</v>
      </c>
      <c r="Q1992" s="9">
        <f t="shared" si="314"/>
        <v>20.7</v>
      </c>
      <c r="R1992" s="9">
        <f t="shared" si="315"/>
        <v>17.25</v>
      </c>
      <c r="S1992" s="9">
        <f t="shared" si="316"/>
        <v>21.6</v>
      </c>
      <c r="T1992" s="9">
        <f t="shared" si="317"/>
        <v>19.5</v>
      </c>
      <c r="U1992" s="8">
        <f t="shared" si="318"/>
        <v>19.850000000000001</v>
      </c>
      <c r="V1992" s="8">
        <f t="shared" si="319"/>
        <v>19.762500000000003</v>
      </c>
    </row>
    <row r="1993" spans="1:22" ht="13.5" x14ac:dyDescent="0.25">
      <c r="A1993" s="3">
        <f>RSI!A1993</f>
        <v>45208</v>
      </c>
      <c r="B1993" s="2">
        <f>RSI!B1993</f>
        <v>1.53</v>
      </c>
      <c r="C1993" s="2">
        <f>RSI!I1993</f>
        <v>78.166159591504908</v>
      </c>
      <c r="D1993" s="2">
        <f>MACD!E1993</f>
        <v>-1.2044769785561904E-2</v>
      </c>
      <c r="E1993" s="2">
        <f>MACD!F1993</f>
        <v>-2.411402232631837E-3</v>
      </c>
      <c r="F1993" s="2">
        <f>'Moving Avg'!D1993</f>
        <v>1.458</v>
      </c>
      <c r="G1993" s="2">
        <f>'Moving Avg'!F1993</f>
        <v>1.4130000000000003</v>
      </c>
      <c r="H1993" s="2">
        <f>'Moving Avg'!G1993</f>
        <v>1.4089999999999989</v>
      </c>
      <c r="I1993" s="2">
        <f>'Moving Avg'!H1993</f>
        <v>1.6167500000000041</v>
      </c>
      <c r="J1993" s="6" t="str">
        <f>OBV!F1993</f>
        <v>NEUTRAL</v>
      </c>
      <c r="K1993" s="6" t="str">
        <f>OBV!G1993</f>
        <v>NEUTRAL</v>
      </c>
      <c r="L1993" s="6" t="str">
        <f>OBV!H1993</f>
        <v>NEUTRAL</v>
      </c>
      <c r="M1993" s="8">
        <f t="shared" si="310"/>
        <v>0</v>
      </c>
      <c r="N1993" s="8">
        <f t="shared" si="311"/>
        <v>45</v>
      </c>
      <c r="O1993" s="8">
        <f t="shared" si="312"/>
        <v>0</v>
      </c>
      <c r="P1993" s="8">
        <f t="shared" si="313"/>
        <v>33</v>
      </c>
      <c r="Q1993" s="9">
        <f t="shared" si="314"/>
        <v>20.7</v>
      </c>
      <c r="R1993" s="9">
        <f t="shared" si="315"/>
        <v>17.25</v>
      </c>
      <c r="S1993" s="9">
        <f t="shared" si="316"/>
        <v>21.6</v>
      </c>
      <c r="T1993" s="9">
        <f t="shared" si="317"/>
        <v>19.5</v>
      </c>
      <c r="U1993" s="8">
        <f t="shared" si="318"/>
        <v>19.850000000000001</v>
      </c>
      <c r="V1993" s="8">
        <f t="shared" si="319"/>
        <v>19.762500000000003</v>
      </c>
    </row>
    <row r="1994" spans="1:22" ht="13.5" x14ac:dyDescent="0.25">
      <c r="A1994" s="3">
        <f>RSI!A1994</f>
        <v>45209</v>
      </c>
      <c r="B1994" s="2">
        <f>RSI!B1994</f>
        <v>1.53</v>
      </c>
      <c r="C1994" s="2">
        <f>RSI!I1994</f>
        <v>78.166159591504908</v>
      </c>
      <c r="D1994" s="2">
        <f>MACD!E1994</f>
        <v>-1.9883891558013511E-2</v>
      </c>
      <c r="E1994" s="2">
        <f>MACD!F1994</f>
        <v>-5.9059000977081718E-3</v>
      </c>
      <c r="F1994" s="2">
        <f>'Moving Avg'!D1994</f>
        <v>1.4940000000000002</v>
      </c>
      <c r="G1994" s="2">
        <f>'Moving Avg'!F1994</f>
        <v>1.4190000000000003</v>
      </c>
      <c r="H1994" s="2">
        <f>'Moving Avg'!G1994</f>
        <v>1.410199999999999</v>
      </c>
      <c r="I1994" s="2">
        <f>'Moving Avg'!H1994</f>
        <v>1.6150500000000039</v>
      </c>
      <c r="J1994" s="6" t="str">
        <f>OBV!F1994</f>
        <v>NEUTRAL</v>
      </c>
      <c r="K1994" s="6" t="str">
        <f>OBV!G1994</f>
        <v>NEUTRAL</v>
      </c>
      <c r="L1994" s="6" t="str">
        <f>OBV!H1994</f>
        <v>NEUTRAL</v>
      </c>
      <c r="M1994" s="8">
        <f t="shared" si="310"/>
        <v>0</v>
      </c>
      <c r="N1994" s="8">
        <f t="shared" si="311"/>
        <v>45</v>
      </c>
      <c r="O1994" s="8">
        <f t="shared" si="312"/>
        <v>0</v>
      </c>
      <c r="P1994" s="8">
        <f t="shared" si="313"/>
        <v>33</v>
      </c>
      <c r="Q1994" s="9">
        <f t="shared" si="314"/>
        <v>20.7</v>
      </c>
      <c r="R1994" s="9">
        <f t="shared" si="315"/>
        <v>17.25</v>
      </c>
      <c r="S1994" s="9">
        <f t="shared" si="316"/>
        <v>21.6</v>
      </c>
      <c r="T1994" s="9">
        <f t="shared" si="317"/>
        <v>19.5</v>
      </c>
      <c r="U1994" s="8">
        <f t="shared" si="318"/>
        <v>19.850000000000001</v>
      </c>
      <c r="V1994" s="8">
        <f t="shared" si="319"/>
        <v>19.762500000000003</v>
      </c>
    </row>
    <row r="1995" spans="1:22" ht="13.5" x14ac:dyDescent="0.25">
      <c r="A1995" s="3">
        <f>RSI!A1995</f>
        <v>45210</v>
      </c>
      <c r="B1995" s="2">
        <f>RSI!B1995</f>
        <v>1.53</v>
      </c>
      <c r="C1995" s="2">
        <f>RSI!I1995</f>
        <v>78.166159591504908</v>
      </c>
      <c r="D1995" s="2">
        <f>MACD!E1995</f>
        <v>-2.7166577943176229E-2</v>
      </c>
      <c r="E1995" s="2">
        <f>MACD!F1995</f>
        <v>-1.0158035666801783E-2</v>
      </c>
      <c r="F1995" s="2">
        <f>'Moving Avg'!D1995</f>
        <v>1.5180000000000002</v>
      </c>
      <c r="G1995" s="2">
        <f>'Moving Avg'!F1995</f>
        <v>1.4250000000000003</v>
      </c>
      <c r="H1995" s="2">
        <f>'Moving Avg'!G1995</f>
        <v>1.4113999999999993</v>
      </c>
      <c r="I1995" s="2">
        <f>'Moving Avg'!H1995</f>
        <v>1.6133500000000034</v>
      </c>
      <c r="J1995" s="6" t="str">
        <f>OBV!F1995</f>
        <v>NEUTRAL</v>
      </c>
      <c r="K1995" s="6" t="str">
        <f>OBV!G1995</f>
        <v>NEUTRAL</v>
      </c>
      <c r="L1995" s="6" t="str">
        <f>OBV!H1995</f>
        <v>NEUTRAL</v>
      </c>
      <c r="M1995" s="8">
        <f t="shared" si="310"/>
        <v>0</v>
      </c>
      <c r="N1995" s="8">
        <f t="shared" si="311"/>
        <v>45</v>
      </c>
      <c r="O1995" s="8">
        <f t="shared" si="312"/>
        <v>0</v>
      </c>
      <c r="P1995" s="8">
        <f t="shared" si="313"/>
        <v>33</v>
      </c>
      <c r="Q1995" s="9">
        <f t="shared" si="314"/>
        <v>20.7</v>
      </c>
      <c r="R1995" s="9">
        <f t="shared" si="315"/>
        <v>17.25</v>
      </c>
      <c r="S1995" s="9">
        <f t="shared" si="316"/>
        <v>21.6</v>
      </c>
      <c r="T1995" s="9">
        <f t="shared" si="317"/>
        <v>19.5</v>
      </c>
      <c r="U1995" s="8">
        <f t="shared" si="318"/>
        <v>19.850000000000001</v>
      </c>
      <c r="V1995" s="8">
        <f t="shared" si="319"/>
        <v>19.762500000000003</v>
      </c>
    </row>
    <row r="1996" spans="1:22" ht="13.5" x14ac:dyDescent="0.25">
      <c r="A1996" s="3">
        <f>RSI!A1996</f>
        <v>45211</v>
      </c>
      <c r="B1996" s="2">
        <f>RSI!B1996</f>
        <v>1.53</v>
      </c>
      <c r="C1996" s="2">
        <f>RSI!I1996</f>
        <v>78.166159591504908</v>
      </c>
      <c r="D1996" s="2">
        <f>MACD!E1996</f>
        <v>-4.3161086331059861E-2</v>
      </c>
      <c r="E1996" s="2">
        <f>MACD!F1996</f>
        <v>-1.6758645799653398E-2</v>
      </c>
      <c r="F1996" s="2">
        <f>'Moving Avg'!D1996</f>
        <v>1.53</v>
      </c>
      <c r="G1996" s="2">
        <f>'Moving Avg'!F1996</f>
        <v>1.4310000000000003</v>
      </c>
      <c r="H1996" s="2">
        <f>'Moving Avg'!G1996</f>
        <v>1.412599999999999</v>
      </c>
      <c r="I1996" s="2">
        <f>'Moving Avg'!H1996</f>
        <v>1.6116500000000034</v>
      </c>
      <c r="J1996" s="6" t="str">
        <f>OBV!F1996</f>
        <v>NEUTRAL</v>
      </c>
      <c r="K1996" s="6" t="str">
        <f>OBV!G1996</f>
        <v>NEUTRAL</v>
      </c>
      <c r="L1996" s="6" t="str">
        <f>OBV!H1996</f>
        <v>NEUTRAL</v>
      </c>
      <c r="M1996" s="8">
        <f t="shared" si="310"/>
        <v>0</v>
      </c>
      <c r="N1996" s="8">
        <f t="shared" si="311"/>
        <v>100</v>
      </c>
      <c r="O1996" s="8">
        <f t="shared" si="312"/>
        <v>0</v>
      </c>
      <c r="P1996" s="8">
        <f t="shared" si="313"/>
        <v>33</v>
      </c>
      <c r="Q1996" s="9">
        <f t="shared" si="314"/>
        <v>39.950000000000003</v>
      </c>
      <c r="R1996" s="9">
        <f t="shared" si="315"/>
        <v>28.25</v>
      </c>
      <c r="S1996" s="9">
        <f t="shared" si="316"/>
        <v>29.85</v>
      </c>
      <c r="T1996" s="9">
        <f t="shared" si="317"/>
        <v>33.25</v>
      </c>
      <c r="U1996" s="8">
        <f t="shared" si="318"/>
        <v>32.683333333333337</v>
      </c>
      <c r="V1996" s="8">
        <f t="shared" si="319"/>
        <v>32.825000000000003</v>
      </c>
    </row>
    <row r="1997" spans="1:22" ht="13.5" x14ac:dyDescent="0.25">
      <c r="A1997" s="3">
        <f>RSI!A1997</f>
        <v>45212</v>
      </c>
      <c r="B1997" s="2">
        <f>RSI!B1997</f>
        <v>1.59</v>
      </c>
      <c r="C1997" s="2">
        <f>RSI!I1997</f>
        <v>84.222840419334517</v>
      </c>
      <c r="D1997" s="2">
        <f>MACD!E1997</f>
        <v>-6.1696258585600461E-2</v>
      </c>
      <c r="E1997" s="2">
        <f>MACD!F1997</f>
        <v>-2.5746168356842812E-2</v>
      </c>
      <c r="F1997" s="2">
        <f>'Moving Avg'!D1997</f>
        <v>1.542</v>
      </c>
      <c r="G1997" s="2">
        <f>'Moving Avg'!F1997</f>
        <v>1.4400000000000002</v>
      </c>
      <c r="H1997" s="2">
        <f>'Moving Avg'!G1997</f>
        <v>1.4159999999999995</v>
      </c>
      <c r="I1997" s="2">
        <f>'Moving Avg'!H1997</f>
        <v>1.6102500000000033</v>
      </c>
      <c r="J1997" s="6" t="str">
        <f>OBV!F1997</f>
        <v>NEUTRAL</v>
      </c>
      <c r="K1997" s="6" t="str">
        <f>OBV!G1997</f>
        <v>NEUTRAL</v>
      </c>
      <c r="L1997" s="6" t="str">
        <f>OBV!H1997</f>
        <v>NEUTRAL</v>
      </c>
      <c r="M1997" s="8">
        <f t="shared" si="310"/>
        <v>0</v>
      </c>
      <c r="N1997" s="8">
        <f t="shared" si="311"/>
        <v>100</v>
      </c>
      <c r="O1997" s="8">
        <f t="shared" si="312"/>
        <v>0</v>
      </c>
      <c r="P1997" s="8">
        <f t="shared" si="313"/>
        <v>33</v>
      </c>
      <c r="Q1997" s="9">
        <f t="shared" si="314"/>
        <v>39.950000000000003</v>
      </c>
      <c r="R1997" s="9">
        <f t="shared" si="315"/>
        <v>28.25</v>
      </c>
      <c r="S1997" s="9">
        <f t="shared" si="316"/>
        <v>29.85</v>
      </c>
      <c r="T1997" s="9">
        <f t="shared" si="317"/>
        <v>33.25</v>
      </c>
      <c r="U1997" s="8">
        <f t="shared" si="318"/>
        <v>32.683333333333337</v>
      </c>
      <c r="V1997" s="8">
        <f t="shared" si="319"/>
        <v>32.825000000000003</v>
      </c>
    </row>
    <row r="1998" spans="1:22" ht="13.5" x14ac:dyDescent="0.25">
      <c r="A1998" s="3">
        <f>RSI!A1998</f>
        <v>45215</v>
      </c>
      <c r="B1998" s="2">
        <f>RSI!B1998</f>
        <v>1.66</v>
      </c>
      <c r="C1998" s="2">
        <f>RSI!I1998</f>
        <v>88.300446840816662</v>
      </c>
      <c r="D1998" s="2">
        <f>MACD!E1998</f>
        <v>-8.3435253843880286E-2</v>
      </c>
      <c r="E1998" s="2">
        <f>MACD!F1998</f>
        <v>-3.728398545425031E-2</v>
      </c>
      <c r="F1998" s="2">
        <f>'Moving Avg'!D1998</f>
        <v>1.5680000000000001</v>
      </c>
      <c r="G1998" s="2">
        <f>'Moving Avg'!F1998</f>
        <v>1.4525000000000001</v>
      </c>
      <c r="H1998" s="2">
        <f>'Moving Avg'!G1998</f>
        <v>1.4207999999999992</v>
      </c>
      <c r="I1998" s="2">
        <f>'Moving Avg'!H1998</f>
        <v>1.6092500000000032</v>
      </c>
      <c r="J1998" s="6" t="str">
        <f>OBV!F1998</f>
        <v>BULLISH</v>
      </c>
      <c r="K1998" s="6" t="str">
        <f>OBV!G1998</f>
        <v>NEUTRAL</v>
      </c>
      <c r="L1998" s="6" t="str">
        <f>OBV!H1998</f>
        <v>CONFIRMED BULLISH</v>
      </c>
      <c r="M1998" s="8">
        <f t="shared" si="310"/>
        <v>0</v>
      </c>
      <c r="N1998" s="8">
        <f t="shared" si="311"/>
        <v>100</v>
      </c>
      <c r="O1998" s="8">
        <f t="shared" si="312"/>
        <v>0</v>
      </c>
      <c r="P1998" s="8">
        <f t="shared" si="313"/>
        <v>83.5</v>
      </c>
      <c r="Q1998" s="9">
        <f t="shared" si="314"/>
        <v>47.524999999999999</v>
      </c>
      <c r="R1998" s="9">
        <f t="shared" si="315"/>
        <v>40.875</v>
      </c>
      <c r="S1998" s="9">
        <f t="shared" si="316"/>
        <v>52.575000000000003</v>
      </c>
      <c r="T1998" s="9">
        <f t="shared" si="317"/>
        <v>45.875</v>
      </c>
      <c r="U1998" s="8">
        <f t="shared" si="318"/>
        <v>46.991666666666674</v>
      </c>
      <c r="V1998" s="8">
        <f t="shared" si="319"/>
        <v>46.712500000000006</v>
      </c>
    </row>
    <row r="1999" spans="1:22" ht="13.5" x14ac:dyDescent="0.25">
      <c r="A1999" s="3">
        <f>RSI!A1999</f>
        <v>45216</v>
      </c>
      <c r="B1999" s="2">
        <f>RSI!B1999</f>
        <v>1.66</v>
      </c>
      <c r="C1999" s="2">
        <f>RSI!I1999</f>
        <v>88.300446840816662</v>
      </c>
      <c r="D1999" s="2">
        <f>MACD!E1999</f>
        <v>-0.10304916461496694</v>
      </c>
      <c r="E1999" s="2">
        <f>MACD!F1999</f>
        <v>-5.0437021286393637E-2</v>
      </c>
      <c r="F1999" s="2">
        <f>'Moving Avg'!D1999</f>
        <v>1.5940000000000001</v>
      </c>
      <c r="G1999" s="2">
        <f>'Moving Avg'!F1999</f>
        <v>1.4650000000000003</v>
      </c>
      <c r="H1999" s="2">
        <f>'Moving Avg'!G1999</f>
        <v>1.4255999999999991</v>
      </c>
      <c r="I1999" s="2">
        <f>'Moving Avg'!H1999</f>
        <v>1.6082500000000033</v>
      </c>
      <c r="J1999" s="6" t="str">
        <f>OBV!F1999</f>
        <v>BULLISH</v>
      </c>
      <c r="K1999" s="6" t="str">
        <f>OBV!G1999</f>
        <v>NEUTRAL</v>
      </c>
      <c r="L1999" s="6" t="str">
        <f>OBV!H1999</f>
        <v>CONFIRMED BULLISH</v>
      </c>
      <c r="M1999" s="8">
        <f t="shared" si="310"/>
        <v>0</v>
      </c>
      <c r="N1999" s="8">
        <f t="shared" si="311"/>
        <v>100</v>
      </c>
      <c r="O1999" s="8">
        <f t="shared" si="312"/>
        <v>0</v>
      </c>
      <c r="P1999" s="8">
        <f t="shared" si="313"/>
        <v>83.5</v>
      </c>
      <c r="Q1999" s="9">
        <f t="shared" si="314"/>
        <v>47.524999999999999</v>
      </c>
      <c r="R1999" s="9">
        <f t="shared" si="315"/>
        <v>40.875</v>
      </c>
      <c r="S1999" s="9">
        <f t="shared" si="316"/>
        <v>52.575000000000003</v>
      </c>
      <c r="T1999" s="9">
        <f t="shared" si="317"/>
        <v>45.875</v>
      </c>
      <c r="U1999" s="8">
        <f t="shared" si="318"/>
        <v>46.991666666666674</v>
      </c>
      <c r="V1999" s="8">
        <f t="shared" si="319"/>
        <v>46.712500000000006</v>
      </c>
    </row>
    <row r="2000" spans="1:22" ht="13.5" x14ac:dyDescent="0.25">
      <c r="A2000" s="3">
        <f>RSI!A2000</f>
        <v>45217</v>
      </c>
      <c r="B2000" s="2">
        <f>RSI!B2000</f>
        <v>1.66</v>
      </c>
      <c r="C2000" s="2">
        <f>RSI!I2000</f>
        <v>88.300446840816662</v>
      </c>
      <c r="D2000" s="2">
        <f>MACD!E2000</f>
        <v>-0.11154383357106101</v>
      </c>
      <c r="E2000" s="2">
        <f>MACD!F2000</f>
        <v>-6.2658383743327106E-2</v>
      </c>
      <c r="F2000" s="2">
        <f>'Moving Avg'!D2000</f>
        <v>1.6199999999999999</v>
      </c>
      <c r="G2000" s="2">
        <f>'Moving Avg'!F2000</f>
        <v>1.4775000000000003</v>
      </c>
      <c r="H2000" s="2">
        <f>'Moving Avg'!G2000</f>
        <v>1.4303999999999994</v>
      </c>
      <c r="I2000" s="2">
        <f>'Moving Avg'!H2000</f>
        <v>1.6072500000000032</v>
      </c>
      <c r="J2000" s="6" t="str">
        <f>OBV!F2000</f>
        <v>BULLISH</v>
      </c>
      <c r="K2000" s="6" t="str">
        <f>OBV!G2000</f>
        <v>NEUTRAL</v>
      </c>
      <c r="L2000" s="6" t="str">
        <f>OBV!H2000</f>
        <v>CONFIRMED BULLISH</v>
      </c>
      <c r="M2000" s="8">
        <f t="shared" si="310"/>
        <v>0</v>
      </c>
      <c r="N2000" s="8">
        <f t="shared" si="311"/>
        <v>100</v>
      </c>
      <c r="O2000" s="8">
        <f t="shared" si="312"/>
        <v>50</v>
      </c>
      <c r="P2000" s="8">
        <f t="shared" si="313"/>
        <v>83.5</v>
      </c>
      <c r="Q2000" s="9">
        <f t="shared" si="314"/>
        <v>55.024999999999999</v>
      </c>
      <c r="R2000" s="9">
        <f t="shared" si="315"/>
        <v>58.375</v>
      </c>
      <c r="S2000" s="9">
        <f t="shared" si="316"/>
        <v>65.075000000000003</v>
      </c>
      <c r="T2000" s="9">
        <f t="shared" si="317"/>
        <v>58.375</v>
      </c>
      <c r="U2000" s="8">
        <f t="shared" si="318"/>
        <v>59.491666666666674</v>
      </c>
      <c r="V2000" s="8">
        <f t="shared" si="319"/>
        <v>59.212500000000006</v>
      </c>
    </row>
    <row r="2001" spans="1:22" ht="13.5" x14ac:dyDescent="0.25">
      <c r="A2001" s="3">
        <f>RSI!A2001</f>
        <v>45218</v>
      </c>
      <c r="B2001" s="2">
        <f>RSI!B2001</f>
        <v>1.7</v>
      </c>
      <c r="C2001" s="2">
        <f>RSI!I2001</f>
        <v>90.12242378509174</v>
      </c>
      <c r="D2001" s="2">
        <f>MACD!E2001</f>
        <v>-0.11350924276947016</v>
      </c>
      <c r="E2001" s="2">
        <f>MACD!F2001</f>
        <v>-7.2828555548555718E-2</v>
      </c>
      <c r="F2001" s="2">
        <f>'Moving Avg'!D2001</f>
        <v>1.6539999999999999</v>
      </c>
      <c r="G2001" s="2">
        <f>'Moving Avg'!F2001</f>
        <v>1.4920000000000002</v>
      </c>
      <c r="H2001" s="2">
        <f>'Moving Avg'!G2001</f>
        <v>1.4359999999999993</v>
      </c>
      <c r="I2001" s="2">
        <f>'Moving Avg'!H2001</f>
        <v>1.606450000000003</v>
      </c>
      <c r="J2001" s="6" t="str">
        <f>OBV!F2001</f>
        <v>BULLISH</v>
      </c>
      <c r="K2001" s="6" t="str">
        <f>OBV!G2001</f>
        <v>STRONG</v>
      </c>
      <c r="L2001" s="6" t="str">
        <f>OBV!H2001</f>
        <v>CONFIRMED BULLISH</v>
      </c>
      <c r="M2001" s="8">
        <f t="shared" si="310"/>
        <v>0</v>
      </c>
      <c r="N2001" s="8">
        <f t="shared" si="311"/>
        <v>100</v>
      </c>
      <c r="O2001" s="8">
        <f t="shared" si="312"/>
        <v>50</v>
      </c>
      <c r="P2001" s="8">
        <f t="shared" si="313"/>
        <v>100</v>
      </c>
      <c r="Q2001" s="9">
        <f t="shared" si="314"/>
        <v>57.5</v>
      </c>
      <c r="R2001" s="9">
        <f t="shared" si="315"/>
        <v>62.5</v>
      </c>
      <c r="S2001" s="9">
        <f t="shared" si="316"/>
        <v>72.5</v>
      </c>
      <c r="T2001" s="9">
        <f t="shared" si="317"/>
        <v>62.5</v>
      </c>
      <c r="U2001" s="8">
        <f t="shared" si="318"/>
        <v>64.166666666666671</v>
      </c>
      <c r="V2001" s="8">
        <f t="shared" si="319"/>
        <v>63.75</v>
      </c>
    </row>
    <row r="2002" spans="1:22" ht="13.5" x14ac:dyDescent="0.25">
      <c r="A2002" s="3">
        <f>RSI!A2002</f>
        <v>45219</v>
      </c>
      <c r="B2002" s="2">
        <f>RSI!B2002</f>
        <v>1.7</v>
      </c>
      <c r="C2002" s="2">
        <f>RSI!I2002</f>
        <v>90.12242378509174</v>
      </c>
      <c r="D2002" s="2">
        <f>MACD!E2002</f>
        <v>-0.10714585404720434</v>
      </c>
      <c r="E2002" s="2">
        <f>MACD!F2002</f>
        <v>-7.9692015248285453E-2</v>
      </c>
      <c r="F2002" s="2">
        <f>'Moving Avg'!D2002</f>
        <v>1.6759999999999997</v>
      </c>
      <c r="G2002" s="2">
        <f>'Moving Avg'!F2002</f>
        <v>1.5065</v>
      </c>
      <c r="H2002" s="2">
        <f>'Moving Avg'!G2002</f>
        <v>1.4415999999999998</v>
      </c>
      <c r="I2002" s="2">
        <f>'Moving Avg'!H2002</f>
        <v>1.6056500000000025</v>
      </c>
      <c r="J2002" s="6" t="str">
        <f>OBV!F2002</f>
        <v>BULLISH</v>
      </c>
      <c r="K2002" s="6" t="str">
        <f>OBV!G2002</f>
        <v>STRONG</v>
      </c>
      <c r="L2002" s="6" t="str">
        <f>OBV!H2002</f>
        <v>CONFIRMED BULLISH</v>
      </c>
      <c r="M2002" s="8">
        <f t="shared" si="310"/>
        <v>0</v>
      </c>
      <c r="N2002" s="8">
        <f t="shared" si="311"/>
        <v>100</v>
      </c>
      <c r="O2002" s="8">
        <f t="shared" si="312"/>
        <v>50</v>
      </c>
      <c r="P2002" s="8">
        <f t="shared" si="313"/>
        <v>100</v>
      </c>
      <c r="Q2002" s="9">
        <f t="shared" si="314"/>
        <v>57.5</v>
      </c>
      <c r="R2002" s="9">
        <f t="shared" si="315"/>
        <v>62.5</v>
      </c>
      <c r="S2002" s="9">
        <f t="shared" si="316"/>
        <v>72.5</v>
      </c>
      <c r="T2002" s="9">
        <f t="shared" si="317"/>
        <v>62.5</v>
      </c>
      <c r="U2002" s="8">
        <f t="shared" si="318"/>
        <v>64.166666666666671</v>
      </c>
      <c r="V2002" s="8">
        <f t="shared" si="319"/>
        <v>63.75</v>
      </c>
    </row>
    <row r="2003" spans="1:22" ht="13.5" x14ac:dyDescent="0.25">
      <c r="A2003" s="3">
        <f>RSI!A2003</f>
        <v>45222</v>
      </c>
      <c r="B2003" s="2">
        <f>RSI!B2003</f>
        <v>1.7</v>
      </c>
      <c r="C2003" s="2">
        <f>RSI!I2003</f>
        <v>90.12242378509174</v>
      </c>
      <c r="D2003" s="2">
        <f>MACD!E2003</f>
        <v>-0.1028765796460307</v>
      </c>
      <c r="E2003" s="2">
        <f>MACD!F2003</f>
        <v>-8.4328928127834504E-2</v>
      </c>
      <c r="F2003" s="2">
        <f>'Moving Avg'!D2003</f>
        <v>1.6839999999999999</v>
      </c>
      <c r="G2003" s="2">
        <f>'Moving Avg'!F2003</f>
        <v>1.5209999999999999</v>
      </c>
      <c r="H2003" s="2">
        <f>'Moving Avg'!G2003</f>
        <v>1.4471999999999996</v>
      </c>
      <c r="I2003" s="2">
        <f>'Moving Avg'!H2003</f>
        <v>1.6048500000000021</v>
      </c>
      <c r="J2003" s="6" t="str">
        <f>OBV!F2003</f>
        <v>BULLISH</v>
      </c>
      <c r="K2003" s="6" t="str">
        <f>OBV!G2003</f>
        <v>NEUTRAL</v>
      </c>
      <c r="L2003" s="6" t="str">
        <f>OBV!H2003</f>
        <v>CONFIRMED BULLISH</v>
      </c>
      <c r="M2003" s="8">
        <f t="shared" si="310"/>
        <v>0</v>
      </c>
      <c r="N2003" s="8">
        <f t="shared" si="311"/>
        <v>45</v>
      </c>
      <c r="O2003" s="8">
        <f t="shared" si="312"/>
        <v>50</v>
      </c>
      <c r="P2003" s="8">
        <f t="shared" si="313"/>
        <v>83.5</v>
      </c>
      <c r="Q2003" s="9">
        <f t="shared" si="314"/>
        <v>35.774999999999999</v>
      </c>
      <c r="R2003" s="9">
        <f t="shared" si="315"/>
        <v>47.375</v>
      </c>
      <c r="S2003" s="9">
        <f t="shared" si="316"/>
        <v>56.825000000000003</v>
      </c>
      <c r="T2003" s="9">
        <f t="shared" si="317"/>
        <v>44.625</v>
      </c>
      <c r="U2003" s="8">
        <f t="shared" si="318"/>
        <v>46.658333333333339</v>
      </c>
      <c r="V2003" s="8">
        <f t="shared" si="319"/>
        <v>46.150000000000006</v>
      </c>
    </row>
    <row r="2004" spans="1:22" ht="13.5" x14ac:dyDescent="0.25">
      <c r="A2004" s="3">
        <f>RSI!A2004</f>
        <v>45223</v>
      </c>
      <c r="B2004" s="2">
        <f>RSI!B2004</f>
        <v>1.7</v>
      </c>
      <c r="C2004" s="2">
        <f>RSI!I2004</f>
        <v>90.12242378509174</v>
      </c>
      <c r="D2004" s="2">
        <f>MACD!E2004</f>
        <v>-0.10029664580299147</v>
      </c>
      <c r="E2004" s="2">
        <f>MACD!F2004</f>
        <v>-8.7522471662865906E-2</v>
      </c>
      <c r="F2004" s="2">
        <f>'Moving Avg'!D2004</f>
        <v>1.6919999999999997</v>
      </c>
      <c r="G2004" s="2">
        <f>'Moving Avg'!F2004</f>
        <v>1.5354999999999996</v>
      </c>
      <c r="H2004" s="2">
        <f>'Moving Avg'!G2004</f>
        <v>1.4529999999999998</v>
      </c>
      <c r="I2004" s="2">
        <f>'Moving Avg'!H2004</f>
        <v>1.604050000000002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  <c r="M2004" s="8">
        <f t="shared" si="310"/>
        <v>0</v>
      </c>
      <c r="N2004" s="8">
        <f t="shared" si="311"/>
        <v>45</v>
      </c>
      <c r="O2004" s="8">
        <f t="shared" si="312"/>
        <v>50</v>
      </c>
      <c r="P2004" s="8">
        <f t="shared" si="313"/>
        <v>83.5</v>
      </c>
      <c r="Q2004" s="9">
        <f t="shared" si="314"/>
        <v>35.774999999999999</v>
      </c>
      <c r="R2004" s="9">
        <f t="shared" si="315"/>
        <v>47.375</v>
      </c>
      <c r="S2004" s="9">
        <f t="shared" si="316"/>
        <v>56.825000000000003</v>
      </c>
      <c r="T2004" s="9">
        <f t="shared" si="317"/>
        <v>44.625</v>
      </c>
      <c r="U2004" s="8">
        <f t="shared" si="318"/>
        <v>46.658333333333339</v>
      </c>
      <c r="V2004" s="8">
        <f t="shared" si="319"/>
        <v>46.150000000000006</v>
      </c>
    </row>
    <row r="2005" spans="1:22" ht="13.5" x14ac:dyDescent="0.25">
      <c r="A2005" s="3">
        <f>RSI!A2005</f>
        <v>45224</v>
      </c>
      <c r="B2005" s="2">
        <f>RSI!B2005</f>
        <v>1.72</v>
      </c>
      <c r="C2005" s="2">
        <f>RSI!I2005</f>
        <v>91.058854210951935</v>
      </c>
      <c r="D2005" s="2">
        <f>MACD!E2005</f>
        <v>-0.10055115181425101</v>
      </c>
      <c r="E2005" s="2">
        <f>MACD!F2005</f>
        <v>-9.0128207693142934E-2</v>
      </c>
      <c r="F2005" s="2">
        <f>'Moving Avg'!D2005</f>
        <v>1.704</v>
      </c>
      <c r="G2005" s="2">
        <f>'Moving Avg'!F2005</f>
        <v>1.5509999999999997</v>
      </c>
      <c r="H2005" s="2">
        <f>'Moving Avg'!G2005</f>
        <v>1.4591999999999998</v>
      </c>
      <c r="I2005" s="2">
        <f>'Moving Avg'!H2005</f>
        <v>1.6033500000000021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  <c r="M2005" s="8">
        <f t="shared" si="310"/>
        <v>0</v>
      </c>
      <c r="N2005" s="8">
        <f t="shared" si="311"/>
        <v>45</v>
      </c>
      <c r="O2005" s="8">
        <f t="shared" si="312"/>
        <v>50</v>
      </c>
      <c r="P2005" s="8">
        <f t="shared" si="313"/>
        <v>83.5</v>
      </c>
      <c r="Q2005" s="9">
        <f t="shared" si="314"/>
        <v>35.774999999999999</v>
      </c>
      <c r="R2005" s="9">
        <f t="shared" si="315"/>
        <v>47.375</v>
      </c>
      <c r="S2005" s="9">
        <f t="shared" si="316"/>
        <v>56.825000000000003</v>
      </c>
      <c r="T2005" s="9">
        <f t="shared" si="317"/>
        <v>44.625</v>
      </c>
      <c r="U2005" s="8">
        <f t="shared" si="318"/>
        <v>46.658333333333339</v>
      </c>
      <c r="V2005" s="8">
        <f t="shared" si="319"/>
        <v>46.150000000000006</v>
      </c>
    </row>
    <row r="2006" spans="1:22" ht="13.5" x14ac:dyDescent="0.25">
      <c r="A2006" s="3">
        <f>RSI!A2006</f>
        <v>45225</v>
      </c>
      <c r="B2006" s="2">
        <f>RSI!B2006</f>
        <v>1.72</v>
      </c>
      <c r="C2006" s="2">
        <f>RSI!I2006</f>
        <v>91.058854210951935</v>
      </c>
      <c r="D2006" s="2">
        <f>MACD!E2006</f>
        <v>-0.10176991120410683</v>
      </c>
      <c r="E2006" s="2">
        <f>MACD!F2006</f>
        <v>-9.2456548395335722E-2</v>
      </c>
      <c r="F2006" s="2">
        <f>'Moving Avg'!D2006</f>
        <v>1.7079999999999997</v>
      </c>
      <c r="G2006" s="2">
        <f>'Moving Avg'!F2006</f>
        <v>1.5694999999999997</v>
      </c>
      <c r="H2006" s="2">
        <f>'Moving Avg'!G2006</f>
        <v>1.4653999999999996</v>
      </c>
      <c r="I2006" s="2">
        <f>'Moving Avg'!H2006</f>
        <v>1.6026500000000019</v>
      </c>
      <c r="J2006" s="6" t="str">
        <f>OBV!F2006</f>
        <v>BULLISH</v>
      </c>
      <c r="K2006" s="6" t="str">
        <f>OBV!G2006</f>
        <v>NEUTRAL</v>
      </c>
      <c r="L2006" s="6" t="str">
        <f>OBV!H2006</f>
        <v>CONFIRMED BULLISH</v>
      </c>
      <c r="M2006" s="8">
        <f t="shared" si="310"/>
        <v>0</v>
      </c>
      <c r="N2006" s="8">
        <f t="shared" si="311"/>
        <v>45</v>
      </c>
      <c r="O2006" s="8">
        <f t="shared" si="312"/>
        <v>50</v>
      </c>
      <c r="P2006" s="8">
        <f t="shared" si="313"/>
        <v>83.5</v>
      </c>
      <c r="Q2006" s="9">
        <f t="shared" si="314"/>
        <v>35.774999999999999</v>
      </c>
      <c r="R2006" s="9">
        <f t="shared" si="315"/>
        <v>47.375</v>
      </c>
      <c r="S2006" s="9">
        <f t="shared" si="316"/>
        <v>56.825000000000003</v>
      </c>
      <c r="T2006" s="9">
        <f t="shared" si="317"/>
        <v>44.625</v>
      </c>
      <c r="U2006" s="8">
        <f t="shared" si="318"/>
        <v>46.658333333333339</v>
      </c>
      <c r="V2006" s="8">
        <f t="shared" si="319"/>
        <v>46.150000000000006</v>
      </c>
    </row>
    <row r="2007" spans="1:22" ht="13.5" x14ac:dyDescent="0.25">
      <c r="A2007" s="3">
        <f>RSI!A2007</f>
        <v>45226</v>
      </c>
      <c r="B2007" s="2">
        <f>RSI!B2007</f>
        <v>1.72</v>
      </c>
      <c r="C2007" s="2">
        <f>RSI!I2007</f>
        <v>91.058854210951935</v>
      </c>
      <c r="D2007" s="2">
        <f>MACD!E2007</f>
        <v>-9.4499481538562469E-2</v>
      </c>
      <c r="E2007" s="2">
        <f>MACD!F2007</f>
        <v>-9.2865135023981069E-2</v>
      </c>
      <c r="F2007" s="2">
        <f>'Moving Avg'!D2007</f>
        <v>1.7120000000000002</v>
      </c>
      <c r="G2007" s="2">
        <f>'Moving Avg'!F2007</f>
        <v>1.5879999999999996</v>
      </c>
      <c r="H2007" s="2">
        <f>'Moving Avg'!G2007</f>
        <v>1.4715999999999996</v>
      </c>
      <c r="I2007" s="2">
        <f>'Moving Avg'!H2007</f>
        <v>1.6019500000000015</v>
      </c>
      <c r="J2007" s="6" t="str">
        <f>OBV!F2007</f>
        <v>BULLISH</v>
      </c>
      <c r="K2007" s="6" t="str">
        <f>OBV!G2007</f>
        <v>NEUTRAL</v>
      </c>
      <c r="L2007" s="6" t="str">
        <f>OBV!H2007</f>
        <v>CONFIRMED BULLISH</v>
      </c>
      <c r="M2007" s="8">
        <f t="shared" si="310"/>
        <v>0</v>
      </c>
      <c r="N2007" s="8">
        <f t="shared" si="311"/>
        <v>45</v>
      </c>
      <c r="O2007" s="8">
        <f t="shared" si="312"/>
        <v>50</v>
      </c>
      <c r="P2007" s="8">
        <f t="shared" si="313"/>
        <v>83.5</v>
      </c>
      <c r="Q2007" s="9">
        <f t="shared" si="314"/>
        <v>35.774999999999999</v>
      </c>
      <c r="R2007" s="9">
        <f t="shared" si="315"/>
        <v>47.375</v>
      </c>
      <c r="S2007" s="9">
        <f t="shared" si="316"/>
        <v>56.825000000000003</v>
      </c>
      <c r="T2007" s="9">
        <f t="shared" si="317"/>
        <v>44.625</v>
      </c>
      <c r="U2007" s="8">
        <f t="shared" si="318"/>
        <v>46.658333333333339</v>
      </c>
      <c r="V2007" s="8">
        <f t="shared" si="319"/>
        <v>46.150000000000006</v>
      </c>
    </row>
    <row r="2008" spans="1:22" ht="13.5" x14ac:dyDescent="0.25">
      <c r="A2008" s="3">
        <f>RSI!A2008</f>
        <v>45229</v>
      </c>
      <c r="B2008" s="2">
        <f>RSI!B2008</f>
        <v>1.7</v>
      </c>
      <c r="C2008" s="2">
        <f>RSI!I2008</f>
        <v>81.418315762401306</v>
      </c>
      <c r="D2008" s="2">
        <f>MACD!E2008</f>
        <v>-7.6957128022383303E-2</v>
      </c>
      <c r="E2008" s="2">
        <f>MACD!F2008</f>
        <v>-8.9683533623661521E-2</v>
      </c>
      <c r="F2008" s="2">
        <f>'Moving Avg'!D2008</f>
        <v>1.7119999999999997</v>
      </c>
      <c r="G2008" s="2">
        <f>'Moving Avg'!F2008</f>
        <v>1.6054999999999997</v>
      </c>
      <c r="H2008" s="2">
        <f>'Moving Avg'!G2008</f>
        <v>1.4773999999999998</v>
      </c>
      <c r="I2008" s="2">
        <f>'Moving Avg'!H2008</f>
        <v>1.6011500000000014</v>
      </c>
      <c r="J2008" s="6" t="str">
        <f>OBV!F2008</f>
        <v>BEARISH</v>
      </c>
      <c r="K2008" s="6" t="str">
        <f>OBV!G2008</f>
        <v>NEUTRAL</v>
      </c>
      <c r="L2008" s="6" t="str">
        <f>OBV!H2008</f>
        <v>NEUTRAL</v>
      </c>
      <c r="M2008" s="8">
        <f t="shared" si="310"/>
        <v>0</v>
      </c>
      <c r="N2008" s="8">
        <f t="shared" si="311"/>
        <v>0</v>
      </c>
      <c r="O2008" s="8">
        <f t="shared" si="312"/>
        <v>50</v>
      </c>
      <c r="P2008" s="8">
        <f t="shared" si="313"/>
        <v>16.5</v>
      </c>
      <c r="Q2008" s="9">
        <f t="shared" si="314"/>
        <v>9.9749999999999996</v>
      </c>
      <c r="R2008" s="9">
        <f t="shared" si="315"/>
        <v>21.625</v>
      </c>
      <c r="S2008" s="9">
        <f t="shared" si="316"/>
        <v>19.925000000000001</v>
      </c>
      <c r="T2008" s="9">
        <f t="shared" si="317"/>
        <v>16.625</v>
      </c>
      <c r="U2008" s="8">
        <f t="shared" si="318"/>
        <v>17.175000000000001</v>
      </c>
      <c r="V2008" s="8">
        <f t="shared" si="319"/>
        <v>17.037500000000001</v>
      </c>
    </row>
    <row r="2009" spans="1:22" ht="13.5" x14ac:dyDescent="0.25">
      <c r="A2009" s="3">
        <f>RSI!A2009</f>
        <v>45230</v>
      </c>
      <c r="B2009" s="2">
        <f>RSI!B2009</f>
        <v>1.7</v>
      </c>
      <c r="C2009" s="2">
        <f>RSI!I2009</f>
        <v>81.418315762401306</v>
      </c>
      <c r="D2009" s="2">
        <f>MACD!E2009</f>
        <v>-6.2791955005178757E-2</v>
      </c>
      <c r="E2009" s="2">
        <f>MACD!F2009</f>
        <v>-8.4305217899964979E-2</v>
      </c>
      <c r="F2009" s="2">
        <f>'Moving Avg'!D2009</f>
        <v>1.7120000000000002</v>
      </c>
      <c r="G2009" s="2">
        <f>'Moving Avg'!F2009</f>
        <v>1.6229999999999998</v>
      </c>
      <c r="H2009" s="2">
        <f>'Moving Avg'!G2009</f>
        <v>1.4831999999999999</v>
      </c>
      <c r="I2009" s="2">
        <f>'Moving Avg'!H2009</f>
        <v>1.600350000000001</v>
      </c>
      <c r="J2009" s="6" t="str">
        <f>OBV!F2009</f>
        <v>BEARISH</v>
      </c>
      <c r="K2009" s="6" t="str">
        <f>OBV!G2009</f>
        <v>NEUTRAL</v>
      </c>
      <c r="L2009" s="6" t="str">
        <f>OBV!H2009</f>
        <v>NEUTRAL</v>
      </c>
      <c r="M2009" s="8">
        <f t="shared" si="310"/>
        <v>0</v>
      </c>
      <c r="N2009" s="8">
        <f t="shared" si="311"/>
        <v>0</v>
      </c>
      <c r="O2009" s="8">
        <f t="shared" si="312"/>
        <v>50</v>
      </c>
      <c r="P2009" s="8">
        <f t="shared" si="313"/>
        <v>16.5</v>
      </c>
      <c r="Q2009" s="9">
        <f t="shared" si="314"/>
        <v>9.9749999999999996</v>
      </c>
      <c r="R2009" s="9">
        <f t="shared" si="315"/>
        <v>21.625</v>
      </c>
      <c r="S2009" s="9">
        <f t="shared" si="316"/>
        <v>19.925000000000001</v>
      </c>
      <c r="T2009" s="9">
        <f t="shared" si="317"/>
        <v>16.625</v>
      </c>
      <c r="U2009" s="8">
        <f t="shared" si="318"/>
        <v>17.175000000000001</v>
      </c>
      <c r="V2009" s="8">
        <f t="shared" si="319"/>
        <v>17.037500000000001</v>
      </c>
    </row>
    <row r="2010" spans="1:22" ht="13.5" x14ac:dyDescent="0.25">
      <c r="A2010" s="3">
        <f>RSI!A2010</f>
        <v>45231</v>
      </c>
      <c r="B2010" s="2">
        <f>RSI!B2010</f>
        <v>1.7</v>
      </c>
      <c r="C2010" s="2">
        <f>RSI!I2010</f>
        <v>81.418315762401306</v>
      </c>
      <c r="D2010" s="2">
        <f>MACD!E2010</f>
        <v>-5.1434147598478086E-2</v>
      </c>
      <c r="E2010" s="2">
        <f>MACD!F2010</f>
        <v>-7.7731003839667606E-2</v>
      </c>
      <c r="F2010" s="2">
        <f>'Moving Avg'!D2010</f>
        <v>1.7079999999999997</v>
      </c>
      <c r="G2010" s="2">
        <f>'Moving Avg'!F2010</f>
        <v>1.6374999999999997</v>
      </c>
      <c r="H2010" s="2">
        <f>'Moving Avg'!G2010</f>
        <v>1.4890000000000001</v>
      </c>
      <c r="I2010" s="2">
        <f>'Moving Avg'!H2010</f>
        <v>1.5995500000000009</v>
      </c>
      <c r="J2010" s="6" t="str">
        <f>OBV!F2010</f>
        <v>BEARISH</v>
      </c>
      <c r="K2010" s="6" t="str">
        <f>OBV!G2010</f>
        <v>NEUTRAL</v>
      </c>
      <c r="L2010" s="6" t="str">
        <f>OBV!H2010</f>
        <v>CONFIRMED BEARISH</v>
      </c>
      <c r="M2010" s="8">
        <f t="shared" si="310"/>
        <v>0</v>
      </c>
      <c r="N2010" s="8">
        <f t="shared" si="311"/>
        <v>0</v>
      </c>
      <c r="O2010" s="8">
        <f t="shared" si="312"/>
        <v>50</v>
      </c>
      <c r="P2010" s="8">
        <f t="shared" si="313"/>
        <v>16.5</v>
      </c>
      <c r="Q2010" s="9">
        <f t="shared" si="314"/>
        <v>9.9749999999999996</v>
      </c>
      <c r="R2010" s="9">
        <f t="shared" si="315"/>
        <v>21.625</v>
      </c>
      <c r="S2010" s="9">
        <f t="shared" si="316"/>
        <v>19.925000000000001</v>
      </c>
      <c r="T2010" s="9">
        <f t="shared" si="317"/>
        <v>16.625</v>
      </c>
      <c r="U2010" s="8">
        <f t="shared" si="318"/>
        <v>17.175000000000001</v>
      </c>
      <c r="V2010" s="8">
        <f t="shared" si="319"/>
        <v>17.037500000000001</v>
      </c>
    </row>
    <row r="2011" spans="1:22" ht="13.5" x14ac:dyDescent="0.25">
      <c r="A2011" s="3">
        <f>RSI!A2011</f>
        <v>45232</v>
      </c>
      <c r="B2011" s="2">
        <f>RSI!B2011</f>
        <v>1.7</v>
      </c>
      <c r="C2011" s="2">
        <f>RSI!I2011</f>
        <v>81.418315762401306</v>
      </c>
      <c r="D2011" s="2">
        <f>MACD!E2011</f>
        <v>-3.6251430711764066E-2</v>
      </c>
      <c r="E2011" s="2">
        <f>MACD!F2011</f>
        <v>-6.9435089214086906E-2</v>
      </c>
      <c r="F2011" s="2">
        <f>'Moving Avg'!D2011</f>
        <v>1.704</v>
      </c>
      <c r="G2011" s="2">
        <f>'Moving Avg'!F2011</f>
        <v>1.6489999999999998</v>
      </c>
      <c r="H2011" s="2">
        <f>'Moving Avg'!G2011</f>
        <v>1.4960000000000004</v>
      </c>
      <c r="I2011" s="2">
        <f>'Moving Avg'!H2011</f>
        <v>1.5987500000000006</v>
      </c>
      <c r="J2011" s="6" t="str">
        <f>OBV!F2011</f>
        <v>BEARISH</v>
      </c>
      <c r="K2011" s="6" t="str">
        <f>OBV!G2011</f>
        <v>NEUTRAL</v>
      </c>
      <c r="L2011" s="6" t="str">
        <f>OBV!H2011</f>
        <v>CONFIRMED BEARISH</v>
      </c>
      <c r="M2011" s="8">
        <f t="shared" si="310"/>
        <v>0</v>
      </c>
      <c r="N2011" s="8">
        <f t="shared" si="311"/>
        <v>0</v>
      </c>
      <c r="O2011" s="8">
        <f t="shared" si="312"/>
        <v>50</v>
      </c>
      <c r="P2011" s="8">
        <f t="shared" si="313"/>
        <v>16.5</v>
      </c>
      <c r="Q2011" s="9">
        <f t="shared" si="314"/>
        <v>9.9749999999999996</v>
      </c>
      <c r="R2011" s="9">
        <f t="shared" si="315"/>
        <v>21.625</v>
      </c>
      <c r="S2011" s="9">
        <f t="shared" si="316"/>
        <v>19.925000000000001</v>
      </c>
      <c r="T2011" s="9">
        <f t="shared" si="317"/>
        <v>16.625</v>
      </c>
      <c r="U2011" s="8">
        <f t="shared" si="318"/>
        <v>17.175000000000001</v>
      </c>
      <c r="V2011" s="8">
        <f t="shared" si="319"/>
        <v>17.037500000000001</v>
      </c>
    </row>
    <row r="2012" spans="1:22" ht="13.5" x14ac:dyDescent="0.25">
      <c r="A2012" s="3">
        <f>RSI!A2012</f>
        <v>45233</v>
      </c>
      <c r="B2012" s="2">
        <f>RSI!B2012</f>
        <v>1.7</v>
      </c>
      <c r="C2012" s="2">
        <f>RSI!I2012</f>
        <v>81.418315762401306</v>
      </c>
      <c r="D2012" s="2">
        <f>MACD!E2012</f>
        <v>-2.3943017986141957E-2</v>
      </c>
      <c r="E2012" s="2">
        <f>MACD!F2012</f>
        <v>-6.0336674968497921E-2</v>
      </c>
      <c r="F2012" s="2">
        <f>'Moving Avg'!D2012</f>
        <v>1.7</v>
      </c>
      <c r="G2012" s="2">
        <f>'Moving Avg'!F2012</f>
        <v>1.6574999999999995</v>
      </c>
      <c r="H2012" s="2">
        <f>'Moving Avg'!G2012</f>
        <v>1.5030000000000003</v>
      </c>
      <c r="I2012" s="2">
        <f>'Moving Avg'!H2012</f>
        <v>1.5979500000000004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  <c r="M2012" s="8">
        <f t="shared" si="310"/>
        <v>0</v>
      </c>
      <c r="N2012" s="8">
        <f t="shared" si="311"/>
        <v>0</v>
      </c>
      <c r="O2012" s="8">
        <f t="shared" si="312"/>
        <v>50</v>
      </c>
      <c r="P2012" s="8">
        <f t="shared" si="313"/>
        <v>16.5</v>
      </c>
      <c r="Q2012" s="9">
        <f t="shared" si="314"/>
        <v>9.9749999999999996</v>
      </c>
      <c r="R2012" s="9">
        <f t="shared" si="315"/>
        <v>21.625</v>
      </c>
      <c r="S2012" s="9">
        <f t="shared" si="316"/>
        <v>19.925000000000001</v>
      </c>
      <c r="T2012" s="9">
        <f t="shared" si="317"/>
        <v>16.625</v>
      </c>
      <c r="U2012" s="8">
        <f t="shared" si="318"/>
        <v>17.175000000000001</v>
      </c>
      <c r="V2012" s="8">
        <f t="shared" si="319"/>
        <v>17.037500000000001</v>
      </c>
    </row>
    <row r="2013" spans="1:22" ht="13.5" x14ac:dyDescent="0.25">
      <c r="A2013" s="3">
        <f>RSI!A2013</f>
        <v>45236</v>
      </c>
      <c r="B2013" s="2">
        <f>RSI!B2013</f>
        <v>1.7</v>
      </c>
      <c r="C2013" s="2">
        <f>RSI!I2013</f>
        <v>81.418315762401306</v>
      </c>
      <c r="D2013" s="2">
        <f>MACD!E2013</f>
        <v>-1.4026819776766786E-2</v>
      </c>
      <c r="E2013" s="2">
        <f>MACD!F2013</f>
        <v>-5.1074703930151698E-2</v>
      </c>
      <c r="F2013" s="2">
        <f>'Moving Avg'!D2013</f>
        <v>1.7</v>
      </c>
      <c r="G2013" s="2">
        <f>'Moving Avg'!F2013</f>
        <v>1.6659999999999997</v>
      </c>
      <c r="H2013" s="2">
        <f>'Moving Avg'!G2013</f>
        <v>1.5100000000000007</v>
      </c>
      <c r="I2013" s="2">
        <f>'Moving Avg'!H2013</f>
        <v>1.5972000000000006</v>
      </c>
      <c r="J2013" s="6" t="str">
        <f>OBV!F2013</f>
        <v>NEUTRAL</v>
      </c>
      <c r="K2013" s="6" t="str">
        <f>OBV!G2013</f>
        <v>NEUTRAL</v>
      </c>
      <c r="L2013" s="6" t="str">
        <f>OBV!H2013</f>
        <v>NEUTRAL</v>
      </c>
      <c r="M2013" s="8">
        <f t="shared" si="310"/>
        <v>0</v>
      </c>
      <c r="N2013" s="8">
        <f t="shared" si="311"/>
        <v>0</v>
      </c>
      <c r="O2013" s="8">
        <f t="shared" si="312"/>
        <v>50</v>
      </c>
      <c r="P2013" s="8">
        <f t="shared" si="313"/>
        <v>33</v>
      </c>
      <c r="Q2013" s="9">
        <f t="shared" si="314"/>
        <v>12.45</v>
      </c>
      <c r="R2013" s="9">
        <f t="shared" si="315"/>
        <v>25.75</v>
      </c>
      <c r="S2013" s="9">
        <f t="shared" si="316"/>
        <v>27.35</v>
      </c>
      <c r="T2013" s="9">
        <f t="shared" si="317"/>
        <v>20.75</v>
      </c>
      <c r="U2013" s="8">
        <f t="shared" si="318"/>
        <v>21.850000000000005</v>
      </c>
      <c r="V2013" s="8">
        <f t="shared" si="319"/>
        <v>21.575000000000003</v>
      </c>
    </row>
    <row r="2014" spans="1:22" ht="13.5" x14ac:dyDescent="0.25">
      <c r="A2014" s="3">
        <f>RSI!A2014</f>
        <v>45237</v>
      </c>
      <c r="B2014" s="2">
        <f>RSI!B2014</f>
        <v>1.7</v>
      </c>
      <c r="C2014" s="2">
        <f>RSI!I2014</f>
        <v>81.418315762401306</v>
      </c>
      <c r="D2014" s="2">
        <f>MACD!E2014</f>
        <v>-6.0978688175497009E-3</v>
      </c>
      <c r="E2014" s="2">
        <f>MACD!F2014</f>
        <v>-4.2079336907631298E-2</v>
      </c>
      <c r="F2014" s="2">
        <f>'Moving Avg'!D2014</f>
        <v>1.7</v>
      </c>
      <c r="G2014" s="2">
        <f>'Moving Avg'!F2014</f>
        <v>1.6744999999999997</v>
      </c>
      <c r="H2014" s="2">
        <f>'Moving Avg'!G2014</f>
        <v>1.5170000000000003</v>
      </c>
      <c r="I2014" s="2">
        <f>'Moving Avg'!H2014</f>
        <v>1.5964500000000004</v>
      </c>
      <c r="J2014" s="6" t="str">
        <f>OBV!F2014</f>
        <v>NEUTRAL</v>
      </c>
      <c r="K2014" s="6" t="str">
        <f>OBV!G2014</f>
        <v>NEUTRAL</v>
      </c>
      <c r="L2014" s="6" t="str">
        <f>OBV!H2014</f>
        <v>NEUTRAL</v>
      </c>
      <c r="M2014" s="8">
        <f t="shared" si="310"/>
        <v>0</v>
      </c>
      <c r="N2014" s="8">
        <f t="shared" si="311"/>
        <v>0</v>
      </c>
      <c r="O2014" s="8">
        <f t="shared" si="312"/>
        <v>50</v>
      </c>
      <c r="P2014" s="8">
        <f t="shared" si="313"/>
        <v>33</v>
      </c>
      <c r="Q2014" s="9">
        <f t="shared" si="314"/>
        <v>12.45</v>
      </c>
      <c r="R2014" s="9">
        <f t="shared" si="315"/>
        <v>25.75</v>
      </c>
      <c r="S2014" s="9">
        <f t="shared" si="316"/>
        <v>27.35</v>
      </c>
      <c r="T2014" s="9">
        <f t="shared" si="317"/>
        <v>20.75</v>
      </c>
      <c r="U2014" s="8">
        <f t="shared" si="318"/>
        <v>21.850000000000005</v>
      </c>
      <c r="V2014" s="8">
        <f t="shared" si="319"/>
        <v>21.575000000000003</v>
      </c>
    </row>
    <row r="2015" spans="1:22" ht="13.5" x14ac:dyDescent="0.25">
      <c r="A2015" s="3">
        <f>RSI!A2015</f>
        <v>45238</v>
      </c>
      <c r="B2015" s="2">
        <f>RSI!B2015</f>
        <v>1.74</v>
      </c>
      <c r="C2015" s="2">
        <f>RSI!I2015</f>
        <v>86.293809912067857</v>
      </c>
      <c r="D2015" s="2">
        <f>MACD!E2015</f>
        <v>2.9772374386061173E-4</v>
      </c>
      <c r="E2015" s="2">
        <f>MACD!F2015</f>
        <v>-3.3603924777332921E-2</v>
      </c>
      <c r="F2015" s="2">
        <f>'Moving Avg'!D2015</f>
        <v>1.7079999999999997</v>
      </c>
      <c r="G2015" s="2">
        <f>'Moving Avg'!F2015</f>
        <v>1.6849999999999994</v>
      </c>
      <c r="H2015" s="2">
        <f>'Moving Avg'!G2015</f>
        <v>1.5248000000000004</v>
      </c>
      <c r="I2015" s="2">
        <f>'Moving Avg'!H2015</f>
        <v>1.5959000000000001</v>
      </c>
      <c r="J2015" s="6" t="str">
        <f>OBV!F2015</f>
        <v>BULLISH</v>
      </c>
      <c r="K2015" s="6" t="str">
        <f>OBV!G2015</f>
        <v>NEUTRAL</v>
      </c>
      <c r="L2015" s="6" t="str">
        <f>OBV!H2015</f>
        <v>CONFIRMED BULLISH</v>
      </c>
      <c r="M2015" s="8">
        <f t="shared" si="310"/>
        <v>0</v>
      </c>
      <c r="N2015" s="8">
        <f t="shared" si="311"/>
        <v>0</v>
      </c>
      <c r="O2015" s="8">
        <f t="shared" si="312"/>
        <v>50</v>
      </c>
      <c r="P2015" s="8">
        <f t="shared" si="313"/>
        <v>83.5</v>
      </c>
      <c r="Q2015" s="9">
        <f t="shared" si="314"/>
        <v>20.024999999999999</v>
      </c>
      <c r="R2015" s="9">
        <f t="shared" si="315"/>
        <v>38.375</v>
      </c>
      <c r="S2015" s="9">
        <f t="shared" si="316"/>
        <v>50.075000000000003</v>
      </c>
      <c r="T2015" s="9">
        <f t="shared" si="317"/>
        <v>33.375</v>
      </c>
      <c r="U2015" s="8">
        <f t="shared" si="318"/>
        <v>36.158333333333331</v>
      </c>
      <c r="V2015" s="8">
        <f t="shared" si="319"/>
        <v>35.462499999999999</v>
      </c>
    </row>
    <row r="2016" spans="1:22" ht="13.5" x14ac:dyDescent="0.25">
      <c r="A2016" s="3">
        <f>RSI!A2016</f>
        <v>45239</v>
      </c>
      <c r="B2016" s="2">
        <f>RSI!B2016</f>
        <v>1.74</v>
      </c>
      <c r="C2016" s="2">
        <f>RSI!I2016</f>
        <v>86.293809912067857</v>
      </c>
      <c r="D2016" s="2">
        <f>MACD!E2016</f>
        <v>5.0772025456053971E-3</v>
      </c>
      <c r="E2016" s="2">
        <f>MACD!F2016</f>
        <v>-2.5867699312745261E-2</v>
      </c>
      <c r="F2016" s="2">
        <f>'Moving Avg'!D2016</f>
        <v>1.716</v>
      </c>
      <c r="G2016" s="2">
        <f>'Moving Avg'!F2016</f>
        <v>1.6954999999999998</v>
      </c>
      <c r="H2016" s="2">
        <f>'Moving Avg'!G2016</f>
        <v>1.5326000000000002</v>
      </c>
      <c r="I2016" s="2">
        <f>'Moving Avg'!H2016</f>
        <v>1.5953500000000003</v>
      </c>
      <c r="J2016" s="6" t="str">
        <f>OBV!F2016</f>
        <v>BULLISH</v>
      </c>
      <c r="K2016" s="6" t="str">
        <f>OBV!G2016</f>
        <v>NEUTRAL</v>
      </c>
      <c r="L2016" s="6" t="str">
        <f>OBV!H2016</f>
        <v>CONFIRMED BULLISH</v>
      </c>
      <c r="M2016" s="8">
        <f t="shared" si="310"/>
        <v>0</v>
      </c>
      <c r="N2016" s="8">
        <f t="shared" si="311"/>
        <v>0</v>
      </c>
      <c r="O2016" s="8">
        <f t="shared" si="312"/>
        <v>50</v>
      </c>
      <c r="P2016" s="8">
        <f t="shared" si="313"/>
        <v>83.5</v>
      </c>
      <c r="Q2016" s="9">
        <f t="shared" si="314"/>
        <v>20.024999999999999</v>
      </c>
      <c r="R2016" s="9">
        <f t="shared" si="315"/>
        <v>38.375</v>
      </c>
      <c r="S2016" s="9">
        <f t="shared" si="316"/>
        <v>50.075000000000003</v>
      </c>
      <c r="T2016" s="9">
        <f t="shared" si="317"/>
        <v>33.375</v>
      </c>
      <c r="U2016" s="8">
        <f t="shared" si="318"/>
        <v>36.158333333333331</v>
      </c>
      <c r="V2016" s="8">
        <f t="shared" si="319"/>
        <v>35.462499999999999</v>
      </c>
    </row>
    <row r="2017" spans="1:22" ht="13.5" x14ac:dyDescent="0.25">
      <c r="A2017" s="3">
        <f>RSI!A2017</f>
        <v>45240</v>
      </c>
      <c r="B2017" s="2">
        <f>RSI!B2017</f>
        <v>1.74</v>
      </c>
      <c r="C2017" s="2">
        <f>RSI!I2017</f>
        <v>86.293809912067857</v>
      </c>
      <c r="D2017" s="2">
        <f>MACD!E2017</f>
        <v>8.5360283584183794E-3</v>
      </c>
      <c r="E2017" s="2">
        <f>MACD!F2017</f>
        <v>-1.8986953778512533E-2</v>
      </c>
      <c r="F2017" s="2">
        <f>'Moving Avg'!D2017</f>
        <v>1.7239999999999998</v>
      </c>
      <c r="G2017" s="2">
        <f>'Moving Avg'!F2017</f>
        <v>1.7029999999999998</v>
      </c>
      <c r="H2017" s="2">
        <f>'Moving Avg'!G2017</f>
        <v>1.5392000000000001</v>
      </c>
      <c r="I2017" s="2">
        <f>'Moving Avg'!H2017</f>
        <v>1.5948000000000002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  <c r="M2017" s="8">
        <f t="shared" si="310"/>
        <v>0</v>
      </c>
      <c r="N2017" s="8">
        <f t="shared" si="311"/>
        <v>0</v>
      </c>
      <c r="O2017" s="8">
        <f t="shared" si="312"/>
        <v>50</v>
      </c>
      <c r="P2017" s="8">
        <f t="shared" si="313"/>
        <v>83.5</v>
      </c>
      <c r="Q2017" s="9">
        <f t="shared" si="314"/>
        <v>20.024999999999999</v>
      </c>
      <c r="R2017" s="9">
        <f t="shared" si="315"/>
        <v>38.375</v>
      </c>
      <c r="S2017" s="9">
        <f t="shared" si="316"/>
        <v>50.075000000000003</v>
      </c>
      <c r="T2017" s="9">
        <f t="shared" si="317"/>
        <v>33.375</v>
      </c>
      <c r="U2017" s="8">
        <f t="shared" si="318"/>
        <v>36.158333333333331</v>
      </c>
      <c r="V2017" s="8">
        <f t="shared" si="319"/>
        <v>35.462499999999999</v>
      </c>
    </row>
    <row r="2018" spans="1:22" ht="13.5" x14ac:dyDescent="0.25">
      <c r="A2018" s="3">
        <f>RSI!A2018</f>
        <v>45243</v>
      </c>
      <c r="B2018" s="2">
        <f>RSI!B2018</f>
        <v>1.7</v>
      </c>
      <c r="C2018" s="2">
        <f>RSI!I2018</f>
        <v>64.994548449072482</v>
      </c>
      <c r="D2018" s="2">
        <f>MACD!E2018</f>
        <v>1.0806777603688644E-2</v>
      </c>
      <c r="E2018" s="2">
        <f>MACD!F2018</f>
        <v>-1.3028207502072299E-2</v>
      </c>
      <c r="F2018" s="2">
        <f>'Moving Avg'!D2018</f>
        <v>1.7239999999999998</v>
      </c>
      <c r="G2018" s="2">
        <f>'Moving Avg'!F2018</f>
        <v>1.7049999999999996</v>
      </c>
      <c r="H2018" s="2">
        <f>'Moving Avg'!G2018</f>
        <v>1.5450000000000004</v>
      </c>
      <c r="I2018" s="2">
        <f>'Moving Avg'!H2018</f>
        <v>1.5940499999999997</v>
      </c>
      <c r="J2018" s="6" t="str">
        <f>OBV!F2018</f>
        <v>BULLISH</v>
      </c>
      <c r="K2018" s="6" t="str">
        <f>OBV!G2018</f>
        <v>NEUTRAL</v>
      </c>
      <c r="L2018" s="6" t="str">
        <f>OBV!H2018</f>
        <v>NEUTRAL</v>
      </c>
      <c r="M2018" s="8">
        <f t="shared" si="310"/>
        <v>25</v>
      </c>
      <c r="N2018" s="8">
        <f t="shared" si="311"/>
        <v>0</v>
      </c>
      <c r="O2018" s="8">
        <f t="shared" si="312"/>
        <v>50</v>
      </c>
      <c r="P2018" s="8">
        <f t="shared" si="313"/>
        <v>49.5</v>
      </c>
      <c r="Q2018" s="9">
        <f t="shared" si="314"/>
        <v>23.675000000000001</v>
      </c>
      <c r="R2018" s="9">
        <f t="shared" si="315"/>
        <v>34.875</v>
      </c>
      <c r="S2018" s="9">
        <f t="shared" si="316"/>
        <v>38.525000000000006</v>
      </c>
      <c r="T2018" s="9">
        <f t="shared" si="317"/>
        <v>31.125</v>
      </c>
      <c r="U2018" s="8">
        <f t="shared" si="318"/>
        <v>32.358333333333334</v>
      </c>
      <c r="V2018" s="8">
        <f t="shared" si="319"/>
        <v>32.049999999999997</v>
      </c>
    </row>
    <row r="2019" spans="1:22" ht="13.5" x14ac:dyDescent="0.25">
      <c r="A2019" s="3">
        <f>RSI!A2019</f>
        <v>45244</v>
      </c>
      <c r="B2019" s="2">
        <f>RSI!B2019</f>
        <v>1.7</v>
      </c>
      <c r="C2019" s="2">
        <f>RSI!I2019</f>
        <v>64.994548449072482</v>
      </c>
      <c r="D2019" s="2">
        <f>MACD!E2019</f>
        <v>1.2462700486977729E-2</v>
      </c>
      <c r="E2019" s="2">
        <f>MACD!F2019</f>
        <v>-7.9300259042622938E-3</v>
      </c>
      <c r="F2019" s="2">
        <f>'Moving Avg'!D2019</f>
        <v>1.7239999999999998</v>
      </c>
      <c r="G2019" s="2">
        <f>'Moving Avg'!F2019</f>
        <v>1.7069999999999996</v>
      </c>
      <c r="H2019" s="2">
        <f>'Moving Avg'!G2019</f>
        <v>1.5508000000000004</v>
      </c>
      <c r="I2019" s="2">
        <f>'Moving Avg'!H2019</f>
        <v>1.5932999999999999</v>
      </c>
      <c r="J2019" s="6" t="str">
        <f>OBV!F2019</f>
        <v>BULLISH</v>
      </c>
      <c r="K2019" s="6" t="str">
        <f>OBV!G2019</f>
        <v>NEUTRAL</v>
      </c>
      <c r="L2019" s="6" t="str">
        <f>OBV!H2019</f>
        <v>NEUTRAL</v>
      </c>
      <c r="M2019" s="8">
        <f t="shared" si="310"/>
        <v>25</v>
      </c>
      <c r="N2019" s="8">
        <f t="shared" si="311"/>
        <v>0</v>
      </c>
      <c r="O2019" s="8">
        <f t="shared" si="312"/>
        <v>50</v>
      </c>
      <c r="P2019" s="8">
        <f t="shared" si="313"/>
        <v>49.5</v>
      </c>
      <c r="Q2019" s="9">
        <f t="shared" si="314"/>
        <v>23.675000000000001</v>
      </c>
      <c r="R2019" s="9">
        <f t="shared" si="315"/>
        <v>34.875</v>
      </c>
      <c r="S2019" s="9">
        <f t="shared" si="316"/>
        <v>38.525000000000006</v>
      </c>
      <c r="T2019" s="9">
        <f t="shared" si="317"/>
        <v>31.125</v>
      </c>
      <c r="U2019" s="8">
        <f t="shared" si="318"/>
        <v>32.358333333333334</v>
      </c>
      <c r="V2019" s="8">
        <f t="shared" si="319"/>
        <v>32.049999999999997</v>
      </c>
    </row>
    <row r="2020" spans="1:22" ht="13.5" x14ac:dyDescent="0.25">
      <c r="A2020" s="3">
        <f>RSI!A2020</f>
        <v>45245</v>
      </c>
      <c r="B2020" s="2">
        <f>RSI!B2020</f>
        <v>1.7</v>
      </c>
      <c r="C2020" s="2">
        <f>RSI!I2020</f>
        <v>64.994548449072482</v>
      </c>
      <c r="D2020" s="2">
        <f>MACD!E2020</f>
        <v>1.3618050888563493E-2</v>
      </c>
      <c r="E2020" s="2">
        <f>MACD!F2020</f>
        <v>-3.6204105456971365E-3</v>
      </c>
      <c r="F2020" s="2">
        <f>'Moving Avg'!D2020</f>
        <v>1.716</v>
      </c>
      <c r="G2020" s="2">
        <f>'Moving Avg'!F2020</f>
        <v>1.7089999999999996</v>
      </c>
      <c r="H2020" s="2">
        <f>'Moving Avg'!G2020</f>
        <v>1.5566000000000002</v>
      </c>
      <c r="I2020" s="2">
        <f>'Moving Avg'!H2020</f>
        <v>1.5925499999999997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  <c r="M2020" s="8">
        <f t="shared" si="310"/>
        <v>25</v>
      </c>
      <c r="N2020" s="8">
        <f t="shared" si="311"/>
        <v>0</v>
      </c>
      <c r="O2020" s="8">
        <f t="shared" si="312"/>
        <v>50</v>
      </c>
      <c r="P2020" s="8">
        <f t="shared" si="313"/>
        <v>16.5</v>
      </c>
      <c r="Q2020" s="9">
        <f t="shared" si="314"/>
        <v>18.725000000000001</v>
      </c>
      <c r="R2020" s="9">
        <f t="shared" si="315"/>
        <v>26.625</v>
      </c>
      <c r="S2020" s="9">
        <f t="shared" si="316"/>
        <v>23.675000000000001</v>
      </c>
      <c r="T2020" s="9">
        <f t="shared" si="317"/>
        <v>22.875</v>
      </c>
      <c r="U2020" s="8">
        <f t="shared" si="318"/>
        <v>23.008333333333336</v>
      </c>
      <c r="V2020" s="8">
        <f t="shared" si="319"/>
        <v>22.975000000000001</v>
      </c>
    </row>
    <row r="2021" spans="1:22" ht="13.5" x14ac:dyDescent="0.25">
      <c r="A2021" s="3">
        <f>RSI!A2021</f>
        <v>45246</v>
      </c>
      <c r="B2021" s="2">
        <f>RSI!B2021</f>
        <v>1.7</v>
      </c>
      <c r="C2021" s="2">
        <f>RSI!I2021</f>
        <v>64.994548449072482</v>
      </c>
      <c r="D2021" s="2">
        <f>MACD!E2021</f>
        <v>1.4368048486517404E-2</v>
      </c>
      <c r="E2021" s="2">
        <f>MACD!F2021</f>
        <v>-2.2718739254228276E-5</v>
      </c>
      <c r="F2021" s="2">
        <f>'Moving Avg'!D2021</f>
        <v>1.7079999999999997</v>
      </c>
      <c r="G2021" s="2">
        <f>'Moving Avg'!F2021</f>
        <v>1.7089999999999996</v>
      </c>
      <c r="H2021" s="2">
        <f>'Moving Avg'!G2021</f>
        <v>1.5624000000000005</v>
      </c>
      <c r="I2021" s="2">
        <f>'Moving Avg'!H2021</f>
        <v>1.5917999999999992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  <c r="M2021" s="8">
        <f t="shared" si="310"/>
        <v>25</v>
      </c>
      <c r="N2021" s="8">
        <f t="shared" si="311"/>
        <v>0</v>
      </c>
      <c r="O2021" s="8">
        <f t="shared" si="312"/>
        <v>50</v>
      </c>
      <c r="P2021" s="8">
        <f t="shared" si="313"/>
        <v>16.5</v>
      </c>
      <c r="Q2021" s="9">
        <f t="shared" si="314"/>
        <v>18.725000000000001</v>
      </c>
      <c r="R2021" s="9">
        <f t="shared" si="315"/>
        <v>26.625</v>
      </c>
      <c r="S2021" s="9">
        <f t="shared" si="316"/>
        <v>23.675000000000001</v>
      </c>
      <c r="T2021" s="9">
        <f t="shared" si="317"/>
        <v>22.875</v>
      </c>
      <c r="U2021" s="8">
        <f t="shared" si="318"/>
        <v>23.008333333333336</v>
      </c>
      <c r="V2021" s="8">
        <f t="shared" si="319"/>
        <v>22.975000000000001</v>
      </c>
    </row>
    <row r="2022" spans="1:22" ht="13.5" x14ac:dyDescent="0.25">
      <c r="A2022" s="3">
        <f>RSI!A2022</f>
        <v>45247</v>
      </c>
      <c r="B2022" s="2">
        <f>RSI!B2022</f>
        <v>1.7</v>
      </c>
      <c r="C2022" s="2">
        <f>RSI!I2022</f>
        <v>64.994548449072482</v>
      </c>
      <c r="D2022" s="2">
        <f>MACD!E2022</f>
        <v>1.4791914997888567E-2</v>
      </c>
      <c r="E2022" s="2">
        <f>MACD!F2022</f>
        <v>2.9402080081743307E-3</v>
      </c>
      <c r="F2022" s="2">
        <f>'Moving Avg'!D2022</f>
        <v>1.7</v>
      </c>
      <c r="G2022" s="2">
        <f>'Moving Avg'!F2022</f>
        <v>1.7089999999999996</v>
      </c>
      <c r="H2022" s="2">
        <f>'Moving Avg'!G2022</f>
        <v>1.5682000000000005</v>
      </c>
      <c r="I2022" s="2">
        <f>'Moving Avg'!H2022</f>
        <v>1.591049999999999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25</v>
      </c>
      <c r="N2022" s="8">
        <f t="shared" si="311"/>
        <v>0</v>
      </c>
      <c r="O2022" s="8">
        <f t="shared" si="312"/>
        <v>50</v>
      </c>
      <c r="P2022" s="8">
        <f t="shared" si="313"/>
        <v>16.5</v>
      </c>
      <c r="Q2022" s="9">
        <f t="shared" si="314"/>
        <v>18.725000000000001</v>
      </c>
      <c r="R2022" s="9">
        <f t="shared" si="315"/>
        <v>26.625</v>
      </c>
      <c r="S2022" s="9">
        <f t="shared" si="316"/>
        <v>23.675000000000001</v>
      </c>
      <c r="T2022" s="9">
        <f t="shared" si="317"/>
        <v>22.875</v>
      </c>
      <c r="U2022" s="8">
        <f t="shared" si="318"/>
        <v>23.008333333333336</v>
      </c>
      <c r="V2022" s="8">
        <f t="shared" si="319"/>
        <v>22.975000000000001</v>
      </c>
    </row>
    <row r="2023" spans="1:22" ht="13.5" x14ac:dyDescent="0.25">
      <c r="A2023" s="3">
        <f>RSI!A2023</f>
        <v>45250</v>
      </c>
      <c r="B2023" s="2">
        <f>RSI!B2023</f>
        <v>1.7</v>
      </c>
      <c r="C2023" s="2">
        <f>RSI!I2023</f>
        <v>64.994548449072482</v>
      </c>
      <c r="D2023" s="2">
        <f>MACD!E2023</f>
        <v>1.4955435313089405E-2</v>
      </c>
      <c r="E2023" s="2">
        <f>MACD!F2023</f>
        <v>5.3432534691573459E-3</v>
      </c>
      <c r="F2023" s="2">
        <f>'Moving Avg'!D2023</f>
        <v>1.7</v>
      </c>
      <c r="G2023" s="2">
        <f>'Moving Avg'!F2023</f>
        <v>1.7089999999999996</v>
      </c>
      <c r="H2023" s="2">
        <f>'Moving Avg'!G2023</f>
        <v>1.5740000000000007</v>
      </c>
      <c r="I2023" s="2">
        <f>'Moving Avg'!H2023</f>
        <v>1.5906999999999989</v>
      </c>
      <c r="J2023" s="6" t="str">
        <f>OBV!F2023</f>
        <v>NEUTRAL</v>
      </c>
      <c r="K2023" s="6" t="str">
        <f>OBV!G2023</f>
        <v>NEUTRAL</v>
      </c>
      <c r="L2023" s="6" t="str">
        <f>OBV!H2023</f>
        <v>NEUTRAL</v>
      </c>
      <c r="M2023" s="8">
        <f t="shared" si="310"/>
        <v>25</v>
      </c>
      <c r="N2023" s="8">
        <f t="shared" si="311"/>
        <v>0</v>
      </c>
      <c r="O2023" s="8">
        <f t="shared" si="312"/>
        <v>50</v>
      </c>
      <c r="P2023" s="8">
        <f t="shared" si="313"/>
        <v>33</v>
      </c>
      <c r="Q2023" s="9">
        <f t="shared" si="314"/>
        <v>21.2</v>
      </c>
      <c r="R2023" s="9">
        <f t="shared" si="315"/>
        <v>30.75</v>
      </c>
      <c r="S2023" s="9">
        <f t="shared" si="316"/>
        <v>31.1</v>
      </c>
      <c r="T2023" s="9">
        <f t="shared" si="317"/>
        <v>27</v>
      </c>
      <c r="U2023" s="8">
        <f t="shared" si="318"/>
        <v>27.683333333333337</v>
      </c>
      <c r="V2023" s="8">
        <f t="shared" si="319"/>
        <v>27.512500000000003</v>
      </c>
    </row>
    <row r="2024" spans="1:22" ht="13.5" x14ac:dyDescent="0.25">
      <c r="A2024" s="3">
        <f>RSI!A2024</f>
        <v>45251</v>
      </c>
      <c r="B2024" s="2">
        <f>RSI!B2024</f>
        <v>1.7</v>
      </c>
      <c r="C2024" s="2">
        <f>RSI!I2024</f>
        <v>64.994548449072482</v>
      </c>
      <c r="D2024" s="2">
        <f>MACD!E2024</f>
        <v>1.4913117208895432E-2</v>
      </c>
      <c r="E2024" s="2">
        <f>MACD!F2024</f>
        <v>7.2572262171049636E-3</v>
      </c>
      <c r="F2024" s="2">
        <f>'Moving Avg'!D2024</f>
        <v>1.7</v>
      </c>
      <c r="G2024" s="2">
        <f>'Moving Avg'!F2024</f>
        <v>1.7089999999999996</v>
      </c>
      <c r="H2024" s="2">
        <f>'Moving Avg'!G2024</f>
        <v>1.5798000000000008</v>
      </c>
      <c r="I2024" s="2">
        <f>'Moving Avg'!H2024</f>
        <v>1.5904499999999984</v>
      </c>
      <c r="J2024" s="6" t="str">
        <f>OBV!F2024</f>
        <v>NEUTRAL</v>
      </c>
      <c r="K2024" s="6" t="str">
        <f>OBV!G2024</f>
        <v>NEUTRAL</v>
      </c>
      <c r="L2024" s="6" t="str">
        <f>OBV!H2024</f>
        <v>NEUTRAL</v>
      </c>
      <c r="M2024" s="8">
        <f t="shared" si="310"/>
        <v>25</v>
      </c>
      <c r="N2024" s="8">
        <f t="shared" si="311"/>
        <v>0</v>
      </c>
      <c r="O2024" s="8">
        <f t="shared" si="312"/>
        <v>50</v>
      </c>
      <c r="P2024" s="8">
        <f t="shared" si="313"/>
        <v>33</v>
      </c>
      <c r="Q2024" s="9">
        <f t="shared" si="314"/>
        <v>21.2</v>
      </c>
      <c r="R2024" s="9">
        <f t="shared" si="315"/>
        <v>30.75</v>
      </c>
      <c r="S2024" s="9">
        <f t="shared" si="316"/>
        <v>31.1</v>
      </c>
      <c r="T2024" s="9">
        <f t="shared" si="317"/>
        <v>27</v>
      </c>
      <c r="U2024" s="8">
        <f t="shared" si="318"/>
        <v>27.683333333333337</v>
      </c>
      <c r="V2024" s="8">
        <f t="shared" si="319"/>
        <v>27.512500000000003</v>
      </c>
    </row>
    <row r="2025" spans="1:22" ht="13.5" x14ac:dyDescent="0.25">
      <c r="A2025" s="3">
        <f>RSI!A2025</f>
        <v>45252</v>
      </c>
      <c r="B2025" s="2">
        <f>RSI!B2025</f>
        <v>1.7</v>
      </c>
      <c r="C2025" s="2">
        <f>RSI!I2025</f>
        <v>64.994548449072482</v>
      </c>
      <c r="D2025" s="2">
        <f>MACD!E2025</f>
        <v>2.0863858099240185E-2</v>
      </c>
      <c r="E2025" s="2">
        <f>MACD!F2025</f>
        <v>9.9785525935320082E-3</v>
      </c>
      <c r="F2025" s="2">
        <f>'Moving Avg'!D2025</f>
        <v>1.7</v>
      </c>
      <c r="G2025" s="2">
        <f>'Moving Avg'!F2025</f>
        <v>1.7079999999999995</v>
      </c>
      <c r="H2025" s="2">
        <f>'Moving Avg'!G2025</f>
        <v>1.5856000000000012</v>
      </c>
      <c r="I2025" s="2">
        <f>'Moving Avg'!H2025</f>
        <v>1.5901999999999985</v>
      </c>
      <c r="J2025" s="6" t="str">
        <f>OBV!F2025</f>
        <v>NEUTRAL</v>
      </c>
      <c r="K2025" s="6" t="str">
        <f>OBV!G2025</f>
        <v>NEUTRAL</v>
      </c>
      <c r="L2025" s="6" t="str">
        <f>OBV!H2025</f>
        <v>NEUTRAL</v>
      </c>
      <c r="M2025" s="8">
        <f t="shared" si="310"/>
        <v>25</v>
      </c>
      <c r="N2025" s="8">
        <f t="shared" si="311"/>
        <v>0</v>
      </c>
      <c r="O2025" s="8">
        <f t="shared" si="312"/>
        <v>50</v>
      </c>
      <c r="P2025" s="8">
        <f t="shared" si="313"/>
        <v>33</v>
      </c>
      <c r="Q2025" s="9">
        <f t="shared" si="314"/>
        <v>21.2</v>
      </c>
      <c r="R2025" s="9">
        <f t="shared" si="315"/>
        <v>30.75</v>
      </c>
      <c r="S2025" s="9">
        <f t="shared" si="316"/>
        <v>31.1</v>
      </c>
      <c r="T2025" s="9">
        <f t="shared" si="317"/>
        <v>27</v>
      </c>
      <c r="U2025" s="8">
        <f t="shared" si="318"/>
        <v>27.683333333333337</v>
      </c>
      <c r="V2025" s="8">
        <f t="shared" si="319"/>
        <v>27.512500000000003</v>
      </c>
    </row>
    <row r="2026" spans="1:22" ht="13.5" x14ac:dyDescent="0.25">
      <c r="A2026" s="3">
        <f>RSI!A2026</f>
        <v>45253</v>
      </c>
      <c r="B2026" s="2">
        <f>RSI!B2026</f>
        <v>1.73</v>
      </c>
      <c r="C2026" s="2">
        <f>RSI!I2026</f>
        <v>73.776852206017935</v>
      </c>
      <c r="D2026" s="2">
        <f>MACD!E2026</f>
        <v>2.3521972949519077E-2</v>
      </c>
      <c r="E2026" s="2">
        <f>MACD!F2026</f>
        <v>1.2687236664729422E-2</v>
      </c>
      <c r="F2026" s="2">
        <f>'Moving Avg'!D2026</f>
        <v>1.706</v>
      </c>
      <c r="G2026" s="2">
        <f>'Moving Avg'!F2026</f>
        <v>1.7084999999999995</v>
      </c>
      <c r="H2026" s="2">
        <f>'Moving Avg'!G2026</f>
        <v>1.592000000000001</v>
      </c>
      <c r="I2026" s="2">
        <f>'Moving Avg'!H2026</f>
        <v>1.5900999999999983</v>
      </c>
      <c r="J2026" s="6" t="str">
        <f>OBV!F2026</f>
        <v>BULLISH</v>
      </c>
      <c r="K2026" s="6" t="str">
        <f>OBV!G2026</f>
        <v>NEUTRAL</v>
      </c>
      <c r="L2026" s="6" t="str">
        <f>OBV!H2026</f>
        <v>CONFIRMED BULLISH</v>
      </c>
      <c r="M2026" s="8">
        <f t="shared" si="310"/>
        <v>0</v>
      </c>
      <c r="N2026" s="8">
        <f t="shared" si="311"/>
        <v>0</v>
      </c>
      <c r="O2026" s="8">
        <f t="shared" si="312"/>
        <v>50</v>
      </c>
      <c r="P2026" s="8">
        <f t="shared" si="313"/>
        <v>83.5</v>
      </c>
      <c r="Q2026" s="9">
        <f t="shared" si="314"/>
        <v>20.024999999999999</v>
      </c>
      <c r="R2026" s="9">
        <f t="shared" si="315"/>
        <v>38.375</v>
      </c>
      <c r="S2026" s="9">
        <f t="shared" si="316"/>
        <v>50.075000000000003</v>
      </c>
      <c r="T2026" s="9">
        <f t="shared" si="317"/>
        <v>33.375</v>
      </c>
      <c r="U2026" s="8">
        <f t="shared" si="318"/>
        <v>36.158333333333331</v>
      </c>
      <c r="V2026" s="8">
        <f t="shared" si="319"/>
        <v>35.462499999999999</v>
      </c>
    </row>
    <row r="2027" spans="1:22" ht="13.5" x14ac:dyDescent="0.25">
      <c r="A2027" s="3">
        <f>RSI!A2027</f>
        <v>45254</v>
      </c>
      <c r="B2027" s="2">
        <f>RSI!B2027</f>
        <v>1.7</v>
      </c>
      <c r="C2027" s="2">
        <f>RSI!I2027</f>
        <v>58.083656188251119</v>
      </c>
      <c r="D2027" s="2">
        <f>MACD!E2027</f>
        <v>2.7672667228803016E-2</v>
      </c>
      <c r="E2027" s="2">
        <f>MACD!F2027</f>
        <v>1.5684322777544141E-2</v>
      </c>
      <c r="F2027" s="2">
        <f>'Moving Avg'!D2027</f>
        <v>1.706</v>
      </c>
      <c r="G2027" s="2">
        <f>'Moving Avg'!F2027</f>
        <v>1.7074999999999996</v>
      </c>
      <c r="H2027" s="2">
        <f>'Moving Avg'!G2027</f>
        <v>1.5978000000000012</v>
      </c>
      <c r="I2027" s="2">
        <f>'Moving Avg'!H2027</f>
        <v>1.5898499999999982</v>
      </c>
      <c r="J2027" s="6" t="str">
        <f>OBV!F2027</f>
        <v>BEARISH</v>
      </c>
      <c r="K2027" s="6" t="str">
        <f>OBV!G2027</f>
        <v>NEUTRAL</v>
      </c>
      <c r="L2027" s="6" t="str">
        <f>OBV!H2027</f>
        <v>NEUTRAL</v>
      </c>
      <c r="M2027" s="8">
        <f t="shared" si="310"/>
        <v>25</v>
      </c>
      <c r="N2027" s="8">
        <f t="shared" si="311"/>
        <v>0</v>
      </c>
      <c r="O2027" s="8">
        <f t="shared" si="312"/>
        <v>50</v>
      </c>
      <c r="P2027" s="8">
        <f t="shared" si="313"/>
        <v>16.5</v>
      </c>
      <c r="Q2027" s="9">
        <f t="shared" si="314"/>
        <v>18.725000000000001</v>
      </c>
      <c r="R2027" s="9">
        <f t="shared" si="315"/>
        <v>26.625</v>
      </c>
      <c r="S2027" s="9">
        <f t="shared" si="316"/>
        <v>23.675000000000001</v>
      </c>
      <c r="T2027" s="9">
        <f t="shared" si="317"/>
        <v>22.875</v>
      </c>
      <c r="U2027" s="8">
        <f t="shared" si="318"/>
        <v>23.008333333333336</v>
      </c>
      <c r="V2027" s="8">
        <f t="shared" si="319"/>
        <v>22.975000000000001</v>
      </c>
    </row>
    <row r="2028" spans="1:22" ht="13.5" x14ac:dyDescent="0.25">
      <c r="A2028" s="3">
        <f>RSI!A2028</f>
        <v>45257</v>
      </c>
      <c r="B2028" s="2">
        <f>RSI!B2028</f>
        <v>1.7</v>
      </c>
      <c r="C2028" s="2">
        <f>RSI!I2028</f>
        <v>58.083656188251119</v>
      </c>
      <c r="D2028" s="2">
        <f>MACD!E2028</f>
        <v>2.4911271952130054E-2</v>
      </c>
      <c r="E2028" s="2">
        <f>MACD!F2028</f>
        <v>1.7529712612461324E-2</v>
      </c>
      <c r="F2028" s="2">
        <f>'Moving Avg'!D2028</f>
        <v>1.706</v>
      </c>
      <c r="G2028" s="2">
        <f>'Moving Avg'!F2028</f>
        <v>1.7075</v>
      </c>
      <c r="H2028" s="2">
        <f>'Moving Avg'!G2028</f>
        <v>1.6036000000000012</v>
      </c>
      <c r="I2028" s="2">
        <f>'Moving Avg'!H2028</f>
        <v>1.5895999999999979</v>
      </c>
      <c r="J2028" s="6" t="str">
        <f>OBV!F2028</f>
        <v>BEARISH</v>
      </c>
      <c r="K2028" s="6" t="str">
        <f>OBV!G2028</f>
        <v>NEUTRAL</v>
      </c>
      <c r="L2028" s="6" t="str">
        <f>OBV!H2028</f>
        <v>NEUTRAL</v>
      </c>
      <c r="M2028" s="8">
        <f t="shared" si="310"/>
        <v>25</v>
      </c>
      <c r="N2028" s="8">
        <f t="shared" si="311"/>
        <v>0</v>
      </c>
      <c r="O2028" s="8">
        <f t="shared" si="312"/>
        <v>50</v>
      </c>
      <c r="P2028" s="8">
        <f t="shared" si="313"/>
        <v>16.5</v>
      </c>
      <c r="Q2028" s="9">
        <f t="shared" si="314"/>
        <v>18.725000000000001</v>
      </c>
      <c r="R2028" s="9">
        <f t="shared" si="315"/>
        <v>26.625</v>
      </c>
      <c r="S2028" s="9">
        <f t="shared" si="316"/>
        <v>23.675000000000001</v>
      </c>
      <c r="T2028" s="9">
        <f t="shared" si="317"/>
        <v>22.875</v>
      </c>
      <c r="U2028" s="8">
        <f t="shared" si="318"/>
        <v>23.008333333333336</v>
      </c>
      <c r="V2028" s="8">
        <f t="shared" si="319"/>
        <v>22.975000000000001</v>
      </c>
    </row>
    <row r="2029" spans="1:22" ht="13.5" x14ac:dyDescent="0.25">
      <c r="A2029" s="3">
        <f>RSI!A2029</f>
        <v>45258</v>
      </c>
      <c r="B2029" s="2">
        <f>RSI!B2029</f>
        <v>1.7</v>
      </c>
      <c r="C2029" s="2">
        <f>RSI!I2029</f>
        <v>58.083656188251126</v>
      </c>
      <c r="D2029" s="2">
        <f>MACD!E2029</f>
        <v>2.2463896485196866E-2</v>
      </c>
      <c r="E2029" s="2">
        <f>MACD!F2029</f>
        <v>1.8516549387008432E-2</v>
      </c>
      <c r="F2029" s="2">
        <f>'Moving Avg'!D2029</f>
        <v>1.706</v>
      </c>
      <c r="G2029" s="2">
        <f>'Moving Avg'!F2029</f>
        <v>1.7075</v>
      </c>
      <c r="H2029" s="2">
        <f>'Moving Avg'!G2029</f>
        <v>1.6094000000000015</v>
      </c>
      <c r="I2029" s="2">
        <f>'Moving Avg'!H2029</f>
        <v>1.589349999999998</v>
      </c>
      <c r="J2029" s="6" t="str">
        <f>OBV!F2029</f>
        <v>BEARISH</v>
      </c>
      <c r="K2029" s="6" t="str">
        <f>OBV!G2029</f>
        <v>NEUTRAL</v>
      </c>
      <c r="L2029" s="6" t="str">
        <f>OBV!H2029</f>
        <v>NEUTRAL</v>
      </c>
      <c r="M2029" s="8">
        <f t="shared" si="310"/>
        <v>25</v>
      </c>
      <c r="N2029" s="8">
        <f t="shared" si="311"/>
        <v>0</v>
      </c>
      <c r="O2029" s="8">
        <f t="shared" si="312"/>
        <v>50</v>
      </c>
      <c r="P2029" s="8">
        <f t="shared" si="313"/>
        <v>16.5</v>
      </c>
      <c r="Q2029" s="9">
        <f t="shared" si="314"/>
        <v>18.725000000000001</v>
      </c>
      <c r="R2029" s="9">
        <f t="shared" si="315"/>
        <v>26.625</v>
      </c>
      <c r="S2029" s="9">
        <f t="shared" si="316"/>
        <v>23.675000000000001</v>
      </c>
      <c r="T2029" s="9">
        <f t="shared" si="317"/>
        <v>22.875</v>
      </c>
      <c r="U2029" s="8">
        <f t="shared" si="318"/>
        <v>23.008333333333336</v>
      </c>
      <c r="V2029" s="8">
        <f t="shared" si="319"/>
        <v>22.975000000000001</v>
      </c>
    </row>
    <row r="2030" spans="1:22" ht="13.5" x14ac:dyDescent="0.25">
      <c r="A2030" s="3">
        <f>RSI!A2030</f>
        <v>45259</v>
      </c>
      <c r="B2030" s="2">
        <f>RSI!B2030</f>
        <v>1.7</v>
      </c>
      <c r="C2030" s="2">
        <f>RSI!I2030</f>
        <v>58.083656188251126</v>
      </c>
      <c r="D2030" s="2">
        <f>MACD!E2030</f>
        <v>2.0290438253437904E-2</v>
      </c>
      <c r="E2030" s="2">
        <f>MACD!F2030</f>
        <v>1.8871327160294327E-2</v>
      </c>
      <c r="F2030" s="2">
        <f>'Moving Avg'!D2030</f>
        <v>1.706</v>
      </c>
      <c r="G2030" s="2">
        <f>'Moving Avg'!F2030</f>
        <v>1.7075</v>
      </c>
      <c r="H2030" s="2">
        <f>'Moving Avg'!G2030</f>
        <v>1.6152000000000013</v>
      </c>
      <c r="I2030" s="2">
        <f>'Moving Avg'!H2030</f>
        <v>1.589099999999998</v>
      </c>
      <c r="J2030" s="6" t="str">
        <f>OBV!F2030</f>
        <v>BEARISH</v>
      </c>
      <c r="K2030" s="6" t="str">
        <f>OBV!G2030</f>
        <v>NEUTRAL</v>
      </c>
      <c r="L2030" s="6" t="str">
        <f>OBV!H2030</f>
        <v>NEUTRAL</v>
      </c>
      <c r="M2030" s="8">
        <f t="shared" si="310"/>
        <v>25</v>
      </c>
      <c r="N2030" s="8">
        <f t="shared" si="311"/>
        <v>0</v>
      </c>
      <c r="O2030" s="8">
        <f t="shared" si="312"/>
        <v>50</v>
      </c>
      <c r="P2030" s="8">
        <f t="shared" si="313"/>
        <v>16.5</v>
      </c>
      <c r="Q2030" s="9">
        <f t="shared" si="314"/>
        <v>18.725000000000001</v>
      </c>
      <c r="R2030" s="9">
        <f t="shared" si="315"/>
        <v>26.625</v>
      </c>
      <c r="S2030" s="9">
        <f t="shared" si="316"/>
        <v>23.675000000000001</v>
      </c>
      <c r="T2030" s="9">
        <f t="shared" si="317"/>
        <v>22.875</v>
      </c>
      <c r="U2030" s="8">
        <f t="shared" si="318"/>
        <v>23.008333333333336</v>
      </c>
      <c r="V2030" s="8">
        <f t="shared" si="319"/>
        <v>22.975000000000001</v>
      </c>
    </row>
    <row r="2031" spans="1:22" ht="13.5" x14ac:dyDescent="0.25">
      <c r="A2031" s="3">
        <f>RSI!A2031</f>
        <v>45260</v>
      </c>
      <c r="B2031" s="2">
        <f>RSI!B2031</f>
        <v>1.7</v>
      </c>
      <c r="C2031" s="2">
        <f>RSI!I2031</f>
        <v>58.083656188251126</v>
      </c>
      <c r="D2031" s="2">
        <f>MACD!E2031</f>
        <v>1.8356356296892251E-2</v>
      </c>
      <c r="E2031" s="2">
        <f>MACD!F2031</f>
        <v>1.8768332987613913E-2</v>
      </c>
      <c r="F2031" s="2">
        <f>'Moving Avg'!D2031</f>
        <v>1.7</v>
      </c>
      <c r="G2031" s="2">
        <f>'Moving Avg'!F2031</f>
        <v>1.7075</v>
      </c>
      <c r="H2031" s="2">
        <f>'Moving Avg'!G2031</f>
        <v>1.6210000000000013</v>
      </c>
      <c r="I2031" s="2">
        <f>'Moving Avg'!H2031</f>
        <v>1.5888499999999981</v>
      </c>
      <c r="J2031" s="6" t="str">
        <f>OBV!F2031</f>
        <v>BEARISH</v>
      </c>
      <c r="K2031" s="6" t="str">
        <f>OBV!G2031</f>
        <v>NEUTRAL</v>
      </c>
      <c r="L2031" s="6" t="str">
        <f>OBV!H2031</f>
        <v>CONFIRMED BEARISH</v>
      </c>
      <c r="M2031" s="8">
        <f t="shared" si="310"/>
        <v>25</v>
      </c>
      <c r="N2031" s="8">
        <f t="shared" si="311"/>
        <v>45</v>
      </c>
      <c r="O2031" s="8">
        <f t="shared" si="312"/>
        <v>50</v>
      </c>
      <c r="P2031" s="8">
        <f t="shared" si="313"/>
        <v>16.5</v>
      </c>
      <c r="Q2031" s="9">
        <f t="shared" si="314"/>
        <v>34.475000000000001</v>
      </c>
      <c r="R2031" s="9">
        <f t="shared" si="315"/>
        <v>35.625</v>
      </c>
      <c r="S2031" s="9">
        <f t="shared" si="316"/>
        <v>30.425000000000001</v>
      </c>
      <c r="T2031" s="9">
        <f t="shared" si="317"/>
        <v>34.125</v>
      </c>
      <c r="U2031" s="8">
        <f t="shared" si="318"/>
        <v>33.508333333333333</v>
      </c>
      <c r="V2031" s="8">
        <f t="shared" si="319"/>
        <v>33.662499999999994</v>
      </c>
    </row>
    <row r="2032" spans="1:22" ht="13.5" x14ac:dyDescent="0.25">
      <c r="A2032" s="3">
        <f>RSI!A2032</f>
        <v>45261</v>
      </c>
      <c r="B2032" s="2">
        <f>RSI!B2032</f>
        <v>1.74</v>
      </c>
      <c r="C2032" s="2">
        <f>RSI!I2032</f>
        <v>70.289412022313655</v>
      </c>
      <c r="D2032" s="2">
        <f>MACD!E2032</f>
        <v>1.3668897712169725E-2</v>
      </c>
      <c r="E2032" s="2">
        <f>MACD!F2032</f>
        <v>1.7748445932525076E-2</v>
      </c>
      <c r="F2032" s="2">
        <f>'Moving Avg'!D2032</f>
        <v>1.7079999999999997</v>
      </c>
      <c r="G2032" s="2">
        <f>'Moving Avg'!F2032</f>
        <v>1.7094999999999998</v>
      </c>
      <c r="H2032" s="2">
        <f>'Moving Avg'!G2032</f>
        <v>1.627600000000001</v>
      </c>
      <c r="I2032" s="2">
        <f>'Moving Avg'!H2032</f>
        <v>1.5887999999999982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  <c r="M2032" s="8">
        <f t="shared" si="310"/>
        <v>0</v>
      </c>
      <c r="N2032" s="8">
        <f t="shared" si="311"/>
        <v>45</v>
      </c>
      <c r="O2032" s="8">
        <f t="shared" si="312"/>
        <v>50</v>
      </c>
      <c r="P2032" s="8">
        <f t="shared" si="313"/>
        <v>83.5</v>
      </c>
      <c r="Q2032" s="9">
        <f t="shared" si="314"/>
        <v>35.774999999999999</v>
      </c>
      <c r="R2032" s="9">
        <f t="shared" si="315"/>
        <v>47.375</v>
      </c>
      <c r="S2032" s="9">
        <f t="shared" si="316"/>
        <v>56.825000000000003</v>
      </c>
      <c r="T2032" s="9">
        <f t="shared" si="317"/>
        <v>44.625</v>
      </c>
      <c r="U2032" s="8">
        <f t="shared" si="318"/>
        <v>46.658333333333339</v>
      </c>
      <c r="V2032" s="8">
        <f t="shared" si="319"/>
        <v>46.150000000000006</v>
      </c>
    </row>
    <row r="2033" spans="1:22" ht="13.5" x14ac:dyDescent="0.25">
      <c r="A2033" s="3">
        <f>RSI!A2033</f>
        <v>45264</v>
      </c>
      <c r="B2033" s="2">
        <f>RSI!B2033</f>
        <v>1.74</v>
      </c>
      <c r="C2033" s="2">
        <f>RSI!I2033</f>
        <v>70.289412022313655</v>
      </c>
      <c r="D2033" s="2">
        <f>MACD!E2033</f>
        <v>9.3847760550547221E-3</v>
      </c>
      <c r="E2033" s="2">
        <f>MACD!F2033</f>
        <v>1.6075711957031006E-2</v>
      </c>
      <c r="F2033" s="2">
        <f>'Moving Avg'!D2033</f>
        <v>1.716</v>
      </c>
      <c r="G2033" s="2">
        <f>'Moving Avg'!F2033</f>
        <v>1.7114999999999998</v>
      </c>
      <c r="H2033" s="2">
        <f>'Moving Avg'!G2033</f>
        <v>1.634200000000001</v>
      </c>
      <c r="I2033" s="2">
        <f>'Moving Avg'!H2033</f>
        <v>1.5887499999999986</v>
      </c>
      <c r="J2033" s="6" t="str">
        <f>OBV!F2033</f>
        <v>BULLISH</v>
      </c>
      <c r="K2033" s="6" t="str">
        <f>OBV!G2033</f>
        <v>NEUTRAL</v>
      </c>
      <c r="L2033" s="6" t="str">
        <f>OBV!H2033</f>
        <v>CONFIRMED BULLISH</v>
      </c>
      <c r="M2033" s="8">
        <f t="shared" si="310"/>
        <v>0</v>
      </c>
      <c r="N2033" s="8">
        <f t="shared" si="311"/>
        <v>45</v>
      </c>
      <c r="O2033" s="8">
        <f t="shared" si="312"/>
        <v>50</v>
      </c>
      <c r="P2033" s="8">
        <f t="shared" si="313"/>
        <v>83.5</v>
      </c>
      <c r="Q2033" s="9">
        <f t="shared" si="314"/>
        <v>35.774999999999999</v>
      </c>
      <c r="R2033" s="9">
        <f t="shared" si="315"/>
        <v>47.375</v>
      </c>
      <c r="S2033" s="9">
        <f t="shared" si="316"/>
        <v>56.825000000000003</v>
      </c>
      <c r="T2033" s="9">
        <f t="shared" si="317"/>
        <v>44.625</v>
      </c>
      <c r="U2033" s="8">
        <f t="shared" si="318"/>
        <v>46.658333333333339</v>
      </c>
      <c r="V2033" s="8">
        <f t="shared" si="319"/>
        <v>46.150000000000006</v>
      </c>
    </row>
    <row r="2034" spans="1:22" ht="13.5" x14ac:dyDescent="0.25">
      <c r="A2034" s="3">
        <f>RSI!A2034</f>
        <v>45265</v>
      </c>
      <c r="B2034" s="2">
        <f>RSI!B2034</f>
        <v>1.74</v>
      </c>
      <c r="C2034" s="2">
        <f>RSI!I2034</f>
        <v>70.289412022313655</v>
      </c>
      <c r="D2034" s="2">
        <f>MACD!E2034</f>
        <v>5.4654810125280839E-3</v>
      </c>
      <c r="E2034" s="2">
        <f>MACD!F2034</f>
        <v>1.3953665768130423E-2</v>
      </c>
      <c r="F2034" s="2">
        <f>'Moving Avg'!D2034</f>
        <v>1.7239999999999998</v>
      </c>
      <c r="G2034" s="2">
        <f>'Moving Avg'!F2034</f>
        <v>1.7134999999999998</v>
      </c>
      <c r="H2034" s="2">
        <f>'Moving Avg'!G2034</f>
        <v>1.6408000000000007</v>
      </c>
      <c r="I2034" s="2">
        <f>'Moving Avg'!H2034</f>
        <v>1.5886999999999987</v>
      </c>
      <c r="J2034" s="6" t="str">
        <f>OBV!F2034</f>
        <v>BULLISH</v>
      </c>
      <c r="K2034" s="6" t="str">
        <f>OBV!G2034</f>
        <v>NEUTRAL</v>
      </c>
      <c r="L2034" s="6" t="str">
        <f>OBV!H2034</f>
        <v>CONFIRMED BULLISH</v>
      </c>
      <c r="M2034" s="8">
        <f t="shared" si="310"/>
        <v>0</v>
      </c>
      <c r="N2034" s="8">
        <f t="shared" si="311"/>
        <v>45</v>
      </c>
      <c r="O2034" s="8">
        <f t="shared" si="312"/>
        <v>50</v>
      </c>
      <c r="P2034" s="8">
        <f t="shared" si="313"/>
        <v>83.5</v>
      </c>
      <c r="Q2034" s="9">
        <f t="shared" si="314"/>
        <v>35.774999999999999</v>
      </c>
      <c r="R2034" s="9">
        <f t="shared" si="315"/>
        <v>47.375</v>
      </c>
      <c r="S2034" s="9">
        <f t="shared" si="316"/>
        <v>56.825000000000003</v>
      </c>
      <c r="T2034" s="9">
        <f t="shared" si="317"/>
        <v>44.625</v>
      </c>
      <c r="U2034" s="8">
        <f t="shared" si="318"/>
        <v>46.658333333333339</v>
      </c>
      <c r="V2034" s="8">
        <f t="shared" si="319"/>
        <v>46.150000000000006</v>
      </c>
    </row>
    <row r="2035" spans="1:22" ht="13.5" x14ac:dyDescent="0.25">
      <c r="A2035" s="3">
        <f>RSI!A2035</f>
        <v>45266</v>
      </c>
      <c r="B2035" s="2">
        <f>RSI!B2035</f>
        <v>1.74</v>
      </c>
      <c r="C2035" s="2">
        <f>RSI!I2035</f>
        <v>70.289412022313655</v>
      </c>
      <c r="D2035" s="2">
        <f>MACD!E2035</f>
        <v>1.8766831186678434E-3</v>
      </c>
      <c r="E2035" s="2">
        <f>MACD!F2035</f>
        <v>1.1538269238237907E-2</v>
      </c>
      <c r="F2035" s="2">
        <f>'Moving Avg'!D2035</f>
        <v>1.732</v>
      </c>
      <c r="G2035" s="2">
        <f>'Moving Avg'!F2035</f>
        <v>1.7134999999999998</v>
      </c>
      <c r="H2035" s="2">
        <f>'Moving Avg'!G2035</f>
        <v>1.6474000000000006</v>
      </c>
      <c r="I2035" s="2">
        <f>'Moving Avg'!H2035</f>
        <v>1.5886499999999983</v>
      </c>
      <c r="J2035" s="6" t="str">
        <f>OBV!F2035</f>
        <v>BULLISH</v>
      </c>
      <c r="K2035" s="6" t="str">
        <f>OBV!G2035</f>
        <v>NEUTRAL</v>
      </c>
      <c r="L2035" s="6" t="str">
        <f>OBV!H2035</f>
        <v>CONFIRMED BULLISH</v>
      </c>
      <c r="M2035" s="8">
        <f t="shared" si="310"/>
        <v>0</v>
      </c>
      <c r="N2035" s="8">
        <f t="shared" si="311"/>
        <v>45</v>
      </c>
      <c r="O2035" s="8">
        <f t="shared" si="312"/>
        <v>50</v>
      </c>
      <c r="P2035" s="8">
        <f t="shared" si="313"/>
        <v>83.5</v>
      </c>
      <c r="Q2035" s="9">
        <f t="shared" si="314"/>
        <v>35.774999999999999</v>
      </c>
      <c r="R2035" s="9">
        <f t="shared" si="315"/>
        <v>47.375</v>
      </c>
      <c r="S2035" s="9">
        <f t="shared" si="316"/>
        <v>56.825000000000003</v>
      </c>
      <c r="T2035" s="9">
        <f t="shared" si="317"/>
        <v>44.625</v>
      </c>
      <c r="U2035" s="8">
        <f t="shared" si="318"/>
        <v>46.658333333333339</v>
      </c>
      <c r="V2035" s="8">
        <f t="shared" si="319"/>
        <v>46.150000000000006</v>
      </c>
    </row>
    <row r="2036" spans="1:22" ht="13.5" x14ac:dyDescent="0.25">
      <c r="A2036" s="3">
        <f>RSI!A2036</f>
        <v>45267</v>
      </c>
      <c r="B2036" s="2">
        <f>RSI!B2036</f>
        <v>1.74</v>
      </c>
      <c r="C2036" s="2">
        <f>RSI!I2036</f>
        <v>70.289412022313655</v>
      </c>
      <c r="D2036" s="2">
        <f>MACD!E2036</f>
        <v>3.2031043343767607E-3</v>
      </c>
      <c r="E2036" s="2">
        <f>MACD!F2036</f>
        <v>9.8712362574656792E-3</v>
      </c>
      <c r="F2036" s="2">
        <f>'Moving Avg'!D2036</f>
        <v>1.7399999999999998</v>
      </c>
      <c r="G2036" s="2">
        <f>'Moving Avg'!F2036</f>
        <v>1.7134999999999994</v>
      </c>
      <c r="H2036" s="2">
        <f>'Moving Avg'!G2036</f>
        <v>1.6552000000000007</v>
      </c>
      <c r="I2036" s="2">
        <f>'Moving Avg'!H2036</f>
        <v>1.5885999999999985</v>
      </c>
      <c r="J2036" s="6" t="str">
        <f>OBV!F2036</f>
        <v>BULLISH</v>
      </c>
      <c r="K2036" s="6" t="str">
        <f>OBV!G2036</f>
        <v>NEUTRAL</v>
      </c>
      <c r="L2036" s="6" t="str">
        <f>OBV!H2036</f>
        <v>CONFIRMED BULLISH</v>
      </c>
      <c r="M2036" s="8">
        <f t="shared" si="310"/>
        <v>0</v>
      </c>
      <c r="N2036" s="8">
        <f t="shared" si="311"/>
        <v>45</v>
      </c>
      <c r="O2036" s="8">
        <f t="shared" si="312"/>
        <v>50</v>
      </c>
      <c r="P2036" s="8">
        <f t="shared" si="313"/>
        <v>83.5</v>
      </c>
      <c r="Q2036" s="9">
        <f t="shared" si="314"/>
        <v>35.774999999999999</v>
      </c>
      <c r="R2036" s="9">
        <f t="shared" si="315"/>
        <v>47.375</v>
      </c>
      <c r="S2036" s="9">
        <f t="shared" si="316"/>
        <v>56.825000000000003</v>
      </c>
      <c r="T2036" s="9">
        <f t="shared" si="317"/>
        <v>44.625</v>
      </c>
      <c r="U2036" s="8">
        <f t="shared" si="318"/>
        <v>46.658333333333339</v>
      </c>
      <c r="V2036" s="8">
        <f t="shared" si="319"/>
        <v>46.150000000000006</v>
      </c>
    </row>
    <row r="2037" spans="1:22" ht="13.5" x14ac:dyDescent="0.25">
      <c r="A2037" s="3">
        <f>RSI!A2037</f>
        <v>45268</v>
      </c>
      <c r="B2037" s="2">
        <f>RSI!B2037</f>
        <v>1.74</v>
      </c>
      <c r="C2037" s="2">
        <f>RSI!I2037</f>
        <v>70.28941202231367</v>
      </c>
      <c r="D2037" s="2">
        <f>MACD!E2037</f>
        <v>-5.2352410726874687E-4</v>
      </c>
      <c r="E2037" s="2">
        <f>MACD!F2037</f>
        <v>7.7922841845187944E-3</v>
      </c>
      <c r="F2037" s="2">
        <f>'Moving Avg'!D2037</f>
        <v>1.7399999999999998</v>
      </c>
      <c r="G2037" s="2">
        <f>'Moving Avg'!F2037</f>
        <v>1.7134999999999994</v>
      </c>
      <c r="H2037" s="2">
        <f>'Moving Avg'!G2037</f>
        <v>1.6630000000000005</v>
      </c>
      <c r="I2037" s="2">
        <f>'Moving Avg'!H2037</f>
        <v>1.5885499999999986</v>
      </c>
      <c r="J2037" s="6" t="str">
        <f>OBV!F2037</f>
        <v>NEUTRAL</v>
      </c>
      <c r="K2037" s="6" t="str">
        <f>OBV!G2037</f>
        <v>NEUTRAL</v>
      </c>
      <c r="L2037" s="6" t="str">
        <f>OBV!H2037</f>
        <v>NEUTRAL</v>
      </c>
      <c r="M2037" s="8">
        <f t="shared" si="310"/>
        <v>0</v>
      </c>
      <c r="N2037" s="8">
        <f t="shared" si="311"/>
        <v>45</v>
      </c>
      <c r="O2037" s="8">
        <f t="shared" si="312"/>
        <v>50</v>
      </c>
      <c r="P2037" s="8">
        <f t="shared" si="313"/>
        <v>33</v>
      </c>
      <c r="Q2037" s="9">
        <f t="shared" si="314"/>
        <v>28.2</v>
      </c>
      <c r="R2037" s="9">
        <f t="shared" si="315"/>
        <v>34.75</v>
      </c>
      <c r="S2037" s="9">
        <f t="shared" si="316"/>
        <v>34.1</v>
      </c>
      <c r="T2037" s="9">
        <f t="shared" si="317"/>
        <v>32</v>
      </c>
      <c r="U2037" s="8">
        <f t="shared" si="318"/>
        <v>32.35</v>
      </c>
      <c r="V2037" s="8">
        <f t="shared" si="319"/>
        <v>32.262500000000003</v>
      </c>
    </row>
    <row r="2038" spans="1:22" ht="13.5" x14ac:dyDescent="0.25">
      <c r="A2038" s="3">
        <f>RSI!A2038</f>
        <v>45271</v>
      </c>
      <c r="B2038" s="2">
        <f>RSI!B2038</f>
        <v>1.74</v>
      </c>
      <c r="C2038" s="2">
        <f>RSI!I2038</f>
        <v>70.28941202231367</v>
      </c>
      <c r="D2038" s="2">
        <f>MACD!E2038</f>
        <v>-3.8931216144582059E-3</v>
      </c>
      <c r="E2038" s="2">
        <f>MACD!F2038</f>
        <v>5.455203024723394E-3</v>
      </c>
      <c r="F2038" s="2">
        <f>'Moving Avg'!D2038</f>
        <v>1.7399999999999998</v>
      </c>
      <c r="G2038" s="2">
        <f>'Moving Avg'!F2038</f>
        <v>1.7154999999999994</v>
      </c>
      <c r="H2038" s="2">
        <f>'Moving Avg'!G2038</f>
        <v>1.6708000000000001</v>
      </c>
      <c r="I2038" s="2">
        <f>'Moving Avg'!H2038</f>
        <v>1.5888499999999985</v>
      </c>
      <c r="J2038" s="6" t="str">
        <f>OBV!F2038</f>
        <v>NEUTRAL</v>
      </c>
      <c r="K2038" s="6" t="str">
        <f>OBV!G2038</f>
        <v>NEUTRAL</v>
      </c>
      <c r="L2038" s="6" t="str">
        <f>OBV!H2038</f>
        <v>NEUTRAL</v>
      </c>
      <c r="M2038" s="8">
        <f t="shared" si="310"/>
        <v>0</v>
      </c>
      <c r="N2038" s="8">
        <f t="shared" si="311"/>
        <v>45</v>
      </c>
      <c r="O2038" s="8">
        <f t="shared" si="312"/>
        <v>50</v>
      </c>
      <c r="P2038" s="8">
        <f t="shared" si="313"/>
        <v>33</v>
      </c>
      <c r="Q2038" s="9">
        <f t="shared" si="314"/>
        <v>28.2</v>
      </c>
      <c r="R2038" s="9">
        <f t="shared" si="315"/>
        <v>34.75</v>
      </c>
      <c r="S2038" s="9">
        <f t="shared" si="316"/>
        <v>34.1</v>
      </c>
      <c r="T2038" s="9">
        <f t="shared" si="317"/>
        <v>32</v>
      </c>
      <c r="U2038" s="8">
        <f t="shared" si="318"/>
        <v>32.35</v>
      </c>
      <c r="V2038" s="8">
        <f t="shared" si="319"/>
        <v>32.262500000000003</v>
      </c>
    </row>
    <row r="2039" spans="1:22" ht="13.5" x14ac:dyDescent="0.25">
      <c r="A2039" s="3">
        <f>RSI!A2039</f>
        <v>45272</v>
      </c>
      <c r="B2039" s="2">
        <f>RSI!B2039</f>
        <v>1.74</v>
      </c>
      <c r="C2039" s="2">
        <f>RSI!I2039</f>
        <v>70.28941202231367</v>
      </c>
      <c r="D2039" s="2">
        <f>MACD!E2039</f>
        <v>-6.9445940589574207E-3</v>
      </c>
      <c r="E2039" s="2">
        <f>MACD!F2039</f>
        <v>2.9752436079872316E-3</v>
      </c>
      <c r="F2039" s="2">
        <f>'Moving Avg'!D2039</f>
        <v>1.7399999999999998</v>
      </c>
      <c r="G2039" s="2">
        <f>'Moving Avg'!F2039</f>
        <v>1.7174999999999994</v>
      </c>
      <c r="H2039" s="2">
        <f>'Moving Avg'!G2039</f>
        <v>1.6786000000000001</v>
      </c>
      <c r="I2039" s="2">
        <f>'Moving Avg'!H2039</f>
        <v>1.5891999999999982</v>
      </c>
      <c r="J2039" s="6" t="str">
        <f>OBV!F2039</f>
        <v>NEUTRAL</v>
      </c>
      <c r="K2039" s="6" t="str">
        <f>OBV!G2039</f>
        <v>NEUTRAL</v>
      </c>
      <c r="L2039" s="6" t="str">
        <f>OBV!H2039</f>
        <v>NEUTRAL</v>
      </c>
      <c r="M2039" s="8">
        <f t="shared" si="310"/>
        <v>0</v>
      </c>
      <c r="N2039" s="8">
        <f t="shared" si="311"/>
        <v>45</v>
      </c>
      <c r="O2039" s="8">
        <f t="shared" si="312"/>
        <v>50</v>
      </c>
      <c r="P2039" s="8">
        <f t="shared" si="313"/>
        <v>33</v>
      </c>
      <c r="Q2039" s="9">
        <f t="shared" si="314"/>
        <v>28.2</v>
      </c>
      <c r="R2039" s="9">
        <f t="shared" si="315"/>
        <v>34.75</v>
      </c>
      <c r="S2039" s="9">
        <f t="shared" si="316"/>
        <v>34.1</v>
      </c>
      <c r="T2039" s="9">
        <f t="shared" si="317"/>
        <v>32</v>
      </c>
      <c r="U2039" s="8">
        <f t="shared" si="318"/>
        <v>32.35</v>
      </c>
      <c r="V2039" s="8">
        <f t="shared" si="319"/>
        <v>32.262500000000003</v>
      </c>
    </row>
    <row r="2040" spans="1:22" ht="13.5" x14ac:dyDescent="0.25">
      <c r="A2040" s="3">
        <f>RSI!A2040</f>
        <v>45273</v>
      </c>
      <c r="B2040" s="2">
        <f>RSI!B2040</f>
        <v>1.74</v>
      </c>
      <c r="C2040" s="2">
        <f>RSI!I2040</f>
        <v>70.28941202231367</v>
      </c>
      <c r="D2040" s="2">
        <f>MACD!E2040</f>
        <v>-9.7120486059700806E-3</v>
      </c>
      <c r="E2040" s="2">
        <f>MACD!F2040</f>
        <v>4.3778516519576917E-4</v>
      </c>
      <c r="F2040" s="2">
        <f>'Moving Avg'!D2040</f>
        <v>1.7399999999999998</v>
      </c>
      <c r="G2040" s="2">
        <f>'Moving Avg'!F2040</f>
        <v>1.7194999999999994</v>
      </c>
      <c r="H2040" s="2">
        <f>'Moving Avg'!G2040</f>
        <v>1.6851999999999998</v>
      </c>
      <c r="I2040" s="2">
        <f>'Moving Avg'!H2040</f>
        <v>1.5895499999999985</v>
      </c>
      <c r="J2040" s="6" t="str">
        <f>OBV!F2040</f>
        <v>NEUTRAL</v>
      </c>
      <c r="K2040" s="6" t="str">
        <f>OBV!G2040</f>
        <v>NEUTRAL</v>
      </c>
      <c r="L2040" s="6" t="str">
        <f>OBV!H2040</f>
        <v>NEUTRAL</v>
      </c>
      <c r="M2040" s="8">
        <f t="shared" si="310"/>
        <v>0</v>
      </c>
      <c r="N2040" s="8">
        <f t="shared" si="311"/>
        <v>45</v>
      </c>
      <c r="O2040" s="8">
        <f t="shared" si="312"/>
        <v>50</v>
      </c>
      <c r="P2040" s="8">
        <f t="shared" si="313"/>
        <v>33</v>
      </c>
      <c r="Q2040" s="9">
        <f t="shared" si="314"/>
        <v>28.2</v>
      </c>
      <c r="R2040" s="9">
        <f t="shared" si="315"/>
        <v>34.75</v>
      </c>
      <c r="S2040" s="9">
        <f t="shared" si="316"/>
        <v>34.1</v>
      </c>
      <c r="T2040" s="9">
        <f t="shared" si="317"/>
        <v>32</v>
      </c>
      <c r="U2040" s="8">
        <f t="shared" si="318"/>
        <v>32.35</v>
      </c>
      <c r="V2040" s="8">
        <f t="shared" si="319"/>
        <v>32.262500000000003</v>
      </c>
    </row>
    <row r="2041" spans="1:22" ht="13.5" x14ac:dyDescent="0.25">
      <c r="A2041" s="3">
        <f>RSI!A2041</f>
        <v>45274</v>
      </c>
      <c r="B2041" s="2">
        <f>RSI!B2041</f>
        <v>1.74</v>
      </c>
      <c r="C2041" s="2">
        <f>RSI!I2041</f>
        <v>70.28941202231367</v>
      </c>
      <c r="D2041" s="2">
        <f>MACD!E2041</f>
        <v>-1.2225444064672741E-2</v>
      </c>
      <c r="E2041" s="2">
        <f>MACD!F2041</f>
        <v>-2.0948606807779332E-3</v>
      </c>
      <c r="F2041" s="2">
        <f>'Moving Avg'!D2041</f>
        <v>1.7399999999999998</v>
      </c>
      <c r="G2041" s="2">
        <f>'Moving Avg'!F2041</f>
        <v>1.7214999999999994</v>
      </c>
      <c r="H2041" s="2">
        <f>'Moving Avg'!G2041</f>
        <v>1.6905999999999997</v>
      </c>
      <c r="I2041" s="2">
        <f>'Moving Avg'!H2041</f>
        <v>1.5898999999999981</v>
      </c>
      <c r="J2041" s="6" t="str">
        <f>OBV!F2041</f>
        <v>NEUTRAL</v>
      </c>
      <c r="K2041" s="6" t="str">
        <f>OBV!G2041</f>
        <v>NEUTRAL</v>
      </c>
      <c r="L2041" s="6" t="str">
        <f>OBV!H2041</f>
        <v>NEUTRAL</v>
      </c>
      <c r="M2041" s="8">
        <f t="shared" si="310"/>
        <v>0</v>
      </c>
      <c r="N2041" s="8">
        <f t="shared" si="311"/>
        <v>45</v>
      </c>
      <c r="O2041" s="8">
        <f t="shared" si="312"/>
        <v>50</v>
      </c>
      <c r="P2041" s="8">
        <f t="shared" si="313"/>
        <v>33</v>
      </c>
      <c r="Q2041" s="9">
        <f t="shared" si="314"/>
        <v>28.2</v>
      </c>
      <c r="R2041" s="9">
        <f t="shared" si="315"/>
        <v>34.75</v>
      </c>
      <c r="S2041" s="9">
        <f t="shared" si="316"/>
        <v>34.1</v>
      </c>
      <c r="T2041" s="9">
        <f t="shared" si="317"/>
        <v>32</v>
      </c>
      <c r="U2041" s="8">
        <f t="shared" si="318"/>
        <v>32.35</v>
      </c>
      <c r="V2041" s="8">
        <f t="shared" si="319"/>
        <v>32.262500000000003</v>
      </c>
    </row>
    <row r="2042" spans="1:22" ht="13.5" x14ac:dyDescent="0.25">
      <c r="A2042" s="3">
        <f>RSI!A2042</f>
        <v>45275</v>
      </c>
      <c r="B2042" s="2">
        <f>RSI!B2042</f>
        <v>1.74</v>
      </c>
      <c r="C2042" s="2">
        <f>RSI!I2042</f>
        <v>70.28941202231367</v>
      </c>
      <c r="D2042" s="2">
        <f>MACD!E2042</f>
        <v>-8.3573015429760922E-3</v>
      </c>
      <c r="E2042" s="2">
        <f>MACD!F2042</f>
        <v>-3.3473488532175652E-3</v>
      </c>
      <c r="F2042" s="2">
        <f>'Moving Avg'!D2042</f>
        <v>1.7399999999999998</v>
      </c>
      <c r="G2042" s="2">
        <f>'Moving Avg'!F2042</f>
        <v>1.7234999999999991</v>
      </c>
      <c r="H2042" s="2">
        <f>'Moving Avg'!G2042</f>
        <v>1.6947999999999996</v>
      </c>
      <c r="I2042" s="2">
        <f>'Moving Avg'!H2042</f>
        <v>1.5902499999999982</v>
      </c>
      <c r="J2042" s="6" t="str">
        <f>OBV!F2042</f>
        <v>NEUTRAL</v>
      </c>
      <c r="K2042" s="6" t="str">
        <f>OBV!G2042</f>
        <v>NEUTRAL</v>
      </c>
      <c r="L2042" s="6" t="str">
        <f>OBV!H2042</f>
        <v>NEUTRAL</v>
      </c>
      <c r="M2042" s="8">
        <f t="shared" si="310"/>
        <v>0</v>
      </c>
      <c r="N2042" s="8">
        <f t="shared" si="311"/>
        <v>45</v>
      </c>
      <c r="O2042" s="8">
        <f t="shared" si="312"/>
        <v>50</v>
      </c>
      <c r="P2042" s="8">
        <f t="shared" si="313"/>
        <v>33</v>
      </c>
      <c r="Q2042" s="9">
        <f t="shared" si="314"/>
        <v>28.2</v>
      </c>
      <c r="R2042" s="9">
        <f t="shared" si="315"/>
        <v>34.75</v>
      </c>
      <c r="S2042" s="9">
        <f t="shared" si="316"/>
        <v>34.1</v>
      </c>
      <c r="T2042" s="9">
        <f t="shared" si="317"/>
        <v>32</v>
      </c>
      <c r="U2042" s="8">
        <f t="shared" si="318"/>
        <v>32.35</v>
      </c>
      <c r="V2042" s="8">
        <f t="shared" si="319"/>
        <v>32.262500000000003</v>
      </c>
    </row>
    <row r="2043" spans="1:22" ht="13.5" x14ac:dyDescent="0.25">
      <c r="A2043" s="3">
        <f>RSI!A2043</f>
        <v>45278</v>
      </c>
      <c r="B2043" s="2">
        <f>RSI!B2043</f>
        <v>1.74</v>
      </c>
      <c r="C2043" s="2">
        <f>RSI!I2043</f>
        <v>70.28941202231367</v>
      </c>
      <c r="D2043" s="2">
        <f>MACD!E2043</f>
        <v>-5.231465646570177E-3</v>
      </c>
      <c r="E2043" s="2">
        <f>MACD!F2043</f>
        <v>-3.7241722118880878E-3</v>
      </c>
      <c r="F2043" s="2">
        <f>'Moving Avg'!D2043</f>
        <v>1.7399999999999998</v>
      </c>
      <c r="G2043" s="2">
        <f>'Moving Avg'!F2043</f>
        <v>1.7254999999999991</v>
      </c>
      <c r="H2043" s="2">
        <f>'Moving Avg'!G2043</f>
        <v>1.6989999999999994</v>
      </c>
      <c r="I2043" s="2">
        <f>'Moving Avg'!H2043</f>
        <v>1.590599999999998</v>
      </c>
      <c r="J2043" s="6" t="str">
        <f>OBV!F2043</f>
        <v>NEUTRAL</v>
      </c>
      <c r="K2043" s="6" t="str">
        <f>OBV!G2043</f>
        <v>NEUTRAL</v>
      </c>
      <c r="L2043" s="6" t="str">
        <f>OBV!H2043</f>
        <v>NEUTRAL</v>
      </c>
      <c r="M2043" s="8">
        <f t="shared" si="310"/>
        <v>0</v>
      </c>
      <c r="N2043" s="8">
        <f t="shared" si="311"/>
        <v>45</v>
      </c>
      <c r="O2043" s="8">
        <f t="shared" si="312"/>
        <v>50</v>
      </c>
      <c r="P2043" s="8">
        <f t="shared" si="313"/>
        <v>33</v>
      </c>
      <c r="Q2043" s="9">
        <f t="shared" si="314"/>
        <v>28.2</v>
      </c>
      <c r="R2043" s="9">
        <f t="shared" si="315"/>
        <v>34.75</v>
      </c>
      <c r="S2043" s="9">
        <f t="shared" si="316"/>
        <v>34.1</v>
      </c>
      <c r="T2043" s="9">
        <f t="shared" si="317"/>
        <v>32</v>
      </c>
      <c r="U2043" s="8">
        <f t="shared" si="318"/>
        <v>32.35</v>
      </c>
      <c r="V2043" s="8">
        <f t="shared" si="319"/>
        <v>32.262500000000003</v>
      </c>
    </row>
    <row r="2044" spans="1:22" ht="13.5" x14ac:dyDescent="0.25">
      <c r="A2044" s="3">
        <f>RSI!A2044</f>
        <v>45279</v>
      </c>
      <c r="B2044" s="2">
        <f>RSI!B2044</f>
        <v>1.74</v>
      </c>
      <c r="C2044" s="2">
        <f>RSI!I2044</f>
        <v>70.28941202231367</v>
      </c>
      <c r="D2044" s="2">
        <f>MACD!E2044</f>
        <v>-2.7228310764908503E-3</v>
      </c>
      <c r="E2044" s="2">
        <f>MACD!F2044</f>
        <v>-3.5239039848086406E-3</v>
      </c>
      <c r="F2044" s="2">
        <f>'Moving Avg'!D2044</f>
        <v>1.7399999999999998</v>
      </c>
      <c r="G2044" s="2">
        <f>'Moving Avg'!F2044</f>
        <v>1.7274999999999996</v>
      </c>
      <c r="H2044" s="2">
        <f>'Moving Avg'!G2044</f>
        <v>1.7031999999999994</v>
      </c>
      <c r="I2044" s="2">
        <f>'Moving Avg'!H2044</f>
        <v>1.5909499999999981</v>
      </c>
      <c r="J2044" s="6" t="str">
        <f>OBV!F2044</f>
        <v>NEUTRAL</v>
      </c>
      <c r="K2044" s="6" t="str">
        <f>OBV!G2044</f>
        <v>NEUTRAL</v>
      </c>
      <c r="L2044" s="6" t="str">
        <f>OBV!H2044</f>
        <v>NEUTRAL</v>
      </c>
      <c r="M2044" s="8">
        <f t="shared" si="310"/>
        <v>0</v>
      </c>
      <c r="N2044" s="8">
        <f t="shared" si="311"/>
        <v>0</v>
      </c>
      <c r="O2044" s="8">
        <f t="shared" si="312"/>
        <v>50</v>
      </c>
      <c r="P2044" s="8">
        <f t="shared" si="313"/>
        <v>33</v>
      </c>
      <c r="Q2044" s="9">
        <f t="shared" si="314"/>
        <v>12.45</v>
      </c>
      <c r="R2044" s="9">
        <f t="shared" si="315"/>
        <v>25.75</v>
      </c>
      <c r="S2044" s="9">
        <f t="shared" si="316"/>
        <v>27.35</v>
      </c>
      <c r="T2044" s="9">
        <f t="shared" si="317"/>
        <v>20.75</v>
      </c>
      <c r="U2044" s="8">
        <f t="shared" si="318"/>
        <v>21.850000000000005</v>
      </c>
      <c r="V2044" s="8">
        <f t="shared" si="319"/>
        <v>21.575000000000003</v>
      </c>
    </row>
    <row r="2045" spans="1:22" ht="13.5" x14ac:dyDescent="0.25">
      <c r="A2045" s="3">
        <f>RSI!A2045</f>
        <v>45280</v>
      </c>
      <c r="B2045" s="2">
        <f>RSI!B2045</f>
        <v>1.7</v>
      </c>
      <c r="C2045" s="2">
        <f>RSI!I2045</f>
        <v>39.86691735093568</v>
      </c>
      <c r="D2045" s="2">
        <f>MACD!E2045</f>
        <v>2.2366157356965566E-3</v>
      </c>
      <c r="E2045" s="2">
        <f>MACD!F2045</f>
        <v>-2.3718000407076012E-3</v>
      </c>
      <c r="F2045" s="2">
        <f>'Moving Avg'!D2045</f>
        <v>1.732</v>
      </c>
      <c r="G2045" s="2">
        <f>'Moving Avg'!F2045</f>
        <v>1.7274999999999996</v>
      </c>
      <c r="H2045" s="2">
        <f>'Moving Avg'!G2045</f>
        <v>1.7065999999999995</v>
      </c>
      <c r="I2045" s="2">
        <f>'Moving Avg'!H2045</f>
        <v>1.591099999999998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25</v>
      </c>
      <c r="N2045" s="8">
        <f t="shared" si="311"/>
        <v>0</v>
      </c>
      <c r="O2045" s="8">
        <f t="shared" si="312"/>
        <v>50</v>
      </c>
      <c r="P2045" s="8">
        <f t="shared" si="313"/>
        <v>16.5</v>
      </c>
      <c r="Q2045" s="9">
        <f t="shared" si="314"/>
        <v>18.725000000000001</v>
      </c>
      <c r="R2045" s="9">
        <f t="shared" si="315"/>
        <v>26.625</v>
      </c>
      <c r="S2045" s="9">
        <f t="shared" si="316"/>
        <v>23.675000000000001</v>
      </c>
      <c r="T2045" s="9">
        <f t="shared" si="317"/>
        <v>22.875</v>
      </c>
      <c r="U2045" s="8">
        <f t="shared" si="318"/>
        <v>23.008333333333336</v>
      </c>
      <c r="V2045" s="8">
        <f t="shared" si="319"/>
        <v>22.975000000000001</v>
      </c>
    </row>
    <row r="2046" spans="1:22" ht="13.5" x14ac:dyDescent="0.25">
      <c r="A2046" s="3">
        <f>RSI!A2046</f>
        <v>45281</v>
      </c>
      <c r="B2046" s="2">
        <f>RSI!B2046</f>
        <v>1.7</v>
      </c>
      <c r="C2046" s="2">
        <f>RSI!I2046</f>
        <v>39.86691735093568</v>
      </c>
      <c r="D2046" s="2">
        <f>MACD!E2046</f>
        <v>6.5525741699095086E-3</v>
      </c>
      <c r="E2046" s="2">
        <f>MACD!F2046</f>
        <v>-5.8692519858417934E-4</v>
      </c>
      <c r="F2046" s="2">
        <f>'Moving Avg'!D2046</f>
        <v>1.7239999999999998</v>
      </c>
      <c r="G2046" s="2">
        <f>'Moving Avg'!F2046</f>
        <v>1.7259999999999995</v>
      </c>
      <c r="H2046" s="2">
        <f>'Moving Avg'!G2046</f>
        <v>1.7099999999999997</v>
      </c>
      <c r="I2046" s="2">
        <f>'Moving Avg'!H2046</f>
        <v>1.5912499999999978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0</v>
      </c>
      <c r="O2046" s="8">
        <f t="shared" si="312"/>
        <v>50</v>
      </c>
      <c r="P2046" s="8">
        <f t="shared" si="313"/>
        <v>16.5</v>
      </c>
      <c r="Q2046" s="9">
        <f t="shared" si="314"/>
        <v>18.725000000000001</v>
      </c>
      <c r="R2046" s="9">
        <f t="shared" si="315"/>
        <v>26.625</v>
      </c>
      <c r="S2046" s="9">
        <f t="shared" si="316"/>
        <v>23.675000000000001</v>
      </c>
      <c r="T2046" s="9">
        <f t="shared" si="317"/>
        <v>22.875</v>
      </c>
      <c r="U2046" s="8">
        <f t="shared" si="318"/>
        <v>23.008333333333336</v>
      </c>
      <c r="V2046" s="8">
        <f t="shared" si="319"/>
        <v>22.975000000000001</v>
      </c>
    </row>
    <row r="2047" spans="1:22" ht="13.5" x14ac:dyDescent="0.25">
      <c r="A2047" s="3">
        <f>RSI!A2047</f>
        <v>45282</v>
      </c>
      <c r="B2047" s="2">
        <f>RSI!B2047</f>
        <v>1.7</v>
      </c>
      <c r="C2047" s="2">
        <f>RSI!I2047</f>
        <v>39.866917350935694</v>
      </c>
      <c r="D2047" s="2">
        <f>MACD!E2047</f>
        <v>1.0315190331530388E-2</v>
      </c>
      <c r="E2047" s="2">
        <f>MACD!F2047</f>
        <v>1.5934979074387345E-3</v>
      </c>
      <c r="F2047" s="2">
        <f>'Moving Avg'!D2047</f>
        <v>1.716</v>
      </c>
      <c r="G2047" s="2">
        <f>'Moving Avg'!F2047</f>
        <v>1.7259999999999995</v>
      </c>
      <c r="H2047" s="2">
        <f>'Moving Avg'!G2047</f>
        <v>1.7121999999999999</v>
      </c>
      <c r="I2047" s="2">
        <f>'Moving Avg'!H2047</f>
        <v>1.5913999999999975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0"/>
        <v>25</v>
      </c>
      <c r="N2047" s="8">
        <f t="shared" si="311"/>
        <v>0</v>
      </c>
      <c r="O2047" s="8">
        <f t="shared" si="312"/>
        <v>50</v>
      </c>
      <c r="P2047" s="8">
        <f t="shared" si="313"/>
        <v>16.5</v>
      </c>
      <c r="Q2047" s="9">
        <f t="shared" si="314"/>
        <v>18.725000000000001</v>
      </c>
      <c r="R2047" s="9">
        <f t="shared" si="315"/>
        <v>26.625</v>
      </c>
      <c r="S2047" s="9">
        <f t="shared" si="316"/>
        <v>23.675000000000001</v>
      </c>
      <c r="T2047" s="9">
        <f t="shared" si="317"/>
        <v>22.875</v>
      </c>
      <c r="U2047" s="8">
        <f t="shared" si="318"/>
        <v>23.008333333333336</v>
      </c>
      <c r="V2047" s="8">
        <f t="shared" si="319"/>
        <v>22.975000000000001</v>
      </c>
    </row>
    <row r="2048" spans="1:22" ht="13.5" x14ac:dyDescent="0.25">
      <c r="A2048" s="3">
        <f>RSI!A2048</f>
        <v>45285</v>
      </c>
      <c r="B2048" s="2">
        <f>RSI!B2048</f>
        <v>1.7</v>
      </c>
      <c r="C2048" s="2">
        <f>RSI!I2048</f>
        <v>39.866917350935672</v>
      </c>
      <c r="D2048" s="2">
        <f>MACD!E2048</f>
        <v>1.3601397405945237E-2</v>
      </c>
      <c r="E2048" s="2">
        <f>MACD!F2048</f>
        <v>3.995077807140035E-3</v>
      </c>
      <c r="F2048" s="2">
        <f>'Moving Avg'!D2048</f>
        <v>1.7079999999999997</v>
      </c>
      <c r="G2048" s="2">
        <f>'Moving Avg'!F2048</f>
        <v>1.7259999999999998</v>
      </c>
      <c r="H2048" s="2">
        <f>'Moving Avg'!G2048</f>
        <v>1.7130000000000001</v>
      </c>
      <c r="I2048" s="2">
        <f>'Moving Avg'!H2048</f>
        <v>1.5915499999999974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25</v>
      </c>
      <c r="N2048" s="8">
        <f t="shared" si="311"/>
        <v>0</v>
      </c>
      <c r="O2048" s="8">
        <f t="shared" si="312"/>
        <v>50</v>
      </c>
      <c r="P2048" s="8">
        <f t="shared" si="313"/>
        <v>16.5</v>
      </c>
      <c r="Q2048" s="9">
        <f t="shared" si="314"/>
        <v>18.725000000000001</v>
      </c>
      <c r="R2048" s="9">
        <f t="shared" si="315"/>
        <v>26.625</v>
      </c>
      <c r="S2048" s="9">
        <f t="shared" si="316"/>
        <v>23.675000000000001</v>
      </c>
      <c r="T2048" s="9">
        <f t="shared" si="317"/>
        <v>22.875</v>
      </c>
      <c r="U2048" s="8">
        <f t="shared" si="318"/>
        <v>23.008333333333336</v>
      </c>
      <c r="V2048" s="8">
        <f t="shared" si="319"/>
        <v>22.975000000000001</v>
      </c>
    </row>
    <row r="2049" spans="1:22" ht="13.5" x14ac:dyDescent="0.25">
      <c r="A2049" s="3">
        <f>RSI!A2049</f>
        <v>45286</v>
      </c>
      <c r="B2049" s="2">
        <f>RSI!B2049</f>
        <v>1.7</v>
      </c>
      <c r="C2049" s="2">
        <f>RSI!I2049</f>
        <v>39.866917350935672</v>
      </c>
      <c r="D2049" s="2">
        <f>MACD!E2049</f>
        <v>1.6476899844236614E-2</v>
      </c>
      <c r="E2049" s="2">
        <f>MACD!F2049</f>
        <v>6.4914422145593512E-3</v>
      </c>
      <c r="F2049" s="2">
        <f>'Moving Avg'!D2049</f>
        <v>1.7</v>
      </c>
      <c r="G2049" s="2">
        <f>'Moving Avg'!F2049</f>
        <v>1.7259999999999998</v>
      </c>
      <c r="H2049" s="2">
        <f>'Moving Avg'!G2049</f>
        <v>1.7138000000000002</v>
      </c>
      <c r="I2049" s="2">
        <f>'Moving Avg'!H2049</f>
        <v>1.5916999999999977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  <c r="M2049" s="8">
        <f t="shared" si="310"/>
        <v>25</v>
      </c>
      <c r="N2049" s="8">
        <f t="shared" si="311"/>
        <v>0</v>
      </c>
      <c r="O2049" s="8">
        <f t="shared" si="312"/>
        <v>50</v>
      </c>
      <c r="P2049" s="8">
        <f t="shared" si="313"/>
        <v>16.5</v>
      </c>
      <c r="Q2049" s="9">
        <f t="shared" si="314"/>
        <v>18.725000000000001</v>
      </c>
      <c r="R2049" s="9">
        <f t="shared" si="315"/>
        <v>26.625</v>
      </c>
      <c r="S2049" s="9">
        <f t="shared" si="316"/>
        <v>23.675000000000001</v>
      </c>
      <c r="T2049" s="9">
        <f t="shared" si="317"/>
        <v>22.875</v>
      </c>
      <c r="U2049" s="8">
        <f t="shared" si="318"/>
        <v>23.008333333333336</v>
      </c>
      <c r="V2049" s="8">
        <f t="shared" si="319"/>
        <v>22.975000000000001</v>
      </c>
    </row>
    <row r="2050" spans="1:22" ht="13.5" x14ac:dyDescent="0.25">
      <c r="A2050" s="3">
        <f>RSI!A2050</f>
        <v>45287</v>
      </c>
      <c r="B2050" s="2">
        <f>RSI!B2050</f>
        <v>1.7</v>
      </c>
      <c r="C2050" s="2">
        <f>RSI!I2050</f>
        <v>39.866917350935672</v>
      </c>
      <c r="D2050" s="2">
        <f>MACD!E2050</f>
        <v>1.899785588740821E-2</v>
      </c>
      <c r="E2050" s="2">
        <f>MACD!F2050</f>
        <v>8.9927249491291231E-3</v>
      </c>
      <c r="F2050" s="2">
        <f>'Moving Avg'!D2050</f>
        <v>1.7</v>
      </c>
      <c r="G2050" s="2">
        <f>'Moving Avg'!F2050</f>
        <v>1.7259999999999998</v>
      </c>
      <c r="H2050" s="2">
        <f>'Moving Avg'!G2050</f>
        <v>1.7146000000000003</v>
      </c>
      <c r="I2050" s="2">
        <f>'Moving Avg'!H2050</f>
        <v>1.5918499999999975</v>
      </c>
      <c r="J2050" s="6" t="str">
        <f>OBV!F2050</f>
        <v>NEUTRAL</v>
      </c>
      <c r="K2050" s="6" t="str">
        <f>OBV!G2050</f>
        <v>NEUTRAL</v>
      </c>
      <c r="L2050" s="6" t="str">
        <f>OBV!H2050</f>
        <v>NEUTRAL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0</v>
      </c>
      <c r="O2050" s="8">
        <f t="shared" ref="O2050:O2113" si="322">IF(F2050-I2050&gt;10,100,IF(F2050-I2050&gt;5,75, IF(F2050-I2050&gt;0,50,0)))</f>
        <v>50</v>
      </c>
      <c r="P2050" s="8">
        <f t="shared" ref="P2050:P2113" si="323">IF(L2050="confirmed bullish", 34, IF(L2050="bullish divergence",17, 0))+IF(J2050="bullish",33,IF(J2050="bearish",0,16.5))+IF(K2050="strong",33,IF(K2050="weak",0,16.5))</f>
        <v>33</v>
      </c>
      <c r="Q2050" s="9">
        <f t="shared" si="314"/>
        <v>21.2</v>
      </c>
      <c r="R2050" s="9">
        <f t="shared" si="315"/>
        <v>30.75</v>
      </c>
      <c r="S2050" s="9">
        <f t="shared" si="316"/>
        <v>31.1</v>
      </c>
      <c r="T2050" s="9">
        <f t="shared" si="317"/>
        <v>27</v>
      </c>
      <c r="U2050" s="8">
        <f t="shared" si="318"/>
        <v>27.683333333333337</v>
      </c>
      <c r="V2050" s="8">
        <f t="shared" si="319"/>
        <v>27.512500000000003</v>
      </c>
    </row>
    <row r="2051" spans="1:22" ht="13.5" x14ac:dyDescent="0.25">
      <c r="A2051" s="3">
        <f>RSI!A2051</f>
        <v>45288</v>
      </c>
      <c r="B2051" s="2">
        <f>RSI!B2051</f>
        <v>1.7</v>
      </c>
      <c r="C2051" s="2">
        <f>RSI!I2051</f>
        <v>39.86691735093568</v>
      </c>
      <c r="D2051" s="2">
        <f>MACD!E2051</f>
        <v>2.1212304572087559E-2</v>
      </c>
      <c r="E2051" s="2">
        <f>MACD!F2051</f>
        <v>1.1436640873720811E-2</v>
      </c>
      <c r="F2051" s="2">
        <f>'Moving Avg'!D2051</f>
        <v>1.7</v>
      </c>
      <c r="G2051" s="2">
        <f>'Moving Avg'!F2051</f>
        <v>1.7259999999999998</v>
      </c>
      <c r="H2051" s="2">
        <f>'Moving Avg'!G2051</f>
        <v>1.7146000000000003</v>
      </c>
      <c r="I2051" s="2">
        <f>'Moving Avg'!H2051</f>
        <v>1.5919999999999974</v>
      </c>
      <c r="J2051" s="6" t="str">
        <f>OBV!F2051</f>
        <v>NEUTRAL</v>
      </c>
      <c r="K2051" s="6" t="str">
        <f>OBV!G2051</f>
        <v>NEUTRAL</v>
      </c>
      <c r="L2051" s="6" t="str">
        <f>OBV!H2051</f>
        <v>NEUTRAL</v>
      </c>
      <c r="M2051" s="8">
        <f t="shared" si="320"/>
        <v>25</v>
      </c>
      <c r="N2051" s="8">
        <f t="shared" si="321"/>
        <v>0</v>
      </c>
      <c r="O2051" s="8">
        <f t="shared" si="322"/>
        <v>50</v>
      </c>
      <c r="P2051" s="8">
        <f t="shared" si="323"/>
        <v>33</v>
      </c>
      <c r="Q2051" s="9">
        <f t="shared" ref="Q2051:Q2114" si="324">0.35*M2051+N2051*0.35+O2051*0.15+P2051*0.15</f>
        <v>21.2</v>
      </c>
      <c r="R2051" s="9">
        <f t="shared" ref="R2051:R2114" si="325">M2051*0.2+N2051*0.2+O2051*0.35+P2051*0.25</f>
        <v>30.75</v>
      </c>
      <c r="S2051" s="9">
        <f t="shared" ref="S2051:S2114" si="326">M2051*0.15+N2051*0.15+O2051*0.25+P2051*0.45</f>
        <v>31.1</v>
      </c>
      <c r="T2051" s="9">
        <f t="shared" ref="T2051:T2114" si="327">0.25*SUM(M2051:P2051)</f>
        <v>27</v>
      </c>
      <c r="U2051" s="8">
        <f t="shared" ref="U2051:U2114" si="328">SUM(Q2051:S2051)/3</f>
        <v>27.683333333333337</v>
      </c>
      <c r="V2051" s="8">
        <f t="shared" ref="V2051:V2114" si="329">SUM(Q2051:T2051)/4</f>
        <v>27.512500000000003</v>
      </c>
    </row>
    <row r="2052" spans="1:22" ht="13.5" x14ac:dyDescent="0.25">
      <c r="A2052" s="3">
        <f>RSI!A2052</f>
        <v>45289</v>
      </c>
      <c r="B2052" s="2">
        <f>RSI!B2052</f>
        <v>1.7</v>
      </c>
      <c r="C2052" s="2">
        <f>RSI!I2052</f>
        <v>39.866917350935672</v>
      </c>
      <c r="D2052" s="2">
        <f>MACD!E2052</f>
        <v>2.3161376281485069E-2</v>
      </c>
      <c r="E2052" s="2">
        <f>MACD!F2052</f>
        <v>1.3781587955273664E-2</v>
      </c>
      <c r="F2052" s="2">
        <f>'Moving Avg'!D2052</f>
        <v>1.7</v>
      </c>
      <c r="G2052" s="2">
        <f>'Moving Avg'!F2052</f>
        <v>1.7239999999999998</v>
      </c>
      <c r="H2052" s="2">
        <f>'Moving Avg'!G2052</f>
        <v>1.7146000000000006</v>
      </c>
      <c r="I2052" s="2">
        <f>'Moving Avg'!H2052</f>
        <v>1.5921499999999973</v>
      </c>
      <c r="J2052" s="6" t="str">
        <f>OBV!F2052</f>
        <v>NEUTRAL</v>
      </c>
      <c r="K2052" s="6" t="str">
        <f>OBV!G2052</f>
        <v>NEUTRAL</v>
      </c>
      <c r="L2052" s="6" t="str">
        <f>OBV!H2052</f>
        <v>NEUTRAL</v>
      </c>
      <c r="M2052" s="8">
        <f t="shared" si="320"/>
        <v>25</v>
      </c>
      <c r="N2052" s="8">
        <f t="shared" si="321"/>
        <v>0</v>
      </c>
      <c r="O2052" s="8">
        <f t="shared" si="322"/>
        <v>50</v>
      </c>
      <c r="P2052" s="8">
        <f t="shared" si="323"/>
        <v>33</v>
      </c>
      <c r="Q2052" s="9">
        <f t="shared" si="324"/>
        <v>21.2</v>
      </c>
      <c r="R2052" s="9">
        <f t="shared" si="325"/>
        <v>30.75</v>
      </c>
      <c r="S2052" s="9">
        <f t="shared" si="326"/>
        <v>31.1</v>
      </c>
      <c r="T2052" s="9">
        <f t="shared" si="327"/>
        <v>27</v>
      </c>
      <c r="U2052" s="8">
        <f t="shared" si="328"/>
        <v>27.683333333333337</v>
      </c>
      <c r="V2052" s="8">
        <f t="shared" si="329"/>
        <v>27.512500000000003</v>
      </c>
    </row>
    <row r="2053" spans="1:22" ht="13.5" x14ac:dyDescent="0.25">
      <c r="A2053" s="3">
        <f>RSI!A2053</f>
        <v>45293</v>
      </c>
      <c r="B2053" s="2">
        <f>RSI!B2053</f>
        <v>1.71</v>
      </c>
      <c r="C2053" s="2">
        <f>RSI!I2053</f>
        <v>49.711381733183508</v>
      </c>
      <c r="D2053" s="2">
        <f>MACD!E2053</f>
        <v>2.4139579173104275E-2</v>
      </c>
      <c r="E2053" s="2">
        <f>MACD!F2053</f>
        <v>1.5853186198839787E-2</v>
      </c>
      <c r="F2053" s="2">
        <f>'Moving Avg'!D2053</f>
        <v>1.702</v>
      </c>
      <c r="G2053" s="2">
        <f>'Moving Avg'!F2053</f>
        <v>1.7224999999999997</v>
      </c>
      <c r="H2053" s="2">
        <f>'Moving Avg'!G2053</f>
        <v>1.7148000000000005</v>
      </c>
      <c r="I2053" s="2">
        <f>'Moving Avg'!H2053</f>
        <v>1.592349999999997</v>
      </c>
      <c r="J2053" s="6" t="str">
        <f>OBV!F2053</f>
        <v>BULLISH</v>
      </c>
      <c r="K2053" s="6" t="str">
        <f>OBV!G2053</f>
        <v>NEUTRAL</v>
      </c>
      <c r="L2053" s="6" t="str">
        <f>OBV!H2053</f>
        <v>CONFIRMED BULLISH</v>
      </c>
      <c r="M2053" s="8">
        <f t="shared" si="320"/>
        <v>25</v>
      </c>
      <c r="N2053" s="8">
        <f t="shared" si="321"/>
        <v>0</v>
      </c>
      <c r="O2053" s="8">
        <f t="shared" si="322"/>
        <v>50</v>
      </c>
      <c r="P2053" s="8">
        <f t="shared" si="323"/>
        <v>83.5</v>
      </c>
      <c r="Q2053" s="9">
        <f t="shared" si="324"/>
        <v>28.774999999999999</v>
      </c>
      <c r="R2053" s="9">
        <f t="shared" si="325"/>
        <v>43.375</v>
      </c>
      <c r="S2053" s="9">
        <f t="shared" si="326"/>
        <v>53.825000000000003</v>
      </c>
      <c r="T2053" s="9">
        <f t="shared" si="327"/>
        <v>39.625</v>
      </c>
      <c r="U2053" s="8">
        <f t="shared" si="328"/>
        <v>41.991666666666667</v>
      </c>
      <c r="V2053" s="8">
        <f t="shared" si="329"/>
        <v>41.400000000000006</v>
      </c>
    </row>
    <row r="2054" spans="1:22" ht="13.5" x14ac:dyDescent="0.25">
      <c r="A2054" s="3">
        <f>RSI!A2054</f>
        <v>45294</v>
      </c>
      <c r="B2054" s="2">
        <f>RSI!B2054</f>
        <v>1.71</v>
      </c>
      <c r="C2054" s="2">
        <f>RSI!I2054</f>
        <v>49.711381733183508</v>
      </c>
      <c r="D2054" s="2">
        <f>MACD!E2054</f>
        <v>2.4972762872542686E-2</v>
      </c>
      <c r="E2054" s="2">
        <f>MACD!F2054</f>
        <v>1.7677101533580368E-2</v>
      </c>
      <c r="F2054" s="2">
        <f>'Moving Avg'!D2054</f>
        <v>1.704</v>
      </c>
      <c r="G2054" s="2">
        <f>'Moving Avg'!F2054</f>
        <v>1.7209999999999996</v>
      </c>
      <c r="H2054" s="2">
        <f>'Moving Avg'!G2054</f>
        <v>1.7150000000000005</v>
      </c>
      <c r="I2054" s="2">
        <f>'Moving Avg'!H2054</f>
        <v>1.592549999999997</v>
      </c>
      <c r="J2054" s="6" t="str">
        <f>OBV!F2054</f>
        <v>BULLISH</v>
      </c>
      <c r="K2054" s="6" t="str">
        <f>OBV!G2054</f>
        <v>NEUTRAL</v>
      </c>
      <c r="L2054" s="6" t="str">
        <f>OBV!H2054</f>
        <v>CONFIRMED BULLISH</v>
      </c>
      <c r="M2054" s="8">
        <f t="shared" si="320"/>
        <v>25</v>
      </c>
      <c r="N2054" s="8">
        <f t="shared" si="321"/>
        <v>0</v>
      </c>
      <c r="O2054" s="8">
        <f t="shared" si="322"/>
        <v>50</v>
      </c>
      <c r="P2054" s="8">
        <f t="shared" si="323"/>
        <v>83.5</v>
      </c>
      <c r="Q2054" s="9">
        <f t="shared" si="324"/>
        <v>28.774999999999999</v>
      </c>
      <c r="R2054" s="9">
        <f t="shared" si="325"/>
        <v>43.375</v>
      </c>
      <c r="S2054" s="9">
        <f t="shared" si="326"/>
        <v>53.825000000000003</v>
      </c>
      <c r="T2054" s="9">
        <f t="shared" si="327"/>
        <v>39.625</v>
      </c>
      <c r="U2054" s="8">
        <f t="shared" si="328"/>
        <v>41.991666666666667</v>
      </c>
      <c r="V2054" s="8">
        <f t="shared" si="329"/>
        <v>41.400000000000006</v>
      </c>
    </row>
    <row r="2055" spans="1:22" ht="13.5" x14ac:dyDescent="0.25">
      <c r="A2055" s="3">
        <f>RSI!A2055</f>
        <v>45295</v>
      </c>
      <c r="B2055" s="2">
        <f>RSI!B2055</f>
        <v>1.7</v>
      </c>
      <c r="C2055" s="2">
        <f>RSI!I2055</f>
        <v>41.778962763852263</v>
      </c>
      <c r="D2055" s="2">
        <f>MACD!E2055</f>
        <v>2.0269727162729012E-2</v>
      </c>
      <c r="E2055" s="2">
        <f>MACD!F2055</f>
        <v>1.8195626659410095E-2</v>
      </c>
      <c r="F2055" s="2">
        <f>'Moving Avg'!D2055</f>
        <v>1.704</v>
      </c>
      <c r="G2055" s="2">
        <f>'Moving Avg'!F2055</f>
        <v>1.7189999999999999</v>
      </c>
      <c r="H2055" s="2">
        <f>'Moving Avg'!G2055</f>
        <v>1.7146000000000006</v>
      </c>
      <c r="I2055" s="2">
        <f>'Moving Avg'!H2055</f>
        <v>1.5926999999999969</v>
      </c>
      <c r="J2055" s="6" t="str">
        <f>OBV!F2055</f>
        <v>BULLISH</v>
      </c>
      <c r="K2055" s="6" t="str">
        <f>OBV!G2055</f>
        <v>NEUTRAL</v>
      </c>
      <c r="L2055" s="6" t="str">
        <f>OBV!H2055</f>
        <v>NEUTRAL</v>
      </c>
      <c r="M2055" s="8">
        <f t="shared" si="320"/>
        <v>25</v>
      </c>
      <c r="N2055" s="8">
        <f t="shared" si="321"/>
        <v>0</v>
      </c>
      <c r="O2055" s="8">
        <f t="shared" si="322"/>
        <v>50</v>
      </c>
      <c r="P2055" s="8">
        <f t="shared" si="323"/>
        <v>49.5</v>
      </c>
      <c r="Q2055" s="9">
        <f t="shared" si="324"/>
        <v>23.675000000000001</v>
      </c>
      <c r="R2055" s="9">
        <f t="shared" si="325"/>
        <v>34.875</v>
      </c>
      <c r="S2055" s="9">
        <f t="shared" si="326"/>
        <v>38.525000000000006</v>
      </c>
      <c r="T2055" s="9">
        <f t="shared" si="327"/>
        <v>31.125</v>
      </c>
      <c r="U2055" s="8">
        <f t="shared" si="328"/>
        <v>32.358333333333334</v>
      </c>
      <c r="V2055" s="8">
        <f t="shared" si="329"/>
        <v>32.049999999999997</v>
      </c>
    </row>
    <row r="2056" spans="1:22" ht="13.5" x14ac:dyDescent="0.25">
      <c r="A2056" s="3">
        <f>RSI!A2056</f>
        <v>45296</v>
      </c>
      <c r="B2056" s="2">
        <f>RSI!B2056</f>
        <v>1.7</v>
      </c>
      <c r="C2056" s="2">
        <f>RSI!I2056</f>
        <v>41.77896276385227</v>
      </c>
      <c r="D2056" s="2">
        <f>MACD!E2056</f>
        <v>1.6354018533527581E-2</v>
      </c>
      <c r="E2056" s="2">
        <f>MACD!F2056</f>
        <v>1.7827305034233593E-2</v>
      </c>
      <c r="F2056" s="2">
        <f>'Moving Avg'!D2056</f>
        <v>1.704</v>
      </c>
      <c r="G2056" s="2">
        <f>'Moving Avg'!F2056</f>
        <v>1.7170000000000001</v>
      </c>
      <c r="H2056" s="2">
        <f>'Moving Avg'!G2056</f>
        <v>1.7142000000000008</v>
      </c>
      <c r="I2056" s="2">
        <f>'Moving Avg'!H2056</f>
        <v>1.5928499999999968</v>
      </c>
      <c r="J2056" s="6" t="str">
        <f>OBV!F2056</f>
        <v>BULLISH</v>
      </c>
      <c r="K2056" s="6" t="str">
        <f>OBV!G2056</f>
        <v>NEUTRAL</v>
      </c>
      <c r="L2056" s="6" t="str">
        <f>OBV!H2056</f>
        <v>NEUTRAL</v>
      </c>
      <c r="M2056" s="8">
        <f t="shared" si="320"/>
        <v>25</v>
      </c>
      <c r="N2056" s="8">
        <f t="shared" si="321"/>
        <v>45</v>
      </c>
      <c r="O2056" s="8">
        <f t="shared" si="322"/>
        <v>50</v>
      </c>
      <c r="P2056" s="8">
        <f t="shared" si="323"/>
        <v>49.5</v>
      </c>
      <c r="Q2056" s="9">
        <f t="shared" si="324"/>
        <v>39.424999999999997</v>
      </c>
      <c r="R2056" s="9">
        <f t="shared" si="325"/>
        <v>43.875</v>
      </c>
      <c r="S2056" s="9">
        <f t="shared" si="326"/>
        <v>45.275000000000006</v>
      </c>
      <c r="T2056" s="9">
        <f t="shared" si="327"/>
        <v>42.375</v>
      </c>
      <c r="U2056" s="8">
        <f t="shared" si="328"/>
        <v>42.858333333333327</v>
      </c>
      <c r="V2056" s="8">
        <f t="shared" si="329"/>
        <v>42.737499999999997</v>
      </c>
    </row>
    <row r="2057" spans="1:22" ht="13.5" x14ac:dyDescent="0.25">
      <c r="A2057" s="3">
        <f>RSI!A2057</f>
        <v>45299</v>
      </c>
      <c r="B2057" s="2">
        <f>RSI!B2057</f>
        <v>1.7</v>
      </c>
      <c r="C2057" s="2">
        <f>RSI!I2057</f>
        <v>41.77896276385227</v>
      </c>
      <c r="D2057" s="2">
        <f>MACD!E2057</f>
        <v>1.3099785065822545E-2</v>
      </c>
      <c r="E2057" s="2">
        <f>MACD!F2057</f>
        <v>1.6881801040551384E-2</v>
      </c>
      <c r="F2057" s="2">
        <f>'Moving Avg'!D2057</f>
        <v>1.704</v>
      </c>
      <c r="G2057" s="2">
        <f>'Moving Avg'!F2057</f>
        <v>1.7149999999999999</v>
      </c>
      <c r="H2057" s="2">
        <f>'Moving Avg'!G2057</f>
        <v>1.7138000000000009</v>
      </c>
      <c r="I2057" s="2">
        <f>'Moving Avg'!H2057</f>
        <v>1.5929999999999966</v>
      </c>
      <c r="J2057" s="6" t="str">
        <f>OBV!F2057</f>
        <v>BULLISH</v>
      </c>
      <c r="K2057" s="6" t="str">
        <f>OBV!G2057</f>
        <v>NEUTRAL</v>
      </c>
      <c r="L2057" s="6" t="str">
        <f>OBV!H2057</f>
        <v>NEUTRAL</v>
      </c>
      <c r="M2057" s="8">
        <f t="shared" si="320"/>
        <v>25</v>
      </c>
      <c r="N2057" s="8">
        <f t="shared" si="321"/>
        <v>45</v>
      </c>
      <c r="O2057" s="8">
        <f t="shared" si="322"/>
        <v>50</v>
      </c>
      <c r="P2057" s="8">
        <f t="shared" si="323"/>
        <v>49.5</v>
      </c>
      <c r="Q2057" s="9">
        <f t="shared" si="324"/>
        <v>39.424999999999997</v>
      </c>
      <c r="R2057" s="9">
        <f t="shared" si="325"/>
        <v>43.875</v>
      </c>
      <c r="S2057" s="9">
        <f t="shared" si="326"/>
        <v>45.275000000000006</v>
      </c>
      <c r="T2057" s="9">
        <f t="shared" si="327"/>
        <v>42.375</v>
      </c>
      <c r="U2057" s="8">
        <f t="shared" si="328"/>
        <v>42.858333333333327</v>
      </c>
      <c r="V2057" s="8">
        <f t="shared" si="329"/>
        <v>42.737499999999997</v>
      </c>
    </row>
    <row r="2058" spans="1:22" ht="13.5" x14ac:dyDescent="0.25">
      <c r="A2058" s="3">
        <f>RSI!A2058</f>
        <v>45300</v>
      </c>
      <c r="B2058" s="2">
        <f>RSI!B2058</f>
        <v>1.7</v>
      </c>
      <c r="C2058" s="2">
        <f>RSI!I2058</f>
        <v>41.77896276385227</v>
      </c>
      <c r="D2058" s="2">
        <f>MACD!E2058</f>
        <v>1.0400886650203667E-2</v>
      </c>
      <c r="E2058" s="2">
        <f>MACD!F2058</f>
        <v>1.5585618162481841E-2</v>
      </c>
      <c r="F2058" s="2">
        <f>'Moving Avg'!D2058</f>
        <v>1.702</v>
      </c>
      <c r="G2058" s="2">
        <f>'Moving Avg'!F2058</f>
        <v>1.7129999999999999</v>
      </c>
      <c r="H2058" s="2">
        <f>'Moving Avg'!G2058</f>
        <v>1.7138000000000011</v>
      </c>
      <c r="I2058" s="2">
        <f>'Moving Avg'!H2058</f>
        <v>1.593149999999997</v>
      </c>
      <c r="J2058" s="6" t="str">
        <f>OBV!F2058</f>
        <v>BEARISH</v>
      </c>
      <c r="K2058" s="6" t="str">
        <f>OBV!G2058</f>
        <v>NEUTRAL</v>
      </c>
      <c r="L2058" s="6" t="str">
        <f>OBV!H2058</f>
        <v>CONFIRMED BEARISH</v>
      </c>
      <c r="M2058" s="8">
        <f t="shared" si="320"/>
        <v>25</v>
      </c>
      <c r="N2058" s="8">
        <f t="shared" si="321"/>
        <v>45</v>
      </c>
      <c r="O2058" s="8">
        <f t="shared" si="322"/>
        <v>50</v>
      </c>
      <c r="P2058" s="8">
        <f t="shared" si="323"/>
        <v>16.5</v>
      </c>
      <c r="Q2058" s="9">
        <f t="shared" si="324"/>
        <v>34.475000000000001</v>
      </c>
      <c r="R2058" s="9">
        <f t="shared" si="325"/>
        <v>35.625</v>
      </c>
      <c r="S2058" s="9">
        <f t="shared" si="326"/>
        <v>30.425000000000001</v>
      </c>
      <c r="T2058" s="9">
        <f t="shared" si="327"/>
        <v>34.125</v>
      </c>
      <c r="U2058" s="8">
        <f t="shared" si="328"/>
        <v>33.508333333333333</v>
      </c>
      <c r="V2058" s="8">
        <f t="shared" si="329"/>
        <v>33.662499999999994</v>
      </c>
    </row>
    <row r="2059" spans="1:22" ht="13.5" x14ac:dyDescent="0.25">
      <c r="A2059" s="3">
        <f>RSI!A2059</f>
        <v>45301</v>
      </c>
      <c r="B2059" s="2">
        <f>RSI!B2059</f>
        <v>1.7</v>
      </c>
      <c r="C2059" s="2">
        <f>RSI!I2059</f>
        <v>41.77896276385227</v>
      </c>
      <c r="D2059" s="2">
        <f>MACD!E2059</f>
        <v>8.1678364767108214E-3</v>
      </c>
      <c r="E2059" s="2">
        <f>MACD!F2059</f>
        <v>1.4102061825327639E-2</v>
      </c>
      <c r="F2059" s="2">
        <f>'Moving Avg'!D2059</f>
        <v>1.7</v>
      </c>
      <c r="G2059" s="2">
        <f>'Moving Avg'!F2059</f>
        <v>1.7109999999999999</v>
      </c>
      <c r="H2059" s="2">
        <f>'Moving Avg'!G2059</f>
        <v>1.7138000000000011</v>
      </c>
      <c r="I2059" s="2">
        <f>'Moving Avg'!H2059</f>
        <v>1.5932999999999966</v>
      </c>
      <c r="J2059" s="6" t="str">
        <f>OBV!F2059</f>
        <v>BEARISH</v>
      </c>
      <c r="K2059" s="6" t="str">
        <f>OBV!G2059</f>
        <v>NEUTRAL</v>
      </c>
      <c r="L2059" s="6" t="str">
        <f>OBV!H2059</f>
        <v>CONFIRMED BEARISH</v>
      </c>
      <c r="M2059" s="8">
        <f t="shared" si="320"/>
        <v>25</v>
      </c>
      <c r="N2059" s="8">
        <f t="shared" si="321"/>
        <v>45</v>
      </c>
      <c r="O2059" s="8">
        <f t="shared" si="322"/>
        <v>50</v>
      </c>
      <c r="P2059" s="8">
        <f t="shared" si="323"/>
        <v>16.5</v>
      </c>
      <c r="Q2059" s="9">
        <f t="shared" si="324"/>
        <v>34.475000000000001</v>
      </c>
      <c r="R2059" s="9">
        <f t="shared" si="325"/>
        <v>35.625</v>
      </c>
      <c r="S2059" s="9">
        <f t="shared" si="326"/>
        <v>30.425000000000001</v>
      </c>
      <c r="T2059" s="9">
        <f t="shared" si="327"/>
        <v>34.125</v>
      </c>
      <c r="U2059" s="8">
        <f t="shared" si="328"/>
        <v>33.508333333333333</v>
      </c>
      <c r="V2059" s="8">
        <f t="shared" si="329"/>
        <v>33.662499999999994</v>
      </c>
    </row>
    <row r="2060" spans="1:22" ht="13.5" x14ac:dyDescent="0.25">
      <c r="A2060" s="3">
        <f>RSI!A2060</f>
        <v>45302</v>
      </c>
      <c r="B2060" s="2">
        <f>RSI!B2060</f>
        <v>1.7</v>
      </c>
      <c r="C2060" s="2">
        <f>RSI!I2060</f>
        <v>41.77896276385227</v>
      </c>
      <c r="D2060" s="2">
        <f>MACD!E2060</f>
        <v>6.325214984923333E-3</v>
      </c>
      <c r="E2060" s="2">
        <f>MACD!F2060</f>
        <v>1.2546692457246777E-2</v>
      </c>
      <c r="F2060" s="2">
        <f>'Moving Avg'!D2060</f>
        <v>1.7</v>
      </c>
      <c r="G2060" s="2">
        <f>'Moving Avg'!F2060</f>
        <v>1.7090000000000001</v>
      </c>
      <c r="H2060" s="2">
        <f>'Moving Avg'!G2060</f>
        <v>1.7138000000000011</v>
      </c>
      <c r="I2060" s="2">
        <f>'Moving Avg'!H2060</f>
        <v>1.5934499999999969</v>
      </c>
      <c r="J2060" s="6" t="str">
        <f>OBV!F2060</f>
        <v>NEUTRAL</v>
      </c>
      <c r="K2060" s="6" t="str">
        <f>OBV!G2060</f>
        <v>NEUTRAL</v>
      </c>
      <c r="L2060" s="6" t="str">
        <f>OBV!H2060</f>
        <v>NEUTRAL</v>
      </c>
      <c r="M2060" s="8">
        <f t="shared" si="320"/>
        <v>25</v>
      </c>
      <c r="N2060" s="8">
        <f t="shared" si="321"/>
        <v>45</v>
      </c>
      <c r="O2060" s="8">
        <f t="shared" si="322"/>
        <v>50</v>
      </c>
      <c r="P2060" s="8">
        <f t="shared" si="323"/>
        <v>33</v>
      </c>
      <c r="Q2060" s="9">
        <f t="shared" si="324"/>
        <v>36.950000000000003</v>
      </c>
      <c r="R2060" s="9">
        <f t="shared" si="325"/>
        <v>39.75</v>
      </c>
      <c r="S2060" s="9">
        <f t="shared" si="326"/>
        <v>37.85</v>
      </c>
      <c r="T2060" s="9">
        <f t="shared" si="327"/>
        <v>38.25</v>
      </c>
      <c r="U2060" s="8">
        <f t="shared" si="328"/>
        <v>38.183333333333337</v>
      </c>
      <c r="V2060" s="8">
        <f t="shared" si="329"/>
        <v>38.200000000000003</v>
      </c>
    </row>
    <row r="2061" spans="1:22" ht="13.5" x14ac:dyDescent="0.25">
      <c r="A2061" s="3">
        <f>RSI!A2061</f>
        <v>45303</v>
      </c>
      <c r="B2061" s="2">
        <f>RSI!B2061</f>
        <v>1.7</v>
      </c>
      <c r="C2061" s="2">
        <f>RSI!I2061</f>
        <v>41.77896276385227</v>
      </c>
      <c r="D2061" s="2">
        <f>MACD!E2061</f>
        <v>4.8094834459455615E-3</v>
      </c>
      <c r="E2061" s="2">
        <f>MACD!F2061</f>
        <v>1.0999250654986534E-2</v>
      </c>
      <c r="F2061" s="2">
        <f>'Moving Avg'!D2061</f>
        <v>1.7</v>
      </c>
      <c r="G2061" s="2">
        <f>'Moving Avg'!F2061</f>
        <v>1.7070000000000001</v>
      </c>
      <c r="H2061" s="2">
        <f>'Moving Avg'!G2061</f>
        <v>1.7138000000000011</v>
      </c>
      <c r="I2061" s="2">
        <f>'Moving Avg'!H2061</f>
        <v>1.5935999999999968</v>
      </c>
      <c r="J2061" s="6" t="str">
        <f>OBV!F2061</f>
        <v>NEUTRAL</v>
      </c>
      <c r="K2061" s="6" t="str">
        <f>OBV!G2061</f>
        <v>NEUTRAL</v>
      </c>
      <c r="L2061" s="6" t="str">
        <f>OBV!H2061</f>
        <v>NEUTRAL</v>
      </c>
      <c r="M2061" s="8">
        <f t="shared" si="320"/>
        <v>25</v>
      </c>
      <c r="N2061" s="8">
        <f t="shared" si="321"/>
        <v>45</v>
      </c>
      <c r="O2061" s="8">
        <f t="shared" si="322"/>
        <v>50</v>
      </c>
      <c r="P2061" s="8">
        <f t="shared" si="323"/>
        <v>33</v>
      </c>
      <c r="Q2061" s="9">
        <f t="shared" si="324"/>
        <v>36.950000000000003</v>
      </c>
      <c r="R2061" s="9">
        <f t="shared" si="325"/>
        <v>39.75</v>
      </c>
      <c r="S2061" s="9">
        <f t="shared" si="326"/>
        <v>37.85</v>
      </c>
      <c r="T2061" s="9">
        <f t="shared" si="327"/>
        <v>38.25</v>
      </c>
      <c r="U2061" s="8">
        <f t="shared" si="328"/>
        <v>38.183333333333337</v>
      </c>
      <c r="V2061" s="8">
        <f t="shared" si="329"/>
        <v>38.200000000000003</v>
      </c>
    </row>
    <row r="2062" spans="1:22" ht="13.5" x14ac:dyDescent="0.25">
      <c r="A2062" s="3">
        <f>RSI!A2062</f>
        <v>45306</v>
      </c>
      <c r="B2062" s="2">
        <f>RSI!B2062</f>
        <v>1.7</v>
      </c>
      <c r="C2062" s="2">
        <f>RSI!I2062</f>
        <v>41.77896276385227</v>
      </c>
      <c r="D2062" s="2">
        <f>MACD!E2062</f>
        <v>3.5671355627469037E-3</v>
      </c>
      <c r="E2062" s="2">
        <f>MACD!F2062</f>
        <v>9.512827636538608E-3</v>
      </c>
      <c r="F2062" s="2">
        <f>'Moving Avg'!D2062</f>
        <v>1.7</v>
      </c>
      <c r="G2062" s="2">
        <f>'Moving Avg'!F2062</f>
        <v>1.7050000000000001</v>
      </c>
      <c r="H2062" s="2">
        <f>'Moving Avg'!G2062</f>
        <v>1.7138000000000011</v>
      </c>
      <c r="I2062" s="2">
        <f>'Moving Avg'!H2062</f>
        <v>1.5937499999999967</v>
      </c>
      <c r="J2062" s="6" t="str">
        <f>OBV!F2062</f>
        <v>NEUTRAL</v>
      </c>
      <c r="K2062" s="6" t="str">
        <f>OBV!G2062</f>
        <v>NEUTRAL</v>
      </c>
      <c r="L2062" s="6" t="str">
        <f>OBV!H2062</f>
        <v>NEUTRAL</v>
      </c>
      <c r="M2062" s="8">
        <f t="shared" si="320"/>
        <v>25</v>
      </c>
      <c r="N2062" s="8">
        <f t="shared" si="321"/>
        <v>45</v>
      </c>
      <c r="O2062" s="8">
        <f t="shared" si="322"/>
        <v>50</v>
      </c>
      <c r="P2062" s="8">
        <f t="shared" si="323"/>
        <v>33</v>
      </c>
      <c r="Q2062" s="9">
        <f t="shared" si="324"/>
        <v>36.950000000000003</v>
      </c>
      <c r="R2062" s="9">
        <f t="shared" si="325"/>
        <v>39.75</v>
      </c>
      <c r="S2062" s="9">
        <f t="shared" si="326"/>
        <v>37.85</v>
      </c>
      <c r="T2062" s="9">
        <f t="shared" si="327"/>
        <v>38.25</v>
      </c>
      <c r="U2062" s="8">
        <f t="shared" si="328"/>
        <v>38.183333333333337</v>
      </c>
      <c r="V2062" s="8">
        <f t="shared" si="329"/>
        <v>38.200000000000003</v>
      </c>
    </row>
    <row r="2063" spans="1:22" ht="13.5" x14ac:dyDescent="0.25">
      <c r="A2063" s="3">
        <f>RSI!A2063</f>
        <v>45307</v>
      </c>
      <c r="B2063" s="2">
        <f>RSI!B2063</f>
        <v>1.7</v>
      </c>
      <c r="C2063" s="2">
        <f>RSI!I2063</f>
        <v>41.77896276385227</v>
      </c>
      <c r="D2063" s="2">
        <f>MACD!E2063</f>
        <v>4.0915965025456469E-3</v>
      </c>
      <c r="E2063" s="2">
        <f>MACD!F2063</f>
        <v>8.4285814097400172E-3</v>
      </c>
      <c r="F2063" s="2">
        <f>'Moving Avg'!D2063</f>
        <v>1.7</v>
      </c>
      <c r="G2063" s="2">
        <f>'Moving Avg'!F2063</f>
        <v>1.7029999999999998</v>
      </c>
      <c r="H2063" s="2">
        <f>'Moving Avg'!G2063</f>
        <v>1.7138000000000011</v>
      </c>
      <c r="I2063" s="2">
        <f>'Moving Avg'!H2063</f>
        <v>1.5938999999999968</v>
      </c>
      <c r="J2063" s="6" t="str">
        <f>OBV!F2063</f>
        <v>NEUTRAL</v>
      </c>
      <c r="K2063" s="6" t="str">
        <f>OBV!G2063</f>
        <v>NEUTRAL</v>
      </c>
      <c r="L2063" s="6" t="str">
        <f>OBV!H2063</f>
        <v>NEUTRAL</v>
      </c>
      <c r="M2063" s="8">
        <f t="shared" si="320"/>
        <v>25</v>
      </c>
      <c r="N2063" s="8">
        <f t="shared" si="321"/>
        <v>45</v>
      </c>
      <c r="O2063" s="8">
        <f t="shared" si="322"/>
        <v>50</v>
      </c>
      <c r="P2063" s="8">
        <f t="shared" si="323"/>
        <v>33</v>
      </c>
      <c r="Q2063" s="9">
        <f t="shared" si="324"/>
        <v>36.950000000000003</v>
      </c>
      <c r="R2063" s="9">
        <f t="shared" si="325"/>
        <v>39.75</v>
      </c>
      <c r="S2063" s="9">
        <f t="shared" si="326"/>
        <v>37.85</v>
      </c>
      <c r="T2063" s="9">
        <f t="shared" si="327"/>
        <v>38.25</v>
      </c>
      <c r="U2063" s="8">
        <f t="shared" si="328"/>
        <v>38.183333333333337</v>
      </c>
      <c r="V2063" s="8">
        <f t="shared" si="329"/>
        <v>38.200000000000003</v>
      </c>
    </row>
    <row r="2064" spans="1:22" ht="13.5" x14ac:dyDescent="0.25">
      <c r="A2064" s="3">
        <f>RSI!A2064</f>
        <v>45308</v>
      </c>
      <c r="B2064" s="2">
        <f>RSI!B2064</f>
        <v>1.7</v>
      </c>
      <c r="C2064" s="2">
        <f>RSI!I2064</f>
        <v>41.77896276385227</v>
      </c>
      <c r="D2064" s="2">
        <f>MACD!E2064</f>
        <v>4.5698311818465065E-3</v>
      </c>
      <c r="E2064" s="2">
        <f>MACD!F2064</f>
        <v>7.656831364161315E-3</v>
      </c>
      <c r="F2064" s="2">
        <f>'Moving Avg'!D2064</f>
        <v>1.7</v>
      </c>
      <c r="G2064" s="2">
        <f>'Moving Avg'!F2064</f>
        <v>1.7009999999999998</v>
      </c>
      <c r="H2064" s="2">
        <f>'Moving Avg'!G2064</f>
        <v>1.7138000000000011</v>
      </c>
      <c r="I2064" s="2">
        <f>'Moving Avg'!H2064</f>
        <v>1.5940499999999966</v>
      </c>
      <c r="J2064" s="6" t="str">
        <f>OBV!F2064</f>
        <v>NEUTRAL</v>
      </c>
      <c r="K2064" s="6" t="str">
        <f>OBV!G2064</f>
        <v>NEUTRAL</v>
      </c>
      <c r="L2064" s="6" t="str">
        <f>OBV!H2064</f>
        <v>NEUTRAL</v>
      </c>
      <c r="M2064" s="8">
        <f t="shared" si="320"/>
        <v>25</v>
      </c>
      <c r="N2064" s="8">
        <f t="shared" si="321"/>
        <v>45</v>
      </c>
      <c r="O2064" s="8">
        <f t="shared" si="322"/>
        <v>50</v>
      </c>
      <c r="P2064" s="8">
        <f t="shared" si="323"/>
        <v>33</v>
      </c>
      <c r="Q2064" s="9">
        <f t="shared" si="324"/>
        <v>36.950000000000003</v>
      </c>
      <c r="R2064" s="9">
        <f t="shared" si="325"/>
        <v>39.75</v>
      </c>
      <c r="S2064" s="9">
        <f t="shared" si="326"/>
        <v>37.85</v>
      </c>
      <c r="T2064" s="9">
        <f t="shared" si="327"/>
        <v>38.25</v>
      </c>
      <c r="U2064" s="8">
        <f t="shared" si="328"/>
        <v>38.183333333333337</v>
      </c>
      <c r="V2064" s="8">
        <f t="shared" si="329"/>
        <v>38.200000000000003</v>
      </c>
    </row>
    <row r="2065" spans="1:22" ht="13.5" x14ac:dyDescent="0.25">
      <c r="A2065" s="3">
        <f>RSI!A2065</f>
        <v>45309</v>
      </c>
      <c r="B2065" s="2">
        <f>RSI!B2065</f>
        <v>1.7</v>
      </c>
      <c r="C2065" s="2">
        <f>RSI!I2065</f>
        <v>41.77896276385227</v>
      </c>
      <c r="D2065" s="2">
        <f>MACD!E2065</f>
        <v>3.4679371991690466E-3</v>
      </c>
      <c r="E2065" s="2">
        <f>MACD!F2065</f>
        <v>6.819052531162861E-3</v>
      </c>
      <c r="F2065" s="2">
        <f>'Moving Avg'!D2065</f>
        <v>1.7</v>
      </c>
      <c r="G2065" s="2">
        <f>'Moving Avg'!F2065</f>
        <v>1.7009999999999998</v>
      </c>
      <c r="H2065" s="2">
        <f>'Moving Avg'!G2065</f>
        <v>1.7130000000000012</v>
      </c>
      <c r="I2065" s="2">
        <f>'Moving Avg'!H2065</f>
        <v>1.5941999999999965</v>
      </c>
      <c r="J2065" s="6" t="str">
        <f>OBV!F2065</f>
        <v>NEUTRAL</v>
      </c>
      <c r="K2065" s="6" t="str">
        <f>OBV!G2065</f>
        <v>NEUTRAL</v>
      </c>
      <c r="L2065" s="6" t="str">
        <f>OBV!H2065</f>
        <v>NEUTRAL</v>
      </c>
      <c r="M2065" s="8">
        <f t="shared" si="320"/>
        <v>25</v>
      </c>
      <c r="N2065" s="8">
        <f t="shared" si="321"/>
        <v>45</v>
      </c>
      <c r="O2065" s="8">
        <f t="shared" si="322"/>
        <v>50</v>
      </c>
      <c r="P2065" s="8">
        <f t="shared" si="323"/>
        <v>33</v>
      </c>
      <c r="Q2065" s="9">
        <f t="shared" si="324"/>
        <v>36.950000000000003</v>
      </c>
      <c r="R2065" s="9">
        <f t="shared" si="325"/>
        <v>39.75</v>
      </c>
      <c r="S2065" s="9">
        <f t="shared" si="326"/>
        <v>37.85</v>
      </c>
      <c r="T2065" s="9">
        <f t="shared" si="327"/>
        <v>38.25</v>
      </c>
      <c r="U2065" s="8">
        <f t="shared" si="328"/>
        <v>38.183333333333337</v>
      </c>
      <c r="V2065" s="8">
        <f t="shared" si="329"/>
        <v>38.200000000000003</v>
      </c>
    </row>
    <row r="2066" spans="1:22" ht="13.5" x14ac:dyDescent="0.25">
      <c r="A2066" s="3">
        <f>RSI!A2066</f>
        <v>45310</v>
      </c>
      <c r="B2066" s="2">
        <f>RSI!B2066</f>
        <v>1.7</v>
      </c>
      <c r="C2066" s="2">
        <f>RSI!I2066</f>
        <v>41.77896276385227</v>
      </c>
      <c r="D2066" s="2">
        <f>MACD!E2066</f>
        <v>2.5651092959411148E-3</v>
      </c>
      <c r="E2066" s="2">
        <f>MACD!F2066</f>
        <v>5.9682638841185125E-3</v>
      </c>
      <c r="F2066" s="2">
        <f>'Moving Avg'!D2066</f>
        <v>1.7</v>
      </c>
      <c r="G2066" s="2">
        <f>'Moving Avg'!F2066</f>
        <v>1.7009999999999998</v>
      </c>
      <c r="H2066" s="2">
        <f>'Moving Avg'!G2066</f>
        <v>1.7122000000000011</v>
      </c>
      <c r="I2066" s="2">
        <f>'Moving Avg'!H2066</f>
        <v>1.5943499999999966</v>
      </c>
      <c r="J2066" s="6" t="str">
        <f>OBV!F2066</f>
        <v>NEUTRAL</v>
      </c>
      <c r="K2066" s="6" t="str">
        <f>OBV!G2066</f>
        <v>NEUTRAL</v>
      </c>
      <c r="L2066" s="6" t="str">
        <f>OBV!H2066</f>
        <v>NEUTRAL</v>
      </c>
      <c r="M2066" s="8">
        <f t="shared" si="320"/>
        <v>25</v>
      </c>
      <c r="N2066" s="8">
        <f t="shared" si="321"/>
        <v>45</v>
      </c>
      <c r="O2066" s="8">
        <f t="shared" si="322"/>
        <v>50</v>
      </c>
      <c r="P2066" s="8">
        <f t="shared" si="323"/>
        <v>33</v>
      </c>
      <c r="Q2066" s="9">
        <f t="shared" si="324"/>
        <v>36.950000000000003</v>
      </c>
      <c r="R2066" s="9">
        <f t="shared" si="325"/>
        <v>39.75</v>
      </c>
      <c r="S2066" s="9">
        <f t="shared" si="326"/>
        <v>37.85</v>
      </c>
      <c r="T2066" s="9">
        <f t="shared" si="327"/>
        <v>38.25</v>
      </c>
      <c r="U2066" s="8">
        <f t="shared" si="328"/>
        <v>38.183333333333337</v>
      </c>
      <c r="V2066" s="8">
        <f t="shared" si="329"/>
        <v>38.200000000000003</v>
      </c>
    </row>
    <row r="2067" spans="1:22" ht="13.5" x14ac:dyDescent="0.25">
      <c r="A2067" s="3">
        <f>RSI!A2067</f>
        <v>45313</v>
      </c>
      <c r="B2067" s="2">
        <f>RSI!B2067</f>
        <v>1.7</v>
      </c>
      <c r="C2067" s="2">
        <f>RSI!I2067</f>
        <v>41.778962763852263</v>
      </c>
      <c r="D2067" s="2">
        <f>MACD!E2067</f>
        <v>1.8285334823473498E-3</v>
      </c>
      <c r="E2067" s="2">
        <f>MACD!F2067</f>
        <v>5.1403178037642801E-3</v>
      </c>
      <c r="F2067" s="2">
        <f>'Moving Avg'!D2067</f>
        <v>1.7</v>
      </c>
      <c r="G2067" s="2">
        <f>'Moving Avg'!F2067</f>
        <v>1.7009999999999998</v>
      </c>
      <c r="H2067" s="2">
        <f>'Moving Avg'!G2067</f>
        <v>1.7114000000000014</v>
      </c>
      <c r="I2067" s="2">
        <f>'Moving Avg'!H2067</f>
        <v>1.5944999999999965</v>
      </c>
      <c r="J2067" s="6" t="str">
        <f>OBV!F2067</f>
        <v>NEUTRAL</v>
      </c>
      <c r="K2067" s="6" t="str">
        <f>OBV!G2067</f>
        <v>NEUTRAL</v>
      </c>
      <c r="L2067" s="6" t="str">
        <f>OBV!H2067</f>
        <v>NEUTRAL</v>
      </c>
      <c r="M2067" s="8">
        <f t="shared" si="320"/>
        <v>25</v>
      </c>
      <c r="N2067" s="8">
        <f t="shared" si="321"/>
        <v>45</v>
      </c>
      <c r="O2067" s="8">
        <f t="shared" si="322"/>
        <v>50</v>
      </c>
      <c r="P2067" s="8">
        <f t="shared" si="323"/>
        <v>33</v>
      </c>
      <c r="Q2067" s="9">
        <f t="shared" si="324"/>
        <v>36.950000000000003</v>
      </c>
      <c r="R2067" s="9">
        <f t="shared" si="325"/>
        <v>39.75</v>
      </c>
      <c r="S2067" s="9">
        <f t="shared" si="326"/>
        <v>37.85</v>
      </c>
      <c r="T2067" s="9">
        <f t="shared" si="327"/>
        <v>38.25</v>
      </c>
      <c r="U2067" s="8">
        <f t="shared" si="328"/>
        <v>38.183333333333337</v>
      </c>
      <c r="V2067" s="8">
        <f t="shared" si="329"/>
        <v>38.200000000000003</v>
      </c>
    </row>
    <row r="2068" spans="1:22" ht="13.5" x14ac:dyDescent="0.25">
      <c r="A2068" s="3">
        <f>RSI!A2068</f>
        <v>45314</v>
      </c>
      <c r="B2068" s="2">
        <f>RSI!B2068</f>
        <v>1.7</v>
      </c>
      <c r="C2068" s="2">
        <f>RSI!I2068</f>
        <v>41.778962763852263</v>
      </c>
      <c r="D2068" s="2">
        <f>MACD!E2068</f>
        <v>1.230606181299887E-3</v>
      </c>
      <c r="E2068" s="2">
        <f>MACD!F2068</f>
        <v>4.3583754792714015E-3</v>
      </c>
      <c r="F2068" s="2">
        <f>'Moving Avg'!D2068</f>
        <v>1.7</v>
      </c>
      <c r="G2068" s="2">
        <f>'Moving Avg'!F2068</f>
        <v>1.7009999999999998</v>
      </c>
      <c r="H2068" s="2">
        <f>'Moving Avg'!G2068</f>
        <v>1.7114000000000014</v>
      </c>
      <c r="I2068" s="2">
        <f>'Moving Avg'!H2068</f>
        <v>1.5946499999999963</v>
      </c>
      <c r="J2068" s="6" t="str">
        <f>OBV!F2068</f>
        <v>NEUTRAL</v>
      </c>
      <c r="K2068" s="6" t="str">
        <f>OBV!G2068</f>
        <v>NEUTRAL</v>
      </c>
      <c r="L2068" s="6" t="str">
        <f>OBV!H2068</f>
        <v>NEUTRAL</v>
      </c>
      <c r="M2068" s="8">
        <f t="shared" si="320"/>
        <v>25</v>
      </c>
      <c r="N2068" s="8">
        <f t="shared" si="321"/>
        <v>45</v>
      </c>
      <c r="O2068" s="8">
        <f t="shared" si="322"/>
        <v>50</v>
      </c>
      <c r="P2068" s="8">
        <f t="shared" si="323"/>
        <v>33</v>
      </c>
      <c r="Q2068" s="9">
        <f t="shared" si="324"/>
        <v>36.950000000000003</v>
      </c>
      <c r="R2068" s="9">
        <f t="shared" si="325"/>
        <v>39.75</v>
      </c>
      <c r="S2068" s="9">
        <f t="shared" si="326"/>
        <v>37.85</v>
      </c>
      <c r="T2068" s="9">
        <f t="shared" si="327"/>
        <v>38.25</v>
      </c>
      <c r="U2068" s="8">
        <f t="shared" si="328"/>
        <v>38.183333333333337</v>
      </c>
      <c r="V2068" s="8">
        <f t="shared" si="329"/>
        <v>38.200000000000003</v>
      </c>
    </row>
    <row r="2069" spans="1:22" ht="13.5" x14ac:dyDescent="0.25">
      <c r="A2069" s="3">
        <f>RSI!A2069</f>
        <v>45315</v>
      </c>
      <c r="B2069" s="2">
        <f>RSI!B2069</f>
        <v>1.7</v>
      </c>
      <c r="C2069" s="2">
        <f>RSI!I2069</f>
        <v>41.77896276385227</v>
      </c>
      <c r="D2069" s="2">
        <f>MACD!E2069</f>
        <v>7.481206185839806E-4</v>
      </c>
      <c r="E2069" s="2">
        <f>MACD!F2069</f>
        <v>3.6363245071339176E-3</v>
      </c>
      <c r="F2069" s="2">
        <f>'Moving Avg'!D2069</f>
        <v>1.7</v>
      </c>
      <c r="G2069" s="2">
        <f>'Moving Avg'!F2069</f>
        <v>1.7009999999999998</v>
      </c>
      <c r="H2069" s="2">
        <f>'Moving Avg'!G2069</f>
        <v>1.7114000000000014</v>
      </c>
      <c r="I2069" s="2">
        <f>'Moving Avg'!H2069</f>
        <v>1.5947999999999964</v>
      </c>
      <c r="J2069" s="6" t="str">
        <f>OBV!F2069</f>
        <v>NEUTRAL</v>
      </c>
      <c r="K2069" s="6" t="str">
        <f>OBV!G2069</f>
        <v>NEUTRAL</v>
      </c>
      <c r="L2069" s="6" t="str">
        <f>OBV!H2069</f>
        <v>NEUTRAL</v>
      </c>
      <c r="M2069" s="8">
        <f t="shared" si="320"/>
        <v>25</v>
      </c>
      <c r="N2069" s="8">
        <f t="shared" si="321"/>
        <v>45</v>
      </c>
      <c r="O2069" s="8">
        <f t="shared" si="322"/>
        <v>50</v>
      </c>
      <c r="P2069" s="8">
        <f t="shared" si="323"/>
        <v>33</v>
      </c>
      <c r="Q2069" s="9">
        <f t="shared" si="324"/>
        <v>36.950000000000003</v>
      </c>
      <c r="R2069" s="9">
        <f t="shared" si="325"/>
        <v>39.75</v>
      </c>
      <c r="S2069" s="9">
        <f t="shared" si="326"/>
        <v>37.85</v>
      </c>
      <c r="T2069" s="9">
        <f t="shared" si="327"/>
        <v>38.25</v>
      </c>
      <c r="U2069" s="8">
        <f t="shared" si="328"/>
        <v>38.183333333333337</v>
      </c>
      <c r="V2069" s="8">
        <f t="shared" si="329"/>
        <v>38.200000000000003</v>
      </c>
    </row>
    <row r="2070" spans="1:22" ht="13.5" x14ac:dyDescent="0.25">
      <c r="A2070" s="3">
        <f>RSI!A2070</f>
        <v>45316</v>
      </c>
      <c r="B2070" s="2">
        <f>RSI!B2070</f>
        <v>1.7</v>
      </c>
      <c r="C2070" s="2">
        <f>RSI!I2070</f>
        <v>41.77896276385227</v>
      </c>
      <c r="D2070" s="2">
        <f>MACD!E2070</f>
        <v>3.6157927322455485E-4</v>
      </c>
      <c r="E2070" s="2">
        <f>MACD!F2070</f>
        <v>2.9813754603520452E-3</v>
      </c>
      <c r="F2070" s="2">
        <f>'Moving Avg'!D2070</f>
        <v>1.7</v>
      </c>
      <c r="G2070" s="2">
        <f>'Moving Avg'!F2070</f>
        <v>1.7009999999999998</v>
      </c>
      <c r="H2070" s="2">
        <f>'Moving Avg'!G2070</f>
        <v>1.7114000000000014</v>
      </c>
      <c r="I2070" s="2">
        <f>'Moving Avg'!H2070</f>
        <v>1.5949499999999965</v>
      </c>
      <c r="J2070" s="6" t="str">
        <f>OBV!F2070</f>
        <v>NEUTRAL</v>
      </c>
      <c r="K2070" s="6" t="str">
        <f>OBV!G2070</f>
        <v>NEUTRAL</v>
      </c>
      <c r="L2070" s="6" t="str">
        <f>OBV!H2070</f>
        <v>NEUTRAL</v>
      </c>
      <c r="M2070" s="8">
        <f t="shared" si="320"/>
        <v>25</v>
      </c>
      <c r="N2070" s="8">
        <f t="shared" si="321"/>
        <v>45</v>
      </c>
      <c r="O2070" s="8">
        <f t="shared" si="322"/>
        <v>50</v>
      </c>
      <c r="P2070" s="8">
        <f t="shared" si="323"/>
        <v>33</v>
      </c>
      <c r="Q2070" s="9">
        <f t="shared" si="324"/>
        <v>36.950000000000003</v>
      </c>
      <c r="R2070" s="9">
        <f t="shared" si="325"/>
        <v>39.75</v>
      </c>
      <c r="S2070" s="9">
        <f t="shared" si="326"/>
        <v>37.85</v>
      </c>
      <c r="T2070" s="9">
        <f t="shared" si="327"/>
        <v>38.25</v>
      </c>
      <c r="U2070" s="8">
        <f t="shared" si="328"/>
        <v>38.183333333333337</v>
      </c>
      <c r="V2070" s="8">
        <f t="shared" si="329"/>
        <v>38.200000000000003</v>
      </c>
    </row>
    <row r="2071" spans="1:22" ht="13.5" x14ac:dyDescent="0.25">
      <c r="A2071" s="3">
        <f>RSI!A2071</f>
        <v>45317</v>
      </c>
      <c r="B2071" s="2">
        <f>RSI!B2071</f>
        <v>1.7</v>
      </c>
      <c r="C2071" s="2">
        <f>RSI!I2071</f>
        <v>41.77896276385227</v>
      </c>
      <c r="D2071" s="2">
        <f>MACD!E2071</f>
        <v>5.4612928304775821E-5</v>
      </c>
      <c r="E2071" s="2">
        <f>MACD!F2071</f>
        <v>2.3960229539425914E-3</v>
      </c>
      <c r="F2071" s="2">
        <f>'Moving Avg'!D2071</f>
        <v>1.7</v>
      </c>
      <c r="G2071" s="2">
        <f>'Moving Avg'!F2071</f>
        <v>1.7009999999999998</v>
      </c>
      <c r="H2071" s="2">
        <f>'Moving Avg'!G2071</f>
        <v>1.7114000000000014</v>
      </c>
      <c r="I2071" s="2">
        <f>'Moving Avg'!H2071</f>
        <v>1.5950999999999964</v>
      </c>
      <c r="J2071" s="6" t="str">
        <f>OBV!F2071</f>
        <v>NEUTRAL</v>
      </c>
      <c r="K2071" s="6" t="str">
        <f>OBV!G2071</f>
        <v>NEUTRAL</v>
      </c>
      <c r="L2071" s="6" t="str">
        <f>OBV!H2071</f>
        <v>NEUTRAL</v>
      </c>
      <c r="M2071" s="8">
        <f t="shared" si="320"/>
        <v>25</v>
      </c>
      <c r="N2071" s="8">
        <f t="shared" si="321"/>
        <v>45</v>
      </c>
      <c r="O2071" s="8">
        <f t="shared" si="322"/>
        <v>50</v>
      </c>
      <c r="P2071" s="8">
        <f t="shared" si="323"/>
        <v>33</v>
      </c>
      <c r="Q2071" s="9">
        <f t="shared" si="324"/>
        <v>36.950000000000003</v>
      </c>
      <c r="R2071" s="9">
        <f t="shared" si="325"/>
        <v>39.75</v>
      </c>
      <c r="S2071" s="9">
        <f t="shared" si="326"/>
        <v>37.85</v>
      </c>
      <c r="T2071" s="9">
        <f t="shared" si="327"/>
        <v>38.25</v>
      </c>
      <c r="U2071" s="8">
        <f t="shared" si="328"/>
        <v>38.183333333333337</v>
      </c>
      <c r="V2071" s="8">
        <f t="shared" si="329"/>
        <v>38.200000000000003</v>
      </c>
    </row>
    <row r="2072" spans="1:22" ht="13.5" x14ac:dyDescent="0.25">
      <c r="A2072" s="3">
        <f>RSI!A2072</f>
        <v>45320</v>
      </c>
      <c r="B2072" s="2">
        <f>RSI!B2072</f>
        <v>1.7</v>
      </c>
      <c r="C2072" s="2">
        <f>RSI!I2072</f>
        <v>41.778962763852277</v>
      </c>
      <c r="D2072" s="2">
        <f>MACD!E2072</f>
        <v>-1.8651013883519418E-4</v>
      </c>
      <c r="E2072" s="2">
        <f>MACD!F2072</f>
        <v>1.8795163353870345E-3</v>
      </c>
      <c r="F2072" s="2">
        <f>'Moving Avg'!D2072</f>
        <v>1.7</v>
      </c>
      <c r="G2072" s="2">
        <f>'Moving Avg'!F2072</f>
        <v>1.7009999999999998</v>
      </c>
      <c r="H2072" s="2">
        <f>'Moving Avg'!G2072</f>
        <v>1.7114000000000014</v>
      </c>
      <c r="I2072" s="2">
        <f>'Moving Avg'!H2072</f>
        <v>1.5952499999999967</v>
      </c>
      <c r="J2072" s="6" t="str">
        <f>OBV!F2072</f>
        <v>NEUTRAL</v>
      </c>
      <c r="K2072" s="6" t="str">
        <f>OBV!G2072</f>
        <v>NEUTRAL</v>
      </c>
      <c r="L2072" s="6" t="str">
        <f>OBV!H2072</f>
        <v>NEUTRAL</v>
      </c>
      <c r="M2072" s="8">
        <f t="shared" si="320"/>
        <v>25</v>
      </c>
      <c r="N2072" s="8">
        <f t="shared" si="321"/>
        <v>45</v>
      </c>
      <c r="O2072" s="8">
        <f t="shared" si="322"/>
        <v>50</v>
      </c>
      <c r="P2072" s="8">
        <f t="shared" si="323"/>
        <v>33</v>
      </c>
      <c r="Q2072" s="9">
        <f t="shared" si="324"/>
        <v>36.950000000000003</v>
      </c>
      <c r="R2072" s="9">
        <f t="shared" si="325"/>
        <v>39.75</v>
      </c>
      <c r="S2072" s="9">
        <f t="shared" si="326"/>
        <v>37.85</v>
      </c>
      <c r="T2072" s="9">
        <f t="shared" si="327"/>
        <v>38.25</v>
      </c>
      <c r="U2072" s="8">
        <f t="shared" si="328"/>
        <v>38.183333333333337</v>
      </c>
      <c r="V2072" s="8">
        <f t="shared" si="329"/>
        <v>38.200000000000003</v>
      </c>
    </row>
    <row r="2073" spans="1:22" ht="13.5" x14ac:dyDescent="0.25">
      <c r="A2073" s="3">
        <f>RSI!A2073</f>
        <v>45321</v>
      </c>
      <c r="B2073" s="2">
        <f>RSI!B2073</f>
        <v>1.7</v>
      </c>
      <c r="C2073" s="2">
        <f>RSI!I2073</f>
        <v>41.77896276385227</v>
      </c>
      <c r="D2073" s="2">
        <f>MACD!E2073</f>
        <v>-3.7329875110914124E-4</v>
      </c>
      <c r="E2073" s="2">
        <f>MACD!F2073</f>
        <v>1.4289533180877995E-3</v>
      </c>
      <c r="F2073" s="2">
        <f>'Moving Avg'!D2073</f>
        <v>1.7</v>
      </c>
      <c r="G2073" s="2">
        <f>'Moving Avg'!F2073</f>
        <v>1.7004999999999999</v>
      </c>
      <c r="H2073" s="2">
        <f>'Moving Avg'!G2073</f>
        <v>1.7114000000000014</v>
      </c>
      <c r="I2073" s="2">
        <f>'Moving Avg'!H2073</f>
        <v>1.5953999999999968</v>
      </c>
      <c r="J2073" s="6" t="str">
        <f>OBV!F2073</f>
        <v>NEUTRAL</v>
      </c>
      <c r="K2073" s="6" t="str">
        <f>OBV!G2073</f>
        <v>NEUTRAL</v>
      </c>
      <c r="L2073" s="6" t="str">
        <f>OBV!H2073</f>
        <v>NEUTRAL</v>
      </c>
      <c r="M2073" s="8">
        <f t="shared" si="320"/>
        <v>25</v>
      </c>
      <c r="N2073" s="8">
        <f t="shared" si="321"/>
        <v>45</v>
      </c>
      <c r="O2073" s="8">
        <f t="shared" si="322"/>
        <v>50</v>
      </c>
      <c r="P2073" s="8">
        <f t="shared" si="323"/>
        <v>33</v>
      </c>
      <c r="Q2073" s="9">
        <f t="shared" si="324"/>
        <v>36.950000000000003</v>
      </c>
      <c r="R2073" s="9">
        <f t="shared" si="325"/>
        <v>39.75</v>
      </c>
      <c r="S2073" s="9">
        <f t="shared" si="326"/>
        <v>37.85</v>
      </c>
      <c r="T2073" s="9">
        <f t="shared" si="327"/>
        <v>38.25</v>
      </c>
      <c r="U2073" s="8">
        <f t="shared" si="328"/>
        <v>38.183333333333337</v>
      </c>
      <c r="V2073" s="8">
        <f t="shared" si="329"/>
        <v>38.200000000000003</v>
      </c>
    </row>
    <row r="2074" spans="1:22" ht="13.5" x14ac:dyDescent="0.25">
      <c r="A2074" s="3">
        <f>RSI!A2074</f>
        <v>45322</v>
      </c>
      <c r="B2074" s="2">
        <f>RSI!B2074</f>
        <v>1.7</v>
      </c>
      <c r="C2074" s="2">
        <f>RSI!I2074</f>
        <v>41.77896276385227</v>
      </c>
      <c r="D2074" s="2">
        <f>MACD!E2074</f>
        <v>-5.1538898863312532E-4</v>
      </c>
      <c r="E2074" s="2">
        <f>MACD!F2074</f>
        <v>1.0400848567436146E-3</v>
      </c>
      <c r="F2074" s="2">
        <f>'Moving Avg'!D2074</f>
        <v>1.7</v>
      </c>
      <c r="G2074" s="2">
        <f>'Moving Avg'!F2074</f>
        <v>1.6999999999999997</v>
      </c>
      <c r="H2074" s="2">
        <f>'Moving Avg'!G2074</f>
        <v>1.7114000000000014</v>
      </c>
      <c r="I2074" s="2">
        <f>'Moving Avg'!H2074</f>
        <v>1.5958499999999967</v>
      </c>
      <c r="J2074" s="6" t="str">
        <f>OBV!F2074</f>
        <v>NEUTRAL</v>
      </c>
      <c r="K2074" s="6" t="str">
        <f>OBV!G2074</f>
        <v>NEUTRAL</v>
      </c>
      <c r="L2074" s="6" t="str">
        <f>OBV!H2074</f>
        <v>NEUTRAL</v>
      </c>
      <c r="M2074" s="8">
        <f t="shared" si="320"/>
        <v>25</v>
      </c>
      <c r="N2074" s="8">
        <f t="shared" si="321"/>
        <v>45</v>
      </c>
      <c r="O2074" s="8">
        <f t="shared" si="322"/>
        <v>50</v>
      </c>
      <c r="P2074" s="8">
        <f t="shared" si="323"/>
        <v>33</v>
      </c>
      <c r="Q2074" s="9">
        <f t="shared" si="324"/>
        <v>36.950000000000003</v>
      </c>
      <c r="R2074" s="9">
        <f t="shared" si="325"/>
        <v>39.75</v>
      </c>
      <c r="S2074" s="9">
        <f t="shared" si="326"/>
        <v>37.85</v>
      </c>
      <c r="T2074" s="9">
        <f t="shared" si="327"/>
        <v>38.25</v>
      </c>
      <c r="U2074" s="8">
        <f t="shared" si="328"/>
        <v>38.183333333333337</v>
      </c>
      <c r="V2074" s="8">
        <f t="shared" si="329"/>
        <v>38.200000000000003</v>
      </c>
    </row>
    <row r="2075" spans="1:22" ht="13.5" x14ac:dyDescent="0.25">
      <c r="A2075" s="3">
        <f>RSI!A2075</f>
        <v>45323</v>
      </c>
      <c r="B2075" s="2">
        <f>RSI!B2075</f>
        <v>1.7</v>
      </c>
      <c r="C2075" s="2">
        <f>RSI!I2075</f>
        <v>41.77896276385227</v>
      </c>
      <c r="D2075" s="2">
        <f>MACD!E2075</f>
        <v>-6.2083987001360086E-4</v>
      </c>
      <c r="E2075" s="2">
        <f>MACD!F2075</f>
        <v>7.0789991139217148E-4</v>
      </c>
      <c r="F2075" s="2">
        <f>'Moving Avg'!D2075</f>
        <v>1.7</v>
      </c>
      <c r="G2075" s="2">
        <f>'Moving Avg'!F2075</f>
        <v>1.6999999999999997</v>
      </c>
      <c r="H2075" s="2">
        <f>'Moving Avg'!G2075</f>
        <v>1.7114000000000014</v>
      </c>
      <c r="I2075" s="2">
        <f>'Moving Avg'!H2075</f>
        <v>1.5962999999999965</v>
      </c>
      <c r="J2075" s="6" t="str">
        <f>OBV!F2075</f>
        <v>NEUTRAL</v>
      </c>
      <c r="K2075" s="6" t="str">
        <f>OBV!G2075</f>
        <v>NEUTRAL</v>
      </c>
      <c r="L2075" s="6" t="str">
        <f>OBV!H2075</f>
        <v>NEUTRAL</v>
      </c>
      <c r="M2075" s="8">
        <f t="shared" si="320"/>
        <v>25</v>
      </c>
      <c r="N2075" s="8">
        <f t="shared" si="321"/>
        <v>45</v>
      </c>
      <c r="O2075" s="8">
        <f t="shared" si="322"/>
        <v>50</v>
      </c>
      <c r="P2075" s="8">
        <f t="shared" si="323"/>
        <v>33</v>
      </c>
      <c r="Q2075" s="9">
        <f t="shared" si="324"/>
        <v>36.950000000000003</v>
      </c>
      <c r="R2075" s="9">
        <f t="shared" si="325"/>
        <v>39.75</v>
      </c>
      <c r="S2075" s="9">
        <f t="shared" si="326"/>
        <v>37.85</v>
      </c>
      <c r="T2075" s="9">
        <f t="shared" si="327"/>
        <v>38.25</v>
      </c>
      <c r="U2075" s="8">
        <f t="shared" si="328"/>
        <v>38.183333333333337</v>
      </c>
      <c r="V2075" s="8">
        <f t="shared" si="329"/>
        <v>38.200000000000003</v>
      </c>
    </row>
    <row r="2076" spans="1:22" ht="13.5" x14ac:dyDescent="0.25">
      <c r="A2076" s="3">
        <f>RSI!A2076</f>
        <v>45324</v>
      </c>
      <c r="B2076" s="2">
        <f>RSI!B2076</f>
        <v>1.7</v>
      </c>
      <c r="C2076" s="2">
        <f>RSI!I2076</f>
        <v>41.77896276385227</v>
      </c>
      <c r="D2076" s="2">
        <f>MACD!E2076</f>
        <v>-6.9638298368746021E-4</v>
      </c>
      <c r="E2076" s="2">
        <f>MACD!F2076</f>
        <v>4.2704333237624523E-4</v>
      </c>
      <c r="F2076" s="2">
        <f>'Moving Avg'!D2076</f>
        <v>1.7</v>
      </c>
      <c r="G2076" s="2">
        <f>'Moving Avg'!F2076</f>
        <v>1.6999999999999997</v>
      </c>
      <c r="H2076" s="2">
        <f>'Moving Avg'!G2076</f>
        <v>1.7108000000000012</v>
      </c>
      <c r="I2076" s="2">
        <f>'Moving Avg'!H2076</f>
        <v>1.5966999999999967</v>
      </c>
      <c r="J2076" s="6" t="str">
        <f>OBV!F2076</f>
        <v>NEUTRAL</v>
      </c>
      <c r="K2076" s="6" t="str">
        <f>OBV!G2076</f>
        <v>NEUTRAL</v>
      </c>
      <c r="L2076" s="6" t="str">
        <f>OBV!H2076</f>
        <v>NEUTRAL</v>
      </c>
      <c r="M2076" s="8">
        <f t="shared" si="320"/>
        <v>25</v>
      </c>
      <c r="N2076" s="8">
        <f t="shared" si="321"/>
        <v>45</v>
      </c>
      <c r="O2076" s="8">
        <f t="shared" si="322"/>
        <v>50</v>
      </c>
      <c r="P2076" s="8">
        <f t="shared" si="323"/>
        <v>33</v>
      </c>
      <c r="Q2076" s="9">
        <f t="shared" si="324"/>
        <v>36.950000000000003</v>
      </c>
      <c r="R2076" s="9">
        <f t="shared" si="325"/>
        <v>39.75</v>
      </c>
      <c r="S2076" s="9">
        <f t="shared" si="326"/>
        <v>37.85</v>
      </c>
      <c r="T2076" s="9">
        <f t="shared" si="327"/>
        <v>38.25</v>
      </c>
      <c r="U2076" s="8">
        <f t="shared" si="328"/>
        <v>38.183333333333337</v>
      </c>
      <c r="V2076" s="8">
        <f t="shared" si="329"/>
        <v>38.200000000000003</v>
      </c>
    </row>
    <row r="2077" spans="1:22" ht="13.5" x14ac:dyDescent="0.25">
      <c r="A2077" s="3">
        <f>RSI!A2077</f>
        <v>45327</v>
      </c>
      <c r="B2077" s="2">
        <f>RSI!B2077</f>
        <v>1.7</v>
      </c>
      <c r="C2077" s="2">
        <f>RSI!I2077</f>
        <v>41.77896276385227</v>
      </c>
      <c r="D2077" s="2">
        <f>MACD!E2077</f>
        <v>-7.4763319544124407E-4</v>
      </c>
      <c r="E2077" s="2">
        <f>MACD!F2077</f>
        <v>1.9210802681274736E-4</v>
      </c>
      <c r="F2077" s="2">
        <f>'Moving Avg'!D2077</f>
        <v>1.7</v>
      </c>
      <c r="G2077" s="2">
        <f>'Moving Avg'!F2077</f>
        <v>1.6999999999999997</v>
      </c>
      <c r="H2077" s="2">
        <f>'Moving Avg'!G2077</f>
        <v>1.7108000000000012</v>
      </c>
      <c r="I2077" s="2">
        <f>'Moving Avg'!H2077</f>
        <v>1.5970999999999966</v>
      </c>
      <c r="J2077" s="6" t="str">
        <f>OBV!F2077</f>
        <v>NEUTRAL</v>
      </c>
      <c r="K2077" s="6" t="str">
        <f>OBV!G2077</f>
        <v>NEUTRAL</v>
      </c>
      <c r="L2077" s="6" t="str">
        <f>OBV!H2077</f>
        <v>NEUTRAL</v>
      </c>
      <c r="M2077" s="8">
        <f t="shared" si="320"/>
        <v>25</v>
      </c>
      <c r="N2077" s="8">
        <f t="shared" si="321"/>
        <v>45</v>
      </c>
      <c r="O2077" s="8">
        <f t="shared" si="322"/>
        <v>50</v>
      </c>
      <c r="P2077" s="8">
        <f t="shared" si="323"/>
        <v>33</v>
      </c>
      <c r="Q2077" s="9">
        <f t="shared" si="324"/>
        <v>36.950000000000003</v>
      </c>
      <c r="R2077" s="9">
        <f t="shared" si="325"/>
        <v>39.75</v>
      </c>
      <c r="S2077" s="9">
        <f t="shared" si="326"/>
        <v>37.85</v>
      </c>
      <c r="T2077" s="9">
        <f t="shared" si="327"/>
        <v>38.25</v>
      </c>
      <c r="U2077" s="8">
        <f t="shared" si="328"/>
        <v>38.183333333333337</v>
      </c>
      <c r="V2077" s="8">
        <f t="shared" si="329"/>
        <v>38.200000000000003</v>
      </c>
    </row>
    <row r="2078" spans="1:22" ht="13.5" x14ac:dyDescent="0.25">
      <c r="A2078" s="3">
        <f>RSI!A2078</f>
        <v>45328</v>
      </c>
      <c r="B2078" s="2">
        <f>RSI!B2078</f>
        <v>1.7</v>
      </c>
      <c r="C2078" s="2">
        <f>RSI!I2078</f>
        <v>41.77896276385227</v>
      </c>
      <c r="D2078" s="2">
        <f>MACD!E2078</f>
        <v>-7.7926645883308332E-4</v>
      </c>
      <c r="E2078" s="2">
        <f>MACD!F2078</f>
        <v>-2.1668703164187924E-6</v>
      </c>
      <c r="F2078" s="2">
        <f>'Moving Avg'!D2078</f>
        <v>1.7</v>
      </c>
      <c r="G2078" s="2">
        <f>'Moving Avg'!F2078</f>
        <v>1.6999999999999997</v>
      </c>
      <c r="H2078" s="2">
        <f>'Moving Avg'!G2078</f>
        <v>1.7108000000000017</v>
      </c>
      <c r="I2078" s="2">
        <f>'Moving Avg'!H2078</f>
        <v>1.5974999999999964</v>
      </c>
      <c r="J2078" s="6" t="str">
        <f>OBV!F2078</f>
        <v>NEUTRAL</v>
      </c>
      <c r="K2078" s="6" t="str">
        <f>OBV!G2078</f>
        <v>NEUTRAL</v>
      </c>
      <c r="L2078" s="6" t="str">
        <f>OBV!H2078</f>
        <v>NEUTRAL</v>
      </c>
      <c r="M2078" s="8">
        <f t="shared" si="320"/>
        <v>25</v>
      </c>
      <c r="N2078" s="8">
        <f t="shared" si="321"/>
        <v>45</v>
      </c>
      <c r="O2078" s="8">
        <f t="shared" si="322"/>
        <v>50</v>
      </c>
      <c r="P2078" s="8">
        <f t="shared" si="323"/>
        <v>33</v>
      </c>
      <c r="Q2078" s="9">
        <f t="shared" si="324"/>
        <v>36.950000000000003</v>
      </c>
      <c r="R2078" s="9">
        <f t="shared" si="325"/>
        <v>39.75</v>
      </c>
      <c r="S2078" s="9">
        <f t="shared" si="326"/>
        <v>37.85</v>
      </c>
      <c r="T2078" s="9">
        <f t="shared" si="327"/>
        <v>38.25</v>
      </c>
      <c r="U2078" s="8">
        <f t="shared" si="328"/>
        <v>38.183333333333337</v>
      </c>
      <c r="V2078" s="8">
        <f t="shared" si="329"/>
        <v>38.200000000000003</v>
      </c>
    </row>
    <row r="2079" spans="1:22" ht="13.5" x14ac:dyDescent="0.25">
      <c r="A2079" s="3">
        <f>RSI!A2079</f>
        <v>45329</v>
      </c>
      <c r="B2079" s="2">
        <f>RSI!B2079</f>
        <v>1.7</v>
      </c>
      <c r="C2079" s="2">
        <f>RSI!I2079</f>
        <v>41.77896276385227</v>
      </c>
      <c r="D2079" s="2">
        <f>MACD!E2079</f>
        <v>-7.9516982520755342E-4</v>
      </c>
      <c r="E2079" s="2">
        <f>MACD!F2079</f>
        <v>-1.6076746129464574E-4</v>
      </c>
      <c r="F2079" s="2">
        <f>'Moving Avg'!D2079</f>
        <v>1.7</v>
      </c>
      <c r="G2079" s="2">
        <f>'Moving Avg'!F2079</f>
        <v>1.6999999999999997</v>
      </c>
      <c r="H2079" s="2">
        <f>'Moving Avg'!G2079</f>
        <v>1.7108000000000017</v>
      </c>
      <c r="I2079" s="2">
        <f>'Moving Avg'!H2079</f>
        <v>1.5978999999999963</v>
      </c>
      <c r="J2079" s="6" t="str">
        <f>OBV!F2079</f>
        <v>NEUTRAL</v>
      </c>
      <c r="K2079" s="6" t="str">
        <f>OBV!G2079</f>
        <v>NEUTRAL</v>
      </c>
      <c r="L2079" s="6" t="str">
        <f>OBV!H2079</f>
        <v>NEUTRAL</v>
      </c>
      <c r="M2079" s="8">
        <f t="shared" si="320"/>
        <v>25</v>
      </c>
      <c r="N2079" s="8">
        <f t="shared" si="321"/>
        <v>45</v>
      </c>
      <c r="O2079" s="8">
        <f t="shared" si="322"/>
        <v>50</v>
      </c>
      <c r="P2079" s="8">
        <f t="shared" si="323"/>
        <v>33</v>
      </c>
      <c r="Q2079" s="9">
        <f t="shared" si="324"/>
        <v>36.950000000000003</v>
      </c>
      <c r="R2079" s="9">
        <f t="shared" si="325"/>
        <v>39.75</v>
      </c>
      <c r="S2079" s="9">
        <f t="shared" si="326"/>
        <v>37.85</v>
      </c>
      <c r="T2079" s="9">
        <f t="shared" si="327"/>
        <v>38.25</v>
      </c>
      <c r="U2079" s="8">
        <f t="shared" si="328"/>
        <v>38.183333333333337</v>
      </c>
      <c r="V2079" s="8">
        <f t="shared" si="329"/>
        <v>38.200000000000003</v>
      </c>
    </row>
    <row r="2080" spans="1:22" ht="13.5" x14ac:dyDescent="0.25">
      <c r="A2080" s="3">
        <f>RSI!A2080</f>
        <v>45330</v>
      </c>
      <c r="B2080" s="2">
        <f>RSI!B2080</f>
        <v>1.7</v>
      </c>
      <c r="C2080" s="2">
        <f>RSI!I2080</f>
        <v>41.77896276385227</v>
      </c>
      <c r="D2080" s="2">
        <f>MACD!E2080</f>
        <v>-7.9856796324784263E-4</v>
      </c>
      <c r="E2080" s="2">
        <f>MACD!F2080</f>
        <v>-2.8832756168528515E-4</v>
      </c>
      <c r="F2080" s="2">
        <f>'Moving Avg'!D2080</f>
        <v>1.7</v>
      </c>
      <c r="G2080" s="2">
        <f>'Moving Avg'!F2080</f>
        <v>1.6999999999999997</v>
      </c>
      <c r="H2080" s="2">
        <f>'Moving Avg'!G2080</f>
        <v>1.7108000000000017</v>
      </c>
      <c r="I2080" s="2">
        <f>'Moving Avg'!H2080</f>
        <v>1.5981499999999962</v>
      </c>
      <c r="J2080" s="6" t="str">
        <f>OBV!F2080</f>
        <v>NEUTRAL</v>
      </c>
      <c r="K2080" s="6" t="str">
        <f>OBV!G2080</f>
        <v>NEUTRAL</v>
      </c>
      <c r="L2080" s="6" t="str">
        <f>OBV!H2080</f>
        <v>NEUTRAL</v>
      </c>
      <c r="M2080" s="8">
        <f t="shared" si="320"/>
        <v>25</v>
      </c>
      <c r="N2080" s="8">
        <f t="shared" si="321"/>
        <v>45</v>
      </c>
      <c r="O2080" s="8">
        <f t="shared" si="322"/>
        <v>50</v>
      </c>
      <c r="P2080" s="8">
        <f t="shared" si="323"/>
        <v>33</v>
      </c>
      <c r="Q2080" s="9">
        <f t="shared" si="324"/>
        <v>36.950000000000003</v>
      </c>
      <c r="R2080" s="9">
        <f t="shared" si="325"/>
        <v>39.75</v>
      </c>
      <c r="S2080" s="9">
        <f t="shared" si="326"/>
        <v>37.85</v>
      </c>
      <c r="T2080" s="9">
        <f t="shared" si="327"/>
        <v>38.25</v>
      </c>
      <c r="U2080" s="8">
        <f t="shared" si="328"/>
        <v>38.183333333333337</v>
      </c>
      <c r="V2080" s="8">
        <f t="shared" si="329"/>
        <v>38.200000000000003</v>
      </c>
    </row>
    <row r="2081" spans="1:22" ht="13.5" x14ac:dyDescent="0.25">
      <c r="A2081" s="3">
        <f>RSI!A2081</f>
        <v>45331</v>
      </c>
      <c r="B2081" s="2">
        <f>RSI!B2081</f>
        <v>1.7</v>
      </c>
      <c r="C2081" s="2">
        <f>RSI!I2081</f>
        <v>41.77896276385227</v>
      </c>
      <c r="D2081" s="2">
        <f>MACD!E2081</f>
        <v>-7.9212983250154245E-4</v>
      </c>
      <c r="E2081" s="2">
        <f>MACD!F2081</f>
        <v>-3.8908801584853667E-4</v>
      </c>
      <c r="F2081" s="2">
        <f>'Moving Avg'!D2081</f>
        <v>1.7</v>
      </c>
      <c r="G2081" s="2">
        <f>'Moving Avg'!F2081</f>
        <v>1.6999999999999997</v>
      </c>
      <c r="H2081" s="2">
        <f>'Moving Avg'!G2081</f>
        <v>1.7108000000000017</v>
      </c>
      <c r="I2081" s="2">
        <f>'Moving Avg'!H2081</f>
        <v>1.598399999999996</v>
      </c>
      <c r="J2081" s="6" t="str">
        <f>OBV!F2081</f>
        <v>NEUTRAL</v>
      </c>
      <c r="K2081" s="6" t="str">
        <f>OBV!G2081</f>
        <v>NEUTRAL</v>
      </c>
      <c r="L2081" s="6" t="str">
        <f>OBV!H2081</f>
        <v>NEUTRAL</v>
      </c>
      <c r="M2081" s="8">
        <f t="shared" si="320"/>
        <v>25</v>
      </c>
      <c r="N2081" s="8">
        <f t="shared" si="321"/>
        <v>45</v>
      </c>
      <c r="O2081" s="8">
        <f t="shared" si="322"/>
        <v>50</v>
      </c>
      <c r="P2081" s="8">
        <f t="shared" si="323"/>
        <v>33</v>
      </c>
      <c r="Q2081" s="9">
        <f t="shared" si="324"/>
        <v>36.950000000000003</v>
      </c>
      <c r="R2081" s="9">
        <f t="shared" si="325"/>
        <v>39.75</v>
      </c>
      <c r="S2081" s="9">
        <f t="shared" si="326"/>
        <v>37.85</v>
      </c>
      <c r="T2081" s="9">
        <f t="shared" si="327"/>
        <v>38.25</v>
      </c>
      <c r="U2081" s="8">
        <f t="shared" si="328"/>
        <v>38.183333333333337</v>
      </c>
      <c r="V2081" s="8">
        <f t="shared" si="329"/>
        <v>38.200000000000003</v>
      </c>
    </row>
    <row r="2082" spans="1:22" ht="13.5" x14ac:dyDescent="0.25">
      <c r="A2082" s="3">
        <f>RSI!A2082</f>
        <v>45334</v>
      </c>
      <c r="B2082" s="2">
        <f>RSI!B2082</f>
        <v>1.7</v>
      </c>
      <c r="C2082" s="2">
        <f>RSI!I2082</f>
        <v>41.77896276385227</v>
      </c>
      <c r="D2082" s="2">
        <f>MACD!E2082</f>
        <v>-7.7805859237289887E-4</v>
      </c>
      <c r="E2082" s="2">
        <f>MACD!F2082</f>
        <v>-4.6688213115340916E-4</v>
      </c>
      <c r="F2082" s="2">
        <f>'Moving Avg'!D2082</f>
        <v>1.7</v>
      </c>
      <c r="G2082" s="2">
        <f>'Moving Avg'!F2082</f>
        <v>1.6999999999999997</v>
      </c>
      <c r="H2082" s="2">
        <f>'Moving Avg'!G2082</f>
        <v>1.7100000000000015</v>
      </c>
      <c r="I2082" s="2">
        <f>'Moving Avg'!H2082</f>
        <v>1.5986499999999964</v>
      </c>
      <c r="J2082" s="6" t="str">
        <f>OBV!F2082</f>
        <v>NEUTRAL</v>
      </c>
      <c r="K2082" s="6" t="str">
        <f>OBV!G2082</f>
        <v>NEUTRAL</v>
      </c>
      <c r="L2082" s="6" t="str">
        <f>OBV!H2082</f>
        <v>NEUTRAL</v>
      </c>
      <c r="M2082" s="8">
        <f t="shared" si="320"/>
        <v>25</v>
      </c>
      <c r="N2082" s="8">
        <f t="shared" si="321"/>
        <v>45</v>
      </c>
      <c r="O2082" s="8">
        <f t="shared" si="322"/>
        <v>50</v>
      </c>
      <c r="P2082" s="8">
        <f t="shared" si="323"/>
        <v>33</v>
      </c>
      <c r="Q2082" s="9">
        <f t="shared" si="324"/>
        <v>36.950000000000003</v>
      </c>
      <c r="R2082" s="9">
        <f t="shared" si="325"/>
        <v>39.75</v>
      </c>
      <c r="S2082" s="9">
        <f t="shared" si="326"/>
        <v>37.85</v>
      </c>
      <c r="T2082" s="9">
        <f t="shared" si="327"/>
        <v>38.25</v>
      </c>
      <c r="U2082" s="8">
        <f t="shared" si="328"/>
        <v>38.183333333333337</v>
      </c>
      <c r="V2082" s="8">
        <f t="shared" si="329"/>
        <v>38.200000000000003</v>
      </c>
    </row>
    <row r="2083" spans="1:22" ht="13.5" x14ac:dyDescent="0.25">
      <c r="A2083" s="3">
        <f>RSI!A2083</f>
        <v>45335</v>
      </c>
      <c r="B2083" s="2">
        <f>RSI!B2083</f>
        <v>1.7</v>
      </c>
      <c r="C2083" s="2">
        <f>RSI!I2083</f>
        <v>41.77896276385227</v>
      </c>
      <c r="D2083" s="2">
        <f>MACD!E2083</f>
        <v>-7.5816735190303852E-4</v>
      </c>
      <c r="E2083" s="2">
        <f>MACD!F2083</f>
        <v>-5.2513917530333499E-4</v>
      </c>
      <c r="F2083" s="2">
        <f>'Moving Avg'!D2083</f>
        <v>1.7</v>
      </c>
      <c r="G2083" s="2">
        <f>'Moving Avg'!F2083</f>
        <v>1.6999999999999997</v>
      </c>
      <c r="H2083" s="2">
        <f>'Moving Avg'!G2083</f>
        <v>1.7092000000000016</v>
      </c>
      <c r="I2083" s="2">
        <f>'Moving Avg'!H2083</f>
        <v>1.5988999999999962</v>
      </c>
      <c r="J2083" s="6" t="str">
        <f>OBV!F2083</f>
        <v>NEUTRAL</v>
      </c>
      <c r="K2083" s="6" t="str">
        <f>OBV!G2083</f>
        <v>NEUTRAL</v>
      </c>
      <c r="L2083" s="6" t="str">
        <f>OBV!H2083</f>
        <v>NEUTRAL</v>
      </c>
      <c r="M2083" s="8">
        <f t="shared" si="320"/>
        <v>25</v>
      </c>
      <c r="N2083" s="8">
        <f t="shared" si="321"/>
        <v>45</v>
      </c>
      <c r="O2083" s="8">
        <f t="shared" si="322"/>
        <v>50</v>
      </c>
      <c r="P2083" s="8">
        <f t="shared" si="323"/>
        <v>33</v>
      </c>
      <c r="Q2083" s="9">
        <f t="shared" si="324"/>
        <v>36.950000000000003</v>
      </c>
      <c r="R2083" s="9">
        <f t="shared" si="325"/>
        <v>39.75</v>
      </c>
      <c r="S2083" s="9">
        <f t="shared" si="326"/>
        <v>37.85</v>
      </c>
      <c r="T2083" s="9">
        <f t="shared" si="327"/>
        <v>38.25</v>
      </c>
      <c r="U2083" s="8">
        <f t="shared" si="328"/>
        <v>38.183333333333337</v>
      </c>
      <c r="V2083" s="8">
        <f t="shared" si="329"/>
        <v>38.200000000000003</v>
      </c>
    </row>
    <row r="2084" spans="1:22" ht="13.5" x14ac:dyDescent="0.25">
      <c r="A2084" s="3">
        <f>RSI!A2084</f>
        <v>45336</v>
      </c>
      <c r="B2084" s="2">
        <f>RSI!B2084</f>
        <v>1.7</v>
      </c>
      <c r="C2084" s="2">
        <f>RSI!I2084</f>
        <v>41.778962763852263</v>
      </c>
      <c r="D2084" s="2">
        <f>MACD!E2084</f>
        <v>-7.339429629094063E-4</v>
      </c>
      <c r="E2084" s="2">
        <f>MACD!F2084</f>
        <v>-5.6689993282454921E-4</v>
      </c>
      <c r="F2084" s="2">
        <f>'Moving Avg'!D2084</f>
        <v>1.7</v>
      </c>
      <c r="G2084" s="2">
        <f>'Moving Avg'!F2084</f>
        <v>1.6999999999999997</v>
      </c>
      <c r="H2084" s="2">
        <f>'Moving Avg'!G2084</f>
        <v>1.7084000000000015</v>
      </c>
      <c r="I2084" s="2">
        <f>'Moving Avg'!H2084</f>
        <v>1.5991499999999963</v>
      </c>
      <c r="J2084" s="6" t="str">
        <f>OBV!F2084</f>
        <v>NEUTRAL</v>
      </c>
      <c r="K2084" s="6" t="str">
        <f>OBV!G2084</f>
        <v>NEUTRAL</v>
      </c>
      <c r="L2084" s="6" t="str">
        <f>OBV!H2084</f>
        <v>NEUTRAL</v>
      </c>
      <c r="M2084" s="8">
        <f t="shared" si="320"/>
        <v>25</v>
      </c>
      <c r="N2084" s="8">
        <f t="shared" si="321"/>
        <v>45</v>
      </c>
      <c r="O2084" s="8">
        <f t="shared" si="322"/>
        <v>50</v>
      </c>
      <c r="P2084" s="8">
        <f t="shared" si="323"/>
        <v>33</v>
      </c>
      <c r="Q2084" s="9">
        <f t="shared" si="324"/>
        <v>36.950000000000003</v>
      </c>
      <c r="R2084" s="9">
        <f t="shared" si="325"/>
        <v>39.75</v>
      </c>
      <c r="S2084" s="9">
        <f t="shared" si="326"/>
        <v>37.85</v>
      </c>
      <c r="T2084" s="9">
        <f t="shared" si="327"/>
        <v>38.25</v>
      </c>
      <c r="U2084" s="8">
        <f t="shared" si="328"/>
        <v>38.183333333333337</v>
      </c>
      <c r="V2084" s="8">
        <f t="shared" si="329"/>
        <v>38.200000000000003</v>
      </c>
    </row>
    <row r="2085" spans="1:22" ht="13.5" x14ac:dyDescent="0.25">
      <c r="A2085" s="3">
        <f>RSI!A2085</f>
        <v>45337</v>
      </c>
      <c r="B2085" s="2">
        <f>RSI!B2085</f>
        <v>1.7</v>
      </c>
      <c r="C2085" s="2">
        <f>RSI!I2085</f>
        <v>41.77896276385227</v>
      </c>
      <c r="D2085" s="2">
        <f>MACD!E2085</f>
        <v>-7.0659971839392988E-4</v>
      </c>
      <c r="E2085" s="2">
        <f>MACD!F2085</f>
        <v>-5.9483988993842536E-4</v>
      </c>
      <c r="F2085" s="2">
        <f>'Moving Avg'!D2085</f>
        <v>1.7</v>
      </c>
      <c r="G2085" s="2">
        <f>'Moving Avg'!F2085</f>
        <v>1.6999999999999997</v>
      </c>
      <c r="H2085" s="2">
        <f>'Moving Avg'!G2085</f>
        <v>1.7076000000000016</v>
      </c>
      <c r="I2085" s="2">
        <f>'Moving Avg'!H2085</f>
        <v>1.5993999999999964</v>
      </c>
      <c r="J2085" s="6" t="str">
        <f>OBV!F2085</f>
        <v>NEUTRAL</v>
      </c>
      <c r="K2085" s="6" t="str">
        <f>OBV!G2085</f>
        <v>NEUTRAL</v>
      </c>
      <c r="L2085" s="6" t="str">
        <f>OBV!H2085</f>
        <v>NEUTRAL</v>
      </c>
      <c r="M2085" s="8">
        <f t="shared" si="320"/>
        <v>25</v>
      </c>
      <c r="N2085" s="8">
        <f t="shared" si="321"/>
        <v>45</v>
      </c>
      <c r="O2085" s="8">
        <f t="shared" si="322"/>
        <v>50</v>
      </c>
      <c r="P2085" s="8">
        <f t="shared" si="323"/>
        <v>33</v>
      </c>
      <c r="Q2085" s="9">
        <f t="shared" si="324"/>
        <v>36.950000000000003</v>
      </c>
      <c r="R2085" s="9">
        <f t="shared" si="325"/>
        <v>39.75</v>
      </c>
      <c r="S2085" s="9">
        <f t="shared" si="326"/>
        <v>37.85</v>
      </c>
      <c r="T2085" s="9">
        <f t="shared" si="327"/>
        <v>38.25</v>
      </c>
      <c r="U2085" s="8">
        <f t="shared" si="328"/>
        <v>38.183333333333337</v>
      </c>
      <c r="V2085" s="8">
        <f t="shared" si="329"/>
        <v>38.200000000000003</v>
      </c>
    </row>
    <row r="2086" spans="1:22" ht="13.5" x14ac:dyDescent="0.25">
      <c r="A2086" s="3">
        <f>RSI!A2086</f>
        <v>45338</v>
      </c>
      <c r="B2086" s="2">
        <f>RSI!B2086</f>
        <v>1.7</v>
      </c>
      <c r="C2086" s="2">
        <f>RSI!I2086</f>
        <v>41.77896276385227</v>
      </c>
      <c r="D2086" s="2">
        <f>MACD!E2086</f>
        <v>-6.7712453003121453E-4</v>
      </c>
      <c r="E2086" s="2">
        <f>MACD!F2086</f>
        <v>-6.1129681795698318E-4</v>
      </c>
      <c r="F2086" s="2">
        <f>'Moving Avg'!D2086</f>
        <v>1.7</v>
      </c>
      <c r="G2086" s="2">
        <f>'Moving Avg'!F2086</f>
        <v>1.6999999999999997</v>
      </c>
      <c r="H2086" s="2">
        <f>'Moving Avg'!G2086</f>
        <v>1.7068000000000019</v>
      </c>
      <c r="I2086" s="2">
        <f>'Moving Avg'!H2086</f>
        <v>1.5996499999999962</v>
      </c>
      <c r="J2086" s="6" t="str">
        <f>OBV!F2086</f>
        <v>NEUTRAL</v>
      </c>
      <c r="K2086" s="6" t="str">
        <f>OBV!G2086</f>
        <v>NEUTRAL</v>
      </c>
      <c r="L2086" s="6" t="str">
        <f>OBV!H2086</f>
        <v>NEUTRAL</v>
      </c>
      <c r="M2086" s="8">
        <f t="shared" si="320"/>
        <v>25</v>
      </c>
      <c r="N2086" s="8">
        <f t="shared" si="321"/>
        <v>45</v>
      </c>
      <c r="O2086" s="8">
        <f t="shared" si="322"/>
        <v>50</v>
      </c>
      <c r="P2086" s="8">
        <f t="shared" si="323"/>
        <v>33</v>
      </c>
      <c r="Q2086" s="9">
        <f t="shared" si="324"/>
        <v>36.950000000000003</v>
      </c>
      <c r="R2086" s="9">
        <f t="shared" si="325"/>
        <v>39.75</v>
      </c>
      <c r="S2086" s="9">
        <f t="shared" si="326"/>
        <v>37.85</v>
      </c>
      <c r="T2086" s="9">
        <f t="shared" si="327"/>
        <v>38.25</v>
      </c>
      <c r="U2086" s="8">
        <f t="shared" si="328"/>
        <v>38.183333333333337</v>
      </c>
      <c r="V2086" s="8">
        <f t="shared" si="329"/>
        <v>38.200000000000003</v>
      </c>
    </row>
    <row r="2087" spans="1:22" ht="13.5" x14ac:dyDescent="0.25">
      <c r="A2087" s="3">
        <f>RSI!A2087</f>
        <v>45341</v>
      </c>
      <c r="B2087" s="2">
        <f>RSI!B2087</f>
        <v>1.7</v>
      </c>
      <c r="C2087" s="2">
        <f>RSI!I2087</f>
        <v>41.77896276385227</v>
      </c>
      <c r="D2087" s="2">
        <f>MACD!E2087</f>
        <v>-6.4631491487499027E-4</v>
      </c>
      <c r="E2087" s="2">
        <f>MACD!F2087</f>
        <v>-6.1830043734058466E-4</v>
      </c>
      <c r="F2087" s="2">
        <f>'Moving Avg'!D2087</f>
        <v>1.7</v>
      </c>
      <c r="G2087" s="2">
        <f>'Moving Avg'!F2087</f>
        <v>1.6999999999999997</v>
      </c>
      <c r="H2087" s="2">
        <f>'Moving Avg'!G2087</f>
        <v>1.7060000000000017</v>
      </c>
      <c r="I2087" s="2">
        <f>'Moving Avg'!H2087</f>
        <v>1.5996499999999962</v>
      </c>
      <c r="J2087" s="6" t="str">
        <f>OBV!F2087</f>
        <v>NEUTRAL</v>
      </c>
      <c r="K2087" s="6" t="str">
        <f>OBV!G2087</f>
        <v>NEUTRAL</v>
      </c>
      <c r="L2087" s="6" t="str">
        <f>OBV!H2087</f>
        <v>NEUTRAL</v>
      </c>
      <c r="M2087" s="8">
        <f t="shared" si="320"/>
        <v>25</v>
      </c>
      <c r="N2087" s="8">
        <f t="shared" si="321"/>
        <v>45</v>
      </c>
      <c r="O2087" s="8">
        <f t="shared" si="322"/>
        <v>50</v>
      </c>
      <c r="P2087" s="8">
        <f t="shared" si="323"/>
        <v>33</v>
      </c>
      <c r="Q2087" s="9">
        <f t="shared" si="324"/>
        <v>36.950000000000003</v>
      </c>
      <c r="R2087" s="9">
        <f t="shared" si="325"/>
        <v>39.75</v>
      </c>
      <c r="S2087" s="9">
        <f t="shared" si="326"/>
        <v>37.85</v>
      </c>
      <c r="T2087" s="9">
        <f t="shared" si="327"/>
        <v>38.25</v>
      </c>
      <c r="U2087" s="8">
        <f t="shared" si="328"/>
        <v>38.183333333333337</v>
      </c>
      <c r="V2087" s="8">
        <f t="shared" si="329"/>
        <v>38.200000000000003</v>
      </c>
    </row>
    <row r="2088" spans="1:22" ht="13.5" x14ac:dyDescent="0.25">
      <c r="A2088" s="3">
        <f>RSI!A2088</f>
        <v>45342</v>
      </c>
      <c r="B2088" s="2">
        <f>RSI!B2088</f>
        <v>1.7</v>
      </c>
      <c r="C2088" s="2">
        <f>RSI!I2088</f>
        <v>41.77896276385227</v>
      </c>
      <c r="D2088" s="2">
        <f>MACD!E2088</f>
        <v>-6.1481091536674803E-4</v>
      </c>
      <c r="E2088" s="2">
        <f>MACD!F2088</f>
        <v>-6.1760253294581733E-4</v>
      </c>
      <c r="F2088" s="2">
        <f>'Moving Avg'!D2088</f>
        <v>1.7</v>
      </c>
      <c r="G2088" s="2">
        <f>'Moving Avg'!F2088</f>
        <v>1.6999999999999997</v>
      </c>
      <c r="H2088" s="2">
        <f>'Moving Avg'!G2088</f>
        <v>1.7052000000000016</v>
      </c>
      <c r="I2088" s="2">
        <f>'Moving Avg'!H2088</f>
        <v>1.599649999999996</v>
      </c>
      <c r="J2088" s="6" t="str">
        <f>OBV!F2088</f>
        <v>NEUTRAL</v>
      </c>
      <c r="K2088" s="6" t="str">
        <f>OBV!G2088</f>
        <v>NEUTRAL</v>
      </c>
      <c r="L2088" s="6" t="str">
        <f>OBV!H2088</f>
        <v>NEUTRAL</v>
      </c>
      <c r="M2088" s="8">
        <f t="shared" si="320"/>
        <v>25</v>
      </c>
      <c r="N2088" s="8">
        <f t="shared" si="321"/>
        <v>0</v>
      </c>
      <c r="O2088" s="8">
        <f t="shared" si="322"/>
        <v>50</v>
      </c>
      <c r="P2088" s="8">
        <f t="shared" si="323"/>
        <v>33</v>
      </c>
      <c r="Q2088" s="9">
        <f t="shared" si="324"/>
        <v>21.2</v>
      </c>
      <c r="R2088" s="9">
        <f t="shared" si="325"/>
        <v>30.75</v>
      </c>
      <c r="S2088" s="9">
        <f t="shared" si="326"/>
        <v>31.1</v>
      </c>
      <c r="T2088" s="9">
        <f t="shared" si="327"/>
        <v>27</v>
      </c>
      <c r="U2088" s="8">
        <f t="shared" si="328"/>
        <v>27.683333333333337</v>
      </c>
      <c r="V2088" s="8">
        <f t="shared" si="329"/>
        <v>27.512500000000003</v>
      </c>
    </row>
    <row r="2089" spans="1:22" ht="13.5" x14ac:dyDescent="0.25">
      <c r="A2089" s="3">
        <f>RSI!A2089</f>
        <v>45343</v>
      </c>
      <c r="B2089" s="2">
        <f>RSI!B2089</f>
        <v>1.7</v>
      </c>
      <c r="C2089" s="2">
        <f>RSI!I2089</f>
        <v>41.77896276385227</v>
      </c>
      <c r="D2089" s="2">
        <f>MACD!E2089</f>
        <v>-5.8312190247145068E-4</v>
      </c>
      <c r="E2089" s="2">
        <f>MACD!F2089</f>
        <v>-6.1070640685094402E-4</v>
      </c>
      <c r="F2089" s="2">
        <f>'Moving Avg'!D2089</f>
        <v>1.7</v>
      </c>
      <c r="G2089" s="2">
        <f>'Moving Avg'!F2089</f>
        <v>1.6999999999999997</v>
      </c>
      <c r="H2089" s="2">
        <f>'Moving Avg'!G2089</f>
        <v>1.7044000000000017</v>
      </c>
      <c r="I2089" s="2">
        <f>'Moving Avg'!H2089</f>
        <v>1.599649999999996</v>
      </c>
      <c r="J2089" s="6" t="str">
        <f>OBV!F2089</f>
        <v>NEUTRAL</v>
      </c>
      <c r="K2089" s="6" t="str">
        <f>OBV!G2089</f>
        <v>NEUTRAL</v>
      </c>
      <c r="L2089" s="6" t="str">
        <f>OBV!H2089</f>
        <v>NEUTRAL</v>
      </c>
      <c r="M2089" s="8">
        <f t="shared" si="320"/>
        <v>25</v>
      </c>
      <c r="N2089" s="8">
        <f t="shared" si="321"/>
        <v>0</v>
      </c>
      <c r="O2089" s="8">
        <f t="shared" si="322"/>
        <v>50</v>
      </c>
      <c r="P2089" s="8">
        <f t="shared" si="323"/>
        <v>33</v>
      </c>
      <c r="Q2089" s="9">
        <f t="shared" si="324"/>
        <v>21.2</v>
      </c>
      <c r="R2089" s="9">
        <f t="shared" si="325"/>
        <v>30.75</v>
      </c>
      <c r="S2089" s="9">
        <f t="shared" si="326"/>
        <v>31.1</v>
      </c>
      <c r="T2089" s="9">
        <f t="shared" si="327"/>
        <v>27</v>
      </c>
      <c r="U2089" s="8">
        <f t="shared" si="328"/>
        <v>27.683333333333337</v>
      </c>
      <c r="V2089" s="8">
        <f t="shared" si="329"/>
        <v>27.512500000000003</v>
      </c>
    </row>
    <row r="2090" spans="1:22" ht="13.5" x14ac:dyDescent="0.25">
      <c r="A2090" s="3">
        <f>RSI!A2090</f>
        <v>45344</v>
      </c>
      <c r="B2090" s="2">
        <f>RSI!B2090</f>
        <v>1.7</v>
      </c>
      <c r="C2090" s="2">
        <f>RSI!I2090</f>
        <v>41.778962763852263</v>
      </c>
      <c r="D2090" s="2">
        <f>MACD!E2090</f>
        <v>-5.5164906441995676E-4</v>
      </c>
      <c r="E2090" s="2">
        <f>MACD!F2090</f>
        <v>-5.9889493836474668E-4</v>
      </c>
      <c r="F2090" s="2">
        <f>'Moving Avg'!D2090</f>
        <v>1.7</v>
      </c>
      <c r="G2090" s="2">
        <f>'Moving Avg'!F2090</f>
        <v>1.6999999999999997</v>
      </c>
      <c r="H2090" s="2">
        <f>'Moving Avg'!G2090</f>
        <v>1.7036000000000016</v>
      </c>
      <c r="I2090" s="2">
        <f>'Moving Avg'!H2090</f>
        <v>1.599649999999996</v>
      </c>
      <c r="J2090" s="6" t="str">
        <f>OBV!F2090</f>
        <v>NEUTRAL</v>
      </c>
      <c r="K2090" s="6" t="str">
        <f>OBV!G2090</f>
        <v>NEUTRAL</v>
      </c>
      <c r="L2090" s="6" t="str">
        <f>OBV!H2090</f>
        <v>NEUTRAL</v>
      </c>
      <c r="M2090" s="8">
        <f t="shared" si="320"/>
        <v>25</v>
      </c>
      <c r="N2090" s="8">
        <f t="shared" si="321"/>
        <v>0</v>
      </c>
      <c r="O2090" s="8">
        <f t="shared" si="322"/>
        <v>50</v>
      </c>
      <c r="P2090" s="8">
        <f t="shared" si="323"/>
        <v>33</v>
      </c>
      <c r="Q2090" s="9">
        <f t="shared" si="324"/>
        <v>21.2</v>
      </c>
      <c r="R2090" s="9">
        <f t="shared" si="325"/>
        <v>30.75</v>
      </c>
      <c r="S2090" s="9">
        <f t="shared" si="326"/>
        <v>31.1</v>
      </c>
      <c r="T2090" s="9">
        <f t="shared" si="327"/>
        <v>27</v>
      </c>
      <c r="U2090" s="8">
        <f t="shared" si="328"/>
        <v>27.683333333333337</v>
      </c>
      <c r="V2090" s="8">
        <f t="shared" si="329"/>
        <v>27.512500000000003</v>
      </c>
    </row>
    <row r="2091" spans="1:22" ht="13.5" x14ac:dyDescent="0.25">
      <c r="A2091" s="3">
        <f>RSI!A2091</f>
        <v>45345</v>
      </c>
      <c r="B2091" s="2">
        <f>RSI!B2091</f>
        <v>1.7</v>
      </c>
      <c r="C2091" s="2">
        <f>RSI!I2091</f>
        <v>41.778962763852263</v>
      </c>
      <c r="D2091" s="2">
        <f>MACD!E2091</f>
        <v>-5.2070425894457095E-4</v>
      </c>
      <c r="E2091" s="2">
        <f>MACD!F2091</f>
        <v>-5.8325680248071153E-4</v>
      </c>
      <c r="F2091" s="2">
        <f>'Moving Avg'!D2091</f>
        <v>1.7</v>
      </c>
      <c r="G2091" s="2">
        <f>'Moving Avg'!F2091</f>
        <v>1.6999999999999997</v>
      </c>
      <c r="H2091" s="2">
        <f>'Moving Avg'!G2091</f>
        <v>1.7028000000000016</v>
      </c>
      <c r="I2091" s="2">
        <f>'Moving Avg'!H2091</f>
        <v>1.5996499999999962</v>
      </c>
      <c r="J2091" s="6" t="str">
        <f>OBV!F2091</f>
        <v>NEUTRAL</v>
      </c>
      <c r="K2091" s="6" t="str">
        <f>OBV!G2091</f>
        <v>NEUTRAL</v>
      </c>
      <c r="L2091" s="6" t="str">
        <f>OBV!H2091</f>
        <v>NEUTRAL</v>
      </c>
      <c r="M2091" s="8">
        <f t="shared" si="320"/>
        <v>25</v>
      </c>
      <c r="N2091" s="8">
        <f t="shared" si="321"/>
        <v>0</v>
      </c>
      <c r="O2091" s="8">
        <f t="shared" si="322"/>
        <v>50</v>
      </c>
      <c r="P2091" s="8">
        <f t="shared" si="323"/>
        <v>33</v>
      </c>
      <c r="Q2091" s="9">
        <f t="shared" si="324"/>
        <v>21.2</v>
      </c>
      <c r="R2091" s="9">
        <f t="shared" si="325"/>
        <v>30.75</v>
      </c>
      <c r="S2091" s="9">
        <f t="shared" si="326"/>
        <v>31.1</v>
      </c>
      <c r="T2091" s="9">
        <f t="shared" si="327"/>
        <v>27</v>
      </c>
      <c r="U2091" s="8">
        <f t="shared" si="328"/>
        <v>27.683333333333337</v>
      </c>
      <c r="V2091" s="8">
        <f t="shared" si="329"/>
        <v>27.512500000000003</v>
      </c>
    </row>
    <row r="2092" spans="1:22" ht="13.5" x14ac:dyDescent="0.25">
      <c r="A2092" s="3">
        <f>RSI!A2092</f>
        <v>45348</v>
      </c>
      <c r="B2092" s="2">
        <f>RSI!B2092</f>
        <v>1.7</v>
      </c>
      <c r="C2092" s="2">
        <f>RSI!I2092</f>
        <v>41.778962763852263</v>
      </c>
      <c r="D2092" s="2">
        <f>MACD!E2092</f>
        <v>-4.9052580156128123E-4</v>
      </c>
      <c r="E2092" s="2">
        <f>MACD!F2092</f>
        <v>-5.6471060229682554E-4</v>
      </c>
      <c r="F2092" s="2">
        <f>'Moving Avg'!D2092</f>
        <v>1.7</v>
      </c>
      <c r="G2092" s="2">
        <f>'Moving Avg'!F2092</f>
        <v>1.6999999999999997</v>
      </c>
      <c r="H2092" s="2">
        <f>'Moving Avg'!G2092</f>
        <v>1.7020000000000015</v>
      </c>
      <c r="I2092" s="2">
        <f>'Moving Avg'!H2092</f>
        <v>1.5996499999999962</v>
      </c>
      <c r="J2092" s="6" t="str">
        <f>OBV!F2092</f>
        <v>NEUTRAL</v>
      </c>
      <c r="K2092" s="6" t="str">
        <f>OBV!G2092</f>
        <v>NEUTRAL</v>
      </c>
      <c r="L2092" s="6" t="str">
        <f>OBV!H2092</f>
        <v>NEUTRAL</v>
      </c>
      <c r="M2092" s="8">
        <f t="shared" si="320"/>
        <v>25</v>
      </c>
      <c r="N2092" s="8">
        <f t="shared" si="321"/>
        <v>0</v>
      </c>
      <c r="O2092" s="8">
        <f t="shared" si="322"/>
        <v>50</v>
      </c>
      <c r="P2092" s="8">
        <f t="shared" si="323"/>
        <v>33</v>
      </c>
      <c r="Q2092" s="9">
        <f t="shared" si="324"/>
        <v>21.2</v>
      </c>
      <c r="R2092" s="9">
        <f t="shared" si="325"/>
        <v>30.75</v>
      </c>
      <c r="S2092" s="9">
        <f t="shared" si="326"/>
        <v>31.1</v>
      </c>
      <c r="T2092" s="9">
        <f t="shared" si="327"/>
        <v>27</v>
      </c>
      <c r="U2092" s="8">
        <f t="shared" si="328"/>
        <v>27.683333333333337</v>
      </c>
      <c r="V2092" s="8">
        <f t="shared" si="329"/>
        <v>27.512500000000003</v>
      </c>
    </row>
    <row r="2093" spans="1:22" ht="13.5" x14ac:dyDescent="0.25">
      <c r="A2093" s="3">
        <f>RSI!A2093</f>
        <v>45349</v>
      </c>
      <c r="B2093" s="2">
        <f>RSI!B2093</f>
        <v>1.71</v>
      </c>
      <c r="C2093" s="2">
        <f>RSI!I2093</f>
        <v>84.121509924045554</v>
      </c>
      <c r="D2093" s="2">
        <f>MACD!E2093</f>
        <v>-1.2020324141348571E-3</v>
      </c>
      <c r="E2093" s="2">
        <f>MACD!F2093</f>
        <v>-6.9217496466443193E-4</v>
      </c>
      <c r="F2093" s="2">
        <f>'Moving Avg'!D2093</f>
        <v>1.702</v>
      </c>
      <c r="G2093" s="2">
        <f>'Moving Avg'!F2093</f>
        <v>1.7004999999999995</v>
      </c>
      <c r="H2093" s="2">
        <f>'Moving Avg'!G2093</f>
        <v>1.7014000000000014</v>
      </c>
      <c r="I2093" s="2">
        <f>'Moving Avg'!H2093</f>
        <v>1.5996999999999963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  <c r="M2093" s="8">
        <f t="shared" si="320"/>
        <v>0</v>
      </c>
      <c r="N2093" s="8">
        <f t="shared" si="321"/>
        <v>45</v>
      </c>
      <c r="O2093" s="8">
        <f t="shared" si="322"/>
        <v>50</v>
      </c>
      <c r="P2093" s="8">
        <f t="shared" si="323"/>
        <v>83.5</v>
      </c>
      <c r="Q2093" s="9">
        <f t="shared" si="324"/>
        <v>35.774999999999999</v>
      </c>
      <c r="R2093" s="9">
        <f t="shared" si="325"/>
        <v>47.375</v>
      </c>
      <c r="S2093" s="9">
        <f t="shared" si="326"/>
        <v>56.825000000000003</v>
      </c>
      <c r="T2093" s="9">
        <f t="shared" si="327"/>
        <v>44.625</v>
      </c>
      <c r="U2093" s="8">
        <f t="shared" si="328"/>
        <v>46.658333333333339</v>
      </c>
      <c r="V2093" s="8">
        <f t="shared" si="329"/>
        <v>46.150000000000006</v>
      </c>
    </row>
    <row r="2094" spans="1:22" ht="13.5" x14ac:dyDescent="0.25">
      <c r="A2094" s="3">
        <f>RSI!A2094</f>
        <v>45350</v>
      </c>
      <c r="B2094" s="2">
        <f>RSI!B2094</f>
        <v>1.71</v>
      </c>
      <c r="C2094" s="2">
        <f>RSI!I2094</f>
        <v>84.121509924045554</v>
      </c>
      <c r="D2094" s="2">
        <f>MACD!E2094</f>
        <v>-1.8597423537396462E-3</v>
      </c>
      <c r="E2094" s="2">
        <f>MACD!F2094</f>
        <v>-9.2568844247947475E-4</v>
      </c>
      <c r="F2094" s="2">
        <f>'Moving Avg'!D2094</f>
        <v>1.704</v>
      </c>
      <c r="G2094" s="2">
        <f>'Moving Avg'!F2094</f>
        <v>1.7009999999999994</v>
      </c>
      <c r="H2094" s="2">
        <f>'Moving Avg'!G2094</f>
        <v>1.7008000000000012</v>
      </c>
      <c r="I2094" s="2">
        <f>'Moving Avg'!H2094</f>
        <v>1.599749999999996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  <c r="M2094" s="8">
        <f t="shared" si="320"/>
        <v>0</v>
      </c>
      <c r="N2094" s="8">
        <f t="shared" si="321"/>
        <v>45</v>
      </c>
      <c r="O2094" s="8">
        <f t="shared" si="322"/>
        <v>50</v>
      </c>
      <c r="P2094" s="8">
        <f t="shared" si="323"/>
        <v>83.5</v>
      </c>
      <c r="Q2094" s="9">
        <f t="shared" si="324"/>
        <v>35.774999999999999</v>
      </c>
      <c r="R2094" s="9">
        <f t="shared" si="325"/>
        <v>47.375</v>
      </c>
      <c r="S2094" s="9">
        <f t="shared" si="326"/>
        <v>56.825000000000003</v>
      </c>
      <c r="T2094" s="9">
        <f t="shared" si="327"/>
        <v>44.625</v>
      </c>
      <c r="U2094" s="8">
        <f t="shared" si="328"/>
        <v>46.658333333333339</v>
      </c>
      <c r="V2094" s="8">
        <f t="shared" si="329"/>
        <v>46.150000000000006</v>
      </c>
    </row>
    <row r="2095" spans="1:22" ht="13.5" x14ac:dyDescent="0.25">
      <c r="A2095" s="3">
        <f>RSI!A2095</f>
        <v>45351</v>
      </c>
      <c r="B2095" s="2">
        <f>RSI!B2095</f>
        <v>1.71</v>
      </c>
      <c r="C2095" s="2">
        <f>RSI!I2095</f>
        <v>84.121509924045554</v>
      </c>
      <c r="D2095" s="2">
        <f>MACD!E2095</f>
        <v>-2.4678086328744353E-3</v>
      </c>
      <c r="E2095" s="2">
        <f>MACD!F2095</f>
        <v>-1.234112480558467E-3</v>
      </c>
      <c r="F2095" s="2">
        <f>'Moving Avg'!D2095</f>
        <v>1.706</v>
      </c>
      <c r="G2095" s="2">
        <f>'Moving Avg'!F2095</f>
        <v>1.7014999999999998</v>
      </c>
      <c r="H2095" s="2">
        <f>'Moving Avg'!G2095</f>
        <v>1.7010000000000012</v>
      </c>
      <c r="I2095" s="2">
        <f>'Moving Avg'!H2095</f>
        <v>1.5997999999999959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  <c r="M2095" s="8">
        <f t="shared" si="320"/>
        <v>0</v>
      </c>
      <c r="N2095" s="8">
        <f t="shared" si="321"/>
        <v>45</v>
      </c>
      <c r="O2095" s="8">
        <f t="shared" si="322"/>
        <v>50</v>
      </c>
      <c r="P2095" s="8">
        <f t="shared" si="323"/>
        <v>83.5</v>
      </c>
      <c r="Q2095" s="9">
        <f t="shared" si="324"/>
        <v>35.774999999999999</v>
      </c>
      <c r="R2095" s="9">
        <f t="shared" si="325"/>
        <v>47.375</v>
      </c>
      <c r="S2095" s="9">
        <f t="shared" si="326"/>
        <v>56.825000000000003</v>
      </c>
      <c r="T2095" s="9">
        <f t="shared" si="327"/>
        <v>44.625</v>
      </c>
      <c r="U2095" s="8">
        <f t="shared" si="328"/>
        <v>46.658333333333339</v>
      </c>
      <c r="V2095" s="8">
        <f t="shared" si="329"/>
        <v>46.150000000000006</v>
      </c>
    </row>
    <row r="2096" spans="1:22" ht="13.5" x14ac:dyDescent="0.25">
      <c r="A2096" s="3">
        <f>RSI!A2096</f>
        <v>45352</v>
      </c>
      <c r="B2096" s="2">
        <f>RSI!B2096</f>
        <v>1.71</v>
      </c>
      <c r="C2096" s="2">
        <f>RSI!I2096</f>
        <v>84.121509924045554</v>
      </c>
      <c r="D2096" s="2">
        <f>MACD!E2096</f>
        <v>-3.0300507759815076E-3</v>
      </c>
      <c r="E2096" s="2">
        <f>MACD!F2096</f>
        <v>-1.5933001396430751E-3</v>
      </c>
      <c r="F2096" s="2">
        <f>'Moving Avg'!D2096</f>
        <v>1.7079999999999997</v>
      </c>
      <c r="G2096" s="2">
        <f>'Moving Avg'!F2096</f>
        <v>1.7019999999999995</v>
      </c>
      <c r="H2096" s="2">
        <f>'Moving Avg'!G2096</f>
        <v>1.7012000000000009</v>
      </c>
      <c r="I2096" s="2">
        <f>'Moving Avg'!H2096</f>
        <v>1.5998499999999958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  <c r="M2096" s="8">
        <f t="shared" si="320"/>
        <v>0</v>
      </c>
      <c r="N2096" s="8">
        <f t="shared" si="321"/>
        <v>45</v>
      </c>
      <c r="O2096" s="8">
        <f t="shared" si="322"/>
        <v>50</v>
      </c>
      <c r="P2096" s="8">
        <f t="shared" si="323"/>
        <v>83.5</v>
      </c>
      <c r="Q2096" s="9">
        <f t="shared" si="324"/>
        <v>35.774999999999999</v>
      </c>
      <c r="R2096" s="9">
        <f t="shared" si="325"/>
        <v>47.375</v>
      </c>
      <c r="S2096" s="9">
        <f t="shared" si="326"/>
        <v>56.825000000000003</v>
      </c>
      <c r="T2096" s="9">
        <f t="shared" si="327"/>
        <v>44.625</v>
      </c>
      <c r="U2096" s="8">
        <f t="shared" si="328"/>
        <v>46.658333333333339</v>
      </c>
      <c r="V2096" s="8">
        <f t="shared" si="329"/>
        <v>46.150000000000006</v>
      </c>
    </row>
    <row r="2097" spans="1:22" ht="13.5" x14ac:dyDescent="0.25">
      <c r="A2097" s="3">
        <f>RSI!A2097</f>
        <v>45355</v>
      </c>
      <c r="B2097" s="2">
        <f>RSI!B2097</f>
        <v>1.71</v>
      </c>
      <c r="C2097" s="2">
        <f>RSI!I2097</f>
        <v>84.121509924045554</v>
      </c>
      <c r="D2097" s="2">
        <f>MACD!E2097</f>
        <v>-3.5499835003418578E-3</v>
      </c>
      <c r="E2097" s="2">
        <f>MACD!F2097</f>
        <v>-1.9846368117828316E-3</v>
      </c>
      <c r="F2097" s="2">
        <f>'Moving Avg'!D2097</f>
        <v>1.7100000000000002</v>
      </c>
      <c r="G2097" s="2">
        <f>'Moving Avg'!F2097</f>
        <v>1.7024999999999999</v>
      </c>
      <c r="H2097" s="2">
        <f>'Moving Avg'!G2097</f>
        <v>1.7014000000000007</v>
      </c>
      <c r="I2097" s="2">
        <f>'Moving Avg'!H2097</f>
        <v>1.6002499999999957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  <c r="M2097" s="8">
        <f t="shared" si="320"/>
        <v>0</v>
      </c>
      <c r="N2097" s="8">
        <f t="shared" si="321"/>
        <v>45</v>
      </c>
      <c r="O2097" s="8">
        <f t="shared" si="322"/>
        <v>50</v>
      </c>
      <c r="P2097" s="8">
        <f t="shared" si="323"/>
        <v>83.5</v>
      </c>
      <c r="Q2097" s="9">
        <f t="shared" si="324"/>
        <v>35.774999999999999</v>
      </c>
      <c r="R2097" s="9">
        <f t="shared" si="325"/>
        <v>47.375</v>
      </c>
      <c r="S2097" s="9">
        <f t="shared" si="326"/>
        <v>56.825000000000003</v>
      </c>
      <c r="T2097" s="9">
        <f t="shared" si="327"/>
        <v>44.625</v>
      </c>
      <c r="U2097" s="8">
        <f t="shared" si="328"/>
        <v>46.658333333333339</v>
      </c>
      <c r="V2097" s="8">
        <f t="shared" si="329"/>
        <v>46.150000000000006</v>
      </c>
    </row>
    <row r="2098" spans="1:22" ht="13.5" x14ac:dyDescent="0.25">
      <c r="A2098" s="3">
        <f>RSI!A2098</f>
        <v>45356</v>
      </c>
      <c r="B2098" s="2">
        <f>RSI!B2098</f>
        <v>1.71</v>
      </c>
      <c r="C2098" s="2">
        <f>RSI!I2098</f>
        <v>84.121509924045554</v>
      </c>
      <c r="D2098" s="2">
        <f>MACD!E2098</f>
        <v>-4.0308426604496184E-3</v>
      </c>
      <c r="E2098" s="2">
        <f>MACD!F2098</f>
        <v>-2.3938779815161891E-3</v>
      </c>
      <c r="F2098" s="2">
        <f>'Moving Avg'!D2098</f>
        <v>1.7100000000000002</v>
      </c>
      <c r="G2098" s="2">
        <f>'Moving Avg'!F2098</f>
        <v>1.7029999999999998</v>
      </c>
      <c r="H2098" s="2">
        <f>'Moving Avg'!G2098</f>
        <v>1.7016000000000004</v>
      </c>
      <c r="I2098" s="2">
        <f>'Moving Avg'!H2098</f>
        <v>1.6006499999999957</v>
      </c>
      <c r="J2098" s="6" t="str">
        <f>OBV!F2098</f>
        <v>NEUTRAL</v>
      </c>
      <c r="K2098" s="6" t="str">
        <f>OBV!G2098</f>
        <v>NEUTRAL</v>
      </c>
      <c r="L2098" s="6" t="str">
        <f>OBV!H2098</f>
        <v>NEUTRAL</v>
      </c>
      <c r="M2098" s="8">
        <f t="shared" si="320"/>
        <v>0</v>
      </c>
      <c r="N2098" s="8">
        <f t="shared" si="321"/>
        <v>45</v>
      </c>
      <c r="O2098" s="8">
        <f t="shared" si="322"/>
        <v>50</v>
      </c>
      <c r="P2098" s="8">
        <f t="shared" si="323"/>
        <v>33</v>
      </c>
      <c r="Q2098" s="9">
        <f t="shared" si="324"/>
        <v>28.2</v>
      </c>
      <c r="R2098" s="9">
        <f t="shared" si="325"/>
        <v>34.75</v>
      </c>
      <c r="S2098" s="9">
        <f t="shared" si="326"/>
        <v>34.1</v>
      </c>
      <c r="T2098" s="9">
        <f t="shared" si="327"/>
        <v>32</v>
      </c>
      <c r="U2098" s="8">
        <f t="shared" si="328"/>
        <v>32.35</v>
      </c>
      <c r="V2098" s="8">
        <f t="shared" si="329"/>
        <v>32.262500000000003</v>
      </c>
    </row>
    <row r="2099" spans="1:22" ht="13.5" x14ac:dyDescent="0.25">
      <c r="A2099" s="3">
        <f>RSI!A2099</f>
        <v>45357</v>
      </c>
      <c r="B2099" s="2">
        <f>RSI!B2099</f>
        <v>1.71</v>
      </c>
      <c r="C2099" s="2">
        <f>RSI!I2099</f>
        <v>84.121509924045554</v>
      </c>
      <c r="D2099" s="2">
        <f>MACD!E2099</f>
        <v>-4.4756087527224597E-3</v>
      </c>
      <c r="E2099" s="2">
        <f>MACD!F2099</f>
        <v>-2.8102241357574435E-3</v>
      </c>
      <c r="F2099" s="2">
        <f>'Moving Avg'!D2099</f>
        <v>1.7100000000000002</v>
      </c>
      <c r="G2099" s="2">
        <f>'Moving Avg'!F2099</f>
        <v>1.7035</v>
      </c>
      <c r="H2099" s="2">
        <f>'Moving Avg'!G2099</f>
        <v>1.7018000000000004</v>
      </c>
      <c r="I2099" s="2">
        <f>'Moving Avg'!H2099</f>
        <v>1.6011999999999955</v>
      </c>
      <c r="J2099" s="6" t="str">
        <f>OBV!F2099</f>
        <v>NEUTRAL</v>
      </c>
      <c r="K2099" s="6" t="str">
        <f>OBV!G2099</f>
        <v>NEUTRAL</v>
      </c>
      <c r="L2099" s="6" t="str">
        <f>OBV!H2099</f>
        <v>NEUTRAL</v>
      </c>
      <c r="M2099" s="8">
        <f t="shared" si="320"/>
        <v>0</v>
      </c>
      <c r="N2099" s="8">
        <f t="shared" si="321"/>
        <v>45</v>
      </c>
      <c r="O2099" s="8">
        <f t="shared" si="322"/>
        <v>50</v>
      </c>
      <c r="P2099" s="8">
        <f t="shared" si="323"/>
        <v>33</v>
      </c>
      <c r="Q2099" s="9">
        <f t="shared" si="324"/>
        <v>28.2</v>
      </c>
      <c r="R2099" s="9">
        <f t="shared" si="325"/>
        <v>34.75</v>
      </c>
      <c r="S2099" s="9">
        <f t="shared" si="326"/>
        <v>34.1</v>
      </c>
      <c r="T2099" s="9">
        <f t="shared" si="327"/>
        <v>32</v>
      </c>
      <c r="U2099" s="8">
        <f t="shared" si="328"/>
        <v>32.35</v>
      </c>
      <c r="V2099" s="8">
        <f t="shared" si="329"/>
        <v>32.262500000000003</v>
      </c>
    </row>
    <row r="2100" spans="1:22" ht="13.5" x14ac:dyDescent="0.25">
      <c r="A2100" s="3">
        <f>RSI!A2100</f>
        <v>45358</v>
      </c>
      <c r="B2100" s="2">
        <f>RSI!B2100</f>
        <v>1.7</v>
      </c>
      <c r="C2100" s="2">
        <f>RSI!I2100</f>
        <v>37.862366811667144</v>
      </c>
      <c r="D2100" s="2">
        <f>MACD!E2100</f>
        <v>-4.146287500198742E-3</v>
      </c>
      <c r="E2100" s="2">
        <f>MACD!F2100</f>
        <v>-3.0774368086457036E-3</v>
      </c>
      <c r="F2100" s="2">
        <f>'Moving Avg'!D2100</f>
        <v>1.7079999999999997</v>
      </c>
      <c r="G2100" s="2">
        <f>'Moving Avg'!F2100</f>
        <v>1.7035</v>
      </c>
      <c r="H2100" s="2">
        <f>'Moving Avg'!G2100</f>
        <v>1.7018000000000004</v>
      </c>
      <c r="I2100" s="2">
        <f>'Moving Avg'!H2100</f>
        <v>1.6016999999999957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  <c r="M2100" s="8">
        <f t="shared" si="320"/>
        <v>25</v>
      </c>
      <c r="N2100" s="8">
        <f t="shared" si="321"/>
        <v>45</v>
      </c>
      <c r="O2100" s="8">
        <f t="shared" si="322"/>
        <v>50</v>
      </c>
      <c r="P2100" s="8">
        <f t="shared" si="323"/>
        <v>16.5</v>
      </c>
      <c r="Q2100" s="9">
        <f t="shared" si="324"/>
        <v>34.475000000000001</v>
      </c>
      <c r="R2100" s="9">
        <f t="shared" si="325"/>
        <v>35.625</v>
      </c>
      <c r="S2100" s="9">
        <f t="shared" si="326"/>
        <v>30.425000000000001</v>
      </c>
      <c r="T2100" s="9">
        <f t="shared" si="327"/>
        <v>34.125</v>
      </c>
      <c r="U2100" s="8">
        <f t="shared" si="328"/>
        <v>33.508333333333333</v>
      </c>
      <c r="V2100" s="8">
        <f t="shared" si="329"/>
        <v>33.662499999999994</v>
      </c>
    </row>
    <row r="2101" spans="1:22" ht="13.5" x14ac:dyDescent="0.25">
      <c r="A2101" s="3">
        <f>RSI!A2101</f>
        <v>45359</v>
      </c>
      <c r="B2101" s="2">
        <f>RSI!B2101</f>
        <v>1.7</v>
      </c>
      <c r="C2101" s="2">
        <f>RSI!I2101</f>
        <v>37.862366811667144</v>
      </c>
      <c r="D2101" s="2">
        <f>MACD!E2101</f>
        <v>-3.8410211342592149E-3</v>
      </c>
      <c r="E2101" s="2">
        <f>MACD!F2101</f>
        <v>-3.230153673768406E-3</v>
      </c>
      <c r="F2101" s="2">
        <f>'Moving Avg'!D2101</f>
        <v>1.706</v>
      </c>
      <c r="G2101" s="2">
        <f>'Moving Avg'!F2101</f>
        <v>1.7035000000000005</v>
      </c>
      <c r="H2101" s="2">
        <f>'Moving Avg'!G2101</f>
        <v>1.7018000000000004</v>
      </c>
      <c r="I2101" s="2">
        <f>'Moving Avg'!H2101</f>
        <v>1.6021999999999954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  <c r="M2101" s="8">
        <f t="shared" si="320"/>
        <v>25</v>
      </c>
      <c r="N2101" s="8">
        <f t="shared" si="321"/>
        <v>45</v>
      </c>
      <c r="O2101" s="8">
        <f t="shared" si="322"/>
        <v>50</v>
      </c>
      <c r="P2101" s="8">
        <f t="shared" si="323"/>
        <v>16.5</v>
      </c>
      <c r="Q2101" s="9">
        <f t="shared" si="324"/>
        <v>34.475000000000001</v>
      </c>
      <c r="R2101" s="9">
        <f t="shared" si="325"/>
        <v>35.625</v>
      </c>
      <c r="S2101" s="9">
        <f t="shared" si="326"/>
        <v>30.425000000000001</v>
      </c>
      <c r="T2101" s="9">
        <f t="shared" si="327"/>
        <v>34.125</v>
      </c>
      <c r="U2101" s="8">
        <f t="shared" si="328"/>
        <v>33.508333333333333</v>
      </c>
      <c r="V2101" s="8">
        <f t="shared" si="329"/>
        <v>33.662499999999994</v>
      </c>
    </row>
    <row r="2102" spans="1:22" ht="13.5" x14ac:dyDescent="0.25">
      <c r="A2102" s="3">
        <f>RSI!A2102</f>
        <v>45362</v>
      </c>
      <c r="B2102" s="2">
        <f>RSI!B2102</f>
        <v>1.7</v>
      </c>
      <c r="C2102" s="2">
        <f>RSI!I2102</f>
        <v>37.862366811667144</v>
      </c>
      <c r="D2102" s="2">
        <f>MACD!E2102</f>
        <v>-3.558080008417619E-3</v>
      </c>
      <c r="E2102" s="2">
        <f>MACD!F2102</f>
        <v>-3.2957389406982488E-3</v>
      </c>
      <c r="F2102" s="2">
        <f>'Moving Avg'!D2102</f>
        <v>1.704</v>
      </c>
      <c r="G2102" s="2">
        <f>'Moving Avg'!F2102</f>
        <v>1.7035000000000005</v>
      </c>
      <c r="H2102" s="2">
        <f>'Moving Avg'!G2102</f>
        <v>1.7018000000000004</v>
      </c>
      <c r="I2102" s="2">
        <f>'Moving Avg'!H2102</f>
        <v>1.6026999999999956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  <c r="M2102" s="8">
        <f t="shared" si="320"/>
        <v>25</v>
      </c>
      <c r="N2102" s="8">
        <f t="shared" si="321"/>
        <v>45</v>
      </c>
      <c r="O2102" s="8">
        <f t="shared" si="322"/>
        <v>50</v>
      </c>
      <c r="P2102" s="8">
        <f t="shared" si="323"/>
        <v>16.5</v>
      </c>
      <c r="Q2102" s="9">
        <f t="shared" si="324"/>
        <v>34.475000000000001</v>
      </c>
      <c r="R2102" s="9">
        <f t="shared" si="325"/>
        <v>35.625</v>
      </c>
      <c r="S2102" s="9">
        <f t="shared" si="326"/>
        <v>30.425000000000001</v>
      </c>
      <c r="T2102" s="9">
        <f t="shared" si="327"/>
        <v>34.125</v>
      </c>
      <c r="U2102" s="8">
        <f t="shared" si="328"/>
        <v>33.508333333333333</v>
      </c>
      <c r="V2102" s="8">
        <f t="shared" si="329"/>
        <v>33.662499999999994</v>
      </c>
    </row>
    <row r="2103" spans="1:22" ht="13.5" x14ac:dyDescent="0.25">
      <c r="A2103" s="3">
        <f>RSI!A2103</f>
        <v>45363</v>
      </c>
      <c r="B2103" s="2">
        <f>RSI!B2103</f>
        <v>1.71</v>
      </c>
      <c r="C2103" s="2">
        <f>RSI!I2103</f>
        <v>63.162911531726131</v>
      </c>
      <c r="D2103" s="2">
        <f>MACD!E2103</f>
        <v>-2.4981337701266426E-3</v>
      </c>
      <c r="E2103" s="2">
        <f>MACD!F2103</f>
        <v>-3.1362179065839279E-3</v>
      </c>
      <c r="F2103" s="2">
        <f>'Moving Avg'!D2103</f>
        <v>1.704</v>
      </c>
      <c r="G2103" s="2">
        <f>'Moving Avg'!F2103</f>
        <v>1.7040000000000002</v>
      </c>
      <c r="H2103" s="2">
        <f>'Moving Avg'!G2103</f>
        <v>1.7018</v>
      </c>
      <c r="I2103" s="2">
        <f>'Moving Avg'!H2103</f>
        <v>1.6032499999999954</v>
      </c>
      <c r="J2103" s="6" t="str">
        <f>OBV!F2103</f>
        <v>BULLISH</v>
      </c>
      <c r="K2103" s="6" t="str">
        <f>OBV!G2103</f>
        <v>NEUTRAL</v>
      </c>
      <c r="L2103" s="6" t="str">
        <f>OBV!H2103</f>
        <v>NEUTRAL</v>
      </c>
      <c r="M2103" s="8">
        <f t="shared" si="320"/>
        <v>25</v>
      </c>
      <c r="N2103" s="8">
        <f t="shared" si="321"/>
        <v>0</v>
      </c>
      <c r="O2103" s="8">
        <f t="shared" si="322"/>
        <v>50</v>
      </c>
      <c r="P2103" s="8">
        <f t="shared" si="323"/>
        <v>49.5</v>
      </c>
      <c r="Q2103" s="9">
        <f t="shared" si="324"/>
        <v>23.675000000000001</v>
      </c>
      <c r="R2103" s="9">
        <f t="shared" si="325"/>
        <v>34.875</v>
      </c>
      <c r="S2103" s="9">
        <f t="shared" si="326"/>
        <v>38.525000000000006</v>
      </c>
      <c r="T2103" s="9">
        <f t="shared" si="327"/>
        <v>31.125</v>
      </c>
      <c r="U2103" s="8">
        <f t="shared" si="328"/>
        <v>32.358333333333334</v>
      </c>
      <c r="V2103" s="8">
        <f t="shared" si="329"/>
        <v>32.049999999999997</v>
      </c>
    </row>
    <row r="2104" spans="1:22" ht="13.5" x14ac:dyDescent="0.25">
      <c r="A2104" s="3">
        <f>RSI!A2104</f>
        <v>45364</v>
      </c>
      <c r="B2104" s="2">
        <f>RSI!B2104</f>
        <v>1.7</v>
      </c>
      <c r="C2104" s="2">
        <f>RSI!I2104</f>
        <v>43.909171898058815</v>
      </c>
      <c r="D2104" s="2">
        <f>MACD!E2104</f>
        <v>-8.9848205898546141E-4</v>
      </c>
      <c r="E2104" s="2">
        <f>MACD!F2104</f>
        <v>-2.6886707370642345E-3</v>
      </c>
      <c r="F2104" s="2">
        <f>'Moving Avg'!D2104</f>
        <v>1.702</v>
      </c>
      <c r="G2104" s="2">
        <f>'Moving Avg'!F2104</f>
        <v>1.7040000000000002</v>
      </c>
      <c r="H2104" s="2">
        <f>'Moving Avg'!G2104</f>
        <v>1.7016</v>
      </c>
      <c r="I2104" s="2">
        <f>'Moving Avg'!H2104</f>
        <v>1.6037499999999951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  <c r="M2104" s="8">
        <f t="shared" si="320"/>
        <v>25</v>
      </c>
      <c r="N2104" s="8">
        <f t="shared" si="321"/>
        <v>0</v>
      </c>
      <c r="O2104" s="8">
        <f t="shared" si="322"/>
        <v>50</v>
      </c>
      <c r="P2104" s="8">
        <f t="shared" si="323"/>
        <v>16.5</v>
      </c>
      <c r="Q2104" s="9">
        <f t="shared" si="324"/>
        <v>18.725000000000001</v>
      </c>
      <c r="R2104" s="9">
        <f t="shared" si="325"/>
        <v>26.625</v>
      </c>
      <c r="S2104" s="9">
        <f t="shared" si="326"/>
        <v>23.675000000000001</v>
      </c>
      <c r="T2104" s="9">
        <f t="shared" si="327"/>
        <v>22.875</v>
      </c>
      <c r="U2104" s="8">
        <f t="shared" si="328"/>
        <v>23.008333333333336</v>
      </c>
      <c r="V2104" s="8">
        <f t="shared" si="329"/>
        <v>22.975000000000001</v>
      </c>
    </row>
    <row r="2105" spans="1:22" ht="13.5" x14ac:dyDescent="0.25">
      <c r="A2105" s="3">
        <f>RSI!A2105</f>
        <v>45365</v>
      </c>
      <c r="B2105" s="2">
        <f>RSI!B2105</f>
        <v>1.7</v>
      </c>
      <c r="C2105" s="2">
        <f>RSI!I2105</f>
        <v>43.909171898058815</v>
      </c>
      <c r="D2105" s="2">
        <f>MACD!E2105</f>
        <v>4.7900554443258692E-4</v>
      </c>
      <c r="E2105" s="2">
        <f>MACD!F2105</f>
        <v>-2.0551354807648702E-3</v>
      </c>
      <c r="F2105" s="2">
        <f>'Moving Avg'!D2105</f>
        <v>1.702</v>
      </c>
      <c r="G2105" s="2">
        <f>'Moving Avg'!F2105</f>
        <v>1.7040000000000002</v>
      </c>
      <c r="H2105" s="2">
        <f>'Moving Avg'!G2105</f>
        <v>1.7016000000000002</v>
      </c>
      <c r="I2105" s="2">
        <f>'Moving Avg'!H2105</f>
        <v>1.6042499999999951</v>
      </c>
      <c r="J2105" s="6" t="str">
        <f>OBV!F2105</f>
        <v>BEARISH</v>
      </c>
      <c r="K2105" s="6" t="str">
        <f>OBV!G2105</f>
        <v>NEUTRAL</v>
      </c>
      <c r="L2105" s="6" t="str">
        <f>OBV!H2105</f>
        <v>NEUTRAL</v>
      </c>
      <c r="M2105" s="8">
        <f t="shared" si="320"/>
        <v>25</v>
      </c>
      <c r="N2105" s="8">
        <f t="shared" si="321"/>
        <v>0</v>
      </c>
      <c r="O2105" s="8">
        <f t="shared" si="322"/>
        <v>50</v>
      </c>
      <c r="P2105" s="8">
        <f t="shared" si="323"/>
        <v>16.5</v>
      </c>
      <c r="Q2105" s="9">
        <f t="shared" si="324"/>
        <v>18.725000000000001</v>
      </c>
      <c r="R2105" s="9">
        <f t="shared" si="325"/>
        <v>26.625</v>
      </c>
      <c r="S2105" s="9">
        <f t="shared" si="326"/>
        <v>23.675000000000001</v>
      </c>
      <c r="T2105" s="9">
        <f t="shared" si="327"/>
        <v>22.875</v>
      </c>
      <c r="U2105" s="8">
        <f t="shared" si="328"/>
        <v>23.008333333333336</v>
      </c>
      <c r="V2105" s="8">
        <f t="shared" si="329"/>
        <v>22.975000000000001</v>
      </c>
    </row>
    <row r="2106" spans="1:22" ht="13.5" x14ac:dyDescent="0.25">
      <c r="A2106" s="3">
        <f>RSI!A2106</f>
        <v>45366</v>
      </c>
      <c r="B2106" s="2">
        <f>RSI!B2106</f>
        <v>1.7</v>
      </c>
      <c r="C2106" s="2">
        <f>RSI!I2106</f>
        <v>43.909171898058815</v>
      </c>
      <c r="D2106" s="2">
        <f>MACD!E2106</f>
        <v>1.6667350850658735E-3</v>
      </c>
      <c r="E2106" s="2">
        <f>MACD!F2106</f>
        <v>-1.3107613675987216E-3</v>
      </c>
      <c r="F2106" s="2">
        <f>'Moving Avg'!D2106</f>
        <v>1.702</v>
      </c>
      <c r="G2106" s="2">
        <f>'Moving Avg'!F2106</f>
        <v>1.7040000000000002</v>
      </c>
      <c r="H2106" s="2">
        <f>'Moving Avg'!G2106</f>
        <v>1.7016000000000002</v>
      </c>
      <c r="I2106" s="2">
        <f>'Moving Avg'!H2106</f>
        <v>1.604749999999995</v>
      </c>
      <c r="J2106" s="6" t="str">
        <f>OBV!F2106</f>
        <v>BEARISH</v>
      </c>
      <c r="K2106" s="6" t="str">
        <f>OBV!G2106</f>
        <v>NEUTRAL</v>
      </c>
      <c r="L2106" s="6" t="str">
        <f>OBV!H2106</f>
        <v>NEUTRAL</v>
      </c>
      <c r="M2106" s="8">
        <f t="shared" si="320"/>
        <v>25</v>
      </c>
      <c r="N2106" s="8">
        <f t="shared" si="321"/>
        <v>0</v>
      </c>
      <c r="O2106" s="8">
        <f t="shared" si="322"/>
        <v>50</v>
      </c>
      <c r="P2106" s="8">
        <f t="shared" si="323"/>
        <v>16.5</v>
      </c>
      <c r="Q2106" s="9">
        <f t="shared" si="324"/>
        <v>18.725000000000001</v>
      </c>
      <c r="R2106" s="9">
        <f t="shared" si="325"/>
        <v>26.625</v>
      </c>
      <c r="S2106" s="9">
        <f t="shared" si="326"/>
        <v>23.675000000000001</v>
      </c>
      <c r="T2106" s="9">
        <f t="shared" si="327"/>
        <v>22.875</v>
      </c>
      <c r="U2106" s="8">
        <f t="shared" si="328"/>
        <v>23.008333333333336</v>
      </c>
      <c r="V2106" s="8">
        <f t="shared" si="329"/>
        <v>22.975000000000001</v>
      </c>
    </row>
    <row r="2107" spans="1:22" ht="13.5" x14ac:dyDescent="0.25">
      <c r="A2107" s="3">
        <f>RSI!A2107</f>
        <v>45369</v>
      </c>
      <c r="B2107" s="2">
        <f>RSI!B2107</f>
        <v>1.7</v>
      </c>
      <c r="C2107" s="2">
        <f>RSI!I2107</f>
        <v>43.909171898058815</v>
      </c>
      <c r="D2107" s="2">
        <f>MACD!E2107</f>
        <v>2.6922583994075655E-3</v>
      </c>
      <c r="E2107" s="2">
        <f>MACD!F2107</f>
        <v>-5.1015741419746421E-4</v>
      </c>
      <c r="F2107" s="2">
        <f>'Moving Avg'!D2107</f>
        <v>1.702</v>
      </c>
      <c r="G2107" s="2">
        <f>'Moving Avg'!F2107</f>
        <v>1.7040000000000002</v>
      </c>
      <c r="H2107" s="2">
        <f>'Moving Avg'!G2107</f>
        <v>1.7016000000000004</v>
      </c>
      <c r="I2107" s="2">
        <f>'Moving Avg'!H2107</f>
        <v>1.605249999999995</v>
      </c>
      <c r="J2107" s="6" t="str">
        <f>OBV!F2107</f>
        <v>BEARISH</v>
      </c>
      <c r="K2107" s="6" t="str">
        <f>OBV!G2107</f>
        <v>NEUTRAL</v>
      </c>
      <c r="L2107" s="6" t="str">
        <f>OBV!H2107</f>
        <v>NEUTRAL</v>
      </c>
      <c r="M2107" s="8">
        <f t="shared" si="320"/>
        <v>25</v>
      </c>
      <c r="N2107" s="8">
        <f t="shared" si="321"/>
        <v>0</v>
      </c>
      <c r="O2107" s="8">
        <f t="shared" si="322"/>
        <v>50</v>
      </c>
      <c r="P2107" s="8">
        <f t="shared" si="323"/>
        <v>16.5</v>
      </c>
      <c r="Q2107" s="9">
        <f t="shared" si="324"/>
        <v>18.725000000000001</v>
      </c>
      <c r="R2107" s="9">
        <f t="shared" si="325"/>
        <v>26.625</v>
      </c>
      <c r="S2107" s="9">
        <f t="shared" si="326"/>
        <v>23.675000000000001</v>
      </c>
      <c r="T2107" s="9">
        <f t="shared" si="327"/>
        <v>22.875</v>
      </c>
      <c r="U2107" s="8">
        <f t="shared" si="328"/>
        <v>23.008333333333336</v>
      </c>
      <c r="V2107" s="8">
        <f t="shared" si="329"/>
        <v>22.975000000000001</v>
      </c>
    </row>
    <row r="2108" spans="1:22" ht="13.5" x14ac:dyDescent="0.25">
      <c r="A2108" s="3">
        <f>RSI!A2108</f>
        <v>45370</v>
      </c>
      <c r="B2108" s="2">
        <f>RSI!B2108</f>
        <v>1.7</v>
      </c>
      <c r="C2108" s="2">
        <f>RSI!I2108</f>
        <v>43.909171898058815</v>
      </c>
      <c r="D2108" s="2">
        <f>MACD!E2108</f>
        <v>3.5790101881434389E-3</v>
      </c>
      <c r="E2108" s="2">
        <f>MACD!F2108</f>
        <v>3.076761062707164E-4</v>
      </c>
      <c r="F2108" s="2">
        <f>'Moving Avg'!D2108</f>
        <v>1.7</v>
      </c>
      <c r="G2108" s="2">
        <f>'Moving Avg'!F2108</f>
        <v>1.7040000000000002</v>
      </c>
      <c r="H2108" s="2">
        <f>'Moving Avg'!G2108</f>
        <v>1.7016000000000004</v>
      </c>
      <c r="I2108" s="2">
        <f>'Moving Avg'!H2108</f>
        <v>1.6057499999999951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0"/>
        <v>25</v>
      </c>
      <c r="N2108" s="8">
        <f t="shared" si="321"/>
        <v>0</v>
      </c>
      <c r="O2108" s="8">
        <f t="shared" si="322"/>
        <v>50</v>
      </c>
      <c r="P2108" s="8">
        <f t="shared" si="323"/>
        <v>16.5</v>
      </c>
      <c r="Q2108" s="9">
        <f t="shared" si="324"/>
        <v>18.725000000000001</v>
      </c>
      <c r="R2108" s="9">
        <f t="shared" si="325"/>
        <v>26.625</v>
      </c>
      <c r="S2108" s="9">
        <f t="shared" si="326"/>
        <v>23.675000000000001</v>
      </c>
      <c r="T2108" s="9">
        <f t="shared" si="327"/>
        <v>22.875</v>
      </c>
      <c r="U2108" s="8">
        <f t="shared" si="328"/>
        <v>23.008333333333336</v>
      </c>
      <c r="V2108" s="8">
        <f t="shared" si="329"/>
        <v>22.975000000000001</v>
      </c>
    </row>
    <row r="2109" spans="1:22" ht="13.5" x14ac:dyDescent="0.25">
      <c r="A2109" s="3">
        <f>RSI!A2109</f>
        <v>45372</v>
      </c>
      <c r="B2109" s="2">
        <f>RSI!B2109</f>
        <v>1.7</v>
      </c>
      <c r="C2109" s="2">
        <f>RSI!I2109</f>
        <v>43.909171898058815</v>
      </c>
      <c r="D2109" s="2">
        <f>MACD!E2109</f>
        <v>4.3469324136411469E-3</v>
      </c>
      <c r="E2109" s="2">
        <f>MACD!F2109</f>
        <v>1.1155273677448025E-3</v>
      </c>
      <c r="F2109" s="2">
        <f>'Moving Avg'!D2109</f>
        <v>1.7</v>
      </c>
      <c r="G2109" s="2">
        <f>'Moving Avg'!F2109</f>
        <v>1.7040000000000002</v>
      </c>
      <c r="H2109" s="2">
        <f>'Moving Avg'!G2109</f>
        <v>1.7016000000000009</v>
      </c>
      <c r="I2109" s="2">
        <f>'Moving Avg'!H2109</f>
        <v>1.6062499999999948</v>
      </c>
      <c r="J2109" s="6" t="str">
        <f>OBV!F2109</f>
        <v>NEUTRAL</v>
      </c>
      <c r="K2109" s="6" t="str">
        <f>OBV!G2109</f>
        <v>NEUTRAL</v>
      </c>
      <c r="L2109" s="6" t="str">
        <f>OBV!H2109</f>
        <v>NEUTRAL</v>
      </c>
      <c r="M2109" s="8">
        <f t="shared" si="320"/>
        <v>25</v>
      </c>
      <c r="N2109" s="8">
        <f t="shared" si="321"/>
        <v>0</v>
      </c>
      <c r="O2109" s="8">
        <f t="shared" si="322"/>
        <v>50</v>
      </c>
      <c r="P2109" s="8">
        <f t="shared" si="323"/>
        <v>33</v>
      </c>
      <c r="Q2109" s="9">
        <f t="shared" si="324"/>
        <v>21.2</v>
      </c>
      <c r="R2109" s="9">
        <f t="shared" si="325"/>
        <v>30.75</v>
      </c>
      <c r="S2109" s="9">
        <f t="shared" si="326"/>
        <v>31.1</v>
      </c>
      <c r="T2109" s="9">
        <f t="shared" si="327"/>
        <v>27</v>
      </c>
      <c r="U2109" s="8">
        <f t="shared" si="328"/>
        <v>27.683333333333337</v>
      </c>
      <c r="V2109" s="8">
        <f t="shared" si="329"/>
        <v>27.512500000000003</v>
      </c>
    </row>
    <row r="2110" spans="1:22" ht="13.5" x14ac:dyDescent="0.25">
      <c r="A2110" s="3">
        <f>RSI!A2110</f>
        <v>45373</v>
      </c>
      <c r="B2110" s="2">
        <f>RSI!B2110</f>
        <v>1.7</v>
      </c>
      <c r="C2110" s="2">
        <f>RSI!I2110</f>
        <v>43.909171898058815</v>
      </c>
      <c r="D2110" s="2">
        <f>MACD!E2110</f>
        <v>3.4745417650865473E-3</v>
      </c>
      <c r="E2110" s="2">
        <f>MACD!F2110</f>
        <v>1.5873302472131515E-3</v>
      </c>
      <c r="F2110" s="2">
        <f>'Moving Avg'!D2110</f>
        <v>1.7</v>
      </c>
      <c r="G2110" s="2">
        <f>'Moving Avg'!F2110</f>
        <v>1.704</v>
      </c>
      <c r="H2110" s="2">
        <f>'Moving Avg'!G2110</f>
        <v>1.7016000000000009</v>
      </c>
      <c r="I2110" s="2">
        <f>'Moving Avg'!H2110</f>
        <v>1.6067499999999948</v>
      </c>
      <c r="J2110" s="6" t="str">
        <f>OBV!F2110</f>
        <v>NEUTRAL</v>
      </c>
      <c r="K2110" s="6" t="str">
        <f>OBV!G2110</f>
        <v>NEUTRAL</v>
      </c>
      <c r="L2110" s="6" t="str">
        <f>OBV!H2110</f>
        <v>NEUTRAL</v>
      </c>
      <c r="M2110" s="8">
        <f t="shared" si="320"/>
        <v>25</v>
      </c>
      <c r="N2110" s="8">
        <f t="shared" si="321"/>
        <v>0</v>
      </c>
      <c r="O2110" s="8">
        <f t="shared" si="322"/>
        <v>50</v>
      </c>
      <c r="P2110" s="8">
        <f t="shared" si="323"/>
        <v>33</v>
      </c>
      <c r="Q2110" s="9">
        <f t="shared" si="324"/>
        <v>21.2</v>
      </c>
      <c r="R2110" s="9">
        <f t="shared" si="325"/>
        <v>30.75</v>
      </c>
      <c r="S2110" s="9">
        <f t="shared" si="326"/>
        <v>31.1</v>
      </c>
      <c r="T2110" s="9">
        <f t="shared" si="327"/>
        <v>27</v>
      </c>
      <c r="U2110" s="8">
        <f t="shared" si="328"/>
        <v>27.683333333333337</v>
      </c>
      <c r="V2110" s="8">
        <f t="shared" si="329"/>
        <v>27.512500000000003</v>
      </c>
    </row>
    <row r="2111" spans="1:22" ht="13.5" x14ac:dyDescent="0.25">
      <c r="A2111" s="3">
        <f>RSI!A2111</f>
        <v>45376</v>
      </c>
      <c r="B2111" s="2">
        <f>RSI!B2111</f>
        <v>1.7</v>
      </c>
      <c r="C2111" s="2">
        <f>RSI!I2111</f>
        <v>43.909171898058815</v>
      </c>
      <c r="D2111" s="2">
        <f>MACD!E2111</f>
        <v>2.7514489006623677E-3</v>
      </c>
      <c r="E2111" s="2">
        <f>MACD!F2111</f>
        <v>1.8201539779029948E-3</v>
      </c>
      <c r="F2111" s="2">
        <f>'Moving Avg'!D2111</f>
        <v>1.7</v>
      </c>
      <c r="G2111" s="2">
        <f>'Moving Avg'!F2111</f>
        <v>1.704</v>
      </c>
      <c r="H2111" s="2">
        <f>'Moving Avg'!G2111</f>
        <v>1.7016000000000011</v>
      </c>
      <c r="I2111" s="2">
        <f>'Moving Avg'!H2111</f>
        <v>1.6072499999999947</v>
      </c>
      <c r="J2111" s="6" t="str">
        <f>OBV!F2111</f>
        <v>NEUTRAL</v>
      </c>
      <c r="K2111" s="6" t="str">
        <f>OBV!G2111</f>
        <v>NEUTRAL</v>
      </c>
      <c r="L2111" s="6" t="str">
        <f>OBV!H2111</f>
        <v>NEUTRAL</v>
      </c>
      <c r="M2111" s="8">
        <f t="shared" si="320"/>
        <v>25</v>
      </c>
      <c r="N2111" s="8">
        <f t="shared" si="321"/>
        <v>0</v>
      </c>
      <c r="O2111" s="8">
        <f t="shared" si="322"/>
        <v>50</v>
      </c>
      <c r="P2111" s="8">
        <f t="shared" si="323"/>
        <v>33</v>
      </c>
      <c r="Q2111" s="9">
        <f t="shared" si="324"/>
        <v>21.2</v>
      </c>
      <c r="R2111" s="9">
        <f t="shared" si="325"/>
        <v>30.75</v>
      </c>
      <c r="S2111" s="9">
        <f t="shared" si="326"/>
        <v>31.1</v>
      </c>
      <c r="T2111" s="9">
        <f t="shared" si="327"/>
        <v>27</v>
      </c>
      <c r="U2111" s="8">
        <f t="shared" si="328"/>
        <v>27.683333333333337</v>
      </c>
      <c r="V2111" s="8">
        <f t="shared" si="329"/>
        <v>27.512500000000003</v>
      </c>
    </row>
    <row r="2112" spans="1:22" ht="13.5" x14ac:dyDescent="0.25">
      <c r="A2112" s="3">
        <f>RSI!A2112</f>
        <v>45377</v>
      </c>
      <c r="B2112" s="2">
        <f>RSI!B2112</f>
        <v>1.7</v>
      </c>
      <c r="C2112" s="2">
        <f>RSI!I2112</f>
        <v>43.909171898058815</v>
      </c>
      <c r="D2112" s="2">
        <f>MACD!E2112</f>
        <v>2.1535676091544165E-3</v>
      </c>
      <c r="E2112" s="2">
        <f>MACD!F2112</f>
        <v>1.8868367041532793E-3</v>
      </c>
      <c r="F2112" s="2">
        <f>'Moving Avg'!D2112</f>
        <v>1.7</v>
      </c>
      <c r="G2112" s="2">
        <f>'Moving Avg'!F2112</f>
        <v>1.704</v>
      </c>
      <c r="H2112" s="2">
        <f>'Moving Avg'!G2112</f>
        <v>1.7016000000000011</v>
      </c>
      <c r="I2112" s="2">
        <f>'Moving Avg'!H2112</f>
        <v>1.6077499999999947</v>
      </c>
      <c r="J2112" s="6" t="str">
        <f>OBV!F2112</f>
        <v>NEUTRAL</v>
      </c>
      <c r="K2112" s="6" t="str">
        <f>OBV!G2112</f>
        <v>NEUTRAL</v>
      </c>
      <c r="L2112" s="6" t="str">
        <f>OBV!H2112</f>
        <v>NEUTRAL</v>
      </c>
      <c r="M2112" s="8">
        <f t="shared" si="320"/>
        <v>25</v>
      </c>
      <c r="N2112" s="8">
        <f t="shared" si="321"/>
        <v>0</v>
      </c>
      <c r="O2112" s="8">
        <f t="shared" si="322"/>
        <v>50</v>
      </c>
      <c r="P2112" s="8">
        <f t="shared" si="323"/>
        <v>33</v>
      </c>
      <c r="Q2112" s="9">
        <f t="shared" si="324"/>
        <v>21.2</v>
      </c>
      <c r="R2112" s="9">
        <f t="shared" si="325"/>
        <v>30.75</v>
      </c>
      <c r="S2112" s="9">
        <f t="shared" si="326"/>
        <v>31.1</v>
      </c>
      <c r="T2112" s="9">
        <f t="shared" si="327"/>
        <v>27</v>
      </c>
      <c r="U2112" s="8">
        <f t="shared" si="328"/>
        <v>27.683333333333337</v>
      </c>
      <c r="V2112" s="8">
        <f t="shared" si="329"/>
        <v>27.512500000000003</v>
      </c>
    </row>
    <row r="2113" spans="1:22" ht="13.5" x14ac:dyDescent="0.25">
      <c r="A2113" s="3">
        <f>RSI!A2113</f>
        <v>45378</v>
      </c>
      <c r="B2113" s="2">
        <f>RSI!B2113</f>
        <v>1.7</v>
      </c>
      <c r="C2113" s="2">
        <f>RSI!I2113</f>
        <v>43.909171898058815</v>
      </c>
      <c r="D2113" s="2">
        <f>MACD!E2113</f>
        <v>3.1990615533104005E-3</v>
      </c>
      <c r="E2113" s="2">
        <f>MACD!F2113</f>
        <v>2.1492816739847038E-3</v>
      </c>
      <c r="F2113" s="2">
        <f>'Moving Avg'!D2113</f>
        <v>1.7</v>
      </c>
      <c r="G2113" s="2">
        <f>'Moving Avg'!F2113</f>
        <v>1.7035</v>
      </c>
      <c r="H2113" s="2">
        <f>'Moving Avg'!G2113</f>
        <v>1.7016000000000011</v>
      </c>
      <c r="I2113" s="2">
        <f>'Moving Avg'!H2113</f>
        <v>1.6082499999999949</v>
      </c>
      <c r="J2113" s="6" t="str">
        <f>OBV!F2113</f>
        <v>NEUTRAL</v>
      </c>
      <c r="K2113" s="6" t="str">
        <f>OBV!G2113</f>
        <v>NEUTRAL</v>
      </c>
      <c r="L2113" s="6" t="str">
        <f>OBV!H2113</f>
        <v>NEUTRAL</v>
      </c>
      <c r="M2113" s="8">
        <f t="shared" si="320"/>
        <v>25</v>
      </c>
      <c r="N2113" s="8">
        <f t="shared" si="321"/>
        <v>0</v>
      </c>
      <c r="O2113" s="8">
        <f t="shared" si="322"/>
        <v>50</v>
      </c>
      <c r="P2113" s="8">
        <f t="shared" si="323"/>
        <v>33</v>
      </c>
      <c r="Q2113" s="9">
        <f t="shared" si="324"/>
        <v>21.2</v>
      </c>
      <c r="R2113" s="9">
        <f t="shared" si="325"/>
        <v>30.75</v>
      </c>
      <c r="S2113" s="9">
        <f t="shared" si="326"/>
        <v>31.1</v>
      </c>
      <c r="T2113" s="9">
        <f t="shared" si="327"/>
        <v>27</v>
      </c>
      <c r="U2113" s="8">
        <f t="shared" si="328"/>
        <v>27.683333333333337</v>
      </c>
      <c r="V2113" s="8">
        <f t="shared" si="329"/>
        <v>27.512500000000003</v>
      </c>
    </row>
    <row r="2114" spans="1:22" ht="13.5" x14ac:dyDescent="0.25">
      <c r="A2114" s="3">
        <f>RSI!A2114</f>
        <v>45379</v>
      </c>
      <c r="B2114" s="2">
        <f>RSI!B2114</f>
        <v>1.7</v>
      </c>
      <c r="C2114" s="2">
        <f>RSI!I2114</f>
        <v>43.909171898058815</v>
      </c>
      <c r="D2114" s="2">
        <f>MACD!E2114</f>
        <v>2.5572227739074638E-3</v>
      </c>
      <c r="E2114" s="2">
        <f>MACD!F2114</f>
        <v>2.2308698939692557E-3</v>
      </c>
      <c r="F2114" s="2">
        <f>'Moving Avg'!D2114</f>
        <v>1.7</v>
      </c>
      <c r="G2114" s="2">
        <f>'Moving Avg'!F2114</f>
        <v>1.7029999999999998</v>
      </c>
      <c r="H2114" s="2">
        <f>'Moving Avg'!G2114</f>
        <v>1.7016000000000011</v>
      </c>
      <c r="I2114" s="2">
        <f>'Moving Avg'!H2114</f>
        <v>1.6087499999999946</v>
      </c>
      <c r="J2114" s="6" t="str">
        <f>OBV!F2114</f>
        <v>NEUTRAL</v>
      </c>
      <c r="K2114" s="6" t="str">
        <f>OBV!G2114</f>
        <v>NEUTRAL</v>
      </c>
      <c r="L2114" s="6" t="str">
        <f>OBV!H2114</f>
        <v>NEUTRAL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33</v>
      </c>
      <c r="Q2114" s="9">
        <f t="shared" si="324"/>
        <v>21.2</v>
      </c>
      <c r="R2114" s="9">
        <f t="shared" si="325"/>
        <v>30.75</v>
      </c>
      <c r="S2114" s="9">
        <f t="shared" si="326"/>
        <v>31.1</v>
      </c>
      <c r="T2114" s="9">
        <f t="shared" si="327"/>
        <v>27</v>
      </c>
      <c r="U2114" s="8">
        <f t="shared" si="328"/>
        <v>27.683333333333337</v>
      </c>
      <c r="V2114" s="8">
        <f t="shared" si="329"/>
        <v>27.512500000000003</v>
      </c>
    </row>
    <row r="2115" spans="1:22" ht="13.5" x14ac:dyDescent="0.25">
      <c r="A2115" s="3">
        <f>RSI!A2115</f>
        <v>45380</v>
      </c>
      <c r="B2115" s="2">
        <f>RSI!B2115</f>
        <v>1.7</v>
      </c>
      <c r="C2115" s="2">
        <f>RSI!I2115</f>
        <v>43.909171898058815</v>
      </c>
      <c r="D2115" s="2">
        <f>MACD!E2115</f>
        <v>2.0252154934758959E-3</v>
      </c>
      <c r="E2115" s="2">
        <f>MACD!F2115</f>
        <v>2.1897390138705839E-3</v>
      </c>
      <c r="F2115" s="2">
        <f>'Moving Avg'!D2115</f>
        <v>1.7</v>
      </c>
      <c r="G2115" s="2">
        <f>'Moving Avg'!F2115</f>
        <v>1.7024999999999999</v>
      </c>
      <c r="H2115" s="2">
        <f>'Moving Avg'!G2115</f>
        <v>1.7016000000000011</v>
      </c>
      <c r="I2115" s="2">
        <f>'Moving Avg'!H2115</f>
        <v>1.6092499999999947</v>
      </c>
      <c r="J2115" s="6" t="str">
        <f>OBV!F2115</f>
        <v>NEUTRAL</v>
      </c>
      <c r="K2115" s="6" t="str">
        <f>OBV!G2115</f>
        <v>NEUTRAL</v>
      </c>
      <c r="L2115" s="6" t="str">
        <f>OBV!H2115</f>
        <v>NEUTRAL</v>
      </c>
      <c r="M2115" s="8">
        <f t="shared" si="330"/>
        <v>25</v>
      </c>
      <c r="N2115" s="8">
        <f t="shared" si="331"/>
        <v>45</v>
      </c>
      <c r="O2115" s="8">
        <f t="shared" si="332"/>
        <v>50</v>
      </c>
      <c r="P2115" s="8">
        <f t="shared" si="333"/>
        <v>33</v>
      </c>
      <c r="Q2115" s="9">
        <f t="shared" ref="Q2115:Q2178" si="334">0.35*M2115+N2115*0.35+O2115*0.15+P2115*0.15</f>
        <v>36.950000000000003</v>
      </c>
      <c r="R2115" s="9">
        <f t="shared" ref="R2115:R2178" si="335">M2115*0.2+N2115*0.2+O2115*0.35+P2115*0.25</f>
        <v>39.75</v>
      </c>
      <c r="S2115" s="9">
        <f t="shared" ref="S2115:S2178" si="336">M2115*0.15+N2115*0.15+O2115*0.25+P2115*0.45</f>
        <v>37.85</v>
      </c>
      <c r="T2115" s="9">
        <f t="shared" ref="T2115:T2178" si="337">0.25*SUM(M2115:P2115)</f>
        <v>38.25</v>
      </c>
      <c r="U2115" s="8">
        <f t="shared" ref="U2115:U2178" si="338">SUM(Q2115:S2115)/3</f>
        <v>38.183333333333337</v>
      </c>
      <c r="V2115" s="8">
        <f t="shared" ref="V2115:V2178" si="339">SUM(Q2115:T2115)/4</f>
        <v>38.200000000000003</v>
      </c>
    </row>
    <row r="2116" spans="1:22" ht="13.5" x14ac:dyDescent="0.25">
      <c r="A2116" s="3">
        <f>RSI!A2116</f>
        <v>45383</v>
      </c>
      <c r="B2116" s="2">
        <f>RSI!B2116</f>
        <v>1.7</v>
      </c>
      <c r="C2116" s="2">
        <f>RSI!I2116</f>
        <v>43.909171898058815</v>
      </c>
      <c r="D2116" s="2">
        <f>MACD!E2116</f>
        <v>1.5853212937821937E-3</v>
      </c>
      <c r="E2116" s="2">
        <f>MACD!F2116</f>
        <v>2.0688554698529062E-3</v>
      </c>
      <c r="F2116" s="2">
        <f>'Moving Avg'!D2116</f>
        <v>1.7</v>
      </c>
      <c r="G2116" s="2">
        <f>'Moving Avg'!F2116</f>
        <v>1.7019999999999995</v>
      </c>
      <c r="H2116" s="2">
        <f>'Moving Avg'!G2116</f>
        <v>1.7016000000000011</v>
      </c>
      <c r="I2116" s="2">
        <f>'Moving Avg'!H2116</f>
        <v>1.6097499999999945</v>
      </c>
      <c r="J2116" s="6" t="str">
        <f>OBV!F2116</f>
        <v>NEUTRAL</v>
      </c>
      <c r="K2116" s="6" t="str">
        <f>OBV!G2116</f>
        <v>NEUTRAL</v>
      </c>
      <c r="L2116" s="6" t="str">
        <f>OBV!H2116</f>
        <v>NEUTRAL</v>
      </c>
      <c r="M2116" s="8">
        <f t="shared" si="330"/>
        <v>25</v>
      </c>
      <c r="N2116" s="8">
        <f t="shared" si="331"/>
        <v>45</v>
      </c>
      <c r="O2116" s="8">
        <f t="shared" si="332"/>
        <v>50</v>
      </c>
      <c r="P2116" s="8">
        <f t="shared" si="333"/>
        <v>33</v>
      </c>
      <c r="Q2116" s="9">
        <f t="shared" si="334"/>
        <v>36.950000000000003</v>
      </c>
      <c r="R2116" s="9">
        <f t="shared" si="335"/>
        <v>39.75</v>
      </c>
      <c r="S2116" s="9">
        <f t="shared" si="336"/>
        <v>37.85</v>
      </c>
      <c r="T2116" s="9">
        <f t="shared" si="337"/>
        <v>38.25</v>
      </c>
      <c r="U2116" s="8">
        <f t="shared" si="338"/>
        <v>38.183333333333337</v>
      </c>
      <c r="V2116" s="8">
        <f t="shared" si="339"/>
        <v>38.200000000000003</v>
      </c>
    </row>
    <row r="2117" spans="1:22" ht="13.5" x14ac:dyDescent="0.25">
      <c r="A2117" s="3">
        <f>RSI!A2117</f>
        <v>45384</v>
      </c>
      <c r="B2117" s="2">
        <f>RSI!B2117</f>
        <v>1.7</v>
      </c>
      <c r="C2117" s="2">
        <f>RSI!I2117</f>
        <v>43.909171898058815</v>
      </c>
      <c r="D2117" s="2">
        <f>MACD!E2117</f>
        <v>1.2226085015001331E-3</v>
      </c>
      <c r="E2117" s="2">
        <f>MACD!F2117</f>
        <v>1.8996060761823517E-3</v>
      </c>
      <c r="F2117" s="2">
        <f>'Moving Avg'!D2117</f>
        <v>1.7</v>
      </c>
      <c r="G2117" s="2">
        <f>'Moving Avg'!F2117</f>
        <v>1.7014999999999998</v>
      </c>
      <c r="H2117" s="2">
        <f>'Moving Avg'!G2117</f>
        <v>1.7016000000000011</v>
      </c>
      <c r="I2117" s="2">
        <f>'Moving Avg'!H2117</f>
        <v>1.6101499999999946</v>
      </c>
      <c r="J2117" s="6" t="str">
        <f>OBV!F2117</f>
        <v>NEUTRAL</v>
      </c>
      <c r="K2117" s="6" t="str">
        <f>OBV!G2117</f>
        <v>NEUTRAL</v>
      </c>
      <c r="L2117" s="6" t="str">
        <f>OBV!H2117</f>
        <v>NEUTRAL</v>
      </c>
      <c r="M2117" s="8">
        <f t="shared" si="330"/>
        <v>25</v>
      </c>
      <c r="N2117" s="8">
        <f t="shared" si="331"/>
        <v>45</v>
      </c>
      <c r="O2117" s="8">
        <f t="shared" si="332"/>
        <v>50</v>
      </c>
      <c r="P2117" s="8">
        <f t="shared" si="333"/>
        <v>33</v>
      </c>
      <c r="Q2117" s="9">
        <f t="shared" si="334"/>
        <v>36.950000000000003</v>
      </c>
      <c r="R2117" s="9">
        <f t="shared" si="335"/>
        <v>39.75</v>
      </c>
      <c r="S2117" s="9">
        <f t="shared" si="336"/>
        <v>37.85</v>
      </c>
      <c r="T2117" s="9">
        <f t="shared" si="337"/>
        <v>38.25</v>
      </c>
      <c r="U2117" s="8">
        <f t="shared" si="338"/>
        <v>38.183333333333337</v>
      </c>
      <c r="V2117" s="8">
        <f t="shared" si="339"/>
        <v>38.200000000000003</v>
      </c>
    </row>
    <row r="2118" spans="1:22" ht="13.5" x14ac:dyDescent="0.25">
      <c r="A2118" s="3">
        <f>RSI!A2118</f>
        <v>45385</v>
      </c>
      <c r="B2118" s="2">
        <f>RSI!B2118</f>
        <v>1.7</v>
      </c>
      <c r="C2118" s="2">
        <f>RSI!I2118</f>
        <v>43.909171898058815</v>
      </c>
      <c r="D2118" s="2">
        <f>MACD!E2118</f>
        <v>9.2449895197455056E-4</v>
      </c>
      <c r="E2118" s="2">
        <f>MACD!F2118</f>
        <v>1.7045846513407917E-3</v>
      </c>
      <c r="F2118" s="2">
        <f>'Moving Avg'!D2118</f>
        <v>1.7</v>
      </c>
      <c r="G2118" s="2">
        <f>'Moving Avg'!F2118</f>
        <v>1.7009999999999998</v>
      </c>
      <c r="H2118" s="2">
        <f>'Moving Avg'!G2118</f>
        <v>1.7016000000000011</v>
      </c>
      <c r="I2118" s="2">
        <f>'Moving Avg'!H2118</f>
        <v>1.6105499999999946</v>
      </c>
      <c r="J2118" s="6" t="str">
        <f>OBV!F2118</f>
        <v>NEUTRAL</v>
      </c>
      <c r="K2118" s="6" t="str">
        <f>OBV!G2118</f>
        <v>NEUTRAL</v>
      </c>
      <c r="L2118" s="6" t="str">
        <f>OBV!H2118</f>
        <v>NEUTRAL</v>
      </c>
      <c r="M2118" s="8">
        <f t="shared" si="330"/>
        <v>25</v>
      </c>
      <c r="N2118" s="8">
        <f t="shared" si="331"/>
        <v>45</v>
      </c>
      <c r="O2118" s="8">
        <f t="shared" si="332"/>
        <v>50</v>
      </c>
      <c r="P2118" s="8">
        <f t="shared" si="333"/>
        <v>33</v>
      </c>
      <c r="Q2118" s="9">
        <f t="shared" si="334"/>
        <v>36.950000000000003</v>
      </c>
      <c r="R2118" s="9">
        <f t="shared" si="335"/>
        <v>39.75</v>
      </c>
      <c r="S2118" s="9">
        <f t="shared" si="336"/>
        <v>37.85</v>
      </c>
      <c r="T2118" s="9">
        <f t="shared" si="337"/>
        <v>38.25</v>
      </c>
      <c r="U2118" s="8">
        <f t="shared" si="338"/>
        <v>38.183333333333337</v>
      </c>
      <c r="V2118" s="8">
        <f t="shared" si="339"/>
        <v>38.200000000000003</v>
      </c>
    </row>
    <row r="2119" spans="1:22" ht="13.5" x14ac:dyDescent="0.25">
      <c r="A2119" s="3">
        <f>RSI!A2119</f>
        <v>45386</v>
      </c>
      <c r="B2119" s="2">
        <f>RSI!B2119</f>
        <v>1.7</v>
      </c>
      <c r="C2119" s="2">
        <f>RSI!I2119</f>
        <v>43.909171898058815</v>
      </c>
      <c r="D2119" s="2">
        <f>MACD!E2119</f>
        <v>6.8040173850603125E-4</v>
      </c>
      <c r="E2119" s="2">
        <f>MACD!F2119</f>
        <v>1.4997480687738397E-3</v>
      </c>
      <c r="F2119" s="2">
        <f>'Moving Avg'!D2119</f>
        <v>1.7</v>
      </c>
      <c r="G2119" s="2">
        <f>'Moving Avg'!F2119</f>
        <v>1.7004999999999999</v>
      </c>
      <c r="H2119" s="2">
        <f>'Moving Avg'!G2119</f>
        <v>1.7016000000000011</v>
      </c>
      <c r="I2119" s="2">
        <f>'Moving Avg'!H2119</f>
        <v>1.6109499999999946</v>
      </c>
      <c r="J2119" s="6" t="str">
        <f>OBV!F2119</f>
        <v>NEUTRAL</v>
      </c>
      <c r="K2119" s="6" t="str">
        <f>OBV!G2119</f>
        <v>NEUTRAL</v>
      </c>
      <c r="L2119" s="6" t="str">
        <f>OBV!H2119</f>
        <v>NEUTRAL</v>
      </c>
      <c r="M2119" s="8">
        <f t="shared" si="330"/>
        <v>25</v>
      </c>
      <c r="N2119" s="8">
        <f t="shared" si="331"/>
        <v>45</v>
      </c>
      <c r="O2119" s="8">
        <f t="shared" si="332"/>
        <v>50</v>
      </c>
      <c r="P2119" s="8">
        <f t="shared" si="333"/>
        <v>33</v>
      </c>
      <c r="Q2119" s="9">
        <f t="shared" si="334"/>
        <v>36.950000000000003</v>
      </c>
      <c r="R2119" s="9">
        <f t="shared" si="335"/>
        <v>39.75</v>
      </c>
      <c r="S2119" s="9">
        <f t="shared" si="336"/>
        <v>37.85</v>
      </c>
      <c r="T2119" s="9">
        <f t="shared" si="337"/>
        <v>38.25</v>
      </c>
      <c r="U2119" s="8">
        <f t="shared" si="338"/>
        <v>38.183333333333337</v>
      </c>
      <c r="V2119" s="8">
        <f t="shared" si="339"/>
        <v>38.200000000000003</v>
      </c>
    </row>
    <row r="2120" spans="1:22" ht="13.5" x14ac:dyDescent="0.25">
      <c r="A2120" s="3">
        <f>RSI!A2120</f>
        <v>45387</v>
      </c>
      <c r="B2120" s="2">
        <f>RSI!B2120</f>
        <v>1.71</v>
      </c>
      <c r="C2120" s="2">
        <f>RSI!I2120</f>
        <v>71.922552168078795</v>
      </c>
      <c r="D2120" s="2">
        <f>MACD!E2120</f>
        <v>-2.593371237671338E-4</v>
      </c>
      <c r="E2120" s="2">
        <f>MACD!F2120</f>
        <v>1.1479310302656451E-3</v>
      </c>
      <c r="F2120" s="2">
        <f>'Moving Avg'!D2120</f>
        <v>1.702</v>
      </c>
      <c r="G2120" s="2">
        <f>'Moving Avg'!F2120</f>
        <v>1.7009999999999998</v>
      </c>
      <c r="H2120" s="2">
        <f>'Moving Avg'!G2120</f>
        <v>1.7018000000000009</v>
      </c>
      <c r="I2120" s="2">
        <f>'Moving Avg'!H2120</f>
        <v>1.6113999999999944</v>
      </c>
      <c r="J2120" s="6" t="str">
        <f>OBV!F2120</f>
        <v>BULLISH</v>
      </c>
      <c r="K2120" s="6" t="str">
        <f>OBV!G2120</f>
        <v>NEUTRAL</v>
      </c>
      <c r="L2120" s="6" t="str">
        <f>OBV!H2120</f>
        <v>CONFIRMED BULLISH</v>
      </c>
      <c r="M2120" s="8">
        <f t="shared" si="330"/>
        <v>0</v>
      </c>
      <c r="N2120" s="8">
        <f t="shared" si="331"/>
        <v>45</v>
      </c>
      <c r="O2120" s="8">
        <f t="shared" si="332"/>
        <v>50</v>
      </c>
      <c r="P2120" s="8">
        <f t="shared" si="333"/>
        <v>83.5</v>
      </c>
      <c r="Q2120" s="9">
        <f t="shared" si="334"/>
        <v>35.774999999999999</v>
      </c>
      <c r="R2120" s="9">
        <f t="shared" si="335"/>
        <v>47.375</v>
      </c>
      <c r="S2120" s="9">
        <f t="shared" si="336"/>
        <v>56.825000000000003</v>
      </c>
      <c r="T2120" s="9">
        <f t="shared" si="337"/>
        <v>44.625</v>
      </c>
      <c r="U2120" s="8">
        <f t="shared" si="338"/>
        <v>46.658333333333339</v>
      </c>
      <c r="V2120" s="8">
        <f t="shared" si="339"/>
        <v>46.150000000000006</v>
      </c>
    </row>
    <row r="2121" spans="1:22" ht="13.5" x14ac:dyDescent="0.25">
      <c r="A2121" s="3">
        <f>RSI!A2121</f>
        <v>45390</v>
      </c>
      <c r="B2121" s="2">
        <f>RSI!B2121</f>
        <v>1.71</v>
      </c>
      <c r="C2121" s="2">
        <f>RSI!I2121</f>
        <v>71.922552168078795</v>
      </c>
      <c r="D2121" s="2">
        <f>MACD!E2121</f>
        <v>-1.10660447029165E-3</v>
      </c>
      <c r="E2121" s="2">
        <f>MACD!F2121</f>
        <v>6.9702393015418616E-4</v>
      </c>
      <c r="F2121" s="2">
        <f>'Moving Avg'!D2121</f>
        <v>1.704</v>
      </c>
      <c r="G2121" s="2">
        <f>'Moving Avg'!F2121</f>
        <v>1.7014999999999998</v>
      </c>
      <c r="H2121" s="2">
        <f>'Moving Avg'!G2121</f>
        <v>1.7020000000000008</v>
      </c>
      <c r="I2121" s="2">
        <f>'Moving Avg'!H2121</f>
        <v>1.6119499999999944</v>
      </c>
      <c r="J2121" s="6" t="str">
        <f>OBV!F2121</f>
        <v>BULLISH</v>
      </c>
      <c r="K2121" s="6" t="str">
        <f>OBV!G2121</f>
        <v>NEUTRAL</v>
      </c>
      <c r="L2121" s="6" t="str">
        <f>OBV!H2121</f>
        <v>CONFIRMED BULLISH</v>
      </c>
      <c r="M2121" s="8">
        <f t="shared" si="330"/>
        <v>0</v>
      </c>
      <c r="N2121" s="8">
        <f t="shared" si="331"/>
        <v>45</v>
      </c>
      <c r="O2121" s="8">
        <f t="shared" si="332"/>
        <v>50</v>
      </c>
      <c r="P2121" s="8">
        <f t="shared" si="333"/>
        <v>83.5</v>
      </c>
      <c r="Q2121" s="9">
        <f t="shared" si="334"/>
        <v>35.774999999999999</v>
      </c>
      <c r="R2121" s="9">
        <f t="shared" si="335"/>
        <v>47.375</v>
      </c>
      <c r="S2121" s="9">
        <f t="shared" si="336"/>
        <v>56.825000000000003</v>
      </c>
      <c r="T2121" s="9">
        <f t="shared" si="337"/>
        <v>44.625</v>
      </c>
      <c r="U2121" s="8">
        <f t="shared" si="338"/>
        <v>46.658333333333339</v>
      </c>
      <c r="V2121" s="8">
        <f t="shared" si="339"/>
        <v>46.150000000000006</v>
      </c>
    </row>
    <row r="2122" spans="1:22" ht="13.5" x14ac:dyDescent="0.25">
      <c r="A2122" s="3">
        <f>RSI!A2122</f>
        <v>45394</v>
      </c>
      <c r="B2122" s="2">
        <f>RSI!B2122</f>
        <v>1.71</v>
      </c>
      <c r="C2122" s="2">
        <f>RSI!I2122</f>
        <v>71.922552168078795</v>
      </c>
      <c r="D2122" s="2">
        <f>MACD!E2122</f>
        <v>-1.871767155229076E-3</v>
      </c>
      <c r="E2122" s="2">
        <f>MACD!F2122</f>
        <v>1.8326571307753376E-4</v>
      </c>
      <c r="F2122" s="2">
        <f>'Moving Avg'!D2122</f>
        <v>1.706</v>
      </c>
      <c r="G2122" s="2">
        <f>'Moving Avg'!F2122</f>
        <v>1.7019999999999995</v>
      </c>
      <c r="H2122" s="2">
        <f>'Moving Avg'!G2122</f>
        <v>1.7022000000000006</v>
      </c>
      <c r="I2122" s="2">
        <f>'Moving Avg'!H2122</f>
        <v>1.6124999999999945</v>
      </c>
      <c r="J2122" s="6" t="str">
        <f>OBV!F2122</f>
        <v>BULLISH</v>
      </c>
      <c r="K2122" s="6" t="str">
        <f>OBV!G2122</f>
        <v>NEUTRAL</v>
      </c>
      <c r="L2122" s="6" t="str">
        <f>OBV!H2122</f>
        <v>CONFIRMED BULLISH</v>
      </c>
      <c r="M2122" s="8">
        <f t="shared" si="330"/>
        <v>0</v>
      </c>
      <c r="N2122" s="8">
        <f t="shared" si="331"/>
        <v>45</v>
      </c>
      <c r="O2122" s="8">
        <f t="shared" si="332"/>
        <v>50</v>
      </c>
      <c r="P2122" s="8">
        <f t="shared" si="333"/>
        <v>83.5</v>
      </c>
      <c r="Q2122" s="9">
        <f t="shared" si="334"/>
        <v>35.774999999999999</v>
      </c>
      <c r="R2122" s="9">
        <f t="shared" si="335"/>
        <v>47.375</v>
      </c>
      <c r="S2122" s="9">
        <f t="shared" si="336"/>
        <v>56.825000000000003</v>
      </c>
      <c r="T2122" s="9">
        <f t="shared" si="337"/>
        <v>44.625</v>
      </c>
      <c r="U2122" s="8">
        <f t="shared" si="338"/>
        <v>46.658333333333339</v>
      </c>
      <c r="V2122" s="8">
        <f t="shared" si="339"/>
        <v>46.150000000000006</v>
      </c>
    </row>
    <row r="2123" spans="1:22" ht="13.5" x14ac:dyDescent="0.25">
      <c r="A2123" s="3">
        <f>RSI!A2123</f>
        <v>45397</v>
      </c>
      <c r="B2123" s="2">
        <f>RSI!B2123</f>
        <v>1.71</v>
      </c>
      <c r="C2123" s="2">
        <f>RSI!I2123</f>
        <v>71.922552168078795</v>
      </c>
      <c r="D2123" s="2">
        <f>MACD!E2123</f>
        <v>-2.5638830234251397E-3</v>
      </c>
      <c r="E2123" s="2">
        <f>MACD!F2123</f>
        <v>-3.6616403422300099E-4</v>
      </c>
      <c r="F2123" s="2">
        <f>'Moving Avg'!D2123</f>
        <v>1.7079999999999997</v>
      </c>
      <c r="G2123" s="2">
        <f>'Moving Avg'!F2123</f>
        <v>1.7019999999999995</v>
      </c>
      <c r="H2123" s="2">
        <f>'Moving Avg'!G2123</f>
        <v>1.7024000000000004</v>
      </c>
      <c r="I2123" s="2">
        <f>'Moving Avg'!H2123</f>
        <v>1.6130499999999948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  <c r="M2123" s="8">
        <f t="shared" si="330"/>
        <v>0</v>
      </c>
      <c r="N2123" s="8">
        <f t="shared" si="331"/>
        <v>45</v>
      </c>
      <c r="O2123" s="8">
        <f t="shared" si="332"/>
        <v>50</v>
      </c>
      <c r="P2123" s="8">
        <f t="shared" si="333"/>
        <v>83.5</v>
      </c>
      <c r="Q2123" s="9">
        <f t="shared" si="334"/>
        <v>35.774999999999999</v>
      </c>
      <c r="R2123" s="9">
        <f t="shared" si="335"/>
        <v>47.375</v>
      </c>
      <c r="S2123" s="9">
        <f t="shared" si="336"/>
        <v>56.825000000000003</v>
      </c>
      <c r="T2123" s="9">
        <f t="shared" si="337"/>
        <v>44.625</v>
      </c>
      <c r="U2123" s="8">
        <f t="shared" si="338"/>
        <v>46.658333333333339</v>
      </c>
      <c r="V2123" s="8">
        <f t="shared" si="339"/>
        <v>46.150000000000006</v>
      </c>
    </row>
    <row r="2124" spans="1:22" ht="13.5" x14ac:dyDescent="0.25">
      <c r="A2124" s="3">
        <f>RSI!A2124</f>
        <v>45398</v>
      </c>
      <c r="B2124" s="2">
        <f>RSI!B2124</f>
        <v>1.71</v>
      </c>
      <c r="C2124" s="2">
        <f>RSI!I2124</f>
        <v>71.922552168078795</v>
      </c>
      <c r="D2124" s="2">
        <f>MACD!E2124</f>
        <v>-3.1908811193233078E-3</v>
      </c>
      <c r="E2124" s="2">
        <f>MACD!F2124</f>
        <v>-9.3110745124306237E-4</v>
      </c>
      <c r="F2124" s="2">
        <f>'Moving Avg'!D2124</f>
        <v>1.7100000000000002</v>
      </c>
      <c r="G2124" s="2">
        <f>'Moving Avg'!F2124</f>
        <v>1.7024999999999999</v>
      </c>
      <c r="H2124" s="2">
        <f>'Moving Avg'!G2124</f>
        <v>1.7026000000000001</v>
      </c>
      <c r="I2124" s="2">
        <f>'Moving Avg'!H2124</f>
        <v>1.6135999999999944</v>
      </c>
      <c r="J2124" s="6" t="str">
        <f>OBV!F2124</f>
        <v>BULLISH</v>
      </c>
      <c r="K2124" s="6" t="str">
        <f>OBV!G2124</f>
        <v>NEUTRAL</v>
      </c>
      <c r="L2124" s="6" t="str">
        <f>OBV!H2124</f>
        <v>CONFIRMED BULLISH</v>
      </c>
      <c r="M2124" s="8">
        <f t="shared" si="330"/>
        <v>0</v>
      </c>
      <c r="N2124" s="8">
        <f t="shared" si="331"/>
        <v>45</v>
      </c>
      <c r="O2124" s="8">
        <f t="shared" si="332"/>
        <v>50</v>
      </c>
      <c r="P2124" s="8">
        <f t="shared" si="333"/>
        <v>83.5</v>
      </c>
      <c r="Q2124" s="9">
        <f t="shared" si="334"/>
        <v>35.774999999999999</v>
      </c>
      <c r="R2124" s="9">
        <f t="shared" si="335"/>
        <v>47.375</v>
      </c>
      <c r="S2124" s="9">
        <f t="shared" si="336"/>
        <v>56.825000000000003</v>
      </c>
      <c r="T2124" s="9">
        <f t="shared" si="337"/>
        <v>44.625</v>
      </c>
      <c r="U2124" s="8">
        <f t="shared" si="338"/>
        <v>46.658333333333339</v>
      </c>
      <c r="V2124" s="8">
        <f t="shared" si="339"/>
        <v>46.150000000000006</v>
      </c>
    </row>
    <row r="2125" spans="1:22" ht="13.5" x14ac:dyDescent="0.25">
      <c r="A2125" s="3">
        <f>RSI!A2125</f>
        <v>45399</v>
      </c>
      <c r="B2125" s="2">
        <f>RSI!B2125</f>
        <v>1.71</v>
      </c>
      <c r="C2125" s="2">
        <f>RSI!I2125</f>
        <v>71.922552168078795</v>
      </c>
      <c r="D2125" s="2">
        <f>MACD!E2125</f>
        <v>-3.7597157401059178E-3</v>
      </c>
      <c r="E2125" s="2">
        <f>MACD!F2125</f>
        <v>-1.4968291090156336E-3</v>
      </c>
      <c r="F2125" s="2">
        <f>'Moving Avg'!D2125</f>
        <v>1.7100000000000002</v>
      </c>
      <c r="G2125" s="2">
        <f>'Moving Avg'!F2125</f>
        <v>1.7029999999999998</v>
      </c>
      <c r="H2125" s="2">
        <f>'Moving Avg'!G2125</f>
        <v>1.7028000000000003</v>
      </c>
      <c r="I2125" s="2">
        <f>'Moving Avg'!H2125</f>
        <v>1.6141499999999944</v>
      </c>
      <c r="J2125" s="6" t="str">
        <f>OBV!F2125</f>
        <v>NEUTRAL</v>
      </c>
      <c r="K2125" s="6" t="str">
        <f>OBV!G2125</f>
        <v>NEUTRAL</v>
      </c>
      <c r="L2125" s="6" t="str">
        <f>OBV!H2125</f>
        <v>NEUTRAL</v>
      </c>
      <c r="M2125" s="8">
        <f t="shared" si="330"/>
        <v>0</v>
      </c>
      <c r="N2125" s="8">
        <f t="shared" si="331"/>
        <v>45</v>
      </c>
      <c r="O2125" s="8">
        <f t="shared" si="332"/>
        <v>50</v>
      </c>
      <c r="P2125" s="8">
        <f t="shared" si="333"/>
        <v>33</v>
      </c>
      <c r="Q2125" s="9">
        <f t="shared" si="334"/>
        <v>28.2</v>
      </c>
      <c r="R2125" s="9">
        <f t="shared" si="335"/>
        <v>34.75</v>
      </c>
      <c r="S2125" s="9">
        <f t="shared" si="336"/>
        <v>34.1</v>
      </c>
      <c r="T2125" s="9">
        <f t="shared" si="337"/>
        <v>32</v>
      </c>
      <c r="U2125" s="8">
        <f t="shared" si="338"/>
        <v>32.35</v>
      </c>
      <c r="V2125" s="8">
        <f t="shared" si="339"/>
        <v>32.262500000000003</v>
      </c>
    </row>
    <row r="2126" spans="1:22" ht="13.5" x14ac:dyDescent="0.25">
      <c r="A2126" s="3">
        <f>RSI!A2126</f>
        <v>45400</v>
      </c>
      <c r="B2126" s="2">
        <f>RSI!B2126</f>
        <v>1.71</v>
      </c>
      <c r="C2126" s="2">
        <f>RSI!I2126</f>
        <v>71.922552168078795</v>
      </c>
      <c r="D2126" s="2">
        <f>MACD!E2126</f>
        <v>-4.2764982408318719E-3</v>
      </c>
      <c r="E2126" s="2">
        <f>MACD!F2126</f>
        <v>-2.0527629353788816E-3</v>
      </c>
      <c r="F2126" s="2">
        <f>'Moving Avg'!D2126</f>
        <v>1.7100000000000002</v>
      </c>
      <c r="G2126" s="2">
        <f>'Moving Avg'!F2126</f>
        <v>1.7035</v>
      </c>
      <c r="H2126" s="2">
        <f>'Moving Avg'!G2126</f>
        <v>1.7030000000000001</v>
      </c>
      <c r="I2126" s="2">
        <f>'Moving Avg'!H2126</f>
        <v>1.6146999999999943</v>
      </c>
      <c r="J2126" s="6" t="str">
        <f>OBV!F2126</f>
        <v>NEUTRAL</v>
      </c>
      <c r="K2126" s="6" t="str">
        <f>OBV!G2126</f>
        <v>NEUTRAL</v>
      </c>
      <c r="L2126" s="6" t="str">
        <f>OBV!H2126</f>
        <v>NEUTRAL</v>
      </c>
      <c r="M2126" s="8">
        <f t="shared" si="330"/>
        <v>0</v>
      </c>
      <c r="N2126" s="8">
        <f t="shared" si="331"/>
        <v>45</v>
      </c>
      <c r="O2126" s="8">
        <f t="shared" si="332"/>
        <v>50</v>
      </c>
      <c r="P2126" s="8">
        <f t="shared" si="333"/>
        <v>33</v>
      </c>
      <c r="Q2126" s="9">
        <f t="shared" si="334"/>
        <v>28.2</v>
      </c>
      <c r="R2126" s="9">
        <f t="shared" si="335"/>
        <v>34.75</v>
      </c>
      <c r="S2126" s="9">
        <f t="shared" si="336"/>
        <v>34.1</v>
      </c>
      <c r="T2126" s="9">
        <f t="shared" si="337"/>
        <v>32</v>
      </c>
      <c r="U2126" s="8">
        <f t="shared" si="338"/>
        <v>32.35</v>
      </c>
      <c r="V2126" s="8">
        <f t="shared" si="339"/>
        <v>32.262500000000003</v>
      </c>
    </row>
    <row r="2127" spans="1:22" ht="13.5" x14ac:dyDescent="0.25">
      <c r="A2127" s="3">
        <f>RSI!A2127</f>
        <v>45401</v>
      </c>
      <c r="B2127" s="2">
        <f>RSI!B2127</f>
        <v>1.71</v>
      </c>
      <c r="C2127" s="2">
        <f>RSI!I2127</f>
        <v>71.922552168078795</v>
      </c>
      <c r="D2127" s="2">
        <f>MACD!E2127</f>
        <v>-4.7466099067474676E-3</v>
      </c>
      <c r="E2127" s="2">
        <f>MACD!F2127</f>
        <v>-2.5915323296525992E-3</v>
      </c>
      <c r="F2127" s="2">
        <f>'Moving Avg'!D2127</f>
        <v>1.7100000000000002</v>
      </c>
      <c r="G2127" s="2">
        <f>'Moving Avg'!F2127</f>
        <v>1.704</v>
      </c>
      <c r="H2127" s="2">
        <f>'Moving Avg'!G2127</f>
        <v>1.7031999999999998</v>
      </c>
      <c r="I2127" s="2">
        <f>'Moving Avg'!H2127</f>
        <v>1.6152499999999943</v>
      </c>
      <c r="J2127" s="6" t="str">
        <f>OBV!F2127</f>
        <v>NEUTRAL</v>
      </c>
      <c r="K2127" s="6" t="str">
        <f>OBV!G2127</f>
        <v>NEUTRAL</v>
      </c>
      <c r="L2127" s="6" t="str">
        <f>OBV!H2127</f>
        <v>NEUTRAL</v>
      </c>
      <c r="M2127" s="8">
        <f t="shared" si="330"/>
        <v>0</v>
      </c>
      <c r="N2127" s="8">
        <f t="shared" si="331"/>
        <v>45</v>
      </c>
      <c r="O2127" s="8">
        <f t="shared" si="332"/>
        <v>50</v>
      </c>
      <c r="P2127" s="8">
        <f t="shared" si="333"/>
        <v>33</v>
      </c>
      <c r="Q2127" s="9">
        <f t="shared" si="334"/>
        <v>28.2</v>
      </c>
      <c r="R2127" s="9">
        <f t="shared" si="335"/>
        <v>34.75</v>
      </c>
      <c r="S2127" s="9">
        <f t="shared" si="336"/>
        <v>34.1</v>
      </c>
      <c r="T2127" s="9">
        <f t="shared" si="337"/>
        <v>32</v>
      </c>
      <c r="U2127" s="8">
        <f t="shared" si="338"/>
        <v>32.35</v>
      </c>
      <c r="V2127" s="8">
        <f t="shared" si="339"/>
        <v>32.262500000000003</v>
      </c>
    </row>
    <row r="2128" spans="1:22" ht="13.5" x14ac:dyDescent="0.25">
      <c r="A2128" s="3">
        <f>RSI!A2128</f>
        <v>45404</v>
      </c>
      <c r="B2128" s="2">
        <f>RSI!B2128</f>
        <v>1.71</v>
      </c>
      <c r="C2128" s="2">
        <f>RSI!I2128</f>
        <v>71.922552168078795</v>
      </c>
      <c r="D2128" s="2">
        <f>MACD!E2128</f>
        <v>-5.174798705892103E-3</v>
      </c>
      <c r="E2128" s="2">
        <f>MACD!F2128</f>
        <v>-3.1081856049004998E-3</v>
      </c>
      <c r="F2128" s="2">
        <f>'Moving Avg'!D2128</f>
        <v>1.7100000000000002</v>
      </c>
      <c r="G2128" s="2">
        <f>'Moving Avg'!F2128</f>
        <v>1.7045000000000001</v>
      </c>
      <c r="H2128" s="2">
        <f>'Moving Avg'!G2128</f>
        <v>1.7033999999999998</v>
      </c>
      <c r="I2128" s="2">
        <f>'Moving Avg'!H2128</f>
        <v>1.6157999999999941</v>
      </c>
      <c r="J2128" s="6" t="str">
        <f>OBV!F2128</f>
        <v>NEUTRAL</v>
      </c>
      <c r="K2128" s="6" t="str">
        <f>OBV!G2128</f>
        <v>NEUTRAL</v>
      </c>
      <c r="L2128" s="6" t="str">
        <f>OBV!H2128</f>
        <v>NEUTRAL</v>
      </c>
      <c r="M2128" s="8">
        <f t="shared" si="330"/>
        <v>0</v>
      </c>
      <c r="N2128" s="8">
        <f t="shared" si="331"/>
        <v>45</v>
      </c>
      <c r="O2128" s="8">
        <f t="shared" si="332"/>
        <v>50</v>
      </c>
      <c r="P2128" s="8">
        <f t="shared" si="333"/>
        <v>33</v>
      </c>
      <c r="Q2128" s="9">
        <f t="shared" si="334"/>
        <v>28.2</v>
      </c>
      <c r="R2128" s="9">
        <f t="shared" si="335"/>
        <v>34.75</v>
      </c>
      <c r="S2128" s="9">
        <f t="shared" si="336"/>
        <v>34.1</v>
      </c>
      <c r="T2128" s="9">
        <f t="shared" si="337"/>
        <v>32</v>
      </c>
      <c r="U2128" s="8">
        <f t="shared" si="338"/>
        <v>32.35</v>
      </c>
      <c r="V2128" s="8">
        <f t="shared" si="339"/>
        <v>32.262500000000003</v>
      </c>
    </row>
    <row r="2129" spans="1:22" ht="13.5" x14ac:dyDescent="0.25">
      <c r="A2129" s="3">
        <f>RSI!A2129</f>
        <v>45405</v>
      </c>
      <c r="B2129" s="2">
        <f>RSI!B2129</f>
        <v>1.71</v>
      </c>
      <c r="C2129" s="2">
        <f>RSI!I2129</f>
        <v>71.922552168078795</v>
      </c>
      <c r="D2129" s="2">
        <f>MACD!E2129</f>
        <v>-5.5652623097131038E-3</v>
      </c>
      <c r="E2129" s="2">
        <f>MACD!F2129</f>
        <v>-3.5996009458630213E-3</v>
      </c>
      <c r="F2129" s="2">
        <f>'Moving Avg'!D2129</f>
        <v>1.7100000000000002</v>
      </c>
      <c r="G2129" s="2">
        <f>'Moving Avg'!F2129</f>
        <v>1.7050000000000001</v>
      </c>
      <c r="H2129" s="2">
        <f>'Moving Avg'!G2129</f>
        <v>1.7035999999999998</v>
      </c>
      <c r="I2129" s="2">
        <f>'Moving Avg'!H2129</f>
        <v>1.6163499999999942</v>
      </c>
      <c r="J2129" s="6" t="str">
        <f>OBV!F2129</f>
        <v>NEUTRAL</v>
      </c>
      <c r="K2129" s="6" t="str">
        <f>OBV!G2129</f>
        <v>NEUTRAL</v>
      </c>
      <c r="L2129" s="6" t="str">
        <f>OBV!H2129</f>
        <v>NEUTRAL</v>
      </c>
      <c r="M2129" s="8">
        <f t="shared" si="330"/>
        <v>0</v>
      </c>
      <c r="N2129" s="8">
        <f t="shared" si="331"/>
        <v>45</v>
      </c>
      <c r="O2129" s="8">
        <f t="shared" si="332"/>
        <v>50</v>
      </c>
      <c r="P2129" s="8">
        <f t="shared" si="333"/>
        <v>33</v>
      </c>
      <c r="Q2129" s="9">
        <f t="shared" si="334"/>
        <v>28.2</v>
      </c>
      <c r="R2129" s="9">
        <f t="shared" si="335"/>
        <v>34.75</v>
      </c>
      <c r="S2129" s="9">
        <f t="shared" si="336"/>
        <v>34.1</v>
      </c>
      <c r="T2129" s="9">
        <f t="shared" si="337"/>
        <v>32</v>
      </c>
      <c r="U2129" s="8">
        <f t="shared" si="338"/>
        <v>32.35</v>
      </c>
      <c r="V2129" s="8">
        <f t="shared" si="339"/>
        <v>32.262500000000003</v>
      </c>
    </row>
    <row r="2130" spans="1:22" ht="13.5" x14ac:dyDescent="0.25">
      <c r="A2130" s="3">
        <f>RSI!A2130</f>
        <v>45406</v>
      </c>
      <c r="B2130" s="2">
        <f>RSI!B2130</f>
        <v>1.71</v>
      </c>
      <c r="C2130" s="2">
        <f>RSI!I2130</f>
        <v>71.922552168078795</v>
      </c>
      <c r="D2130" s="2">
        <f>MACD!E2130</f>
        <v>-4.3832578704308123E-3</v>
      </c>
      <c r="E2130" s="2">
        <f>MACD!F2130</f>
        <v>-3.75633233077658E-3</v>
      </c>
      <c r="F2130" s="2">
        <f>'Moving Avg'!D2130</f>
        <v>1.7100000000000002</v>
      </c>
      <c r="G2130" s="2">
        <f>'Moving Avg'!F2130</f>
        <v>1.7055000000000002</v>
      </c>
      <c r="H2130" s="2">
        <f>'Moving Avg'!G2130</f>
        <v>1.7037999999999998</v>
      </c>
      <c r="I2130" s="2">
        <f>'Moving Avg'!H2130</f>
        <v>1.616899999999994</v>
      </c>
      <c r="J2130" s="6" t="str">
        <f>OBV!F2130</f>
        <v>NEUTRAL</v>
      </c>
      <c r="K2130" s="6" t="str">
        <f>OBV!G2130</f>
        <v>NEUTRAL</v>
      </c>
      <c r="L2130" s="6" t="str">
        <f>OBV!H2130</f>
        <v>NEUTRAL</v>
      </c>
      <c r="M2130" s="8">
        <f t="shared" si="330"/>
        <v>0</v>
      </c>
      <c r="N2130" s="8">
        <f t="shared" si="331"/>
        <v>45</v>
      </c>
      <c r="O2130" s="8">
        <f t="shared" si="332"/>
        <v>50</v>
      </c>
      <c r="P2130" s="8">
        <f t="shared" si="333"/>
        <v>33</v>
      </c>
      <c r="Q2130" s="9">
        <f t="shared" si="334"/>
        <v>28.2</v>
      </c>
      <c r="R2130" s="9">
        <f t="shared" si="335"/>
        <v>34.75</v>
      </c>
      <c r="S2130" s="9">
        <f t="shared" si="336"/>
        <v>34.1</v>
      </c>
      <c r="T2130" s="9">
        <f t="shared" si="337"/>
        <v>32</v>
      </c>
      <c r="U2130" s="8">
        <f t="shared" si="338"/>
        <v>32.35</v>
      </c>
      <c r="V2130" s="8">
        <f t="shared" si="339"/>
        <v>32.262500000000003</v>
      </c>
    </row>
    <row r="2131" spans="1:22" ht="13.5" x14ac:dyDescent="0.25">
      <c r="A2131" s="3">
        <f>RSI!A2131</f>
        <v>45407</v>
      </c>
      <c r="B2131" s="2">
        <f>RSI!B2131</f>
        <v>1.71</v>
      </c>
      <c r="C2131" s="2">
        <f>RSI!I2131</f>
        <v>71.922552168078795</v>
      </c>
      <c r="D2131" s="2">
        <f>MACD!E2131</f>
        <v>-3.4072343596491805E-3</v>
      </c>
      <c r="E2131" s="2">
        <f>MACD!F2131</f>
        <v>-3.6865127365511004E-3</v>
      </c>
      <c r="F2131" s="2">
        <f>'Moving Avg'!D2131</f>
        <v>1.7100000000000002</v>
      </c>
      <c r="G2131" s="2">
        <f>'Moving Avg'!F2131</f>
        <v>1.7060000000000002</v>
      </c>
      <c r="H2131" s="2">
        <f>'Moving Avg'!G2131</f>
        <v>1.7039999999999995</v>
      </c>
      <c r="I2131" s="2">
        <f>'Moving Avg'!H2131</f>
        <v>1.6177999999999937</v>
      </c>
      <c r="J2131" s="6" t="str">
        <f>OBV!F2131</f>
        <v>NEUTRAL</v>
      </c>
      <c r="K2131" s="6" t="str">
        <f>OBV!G2131</f>
        <v>NEUTRAL</v>
      </c>
      <c r="L2131" s="6" t="str">
        <f>OBV!H2131</f>
        <v>NEUTRAL</v>
      </c>
      <c r="M2131" s="8">
        <f t="shared" si="330"/>
        <v>0</v>
      </c>
      <c r="N2131" s="8">
        <f t="shared" si="331"/>
        <v>0</v>
      </c>
      <c r="O2131" s="8">
        <f t="shared" si="332"/>
        <v>50</v>
      </c>
      <c r="P2131" s="8">
        <f t="shared" si="333"/>
        <v>33</v>
      </c>
      <c r="Q2131" s="9">
        <f t="shared" si="334"/>
        <v>12.45</v>
      </c>
      <c r="R2131" s="9">
        <f t="shared" si="335"/>
        <v>25.75</v>
      </c>
      <c r="S2131" s="9">
        <f t="shared" si="336"/>
        <v>27.35</v>
      </c>
      <c r="T2131" s="9">
        <f t="shared" si="337"/>
        <v>20.75</v>
      </c>
      <c r="U2131" s="8">
        <f t="shared" si="338"/>
        <v>21.850000000000005</v>
      </c>
      <c r="V2131" s="8">
        <f t="shared" si="339"/>
        <v>21.575000000000003</v>
      </c>
    </row>
    <row r="2132" spans="1:22" ht="13.5" x14ac:dyDescent="0.25">
      <c r="A2132" s="3">
        <f>RSI!A2132</f>
        <v>45408</v>
      </c>
      <c r="B2132" s="2">
        <f>RSI!B2132</f>
        <v>1.71</v>
      </c>
      <c r="C2132" s="2">
        <f>RSI!I2132</f>
        <v>71.922552168078795</v>
      </c>
      <c r="D2132" s="2">
        <f>MACD!E2132</f>
        <v>-2.6037146932575972E-3</v>
      </c>
      <c r="E2132" s="2">
        <f>MACD!F2132</f>
        <v>-3.4699531278924002E-3</v>
      </c>
      <c r="F2132" s="2">
        <f>'Moving Avg'!D2132</f>
        <v>1.7100000000000002</v>
      </c>
      <c r="G2132" s="2">
        <f>'Moving Avg'!F2132</f>
        <v>1.7065000000000006</v>
      </c>
      <c r="H2132" s="2">
        <f>'Moving Avg'!G2132</f>
        <v>1.7041999999999995</v>
      </c>
      <c r="I2132" s="2">
        <f>'Moving Avg'!H2132</f>
        <v>1.6186999999999938</v>
      </c>
      <c r="J2132" s="6" t="str">
        <f>OBV!F2132</f>
        <v>NEUTRAL</v>
      </c>
      <c r="K2132" s="6" t="str">
        <f>OBV!G2132</f>
        <v>NEUTRAL</v>
      </c>
      <c r="L2132" s="6" t="str">
        <f>OBV!H2132</f>
        <v>NEUTRAL</v>
      </c>
      <c r="M2132" s="8">
        <f t="shared" si="330"/>
        <v>0</v>
      </c>
      <c r="N2132" s="8">
        <f t="shared" si="331"/>
        <v>0</v>
      </c>
      <c r="O2132" s="8">
        <f t="shared" si="332"/>
        <v>50</v>
      </c>
      <c r="P2132" s="8">
        <f t="shared" si="333"/>
        <v>33</v>
      </c>
      <c r="Q2132" s="9">
        <f t="shared" si="334"/>
        <v>12.45</v>
      </c>
      <c r="R2132" s="9">
        <f t="shared" si="335"/>
        <v>25.75</v>
      </c>
      <c r="S2132" s="9">
        <f t="shared" si="336"/>
        <v>27.35</v>
      </c>
      <c r="T2132" s="9">
        <f t="shared" si="337"/>
        <v>20.75</v>
      </c>
      <c r="U2132" s="8">
        <f t="shared" si="338"/>
        <v>21.850000000000005</v>
      </c>
      <c r="V2132" s="8">
        <f t="shared" si="339"/>
        <v>21.575000000000003</v>
      </c>
    </row>
    <row r="2133" spans="1:22" ht="13.5" x14ac:dyDescent="0.25">
      <c r="A2133" s="3">
        <f>RSI!A2133</f>
        <v>45411</v>
      </c>
      <c r="B2133" s="2">
        <f>RSI!B2133</f>
        <v>1.71</v>
      </c>
      <c r="C2133" s="2">
        <f>RSI!I2133</f>
        <v>71.922552168078795</v>
      </c>
      <c r="D2133" s="2">
        <f>MACD!E2133</f>
        <v>-1.9445045307768805E-3</v>
      </c>
      <c r="E2133" s="2">
        <f>MACD!F2133</f>
        <v>-3.1648634084692965E-3</v>
      </c>
      <c r="F2133" s="2">
        <f>'Moving Avg'!D2133</f>
        <v>1.7100000000000002</v>
      </c>
      <c r="G2133" s="2">
        <f>'Moving Avg'!F2133</f>
        <v>1.7070000000000003</v>
      </c>
      <c r="H2133" s="2">
        <f>'Moving Avg'!G2133</f>
        <v>1.7043999999999995</v>
      </c>
      <c r="I2133" s="2">
        <f>'Moving Avg'!H2133</f>
        <v>1.6195999999999939</v>
      </c>
      <c r="J2133" s="6" t="str">
        <f>OBV!F2133</f>
        <v>NEUTRAL</v>
      </c>
      <c r="K2133" s="6" t="str">
        <f>OBV!G2133</f>
        <v>NEUTRAL</v>
      </c>
      <c r="L2133" s="6" t="str">
        <f>OBV!H2133</f>
        <v>NEUTRAL</v>
      </c>
      <c r="M2133" s="8">
        <f t="shared" si="330"/>
        <v>0</v>
      </c>
      <c r="N2133" s="8">
        <f t="shared" si="331"/>
        <v>0</v>
      </c>
      <c r="O2133" s="8">
        <f t="shared" si="332"/>
        <v>50</v>
      </c>
      <c r="P2133" s="8">
        <f t="shared" si="333"/>
        <v>33</v>
      </c>
      <c r="Q2133" s="9">
        <f t="shared" si="334"/>
        <v>12.45</v>
      </c>
      <c r="R2133" s="9">
        <f t="shared" si="335"/>
        <v>25.75</v>
      </c>
      <c r="S2133" s="9">
        <f t="shared" si="336"/>
        <v>27.35</v>
      </c>
      <c r="T2133" s="9">
        <f t="shared" si="337"/>
        <v>20.75</v>
      </c>
      <c r="U2133" s="8">
        <f t="shared" si="338"/>
        <v>21.850000000000005</v>
      </c>
      <c r="V2133" s="8">
        <f t="shared" si="339"/>
        <v>21.575000000000003</v>
      </c>
    </row>
    <row r="2134" spans="1:22" ht="13.5" x14ac:dyDescent="0.25">
      <c r="A2134" s="3">
        <f>RSI!A2134</f>
        <v>45412</v>
      </c>
      <c r="B2134" s="2">
        <f>RSI!B2134</f>
        <v>1.71</v>
      </c>
      <c r="C2134" s="2">
        <f>RSI!I2134</f>
        <v>71.922552168078795</v>
      </c>
      <c r="D2134" s="2">
        <f>MACD!E2134</f>
        <v>-1.4058697364596195E-3</v>
      </c>
      <c r="E2134" s="2">
        <f>MACD!F2134</f>
        <v>-2.8130646740673611E-3</v>
      </c>
      <c r="F2134" s="2">
        <f>'Moving Avg'!D2134</f>
        <v>1.7100000000000002</v>
      </c>
      <c r="G2134" s="2">
        <f>'Moving Avg'!F2134</f>
        <v>1.7075000000000007</v>
      </c>
      <c r="H2134" s="2">
        <f>'Moving Avg'!G2134</f>
        <v>1.7045999999999994</v>
      </c>
      <c r="I2134" s="2">
        <f>'Moving Avg'!H2134</f>
        <v>1.6204999999999938</v>
      </c>
      <c r="J2134" s="6" t="str">
        <f>OBV!F2134</f>
        <v>NEUTRAL</v>
      </c>
      <c r="K2134" s="6" t="str">
        <f>OBV!G2134</f>
        <v>NEUTRAL</v>
      </c>
      <c r="L2134" s="6" t="str">
        <f>OBV!H2134</f>
        <v>NEUTRAL</v>
      </c>
      <c r="M2134" s="8">
        <f t="shared" si="330"/>
        <v>0</v>
      </c>
      <c r="N2134" s="8">
        <f t="shared" si="331"/>
        <v>0</v>
      </c>
      <c r="O2134" s="8">
        <f t="shared" si="332"/>
        <v>50</v>
      </c>
      <c r="P2134" s="8">
        <f t="shared" si="333"/>
        <v>33</v>
      </c>
      <c r="Q2134" s="9">
        <f t="shared" si="334"/>
        <v>12.45</v>
      </c>
      <c r="R2134" s="9">
        <f t="shared" si="335"/>
        <v>25.75</v>
      </c>
      <c r="S2134" s="9">
        <f t="shared" si="336"/>
        <v>27.35</v>
      </c>
      <c r="T2134" s="9">
        <f t="shared" si="337"/>
        <v>20.75</v>
      </c>
      <c r="U2134" s="8">
        <f t="shared" si="338"/>
        <v>21.850000000000005</v>
      </c>
      <c r="V2134" s="8">
        <f t="shared" si="339"/>
        <v>21.575000000000003</v>
      </c>
    </row>
    <row r="2135" spans="1:22" ht="13.5" x14ac:dyDescent="0.25">
      <c r="A2135" s="3">
        <f>RSI!A2135</f>
        <v>45414</v>
      </c>
      <c r="B2135" s="2">
        <f>RSI!B2135</f>
        <v>1.72</v>
      </c>
      <c r="C2135" s="2">
        <f>RSI!I2135</f>
        <v>88.848874686610245</v>
      </c>
      <c r="D2135" s="2">
        <f>MACD!E2135</f>
        <v>-1.708581852177371E-3</v>
      </c>
      <c r="E2135" s="2">
        <f>MACD!F2135</f>
        <v>-2.5921681096893632E-3</v>
      </c>
      <c r="F2135" s="2">
        <f>'Moving Avg'!D2135</f>
        <v>1.7120000000000002</v>
      </c>
      <c r="G2135" s="2">
        <f>'Moving Avg'!F2135</f>
        <v>1.7085000000000004</v>
      </c>
      <c r="H2135" s="2">
        <f>'Moving Avg'!G2135</f>
        <v>1.7049999999999994</v>
      </c>
      <c r="I2135" s="2">
        <f>'Moving Avg'!H2135</f>
        <v>1.6214499999999941</v>
      </c>
      <c r="J2135" s="6" t="str">
        <f>OBV!F2135</f>
        <v>BULLISH</v>
      </c>
      <c r="K2135" s="6" t="str">
        <f>OBV!G2135</f>
        <v>NEUTRAL</v>
      </c>
      <c r="L2135" s="6" t="str">
        <f>OBV!H2135</f>
        <v>CONFIRMED BULLISH</v>
      </c>
      <c r="M2135" s="8">
        <f t="shared" si="330"/>
        <v>0</v>
      </c>
      <c r="N2135" s="8">
        <f t="shared" si="331"/>
        <v>0</v>
      </c>
      <c r="O2135" s="8">
        <f t="shared" si="332"/>
        <v>50</v>
      </c>
      <c r="P2135" s="8">
        <f t="shared" si="333"/>
        <v>83.5</v>
      </c>
      <c r="Q2135" s="9">
        <f t="shared" si="334"/>
        <v>20.024999999999999</v>
      </c>
      <c r="R2135" s="9">
        <f t="shared" si="335"/>
        <v>38.375</v>
      </c>
      <c r="S2135" s="9">
        <f t="shared" si="336"/>
        <v>50.075000000000003</v>
      </c>
      <c r="T2135" s="9">
        <f t="shared" si="337"/>
        <v>33.375</v>
      </c>
      <c r="U2135" s="8">
        <f t="shared" si="338"/>
        <v>36.158333333333331</v>
      </c>
      <c r="V2135" s="8">
        <f t="shared" si="339"/>
        <v>35.462499999999999</v>
      </c>
    </row>
    <row r="2136" spans="1:22" ht="13.5" x14ac:dyDescent="0.25">
      <c r="A2136" s="3">
        <f>RSI!A2136</f>
        <v>45415</v>
      </c>
      <c r="B2136" s="2">
        <f>RSI!B2136</f>
        <v>1.72</v>
      </c>
      <c r="C2136" s="2">
        <f>RSI!I2136</f>
        <v>88.848874686610245</v>
      </c>
      <c r="D2136" s="2">
        <f>MACD!E2136</f>
        <v>-2.040238559908758E-3</v>
      </c>
      <c r="E2136" s="2">
        <f>MACD!F2136</f>
        <v>-2.4817821997332422E-3</v>
      </c>
      <c r="F2136" s="2">
        <f>'Moving Avg'!D2136</f>
        <v>1.714</v>
      </c>
      <c r="G2136" s="2">
        <f>'Moving Avg'!F2136</f>
        <v>1.7095000000000007</v>
      </c>
      <c r="H2136" s="2">
        <f>'Moving Avg'!G2136</f>
        <v>1.7053999999999996</v>
      </c>
      <c r="I2136" s="2">
        <f>'Moving Avg'!H2136</f>
        <v>1.6223999999999945</v>
      </c>
      <c r="J2136" s="6" t="str">
        <f>OBV!F2136</f>
        <v>BULLISH</v>
      </c>
      <c r="K2136" s="6" t="str">
        <f>OBV!G2136</f>
        <v>NEUTRAL</v>
      </c>
      <c r="L2136" s="6" t="str">
        <f>OBV!H2136</f>
        <v>CONFIRMED BULLISH</v>
      </c>
      <c r="M2136" s="8">
        <f t="shared" si="330"/>
        <v>0</v>
      </c>
      <c r="N2136" s="8">
        <f t="shared" si="331"/>
        <v>0</v>
      </c>
      <c r="O2136" s="8">
        <f t="shared" si="332"/>
        <v>50</v>
      </c>
      <c r="P2136" s="8">
        <f t="shared" si="333"/>
        <v>83.5</v>
      </c>
      <c r="Q2136" s="9">
        <f t="shared" si="334"/>
        <v>20.024999999999999</v>
      </c>
      <c r="R2136" s="9">
        <f t="shared" si="335"/>
        <v>38.375</v>
      </c>
      <c r="S2136" s="9">
        <f t="shared" si="336"/>
        <v>50.075000000000003</v>
      </c>
      <c r="T2136" s="9">
        <f t="shared" si="337"/>
        <v>33.375</v>
      </c>
      <c r="U2136" s="8">
        <f t="shared" si="338"/>
        <v>36.158333333333331</v>
      </c>
      <c r="V2136" s="8">
        <f t="shared" si="339"/>
        <v>35.462499999999999</v>
      </c>
    </row>
    <row r="2137" spans="1:22" ht="13.5" x14ac:dyDescent="0.25">
      <c r="A2137" s="3">
        <f>RSI!A2137</f>
        <v>45418</v>
      </c>
      <c r="B2137" s="2">
        <f>RSI!B2137</f>
        <v>1.72</v>
      </c>
      <c r="C2137" s="2">
        <f>RSI!I2137</f>
        <v>88.848874686610245</v>
      </c>
      <c r="D2137" s="2">
        <f>MACD!E2137</f>
        <v>-2.3907930909241593E-3</v>
      </c>
      <c r="E2137" s="2">
        <f>MACD!F2137</f>
        <v>-2.4635843779714254E-3</v>
      </c>
      <c r="F2137" s="2">
        <f>'Moving Avg'!D2137</f>
        <v>1.716</v>
      </c>
      <c r="G2137" s="2">
        <f>'Moving Avg'!F2137</f>
        <v>1.7105000000000004</v>
      </c>
      <c r="H2137" s="2">
        <f>'Moving Avg'!G2137</f>
        <v>1.7057999999999995</v>
      </c>
      <c r="I2137" s="2">
        <f>'Moving Avg'!H2137</f>
        <v>1.623349999999995</v>
      </c>
      <c r="J2137" s="6" t="str">
        <f>OBV!F2137</f>
        <v>BULLISH</v>
      </c>
      <c r="K2137" s="6" t="str">
        <f>OBV!G2137</f>
        <v>NEUTRAL</v>
      </c>
      <c r="L2137" s="6" t="str">
        <f>OBV!H2137</f>
        <v>CONFIRMED BULLISH</v>
      </c>
      <c r="M2137" s="8">
        <f t="shared" si="330"/>
        <v>0</v>
      </c>
      <c r="N2137" s="8">
        <f t="shared" si="331"/>
        <v>0</v>
      </c>
      <c r="O2137" s="8">
        <f t="shared" si="332"/>
        <v>50</v>
      </c>
      <c r="P2137" s="8">
        <f t="shared" si="333"/>
        <v>83.5</v>
      </c>
      <c r="Q2137" s="9">
        <f t="shared" si="334"/>
        <v>20.024999999999999</v>
      </c>
      <c r="R2137" s="9">
        <f t="shared" si="335"/>
        <v>38.375</v>
      </c>
      <c r="S2137" s="9">
        <f t="shared" si="336"/>
        <v>50.075000000000003</v>
      </c>
      <c r="T2137" s="9">
        <f t="shared" si="337"/>
        <v>33.375</v>
      </c>
      <c r="U2137" s="8">
        <f t="shared" si="338"/>
        <v>36.158333333333331</v>
      </c>
      <c r="V2137" s="8">
        <f t="shared" si="339"/>
        <v>35.462499999999999</v>
      </c>
    </row>
    <row r="2138" spans="1:22" ht="13.5" x14ac:dyDescent="0.25">
      <c r="A2138" s="3">
        <f>RSI!A2138</f>
        <v>45419</v>
      </c>
      <c r="B2138" s="2">
        <f>RSI!B2138</f>
        <v>1.72</v>
      </c>
      <c r="C2138" s="2">
        <f>RSI!I2138</f>
        <v>88.848874686610245</v>
      </c>
      <c r="D2138" s="2">
        <f>MACD!E2138</f>
        <v>-2.7521586854126756E-3</v>
      </c>
      <c r="E2138" s="2">
        <f>MACD!F2138</f>
        <v>-2.5212992394596759E-3</v>
      </c>
      <c r="F2138" s="2">
        <f>'Moving Avg'!D2138</f>
        <v>1.718</v>
      </c>
      <c r="G2138" s="2">
        <f>'Moving Avg'!F2138</f>
        <v>1.7115000000000002</v>
      </c>
      <c r="H2138" s="2">
        <f>'Moving Avg'!G2138</f>
        <v>1.7061999999999997</v>
      </c>
      <c r="I2138" s="2">
        <f>'Moving Avg'!H2138</f>
        <v>1.6242999999999952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0"/>
        <v>0</v>
      </c>
      <c r="N2138" s="8">
        <f t="shared" si="331"/>
        <v>45</v>
      </c>
      <c r="O2138" s="8">
        <f t="shared" si="332"/>
        <v>50</v>
      </c>
      <c r="P2138" s="8">
        <f t="shared" si="333"/>
        <v>83.5</v>
      </c>
      <c r="Q2138" s="9">
        <f t="shared" si="334"/>
        <v>35.774999999999999</v>
      </c>
      <c r="R2138" s="9">
        <f t="shared" si="335"/>
        <v>47.375</v>
      </c>
      <c r="S2138" s="9">
        <f t="shared" si="336"/>
        <v>56.825000000000003</v>
      </c>
      <c r="T2138" s="9">
        <f t="shared" si="337"/>
        <v>44.625</v>
      </c>
      <c r="U2138" s="8">
        <f t="shared" si="338"/>
        <v>46.658333333333339</v>
      </c>
      <c r="V2138" s="8">
        <f t="shared" si="339"/>
        <v>46.150000000000006</v>
      </c>
    </row>
    <row r="2139" spans="1:22" ht="13.5" x14ac:dyDescent="0.25">
      <c r="A2139" s="3">
        <f>RSI!A2139</f>
        <v>45420</v>
      </c>
      <c r="B2139" s="2">
        <f>RSI!B2139</f>
        <v>1.72</v>
      </c>
      <c r="C2139" s="2">
        <f>RSI!I2139</f>
        <v>88.848874686610245</v>
      </c>
      <c r="D2139" s="2">
        <f>MACD!E2139</f>
        <v>-3.1178763598938009E-3</v>
      </c>
      <c r="E2139" s="2">
        <f>MACD!F2139</f>
        <v>-2.6406146635465011E-3</v>
      </c>
      <c r="F2139" s="2">
        <f>'Moving Avg'!D2139</f>
        <v>1.72</v>
      </c>
      <c r="G2139" s="2">
        <f>'Moving Avg'!F2139</f>
        <v>1.7125000000000004</v>
      </c>
      <c r="H2139" s="2">
        <f>'Moving Avg'!G2139</f>
        <v>1.7065999999999997</v>
      </c>
      <c r="I2139" s="2">
        <f>'Moving Avg'!H2139</f>
        <v>1.6252499999999954</v>
      </c>
      <c r="J2139" s="6" t="str">
        <f>OBV!F2139</f>
        <v>BULLISH</v>
      </c>
      <c r="K2139" s="6" t="str">
        <f>OBV!G2139</f>
        <v>NEUTRAL</v>
      </c>
      <c r="L2139" s="6" t="str">
        <f>OBV!H2139</f>
        <v>CONFIRMED BULLISH</v>
      </c>
      <c r="M2139" s="8">
        <f t="shared" si="330"/>
        <v>0</v>
      </c>
      <c r="N2139" s="8">
        <f t="shared" si="331"/>
        <v>45</v>
      </c>
      <c r="O2139" s="8">
        <f t="shared" si="332"/>
        <v>50</v>
      </c>
      <c r="P2139" s="8">
        <f t="shared" si="333"/>
        <v>83.5</v>
      </c>
      <c r="Q2139" s="9">
        <f t="shared" si="334"/>
        <v>35.774999999999999</v>
      </c>
      <c r="R2139" s="9">
        <f t="shared" si="335"/>
        <v>47.375</v>
      </c>
      <c r="S2139" s="9">
        <f t="shared" si="336"/>
        <v>56.825000000000003</v>
      </c>
      <c r="T2139" s="9">
        <f t="shared" si="337"/>
        <v>44.625</v>
      </c>
      <c r="U2139" s="8">
        <f t="shared" si="338"/>
        <v>46.658333333333339</v>
      </c>
      <c r="V2139" s="8">
        <f t="shared" si="339"/>
        <v>46.150000000000006</v>
      </c>
    </row>
    <row r="2140" spans="1:22" ht="13.5" x14ac:dyDescent="0.25">
      <c r="A2140" s="3">
        <f>RSI!A2140</f>
        <v>45421</v>
      </c>
      <c r="B2140" s="2">
        <f>RSI!B2140</f>
        <v>1.72</v>
      </c>
      <c r="C2140" s="2">
        <f>RSI!I2140</f>
        <v>88.848874686610245</v>
      </c>
      <c r="D2140" s="2">
        <f>MACD!E2140</f>
        <v>-3.4828360608700759E-3</v>
      </c>
      <c r="E2140" s="2">
        <f>MACD!F2140</f>
        <v>-2.8090589430112161E-3</v>
      </c>
      <c r="F2140" s="2">
        <f>'Moving Avg'!D2140</f>
        <v>1.72</v>
      </c>
      <c r="G2140" s="2">
        <f>'Moving Avg'!F2140</f>
        <v>1.7130000000000003</v>
      </c>
      <c r="H2140" s="2">
        <f>'Moving Avg'!G2140</f>
        <v>1.7069999999999996</v>
      </c>
      <c r="I2140" s="2">
        <f>'Moving Avg'!H2140</f>
        <v>1.6261999999999959</v>
      </c>
      <c r="J2140" s="6" t="str">
        <f>OBV!F2140</f>
        <v>NEUTRAL</v>
      </c>
      <c r="K2140" s="6" t="str">
        <f>OBV!G2140</f>
        <v>NEUTRAL</v>
      </c>
      <c r="L2140" s="6" t="str">
        <f>OBV!H2140</f>
        <v>NEUTRAL</v>
      </c>
      <c r="M2140" s="8">
        <f t="shared" si="330"/>
        <v>0</v>
      </c>
      <c r="N2140" s="8">
        <f t="shared" si="331"/>
        <v>45</v>
      </c>
      <c r="O2140" s="8">
        <f t="shared" si="332"/>
        <v>50</v>
      </c>
      <c r="P2140" s="8">
        <f t="shared" si="333"/>
        <v>33</v>
      </c>
      <c r="Q2140" s="9">
        <f t="shared" si="334"/>
        <v>28.2</v>
      </c>
      <c r="R2140" s="9">
        <f t="shared" si="335"/>
        <v>34.75</v>
      </c>
      <c r="S2140" s="9">
        <f t="shared" si="336"/>
        <v>34.1</v>
      </c>
      <c r="T2140" s="9">
        <f t="shared" si="337"/>
        <v>32</v>
      </c>
      <c r="U2140" s="8">
        <f t="shared" si="338"/>
        <v>32.35</v>
      </c>
      <c r="V2140" s="8">
        <f t="shared" si="339"/>
        <v>32.262500000000003</v>
      </c>
    </row>
    <row r="2141" spans="1:22" ht="13.5" x14ac:dyDescent="0.25">
      <c r="A2141" s="3">
        <f>RSI!A2141</f>
        <v>45422</v>
      </c>
      <c r="B2141" s="2">
        <f>RSI!B2141</f>
        <v>1.72</v>
      </c>
      <c r="C2141" s="2">
        <f>RSI!I2141</f>
        <v>88.848874686610245</v>
      </c>
      <c r="D2141" s="2">
        <f>MACD!E2141</f>
        <v>-3.8430428230493696E-3</v>
      </c>
      <c r="E2141" s="2">
        <f>MACD!F2141</f>
        <v>-3.0158557190188471E-3</v>
      </c>
      <c r="F2141" s="2">
        <f>'Moving Avg'!D2141</f>
        <v>1.72</v>
      </c>
      <c r="G2141" s="2">
        <f>'Moving Avg'!F2141</f>
        <v>1.7135000000000002</v>
      </c>
      <c r="H2141" s="2">
        <f>'Moving Avg'!G2141</f>
        <v>1.7073999999999998</v>
      </c>
      <c r="I2141" s="2">
        <f>'Moving Avg'!H2141</f>
        <v>1.6271499999999961</v>
      </c>
      <c r="J2141" s="6" t="str">
        <f>OBV!F2141</f>
        <v>NEUTRAL</v>
      </c>
      <c r="K2141" s="6" t="str">
        <f>OBV!G2141</f>
        <v>NEUTRAL</v>
      </c>
      <c r="L2141" s="6" t="str">
        <f>OBV!H2141</f>
        <v>NEUTRAL</v>
      </c>
      <c r="M2141" s="8">
        <f t="shared" si="330"/>
        <v>0</v>
      </c>
      <c r="N2141" s="8">
        <f t="shared" si="331"/>
        <v>45</v>
      </c>
      <c r="O2141" s="8">
        <f t="shared" si="332"/>
        <v>50</v>
      </c>
      <c r="P2141" s="8">
        <f t="shared" si="333"/>
        <v>33</v>
      </c>
      <c r="Q2141" s="9">
        <f t="shared" si="334"/>
        <v>28.2</v>
      </c>
      <c r="R2141" s="9">
        <f t="shared" si="335"/>
        <v>34.75</v>
      </c>
      <c r="S2141" s="9">
        <f t="shared" si="336"/>
        <v>34.1</v>
      </c>
      <c r="T2141" s="9">
        <f t="shared" si="337"/>
        <v>32</v>
      </c>
      <c r="U2141" s="8">
        <f t="shared" si="338"/>
        <v>32.35</v>
      </c>
      <c r="V2141" s="8">
        <f t="shared" si="339"/>
        <v>32.262500000000003</v>
      </c>
    </row>
    <row r="2142" spans="1:22" ht="13.5" x14ac:dyDescent="0.25">
      <c r="A2142" s="3">
        <f>RSI!A2142</f>
        <v>45425</v>
      </c>
      <c r="B2142" s="2">
        <f>RSI!B2142</f>
        <v>1.72</v>
      </c>
      <c r="C2142" s="2">
        <f>RSI!I2142</f>
        <v>88.848874686610259</v>
      </c>
      <c r="D2142" s="2">
        <f>MACD!E2142</f>
        <v>-4.1954208524144221E-3</v>
      </c>
      <c r="E2142" s="2">
        <f>MACD!F2142</f>
        <v>-3.2517687456979621E-3</v>
      </c>
      <c r="F2142" s="2">
        <f>'Moving Avg'!D2142</f>
        <v>1.72</v>
      </c>
      <c r="G2142" s="2">
        <f>'Moving Avg'!F2142</f>
        <v>1.714</v>
      </c>
      <c r="H2142" s="2">
        <f>'Moving Avg'!G2142</f>
        <v>1.7077999999999998</v>
      </c>
      <c r="I2142" s="2">
        <f>'Moving Avg'!H2142</f>
        <v>1.6280999999999963</v>
      </c>
      <c r="J2142" s="6" t="str">
        <f>OBV!F2142</f>
        <v>NEUTRAL</v>
      </c>
      <c r="K2142" s="6" t="str">
        <f>OBV!G2142</f>
        <v>NEUTRAL</v>
      </c>
      <c r="L2142" s="6" t="str">
        <f>OBV!H2142</f>
        <v>NEUTRAL</v>
      </c>
      <c r="M2142" s="8">
        <f t="shared" si="330"/>
        <v>0</v>
      </c>
      <c r="N2142" s="8">
        <f t="shared" si="331"/>
        <v>45</v>
      </c>
      <c r="O2142" s="8">
        <f t="shared" si="332"/>
        <v>50</v>
      </c>
      <c r="P2142" s="8">
        <f t="shared" si="333"/>
        <v>33</v>
      </c>
      <c r="Q2142" s="9">
        <f t="shared" si="334"/>
        <v>28.2</v>
      </c>
      <c r="R2142" s="9">
        <f t="shared" si="335"/>
        <v>34.75</v>
      </c>
      <c r="S2142" s="9">
        <f t="shared" si="336"/>
        <v>34.1</v>
      </c>
      <c r="T2142" s="9">
        <f t="shared" si="337"/>
        <v>32</v>
      </c>
      <c r="U2142" s="8">
        <f t="shared" si="338"/>
        <v>32.35</v>
      </c>
      <c r="V2142" s="8">
        <f t="shared" si="339"/>
        <v>32.262500000000003</v>
      </c>
    </row>
    <row r="2143" spans="1:22" ht="13.5" x14ac:dyDescent="0.25">
      <c r="A2143" s="3">
        <f>RSI!A2143</f>
        <v>45426</v>
      </c>
      <c r="B2143" s="2">
        <f>RSI!B2143</f>
        <v>1.72</v>
      </c>
      <c r="C2143" s="2">
        <f>RSI!I2143</f>
        <v>88.848874686610245</v>
      </c>
      <c r="D2143" s="2">
        <f>MACD!E2143</f>
        <v>-4.5376495551656681E-3</v>
      </c>
      <c r="E2143" s="2">
        <f>MACD!F2143</f>
        <v>-3.5089449075915036E-3</v>
      </c>
      <c r="F2143" s="2">
        <f>'Moving Avg'!D2143</f>
        <v>1.72</v>
      </c>
      <c r="G2143" s="2">
        <f>'Moving Avg'!F2143</f>
        <v>1.7144999999999999</v>
      </c>
      <c r="H2143" s="2">
        <f>'Moving Avg'!G2143</f>
        <v>1.7079999999999997</v>
      </c>
      <c r="I2143" s="2">
        <f>'Moving Avg'!H2143</f>
        <v>1.6293499999999965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0</v>
      </c>
      <c r="N2143" s="8">
        <f t="shared" si="331"/>
        <v>45</v>
      </c>
      <c r="O2143" s="8">
        <f t="shared" si="332"/>
        <v>50</v>
      </c>
      <c r="P2143" s="8">
        <f t="shared" si="333"/>
        <v>33</v>
      </c>
      <c r="Q2143" s="9">
        <f t="shared" si="334"/>
        <v>28.2</v>
      </c>
      <c r="R2143" s="9">
        <f t="shared" si="335"/>
        <v>34.75</v>
      </c>
      <c r="S2143" s="9">
        <f t="shared" si="336"/>
        <v>34.1</v>
      </c>
      <c r="T2143" s="9">
        <f t="shared" si="337"/>
        <v>32</v>
      </c>
      <c r="U2143" s="8">
        <f t="shared" si="338"/>
        <v>32.35</v>
      </c>
      <c r="V2143" s="8">
        <f t="shared" si="339"/>
        <v>32.262500000000003</v>
      </c>
    </row>
    <row r="2144" spans="1:22" ht="13.5" x14ac:dyDescent="0.25">
      <c r="A2144" s="3">
        <f>RSI!A2144</f>
        <v>45427</v>
      </c>
      <c r="B2144" s="2">
        <f>RSI!B2144</f>
        <v>1.72</v>
      </c>
      <c r="C2144" s="2">
        <f>RSI!I2144</f>
        <v>88.848874686610245</v>
      </c>
      <c r="D2144" s="2">
        <f>MACD!E2144</f>
        <v>-4.868026464100117E-3</v>
      </c>
      <c r="E2144" s="2">
        <f>MACD!F2144</f>
        <v>-3.7807612188932261E-3</v>
      </c>
      <c r="F2144" s="2">
        <f>'Moving Avg'!D2144</f>
        <v>1.72</v>
      </c>
      <c r="G2144" s="2">
        <f>'Moving Avg'!F2144</f>
        <v>1.7149999999999999</v>
      </c>
      <c r="H2144" s="2">
        <f>'Moving Avg'!G2144</f>
        <v>1.7081999999999999</v>
      </c>
      <c r="I2144" s="2">
        <f>'Moving Avg'!H2144</f>
        <v>1.6305999999999969</v>
      </c>
      <c r="J2144" s="6" t="str">
        <f>OBV!F2144</f>
        <v>NEUTRAL</v>
      </c>
      <c r="K2144" s="6" t="str">
        <f>OBV!G2144</f>
        <v>NEUTRAL</v>
      </c>
      <c r="L2144" s="6" t="str">
        <f>OBV!H2144</f>
        <v>NEUTRAL</v>
      </c>
      <c r="M2144" s="8">
        <f t="shared" si="330"/>
        <v>0</v>
      </c>
      <c r="N2144" s="8">
        <f t="shared" si="331"/>
        <v>45</v>
      </c>
      <c r="O2144" s="8">
        <f t="shared" si="332"/>
        <v>50</v>
      </c>
      <c r="P2144" s="8">
        <f t="shared" si="333"/>
        <v>33</v>
      </c>
      <c r="Q2144" s="9">
        <f t="shared" si="334"/>
        <v>28.2</v>
      </c>
      <c r="R2144" s="9">
        <f t="shared" si="335"/>
        <v>34.75</v>
      </c>
      <c r="S2144" s="9">
        <f t="shared" si="336"/>
        <v>34.1</v>
      </c>
      <c r="T2144" s="9">
        <f t="shared" si="337"/>
        <v>32</v>
      </c>
      <c r="U2144" s="8">
        <f t="shared" si="338"/>
        <v>32.35</v>
      </c>
      <c r="V2144" s="8">
        <f t="shared" si="339"/>
        <v>32.262500000000003</v>
      </c>
    </row>
    <row r="2145" spans="1:22" ht="13.5" x14ac:dyDescent="0.25">
      <c r="A2145" s="3">
        <f>RSI!A2145</f>
        <v>45428</v>
      </c>
      <c r="B2145" s="2">
        <f>RSI!B2145</f>
        <v>1.72</v>
      </c>
      <c r="C2145" s="2">
        <f>RSI!I2145</f>
        <v>88.848874686610245</v>
      </c>
      <c r="D2145" s="2">
        <f>MACD!E2145</f>
        <v>-3.6468912621072658E-3</v>
      </c>
      <c r="E2145" s="2">
        <f>MACD!F2145</f>
        <v>-3.7539872275360341E-3</v>
      </c>
      <c r="F2145" s="2">
        <f>'Moving Avg'!D2145</f>
        <v>1.72</v>
      </c>
      <c r="G2145" s="2">
        <f>'Moving Avg'!F2145</f>
        <v>1.7154999999999998</v>
      </c>
      <c r="H2145" s="2">
        <f>'Moving Avg'!G2145</f>
        <v>1.7084000000000001</v>
      </c>
      <c r="I2145" s="2">
        <f>'Moving Avg'!H2145</f>
        <v>1.6318499999999971</v>
      </c>
      <c r="J2145" s="6" t="str">
        <f>OBV!F2145</f>
        <v>NEUTRAL</v>
      </c>
      <c r="K2145" s="6" t="str">
        <f>OBV!G2145</f>
        <v>NEUTRAL</v>
      </c>
      <c r="L2145" s="6" t="str">
        <f>OBV!H2145</f>
        <v>NEUTRAL</v>
      </c>
      <c r="M2145" s="8">
        <f t="shared" si="330"/>
        <v>0</v>
      </c>
      <c r="N2145" s="8">
        <f t="shared" si="331"/>
        <v>0</v>
      </c>
      <c r="O2145" s="8">
        <f t="shared" si="332"/>
        <v>50</v>
      </c>
      <c r="P2145" s="8">
        <f t="shared" si="333"/>
        <v>33</v>
      </c>
      <c r="Q2145" s="9">
        <f t="shared" si="334"/>
        <v>12.45</v>
      </c>
      <c r="R2145" s="9">
        <f t="shared" si="335"/>
        <v>25.75</v>
      </c>
      <c r="S2145" s="9">
        <f t="shared" si="336"/>
        <v>27.35</v>
      </c>
      <c r="T2145" s="9">
        <f t="shared" si="337"/>
        <v>20.75</v>
      </c>
      <c r="U2145" s="8">
        <f t="shared" si="338"/>
        <v>21.850000000000005</v>
      </c>
      <c r="V2145" s="8">
        <f t="shared" si="339"/>
        <v>21.575000000000003</v>
      </c>
    </row>
    <row r="2146" spans="1:22" ht="13.5" x14ac:dyDescent="0.25">
      <c r="A2146" s="3">
        <f>RSI!A2146</f>
        <v>45429</v>
      </c>
      <c r="B2146" s="2">
        <f>RSI!B2146</f>
        <v>1.72</v>
      </c>
      <c r="C2146" s="2">
        <f>RSI!I2146</f>
        <v>88.848874686610245</v>
      </c>
      <c r="D2146" s="2">
        <f>MACD!E2146</f>
        <v>-2.6486013886131143E-3</v>
      </c>
      <c r="E2146" s="2">
        <f>MACD!F2146</f>
        <v>-3.5329100597514505E-3</v>
      </c>
      <c r="F2146" s="2">
        <f>'Moving Avg'!D2146</f>
        <v>1.72</v>
      </c>
      <c r="G2146" s="2">
        <f>'Moving Avg'!F2146</f>
        <v>1.7159999999999997</v>
      </c>
      <c r="H2146" s="2">
        <f>'Moving Avg'!G2146</f>
        <v>1.7085999999999999</v>
      </c>
      <c r="I2146" s="2">
        <f>'Moving Avg'!H2146</f>
        <v>1.6330999999999976</v>
      </c>
      <c r="J2146" s="6" t="str">
        <f>OBV!F2146</f>
        <v>NEUTRAL</v>
      </c>
      <c r="K2146" s="6" t="str">
        <f>OBV!G2146</f>
        <v>NEUTRAL</v>
      </c>
      <c r="L2146" s="6" t="str">
        <f>OBV!H2146</f>
        <v>NEUTRAL</v>
      </c>
      <c r="M2146" s="8">
        <f t="shared" si="330"/>
        <v>0</v>
      </c>
      <c r="N2146" s="8">
        <f t="shared" si="331"/>
        <v>0</v>
      </c>
      <c r="O2146" s="8">
        <f t="shared" si="332"/>
        <v>50</v>
      </c>
      <c r="P2146" s="8">
        <f t="shared" si="333"/>
        <v>33</v>
      </c>
      <c r="Q2146" s="9">
        <f t="shared" si="334"/>
        <v>12.45</v>
      </c>
      <c r="R2146" s="9">
        <f t="shared" si="335"/>
        <v>25.75</v>
      </c>
      <c r="S2146" s="9">
        <f t="shared" si="336"/>
        <v>27.35</v>
      </c>
      <c r="T2146" s="9">
        <f t="shared" si="337"/>
        <v>20.75</v>
      </c>
      <c r="U2146" s="8">
        <f t="shared" si="338"/>
        <v>21.850000000000005</v>
      </c>
      <c r="V2146" s="8">
        <f t="shared" si="339"/>
        <v>21.575000000000003</v>
      </c>
    </row>
    <row r="2147" spans="1:22" ht="13.5" x14ac:dyDescent="0.25">
      <c r="A2147" s="3">
        <f>RSI!A2147</f>
        <v>45432</v>
      </c>
      <c r="B2147" s="2">
        <f>RSI!B2147</f>
        <v>1.72</v>
      </c>
      <c r="C2147" s="2">
        <f>RSI!I2147</f>
        <v>88.848874686610245</v>
      </c>
      <c r="D2147" s="2">
        <f>MACD!E2147</f>
        <v>-1.8362819562331989E-3</v>
      </c>
      <c r="E2147" s="2">
        <f>MACD!F2147</f>
        <v>-3.1935844390478005E-3</v>
      </c>
      <c r="F2147" s="2">
        <f>'Moving Avg'!D2147</f>
        <v>1.72</v>
      </c>
      <c r="G2147" s="2">
        <f>'Moving Avg'!F2147</f>
        <v>1.7164999999999995</v>
      </c>
      <c r="H2147" s="2">
        <f>'Moving Avg'!G2147</f>
        <v>1.7087999999999999</v>
      </c>
      <c r="I2147" s="2">
        <f>'Moving Avg'!H2147</f>
        <v>1.6345999999999976</v>
      </c>
      <c r="J2147" s="6" t="str">
        <f>OBV!F2147</f>
        <v>NEUTRAL</v>
      </c>
      <c r="K2147" s="6" t="str">
        <f>OBV!G2147</f>
        <v>NEUTRAL</v>
      </c>
      <c r="L2147" s="6" t="str">
        <f>OBV!H2147</f>
        <v>NEUTRAL</v>
      </c>
      <c r="M2147" s="8">
        <f t="shared" si="330"/>
        <v>0</v>
      </c>
      <c r="N2147" s="8">
        <f t="shared" si="331"/>
        <v>0</v>
      </c>
      <c r="O2147" s="8">
        <f t="shared" si="332"/>
        <v>50</v>
      </c>
      <c r="P2147" s="8">
        <f t="shared" si="333"/>
        <v>33</v>
      </c>
      <c r="Q2147" s="9">
        <f t="shared" si="334"/>
        <v>12.45</v>
      </c>
      <c r="R2147" s="9">
        <f t="shared" si="335"/>
        <v>25.75</v>
      </c>
      <c r="S2147" s="9">
        <f t="shared" si="336"/>
        <v>27.35</v>
      </c>
      <c r="T2147" s="9">
        <f t="shared" si="337"/>
        <v>20.75</v>
      </c>
      <c r="U2147" s="8">
        <f t="shared" si="338"/>
        <v>21.850000000000005</v>
      </c>
      <c r="V2147" s="8">
        <f t="shared" si="339"/>
        <v>21.575000000000003</v>
      </c>
    </row>
    <row r="2148" spans="1:22" ht="13.5" x14ac:dyDescent="0.25">
      <c r="A2148" s="3">
        <f>RSI!A2148</f>
        <v>45433</v>
      </c>
      <c r="B2148" s="2">
        <f>RSI!B2148</f>
        <v>1.72</v>
      </c>
      <c r="C2148" s="2">
        <f>RSI!I2148</f>
        <v>88.848874686610245</v>
      </c>
      <c r="D2148" s="2">
        <f>MACD!E2148</f>
        <v>-1.1789230624172919E-3</v>
      </c>
      <c r="E2148" s="2">
        <f>MACD!F2148</f>
        <v>-2.7906521637216988E-3</v>
      </c>
      <c r="F2148" s="2">
        <f>'Moving Avg'!D2148</f>
        <v>1.72</v>
      </c>
      <c r="G2148" s="2">
        <f>'Moving Avg'!F2148</f>
        <v>1.7169999999999999</v>
      </c>
      <c r="H2148" s="2">
        <f>'Moving Avg'!G2148</f>
        <v>1.7090000000000001</v>
      </c>
      <c r="I2148" s="2">
        <f>'Moving Avg'!H2148</f>
        <v>1.6360999999999979</v>
      </c>
      <c r="J2148" s="6" t="str">
        <f>OBV!F2148</f>
        <v>NEUTRAL</v>
      </c>
      <c r="K2148" s="6" t="str">
        <f>OBV!G2148</f>
        <v>NEUTRAL</v>
      </c>
      <c r="L2148" s="6" t="str">
        <f>OBV!H2148</f>
        <v>NEUTRAL</v>
      </c>
      <c r="M2148" s="8">
        <f t="shared" si="330"/>
        <v>0</v>
      </c>
      <c r="N2148" s="8">
        <f t="shared" si="331"/>
        <v>0</v>
      </c>
      <c r="O2148" s="8">
        <f t="shared" si="332"/>
        <v>50</v>
      </c>
      <c r="P2148" s="8">
        <f t="shared" si="333"/>
        <v>33</v>
      </c>
      <c r="Q2148" s="9">
        <f t="shared" si="334"/>
        <v>12.45</v>
      </c>
      <c r="R2148" s="9">
        <f t="shared" si="335"/>
        <v>25.75</v>
      </c>
      <c r="S2148" s="9">
        <f t="shared" si="336"/>
        <v>27.35</v>
      </c>
      <c r="T2148" s="9">
        <f t="shared" si="337"/>
        <v>20.75</v>
      </c>
      <c r="U2148" s="8">
        <f t="shared" si="338"/>
        <v>21.850000000000005</v>
      </c>
      <c r="V2148" s="8">
        <f t="shared" si="339"/>
        <v>21.575000000000003</v>
      </c>
    </row>
    <row r="2149" spans="1:22" ht="13.5" x14ac:dyDescent="0.25">
      <c r="A2149" s="3">
        <f>RSI!A2149</f>
        <v>45434</v>
      </c>
      <c r="B2149" s="2">
        <f>RSI!B2149</f>
        <v>1.7</v>
      </c>
      <c r="C2149" s="2">
        <f>RSI!I2149</f>
        <v>20.180654435908195</v>
      </c>
      <c r="D2149" s="2">
        <f>MACD!E2149</f>
        <v>8.3101821407582932E-4</v>
      </c>
      <c r="E2149" s="2">
        <f>MACD!F2149</f>
        <v>-2.0663180881621934E-3</v>
      </c>
      <c r="F2149" s="2">
        <f>'Moving Avg'!D2149</f>
        <v>1.716</v>
      </c>
      <c r="G2149" s="2">
        <f>'Moving Avg'!F2149</f>
        <v>1.7164999999999999</v>
      </c>
      <c r="H2149" s="2">
        <f>'Moving Avg'!G2149</f>
        <v>1.7087999999999999</v>
      </c>
      <c r="I2149" s="2">
        <f>'Moving Avg'!H2149</f>
        <v>1.6374999999999977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0"/>
        <v>50</v>
      </c>
      <c r="N2149" s="8">
        <f t="shared" si="331"/>
        <v>0</v>
      </c>
      <c r="O2149" s="8">
        <f t="shared" si="332"/>
        <v>50</v>
      </c>
      <c r="P2149" s="8">
        <f t="shared" si="333"/>
        <v>16.5</v>
      </c>
      <c r="Q2149" s="9">
        <f t="shared" si="334"/>
        <v>27.475000000000001</v>
      </c>
      <c r="R2149" s="9">
        <f t="shared" si="335"/>
        <v>31.625</v>
      </c>
      <c r="S2149" s="9">
        <f t="shared" si="336"/>
        <v>27.425000000000001</v>
      </c>
      <c r="T2149" s="9">
        <f t="shared" si="337"/>
        <v>29.125</v>
      </c>
      <c r="U2149" s="8">
        <f t="shared" si="338"/>
        <v>28.841666666666669</v>
      </c>
      <c r="V2149" s="8">
        <f t="shared" si="339"/>
        <v>28.912500000000001</v>
      </c>
    </row>
    <row r="2150" spans="1:22" ht="13.5" x14ac:dyDescent="0.25">
      <c r="A2150" s="3">
        <f>RSI!A2150</f>
        <v>45435</v>
      </c>
      <c r="B2150" s="2">
        <f>RSI!B2150</f>
        <v>1.7</v>
      </c>
      <c r="C2150" s="2">
        <f>RSI!I2150</f>
        <v>20.180654435908195</v>
      </c>
      <c r="D2150" s="2">
        <f>MACD!E2150</f>
        <v>2.6242084652987607E-3</v>
      </c>
      <c r="E2150" s="2">
        <f>MACD!F2150</f>
        <v>-1.1282127774700028E-3</v>
      </c>
      <c r="F2150" s="2">
        <f>'Moving Avg'!D2150</f>
        <v>1.7120000000000002</v>
      </c>
      <c r="G2150" s="2">
        <f>'Moving Avg'!F2150</f>
        <v>1.716</v>
      </c>
      <c r="H2150" s="2">
        <f>'Moving Avg'!G2150</f>
        <v>1.7087999999999999</v>
      </c>
      <c r="I2150" s="2">
        <f>'Moving Avg'!H2150</f>
        <v>1.6388999999999976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  <c r="M2150" s="8">
        <f t="shared" si="330"/>
        <v>50</v>
      </c>
      <c r="N2150" s="8">
        <f t="shared" si="331"/>
        <v>0</v>
      </c>
      <c r="O2150" s="8">
        <f t="shared" si="332"/>
        <v>50</v>
      </c>
      <c r="P2150" s="8">
        <f t="shared" si="333"/>
        <v>16.5</v>
      </c>
      <c r="Q2150" s="9">
        <f t="shared" si="334"/>
        <v>27.475000000000001</v>
      </c>
      <c r="R2150" s="9">
        <f t="shared" si="335"/>
        <v>31.625</v>
      </c>
      <c r="S2150" s="9">
        <f t="shared" si="336"/>
        <v>27.425000000000001</v>
      </c>
      <c r="T2150" s="9">
        <f t="shared" si="337"/>
        <v>29.125</v>
      </c>
      <c r="U2150" s="8">
        <f t="shared" si="338"/>
        <v>28.841666666666669</v>
      </c>
      <c r="V2150" s="8">
        <f t="shared" si="339"/>
        <v>28.912500000000001</v>
      </c>
    </row>
    <row r="2151" spans="1:22" ht="13.5" x14ac:dyDescent="0.25">
      <c r="A2151" s="3">
        <f>RSI!A2151</f>
        <v>45436</v>
      </c>
      <c r="B2151" s="2">
        <f>RSI!B2151</f>
        <v>1.7</v>
      </c>
      <c r="C2151" s="2">
        <f>RSI!I2151</f>
        <v>20.180654435908195</v>
      </c>
      <c r="D2151" s="2">
        <f>MACD!E2151</f>
        <v>4.2271443206407522E-3</v>
      </c>
      <c r="E2151" s="2">
        <f>MACD!F2151</f>
        <v>-5.7141357847851856E-5</v>
      </c>
      <c r="F2151" s="2">
        <f>'Moving Avg'!D2151</f>
        <v>1.7079999999999997</v>
      </c>
      <c r="G2151" s="2">
        <f>'Moving Avg'!F2151</f>
        <v>1.7154999999999998</v>
      </c>
      <c r="H2151" s="2">
        <f>'Moving Avg'!G2151</f>
        <v>1.7087999999999999</v>
      </c>
      <c r="I2151" s="2">
        <f>'Moving Avg'!H2151</f>
        <v>1.6402999999999974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0"/>
        <v>50</v>
      </c>
      <c r="N2151" s="8">
        <f t="shared" si="331"/>
        <v>0</v>
      </c>
      <c r="O2151" s="8">
        <f t="shared" si="332"/>
        <v>50</v>
      </c>
      <c r="P2151" s="8">
        <f t="shared" si="333"/>
        <v>16.5</v>
      </c>
      <c r="Q2151" s="9">
        <f t="shared" si="334"/>
        <v>27.475000000000001</v>
      </c>
      <c r="R2151" s="9">
        <f t="shared" si="335"/>
        <v>31.625</v>
      </c>
      <c r="S2151" s="9">
        <f t="shared" si="336"/>
        <v>27.425000000000001</v>
      </c>
      <c r="T2151" s="9">
        <f t="shared" si="337"/>
        <v>29.125</v>
      </c>
      <c r="U2151" s="8">
        <f t="shared" si="338"/>
        <v>28.841666666666669</v>
      </c>
      <c r="V2151" s="8">
        <f t="shared" si="339"/>
        <v>28.912500000000001</v>
      </c>
    </row>
    <row r="2152" spans="1:22" ht="13.5" x14ac:dyDescent="0.25">
      <c r="A2152" s="3">
        <f>RSI!A2152</f>
        <v>45439</v>
      </c>
      <c r="B2152" s="2">
        <f>RSI!B2152</f>
        <v>1.7</v>
      </c>
      <c r="C2152" s="2">
        <f>RSI!I2152</f>
        <v>20.180654435908195</v>
      </c>
      <c r="D2152" s="2">
        <f>MACD!E2152</f>
        <v>5.6627533888360393E-3</v>
      </c>
      <c r="E2152" s="2">
        <f>MACD!F2152</f>
        <v>1.0868375914889264E-3</v>
      </c>
      <c r="F2152" s="2">
        <f>'Moving Avg'!D2152</f>
        <v>1.704</v>
      </c>
      <c r="G2152" s="2">
        <f>'Moving Avg'!F2152</f>
        <v>1.7149999999999999</v>
      </c>
      <c r="H2152" s="2">
        <f>'Moving Avg'!G2152</f>
        <v>1.7087999999999999</v>
      </c>
      <c r="I2152" s="2">
        <f>'Moving Avg'!H2152</f>
        <v>1.6416999999999973</v>
      </c>
      <c r="J2152" s="6" t="str">
        <f>OBV!F2152</f>
        <v>BEARISH</v>
      </c>
      <c r="K2152" s="6" t="str">
        <f>OBV!G2152</f>
        <v>NEUTRAL</v>
      </c>
      <c r="L2152" s="6" t="str">
        <f>OBV!H2152</f>
        <v>CONFIRMED BEARISH</v>
      </c>
      <c r="M2152" s="8">
        <f t="shared" si="330"/>
        <v>50</v>
      </c>
      <c r="N2152" s="8">
        <f t="shared" si="331"/>
        <v>0</v>
      </c>
      <c r="O2152" s="8">
        <f t="shared" si="332"/>
        <v>50</v>
      </c>
      <c r="P2152" s="8">
        <f t="shared" si="333"/>
        <v>16.5</v>
      </c>
      <c r="Q2152" s="9">
        <f t="shared" si="334"/>
        <v>27.475000000000001</v>
      </c>
      <c r="R2152" s="9">
        <f t="shared" si="335"/>
        <v>31.625</v>
      </c>
      <c r="S2152" s="9">
        <f t="shared" si="336"/>
        <v>27.425000000000001</v>
      </c>
      <c r="T2152" s="9">
        <f t="shared" si="337"/>
        <v>29.125</v>
      </c>
      <c r="U2152" s="8">
        <f t="shared" si="338"/>
        <v>28.841666666666669</v>
      </c>
      <c r="V2152" s="8">
        <f t="shared" si="339"/>
        <v>28.912500000000001</v>
      </c>
    </row>
    <row r="2153" spans="1:22" ht="13.5" x14ac:dyDescent="0.25">
      <c r="A2153" s="3">
        <f>RSI!A2153</f>
        <v>45440</v>
      </c>
      <c r="B2153" s="2">
        <f>RSI!B2153</f>
        <v>1.7</v>
      </c>
      <c r="C2153" s="2">
        <f>RSI!I2153</f>
        <v>20.180654435908195</v>
      </c>
      <c r="D2153" s="2">
        <f>MACD!E2153</f>
        <v>6.9509057540735331E-3</v>
      </c>
      <c r="E2153" s="2">
        <f>MACD!F2153</f>
        <v>2.2596512240058478E-3</v>
      </c>
      <c r="F2153" s="2">
        <f>'Moving Avg'!D2153</f>
        <v>1.7</v>
      </c>
      <c r="G2153" s="2">
        <f>'Moving Avg'!F2153</f>
        <v>1.7144999999999999</v>
      </c>
      <c r="H2153" s="2">
        <f>'Moving Avg'!G2153</f>
        <v>1.7086000000000001</v>
      </c>
      <c r="I2153" s="2">
        <f>'Moving Avg'!H2153</f>
        <v>1.6430999999999971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0"/>
        <v>50</v>
      </c>
      <c r="N2153" s="8">
        <f t="shared" si="331"/>
        <v>0</v>
      </c>
      <c r="O2153" s="8">
        <f t="shared" si="332"/>
        <v>50</v>
      </c>
      <c r="P2153" s="8">
        <f t="shared" si="333"/>
        <v>16.5</v>
      </c>
      <c r="Q2153" s="9">
        <f t="shared" si="334"/>
        <v>27.475000000000001</v>
      </c>
      <c r="R2153" s="9">
        <f t="shared" si="335"/>
        <v>31.625</v>
      </c>
      <c r="S2153" s="9">
        <f t="shared" si="336"/>
        <v>27.425000000000001</v>
      </c>
      <c r="T2153" s="9">
        <f t="shared" si="337"/>
        <v>29.125</v>
      </c>
      <c r="U2153" s="8">
        <f t="shared" si="338"/>
        <v>28.841666666666669</v>
      </c>
      <c r="V2153" s="8">
        <f t="shared" si="339"/>
        <v>28.912500000000001</v>
      </c>
    </row>
    <row r="2154" spans="1:22" ht="13.5" x14ac:dyDescent="0.25">
      <c r="A2154" s="3">
        <f>RSI!A2154</f>
        <v>45441</v>
      </c>
      <c r="B2154" s="2">
        <f>RSI!B2154</f>
        <v>1.7</v>
      </c>
      <c r="C2154" s="2">
        <f>RSI!I2154</f>
        <v>20.180654435908195</v>
      </c>
      <c r="D2154" s="2">
        <f>MACD!E2154</f>
        <v>8.1088495643983904E-3</v>
      </c>
      <c r="E2154" s="2">
        <f>MACD!F2154</f>
        <v>3.4294908920843564E-3</v>
      </c>
      <c r="F2154" s="2">
        <f>'Moving Avg'!D2154</f>
        <v>1.7</v>
      </c>
      <c r="G2154" s="2">
        <f>'Moving Avg'!F2154</f>
        <v>1.714</v>
      </c>
      <c r="H2154" s="2">
        <f>'Moving Avg'!G2154</f>
        <v>1.7086000000000001</v>
      </c>
      <c r="I2154" s="2">
        <f>'Moving Avg'!H2154</f>
        <v>1.6445499999999973</v>
      </c>
      <c r="J2154" s="6" t="str">
        <f>OBV!F2154</f>
        <v>NEUTRAL</v>
      </c>
      <c r="K2154" s="6" t="str">
        <f>OBV!G2154</f>
        <v>NEUTRAL</v>
      </c>
      <c r="L2154" s="6" t="str">
        <f>OBV!H2154</f>
        <v>NEUTRAL</v>
      </c>
      <c r="M2154" s="8">
        <f t="shared" si="330"/>
        <v>50</v>
      </c>
      <c r="N2154" s="8">
        <f t="shared" si="331"/>
        <v>0</v>
      </c>
      <c r="O2154" s="8">
        <f t="shared" si="332"/>
        <v>50</v>
      </c>
      <c r="P2154" s="8">
        <f t="shared" si="333"/>
        <v>33</v>
      </c>
      <c r="Q2154" s="9">
        <f t="shared" si="334"/>
        <v>29.95</v>
      </c>
      <c r="R2154" s="9">
        <f t="shared" si="335"/>
        <v>35.75</v>
      </c>
      <c r="S2154" s="9">
        <f t="shared" si="336"/>
        <v>34.85</v>
      </c>
      <c r="T2154" s="9">
        <f t="shared" si="337"/>
        <v>33.25</v>
      </c>
      <c r="U2154" s="8">
        <f t="shared" si="338"/>
        <v>33.516666666666673</v>
      </c>
      <c r="V2154" s="8">
        <f t="shared" si="339"/>
        <v>33.450000000000003</v>
      </c>
    </row>
    <row r="2155" spans="1:22" ht="13.5" x14ac:dyDescent="0.25">
      <c r="A2155" s="3">
        <f>RSI!A2155</f>
        <v>45442</v>
      </c>
      <c r="B2155" s="2">
        <f>RSI!B2155</f>
        <v>1.7</v>
      </c>
      <c r="C2155" s="2">
        <f>RSI!I2155</f>
        <v>20.180654435908195</v>
      </c>
      <c r="D2155" s="2">
        <f>MACD!E2155</f>
        <v>9.151582184289353E-3</v>
      </c>
      <c r="E2155" s="2">
        <f>MACD!F2155</f>
        <v>4.5739091505253562E-3</v>
      </c>
      <c r="F2155" s="2">
        <f>'Moving Avg'!D2155</f>
        <v>1.7</v>
      </c>
      <c r="G2155" s="2">
        <f>'Moving Avg'!F2155</f>
        <v>1.7129999999999999</v>
      </c>
      <c r="H2155" s="2">
        <f>'Moving Avg'!G2155</f>
        <v>1.7086000000000001</v>
      </c>
      <c r="I2155" s="2">
        <f>'Moving Avg'!H2155</f>
        <v>1.645999999999997</v>
      </c>
      <c r="J2155" s="6" t="str">
        <f>OBV!F2155</f>
        <v>NEUTRAL</v>
      </c>
      <c r="K2155" s="6" t="str">
        <f>OBV!G2155</f>
        <v>NEUTRAL</v>
      </c>
      <c r="L2155" s="6" t="str">
        <f>OBV!H2155</f>
        <v>NEUTRAL</v>
      </c>
      <c r="M2155" s="8">
        <f t="shared" si="330"/>
        <v>50</v>
      </c>
      <c r="N2155" s="8">
        <f t="shared" si="331"/>
        <v>0</v>
      </c>
      <c r="O2155" s="8">
        <f t="shared" si="332"/>
        <v>50</v>
      </c>
      <c r="P2155" s="8">
        <f t="shared" si="333"/>
        <v>33</v>
      </c>
      <c r="Q2155" s="9">
        <f t="shared" si="334"/>
        <v>29.95</v>
      </c>
      <c r="R2155" s="9">
        <f t="shared" si="335"/>
        <v>35.75</v>
      </c>
      <c r="S2155" s="9">
        <f t="shared" si="336"/>
        <v>34.85</v>
      </c>
      <c r="T2155" s="9">
        <f t="shared" si="337"/>
        <v>33.25</v>
      </c>
      <c r="U2155" s="8">
        <f t="shared" si="338"/>
        <v>33.516666666666673</v>
      </c>
      <c r="V2155" s="8">
        <f t="shared" si="339"/>
        <v>33.450000000000003</v>
      </c>
    </row>
    <row r="2156" spans="1:22" ht="13.5" x14ac:dyDescent="0.25">
      <c r="A2156" s="3">
        <f>RSI!A2156</f>
        <v>45443</v>
      </c>
      <c r="B2156" s="2">
        <f>RSI!B2156</f>
        <v>1.7</v>
      </c>
      <c r="C2156" s="2">
        <f>RSI!I2156</f>
        <v>20.180654435908195</v>
      </c>
      <c r="D2156" s="2">
        <f>MACD!E2156</f>
        <v>1.0092166633670629E-2</v>
      </c>
      <c r="E2156" s="2">
        <f>MACD!F2156</f>
        <v>5.6775606471544116E-3</v>
      </c>
      <c r="F2156" s="2">
        <f>'Moving Avg'!D2156</f>
        <v>1.7</v>
      </c>
      <c r="G2156" s="2">
        <f>'Moving Avg'!F2156</f>
        <v>1.7120000000000002</v>
      </c>
      <c r="H2156" s="2">
        <f>'Moving Avg'!G2156</f>
        <v>1.7086000000000003</v>
      </c>
      <c r="I2156" s="2">
        <f>'Moving Avg'!H2156</f>
        <v>1.647449999999997</v>
      </c>
      <c r="J2156" s="6" t="str">
        <f>OBV!F2156</f>
        <v>NEUTRAL</v>
      </c>
      <c r="K2156" s="6" t="str">
        <f>OBV!G2156</f>
        <v>NEUTRAL</v>
      </c>
      <c r="L2156" s="6" t="str">
        <f>OBV!H2156</f>
        <v>NEUTRAL</v>
      </c>
      <c r="M2156" s="8">
        <f t="shared" si="330"/>
        <v>50</v>
      </c>
      <c r="N2156" s="8">
        <f t="shared" si="331"/>
        <v>0</v>
      </c>
      <c r="O2156" s="8">
        <f t="shared" si="332"/>
        <v>50</v>
      </c>
      <c r="P2156" s="8">
        <f t="shared" si="333"/>
        <v>33</v>
      </c>
      <c r="Q2156" s="9">
        <f t="shared" si="334"/>
        <v>29.95</v>
      </c>
      <c r="R2156" s="9">
        <f t="shared" si="335"/>
        <v>35.75</v>
      </c>
      <c r="S2156" s="9">
        <f t="shared" si="336"/>
        <v>34.85</v>
      </c>
      <c r="T2156" s="9">
        <f t="shared" si="337"/>
        <v>33.25</v>
      </c>
      <c r="U2156" s="8">
        <f t="shared" si="338"/>
        <v>33.516666666666673</v>
      </c>
      <c r="V2156" s="8">
        <f t="shared" si="339"/>
        <v>33.450000000000003</v>
      </c>
    </row>
    <row r="2157" spans="1:22" ht="13.5" x14ac:dyDescent="0.25">
      <c r="A2157" s="3">
        <f>RSI!A2157</f>
        <v>45446</v>
      </c>
      <c r="B2157" s="2">
        <f>RSI!B2157</f>
        <v>1.77</v>
      </c>
      <c r="C2157" s="2">
        <f>RSI!I2157</f>
        <v>86.457147483573152</v>
      </c>
      <c r="D2157" s="2">
        <f>MACD!E2157</f>
        <v>5.756816368842177E-3</v>
      </c>
      <c r="E2157" s="2">
        <f>MACD!F2157</f>
        <v>5.6934117914919655E-3</v>
      </c>
      <c r="F2157" s="2">
        <f>'Moving Avg'!D2157</f>
        <v>1.714</v>
      </c>
      <c r="G2157" s="2">
        <f>'Moving Avg'!F2157</f>
        <v>1.7144999999999999</v>
      </c>
      <c r="H2157" s="2">
        <f>'Moving Avg'!G2157</f>
        <v>1.7100000000000002</v>
      </c>
      <c r="I2157" s="2">
        <f>'Moving Avg'!H2157</f>
        <v>1.6492499999999968</v>
      </c>
      <c r="J2157" s="6" t="str">
        <f>OBV!F2157</f>
        <v>NEUTRAL</v>
      </c>
      <c r="K2157" s="6" t="str">
        <f>OBV!G2157</f>
        <v>NEUTRAL</v>
      </c>
      <c r="L2157" s="6" t="str">
        <f>OBV!H2157</f>
        <v>NEUTRAL</v>
      </c>
      <c r="M2157" s="8">
        <f t="shared" si="330"/>
        <v>0</v>
      </c>
      <c r="N2157" s="8">
        <f t="shared" si="331"/>
        <v>0</v>
      </c>
      <c r="O2157" s="8">
        <f t="shared" si="332"/>
        <v>50</v>
      </c>
      <c r="P2157" s="8">
        <f t="shared" si="333"/>
        <v>33</v>
      </c>
      <c r="Q2157" s="9">
        <f t="shared" si="334"/>
        <v>12.45</v>
      </c>
      <c r="R2157" s="9">
        <f t="shared" si="335"/>
        <v>25.75</v>
      </c>
      <c r="S2157" s="9">
        <f t="shared" si="336"/>
        <v>27.35</v>
      </c>
      <c r="T2157" s="9">
        <f t="shared" si="337"/>
        <v>20.75</v>
      </c>
      <c r="U2157" s="8">
        <f t="shared" si="338"/>
        <v>21.850000000000005</v>
      </c>
      <c r="V2157" s="8">
        <f t="shared" si="339"/>
        <v>21.575000000000003</v>
      </c>
    </row>
    <row r="2158" spans="1:22" ht="13.5" x14ac:dyDescent="0.25">
      <c r="A2158" s="3">
        <f>RSI!A2158</f>
        <v>45447</v>
      </c>
      <c r="B2158" s="2">
        <f>RSI!B2158</f>
        <v>1.84</v>
      </c>
      <c r="C2158" s="2">
        <f>RSI!I2158</f>
        <v>92.850368349980016</v>
      </c>
      <c r="D2158" s="2">
        <f>MACD!E2158</f>
        <v>-3.4604160764661884E-3</v>
      </c>
      <c r="E2158" s="2">
        <f>MACD!F2158</f>
        <v>3.8626462179003349E-3</v>
      </c>
      <c r="F2158" s="2">
        <f>'Moving Avg'!D2158</f>
        <v>1.7419999999999998</v>
      </c>
      <c r="G2158" s="2">
        <f>'Moving Avg'!F2158</f>
        <v>1.7205000000000001</v>
      </c>
      <c r="H2158" s="2">
        <f>'Moving Avg'!G2158</f>
        <v>1.7128000000000003</v>
      </c>
      <c r="I2158" s="2">
        <f>'Moving Avg'!H2158</f>
        <v>1.6513999999999966</v>
      </c>
      <c r="J2158" s="6" t="str">
        <f>OBV!F2158</f>
        <v>NEUTRAL</v>
      </c>
      <c r="K2158" s="6" t="str">
        <f>OBV!G2158</f>
        <v>NEUTRAL</v>
      </c>
      <c r="L2158" s="6" t="str">
        <f>OBV!H2158</f>
        <v>NEUTRAL</v>
      </c>
      <c r="M2158" s="8">
        <f t="shared" si="330"/>
        <v>0</v>
      </c>
      <c r="N2158" s="8">
        <f t="shared" si="331"/>
        <v>45</v>
      </c>
      <c r="O2158" s="8">
        <f t="shared" si="332"/>
        <v>50</v>
      </c>
      <c r="P2158" s="8">
        <f t="shared" si="333"/>
        <v>33</v>
      </c>
      <c r="Q2158" s="9">
        <f t="shared" si="334"/>
        <v>28.2</v>
      </c>
      <c r="R2158" s="9">
        <f t="shared" si="335"/>
        <v>34.75</v>
      </c>
      <c r="S2158" s="9">
        <f t="shared" si="336"/>
        <v>34.1</v>
      </c>
      <c r="T2158" s="9">
        <f t="shared" si="337"/>
        <v>32</v>
      </c>
      <c r="U2158" s="8">
        <f t="shared" si="338"/>
        <v>32.35</v>
      </c>
      <c r="V2158" s="8">
        <f t="shared" si="339"/>
        <v>32.262500000000003</v>
      </c>
    </row>
    <row r="2159" spans="1:22" ht="13.5" x14ac:dyDescent="0.25">
      <c r="A2159" s="3">
        <f>RSI!A2159</f>
        <v>45448</v>
      </c>
      <c r="B2159" s="2">
        <f>RSI!B2159</f>
        <v>1.9</v>
      </c>
      <c r="C2159" s="2">
        <f>RSI!I2159</f>
        <v>95.020315932664857</v>
      </c>
      <c r="D2159" s="2">
        <f>MACD!E2159</f>
        <v>-1.9531348435879003E-2</v>
      </c>
      <c r="E2159" s="2">
        <f>MACD!F2159</f>
        <v>-8.1615271285553296E-4</v>
      </c>
      <c r="F2159" s="2">
        <f>'Moving Avg'!D2159</f>
        <v>1.782</v>
      </c>
      <c r="G2159" s="2">
        <f>'Moving Avg'!F2159</f>
        <v>1.7294999999999998</v>
      </c>
      <c r="H2159" s="2">
        <f>'Moving Avg'!G2159</f>
        <v>1.7168000000000003</v>
      </c>
      <c r="I2159" s="2">
        <f>'Moving Avg'!H2159</f>
        <v>1.6538499999999965</v>
      </c>
      <c r="J2159" s="6" t="str">
        <f>OBV!F2159</f>
        <v>BULLISH</v>
      </c>
      <c r="K2159" s="6" t="str">
        <f>OBV!G2159</f>
        <v>STRONG</v>
      </c>
      <c r="L2159" s="6" t="str">
        <f>OBV!H2159</f>
        <v>CONFIRMED BULLISH</v>
      </c>
      <c r="M2159" s="8">
        <f t="shared" si="330"/>
        <v>0</v>
      </c>
      <c r="N2159" s="8">
        <f t="shared" si="331"/>
        <v>45</v>
      </c>
      <c r="O2159" s="8">
        <f t="shared" si="332"/>
        <v>50</v>
      </c>
      <c r="P2159" s="8">
        <f t="shared" si="333"/>
        <v>100</v>
      </c>
      <c r="Q2159" s="9">
        <f t="shared" si="334"/>
        <v>38.25</v>
      </c>
      <c r="R2159" s="9">
        <f t="shared" si="335"/>
        <v>51.5</v>
      </c>
      <c r="S2159" s="9">
        <f t="shared" si="336"/>
        <v>64.25</v>
      </c>
      <c r="T2159" s="9">
        <f t="shared" si="337"/>
        <v>48.75</v>
      </c>
      <c r="U2159" s="8">
        <f t="shared" si="338"/>
        <v>51.333333333333336</v>
      </c>
      <c r="V2159" s="8">
        <f t="shared" si="339"/>
        <v>50.6875</v>
      </c>
    </row>
    <row r="2160" spans="1:22" ht="13.5" x14ac:dyDescent="0.25">
      <c r="A2160" s="3">
        <f>RSI!A2160</f>
        <v>45449</v>
      </c>
      <c r="B2160" s="2">
        <f>RSI!B2160</f>
        <v>1.9</v>
      </c>
      <c r="C2160" s="2">
        <f>RSI!I2160</f>
        <v>95.020315932664857</v>
      </c>
      <c r="D2160" s="2">
        <f>MACD!E2160</f>
        <v>-3.4179157567204133E-2</v>
      </c>
      <c r="E2160" s="2">
        <f>MACD!F2160</f>
        <v>-7.4887536837252534E-3</v>
      </c>
      <c r="F2160" s="2">
        <f>'Moving Avg'!D2160</f>
        <v>1.8219999999999998</v>
      </c>
      <c r="G2160" s="2">
        <f>'Moving Avg'!F2160</f>
        <v>1.7384999999999997</v>
      </c>
      <c r="H2160" s="2">
        <f>'Moving Avg'!G2160</f>
        <v>1.7208000000000008</v>
      </c>
      <c r="I2160" s="2">
        <f>'Moving Avg'!H2160</f>
        <v>1.6562999999999963</v>
      </c>
      <c r="J2160" s="6" t="str">
        <f>OBV!F2160</f>
        <v>BULLISH</v>
      </c>
      <c r="K2160" s="6" t="str">
        <f>OBV!G2160</f>
        <v>STRONG</v>
      </c>
      <c r="L2160" s="6" t="str">
        <f>OBV!H2160</f>
        <v>CONFIRMED BULLISH</v>
      </c>
      <c r="M2160" s="8">
        <f t="shared" si="330"/>
        <v>0</v>
      </c>
      <c r="N2160" s="8">
        <f t="shared" si="331"/>
        <v>100</v>
      </c>
      <c r="O2160" s="8">
        <f t="shared" si="332"/>
        <v>50</v>
      </c>
      <c r="P2160" s="8">
        <f t="shared" si="333"/>
        <v>100</v>
      </c>
      <c r="Q2160" s="9">
        <f t="shared" si="334"/>
        <v>57.5</v>
      </c>
      <c r="R2160" s="9">
        <f t="shared" si="335"/>
        <v>62.5</v>
      </c>
      <c r="S2160" s="9">
        <f t="shared" si="336"/>
        <v>72.5</v>
      </c>
      <c r="T2160" s="9">
        <f t="shared" si="337"/>
        <v>62.5</v>
      </c>
      <c r="U2160" s="8">
        <f t="shared" si="338"/>
        <v>64.166666666666671</v>
      </c>
      <c r="V2160" s="8">
        <f t="shared" si="339"/>
        <v>63.75</v>
      </c>
    </row>
    <row r="2161" spans="1:22" ht="13.5" x14ac:dyDescent="0.25">
      <c r="A2161" s="3">
        <f>RSI!A2161</f>
        <v>45450</v>
      </c>
      <c r="B2161" s="2">
        <f>RSI!B2161</f>
        <v>1.9</v>
      </c>
      <c r="C2161" s="2">
        <f>RSI!I2161</f>
        <v>95.020315932664857</v>
      </c>
      <c r="D2161" s="2">
        <f>MACD!E2161</f>
        <v>-4.7545057512632827E-2</v>
      </c>
      <c r="E2161" s="2">
        <f>MACD!F2161</f>
        <v>-1.550001444950677E-2</v>
      </c>
      <c r="F2161" s="2">
        <f>'Moving Avg'!D2161</f>
        <v>1.8620000000000001</v>
      </c>
      <c r="G2161" s="2">
        <f>'Moving Avg'!F2161</f>
        <v>1.7474999999999998</v>
      </c>
      <c r="H2161" s="2">
        <f>'Moving Avg'!G2161</f>
        <v>1.7248000000000006</v>
      </c>
      <c r="I2161" s="2">
        <f>'Moving Avg'!H2161</f>
        <v>1.6590499999999964</v>
      </c>
      <c r="J2161" s="6" t="str">
        <f>OBV!F2161</f>
        <v>BULLISH</v>
      </c>
      <c r="K2161" s="6" t="str">
        <f>OBV!G2161</f>
        <v>STRONG</v>
      </c>
      <c r="L2161" s="6" t="str">
        <f>OBV!H2161</f>
        <v>CONFIRMED BULLISH</v>
      </c>
      <c r="M2161" s="8">
        <f t="shared" si="330"/>
        <v>0</v>
      </c>
      <c r="N2161" s="8">
        <f t="shared" si="331"/>
        <v>100</v>
      </c>
      <c r="O2161" s="8">
        <f t="shared" si="332"/>
        <v>50</v>
      </c>
      <c r="P2161" s="8">
        <f t="shared" si="333"/>
        <v>100</v>
      </c>
      <c r="Q2161" s="9">
        <f t="shared" si="334"/>
        <v>57.5</v>
      </c>
      <c r="R2161" s="9">
        <f t="shared" si="335"/>
        <v>62.5</v>
      </c>
      <c r="S2161" s="9">
        <f t="shared" si="336"/>
        <v>72.5</v>
      </c>
      <c r="T2161" s="9">
        <f t="shared" si="337"/>
        <v>62.5</v>
      </c>
      <c r="U2161" s="8">
        <f t="shared" si="338"/>
        <v>64.166666666666671</v>
      </c>
      <c r="V2161" s="8">
        <f t="shared" si="339"/>
        <v>63.75</v>
      </c>
    </row>
    <row r="2162" spans="1:22" ht="13.5" x14ac:dyDescent="0.25">
      <c r="A2162" s="3">
        <f>RSI!A2162</f>
        <v>45453</v>
      </c>
      <c r="B2162" s="2">
        <f>RSI!B2162</f>
        <v>1.98</v>
      </c>
      <c r="C2162" s="2">
        <f>RSI!I2162</f>
        <v>96.692178126546565</v>
      </c>
      <c r="D2162" s="2">
        <f>MACD!E2162</f>
        <v>-6.5680220632126973E-2</v>
      </c>
      <c r="E2162" s="2">
        <f>MACD!F2162</f>
        <v>-2.553605568603081E-2</v>
      </c>
      <c r="F2162" s="2">
        <f>'Moving Avg'!D2162</f>
        <v>1.9040000000000004</v>
      </c>
      <c r="G2162" s="2">
        <f>'Moving Avg'!F2162</f>
        <v>1.7604999999999993</v>
      </c>
      <c r="H2162" s="2">
        <f>'Moving Avg'!G2162</f>
        <v>1.7304000000000008</v>
      </c>
      <c r="I2162" s="2">
        <f>'Moving Avg'!H2162</f>
        <v>1.6621999999999963</v>
      </c>
      <c r="J2162" s="6" t="str">
        <f>OBV!F2162</f>
        <v>BULLISH</v>
      </c>
      <c r="K2162" s="6" t="str">
        <f>OBV!G2162</f>
        <v>STRONG</v>
      </c>
      <c r="L2162" s="6" t="str">
        <f>OBV!H2162</f>
        <v>CONFIRMED BULLISH</v>
      </c>
      <c r="M2162" s="8">
        <f t="shared" si="330"/>
        <v>0</v>
      </c>
      <c r="N2162" s="8">
        <f t="shared" si="331"/>
        <v>100</v>
      </c>
      <c r="O2162" s="8">
        <f t="shared" si="332"/>
        <v>50</v>
      </c>
      <c r="P2162" s="8">
        <f t="shared" si="333"/>
        <v>100</v>
      </c>
      <c r="Q2162" s="9">
        <f t="shared" si="334"/>
        <v>57.5</v>
      </c>
      <c r="R2162" s="9">
        <f t="shared" si="335"/>
        <v>62.5</v>
      </c>
      <c r="S2162" s="9">
        <f t="shared" si="336"/>
        <v>72.5</v>
      </c>
      <c r="T2162" s="9">
        <f t="shared" si="337"/>
        <v>62.5</v>
      </c>
      <c r="U2162" s="8">
        <f t="shared" si="338"/>
        <v>64.166666666666671</v>
      </c>
      <c r="V2162" s="8">
        <f t="shared" si="339"/>
        <v>63.75</v>
      </c>
    </row>
    <row r="2163" spans="1:22" ht="13.5" x14ac:dyDescent="0.25">
      <c r="A2163" s="3">
        <f>RSI!A2163</f>
        <v>45454</v>
      </c>
      <c r="B2163" s="2">
        <f>RSI!B2163</f>
        <v>1.9</v>
      </c>
      <c r="C2163" s="2">
        <f>RSI!I2163</f>
        <v>71.015600630622302</v>
      </c>
      <c r="D2163" s="2">
        <f>MACD!E2163</f>
        <v>-7.6405146487774411E-2</v>
      </c>
      <c r="E2163" s="2">
        <f>MACD!F2163</f>
        <v>-3.5709873846379532E-2</v>
      </c>
      <c r="F2163" s="2">
        <f>'Moving Avg'!D2163</f>
        <v>1.9159999999999999</v>
      </c>
      <c r="G2163" s="2">
        <f>'Moving Avg'!F2163</f>
        <v>1.7694999999999994</v>
      </c>
      <c r="H2163" s="2">
        <f>'Moving Avg'!G2163</f>
        <v>1.7344000000000008</v>
      </c>
      <c r="I2163" s="2">
        <f>'Moving Avg'!H2163</f>
        <v>1.6649499999999962</v>
      </c>
      <c r="J2163" s="6" t="str">
        <f>OBV!F2163</f>
        <v>BULLISH</v>
      </c>
      <c r="K2163" s="6" t="str">
        <f>OBV!G2163</f>
        <v>STRONG</v>
      </c>
      <c r="L2163" s="6" t="str">
        <f>OBV!H2163</f>
        <v>CONFIRMED BULLISH</v>
      </c>
      <c r="M2163" s="8">
        <f t="shared" si="330"/>
        <v>0</v>
      </c>
      <c r="N2163" s="8">
        <f t="shared" si="331"/>
        <v>100</v>
      </c>
      <c r="O2163" s="8">
        <f t="shared" si="332"/>
        <v>50</v>
      </c>
      <c r="P2163" s="8">
        <f t="shared" si="333"/>
        <v>100</v>
      </c>
      <c r="Q2163" s="9">
        <f t="shared" si="334"/>
        <v>57.5</v>
      </c>
      <c r="R2163" s="9">
        <f t="shared" si="335"/>
        <v>62.5</v>
      </c>
      <c r="S2163" s="9">
        <f t="shared" si="336"/>
        <v>72.5</v>
      </c>
      <c r="T2163" s="9">
        <f t="shared" si="337"/>
        <v>62.5</v>
      </c>
      <c r="U2163" s="8">
        <f t="shared" si="338"/>
        <v>64.166666666666671</v>
      </c>
      <c r="V2163" s="8">
        <f t="shared" si="339"/>
        <v>63.75</v>
      </c>
    </row>
    <row r="2164" spans="1:22" ht="13.5" x14ac:dyDescent="0.25">
      <c r="A2164" s="3">
        <f>RSI!A2164</f>
        <v>45455</v>
      </c>
      <c r="B2164" s="2">
        <f>RSI!B2164</f>
        <v>1.9</v>
      </c>
      <c r="C2164" s="2">
        <f>RSI!I2164</f>
        <v>71.015600630622302</v>
      </c>
      <c r="D2164" s="2">
        <f>MACD!E2164</f>
        <v>-8.6216354534361272E-2</v>
      </c>
      <c r="E2164" s="2">
        <f>MACD!F2164</f>
        <v>-4.5811169983975886E-2</v>
      </c>
      <c r="F2164" s="2">
        <f>'Moving Avg'!D2164</f>
        <v>1.9159999999999999</v>
      </c>
      <c r="G2164" s="2">
        <f>'Moving Avg'!F2164</f>
        <v>1.7784999999999997</v>
      </c>
      <c r="H2164" s="2">
        <f>'Moving Avg'!G2164</f>
        <v>1.7384000000000008</v>
      </c>
      <c r="I2164" s="2">
        <f>'Moving Avg'!H2164</f>
        <v>1.6676999999999957</v>
      </c>
      <c r="J2164" s="6" t="str">
        <f>OBV!F2164</f>
        <v>BEARISH</v>
      </c>
      <c r="K2164" s="6" t="str">
        <f>OBV!G2164</f>
        <v>NEUTRAL</v>
      </c>
      <c r="L2164" s="6" t="str">
        <f>OBV!H2164</f>
        <v>NEUTRAL</v>
      </c>
      <c r="M2164" s="8">
        <f t="shared" si="330"/>
        <v>0</v>
      </c>
      <c r="N2164" s="8">
        <f t="shared" si="331"/>
        <v>100</v>
      </c>
      <c r="O2164" s="8">
        <f t="shared" si="332"/>
        <v>50</v>
      </c>
      <c r="P2164" s="8">
        <f t="shared" si="333"/>
        <v>16.5</v>
      </c>
      <c r="Q2164" s="9">
        <f t="shared" si="334"/>
        <v>44.975000000000001</v>
      </c>
      <c r="R2164" s="9">
        <f t="shared" si="335"/>
        <v>41.625</v>
      </c>
      <c r="S2164" s="9">
        <f t="shared" si="336"/>
        <v>34.924999999999997</v>
      </c>
      <c r="T2164" s="9">
        <f t="shared" si="337"/>
        <v>41.625</v>
      </c>
      <c r="U2164" s="8">
        <f t="shared" si="338"/>
        <v>40.508333333333333</v>
      </c>
      <c r="V2164" s="8">
        <f t="shared" si="339"/>
        <v>40.787499999999994</v>
      </c>
    </row>
    <row r="2165" spans="1:22" ht="13.5" x14ac:dyDescent="0.25">
      <c r="A2165" s="3">
        <f>RSI!A2165</f>
        <v>45456</v>
      </c>
      <c r="B2165" s="2">
        <f>RSI!B2165</f>
        <v>1.9</v>
      </c>
      <c r="C2165" s="2">
        <f>RSI!I2165</f>
        <v>71.015600630622302</v>
      </c>
      <c r="D2165" s="2">
        <f>MACD!E2165</f>
        <v>-9.5199878165911134E-2</v>
      </c>
      <c r="E2165" s="2">
        <f>MACD!F2165</f>
        <v>-5.5688911620362942E-2</v>
      </c>
      <c r="F2165" s="2">
        <f>'Moving Avg'!D2165</f>
        <v>1.9159999999999999</v>
      </c>
      <c r="G2165" s="2">
        <f>'Moving Avg'!F2165</f>
        <v>1.7874999999999996</v>
      </c>
      <c r="H2165" s="2">
        <f>'Moving Avg'!G2165</f>
        <v>1.7424000000000008</v>
      </c>
      <c r="I2165" s="2">
        <f>'Moving Avg'!H2165</f>
        <v>1.6704499999999962</v>
      </c>
      <c r="J2165" s="6" t="str">
        <f>OBV!F2165</f>
        <v>BEARISH</v>
      </c>
      <c r="K2165" s="6" t="str">
        <f>OBV!G2165</f>
        <v>NEUTRAL</v>
      </c>
      <c r="L2165" s="6" t="str">
        <f>OBV!H2165</f>
        <v>NEUTRAL</v>
      </c>
      <c r="M2165" s="8">
        <f t="shared" si="330"/>
        <v>0</v>
      </c>
      <c r="N2165" s="8">
        <f t="shared" si="331"/>
        <v>100</v>
      </c>
      <c r="O2165" s="8">
        <f t="shared" si="332"/>
        <v>50</v>
      </c>
      <c r="P2165" s="8">
        <f t="shared" si="333"/>
        <v>16.5</v>
      </c>
      <c r="Q2165" s="9">
        <f t="shared" si="334"/>
        <v>44.975000000000001</v>
      </c>
      <c r="R2165" s="9">
        <f t="shared" si="335"/>
        <v>41.625</v>
      </c>
      <c r="S2165" s="9">
        <f t="shared" si="336"/>
        <v>34.924999999999997</v>
      </c>
      <c r="T2165" s="9">
        <f t="shared" si="337"/>
        <v>41.625</v>
      </c>
      <c r="U2165" s="8">
        <f t="shared" si="338"/>
        <v>40.508333333333333</v>
      </c>
      <c r="V2165" s="8">
        <f t="shared" si="339"/>
        <v>40.787499999999994</v>
      </c>
    </row>
    <row r="2166" spans="1:22" ht="13.5" x14ac:dyDescent="0.25">
      <c r="A2166" s="3">
        <f>RSI!A2166</f>
        <v>45457</v>
      </c>
      <c r="B2166" s="2">
        <f>RSI!B2166</f>
        <v>1.9</v>
      </c>
      <c r="C2166" s="2">
        <f>RSI!I2166</f>
        <v>71.015600630622302</v>
      </c>
      <c r="D2166" s="2">
        <f>MACD!E2166</f>
        <v>-0.10343255476423741</v>
      </c>
      <c r="E2166" s="2">
        <f>MACD!F2166</f>
        <v>-6.5237640249137835E-2</v>
      </c>
      <c r="F2166" s="2">
        <f>'Moving Avg'!D2166</f>
        <v>1.9159999999999999</v>
      </c>
      <c r="G2166" s="2">
        <f>'Moving Avg'!F2166</f>
        <v>1.7964999999999993</v>
      </c>
      <c r="H2166" s="2">
        <f>'Moving Avg'!G2166</f>
        <v>1.7464000000000013</v>
      </c>
      <c r="I2166" s="2">
        <f>'Moving Avg'!H2166</f>
        <v>1.673199999999996</v>
      </c>
      <c r="J2166" s="6" t="str">
        <f>OBV!F2166</f>
        <v>BEARISH</v>
      </c>
      <c r="K2166" s="6" t="str">
        <f>OBV!G2166</f>
        <v>NEUTRAL</v>
      </c>
      <c r="L2166" s="6" t="str">
        <f>OBV!H2166</f>
        <v>NEUTRAL</v>
      </c>
      <c r="M2166" s="8">
        <f t="shared" si="330"/>
        <v>0</v>
      </c>
      <c r="N2166" s="8">
        <f t="shared" si="331"/>
        <v>100</v>
      </c>
      <c r="O2166" s="8">
        <f t="shared" si="332"/>
        <v>50</v>
      </c>
      <c r="P2166" s="8">
        <f t="shared" si="333"/>
        <v>16.5</v>
      </c>
      <c r="Q2166" s="9">
        <f t="shared" si="334"/>
        <v>44.975000000000001</v>
      </c>
      <c r="R2166" s="9">
        <f t="shared" si="335"/>
        <v>41.625</v>
      </c>
      <c r="S2166" s="9">
        <f t="shared" si="336"/>
        <v>34.924999999999997</v>
      </c>
      <c r="T2166" s="9">
        <f t="shared" si="337"/>
        <v>41.625</v>
      </c>
      <c r="U2166" s="8">
        <f t="shared" si="338"/>
        <v>40.508333333333333</v>
      </c>
      <c r="V2166" s="8">
        <f t="shared" si="339"/>
        <v>40.787499999999994</v>
      </c>
    </row>
    <row r="2167" spans="1:22" ht="13.5" x14ac:dyDescent="0.25">
      <c r="A2167" s="3">
        <f>RSI!A2167</f>
        <v>45461</v>
      </c>
      <c r="B2167" s="2">
        <f>RSI!B2167</f>
        <v>1.82</v>
      </c>
      <c r="C2167" s="2">
        <f>RSI!I2167</f>
        <v>52.325935295237265</v>
      </c>
      <c r="D2167" s="2">
        <f>MACD!E2167</f>
        <v>-9.4287984523447443E-2</v>
      </c>
      <c r="E2167" s="2">
        <f>MACD!F2167</f>
        <v>-7.1047709103999768E-2</v>
      </c>
      <c r="F2167" s="2">
        <f>'Moving Avg'!D2167</f>
        <v>1.8839999999999999</v>
      </c>
      <c r="G2167" s="2">
        <f>'Moving Avg'!F2167</f>
        <v>1.8014999999999994</v>
      </c>
      <c r="H2167" s="2">
        <f>'Moving Avg'!G2167</f>
        <v>1.748800000000001</v>
      </c>
      <c r="I2167" s="2">
        <f>'Moving Avg'!H2167</f>
        <v>1.6752499999999961</v>
      </c>
      <c r="J2167" s="6" t="str">
        <f>OBV!F2167</f>
        <v>BEARISH</v>
      </c>
      <c r="K2167" s="6" t="str">
        <f>OBV!G2167</f>
        <v>NEUTRAL</v>
      </c>
      <c r="L2167" s="6" t="str">
        <f>OBV!H2167</f>
        <v>CONFIRMED BEARISH</v>
      </c>
      <c r="M2167" s="8">
        <f t="shared" si="330"/>
        <v>25</v>
      </c>
      <c r="N2167" s="8">
        <f t="shared" si="331"/>
        <v>100</v>
      </c>
      <c r="O2167" s="8">
        <f t="shared" si="332"/>
        <v>50</v>
      </c>
      <c r="P2167" s="8">
        <f t="shared" si="333"/>
        <v>16.5</v>
      </c>
      <c r="Q2167" s="9">
        <f t="shared" si="334"/>
        <v>53.725000000000001</v>
      </c>
      <c r="R2167" s="9">
        <f t="shared" si="335"/>
        <v>46.625</v>
      </c>
      <c r="S2167" s="9">
        <f t="shared" si="336"/>
        <v>38.674999999999997</v>
      </c>
      <c r="T2167" s="9">
        <f t="shared" si="337"/>
        <v>47.875</v>
      </c>
      <c r="U2167" s="8">
        <f t="shared" si="338"/>
        <v>46.341666666666661</v>
      </c>
      <c r="V2167" s="8">
        <f t="shared" si="339"/>
        <v>46.724999999999994</v>
      </c>
    </row>
    <row r="2168" spans="1:22" ht="13.5" x14ac:dyDescent="0.25">
      <c r="A2168" s="3">
        <f>RSI!A2168</f>
        <v>45462</v>
      </c>
      <c r="B2168" s="2">
        <f>RSI!B2168</f>
        <v>1.74</v>
      </c>
      <c r="C2168" s="2">
        <f>RSI!I2168</f>
        <v>40.770662303589113</v>
      </c>
      <c r="D2168" s="2">
        <f>MACD!E2168</f>
        <v>-6.9923572118003152E-2</v>
      </c>
      <c r="E2168" s="2">
        <f>MACD!F2168</f>
        <v>-7.0822881706800456E-2</v>
      </c>
      <c r="F2168" s="2">
        <f>'Moving Avg'!D2168</f>
        <v>1.8519999999999999</v>
      </c>
      <c r="G2168" s="2">
        <f>'Moving Avg'!F2168</f>
        <v>1.8024999999999995</v>
      </c>
      <c r="H2168" s="2">
        <f>'Moving Avg'!G2168</f>
        <v>1.7496000000000009</v>
      </c>
      <c r="I2168" s="2">
        <f>'Moving Avg'!H2168</f>
        <v>1.6768999999999963</v>
      </c>
      <c r="J2168" s="6" t="str">
        <f>OBV!F2168</f>
        <v>BEARISH</v>
      </c>
      <c r="K2168" s="6" t="str">
        <f>OBV!G2168</f>
        <v>NEUTRAL</v>
      </c>
      <c r="L2168" s="6" t="str">
        <f>OBV!H2168</f>
        <v>CONFIRMED BEARISH</v>
      </c>
      <c r="M2168" s="8">
        <f t="shared" si="330"/>
        <v>25</v>
      </c>
      <c r="N2168" s="8">
        <f t="shared" si="331"/>
        <v>0</v>
      </c>
      <c r="O2168" s="8">
        <f t="shared" si="332"/>
        <v>50</v>
      </c>
      <c r="P2168" s="8">
        <f t="shared" si="333"/>
        <v>16.5</v>
      </c>
      <c r="Q2168" s="9">
        <f t="shared" si="334"/>
        <v>18.725000000000001</v>
      </c>
      <c r="R2168" s="9">
        <f t="shared" si="335"/>
        <v>26.625</v>
      </c>
      <c r="S2168" s="9">
        <f t="shared" si="336"/>
        <v>23.675000000000001</v>
      </c>
      <c r="T2168" s="9">
        <f t="shared" si="337"/>
        <v>22.875</v>
      </c>
      <c r="U2168" s="8">
        <f t="shared" si="338"/>
        <v>23.008333333333336</v>
      </c>
      <c r="V2168" s="8">
        <f t="shared" si="339"/>
        <v>22.975000000000001</v>
      </c>
    </row>
    <row r="2169" spans="1:22" ht="13.5" x14ac:dyDescent="0.25">
      <c r="A2169" s="3">
        <f>RSI!A2169</f>
        <v>45463</v>
      </c>
      <c r="B2169" s="2">
        <f>RSI!B2169</f>
        <v>1.74</v>
      </c>
      <c r="C2169" s="2">
        <f>RSI!I2169</f>
        <v>40.770662303589113</v>
      </c>
      <c r="D2169" s="2">
        <f>MACD!E2169</f>
        <v>-3.966742482464336E-2</v>
      </c>
      <c r="E2169" s="2">
        <f>MACD!F2169</f>
        <v>-6.4591790330369034E-2</v>
      </c>
      <c r="F2169" s="2">
        <f>'Moving Avg'!D2169</f>
        <v>1.8199999999999998</v>
      </c>
      <c r="G2169" s="2">
        <f>'Moving Avg'!F2169</f>
        <v>1.8044999999999995</v>
      </c>
      <c r="H2169" s="2">
        <f>'Moving Avg'!G2169</f>
        <v>1.7504000000000011</v>
      </c>
      <c r="I2169" s="2">
        <f>'Moving Avg'!H2169</f>
        <v>1.6785499999999969</v>
      </c>
      <c r="J2169" s="6" t="str">
        <f>OBV!F2169</f>
        <v>BEARISH</v>
      </c>
      <c r="K2169" s="6" t="str">
        <f>OBV!G2169</f>
        <v>NEUTRAL</v>
      </c>
      <c r="L2169" s="6" t="str">
        <f>OBV!H2169</f>
        <v>CONFIRMED BEARISH</v>
      </c>
      <c r="M2169" s="8">
        <f t="shared" si="330"/>
        <v>25</v>
      </c>
      <c r="N2169" s="8">
        <f t="shared" si="331"/>
        <v>0</v>
      </c>
      <c r="O2169" s="8">
        <f t="shared" si="332"/>
        <v>50</v>
      </c>
      <c r="P2169" s="8">
        <f t="shared" si="333"/>
        <v>16.5</v>
      </c>
      <c r="Q2169" s="9">
        <f t="shared" si="334"/>
        <v>18.725000000000001</v>
      </c>
      <c r="R2169" s="9">
        <f t="shared" si="335"/>
        <v>26.625</v>
      </c>
      <c r="S2169" s="9">
        <f t="shared" si="336"/>
        <v>23.675000000000001</v>
      </c>
      <c r="T2169" s="9">
        <f t="shared" si="337"/>
        <v>22.875</v>
      </c>
      <c r="U2169" s="8">
        <f t="shared" si="338"/>
        <v>23.008333333333336</v>
      </c>
      <c r="V2169" s="8">
        <f t="shared" si="339"/>
        <v>22.975000000000001</v>
      </c>
    </row>
    <row r="2170" spans="1:22" ht="13.5" x14ac:dyDescent="0.25">
      <c r="A2170" s="3">
        <f>RSI!A2170</f>
        <v>45464</v>
      </c>
      <c r="B2170" s="2">
        <f>RSI!B2170</f>
        <v>1.74</v>
      </c>
      <c r="C2170" s="2">
        <f>RSI!I2170</f>
        <v>40.770662303589113</v>
      </c>
      <c r="D2170" s="2">
        <f>MACD!E2170</f>
        <v>-1.3687053870305776E-2</v>
      </c>
      <c r="E2170" s="2">
        <f>MACD!F2170</f>
        <v>-5.4410843038356388E-2</v>
      </c>
      <c r="F2170" s="2">
        <f>'Moving Avg'!D2170</f>
        <v>1.7879999999999998</v>
      </c>
      <c r="G2170" s="2">
        <f>'Moving Avg'!F2170</f>
        <v>1.8064999999999998</v>
      </c>
      <c r="H2170" s="2">
        <f>'Moving Avg'!G2170</f>
        <v>1.7510000000000008</v>
      </c>
      <c r="I2170" s="2">
        <f>'Moving Avg'!H2170</f>
        <v>1.680199999999997</v>
      </c>
      <c r="J2170" s="6" t="str">
        <f>OBV!F2170</f>
        <v>BEARISH</v>
      </c>
      <c r="K2170" s="6" t="str">
        <f>OBV!G2170</f>
        <v>NEUTRAL</v>
      </c>
      <c r="L2170" s="6" t="str">
        <f>OBV!H2170</f>
        <v>CONFIRMED BEARISH</v>
      </c>
      <c r="M2170" s="8">
        <f t="shared" si="330"/>
        <v>25</v>
      </c>
      <c r="N2170" s="8">
        <f t="shared" si="331"/>
        <v>0</v>
      </c>
      <c r="O2170" s="8">
        <f t="shared" si="332"/>
        <v>50</v>
      </c>
      <c r="P2170" s="8">
        <f t="shared" si="333"/>
        <v>16.5</v>
      </c>
      <c r="Q2170" s="9">
        <f t="shared" si="334"/>
        <v>18.725000000000001</v>
      </c>
      <c r="R2170" s="9">
        <f t="shared" si="335"/>
        <v>26.625</v>
      </c>
      <c r="S2170" s="9">
        <f t="shared" si="336"/>
        <v>23.675000000000001</v>
      </c>
      <c r="T2170" s="9">
        <f t="shared" si="337"/>
        <v>22.875</v>
      </c>
      <c r="U2170" s="8">
        <f t="shared" si="338"/>
        <v>23.008333333333336</v>
      </c>
      <c r="V2170" s="8">
        <f t="shared" si="339"/>
        <v>22.975000000000001</v>
      </c>
    </row>
    <row r="2171" spans="1:22" ht="13.5" x14ac:dyDescent="0.25">
      <c r="A2171" s="3">
        <f>RSI!A2171</f>
        <v>45467</v>
      </c>
      <c r="B2171" s="2">
        <f>RSI!B2171</f>
        <v>1.74</v>
      </c>
      <c r="C2171" s="2">
        <f>RSI!I2171</f>
        <v>40.770662303589113</v>
      </c>
      <c r="D2171" s="2">
        <f>MACD!E2171</f>
        <v>8.6472772633809925E-3</v>
      </c>
      <c r="E2171" s="2">
        <f>MACD!F2171</f>
        <v>-4.1799218978008916E-2</v>
      </c>
      <c r="F2171" s="2">
        <f>'Moving Avg'!D2171</f>
        <v>1.7559999999999998</v>
      </c>
      <c r="G2171" s="2">
        <f>'Moving Avg'!F2171</f>
        <v>1.8084999999999998</v>
      </c>
      <c r="H2171" s="2">
        <f>'Moving Avg'!G2171</f>
        <v>1.7516000000000007</v>
      </c>
      <c r="I2171" s="2">
        <f>'Moving Avg'!H2171</f>
        <v>1.6818499999999972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  <c r="M2171" s="8">
        <f t="shared" si="330"/>
        <v>25</v>
      </c>
      <c r="N2171" s="8">
        <f t="shared" si="331"/>
        <v>0</v>
      </c>
      <c r="O2171" s="8">
        <f t="shared" si="332"/>
        <v>50</v>
      </c>
      <c r="P2171" s="8">
        <f t="shared" si="333"/>
        <v>16.5</v>
      </c>
      <c r="Q2171" s="9">
        <f t="shared" si="334"/>
        <v>18.725000000000001</v>
      </c>
      <c r="R2171" s="9">
        <f t="shared" si="335"/>
        <v>26.625</v>
      </c>
      <c r="S2171" s="9">
        <f t="shared" si="336"/>
        <v>23.675000000000001</v>
      </c>
      <c r="T2171" s="9">
        <f t="shared" si="337"/>
        <v>22.875</v>
      </c>
      <c r="U2171" s="8">
        <f t="shared" si="338"/>
        <v>23.008333333333336</v>
      </c>
      <c r="V2171" s="8">
        <f t="shared" si="339"/>
        <v>22.975000000000001</v>
      </c>
    </row>
    <row r="2172" spans="1:22" ht="13.5" x14ac:dyDescent="0.25">
      <c r="A2172" s="3">
        <f>RSI!A2172</f>
        <v>45468</v>
      </c>
      <c r="B2172" s="2">
        <f>RSI!B2172</f>
        <v>1.74</v>
      </c>
      <c r="C2172" s="2">
        <f>RSI!I2172</f>
        <v>40.770662303589106</v>
      </c>
      <c r="D2172" s="2">
        <f>MACD!E2172</f>
        <v>4.0178194507569875E-2</v>
      </c>
      <c r="E2172" s="2">
        <f>MACD!F2172</f>
        <v>-2.5403736280893156E-2</v>
      </c>
      <c r="F2172" s="2">
        <f>'Moving Avg'!D2172</f>
        <v>1.7399999999999998</v>
      </c>
      <c r="G2172" s="2">
        <f>'Moving Avg'!F2172</f>
        <v>1.8104999999999998</v>
      </c>
      <c r="H2172" s="2">
        <f>'Moving Avg'!G2172</f>
        <v>1.7522000000000006</v>
      </c>
      <c r="I2172" s="2">
        <f>'Moving Avg'!H2172</f>
        <v>1.6834999999999973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  <c r="M2172" s="8">
        <f t="shared" si="330"/>
        <v>25</v>
      </c>
      <c r="N2172" s="8">
        <f t="shared" si="331"/>
        <v>0</v>
      </c>
      <c r="O2172" s="8">
        <f t="shared" si="332"/>
        <v>50</v>
      </c>
      <c r="P2172" s="8">
        <f t="shared" si="333"/>
        <v>16.5</v>
      </c>
      <c r="Q2172" s="9">
        <f t="shared" si="334"/>
        <v>18.725000000000001</v>
      </c>
      <c r="R2172" s="9">
        <f t="shared" si="335"/>
        <v>26.625</v>
      </c>
      <c r="S2172" s="9">
        <f t="shared" si="336"/>
        <v>23.675000000000001</v>
      </c>
      <c r="T2172" s="9">
        <f t="shared" si="337"/>
        <v>22.875</v>
      </c>
      <c r="U2172" s="8">
        <f t="shared" si="338"/>
        <v>23.008333333333336</v>
      </c>
      <c r="V2172" s="8">
        <f t="shared" si="339"/>
        <v>22.975000000000001</v>
      </c>
    </row>
    <row r="2173" spans="1:22" ht="13.5" x14ac:dyDescent="0.25">
      <c r="A2173" s="3">
        <f>RSI!A2173</f>
        <v>45469</v>
      </c>
      <c r="B2173" s="2">
        <f>RSI!B2173</f>
        <v>1.81</v>
      </c>
      <c r="C2173" s="2">
        <f>RSI!I2173</f>
        <v>53.723273063018077</v>
      </c>
      <c r="D2173" s="2">
        <f>MACD!E2173</f>
        <v>4.966619867885691E-2</v>
      </c>
      <c r="E2173" s="2">
        <f>MACD!F2173</f>
        <v>-1.0389749288943142E-2</v>
      </c>
      <c r="F2173" s="2">
        <f>'Moving Avg'!D2173</f>
        <v>1.754</v>
      </c>
      <c r="G2173" s="2">
        <f>'Moving Avg'!F2173</f>
        <v>1.8159999999999996</v>
      </c>
      <c r="H2173" s="2">
        <f>'Moving Avg'!G2173</f>
        <v>1.7542000000000004</v>
      </c>
      <c r="I2173" s="2">
        <f>'Moving Avg'!H2173</f>
        <v>1.6854999999999976</v>
      </c>
      <c r="J2173" s="6" t="str">
        <f>OBV!F2173</f>
        <v>NEUTRAL</v>
      </c>
      <c r="K2173" s="6" t="str">
        <f>OBV!G2173</f>
        <v>NEUTRAL</v>
      </c>
      <c r="L2173" s="6" t="str">
        <f>OBV!H2173</f>
        <v>NEUTRAL</v>
      </c>
      <c r="M2173" s="8">
        <f t="shared" si="330"/>
        <v>25</v>
      </c>
      <c r="N2173" s="8">
        <f t="shared" si="331"/>
        <v>0</v>
      </c>
      <c r="O2173" s="8">
        <f t="shared" si="332"/>
        <v>50</v>
      </c>
      <c r="P2173" s="8">
        <f t="shared" si="333"/>
        <v>33</v>
      </c>
      <c r="Q2173" s="9">
        <f t="shared" si="334"/>
        <v>21.2</v>
      </c>
      <c r="R2173" s="9">
        <f t="shared" si="335"/>
        <v>30.75</v>
      </c>
      <c r="S2173" s="9">
        <f t="shared" si="336"/>
        <v>31.1</v>
      </c>
      <c r="T2173" s="9">
        <f t="shared" si="337"/>
        <v>27</v>
      </c>
      <c r="U2173" s="8">
        <f t="shared" si="338"/>
        <v>27.683333333333337</v>
      </c>
      <c r="V2173" s="8">
        <f t="shared" si="339"/>
        <v>27.512500000000003</v>
      </c>
    </row>
    <row r="2174" spans="1:22" ht="13.5" x14ac:dyDescent="0.25">
      <c r="A2174" s="3">
        <f>RSI!A2174</f>
        <v>45470</v>
      </c>
      <c r="B2174" s="2">
        <f>RSI!B2174</f>
        <v>1.89</v>
      </c>
      <c r="C2174" s="2">
        <f>RSI!I2174</f>
        <v>63.537275913840446</v>
      </c>
      <c r="D2174" s="2">
        <f>MACD!E2174</f>
        <v>5.1633538714151772E-2</v>
      </c>
      <c r="E2174" s="2">
        <f>MACD!F2174</f>
        <v>2.0149083116758407E-3</v>
      </c>
      <c r="F2174" s="2">
        <f>'Moving Avg'!D2174</f>
        <v>1.784</v>
      </c>
      <c r="G2174" s="2">
        <f>'Moving Avg'!F2174</f>
        <v>1.8254999999999995</v>
      </c>
      <c r="H2174" s="2">
        <f>'Moving Avg'!G2174</f>
        <v>1.7578000000000003</v>
      </c>
      <c r="I2174" s="2">
        <f>'Moving Avg'!H2174</f>
        <v>1.6878999999999977</v>
      </c>
      <c r="J2174" s="6" t="str">
        <f>OBV!F2174</f>
        <v>NEUTRAL</v>
      </c>
      <c r="K2174" s="6" t="str">
        <f>OBV!G2174</f>
        <v>NEUTRAL</v>
      </c>
      <c r="L2174" s="6" t="str">
        <f>OBV!H2174</f>
        <v>NEUTRAL</v>
      </c>
      <c r="M2174" s="8">
        <f t="shared" si="330"/>
        <v>25</v>
      </c>
      <c r="N2174" s="8">
        <f t="shared" si="331"/>
        <v>0</v>
      </c>
      <c r="O2174" s="8">
        <f t="shared" si="332"/>
        <v>50</v>
      </c>
      <c r="P2174" s="8">
        <f t="shared" si="333"/>
        <v>33</v>
      </c>
      <c r="Q2174" s="9">
        <f t="shared" si="334"/>
        <v>21.2</v>
      </c>
      <c r="R2174" s="9">
        <f t="shared" si="335"/>
        <v>30.75</v>
      </c>
      <c r="S2174" s="9">
        <f t="shared" si="336"/>
        <v>31.1</v>
      </c>
      <c r="T2174" s="9">
        <f t="shared" si="337"/>
        <v>27</v>
      </c>
      <c r="U2174" s="8">
        <f t="shared" si="338"/>
        <v>27.683333333333337</v>
      </c>
      <c r="V2174" s="8">
        <f t="shared" si="339"/>
        <v>27.512500000000003</v>
      </c>
    </row>
    <row r="2175" spans="1:22" ht="13.5" x14ac:dyDescent="0.25">
      <c r="A2175" s="3">
        <f>RSI!A2175</f>
        <v>45471</v>
      </c>
      <c r="B2175" s="2">
        <f>RSI!B2175</f>
        <v>1.9</v>
      </c>
      <c r="C2175" s="2">
        <f>RSI!I2175</f>
        <v>64.549327658422683</v>
      </c>
      <c r="D2175" s="2">
        <f>MACD!E2175</f>
        <v>5.1959704967284193E-2</v>
      </c>
      <c r="E2175" s="2">
        <f>MACD!F2175</f>
        <v>1.2003867642797513E-2</v>
      </c>
      <c r="F2175" s="2">
        <f>'Moving Avg'!D2175</f>
        <v>1.8160000000000001</v>
      </c>
      <c r="G2175" s="2">
        <f>'Moving Avg'!F2175</f>
        <v>1.8354999999999992</v>
      </c>
      <c r="H2175" s="2">
        <f>'Moving Avg'!G2175</f>
        <v>1.7616000000000003</v>
      </c>
      <c r="I2175" s="2">
        <f>'Moving Avg'!H2175</f>
        <v>1.6903499999999978</v>
      </c>
      <c r="J2175" s="6" t="str">
        <f>OBV!F2175</f>
        <v>BULLISH</v>
      </c>
      <c r="K2175" s="6" t="str">
        <f>OBV!G2175</f>
        <v>STRONG</v>
      </c>
      <c r="L2175" s="6" t="str">
        <f>OBV!H2175</f>
        <v>CONFIRMED BULLISH</v>
      </c>
      <c r="M2175" s="8">
        <f t="shared" si="330"/>
        <v>25</v>
      </c>
      <c r="N2175" s="8">
        <f t="shared" si="331"/>
        <v>0</v>
      </c>
      <c r="O2175" s="8">
        <f t="shared" si="332"/>
        <v>50</v>
      </c>
      <c r="P2175" s="8">
        <f t="shared" si="333"/>
        <v>100</v>
      </c>
      <c r="Q2175" s="9">
        <f t="shared" si="334"/>
        <v>31.25</v>
      </c>
      <c r="R2175" s="9">
        <f t="shared" si="335"/>
        <v>47.5</v>
      </c>
      <c r="S2175" s="9">
        <f t="shared" si="336"/>
        <v>61.25</v>
      </c>
      <c r="T2175" s="9">
        <f t="shared" si="337"/>
        <v>43.75</v>
      </c>
      <c r="U2175" s="8">
        <f t="shared" si="338"/>
        <v>46.666666666666664</v>
      </c>
      <c r="V2175" s="8">
        <f t="shared" si="339"/>
        <v>45.9375</v>
      </c>
    </row>
    <row r="2176" spans="1:22" ht="13.5" x14ac:dyDescent="0.25">
      <c r="A2176" s="3">
        <f>RSI!A2176</f>
        <v>45474</v>
      </c>
      <c r="B2176" s="2">
        <f>RSI!B2176</f>
        <v>1.9</v>
      </c>
      <c r="C2176" s="2">
        <f>RSI!I2176</f>
        <v>64.549327658422669</v>
      </c>
      <c r="D2176" s="2">
        <f>MACD!E2176</f>
        <v>5.1623114938059711E-2</v>
      </c>
      <c r="E2176" s="2">
        <f>MACD!F2176</f>
        <v>1.9927717101849953E-2</v>
      </c>
      <c r="F2176" s="2">
        <f>'Moving Avg'!D2176</f>
        <v>1.8480000000000001</v>
      </c>
      <c r="G2176" s="2">
        <f>'Moving Avg'!F2176</f>
        <v>1.8454999999999995</v>
      </c>
      <c r="H2176" s="2">
        <f>'Moving Avg'!G2176</f>
        <v>1.7654000000000003</v>
      </c>
      <c r="I2176" s="2">
        <f>'Moving Avg'!H2176</f>
        <v>1.6927999999999974</v>
      </c>
      <c r="J2176" s="6" t="str">
        <f>OBV!F2176</f>
        <v>BULLISH</v>
      </c>
      <c r="K2176" s="6" t="str">
        <f>OBV!G2176</f>
        <v>STRONG</v>
      </c>
      <c r="L2176" s="6" t="str">
        <f>OBV!H2176</f>
        <v>CONFIRMED BULLISH</v>
      </c>
      <c r="M2176" s="8">
        <f t="shared" si="330"/>
        <v>25</v>
      </c>
      <c r="N2176" s="8">
        <f t="shared" si="331"/>
        <v>0</v>
      </c>
      <c r="O2176" s="8">
        <f t="shared" si="332"/>
        <v>50</v>
      </c>
      <c r="P2176" s="8">
        <f t="shared" si="333"/>
        <v>100</v>
      </c>
      <c r="Q2176" s="9">
        <f t="shared" si="334"/>
        <v>31.25</v>
      </c>
      <c r="R2176" s="9">
        <f t="shared" si="335"/>
        <v>47.5</v>
      </c>
      <c r="S2176" s="9">
        <f t="shared" si="336"/>
        <v>61.25</v>
      </c>
      <c r="T2176" s="9">
        <f t="shared" si="337"/>
        <v>43.75</v>
      </c>
      <c r="U2176" s="8">
        <f t="shared" si="338"/>
        <v>46.666666666666664</v>
      </c>
      <c r="V2176" s="8">
        <f t="shared" si="339"/>
        <v>45.9375</v>
      </c>
    </row>
    <row r="2177" spans="1:22" ht="13.5" x14ac:dyDescent="0.25">
      <c r="A2177" s="3">
        <f>RSI!A2177</f>
        <v>45475</v>
      </c>
      <c r="B2177" s="2">
        <f>RSI!B2177</f>
        <v>1.9</v>
      </c>
      <c r="C2177" s="2">
        <f>RSI!I2177</f>
        <v>64.549327658422683</v>
      </c>
      <c r="D2177" s="2">
        <f>MACD!E2177</f>
        <v>3.8463414887378811E-2</v>
      </c>
      <c r="E2177" s="2">
        <f>MACD!F2177</f>
        <v>2.3634856658955726E-2</v>
      </c>
      <c r="F2177" s="2">
        <f>'Moving Avg'!D2177</f>
        <v>1.8800000000000001</v>
      </c>
      <c r="G2177" s="2">
        <f>'Moving Avg'!F2177</f>
        <v>1.8519999999999996</v>
      </c>
      <c r="H2177" s="2">
        <f>'Moving Avg'!G2177</f>
        <v>1.7692000000000001</v>
      </c>
      <c r="I2177" s="2">
        <f>'Moving Avg'!H2177</f>
        <v>1.6952499999999975</v>
      </c>
      <c r="J2177" s="6" t="str">
        <f>OBV!F2177</f>
        <v>BULLISH</v>
      </c>
      <c r="K2177" s="6" t="str">
        <f>OBV!G2177</f>
        <v>STRONG</v>
      </c>
      <c r="L2177" s="6" t="str">
        <f>OBV!H2177</f>
        <v>CONFIRMED BULLISH</v>
      </c>
      <c r="M2177" s="8">
        <f t="shared" si="330"/>
        <v>25</v>
      </c>
      <c r="N2177" s="8">
        <f t="shared" si="331"/>
        <v>0</v>
      </c>
      <c r="O2177" s="8">
        <f t="shared" si="332"/>
        <v>50</v>
      </c>
      <c r="P2177" s="8">
        <f t="shared" si="333"/>
        <v>100</v>
      </c>
      <c r="Q2177" s="9">
        <f t="shared" si="334"/>
        <v>31.25</v>
      </c>
      <c r="R2177" s="9">
        <f t="shared" si="335"/>
        <v>47.5</v>
      </c>
      <c r="S2177" s="9">
        <f t="shared" si="336"/>
        <v>61.25</v>
      </c>
      <c r="T2177" s="9">
        <f t="shared" si="337"/>
        <v>43.75</v>
      </c>
      <c r="U2177" s="8">
        <f t="shared" si="338"/>
        <v>46.666666666666664</v>
      </c>
      <c r="V2177" s="8">
        <f t="shared" si="339"/>
        <v>45.9375</v>
      </c>
    </row>
    <row r="2178" spans="1:22" ht="13.5" x14ac:dyDescent="0.25">
      <c r="A2178" s="3">
        <f>RSI!A2178</f>
        <v>45476</v>
      </c>
      <c r="B2178" s="2">
        <f>RSI!B2178</f>
        <v>1.9</v>
      </c>
      <c r="C2178" s="2">
        <f>RSI!I2178</f>
        <v>64.549327658422683</v>
      </c>
      <c r="D2178" s="2">
        <f>MACD!E2178</f>
        <v>1.4495405846106202E-2</v>
      </c>
      <c r="E2178" s="2">
        <f>MACD!F2178</f>
        <v>2.1806966496385825E-2</v>
      </c>
      <c r="F2178" s="2">
        <f>'Moving Avg'!D2178</f>
        <v>1.8980000000000001</v>
      </c>
      <c r="G2178" s="2">
        <f>'Moving Avg'!F2178</f>
        <v>1.8549999999999993</v>
      </c>
      <c r="H2178" s="2">
        <f>'Moving Avg'!G2178</f>
        <v>1.7730000000000004</v>
      </c>
      <c r="I2178" s="2">
        <f>'Moving Avg'!H2178</f>
        <v>1.6976999999999975</v>
      </c>
      <c r="J2178" s="6" t="str">
        <f>OBV!F2178</f>
        <v>BULLISH</v>
      </c>
      <c r="K2178" s="6" t="str">
        <f>OBV!G2178</f>
        <v>STRONG</v>
      </c>
      <c r="L2178" s="6" t="str">
        <f>OBV!H2178</f>
        <v>CONFIRMED BULLISH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45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100</v>
      </c>
      <c r="Q2178" s="9">
        <f t="shared" si="334"/>
        <v>47</v>
      </c>
      <c r="R2178" s="9">
        <f t="shared" si="335"/>
        <v>56.5</v>
      </c>
      <c r="S2178" s="9">
        <f t="shared" si="336"/>
        <v>68</v>
      </c>
      <c r="T2178" s="9">
        <f t="shared" si="337"/>
        <v>55</v>
      </c>
      <c r="U2178" s="8">
        <f t="shared" si="338"/>
        <v>57.166666666666664</v>
      </c>
      <c r="V2178" s="8">
        <f t="shared" si="339"/>
        <v>56.625</v>
      </c>
    </row>
    <row r="2179" spans="1:22" ht="13.5" x14ac:dyDescent="0.25">
      <c r="A2179" s="3">
        <f>RSI!A2179</f>
        <v>45477</v>
      </c>
      <c r="B2179" s="2">
        <f>RSI!B2179</f>
        <v>1.9</v>
      </c>
      <c r="C2179" s="2">
        <f>RSI!I2179</f>
        <v>64.549327658422669</v>
      </c>
      <c r="D2179" s="2">
        <f>MACD!E2179</f>
        <v>-6.2715004494333648E-3</v>
      </c>
      <c r="E2179" s="2">
        <f>MACD!F2179</f>
        <v>1.6191273107221987E-2</v>
      </c>
      <c r="F2179" s="2">
        <f>'Moving Avg'!D2179</f>
        <v>1.9</v>
      </c>
      <c r="G2179" s="2">
        <f>'Moving Avg'!F2179</f>
        <v>1.8549999999999993</v>
      </c>
      <c r="H2179" s="2">
        <f>'Moving Avg'!G2179</f>
        <v>1.7768000000000004</v>
      </c>
      <c r="I2179" s="2">
        <f>'Moving Avg'!H2179</f>
        <v>1.7001499999999976</v>
      </c>
      <c r="J2179" s="6" t="str">
        <f>OBV!F2179</f>
        <v>BULLISH</v>
      </c>
      <c r="K2179" s="6" t="str">
        <f>OBV!G2179</f>
        <v>STRONG</v>
      </c>
      <c r="L2179" s="6" t="str">
        <f>OBV!H2179</f>
        <v>CONFIRMED BULLISH</v>
      </c>
      <c r="M2179" s="8">
        <f t="shared" si="340"/>
        <v>25</v>
      </c>
      <c r="N2179" s="8">
        <f t="shared" si="341"/>
        <v>100</v>
      </c>
      <c r="O2179" s="8">
        <f t="shared" si="342"/>
        <v>50</v>
      </c>
      <c r="P2179" s="8">
        <f t="shared" si="343"/>
        <v>100</v>
      </c>
      <c r="Q2179" s="9">
        <f t="shared" ref="Q2179:Q2242" si="344">0.35*M2179+N2179*0.35+O2179*0.15+P2179*0.15</f>
        <v>66.25</v>
      </c>
      <c r="R2179" s="9">
        <f t="shared" ref="R2179:R2242" si="345">M2179*0.2+N2179*0.2+O2179*0.35+P2179*0.25</f>
        <v>67.5</v>
      </c>
      <c r="S2179" s="9">
        <f t="shared" ref="S2179:S2242" si="346">M2179*0.15+N2179*0.15+O2179*0.25+P2179*0.45</f>
        <v>76.25</v>
      </c>
      <c r="T2179" s="9">
        <f t="shared" ref="T2179:T2242" si="347">0.25*SUM(M2179:P2179)</f>
        <v>68.75</v>
      </c>
      <c r="U2179" s="8">
        <f t="shared" ref="U2179:U2242" si="348">SUM(Q2179:S2179)/3</f>
        <v>70</v>
      </c>
      <c r="V2179" s="8">
        <f t="shared" ref="V2179:V2242" si="349">SUM(Q2179:T2179)/4</f>
        <v>69.6875</v>
      </c>
    </row>
    <row r="2180" spans="1:22" ht="13.5" x14ac:dyDescent="0.25">
      <c r="A2180" s="3">
        <f>RSI!A2180</f>
        <v>45478</v>
      </c>
      <c r="B2180" s="2">
        <f>RSI!B2180</f>
        <v>1.9</v>
      </c>
      <c r="C2180" s="2">
        <f>RSI!I2180</f>
        <v>64.549327658422669</v>
      </c>
      <c r="D2180" s="2">
        <f>MACD!E2180</f>
        <v>-2.429376036246933E-2</v>
      </c>
      <c r="E2180" s="2">
        <f>MACD!F2180</f>
        <v>8.0942664132837242E-3</v>
      </c>
      <c r="F2180" s="2">
        <f>'Moving Avg'!D2180</f>
        <v>1.9</v>
      </c>
      <c r="G2180" s="2">
        <f>'Moving Avg'!F2180</f>
        <v>1.8549999999999993</v>
      </c>
      <c r="H2180" s="2">
        <f>'Moving Avg'!G2180</f>
        <v>1.7806000000000004</v>
      </c>
      <c r="I2180" s="2">
        <f>'Moving Avg'!H2180</f>
        <v>1.7025999999999977</v>
      </c>
      <c r="J2180" s="6" t="str">
        <f>OBV!F2180</f>
        <v>NEUTRAL</v>
      </c>
      <c r="K2180" s="6" t="str">
        <f>OBV!G2180</f>
        <v>NEUTRAL</v>
      </c>
      <c r="L2180" s="6" t="str">
        <f>OBV!H2180</f>
        <v>NEUTRAL</v>
      </c>
      <c r="M2180" s="8">
        <f t="shared" si="340"/>
        <v>25</v>
      </c>
      <c r="N2180" s="8">
        <f t="shared" si="341"/>
        <v>100</v>
      </c>
      <c r="O2180" s="8">
        <f t="shared" si="342"/>
        <v>50</v>
      </c>
      <c r="P2180" s="8">
        <f t="shared" si="343"/>
        <v>33</v>
      </c>
      <c r="Q2180" s="9">
        <f t="shared" si="344"/>
        <v>56.2</v>
      </c>
      <c r="R2180" s="9">
        <f t="shared" si="345"/>
        <v>50.75</v>
      </c>
      <c r="S2180" s="9">
        <f t="shared" si="346"/>
        <v>46.1</v>
      </c>
      <c r="T2180" s="9">
        <f t="shared" si="347"/>
        <v>52</v>
      </c>
      <c r="U2180" s="8">
        <f t="shared" si="348"/>
        <v>51.016666666666673</v>
      </c>
      <c r="V2180" s="8">
        <f t="shared" si="349"/>
        <v>51.262500000000003</v>
      </c>
    </row>
    <row r="2181" spans="1:22" ht="13.5" x14ac:dyDescent="0.25">
      <c r="A2181" s="3">
        <f>RSI!A2181</f>
        <v>45481</v>
      </c>
      <c r="B2181" s="2">
        <f>RSI!B2181</f>
        <v>1.9</v>
      </c>
      <c r="C2181" s="2">
        <f>RSI!I2181</f>
        <v>64.549327658422669</v>
      </c>
      <c r="D2181" s="2">
        <f>MACD!E2181</f>
        <v>-3.9960274421258601E-2</v>
      </c>
      <c r="E2181" s="2">
        <f>MACD!F2181</f>
        <v>-1.5166417536247407E-3</v>
      </c>
      <c r="F2181" s="2">
        <f>'Moving Avg'!D2181</f>
        <v>1.9</v>
      </c>
      <c r="G2181" s="2">
        <f>'Moving Avg'!F2181</f>
        <v>1.8549999999999993</v>
      </c>
      <c r="H2181" s="2">
        <f>'Moving Avg'!G2181</f>
        <v>1.7844000000000007</v>
      </c>
      <c r="I2181" s="2">
        <f>'Moving Avg'!H2181</f>
        <v>1.705049999999998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25</v>
      </c>
      <c r="N2181" s="8">
        <f t="shared" si="341"/>
        <v>100</v>
      </c>
      <c r="O2181" s="8">
        <f t="shared" si="342"/>
        <v>50</v>
      </c>
      <c r="P2181" s="8">
        <f t="shared" si="343"/>
        <v>33</v>
      </c>
      <c r="Q2181" s="9">
        <f t="shared" si="344"/>
        <v>56.2</v>
      </c>
      <c r="R2181" s="9">
        <f t="shared" si="345"/>
        <v>50.75</v>
      </c>
      <c r="S2181" s="9">
        <f t="shared" si="346"/>
        <v>46.1</v>
      </c>
      <c r="T2181" s="9">
        <f t="shared" si="347"/>
        <v>52</v>
      </c>
      <c r="U2181" s="8">
        <f t="shared" si="348"/>
        <v>51.016666666666673</v>
      </c>
      <c r="V2181" s="8">
        <f t="shared" si="349"/>
        <v>51.262500000000003</v>
      </c>
    </row>
    <row r="2182" spans="1:22" ht="13.5" x14ac:dyDescent="0.25">
      <c r="A2182" s="3">
        <f>RSI!A2182</f>
        <v>45482</v>
      </c>
      <c r="B2182" s="2">
        <f>RSI!B2182</f>
        <v>1.9</v>
      </c>
      <c r="C2182" s="2">
        <f>RSI!I2182</f>
        <v>64.549327658422669</v>
      </c>
      <c r="D2182" s="2">
        <f>MACD!E2182</f>
        <v>-5.3602582878472305E-2</v>
      </c>
      <c r="E2182" s="2">
        <f>MACD!F2182</f>
        <v>-1.1933829978594254E-2</v>
      </c>
      <c r="F2182" s="2">
        <f>'Moving Avg'!D2182</f>
        <v>1.9</v>
      </c>
      <c r="G2182" s="2">
        <f>'Moving Avg'!F2182</f>
        <v>1.8509999999999995</v>
      </c>
      <c r="H2182" s="2">
        <f>'Moving Avg'!G2182</f>
        <v>1.7882000000000007</v>
      </c>
      <c r="I2182" s="2">
        <f>'Moving Avg'!H2182</f>
        <v>1.7074999999999978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25</v>
      </c>
      <c r="N2182" s="8">
        <f t="shared" si="341"/>
        <v>100</v>
      </c>
      <c r="O2182" s="8">
        <f t="shared" si="342"/>
        <v>50</v>
      </c>
      <c r="P2182" s="8">
        <f t="shared" si="343"/>
        <v>33</v>
      </c>
      <c r="Q2182" s="9">
        <f t="shared" si="344"/>
        <v>56.2</v>
      </c>
      <c r="R2182" s="9">
        <f t="shared" si="345"/>
        <v>50.75</v>
      </c>
      <c r="S2182" s="9">
        <f t="shared" si="346"/>
        <v>46.1</v>
      </c>
      <c r="T2182" s="9">
        <f t="shared" si="347"/>
        <v>52</v>
      </c>
      <c r="U2182" s="8">
        <f t="shared" si="348"/>
        <v>51.016666666666673</v>
      </c>
      <c r="V2182" s="8">
        <f t="shared" si="349"/>
        <v>51.262500000000003</v>
      </c>
    </row>
    <row r="2183" spans="1:22" ht="13.5" x14ac:dyDescent="0.25">
      <c r="A2183" s="3">
        <f>RSI!A2183</f>
        <v>45483</v>
      </c>
      <c r="B2183" s="2">
        <f>RSI!B2183</f>
        <v>1.9</v>
      </c>
      <c r="C2183" s="2">
        <f>RSI!I2183</f>
        <v>64.549327658422669</v>
      </c>
      <c r="D2183" s="2">
        <f>MACD!E2183</f>
        <v>-5.4734276594198494E-2</v>
      </c>
      <c r="E2183" s="2">
        <f>MACD!F2183</f>
        <v>-2.0493919301715104E-2</v>
      </c>
      <c r="F2183" s="2">
        <f>'Moving Avg'!D2183</f>
        <v>1.9</v>
      </c>
      <c r="G2183" s="2">
        <f>'Moving Avg'!F2183</f>
        <v>1.8509999999999995</v>
      </c>
      <c r="H2183" s="2">
        <f>'Moving Avg'!G2183</f>
        <v>1.7920000000000009</v>
      </c>
      <c r="I2183" s="2">
        <f>'Moving Avg'!H2183</f>
        <v>1.7099499999999974</v>
      </c>
      <c r="J2183" s="6" t="str">
        <f>OBV!F2183</f>
        <v>NEUTRAL</v>
      </c>
      <c r="K2183" s="6" t="str">
        <f>OBV!G2183</f>
        <v>NEUTRAL</v>
      </c>
      <c r="L2183" s="6" t="str">
        <f>OBV!H2183</f>
        <v>NEUTRAL</v>
      </c>
      <c r="M2183" s="8">
        <f t="shared" si="340"/>
        <v>25</v>
      </c>
      <c r="N2183" s="8">
        <f t="shared" si="341"/>
        <v>100</v>
      </c>
      <c r="O2183" s="8">
        <f t="shared" si="342"/>
        <v>50</v>
      </c>
      <c r="P2183" s="8">
        <f t="shared" si="343"/>
        <v>33</v>
      </c>
      <c r="Q2183" s="9">
        <f t="shared" si="344"/>
        <v>56.2</v>
      </c>
      <c r="R2183" s="9">
        <f t="shared" si="345"/>
        <v>50.75</v>
      </c>
      <c r="S2183" s="9">
        <f t="shared" si="346"/>
        <v>46.1</v>
      </c>
      <c r="T2183" s="9">
        <f t="shared" si="347"/>
        <v>52</v>
      </c>
      <c r="U2183" s="8">
        <f t="shared" si="348"/>
        <v>51.016666666666673</v>
      </c>
      <c r="V2183" s="8">
        <f t="shared" si="349"/>
        <v>51.262500000000003</v>
      </c>
    </row>
    <row r="2184" spans="1:22" ht="13.5" x14ac:dyDescent="0.25">
      <c r="A2184" s="3">
        <f>RSI!A2184</f>
        <v>45484</v>
      </c>
      <c r="B2184" s="2">
        <f>RSI!B2184</f>
        <v>1.9</v>
      </c>
      <c r="C2184" s="2">
        <f>RSI!I2184</f>
        <v>64.549327658422669</v>
      </c>
      <c r="D2184" s="2">
        <f>MACD!E2184</f>
        <v>-4.3715127492910621E-2</v>
      </c>
      <c r="E2184" s="2">
        <f>MACD!F2184</f>
        <v>-2.5138160939954208E-2</v>
      </c>
      <c r="F2184" s="2">
        <f>'Moving Avg'!D2184</f>
        <v>1.9</v>
      </c>
      <c r="G2184" s="2">
        <f>'Moving Avg'!F2184</f>
        <v>1.8509999999999995</v>
      </c>
      <c r="H2184" s="2">
        <f>'Moving Avg'!G2184</f>
        <v>1.7958000000000012</v>
      </c>
      <c r="I2184" s="2">
        <f>'Moving Avg'!H2184</f>
        <v>1.7123999999999975</v>
      </c>
      <c r="J2184" s="6" t="str">
        <f>OBV!F2184</f>
        <v>NEUTRAL</v>
      </c>
      <c r="K2184" s="6" t="str">
        <f>OBV!G2184</f>
        <v>NEUTRAL</v>
      </c>
      <c r="L2184" s="6" t="str">
        <f>OBV!H2184</f>
        <v>NEUTRAL</v>
      </c>
      <c r="M2184" s="8">
        <f t="shared" si="340"/>
        <v>25</v>
      </c>
      <c r="N2184" s="8">
        <f t="shared" si="341"/>
        <v>45</v>
      </c>
      <c r="O2184" s="8">
        <f t="shared" si="342"/>
        <v>50</v>
      </c>
      <c r="P2184" s="8">
        <f t="shared" si="343"/>
        <v>33</v>
      </c>
      <c r="Q2184" s="9">
        <f t="shared" si="344"/>
        <v>36.950000000000003</v>
      </c>
      <c r="R2184" s="9">
        <f t="shared" si="345"/>
        <v>39.75</v>
      </c>
      <c r="S2184" s="9">
        <f t="shared" si="346"/>
        <v>37.85</v>
      </c>
      <c r="T2184" s="9">
        <f t="shared" si="347"/>
        <v>38.25</v>
      </c>
      <c r="U2184" s="8">
        <f t="shared" si="348"/>
        <v>38.183333333333337</v>
      </c>
      <c r="V2184" s="8">
        <f t="shared" si="349"/>
        <v>38.200000000000003</v>
      </c>
    </row>
    <row r="2185" spans="1:22" ht="13.5" x14ac:dyDescent="0.25">
      <c r="A2185" s="3">
        <f>RSI!A2185</f>
        <v>45485</v>
      </c>
      <c r="B2185" s="2">
        <f>RSI!B2185</f>
        <v>1.9</v>
      </c>
      <c r="C2185" s="2">
        <f>RSI!I2185</f>
        <v>64.549327658422669</v>
      </c>
      <c r="D2185" s="2">
        <f>MACD!E2185</f>
        <v>-3.3159211501953667E-2</v>
      </c>
      <c r="E2185" s="2">
        <f>MACD!F2185</f>
        <v>-2.6742371052354101E-2</v>
      </c>
      <c r="F2185" s="2">
        <f>'Moving Avg'!D2185</f>
        <v>1.9</v>
      </c>
      <c r="G2185" s="2">
        <f>'Moving Avg'!F2185</f>
        <v>1.8509999999999995</v>
      </c>
      <c r="H2185" s="2">
        <f>'Moving Avg'!G2185</f>
        <v>1.7994000000000014</v>
      </c>
      <c r="I2185" s="2">
        <f>'Moving Avg'!H2185</f>
        <v>1.7148499999999973</v>
      </c>
      <c r="J2185" s="6" t="str">
        <f>OBV!F2185</f>
        <v>NEUTRAL</v>
      </c>
      <c r="K2185" s="6" t="str">
        <f>OBV!G2185</f>
        <v>NEUTRAL</v>
      </c>
      <c r="L2185" s="6" t="str">
        <f>OBV!H2185</f>
        <v>NEUTRAL</v>
      </c>
      <c r="M2185" s="8">
        <f t="shared" si="340"/>
        <v>25</v>
      </c>
      <c r="N2185" s="8">
        <f t="shared" si="341"/>
        <v>45</v>
      </c>
      <c r="O2185" s="8">
        <f t="shared" si="342"/>
        <v>50</v>
      </c>
      <c r="P2185" s="8">
        <f t="shared" si="343"/>
        <v>33</v>
      </c>
      <c r="Q2185" s="9">
        <f t="shared" si="344"/>
        <v>36.950000000000003</v>
      </c>
      <c r="R2185" s="9">
        <f t="shared" si="345"/>
        <v>39.75</v>
      </c>
      <c r="S2185" s="9">
        <f t="shared" si="346"/>
        <v>37.85</v>
      </c>
      <c r="T2185" s="9">
        <f t="shared" si="347"/>
        <v>38.25</v>
      </c>
      <c r="U2185" s="8">
        <f t="shared" si="348"/>
        <v>38.183333333333337</v>
      </c>
      <c r="V2185" s="8">
        <f t="shared" si="349"/>
        <v>38.200000000000003</v>
      </c>
    </row>
    <row r="2186" spans="1:22" ht="13.5" x14ac:dyDescent="0.25">
      <c r="A2186" s="3">
        <f>RSI!A2186</f>
        <v>45488</v>
      </c>
      <c r="B2186" s="2">
        <f>RSI!B2186</f>
        <v>1.9</v>
      </c>
      <c r="C2186" s="2">
        <f>RSI!I2186</f>
        <v>64.549327658422669</v>
      </c>
      <c r="D2186" s="2">
        <f>MACD!E2186</f>
        <v>-2.4511024198475173E-2</v>
      </c>
      <c r="E2186" s="2">
        <f>MACD!F2186</f>
        <v>-2.6296101681578317E-2</v>
      </c>
      <c r="F2186" s="2">
        <f>'Moving Avg'!D2186</f>
        <v>1.9</v>
      </c>
      <c r="G2186" s="2">
        <f>'Moving Avg'!F2186</f>
        <v>1.8509999999999995</v>
      </c>
      <c r="H2186" s="2">
        <f>'Moving Avg'!G2186</f>
        <v>1.8030000000000015</v>
      </c>
      <c r="I2186" s="2">
        <f>'Moving Avg'!H2186</f>
        <v>1.7175999999999971</v>
      </c>
      <c r="J2186" s="6" t="str">
        <f>OBV!F2186</f>
        <v>NEUTRAL</v>
      </c>
      <c r="K2186" s="6" t="str">
        <f>OBV!G2186</f>
        <v>NEUTRAL</v>
      </c>
      <c r="L2186" s="6" t="str">
        <f>OBV!H2186</f>
        <v>NEUTRAL</v>
      </c>
      <c r="M2186" s="8">
        <f t="shared" si="340"/>
        <v>25</v>
      </c>
      <c r="N2186" s="8">
        <f t="shared" si="341"/>
        <v>0</v>
      </c>
      <c r="O2186" s="8">
        <f t="shared" si="342"/>
        <v>50</v>
      </c>
      <c r="P2186" s="8">
        <f t="shared" si="343"/>
        <v>33</v>
      </c>
      <c r="Q2186" s="9">
        <f t="shared" si="344"/>
        <v>21.2</v>
      </c>
      <c r="R2186" s="9">
        <f t="shared" si="345"/>
        <v>30.75</v>
      </c>
      <c r="S2186" s="9">
        <f t="shared" si="346"/>
        <v>31.1</v>
      </c>
      <c r="T2186" s="9">
        <f t="shared" si="347"/>
        <v>27</v>
      </c>
      <c r="U2186" s="8">
        <f t="shared" si="348"/>
        <v>27.683333333333337</v>
      </c>
      <c r="V2186" s="8">
        <f t="shared" si="349"/>
        <v>27.512500000000003</v>
      </c>
    </row>
    <row r="2187" spans="1:22" ht="13.5" x14ac:dyDescent="0.25">
      <c r="A2187" s="3">
        <f>RSI!A2187</f>
        <v>45489</v>
      </c>
      <c r="B2187" s="2">
        <f>RSI!B2187</f>
        <v>1.9</v>
      </c>
      <c r="C2187" s="2">
        <f>RSI!I2187</f>
        <v>64.549327658422669</v>
      </c>
      <c r="D2187" s="2">
        <f>MACD!E2187</f>
        <v>-1.7456050964143488E-2</v>
      </c>
      <c r="E2187" s="2">
        <f>MACD!F2187</f>
        <v>-2.4528091538091355E-2</v>
      </c>
      <c r="F2187" s="2">
        <f>'Moving Avg'!D2187</f>
        <v>1.9</v>
      </c>
      <c r="G2187" s="2">
        <f>'Moving Avg'!F2187</f>
        <v>1.8549999999999993</v>
      </c>
      <c r="H2187" s="2">
        <f>'Moving Avg'!G2187</f>
        <v>1.8066000000000013</v>
      </c>
      <c r="I2187" s="2">
        <f>'Moving Avg'!H2187</f>
        <v>1.7203499999999969</v>
      </c>
      <c r="J2187" s="6" t="str">
        <f>OBV!F2187</f>
        <v>NEUTRAL</v>
      </c>
      <c r="K2187" s="6" t="str">
        <f>OBV!G2187</f>
        <v>NEUTRAL</v>
      </c>
      <c r="L2187" s="6" t="str">
        <f>OBV!H2187</f>
        <v>NEUTRAL</v>
      </c>
      <c r="M2187" s="8">
        <f t="shared" si="340"/>
        <v>25</v>
      </c>
      <c r="N2187" s="8">
        <f t="shared" si="341"/>
        <v>0</v>
      </c>
      <c r="O2187" s="8">
        <f t="shared" si="342"/>
        <v>50</v>
      </c>
      <c r="P2187" s="8">
        <f t="shared" si="343"/>
        <v>33</v>
      </c>
      <c r="Q2187" s="9">
        <f t="shared" si="344"/>
        <v>21.2</v>
      </c>
      <c r="R2187" s="9">
        <f t="shared" si="345"/>
        <v>30.75</v>
      </c>
      <c r="S2187" s="9">
        <f t="shared" si="346"/>
        <v>31.1</v>
      </c>
      <c r="T2187" s="9">
        <f t="shared" si="347"/>
        <v>27</v>
      </c>
      <c r="U2187" s="8">
        <f t="shared" si="348"/>
        <v>27.683333333333337</v>
      </c>
      <c r="V2187" s="8">
        <f t="shared" si="349"/>
        <v>27.512500000000003</v>
      </c>
    </row>
    <row r="2188" spans="1:22" ht="13.5" x14ac:dyDescent="0.25">
      <c r="A2188" s="3">
        <f>RSI!A2188</f>
        <v>45490</v>
      </c>
      <c r="B2188" s="2">
        <f>RSI!B2188</f>
        <v>1.9</v>
      </c>
      <c r="C2188" s="2">
        <f>RSI!I2188</f>
        <v>64.549327658422669</v>
      </c>
      <c r="D2188" s="2">
        <f>MACD!E2188</f>
        <v>-1.1729720926257681E-2</v>
      </c>
      <c r="E2188" s="2">
        <f>MACD!F2188</f>
        <v>-2.1968417415724622E-2</v>
      </c>
      <c r="F2188" s="2">
        <f>'Moving Avg'!D2188</f>
        <v>1.9</v>
      </c>
      <c r="G2188" s="2">
        <f>'Moving Avg'!F2188</f>
        <v>1.8629999999999991</v>
      </c>
      <c r="H2188" s="2">
        <f>'Moving Avg'!G2188</f>
        <v>1.8102000000000016</v>
      </c>
      <c r="I2188" s="2">
        <f>'Moving Avg'!H2188</f>
        <v>1.7230999999999965</v>
      </c>
      <c r="J2188" s="6" t="str">
        <f>OBV!F2188</f>
        <v>NEUTRAL</v>
      </c>
      <c r="K2188" s="6" t="str">
        <f>OBV!G2188</f>
        <v>NEUTRAL</v>
      </c>
      <c r="L2188" s="6" t="str">
        <f>OBV!H2188</f>
        <v>NEUTRAL</v>
      </c>
      <c r="M2188" s="8">
        <f t="shared" si="340"/>
        <v>25</v>
      </c>
      <c r="N2188" s="8">
        <f t="shared" si="341"/>
        <v>0</v>
      </c>
      <c r="O2188" s="8">
        <f t="shared" si="342"/>
        <v>50</v>
      </c>
      <c r="P2188" s="8">
        <f t="shared" si="343"/>
        <v>33</v>
      </c>
      <c r="Q2188" s="9">
        <f t="shared" si="344"/>
        <v>21.2</v>
      </c>
      <c r="R2188" s="9">
        <f t="shared" si="345"/>
        <v>30.75</v>
      </c>
      <c r="S2188" s="9">
        <f t="shared" si="346"/>
        <v>31.1</v>
      </c>
      <c r="T2188" s="9">
        <f t="shared" si="347"/>
        <v>27</v>
      </c>
      <c r="U2188" s="8">
        <f t="shared" si="348"/>
        <v>27.683333333333337</v>
      </c>
      <c r="V2188" s="8">
        <f t="shared" si="349"/>
        <v>27.512500000000003</v>
      </c>
    </row>
    <row r="2189" spans="1:22" ht="13.5" x14ac:dyDescent="0.25">
      <c r="A2189" s="3">
        <f>RSI!A2189</f>
        <v>45491</v>
      </c>
      <c r="B2189" s="2">
        <f>RSI!B2189</f>
        <v>1.9</v>
      </c>
      <c r="C2189" s="2">
        <f>RSI!I2189</f>
        <v>64.549327658422669</v>
      </c>
      <c r="D2189" s="2">
        <f>MACD!E2189</f>
        <v>-7.1096079800365697E-3</v>
      </c>
      <c r="E2189" s="2">
        <f>MACD!F2189</f>
        <v>-1.8996655528587012E-2</v>
      </c>
      <c r="F2189" s="2">
        <f>'Moving Avg'!D2189</f>
        <v>1.9</v>
      </c>
      <c r="G2189" s="2">
        <f>'Moving Avg'!F2189</f>
        <v>1.8709999999999993</v>
      </c>
      <c r="H2189" s="2">
        <f>'Moving Avg'!G2189</f>
        <v>1.8138000000000016</v>
      </c>
      <c r="I2189" s="2">
        <f>'Moving Avg'!H2189</f>
        <v>1.7258499999999968</v>
      </c>
      <c r="J2189" s="6" t="str">
        <f>OBV!F2189</f>
        <v>NEUTRAL</v>
      </c>
      <c r="K2189" s="6" t="str">
        <f>OBV!G2189</f>
        <v>NEUTRAL</v>
      </c>
      <c r="L2189" s="6" t="str">
        <f>OBV!H2189</f>
        <v>NEUTRAL</v>
      </c>
      <c r="M2189" s="8">
        <f t="shared" si="340"/>
        <v>25</v>
      </c>
      <c r="N2189" s="8">
        <f t="shared" si="341"/>
        <v>0</v>
      </c>
      <c r="O2189" s="8">
        <f t="shared" si="342"/>
        <v>50</v>
      </c>
      <c r="P2189" s="8">
        <f t="shared" si="343"/>
        <v>33</v>
      </c>
      <c r="Q2189" s="9">
        <f t="shared" si="344"/>
        <v>21.2</v>
      </c>
      <c r="R2189" s="9">
        <f t="shared" si="345"/>
        <v>30.75</v>
      </c>
      <c r="S2189" s="9">
        <f t="shared" si="346"/>
        <v>31.1</v>
      </c>
      <c r="T2189" s="9">
        <f t="shared" si="347"/>
        <v>27</v>
      </c>
      <c r="U2189" s="8">
        <f t="shared" si="348"/>
        <v>27.683333333333337</v>
      </c>
      <c r="V2189" s="8">
        <f t="shared" si="349"/>
        <v>27.512500000000003</v>
      </c>
    </row>
    <row r="2190" spans="1:22" ht="13.5" x14ac:dyDescent="0.25">
      <c r="A2190" s="3">
        <f>RSI!A2190</f>
        <v>45492</v>
      </c>
      <c r="B2190" s="2">
        <f>RSI!B2190</f>
        <v>1.9</v>
      </c>
      <c r="C2190" s="2">
        <f>RSI!I2190</f>
        <v>64.549327658422669</v>
      </c>
      <c r="D2190" s="2">
        <f>MACD!E2190</f>
        <v>-3.4088401961880344E-3</v>
      </c>
      <c r="E2190" s="2">
        <f>MACD!F2190</f>
        <v>-1.5879092462107218E-2</v>
      </c>
      <c r="F2190" s="2">
        <f>'Moving Avg'!D2190</f>
        <v>1.9</v>
      </c>
      <c r="G2190" s="2">
        <f>'Moving Avg'!F2190</f>
        <v>1.8789999999999991</v>
      </c>
      <c r="H2190" s="2">
        <f>'Moving Avg'!G2190</f>
        <v>1.8174000000000015</v>
      </c>
      <c r="I2190" s="2">
        <f>'Moving Avg'!H2190</f>
        <v>1.7282999999999964</v>
      </c>
      <c r="J2190" s="6" t="str">
        <f>OBV!F2190</f>
        <v>NEUTRAL</v>
      </c>
      <c r="K2190" s="6" t="str">
        <f>OBV!G2190</f>
        <v>NEUTRAL</v>
      </c>
      <c r="L2190" s="6" t="str">
        <f>OBV!H2190</f>
        <v>NEUTRAL</v>
      </c>
      <c r="M2190" s="8">
        <f t="shared" si="340"/>
        <v>25</v>
      </c>
      <c r="N2190" s="8">
        <f t="shared" si="341"/>
        <v>0</v>
      </c>
      <c r="O2190" s="8">
        <f t="shared" si="342"/>
        <v>50</v>
      </c>
      <c r="P2190" s="8">
        <f t="shared" si="343"/>
        <v>33</v>
      </c>
      <c r="Q2190" s="9">
        <f t="shared" si="344"/>
        <v>21.2</v>
      </c>
      <c r="R2190" s="9">
        <f t="shared" si="345"/>
        <v>30.75</v>
      </c>
      <c r="S2190" s="9">
        <f t="shared" si="346"/>
        <v>31.1</v>
      </c>
      <c r="T2190" s="9">
        <f t="shared" si="347"/>
        <v>27</v>
      </c>
      <c r="U2190" s="8">
        <f t="shared" si="348"/>
        <v>27.683333333333337</v>
      </c>
      <c r="V2190" s="8">
        <f t="shared" si="349"/>
        <v>27.512500000000003</v>
      </c>
    </row>
    <row r="2191" spans="1:22" ht="13.5" x14ac:dyDescent="0.25">
      <c r="A2191" s="3">
        <f>RSI!A2191</f>
        <v>45495</v>
      </c>
      <c r="B2191" s="2">
        <f>RSI!B2191</f>
        <v>1.9</v>
      </c>
      <c r="C2191" s="2">
        <f>RSI!I2191</f>
        <v>64.549327658422669</v>
      </c>
      <c r="D2191" s="2">
        <f>MACD!E2191</f>
        <v>-4.7053107555194984E-4</v>
      </c>
      <c r="E2191" s="2">
        <f>MACD!F2191</f>
        <v>-1.2797380184796165E-2</v>
      </c>
      <c r="F2191" s="2">
        <f>'Moving Avg'!D2191</f>
        <v>1.9</v>
      </c>
      <c r="G2191" s="2">
        <f>'Moving Avg'!F2191</f>
        <v>1.8869999999999993</v>
      </c>
      <c r="H2191" s="2">
        <f>'Moving Avg'!G2191</f>
        <v>1.8210000000000017</v>
      </c>
      <c r="I2191" s="2">
        <f>'Moving Avg'!H2191</f>
        <v>1.7304499999999963</v>
      </c>
      <c r="J2191" s="6" t="str">
        <f>OBV!F2191</f>
        <v>NEUTRAL</v>
      </c>
      <c r="K2191" s="6" t="str">
        <f>OBV!G2191</f>
        <v>NEUTRAL</v>
      </c>
      <c r="L2191" s="6" t="str">
        <f>OBV!H2191</f>
        <v>NEUTRAL</v>
      </c>
      <c r="M2191" s="8">
        <f t="shared" si="340"/>
        <v>25</v>
      </c>
      <c r="N2191" s="8">
        <f t="shared" si="341"/>
        <v>0</v>
      </c>
      <c r="O2191" s="8">
        <f t="shared" si="342"/>
        <v>50</v>
      </c>
      <c r="P2191" s="8">
        <f t="shared" si="343"/>
        <v>33</v>
      </c>
      <c r="Q2191" s="9">
        <f t="shared" si="344"/>
        <v>21.2</v>
      </c>
      <c r="R2191" s="9">
        <f t="shared" si="345"/>
        <v>30.75</v>
      </c>
      <c r="S2191" s="9">
        <f t="shared" si="346"/>
        <v>31.1</v>
      </c>
      <c r="T2191" s="9">
        <f t="shared" si="347"/>
        <v>27</v>
      </c>
      <c r="U2191" s="8">
        <f t="shared" si="348"/>
        <v>27.683333333333337</v>
      </c>
      <c r="V2191" s="8">
        <f t="shared" si="349"/>
        <v>27.512500000000003</v>
      </c>
    </row>
    <row r="2192" spans="1:22" ht="13.5" x14ac:dyDescent="0.25">
      <c r="A2192" s="3">
        <f>RSI!A2192</f>
        <v>45496</v>
      </c>
      <c r="B2192" s="2">
        <f>RSI!B2192</f>
        <v>1.9</v>
      </c>
      <c r="C2192" s="2">
        <f>RSI!I2192</f>
        <v>64.549327658422669</v>
      </c>
      <c r="D2192" s="2">
        <f>MACD!E2192</f>
        <v>1.8369251423315802E-3</v>
      </c>
      <c r="E2192" s="2">
        <f>MACD!F2192</f>
        <v>-9.870519119370617E-3</v>
      </c>
      <c r="F2192" s="2">
        <f>'Moving Avg'!D2192</f>
        <v>1.9</v>
      </c>
      <c r="G2192" s="2">
        <f>'Moving Avg'!F2192</f>
        <v>1.8949999999999991</v>
      </c>
      <c r="H2192" s="2">
        <f>'Moving Avg'!G2192</f>
        <v>1.8246000000000016</v>
      </c>
      <c r="I2192" s="2">
        <f>'Moving Avg'!H2192</f>
        <v>1.732299999999996</v>
      </c>
      <c r="J2192" s="6" t="str">
        <f>OBV!F2192</f>
        <v>NEUTRAL</v>
      </c>
      <c r="K2192" s="6" t="str">
        <f>OBV!G2192</f>
        <v>NEUTRAL</v>
      </c>
      <c r="L2192" s="6" t="str">
        <f>OBV!H2192</f>
        <v>NEUTRAL</v>
      </c>
      <c r="M2192" s="8">
        <f t="shared" si="340"/>
        <v>25</v>
      </c>
      <c r="N2192" s="8">
        <f t="shared" si="341"/>
        <v>0</v>
      </c>
      <c r="O2192" s="8">
        <f t="shared" si="342"/>
        <v>50</v>
      </c>
      <c r="P2192" s="8">
        <f t="shared" si="343"/>
        <v>33</v>
      </c>
      <c r="Q2192" s="9">
        <f t="shared" si="344"/>
        <v>21.2</v>
      </c>
      <c r="R2192" s="9">
        <f t="shared" si="345"/>
        <v>30.75</v>
      </c>
      <c r="S2192" s="9">
        <f t="shared" si="346"/>
        <v>31.1</v>
      </c>
      <c r="T2192" s="9">
        <f t="shared" si="347"/>
        <v>27</v>
      </c>
      <c r="U2192" s="8">
        <f t="shared" si="348"/>
        <v>27.683333333333337</v>
      </c>
      <c r="V2192" s="8">
        <f t="shared" si="349"/>
        <v>27.512500000000003</v>
      </c>
    </row>
    <row r="2193" spans="1:22" ht="13.5" x14ac:dyDescent="0.25">
      <c r="A2193" s="3">
        <f>RSI!A2193</f>
        <v>45497</v>
      </c>
      <c r="B2193" s="2">
        <f>RSI!B2193</f>
        <v>1.9</v>
      </c>
      <c r="C2193" s="2">
        <f>RSI!I2193</f>
        <v>64.549327658422669</v>
      </c>
      <c r="D2193" s="2">
        <f>MACD!E2193</f>
        <v>3.6238275906179673E-3</v>
      </c>
      <c r="E2193" s="2">
        <f>MACD!F2193</f>
        <v>-7.1716497773729009E-3</v>
      </c>
      <c r="F2193" s="2">
        <f>'Moving Avg'!D2193</f>
        <v>1.9</v>
      </c>
      <c r="G2193" s="2">
        <f>'Moving Avg'!F2193</f>
        <v>1.8994999999999993</v>
      </c>
      <c r="H2193" s="2">
        <f>'Moving Avg'!G2193</f>
        <v>1.8282000000000014</v>
      </c>
      <c r="I2193" s="2">
        <f>'Moving Avg'!H2193</f>
        <v>1.7341499999999956</v>
      </c>
      <c r="J2193" s="6" t="str">
        <f>OBV!F2193</f>
        <v>NEUTRAL</v>
      </c>
      <c r="K2193" s="6" t="str">
        <f>OBV!G2193</f>
        <v>NEUTRAL</v>
      </c>
      <c r="L2193" s="6" t="str">
        <f>OBV!H2193</f>
        <v>NEUTRAL</v>
      </c>
      <c r="M2193" s="8">
        <f t="shared" si="340"/>
        <v>25</v>
      </c>
      <c r="N2193" s="8">
        <f t="shared" si="341"/>
        <v>0</v>
      </c>
      <c r="O2193" s="8">
        <f t="shared" si="342"/>
        <v>50</v>
      </c>
      <c r="P2193" s="8">
        <f t="shared" si="343"/>
        <v>33</v>
      </c>
      <c r="Q2193" s="9">
        <f t="shared" si="344"/>
        <v>21.2</v>
      </c>
      <c r="R2193" s="9">
        <f t="shared" si="345"/>
        <v>30.75</v>
      </c>
      <c r="S2193" s="9">
        <f t="shared" si="346"/>
        <v>31.1</v>
      </c>
      <c r="T2193" s="9">
        <f t="shared" si="347"/>
        <v>27</v>
      </c>
      <c r="U2193" s="8">
        <f t="shared" si="348"/>
        <v>27.683333333333337</v>
      </c>
      <c r="V2193" s="8">
        <f t="shared" si="349"/>
        <v>27.512500000000003</v>
      </c>
    </row>
    <row r="2194" spans="1:22" ht="13.5" x14ac:dyDescent="0.25">
      <c r="A2194" s="3">
        <f>RSI!A2194</f>
        <v>45499</v>
      </c>
      <c r="B2194" s="2">
        <f>RSI!B2194</f>
        <v>1.9</v>
      </c>
      <c r="C2194" s="2">
        <f>RSI!I2194</f>
        <v>64.549327658422669</v>
      </c>
      <c r="D2194" s="2">
        <f>MACD!E2194</f>
        <v>4.9825252057644764E-3</v>
      </c>
      <c r="E2194" s="2">
        <f>MACD!F2194</f>
        <v>-4.7408147807454261E-3</v>
      </c>
      <c r="F2194" s="2">
        <f>'Moving Avg'!D2194</f>
        <v>1.9</v>
      </c>
      <c r="G2194" s="2">
        <f>'Moving Avg'!F2194</f>
        <v>1.8999999999999992</v>
      </c>
      <c r="H2194" s="2">
        <f>'Moving Avg'!G2194</f>
        <v>1.8318000000000014</v>
      </c>
      <c r="I2194" s="2">
        <f>'Moving Avg'!H2194</f>
        <v>1.7359999999999958</v>
      </c>
      <c r="J2194" s="6" t="str">
        <f>OBV!F2194</f>
        <v>NEUTRAL</v>
      </c>
      <c r="K2194" s="6" t="str">
        <f>OBV!G2194</f>
        <v>NEUTRAL</v>
      </c>
      <c r="L2194" s="6" t="str">
        <f>OBV!H2194</f>
        <v>NEUTRAL</v>
      </c>
      <c r="M2194" s="8">
        <f t="shared" si="340"/>
        <v>25</v>
      </c>
      <c r="N2194" s="8">
        <f t="shared" si="341"/>
        <v>0</v>
      </c>
      <c r="O2194" s="8">
        <f t="shared" si="342"/>
        <v>50</v>
      </c>
      <c r="P2194" s="8">
        <f t="shared" si="343"/>
        <v>33</v>
      </c>
      <c r="Q2194" s="9">
        <f t="shared" si="344"/>
        <v>21.2</v>
      </c>
      <c r="R2194" s="9">
        <f t="shared" si="345"/>
        <v>30.75</v>
      </c>
      <c r="S2194" s="9">
        <f t="shared" si="346"/>
        <v>31.1</v>
      </c>
      <c r="T2194" s="9">
        <f t="shared" si="347"/>
        <v>27</v>
      </c>
      <c r="U2194" s="8">
        <f t="shared" si="348"/>
        <v>27.683333333333337</v>
      </c>
      <c r="V2194" s="8">
        <f t="shared" si="349"/>
        <v>27.512500000000003</v>
      </c>
    </row>
    <row r="2195" spans="1:22" ht="13.5" x14ac:dyDescent="0.25">
      <c r="A2195" s="3">
        <f>RSI!A2195</f>
        <v>45502</v>
      </c>
      <c r="B2195" s="2">
        <f>RSI!B2195</f>
        <v>1.9</v>
      </c>
      <c r="C2195" s="2">
        <f>RSI!I2195</f>
        <v>64.549327658422669</v>
      </c>
      <c r="D2195" s="2">
        <f>MACD!E2195</f>
        <v>5.9902509702720597E-3</v>
      </c>
      <c r="E2195" s="2">
        <f>MACD!F2195</f>
        <v>-2.5946016305419288E-3</v>
      </c>
      <c r="F2195" s="2">
        <f>'Moving Avg'!D2195</f>
        <v>1.9</v>
      </c>
      <c r="G2195" s="2">
        <f>'Moving Avg'!F2195</f>
        <v>1.8999999999999992</v>
      </c>
      <c r="H2195" s="2">
        <f>'Moving Avg'!G2195</f>
        <v>1.8354000000000017</v>
      </c>
      <c r="I2195" s="2">
        <f>'Moving Avg'!H2195</f>
        <v>1.7378499999999955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  <c r="M2195" s="8">
        <f t="shared" si="340"/>
        <v>25</v>
      </c>
      <c r="N2195" s="8">
        <f t="shared" si="341"/>
        <v>0</v>
      </c>
      <c r="O2195" s="8">
        <f t="shared" si="342"/>
        <v>50</v>
      </c>
      <c r="P2195" s="8">
        <f t="shared" si="343"/>
        <v>33</v>
      </c>
      <c r="Q2195" s="9">
        <f t="shared" si="344"/>
        <v>21.2</v>
      </c>
      <c r="R2195" s="9">
        <f t="shared" si="345"/>
        <v>30.75</v>
      </c>
      <c r="S2195" s="9">
        <f t="shared" si="346"/>
        <v>31.1</v>
      </c>
      <c r="T2195" s="9">
        <f t="shared" si="347"/>
        <v>27</v>
      </c>
      <c r="U2195" s="8">
        <f t="shared" si="348"/>
        <v>27.683333333333337</v>
      </c>
      <c r="V2195" s="8">
        <f t="shared" si="349"/>
        <v>27.512500000000003</v>
      </c>
    </row>
    <row r="2196" spans="1:22" ht="13.5" x14ac:dyDescent="0.25">
      <c r="A2196" s="3">
        <f>RSI!A2196</f>
        <v>45503</v>
      </c>
      <c r="B2196" s="2">
        <f>RSI!B2196</f>
        <v>1.9</v>
      </c>
      <c r="C2196" s="2">
        <f>RSI!I2196</f>
        <v>64.549327658422669</v>
      </c>
      <c r="D2196" s="2">
        <f>MACD!E2196</f>
        <v>6.7115147348262294E-3</v>
      </c>
      <c r="E2196" s="2">
        <f>MACD!F2196</f>
        <v>-7.3337835746829739E-4</v>
      </c>
      <c r="F2196" s="2">
        <f>'Moving Avg'!D2196</f>
        <v>1.9</v>
      </c>
      <c r="G2196" s="2">
        <f>'Moving Avg'!F2196</f>
        <v>1.8999999999999992</v>
      </c>
      <c r="H2196" s="2">
        <f>'Moving Avg'!G2196</f>
        <v>1.8390000000000015</v>
      </c>
      <c r="I2196" s="2">
        <f>'Moving Avg'!H2196</f>
        <v>1.7396999999999951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  <c r="M2196" s="8">
        <f t="shared" si="340"/>
        <v>25</v>
      </c>
      <c r="N2196" s="8">
        <f t="shared" si="341"/>
        <v>0</v>
      </c>
      <c r="O2196" s="8">
        <f t="shared" si="342"/>
        <v>50</v>
      </c>
      <c r="P2196" s="8">
        <f t="shared" si="343"/>
        <v>33</v>
      </c>
      <c r="Q2196" s="9">
        <f t="shared" si="344"/>
        <v>21.2</v>
      </c>
      <c r="R2196" s="9">
        <f t="shared" si="345"/>
        <v>30.75</v>
      </c>
      <c r="S2196" s="9">
        <f t="shared" si="346"/>
        <v>31.1</v>
      </c>
      <c r="T2196" s="9">
        <f t="shared" si="347"/>
        <v>27</v>
      </c>
      <c r="U2196" s="8">
        <f t="shared" si="348"/>
        <v>27.683333333333337</v>
      </c>
      <c r="V2196" s="8">
        <f t="shared" si="349"/>
        <v>27.512500000000003</v>
      </c>
    </row>
    <row r="2197" spans="1:22" ht="13.5" x14ac:dyDescent="0.25">
      <c r="A2197" s="3">
        <f>RSI!A2197</f>
        <v>45504</v>
      </c>
      <c r="B2197" s="2">
        <f>RSI!B2197</f>
        <v>1.9</v>
      </c>
      <c r="C2197" s="2">
        <f>RSI!I2197</f>
        <v>64.549327658422669</v>
      </c>
      <c r="D2197" s="2">
        <f>MACD!E2197</f>
        <v>7.20012292945027E-3</v>
      </c>
      <c r="E2197" s="2">
        <f>MACD!F2197</f>
        <v>8.5332189991541626E-4</v>
      </c>
      <c r="F2197" s="2">
        <f>'Moving Avg'!D2197</f>
        <v>1.9</v>
      </c>
      <c r="G2197" s="2">
        <f>'Moving Avg'!F2197</f>
        <v>1.8999999999999992</v>
      </c>
      <c r="H2197" s="2">
        <f>'Moving Avg'!G2197</f>
        <v>1.8426000000000013</v>
      </c>
      <c r="I2197" s="2">
        <f>'Moving Avg'!H2197</f>
        <v>1.7412499999999951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25</v>
      </c>
      <c r="N2197" s="8">
        <f t="shared" si="341"/>
        <v>0</v>
      </c>
      <c r="O2197" s="8">
        <f t="shared" si="342"/>
        <v>50</v>
      </c>
      <c r="P2197" s="8">
        <f t="shared" si="343"/>
        <v>33</v>
      </c>
      <c r="Q2197" s="9">
        <f t="shared" si="344"/>
        <v>21.2</v>
      </c>
      <c r="R2197" s="9">
        <f t="shared" si="345"/>
        <v>30.75</v>
      </c>
      <c r="S2197" s="9">
        <f t="shared" si="346"/>
        <v>31.1</v>
      </c>
      <c r="T2197" s="9">
        <f t="shared" si="347"/>
        <v>27</v>
      </c>
      <c r="U2197" s="8">
        <f t="shared" si="348"/>
        <v>27.683333333333337</v>
      </c>
      <c r="V2197" s="8">
        <f t="shared" si="349"/>
        <v>27.512500000000003</v>
      </c>
    </row>
    <row r="2198" spans="1:22" ht="13.5" x14ac:dyDescent="0.25">
      <c r="A2198" s="3">
        <f>RSI!A2198</f>
        <v>45505</v>
      </c>
      <c r="B2198" s="2">
        <f>RSI!B2198</f>
        <v>1.9</v>
      </c>
      <c r="C2198" s="2">
        <f>RSI!I2198</f>
        <v>64.549327658422669</v>
      </c>
      <c r="D2198" s="2">
        <f>MACD!E2198</f>
        <v>7.5008829345892813E-3</v>
      </c>
      <c r="E2198" s="2">
        <f>MACD!F2198</f>
        <v>2.1828341068501891E-3</v>
      </c>
      <c r="F2198" s="2">
        <f>'Moving Avg'!D2198</f>
        <v>1.9</v>
      </c>
      <c r="G2198" s="2">
        <f>'Moving Avg'!F2198</f>
        <v>1.8999999999999992</v>
      </c>
      <c r="H2198" s="2">
        <f>'Moving Avg'!G2198</f>
        <v>1.8462000000000014</v>
      </c>
      <c r="I2198" s="2">
        <f>'Moving Avg'!H2198</f>
        <v>1.7424499999999949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25</v>
      </c>
      <c r="N2198" s="8">
        <f t="shared" si="341"/>
        <v>0</v>
      </c>
      <c r="O2198" s="8">
        <f t="shared" si="342"/>
        <v>50</v>
      </c>
      <c r="P2198" s="8">
        <f t="shared" si="343"/>
        <v>33</v>
      </c>
      <c r="Q2198" s="9">
        <f t="shared" si="344"/>
        <v>21.2</v>
      </c>
      <c r="R2198" s="9">
        <f t="shared" si="345"/>
        <v>30.75</v>
      </c>
      <c r="S2198" s="9">
        <f t="shared" si="346"/>
        <v>31.1</v>
      </c>
      <c r="T2198" s="9">
        <f t="shared" si="347"/>
        <v>27</v>
      </c>
      <c r="U2198" s="8">
        <f t="shared" si="348"/>
        <v>27.683333333333337</v>
      </c>
      <c r="V2198" s="8">
        <f t="shared" si="349"/>
        <v>27.512500000000003</v>
      </c>
    </row>
    <row r="2199" spans="1:22" ht="13.5" x14ac:dyDescent="0.25">
      <c r="A2199" s="3">
        <f>RSI!A2199</f>
        <v>45506</v>
      </c>
      <c r="B2199" s="2">
        <f>RSI!B2199</f>
        <v>1.9</v>
      </c>
      <c r="C2199" s="2">
        <f>RSI!I2199</f>
        <v>64.549327658422669</v>
      </c>
      <c r="D2199" s="2">
        <f>MACD!E2199</f>
        <v>7.651040967851408E-3</v>
      </c>
      <c r="E2199" s="2">
        <f>MACD!F2199</f>
        <v>3.276475479050433E-3</v>
      </c>
      <c r="F2199" s="2">
        <f>'Moving Avg'!D2199</f>
        <v>1.9</v>
      </c>
      <c r="G2199" s="2">
        <f>'Moving Avg'!F2199</f>
        <v>1.8999999999999992</v>
      </c>
      <c r="H2199" s="2">
        <f>'Moving Avg'!G2199</f>
        <v>1.8502000000000016</v>
      </c>
      <c r="I2199" s="2">
        <f>'Moving Avg'!H2199</f>
        <v>1.743649999999995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25</v>
      </c>
      <c r="N2199" s="8">
        <f t="shared" si="341"/>
        <v>0</v>
      </c>
      <c r="O2199" s="8">
        <f t="shared" si="342"/>
        <v>50</v>
      </c>
      <c r="P2199" s="8">
        <f t="shared" si="343"/>
        <v>33</v>
      </c>
      <c r="Q2199" s="9">
        <f t="shared" si="344"/>
        <v>21.2</v>
      </c>
      <c r="R2199" s="9">
        <f t="shared" si="345"/>
        <v>30.75</v>
      </c>
      <c r="S2199" s="9">
        <f t="shared" si="346"/>
        <v>31.1</v>
      </c>
      <c r="T2199" s="9">
        <f t="shared" si="347"/>
        <v>27</v>
      </c>
      <c r="U2199" s="8">
        <f t="shared" si="348"/>
        <v>27.683333333333337</v>
      </c>
      <c r="V2199" s="8">
        <f t="shared" si="349"/>
        <v>27.512500000000003</v>
      </c>
    </row>
    <row r="2200" spans="1:22" ht="13.5" x14ac:dyDescent="0.25">
      <c r="A2200" s="3">
        <f>RSI!A2200</f>
        <v>45509</v>
      </c>
      <c r="B2200" s="2">
        <f>RSI!B2200</f>
        <v>1.9</v>
      </c>
      <c r="C2200" s="2">
        <f>RSI!I2200</f>
        <v>64.549327658422669</v>
      </c>
      <c r="D2200" s="2">
        <f>MACD!E2200</f>
        <v>7.6814948005452521E-3</v>
      </c>
      <c r="E2200" s="2">
        <f>MACD!F2200</f>
        <v>4.157479343349397E-3</v>
      </c>
      <c r="F2200" s="2">
        <f>'Moving Avg'!D2200</f>
        <v>1.9</v>
      </c>
      <c r="G2200" s="2">
        <f>'Moving Avg'!F2200</f>
        <v>1.8999999999999992</v>
      </c>
      <c r="H2200" s="2">
        <f>'Moving Avg'!G2200</f>
        <v>1.8542000000000016</v>
      </c>
      <c r="I2200" s="2">
        <f>'Moving Avg'!H2200</f>
        <v>1.7448499999999951</v>
      </c>
      <c r="J2200" s="6" t="str">
        <f>OBV!F2200</f>
        <v>NEUTRAL</v>
      </c>
      <c r="K2200" s="6" t="str">
        <f>OBV!G2200</f>
        <v>NEUTRAL</v>
      </c>
      <c r="L2200" s="6" t="str">
        <f>OBV!H2200</f>
        <v>NEUTRAL</v>
      </c>
      <c r="M2200" s="8">
        <f t="shared" si="340"/>
        <v>25</v>
      </c>
      <c r="N2200" s="8">
        <f t="shared" si="341"/>
        <v>0</v>
      </c>
      <c r="O2200" s="8">
        <f t="shared" si="342"/>
        <v>50</v>
      </c>
      <c r="P2200" s="8">
        <f t="shared" si="343"/>
        <v>33</v>
      </c>
      <c r="Q2200" s="9">
        <f t="shared" si="344"/>
        <v>21.2</v>
      </c>
      <c r="R2200" s="9">
        <f t="shared" si="345"/>
        <v>30.75</v>
      </c>
      <c r="S2200" s="9">
        <f t="shared" si="346"/>
        <v>31.1</v>
      </c>
      <c r="T2200" s="9">
        <f t="shared" si="347"/>
        <v>27</v>
      </c>
      <c r="U2200" s="8">
        <f t="shared" si="348"/>
        <v>27.683333333333337</v>
      </c>
      <c r="V2200" s="8">
        <f t="shared" si="349"/>
        <v>27.512500000000003</v>
      </c>
    </row>
    <row r="2201" spans="1:22" ht="13.5" x14ac:dyDescent="0.25">
      <c r="A2201" s="3">
        <f>RSI!A2201</f>
        <v>45510</v>
      </c>
      <c r="B2201" s="2">
        <f>RSI!B2201</f>
        <v>1.98</v>
      </c>
      <c r="C2201" s="2">
        <f>RSI!I2201</f>
        <v>85.959651749579564</v>
      </c>
      <c r="D2201" s="2">
        <f>MACD!E2201</f>
        <v>1.691890312763622E-3</v>
      </c>
      <c r="E2201" s="2">
        <f>MACD!F2201</f>
        <v>3.6643615372322423E-3</v>
      </c>
      <c r="F2201" s="2">
        <f>'Moving Avg'!D2201</f>
        <v>1.9159999999999999</v>
      </c>
      <c r="G2201" s="2">
        <f>'Moving Avg'!F2201</f>
        <v>1.9039999999999992</v>
      </c>
      <c r="H2201" s="2">
        <f>'Moving Avg'!G2201</f>
        <v>1.8598000000000012</v>
      </c>
      <c r="I2201" s="2">
        <f>'Moving Avg'!H2201</f>
        <v>1.7462499999999952</v>
      </c>
      <c r="J2201" s="6" t="str">
        <f>OBV!F2201</f>
        <v>NEUTRAL</v>
      </c>
      <c r="K2201" s="6" t="str">
        <f>OBV!G2201</f>
        <v>NEUTRAL</v>
      </c>
      <c r="L2201" s="6" t="str">
        <f>OBV!H2201</f>
        <v>NEUTRAL</v>
      </c>
      <c r="M2201" s="8">
        <f t="shared" si="340"/>
        <v>0</v>
      </c>
      <c r="N2201" s="8">
        <f t="shared" si="341"/>
        <v>45</v>
      </c>
      <c r="O2201" s="8">
        <f t="shared" si="342"/>
        <v>50</v>
      </c>
      <c r="P2201" s="8">
        <f t="shared" si="343"/>
        <v>33</v>
      </c>
      <c r="Q2201" s="9">
        <f t="shared" si="344"/>
        <v>28.2</v>
      </c>
      <c r="R2201" s="9">
        <f t="shared" si="345"/>
        <v>34.75</v>
      </c>
      <c r="S2201" s="9">
        <f t="shared" si="346"/>
        <v>34.1</v>
      </c>
      <c r="T2201" s="9">
        <f t="shared" si="347"/>
        <v>32</v>
      </c>
      <c r="U2201" s="8">
        <f t="shared" si="348"/>
        <v>32.35</v>
      </c>
      <c r="V2201" s="8">
        <f t="shared" si="349"/>
        <v>32.262500000000003</v>
      </c>
    </row>
    <row r="2202" spans="1:22" ht="13.5" x14ac:dyDescent="0.25">
      <c r="A2202" s="3">
        <f>RSI!A2202</f>
        <v>45511</v>
      </c>
      <c r="B2202" s="2">
        <f>RSI!B2202</f>
        <v>2</v>
      </c>
      <c r="C2202" s="2">
        <f>RSI!I2202</f>
        <v>87.923331269380654</v>
      </c>
      <c r="D2202" s="2">
        <f>MACD!E2202</f>
        <v>-5.4132629504586305E-3</v>
      </c>
      <c r="E2202" s="2">
        <f>MACD!F2202</f>
        <v>1.8488366396940679E-3</v>
      </c>
      <c r="F2202" s="2">
        <f>'Moving Avg'!D2202</f>
        <v>1.9359999999999999</v>
      </c>
      <c r="G2202" s="2">
        <f>'Moving Avg'!F2202</f>
        <v>1.9089999999999994</v>
      </c>
      <c r="H2202" s="2">
        <f>'Moving Avg'!G2202</f>
        <v>1.8658000000000012</v>
      </c>
      <c r="I2202" s="2">
        <f>'Moving Avg'!H2202</f>
        <v>1.7477499999999953</v>
      </c>
      <c r="J2202" s="6" t="str">
        <f>OBV!F2202</f>
        <v>BULLISH</v>
      </c>
      <c r="K2202" s="6" t="str">
        <f>OBV!G2202</f>
        <v>NEUTRAL</v>
      </c>
      <c r="L2202" s="6" t="str">
        <f>OBV!H2202</f>
        <v>CONFIRMED BULLISH</v>
      </c>
      <c r="M2202" s="8">
        <f t="shared" si="340"/>
        <v>0</v>
      </c>
      <c r="N2202" s="8">
        <f t="shared" si="341"/>
        <v>45</v>
      </c>
      <c r="O2202" s="8">
        <f t="shared" si="342"/>
        <v>50</v>
      </c>
      <c r="P2202" s="8">
        <f t="shared" si="343"/>
        <v>83.5</v>
      </c>
      <c r="Q2202" s="9">
        <f t="shared" si="344"/>
        <v>35.774999999999999</v>
      </c>
      <c r="R2202" s="9">
        <f t="shared" si="345"/>
        <v>47.375</v>
      </c>
      <c r="S2202" s="9">
        <f t="shared" si="346"/>
        <v>56.825000000000003</v>
      </c>
      <c r="T2202" s="9">
        <f t="shared" si="347"/>
        <v>44.625</v>
      </c>
      <c r="U2202" s="8">
        <f t="shared" si="348"/>
        <v>46.658333333333339</v>
      </c>
      <c r="V2202" s="8">
        <f t="shared" si="349"/>
        <v>46.150000000000006</v>
      </c>
    </row>
    <row r="2203" spans="1:22" ht="13.5" x14ac:dyDescent="0.25">
      <c r="A2203" s="3">
        <f>RSI!A2203</f>
        <v>45512</v>
      </c>
      <c r="B2203" s="2">
        <f>RSI!B2203</f>
        <v>2</v>
      </c>
      <c r="C2203" s="2">
        <f>RSI!I2203</f>
        <v>87.923331269380654</v>
      </c>
      <c r="D2203" s="2">
        <f>MACD!E2203</f>
        <v>-1.2057890003405181E-2</v>
      </c>
      <c r="E2203" s="2">
        <f>MACD!F2203</f>
        <v>-9.3250868892578173E-4</v>
      </c>
      <c r="F2203" s="2">
        <f>'Moving Avg'!D2203</f>
        <v>1.956</v>
      </c>
      <c r="G2203" s="2">
        <f>'Moving Avg'!F2203</f>
        <v>1.9139999999999993</v>
      </c>
      <c r="H2203" s="2">
        <f>'Moving Avg'!G2203</f>
        <v>1.871800000000001</v>
      </c>
      <c r="I2203" s="2">
        <f>'Moving Avg'!H2203</f>
        <v>1.7492499999999953</v>
      </c>
      <c r="J2203" s="6" t="str">
        <f>OBV!F2203</f>
        <v>BULLISH</v>
      </c>
      <c r="K2203" s="6" t="str">
        <f>OBV!G2203</f>
        <v>NEUTRAL</v>
      </c>
      <c r="L2203" s="6" t="str">
        <f>OBV!H2203</f>
        <v>CONFIRMED BULLISH</v>
      </c>
      <c r="M2203" s="8">
        <f t="shared" si="340"/>
        <v>0</v>
      </c>
      <c r="N2203" s="8">
        <f t="shared" si="341"/>
        <v>45</v>
      </c>
      <c r="O2203" s="8">
        <f t="shared" si="342"/>
        <v>50</v>
      </c>
      <c r="P2203" s="8">
        <f t="shared" si="343"/>
        <v>83.5</v>
      </c>
      <c r="Q2203" s="9">
        <f t="shared" si="344"/>
        <v>35.774999999999999</v>
      </c>
      <c r="R2203" s="9">
        <f t="shared" si="345"/>
        <v>47.375</v>
      </c>
      <c r="S2203" s="9">
        <f t="shared" si="346"/>
        <v>56.825000000000003</v>
      </c>
      <c r="T2203" s="9">
        <f t="shared" si="347"/>
        <v>44.625</v>
      </c>
      <c r="U2203" s="8">
        <f t="shared" si="348"/>
        <v>46.658333333333339</v>
      </c>
      <c r="V2203" s="8">
        <f t="shared" si="349"/>
        <v>46.150000000000006</v>
      </c>
    </row>
    <row r="2204" spans="1:22" ht="13.5" x14ac:dyDescent="0.25">
      <c r="A2204" s="3">
        <f>RSI!A2204</f>
        <v>45513</v>
      </c>
      <c r="B2204" s="2">
        <f>RSI!B2204</f>
        <v>1.91</v>
      </c>
      <c r="C2204" s="2">
        <f>RSI!I2204</f>
        <v>50.825117344542512</v>
      </c>
      <c r="D2204" s="2">
        <f>MACD!E2204</f>
        <v>-1.1599317010660748E-2</v>
      </c>
      <c r="E2204" s="2">
        <f>MACD!F2204</f>
        <v>-3.0658703532727752E-3</v>
      </c>
      <c r="F2204" s="2">
        <f>'Moving Avg'!D2204</f>
        <v>1.9579999999999997</v>
      </c>
      <c r="G2204" s="2">
        <f>'Moving Avg'!F2204</f>
        <v>1.9144999999999992</v>
      </c>
      <c r="H2204" s="2">
        <f>'Moving Avg'!G2204</f>
        <v>1.8760000000000008</v>
      </c>
      <c r="I2204" s="2">
        <f>'Moving Avg'!H2204</f>
        <v>1.7502999999999955</v>
      </c>
      <c r="J2204" s="6" t="str">
        <f>OBV!F2204</f>
        <v>BULLISH</v>
      </c>
      <c r="K2204" s="6" t="str">
        <f>OBV!G2204</f>
        <v>NEUTRAL</v>
      </c>
      <c r="L2204" s="6" t="str">
        <f>OBV!H2204</f>
        <v>CONFIRMED BULLISH</v>
      </c>
      <c r="M2204" s="8">
        <f t="shared" si="340"/>
        <v>25</v>
      </c>
      <c r="N2204" s="8">
        <f t="shared" si="341"/>
        <v>45</v>
      </c>
      <c r="O2204" s="8">
        <f t="shared" si="342"/>
        <v>50</v>
      </c>
      <c r="P2204" s="8">
        <f t="shared" si="343"/>
        <v>83.5</v>
      </c>
      <c r="Q2204" s="9">
        <f t="shared" si="344"/>
        <v>44.524999999999999</v>
      </c>
      <c r="R2204" s="9">
        <f t="shared" si="345"/>
        <v>52.375</v>
      </c>
      <c r="S2204" s="9">
        <f t="shared" si="346"/>
        <v>60.575000000000003</v>
      </c>
      <c r="T2204" s="9">
        <f t="shared" si="347"/>
        <v>50.875</v>
      </c>
      <c r="U2204" s="8">
        <f t="shared" si="348"/>
        <v>52.491666666666674</v>
      </c>
      <c r="V2204" s="8">
        <f t="shared" si="349"/>
        <v>52.087500000000006</v>
      </c>
    </row>
    <row r="2205" spans="1:22" ht="13.5" x14ac:dyDescent="0.25">
      <c r="A2205" s="3">
        <f>RSI!A2205</f>
        <v>45516</v>
      </c>
      <c r="B2205" s="2">
        <f>RSI!B2205</f>
        <v>1.83</v>
      </c>
      <c r="C2205" s="2">
        <f>RSI!I2205</f>
        <v>36.202632511426621</v>
      </c>
      <c r="D2205" s="2">
        <f>MACD!E2205</f>
        <v>-5.2958844150841067E-3</v>
      </c>
      <c r="E2205" s="2">
        <f>MACD!F2205</f>
        <v>-3.5118731656350417E-3</v>
      </c>
      <c r="F2205" s="2">
        <f>'Moving Avg'!D2205</f>
        <v>1.9440000000000002</v>
      </c>
      <c r="G2205" s="2">
        <f>'Moving Avg'!F2205</f>
        <v>1.9109999999999991</v>
      </c>
      <c r="H2205" s="2">
        <f>'Moving Avg'!G2205</f>
        <v>1.8786000000000005</v>
      </c>
      <c r="I2205" s="2">
        <f>'Moving Avg'!H2205</f>
        <v>1.7508499999999956</v>
      </c>
      <c r="J2205" s="6" t="str">
        <f>OBV!F2205</f>
        <v>BULLISH</v>
      </c>
      <c r="K2205" s="6" t="str">
        <f>OBV!G2205</f>
        <v>NEUTRAL</v>
      </c>
      <c r="L2205" s="6" t="str">
        <f>OBV!H2205</f>
        <v>BULLISH DIVERGENCE</v>
      </c>
      <c r="M2205" s="8">
        <f t="shared" si="340"/>
        <v>25</v>
      </c>
      <c r="N2205" s="8">
        <f t="shared" si="341"/>
        <v>45</v>
      </c>
      <c r="O2205" s="8">
        <f t="shared" si="342"/>
        <v>50</v>
      </c>
      <c r="P2205" s="8">
        <f t="shared" si="343"/>
        <v>66.5</v>
      </c>
      <c r="Q2205" s="9">
        <f t="shared" si="344"/>
        <v>41.975000000000001</v>
      </c>
      <c r="R2205" s="9">
        <f t="shared" si="345"/>
        <v>48.125</v>
      </c>
      <c r="S2205" s="9">
        <f t="shared" si="346"/>
        <v>52.924999999999997</v>
      </c>
      <c r="T2205" s="9">
        <f t="shared" si="347"/>
        <v>46.625</v>
      </c>
      <c r="U2205" s="8">
        <f t="shared" si="348"/>
        <v>47.67499999999999</v>
      </c>
      <c r="V2205" s="8">
        <f t="shared" si="349"/>
        <v>47.412499999999994</v>
      </c>
    </row>
    <row r="2206" spans="1:22" ht="13.5" x14ac:dyDescent="0.25">
      <c r="A2206" s="3">
        <f>RSI!A2206</f>
        <v>45518</v>
      </c>
      <c r="B2206" s="2">
        <f>RSI!B2206</f>
        <v>1.75</v>
      </c>
      <c r="C2206" s="2">
        <f>RSI!I2206</f>
        <v>27.639123796400582</v>
      </c>
      <c r="D2206" s="2">
        <f>MACD!E2206</f>
        <v>6.4267010591150253E-3</v>
      </c>
      <c r="E2206" s="2">
        <f>MACD!F2206</f>
        <v>-1.5241583206850283E-3</v>
      </c>
      <c r="F2206" s="2">
        <f>'Moving Avg'!D2206</f>
        <v>1.8980000000000001</v>
      </c>
      <c r="G2206" s="2">
        <f>'Moving Avg'!F2206</f>
        <v>1.9034999999999997</v>
      </c>
      <c r="H2206" s="2">
        <f>'Moving Avg'!G2206</f>
        <v>1.8796000000000004</v>
      </c>
      <c r="I2206" s="2">
        <f>'Moving Avg'!H2206</f>
        <v>1.7509999999999957</v>
      </c>
      <c r="J2206" s="6" t="str">
        <f>OBV!F2206</f>
        <v>BULLISH</v>
      </c>
      <c r="K2206" s="6" t="str">
        <f>OBV!G2206</f>
        <v>NEUTRAL</v>
      </c>
      <c r="L2206" s="6" t="str">
        <f>OBV!H2206</f>
        <v>BULLISH DIVERGENCE</v>
      </c>
      <c r="M2206" s="8">
        <f t="shared" si="340"/>
        <v>50</v>
      </c>
      <c r="N2206" s="8">
        <f t="shared" si="341"/>
        <v>0</v>
      </c>
      <c r="O2206" s="8">
        <f t="shared" si="342"/>
        <v>50</v>
      </c>
      <c r="P2206" s="8">
        <f t="shared" si="343"/>
        <v>66.5</v>
      </c>
      <c r="Q2206" s="9">
        <f t="shared" si="344"/>
        <v>34.975000000000001</v>
      </c>
      <c r="R2206" s="9">
        <f t="shared" si="345"/>
        <v>44.125</v>
      </c>
      <c r="S2206" s="9">
        <f t="shared" si="346"/>
        <v>49.924999999999997</v>
      </c>
      <c r="T2206" s="9">
        <f t="shared" si="347"/>
        <v>41.625</v>
      </c>
      <c r="U2206" s="8">
        <f t="shared" si="348"/>
        <v>43.008333333333326</v>
      </c>
      <c r="V2206" s="8">
        <f t="shared" si="349"/>
        <v>42.662499999999994</v>
      </c>
    </row>
    <row r="2207" spans="1:22" ht="13.5" x14ac:dyDescent="0.25">
      <c r="A2207" s="3">
        <f>RSI!A2207</f>
        <v>45519</v>
      </c>
      <c r="B2207" s="2">
        <f>RSI!B2207</f>
        <v>1.82</v>
      </c>
      <c r="C2207" s="2">
        <f>RSI!I2207</f>
        <v>40.828317506769864</v>
      </c>
      <c r="D2207" s="2">
        <f>MACD!E2207</f>
        <v>1.2062040663583407E-2</v>
      </c>
      <c r="E2207" s="2">
        <f>MACD!F2207</f>
        <v>1.1930814761686587E-3</v>
      </c>
      <c r="F2207" s="2">
        <f>'Moving Avg'!D2207</f>
        <v>1.8620000000000001</v>
      </c>
      <c r="G2207" s="2">
        <f>'Moving Avg'!F2207</f>
        <v>1.8994999999999997</v>
      </c>
      <c r="H2207" s="2">
        <f>'Moving Avg'!G2207</f>
        <v>1.8806000000000003</v>
      </c>
      <c r="I2207" s="2">
        <f>'Moving Avg'!H2207</f>
        <v>1.7514999999999958</v>
      </c>
      <c r="J2207" s="6" t="str">
        <f>OBV!F2207</f>
        <v>BULLISH</v>
      </c>
      <c r="K2207" s="6" t="str">
        <f>OBV!G2207</f>
        <v>NEUTRAL</v>
      </c>
      <c r="L2207" s="6" t="str">
        <f>OBV!H2207</f>
        <v>BULLISH DIVERGENCE</v>
      </c>
      <c r="M2207" s="8">
        <f t="shared" si="340"/>
        <v>25</v>
      </c>
      <c r="N2207" s="8">
        <f t="shared" si="341"/>
        <v>0</v>
      </c>
      <c r="O2207" s="8">
        <f t="shared" si="342"/>
        <v>50</v>
      </c>
      <c r="P2207" s="8">
        <f t="shared" si="343"/>
        <v>66.5</v>
      </c>
      <c r="Q2207" s="9">
        <f t="shared" si="344"/>
        <v>26.225000000000001</v>
      </c>
      <c r="R2207" s="9">
        <f t="shared" si="345"/>
        <v>39.125</v>
      </c>
      <c r="S2207" s="9">
        <f t="shared" si="346"/>
        <v>46.174999999999997</v>
      </c>
      <c r="T2207" s="9">
        <f t="shared" si="347"/>
        <v>35.375</v>
      </c>
      <c r="U2207" s="8">
        <f t="shared" si="348"/>
        <v>37.174999999999997</v>
      </c>
      <c r="V2207" s="8">
        <f t="shared" si="349"/>
        <v>36.724999999999994</v>
      </c>
    </row>
    <row r="2208" spans="1:22" ht="13.5" x14ac:dyDescent="0.25">
      <c r="A2208" s="3">
        <f>RSI!A2208</f>
        <v>45520</v>
      </c>
      <c r="B2208" s="2">
        <f>RSI!B2208</f>
        <v>1.89</v>
      </c>
      <c r="C2208" s="2">
        <f>RSI!I2208</f>
        <v>50.537360071624711</v>
      </c>
      <c r="D2208" s="2">
        <f>MACD!E2208</f>
        <v>1.2066229348980606E-2</v>
      </c>
      <c r="E2208" s="2">
        <f>MACD!F2208</f>
        <v>3.3677110507310485E-3</v>
      </c>
      <c r="F2208" s="2">
        <f>'Moving Avg'!D2208</f>
        <v>1.8400000000000003</v>
      </c>
      <c r="G2208" s="2">
        <f>'Moving Avg'!F2208</f>
        <v>1.8989999999999998</v>
      </c>
      <c r="H2208" s="2">
        <f>'Moving Avg'!G2208</f>
        <v>1.8815999999999999</v>
      </c>
      <c r="I2208" s="2">
        <f>'Moving Avg'!H2208</f>
        <v>1.7524499999999958</v>
      </c>
      <c r="J2208" s="6" t="str">
        <f>OBV!F2208</f>
        <v>BULLISH</v>
      </c>
      <c r="K2208" s="6" t="str">
        <f>OBV!G2208</f>
        <v>NEUTRAL</v>
      </c>
      <c r="L2208" s="6" t="str">
        <f>OBV!H2208</f>
        <v>BULLISH DIVERGENCE</v>
      </c>
      <c r="M2208" s="8">
        <f t="shared" si="340"/>
        <v>25</v>
      </c>
      <c r="N2208" s="8">
        <f t="shared" si="341"/>
        <v>0</v>
      </c>
      <c r="O2208" s="8">
        <f t="shared" si="342"/>
        <v>50</v>
      </c>
      <c r="P2208" s="8">
        <f t="shared" si="343"/>
        <v>66.5</v>
      </c>
      <c r="Q2208" s="9">
        <f t="shared" si="344"/>
        <v>26.225000000000001</v>
      </c>
      <c r="R2208" s="9">
        <f t="shared" si="345"/>
        <v>39.125</v>
      </c>
      <c r="S2208" s="9">
        <f t="shared" si="346"/>
        <v>46.174999999999997</v>
      </c>
      <c r="T2208" s="9">
        <f t="shared" si="347"/>
        <v>35.375</v>
      </c>
      <c r="U2208" s="8">
        <f t="shared" si="348"/>
        <v>37.174999999999997</v>
      </c>
      <c r="V2208" s="8">
        <f t="shared" si="349"/>
        <v>36.724999999999994</v>
      </c>
    </row>
    <row r="2209" spans="1:22" ht="13.5" x14ac:dyDescent="0.25">
      <c r="A2209" s="3">
        <f>RSI!A2209</f>
        <v>45523</v>
      </c>
      <c r="B2209" s="2">
        <f>RSI!B2209</f>
        <v>1.81</v>
      </c>
      <c r="C2209" s="2">
        <f>RSI!I2209</f>
        <v>42.046218855117345</v>
      </c>
      <c r="D2209" s="2">
        <f>MACD!E2209</f>
        <v>1.7971890235272125E-2</v>
      </c>
      <c r="E2209" s="2">
        <f>MACD!F2209</f>
        <v>6.2885468876392641E-3</v>
      </c>
      <c r="F2209" s="2">
        <f>'Moving Avg'!D2209</f>
        <v>1.8199999999999998</v>
      </c>
      <c r="G2209" s="2">
        <f>'Moving Avg'!F2209</f>
        <v>1.8945000000000001</v>
      </c>
      <c r="H2209" s="2">
        <f>'Moving Avg'!G2209</f>
        <v>1.8797999999999999</v>
      </c>
      <c r="I2209" s="2">
        <f>'Moving Avg'!H2209</f>
        <v>1.7529999999999961</v>
      </c>
      <c r="J2209" s="6" t="str">
        <f>OBV!F2209</f>
        <v>BULLISH</v>
      </c>
      <c r="K2209" s="6" t="str">
        <f>OBV!G2209</f>
        <v>NEUTRAL</v>
      </c>
      <c r="L2209" s="6" t="str">
        <f>OBV!H2209</f>
        <v>BULLISH DIVERGENCE</v>
      </c>
      <c r="M2209" s="8">
        <f t="shared" si="340"/>
        <v>25</v>
      </c>
      <c r="N2209" s="8">
        <f t="shared" si="341"/>
        <v>0</v>
      </c>
      <c r="O2209" s="8">
        <f t="shared" si="342"/>
        <v>50</v>
      </c>
      <c r="P2209" s="8">
        <f t="shared" si="343"/>
        <v>66.5</v>
      </c>
      <c r="Q2209" s="9">
        <f t="shared" si="344"/>
        <v>26.225000000000001</v>
      </c>
      <c r="R2209" s="9">
        <f t="shared" si="345"/>
        <v>39.125</v>
      </c>
      <c r="S2209" s="9">
        <f t="shared" si="346"/>
        <v>46.174999999999997</v>
      </c>
      <c r="T2209" s="9">
        <f t="shared" si="347"/>
        <v>35.375</v>
      </c>
      <c r="U2209" s="8">
        <f t="shared" si="348"/>
        <v>37.174999999999997</v>
      </c>
      <c r="V2209" s="8">
        <f t="shared" si="349"/>
        <v>36.724999999999994</v>
      </c>
    </row>
    <row r="2210" spans="1:22" ht="13.5" x14ac:dyDescent="0.25">
      <c r="A2210" s="3">
        <f>RSI!A2210</f>
        <v>45524</v>
      </c>
      <c r="B2210" s="2">
        <f>RSI!B2210</f>
        <v>1.73</v>
      </c>
      <c r="C2210" s="2">
        <f>RSI!I2210</f>
        <v>35.603980995350554</v>
      </c>
      <c r="D2210" s="2">
        <f>MACD!E2210</f>
        <v>2.9345591610739463E-2</v>
      </c>
      <c r="E2210" s="2">
        <f>MACD!F2210</f>
        <v>1.0899955832259304E-2</v>
      </c>
      <c r="F2210" s="2">
        <f>'Moving Avg'!D2210</f>
        <v>1.8</v>
      </c>
      <c r="G2210" s="2">
        <f>'Moving Avg'!F2210</f>
        <v>1.8859999999999999</v>
      </c>
      <c r="H2210" s="2">
        <f>'Moving Avg'!G2210</f>
        <v>1.8763999999999998</v>
      </c>
      <c r="I2210" s="2">
        <f>'Moving Avg'!H2210</f>
        <v>1.7531499999999962</v>
      </c>
      <c r="J2210" s="6" t="str">
        <f>OBV!F2210</f>
        <v>BULLISH</v>
      </c>
      <c r="K2210" s="6" t="str">
        <f>OBV!G2210</f>
        <v>NEUTRAL</v>
      </c>
      <c r="L2210" s="6" t="str">
        <f>OBV!H2210</f>
        <v>BULLISH DIVERGENCE</v>
      </c>
      <c r="M2210" s="8">
        <f t="shared" si="340"/>
        <v>25</v>
      </c>
      <c r="N2210" s="8">
        <f t="shared" si="341"/>
        <v>0</v>
      </c>
      <c r="O2210" s="8">
        <f t="shared" si="342"/>
        <v>50</v>
      </c>
      <c r="P2210" s="8">
        <f t="shared" si="343"/>
        <v>66.5</v>
      </c>
      <c r="Q2210" s="9">
        <f t="shared" si="344"/>
        <v>26.225000000000001</v>
      </c>
      <c r="R2210" s="9">
        <f t="shared" si="345"/>
        <v>39.125</v>
      </c>
      <c r="S2210" s="9">
        <f t="shared" si="346"/>
        <v>46.174999999999997</v>
      </c>
      <c r="T2210" s="9">
        <f t="shared" si="347"/>
        <v>35.375</v>
      </c>
      <c r="U2210" s="8">
        <f t="shared" si="348"/>
        <v>37.174999999999997</v>
      </c>
      <c r="V2210" s="8">
        <f t="shared" si="349"/>
        <v>36.724999999999994</v>
      </c>
    </row>
    <row r="2211" spans="1:22" ht="13.5" x14ac:dyDescent="0.25">
      <c r="A2211" s="3">
        <f>RSI!A2211</f>
        <v>45525</v>
      </c>
      <c r="B2211" s="2">
        <f>RSI!B2211</f>
        <v>1.73</v>
      </c>
      <c r="C2211" s="2">
        <f>RSI!I2211</f>
        <v>35.603980995350554</v>
      </c>
      <c r="D2211" s="2">
        <f>MACD!E2211</f>
        <v>5.2167202755498687E-2</v>
      </c>
      <c r="E2211" s="2">
        <f>MACD!F2211</f>
        <v>1.9153405216907182E-2</v>
      </c>
      <c r="F2211" s="2">
        <f>'Moving Avg'!D2211</f>
        <v>1.796</v>
      </c>
      <c r="G2211" s="2">
        <f>'Moving Avg'!F2211</f>
        <v>1.8774999999999999</v>
      </c>
      <c r="H2211" s="2">
        <f>'Moving Avg'!G2211</f>
        <v>1.8729999999999998</v>
      </c>
      <c r="I2211" s="2">
        <f>'Moving Avg'!H2211</f>
        <v>1.7532999999999967</v>
      </c>
      <c r="J2211" s="6" t="str">
        <f>OBV!F2211</f>
        <v>BULLISH</v>
      </c>
      <c r="K2211" s="6" t="str">
        <f>OBV!G2211</f>
        <v>NEUTRAL</v>
      </c>
      <c r="L2211" s="6" t="str">
        <f>OBV!H2211</f>
        <v>BULLISH DIVERGENCE</v>
      </c>
      <c r="M2211" s="8">
        <f t="shared" si="340"/>
        <v>25</v>
      </c>
      <c r="N2211" s="8">
        <f t="shared" si="341"/>
        <v>0</v>
      </c>
      <c r="O2211" s="8">
        <f t="shared" si="342"/>
        <v>50</v>
      </c>
      <c r="P2211" s="8">
        <f t="shared" si="343"/>
        <v>66.5</v>
      </c>
      <c r="Q2211" s="9">
        <f t="shared" si="344"/>
        <v>26.225000000000001</v>
      </c>
      <c r="R2211" s="9">
        <f t="shared" si="345"/>
        <v>39.125</v>
      </c>
      <c r="S2211" s="9">
        <f t="shared" si="346"/>
        <v>46.174999999999997</v>
      </c>
      <c r="T2211" s="9">
        <f t="shared" si="347"/>
        <v>35.375</v>
      </c>
      <c r="U2211" s="8">
        <f t="shared" si="348"/>
        <v>37.174999999999997</v>
      </c>
      <c r="V2211" s="8">
        <f t="shared" si="349"/>
        <v>36.724999999999994</v>
      </c>
    </row>
    <row r="2212" spans="1:22" ht="13.5" x14ac:dyDescent="0.25">
      <c r="A2212" s="3">
        <f>RSI!A2212</f>
        <v>45526</v>
      </c>
      <c r="B2212" s="2">
        <f>RSI!B2212</f>
        <v>1.73</v>
      </c>
      <c r="C2212" s="2">
        <f>RSI!I2212</f>
        <v>35.603980995350554</v>
      </c>
      <c r="D2212" s="2">
        <f>MACD!E2212</f>
        <v>7.5378810316145017E-2</v>
      </c>
      <c r="E2212" s="2">
        <f>MACD!F2212</f>
        <v>3.039848623675475E-2</v>
      </c>
      <c r="F2212" s="2">
        <f>'Moving Avg'!D2212</f>
        <v>1.778</v>
      </c>
      <c r="G2212" s="2">
        <f>'Moving Avg'!F2212</f>
        <v>1.8689999999999998</v>
      </c>
      <c r="H2212" s="2">
        <f>'Moving Avg'!G2212</f>
        <v>1.8679999999999999</v>
      </c>
      <c r="I2212" s="2">
        <f>'Moving Avg'!H2212</f>
        <v>1.7534499999999968</v>
      </c>
      <c r="J2212" s="6" t="str">
        <f>OBV!F2212</f>
        <v>BEARISH</v>
      </c>
      <c r="K2212" s="6" t="str">
        <f>OBV!G2212</f>
        <v>NEUTRAL</v>
      </c>
      <c r="L2212" s="6" t="str">
        <f>OBV!H2212</f>
        <v>CONFIRMED BEARISH</v>
      </c>
      <c r="M2212" s="8">
        <f t="shared" si="340"/>
        <v>25</v>
      </c>
      <c r="N2212" s="8">
        <f t="shared" si="341"/>
        <v>0</v>
      </c>
      <c r="O2212" s="8">
        <f t="shared" si="342"/>
        <v>50</v>
      </c>
      <c r="P2212" s="8">
        <f t="shared" si="343"/>
        <v>16.5</v>
      </c>
      <c r="Q2212" s="9">
        <f t="shared" si="344"/>
        <v>18.725000000000001</v>
      </c>
      <c r="R2212" s="9">
        <f t="shared" si="345"/>
        <v>26.625</v>
      </c>
      <c r="S2212" s="9">
        <f t="shared" si="346"/>
        <v>23.675000000000001</v>
      </c>
      <c r="T2212" s="9">
        <f t="shared" si="347"/>
        <v>22.875</v>
      </c>
      <c r="U2212" s="8">
        <f t="shared" si="348"/>
        <v>23.008333333333336</v>
      </c>
      <c r="V2212" s="8">
        <f t="shared" si="349"/>
        <v>22.975000000000001</v>
      </c>
    </row>
    <row r="2213" spans="1:22" ht="13.5" x14ac:dyDescent="0.25">
      <c r="A2213" s="3">
        <f>RSI!A2213</f>
        <v>45527</v>
      </c>
      <c r="B2213" s="2">
        <f>RSI!B2213</f>
        <v>1.73</v>
      </c>
      <c r="C2213" s="2">
        <f>RSI!I2213</f>
        <v>35.603980995350554</v>
      </c>
      <c r="D2213" s="2">
        <f>MACD!E2213</f>
        <v>9.5782448030997225E-2</v>
      </c>
      <c r="E2213" s="2">
        <f>MACD!F2213</f>
        <v>4.3475278595603253E-2</v>
      </c>
      <c r="F2213" s="2">
        <f>'Moving Avg'!D2213</f>
        <v>1.746</v>
      </c>
      <c r="G2213" s="2">
        <f>'Moving Avg'!F2213</f>
        <v>1.8604999999999996</v>
      </c>
      <c r="H2213" s="2">
        <f>'Moving Avg'!G2213</f>
        <v>1.8645999999999998</v>
      </c>
      <c r="I2213" s="2">
        <f>'Moving Avg'!H2213</f>
        <v>1.7535999999999969</v>
      </c>
      <c r="J2213" s="6" t="str">
        <f>OBV!F2213</f>
        <v>BEARISH</v>
      </c>
      <c r="K2213" s="6" t="str">
        <f>OBV!G2213</f>
        <v>NEUTRAL</v>
      </c>
      <c r="L2213" s="6" t="str">
        <f>OBV!H2213</f>
        <v>CONFIRMED BEARISH</v>
      </c>
      <c r="M2213" s="8">
        <f t="shared" si="340"/>
        <v>25</v>
      </c>
      <c r="N2213" s="8">
        <f t="shared" si="341"/>
        <v>0</v>
      </c>
      <c r="O2213" s="8">
        <f t="shared" si="342"/>
        <v>0</v>
      </c>
      <c r="P2213" s="8">
        <f t="shared" si="343"/>
        <v>16.5</v>
      </c>
      <c r="Q2213" s="9">
        <f t="shared" si="344"/>
        <v>11.225</v>
      </c>
      <c r="R2213" s="9">
        <f t="shared" si="345"/>
        <v>9.125</v>
      </c>
      <c r="S2213" s="9">
        <f t="shared" si="346"/>
        <v>11.175000000000001</v>
      </c>
      <c r="T2213" s="9">
        <f t="shared" si="347"/>
        <v>10.375</v>
      </c>
      <c r="U2213" s="8">
        <f t="shared" si="348"/>
        <v>10.508333333333335</v>
      </c>
      <c r="V2213" s="8">
        <f t="shared" si="349"/>
        <v>10.475000000000001</v>
      </c>
    </row>
    <row r="2214" spans="1:22" ht="13.5" x14ac:dyDescent="0.25">
      <c r="A2214" s="3">
        <f>RSI!A2214</f>
        <v>45530</v>
      </c>
      <c r="B2214" s="2">
        <f>RSI!B2214</f>
        <v>1.73</v>
      </c>
      <c r="C2214" s="2">
        <f>RSI!I2214</f>
        <v>35.603980995350554</v>
      </c>
      <c r="D2214" s="2">
        <f>MACD!E2214</f>
        <v>9.9907435436867198E-2</v>
      </c>
      <c r="E2214" s="2">
        <f>MACD!F2214</f>
        <v>5.4761709963856042E-2</v>
      </c>
      <c r="F2214" s="2">
        <f>'Moving Avg'!D2214</f>
        <v>1.73</v>
      </c>
      <c r="G2214" s="2">
        <f>'Moving Avg'!F2214</f>
        <v>1.8519999999999999</v>
      </c>
      <c r="H2214" s="2">
        <f>'Moving Avg'!G2214</f>
        <v>1.8611999999999997</v>
      </c>
      <c r="I2214" s="2">
        <f>'Moving Avg'!H2214</f>
        <v>1.7537499999999973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0"/>
        <v>25</v>
      </c>
      <c r="N2214" s="8">
        <f t="shared" si="341"/>
        <v>0</v>
      </c>
      <c r="O2214" s="8">
        <f t="shared" si="342"/>
        <v>0</v>
      </c>
      <c r="P2214" s="8">
        <f t="shared" si="343"/>
        <v>16.5</v>
      </c>
      <c r="Q2214" s="9">
        <f t="shared" si="344"/>
        <v>11.225</v>
      </c>
      <c r="R2214" s="9">
        <f t="shared" si="345"/>
        <v>9.125</v>
      </c>
      <c r="S2214" s="9">
        <f t="shared" si="346"/>
        <v>11.175000000000001</v>
      </c>
      <c r="T2214" s="9">
        <f t="shared" si="347"/>
        <v>10.375</v>
      </c>
      <c r="U2214" s="8">
        <f t="shared" si="348"/>
        <v>10.508333333333335</v>
      </c>
      <c r="V2214" s="8">
        <f t="shared" si="349"/>
        <v>10.475000000000001</v>
      </c>
    </row>
    <row r="2215" spans="1:22" ht="13.5" x14ac:dyDescent="0.25">
      <c r="A2215" s="3">
        <f>RSI!A2215</f>
        <v>45531</v>
      </c>
      <c r="B2215" s="2">
        <f>RSI!B2215</f>
        <v>1.8</v>
      </c>
      <c r="C2215" s="2">
        <f>RSI!I2215</f>
        <v>46.075857800700625</v>
      </c>
      <c r="D2215" s="2">
        <f>MACD!E2215</f>
        <v>8.655912146212863E-2</v>
      </c>
      <c r="E2215" s="2">
        <f>MACD!F2215</f>
        <v>6.1121192263510565E-2</v>
      </c>
      <c r="F2215" s="2">
        <f>'Moving Avg'!D2215</f>
        <v>1.7440000000000002</v>
      </c>
      <c r="G2215" s="2">
        <f>'Moving Avg'!F2215</f>
        <v>1.8469999999999995</v>
      </c>
      <c r="H2215" s="2">
        <f>'Moving Avg'!G2215</f>
        <v>1.8591999999999995</v>
      </c>
      <c r="I2215" s="2">
        <f>'Moving Avg'!H2215</f>
        <v>1.7540499999999974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  <c r="M2215" s="8">
        <f t="shared" si="340"/>
        <v>25</v>
      </c>
      <c r="N2215" s="8">
        <f t="shared" si="341"/>
        <v>0</v>
      </c>
      <c r="O2215" s="8">
        <f t="shared" si="342"/>
        <v>0</v>
      </c>
      <c r="P2215" s="8">
        <f t="shared" si="343"/>
        <v>33</v>
      </c>
      <c r="Q2215" s="9">
        <f t="shared" si="344"/>
        <v>13.7</v>
      </c>
      <c r="R2215" s="9">
        <f t="shared" si="345"/>
        <v>13.25</v>
      </c>
      <c r="S2215" s="9">
        <f t="shared" si="346"/>
        <v>18.600000000000001</v>
      </c>
      <c r="T2215" s="9">
        <f t="shared" si="347"/>
        <v>14.5</v>
      </c>
      <c r="U2215" s="8">
        <f t="shared" si="348"/>
        <v>15.183333333333332</v>
      </c>
      <c r="V2215" s="8">
        <f t="shared" si="349"/>
        <v>15.012499999999999</v>
      </c>
    </row>
    <row r="2216" spans="1:22" ht="13.5" x14ac:dyDescent="0.25">
      <c r="A2216" s="3">
        <f>RSI!A2216</f>
        <v>45532</v>
      </c>
      <c r="B2216" s="2">
        <f>RSI!B2216</f>
        <v>1.8</v>
      </c>
      <c r="C2216" s="2">
        <f>RSI!I2216</f>
        <v>46.075857800700625</v>
      </c>
      <c r="D2216" s="2">
        <f>MACD!E2216</f>
        <v>6.3148800012266415E-2</v>
      </c>
      <c r="E2216" s="2">
        <f>MACD!F2216</f>
        <v>6.1526713813261739E-2</v>
      </c>
      <c r="F2216" s="2">
        <f>'Moving Avg'!D2216</f>
        <v>1.7579999999999998</v>
      </c>
      <c r="G2216" s="2">
        <f>'Moving Avg'!F2216</f>
        <v>1.8419999999999999</v>
      </c>
      <c r="H2216" s="2">
        <f>'Moving Avg'!G2216</f>
        <v>1.8571999999999995</v>
      </c>
      <c r="I2216" s="2">
        <f>'Moving Avg'!H2216</f>
        <v>1.7543499999999979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  <c r="M2216" s="8">
        <f t="shared" si="340"/>
        <v>25</v>
      </c>
      <c r="N2216" s="8">
        <f t="shared" si="341"/>
        <v>0</v>
      </c>
      <c r="O2216" s="8">
        <f t="shared" si="342"/>
        <v>50</v>
      </c>
      <c r="P2216" s="8">
        <f t="shared" si="343"/>
        <v>33</v>
      </c>
      <c r="Q2216" s="9">
        <f t="shared" si="344"/>
        <v>21.2</v>
      </c>
      <c r="R2216" s="9">
        <f t="shared" si="345"/>
        <v>30.75</v>
      </c>
      <c r="S2216" s="9">
        <f t="shared" si="346"/>
        <v>31.1</v>
      </c>
      <c r="T2216" s="9">
        <f t="shared" si="347"/>
        <v>27</v>
      </c>
      <c r="U2216" s="8">
        <f t="shared" si="348"/>
        <v>27.683333333333337</v>
      </c>
      <c r="V2216" s="8">
        <f t="shared" si="349"/>
        <v>27.512500000000003</v>
      </c>
    </row>
    <row r="2217" spans="1:22" ht="13.5" x14ac:dyDescent="0.25">
      <c r="A2217" s="3">
        <f>RSI!A2217</f>
        <v>45533</v>
      </c>
      <c r="B2217" s="2">
        <f>RSI!B2217</f>
        <v>1.8</v>
      </c>
      <c r="C2217" s="2">
        <f>RSI!I2217</f>
        <v>46.075857800700632</v>
      </c>
      <c r="D2217" s="2">
        <f>MACD!E2217</f>
        <v>5.4287165827761941E-2</v>
      </c>
      <c r="E2217" s="2">
        <f>MACD!F2217</f>
        <v>6.0078804216161782E-2</v>
      </c>
      <c r="F2217" s="2">
        <f>'Moving Avg'!D2217</f>
        <v>1.7719999999999998</v>
      </c>
      <c r="G2217" s="2">
        <f>'Moving Avg'!F2217</f>
        <v>1.8369999999999997</v>
      </c>
      <c r="H2217" s="2">
        <f>'Moving Avg'!G2217</f>
        <v>1.8567999999999996</v>
      </c>
      <c r="I2217" s="2">
        <f>'Moving Avg'!H2217</f>
        <v>1.754649999999998</v>
      </c>
      <c r="J2217" s="6" t="str">
        <f>OBV!F2217</f>
        <v>NEUTRAL</v>
      </c>
      <c r="K2217" s="6" t="str">
        <f>OBV!G2217</f>
        <v>NEUTRAL</v>
      </c>
      <c r="L2217" s="6" t="str">
        <f>OBV!H2217</f>
        <v>NEUTRAL</v>
      </c>
      <c r="M2217" s="8">
        <f t="shared" si="340"/>
        <v>25</v>
      </c>
      <c r="N2217" s="8">
        <f t="shared" si="341"/>
        <v>45</v>
      </c>
      <c r="O2217" s="8">
        <f t="shared" si="342"/>
        <v>50</v>
      </c>
      <c r="P2217" s="8">
        <f t="shared" si="343"/>
        <v>33</v>
      </c>
      <c r="Q2217" s="9">
        <f t="shared" si="344"/>
        <v>36.950000000000003</v>
      </c>
      <c r="R2217" s="9">
        <f t="shared" si="345"/>
        <v>39.75</v>
      </c>
      <c r="S2217" s="9">
        <f t="shared" si="346"/>
        <v>37.85</v>
      </c>
      <c r="T2217" s="9">
        <f t="shared" si="347"/>
        <v>38.25</v>
      </c>
      <c r="U2217" s="8">
        <f t="shared" si="348"/>
        <v>38.183333333333337</v>
      </c>
      <c r="V2217" s="8">
        <f t="shared" si="349"/>
        <v>38.200000000000003</v>
      </c>
    </row>
    <row r="2218" spans="1:22" ht="13.5" x14ac:dyDescent="0.25">
      <c r="A2218" s="3">
        <f>RSI!A2218</f>
        <v>45534</v>
      </c>
      <c r="B2218" s="2">
        <f>RSI!B2218</f>
        <v>1.8</v>
      </c>
      <c r="C2218" s="2">
        <f>RSI!I2218</f>
        <v>46.075857800700632</v>
      </c>
      <c r="D2218" s="2">
        <f>MACD!E2218</f>
        <v>5.7722783878902284E-2</v>
      </c>
      <c r="E2218" s="2">
        <f>MACD!F2218</f>
        <v>5.9607600148709888E-2</v>
      </c>
      <c r="F2218" s="2">
        <f>'Moving Avg'!D2218</f>
        <v>1.786</v>
      </c>
      <c r="G2218" s="2">
        <f>'Moving Avg'!F2218</f>
        <v>1.8319999999999996</v>
      </c>
      <c r="H2218" s="2">
        <f>'Moving Avg'!G2218</f>
        <v>1.8579999999999992</v>
      </c>
      <c r="I2218" s="2">
        <f>'Moving Avg'!H2218</f>
        <v>1.7551499999999982</v>
      </c>
      <c r="J2218" s="6" t="str">
        <f>OBV!F2218</f>
        <v>NEUTRAL</v>
      </c>
      <c r="K2218" s="6" t="str">
        <f>OBV!G2218</f>
        <v>NEUTRAL</v>
      </c>
      <c r="L2218" s="6" t="str">
        <f>OBV!H2218</f>
        <v>NEUTRAL</v>
      </c>
      <c r="M2218" s="8">
        <f t="shared" si="340"/>
        <v>25</v>
      </c>
      <c r="N2218" s="8">
        <f t="shared" si="341"/>
        <v>45</v>
      </c>
      <c r="O2218" s="8">
        <f t="shared" si="342"/>
        <v>50</v>
      </c>
      <c r="P2218" s="8">
        <f t="shared" si="343"/>
        <v>33</v>
      </c>
      <c r="Q2218" s="9">
        <f t="shared" si="344"/>
        <v>36.950000000000003</v>
      </c>
      <c r="R2218" s="9">
        <f t="shared" si="345"/>
        <v>39.75</v>
      </c>
      <c r="S2218" s="9">
        <f t="shared" si="346"/>
        <v>37.85</v>
      </c>
      <c r="T2218" s="9">
        <f t="shared" si="347"/>
        <v>38.25</v>
      </c>
      <c r="U2218" s="8">
        <f t="shared" si="348"/>
        <v>38.183333333333337</v>
      </c>
      <c r="V2218" s="8">
        <f t="shared" si="349"/>
        <v>38.200000000000003</v>
      </c>
    </row>
    <row r="2219" spans="1:22" ht="13.5" x14ac:dyDescent="0.25">
      <c r="A2219" s="3">
        <f>RSI!A2219</f>
        <v>45537</v>
      </c>
      <c r="B2219" s="2">
        <f>RSI!B2219</f>
        <v>1.8</v>
      </c>
      <c r="C2219" s="2">
        <f>RSI!I2219</f>
        <v>46.075857800700632</v>
      </c>
      <c r="D2219" s="2">
        <f>MACD!E2219</f>
        <v>4.8474646638297925E-2</v>
      </c>
      <c r="E2219" s="2">
        <f>MACD!F2219</f>
        <v>5.7381009446627496E-2</v>
      </c>
      <c r="F2219" s="2">
        <f>'Moving Avg'!D2219</f>
        <v>1.8</v>
      </c>
      <c r="G2219" s="2">
        <f>'Moving Avg'!F2219</f>
        <v>1.8269999999999995</v>
      </c>
      <c r="H2219" s="2">
        <f>'Moving Avg'!G2219</f>
        <v>1.8591999999999993</v>
      </c>
      <c r="I2219" s="2">
        <f>'Moving Avg'!H2219</f>
        <v>1.7556499999999979</v>
      </c>
      <c r="J2219" s="6" t="str">
        <f>OBV!F2219</f>
        <v>NEUTRAL</v>
      </c>
      <c r="K2219" s="6" t="str">
        <f>OBV!G2219</f>
        <v>NEUTRAL</v>
      </c>
      <c r="L2219" s="6" t="str">
        <f>OBV!H2219</f>
        <v>NEUTRAL</v>
      </c>
      <c r="M2219" s="8">
        <f t="shared" si="340"/>
        <v>25</v>
      </c>
      <c r="N2219" s="8">
        <f t="shared" si="341"/>
        <v>45</v>
      </c>
      <c r="O2219" s="8">
        <f t="shared" si="342"/>
        <v>50</v>
      </c>
      <c r="P2219" s="8">
        <f t="shared" si="343"/>
        <v>33</v>
      </c>
      <c r="Q2219" s="9">
        <f t="shared" si="344"/>
        <v>36.950000000000003</v>
      </c>
      <c r="R2219" s="9">
        <f t="shared" si="345"/>
        <v>39.75</v>
      </c>
      <c r="S2219" s="9">
        <f t="shared" si="346"/>
        <v>37.85</v>
      </c>
      <c r="T2219" s="9">
        <f t="shared" si="347"/>
        <v>38.25</v>
      </c>
      <c r="U2219" s="8">
        <f t="shared" si="348"/>
        <v>38.183333333333337</v>
      </c>
      <c r="V2219" s="8">
        <f t="shared" si="349"/>
        <v>38.200000000000003</v>
      </c>
    </row>
    <row r="2220" spans="1:22" ht="13.5" x14ac:dyDescent="0.25">
      <c r="A2220" s="3">
        <f>RSI!A2220</f>
        <v>45538</v>
      </c>
      <c r="B2220" s="2">
        <f>RSI!B2220</f>
        <v>1.8</v>
      </c>
      <c r="C2220" s="2">
        <f>RSI!I2220</f>
        <v>46.075857800700632</v>
      </c>
      <c r="D2220" s="2">
        <f>MACD!E2220</f>
        <v>2.8482805248784215E-2</v>
      </c>
      <c r="E2220" s="2">
        <f>MACD!F2220</f>
        <v>5.1601368607058842E-2</v>
      </c>
      <c r="F2220" s="2">
        <f>'Moving Avg'!D2220</f>
        <v>1.8</v>
      </c>
      <c r="G2220" s="2">
        <f>'Moving Avg'!F2220</f>
        <v>1.8219999999999998</v>
      </c>
      <c r="H2220" s="2">
        <f>'Moving Avg'!G2220</f>
        <v>1.8603999999999994</v>
      </c>
      <c r="I2220" s="2">
        <f>'Moving Avg'!H2220</f>
        <v>1.7561499999999979</v>
      </c>
      <c r="J2220" s="6" t="str">
        <f>OBV!F2220</f>
        <v>NEUTRAL</v>
      </c>
      <c r="K2220" s="6" t="str">
        <f>OBV!G2220</f>
        <v>NEUTRAL</v>
      </c>
      <c r="L2220" s="6" t="str">
        <f>OBV!H2220</f>
        <v>NEUTRAL</v>
      </c>
      <c r="M2220" s="8">
        <f t="shared" si="340"/>
        <v>25</v>
      </c>
      <c r="N2220" s="8">
        <f t="shared" si="341"/>
        <v>100</v>
      </c>
      <c r="O2220" s="8">
        <f t="shared" si="342"/>
        <v>50</v>
      </c>
      <c r="P2220" s="8">
        <f t="shared" si="343"/>
        <v>33</v>
      </c>
      <c r="Q2220" s="9">
        <f t="shared" si="344"/>
        <v>56.2</v>
      </c>
      <c r="R2220" s="9">
        <f t="shared" si="345"/>
        <v>50.75</v>
      </c>
      <c r="S2220" s="9">
        <f t="shared" si="346"/>
        <v>46.1</v>
      </c>
      <c r="T2220" s="9">
        <f t="shared" si="347"/>
        <v>52</v>
      </c>
      <c r="U2220" s="8">
        <f t="shared" si="348"/>
        <v>51.016666666666673</v>
      </c>
      <c r="V2220" s="8">
        <f t="shared" si="349"/>
        <v>51.262500000000003</v>
      </c>
    </row>
    <row r="2221" spans="1:22" ht="13.5" x14ac:dyDescent="0.25">
      <c r="A2221" s="3">
        <f>RSI!A2221</f>
        <v>45539</v>
      </c>
      <c r="B2221" s="2">
        <f>RSI!B2221</f>
        <v>1.8</v>
      </c>
      <c r="C2221" s="2">
        <f>RSI!I2221</f>
        <v>46.075857800700632</v>
      </c>
      <c r="D2221" s="2">
        <f>MACD!E2221</f>
        <v>1.1697370482085079E-2</v>
      </c>
      <c r="E2221" s="2">
        <f>MACD!F2221</f>
        <v>4.3620568982064088E-2</v>
      </c>
      <c r="F2221" s="2">
        <f>'Moving Avg'!D2221</f>
        <v>1.8</v>
      </c>
      <c r="G2221" s="2">
        <f>'Moving Avg'!F2221</f>
        <v>1.8129999999999999</v>
      </c>
      <c r="H2221" s="2">
        <f>'Moving Avg'!G2221</f>
        <v>1.8615999999999995</v>
      </c>
      <c r="I2221" s="2">
        <f>'Moving Avg'!H2221</f>
        <v>1.7566499999999978</v>
      </c>
      <c r="J2221" s="6" t="str">
        <f>OBV!F2221</f>
        <v>NEUTRAL</v>
      </c>
      <c r="K2221" s="6" t="str">
        <f>OBV!G2221</f>
        <v>NEUTRAL</v>
      </c>
      <c r="L2221" s="6" t="str">
        <f>OBV!H2221</f>
        <v>NEUTRAL</v>
      </c>
      <c r="M2221" s="8">
        <f t="shared" si="340"/>
        <v>25</v>
      </c>
      <c r="N2221" s="8">
        <f t="shared" si="341"/>
        <v>100</v>
      </c>
      <c r="O2221" s="8">
        <f t="shared" si="342"/>
        <v>50</v>
      </c>
      <c r="P2221" s="8">
        <f t="shared" si="343"/>
        <v>33</v>
      </c>
      <c r="Q2221" s="9">
        <f t="shared" si="344"/>
        <v>56.2</v>
      </c>
      <c r="R2221" s="9">
        <f t="shared" si="345"/>
        <v>50.75</v>
      </c>
      <c r="S2221" s="9">
        <f t="shared" si="346"/>
        <v>46.1</v>
      </c>
      <c r="T2221" s="9">
        <f t="shared" si="347"/>
        <v>52</v>
      </c>
      <c r="U2221" s="8">
        <f t="shared" si="348"/>
        <v>51.016666666666673</v>
      </c>
      <c r="V2221" s="8">
        <f t="shared" si="349"/>
        <v>51.262500000000003</v>
      </c>
    </row>
    <row r="2222" spans="1:22" ht="13.5" x14ac:dyDescent="0.25">
      <c r="A2222" s="3">
        <f>RSI!A2222</f>
        <v>45540</v>
      </c>
      <c r="B2222" s="2">
        <f>RSI!B2222</f>
        <v>1.8</v>
      </c>
      <c r="C2222" s="2">
        <f>RSI!I2222</f>
        <v>46.075857800700625</v>
      </c>
      <c r="D2222" s="2">
        <f>MACD!E2222</f>
        <v>-2.3846353377743323E-3</v>
      </c>
      <c r="E2222" s="2">
        <f>MACD!F2222</f>
        <v>3.4419528118096406E-2</v>
      </c>
      <c r="F2222" s="2">
        <f>'Moving Avg'!D2222</f>
        <v>1.8</v>
      </c>
      <c r="G2222" s="2">
        <f>'Moving Avg'!F2222</f>
        <v>1.8030000000000002</v>
      </c>
      <c r="H2222" s="2">
        <f>'Moving Avg'!G2222</f>
        <v>1.8627999999999991</v>
      </c>
      <c r="I2222" s="2">
        <f>'Moving Avg'!H2222</f>
        <v>1.7571499999999978</v>
      </c>
      <c r="J2222" s="6" t="str">
        <f>OBV!F2222</f>
        <v>NEUTRAL</v>
      </c>
      <c r="K2222" s="6" t="str">
        <f>OBV!G2222</f>
        <v>NEUTRAL</v>
      </c>
      <c r="L2222" s="6" t="str">
        <f>OBV!H2222</f>
        <v>NEUTRAL</v>
      </c>
      <c r="M2222" s="8">
        <f t="shared" si="340"/>
        <v>25</v>
      </c>
      <c r="N2222" s="8">
        <f t="shared" si="341"/>
        <v>100</v>
      </c>
      <c r="O2222" s="8">
        <f t="shared" si="342"/>
        <v>50</v>
      </c>
      <c r="P2222" s="8">
        <f t="shared" si="343"/>
        <v>33</v>
      </c>
      <c r="Q2222" s="9">
        <f t="shared" si="344"/>
        <v>56.2</v>
      </c>
      <c r="R2222" s="9">
        <f t="shared" si="345"/>
        <v>50.75</v>
      </c>
      <c r="S2222" s="9">
        <f t="shared" si="346"/>
        <v>46.1</v>
      </c>
      <c r="T2222" s="9">
        <f t="shared" si="347"/>
        <v>52</v>
      </c>
      <c r="U2222" s="8">
        <f t="shared" si="348"/>
        <v>51.016666666666673</v>
      </c>
      <c r="V2222" s="8">
        <f t="shared" si="349"/>
        <v>51.262500000000003</v>
      </c>
    </row>
    <row r="2223" spans="1:22" ht="13.5" x14ac:dyDescent="0.25">
      <c r="A2223" s="3">
        <f>RSI!A2223</f>
        <v>45541</v>
      </c>
      <c r="B2223" s="2">
        <f>RSI!B2223</f>
        <v>1.72</v>
      </c>
      <c r="C2223" s="2">
        <f>RSI!I2223</f>
        <v>34.482012055958492</v>
      </c>
      <c r="D2223" s="2">
        <f>MACD!E2223</f>
        <v>-8.2621654207093442E-3</v>
      </c>
      <c r="E2223" s="2">
        <f>MACD!F2223</f>
        <v>2.5883189410335256E-2</v>
      </c>
      <c r="F2223" s="2">
        <f>'Moving Avg'!D2223</f>
        <v>1.784</v>
      </c>
      <c r="G2223" s="2">
        <f>'Moving Avg'!F2223</f>
        <v>1.7890000000000001</v>
      </c>
      <c r="H2223" s="2">
        <f>'Moving Avg'!G2223</f>
        <v>1.8609999999999993</v>
      </c>
      <c r="I2223" s="2">
        <f>'Moving Avg'!H2223</f>
        <v>1.757249999999998</v>
      </c>
      <c r="J2223" s="6" t="str">
        <f>OBV!F2223</f>
        <v>NEUTRAL</v>
      </c>
      <c r="K2223" s="6" t="str">
        <f>OBV!G2223</f>
        <v>NEUTRAL</v>
      </c>
      <c r="L2223" s="6" t="str">
        <f>OBV!H2223</f>
        <v>NEUTRAL</v>
      </c>
      <c r="M2223" s="8">
        <f t="shared" si="340"/>
        <v>25</v>
      </c>
      <c r="N2223" s="8">
        <f t="shared" si="341"/>
        <v>100</v>
      </c>
      <c r="O2223" s="8">
        <f t="shared" si="342"/>
        <v>50</v>
      </c>
      <c r="P2223" s="8">
        <f t="shared" si="343"/>
        <v>33</v>
      </c>
      <c r="Q2223" s="9">
        <f t="shared" si="344"/>
        <v>56.2</v>
      </c>
      <c r="R2223" s="9">
        <f t="shared" si="345"/>
        <v>50.75</v>
      </c>
      <c r="S2223" s="9">
        <f t="shared" si="346"/>
        <v>46.1</v>
      </c>
      <c r="T2223" s="9">
        <f t="shared" si="347"/>
        <v>52</v>
      </c>
      <c r="U2223" s="8">
        <f t="shared" si="348"/>
        <v>51.016666666666673</v>
      </c>
      <c r="V2223" s="8">
        <f t="shared" si="349"/>
        <v>51.262500000000003</v>
      </c>
    </row>
    <row r="2224" spans="1:22" ht="13.5" x14ac:dyDescent="0.25">
      <c r="A2224" s="3">
        <f>RSI!A2224</f>
        <v>45544</v>
      </c>
      <c r="B2224" s="2">
        <f>RSI!B2224</f>
        <v>1.7</v>
      </c>
      <c r="C2224" s="2">
        <f>RSI!I2224</f>
        <v>32.294231610614773</v>
      </c>
      <c r="D2224" s="2">
        <f>MACD!E2224</f>
        <v>-1.1177470580607807E-2</v>
      </c>
      <c r="E2224" s="2">
        <f>MACD!F2224</f>
        <v>1.8471057412146646E-2</v>
      </c>
      <c r="F2224" s="2">
        <f>'Moving Avg'!D2224</f>
        <v>1.764</v>
      </c>
      <c r="G2224" s="2">
        <f>'Moving Avg'!F2224</f>
        <v>1.7785000000000004</v>
      </c>
      <c r="H2224" s="2">
        <f>'Moving Avg'!G2224</f>
        <v>1.8571999999999995</v>
      </c>
      <c r="I2224" s="2">
        <f>'Moving Avg'!H2224</f>
        <v>1.7572499999999978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  <c r="M2224" s="8">
        <f t="shared" si="340"/>
        <v>25</v>
      </c>
      <c r="N2224" s="8">
        <f t="shared" si="341"/>
        <v>100</v>
      </c>
      <c r="O2224" s="8">
        <f t="shared" si="342"/>
        <v>50</v>
      </c>
      <c r="P2224" s="8">
        <f t="shared" si="343"/>
        <v>16.5</v>
      </c>
      <c r="Q2224" s="9">
        <f t="shared" si="344"/>
        <v>53.725000000000001</v>
      </c>
      <c r="R2224" s="9">
        <f t="shared" si="345"/>
        <v>46.625</v>
      </c>
      <c r="S2224" s="9">
        <f t="shared" si="346"/>
        <v>38.674999999999997</v>
      </c>
      <c r="T2224" s="9">
        <f t="shared" si="347"/>
        <v>47.875</v>
      </c>
      <c r="U2224" s="8">
        <f t="shared" si="348"/>
        <v>46.341666666666661</v>
      </c>
      <c r="V2224" s="8">
        <f t="shared" si="349"/>
        <v>46.724999999999994</v>
      </c>
    </row>
    <row r="2225" spans="1:22" ht="13.5" x14ac:dyDescent="0.25">
      <c r="A2225" s="3">
        <f>RSI!A2225</f>
        <v>45545</v>
      </c>
      <c r="B2225" s="2">
        <f>RSI!B2225</f>
        <v>1.7</v>
      </c>
      <c r="C2225" s="2">
        <f>RSI!I2225</f>
        <v>32.294231610614773</v>
      </c>
      <c r="D2225" s="2">
        <f>MACD!E2225</f>
        <v>-2.22305188160421E-3</v>
      </c>
      <c r="E2225" s="2">
        <f>MACD!F2225</f>
        <v>1.4332235553396475E-2</v>
      </c>
      <c r="F2225" s="2">
        <f>'Moving Avg'!D2225</f>
        <v>1.7440000000000002</v>
      </c>
      <c r="G2225" s="2">
        <f>'Moving Avg'!F2225</f>
        <v>1.7720000000000007</v>
      </c>
      <c r="H2225" s="2">
        <f>'Moving Avg'!G2225</f>
        <v>1.8531999999999993</v>
      </c>
      <c r="I2225" s="2">
        <f>'Moving Avg'!H2225</f>
        <v>1.757249999999998</v>
      </c>
      <c r="J2225" s="6" t="str">
        <f>OBV!F2225</f>
        <v>BEARISH</v>
      </c>
      <c r="K2225" s="6" t="str">
        <f>OBV!G2225</f>
        <v>NEUTRAL</v>
      </c>
      <c r="L2225" s="6" t="str">
        <f>OBV!H2225</f>
        <v>CONFIRMED BEARISH</v>
      </c>
      <c r="M2225" s="8">
        <f t="shared" si="340"/>
        <v>25</v>
      </c>
      <c r="N2225" s="8">
        <f t="shared" si="341"/>
        <v>45</v>
      </c>
      <c r="O2225" s="8">
        <f t="shared" si="342"/>
        <v>0</v>
      </c>
      <c r="P2225" s="8">
        <f t="shared" si="343"/>
        <v>16.5</v>
      </c>
      <c r="Q2225" s="9">
        <f t="shared" si="344"/>
        <v>26.975000000000001</v>
      </c>
      <c r="R2225" s="9">
        <f t="shared" si="345"/>
        <v>18.125</v>
      </c>
      <c r="S2225" s="9">
        <f t="shared" si="346"/>
        <v>17.925000000000001</v>
      </c>
      <c r="T2225" s="9">
        <f t="shared" si="347"/>
        <v>21.625</v>
      </c>
      <c r="U2225" s="8">
        <f t="shared" si="348"/>
        <v>21.008333333333336</v>
      </c>
      <c r="V2225" s="8">
        <f t="shared" si="349"/>
        <v>21.162500000000001</v>
      </c>
    </row>
    <row r="2226" spans="1:22" ht="13.5" x14ac:dyDescent="0.25">
      <c r="A2226" s="3">
        <f>RSI!A2226</f>
        <v>45546</v>
      </c>
      <c r="B2226" s="2">
        <f>RSI!B2226</f>
        <v>1.7</v>
      </c>
      <c r="C2226" s="2">
        <f>RSI!I2226</f>
        <v>32.294231610614773</v>
      </c>
      <c r="D2226" s="2">
        <f>MACD!E2226</f>
        <v>5.9574533883457459E-3</v>
      </c>
      <c r="E2226" s="2">
        <f>MACD!F2226</f>
        <v>1.265727912038633E-2</v>
      </c>
      <c r="F2226" s="2">
        <f>'Moving Avg'!D2226</f>
        <v>1.7239999999999998</v>
      </c>
      <c r="G2226" s="2">
        <f>'Moving Avg'!F2226</f>
        <v>1.7695000000000003</v>
      </c>
      <c r="H2226" s="2">
        <f>'Moving Avg'!G2226</f>
        <v>1.8491999999999995</v>
      </c>
      <c r="I2226" s="2">
        <f>'Moving Avg'!H2226</f>
        <v>1.7570999999999979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  <c r="M2226" s="8">
        <f t="shared" si="340"/>
        <v>25</v>
      </c>
      <c r="N2226" s="8">
        <f t="shared" si="341"/>
        <v>45</v>
      </c>
      <c r="O2226" s="8">
        <f t="shared" si="342"/>
        <v>0</v>
      </c>
      <c r="P2226" s="8">
        <f t="shared" si="343"/>
        <v>16.5</v>
      </c>
      <c r="Q2226" s="9">
        <f t="shared" si="344"/>
        <v>26.975000000000001</v>
      </c>
      <c r="R2226" s="9">
        <f t="shared" si="345"/>
        <v>18.125</v>
      </c>
      <c r="S2226" s="9">
        <f t="shared" si="346"/>
        <v>17.925000000000001</v>
      </c>
      <c r="T2226" s="9">
        <f t="shared" si="347"/>
        <v>21.625</v>
      </c>
      <c r="U2226" s="8">
        <f t="shared" si="348"/>
        <v>21.008333333333336</v>
      </c>
      <c r="V2226" s="8">
        <f t="shared" si="349"/>
        <v>21.162500000000001</v>
      </c>
    </row>
    <row r="2227" spans="1:22" ht="13.5" x14ac:dyDescent="0.25">
      <c r="A2227" s="3">
        <f>RSI!A2227</f>
        <v>45547</v>
      </c>
      <c r="B2227" s="2">
        <f>RSI!B2227</f>
        <v>1.77</v>
      </c>
      <c r="C2227" s="2">
        <f>RSI!I2227</f>
        <v>46.995265926048646</v>
      </c>
      <c r="D2227" s="2">
        <f>MACD!E2227</f>
        <v>8.2532059116589007E-3</v>
      </c>
      <c r="E2227" s="2">
        <f>MACD!F2227</f>
        <v>1.1776464478640846E-2</v>
      </c>
      <c r="F2227" s="2">
        <f>'Moving Avg'!D2227</f>
        <v>1.718</v>
      </c>
      <c r="G2227" s="2">
        <f>'Moving Avg'!F2227</f>
        <v>1.7670000000000006</v>
      </c>
      <c r="H2227" s="2">
        <f>'Moving Avg'!G2227</f>
        <v>1.8465999999999994</v>
      </c>
      <c r="I2227" s="2">
        <f>'Moving Avg'!H2227</f>
        <v>1.757449999999998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  <c r="M2227" s="8">
        <f t="shared" si="340"/>
        <v>25</v>
      </c>
      <c r="N2227" s="8">
        <f t="shared" si="341"/>
        <v>45</v>
      </c>
      <c r="O2227" s="8">
        <f t="shared" si="342"/>
        <v>0</v>
      </c>
      <c r="P2227" s="8">
        <f t="shared" si="343"/>
        <v>16.5</v>
      </c>
      <c r="Q2227" s="9">
        <f t="shared" si="344"/>
        <v>26.975000000000001</v>
      </c>
      <c r="R2227" s="9">
        <f t="shared" si="345"/>
        <v>18.125</v>
      </c>
      <c r="S2227" s="9">
        <f t="shared" si="346"/>
        <v>17.925000000000001</v>
      </c>
      <c r="T2227" s="9">
        <f t="shared" si="347"/>
        <v>21.625</v>
      </c>
      <c r="U2227" s="8">
        <f t="shared" si="348"/>
        <v>21.008333333333336</v>
      </c>
      <c r="V2227" s="8">
        <f t="shared" si="349"/>
        <v>21.162500000000001</v>
      </c>
    </row>
    <row r="2228" spans="1:22" ht="13.5" x14ac:dyDescent="0.25">
      <c r="A2228" s="3">
        <f>RSI!A2228</f>
        <v>45548</v>
      </c>
      <c r="B2228" s="2">
        <f>RSI!B2228</f>
        <v>1.8</v>
      </c>
      <c r="C2228" s="2">
        <f>RSI!I2228</f>
        <v>51.823268071659072</v>
      </c>
      <c r="D2228" s="2">
        <f>MACD!E2228</f>
        <v>8.0774769095632859E-3</v>
      </c>
      <c r="E2228" s="2">
        <f>MACD!F2228</f>
        <v>1.1036666964825335E-2</v>
      </c>
      <c r="F2228" s="2">
        <f>'Moving Avg'!D2228</f>
        <v>1.734</v>
      </c>
      <c r="G2228" s="2">
        <f>'Moving Avg'!F2228</f>
        <v>1.7625</v>
      </c>
      <c r="H2228" s="2">
        <f>'Moving Avg'!G2228</f>
        <v>1.8445999999999989</v>
      </c>
      <c r="I2228" s="2">
        <f>'Moving Avg'!H2228</f>
        <v>1.7579499999999981</v>
      </c>
      <c r="J2228" s="6" t="str">
        <f>OBV!F2228</f>
        <v>BEARISH</v>
      </c>
      <c r="K2228" s="6" t="str">
        <f>OBV!G2228</f>
        <v>NEUTRAL</v>
      </c>
      <c r="L2228" s="6" t="str">
        <f>OBV!H2228</f>
        <v>BEARISH DIVERGENCE</v>
      </c>
      <c r="M2228" s="8">
        <f t="shared" si="340"/>
        <v>25</v>
      </c>
      <c r="N2228" s="8">
        <f t="shared" si="341"/>
        <v>45</v>
      </c>
      <c r="O2228" s="8">
        <f t="shared" si="342"/>
        <v>0</v>
      </c>
      <c r="P2228" s="8">
        <f t="shared" si="343"/>
        <v>16.5</v>
      </c>
      <c r="Q2228" s="9">
        <f t="shared" si="344"/>
        <v>26.975000000000001</v>
      </c>
      <c r="R2228" s="9">
        <f t="shared" si="345"/>
        <v>18.125</v>
      </c>
      <c r="S2228" s="9">
        <f t="shared" si="346"/>
        <v>17.925000000000001</v>
      </c>
      <c r="T2228" s="9">
        <f t="shared" si="347"/>
        <v>21.625</v>
      </c>
      <c r="U2228" s="8">
        <f t="shared" si="348"/>
        <v>21.008333333333336</v>
      </c>
      <c r="V2228" s="8">
        <f t="shared" si="349"/>
        <v>21.162500000000001</v>
      </c>
    </row>
    <row r="2229" spans="1:22" ht="13.5" x14ac:dyDescent="0.25">
      <c r="A2229" s="3">
        <f>RSI!A2229</f>
        <v>45551</v>
      </c>
      <c r="B2229" s="2">
        <f>RSI!B2229</f>
        <v>1.88</v>
      </c>
      <c r="C2229" s="2">
        <f>RSI!I2229</f>
        <v>61.812415058830339</v>
      </c>
      <c r="D2229" s="2">
        <f>MACD!E2229</f>
        <v>1.9218205471289718E-3</v>
      </c>
      <c r="E2229" s="2">
        <f>MACD!F2229</f>
        <v>9.2136976812860621E-3</v>
      </c>
      <c r="F2229" s="2">
        <f>'Moving Avg'!D2229</f>
        <v>1.77</v>
      </c>
      <c r="G2229" s="2">
        <f>'Moving Avg'!F2229</f>
        <v>1.766</v>
      </c>
      <c r="H2229" s="2">
        <f>'Moving Avg'!G2229</f>
        <v>1.8441999999999987</v>
      </c>
      <c r="I2229" s="2">
        <f>'Moving Avg'!H2229</f>
        <v>1.7588499999999982</v>
      </c>
      <c r="J2229" s="6" t="str">
        <f>OBV!F2229</f>
        <v>BULLISH</v>
      </c>
      <c r="K2229" s="6" t="str">
        <f>OBV!G2229</f>
        <v>NEUTRAL</v>
      </c>
      <c r="L2229" s="6" t="str">
        <f>OBV!H2229</f>
        <v>CONFIRMED BULLISH</v>
      </c>
      <c r="M2229" s="8">
        <f t="shared" si="340"/>
        <v>25</v>
      </c>
      <c r="N2229" s="8">
        <f t="shared" si="341"/>
        <v>45</v>
      </c>
      <c r="O2229" s="8">
        <f t="shared" si="342"/>
        <v>50</v>
      </c>
      <c r="P2229" s="8">
        <f t="shared" si="343"/>
        <v>83.5</v>
      </c>
      <c r="Q2229" s="9">
        <f t="shared" si="344"/>
        <v>44.524999999999999</v>
      </c>
      <c r="R2229" s="9">
        <f t="shared" si="345"/>
        <v>52.375</v>
      </c>
      <c r="S2229" s="9">
        <f t="shared" si="346"/>
        <v>60.575000000000003</v>
      </c>
      <c r="T2229" s="9">
        <f t="shared" si="347"/>
        <v>50.875</v>
      </c>
      <c r="U2229" s="8">
        <f t="shared" si="348"/>
        <v>52.491666666666674</v>
      </c>
      <c r="V2229" s="8">
        <f t="shared" si="349"/>
        <v>52.087500000000006</v>
      </c>
    </row>
    <row r="2230" spans="1:22" ht="13.5" x14ac:dyDescent="0.25">
      <c r="A2230" s="3">
        <f>RSI!A2230</f>
        <v>45552</v>
      </c>
      <c r="B2230" s="2">
        <f>RSI!B2230</f>
        <v>1.88</v>
      </c>
      <c r="C2230" s="2">
        <f>RSI!I2230</f>
        <v>61.812415058830332</v>
      </c>
      <c r="D2230" s="2">
        <f>MACD!E2230</f>
        <v>-3.8345691447740915E-3</v>
      </c>
      <c r="E2230" s="2">
        <f>MACD!F2230</f>
        <v>6.6040443160740323E-3</v>
      </c>
      <c r="F2230" s="2">
        <f>'Moving Avg'!D2230</f>
        <v>1.8059999999999998</v>
      </c>
      <c r="G2230" s="2">
        <f>'Moving Avg'!F2230</f>
        <v>1.7735000000000003</v>
      </c>
      <c r="H2230" s="2">
        <f>'Moving Avg'!G2230</f>
        <v>1.8437999999999988</v>
      </c>
      <c r="I2230" s="2">
        <f>'Moving Avg'!H2230</f>
        <v>1.7597499999999986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25</v>
      </c>
      <c r="N2230" s="8">
        <f t="shared" si="341"/>
        <v>45</v>
      </c>
      <c r="O2230" s="8">
        <f t="shared" si="342"/>
        <v>50</v>
      </c>
      <c r="P2230" s="8">
        <f t="shared" si="343"/>
        <v>83.5</v>
      </c>
      <c r="Q2230" s="9">
        <f t="shared" si="344"/>
        <v>44.524999999999999</v>
      </c>
      <c r="R2230" s="9">
        <f t="shared" si="345"/>
        <v>52.375</v>
      </c>
      <c r="S2230" s="9">
        <f t="shared" si="346"/>
        <v>60.575000000000003</v>
      </c>
      <c r="T2230" s="9">
        <f t="shared" si="347"/>
        <v>50.875</v>
      </c>
      <c r="U2230" s="8">
        <f t="shared" si="348"/>
        <v>52.491666666666674</v>
      </c>
      <c r="V2230" s="8">
        <f t="shared" si="349"/>
        <v>52.087500000000006</v>
      </c>
    </row>
    <row r="2231" spans="1:22" ht="13.5" x14ac:dyDescent="0.25">
      <c r="A2231" s="3">
        <f>RSI!A2231</f>
        <v>45553</v>
      </c>
      <c r="B2231" s="2">
        <f>RSI!B2231</f>
        <v>1.88</v>
      </c>
      <c r="C2231" s="2">
        <f>RSI!I2231</f>
        <v>61.812415058830332</v>
      </c>
      <c r="D2231" s="2">
        <f>MACD!E2231</f>
        <v>-9.2125431866378893E-3</v>
      </c>
      <c r="E2231" s="2">
        <f>MACD!F2231</f>
        <v>3.4407268155316486E-3</v>
      </c>
      <c r="F2231" s="2">
        <f>'Moving Avg'!D2231</f>
        <v>1.8420000000000001</v>
      </c>
      <c r="G2231" s="2">
        <f>'Moving Avg'!F2231</f>
        <v>1.7810000000000001</v>
      </c>
      <c r="H2231" s="2">
        <f>'Moving Avg'!G2231</f>
        <v>1.8433999999999986</v>
      </c>
      <c r="I2231" s="2">
        <f>'Moving Avg'!H2231</f>
        <v>1.7606499999999985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  <c r="M2231" s="8">
        <f t="shared" si="340"/>
        <v>25</v>
      </c>
      <c r="N2231" s="8">
        <f t="shared" si="341"/>
        <v>45</v>
      </c>
      <c r="O2231" s="8">
        <f t="shared" si="342"/>
        <v>50</v>
      </c>
      <c r="P2231" s="8">
        <f t="shared" si="343"/>
        <v>83.5</v>
      </c>
      <c r="Q2231" s="9">
        <f t="shared" si="344"/>
        <v>44.524999999999999</v>
      </c>
      <c r="R2231" s="9">
        <f t="shared" si="345"/>
        <v>52.375</v>
      </c>
      <c r="S2231" s="9">
        <f t="shared" si="346"/>
        <v>60.575000000000003</v>
      </c>
      <c r="T2231" s="9">
        <f t="shared" si="347"/>
        <v>50.875</v>
      </c>
      <c r="U2231" s="8">
        <f t="shared" si="348"/>
        <v>52.491666666666674</v>
      </c>
      <c r="V2231" s="8">
        <f t="shared" si="349"/>
        <v>52.087500000000006</v>
      </c>
    </row>
    <row r="2232" spans="1:22" ht="13.5" x14ac:dyDescent="0.25">
      <c r="A2232" s="3">
        <f>RSI!A2232</f>
        <v>45554</v>
      </c>
      <c r="B2232" s="2">
        <f>RSI!B2232</f>
        <v>1.96</v>
      </c>
      <c r="C2232" s="2">
        <f>RSI!I2232</f>
        <v>69.667535027780687</v>
      </c>
      <c r="D2232" s="2">
        <f>MACD!E2232</f>
        <v>-2.015867620306544E-2</v>
      </c>
      <c r="E2232" s="2">
        <f>MACD!F2232</f>
        <v>-1.2791537881877693E-3</v>
      </c>
      <c r="F2232" s="2">
        <f>'Moving Avg'!D2232</f>
        <v>1.8799999999999997</v>
      </c>
      <c r="G2232" s="2">
        <f>'Moving Avg'!F2232</f>
        <v>1.7925</v>
      </c>
      <c r="H2232" s="2">
        <f>'Moving Avg'!G2232</f>
        <v>1.8445999999999987</v>
      </c>
      <c r="I2232" s="2">
        <f>'Moving Avg'!H2232</f>
        <v>1.7617499999999986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  <c r="M2232" s="8">
        <f t="shared" si="340"/>
        <v>25</v>
      </c>
      <c r="N2232" s="8">
        <f t="shared" si="341"/>
        <v>45</v>
      </c>
      <c r="O2232" s="8">
        <f t="shared" si="342"/>
        <v>50</v>
      </c>
      <c r="P2232" s="8">
        <f t="shared" si="343"/>
        <v>83.5</v>
      </c>
      <c r="Q2232" s="9">
        <f t="shared" si="344"/>
        <v>44.524999999999999</v>
      </c>
      <c r="R2232" s="9">
        <f t="shared" si="345"/>
        <v>52.375</v>
      </c>
      <c r="S2232" s="9">
        <f t="shared" si="346"/>
        <v>60.575000000000003</v>
      </c>
      <c r="T2232" s="9">
        <f t="shared" si="347"/>
        <v>50.875</v>
      </c>
      <c r="U2232" s="8">
        <f t="shared" si="348"/>
        <v>52.491666666666674</v>
      </c>
      <c r="V2232" s="8">
        <f t="shared" si="349"/>
        <v>52.087500000000006</v>
      </c>
    </row>
    <row r="2233" spans="1:22" ht="13.5" x14ac:dyDescent="0.25">
      <c r="A2233" s="3">
        <f>RSI!A2233</f>
        <v>45555</v>
      </c>
      <c r="B2233" s="2">
        <f>RSI!B2233</f>
        <v>1.88</v>
      </c>
      <c r="C2233" s="2">
        <f>RSI!I2233</f>
        <v>57.033422376913897</v>
      </c>
      <c r="D2233" s="2">
        <f>MACD!E2233</f>
        <v>-3.6710106045530377E-2</v>
      </c>
      <c r="E2233" s="2">
        <f>MACD!F2233</f>
        <v>-8.3653442396562916E-3</v>
      </c>
      <c r="F2233" s="2">
        <f>'Moving Avg'!D2233</f>
        <v>1.8960000000000001</v>
      </c>
      <c r="G2233" s="2">
        <f>'Moving Avg'!F2233</f>
        <v>1.8</v>
      </c>
      <c r="H2233" s="2">
        <f>'Moving Avg'!G2233</f>
        <v>1.8441999999999985</v>
      </c>
      <c r="I2233" s="2">
        <f>'Moving Avg'!H2233</f>
        <v>1.762449999999999</v>
      </c>
      <c r="J2233" s="6" t="str">
        <f>OBV!F2233</f>
        <v>NEUTRAL</v>
      </c>
      <c r="K2233" s="6" t="str">
        <f>OBV!G2233</f>
        <v>NEUTRAL</v>
      </c>
      <c r="L2233" s="6" t="str">
        <f>OBV!H2233</f>
        <v>NEUTRAL</v>
      </c>
      <c r="M2233" s="8">
        <f t="shared" si="340"/>
        <v>25</v>
      </c>
      <c r="N2233" s="8">
        <f t="shared" si="341"/>
        <v>100</v>
      </c>
      <c r="O2233" s="8">
        <f t="shared" si="342"/>
        <v>50</v>
      </c>
      <c r="P2233" s="8">
        <f t="shared" si="343"/>
        <v>33</v>
      </c>
      <c r="Q2233" s="9">
        <f t="shared" si="344"/>
        <v>56.2</v>
      </c>
      <c r="R2233" s="9">
        <f t="shared" si="345"/>
        <v>50.75</v>
      </c>
      <c r="S2233" s="9">
        <f t="shared" si="346"/>
        <v>46.1</v>
      </c>
      <c r="T2233" s="9">
        <f t="shared" si="347"/>
        <v>52</v>
      </c>
      <c r="U2233" s="8">
        <f t="shared" si="348"/>
        <v>51.016666666666673</v>
      </c>
      <c r="V2233" s="8">
        <f t="shared" si="349"/>
        <v>51.262500000000003</v>
      </c>
    </row>
    <row r="2234" spans="1:22" ht="13.5" x14ac:dyDescent="0.25">
      <c r="A2234" s="3">
        <f>RSI!A2234</f>
        <v>45558</v>
      </c>
      <c r="B2234" s="2">
        <f>RSI!B2234</f>
        <v>1.8</v>
      </c>
      <c r="C2234" s="2">
        <f>RSI!I2234</f>
        <v>47.714793205628872</v>
      </c>
      <c r="D2234" s="2">
        <f>MACD!E2234</f>
        <v>-4.8233760696515748E-2</v>
      </c>
      <c r="E2234" s="2">
        <f>MACD!F2234</f>
        <v>-1.6339027531028186E-2</v>
      </c>
      <c r="F2234" s="2">
        <f>'Moving Avg'!D2234</f>
        <v>1.8800000000000001</v>
      </c>
      <c r="G2234" s="2">
        <f>'Moving Avg'!F2234</f>
        <v>1.8034999999999997</v>
      </c>
      <c r="H2234" s="2">
        <f>'Moving Avg'!G2234</f>
        <v>1.8421999999999985</v>
      </c>
      <c r="I2234" s="2">
        <f>'Moving Avg'!H2234</f>
        <v>1.7627499999999989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  <c r="M2234" s="8">
        <f t="shared" si="340"/>
        <v>25</v>
      </c>
      <c r="N2234" s="8">
        <f t="shared" si="341"/>
        <v>100</v>
      </c>
      <c r="O2234" s="8">
        <f t="shared" si="342"/>
        <v>50</v>
      </c>
      <c r="P2234" s="8">
        <f t="shared" si="343"/>
        <v>16.5</v>
      </c>
      <c r="Q2234" s="9">
        <f t="shared" si="344"/>
        <v>53.725000000000001</v>
      </c>
      <c r="R2234" s="9">
        <f t="shared" si="345"/>
        <v>46.625</v>
      </c>
      <c r="S2234" s="9">
        <f t="shared" si="346"/>
        <v>38.674999999999997</v>
      </c>
      <c r="T2234" s="9">
        <f t="shared" si="347"/>
        <v>47.875</v>
      </c>
      <c r="U2234" s="8">
        <f t="shared" si="348"/>
        <v>46.341666666666661</v>
      </c>
      <c r="V2234" s="8">
        <f t="shared" si="349"/>
        <v>46.724999999999994</v>
      </c>
    </row>
    <row r="2235" spans="1:22" ht="13.5" x14ac:dyDescent="0.25">
      <c r="A2235" s="3">
        <f>RSI!A2235</f>
        <v>45559</v>
      </c>
      <c r="B2235" s="2">
        <f>RSI!B2235</f>
        <v>1.88</v>
      </c>
      <c r="C2235" s="2">
        <f>RSI!I2235</f>
        <v>55.538175613061021</v>
      </c>
      <c r="D2235" s="2">
        <f>MACD!E2235</f>
        <v>-6.3778119631658026E-2</v>
      </c>
      <c r="E2235" s="2">
        <f>MACD!F2235</f>
        <v>-2.5826845951154156E-2</v>
      </c>
      <c r="F2235" s="2">
        <f>'Moving Avg'!D2235</f>
        <v>1.8799999999999997</v>
      </c>
      <c r="G2235" s="2">
        <f>'Moving Avg'!F2235</f>
        <v>1.8074999999999999</v>
      </c>
      <c r="H2235" s="2">
        <f>'Moving Avg'!G2235</f>
        <v>1.8417999999999983</v>
      </c>
      <c r="I2235" s="2">
        <f>'Moving Avg'!H2235</f>
        <v>1.7634499999999995</v>
      </c>
      <c r="J2235" s="6" t="str">
        <f>OBV!F2235</f>
        <v>BEARISH</v>
      </c>
      <c r="K2235" s="6" t="str">
        <f>OBV!G2235</f>
        <v>NEUTRAL</v>
      </c>
      <c r="L2235" s="6" t="str">
        <f>OBV!H2235</f>
        <v>NEUTRAL</v>
      </c>
      <c r="M2235" s="8">
        <f t="shared" si="340"/>
        <v>25</v>
      </c>
      <c r="N2235" s="8">
        <f t="shared" si="341"/>
        <v>100</v>
      </c>
      <c r="O2235" s="8">
        <f t="shared" si="342"/>
        <v>50</v>
      </c>
      <c r="P2235" s="8">
        <f t="shared" si="343"/>
        <v>16.5</v>
      </c>
      <c r="Q2235" s="9">
        <f t="shared" si="344"/>
        <v>53.725000000000001</v>
      </c>
      <c r="R2235" s="9">
        <f t="shared" si="345"/>
        <v>46.625</v>
      </c>
      <c r="S2235" s="9">
        <f t="shared" si="346"/>
        <v>38.674999999999997</v>
      </c>
      <c r="T2235" s="9">
        <f t="shared" si="347"/>
        <v>47.875</v>
      </c>
      <c r="U2235" s="8">
        <f t="shared" si="348"/>
        <v>46.341666666666661</v>
      </c>
      <c r="V2235" s="8">
        <f t="shared" si="349"/>
        <v>46.724999999999994</v>
      </c>
    </row>
    <row r="2236" spans="1:22" ht="13.5" x14ac:dyDescent="0.25">
      <c r="A2236" s="3">
        <f>RSI!A2236</f>
        <v>45560</v>
      </c>
      <c r="B2236" s="2">
        <f>RSI!B2236</f>
        <v>1.9</v>
      </c>
      <c r="C2236" s="2">
        <f>RSI!I2236</f>
        <v>57.259946966512942</v>
      </c>
      <c r="D2236" s="2">
        <f>MACD!E2236</f>
        <v>-7.8762695781622094E-2</v>
      </c>
      <c r="E2236" s="2">
        <f>MACD!F2236</f>
        <v>-3.6414015917247744E-2</v>
      </c>
      <c r="F2236" s="2">
        <f>'Moving Avg'!D2236</f>
        <v>1.8839999999999999</v>
      </c>
      <c r="G2236" s="2">
        <f>'Moving Avg'!F2236</f>
        <v>1.8125</v>
      </c>
      <c r="H2236" s="2">
        <f>'Moving Avg'!G2236</f>
        <v>1.8417999999999985</v>
      </c>
      <c r="I2236" s="2">
        <f>'Moving Avg'!H2236</f>
        <v>1.7642499999999997</v>
      </c>
      <c r="J2236" s="6" t="str">
        <f>OBV!F2236</f>
        <v>BEARISH</v>
      </c>
      <c r="K2236" s="6" t="str">
        <f>OBV!G2236</f>
        <v>NEUTRAL</v>
      </c>
      <c r="L2236" s="6" t="str">
        <f>OBV!H2236</f>
        <v>BEARISH DIVERGENCE</v>
      </c>
      <c r="M2236" s="8">
        <f t="shared" si="340"/>
        <v>25</v>
      </c>
      <c r="N2236" s="8">
        <f t="shared" si="341"/>
        <v>100</v>
      </c>
      <c r="O2236" s="8">
        <f t="shared" si="342"/>
        <v>50</v>
      </c>
      <c r="P2236" s="8">
        <f t="shared" si="343"/>
        <v>16.5</v>
      </c>
      <c r="Q2236" s="9">
        <f t="shared" si="344"/>
        <v>53.725000000000001</v>
      </c>
      <c r="R2236" s="9">
        <f t="shared" si="345"/>
        <v>46.625</v>
      </c>
      <c r="S2236" s="9">
        <f t="shared" si="346"/>
        <v>38.674999999999997</v>
      </c>
      <c r="T2236" s="9">
        <f t="shared" si="347"/>
        <v>47.875</v>
      </c>
      <c r="U2236" s="8">
        <f t="shared" si="348"/>
        <v>46.341666666666661</v>
      </c>
      <c r="V2236" s="8">
        <f t="shared" si="349"/>
        <v>46.724999999999994</v>
      </c>
    </row>
    <row r="2237" spans="1:22" ht="13.5" x14ac:dyDescent="0.25">
      <c r="A2237" s="3">
        <f>RSI!A2237</f>
        <v>45561</v>
      </c>
      <c r="B2237" s="2">
        <f>RSI!B2237</f>
        <v>1.9</v>
      </c>
      <c r="C2237" s="2">
        <f>RSI!I2237</f>
        <v>57.259946966512942</v>
      </c>
      <c r="D2237" s="2">
        <f>MACD!E2237</f>
        <v>-8.1115139252031287E-2</v>
      </c>
      <c r="E2237" s="2">
        <f>MACD!F2237</f>
        <v>-4.5354240584204453E-2</v>
      </c>
      <c r="F2237" s="2">
        <f>'Moving Avg'!D2237</f>
        <v>1.8719999999999999</v>
      </c>
      <c r="G2237" s="2">
        <f>'Moving Avg'!F2237</f>
        <v>1.8174999999999997</v>
      </c>
      <c r="H2237" s="2">
        <f>'Moving Avg'!G2237</f>
        <v>1.841799999999999</v>
      </c>
      <c r="I2237" s="2">
        <f>'Moving Avg'!H2237</f>
        <v>1.7650499999999993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0"/>
        <v>25</v>
      </c>
      <c r="N2237" s="8">
        <f t="shared" si="341"/>
        <v>100</v>
      </c>
      <c r="O2237" s="8">
        <f t="shared" si="342"/>
        <v>50</v>
      </c>
      <c r="P2237" s="8">
        <f t="shared" si="343"/>
        <v>16.5</v>
      </c>
      <c r="Q2237" s="9">
        <f t="shared" si="344"/>
        <v>53.725000000000001</v>
      </c>
      <c r="R2237" s="9">
        <f t="shared" si="345"/>
        <v>46.625</v>
      </c>
      <c r="S2237" s="9">
        <f t="shared" si="346"/>
        <v>38.674999999999997</v>
      </c>
      <c r="T2237" s="9">
        <f t="shared" si="347"/>
        <v>47.875</v>
      </c>
      <c r="U2237" s="8">
        <f t="shared" si="348"/>
        <v>46.341666666666661</v>
      </c>
      <c r="V2237" s="8">
        <f t="shared" si="349"/>
        <v>46.724999999999994</v>
      </c>
    </row>
    <row r="2238" spans="1:22" ht="13.5" x14ac:dyDescent="0.25">
      <c r="A2238" s="3">
        <f>RSI!A2238</f>
        <v>45562</v>
      </c>
      <c r="B2238" s="2">
        <f>RSI!B2238</f>
        <v>1.9</v>
      </c>
      <c r="C2238" s="2">
        <f>RSI!I2238</f>
        <v>57.259946966512942</v>
      </c>
      <c r="D2238" s="2">
        <f>MACD!E2238</f>
        <v>-7.8899929557884718E-2</v>
      </c>
      <c r="E2238" s="2">
        <f>MACD!F2238</f>
        <v>-5.2063378378940511E-2</v>
      </c>
      <c r="F2238" s="2">
        <f>'Moving Avg'!D2238</f>
        <v>1.8760000000000001</v>
      </c>
      <c r="G2238" s="2">
        <f>'Moving Avg'!F2238</f>
        <v>1.8224999999999993</v>
      </c>
      <c r="H2238" s="2">
        <f>'Moving Avg'!G2238</f>
        <v>1.841799999999999</v>
      </c>
      <c r="I2238" s="2">
        <f>'Moving Avg'!H2238</f>
        <v>1.7658499999999995</v>
      </c>
      <c r="J2238" s="6" t="str">
        <f>OBV!F2238</f>
        <v>BEARISH</v>
      </c>
      <c r="K2238" s="6" t="str">
        <f>OBV!G2238</f>
        <v>NEUTRAL</v>
      </c>
      <c r="L2238" s="6" t="str">
        <f>OBV!H2238</f>
        <v>BEARISH DIVERGENCE</v>
      </c>
      <c r="M2238" s="8">
        <f t="shared" si="340"/>
        <v>25</v>
      </c>
      <c r="N2238" s="8">
        <f t="shared" si="341"/>
        <v>100</v>
      </c>
      <c r="O2238" s="8">
        <f t="shared" si="342"/>
        <v>50</v>
      </c>
      <c r="P2238" s="8">
        <f t="shared" si="343"/>
        <v>16.5</v>
      </c>
      <c r="Q2238" s="9">
        <f t="shared" si="344"/>
        <v>53.725000000000001</v>
      </c>
      <c r="R2238" s="9">
        <f t="shared" si="345"/>
        <v>46.625</v>
      </c>
      <c r="S2238" s="9">
        <f t="shared" si="346"/>
        <v>38.674999999999997</v>
      </c>
      <c r="T2238" s="9">
        <f t="shared" si="347"/>
        <v>47.875</v>
      </c>
      <c r="U2238" s="8">
        <f t="shared" si="348"/>
        <v>46.341666666666661</v>
      </c>
      <c r="V2238" s="8">
        <f t="shared" si="349"/>
        <v>46.724999999999994</v>
      </c>
    </row>
    <row r="2239" spans="1:22" ht="13.5" x14ac:dyDescent="0.25">
      <c r="A2239" s="3">
        <f>RSI!A2239</f>
        <v>45565</v>
      </c>
      <c r="B2239" s="2">
        <f>RSI!B2239</f>
        <v>1.9</v>
      </c>
      <c r="C2239" s="2">
        <f>RSI!I2239</f>
        <v>57.259946966512949</v>
      </c>
      <c r="D2239" s="2">
        <f>MACD!E2239</f>
        <v>-6.5097130742722387E-2</v>
      </c>
      <c r="E2239" s="2">
        <f>MACD!F2239</f>
        <v>-5.4670128851696885E-2</v>
      </c>
      <c r="F2239" s="2">
        <f>'Moving Avg'!D2239</f>
        <v>1.8960000000000001</v>
      </c>
      <c r="G2239" s="2">
        <f>'Moving Avg'!F2239</f>
        <v>1.8274999999999995</v>
      </c>
      <c r="H2239" s="2">
        <f>'Moving Avg'!G2239</f>
        <v>1.841799999999999</v>
      </c>
      <c r="I2239" s="2">
        <f>'Moving Avg'!H2239</f>
        <v>1.7666499999999996</v>
      </c>
      <c r="J2239" s="6" t="str">
        <f>OBV!F2239</f>
        <v>BULLISH</v>
      </c>
      <c r="K2239" s="6" t="str">
        <f>OBV!G2239</f>
        <v>NEUTRAL</v>
      </c>
      <c r="L2239" s="6" t="str">
        <f>OBV!H2239</f>
        <v>CONFIRMED BULLISH</v>
      </c>
      <c r="M2239" s="8">
        <f t="shared" si="340"/>
        <v>25</v>
      </c>
      <c r="N2239" s="8">
        <f t="shared" si="341"/>
        <v>45</v>
      </c>
      <c r="O2239" s="8">
        <f t="shared" si="342"/>
        <v>50</v>
      </c>
      <c r="P2239" s="8">
        <f t="shared" si="343"/>
        <v>83.5</v>
      </c>
      <c r="Q2239" s="9">
        <f t="shared" si="344"/>
        <v>44.524999999999999</v>
      </c>
      <c r="R2239" s="9">
        <f t="shared" si="345"/>
        <v>52.375</v>
      </c>
      <c r="S2239" s="9">
        <f t="shared" si="346"/>
        <v>60.575000000000003</v>
      </c>
      <c r="T2239" s="9">
        <f t="shared" si="347"/>
        <v>50.875</v>
      </c>
      <c r="U2239" s="8">
        <f t="shared" si="348"/>
        <v>52.491666666666674</v>
      </c>
      <c r="V2239" s="8">
        <f t="shared" si="349"/>
        <v>52.087500000000006</v>
      </c>
    </row>
    <row r="2240" spans="1:22" ht="13.5" x14ac:dyDescent="0.25">
      <c r="A2240" s="3">
        <f>RSI!A2240</f>
        <v>45566</v>
      </c>
      <c r="B2240" s="2">
        <f>RSI!B2240</f>
        <v>1.9</v>
      </c>
      <c r="C2240" s="2">
        <f>RSI!I2240</f>
        <v>57.259946966512949</v>
      </c>
      <c r="D2240" s="2">
        <f>MACD!E2240</f>
        <v>-5.3769044710982872E-2</v>
      </c>
      <c r="E2240" s="2">
        <f>MACD!F2240</f>
        <v>-5.4489912023554084E-2</v>
      </c>
      <c r="F2240" s="2">
        <f>'Moving Avg'!D2240</f>
        <v>1.9</v>
      </c>
      <c r="G2240" s="2">
        <f>'Moving Avg'!F2240</f>
        <v>1.8324999999999996</v>
      </c>
      <c r="H2240" s="2">
        <f>'Moving Avg'!G2240</f>
        <v>1.8417999999999992</v>
      </c>
      <c r="I2240" s="2">
        <f>'Moving Avg'!H2240</f>
        <v>1.7674499999999997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  <c r="M2240" s="8">
        <f t="shared" si="340"/>
        <v>25</v>
      </c>
      <c r="N2240" s="8">
        <f t="shared" si="341"/>
        <v>0</v>
      </c>
      <c r="O2240" s="8">
        <f t="shared" si="342"/>
        <v>50</v>
      </c>
      <c r="P2240" s="8">
        <f t="shared" si="343"/>
        <v>83.5</v>
      </c>
      <c r="Q2240" s="9">
        <f t="shared" si="344"/>
        <v>28.774999999999999</v>
      </c>
      <c r="R2240" s="9">
        <f t="shared" si="345"/>
        <v>43.375</v>
      </c>
      <c r="S2240" s="9">
        <f t="shared" si="346"/>
        <v>53.825000000000003</v>
      </c>
      <c r="T2240" s="9">
        <f t="shared" si="347"/>
        <v>39.625</v>
      </c>
      <c r="U2240" s="8">
        <f t="shared" si="348"/>
        <v>41.991666666666667</v>
      </c>
      <c r="V2240" s="8">
        <f t="shared" si="349"/>
        <v>41.400000000000006</v>
      </c>
    </row>
    <row r="2241" spans="1:22" ht="13.5" x14ac:dyDescent="0.25">
      <c r="A2241" s="3">
        <f>RSI!A2241</f>
        <v>45567</v>
      </c>
      <c r="B2241" s="2">
        <f>RSI!B2241</f>
        <v>1.9</v>
      </c>
      <c r="C2241" s="2">
        <f>RSI!I2241</f>
        <v>57.259946966512942</v>
      </c>
      <c r="D2241" s="2">
        <f>MACD!E2241</f>
        <v>-4.450893121362598E-2</v>
      </c>
      <c r="E2241" s="2">
        <f>MACD!F2241</f>
        <v>-5.2493715861568466E-2</v>
      </c>
      <c r="F2241" s="2">
        <f>'Moving Avg'!D2241</f>
        <v>1.9</v>
      </c>
      <c r="G2241" s="2">
        <f>'Moving Avg'!F2241</f>
        <v>1.8374999999999997</v>
      </c>
      <c r="H2241" s="2">
        <f>'Moving Avg'!G2241</f>
        <v>1.8417999999999994</v>
      </c>
      <c r="I2241" s="2">
        <f>'Moving Avg'!H2241</f>
        <v>1.7682499999999999</v>
      </c>
      <c r="J2241" s="6" t="str">
        <f>OBV!F2241</f>
        <v>NEUTRAL</v>
      </c>
      <c r="K2241" s="6" t="str">
        <f>OBV!G2241</f>
        <v>NEUTRAL</v>
      </c>
      <c r="L2241" s="6" t="str">
        <f>OBV!H2241</f>
        <v>NEUTRAL</v>
      </c>
      <c r="M2241" s="8">
        <f t="shared" si="340"/>
        <v>25</v>
      </c>
      <c r="N2241" s="8">
        <f t="shared" si="341"/>
        <v>0</v>
      </c>
      <c r="O2241" s="8">
        <f t="shared" si="342"/>
        <v>50</v>
      </c>
      <c r="P2241" s="8">
        <f t="shared" si="343"/>
        <v>33</v>
      </c>
      <c r="Q2241" s="9">
        <f t="shared" si="344"/>
        <v>21.2</v>
      </c>
      <c r="R2241" s="9">
        <f t="shared" si="345"/>
        <v>30.75</v>
      </c>
      <c r="S2241" s="9">
        <f t="shared" si="346"/>
        <v>31.1</v>
      </c>
      <c r="T2241" s="9">
        <f t="shared" si="347"/>
        <v>27</v>
      </c>
      <c r="U2241" s="8">
        <f t="shared" si="348"/>
        <v>27.683333333333337</v>
      </c>
      <c r="V2241" s="8">
        <f t="shared" si="349"/>
        <v>27.512500000000003</v>
      </c>
    </row>
    <row r="2242" spans="1:22" ht="13.5" x14ac:dyDescent="0.25">
      <c r="A2242" s="3">
        <f>RSI!A2242</f>
        <v>45568</v>
      </c>
      <c r="B2242" s="2">
        <f>RSI!B2242</f>
        <v>1.9</v>
      </c>
      <c r="C2242" s="2">
        <f>RSI!I2242</f>
        <v>57.259946966512949</v>
      </c>
      <c r="D2242" s="2">
        <f>MACD!E2242</f>
        <v>-2.4666860169102911E-2</v>
      </c>
      <c r="E2242" s="2">
        <f>MACD!F2242</f>
        <v>-4.692834472307536E-2</v>
      </c>
      <c r="F2242" s="2">
        <f>'Moving Avg'!D2242</f>
        <v>1.9</v>
      </c>
      <c r="G2242" s="2">
        <f>'Moving Avg'!F2242</f>
        <v>1.8424999999999994</v>
      </c>
      <c r="H2242" s="2">
        <f>'Moving Avg'!G2242</f>
        <v>1.8417999999999999</v>
      </c>
      <c r="I2242" s="2">
        <f>'Moving Avg'!H2242</f>
        <v>1.7690499999999998</v>
      </c>
      <c r="J2242" s="6" t="str">
        <f>OBV!F2242</f>
        <v>NEUTRAL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50</v>
      </c>
      <c r="P2242" s="8">
        <f t="shared" ref="P2242:P2305" si="353">IF(L2242="confirmed bullish", 34, IF(L2242="bullish divergence",17, 0))+IF(J2242="bullish",33,IF(J2242="bearish",0,16.5))+IF(K2242="strong",33,IF(K2242="weak",0,16.5))</f>
        <v>33</v>
      </c>
      <c r="Q2242" s="9">
        <f t="shared" si="344"/>
        <v>21.2</v>
      </c>
      <c r="R2242" s="9">
        <f t="shared" si="345"/>
        <v>30.75</v>
      </c>
      <c r="S2242" s="9">
        <f t="shared" si="346"/>
        <v>31.1</v>
      </c>
      <c r="T2242" s="9">
        <f t="shared" si="347"/>
        <v>27</v>
      </c>
      <c r="U2242" s="8">
        <f t="shared" si="348"/>
        <v>27.683333333333337</v>
      </c>
      <c r="V2242" s="8">
        <f t="shared" si="349"/>
        <v>27.512500000000003</v>
      </c>
    </row>
    <row r="2243" spans="1:22" ht="13.5" x14ac:dyDescent="0.25">
      <c r="A2243" s="3">
        <f>RSI!A2243</f>
        <v>45569</v>
      </c>
      <c r="B2243" s="2">
        <f>RSI!B2243</f>
        <v>1.9</v>
      </c>
      <c r="C2243" s="2">
        <f>RSI!I2243</f>
        <v>57.259946966512949</v>
      </c>
      <c r="D2243" s="2">
        <f>MACD!E2243</f>
        <v>-2.046390581605384E-2</v>
      </c>
      <c r="E2243" s="2">
        <f>MACD!F2243</f>
        <v>-4.1635456941671062E-2</v>
      </c>
      <c r="F2243" s="2">
        <f>'Moving Avg'!D2243</f>
        <v>1.9</v>
      </c>
      <c r="G2243" s="2">
        <f>'Moving Avg'!F2243</f>
        <v>1.8514999999999993</v>
      </c>
      <c r="H2243" s="2">
        <f>'Moving Avg'!G2243</f>
        <v>1.8417999999999999</v>
      </c>
      <c r="I2243" s="2">
        <f>'Moving Avg'!H2243</f>
        <v>1.7698499999999999</v>
      </c>
      <c r="J2243" s="6" t="str">
        <f>OBV!F2243</f>
        <v>NEUTRAL</v>
      </c>
      <c r="K2243" s="6" t="str">
        <f>OBV!G2243</f>
        <v>NEUTRAL</v>
      </c>
      <c r="L2243" s="6" t="str">
        <f>OBV!H2243</f>
        <v>NEUTRAL</v>
      </c>
      <c r="M2243" s="8">
        <f t="shared" si="350"/>
        <v>25</v>
      </c>
      <c r="N2243" s="8">
        <f t="shared" si="351"/>
        <v>0</v>
      </c>
      <c r="O2243" s="8">
        <f t="shared" si="352"/>
        <v>50</v>
      </c>
      <c r="P2243" s="8">
        <f t="shared" si="353"/>
        <v>33</v>
      </c>
      <c r="Q2243" s="9">
        <f t="shared" ref="Q2243:Q2306" si="354">0.35*M2243+N2243*0.35+O2243*0.15+P2243*0.15</f>
        <v>21.2</v>
      </c>
      <c r="R2243" s="9">
        <f t="shared" ref="R2243:R2306" si="355">M2243*0.2+N2243*0.2+O2243*0.35+P2243*0.25</f>
        <v>30.75</v>
      </c>
      <c r="S2243" s="9">
        <f t="shared" ref="S2243:S2306" si="356">M2243*0.15+N2243*0.15+O2243*0.25+P2243*0.45</f>
        <v>31.1</v>
      </c>
      <c r="T2243" s="9">
        <f t="shared" ref="T2243:T2306" si="357">0.25*SUM(M2243:P2243)</f>
        <v>27</v>
      </c>
      <c r="U2243" s="8">
        <f t="shared" ref="U2243:U2306" si="358">SUM(Q2243:S2243)/3</f>
        <v>27.683333333333337</v>
      </c>
      <c r="V2243" s="8">
        <f t="shared" ref="V2243:V2306" si="359">SUM(Q2243:T2243)/4</f>
        <v>27.512500000000003</v>
      </c>
    </row>
    <row r="2244" spans="1:22" ht="13.5" x14ac:dyDescent="0.25">
      <c r="A2244" s="3">
        <f>RSI!A2244</f>
        <v>45572</v>
      </c>
      <c r="B2244" s="2">
        <f>RSI!B2244</f>
        <v>1.9</v>
      </c>
      <c r="C2244" s="2">
        <f>RSI!I2244</f>
        <v>57.259946966512942</v>
      </c>
      <c r="D2244" s="2">
        <f>MACD!E2244</f>
        <v>-2.9473398493111702E-2</v>
      </c>
      <c r="E2244" s="2">
        <f>MACD!F2244</f>
        <v>-3.9203045251959188E-2</v>
      </c>
      <c r="F2244" s="2">
        <f>'Moving Avg'!D2244</f>
        <v>1.9</v>
      </c>
      <c r="G2244" s="2">
        <f>'Moving Avg'!F2244</f>
        <v>1.8614999999999995</v>
      </c>
      <c r="H2244" s="2">
        <f>'Moving Avg'!G2244</f>
        <v>1.8418000000000003</v>
      </c>
      <c r="I2244" s="2">
        <f>'Moving Avg'!H2244</f>
        <v>1.7706500000000001</v>
      </c>
      <c r="J2244" s="6" t="str">
        <f>OBV!F2244</f>
        <v>NEUTRAL</v>
      </c>
      <c r="K2244" s="6" t="str">
        <f>OBV!G2244</f>
        <v>NEUTRAL</v>
      </c>
      <c r="L2244" s="6" t="str">
        <f>OBV!H2244</f>
        <v>NEUTRAL</v>
      </c>
      <c r="M2244" s="8">
        <f t="shared" si="350"/>
        <v>25</v>
      </c>
      <c r="N2244" s="8">
        <f t="shared" si="351"/>
        <v>0</v>
      </c>
      <c r="O2244" s="8">
        <f t="shared" si="352"/>
        <v>50</v>
      </c>
      <c r="P2244" s="8">
        <f t="shared" si="353"/>
        <v>33</v>
      </c>
      <c r="Q2244" s="9">
        <f t="shared" si="354"/>
        <v>21.2</v>
      </c>
      <c r="R2244" s="9">
        <f t="shared" si="355"/>
        <v>30.75</v>
      </c>
      <c r="S2244" s="9">
        <f t="shared" si="356"/>
        <v>31.1</v>
      </c>
      <c r="T2244" s="9">
        <f t="shared" si="357"/>
        <v>27</v>
      </c>
      <c r="U2244" s="8">
        <f t="shared" si="358"/>
        <v>27.683333333333337</v>
      </c>
      <c r="V2244" s="8">
        <f t="shared" si="359"/>
        <v>27.512500000000003</v>
      </c>
    </row>
    <row r="2245" spans="1:22" ht="13.5" x14ac:dyDescent="0.25">
      <c r="A2245" s="3">
        <f>RSI!A2245</f>
        <v>45573</v>
      </c>
      <c r="B2245" s="2">
        <f>RSI!B2245</f>
        <v>1.9</v>
      </c>
      <c r="C2245" s="2">
        <f>RSI!I2245</f>
        <v>57.259946966512949</v>
      </c>
      <c r="D2245" s="2">
        <f>MACD!E2245</f>
        <v>-2.5028147473791007E-2</v>
      </c>
      <c r="E2245" s="2">
        <f>MACD!F2245</f>
        <v>-3.6368065696325558E-2</v>
      </c>
      <c r="F2245" s="2">
        <f>'Moving Avg'!D2245</f>
        <v>1.9</v>
      </c>
      <c r="G2245" s="2">
        <f>'Moving Avg'!F2245</f>
        <v>1.8714999999999993</v>
      </c>
      <c r="H2245" s="2">
        <f>'Moving Avg'!G2245</f>
        <v>1.8418000000000003</v>
      </c>
      <c r="I2245" s="2">
        <f>'Moving Avg'!H2245</f>
        <v>1.7716499999999999</v>
      </c>
      <c r="J2245" s="6" t="str">
        <f>OBV!F2245</f>
        <v>NEUTRAL</v>
      </c>
      <c r="K2245" s="6" t="str">
        <f>OBV!G2245</f>
        <v>NEUTRAL</v>
      </c>
      <c r="L2245" s="6" t="str">
        <f>OBV!H2245</f>
        <v>NEUTRAL</v>
      </c>
      <c r="M2245" s="8">
        <f t="shared" si="350"/>
        <v>25</v>
      </c>
      <c r="N2245" s="8">
        <f t="shared" si="351"/>
        <v>0</v>
      </c>
      <c r="O2245" s="8">
        <f t="shared" si="352"/>
        <v>50</v>
      </c>
      <c r="P2245" s="8">
        <f t="shared" si="353"/>
        <v>33</v>
      </c>
      <c r="Q2245" s="9">
        <f t="shared" si="354"/>
        <v>21.2</v>
      </c>
      <c r="R2245" s="9">
        <f t="shared" si="355"/>
        <v>30.75</v>
      </c>
      <c r="S2245" s="9">
        <f t="shared" si="356"/>
        <v>31.1</v>
      </c>
      <c r="T2245" s="9">
        <f t="shared" si="357"/>
        <v>27</v>
      </c>
      <c r="U2245" s="8">
        <f t="shared" si="358"/>
        <v>27.683333333333337</v>
      </c>
      <c r="V2245" s="8">
        <f t="shared" si="359"/>
        <v>27.512500000000003</v>
      </c>
    </row>
    <row r="2246" spans="1:22" ht="13.5" x14ac:dyDescent="0.25">
      <c r="A2246" s="3">
        <f>RSI!A2246</f>
        <v>45574</v>
      </c>
      <c r="B2246" s="2">
        <f>RSI!B2246</f>
        <v>1.9</v>
      </c>
      <c r="C2246" s="2">
        <f>RSI!I2246</f>
        <v>57.259946966512949</v>
      </c>
      <c r="D2246" s="2">
        <f>MACD!E2246</f>
        <v>-1.8411177045846605E-2</v>
      </c>
      <c r="E2246" s="2">
        <f>MACD!F2246</f>
        <v>-3.2776687966229769E-2</v>
      </c>
      <c r="F2246" s="2">
        <f>'Moving Avg'!D2246</f>
        <v>1.9</v>
      </c>
      <c r="G2246" s="2">
        <f>'Moving Avg'!F2246</f>
        <v>1.8814999999999995</v>
      </c>
      <c r="H2246" s="2">
        <f>'Moving Avg'!G2246</f>
        <v>1.841800000000001</v>
      </c>
      <c r="I2246" s="2">
        <f>'Moving Avg'!H2246</f>
        <v>1.7726499999999998</v>
      </c>
      <c r="J2246" s="6" t="str">
        <f>OBV!F2246</f>
        <v>NEUTRAL</v>
      </c>
      <c r="K2246" s="6" t="str">
        <f>OBV!G2246</f>
        <v>NEUTRAL</v>
      </c>
      <c r="L2246" s="6" t="str">
        <f>OBV!H2246</f>
        <v>NEUTRAL</v>
      </c>
      <c r="M2246" s="8">
        <f t="shared" si="350"/>
        <v>25</v>
      </c>
      <c r="N2246" s="8">
        <f t="shared" si="351"/>
        <v>0</v>
      </c>
      <c r="O2246" s="8">
        <f t="shared" si="352"/>
        <v>50</v>
      </c>
      <c r="P2246" s="8">
        <f t="shared" si="353"/>
        <v>33</v>
      </c>
      <c r="Q2246" s="9">
        <f t="shared" si="354"/>
        <v>21.2</v>
      </c>
      <c r="R2246" s="9">
        <f t="shared" si="355"/>
        <v>30.75</v>
      </c>
      <c r="S2246" s="9">
        <f t="shared" si="356"/>
        <v>31.1</v>
      </c>
      <c r="T2246" s="9">
        <f t="shared" si="357"/>
        <v>27</v>
      </c>
      <c r="U2246" s="8">
        <f t="shared" si="358"/>
        <v>27.683333333333337</v>
      </c>
      <c r="V2246" s="8">
        <f t="shared" si="359"/>
        <v>27.512500000000003</v>
      </c>
    </row>
    <row r="2247" spans="1:22" ht="13.5" x14ac:dyDescent="0.25">
      <c r="A2247" s="3">
        <f>RSI!A2247</f>
        <v>45575</v>
      </c>
      <c r="B2247" s="2">
        <f>RSI!B2247</f>
        <v>1.9</v>
      </c>
      <c r="C2247" s="2">
        <f>RSI!I2247</f>
        <v>57.259946966512949</v>
      </c>
      <c r="D2247" s="2">
        <f>MACD!E2247</f>
        <v>-1.3017126972148407E-2</v>
      </c>
      <c r="E2247" s="2">
        <f>MACD!F2247</f>
        <v>-2.8824775767413498E-2</v>
      </c>
      <c r="F2247" s="2">
        <f>'Moving Avg'!D2247</f>
        <v>1.9</v>
      </c>
      <c r="G2247" s="2">
        <f>'Moving Avg'!F2247</f>
        <v>1.8879999999999992</v>
      </c>
      <c r="H2247" s="2">
        <f>'Moving Avg'!G2247</f>
        <v>1.8418000000000012</v>
      </c>
      <c r="I2247" s="2">
        <f>'Moving Avg'!H2247</f>
        <v>1.7736499999999997</v>
      </c>
      <c r="J2247" s="6" t="str">
        <f>OBV!F2247</f>
        <v>NEUTRAL</v>
      </c>
      <c r="K2247" s="6" t="str">
        <f>OBV!G2247</f>
        <v>NEUTRAL</v>
      </c>
      <c r="L2247" s="6" t="str">
        <f>OBV!H2247</f>
        <v>NEUTRAL</v>
      </c>
      <c r="M2247" s="8">
        <f t="shared" si="350"/>
        <v>25</v>
      </c>
      <c r="N2247" s="8">
        <f t="shared" si="351"/>
        <v>0</v>
      </c>
      <c r="O2247" s="8">
        <f t="shared" si="352"/>
        <v>50</v>
      </c>
      <c r="P2247" s="8">
        <f t="shared" si="353"/>
        <v>33</v>
      </c>
      <c r="Q2247" s="9">
        <f t="shared" si="354"/>
        <v>21.2</v>
      </c>
      <c r="R2247" s="9">
        <f t="shared" si="355"/>
        <v>30.75</v>
      </c>
      <c r="S2247" s="9">
        <f t="shared" si="356"/>
        <v>31.1</v>
      </c>
      <c r="T2247" s="9">
        <f t="shared" si="357"/>
        <v>27</v>
      </c>
      <c r="U2247" s="8">
        <f t="shared" si="358"/>
        <v>27.683333333333337</v>
      </c>
      <c r="V2247" s="8">
        <f t="shared" si="359"/>
        <v>27.512500000000003</v>
      </c>
    </row>
    <row r="2248" spans="1:22" ht="13.5" x14ac:dyDescent="0.25">
      <c r="A2248" s="3">
        <f>RSI!A2248</f>
        <v>45576</v>
      </c>
      <c r="B2248" s="2">
        <f>RSI!B2248</f>
        <v>1.91</v>
      </c>
      <c r="C2248" s="2">
        <f>RSI!I2248</f>
        <v>59.183102439190399</v>
      </c>
      <c r="D2248" s="2">
        <f>MACD!E2248</f>
        <v>-9.3834167779731636E-3</v>
      </c>
      <c r="E2248" s="2">
        <f>MACD!F2248</f>
        <v>-2.4936503969525434E-2</v>
      </c>
      <c r="F2248" s="2">
        <f>'Moving Avg'!D2248</f>
        <v>1.9019999999999999</v>
      </c>
      <c r="G2248" s="2">
        <f>'Moving Avg'!F2248</f>
        <v>1.8934999999999991</v>
      </c>
      <c r="H2248" s="2">
        <f>'Moving Avg'!G2248</f>
        <v>1.8420000000000014</v>
      </c>
      <c r="I2248" s="2">
        <f>'Moving Avg'!H2248</f>
        <v>1.7746999999999999</v>
      </c>
      <c r="J2248" s="6" t="str">
        <f>OBV!F2248</f>
        <v>BULLISH</v>
      </c>
      <c r="K2248" s="6" t="str">
        <f>OBV!G2248</f>
        <v>NEUTRAL</v>
      </c>
      <c r="L2248" s="6" t="str">
        <f>OBV!H2248</f>
        <v>CONFIRMED BULLISH</v>
      </c>
      <c r="M2248" s="8">
        <f t="shared" si="350"/>
        <v>25</v>
      </c>
      <c r="N2248" s="8">
        <f t="shared" si="351"/>
        <v>0</v>
      </c>
      <c r="O2248" s="8">
        <f t="shared" si="352"/>
        <v>50</v>
      </c>
      <c r="P2248" s="8">
        <f t="shared" si="353"/>
        <v>83.5</v>
      </c>
      <c r="Q2248" s="9">
        <f t="shared" si="354"/>
        <v>28.774999999999999</v>
      </c>
      <c r="R2248" s="9">
        <f t="shared" si="355"/>
        <v>43.375</v>
      </c>
      <c r="S2248" s="9">
        <f t="shared" si="356"/>
        <v>53.825000000000003</v>
      </c>
      <c r="T2248" s="9">
        <f t="shared" si="357"/>
        <v>39.625</v>
      </c>
      <c r="U2248" s="8">
        <f t="shared" si="358"/>
        <v>41.991666666666667</v>
      </c>
      <c r="V2248" s="8">
        <f t="shared" si="359"/>
        <v>41.400000000000006</v>
      </c>
    </row>
    <row r="2249" spans="1:22" ht="13.5" x14ac:dyDescent="0.25">
      <c r="A2249" s="3">
        <f>RSI!A2249</f>
        <v>45579</v>
      </c>
      <c r="B2249" s="2">
        <f>RSI!B2249</f>
        <v>1.91</v>
      </c>
      <c r="C2249" s="2">
        <f>RSI!I2249</f>
        <v>59.183102439190399</v>
      </c>
      <c r="D2249" s="2">
        <f>MACD!E2249</f>
        <v>-6.5435194260925478E-3</v>
      </c>
      <c r="E2249" s="2">
        <f>MACD!F2249</f>
        <v>-2.1257907060838861E-2</v>
      </c>
      <c r="F2249" s="2">
        <f>'Moving Avg'!D2249</f>
        <v>1.9039999999999999</v>
      </c>
      <c r="G2249" s="2">
        <f>'Moving Avg'!F2249</f>
        <v>1.8949999999999991</v>
      </c>
      <c r="H2249" s="2">
        <f>'Moving Avg'!G2249</f>
        <v>1.8422000000000012</v>
      </c>
      <c r="I2249" s="2">
        <f>'Moving Avg'!H2249</f>
        <v>1.7757500000000002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0"/>
        <v>25</v>
      </c>
      <c r="N2249" s="8">
        <f t="shared" si="351"/>
        <v>0</v>
      </c>
      <c r="O2249" s="8">
        <f t="shared" si="352"/>
        <v>50</v>
      </c>
      <c r="P2249" s="8">
        <f t="shared" si="353"/>
        <v>83.5</v>
      </c>
      <c r="Q2249" s="9">
        <f t="shared" si="354"/>
        <v>28.774999999999999</v>
      </c>
      <c r="R2249" s="9">
        <f t="shared" si="355"/>
        <v>43.375</v>
      </c>
      <c r="S2249" s="9">
        <f t="shared" si="356"/>
        <v>53.825000000000003</v>
      </c>
      <c r="T2249" s="9">
        <f t="shared" si="357"/>
        <v>39.625</v>
      </c>
      <c r="U2249" s="8">
        <f t="shared" si="358"/>
        <v>41.991666666666667</v>
      </c>
      <c r="V2249" s="8">
        <f t="shared" si="359"/>
        <v>41.400000000000006</v>
      </c>
    </row>
    <row r="2250" spans="1:22" ht="13.5" x14ac:dyDescent="0.25">
      <c r="A2250" s="3">
        <f>RSI!A2250</f>
        <v>45581</v>
      </c>
      <c r="B2250" s="2">
        <f>RSI!B2250</f>
        <v>1.9</v>
      </c>
      <c r="C2250" s="2">
        <f>RSI!I2250</f>
        <v>56.247791068812063</v>
      </c>
      <c r="D2250" s="2">
        <f>MACD!E2250</f>
        <v>-3.617177974606367E-3</v>
      </c>
      <c r="E2250" s="2">
        <f>MACD!F2250</f>
        <v>-1.7729761243592362E-2</v>
      </c>
      <c r="F2250" s="2">
        <f>'Moving Avg'!D2250</f>
        <v>1.9039999999999999</v>
      </c>
      <c r="G2250" s="2">
        <f>'Moving Avg'!F2250</f>
        <v>1.895999999999999</v>
      </c>
      <c r="H2250" s="2">
        <f>'Moving Avg'!G2250</f>
        <v>1.8422000000000014</v>
      </c>
      <c r="I2250" s="2">
        <f>'Moving Avg'!H2250</f>
        <v>1.7767500000000001</v>
      </c>
      <c r="J2250" s="6" t="str">
        <f>OBV!F2250</f>
        <v>BEARISH</v>
      </c>
      <c r="K2250" s="6" t="str">
        <f>OBV!G2250</f>
        <v>NEUTRAL</v>
      </c>
      <c r="L2250" s="6" t="str">
        <f>OBV!H2250</f>
        <v>NEUTRAL</v>
      </c>
      <c r="M2250" s="8">
        <f t="shared" si="350"/>
        <v>25</v>
      </c>
      <c r="N2250" s="8">
        <f t="shared" si="351"/>
        <v>0</v>
      </c>
      <c r="O2250" s="8">
        <f t="shared" si="352"/>
        <v>50</v>
      </c>
      <c r="P2250" s="8">
        <f t="shared" si="353"/>
        <v>16.5</v>
      </c>
      <c r="Q2250" s="9">
        <f t="shared" si="354"/>
        <v>18.725000000000001</v>
      </c>
      <c r="R2250" s="9">
        <f t="shared" si="355"/>
        <v>26.625</v>
      </c>
      <c r="S2250" s="9">
        <f t="shared" si="356"/>
        <v>23.675000000000001</v>
      </c>
      <c r="T2250" s="9">
        <f t="shared" si="357"/>
        <v>22.875</v>
      </c>
      <c r="U2250" s="8">
        <f t="shared" si="358"/>
        <v>23.008333333333336</v>
      </c>
      <c r="V2250" s="8">
        <f t="shared" si="359"/>
        <v>22.975000000000001</v>
      </c>
    </row>
    <row r="2251" spans="1:22" ht="13.5" x14ac:dyDescent="0.25">
      <c r="A2251" s="3">
        <f>RSI!A2251</f>
        <v>45582</v>
      </c>
      <c r="B2251" s="2">
        <f>RSI!B2251</f>
        <v>1.9</v>
      </c>
      <c r="C2251" s="2">
        <f>RSI!I2251</f>
        <v>56.247791068812063</v>
      </c>
      <c r="D2251" s="2">
        <f>MACD!E2251</f>
        <v>-1.2832389117654053E-3</v>
      </c>
      <c r="E2251" s="2">
        <f>MACD!F2251</f>
        <v>-1.4440456777226971E-2</v>
      </c>
      <c r="F2251" s="2">
        <f>'Moving Avg'!D2251</f>
        <v>1.9039999999999999</v>
      </c>
      <c r="G2251" s="2">
        <f>'Moving Avg'!F2251</f>
        <v>1.8969999999999991</v>
      </c>
      <c r="H2251" s="2">
        <f>'Moving Avg'!G2251</f>
        <v>1.8406000000000013</v>
      </c>
      <c r="I2251" s="2">
        <f>'Moving Avg'!H2251</f>
        <v>1.7777500000000002</v>
      </c>
      <c r="J2251" s="6" t="str">
        <f>OBV!F2251</f>
        <v>BEARISH</v>
      </c>
      <c r="K2251" s="6" t="str">
        <f>OBV!G2251</f>
        <v>NEUTRAL</v>
      </c>
      <c r="L2251" s="6" t="str">
        <f>OBV!H2251</f>
        <v>NEUTRAL</v>
      </c>
      <c r="M2251" s="8">
        <f t="shared" si="350"/>
        <v>25</v>
      </c>
      <c r="N2251" s="8">
        <f t="shared" si="351"/>
        <v>0</v>
      </c>
      <c r="O2251" s="8">
        <f t="shared" si="352"/>
        <v>50</v>
      </c>
      <c r="P2251" s="8">
        <f t="shared" si="353"/>
        <v>16.5</v>
      </c>
      <c r="Q2251" s="9">
        <f t="shared" si="354"/>
        <v>18.725000000000001</v>
      </c>
      <c r="R2251" s="9">
        <f t="shared" si="355"/>
        <v>26.625</v>
      </c>
      <c r="S2251" s="9">
        <f t="shared" si="356"/>
        <v>23.675000000000001</v>
      </c>
      <c r="T2251" s="9">
        <f t="shared" si="357"/>
        <v>22.875</v>
      </c>
      <c r="U2251" s="8">
        <f t="shared" si="358"/>
        <v>23.008333333333336</v>
      </c>
      <c r="V2251" s="8">
        <f t="shared" si="359"/>
        <v>22.975000000000001</v>
      </c>
    </row>
    <row r="2252" spans="1:22" ht="13.5" x14ac:dyDescent="0.25">
      <c r="A2252" s="3">
        <f>RSI!A2252</f>
        <v>45583</v>
      </c>
      <c r="B2252" s="2">
        <f>RSI!B2252</f>
        <v>1.9</v>
      </c>
      <c r="C2252" s="2">
        <f>RSI!I2252</f>
        <v>56.247791068812063</v>
      </c>
      <c r="D2252" s="2">
        <f>MACD!E2252</f>
        <v>5.5996962934079519E-4</v>
      </c>
      <c r="E2252" s="2">
        <f>MACD!F2252</f>
        <v>-1.1440371495913417E-2</v>
      </c>
      <c r="F2252" s="2">
        <f>'Moving Avg'!D2252</f>
        <v>1.9039999999999999</v>
      </c>
      <c r="G2252" s="2">
        <f>'Moving Avg'!F2252</f>
        <v>1.8939999999999995</v>
      </c>
      <c r="H2252" s="2">
        <f>'Moving Avg'!G2252</f>
        <v>1.8386000000000016</v>
      </c>
      <c r="I2252" s="2">
        <f>'Moving Avg'!H2252</f>
        <v>1.7787499999999996</v>
      </c>
      <c r="J2252" s="6" t="str">
        <f>OBV!F2252</f>
        <v>BEARISH</v>
      </c>
      <c r="K2252" s="6" t="str">
        <f>OBV!G2252</f>
        <v>NEUTRAL</v>
      </c>
      <c r="L2252" s="6" t="str">
        <f>OBV!H2252</f>
        <v>NEUTRAL</v>
      </c>
      <c r="M2252" s="8">
        <f t="shared" si="350"/>
        <v>25</v>
      </c>
      <c r="N2252" s="8">
        <f t="shared" si="351"/>
        <v>0</v>
      </c>
      <c r="O2252" s="8">
        <f t="shared" si="352"/>
        <v>50</v>
      </c>
      <c r="P2252" s="8">
        <f t="shared" si="353"/>
        <v>16.5</v>
      </c>
      <c r="Q2252" s="9">
        <f t="shared" si="354"/>
        <v>18.725000000000001</v>
      </c>
      <c r="R2252" s="9">
        <f t="shared" si="355"/>
        <v>26.625</v>
      </c>
      <c r="S2252" s="9">
        <f t="shared" si="356"/>
        <v>23.675000000000001</v>
      </c>
      <c r="T2252" s="9">
        <f t="shared" si="357"/>
        <v>22.875</v>
      </c>
      <c r="U2252" s="8">
        <f t="shared" si="358"/>
        <v>23.008333333333336</v>
      </c>
      <c r="V2252" s="8">
        <f t="shared" si="359"/>
        <v>22.975000000000001</v>
      </c>
    </row>
    <row r="2253" spans="1:22" ht="13.5" x14ac:dyDescent="0.25">
      <c r="A2253" s="3">
        <f>RSI!A2253</f>
        <v>45586</v>
      </c>
      <c r="B2253" s="2">
        <f>RSI!B2253</f>
        <v>1.9</v>
      </c>
      <c r="C2253" s="2">
        <f>RSI!I2253</f>
        <v>56.247791068812063</v>
      </c>
      <c r="D2253" s="2">
        <f>MACD!E2253</f>
        <v>1.9976974649156265E-3</v>
      </c>
      <c r="E2253" s="2">
        <f>MACD!F2253</f>
        <v>-8.7527577037476087E-3</v>
      </c>
      <c r="F2253" s="2">
        <f>'Moving Avg'!D2253</f>
        <v>1.9019999999999999</v>
      </c>
      <c r="G2253" s="2">
        <f>'Moving Avg'!F2253</f>
        <v>1.8949999999999996</v>
      </c>
      <c r="H2253" s="2">
        <f>'Moving Avg'!G2253</f>
        <v>1.8366000000000016</v>
      </c>
      <c r="I2253" s="2">
        <f>'Moving Avg'!H2253</f>
        <v>1.7796999999999996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  <c r="M2253" s="8">
        <f t="shared" si="350"/>
        <v>25</v>
      </c>
      <c r="N2253" s="8">
        <f t="shared" si="351"/>
        <v>0</v>
      </c>
      <c r="O2253" s="8">
        <f t="shared" si="352"/>
        <v>50</v>
      </c>
      <c r="P2253" s="8">
        <f t="shared" si="353"/>
        <v>16.5</v>
      </c>
      <c r="Q2253" s="9">
        <f t="shared" si="354"/>
        <v>18.725000000000001</v>
      </c>
      <c r="R2253" s="9">
        <f t="shared" si="355"/>
        <v>26.625</v>
      </c>
      <c r="S2253" s="9">
        <f t="shared" si="356"/>
        <v>23.675000000000001</v>
      </c>
      <c r="T2253" s="9">
        <f t="shared" si="357"/>
        <v>22.875</v>
      </c>
      <c r="U2253" s="8">
        <f t="shared" si="358"/>
        <v>23.008333333333336</v>
      </c>
      <c r="V2253" s="8">
        <f t="shared" si="359"/>
        <v>22.975000000000001</v>
      </c>
    </row>
    <row r="2254" spans="1:22" ht="13.5" x14ac:dyDescent="0.25">
      <c r="A2254" s="3">
        <f>RSI!A2254</f>
        <v>45587</v>
      </c>
      <c r="B2254" s="2">
        <f>RSI!B2254</f>
        <v>1.9</v>
      </c>
      <c r="C2254" s="2">
        <f>RSI!I2254</f>
        <v>56.247791068812056</v>
      </c>
      <c r="D2254" s="2">
        <f>MACD!E2254</f>
        <v>3.1013566242417134E-3</v>
      </c>
      <c r="E2254" s="2">
        <f>MACD!F2254</f>
        <v>-6.3819348381497446E-3</v>
      </c>
      <c r="F2254" s="2">
        <f>'Moving Avg'!D2254</f>
        <v>1.9</v>
      </c>
      <c r="G2254" s="2">
        <f>'Moving Avg'!F2254</f>
        <v>1.8999999999999997</v>
      </c>
      <c r="H2254" s="2">
        <f>'Moving Avg'!G2254</f>
        <v>1.8364000000000016</v>
      </c>
      <c r="I2254" s="2">
        <f>'Moving Avg'!H2254</f>
        <v>1.7806499999999996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0"/>
        <v>25</v>
      </c>
      <c r="N2254" s="8">
        <f t="shared" si="351"/>
        <v>0</v>
      </c>
      <c r="O2254" s="8">
        <f t="shared" si="352"/>
        <v>50</v>
      </c>
      <c r="P2254" s="8">
        <f t="shared" si="353"/>
        <v>16.5</v>
      </c>
      <c r="Q2254" s="9">
        <f t="shared" si="354"/>
        <v>18.725000000000001</v>
      </c>
      <c r="R2254" s="9">
        <f t="shared" si="355"/>
        <v>26.625</v>
      </c>
      <c r="S2254" s="9">
        <f t="shared" si="356"/>
        <v>23.675000000000001</v>
      </c>
      <c r="T2254" s="9">
        <f t="shared" si="357"/>
        <v>22.875</v>
      </c>
      <c r="U2254" s="8">
        <f t="shared" si="358"/>
        <v>23.008333333333336</v>
      </c>
      <c r="V2254" s="8">
        <f t="shared" si="359"/>
        <v>22.975000000000001</v>
      </c>
    </row>
    <row r="2255" spans="1:22" ht="13.5" x14ac:dyDescent="0.25">
      <c r="A2255" s="3">
        <f>RSI!A2255</f>
        <v>45588</v>
      </c>
      <c r="B2255" s="2">
        <f>RSI!B2255</f>
        <v>1.9</v>
      </c>
      <c r="C2255" s="2">
        <f>RSI!I2255</f>
        <v>56.247791068812056</v>
      </c>
      <c r="D2255" s="2">
        <f>MACD!E2255</f>
        <v>3.9307037533518052E-3</v>
      </c>
      <c r="E2255" s="2">
        <f>MACD!F2255</f>
        <v>-4.319407119849435E-3</v>
      </c>
      <c r="F2255" s="2">
        <f>'Moving Avg'!D2255</f>
        <v>1.9</v>
      </c>
      <c r="G2255" s="2">
        <f>'Moving Avg'!F2255</f>
        <v>1.9009999999999994</v>
      </c>
      <c r="H2255" s="2">
        <f>'Moving Avg'!G2255</f>
        <v>1.8378000000000017</v>
      </c>
      <c r="I2255" s="2">
        <f>'Moving Avg'!H2255</f>
        <v>1.7816499999999993</v>
      </c>
      <c r="J2255" s="6" t="str">
        <f>OBV!F2255</f>
        <v>NEUTRAL</v>
      </c>
      <c r="K2255" s="6" t="str">
        <f>OBV!G2255</f>
        <v>NEUTRAL</v>
      </c>
      <c r="L2255" s="6" t="str">
        <f>OBV!H2255</f>
        <v>NEUTRAL</v>
      </c>
      <c r="M2255" s="8">
        <f t="shared" si="350"/>
        <v>25</v>
      </c>
      <c r="N2255" s="8">
        <f t="shared" si="351"/>
        <v>0</v>
      </c>
      <c r="O2255" s="8">
        <f t="shared" si="352"/>
        <v>50</v>
      </c>
      <c r="P2255" s="8">
        <f t="shared" si="353"/>
        <v>33</v>
      </c>
      <c r="Q2255" s="9">
        <f t="shared" si="354"/>
        <v>21.2</v>
      </c>
      <c r="R2255" s="9">
        <f t="shared" si="355"/>
        <v>30.75</v>
      </c>
      <c r="S2255" s="9">
        <f t="shared" si="356"/>
        <v>31.1</v>
      </c>
      <c r="T2255" s="9">
        <f t="shared" si="357"/>
        <v>27</v>
      </c>
      <c r="U2255" s="8">
        <f t="shared" si="358"/>
        <v>27.683333333333337</v>
      </c>
      <c r="V2255" s="8">
        <f t="shared" si="359"/>
        <v>27.512500000000003</v>
      </c>
    </row>
    <row r="2256" spans="1:22" ht="13.5" x14ac:dyDescent="0.25">
      <c r="A2256" s="3">
        <f>RSI!A2256</f>
        <v>45589</v>
      </c>
      <c r="B2256" s="2">
        <f>RSI!B2256</f>
        <v>1.9</v>
      </c>
      <c r="C2256" s="2">
        <f>RSI!I2256</f>
        <v>56.247791068812056</v>
      </c>
      <c r="D2256" s="2">
        <f>MACD!E2256</f>
        <v>4.5356828003373373E-3</v>
      </c>
      <c r="E2256" s="2">
        <f>MACD!F2256</f>
        <v>-2.5483891358120806E-3</v>
      </c>
      <c r="F2256" s="2">
        <f>'Moving Avg'!D2256</f>
        <v>1.9</v>
      </c>
      <c r="G2256" s="2">
        <f>'Moving Avg'!F2256</f>
        <v>1.9009999999999994</v>
      </c>
      <c r="H2256" s="2">
        <f>'Moving Avg'!G2256</f>
        <v>1.8408000000000015</v>
      </c>
      <c r="I2256" s="2">
        <f>'Moving Avg'!H2256</f>
        <v>1.7826499999999994</v>
      </c>
      <c r="J2256" s="6" t="str">
        <f>OBV!F2256</f>
        <v>NEUTRAL</v>
      </c>
      <c r="K2256" s="6" t="str">
        <f>OBV!G2256</f>
        <v>NEUTRAL</v>
      </c>
      <c r="L2256" s="6" t="str">
        <f>OBV!H2256</f>
        <v>NEUTRAL</v>
      </c>
      <c r="M2256" s="8">
        <f t="shared" si="350"/>
        <v>25</v>
      </c>
      <c r="N2256" s="8">
        <f t="shared" si="351"/>
        <v>0</v>
      </c>
      <c r="O2256" s="8">
        <f t="shared" si="352"/>
        <v>50</v>
      </c>
      <c r="P2256" s="8">
        <f t="shared" si="353"/>
        <v>33</v>
      </c>
      <c r="Q2256" s="9">
        <f t="shared" si="354"/>
        <v>21.2</v>
      </c>
      <c r="R2256" s="9">
        <f t="shared" si="355"/>
        <v>30.75</v>
      </c>
      <c r="S2256" s="9">
        <f t="shared" si="356"/>
        <v>31.1</v>
      </c>
      <c r="T2256" s="9">
        <f t="shared" si="357"/>
        <v>27</v>
      </c>
      <c r="U2256" s="8">
        <f t="shared" si="358"/>
        <v>27.683333333333337</v>
      </c>
      <c r="V2256" s="8">
        <f t="shared" si="359"/>
        <v>27.512500000000003</v>
      </c>
    </row>
    <row r="2257" spans="1:22" ht="13.5" x14ac:dyDescent="0.25">
      <c r="A2257" s="3">
        <f>RSI!A2257</f>
        <v>45590</v>
      </c>
      <c r="B2257" s="2">
        <f>RSI!B2257</f>
        <v>1.98</v>
      </c>
      <c r="C2257" s="2">
        <f>RSI!I2257</f>
        <v>73.746993762820694</v>
      </c>
      <c r="D2257" s="2">
        <f>MACD!E2257</f>
        <v>-9.6794538564659582E-4</v>
      </c>
      <c r="E2257" s="2">
        <f>MACD!F2257</f>
        <v>-2.2323003857789838E-3</v>
      </c>
      <c r="F2257" s="2">
        <f>'Moving Avg'!D2257</f>
        <v>1.9159999999999999</v>
      </c>
      <c r="G2257" s="2">
        <f>'Moving Avg'!F2257</f>
        <v>1.9049999999999994</v>
      </c>
      <c r="H2257" s="2">
        <f>'Moving Avg'!G2257</f>
        <v>1.8440000000000014</v>
      </c>
      <c r="I2257" s="2">
        <f>'Moving Avg'!H2257</f>
        <v>1.7840499999999992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0"/>
        <v>0</v>
      </c>
      <c r="N2257" s="8">
        <f t="shared" si="351"/>
        <v>0</v>
      </c>
      <c r="O2257" s="8">
        <f t="shared" si="352"/>
        <v>50</v>
      </c>
      <c r="P2257" s="8">
        <f t="shared" si="353"/>
        <v>83.5</v>
      </c>
      <c r="Q2257" s="9">
        <f t="shared" si="354"/>
        <v>20.024999999999999</v>
      </c>
      <c r="R2257" s="9">
        <f t="shared" si="355"/>
        <v>38.375</v>
      </c>
      <c r="S2257" s="9">
        <f t="shared" si="356"/>
        <v>50.075000000000003</v>
      </c>
      <c r="T2257" s="9">
        <f t="shared" si="357"/>
        <v>33.375</v>
      </c>
      <c r="U2257" s="8">
        <f t="shared" si="358"/>
        <v>36.158333333333331</v>
      </c>
      <c r="V2257" s="8">
        <f t="shared" si="359"/>
        <v>35.462499999999999</v>
      </c>
    </row>
    <row r="2258" spans="1:22" ht="13.5" x14ac:dyDescent="0.25">
      <c r="A2258" s="3">
        <f>RSI!A2258</f>
        <v>45593</v>
      </c>
      <c r="B2258" s="2">
        <f>RSI!B2258</f>
        <v>1.9</v>
      </c>
      <c r="C2258" s="2">
        <f>RSI!I2258</f>
        <v>51.545088314310917</v>
      </c>
      <c r="D2258" s="2">
        <f>MACD!E2258</f>
        <v>1.2838324787325384E-3</v>
      </c>
      <c r="E2258" s="2">
        <f>MACD!F2258</f>
        <v>-1.5290738128766795E-3</v>
      </c>
      <c r="F2258" s="2">
        <f>'Moving Avg'!D2258</f>
        <v>1.9159999999999999</v>
      </c>
      <c r="G2258" s="2">
        <f>'Moving Avg'!F2258</f>
        <v>1.9049999999999994</v>
      </c>
      <c r="H2258" s="2">
        <f>'Moving Avg'!G2258</f>
        <v>1.8442000000000014</v>
      </c>
      <c r="I2258" s="2">
        <f>'Moving Avg'!H2258</f>
        <v>1.7850499999999991</v>
      </c>
      <c r="J2258" s="6" t="str">
        <f>OBV!F2258</f>
        <v>BEARISH</v>
      </c>
      <c r="K2258" s="6" t="str">
        <f>OBV!G2258</f>
        <v>NEUTRAL</v>
      </c>
      <c r="L2258" s="6" t="str">
        <f>OBV!H2258</f>
        <v>NEUTRAL</v>
      </c>
      <c r="M2258" s="8">
        <f t="shared" si="350"/>
        <v>25</v>
      </c>
      <c r="N2258" s="8">
        <f t="shared" si="351"/>
        <v>0</v>
      </c>
      <c r="O2258" s="8">
        <f t="shared" si="352"/>
        <v>50</v>
      </c>
      <c r="P2258" s="8">
        <f t="shared" si="353"/>
        <v>16.5</v>
      </c>
      <c r="Q2258" s="9">
        <f t="shared" si="354"/>
        <v>18.725000000000001</v>
      </c>
      <c r="R2258" s="9">
        <f t="shared" si="355"/>
        <v>26.625</v>
      </c>
      <c r="S2258" s="9">
        <f t="shared" si="356"/>
        <v>23.675000000000001</v>
      </c>
      <c r="T2258" s="9">
        <f t="shared" si="357"/>
        <v>22.875</v>
      </c>
      <c r="U2258" s="8">
        <f t="shared" si="358"/>
        <v>23.008333333333336</v>
      </c>
      <c r="V2258" s="8">
        <f t="shared" si="359"/>
        <v>22.975000000000001</v>
      </c>
    </row>
    <row r="2259" spans="1:22" ht="13.5" x14ac:dyDescent="0.25">
      <c r="A2259" s="3">
        <f>RSI!A2259</f>
        <v>45594</v>
      </c>
      <c r="B2259" s="2">
        <f>RSI!B2259</f>
        <v>1.9</v>
      </c>
      <c r="C2259" s="2">
        <f>RSI!I2259</f>
        <v>51.545088314310917</v>
      </c>
      <c r="D2259" s="2">
        <f>MACD!E2259</f>
        <v>3.1473754496420536E-3</v>
      </c>
      <c r="E2259" s="2">
        <f>MACD!F2259</f>
        <v>-5.9378396037293305E-4</v>
      </c>
      <c r="F2259" s="2">
        <f>'Moving Avg'!D2259</f>
        <v>1.9159999999999999</v>
      </c>
      <c r="G2259" s="2">
        <f>'Moving Avg'!F2259</f>
        <v>1.9049999999999994</v>
      </c>
      <c r="H2259" s="2">
        <f>'Moving Avg'!G2259</f>
        <v>1.846000000000001</v>
      </c>
      <c r="I2259" s="2">
        <f>'Moving Avg'!H2259</f>
        <v>1.786049999999999</v>
      </c>
      <c r="J2259" s="6" t="str">
        <f>OBV!F2259</f>
        <v>BEARISH</v>
      </c>
      <c r="K2259" s="6" t="str">
        <f>OBV!G2259</f>
        <v>NEUTRAL</v>
      </c>
      <c r="L2259" s="6" t="str">
        <f>OBV!H2259</f>
        <v>NEUTRAL</v>
      </c>
      <c r="M2259" s="8">
        <f t="shared" si="350"/>
        <v>25</v>
      </c>
      <c r="N2259" s="8">
        <f t="shared" si="351"/>
        <v>0</v>
      </c>
      <c r="O2259" s="8">
        <f t="shared" si="352"/>
        <v>50</v>
      </c>
      <c r="P2259" s="8">
        <f t="shared" si="353"/>
        <v>16.5</v>
      </c>
      <c r="Q2259" s="9">
        <f t="shared" si="354"/>
        <v>18.725000000000001</v>
      </c>
      <c r="R2259" s="9">
        <f t="shared" si="355"/>
        <v>26.625</v>
      </c>
      <c r="S2259" s="9">
        <f t="shared" si="356"/>
        <v>23.675000000000001</v>
      </c>
      <c r="T2259" s="9">
        <f t="shared" si="357"/>
        <v>22.875</v>
      </c>
      <c r="U2259" s="8">
        <f t="shared" si="358"/>
        <v>23.008333333333336</v>
      </c>
      <c r="V2259" s="8">
        <f t="shared" si="359"/>
        <v>22.975000000000001</v>
      </c>
    </row>
    <row r="2260" spans="1:22" ht="13.5" x14ac:dyDescent="0.25">
      <c r="A2260" s="3">
        <f>RSI!A2260</f>
        <v>45595</v>
      </c>
      <c r="B2260" s="2">
        <f>RSI!B2260</f>
        <v>1.9</v>
      </c>
      <c r="C2260" s="2">
        <f>RSI!I2260</f>
        <v>51.54508831431091</v>
      </c>
      <c r="D2260" s="2">
        <f>MACD!E2260</f>
        <v>3.1470472878234457E-3</v>
      </c>
      <c r="E2260" s="2">
        <f>MACD!F2260</f>
        <v>1.5438228926634276E-4</v>
      </c>
      <c r="F2260" s="2">
        <f>'Moving Avg'!D2260</f>
        <v>1.9159999999999999</v>
      </c>
      <c r="G2260" s="2">
        <f>'Moving Avg'!F2260</f>
        <v>1.9049999999999994</v>
      </c>
      <c r="H2260" s="2">
        <f>'Moving Avg'!G2260</f>
        <v>1.849400000000001</v>
      </c>
      <c r="I2260" s="2">
        <f>'Moving Avg'!H2260</f>
        <v>1.7870499999999987</v>
      </c>
      <c r="J2260" s="6" t="str">
        <f>OBV!F2260</f>
        <v>BEARISH</v>
      </c>
      <c r="K2260" s="6" t="str">
        <f>OBV!G2260</f>
        <v>NEUTRAL</v>
      </c>
      <c r="L2260" s="6" t="str">
        <f>OBV!H2260</f>
        <v>NEUTRAL</v>
      </c>
      <c r="M2260" s="8">
        <f t="shared" si="350"/>
        <v>25</v>
      </c>
      <c r="N2260" s="8">
        <f t="shared" si="351"/>
        <v>0</v>
      </c>
      <c r="O2260" s="8">
        <f t="shared" si="352"/>
        <v>50</v>
      </c>
      <c r="P2260" s="8">
        <f t="shared" si="353"/>
        <v>16.5</v>
      </c>
      <c r="Q2260" s="9">
        <f t="shared" si="354"/>
        <v>18.725000000000001</v>
      </c>
      <c r="R2260" s="9">
        <f t="shared" si="355"/>
        <v>26.625</v>
      </c>
      <c r="S2260" s="9">
        <f t="shared" si="356"/>
        <v>23.675000000000001</v>
      </c>
      <c r="T2260" s="9">
        <f t="shared" si="357"/>
        <v>22.875</v>
      </c>
      <c r="U2260" s="8">
        <f t="shared" si="358"/>
        <v>23.008333333333336</v>
      </c>
      <c r="V2260" s="8">
        <f t="shared" si="359"/>
        <v>22.975000000000001</v>
      </c>
    </row>
    <row r="2261" spans="1:22" ht="13.5" x14ac:dyDescent="0.25">
      <c r="A2261" s="3">
        <f>RSI!A2261</f>
        <v>45596</v>
      </c>
      <c r="B2261" s="2">
        <f>RSI!B2261</f>
        <v>1.9</v>
      </c>
      <c r="C2261" s="2">
        <f>RSI!I2261</f>
        <v>51.545088314310917</v>
      </c>
      <c r="D2261" s="2">
        <f>MACD!E2261</f>
        <v>3.1109263942294962E-3</v>
      </c>
      <c r="E2261" s="2">
        <f>MACD!F2261</f>
        <v>7.4569111025897354E-4</v>
      </c>
      <c r="F2261" s="2">
        <f>'Moving Avg'!D2261</f>
        <v>1.9159999999999999</v>
      </c>
      <c r="G2261" s="2">
        <f>'Moving Avg'!F2261</f>
        <v>1.9049999999999994</v>
      </c>
      <c r="H2261" s="2">
        <f>'Moving Avg'!G2261</f>
        <v>1.8528000000000011</v>
      </c>
      <c r="I2261" s="2">
        <f>'Moving Avg'!H2261</f>
        <v>1.788049999999999</v>
      </c>
      <c r="J2261" s="6" t="str">
        <f>OBV!F2261</f>
        <v>BEARISH</v>
      </c>
      <c r="K2261" s="6" t="str">
        <f>OBV!G2261</f>
        <v>NEUTRAL</v>
      </c>
      <c r="L2261" s="6" t="str">
        <f>OBV!H2261</f>
        <v>NEUTRAL</v>
      </c>
      <c r="M2261" s="8">
        <f t="shared" si="350"/>
        <v>25</v>
      </c>
      <c r="N2261" s="8">
        <f t="shared" si="351"/>
        <v>0</v>
      </c>
      <c r="O2261" s="8">
        <f t="shared" si="352"/>
        <v>50</v>
      </c>
      <c r="P2261" s="8">
        <f t="shared" si="353"/>
        <v>16.5</v>
      </c>
      <c r="Q2261" s="9">
        <f t="shared" si="354"/>
        <v>18.725000000000001</v>
      </c>
      <c r="R2261" s="9">
        <f t="shared" si="355"/>
        <v>26.625</v>
      </c>
      <c r="S2261" s="9">
        <f t="shared" si="356"/>
        <v>23.675000000000001</v>
      </c>
      <c r="T2261" s="9">
        <f t="shared" si="357"/>
        <v>22.875</v>
      </c>
      <c r="U2261" s="8">
        <f t="shared" si="358"/>
        <v>23.008333333333336</v>
      </c>
      <c r="V2261" s="8">
        <f t="shared" si="359"/>
        <v>22.975000000000001</v>
      </c>
    </row>
    <row r="2262" spans="1:22" ht="13.5" x14ac:dyDescent="0.25">
      <c r="A2262" s="3">
        <f>RSI!A2262</f>
        <v>45597</v>
      </c>
      <c r="B2262" s="2">
        <f>RSI!B2262</f>
        <v>1.98</v>
      </c>
      <c r="C2262" s="2">
        <f>RSI!I2262</f>
        <v>65.510907798323927</v>
      </c>
      <c r="D2262" s="2">
        <f>MACD!E2262</f>
        <v>-2.8787515297454824E-3</v>
      </c>
      <c r="E2262" s="2">
        <f>MACD!F2262</f>
        <v>2.0802582258082347E-5</v>
      </c>
      <c r="F2262" s="2">
        <f>'Moving Avg'!D2262</f>
        <v>1.9159999999999999</v>
      </c>
      <c r="G2262" s="2">
        <f>'Moving Avg'!F2262</f>
        <v>1.9089999999999994</v>
      </c>
      <c r="H2262" s="2">
        <f>'Moving Avg'!G2262</f>
        <v>1.8578000000000012</v>
      </c>
      <c r="I2262" s="2">
        <f>'Moving Avg'!H2262</f>
        <v>1.7894499999999991</v>
      </c>
      <c r="J2262" s="6" t="str">
        <f>OBV!F2262</f>
        <v>BEARISH</v>
      </c>
      <c r="K2262" s="6" t="str">
        <f>OBV!G2262</f>
        <v>NEUTRAL</v>
      </c>
      <c r="L2262" s="6" t="str">
        <f>OBV!H2262</f>
        <v>NEUTRAL</v>
      </c>
      <c r="M2262" s="8">
        <f t="shared" si="350"/>
        <v>25</v>
      </c>
      <c r="N2262" s="8">
        <f t="shared" si="351"/>
        <v>45</v>
      </c>
      <c r="O2262" s="8">
        <f t="shared" si="352"/>
        <v>50</v>
      </c>
      <c r="P2262" s="8">
        <f t="shared" si="353"/>
        <v>16.5</v>
      </c>
      <c r="Q2262" s="9">
        <f t="shared" si="354"/>
        <v>34.475000000000001</v>
      </c>
      <c r="R2262" s="9">
        <f t="shared" si="355"/>
        <v>35.625</v>
      </c>
      <c r="S2262" s="9">
        <f t="shared" si="356"/>
        <v>30.425000000000001</v>
      </c>
      <c r="T2262" s="9">
        <f t="shared" si="357"/>
        <v>34.125</v>
      </c>
      <c r="U2262" s="8">
        <f t="shared" si="358"/>
        <v>33.508333333333333</v>
      </c>
      <c r="V2262" s="8">
        <f t="shared" si="359"/>
        <v>33.662499999999994</v>
      </c>
    </row>
    <row r="2263" spans="1:22" ht="13.5" x14ac:dyDescent="0.25">
      <c r="A2263" s="3">
        <f>RSI!A2263</f>
        <v>45600</v>
      </c>
      <c r="B2263" s="2">
        <f>RSI!B2263</f>
        <v>1.98</v>
      </c>
      <c r="C2263" s="2">
        <f>RSI!I2263</f>
        <v>65.510907798323913</v>
      </c>
      <c r="D2263" s="2">
        <f>MACD!E2263</f>
        <v>-8.4503937604412105E-3</v>
      </c>
      <c r="E2263" s="2">
        <f>MACD!F2263</f>
        <v>-1.6734366862817764E-3</v>
      </c>
      <c r="F2263" s="2">
        <f>'Moving Avg'!D2263</f>
        <v>1.9319999999999999</v>
      </c>
      <c r="G2263" s="2">
        <f>'Moving Avg'!F2263</f>
        <v>1.9129999999999991</v>
      </c>
      <c r="H2263" s="2">
        <f>'Moving Avg'!G2263</f>
        <v>1.8628000000000011</v>
      </c>
      <c r="I2263" s="2">
        <f>'Moving Avg'!H2263</f>
        <v>1.7908499999999989</v>
      </c>
      <c r="J2263" s="6" t="str">
        <f>OBV!F2263</f>
        <v>BULLISH</v>
      </c>
      <c r="K2263" s="6" t="str">
        <f>OBV!G2263</f>
        <v>NEUTRAL</v>
      </c>
      <c r="L2263" s="6" t="str">
        <f>OBV!H2263</f>
        <v>CONFIRMED BULLISH</v>
      </c>
      <c r="M2263" s="8">
        <f t="shared" si="350"/>
        <v>25</v>
      </c>
      <c r="N2263" s="8">
        <f t="shared" si="351"/>
        <v>45</v>
      </c>
      <c r="O2263" s="8">
        <f t="shared" si="352"/>
        <v>50</v>
      </c>
      <c r="P2263" s="8">
        <f t="shared" si="353"/>
        <v>83.5</v>
      </c>
      <c r="Q2263" s="9">
        <f t="shared" si="354"/>
        <v>44.524999999999999</v>
      </c>
      <c r="R2263" s="9">
        <f t="shared" si="355"/>
        <v>52.375</v>
      </c>
      <c r="S2263" s="9">
        <f t="shared" si="356"/>
        <v>60.575000000000003</v>
      </c>
      <c r="T2263" s="9">
        <f t="shared" si="357"/>
        <v>50.875</v>
      </c>
      <c r="U2263" s="8">
        <f t="shared" si="358"/>
        <v>52.491666666666674</v>
      </c>
      <c r="V2263" s="8">
        <f t="shared" si="359"/>
        <v>52.087500000000006</v>
      </c>
    </row>
    <row r="2264" spans="1:22" ht="13.5" x14ac:dyDescent="0.25">
      <c r="A2264" s="3">
        <f>RSI!A2264</f>
        <v>45601</v>
      </c>
      <c r="B2264" s="2">
        <f>RSI!B2264</f>
        <v>1.9</v>
      </c>
      <c r="C2264" s="2">
        <f>RSI!I2264</f>
        <v>49.098672499902513</v>
      </c>
      <c r="D2264" s="2">
        <f>MACD!E2264</f>
        <v>-7.705094724542505E-3</v>
      </c>
      <c r="E2264" s="2">
        <f>MACD!F2264</f>
        <v>-2.8797682939339223E-3</v>
      </c>
      <c r="F2264" s="2">
        <f>'Moving Avg'!D2264</f>
        <v>1.9319999999999999</v>
      </c>
      <c r="G2264" s="2">
        <f>'Moving Avg'!F2264</f>
        <v>1.9129999999999991</v>
      </c>
      <c r="H2264" s="2">
        <f>'Moving Avg'!G2264</f>
        <v>1.8662000000000012</v>
      </c>
      <c r="I2264" s="2">
        <f>'Moving Avg'!H2264</f>
        <v>1.7918499999999988</v>
      </c>
      <c r="J2264" s="6" t="str">
        <f>OBV!F2264</f>
        <v>BEARISH</v>
      </c>
      <c r="K2264" s="6" t="str">
        <f>OBV!G2264</f>
        <v>NEUTRAL</v>
      </c>
      <c r="L2264" s="6" t="str">
        <f>OBV!H2264</f>
        <v>NEUTRAL</v>
      </c>
      <c r="M2264" s="8">
        <f t="shared" si="350"/>
        <v>25</v>
      </c>
      <c r="N2264" s="8">
        <f t="shared" si="351"/>
        <v>45</v>
      </c>
      <c r="O2264" s="8">
        <f t="shared" si="352"/>
        <v>50</v>
      </c>
      <c r="P2264" s="8">
        <f t="shared" si="353"/>
        <v>16.5</v>
      </c>
      <c r="Q2264" s="9">
        <f t="shared" si="354"/>
        <v>34.475000000000001</v>
      </c>
      <c r="R2264" s="9">
        <f t="shared" si="355"/>
        <v>35.625</v>
      </c>
      <c r="S2264" s="9">
        <f t="shared" si="356"/>
        <v>30.425000000000001</v>
      </c>
      <c r="T2264" s="9">
        <f t="shared" si="357"/>
        <v>34.125</v>
      </c>
      <c r="U2264" s="8">
        <f t="shared" si="358"/>
        <v>33.508333333333333</v>
      </c>
      <c r="V2264" s="8">
        <f t="shared" si="359"/>
        <v>33.662499999999994</v>
      </c>
    </row>
    <row r="2265" spans="1:22" ht="13.5" x14ac:dyDescent="0.25">
      <c r="A2265" s="3">
        <f>RSI!A2265</f>
        <v>45602</v>
      </c>
      <c r="B2265" s="2">
        <f>RSI!B2265</f>
        <v>1.9</v>
      </c>
      <c r="C2265" s="2">
        <f>RSI!I2265</f>
        <v>49.098672499902506</v>
      </c>
      <c r="D2265" s="2">
        <f>MACD!E2265</f>
        <v>-7.0333636311794567E-3</v>
      </c>
      <c r="E2265" s="2">
        <f>MACD!F2265</f>
        <v>-3.7104873613830296E-3</v>
      </c>
      <c r="F2265" s="2">
        <f>'Moving Avg'!D2265</f>
        <v>1.9319999999999999</v>
      </c>
      <c r="G2265" s="2">
        <f>'Moving Avg'!F2265</f>
        <v>1.9129999999999991</v>
      </c>
      <c r="H2265" s="2">
        <f>'Moving Avg'!G2265</f>
        <v>1.868200000000001</v>
      </c>
      <c r="I2265" s="2">
        <f>'Moving Avg'!H2265</f>
        <v>1.7928499999999985</v>
      </c>
      <c r="J2265" s="6" t="str">
        <f>OBV!F2265</f>
        <v>BEARISH</v>
      </c>
      <c r="K2265" s="6" t="str">
        <f>OBV!G2265</f>
        <v>NEUTRAL</v>
      </c>
      <c r="L2265" s="6" t="str">
        <f>OBV!H2265</f>
        <v>NEUTRAL</v>
      </c>
      <c r="M2265" s="8">
        <f t="shared" si="350"/>
        <v>25</v>
      </c>
      <c r="N2265" s="8">
        <f t="shared" si="351"/>
        <v>45</v>
      </c>
      <c r="O2265" s="8">
        <f t="shared" si="352"/>
        <v>50</v>
      </c>
      <c r="P2265" s="8">
        <f t="shared" si="353"/>
        <v>16.5</v>
      </c>
      <c r="Q2265" s="9">
        <f t="shared" si="354"/>
        <v>34.475000000000001</v>
      </c>
      <c r="R2265" s="9">
        <f t="shared" si="355"/>
        <v>35.625</v>
      </c>
      <c r="S2265" s="9">
        <f t="shared" si="356"/>
        <v>30.425000000000001</v>
      </c>
      <c r="T2265" s="9">
        <f t="shared" si="357"/>
        <v>34.125</v>
      </c>
      <c r="U2265" s="8">
        <f t="shared" si="358"/>
        <v>33.508333333333333</v>
      </c>
      <c r="V2265" s="8">
        <f t="shared" si="359"/>
        <v>33.662499999999994</v>
      </c>
    </row>
    <row r="2266" spans="1:22" ht="13.5" x14ac:dyDescent="0.25">
      <c r="A2266" s="3">
        <f>RSI!A2266</f>
        <v>45603</v>
      </c>
      <c r="B2266" s="2">
        <f>RSI!B2266</f>
        <v>1.9</v>
      </c>
      <c r="C2266" s="2">
        <f>RSI!I2266</f>
        <v>49.098672499902513</v>
      </c>
      <c r="D2266" s="2">
        <f>MACD!E2266</f>
        <v>-6.4269262944287586E-3</v>
      </c>
      <c r="E2266" s="2">
        <f>MACD!F2266</f>
        <v>-4.2537751479921754E-3</v>
      </c>
      <c r="F2266" s="2">
        <f>'Moving Avg'!D2266</f>
        <v>1.9319999999999999</v>
      </c>
      <c r="G2266" s="2">
        <f>'Moving Avg'!F2266</f>
        <v>1.9129999999999996</v>
      </c>
      <c r="H2266" s="2">
        <f>'Moving Avg'!G2266</f>
        <v>1.8702000000000012</v>
      </c>
      <c r="I2266" s="2">
        <f>'Moving Avg'!H2266</f>
        <v>1.7938499999999984</v>
      </c>
      <c r="J2266" s="6" t="str">
        <f>OBV!F2266</f>
        <v>BEARISH</v>
      </c>
      <c r="K2266" s="6" t="str">
        <f>OBV!G2266</f>
        <v>NEUTRAL</v>
      </c>
      <c r="L2266" s="6" t="str">
        <f>OBV!H2266</f>
        <v>NEUTRAL</v>
      </c>
      <c r="M2266" s="8">
        <f t="shared" si="350"/>
        <v>25</v>
      </c>
      <c r="N2266" s="8">
        <f t="shared" si="351"/>
        <v>45</v>
      </c>
      <c r="O2266" s="8">
        <f t="shared" si="352"/>
        <v>50</v>
      </c>
      <c r="P2266" s="8">
        <f t="shared" si="353"/>
        <v>16.5</v>
      </c>
      <c r="Q2266" s="9">
        <f t="shared" si="354"/>
        <v>34.475000000000001</v>
      </c>
      <c r="R2266" s="9">
        <f t="shared" si="355"/>
        <v>35.625</v>
      </c>
      <c r="S2266" s="9">
        <f t="shared" si="356"/>
        <v>30.425000000000001</v>
      </c>
      <c r="T2266" s="9">
        <f t="shared" si="357"/>
        <v>34.125</v>
      </c>
      <c r="U2266" s="8">
        <f t="shared" si="358"/>
        <v>33.508333333333333</v>
      </c>
      <c r="V2266" s="8">
        <f t="shared" si="359"/>
        <v>33.662499999999994</v>
      </c>
    </row>
    <row r="2267" spans="1:22" ht="13.5" x14ac:dyDescent="0.25">
      <c r="A2267" s="3">
        <f>RSI!A2267</f>
        <v>45604</v>
      </c>
      <c r="B2267" s="2">
        <f>RSI!B2267</f>
        <v>1.9</v>
      </c>
      <c r="C2267" s="2">
        <f>RSI!I2267</f>
        <v>49.098672499902513</v>
      </c>
      <c r="D2267" s="2">
        <f>MACD!E2267</f>
        <v>6.4291363060959839E-3</v>
      </c>
      <c r="E2267" s="2">
        <f>MACD!F2267</f>
        <v>-2.1171928571745435E-3</v>
      </c>
      <c r="F2267" s="2">
        <f>'Moving Avg'!D2267</f>
        <v>1.9159999999999999</v>
      </c>
      <c r="G2267" s="2">
        <f>'Moving Avg'!F2267</f>
        <v>1.9129999999999996</v>
      </c>
      <c r="H2267" s="2">
        <f>'Moving Avg'!G2267</f>
        <v>1.8722000000000012</v>
      </c>
      <c r="I2267" s="2">
        <f>'Moving Avg'!H2267</f>
        <v>1.7948499999999981</v>
      </c>
      <c r="J2267" s="6" t="str">
        <f>OBV!F2267</f>
        <v>BEARISH</v>
      </c>
      <c r="K2267" s="6" t="str">
        <f>OBV!G2267</f>
        <v>NEUTRAL</v>
      </c>
      <c r="L2267" s="6" t="str">
        <f>OBV!H2267</f>
        <v>CONFIRMED BEARISH</v>
      </c>
      <c r="M2267" s="8">
        <f t="shared" si="350"/>
        <v>25</v>
      </c>
      <c r="N2267" s="8">
        <f t="shared" si="351"/>
        <v>0</v>
      </c>
      <c r="O2267" s="8">
        <f t="shared" si="352"/>
        <v>50</v>
      </c>
      <c r="P2267" s="8">
        <f t="shared" si="353"/>
        <v>16.5</v>
      </c>
      <c r="Q2267" s="9">
        <f t="shared" si="354"/>
        <v>18.725000000000001</v>
      </c>
      <c r="R2267" s="9">
        <f t="shared" si="355"/>
        <v>26.625</v>
      </c>
      <c r="S2267" s="9">
        <f t="shared" si="356"/>
        <v>23.675000000000001</v>
      </c>
      <c r="T2267" s="9">
        <f t="shared" si="357"/>
        <v>22.875</v>
      </c>
      <c r="U2267" s="8">
        <f t="shared" si="358"/>
        <v>23.008333333333336</v>
      </c>
      <c r="V2267" s="8">
        <f t="shared" si="359"/>
        <v>22.975000000000001</v>
      </c>
    </row>
    <row r="2268" spans="1:22" ht="13.5" x14ac:dyDescent="0.25">
      <c r="A2268" s="3">
        <f>RSI!A2268</f>
        <v>45607</v>
      </c>
      <c r="B2268" s="2">
        <f>RSI!B2268</f>
        <v>1.9</v>
      </c>
      <c r="C2268" s="2">
        <f>RSI!I2268</f>
        <v>49.098672499902513</v>
      </c>
      <c r="D2268" s="2">
        <f>MACD!E2268</f>
        <v>5.032272117833525E-3</v>
      </c>
      <c r="E2268" s="2">
        <f>MACD!F2268</f>
        <v>-6.8729986217292978E-4</v>
      </c>
      <c r="F2268" s="2">
        <f>'Moving Avg'!D2268</f>
        <v>1.9</v>
      </c>
      <c r="G2268" s="2">
        <f>'Moving Avg'!F2268</f>
        <v>1.9124999999999996</v>
      </c>
      <c r="H2268" s="2">
        <f>'Moving Avg'!G2268</f>
        <v>1.874200000000001</v>
      </c>
      <c r="I2268" s="2">
        <f>'Moving Avg'!H2268</f>
        <v>1.7958499999999977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  <c r="M2268" s="8">
        <f t="shared" si="350"/>
        <v>25</v>
      </c>
      <c r="N2268" s="8">
        <f t="shared" si="351"/>
        <v>0</v>
      </c>
      <c r="O2268" s="8">
        <f t="shared" si="352"/>
        <v>50</v>
      </c>
      <c r="P2268" s="8">
        <f t="shared" si="353"/>
        <v>16.5</v>
      </c>
      <c r="Q2268" s="9">
        <f t="shared" si="354"/>
        <v>18.725000000000001</v>
      </c>
      <c r="R2268" s="9">
        <f t="shared" si="355"/>
        <v>26.625</v>
      </c>
      <c r="S2268" s="9">
        <f t="shared" si="356"/>
        <v>23.675000000000001</v>
      </c>
      <c r="T2268" s="9">
        <f t="shared" si="357"/>
        <v>22.875</v>
      </c>
      <c r="U2268" s="8">
        <f t="shared" si="358"/>
        <v>23.008333333333336</v>
      </c>
      <c r="V2268" s="8">
        <f t="shared" si="359"/>
        <v>22.975000000000001</v>
      </c>
    </row>
    <row r="2269" spans="1:22" ht="13.5" x14ac:dyDescent="0.25">
      <c r="A2269" s="3">
        <f>RSI!A2269</f>
        <v>45608</v>
      </c>
      <c r="B2269" s="2">
        <f>RSI!B2269</f>
        <v>1.9</v>
      </c>
      <c r="C2269" s="2">
        <f>RSI!I2269</f>
        <v>49.098672499902513</v>
      </c>
      <c r="D2269" s="2">
        <f>MACD!E2269</f>
        <v>3.8805150231226992E-3</v>
      </c>
      <c r="E2269" s="2">
        <f>MACD!F2269</f>
        <v>2.2626311488619603E-4</v>
      </c>
      <c r="F2269" s="2">
        <f>'Moving Avg'!D2269</f>
        <v>1.9</v>
      </c>
      <c r="G2269" s="2">
        <f>'Moving Avg'!F2269</f>
        <v>1.9119999999999995</v>
      </c>
      <c r="H2269" s="2">
        <f>'Moving Avg'!G2269</f>
        <v>1.876200000000001</v>
      </c>
      <c r="I2269" s="2">
        <f>'Moving Avg'!H2269</f>
        <v>1.7968499999999974</v>
      </c>
      <c r="J2269" s="6" t="str">
        <f>OBV!F2269</f>
        <v>NEUTRAL</v>
      </c>
      <c r="K2269" s="6" t="str">
        <f>OBV!G2269</f>
        <v>NEUTRAL</v>
      </c>
      <c r="L2269" s="6" t="str">
        <f>OBV!H2269</f>
        <v>NEUTRAL</v>
      </c>
      <c r="M2269" s="8">
        <f t="shared" si="350"/>
        <v>25</v>
      </c>
      <c r="N2269" s="8">
        <f t="shared" si="351"/>
        <v>0</v>
      </c>
      <c r="O2269" s="8">
        <f t="shared" si="352"/>
        <v>50</v>
      </c>
      <c r="P2269" s="8">
        <f t="shared" si="353"/>
        <v>33</v>
      </c>
      <c r="Q2269" s="9">
        <f t="shared" si="354"/>
        <v>21.2</v>
      </c>
      <c r="R2269" s="9">
        <f t="shared" si="355"/>
        <v>30.75</v>
      </c>
      <c r="S2269" s="9">
        <f t="shared" si="356"/>
        <v>31.1</v>
      </c>
      <c r="T2269" s="9">
        <f t="shared" si="357"/>
        <v>27</v>
      </c>
      <c r="U2269" s="8">
        <f t="shared" si="358"/>
        <v>27.683333333333337</v>
      </c>
      <c r="V2269" s="8">
        <f t="shared" si="359"/>
        <v>27.512500000000003</v>
      </c>
    </row>
    <row r="2270" spans="1:22" ht="13.5" x14ac:dyDescent="0.25">
      <c r="A2270" s="3">
        <f>RSI!A2270</f>
        <v>45609</v>
      </c>
      <c r="B2270" s="2">
        <f>RSI!B2270</f>
        <v>1.9</v>
      </c>
      <c r="C2270" s="2">
        <f>RSI!I2270</f>
        <v>49.098672499902513</v>
      </c>
      <c r="D2270" s="2">
        <f>MACD!E2270</f>
        <v>2.9339188375445691E-3</v>
      </c>
      <c r="E2270" s="2">
        <f>MACD!F2270</f>
        <v>7.6779425941787068E-4</v>
      </c>
      <c r="F2270" s="2">
        <f>'Moving Avg'!D2270</f>
        <v>1.9</v>
      </c>
      <c r="G2270" s="2">
        <f>'Moving Avg'!F2270</f>
        <v>1.9119999999999995</v>
      </c>
      <c r="H2270" s="2">
        <f>'Moving Avg'!G2270</f>
        <v>1.878200000000001</v>
      </c>
      <c r="I2270" s="2">
        <f>'Moving Avg'!H2270</f>
        <v>1.7978499999999975</v>
      </c>
      <c r="J2270" s="6" t="str">
        <f>OBV!F2270</f>
        <v>NEUTRAL</v>
      </c>
      <c r="K2270" s="6" t="str">
        <f>OBV!G2270</f>
        <v>NEUTRAL</v>
      </c>
      <c r="L2270" s="6" t="str">
        <f>OBV!H2270</f>
        <v>NEUTRAL</v>
      </c>
      <c r="M2270" s="8">
        <f t="shared" si="350"/>
        <v>25</v>
      </c>
      <c r="N2270" s="8">
        <f t="shared" si="351"/>
        <v>0</v>
      </c>
      <c r="O2270" s="8">
        <f t="shared" si="352"/>
        <v>50</v>
      </c>
      <c r="P2270" s="8">
        <f t="shared" si="353"/>
        <v>33</v>
      </c>
      <c r="Q2270" s="9">
        <f t="shared" si="354"/>
        <v>21.2</v>
      </c>
      <c r="R2270" s="9">
        <f t="shared" si="355"/>
        <v>30.75</v>
      </c>
      <c r="S2270" s="9">
        <f t="shared" si="356"/>
        <v>31.1</v>
      </c>
      <c r="T2270" s="9">
        <f t="shared" si="357"/>
        <v>27</v>
      </c>
      <c r="U2270" s="8">
        <f t="shared" si="358"/>
        <v>27.683333333333337</v>
      </c>
      <c r="V2270" s="8">
        <f t="shared" si="359"/>
        <v>27.512500000000003</v>
      </c>
    </row>
    <row r="2271" spans="1:22" ht="13.5" x14ac:dyDescent="0.25">
      <c r="A2271" s="3">
        <f>RSI!A2271</f>
        <v>45610</v>
      </c>
      <c r="B2271" s="2">
        <f>RSI!B2271</f>
        <v>1.9</v>
      </c>
      <c r="C2271" s="2">
        <f>RSI!I2271</f>
        <v>49.098672499902513</v>
      </c>
      <c r="D2271" s="2">
        <f>MACD!E2271</f>
        <v>2.1588486769057447E-3</v>
      </c>
      <c r="E2271" s="2">
        <f>MACD!F2271</f>
        <v>1.0460051429154456E-3</v>
      </c>
      <c r="F2271" s="2">
        <f>'Moving Avg'!D2271</f>
        <v>1.9</v>
      </c>
      <c r="G2271" s="2">
        <f>'Moving Avg'!F2271</f>
        <v>1.9119999999999995</v>
      </c>
      <c r="H2271" s="2">
        <f>'Moving Avg'!G2271</f>
        <v>1.880200000000001</v>
      </c>
      <c r="I2271" s="2">
        <f>'Moving Avg'!H2271</f>
        <v>1.7988499999999972</v>
      </c>
      <c r="J2271" s="6" t="str">
        <f>OBV!F2271</f>
        <v>NEUTRAL</v>
      </c>
      <c r="K2271" s="6" t="str">
        <f>OBV!G2271</f>
        <v>NEUTRAL</v>
      </c>
      <c r="L2271" s="6" t="str">
        <f>OBV!H2271</f>
        <v>NEUTRAL</v>
      </c>
      <c r="M2271" s="8">
        <f t="shared" si="350"/>
        <v>25</v>
      </c>
      <c r="N2271" s="8">
        <f t="shared" si="351"/>
        <v>0</v>
      </c>
      <c r="O2271" s="8">
        <f t="shared" si="352"/>
        <v>50</v>
      </c>
      <c r="P2271" s="8">
        <f t="shared" si="353"/>
        <v>33</v>
      </c>
      <c r="Q2271" s="9">
        <f t="shared" si="354"/>
        <v>21.2</v>
      </c>
      <c r="R2271" s="9">
        <f t="shared" si="355"/>
        <v>30.75</v>
      </c>
      <c r="S2271" s="9">
        <f t="shared" si="356"/>
        <v>31.1</v>
      </c>
      <c r="T2271" s="9">
        <f t="shared" si="357"/>
        <v>27</v>
      </c>
      <c r="U2271" s="8">
        <f t="shared" si="358"/>
        <v>27.683333333333337</v>
      </c>
      <c r="V2271" s="8">
        <f t="shared" si="359"/>
        <v>27.512500000000003</v>
      </c>
    </row>
    <row r="2272" spans="1:22" ht="13.5" x14ac:dyDescent="0.25">
      <c r="A2272" s="3">
        <f>RSI!A2272</f>
        <v>45611</v>
      </c>
      <c r="B2272" s="2">
        <f>RSI!B2272</f>
        <v>1.9</v>
      </c>
      <c r="C2272" s="2">
        <f>RSI!I2272</f>
        <v>49.098672499902513</v>
      </c>
      <c r="D2272" s="2">
        <f>MACD!E2272</f>
        <v>1.3834690019118856E-2</v>
      </c>
      <c r="E2272" s="2">
        <f>MACD!F2272</f>
        <v>3.6037421181561277E-3</v>
      </c>
      <c r="F2272" s="2">
        <f>'Moving Avg'!D2272</f>
        <v>1.9</v>
      </c>
      <c r="G2272" s="2">
        <f>'Moving Avg'!F2272</f>
        <v>1.9119999999999995</v>
      </c>
      <c r="H2272" s="2">
        <f>'Moving Avg'!G2272</f>
        <v>1.8822000000000008</v>
      </c>
      <c r="I2272" s="2">
        <f>'Moving Avg'!H2272</f>
        <v>1.7998499999999971</v>
      </c>
      <c r="J2272" s="6" t="str">
        <f>OBV!F2272</f>
        <v>NEUTRAL</v>
      </c>
      <c r="K2272" s="6" t="str">
        <f>OBV!G2272</f>
        <v>NEUTRAL</v>
      </c>
      <c r="L2272" s="6" t="str">
        <f>OBV!H2272</f>
        <v>NEUTRAL</v>
      </c>
      <c r="M2272" s="8">
        <f t="shared" si="350"/>
        <v>25</v>
      </c>
      <c r="N2272" s="8">
        <f t="shared" si="351"/>
        <v>0</v>
      </c>
      <c r="O2272" s="8">
        <f t="shared" si="352"/>
        <v>50</v>
      </c>
      <c r="P2272" s="8">
        <f t="shared" si="353"/>
        <v>33</v>
      </c>
      <c r="Q2272" s="9">
        <f t="shared" si="354"/>
        <v>21.2</v>
      </c>
      <c r="R2272" s="9">
        <f t="shared" si="355"/>
        <v>30.75</v>
      </c>
      <c r="S2272" s="9">
        <f t="shared" si="356"/>
        <v>31.1</v>
      </c>
      <c r="T2272" s="9">
        <f t="shared" si="357"/>
        <v>27</v>
      </c>
      <c r="U2272" s="8">
        <f t="shared" si="358"/>
        <v>27.683333333333337</v>
      </c>
      <c r="V2272" s="8">
        <f t="shared" si="359"/>
        <v>27.512500000000003</v>
      </c>
    </row>
    <row r="2273" spans="1:22" ht="13.5" x14ac:dyDescent="0.25">
      <c r="A2273" s="3">
        <f>RSI!A2273</f>
        <v>45614</v>
      </c>
      <c r="B2273" s="2">
        <f>RSI!B2273</f>
        <v>1.9</v>
      </c>
      <c r="C2273" s="2">
        <f>RSI!I2273</f>
        <v>49.098672499902513</v>
      </c>
      <c r="D2273" s="2">
        <f>MACD!E2273</f>
        <v>2.3736449589010444E-2</v>
      </c>
      <c r="E2273" s="2">
        <f>MACD!F2273</f>
        <v>7.6302836123269919E-3</v>
      </c>
      <c r="F2273" s="2">
        <f>'Moving Avg'!D2273</f>
        <v>1.9</v>
      </c>
      <c r="G2273" s="2">
        <f>'Moving Avg'!F2273</f>
        <v>1.9119999999999995</v>
      </c>
      <c r="H2273" s="2">
        <f>'Moving Avg'!G2273</f>
        <v>1.885800000000001</v>
      </c>
      <c r="I2273" s="2">
        <f>'Moving Avg'!H2273</f>
        <v>1.800849999999997</v>
      </c>
      <c r="J2273" s="6" t="str">
        <f>OBV!F2273</f>
        <v>NEUTRAL</v>
      </c>
      <c r="K2273" s="6" t="str">
        <f>OBV!G2273</f>
        <v>NEUTRAL</v>
      </c>
      <c r="L2273" s="6" t="str">
        <f>OBV!H2273</f>
        <v>NEUTRAL</v>
      </c>
      <c r="M2273" s="8">
        <f t="shared" si="350"/>
        <v>25</v>
      </c>
      <c r="N2273" s="8">
        <f t="shared" si="351"/>
        <v>0</v>
      </c>
      <c r="O2273" s="8">
        <f t="shared" si="352"/>
        <v>50</v>
      </c>
      <c r="P2273" s="8">
        <f t="shared" si="353"/>
        <v>33</v>
      </c>
      <c r="Q2273" s="9">
        <f t="shared" si="354"/>
        <v>21.2</v>
      </c>
      <c r="R2273" s="9">
        <f t="shared" si="355"/>
        <v>30.75</v>
      </c>
      <c r="S2273" s="9">
        <f t="shared" si="356"/>
        <v>31.1</v>
      </c>
      <c r="T2273" s="9">
        <f t="shared" si="357"/>
        <v>27</v>
      </c>
      <c r="U2273" s="8">
        <f t="shared" si="358"/>
        <v>27.683333333333337</v>
      </c>
      <c r="V2273" s="8">
        <f t="shared" si="359"/>
        <v>27.512500000000003</v>
      </c>
    </row>
    <row r="2274" spans="1:22" ht="13.5" x14ac:dyDescent="0.25">
      <c r="A2274" s="3">
        <f>RSI!A2274</f>
        <v>45615</v>
      </c>
      <c r="B2274" s="2">
        <f>RSI!B2274</f>
        <v>1.9</v>
      </c>
      <c r="C2274" s="2">
        <f>RSI!I2274</f>
        <v>49.098672499902513</v>
      </c>
      <c r="D2274" s="2">
        <f>MACD!E2274</f>
        <v>1.9827726179791672E-2</v>
      </c>
      <c r="E2274" s="2">
        <f>MACD!F2274</f>
        <v>1.0069772125819929E-2</v>
      </c>
      <c r="F2274" s="2">
        <f>'Moving Avg'!D2274</f>
        <v>1.9</v>
      </c>
      <c r="G2274" s="2">
        <f>'Moving Avg'!F2274</f>
        <v>1.9119999999999995</v>
      </c>
      <c r="H2274" s="2">
        <f>'Moving Avg'!G2274</f>
        <v>1.889800000000001</v>
      </c>
      <c r="I2274" s="2">
        <f>'Moving Avg'!H2274</f>
        <v>1.8018499999999968</v>
      </c>
      <c r="J2274" s="6" t="str">
        <f>OBV!F2274</f>
        <v>NEUTRAL</v>
      </c>
      <c r="K2274" s="6" t="str">
        <f>OBV!G2274</f>
        <v>NEUTRAL</v>
      </c>
      <c r="L2274" s="6" t="str">
        <f>OBV!H2274</f>
        <v>NEUTRAL</v>
      </c>
      <c r="M2274" s="8">
        <f t="shared" si="350"/>
        <v>25</v>
      </c>
      <c r="N2274" s="8">
        <f t="shared" si="351"/>
        <v>0</v>
      </c>
      <c r="O2274" s="8">
        <f t="shared" si="352"/>
        <v>50</v>
      </c>
      <c r="P2274" s="8">
        <f t="shared" si="353"/>
        <v>33</v>
      </c>
      <c r="Q2274" s="9">
        <f t="shared" si="354"/>
        <v>21.2</v>
      </c>
      <c r="R2274" s="9">
        <f t="shared" si="355"/>
        <v>30.75</v>
      </c>
      <c r="S2274" s="9">
        <f t="shared" si="356"/>
        <v>31.1</v>
      </c>
      <c r="T2274" s="9">
        <f t="shared" si="357"/>
        <v>27</v>
      </c>
      <c r="U2274" s="8">
        <f t="shared" si="358"/>
        <v>27.683333333333337</v>
      </c>
      <c r="V2274" s="8">
        <f t="shared" si="359"/>
        <v>27.512500000000003</v>
      </c>
    </row>
    <row r="2275" spans="1:22" ht="13.5" x14ac:dyDescent="0.25">
      <c r="A2275" s="3">
        <f>RSI!A2275</f>
        <v>45616</v>
      </c>
      <c r="B2275" s="2">
        <f>RSI!B2275</f>
        <v>1.9</v>
      </c>
      <c r="C2275" s="2">
        <f>RSI!I2275</f>
        <v>49.098672499902513</v>
      </c>
      <c r="D2275" s="2">
        <f>MACD!E2275</f>
        <v>1.6539379050861891E-2</v>
      </c>
      <c r="E2275" s="2">
        <f>MACD!F2275</f>
        <v>1.1363693510828322E-2</v>
      </c>
      <c r="F2275" s="2">
        <f>'Moving Avg'!D2275</f>
        <v>1.9</v>
      </c>
      <c r="G2275" s="2">
        <f>'Moving Avg'!F2275</f>
        <v>1.9119999999999995</v>
      </c>
      <c r="H2275" s="2">
        <f>'Moving Avg'!G2275</f>
        <v>1.893800000000001</v>
      </c>
      <c r="I2275" s="2">
        <f>'Moving Avg'!H2275</f>
        <v>1.8028499999999967</v>
      </c>
      <c r="J2275" s="6" t="str">
        <f>OBV!F2275</f>
        <v>NEUTRAL</v>
      </c>
      <c r="K2275" s="6" t="str">
        <f>OBV!G2275</f>
        <v>NEUTRAL</v>
      </c>
      <c r="L2275" s="6" t="str">
        <f>OBV!H2275</f>
        <v>NEUTRAL</v>
      </c>
      <c r="M2275" s="8">
        <f t="shared" si="350"/>
        <v>25</v>
      </c>
      <c r="N2275" s="8">
        <f t="shared" si="351"/>
        <v>0</v>
      </c>
      <c r="O2275" s="8">
        <f t="shared" si="352"/>
        <v>50</v>
      </c>
      <c r="P2275" s="8">
        <f t="shared" si="353"/>
        <v>33</v>
      </c>
      <c r="Q2275" s="9">
        <f t="shared" si="354"/>
        <v>21.2</v>
      </c>
      <c r="R2275" s="9">
        <f t="shared" si="355"/>
        <v>30.75</v>
      </c>
      <c r="S2275" s="9">
        <f t="shared" si="356"/>
        <v>31.1</v>
      </c>
      <c r="T2275" s="9">
        <f t="shared" si="357"/>
        <v>27</v>
      </c>
      <c r="U2275" s="8">
        <f t="shared" si="358"/>
        <v>27.683333333333337</v>
      </c>
      <c r="V2275" s="8">
        <f t="shared" si="359"/>
        <v>27.512500000000003</v>
      </c>
    </row>
    <row r="2276" spans="1:22" ht="13.5" x14ac:dyDescent="0.25">
      <c r="A2276" s="3">
        <f>RSI!A2276</f>
        <v>45617</v>
      </c>
      <c r="B2276" s="2">
        <f>RSI!B2276</f>
        <v>1.9</v>
      </c>
      <c r="C2276" s="2">
        <f>RSI!I2276</f>
        <v>49.098672499902513</v>
      </c>
      <c r="D2276" s="2">
        <f>MACD!E2276</f>
        <v>1.3774555755536877E-2</v>
      </c>
      <c r="E2276" s="2">
        <f>MACD!F2276</f>
        <v>1.1845865959770033E-2</v>
      </c>
      <c r="F2276" s="2">
        <f>'Moving Avg'!D2276</f>
        <v>1.9</v>
      </c>
      <c r="G2276" s="2">
        <f>'Moving Avg'!F2276</f>
        <v>1.9119999999999995</v>
      </c>
      <c r="H2276" s="2">
        <f>'Moving Avg'!G2276</f>
        <v>1.897800000000001</v>
      </c>
      <c r="I2276" s="2">
        <f>'Moving Avg'!H2276</f>
        <v>1.8038499999999968</v>
      </c>
      <c r="J2276" s="6" t="str">
        <f>OBV!F2276</f>
        <v>NEUTRAL</v>
      </c>
      <c r="K2276" s="6" t="str">
        <f>OBV!G2276</f>
        <v>NEUTRAL</v>
      </c>
      <c r="L2276" s="6" t="str">
        <f>OBV!H2276</f>
        <v>NEUTRAL</v>
      </c>
      <c r="M2276" s="8">
        <f t="shared" si="350"/>
        <v>25</v>
      </c>
      <c r="N2276" s="8">
        <f t="shared" si="351"/>
        <v>0</v>
      </c>
      <c r="O2276" s="8">
        <f t="shared" si="352"/>
        <v>50</v>
      </c>
      <c r="P2276" s="8">
        <f t="shared" si="353"/>
        <v>33</v>
      </c>
      <c r="Q2276" s="9">
        <f t="shared" si="354"/>
        <v>21.2</v>
      </c>
      <c r="R2276" s="9">
        <f t="shared" si="355"/>
        <v>30.75</v>
      </c>
      <c r="S2276" s="9">
        <f t="shared" si="356"/>
        <v>31.1</v>
      </c>
      <c r="T2276" s="9">
        <f t="shared" si="357"/>
        <v>27</v>
      </c>
      <c r="U2276" s="8">
        <f t="shared" si="358"/>
        <v>27.683333333333337</v>
      </c>
      <c r="V2276" s="8">
        <f t="shared" si="359"/>
        <v>27.512500000000003</v>
      </c>
    </row>
    <row r="2277" spans="1:22" ht="13.5" x14ac:dyDescent="0.25">
      <c r="A2277" s="3">
        <f>RSI!A2277</f>
        <v>45618</v>
      </c>
      <c r="B2277" s="2">
        <f>RSI!B2277</f>
        <v>1.9</v>
      </c>
      <c r="C2277" s="2">
        <f>RSI!I2277</f>
        <v>49.098672499902513</v>
      </c>
      <c r="D2277" s="2">
        <f>MACD!E2277</f>
        <v>1.1451408663694984E-2</v>
      </c>
      <c r="E2277" s="2">
        <f>MACD!F2277</f>
        <v>1.1766974500555024E-2</v>
      </c>
      <c r="F2277" s="2">
        <f>'Moving Avg'!D2277</f>
        <v>1.9</v>
      </c>
      <c r="G2277" s="2">
        <f>'Moving Avg'!F2277</f>
        <v>1.9079999999999995</v>
      </c>
      <c r="H2277" s="2">
        <f>'Moving Avg'!G2277</f>
        <v>1.900400000000001</v>
      </c>
      <c r="I2277" s="2">
        <f>'Moving Avg'!H2277</f>
        <v>1.8048499999999967</v>
      </c>
      <c r="J2277" s="6" t="str">
        <f>OBV!F2277</f>
        <v>NEUTRAL</v>
      </c>
      <c r="K2277" s="6" t="str">
        <f>OBV!G2277</f>
        <v>NEUTRAL</v>
      </c>
      <c r="L2277" s="6" t="str">
        <f>OBV!H2277</f>
        <v>NEUTRAL</v>
      </c>
      <c r="M2277" s="8">
        <f t="shared" si="350"/>
        <v>25</v>
      </c>
      <c r="N2277" s="8">
        <f t="shared" si="351"/>
        <v>45</v>
      </c>
      <c r="O2277" s="8">
        <f t="shared" si="352"/>
        <v>50</v>
      </c>
      <c r="P2277" s="8">
        <f t="shared" si="353"/>
        <v>33</v>
      </c>
      <c r="Q2277" s="9">
        <f t="shared" si="354"/>
        <v>36.950000000000003</v>
      </c>
      <c r="R2277" s="9">
        <f t="shared" si="355"/>
        <v>39.75</v>
      </c>
      <c r="S2277" s="9">
        <f t="shared" si="356"/>
        <v>37.85</v>
      </c>
      <c r="T2277" s="9">
        <f t="shared" si="357"/>
        <v>38.25</v>
      </c>
      <c r="U2277" s="8">
        <f t="shared" si="358"/>
        <v>38.183333333333337</v>
      </c>
      <c r="V2277" s="8">
        <f t="shared" si="359"/>
        <v>38.200000000000003</v>
      </c>
    </row>
    <row r="2278" spans="1:22" ht="13.5" x14ac:dyDescent="0.25">
      <c r="A2278" s="3">
        <f>RSI!A2278</f>
        <v>45621</v>
      </c>
      <c r="B2278" s="2">
        <f>RSI!B2278</f>
        <v>1.9</v>
      </c>
      <c r="C2278" s="2">
        <f>RSI!I2278</f>
        <v>49.098672499902513</v>
      </c>
      <c r="D2278" s="2">
        <f>MACD!E2278</f>
        <v>9.5007787921528308E-3</v>
      </c>
      <c r="E2278" s="2">
        <f>MACD!F2278</f>
        <v>1.1313735358874585E-2</v>
      </c>
      <c r="F2278" s="2">
        <f>'Moving Avg'!D2278</f>
        <v>1.9</v>
      </c>
      <c r="G2278" s="2">
        <f>'Moving Avg'!F2278</f>
        <v>1.9079999999999995</v>
      </c>
      <c r="H2278" s="2">
        <f>'Moving Avg'!G2278</f>
        <v>1.902400000000001</v>
      </c>
      <c r="I2278" s="2">
        <f>'Moving Avg'!H2278</f>
        <v>1.8058499999999966</v>
      </c>
      <c r="J2278" s="6" t="str">
        <f>OBV!F2278</f>
        <v>NEUTRAL</v>
      </c>
      <c r="K2278" s="6" t="str">
        <f>OBV!G2278</f>
        <v>NEUTRAL</v>
      </c>
      <c r="L2278" s="6" t="str">
        <f>OBV!H2278</f>
        <v>NEUTRAL</v>
      </c>
      <c r="M2278" s="8">
        <f t="shared" si="350"/>
        <v>25</v>
      </c>
      <c r="N2278" s="8">
        <f t="shared" si="351"/>
        <v>45</v>
      </c>
      <c r="O2278" s="8">
        <f t="shared" si="352"/>
        <v>50</v>
      </c>
      <c r="P2278" s="8">
        <f t="shared" si="353"/>
        <v>33</v>
      </c>
      <c r="Q2278" s="9">
        <f t="shared" si="354"/>
        <v>36.950000000000003</v>
      </c>
      <c r="R2278" s="9">
        <f t="shared" si="355"/>
        <v>39.75</v>
      </c>
      <c r="S2278" s="9">
        <f t="shared" si="356"/>
        <v>37.85</v>
      </c>
      <c r="T2278" s="9">
        <f t="shared" si="357"/>
        <v>38.25</v>
      </c>
      <c r="U2278" s="8">
        <f t="shared" si="358"/>
        <v>38.183333333333337</v>
      </c>
      <c r="V2278" s="8">
        <f t="shared" si="359"/>
        <v>38.200000000000003</v>
      </c>
    </row>
    <row r="2279" spans="1:22" ht="13.5" x14ac:dyDescent="0.25">
      <c r="A2279" s="3">
        <f>RSI!A2279</f>
        <v>45622</v>
      </c>
      <c r="B2279" s="2">
        <f>RSI!B2279</f>
        <v>1.9</v>
      </c>
      <c r="C2279" s="2">
        <f>RSI!I2279</f>
        <v>49.098672499902513</v>
      </c>
      <c r="D2279" s="2">
        <f>MACD!E2279</f>
        <v>7.864236541888614E-3</v>
      </c>
      <c r="E2279" s="2">
        <f>MACD!F2279</f>
        <v>1.0623835595477391E-2</v>
      </c>
      <c r="F2279" s="2">
        <f>'Moving Avg'!D2279</f>
        <v>1.9</v>
      </c>
      <c r="G2279" s="2">
        <f>'Moving Avg'!F2279</f>
        <v>1.9079999999999995</v>
      </c>
      <c r="H2279" s="2">
        <f>'Moving Avg'!G2279</f>
        <v>1.9028000000000012</v>
      </c>
      <c r="I2279" s="2">
        <f>'Moving Avg'!H2279</f>
        <v>1.8068499999999965</v>
      </c>
      <c r="J2279" s="6" t="str">
        <f>OBV!F2279</f>
        <v>NEUTRAL</v>
      </c>
      <c r="K2279" s="6" t="str">
        <f>OBV!G2279</f>
        <v>NEUTRAL</v>
      </c>
      <c r="L2279" s="6" t="str">
        <f>OBV!H2279</f>
        <v>NEUTRAL</v>
      </c>
      <c r="M2279" s="8">
        <f t="shared" si="350"/>
        <v>25</v>
      </c>
      <c r="N2279" s="8">
        <f t="shared" si="351"/>
        <v>45</v>
      </c>
      <c r="O2279" s="8">
        <f t="shared" si="352"/>
        <v>50</v>
      </c>
      <c r="P2279" s="8">
        <f t="shared" si="353"/>
        <v>33</v>
      </c>
      <c r="Q2279" s="9">
        <f t="shared" si="354"/>
        <v>36.950000000000003</v>
      </c>
      <c r="R2279" s="9">
        <f t="shared" si="355"/>
        <v>39.75</v>
      </c>
      <c r="S2279" s="9">
        <f t="shared" si="356"/>
        <v>37.85</v>
      </c>
      <c r="T2279" s="9">
        <f t="shared" si="357"/>
        <v>38.25</v>
      </c>
      <c r="U2279" s="8">
        <f t="shared" si="358"/>
        <v>38.183333333333337</v>
      </c>
      <c r="V2279" s="8">
        <f t="shared" si="359"/>
        <v>38.200000000000003</v>
      </c>
    </row>
    <row r="2280" spans="1:22" ht="13.5" x14ac:dyDescent="0.25">
      <c r="A2280" s="3">
        <f>RSI!A2280</f>
        <v>45623</v>
      </c>
      <c r="B2280" s="2">
        <f>RSI!B2280</f>
        <v>1.9</v>
      </c>
      <c r="C2280" s="2">
        <f>RSI!I2280</f>
        <v>49.098672499902513</v>
      </c>
      <c r="D2280" s="2">
        <f>MACD!E2280</f>
        <v>6.4924243909192381E-3</v>
      </c>
      <c r="E2280" s="2">
        <f>MACD!F2280</f>
        <v>9.7975533545657609E-3</v>
      </c>
      <c r="F2280" s="2">
        <f>'Moving Avg'!D2280</f>
        <v>1.9</v>
      </c>
      <c r="G2280" s="2">
        <f>'Moving Avg'!F2280</f>
        <v>1.9079999999999995</v>
      </c>
      <c r="H2280" s="2">
        <f>'Moving Avg'!G2280</f>
        <v>1.9032000000000011</v>
      </c>
      <c r="I2280" s="2">
        <f>'Moving Avg'!H2280</f>
        <v>1.8078499999999966</v>
      </c>
      <c r="J2280" s="6" t="str">
        <f>OBV!F2280</f>
        <v>NEUTRAL</v>
      </c>
      <c r="K2280" s="6" t="str">
        <f>OBV!G2280</f>
        <v>NEUTRAL</v>
      </c>
      <c r="L2280" s="6" t="str">
        <f>OBV!H2280</f>
        <v>NEUTRAL</v>
      </c>
      <c r="M2280" s="8">
        <f t="shared" si="350"/>
        <v>25</v>
      </c>
      <c r="N2280" s="8">
        <f t="shared" si="351"/>
        <v>45</v>
      </c>
      <c r="O2280" s="8">
        <f t="shared" si="352"/>
        <v>50</v>
      </c>
      <c r="P2280" s="8">
        <f t="shared" si="353"/>
        <v>33</v>
      </c>
      <c r="Q2280" s="9">
        <f t="shared" si="354"/>
        <v>36.950000000000003</v>
      </c>
      <c r="R2280" s="9">
        <f t="shared" si="355"/>
        <v>39.75</v>
      </c>
      <c r="S2280" s="9">
        <f t="shared" si="356"/>
        <v>37.85</v>
      </c>
      <c r="T2280" s="9">
        <f t="shared" si="357"/>
        <v>38.25</v>
      </c>
      <c r="U2280" s="8">
        <f t="shared" si="358"/>
        <v>38.183333333333337</v>
      </c>
      <c r="V2280" s="8">
        <f t="shared" si="359"/>
        <v>38.200000000000003</v>
      </c>
    </row>
    <row r="2281" spans="1:22" ht="13.5" x14ac:dyDescent="0.25">
      <c r="A2281" s="3">
        <f>RSI!A2281</f>
        <v>45624</v>
      </c>
      <c r="B2281" s="2">
        <f>RSI!B2281</f>
        <v>1.9</v>
      </c>
      <c r="C2281" s="2">
        <f>RSI!I2281</f>
        <v>49.098672499902513</v>
      </c>
      <c r="D2281" s="2">
        <f>MACD!E2281</f>
        <v>5.3436550488101808E-3</v>
      </c>
      <c r="E2281" s="2">
        <f>MACD!F2281</f>
        <v>8.9067736934146449E-3</v>
      </c>
      <c r="F2281" s="2">
        <f>'Moving Avg'!D2281</f>
        <v>1.9</v>
      </c>
      <c r="G2281" s="2">
        <f>'Moving Avg'!F2281</f>
        <v>1.9079999999999995</v>
      </c>
      <c r="H2281" s="2">
        <f>'Moving Avg'!G2281</f>
        <v>1.9036000000000011</v>
      </c>
      <c r="I2281" s="2">
        <f>'Moving Avg'!H2281</f>
        <v>1.8088499999999965</v>
      </c>
      <c r="J2281" s="6" t="str">
        <f>OBV!F2281</f>
        <v>NEUTRAL</v>
      </c>
      <c r="K2281" s="6" t="str">
        <f>OBV!G2281</f>
        <v>NEUTRAL</v>
      </c>
      <c r="L2281" s="6" t="str">
        <f>OBV!H2281</f>
        <v>NEUTRAL</v>
      </c>
      <c r="M2281" s="8">
        <f t="shared" si="350"/>
        <v>25</v>
      </c>
      <c r="N2281" s="8">
        <f t="shared" si="351"/>
        <v>45</v>
      </c>
      <c r="O2281" s="8">
        <f t="shared" si="352"/>
        <v>50</v>
      </c>
      <c r="P2281" s="8">
        <f t="shared" si="353"/>
        <v>33</v>
      </c>
      <c r="Q2281" s="9">
        <f t="shared" si="354"/>
        <v>36.950000000000003</v>
      </c>
      <c r="R2281" s="9">
        <f t="shared" si="355"/>
        <v>39.75</v>
      </c>
      <c r="S2281" s="9">
        <f t="shared" si="356"/>
        <v>37.85</v>
      </c>
      <c r="T2281" s="9">
        <f t="shared" si="357"/>
        <v>38.25</v>
      </c>
      <c r="U2281" s="8">
        <f t="shared" si="358"/>
        <v>38.183333333333337</v>
      </c>
      <c r="V2281" s="8">
        <f t="shared" si="359"/>
        <v>38.200000000000003</v>
      </c>
    </row>
    <row r="2282" spans="1:22" ht="13.5" x14ac:dyDescent="0.25">
      <c r="A2282" s="3">
        <f>RSI!A2282</f>
        <v>45625</v>
      </c>
      <c r="B2282" s="2">
        <f>RSI!B2282</f>
        <v>1.9</v>
      </c>
      <c r="C2282" s="2">
        <f>RSI!I2282</f>
        <v>49.098672499902513</v>
      </c>
      <c r="D2282" s="2">
        <f>MACD!E2282</f>
        <v>4.3827257346356063E-3</v>
      </c>
      <c r="E2282" s="2">
        <f>MACD!F2282</f>
        <v>8.0019641016588379E-3</v>
      </c>
      <c r="F2282" s="2">
        <f>'Moving Avg'!D2282</f>
        <v>1.9</v>
      </c>
      <c r="G2282" s="2">
        <f>'Moving Avg'!F2282</f>
        <v>1.9039999999999992</v>
      </c>
      <c r="H2282" s="2">
        <f>'Moving Avg'!G2282</f>
        <v>1.9024000000000012</v>
      </c>
      <c r="I2282" s="2">
        <f>'Moving Avg'!H2282</f>
        <v>1.8098499999999964</v>
      </c>
      <c r="J2282" s="6" t="str">
        <f>OBV!F2282</f>
        <v>NEUTRAL</v>
      </c>
      <c r="K2282" s="6" t="str">
        <f>OBV!G2282</f>
        <v>NEUTRAL</v>
      </c>
      <c r="L2282" s="6" t="str">
        <f>OBV!H2282</f>
        <v>NEUTRAL</v>
      </c>
      <c r="M2282" s="8">
        <f t="shared" si="350"/>
        <v>25</v>
      </c>
      <c r="N2282" s="8">
        <f t="shared" si="351"/>
        <v>45</v>
      </c>
      <c r="O2282" s="8">
        <f t="shared" si="352"/>
        <v>50</v>
      </c>
      <c r="P2282" s="8">
        <f t="shared" si="353"/>
        <v>33</v>
      </c>
      <c r="Q2282" s="9">
        <f t="shared" si="354"/>
        <v>36.950000000000003</v>
      </c>
      <c r="R2282" s="9">
        <f t="shared" si="355"/>
        <v>39.75</v>
      </c>
      <c r="S2282" s="9">
        <f t="shared" si="356"/>
        <v>37.85</v>
      </c>
      <c r="T2282" s="9">
        <f t="shared" si="357"/>
        <v>38.25</v>
      </c>
      <c r="U2282" s="8">
        <f t="shared" si="358"/>
        <v>38.183333333333337</v>
      </c>
      <c r="V2282" s="8">
        <f t="shared" si="359"/>
        <v>38.200000000000003</v>
      </c>
    </row>
    <row r="2283" spans="1:22" ht="13.5" x14ac:dyDescent="0.25">
      <c r="A2283" s="3">
        <f>RSI!A2283</f>
        <v>45628</v>
      </c>
      <c r="B2283" s="2">
        <f>RSI!B2283</f>
        <v>1.9</v>
      </c>
      <c r="C2283" s="2">
        <f>RSI!I2283</f>
        <v>49.098672499902513</v>
      </c>
      <c r="D2283" s="2">
        <f>MACD!E2283</f>
        <v>3.5799152949307356E-3</v>
      </c>
      <c r="E2283" s="2">
        <f>MACD!F2283</f>
        <v>7.1175543403132185E-3</v>
      </c>
      <c r="F2283" s="2">
        <f>'Moving Avg'!D2283</f>
        <v>1.9</v>
      </c>
      <c r="G2283" s="2">
        <f>'Moving Avg'!F2283</f>
        <v>1.8999999999999992</v>
      </c>
      <c r="H2283" s="2">
        <f>'Moving Avg'!G2283</f>
        <v>1.9028000000000012</v>
      </c>
      <c r="I2283" s="2">
        <f>'Moving Avg'!H2283</f>
        <v>1.8108499999999963</v>
      </c>
      <c r="J2283" s="6" t="str">
        <f>OBV!F2283</f>
        <v>NEUTRAL</v>
      </c>
      <c r="K2283" s="6" t="str">
        <f>OBV!G2283</f>
        <v>NEUTRAL</v>
      </c>
      <c r="L2283" s="6" t="str">
        <f>OBV!H2283</f>
        <v>NEUTRAL</v>
      </c>
      <c r="M2283" s="8">
        <f t="shared" si="350"/>
        <v>25</v>
      </c>
      <c r="N2283" s="8">
        <f t="shared" si="351"/>
        <v>45</v>
      </c>
      <c r="O2283" s="8">
        <f t="shared" si="352"/>
        <v>50</v>
      </c>
      <c r="P2283" s="8">
        <f t="shared" si="353"/>
        <v>33</v>
      </c>
      <c r="Q2283" s="9">
        <f t="shared" si="354"/>
        <v>36.950000000000003</v>
      </c>
      <c r="R2283" s="9">
        <f t="shared" si="355"/>
        <v>39.75</v>
      </c>
      <c r="S2283" s="9">
        <f t="shared" si="356"/>
        <v>37.85</v>
      </c>
      <c r="T2283" s="9">
        <f t="shared" si="357"/>
        <v>38.25</v>
      </c>
      <c r="U2283" s="8">
        <f t="shared" si="358"/>
        <v>38.183333333333337</v>
      </c>
      <c r="V2283" s="8">
        <f t="shared" si="359"/>
        <v>38.200000000000003</v>
      </c>
    </row>
    <row r="2284" spans="1:22" ht="13.5" x14ac:dyDescent="0.25">
      <c r="A2284" s="3">
        <f>RSI!A2284</f>
        <v>45629</v>
      </c>
      <c r="B2284" s="2">
        <f>RSI!B2284</f>
        <v>1.9</v>
      </c>
      <c r="C2284" s="2">
        <f>RSI!I2284</f>
        <v>49.098672499902506</v>
      </c>
      <c r="D2284" s="2">
        <f>MACD!E2284</f>
        <v>2.9101360012024902E-3</v>
      </c>
      <c r="E2284" s="2">
        <f>MACD!F2284</f>
        <v>6.2760706724910732E-3</v>
      </c>
      <c r="F2284" s="2">
        <f>'Moving Avg'!D2284</f>
        <v>1.9</v>
      </c>
      <c r="G2284" s="2">
        <f>'Moving Avg'!F2284</f>
        <v>1.8999999999999992</v>
      </c>
      <c r="H2284" s="2">
        <f>'Moving Avg'!G2284</f>
        <v>1.9048000000000014</v>
      </c>
      <c r="I2284" s="2">
        <f>'Moving Avg'!H2284</f>
        <v>1.8118499999999964</v>
      </c>
      <c r="J2284" s="6" t="str">
        <f>OBV!F2284</f>
        <v>NEUTRAL</v>
      </c>
      <c r="K2284" s="6" t="str">
        <f>OBV!G2284</f>
        <v>NEUTRAL</v>
      </c>
      <c r="L2284" s="6" t="str">
        <f>OBV!H2284</f>
        <v>NEUTRAL</v>
      </c>
      <c r="M2284" s="8">
        <f t="shared" si="350"/>
        <v>25</v>
      </c>
      <c r="N2284" s="8">
        <f t="shared" si="351"/>
        <v>45</v>
      </c>
      <c r="O2284" s="8">
        <f t="shared" si="352"/>
        <v>50</v>
      </c>
      <c r="P2284" s="8">
        <f t="shared" si="353"/>
        <v>33</v>
      </c>
      <c r="Q2284" s="9">
        <f t="shared" si="354"/>
        <v>36.950000000000003</v>
      </c>
      <c r="R2284" s="9">
        <f t="shared" si="355"/>
        <v>39.75</v>
      </c>
      <c r="S2284" s="9">
        <f t="shared" si="356"/>
        <v>37.85</v>
      </c>
      <c r="T2284" s="9">
        <f t="shared" si="357"/>
        <v>38.25</v>
      </c>
      <c r="U2284" s="8">
        <f t="shared" si="358"/>
        <v>38.183333333333337</v>
      </c>
      <c r="V2284" s="8">
        <f t="shared" si="359"/>
        <v>38.200000000000003</v>
      </c>
    </row>
    <row r="2285" spans="1:22" ht="13.5" x14ac:dyDescent="0.25">
      <c r="A2285" s="3">
        <f>RSI!A2285</f>
        <v>45630</v>
      </c>
      <c r="B2285" s="2">
        <f>RSI!B2285</f>
        <v>1.9</v>
      </c>
      <c r="C2285" s="2">
        <f>RSI!I2285</f>
        <v>49.098672499902506</v>
      </c>
      <c r="D2285" s="2">
        <f>MACD!E2285</f>
        <v>2.3522162012592496E-3</v>
      </c>
      <c r="E2285" s="2">
        <f>MACD!F2285</f>
        <v>5.491299778244709E-3</v>
      </c>
      <c r="F2285" s="2">
        <f>'Moving Avg'!D2285</f>
        <v>1.9</v>
      </c>
      <c r="G2285" s="2">
        <f>'Moving Avg'!F2285</f>
        <v>1.8999999999999992</v>
      </c>
      <c r="H2285" s="2">
        <f>'Moving Avg'!G2285</f>
        <v>1.9052000000000013</v>
      </c>
      <c r="I2285" s="2">
        <f>'Moving Avg'!H2285</f>
        <v>1.8128499999999963</v>
      </c>
      <c r="J2285" s="6" t="str">
        <f>OBV!F2285</f>
        <v>NEUTRAL</v>
      </c>
      <c r="K2285" s="6" t="str">
        <f>OBV!G2285</f>
        <v>NEUTRAL</v>
      </c>
      <c r="L2285" s="6" t="str">
        <f>OBV!H2285</f>
        <v>NEUTRAL</v>
      </c>
      <c r="M2285" s="8">
        <f t="shared" si="350"/>
        <v>25</v>
      </c>
      <c r="N2285" s="8">
        <f t="shared" si="351"/>
        <v>45</v>
      </c>
      <c r="O2285" s="8">
        <f t="shared" si="352"/>
        <v>50</v>
      </c>
      <c r="P2285" s="8">
        <f t="shared" si="353"/>
        <v>33</v>
      </c>
      <c r="Q2285" s="9">
        <f t="shared" si="354"/>
        <v>36.950000000000003</v>
      </c>
      <c r="R2285" s="9">
        <f t="shared" si="355"/>
        <v>39.75</v>
      </c>
      <c r="S2285" s="9">
        <f t="shared" si="356"/>
        <v>37.85</v>
      </c>
      <c r="T2285" s="9">
        <f t="shared" si="357"/>
        <v>38.25</v>
      </c>
      <c r="U2285" s="8">
        <f t="shared" si="358"/>
        <v>38.183333333333337</v>
      </c>
      <c r="V2285" s="8">
        <f t="shared" si="359"/>
        <v>38.200000000000003</v>
      </c>
    </row>
    <row r="2286" spans="1:22" ht="13.5" x14ac:dyDescent="0.25">
      <c r="A2286" s="3">
        <f>RSI!A2286</f>
        <v>45631</v>
      </c>
      <c r="B2286" s="2">
        <f>RSI!B2286</f>
        <v>1.9</v>
      </c>
      <c r="C2286" s="2">
        <f>RSI!I2286</f>
        <v>49.098672499902513</v>
      </c>
      <c r="D2286" s="2">
        <f>MACD!E2286</f>
        <v>1.8882936662465433E-3</v>
      </c>
      <c r="E2286" s="2">
        <f>MACD!F2286</f>
        <v>4.770698555845076E-3</v>
      </c>
      <c r="F2286" s="2">
        <f>'Moving Avg'!D2286</f>
        <v>1.9</v>
      </c>
      <c r="G2286" s="2">
        <f>'Moving Avg'!F2286</f>
        <v>1.8999999999999992</v>
      </c>
      <c r="H2286" s="2">
        <f>'Moving Avg'!G2286</f>
        <v>1.9052000000000013</v>
      </c>
      <c r="I2286" s="2">
        <f>'Moving Avg'!H2286</f>
        <v>1.8138499999999962</v>
      </c>
      <c r="J2286" s="6" t="str">
        <f>OBV!F2286</f>
        <v>NEUTRAL</v>
      </c>
      <c r="K2286" s="6" t="str">
        <f>OBV!G2286</f>
        <v>NEUTRAL</v>
      </c>
      <c r="L2286" s="6" t="str">
        <f>OBV!H2286</f>
        <v>NEUTRAL</v>
      </c>
      <c r="M2286" s="8">
        <f t="shared" si="350"/>
        <v>25</v>
      </c>
      <c r="N2286" s="8">
        <f t="shared" si="351"/>
        <v>45</v>
      </c>
      <c r="O2286" s="8">
        <f t="shared" si="352"/>
        <v>50</v>
      </c>
      <c r="P2286" s="8">
        <f t="shared" si="353"/>
        <v>33</v>
      </c>
      <c r="Q2286" s="9">
        <f t="shared" si="354"/>
        <v>36.950000000000003</v>
      </c>
      <c r="R2286" s="9">
        <f t="shared" si="355"/>
        <v>39.75</v>
      </c>
      <c r="S2286" s="9">
        <f t="shared" si="356"/>
        <v>37.85</v>
      </c>
      <c r="T2286" s="9">
        <f t="shared" si="357"/>
        <v>38.25</v>
      </c>
      <c r="U2286" s="8">
        <f t="shared" si="358"/>
        <v>38.183333333333337</v>
      </c>
      <c r="V2286" s="8">
        <f t="shared" si="359"/>
        <v>38.200000000000003</v>
      </c>
    </row>
    <row r="2287" spans="1:22" ht="13.5" x14ac:dyDescent="0.25">
      <c r="A2287" s="3">
        <f>RSI!A2287</f>
        <v>45632</v>
      </c>
      <c r="B2287" s="2">
        <f>RSI!B2287</f>
        <v>1.9</v>
      </c>
      <c r="C2287" s="2">
        <f>RSI!I2287</f>
        <v>49.098672499902513</v>
      </c>
      <c r="D2287" s="2">
        <f>MACD!E2287</f>
        <v>1.5033025785160525E-3</v>
      </c>
      <c r="E2287" s="2">
        <f>MACD!F2287</f>
        <v>4.1172193603792717E-3</v>
      </c>
      <c r="F2287" s="2">
        <f>'Moving Avg'!D2287</f>
        <v>1.9</v>
      </c>
      <c r="G2287" s="2">
        <f>'Moving Avg'!F2287</f>
        <v>1.8999999999999992</v>
      </c>
      <c r="H2287" s="2">
        <f>'Moving Avg'!G2287</f>
        <v>1.9052000000000013</v>
      </c>
      <c r="I2287" s="2">
        <f>'Moving Avg'!H2287</f>
        <v>1.8148499999999961</v>
      </c>
      <c r="J2287" s="6" t="str">
        <f>OBV!F2287</f>
        <v>NEUTRAL</v>
      </c>
      <c r="K2287" s="6" t="str">
        <f>OBV!G2287</f>
        <v>NEUTRAL</v>
      </c>
      <c r="L2287" s="6" t="str">
        <f>OBV!H2287</f>
        <v>NEUTRAL</v>
      </c>
      <c r="M2287" s="8">
        <f t="shared" si="350"/>
        <v>25</v>
      </c>
      <c r="N2287" s="8">
        <f t="shared" si="351"/>
        <v>45</v>
      </c>
      <c r="O2287" s="8">
        <f t="shared" si="352"/>
        <v>50</v>
      </c>
      <c r="P2287" s="8">
        <f t="shared" si="353"/>
        <v>33</v>
      </c>
      <c r="Q2287" s="9">
        <f t="shared" si="354"/>
        <v>36.950000000000003</v>
      </c>
      <c r="R2287" s="9">
        <f t="shared" si="355"/>
        <v>39.75</v>
      </c>
      <c r="S2287" s="9">
        <f t="shared" si="356"/>
        <v>37.85</v>
      </c>
      <c r="T2287" s="9">
        <f t="shared" si="357"/>
        <v>38.25</v>
      </c>
      <c r="U2287" s="8">
        <f t="shared" si="358"/>
        <v>38.183333333333337</v>
      </c>
      <c r="V2287" s="8">
        <f t="shared" si="359"/>
        <v>38.200000000000003</v>
      </c>
    </row>
    <row r="2288" spans="1:22" ht="13.5" x14ac:dyDescent="0.25">
      <c r="A2288" s="3">
        <f>RSI!A2288</f>
        <v>45635</v>
      </c>
      <c r="B2288" s="2">
        <f>RSI!B2288</f>
        <v>1.9</v>
      </c>
      <c r="C2288" s="2">
        <f>RSI!I2288</f>
        <v>49.098672499902513</v>
      </c>
      <c r="D2288" s="2">
        <f>MACD!E2288</f>
        <v>1.1845397311087691E-3</v>
      </c>
      <c r="E2288" s="2">
        <f>MACD!F2288</f>
        <v>3.5306834345251712E-3</v>
      </c>
      <c r="F2288" s="2">
        <f>'Moving Avg'!D2288</f>
        <v>1.9</v>
      </c>
      <c r="G2288" s="2">
        <f>'Moving Avg'!F2288</f>
        <v>1.8999999999999992</v>
      </c>
      <c r="H2288" s="2">
        <f>'Moving Avg'!G2288</f>
        <v>1.9052000000000013</v>
      </c>
      <c r="I2288" s="2">
        <f>'Moving Avg'!H2288</f>
        <v>1.8158499999999962</v>
      </c>
      <c r="J2288" s="6" t="str">
        <f>OBV!F2288</f>
        <v>NEUTRAL</v>
      </c>
      <c r="K2288" s="6" t="str">
        <f>OBV!G2288</f>
        <v>NEUTRAL</v>
      </c>
      <c r="L2288" s="6" t="str">
        <f>OBV!H2288</f>
        <v>NEUTRAL</v>
      </c>
      <c r="M2288" s="8">
        <f t="shared" si="350"/>
        <v>25</v>
      </c>
      <c r="N2288" s="8">
        <f t="shared" si="351"/>
        <v>45</v>
      </c>
      <c r="O2288" s="8">
        <f t="shared" si="352"/>
        <v>50</v>
      </c>
      <c r="P2288" s="8">
        <f t="shared" si="353"/>
        <v>33</v>
      </c>
      <c r="Q2288" s="9">
        <f t="shared" si="354"/>
        <v>36.950000000000003</v>
      </c>
      <c r="R2288" s="9">
        <f t="shared" si="355"/>
        <v>39.75</v>
      </c>
      <c r="S2288" s="9">
        <f t="shared" si="356"/>
        <v>37.85</v>
      </c>
      <c r="T2288" s="9">
        <f t="shared" si="357"/>
        <v>38.25</v>
      </c>
      <c r="U2288" s="8">
        <f t="shared" si="358"/>
        <v>38.183333333333337</v>
      </c>
      <c r="V2288" s="8">
        <f t="shared" si="359"/>
        <v>38.200000000000003</v>
      </c>
    </row>
    <row r="2289" spans="1:22" ht="13.5" x14ac:dyDescent="0.25">
      <c r="A2289" s="3">
        <f>RSI!A2289</f>
        <v>45636</v>
      </c>
      <c r="B2289" s="2">
        <f>RSI!B2289</f>
        <v>1.9</v>
      </c>
      <c r="C2289" s="2">
        <f>RSI!I2289</f>
        <v>49.098672499902513</v>
      </c>
      <c r="D2289" s="2">
        <f>MACD!E2289</f>
        <v>9.2129773121873981E-4</v>
      </c>
      <c r="E2289" s="2">
        <f>MACD!F2289</f>
        <v>3.0088062938638852E-3</v>
      </c>
      <c r="F2289" s="2">
        <f>'Moving Avg'!D2289</f>
        <v>1.9</v>
      </c>
      <c r="G2289" s="2">
        <f>'Moving Avg'!F2289</f>
        <v>1.8999999999999992</v>
      </c>
      <c r="H2289" s="2">
        <f>'Moving Avg'!G2289</f>
        <v>1.9052000000000013</v>
      </c>
      <c r="I2289" s="2">
        <f>'Moving Avg'!H2289</f>
        <v>1.8168499999999961</v>
      </c>
      <c r="J2289" s="6" t="str">
        <f>OBV!F2289</f>
        <v>NEUTRAL</v>
      </c>
      <c r="K2289" s="6" t="str">
        <f>OBV!G2289</f>
        <v>NEUTRAL</v>
      </c>
      <c r="L2289" s="6" t="str">
        <f>OBV!H2289</f>
        <v>NEUTRAL</v>
      </c>
      <c r="M2289" s="8">
        <f t="shared" si="350"/>
        <v>25</v>
      </c>
      <c r="N2289" s="8">
        <f t="shared" si="351"/>
        <v>45</v>
      </c>
      <c r="O2289" s="8">
        <f t="shared" si="352"/>
        <v>50</v>
      </c>
      <c r="P2289" s="8">
        <f t="shared" si="353"/>
        <v>33</v>
      </c>
      <c r="Q2289" s="9">
        <f t="shared" si="354"/>
        <v>36.950000000000003</v>
      </c>
      <c r="R2289" s="9">
        <f t="shared" si="355"/>
        <v>39.75</v>
      </c>
      <c r="S2289" s="9">
        <f t="shared" si="356"/>
        <v>37.85</v>
      </c>
      <c r="T2289" s="9">
        <f t="shared" si="357"/>
        <v>38.25</v>
      </c>
      <c r="U2289" s="8">
        <f t="shared" si="358"/>
        <v>38.183333333333337</v>
      </c>
      <c r="V2289" s="8">
        <f t="shared" si="359"/>
        <v>38.200000000000003</v>
      </c>
    </row>
    <row r="2290" spans="1:22" ht="13.5" x14ac:dyDescent="0.25">
      <c r="A2290" s="3">
        <f>RSI!A2290</f>
        <v>45637</v>
      </c>
      <c r="B2290" s="2">
        <f>RSI!B2290</f>
        <v>1.9</v>
      </c>
      <c r="C2290" s="2">
        <f>RSI!I2290</f>
        <v>49.098672499902513</v>
      </c>
      <c r="D2290" s="2">
        <f>MACD!E2290</f>
        <v>7.0455487966669672E-4</v>
      </c>
      <c r="E2290" s="2">
        <f>MACD!F2290</f>
        <v>2.5479560110244479E-3</v>
      </c>
      <c r="F2290" s="2">
        <f>'Moving Avg'!D2290</f>
        <v>1.9</v>
      </c>
      <c r="G2290" s="2">
        <f>'Moving Avg'!F2290</f>
        <v>1.8999999999999992</v>
      </c>
      <c r="H2290" s="2">
        <f>'Moving Avg'!G2290</f>
        <v>1.9052000000000013</v>
      </c>
      <c r="I2290" s="2">
        <f>'Moving Avg'!H2290</f>
        <v>1.8178499999999957</v>
      </c>
      <c r="J2290" s="6" t="str">
        <f>OBV!F2290</f>
        <v>NEUTRAL</v>
      </c>
      <c r="K2290" s="6" t="str">
        <f>OBV!G2290</f>
        <v>NEUTRAL</v>
      </c>
      <c r="L2290" s="6" t="str">
        <f>OBV!H2290</f>
        <v>NEUTRAL</v>
      </c>
      <c r="M2290" s="8">
        <f t="shared" si="350"/>
        <v>25</v>
      </c>
      <c r="N2290" s="8">
        <f t="shared" si="351"/>
        <v>45</v>
      </c>
      <c r="O2290" s="8">
        <f t="shared" si="352"/>
        <v>50</v>
      </c>
      <c r="P2290" s="8">
        <f t="shared" si="353"/>
        <v>33</v>
      </c>
      <c r="Q2290" s="9">
        <f t="shared" si="354"/>
        <v>36.950000000000003</v>
      </c>
      <c r="R2290" s="9">
        <f t="shared" si="355"/>
        <v>39.75</v>
      </c>
      <c r="S2290" s="9">
        <f t="shared" si="356"/>
        <v>37.85</v>
      </c>
      <c r="T2290" s="9">
        <f t="shared" si="357"/>
        <v>38.25</v>
      </c>
      <c r="U2290" s="8">
        <f t="shared" si="358"/>
        <v>38.183333333333337</v>
      </c>
      <c r="V2290" s="8">
        <f t="shared" si="359"/>
        <v>38.200000000000003</v>
      </c>
    </row>
    <row r="2291" spans="1:22" ht="13.5" x14ac:dyDescent="0.25">
      <c r="A2291" s="3">
        <f>RSI!A2291</f>
        <v>45638</v>
      </c>
      <c r="B2291" s="2">
        <f>RSI!B2291</f>
        <v>1.9</v>
      </c>
      <c r="C2291" s="2">
        <f>RSI!I2291</f>
        <v>49.098672499902513</v>
      </c>
      <c r="D2291" s="2">
        <f>MACD!E2291</f>
        <v>5.2671298879669592E-4</v>
      </c>
      <c r="E2291" s="2">
        <f>MACD!F2291</f>
        <v>2.1437074065788976E-3</v>
      </c>
      <c r="F2291" s="2">
        <f>'Moving Avg'!D2291</f>
        <v>1.9</v>
      </c>
      <c r="G2291" s="2">
        <f>'Moving Avg'!F2291</f>
        <v>1.8999999999999992</v>
      </c>
      <c r="H2291" s="2">
        <f>'Moving Avg'!G2291</f>
        <v>1.9052000000000013</v>
      </c>
      <c r="I2291" s="2">
        <f>'Moving Avg'!H2291</f>
        <v>1.8188499999999959</v>
      </c>
      <c r="J2291" s="6" t="str">
        <f>OBV!F2291</f>
        <v>NEUTRAL</v>
      </c>
      <c r="K2291" s="6" t="str">
        <f>OBV!G2291</f>
        <v>NEUTRAL</v>
      </c>
      <c r="L2291" s="6" t="str">
        <f>OBV!H2291</f>
        <v>NEUTRAL</v>
      </c>
      <c r="M2291" s="8">
        <f t="shared" si="350"/>
        <v>25</v>
      </c>
      <c r="N2291" s="8">
        <f t="shared" si="351"/>
        <v>45</v>
      </c>
      <c r="O2291" s="8">
        <f t="shared" si="352"/>
        <v>50</v>
      </c>
      <c r="P2291" s="8">
        <f t="shared" si="353"/>
        <v>33</v>
      </c>
      <c r="Q2291" s="9">
        <f t="shared" si="354"/>
        <v>36.950000000000003</v>
      </c>
      <c r="R2291" s="9">
        <f t="shared" si="355"/>
        <v>39.75</v>
      </c>
      <c r="S2291" s="9">
        <f t="shared" si="356"/>
        <v>37.85</v>
      </c>
      <c r="T2291" s="9">
        <f t="shared" si="357"/>
        <v>38.25</v>
      </c>
      <c r="U2291" s="8">
        <f t="shared" si="358"/>
        <v>38.183333333333337</v>
      </c>
      <c r="V2291" s="8">
        <f t="shared" si="359"/>
        <v>38.200000000000003</v>
      </c>
    </row>
    <row r="2292" spans="1:22" ht="13.5" x14ac:dyDescent="0.25">
      <c r="A2292" s="3">
        <f>RSI!A2292</f>
        <v>45639</v>
      </c>
      <c r="B2292" s="2">
        <f>RSI!B2292</f>
        <v>1.9</v>
      </c>
      <c r="C2292" s="2">
        <f>RSI!I2292</f>
        <v>49.098672499902513</v>
      </c>
      <c r="D2292" s="2">
        <f>MACD!E2292</f>
        <v>3.8137574678964725E-4</v>
      </c>
      <c r="E2292" s="2">
        <f>MACD!F2292</f>
        <v>1.7912410746210477E-3</v>
      </c>
      <c r="F2292" s="2">
        <f>'Moving Avg'!D2292</f>
        <v>1.9</v>
      </c>
      <c r="G2292" s="2">
        <f>'Moving Avg'!F2292</f>
        <v>1.8999999999999992</v>
      </c>
      <c r="H2292" s="2">
        <f>'Moving Avg'!G2292</f>
        <v>1.9052000000000013</v>
      </c>
      <c r="I2292" s="2">
        <f>'Moving Avg'!H2292</f>
        <v>1.819849999999996</v>
      </c>
      <c r="J2292" s="6" t="str">
        <f>OBV!F2292</f>
        <v>NEUTRAL</v>
      </c>
      <c r="K2292" s="6" t="str">
        <f>OBV!G2292</f>
        <v>NEUTRAL</v>
      </c>
      <c r="L2292" s="6" t="str">
        <f>OBV!H2292</f>
        <v>NEUTRAL</v>
      </c>
      <c r="M2292" s="8">
        <f t="shared" si="350"/>
        <v>25</v>
      </c>
      <c r="N2292" s="8">
        <f t="shared" si="351"/>
        <v>45</v>
      </c>
      <c r="O2292" s="8">
        <f t="shared" si="352"/>
        <v>50</v>
      </c>
      <c r="P2292" s="8">
        <f t="shared" si="353"/>
        <v>33</v>
      </c>
      <c r="Q2292" s="9">
        <f t="shared" si="354"/>
        <v>36.950000000000003</v>
      </c>
      <c r="R2292" s="9">
        <f t="shared" si="355"/>
        <v>39.75</v>
      </c>
      <c r="S2292" s="9">
        <f t="shared" si="356"/>
        <v>37.85</v>
      </c>
      <c r="T2292" s="9">
        <f t="shared" si="357"/>
        <v>38.25</v>
      </c>
      <c r="U2292" s="8">
        <f t="shared" si="358"/>
        <v>38.183333333333337</v>
      </c>
      <c r="V2292" s="8">
        <f t="shared" si="359"/>
        <v>38.200000000000003</v>
      </c>
    </row>
    <row r="2293" spans="1:22" ht="13.5" x14ac:dyDescent="0.25">
      <c r="A2293" s="3">
        <f>RSI!A2293</f>
        <v>45642</v>
      </c>
      <c r="B2293" s="2">
        <f>RSI!B2293</f>
        <v>1.9</v>
      </c>
      <c r="C2293" s="2">
        <f>RSI!I2293</f>
        <v>49.098672499902513</v>
      </c>
      <c r="D2293" s="2">
        <f>MACD!E2293</f>
        <v>2.6316137488358038E-4</v>
      </c>
      <c r="E2293" s="2">
        <f>MACD!F2293</f>
        <v>1.4856251346735542E-3</v>
      </c>
      <c r="F2293" s="2">
        <f>'Moving Avg'!D2293</f>
        <v>1.9</v>
      </c>
      <c r="G2293" s="2">
        <f>'Moving Avg'!F2293</f>
        <v>1.8999999999999992</v>
      </c>
      <c r="H2293" s="2">
        <f>'Moving Avg'!G2293</f>
        <v>1.9052000000000013</v>
      </c>
      <c r="I2293" s="2">
        <f>'Moving Avg'!H2293</f>
        <v>1.8207999999999958</v>
      </c>
      <c r="J2293" s="6" t="str">
        <f>OBV!F2293</f>
        <v>NEUTRAL</v>
      </c>
      <c r="K2293" s="6" t="str">
        <f>OBV!G2293</f>
        <v>NEUTRAL</v>
      </c>
      <c r="L2293" s="6" t="str">
        <f>OBV!H2293</f>
        <v>NEUTRAL</v>
      </c>
      <c r="M2293" s="8">
        <f t="shared" si="350"/>
        <v>25</v>
      </c>
      <c r="N2293" s="8">
        <f t="shared" si="351"/>
        <v>45</v>
      </c>
      <c r="O2293" s="8">
        <f t="shared" si="352"/>
        <v>50</v>
      </c>
      <c r="P2293" s="8">
        <f t="shared" si="353"/>
        <v>33</v>
      </c>
      <c r="Q2293" s="9">
        <f t="shared" si="354"/>
        <v>36.950000000000003</v>
      </c>
      <c r="R2293" s="9">
        <f t="shared" si="355"/>
        <v>39.75</v>
      </c>
      <c r="S2293" s="9">
        <f t="shared" si="356"/>
        <v>37.85</v>
      </c>
      <c r="T2293" s="9">
        <f t="shared" si="357"/>
        <v>38.25</v>
      </c>
      <c r="U2293" s="8">
        <f t="shared" si="358"/>
        <v>38.183333333333337</v>
      </c>
      <c r="V2293" s="8">
        <f t="shared" si="359"/>
        <v>38.200000000000003</v>
      </c>
    </row>
    <row r="2294" spans="1:22" ht="13.5" x14ac:dyDescent="0.25">
      <c r="A2294" s="3">
        <f>RSI!A2294</f>
        <v>45644</v>
      </c>
      <c r="B2294" s="2">
        <f>RSI!B2294</f>
        <v>1.9</v>
      </c>
      <c r="C2294" s="2">
        <f>RSI!I2294</f>
        <v>49.098672499902513</v>
      </c>
      <c r="D2294" s="2">
        <f>MACD!E2294</f>
        <v>1.6754428720933134E-4</v>
      </c>
      <c r="E2294" s="2">
        <f>MACD!F2294</f>
        <v>1.2220089651807096E-3</v>
      </c>
      <c r="F2294" s="2">
        <f>'Moving Avg'!D2294</f>
        <v>1.9</v>
      </c>
      <c r="G2294" s="2">
        <f>'Moving Avg'!F2294</f>
        <v>1.8999999999999992</v>
      </c>
      <c r="H2294" s="2">
        <f>'Moving Avg'!G2294</f>
        <v>1.9052000000000013</v>
      </c>
      <c r="I2294" s="2">
        <f>'Moving Avg'!H2294</f>
        <v>1.8217499999999958</v>
      </c>
      <c r="J2294" s="6" t="str">
        <f>OBV!F2294</f>
        <v>NEUTRAL</v>
      </c>
      <c r="K2294" s="6" t="str">
        <f>OBV!G2294</f>
        <v>NEUTRAL</v>
      </c>
      <c r="L2294" s="6" t="str">
        <f>OBV!H2294</f>
        <v>NEUTRAL</v>
      </c>
      <c r="M2294" s="8">
        <f t="shared" si="350"/>
        <v>25</v>
      </c>
      <c r="N2294" s="8">
        <f t="shared" si="351"/>
        <v>45</v>
      </c>
      <c r="O2294" s="8">
        <f t="shared" si="352"/>
        <v>50</v>
      </c>
      <c r="P2294" s="8">
        <f t="shared" si="353"/>
        <v>33</v>
      </c>
      <c r="Q2294" s="9">
        <f t="shared" si="354"/>
        <v>36.950000000000003</v>
      </c>
      <c r="R2294" s="9">
        <f t="shared" si="355"/>
        <v>39.75</v>
      </c>
      <c r="S2294" s="9">
        <f t="shared" si="356"/>
        <v>37.85</v>
      </c>
      <c r="T2294" s="9">
        <f t="shared" si="357"/>
        <v>38.25</v>
      </c>
      <c r="U2294" s="8">
        <f t="shared" si="358"/>
        <v>38.183333333333337</v>
      </c>
      <c r="V2294" s="8">
        <f t="shared" si="359"/>
        <v>38.200000000000003</v>
      </c>
    </row>
    <row r="2295" spans="1:22" ht="13.5" x14ac:dyDescent="0.25">
      <c r="A2295" s="3">
        <f>RSI!A2295</f>
        <v>45645</v>
      </c>
      <c r="B2295" s="2">
        <f>RSI!B2295</f>
        <v>1.9</v>
      </c>
      <c r="C2295" s="2">
        <f>RSI!I2295</f>
        <v>49.098672499902513</v>
      </c>
      <c r="D2295" s="2">
        <f>MACD!E2295</f>
        <v>9.0721277923311305E-5</v>
      </c>
      <c r="E2295" s="2">
        <f>MACD!F2295</f>
        <v>9.9575142772922987E-4</v>
      </c>
      <c r="F2295" s="2">
        <f>'Moving Avg'!D2295</f>
        <v>1.9</v>
      </c>
      <c r="G2295" s="2">
        <f>'Moving Avg'!F2295</f>
        <v>1.8999999999999992</v>
      </c>
      <c r="H2295" s="2">
        <f>'Moving Avg'!G2295</f>
        <v>1.9052000000000013</v>
      </c>
      <c r="I2295" s="2">
        <f>'Moving Avg'!H2295</f>
        <v>1.8226999999999958</v>
      </c>
      <c r="J2295" s="6" t="str">
        <f>OBV!F2295</f>
        <v>NEUTRAL</v>
      </c>
      <c r="K2295" s="6" t="str">
        <f>OBV!G2295</f>
        <v>NEUTRAL</v>
      </c>
      <c r="L2295" s="6" t="str">
        <f>OBV!H2295</f>
        <v>NEUTRAL</v>
      </c>
      <c r="M2295" s="8">
        <f t="shared" si="350"/>
        <v>25</v>
      </c>
      <c r="N2295" s="8">
        <f t="shared" si="351"/>
        <v>45</v>
      </c>
      <c r="O2295" s="8">
        <f t="shared" si="352"/>
        <v>50</v>
      </c>
      <c r="P2295" s="8">
        <f t="shared" si="353"/>
        <v>33</v>
      </c>
      <c r="Q2295" s="9">
        <f t="shared" si="354"/>
        <v>36.950000000000003</v>
      </c>
      <c r="R2295" s="9">
        <f t="shared" si="355"/>
        <v>39.75</v>
      </c>
      <c r="S2295" s="9">
        <f t="shared" si="356"/>
        <v>37.85</v>
      </c>
      <c r="T2295" s="9">
        <f t="shared" si="357"/>
        <v>38.25</v>
      </c>
      <c r="U2295" s="8">
        <f t="shared" si="358"/>
        <v>38.183333333333337</v>
      </c>
      <c r="V2295" s="8">
        <f t="shared" si="359"/>
        <v>38.200000000000003</v>
      </c>
    </row>
    <row r="2296" spans="1:22" ht="13.5" x14ac:dyDescent="0.25">
      <c r="A2296" s="3">
        <f>RSI!A2296</f>
        <v>45646</v>
      </c>
      <c r="B2296" s="2">
        <f>RSI!B2296</f>
        <v>1.9</v>
      </c>
      <c r="C2296" s="2">
        <f>RSI!I2296</f>
        <v>49.098672499902513</v>
      </c>
      <c r="D2296" s="2">
        <f>MACD!E2296</f>
        <v>2.9498449817033645E-5</v>
      </c>
      <c r="E2296" s="2">
        <f>MACD!F2296</f>
        <v>8.0250083214679065E-4</v>
      </c>
      <c r="F2296" s="2">
        <f>'Moving Avg'!D2296</f>
        <v>1.9</v>
      </c>
      <c r="G2296" s="2">
        <f>'Moving Avg'!F2296</f>
        <v>1.8999999999999992</v>
      </c>
      <c r="H2296" s="2">
        <f>'Moving Avg'!G2296</f>
        <v>1.9052000000000013</v>
      </c>
      <c r="I2296" s="2">
        <f>'Moving Avg'!H2296</f>
        <v>1.8236499999999956</v>
      </c>
      <c r="J2296" s="6" t="str">
        <f>OBV!F2296</f>
        <v>NEUTRAL</v>
      </c>
      <c r="K2296" s="6" t="str">
        <f>OBV!G2296</f>
        <v>NEUTRAL</v>
      </c>
      <c r="L2296" s="6" t="str">
        <f>OBV!H2296</f>
        <v>NEUTRAL</v>
      </c>
      <c r="M2296" s="8">
        <f t="shared" si="350"/>
        <v>25</v>
      </c>
      <c r="N2296" s="8">
        <f t="shared" si="351"/>
        <v>45</v>
      </c>
      <c r="O2296" s="8">
        <f t="shared" si="352"/>
        <v>50</v>
      </c>
      <c r="P2296" s="8">
        <f t="shared" si="353"/>
        <v>33</v>
      </c>
      <c r="Q2296" s="9">
        <f t="shared" si="354"/>
        <v>36.950000000000003</v>
      </c>
      <c r="R2296" s="9">
        <f t="shared" si="355"/>
        <v>39.75</v>
      </c>
      <c r="S2296" s="9">
        <f t="shared" si="356"/>
        <v>37.85</v>
      </c>
      <c r="T2296" s="9">
        <f t="shared" si="357"/>
        <v>38.25</v>
      </c>
      <c r="U2296" s="8">
        <f t="shared" si="358"/>
        <v>38.183333333333337</v>
      </c>
      <c r="V2296" s="8">
        <f t="shared" si="359"/>
        <v>38.200000000000003</v>
      </c>
    </row>
    <row r="2297" spans="1:22" ht="13.5" x14ac:dyDescent="0.25">
      <c r="A2297" s="3">
        <f>RSI!A2297</f>
        <v>45649</v>
      </c>
      <c r="B2297" s="2">
        <f>RSI!B2297</f>
        <v>1.9</v>
      </c>
      <c r="C2297" s="2">
        <f>RSI!I2297</f>
        <v>49.098672499902513</v>
      </c>
      <c r="D2297" s="2">
        <f>MACD!E2297</f>
        <v>-1.8804318070220205E-5</v>
      </c>
      <c r="E2297" s="2">
        <f>MACD!F2297</f>
        <v>6.3823980210338856E-4</v>
      </c>
      <c r="F2297" s="2">
        <f>'Moving Avg'!D2297</f>
        <v>1.9</v>
      </c>
      <c r="G2297" s="2">
        <f>'Moving Avg'!F2297</f>
        <v>1.8999999999999992</v>
      </c>
      <c r="H2297" s="2">
        <f>'Moving Avg'!G2297</f>
        <v>1.9052000000000013</v>
      </c>
      <c r="I2297" s="2">
        <f>'Moving Avg'!H2297</f>
        <v>1.8245999999999956</v>
      </c>
      <c r="J2297" s="6" t="str">
        <f>OBV!F2297</f>
        <v>NEUTRAL</v>
      </c>
      <c r="K2297" s="6" t="str">
        <f>OBV!G2297</f>
        <v>NEUTRAL</v>
      </c>
      <c r="L2297" s="6" t="str">
        <f>OBV!H2297</f>
        <v>NEUTRAL</v>
      </c>
      <c r="M2297" s="8">
        <f t="shared" si="350"/>
        <v>25</v>
      </c>
      <c r="N2297" s="8">
        <f t="shared" si="351"/>
        <v>45</v>
      </c>
      <c r="O2297" s="8">
        <f t="shared" si="352"/>
        <v>50</v>
      </c>
      <c r="P2297" s="8">
        <f t="shared" si="353"/>
        <v>33</v>
      </c>
      <c r="Q2297" s="9">
        <f t="shared" si="354"/>
        <v>36.950000000000003</v>
      </c>
      <c r="R2297" s="9">
        <f t="shared" si="355"/>
        <v>39.75</v>
      </c>
      <c r="S2297" s="9">
        <f t="shared" si="356"/>
        <v>37.85</v>
      </c>
      <c r="T2297" s="9">
        <f t="shared" si="357"/>
        <v>38.25</v>
      </c>
      <c r="U2297" s="8">
        <f t="shared" si="358"/>
        <v>38.183333333333337</v>
      </c>
      <c r="V2297" s="8">
        <f t="shared" si="359"/>
        <v>38.200000000000003</v>
      </c>
    </row>
    <row r="2298" spans="1:22" ht="13.5" x14ac:dyDescent="0.25">
      <c r="A2298" s="3">
        <f>RSI!A2298</f>
        <v>45650</v>
      </c>
      <c r="B2298" s="2">
        <f>RSI!B2298</f>
        <v>1.9</v>
      </c>
      <c r="C2298" s="2">
        <f>RSI!I2298</f>
        <v>49.098672499902513</v>
      </c>
      <c r="D2298" s="2">
        <f>MACD!E2298</f>
        <v>-5.6434072761790688E-5</v>
      </c>
      <c r="E2298" s="2">
        <f>MACD!F2298</f>
        <v>4.9930502713035267E-4</v>
      </c>
      <c r="F2298" s="2">
        <f>'Moving Avg'!D2298</f>
        <v>1.9</v>
      </c>
      <c r="G2298" s="2">
        <f>'Moving Avg'!F2298</f>
        <v>1.8999999999999992</v>
      </c>
      <c r="H2298" s="2">
        <f>'Moving Avg'!G2298</f>
        <v>1.9050000000000014</v>
      </c>
      <c r="I2298" s="2">
        <f>'Moving Avg'!H2298</f>
        <v>1.8255499999999956</v>
      </c>
      <c r="J2298" s="6" t="str">
        <f>OBV!F2298</f>
        <v>NEUTRAL</v>
      </c>
      <c r="K2298" s="6" t="str">
        <f>OBV!G2298</f>
        <v>NEUTRAL</v>
      </c>
      <c r="L2298" s="6" t="str">
        <f>OBV!H2298</f>
        <v>NEUTRAL</v>
      </c>
      <c r="M2298" s="8">
        <f t="shared" si="350"/>
        <v>25</v>
      </c>
      <c r="N2298" s="8">
        <f t="shared" si="351"/>
        <v>45</v>
      </c>
      <c r="O2298" s="8">
        <f t="shared" si="352"/>
        <v>50</v>
      </c>
      <c r="P2298" s="8">
        <f t="shared" si="353"/>
        <v>33</v>
      </c>
      <c r="Q2298" s="9">
        <f t="shared" si="354"/>
        <v>36.950000000000003</v>
      </c>
      <c r="R2298" s="9">
        <f t="shared" si="355"/>
        <v>39.75</v>
      </c>
      <c r="S2298" s="9">
        <f t="shared" si="356"/>
        <v>37.85</v>
      </c>
      <c r="T2298" s="9">
        <f t="shared" si="357"/>
        <v>38.25</v>
      </c>
      <c r="U2298" s="8">
        <f t="shared" si="358"/>
        <v>38.183333333333337</v>
      </c>
      <c r="V2298" s="8">
        <f t="shared" si="359"/>
        <v>38.200000000000003</v>
      </c>
    </row>
    <row r="2299" spans="1:22" ht="13.5" x14ac:dyDescent="0.25">
      <c r="A2299" s="3">
        <f>RSI!A2299</f>
        <v>45651</v>
      </c>
      <c r="B2299" s="2">
        <f>RSI!B2299</f>
        <v>1.9</v>
      </c>
      <c r="C2299" s="2">
        <f>RSI!I2299</f>
        <v>49.098672499902513</v>
      </c>
      <c r="D2299" s="2">
        <f>MACD!E2299</f>
        <v>-8.5272950964609961E-5</v>
      </c>
      <c r="E2299" s="2">
        <f>MACD!F2299</f>
        <v>3.8238943151136013E-4</v>
      </c>
      <c r="F2299" s="2">
        <f>'Moving Avg'!D2299</f>
        <v>1.9</v>
      </c>
      <c r="G2299" s="2">
        <f>'Moving Avg'!F2299</f>
        <v>1.8999999999999992</v>
      </c>
      <c r="H2299" s="2">
        <f>'Moving Avg'!G2299</f>
        <v>1.9048000000000014</v>
      </c>
      <c r="I2299" s="2">
        <f>'Moving Avg'!H2299</f>
        <v>1.8264999999999956</v>
      </c>
      <c r="J2299" s="6" t="str">
        <f>OBV!F2299</f>
        <v>NEUTRAL</v>
      </c>
      <c r="K2299" s="6" t="str">
        <f>OBV!G2299</f>
        <v>NEUTRAL</v>
      </c>
      <c r="L2299" s="6" t="str">
        <f>OBV!H2299</f>
        <v>NEUTRAL</v>
      </c>
      <c r="M2299" s="8">
        <f t="shared" si="350"/>
        <v>25</v>
      </c>
      <c r="N2299" s="8">
        <f t="shared" si="351"/>
        <v>45</v>
      </c>
      <c r="O2299" s="8">
        <f t="shared" si="352"/>
        <v>50</v>
      </c>
      <c r="P2299" s="8">
        <f t="shared" si="353"/>
        <v>33</v>
      </c>
      <c r="Q2299" s="9">
        <f t="shared" si="354"/>
        <v>36.950000000000003</v>
      </c>
      <c r="R2299" s="9">
        <f t="shared" si="355"/>
        <v>39.75</v>
      </c>
      <c r="S2299" s="9">
        <f t="shared" si="356"/>
        <v>37.85</v>
      </c>
      <c r="T2299" s="9">
        <f t="shared" si="357"/>
        <v>38.25</v>
      </c>
      <c r="U2299" s="8">
        <f t="shared" si="358"/>
        <v>38.183333333333337</v>
      </c>
      <c r="V2299" s="8">
        <f t="shared" si="359"/>
        <v>38.200000000000003</v>
      </c>
    </row>
    <row r="2300" spans="1:22" ht="13.5" x14ac:dyDescent="0.25">
      <c r="A2300" s="3">
        <f>RSI!A2300</f>
        <v>45652</v>
      </c>
      <c r="B2300" s="2">
        <f>RSI!B2300</f>
        <v>1.9</v>
      </c>
      <c r="C2300" s="2">
        <f>RSI!I2300</f>
        <v>49.09867249990252</v>
      </c>
      <c r="D2300" s="2">
        <f>MACD!E2300</f>
        <v>-1.0689574213773589E-4</v>
      </c>
      <c r="E2300" s="2">
        <f>MACD!F2300</f>
        <v>2.8453239678154094E-4</v>
      </c>
      <c r="F2300" s="2">
        <f>'Moving Avg'!D2300</f>
        <v>1.9</v>
      </c>
      <c r="G2300" s="2">
        <f>'Moving Avg'!F2300</f>
        <v>1.8999999999999992</v>
      </c>
      <c r="H2300" s="2">
        <f>'Moving Avg'!G2300</f>
        <v>1.9048000000000014</v>
      </c>
      <c r="I2300" s="2">
        <f>'Moving Avg'!H2300</f>
        <v>1.8274999999999957</v>
      </c>
      <c r="J2300" s="6" t="str">
        <f>OBV!F2300</f>
        <v>NEUTRAL</v>
      </c>
      <c r="K2300" s="6" t="str">
        <f>OBV!G2300</f>
        <v>NEUTRAL</v>
      </c>
      <c r="L2300" s="6" t="str">
        <f>OBV!H2300</f>
        <v>NEUTRAL</v>
      </c>
      <c r="M2300" s="8">
        <f t="shared" si="350"/>
        <v>25</v>
      </c>
      <c r="N2300" s="8">
        <f t="shared" si="351"/>
        <v>45</v>
      </c>
      <c r="O2300" s="8">
        <f t="shared" si="352"/>
        <v>50</v>
      </c>
      <c r="P2300" s="8">
        <f t="shared" si="353"/>
        <v>33</v>
      </c>
      <c r="Q2300" s="9">
        <f t="shared" si="354"/>
        <v>36.950000000000003</v>
      </c>
      <c r="R2300" s="9">
        <f t="shared" si="355"/>
        <v>39.75</v>
      </c>
      <c r="S2300" s="9">
        <f t="shared" si="356"/>
        <v>37.85</v>
      </c>
      <c r="T2300" s="9">
        <f t="shared" si="357"/>
        <v>38.25</v>
      </c>
      <c r="U2300" s="8">
        <f t="shared" si="358"/>
        <v>38.183333333333337</v>
      </c>
      <c r="V2300" s="8">
        <f t="shared" si="359"/>
        <v>38.200000000000003</v>
      </c>
    </row>
    <row r="2301" spans="1:22" ht="13.5" x14ac:dyDescent="0.25">
      <c r="A2301" s="3">
        <f>RSI!A2301</f>
        <v>45653</v>
      </c>
      <c r="B2301" s="2">
        <f>RSI!B2301</f>
        <v>1.9</v>
      </c>
      <c r="C2301" s="2">
        <f>RSI!I2301</f>
        <v>49.09867249990252</v>
      </c>
      <c r="D2301" s="2">
        <f>MACD!E2301</f>
        <v>-1.2261849029759908E-4</v>
      </c>
      <c r="E2301" s="2">
        <f>MACD!F2301</f>
        <v>2.0310221936571294E-4</v>
      </c>
      <c r="F2301" s="2">
        <f>'Moving Avg'!D2301</f>
        <v>1.9</v>
      </c>
      <c r="G2301" s="2">
        <f>'Moving Avg'!F2301</f>
        <v>1.8999999999999992</v>
      </c>
      <c r="H2301" s="2">
        <f>'Moving Avg'!G2301</f>
        <v>1.9048000000000014</v>
      </c>
      <c r="I2301" s="2">
        <f>'Moving Avg'!H2301</f>
        <v>1.8284999999999956</v>
      </c>
      <c r="J2301" s="6" t="str">
        <f>OBV!F2301</f>
        <v>NEUTRAL</v>
      </c>
      <c r="K2301" s="6" t="str">
        <f>OBV!G2301</f>
        <v>NEUTRAL</v>
      </c>
      <c r="L2301" s="6" t="str">
        <f>OBV!H2301</f>
        <v>NEUTRAL</v>
      </c>
      <c r="M2301" s="8">
        <f t="shared" si="350"/>
        <v>25</v>
      </c>
      <c r="N2301" s="8">
        <f t="shared" si="351"/>
        <v>45</v>
      </c>
      <c r="O2301" s="8">
        <f t="shared" si="352"/>
        <v>50</v>
      </c>
      <c r="P2301" s="8">
        <f t="shared" si="353"/>
        <v>33</v>
      </c>
      <c r="Q2301" s="9">
        <f t="shared" si="354"/>
        <v>36.950000000000003</v>
      </c>
      <c r="R2301" s="9">
        <f t="shared" si="355"/>
        <v>39.75</v>
      </c>
      <c r="S2301" s="9">
        <f t="shared" si="356"/>
        <v>37.85</v>
      </c>
      <c r="T2301" s="9">
        <f t="shared" si="357"/>
        <v>38.25</v>
      </c>
      <c r="U2301" s="8">
        <f t="shared" si="358"/>
        <v>38.183333333333337</v>
      </c>
      <c r="V2301" s="8">
        <f t="shared" si="359"/>
        <v>38.200000000000003</v>
      </c>
    </row>
    <row r="2302" spans="1:22" ht="13.5" x14ac:dyDescent="0.25">
      <c r="A2302" s="3">
        <f>RSI!A2302</f>
        <v>45656</v>
      </c>
      <c r="B2302" s="2">
        <f>RSI!B2302</f>
        <v>1.9</v>
      </c>
      <c r="C2302" s="2">
        <f>RSI!I2302</f>
        <v>49.098672499902513</v>
      </c>
      <c r="D2302" s="2">
        <f>MACD!E2302</f>
        <v>-1.3353952101780031E-4</v>
      </c>
      <c r="E2302" s="2">
        <f>MACD!F2302</f>
        <v>1.3577387128901029E-4</v>
      </c>
      <c r="F2302" s="2">
        <f>'Moving Avg'!D2302</f>
        <v>1.9</v>
      </c>
      <c r="G2302" s="2">
        <f>'Moving Avg'!F2302</f>
        <v>1.8999999999999992</v>
      </c>
      <c r="H2302" s="2">
        <f>'Moving Avg'!G2302</f>
        <v>1.9048000000000014</v>
      </c>
      <c r="I2302" s="2">
        <f>'Moving Avg'!H2302</f>
        <v>1.8294999999999957</v>
      </c>
      <c r="J2302" s="6" t="str">
        <f>OBV!F2302</f>
        <v>NEUTRAL</v>
      </c>
      <c r="K2302" s="6" t="str">
        <f>OBV!G2302</f>
        <v>NEUTRAL</v>
      </c>
      <c r="L2302" s="6" t="str">
        <f>OBV!H2302</f>
        <v>NEUTRAL</v>
      </c>
      <c r="M2302" s="8">
        <f t="shared" si="350"/>
        <v>25</v>
      </c>
      <c r="N2302" s="8">
        <f t="shared" si="351"/>
        <v>45</v>
      </c>
      <c r="O2302" s="8">
        <f t="shared" si="352"/>
        <v>50</v>
      </c>
      <c r="P2302" s="8">
        <f t="shared" si="353"/>
        <v>33</v>
      </c>
      <c r="Q2302" s="9">
        <f t="shared" si="354"/>
        <v>36.950000000000003</v>
      </c>
      <c r="R2302" s="9">
        <f t="shared" si="355"/>
        <v>39.75</v>
      </c>
      <c r="S2302" s="9">
        <f t="shared" si="356"/>
        <v>37.85</v>
      </c>
      <c r="T2302" s="9">
        <f t="shared" si="357"/>
        <v>38.25</v>
      </c>
      <c r="U2302" s="8">
        <f t="shared" si="358"/>
        <v>38.183333333333337</v>
      </c>
      <c r="V2302" s="8">
        <f t="shared" si="359"/>
        <v>38.200000000000003</v>
      </c>
    </row>
    <row r="2303" spans="1:22" ht="13.5" x14ac:dyDescent="0.25">
      <c r="A2303" s="3">
        <f>RSI!A2303</f>
        <v>45657</v>
      </c>
      <c r="B2303" s="2">
        <f>RSI!B2303</f>
        <v>1.9</v>
      </c>
      <c r="C2303" s="2">
        <f>RSI!I2303</f>
        <v>49.098672499902513</v>
      </c>
      <c r="D2303" s="2">
        <f>MACD!E2303</f>
        <v>-1.4057406621459378E-4</v>
      </c>
      <c r="E2303" s="2">
        <f>MACD!F2303</f>
        <v>8.0504283788289472E-5</v>
      </c>
      <c r="F2303" s="2">
        <f>'Moving Avg'!D2303</f>
        <v>1.9</v>
      </c>
      <c r="G2303" s="2">
        <f>'Moving Avg'!F2303</f>
        <v>1.8999999999999992</v>
      </c>
      <c r="H2303" s="2">
        <f>'Moving Avg'!G2303</f>
        <v>1.9048000000000014</v>
      </c>
      <c r="I2303" s="2">
        <f>'Moving Avg'!H2303</f>
        <v>1.8304499999999957</v>
      </c>
      <c r="J2303" s="6" t="str">
        <f>OBV!F2303</f>
        <v>NEUTRAL</v>
      </c>
      <c r="K2303" s="6" t="str">
        <f>OBV!G2303</f>
        <v>NEUTRAL</v>
      </c>
      <c r="L2303" s="6" t="str">
        <f>OBV!H2303</f>
        <v>NEUTRAL</v>
      </c>
      <c r="M2303" s="8">
        <f t="shared" si="350"/>
        <v>25</v>
      </c>
      <c r="N2303" s="8">
        <f t="shared" si="351"/>
        <v>45</v>
      </c>
      <c r="O2303" s="8">
        <f t="shared" si="352"/>
        <v>50</v>
      </c>
      <c r="P2303" s="8">
        <f t="shared" si="353"/>
        <v>33</v>
      </c>
      <c r="Q2303" s="9">
        <f t="shared" si="354"/>
        <v>36.950000000000003</v>
      </c>
      <c r="R2303" s="9">
        <f t="shared" si="355"/>
        <v>39.75</v>
      </c>
      <c r="S2303" s="9">
        <f t="shared" si="356"/>
        <v>37.85</v>
      </c>
      <c r="T2303" s="9">
        <f t="shared" si="357"/>
        <v>38.25</v>
      </c>
      <c r="U2303" s="8">
        <f t="shared" si="358"/>
        <v>38.183333333333337</v>
      </c>
      <c r="V2303" s="8">
        <f t="shared" si="359"/>
        <v>38.200000000000003</v>
      </c>
    </row>
    <row r="2304" spans="1:22" ht="13.5" x14ac:dyDescent="0.25">
      <c r="A2304" s="3">
        <f>RSI!A2304</f>
        <v>45659</v>
      </c>
      <c r="B2304" s="2">
        <f>RSI!B2304</f>
        <v>1.9</v>
      </c>
      <c r="C2304" s="2">
        <f>RSI!I2304</f>
        <v>49.09867249990252</v>
      </c>
      <c r="D2304" s="2">
        <f>MACD!E2304</f>
        <v>-1.4448347836326647E-4</v>
      </c>
      <c r="E2304" s="2">
        <f>MACD!F2304</f>
        <v>3.550673135797829E-5</v>
      </c>
      <c r="F2304" s="2">
        <f>'Moving Avg'!D2304</f>
        <v>1.9</v>
      </c>
      <c r="G2304" s="2">
        <f>'Moving Avg'!F2304</f>
        <v>1.8999999999999992</v>
      </c>
      <c r="H2304" s="2">
        <f>'Moving Avg'!G2304</f>
        <v>1.9048000000000014</v>
      </c>
      <c r="I2304" s="2">
        <f>'Moving Avg'!H2304</f>
        <v>1.8314499999999958</v>
      </c>
      <c r="J2304" s="6" t="str">
        <f>OBV!F2304</f>
        <v>NEUTRAL</v>
      </c>
      <c r="K2304" s="6" t="str">
        <f>OBV!G2304</f>
        <v>NEUTRAL</v>
      </c>
      <c r="L2304" s="6" t="str">
        <f>OBV!H2304</f>
        <v>NEUTRAL</v>
      </c>
      <c r="M2304" s="8">
        <f t="shared" si="350"/>
        <v>25</v>
      </c>
      <c r="N2304" s="8">
        <f t="shared" si="351"/>
        <v>45</v>
      </c>
      <c r="O2304" s="8">
        <f t="shared" si="352"/>
        <v>50</v>
      </c>
      <c r="P2304" s="8">
        <f t="shared" si="353"/>
        <v>33</v>
      </c>
      <c r="Q2304" s="9">
        <f t="shared" si="354"/>
        <v>36.950000000000003</v>
      </c>
      <c r="R2304" s="9">
        <f t="shared" si="355"/>
        <v>39.75</v>
      </c>
      <c r="S2304" s="9">
        <f t="shared" si="356"/>
        <v>37.85</v>
      </c>
      <c r="T2304" s="9">
        <f t="shared" si="357"/>
        <v>38.25</v>
      </c>
      <c r="U2304" s="8">
        <f t="shared" si="358"/>
        <v>38.183333333333337</v>
      </c>
      <c r="V2304" s="8">
        <f t="shared" si="359"/>
        <v>38.200000000000003</v>
      </c>
    </row>
    <row r="2305" spans="1:22" ht="13.5" x14ac:dyDescent="0.25">
      <c r="A2305" s="3">
        <f>RSI!A2305</f>
        <v>45660</v>
      </c>
      <c r="B2305" s="2">
        <f>RSI!B2305</f>
        <v>1.9</v>
      </c>
      <c r="C2305" s="2">
        <f>RSI!I2305</f>
        <v>49.09867249990252</v>
      </c>
      <c r="D2305" s="2">
        <f>MACD!E2305</f>
        <v>-1.4589987274327143E-4</v>
      </c>
      <c r="E2305" s="2">
        <f>MACD!F2305</f>
        <v>-7.7458946227165391E-7</v>
      </c>
      <c r="F2305" s="2">
        <f>'Moving Avg'!D2305</f>
        <v>1.9</v>
      </c>
      <c r="G2305" s="2">
        <f>'Moving Avg'!F2305</f>
        <v>1.8999999999999992</v>
      </c>
      <c r="H2305" s="2">
        <f>'Moving Avg'!G2305</f>
        <v>1.9048000000000014</v>
      </c>
      <c r="I2305" s="2">
        <f>'Moving Avg'!H2305</f>
        <v>1.8324499999999955</v>
      </c>
      <c r="J2305" s="6" t="str">
        <f>OBV!F2305</f>
        <v>NEUTRAL</v>
      </c>
      <c r="K2305" s="6" t="str">
        <f>OBV!G2305</f>
        <v>NEUTRAL</v>
      </c>
      <c r="L2305" s="6" t="str">
        <f>OBV!H2305</f>
        <v>NEUTRAL</v>
      </c>
      <c r="M2305" s="8">
        <f t="shared" si="350"/>
        <v>25</v>
      </c>
      <c r="N2305" s="8">
        <f t="shared" si="351"/>
        <v>45</v>
      </c>
      <c r="O2305" s="8">
        <f t="shared" si="352"/>
        <v>50</v>
      </c>
      <c r="P2305" s="8">
        <f t="shared" si="353"/>
        <v>33</v>
      </c>
      <c r="Q2305" s="9">
        <f t="shared" si="354"/>
        <v>36.950000000000003</v>
      </c>
      <c r="R2305" s="9">
        <f t="shared" si="355"/>
        <v>39.75</v>
      </c>
      <c r="S2305" s="9">
        <f t="shared" si="356"/>
        <v>37.85</v>
      </c>
      <c r="T2305" s="9">
        <f t="shared" si="357"/>
        <v>38.25</v>
      </c>
      <c r="U2305" s="8">
        <f t="shared" si="358"/>
        <v>38.183333333333337</v>
      </c>
      <c r="V2305" s="8">
        <f t="shared" si="359"/>
        <v>38.200000000000003</v>
      </c>
    </row>
    <row r="2306" spans="1:22" ht="13.5" x14ac:dyDescent="0.25">
      <c r="A2306" s="3">
        <f>RSI!A2306</f>
        <v>45663</v>
      </c>
      <c r="B2306" s="2">
        <f>RSI!B2306</f>
        <v>1.9</v>
      </c>
      <c r="C2306" s="2">
        <f>RSI!I2306</f>
        <v>49.09867249990252</v>
      </c>
      <c r="D2306" s="2">
        <f>MACD!E2306</f>
        <v>-1.4534690682754814E-4</v>
      </c>
      <c r="E2306" s="2">
        <f>MACD!F2306</f>
        <v>-2.9689052935326952E-5</v>
      </c>
      <c r="F2306" s="2">
        <f>'Moving Avg'!D2306</f>
        <v>1.9</v>
      </c>
      <c r="G2306" s="2">
        <f>'Moving Avg'!F2306</f>
        <v>1.8999999999999992</v>
      </c>
      <c r="H2306" s="2">
        <f>'Moving Avg'!G2306</f>
        <v>1.9048000000000014</v>
      </c>
      <c r="I2306" s="2">
        <f>'Moving Avg'!H2306</f>
        <v>1.8334499999999954</v>
      </c>
      <c r="J2306" s="6" t="str">
        <f>OBV!F2306</f>
        <v>NEUTRAL</v>
      </c>
      <c r="K2306" s="6" t="str">
        <f>OBV!G2306</f>
        <v>NEUTRAL</v>
      </c>
      <c r="L2306" s="6" t="str">
        <f>OBV!H2306</f>
        <v>NEUTRAL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45</v>
      </c>
      <c r="O2306" s="8">
        <f t="shared" ref="O2306:O2369" si="362">IF(F2306-I2306&gt;10,100,IF(F2306-I2306&gt;5,75, IF(F2306-I2306&gt;0,50,0)))</f>
        <v>50</v>
      </c>
      <c r="P2306" s="8">
        <f t="shared" ref="P2306:P2369" si="363">IF(L2306="confirmed bullish", 34, IF(L2306="bullish divergence",17, 0))+IF(J2306="bullish",33,IF(J2306="bearish",0,16.5))+IF(K2306="strong",33,IF(K2306="weak",0,16.5))</f>
        <v>33</v>
      </c>
      <c r="Q2306" s="9">
        <f t="shared" si="354"/>
        <v>36.950000000000003</v>
      </c>
      <c r="R2306" s="9">
        <f t="shared" si="355"/>
        <v>39.75</v>
      </c>
      <c r="S2306" s="9">
        <f t="shared" si="356"/>
        <v>37.85</v>
      </c>
      <c r="T2306" s="9">
        <f t="shared" si="357"/>
        <v>38.25</v>
      </c>
      <c r="U2306" s="8">
        <f t="shared" si="358"/>
        <v>38.183333333333337</v>
      </c>
      <c r="V2306" s="8">
        <f t="shared" si="359"/>
        <v>38.200000000000003</v>
      </c>
    </row>
    <row r="2307" spans="1:22" ht="13.5" x14ac:dyDescent="0.25">
      <c r="A2307" s="3">
        <f>RSI!A2307</f>
        <v>45664</v>
      </c>
      <c r="B2307" s="2">
        <f>RSI!B2307</f>
        <v>1.9</v>
      </c>
      <c r="C2307" s="2">
        <f>RSI!I2307</f>
        <v>49.09867249990252</v>
      </c>
      <c r="D2307" s="2">
        <f>MACD!E2307</f>
        <v>-1.4325729641684326E-4</v>
      </c>
      <c r="E2307" s="2">
        <f>MACD!F2307</f>
        <v>-5.2402701631630214E-5</v>
      </c>
      <c r="F2307" s="2">
        <f>'Moving Avg'!D2307</f>
        <v>1.9</v>
      </c>
      <c r="G2307" s="2">
        <f>'Moving Avg'!F2307</f>
        <v>1.8999999999999992</v>
      </c>
      <c r="H2307" s="2">
        <f>'Moving Avg'!G2307</f>
        <v>1.9032000000000013</v>
      </c>
      <c r="I2307" s="2">
        <f>'Moving Avg'!H2307</f>
        <v>1.8344499999999955</v>
      </c>
      <c r="J2307" s="6" t="str">
        <f>OBV!F2307</f>
        <v>NEUTRAL</v>
      </c>
      <c r="K2307" s="6" t="str">
        <f>OBV!G2307</f>
        <v>NEUTRAL</v>
      </c>
      <c r="L2307" s="6" t="str">
        <f>OBV!H2307</f>
        <v>NEUTRAL</v>
      </c>
      <c r="M2307" s="8">
        <f t="shared" si="360"/>
        <v>25</v>
      </c>
      <c r="N2307" s="8">
        <f t="shared" si="361"/>
        <v>45</v>
      </c>
      <c r="O2307" s="8">
        <f t="shared" si="362"/>
        <v>50</v>
      </c>
      <c r="P2307" s="8">
        <f t="shared" si="363"/>
        <v>33</v>
      </c>
      <c r="Q2307" s="9">
        <f t="shared" ref="Q2307:Q2370" si="364">0.35*M2307+N2307*0.35+O2307*0.15+P2307*0.15</f>
        <v>36.950000000000003</v>
      </c>
      <c r="R2307" s="9">
        <f t="shared" ref="R2307:R2370" si="365">M2307*0.2+N2307*0.2+O2307*0.35+P2307*0.25</f>
        <v>39.75</v>
      </c>
      <c r="S2307" s="9">
        <f t="shared" ref="S2307:S2370" si="366">M2307*0.15+N2307*0.15+O2307*0.25+P2307*0.45</f>
        <v>37.85</v>
      </c>
      <c r="T2307" s="9">
        <f t="shared" ref="T2307:T2370" si="367">0.25*SUM(M2307:P2307)</f>
        <v>38.25</v>
      </c>
      <c r="U2307" s="8">
        <f t="shared" ref="U2307:U2370" si="368">SUM(Q2307:S2307)/3</f>
        <v>38.183333333333337</v>
      </c>
      <c r="V2307" s="8">
        <f t="shared" ref="V2307:V2370" si="369">SUM(Q2307:T2307)/4</f>
        <v>38.200000000000003</v>
      </c>
    </row>
    <row r="2308" spans="1:22" ht="13.5" x14ac:dyDescent="0.25">
      <c r="A2308" s="3">
        <f>RSI!A2308</f>
        <v>45665</v>
      </c>
      <c r="B2308" s="2">
        <f>RSI!B2308</f>
        <v>1.9</v>
      </c>
      <c r="C2308" s="2">
        <f>RSI!I2308</f>
        <v>49.09867249990252</v>
      </c>
      <c r="D2308" s="2">
        <f>MACD!E2308</f>
        <v>-1.3998757548061569E-4</v>
      </c>
      <c r="E2308" s="2">
        <f>MACD!F2308</f>
        <v>-6.991967640142732E-5</v>
      </c>
      <c r="F2308" s="2">
        <f>'Moving Avg'!D2308</f>
        <v>1.9</v>
      </c>
      <c r="G2308" s="2">
        <f>'Moving Avg'!F2308</f>
        <v>1.8999999999999992</v>
      </c>
      <c r="H2308" s="2">
        <f>'Moving Avg'!G2308</f>
        <v>1.9032000000000013</v>
      </c>
      <c r="I2308" s="2">
        <f>'Moving Avg'!H2308</f>
        <v>1.8354499999999951</v>
      </c>
      <c r="J2308" s="6" t="str">
        <f>OBV!F2308</f>
        <v>NEUTRAL</v>
      </c>
      <c r="K2308" s="6" t="str">
        <f>OBV!G2308</f>
        <v>NEUTRAL</v>
      </c>
      <c r="L2308" s="6" t="str">
        <f>OBV!H2308</f>
        <v>NEUTRAL</v>
      </c>
      <c r="M2308" s="8">
        <f t="shared" si="360"/>
        <v>25</v>
      </c>
      <c r="N2308" s="8">
        <f t="shared" si="361"/>
        <v>45</v>
      </c>
      <c r="O2308" s="8">
        <f t="shared" si="362"/>
        <v>50</v>
      </c>
      <c r="P2308" s="8">
        <f t="shared" si="363"/>
        <v>33</v>
      </c>
      <c r="Q2308" s="9">
        <f t="shared" si="364"/>
        <v>36.950000000000003</v>
      </c>
      <c r="R2308" s="9">
        <f t="shared" si="365"/>
        <v>39.75</v>
      </c>
      <c r="S2308" s="9">
        <f t="shared" si="366"/>
        <v>37.85</v>
      </c>
      <c r="T2308" s="9">
        <f t="shared" si="367"/>
        <v>38.25</v>
      </c>
      <c r="U2308" s="8">
        <f t="shared" si="368"/>
        <v>38.183333333333337</v>
      </c>
      <c r="V2308" s="8">
        <f t="shared" si="369"/>
        <v>38.200000000000003</v>
      </c>
    </row>
    <row r="2309" spans="1:22" ht="13.5" x14ac:dyDescent="0.25">
      <c r="A2309" s="3">
        <f>RSI!A2309</f>
        <v>45666</v>
      </c>
      <c r="B2309" s="2">
        <f>RSI!B2309</f>
        <v>1.9</v>
      </c>
      <c r="C2309" s="2">
        <f>RSI!I2309</f>
        <v>49.09867249990252</v>
      </c>
      <c r="D2309" s="2">
        <f>MACD!E2309</f>
        <v>-1.3583052830279385E-4</v>
      </c>
      <c r="E2309" s="2">
        <f>MACD!F2309</f>
        <v>-8.3101846781700629E-5</v>
      </c>
      <c r="F2309" s="2">
        <f>'Moving Avg'!D2309</f>
        <v>1.9</v>
      </c>
      <c r="G2309" s="2">
        <f>'Moving Avg'!F2309</f>
        <v>1.8999999999999992</v>
      </c>
      <c r="H2309" s="2">
        <f>'Moving Avg'!G2309</f>
        <v>1.9032000000000013</v>
      </c>
      <c r="I2309" s="2">
        <f>'Moving Avg'!H2309</f>
        <v>1.8364499999999953</v>
      </c>
      <c r="J2309" s="6" t="str">
        <f>OBV!F2309</f>
        <v>NEUTRAL</v>
      </c>
      <c r="K2309" s="6" t="str">
        <f>OBV!G2309</f>
        <v>NEUTRAL</v>
      </c>
      <c r="L2309" s="6" t="str">
        <f>OBV!H2309</f>
        <v>NEUTRAL</v>
      </c>
      <c r="M2309" s="8">
        <f t="shared" si="360"/>
        <v>25</v>
      </c>
      <c r="N2309" s="8">
        <f t="shared" si="361"/>
        <v>45</v>
      </c>
      <c r="O2309" s="8">
        <f t="shared" si="362"/>
        <v>50</v>
      </c>
      <c r="P2309" s="8">
        <f t="shared" si="363"/>
        <v>33</v>
      </c>
      <c r="Q2309" s="9">
        <f t="shared" si="364"/>
        <v>36.950000000000003</v>
      </c>
      <c r="R2309" s="9">
        <f t="shared" si="365"/>
        <v>39.75</v>
      </c>
      <c r="S2309" s="9">
        <f t="shared" si="366"/>
        <v>37.85</v>
      </c>
      <c r="T2309" s="9">
        <f t="shared" si="367"/>
        <v>38.25</v>
      </c>
      <c r="U2309" s="8">
        <f t="shared" si="368"/>
        <v>38.183333333333337</v>
      </c>
      <c r="V2309" s="8">
        <f t="shared" si="369"/>
        <v>38.200000000000003</v>
      </c>
    </row>
    <row r="2310" spans="1:22" ht="13.5" x14ac:dyDescent="0.25">
      <c r="A2310" s="3">
        <f>RSI!A2310</f>
        <v>45667</v>
      </c>
      <c r="B2310" s="2">
        <f>RSI!B2310</f>
        <v>1.9</v>
      </c>
      <c r="C2310" s="2">
        <f>RSI!I2310</f>
        <v>49.09867249990252</v>
      </c>
      <c r="D2310" s="2">
        <f>MACD!E2310</f>
        <v>-1.310256562598866E-4</v>
      </c>
      <c r="E2310" s="2">
        <f>MACD!F2310</f>
        <v>-9.2686608677337834E-5</v>
      </c>
      <c r="F2310" s="2">
        <f>'Moving Avg'!D2310</f>
        <v>1.9</v>
      </c>
      <c r="G2310" s="2">
        <f>'Moving Avg'!F2310</f>
        <v>1.8999999999999992</v>
      </c>
      <c r="H2310" s="2">
        <f>'Moving Avg'!G2310</f>
        <v>1.9032000000000013</v>
      </c>
      <c r="I2310" s="2">
        <f>'Moving Avg'!H2310</f>
        <v>1.8374499999999951</v>
      </c>
      <c r="J2310" s="6" t="str">
        <f>OBV!F2310</f>
        <v>NEUTRAL</v>
      </c>
      <c r="K2310" s="6" t="str">
        <f>OBV!G2310</f>
        <v>NEUTRAL</v>
      </c>
      <c r="L2310" s="6" t="str">
        <f>OBV!H2310</f>
        <v>NEUTRAL</v>
      </c>
      <c r="M2310" s="8">
        <f t="shared" si="360"/>
        <v>25</v>
      </c>
      <c r="N2310" s="8">
        <f t="shared" si="361"/>
        <v>45</v>
      </c>
      <c r="O2310" s="8">
        <f t="shared" si="362"/>
        <v>50</v>
      </c>
      <c r="P2310" s="8">
        <f t="shared" si="363"/>
        <v>33</v>
      </c>
      <c r="Q2310" s="9">
        <f t="shared" si="364"/>
        <v>36.950000000000003</v>
      </c>
      <c r="R2310" s="9">
        <f t="shared" si="365"/>
        <v>39.75</v>
      </c>
      <c r="S2310" s="9">
        <f t="shared" si="366"/>
        <v>37.85</v>
      </c>
      <c r="T2310" s="9">
        <f t="shared" si="367"/>
        <v>38.25</v>
      </c>
      <c r="U2310" s="8">
        <f t="shared" si="368"/>
        <v>38.183333333333337</v>
      </c>
      <c r="V2310" s="8">
        <f t="shared" si="369"/>
        <v>38.200000000000003</v>
      </c>
    </row>
    <row r="2311" spans="1:22" ht="13.5" x14ac:dyDescent="0.25">
      <c r="A2311" s="3">
        <f>RSI!A2311</f>
        <v>45670</v>
      </c>
      <c r="B2311" s="2">
        <f>RSI!B2311</f>
        <v>1.9</v>
      </c>
      <c r="C2311" s="2">
        <f>RSI!I2311</f>
        <v>49.09867249990252</v>
      </c>
      <c r="D2311" s="2">
        <f>MACD!E2311</f>
        <v>-1.2576798549956969E-4</v>
      </c>
      <c r="E2311" s="2">
        <f>MACD!F2311</f>
        <v>-9.9302884041784214E-5</v>
      </c>
      <c r="F2311" s="2">
        <f>'Moving Avg'!D2311</f>
        <v>1.9</v>
      </c>
      <c r="G2311" s="2">
        <f>'Moving Avg'!F2311</f>
        <v>1.8999999999999992</v>
      </c>
      <c r="H2311" s="2">
        <f>'Moving Avg'!G2311</f>
        <v>1.9032000000000013</v>
      </c>
      <c r="I2311" s="2">
        <f>'Moving Avg'!H2311</f>
        <v>1.8384499999999953</v>
      </c>
      <c r="J2311" s="6" t="str">
        <f>OBV!F2311</f>
        <v>NEUTRAL</v>
      </c>
      <c r="K2311" s="6" t="str">
        <f>OBV!G2311</f>
        <v>NEUTRAL</v>
      </c>
      <c r="L2311" s="6" t="str">
        <f>OBV!H2311</f>
        <v>NEUTRAL</v>
      </c>
      <c r="M2311" s="8">
        <f t="shared" si="360"/>
        <v>25</v>
      </c>
      <c r="N2311" s="8">
        <f t="shared" si="361"/>
        <v>45</v>
      </c>
      <c r="O2311" s="8">
        <f t="shared" si="362"/>
        <v>50</v>
      </c>
      <c r="P2311" s="8">
        <f t="shared" si="363"/>
        <v>33</v>
      </c>
      <c r="Q2311" s="9">
        <f t="shared" si="364"/>
        <v>36.950000000000003</v>
      </c>
      <c r="R2311" s="9">
        <f t="shared" si="365"/>
        <v>39.75</v>
      </c>
      <c r="S2311" s="9">
        <f t="shared" si="366"/>
        <v>37.85</v>
      </c>
      <c r="T2311" s="9">
        <f t="shared" si="367"/>
        <v>38.25</v>
      </c>
      <c r="U2311" s="8">
        <f t="shared" si="368"/>
        <v>38.183333333333337</v>
      </c>
      <c r="V2311" s="8">
        <f t="shared" si="369"/>
        <v>38.200000000000003</v>
      </c>
    </row>
    <row r="2312" spans="1:22" ht="13.5" x14ac:dyDescent="0.25">
      <c r="A2312" s="3">
        <f>RSI!A2312</f>
        <v>45671</v>
      </c>
      <c r="B2312" s="2">
        <f>RSI!B2312</f>
        <v>1.9</v>
      </c>
      <c r="C2312" s="2">
        <f>RSI!I2312</f>
        <v>49.098672499902513</v>
      </c>
      <c r="D2312" s="2">
        <f>MACD!E2312</f>
        <v>-1.2021547438534341E-4</v>
      </c>
      <c r="E2312" s="2">
        <f>MACD!F2312</f>
        <v>-1.0348540211049607E-4</v>
      </c>
      <c r="F2312" s="2">
        <f>'Moving Avg'!D2312</f>
        <v>1.9</v>
      </c>
      <c r="G2312" s="2">
        <f>'Moving Avg'!F2312</f>
        <v>1.8999999999999992</v>
      </c>
      <c r="H2312" s="2">
        <f>'Moving Avg'!G2312</f>
        <v>1.9016000000000011</v>
      </c>
      <c r="I2312" s="2">
        <f>'Moving Avg'!H2312</f>
        <v>1.8394499999999954</v>
      </c>
      <c r="J2312" s="6" t="str">
        <f>OBV!F2312</f>
        <v>NEUTRAL</v>
      </c>
      <c r="K2312" s="6" t="str">
        <f>OBV!G2312</f>
        <v>NEUTRAL</v>
      </c>
      <c r="L2312" s="6" t="str">
        <f>OBV!H2312</f>
        <v>NEUTRAL</v>
      </c>
      <c r="M2312" s="8">
        <f t="shared" si="360"/>
        <v>25</v>
      </c>
      <c r="N2312" s="8">
        <f t="shared" si="361"/>
        <v>45</v>
      </c>
      <c r="O2312" s="8">
        <f t="shared" si="362"/>
        <v>50</v>
      </c>
      <c r="P2312" s="8">
        <f t="shared" si="363"/>
        <v>33</v>
      </c>
      <c r="Q2312" s="9">
        <f t="shared" si="364"/>
        <v>36.950000000000003</v>
      </c>
      <c r="R2312" s="9">
        <f t="shared" si="365"/>
        <v>39.75</v>
      </c>
      <c r="S2312" s="9">
        <f t="shared" si="366"/>
        <v>37.85</v>
      </c>
      <c r="T2312" s="9">
        <f t="shared" si="367"/>
        <v>38.25</v>
      </c>
      <c r="U2312" s="8">
        <f t="shared" si="368"/>
        <v>38.183333333333337</v>
      </c>
      <c r="V2312" s="8">
        <f t="shared" si="369"/>
        <v>38.200000000000003</v>
      </c>
    </row>
    <row r="2313" spans="1:22" ht="13.5" x14ac:dyDescent="0.25">
      <c r="A2313" s="3">
        <f>RSI!A2313</f>
        <v>45672</v>
      </c>
      <c r="B2313" s="2">
        <f>RSI!B2313</f>
        <v>1.9</v>
      </c>
      <c r="C2313" s="2">
        <f>RSI!I2313</f>
        <v>49.09867249990252</v>
      </c>
      <c r="D2313" s="2">
        <f>MACD!E2313</f>
        <v>-1.144952394738219E-4</v>
      </c>
      <c r="E2313" s="2">
        <f>MACD!F2313</f>
        <v>-1.0568736958316124E-4</v>
      </c>
      <c r="F2313" s="2">
        <f>'Moving Avg'!D2313</f>
        <v>1.9</v>
      </c>
      <c r="G2313" s="2">
        <f>'Moving Avg'!F2313</f>
        <v>1.8999999999999992</v>
      </c>
      <c r="H2313" s="2">
        <f>'Moving Avg'!G2313</f>
        <v>1.9000000000000012</v>
      </c>
      <c r="I2313" s="2">
        <f>'Moving Avg'!H2313</f>
        <v>1.8404499999999953</v>
      </c>
      <c r="J2313" s="6" t="str">
        <f>OBV!F2313</f>
        <v>NEUTRAL</v>
      </c>
      <c r="K2313" s="6" t="str">
        <f>OBV!G2313</f>
        <v>NEUTRAL</v>
      </c>
      <c r="L2313" s="6" t="str">
        <f>OBV!H2313</f>
        <v>NEUTRAL</v>
      </c>
      <c r="M2313" s="8">
        <f t="shared" si="360"/>
        <v>25</v>
      </c>
      <c r="N2313" s="8">
        <f t="shared" si="361"/>
        <v>45</v>
      </c>
      <c r="O2313" s="8">
        <f t="shared" si="362"/>
        <v>50</v>
      </c>
      <c r="P2313" s="8">
        <f t="shared" si="363"/>
        <v>33</v>
      </c>
      <c r="Q2313" s="9">
        <f t="shared" si="364"/>
        <v>36.950000000000003</v>
      </c>
      <c r="R2313" s="9">
        <f t="shared" si="365"/>
        <v>39.75</v>
      </c>
      <c r="S2313" s="9">
        <f t="shared" si="366"/>
        <v>37.85</v>
      </c>
      <c r="T2313" s="9">
        <f t="shared" si="367"/>
        <v>38.25</v>
      </c>
      <c r="U2313" s="8">
        <f t="shared" si="368"/>
        <v>38.183333333333337</v>
      </c>
      <c r="V2313" s="8">
        <f t="shared" si="369"/>
        <v>38.200000000000003</v>
      </c>
    </row>
    <row r="2314" spans="1:22" ht="13.5" x14ac:dyDescent="0.25">
      <c r="A2314" s="3">
        <f>RSI!A2314</f>
        <v>45673</v>
      </c>
      <c r="B2314" s="2">
        <f>RSI!B2314</f>
        <v>1.9</v>
      </c>
      <c r="C2314" s="2">
        <f>RSI!I2314</f>
        <v>49.098672499902513</v>
      </c>
      <c r="D2314" s="2">
        <f>MACD!E2314</f>
        <v>-1.087087848907764E-4</v>
      </c>
      <c r="E2314" s="2">
        <f>MACD!F2314</f>
        <v>-1.0629165264468428E-4</v>
      </c>
      <c r="F2314" s="2">
        <f>'Moving Avg'!D2314</f>
        <v>1.9</v>
      </c>
      <c r="G2314" s="2">
        <f>'Moving Avg'!F2314</f>
        <v>1.8999999999999992</v>
      </c>
      <c r="H2314" s="2">
        <f>'Moving Avg'!G2314</f>
        <v>1.9000000000000012</v>
      </c>
      <c r="I2314" s="2">
        <f>'Moving Avg'!H2314</f>
        <v>1.8414499999999954</v>
      </c>
      <c r="J2314" s="6" t="str">
        <f>OBV!F2314</f>
        <v>NEUTRAL</v>
      </c>
      <c r="K2314" s="6" t="str">
        <f>OBV!G2314</f>
        <v>NEUTRAL</v>
      </c>
      <c r="L2314" s="6" t="str">
        <f>OBV!H2314</f>
        <v>NEUTRAL</v>
      </c>
      <c r="M2314" s="8">
        <f t="shared" si="360"/>
        <v>25</v>
      </c>
      <c r="N2314" s="8">
        <f t="shared" si="361"/>
        <v>45</v>
      </c>
      <c r="O2314" s="8">
        <f t="shared" si="362"/>
        <v>50</v>
      </c>
      <c r="P2314" s="8">
        <f t="shared" si="363"/>
        <v>33</v>
      </c>
      <c r="Q2314" s="9">
        <f t="shared" si="364"/>
        <v>36.950000000000003</v>
      </c>
      <c r="R2314" s="9">
        <f t="shared" si="365"/>
        <v>39.75</v>
      </c>
      <c r="S2314" s="9">
        <f t="shared" si="366"/>
        <v>37.85</v>
      </c>
      <c r="T2314" s="9">
        <f t="shared" si="367"/>
        <v>38.25</v>
      </c>
      <c r="U2314" s="8">
        <f t="shared" si="368"/>
        <v>38.183333333333337</v>
      </c>
      <c r="V2314" s="8">
        <f t="shared" si="369"/>
        <v>38.200000000000003</v>
      </c>
    </row>
    <row r="2315" spans="1:22" ht="13.5" x14ac:dyDescent="0.25">
      <c r="A2315" s="3">
        <f>RSI!A2315</f>
        <v>45674</v>
      </c>
      <c r="B2315" s="2">
        <f>RSI!B2315</f>
        <v>1.9</v>
      </c>
      <c r="C2315" s="2">
        <f>RSI!I2315</f>
        <v>49.098672499902513</v>
      </c>
      <c r="D2315" s="2">
        <f>MACD!E2315</f>
        <v>-1.0293639130165566E-4</v>
      </c>
      <c r="E2315" s="2">
        <f>MACD!F2315</f>
        <v>-1.0562060037607856E-4</v>
      </c>
      <c r="F2315" s="2">
        <f>'Moving Avg'!D2315</f>
        <v>1.9</v>
      </c>
      <c r="G2315" s="2">
        <f>'Moving Avg'!F2315</f>
        <v>1.8999999999999992</v>
      </c>
      <c r="H2315" s="2">
        <f>'Moving Avg'!G2315</f>
        <v>1.9000000000000012</v>
      </c>
      <c r="I2315" s="2">
        <f>'Moving Avg'!H2315</f>
        <v>1.8424499999999953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25</v>
      </c>
      <c r="N2315" s="8">
        <f t="shared" si="361"/>
        <v>0</v>
      </c>
      <c r="O2315" s="8">
        <f t="shared" si="362"/>
        <v>50</v>
      </c>
      <c r="P2315" s="8">
        <f t="shared" si="363"/>
        <v>33</v>
      </c>
      <c r="Q2315" s="9">
        <f t="shared" si="364"/>
        <v>21.2</v>
      </c>
      <c r="R2315" s="9">
        <f t="shared" si="365"/>
        <v>30.75</v>
      </c>
      <c r="S2315" s="9">
        <f t="shared" si="366"/>
        <v>31.1</v>
      </c>
      <c r="T2315" s="9">
        <f t="shared" si="367"/>
        <v>27</v>
      </c>
      <c r="U2315" s="8">
        <f t="shared" si="368"/>
        <v>27.683333333333337</v>
      </c>
      <c r="V2315" s="8">
        <f t="shared" si="369"/>
        <v>27.512500000000003</v>
      </c>
    </row>
    <row r="2316" spans="1:22" ht="13.5" x14ac:dyDescent="0.25">
      <c r="A2316" s="3">
        <f>RSI!A2316</f>
        <v>45677</v>
      </c>
      <c r="B2316" s="2">
        <f>RSI!B2316</f>
        <v>1.9</v>
      </c>
      <c r="C2316" s="2">
        <f>RSI!I2316</f>
        <v>49.098672499902513</v>
      </c>
      <c r="D2316" s="2">
        <f>MACD!E2316</f>
        <v>-9.7240796423481157E-5</v>
      </c>
      <c r="E2316" s="2">
        <f>MACD!F2316</f>
        <v>-1.039446395855591E-4</v>
      </c>
      <c r="F2316" s="2">
        <f>'Moving Avg'!D2316</f>
        <v>1.9</v>
      </c>
      <c r="G2316" s="2">
        <f>'Moving Avg'!F2316</f>
        <v>1.8999999999999992</v>
      </c>
      <c r="H2316" s="2">
        <f>'Moving Avg'!G2316</f>
        <v>1.9000000000000012</v>
      </c>
      <c r="I2316" s="2">
        <f>'Moving Avg'!H2316</f>
        <v>1.8434499999999951</v>
      </c>
      <c r="J2316" s="6" t="str">
        <f>OBV!F2316</f>
        <v>NEUTRAL</v>
      </c>
      <c r="K2316" s="6" t="str">
        <f>OBV!G2316</f>
        <v>NEUTRAL</v>
      </c>
      <c r="L2316" s="6" t="str">
        <f>OBV!H2316</f>
        <v>NEUTRAL</v>
      </c>
      <c r="M2316" s="8">
        <f t="shared" si="360"/>
        <v>25</v>
      </c>
      <c r="N2316" s="8">
        <f t="shared" si="361"/>
        <v>0</v>
      </c>
      <c r="O2316" s="8">
        <f t="shared" si="362"/>
        <v>50</v>
      </c>
      <c r="P2316" s="8">
        <f t="shared" si="363"/>
        <v>33</v>
      </c>
      <c r="Q2316" s="9">
        <f t="shared" si="364"/>
        <v>21.2</v>
      </c>
      <c r="R2316" s="9">
        <f t="shared" si="365"/>
        <v>30.75</v>
      </c>
      <c r="S2316" s="9">
        <f t="shared" si="366"/>
        <v>31.1</v>
      </c>
      <c r="T2316" s="9">
        <f t="shared" si="367"/>
        <v>27</v>
      </c>
      <c r="U2316" s="8">
        <f t="shared" si="368"/>
        <v>27.683333333333337</v>
      </c>
      <c r="V2316" s="8">
        <f t="shared" si="369"/>
        <v>27.512500000000003</v>
      </c>
    </row>
    <row r="2317" spans="1:22" ht="13.5" x14ac:dyDescent="0.25">
      <c r="A2317" s="3">
        <f>RSI!A2317</f>
        <v>45678</v>
      </c>
      <c r="B2317" s="2">
        <f>RSI!B2317</f>
        <v>1.9</v>
      </c>
      <c r="C2317" s="2">
        <f>RSI!I2317</f>
        <v>49.098672499902513</v>
      </c>
      <c r="D2317" s="2">
        <f>MACD!E2317</f>
        <v>-9.1670278539845995E-5</v>
      </c>
      <c r="E2317" s="2">
        <f>MACD!F2317</f>
        <v>-1.0148976737641647E-4</v>
      </c>
      <c r="F2317" s="2">
        <f>'Moving Avg'!D2317</f>
        <v>1.9</v>
      </c>
      <c r="G2317" s="2">
        <f>'Moving Avg'!F2317</f>
        <v>1.8999999999999992</v>
      </c>
      <c r="H2317" s="2">
        <f>'Moving Avg'!G2317</f>
        <v>1.9000000000000012</v>
      </c>
      <c r="I2317" s="2">
        <f>'Moving Avg'!H2317</f>
        <v>1.844449999999995</v>
      </c>
      <c r="J2317" s="6" t="str">
        <f>OBV!F2317</f>
        <v>NEUTRAL</v>
      </c>
      <c r="K2317" s="6" t="str">
        <f>OBV!G2317</f>
        <v>NEUTRAL</v>
      </c>
      <c r="L2317" s="6" t="str">
        <f>OBV!H2317</f>
        <v>NEUTRAL</v>
      </c>
      <c r="M2317" s="8">
        <f t="shared" si="360"/>
        <v>25</v>
      </c>
      <c r="N2317" s="8">
        <f t="shared" si="361"/>
        <v>0</v>
      </c>
      <c r="O2317" s="8">
        <f t="shared" si="362"/>
        <v>50</v>
      </c>
      <c r="P2317" s="8">
        <f t="shared" si="363"/>
        <v>33</v>
      </c>
      <c r="Q2317" s="9">
        <f t="shared" si="364"/>
        <v>21.2</v>
      </c>
      <c r="R2317" s="9">
        <f t="shared" si="365"/>
        <v>30.75</v>
      </c>
      <c r="S2317" s="9">
        <f t="shared" si="366"/>
        <v>31.1</v>
      </c>
      <c r="T2317" s="9">
        <f t="shared" si="367"/>
        <v>27</v>
      </c>
      <c r="U2317" s="8">
        <f t="shared" si="368"/>
        <v>27.683333333333337</v>
      </c>
      <c r="V2317" s="8">
        <f t="shared" si="369"/>
        <v>27.512500000000003</v>
      </c>
    </row>
    <row r="2318" spans="1:22" ht="13.5" x14ac:dyDescent="0.25">
      <c r="A2318" s="3">
        <f>RSI!A2318</f>
        <v>45679</v>
      </c>
      <c r="B2318" s="2">
        <f>RSI!B2318</f>
        <v>1.9</v>
      </c>
      <c r="C2318" s="2">
        <f>RSI!I2318</f>
        <v>49.098672499902506</v>
      </c>
      <c r="D2318" s="2">
        <f>MACD!E2318</f>
        <v>-8.6261237137508218E-5</v>
      </c>
      <c r="E2318" s="2">
        <f>MACD!F2318</f>
        <v>-9.8444061328634819E-5</v>
      </c>
      <c r="F2318" s="2">
        <f>'Moving Avg'!D2318</f>
        <v>1.9</v>
      </c>
      <c r="G2318" s="2">
        <f>'Moving Avg'!F2318</f>
        <v>1.8999999999999992</v>
      </c>
      <c r="H2318" s="2">
        <f>'Moving Avg'!G2318</f>
        <v>1.9000000000000012</v>
      </c>
      <c r="I2318" s="2">
        <f>'Moving Avg'!H2318</f>
        <v>1.8454499999999951</v>
      </c>
      <c r="J2318" s="6" t="str">
        <f>OBV!F2318</f>
        <v>NEUTRAL</v>
      </c>
      <c r="K2318" s="6" t="str">
        <f>OBV!G2318</f>
        <v>NEUTRAL</v>
      </c>
      <c r="L2318" s="6" t="str">
        <f>OBV!H2318</f>
        <v>NEUTRAL</v>
      </c>
      <c r="M2318" s="8">
        <f t="shared" si="360"/>
        <v>25</v>
      </c>
      <c r="N2318" s="8">
        <f t="shared" si="361"/>
        <v>0</v>
      </c>
      <c r="O2318" s="8">
        <f t="shared" si="362"/>
        <v>50</v>
      </c>
      <c r="P2318" s="8">
        <f t="shared" si="363"/>
        <v>33</v>
      </c>
      <c r="Q2318" s="9">
        <f t="shared" si="364"/>
        <v>21.2</v>
      </c>
      <c r="R2318" s="9">
        <f t="shared" si="365"/>
        <v>30.75</v>
      </c>
      <c r="S2318" s="9">
        <f t="shared" si="366"/>
        <v>31.1</v>
      </c>
      <c r="T2318" s="9">
        <f t="shared" si="367"/>
        <v>27</v>
      </c>
      <c r="U2318" s="8">
        <f t="shared" si="368"/>
        <v>27.683333333333337</v>
      </c>
      <c r="V2318" s="8">
        <f t="shared" si="369"/>
        <v>27.512500000000003</v>
      </c>
    </row>
    <row r="2319" spans="1:22" ht="13.5" x14ac:dyDescent="0.25">
      <c r="A2319" s="3">
        <f>RSI!A2319</f>
        <v>45680</v>
      </c>
      <c r="B2319" s="2">
        <f>RSI!B2319</f>
        <v>1.9</v>
      </c>
      <c r="C2319" s="2">
        <f>RSI!I2319</f>
        <v>49.098672499902499</v>
      </c>
      <c r="D2319" s="2">
        <f>MACD!E2319</f>
        <v>-8.1040350145666906E-5</v>
      </c>
      <c r="E2319" s="2">
        <f>MACD!F2319</f>
        <v>-9.4963319092041247E-5</v>
      </c>
      <c r="F2319" s="2">
        <f>'Moving Avg'!D2319</f>
        <v>1.9</v>
      </c>
      <c r="G2319" s="2">
        <f>'Moving Avg'!F2319</f>
        <v>1.8999999999999992</v>
      </c>
      <c r="H2319" s="2">
        <f>'Moving Avg'!G2319</f>
        <v>1.9000000000000012</v>
      </c>
      <c r="I2319" s="2">
        <f>'Moving Avg'!H2319</f>
        <v>1.846449999999995</v>
      </c>
      <c r="J2319" s="6" t="str">
        <f>OBV!F2319</f>
        <v>NEUTRAL</v>
      </c>
      <c r="K2319" s="6" t="str">
        <f>OBV!G2319</f>
        <v>NEUTRAL</v>
      </c>
      <c r="L2319" s="6" t="str">
        <f>OBV!H2319</f>
        <v>NEUTRAL</v>
      </c>
      <c r="M2319" s="8">
        <f t="shared" si="360"/>
        <v>25</v>
      </c>
      <c r="N2319" s="8">
        <f t="shared" si="361"/>
        <v>0</v>
      </c>
      <c r="O2319" s="8">
        <f t="shared" si="362"/>
        <v>50</v>
      </c>
      <c r="P2319" s="8">
        <f t="shared" si="363"/>
        <v>33</v>
      </c>
      <c r="Q2319" s="9">
        <f t="shared" si="364"/>
        <v>21.2</v>
      </c>
      <c r="R2319" s="9">
        <f t="shared" si="365"/>
        <v>30.75</v>
      </c>
      <c r="S2319" s="9">
        <f t="shared" si="366"/>
        <v>31.1</v>
      </c>
      <c r="T2319" s="9">
        <f t="shared" si="367"/>
        <v>27</v>
      </c>
      <c r="U2319" s="8">
        <f t="shared" si="368"/>
        <v>27.683333333333337</v>
      </c>
      <c r="V2319" s="8">
        <f t="shared" si="369"/>
        <v>27.512500000000003</v>
      </c>
    </row>
    <row r="2320" spans="1:22" ht="13.5" x14ac:dyDescent="0.25">
      <c r="A2320" s="3">
        <f>RSI!A2320</f>
        <v>45681</v>
      </c>
      <c r="B2320" s="2">
        <f>RSI!B2320</f>
        <v>1.9</v>
      </c>
      <c r="C2320" s="2">
        <f>RSI!I2320</f>
        <v>49.098672499902499</v>
      </c>
      <c r="D2320" s="2">
        <f>MACD!E2320</f>
        <v>-7.6026374865367785E-5</v>
      </c>
      <c r="E2320" s="2">
        <f>MACD!F2320</f>
        <v>-9.1175930246706563E-5</v>
      </c>
      <c r="F2320" s="2">
        <f>'Moving Avg'!D2320</f>
        <v>1.9</v>
      </c>
      <c r="G2320" s="2">
        <f>'Moving Avg'!F2320</f>
        <v>1.8999999999999992</v>
      </c>
      <c r="H2320" s="2">
        <f>'Moving Avg'!G2320</f>
        <v>1.9000000000000012</v>
      </c>
      <c r="I2320" s="2">
        <f>'Moving Avg'!H2320</f>
        <v>1.847399999999995</v>
      </c>
      <c r="J2320" s="6" t="str">
        <f>OBV!F2320</f>
        <v>NEUTRAL</v>
      </c>
      <c r="K2320" s="6" t="str">
        <f>OBV!G2320</f>
        <v>NEUTRAL</v>
      </c>
      <c r="L2320" s="6" t="str">
        <f>OBV!H2320</f>
        <v>NEUTRAL</v>
      </c>
      <c r="M2320" s="8">
        <f t="shared" si="360"/>
        <v>25</v>
      </c>
      <c r="N2320" s="8">
        <f t="shared" si="361"/>
        <v>0</v>
      </c>
      <c r="O2320" s="8">
        <f t="shared" si="362"/>
        <v>50</v>
      </c>
      <c r="P2320" s="8">
        <f t="shared" si="363"/>
        <v>33</v>
      </c>
      <c r="Q2320" s="9">
        <f t="shared" si="364"/>
        <v>21.2</v>
      </c>
      <c r="R2320" s="9">
        <f t="shared" si="365"/>
        <v>30.75</v>
      </c>
      <c r="S2320" s="9">
        <f t="shared" si="366"/>
        <v>31.1</v>
      </c>
      <c r="T2320" s="9">
        <f t="shared" si="367"/>
        <v>27</v>
      </c>
      <c r="U2320" s="8">
        <f t="shared" si="368"/>
        <v>27.683333333333337</v>
      </c>
      <c r="V2320" s="8">
        <f t="shared" si="369"/>
        <v>27.512500000000003</v>
      </c>
    </row>
    <row r="2321" spans="1:22" ht="13.5" x14ac:dyDescent="0.25">
      <c r="A2321" s="3">
        <f>RSI!A2321</f>
        <v>45684</v>
      </c>
      <c r="B2321" s="2">
        <f>RSI!B2321</f>
        <v>1.9</v>
      </c>
      <c r="C2321" s="2">
        <f>RSI!I2321</f>
        <v>49.098672499902499</v>
      </c>
      <c r="D2321" s="2">
        <f>MACD!E2321</f>
        <v>-7.1231649219960502E-5</v>
      </c>
      <c r="E2321" s="2">
        <f>MACD!F2321</f>
        <v>-8.7187074041357346E-5</v>
      </c>
      <c r="F2321" s="2">
        <f>'Moving Avg'!D2321</f>
        <v>1.9</v>
      </c>
      <c r="G2321" s="2">
        <f>'Moving Avg'!F2321</f>
        <v>1.8999999999999992</v>
      </c>
      <c r="H2321" s="2">
        <f>'Moving Avg'!G2321</f>
        <v>1.9000000000000012</v>
      </c>
      <c r="I2321" s="2">
        <f>'Moving Avg'!H2321</f>
        <v>1.8483499999999951</v>
      </c>
      <c r="J2321" s="6" t="str">
        <f>OBV!F2321</f>
        <v>NEUTRAL</v>
      </c>
      <c r="K2321" s="6" t="str">
        <f>OBV!G2321</f>
        <v>NEUTRAL</v>
      </c>
      <c r="L2321" s="6" t="str">
        <f>OBV!H2321</f>
        <v>NEUTRAL</v>
      </c>
      <c r="M2321" s="8">
        <f t="shared" si="360"/>
        <v>25</v>
      </c>
      <c r="N2321" s="8">
        <f t="shared" si="361"/>
        <v>0</v>
      </c>
      <c r="O2321" s="8">
        <f t="shared" si="362"/>
        <v>50</v>
      </c>
      <c r="P2321" s="8">
        <f t="shared" si="363"/>
        <v>33</v>
      </c>
      <c r="Q2321" s="9">
        <f t="shared" si="364"/>
        <v>21.2</v>
      </c>
      <c r="R2321" s="9">
        <f t="shared" si="365"/>
        <v>30.75</v>
      </c>
      <c r="S2321" s="9">
        <f t="shared" si="366"/>
        <v>31.1</v>
      </c>
      <c r="T2321" s="9">
        <f t="shared" si="367"/>
        <v>27</v>
      </c>
      <c r="U2321" s="8">
        <f t="shared" si="368"/>
        <v>27.683333333333337</v>
      </c>
      <c r="V2321" s="8">
        <f t="shared" si="369"/>
        <v>27.512500000000003</v>
      </c>
    </row>
    <row r="2322" spans="1:22" ht="13.5" x14ac:dyDescent="0.25">
      <c r="A2322" s="3">
        <f>RSI!A2322</f>
        <v>45685</v>
      </c>
      <c r="B2322" s="2">
        <f>RSI!B2322</f>
        <v>1.9</v>
      </c>
      <c r="C2322" s="2">
        <f>RSI!I2322</f>
        <v>49.098672499902499</v>
      </c>
      <c r="D2322" s="2">
        <f>MACD!E2322</f>
        <v>-6.6663341101946827E-5</v>
      </c>
      <c r="E2322" s="2">
        <f>MACD!F2322</f>
        <v>-8.3082327453475253E-5</v>
      </c>
      <c r="F2322" s="2">
        <f>'Moving Avg'!D2322</f>
        <v>1.9</v>
      </c>
      <c r="G2322" s="2">
        <f>'Moving Avg'!F2322</f>
        <v>1.8999999999999992</v>
      </c>
      <c r="H2322" s="2">
        <f>'Moving Avg'!G2322</f>
        <v>1.9000000000000012</v>
      </c>
      <c r="I2322" s="2">
        <f>'Moving Avg'!H2322</f>
        <v>1.8492999999999946</v>
      </c>
      <c r="J2322" s="6" t="str">
        <f>OBV!F2322</f>
        <v>NEUTRAL</v>
      </c>
      <c r="K2322" s="6" t="str">
        <f>OBV!G2322</f>
        <v>NEUTRAL</v>
      </c>
      <c r="L2322" s="6" t="str">
        <f>OBV!H2322</f>
        <v>NEUTRAL</v>
      </c>
      <c r="M2322" s="8">
        <f t="shared" si="360"/>
        <v>25</v>
      </c>
      <c r="N2322" s="8">
        <f t="shared" si="361"/>
        <v>0</v>
      </c>
      <c r="O2322" s="8">
        <f t="shared" si="362"/>
        <v>50</v>
      </c>
      <c r="P2322" s="8">
        <f t="shared" si="363"/>
        <v>33</v>
      </c>
      <c r="Q2322" s="9">
        <f t="shared" si="364"/>
        <v>21.2</v>
      </c>
      <c r="R2322" s="9">
        <f t="shared" si="365"/>
        <v>30.75</v>
      </c>
      <c r="S2322" s="9">
        <f t="shared" si="366"/>
        <v>31.1</v>
      </c>
      <c r="T2322" s="9">
        <f t="shared" si="367"/>
        <v>27</v>
      </c>
      <c r="U2322" s="8">
        <f t="shared" si="368"/>
        <v>27.683333333333337</v>
      </c>
      <c r="V2322" s="8">
        <f t="shared" si="369"/>
        <v>27.512500000000003</v>
      </c>
    </row>
    <row r="2323" spans="1:22" ht="13.5" x14ac:dyDescent="0.25">
      <c r="A2323" s="3">
        <f>RSI!A2323</f>
        <v>45686</v>
      </c>
      <c r="B2323" s="2">
        <f>RSI!B2323</f>
        <v>1.9</v>
      </c>
      <c r="C2323" s="2">
        <f>RSI!I2323</f>
        <v>49.098672499902491</v>
      </c>
      <c r="D2323" s="2">
        <f>MACD!E2323</f>
        <v>-6.2324486125309164E-5</v>
      </c>
      <c r="E2323" s="2">
        <f>MACD!F2323</f>
        <v>-7.8930759187842032E-5</v>
      </c>
      <c r="F2323" s="2">
        <f>'Moving Avg'!D2323</f>
        <v>1.9</v>
      </c>
      <c r="G2323" s="2">
        <f>'Moving Avg'!F2323</f>
        <v>1.8999999999999992</v>
      </c>
      <c r="H2323" s="2">
        <f>'Moving Avg'!G2323</f>
        <v>1.9000000000000012</v>
      </c>
      <c r="I2323" s="2">
        <f>'Moving Avg'!H2323</f>
        <v>1.8502499999999946</v>
      </c>
      <c r="J2323" s="6" t="str">
        <f>OBV!F2323</f>
        <v>NEUTRAL</v>
      </c>
      <c r="K2323" s="6" t="str">
        <f>OBV!G2323</f>
        <v>NEUTRAL</v>
      </c>
      <c r="L2323" s="6" t="str">
        <f>OBV!H2323</f>
        <v>NEUTRAL</v>
      </c>
      <c r="M2323" s="8">
        <f t="shared" si="360"/>
        <v>25</v>
      </c>
      <c r="N2323" s="8">
        <f t="shared" si="361"/>
        <v>0</v>
      </c>
      <c r="O2323" s="8">
        <f t="shared" si="362"/>
        <v>50</v>
      </c>
      <c r="P2323" s="8">
        <f t="shared" si="363"/>
        <v>33</v>
      </c>
      <c r="Q2323" s="9">
        <f t="shared" si="364"/>
        <v>21.2</v>
      </c>
      <c r="R2323" s="9">
        <f t="shared" si="365"/>
        <v>30.75</v>
      </c>
      <c r="S2323" s="9">
        <f t="shared" si="366"/>
        <v>31.1</v>
      </c>
      <c r="T2323" s="9">
        <f t="shared" si="367"/>
        <v>27</v>
      </c>
      <c r="U2323" s="8">
        <f t="shared" si="368"/>
        <v>27.683333333333337</v>
      </c>
      <c r="V2323" s="8">
        <f t="shared" si="369"/>
        <v>27.512500000000003</v>
      </c>
    </row>
    <row r="2324" spans="1:22" ht="13.5" x14ac:dyDescent="0.25">
      <c r="A2324" s="3">
        <f>RSI!A2324</f>
        <v>45687</v>
      </c>
      <c r="B2324" s="2">
        <f>RSI!B2324</f>
        <v>1.9</v>
      </c>
      <c r="C2324" s="2">
        <f>RSI!I2324</f>
        <v>49.098672499902499</v>
      </c>
      <c r="D2324" s="2">
        <f>MACD!E2324</f>
        <v>-5.8214847769022526E-5</v>
      </c>
      <c r="E2324" s="2">
        <f>MACD!F2324</f>
        <v>-7.4787576904078139E-5</v>
      </c>
      <c r="F2324" s="2">
        <f>'Moving Avg'!D2324</f>
        <v>1.9</v>
      </c>
      <c r="G2324" s="2">
        <f>'Moving Avg'!F2324</f>
        <v>1.8999999999999992</v>
      </c>
      <c r="H2324" s="2">
        <f>'Moving Avg'!G2324</f>
        <v>1.9000000000000012</v>
      </c>
      <c r="I2324" s="2">
        <f>'Moving Avg'!H2324</f>
        <v>1.8511999999999944</v>
      </c>
      <c r="J2324" s="6" t="str">
        <f>OBV!F2324</f>
        <v>NEUTRAL</v>
      </c>
      <c r="K2324" s="6" t="str">
        <f>OBV!G2324</f>
        <v>NEUTRAL</v>
      </c>
      <c r="L2324" s="6" t="str">
        <f>OBV!H2324</f>
        <v>NEUTRAL</v>
      </c>
      <c r="M2324" s="8">
        <f t="shared" si="360"/>
        <v>25</v>
      </c>
      <c r="N2324" s="8">
        <f t="shared" si="361"/>
        <v>0</v>
      </c>
      <c r="O2324" s="8">
        <f t="shared" si="362"/>
        <v>50</v>
      </c>
      <c r="P2324" s="8">
        <f t="shared" si="363"/>
        <v>33</v>
      </c>
      <c r="Q2324" s="9">
        <f t="shared" si="364"/>
        <v>21.2</v>
      </c>
      <c r="R2324" s="9">
        <f t="shared" si="365"/>
        <v>30.75</v>
      </c>
      <c r="S2324" s="9">
        <f t="shared" si="366"/>
        <v>31.1</v>
      </c>
      <c r="T2324" s="9">
        <f t="shared" si="367"/>
        <v>27</v>
      </c>
      <c r="U2324" s="8">
        <f t="shared" si="368"/>
        <v>27.683333333333337</v>
      </c>
      <c r="V2324" s="8">
        <f t="shared" si="369"/>
        <v>27.512500000000003</v>
      </c>
    </row>
    <row r="2325" spans="1:22" ht="13.5" x14ac:dyDescent="0.25">
      <c r="A2325" s="3">
        <f>RSI!A2325</f>
        <v>45688</v>
      </c>
      <c r="B2325" s="2">
        <f>RSI!B2325</f>
        <v>1.98</v>
      </c>
      <c r="C2325" s="2">
        <f>RSI!I2325</f>
        <v>97.880945018172298</v>
      </c>
      <c r="D2325" s="2">
        <f>MACD!E2325</f>
        <v>-5.9802575544953829E-3</v>
      </c>
      <c r="E2325" s="2">
        <f>MACD!F2325</f>
        <v>-1.2558815724223391E-3</v>
      </c>
      <c r="F2325" s="2">
        <f>'Moving Avg'!D2325</f>
        <v>1.9159999999999999</v>
      </c>
      <c r="G2325" s="2">
        <f>'Moving Avg'!F2325</f>
        <v>1.9039999999999992</v>
      </c>
      <c r="H2325" s="2">
        <f>'Moving Avg'!G2325</f>
        <v>1.9016000000000011</v>
      </c>
      <c r="I2325" s="2">
        <f>'Moving Avg'!H2325</f>
        <v>1.8525499999999946</v>
      </c>
      <c r="J2325" s="6" t="str">
        <f>OBV!F2325</f>
        <v>NEUTRAL</v>
      </c>
      <c r="K2325" s="6" t="str">
        <f>OBV!G2325</f>
        <v>NEUTRAL</v>
      </c>
      <c r="L2325" s="6" t="str">
        <f>OBV!H2325</f>
        <v>NEUTRAL</v>
      </c>
      <c r="M2325" s="8">
        <f t="shared" si="360"/>
        <v>0</v>
      </c>
      <c r="N2325" s="8">
        <f t="shared" si="361"/>
        <v>45</v>
      </c>
      <c r="O2325" s="8">
        <f t="shared" si="362"/>
        <v>50</v>
      </c>
      <c r="P2325" s="8">
        <f t="shared" si="363"/>
        <v>33</v>
      </c>
      <c r="Q2325" s="9">
        <f t="shared" si="364"/>
        <v>28.2</v>
      </c>
      <c r="R2325" s="9">
        <f t="shared" si="365"/>
        <v>34.75</v>
      </c>
      <c r="S2325" s="9">
        <f t="shared" si="366"/>
        <v>34.1</v>
      </c>
      <c r="T2325" s="9">
        <f t="shared" si="367"/>
        <v>32</v>
      </c>
      <c r="U2325" s="8">
        <f t="shared" si="368"/>
        <v>32.35</v>
      </c>
      <c r="V2325" s="8">
        <f t="shared" si="369"/>
        <v>32.262500000000003</v>
      </c>
    </row>
    <row r="2326" spans="1:22" ht="13.5" x14ac:dyDescent="0.25">
      <c r="A2326" s="3">
        <f>RSI!A2326</f>
        <v>45691</v>
      </c>
      <c r="B2326" s="2">
        <f>RSI!B2326</f>
        <v>2.06</v>
      </c>
      <c r="C2326" s="2">
        <f>RSI!I2326</f>
        <v>98.957204207727926</v>
      </c>
      <c r="D2326" s="2">
        <f>MACD!E2326</f>
        <v>-1.7389490358289406E-2</v>
      </c>
      <c r="E2326" s="2">
        <f>MACD!F2326</f>
        <v>-4.4826033295957525E-3</v>
      </c>
      <c r="F2326" s="2">
        <f>'Moving Avg'!D2326</f>
        <v>1.948</v>
      </c>
      <c r="G2326" s="2">
        <f>'Moving Avg'!F2326</f>
        <v>1.9119999999999995</v>
      </c>
      <c r="H2326" s="2">
        <f>'Moving Avg'!G2326</f>
        <v>1.9048000000000009</v>
      </c>
      <c r="I2326" s="2">
        <f>'Moving Avg'!H2326</f>
        <v>1.8542999999999947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  <c r="M2326" s="8">
        <f t="shared" si="360"/>
        <v>0</v>
      </c>
      <c r="N2326" s="8">
        <f t="shared" si="361"/>
        <v>45</v>
      </c>
      <c r="O2326" s="8">
        <f t="shared" si="362"/>
        <v>50</v>
      </c>
      <c r="P2326" s="8">
        <f t="shared" si="363"/>
        <v>83.5</v>
      </c>
      <c r="Q2326" s="9">
        <f t="shared" si="364"/>
        <v>35.774999999999999</v>
      </c>
      <c r="R2326" s="9">
        <f t="shared" si="365"/>
        <v>47.375</v>
      </c>
      <c r="S2326" s="9">
        <f t="shared" si="366"/>
        <v>56.825000000000003</v>
      </c>
      <c r="T2326" s="9">
        <f t="shared" si="367"/>
        <v>44.625</v>
      </c>
      <c r="U2326" s="8">
        <f t="shared" si="368"/>
        <v>46.658333333333339</v>
      </c>
      <c r="V2326" s="8">
        <f t="shared" si="369"/>
        <v>46.150000000000006</v>
      </c>
    </row>
    <row r="2327" spans="1:22" ht="13.5" x14ac:dyDescent="0.25">
      <c r="A2327" s="3">
        <f>RSI!A2327</f>
        <v>45692</v>
      </c>
      <c r="B2327" s="2">
        <f>RSI!B2327</f>
        <v>2.06</v>
      </c>
      <c r="C2327" s="2">
        <f>RSI!I2327</f>
        <v>98.957204207727926</v>
      </c>
      <c r="D2327" s="2">
        <f>MACD!E2327</f>
        <v>-2.795353896116759E-2</v>
      </c>
      <c r="E2327" s="2">
        <f>MACD!F2327</f>
        <v>-9.1767904559101211E-3</v>
      </c>
      <c r="F2327" s="2">
        <f>'Moving Avg'!D2327</f>
        <v>1.98</v>
      </c>
      <c r="G2327" s="2">
        <f>'Moving Avg'!F2327</f>
        <v>1.9199999999999995</v>
      </c>
      <c r="H2327" s="2">
        <f>'Moving Avg'!G2327</f>
        <v>1.908000000000001</v>
      </c>
      <c r="I2327" s="2">
        <f>'Moving Avg'!H2327</f>
        <v>1.8560499999999949</v>
      </c>
      <c r="J2327" s="6" t="str">
        <f>OBV!F2327</f>
        <v>BULLISH</v>
      </c>
      <c r="K2327" s="6" t="str">
        <f>OBV!G2327</f>
        <v>NEUTRAL</v>
      </c>
      <c r="L2327" s="6" t="str">
        <f>OBV!H2327</f>
        <v>CONFIRMED BULLISH</v>
      </c>
      <c r="M2327" s="8">
        <f t="shared" si="360"/>
        <v>0</v>
      </c>
      <c r="N2327" s="8">
        <f t="shared" si="361"/>
        <v>45</v>
      </c>
      <c r="O2327" s="8">
        <f t="shared" si="362"/>
        <v>50</v>
      </c>
      <c r="P2327" s="8">
        <f t="shared" si="363"/>
        <v>83.5</v>
      </c>
      <c r="Q2327" s="9">
        <f t="shared" si="364"/>
        <v>35.774999999999999</v>
      </c>
      <c r="R2327" s="9">
        <f t="shared" si="365"/>
        <v>47.375</v>
      </c>
      <c r="S2327" s="9">
        <f t="shared" si="366"/>
        <v>56.825000000000003</v>
      </c>
      <c r="T2327" s="9">
        <f t="shared" si="367"/>
        <v>44.625</v>
      </c>
      <c r="U2327" s="8">
        <f t="shared" si="368"/>
        <v>46.658333333333339</v>
      </c>
      <c r="V2327" s="8">
        <f t="shared" si="369"/>
        <v>46.150000000000006</v>
      </c>
    </row>
    <row r="2328" spans="1:22" ht="13.5" x14ac:dyDescent="0.25">
      <c r="A2328" s="3">
        <f>RSI!A2328</f>
        <v>45693</v>
      </c>
      <c r="B2328" s="2">
        <f>RSI!B2328</f>
        <v>2.06</v>
      </c>
      <c r="C2328" s="2">
        <f>RSI!I2328</f>
        <v>98.957204207727926</v>
      </c>
      <c r="D2328" s="2">
        <f>MACD!E2328</f>
        <v>-3.7735018191785263E-2</v>
      </c>
      <c r="E2328" s="2">
        <f>MACD!F2328</f>
        <v>-1.488843600308515E-2</v>
      </c>
      <c r="F2328" s="2">
        <f>'Moving Avg'!D2328</f>
        <v>2.012</v>
      </c>
      <c r="G2328" s="2">
        <f>'Moving Avg'!F2328</f>
        <v>1.9279999999999997</v>
      </c>
      <c r="H2328" s="2">
        <f>'Moving Avg'!G2328</f>
        <v>1.9112000000000009</v>
      </c>
      <c r="I2328" s="2">
        <f>'Moving Avg'!H2328</f>
        <v>1.8577999999999948</v>
      </c>
      <c r="J2328" s="6" t="str">
        <f>OBV!F2328</f>
        <v>BULLISH</v>
      </c>
      <c r="K2328" s="6" t="str">
        <f>OBV!G2328</f>
        <v>NEUTRAL</v>
      </c>
      <c r="L2328" s="6" t="str">
        <f>OBV!H2328</f>
        <v>CONFIRMED BULLISH</v>
      </c>
      <c r="M2328" s="8">
        <f t="shared" si="360"/>
        <v>0</v>
      </c>
      <c r="N2328" s="8">
        <f t="shared" si="361"/>
        <v>100</v>
      </c>
      <c r="O2328" s="8">
        <f t="shared" si="362"/>
        <v>50</v>
      </c>
      <c r="P2328" s="8">
        <f t="shared" si="363"/>
        <v>83.5</v>
      </c>
      <c r="Q2328" s="9">
        <f t="shared" si="364"/>
        <v>55.024999999999999</v>
      </c>
      <c r="R2328" s="9">
        <f t="shared" si="365"/>
        <v>58.375</v>
      </c>
      <c r="S2328" s="9">
        <f t="shared" si="366"/>
        <v>65.075000000000003</v>
      </c>
      <c r="T2328" s="9">
        <f t="shared" si="367"/>
        <v>58.375</v>
      </c>
      <c r="U2328" s="8">
        <f t="shared" si="368"/>
        <v>59.491666666666674</v>
      </c>
      <c r="V2328" s="8">
        <f t="shared" si="369"/>
        <v>59.212500000000006</v>
      </c>
    </row>
    <row r="2329" spans="1:22" ht="13.5" x14ac:dyDescent="0.25">
      <c r="A2329" s="3">
        <f>RSI!A2329</f>
        <v>45694</v>
      </c>
      <c r="B2329" s="2">
        <f>RSI!B2329</f>
        <v>2.06</v>
      </c>
      <c r="C2329" s="2">
        <f>RSI!I2329</f>
        <v>98.957204207727926</v>
      </c>
      <c r="D2329" s="2">
        <f>MACD!E2329</f>
        <v>-4.679190342156514E-2</v>
      </c>
      <c r="E2329" s="2">
        <f>MACD!F2329</f>
        <v>-2.1269129486781148E-2</v>
      </c>
      <c r="F2329" s="2">
        <f>'Moving Avg'!D2329</f>
        <v>2.044</v>
      </c>
      <c r="G2329" s="2">
        <f>'Moving Avg'!F2329</f>
        <v>1.9359999999999999</v>
      </c>
      <c r="H2329" s="2">
        <f>'Moving Avg'!G2329</f>
        <v>1.9144000000000008</v>
      </c>
      <c r="I2329" s="2">
        <f>'Moving Avg'!H2329</f>
        <v>1.8595499999999949</v>
      </c>
      <c r="J2329" s="6" t="str">
        <f>OBV!F2329</f>
        <v>BULLISH</v>
      </c>
      <c r="K2329" s="6" t="str">
        <f>OBV!G2329</f>
        <v>NEUTRAL</v>
      </c>
      <c r="L2329" s="6" t="str">
        <f>OBV!H2329</f>
        <v>CONFIRMED BULLISH</v>
      </c>
      <c r="M2329" s="8">
        <f t="shared" si="360"/>
        <v>0</v>
      </c>
      <c r="N2329" s="8">
        <f t="shared" si="361"/>
        <v>100</v>
      </c>
      <c r="O2329" s="8">
        <f t="shared" si="362"/>
        <v>50</v>
      </c>
      <c r="P2329" s="8">
        <f t="shared" si="363"/>
        <v>83.5</v>
      </c>
      <c r="Q2329" s="9">
        <f t="shared" si="364"/>
        <v>55.024999999999999</v>
      </c>
      <c r="R2329" s="9">
        <f t="shared" si="365"/>
        <v>58.375</v>
      </c>
      <c r="S2329" s="9">
        <f t="shared" si="366"/>
        <v>65.075000000000003</v>
      </c>
      <c r="T2329" s="9">
        <f t="shared" si="367"/>
        <v>58.375</v>
      </c>
      <c r="U2329" s="8">
        <f t="shared" si="368"/>
        <v>59.491666666666674</v>
      </c>
      <c r="V2329" s="8">
        <f t="shared" si="369"/>
        <v>59.212500000000006</v>
      </c>
    </row>
    <row r="2330" spans="1:22" ht="13.5" x14ac:dyDescent="0.25">
      <c r="A2330" s="3">
        <f>RSI!A2330</f>
        <v>45695</v>
      </c>
      <c r="B2330" s="2">
        <f>RSI!B2330</f>
        <v>2.06</v>
      </c>
      <c r="C2330" s="2">
        <f>RSI!I2330</f>
        <v>98.957204207727926</v>
      </c>
      <c r="D2330" s="2">
        <f>MACD!E2330</f>
        <v>-5.517787443154587E-2</v>
      </c>
      <c r="E2330" s="2">
        <f>MACD!F2330</f>
        <v>-2.8050878475734092E-2</v>
      </c>
      <c r="F2330" s="2">
        <f>'Moving Avg'!D2330</f>
        <v>2.06</v>
      </c>
      <c r="G2330" s="2">
        <f>'Moving Avg'!F2330</f>
        <v>1.9440000000000002</v>
      </c>
      <c r="H2330" s="2">
        <f>'Moving Avg'!G2330</f>
        <v>1.9176000000000009</v>
      </c>
      <c r="I2330" s="2">
        <f>'Moving Avg'!H2330</f>
        <v>1.8612999999999955</v>
      </c>
      <c r="J2330" s="6" t="str">
        <f>OBV!F2330</f>
        <v>BULLISH</v>
      </c>
      <c r="K2330" s="6" t="str">
        <f>OBV!G2330</f>
        <v>NEUTRAL</v>
      </c>
      <c r="L2330" s="6" t="str">
        <f>OBV!H2330</f>
        <v>CONFIRMED BULLISH</v>
      </c>
      <c r="M2330" s="8">
        <f t="shared" si="360"/>
        <v>0</v>
      </c>
      <c r="N2330" s="8">
        <f t="shared" si="361"/>
        <v>100</v>
      </c>
      <c r="O2330" s="8">
        <f t="shared" si="362"/>
        <v>50</v>
      </c>
      <c r="P2330" s="8">
        <f t="shared" si="363"/>
        <v>83.5</v>
      </c>
      <c r="Q2330" s="9">
        <f t="shared" si="364"/>
        <v>55.024999999999999</v>
      </c>
      <c r="R2330" s="9">
        <f t="shared" si="365"/>
        <v>58.375</v>
      </c>
      <c r="S2330" s="9">
        <f t="shared" si="366"/>
        <v>65.075000000000003</v>
      </c>
      <c r="T2330" s="9">
        <f t="shared" si="367"/>
        <v>58.375</v>
      </c>
      <c r="U2330" s="8">
        <f t="shared" si="368"/>
        <v>59.491666666666674</v>
      </c>
      <c r="V2330" s="8">
        <f t="shared" si="369"/>
        <v>59.212500000000006</v>
      </c>
    </row>
    <row r="2331" spans="1:22" ht="13.5" x14ac:dyDescent="0.25">
      <c r="A2331" s="3">
        <f>RSI!A2331</f>
        <v>45698</v>
      </c>
      <c r="B2331" s="2">
        <f>RSI!B2331</f>
        <v>2.06</v>
      </c>
      <c r="C2331" s="2">
        <f>RSI!I2331</f>
        <v>98.957204207727926</v>
      </c>
      <c r="D2331" s="2">
        <f>MACD!E2331</f>
        <v>-6.2942633776327694E-2</v>
      </c>
      <c r="E2331" s="2">
        <f>MACD!F2331</f>
        <v>-3.5029229535852816E-2</v>
      </c>
      <c r="F2331" s="2">
        <f>'Moving Avg'!D2331</f>
        <v>2.06</v>
      </c>
      <c r="G2331" s="2">
        <f>'Moving Avg'!F2331</f>
        <v>1.952</v>
      </c>
      <c r="H2331" s="2">
        <f>'Moving Avg'!G2331</f>
        <v>1.9208000000000007</v>
      </c>
      <c r="I2331" s="2">
        <f>'Moving Avg'!H2331</f>
        <v>1.8630499999999954</v>
      </c>
      <c r="J2331" s="6" t="str">
        <f>OBV!F2331</f>
        <v>NEUTRAL</v>
      </c>
      <c r="K2331" s="6" t="str">
        <f>OBV!G2331</f>
        <v>NEUTRAL</v>
      </c>
      <c r="L2331" s="6" t="str">
        <f>OBV!H2331</f>
        <v>NEUTRAL</v>
      </c>
      <c r="M2331" s="8">
        <f t="shared" si="360"/>
        <v>0</v>
      </c>
      <c r="N2331" s="8">
        <f t="shared" si="361"/>
        <v>100</v>
      </c>
      <c r="O2331" s="8">
        <f t="shared" si="362"/>
        <v>50</v>
      </c>
      <c r="P2331" s="8">
        <f t="shared" si="363"/>
        <v>33</v>
      </c>
      <c r="Q2331" s="9">
        <f t="shared" si="364"/>
        <v>47.45</v>
      </c>
      <c r="R2331" s="9">
        <f t="shared" si="365"/>
        <v>45.75</v>
      </c>
      <c r="S2331" s="9">
        <f t="shared" si="366"/>
        <v>42.35</v>
      </c>
      <c r="T2331" s="9">
        <f t="shared" si="367"/>
        <v>45.75</v>
      </c>
      <c r="U2331" s="8">
        <f t="shared" si="368"/>
        <v>45.183333333333337</v>
      </c>
      <c r="V2331" s="8">
        <f t="shared" si="369"/>
        <v>45.325000000000003</v>
      </c>
    </row>
    <row r="2332" spans="1:22" ht="13.5" x14ac:dyDescent="0.25">
      <c r="A2332" s="3">
        <f>RSI!A2332</f>
        <v>45699</v>
      </c>
      <c r="B2332" s="2">
        <f>RSI!B2332</f>
        <v>2.06</v>
      </c>
      <c r="C2332" s="2">
        <f>RSI!I2332</f>
        <v>98.957204207727926</v>
      </c>
      <c r="D2332" s="2">
        <f>MACD!E2332</f>
        <v>-7.0132201539033545E-2</v>
      </c>
      <c r="E2332" s="2">
        <f>MACD!F2332</f>
        <v>-4.2049823936488963E-2</v>
      </c>
      <c r="F2332" s="2">
        <f>'Moving Avg'!D2332</f>
        <v>2.06</v>
      </c>
      <c r="G2332" s="2">
        <f>'Moving Avg'!F2332</f>
        <v>1.9600000000000002</v>
      </c>
      <c r="H2332" s="2">
        <f>'Moving Avg'!G2332</f>
        <v>1.9240000000000006</v>
      </c>
      <c r="I2332" s="2">
        <f>'Moving Avg'!H2332</f>
        <v>1.8647999999999956</v>
      </c>
      <c r="J2332" s="6" t="str">
        <f>OBV!F2332</f>
        <v>NEUTRAL</v>
      </c>
      <c r="K2332" s="6" t="str">
        <f>OBV!G2332</f>
        <v>NEUTRAL</v>
      </c>
      <c r="L2332" s="6" t="str">
        <f>OBV!H2332</f>
        <v>NEUTRAL</v>
      </c>
      <c r="M2332" s="8">
        <f t="shared" si="360"/>
        <v>0</v>
      </c>
      <c r="N2332" s="8">
        <f t="shared" si="361"/>
        <v>100</v>
      </c>
      <c r="O2332" s="8">
        <f t="shared" si="362"/>
        <v>50</v>
      </c>
      <c r="P2332" s="8">
        <f t="shared" si="363"/>
        <v>33</v>
      </c>
      <c r="Q2332" s="9">
        <f t="shared" si="364"/>
        <v>47.45</v>
      </c>
      <c r="R2332" s="9">
        <f t="shared" si="365"/>
        <v>45.75</v>
      </c>
      <c r="S2332" s="9">
        <f t="shared" si="366"/>
        <v>42.35</v>
      </c>
      <c r="T2332" s="9">
        <f t="shared" si="367"/>
        <v>45.75</v>
      </c>
      <c r="U2332" s="8">
        <f t="shared" si="368"/>
        <v>45.183333333333337</v>
      </c>
      <c r="V2332" s="8">
        <f t="shared" si="369"/>
        <v>45.325000000000003</v>
      </c>
    </row>
    <row r="2333" spans="1:22" ht="13.5" x14ac:dyDescent="0.25">
      <c r="A2333" s="3">
        <f>RSI!A2333</f>
        <v>45700</v>
      </c>
      <c r="B2333" s="2">
        <f>RSI!B2333</f>
        <v>2.06</v>
      </c>
      <c r="C2333" s="2">
        <f>RSI!I2333</f>
        <v>98.957204207727926</v>
      </c>
      <c r="D2333" s="2">
        <f>MACD!E2333</f>
        <v>-7.6789188230167227E-2</v>
      </c>
      <c r="E2333" s="2">
        <f>MACD!F2333</f>
        <v>-4.8997696795224623E-2</v>
      </c>
      <c r="F2333" s="2">
        <f>'Moving Avg'!D2333</f>
        <v>2.06</v>
      </c>
      <c r="G2333" s="2">
        <f>'Moving Avg'!F2333</f>
        <v>1.968</v>
      </c>
      <c r="H2333" s="2">
        <f>'Moving Avg'!G2333</f>
        <v>1.9272000000000005</v>
      </c>
      <c r="I2333" s="2">
        <f>'Moving Avg'!H2333</f>
        <v>1.8665499999999957</v>
      </c>
      <c r="J2333" s="6" t="str">
        <f>OBV!F2333</f>
        <v>NEUTRAL</v>
      </c>
      <c r="K2333" s="6" t="str">
        <f>OBV!G2333</f>
        <v>NEUTRAL</v>
      </c>
      <c r="L2333" s="6" t="str">
        <f>OBV!H2333</f>
        <v>NEUTRAL</v>
      </c>
      <c r="M2333" s="8">
        <f t="shared" si="360"/>
        <v>0</v>
      </c>
      <c r="N2333" s="8">
        <f t="shared" si="361"/>
        <v>100</v>
      </c>
      <c r="O2333" s="8">
        <f t="shared" si="362"/>
        <v>50</v>
      </c>
      <c r="P2333" s="8">
        <f t="shared" si="363"/>
        <v>33</v>
      </c>
      <c r="Q2333" s="9">
        <f t="shared" si="364"/>
        <v>47.45</v>
      </c>
      <c r="R2333" s="9">
        <f t="shared" si="365"/>
        <v>45.75</v>
      </c>
      <c r="S2333" s="9">
        <f t="shared" si="366"/>
        <v>42.35</v>
      </c>
      <c r="T2333" s="9">
        <f t="shared" si="367"/>
        <v>45.75</v>
      </c>
      <c r="U2333" s="8">
        <f t="shared" si="368"/>
        <v>45.183333333333337</v>
      </c>
      <c r="V2333" s="8">
        <f t="shared" si="369"/>
        <v>45.325000000000003</v>
      </c>
    </row>
    <row r="2334" spans="1:22" ht="13.5" x14ac:dyDescent="0.25">
      <c r="A2334" s="3">
        <f>RSI!A2334</f>
        <v>45701</v>
      </c>
      <c r="B2334" s="2">
        <f>RSI!B2334</f>
        <v>2.0099999999999998</v>
      </c>
      <c r="C2334" s="2">
        <f>RSI!I2334</f>
        <v>62.858260710193207</v>
      </c>
      <c r="D2334" s="2">
        <f>MACD!E2334</f>
        <v>-7.9249343749087764E-2</v>
      </c>
      <c r="E2334" s="2">
        <f>MACD!F2334</f>
        <v>-5.5048026185997259E-2</v>
      </c>
      <c r="F2334" s="2">
        <f>'Moving Avg'!D2334</f>
        <v>2.0499999999999998</v>
      </c>
      <c r="G2334" s="2">
        <f>'Moving Avg'!F2334</f>
        <v>1.9735</v>
      </c>
      <c r="H2334" s="2">
        <f>'Moving Avg'!G2334</f>
        <v>1.9294000000000004</v>
      </c>
      <c r="I2334" s="2">
        <f>'Moving Avg'!H2334</f>
        <v>1.8680499999999958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0"/>
        <v>25</v>
      </c>
      <c r="N2334" s="8">
        <f t="shared" si="361"/>
        <v>100</v>
      </c>
      <c r="O2334" s="8">
        <f t="shared" si="362"/>
        <v>50</v>
      </c>
      <c r="P2334" s="8">
        <f t="shared" si="363"/>
        <v>16.5</v>
      </c>
      <c r="Q2334" s="9">
        <f t="shared" si="364"/>
        <v>53.725000000000001</v>
      </c>
      <c r="R2334" s="9">
        <f t="shared" si="365"/>
        <v>46.625</v>
      </c>
      <c r="S2334" s="9">
        <f t="shared" si="366"/>
        <v>38.674999999999997</v>
      </c>
      <c r="T2334" s="9">
        <f t="shared" si="367"/>
        <v>47.875</v>
      </c>
      <c r="U2334" s="8">
        <f t="shared" si="368"/>
        <v>46.341666666666661</v>
      </c>
      <c r="V2334" s="8">
        <f t="shared" si="369"/>
        <v>46.724999999999994</v>
      </c>
    </row>
    <row r="2335" spans="1:22" ht="13.5" x14ac:dyDescent="0.25">
      <c r="A2335" s="3">
        <f>RSI!A2335</f>
        <v>45702</v>
      </c>
      <c r="B2335" s="2">
        <f>RSI!B2335</f>
        <v>2.0099999999999998</v>
      </c>
      <c r="C2335" s="2">
        <f>RSI!I2335</f>
        <v>62.858260710193207</v>
      </c>
      <c r="D2335" s="2">
        <f>MACD!E2335</f>
        <v>-6.921955854312456E-2</v>
      </c>
      <c r="E2335" s="2">
        <f>MACD!F2335</f>
        <v>-5.7882332657422722E-2</v>
      </c>
      <c r="F2335" s="2">
        <f>'Moving Avg'!D2335</f>
        <v>2.04</v>
      </c>
      <c r="G2335" s="2">
        <f>'Moving Avg'!F2335</f>
        <v>1.9789999999999996</v>
      </c>
      <c r="H2335" s="2">
        <f>'Moving Avg'!G2335</f>
        <v>1.9316000000000004</v>
      </c>
      <c r="I2335" s="2">
        <f>'Moving Avg'!H2335</f>
        <v>1.8694999999999959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  <c r="M2335" s="8">
        <f t="shared" si="360"/>
        <v>25</v>
      </c>
      <c r="N2335" s="8">
        <f t="shared" si="361"/>
        <v>45</v>
      </c>
      <c r="O2335" s="8">
        <f t="shared" si="362"/>
        <v>50</v>
      </c>
      <c r="P2335" s="8">
        <f t="shared" si="363"/>
        <v>16.5</v>
      </c>
      <c r="Q2335" s="9">
        <f t="shared" si="364"/>
        <v>34.475000000000001</v>
      </c>
      <c r="R2335" s="9">
        <f t="shared" si="365"/>
        <v>35.625</v>
      </c>
      <c r="S2335" s="9">
        <f t="shared" si="366"/>
        <v>30.425000000000001</v>
      </c>
      <c r="T2335" s="9">
        <f t="shared" si="367"/>
        <v>34.125</v>
      </c>
      <c r="U2335" s="8">
        <f t="shared" si="368"/>
        <v>33.508333333333333</v>
      </c>
      <c r="V2335" s="8">
        <f t="shared" si="369"/>
        <v>33.662499999999994</v>
      </c>
    </row>
    <row r="2336" spans="1:22" ht="13.5" x14ac:dyDescent="0.25">
      <c r="A2336" s="3">
        <f>RSI!A2336</f>
        <v>45705</v>
      </c>
      <c r="B2336" s="2">
        <f>RSI!B2336</f>
        <v>2.0099999999999998</v>
      </c>
      <c r="C2336" s="2">
        <f>RSI!I2336</f>
        <v>62.8582607101932</v>
      </c>
      <c r="D2336" s="2">
        <f>MACD!E2336</f>
        <v>-4.8606825876992277E-2</v>
      </c>
      <c r="E2336" s="2">
        <f>MACD!F2336</f>
        <v>-5.6027231301336633E-2</v>
      </c>
      <c r="F2336" s="2">
        <f>'Moving Avg'!D2336</f>
        <v>2.0300000000000002</v>
      </c>
      <c r="G2336" s="2">
        <f>'Moving Avg'!F2336</f>
        <v>1.9844999999999993</v>
      </c>
      <c r="H2336" s="2">
        <f>'Moving Avg'!G2336</f>
        <v>1.9338000000000006</v>
      </c>
      <c r="I2336" s="2">
        <f>'Moving Avg'!H2336</f>
        <v>1.8709499999999961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  <c r="M2336" s="8">
        <f t="shared" si="360"/>
        <v>25</v>
      </c>
      <c r="N2336" s="8">
        <f t="shared" si="361"/>
        <v>0</v>
      </c>
      <c r="O2336" s="8">
        <f t="shared" si="362"/>
        <v>50</v>
      </c>
      <c r="P2336" s="8">
        <f t="shared" si="363"/>
        <v>16.5</v>
      </c>
      <c r="Q2336" s="9">
        <f t="shared" si="364"/>
        <v>18.725000000000001</v>
      </c>
      <c r="R2336" s="9">
        <f t="shared" si="365"/>
        <v>26.625</v>
      </c>
      <c r="S2336" s="9">
        <f t="shared" si="366"/>
        <v>23.675000000000001</v>
      </c>
      <c r="T2336" s="9">
        <f t="shared" si="367"/>
        <v>22.875</v>
      </c>
      <c r="U2336" s="8">
        <f t="shared" si="368"/>
        <v>23.008333333333336</v>
      </c>
      <c r="V2336" s="8">
        <f t="shared" si="369"/>
        <v>22.975000000000001</v>
      </c>
    </row>
    <row r="2337" spans="1:22" ht="13.5" x14ac:dyDescent="0.25">
      <c r="A2337" s="3">
        <f>RSI!A2337</f>
        <v>45706</v>
      </c>
      <c r="B2337" s="2">
        <f>RSI!B2337</f>
        <v>2.0099999999999998</v>
      </c>
      <c r="C2337" s="2">
        <f>RSI!I2337</f>
        <v>62.8582607101932</v>
      </c>
      <c r="D2337" s="2">
        <f>MACD!E2337</f>
        <v>-3.1333524490398723E-2</v>
      </c>
      <c r="E2337" s="2">
        <f>MACD!F2337</f>
        <v>-5.1088489939149058E-2</v>
      </c>
      <c r="F2337" s="2">
        <f>'Moving Avg'!D2337</f>
        <v>2.02</v>
      </c>
      <c r="G2337" s="2">
        <f>'Moving Avg'!F2337</f>
        <v>1.9899999999999991</v>
      </c>
      <c r="H2337" s="2">
        <f>'Moving Avg'!G2337</f>
        <v>1.9360000000000006</v>
      </c>
      <c r="I2337" s="2">
        <f>'Moving Avg'!H2337</f>
        <v>1.8723999999999961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  <c r="M2337" s="8">
        <f t="shared" si="360"/>
        <v>25</v>
      </c>
      <c r="N2337" s="8">
        <f t="shared" si="361"/>
        <v>0</v>
      </c>
      <c r="O2337" s="8">
        <f t="shared" si="362"/>
        <v>50</v>
      </c>
      <c r="P2337" s="8">
        <f t="shared" si="363"/>
        <v>16.5</v>
      </c>
      <c r="Q2337" s="9">
        <f t="shared" si="364"/>
        <v>18.725000000000001</v>
      </c>
      <c r="R2337" s="9">
        <f t="shared" si="365"/>
        <v>26.625</v>
      </c>
      <c r="S2337" s="9">
        <f t="shared" si="366"/>
        <v>23.675000000000001</v>
      </c>
      <c r="T2337" s="9">
        <f t="shared" si="367"/>
        <v>22.875</v>
      </c>
      <c r="U2337" s="8">
        <f t="shared" si="368"/>
        <v>23.008333333333336</v>
      </c>
      <c r="V2337" s="8">
        <f t="shared" si="369"/>
        <v>22.975000000000001</v>
      </c>
    </row>
    <row r="2338" spans="1:22" ht="13.5" x14ac:dyDescent="0.25">
      <c r="A2338" s="3">
        <f>RSI!A2338</f>
        <v>45707</v>
      </c>
      <c r="B2338" s="2">
        <f>RSI!B2338</f>
        <v>2.0099999999999998</v>
      </c>
      <c r="C2338" s="2">
        <f>RSI!I2338</f>
        <v>62.8582607101932</v>
      </c>
      <c r="D2338" s="2">
        <f>MACD!E2338</f>
        <v>-1.6873433381353387E-2</v>
      </c>
      <c r="E2338" s="2">
        <f>MACD!F2338</f>
        <v>-4.4245478627589929E-2</v>
      </c>
      <c r="F2338" s="2">
        <f>'Moving Avg'!D2338</f>
        <v>2.0099999999999998</v>
      </c>
      <c r="G2338" s="2">
        <f>'Moving Avg'!F2338</f>
        <v>1.9954999999999992</v>
      </c>
      <c r="H2338" s="2">
        <f>'Moving Avg'!G2338</f>
        <v>1.9382000000000006</v>
      </c>
      <c r="I2338" s="2">
        <f>'Moving Avg'!H2338</f>
        <v>1.8738499999999962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  <c r="M2338" s="8">
        <f t="shared" si="360"/>
        <v>25</v>
      </c>
      <c r="N2338" s="8">
        <f t="shared" si="361"/>
        <v>0</v>
      </c>
      <c r="O2338" s="8">
        <f t="shared" si="362"/>
        <v>50</v>
      </c>
      <c r="P2338" s="8">
        <f t="shared" si="363"/>
        <v>16.5</v>
      </c>
      <c r="Q2338" s="9">
        <f t="shared" si="364"/>
        <v>18.725000000000001</v>
      </c>
      <c r="R2338" s="9">
        <f t="shared" si="365"/>
        <v>26.625</v>
      </c>
      <c r="S2338" s="9">
        <f t="shared" si="366"/>
        <v>23.675000000000001</v>
      </c>
      <c r="T2338" s="9">
        <f t="shared" si="367"/>
        <v>22.875</v>
      </c>
      <c r="U2338" s="8">
        <f t="shared" si="368"/>
        <v>23.008333333333336</v>
      </c>
      <c r="V2338" s="8">
        <f t="shared" si="369"/>
        <v>22.975000000000001</v>
      </c>
    </row>
    <row r="2339" spans="1:22" ht="13.5" x14ac:dyDescent="0.25">
      <c r="A2339" s="3">
        <f>RSI!A2339</f>
        <v>45708</v>
      </c>
      <c r="B2339" s="2">
        <f>RSI!B2339</f>
        <v>2.0099999999999998</v>
      </c>
      <c r="C2339" s="2">
        <f>RSI!I2339</f>
        <v>62.8582607101932</v>
      </c>
      <c r="D2339" s="2">
        <f>MACD!E2339</f>
        <v>-4.7822117616587168E-3</v>
      </c>
      <c r="E2339" s="2">
        <f>MACD!F2339</f>
        <v>-3.6352825254403684E-2</v>
      </c>
      <c r="F2339" s="2">
        <f>'Moving Avg'!D2339</f>
        <v>2.0099999999999998</v>
      </c>
      <c r="G2339" s="2">
        <f>'Moving Avg'!F2339</f>
        <v>2.000999999999999</v>
      </c>
      <c r="H2339" s="2">
        <f>'Moving Avg'!G2339</f>
        <v>1.9404000000000006</v>
      </c>
      <c r="I2339" s="2">
        <f>'Moving Avg'!H2339</f>
        <v>1.8752999999999964</v>
      </c>
      <c r="J2339" s="6" t="str">
        <f>OBV!F2339</f>
        <v>NEUTRAL</v>
      </c>
      <c r="K2339" s="6" t="str">
        <f>OBV!G2339</f>
        <v>NEUTRAL</v>
      </c>
      <c r="L2339" s="6" t="str">
        <f>OBV!H2339</f>
        <v>NEUTRAL</v>
      </c>
      <c r="M2339" s="8">
        <f t="shared" si="360"/>
        <v>25</v>
      </c>
      <c r="N2339" s="8">
        <f t="shared" si="361"/>
        <v>0</v>
      </c>
      <c r="O2339" s="8">
        <f t="shared" si="362"/>
        <v>50</v>
      </c>
      <c r="P2339" s="8">
        <f t="shared" si="363"/>
        <v>33</v>
      </c>
      <c r="Q2339" s="9">
        <f t="shared" si="364"/>
        <v>21.2</v>
      </c>
      <c r="R2339" s="9">
        <f t="shared" si="365"/>
        <v>30.75</v>
      </c>
      <c r="S2339" s="9">
        <f t="shared" si="366"/>
        <v>31.1</v>
      </c>
      <c r="T2339" s="9">
        <f t="shared" si="367"/>
        <v>27</v>
      </c>
      <c r="U2339" s="8">
        <f t="shared" si="368"/>
        <v>27.683333333333337</v>
      </c>
      <c r="V2339" s="8">
        <f t="shared" si="369"/>
        <v>27.512500000000003</v>
      </c>
    </row>
    <row r="2340" spans="1:22" ht="13.5" x14ac:dyDescent="0.25">
      <c r="A2340" s="3">
        <f>RSI!A2340</f>
        <v>45709</v>
      </c>
      <c r="B2340" s="2">
        <f>RSI!B2340</f>
        <v>2.0099999999999998</v>
      </c>
      <c r="C2340" s="2">
        <f>RSI!I2340</f>
        <v>62.8582607101932</v>
      </c>
      <c r="D2340" s="2">
        <f>MACD!E2340</f>
        <v>5.315266279545483E-3</v>
      </c>
      <c r="E2340" s="2">
        <f>MACD!F2340</f>
        <v>-2.801920694761385E-2</v>
      </c>
      <c r="F2340" s="2">
        <f>'Moving Avg'!D2340</f>
        <v>2.0099999999999998</v>
      </c>
      <c r="G2340" s="2">
        <f>'Moving Avg'!F2340</f>
        <v>2.0064999999999991</v>
      </c>
      <c r="H2340" s="2">
        <f>'Moving Avg'!G2340</f>
        <v>1.9426000000000005</v>
      </c>
      <c r="I2340" s="2">
        <f>'Moving Avg'!H2340</f>
        <v>1.8767499999999964</v>
      </c>
      <c r="J2340" s="6" t="str">
        <f>OBV!F2340</f>
        <v>NEUTRAL</v>
      </c>
      <c r="K2340" s="6" t="str">
        <f>OBV!G2340</f>
        <v>NEUTRAL</v>
      </c>
      <c r="L2340" s="6" t="str">
        <f>OBV!H2340</f>
        <v>NEUTRAL</v>
      </c>
      <c r="M2340" s="8">
        <f t="shared" si="360"/>
        <v>25</v>
      </c>
      <c r="N2340" s="8">
        <f t="shared" si="361"/>
        <v>0</v>
      </c>
      <c r="O2340" s="8">
        <f t="shared" si="362"/>
        <v>50</v>
      </c>
      <c r="P2340" s="8">
        <f t="shared" si="363"/>
        <v>33</v>
      </c>
      <c r="Q2340" s="9">
        <f t="shared" si="364"/>
        <v>21.2</v>
      </c>
      <c r="R2340" s="9">
        <f t="shared" si="365"/>
        <v>30.75</v>
      </c>
      <c r="S2340" s="9">
        <f t="shared" si="366"/>
        <v>31.1</v>
      </c>
      <c r="T2340" s="9">
        <f t="shared" si="367"/>
        <v>27</v>
      </c>
      <c r="U2340" s="8">
        <f t="shared" si="368"/>
        <v>27.683333333333337</v>
      </c>
      <c r="V2340" s="8">
        <f t="shared" si="369"/>
        <v>27.512500000000003</v>
      </c>
    </row>
    <row r="2341" spans="1:22" ht="13.5" x14ac:dyDescent="0.25">
      <c r="A2341" s="3">
        <f>RSI!A2341</f>
        <v>45712</v>
      </c>
      <c r="B2341" s="2">
        <f>RSI!B2341</f>
        <v>2.0099999999999998</v>
      </c>
      <c r="C2341" s="2">
        <f>RSI!I2341</f>
        <v>62.8582607101932</v>
      </c>
      <c r="D2341" s="2">
        <f>MACD!E2341</f>
        <v>1.3735623533713381E-2</v>
      </c>
      <c r="E2341" s="2">
        <f>MACD!F2341</f>
        <v>-1.9668240851348405E-2</v>
      </c>
      <c r="F2341" s="2">
        <f>'Moving Avg'!D2341</f>
        <v>2.0099999999999998</v>
      </c>
      <c r="G2341" s="2">
        <f>'Moving Avg'!F2341</f>
        <v>2.0119999999999991</v>
      </c>
      <c r="H2341" s="2">
        <f>'Moving Avg'!G2341</f>
        <v>1.9448000000000005</v>
      </c>
      <c r="I2341" s="2">
        <f>'Moving Avg'!H2341</f>
        <v>1.8781999999999965</v>
      </c>
      <c r="J2341" s="6" t="str">
        <f>OBV!F2341</f>
        <v>NEUTRAL</v>
      </c>
      <c r="K2341" s="6" t="str">
        <f>OBV!G2341</f>
        <v>NEUTRAL</v>
      </c>
      <c r="L2341" s="6" t="str">
        <f>OBV!H2341</f>
        <v>NEUTRAL</v>
      </c>
      <c r="M2341" s="8">
        <f t="shared" si="360"/>
        <v>25</v>
      </c>
      <c r="N2341" s="8">
        <f t="shared" si="361"/>
        <v>0</v>
      </c>
      <c r="O2341" s="8">
        <f t="shared" si="362"/>
        <v>50</v>
      </c>
      <c r="P2341" s="8">
        <f t="shared" si="363"/>
        <v>33</v>
      </c>
      <c r="Q2341" s="9">
        <f t="shared" si="364"/>
        <v>21.2</v>
      </c>
      <c r="R2341" s="9">
        <f t="shared" si="365"/>
        <v>30.75</v>
      </c>
      <c r="S2341" s="9">
        <f t="shared" si="366"/>
        <v>31.1</v>
      </c>
      <c r="T2341" s="9">
        <f t="shared" si="367"/>
        <v>27</v>
      </c>
      <c r="U2341" s="8">
        <f t="shared" si="368"/>
        <v>27.683333333333337</v>
      </c>
      <c r="V2341" s="8">
        <f t="shared" si="369"/>
        <v>27.512500000000003</v>
      </c>
    </row>
    <row r="2342" spans="1:22" ht="13.5" x14ac:dyDescent="0.25">
      <c r="A2342" s="3">
        <f>RSI!A2342</f>
        <v>45713</v>
      </c>
      <c r="B2342" s="2">
        <f>RSI!B2342</f>
        <v>2.0099999999999998</v>
      </c>
      <c r="C2342" s="2">
        <f>RSI!I2342</f>
        <v>62.8582607101932</v>
      </c>
      <c r="D2342" s="2">
        <f>MACD!E2342</f>
        <v>2.0746038778047593E-2</v>
      </c>
      <c r="E2342" s="2">
        <f>MACD!F2342</f>
        <v>-1.1585384925469205E-2</v>
      </c>
      <c r="F2342" s="2">
        <f>'Moving Avg'!D2342</f>
        <v>2.0099999999999998</v>
      </c>
      <c r="G2342" s="2">
        <f>'Moving Avg'!F2342</f>
        <v>2.0174999999999992</v>
      </c>
      <c r="H2342" s="2">
        <f>'Moving Avg'!G2342</f>
        <v>1.9470000000000005</v>
      </c>
      <c r="I2342" s="2">
        <f>'Moving Avg'!H2342</f>
        <v>1.8796499999999967</v>
      </c>
      <c r="J2342" s="6" t="str">
        <f>OBV!F2342</f>
        <v>NEUTRAL</v>
      </c>
      <c r="K2342" s="6" t="str">
        <f>OBV!G2342</f>
        <v>NEUTRAL</v>
      </c>
      <c r="L2342" s="6" t="str">
        <f>OBV!H2342</f>
        <v>NEUTRAL</v>
      </c>
      <c r="M2342" s="8">
        <f t="shared" si="360"/>
        <v>25</v>
      </c>
      <c r="N2342" s="8">
        <f t="shared" si="361"/>
        <v>0</v>
      </c>
      <c r="O2342" s="8">
        <f t="shared" si="362"/>
        <v>50</v>
      </c>
      <c r="P2342" s="8">
        <f t="shared" si="363"/>
        <v>33</v>
      </c>
      <c r="Q2342" s="9">
        <f t="shared" si="364"/>
        <v>21.2</v>
      </c>
      <c r="R2342" s="9">
        <f t="shared" si="365"/>
        <v>30.75</v>
      </c>
      <c r="S2342" s="9">
        <f t="shared" si="366"/>
        <v>31.1</v>
      </c>
      <c r="T2342" s="9">
        <f t="shared" si="367"/>
        <v>27</v>
      </c>
      <c r="U2342" s="8">
        <f t="shared" si="368"/>
        <v>27.683333333333337</v>
      </c>
      <c r="V2342" s="8">
        <f t="shared" si="369"/>
        <v>27.512500000000003</v>
      </c>
    </row>
    <row r="2343" spans="1:22" ht="13.5" x14ac:dyDescent="0.25">
      <c r="A2343" s="3">
        <f>RSI!A2343</f>
        <v>45714</v>
      </c>
      <c r="B2343" s="2">
        <f>RSI!B2343</f>
        <v>2.0099999999999998</v>
      </c>
      <c r="C2343" s="2">
        <f>RSI!I2343</f>
        <v>62.8582607101932</v>
      </c>
      <c r="D2343" s="2">
        <f>MACD!E2343</f>
        <v>2.6571907829556984E-2</v>
      </c>
      <c r="E2343" s="2">
        <f>MACD!F2343</f>
        <v>-3.9539263744639667E-3</v>
      </c>
      <c r="F2343" s="2">
        <f>'Moving Avg'!D2343</f>
        <v>2.0099999999999998</v>
      </c>
      <c r="G2343" s="2">
        <f>'Moving Avg'!F2343</f>
        <v>2.0229999999999988</v>
      </c>
      <c r="H2343" s="2">
        <f>'Moving Avg'!G2343</f>
        <v>1.9492000000000007</v>
      </c>
      <c r="I2343" s="2">
        <f>'Moving Avg'!H2343</f>
        <v>1.8810999999999967</v>
      </c>
      <c r="J2343" s="6" t="str">
        <f>OBV!F2343</f>
        <v>NEUTRAL</v>
      </c>
      <c r="K2343" s="6" t="str">
        <f>OBV!G2343</f>
        <v>NEUTRAL</v>
      </c>
      <c r="L2343" s="6" t="str">
        <f>OBV!H2343</f>
        <v>NEUTRAL</v>
      </c>
      <c r="M2343" s="8">
        <f t="shared" si="360"/>
        <v>25</v>
      </c>
      <c r="N2343" s="8">
        <f t="shared" si="361"/>
        <v>0</v>
      </c>
      <c r="O2343" s="8">
        <f t="shared" si="362"/>
        <v>50</v>
      </c>
      <c r="P2343" s="8">
        <f t="shared" si="363"/>
        <v>33</v>
      </c>
      <c r="Q2343" s="9">
        <f t="shared" si="364"/>
        <v>21.2</v>
      </c>
      <c r="R2343" s="9">
        <f t="shared" si="365"/>
        <v>30.75</v>
      </c>
      <c r="S2343" s="9">
        <f t="shared" si="366"/>
        <v>31.1</v>
      </c>
      <c r="T2343" s="9">
        <f t="shared" si="367"/>
        <v>27</v>
      </c>
      <c r="U2343" s="8">
        <f t="shared" si="368"/>
        <v>27.683333333333337</v>
      </c>
      <c r="V2343" s="8">
        <f t="shared" si="369"/>
        <v>27.512500000000003</v>
      </c>
    </row>
    <row r="2344" spans="1:22" ht="13.5" x14ac:dyDescent="0.25">
      <c r="A2344" s="3">
        <f>RSI!A2344</f>
        <v>45715</v>
      </c>
      <c r="B2344" s="2">
        <f>RSI!B2344</f>
        <v>2.0099999999999998</v>
      </c>
      <c r="C2344" s="2">
        <f>RSI!I2344</f>
        <v>62.8582607101932</v>
      </c>
      <c r="D2344" s="2">
        <f>MACD!E2344</f>
        <v>2.3711014262168817E-2</v>
      </c>
      <c r="E2344" s="2">
        <f>MACD!F2344</f>
        <v>1.5790617528625896E-3</v>
      </c>
      <c r="F2344" s="2">
        <f>'Moving Avg'!D2344</f>
        <v>2.0099999999999998</v>
      </c>
      <c r="G2344" s="2">
        <f>'Moving Avg'!F2344</f>
        <v>2.0284999999999989</v>
      </c>
      <c r="H2344" s="2">
        <f>'Moving Avg'!G2344</f>
        <v>1.9514000000000007</v>
      </c>
      <c r="I2344" s="2">
        <f>'Moving Avg'!H2344</f>
        <v>1.8825499999999968</v>
      </c>
      <c r="J2344" s="6" t="str">
        <f>OBV!F2344</f>
        <v>NEUTRAL</v>
      </c>
      <c r="K2344" s="6" t="str">
        <f>OBV!G2344</f>
        <v>NEUTRAL</v>
      </c>
      <c r="L2344" s="6" t="str">
        <f>OBV!H2344</f>
        <v>NEUTRAL</v>
      </c>
      <c r="M2344" s="8">
        <f t="shared" si="360"/>
        <v>25</v>
      </c>
      <c r="N2344" s="8">
        <f t="shared" si="361"/>
        <v>0</v>
      </c>
      <c r="O2344" s="8">
        <f t="shared" si="362"/>
        <v>50</v>
      </c>
      <c r="P2344" s="8">
        <f t="shared" si="363"/>
        <v>33</v>
      </c>
      <c r="Q2344" s="9">
        <f t="shared" si="364"/>
        <v>21.2</v>
      </c>
      <c r="R2344" s="9">
        <f t="shared" si="365"/>
        <v>30.75</v>
      </c>
      <c r="S2344" s="9">
        <f t="shared" si="366"/>
        <v>31.1</v>
      </c>
      <c r="T2344" s="9">
        <f t="shared" si="367"/>
        <v>27</v>
      </c>
      <c r="U2344" s="8">
        <f t="shared" si="368"/>
        <v>27.683333333333337</v>
      </c>
      <c r="V2344" s="8">
        <f t="shared" si="369"/>
        <v>27.512500000000003</v>
      </c>
    </row>
    <row r="2345" spans="1:22" ht="13.5" x14ac:dyDescent="0.25">
      <c r="A2345" s="3">
        <f>RSI!A2345</f>
        <v>45716</v>
      </c>
      <c r="B2345" s="2">
        <f>RSI!B2345</f>
        <v>2.0099999999999998</v>
      </c>
      <c r="C2345" s="2">
        <f>RSI!I2345</f>
        <v>62.8582607101932</v>
      </c>
      <c r="D2345" s="2">
        <f>MACD!E2345</f>
        <v>2.1199362444276115E-2</v>
      </c>
      <c r="E2345" s="2">
        <f>MACD!F2345</f>
        <v>5.5031218911452953E-3</v>
      </c>
      <c r="F2345" s="2">
        <f>'Moving Avg'!D2345</f>
        <v>2.0099999999999998</v>
      </c>
      <c r="G2345" s="2">
        <f>'Moving Avg'!F2345</f>
        <v>2.0299999999999989</v>
      </c>
      <c r="H2345" s="2">
        <f>'Moving Avg'!G2345</f>
        <v>1.9536000000000009</v>
      </c>
      <c r="I2345" s="2">
        <f>'Moving Avg'!H2345</f>
        <v>1.883999999999997</v>
      </c>
      <c r="J2345" s="6" t="str">
        <f>OBV!F2345</f>
        <v>NEUTRAL</v>
      </c>
      <c r="K2345" s="6" t="str">
        <f>OBV!G2345</f>
        <v>NEUTRAL</v>
      </c>
      <c r="L2345" s="6" t="str">
        <f>OBV!H2345</f>
        <v>NEUTRAL</v>
      </c>
      <c r="M2345" s="8">
        <f t="shared" si="360"/>
        <v>25</v>
      </c>
      <c r="N2345" s="8">
        <f t="shared" si="361"/>
        <v>0</v>
      </c>
      <c r="O2345" s="8">
        <f t="shared" si="362"/>
        <v>50</v>
      </c>
      <c r="P2345" s="8">
        <f t="shared" si="363"/>
        <v>33</v>
      </c>
      <c r="Q2345" s="9">
        <f t="shared" si="364"/>
        <v>21.2</v>
      </c>
      <c r="R2345" s="9">
        <f t="shared" si="365"/>
        <v>30.75</v>
      </c>
      <c r="S2345" s="9">
        <f t="shared" si="366"/>
        <v>31.1</v>
      </c>
      <c r="T2345" s="9">
        <f t="shared" si="367"/>
        <v>27</v>
      </c>
      <c r="U2345" s="8">
        <f t="shared" si="368"/>
        <v>27.683333333333337</v>
      </c>
      <c r="V2345" s="8">
        <f t="shared" si="369"/>
        <v>27.512500000000003</v>
      </c>
    </row>
    <row r="2346" spans="1:22" ht="13.5" x14ac:dyDescent="0.25">
      <c r="A2346" s="3">
        <f>RSI!A2346</f>
        <v>45719</v>
      </c>
      <c r="B2346" s="2">
        <f>RSI!B2346</f>
        <v>2.0099999999999998</v>
      </c>
      <c r="C2346" s="2">
        <f>RSI!I2346</f>
        <v>62.8582607101932</v>
      </c>
      <c r="D2346" s="2">
        <f>MACD!E2346</f>
        <v>1.8989955892431354E-2</v>
      </c>
      <c r="E2346" s="2">
        <f>MACD!F2346</f>
        <v>8.200488691402507E-3</v>
      </c>
      <c r="F2346" s="2">
        <f>'Moving Avg'!D2346</f>
        <v>2.0099999999999998</v>
      </c>
      <c r="G2346" s="2">
        <f>'Moving Avg'!F2346</f>
        <v>2.027499999999999</v>
      </c>
      <c r="H2346" s="2">
        <f>'Moving Avg'!G2346</f>
        <v>1.9558000000000009</v>
      </c>
      <c r="I2346" s="2">
        <f>'Moving Avg'!H2346</f>
        <v>1.8854499999999967</v>
      </c>
      <c r="J2346" s="6" t="str">
        <f>OBV!F2346</f>
        <v>NEUTRAL</v>
      </c>
      <c r="K2346" s="6" t="str">
        <f>OBV!G2346</f>
        <v>NEUTRAL</v>
      </c>
      <c r="L2346" s="6" t="str">
        <f>OBV!H2346</f>
        <v>NEUTRAL</v>
      </c>
      <c r="M2346" s="8">
        <f t="shared" si="360"/>
        <v>25</v>
      </c>
      <c r="N2346" s="8">
        <f t="shared" si="361"/>
        <v>0</v>
      </c>
      <c r="O2346" s="8">
        <f t="shared" si="362"/>
        <v>50</v>
      </c>
      <c r="P2346" s="8">
        <f t="shared" si="363"/>
        <v>33</v>
      </c>
      <c r="Q2346" s="9">
        <f t="shared" si="364"/>
        <v>21.2</v>
      </c>
      <c r="R2346" s="9">
        <f t="shared" si="365"/>
        <v>30.75</v>
      </c>
      <c r="S2346" s="9">
        <f t="shared" si="366"/>
        <v>31.1</v>
      </c>
      <c r="T2346" s="9">
        <f t="shared" si="367"/>
        <v>27</v>
      </c>
      <c r="U2346" s="8">
        <f t="shared" si="368"/>
        <v>27.683333333333337</v>
      </c>
      <c r="V2346" s="8">
        <f t="shared" si="369"/>
        <v>27.512500000000003</v>
      </c>
    </row>
    <row r="2347" spans="1:22" ht="13.5" x14ac:dyDescent="0.25">
      <c r="A2347" s="3">
        <f>RSI!A2347</f>
        <v>45720</v>
      </c>
      <c r="B2347" s="2">
        <f>RSI!B2347</f>
        <v>2.0099999999999998</v>
      </c>
      <c r="C2347" s="2">
        <f>RSI!I2347</f>
        <v>62.858260710193193</v>
      </c>
      <c r="D2347" s="2">
        <f>MACD!E2347</f>
        <v>1.7042529609448076E-2</v>
      </c>
      <c r="E2347" s="2">
        <f>MACD!F2347</f>
        <v>9.9688968750116218E-3</v>
      </c>
      <c r="F2347" s="2">
        <f>'Moving Avg'!D2347</f>
        <v>2.0099999999999998</v>
      </c>
      <c r="G2347" s="2">
        <f>'Moving Avg'!F2347</f>
        <v>2.024999999999999</v>
      </c>
      <c r="H2347" s="2">
        <f>'Moving Avg'!G2347</f>
        <v>1.9580000000000013</v>
      </c>
      <c r="I2347" s="2">
        <f>'Moving Avg'!H2347</f>
        <v>1.8868999999999969</v>
      </c>
      <c r="J2347" s="6" t="str">
        <f>OBV!F2347</f>
        <v>NEUTRAL</v>
      </c>
      <c r="K2347" s="6" t="str">
        <f>OBV!G2347</f>
        <v>NEUTRAL</v>
      </c>
      <c r="L2347" s="6" t="str">
        <f>OBV!H2347</f>
        <v>NEUTRAL</v>
      </c>
      <c r="M2347" s="8">
        <f t="shared" si="360"/>
        <v>25</v>
      </c>
      <c r="N2347" s="8">
        <f t="shared" si="361"/>
        <v>0</v>
      </c>
      <c r="O2347" s="8">
        <f t="shared" si="362"/>
        <v>50</v>
      </c>
      <c r="P2347" s="8">
        <f t="shared" si="363"/>
        <v>33</v>
      </c>
      <c r="Q2347" s="9">
        <f t="shared" si="364"/>
        <v>21.2</v>
      </c>
      <c r="R2347" s="9">
        <f t="shared" si="365"/>
        <v>30.75</v>
      </c>
      <c r="S2347" s="9">
        <f t="shared" si="366"/>
        <v>31.1</v>
      </c>
      <c r="T2347" s="9">
        <f t="shared" si="367"/>
        <v>27</v>
      </c>
      <c r="U2347" s="8">
        <f t="shared" si="368"/>
        <v>27.683333333333337</v>
      </c>
      <c r="V2347" s="8">
        <f t="shared" si="369"/>
        <v>27.512500000000003</v>
      </c>
    </row>
    <row r="2348" spans="1:22" ht="13.5" x14ac:dyDescent="0.25">
      <c r="A2348" s="3">
        <f>RSI!A2348</f>
        <v>45721</v>
      </c>
      <c r="B2348" s="2">
        <f>RSI!B2348</f>
        <v>2.0099999999999998</v>
      </c>
      <c r="C2348" s="2">
        <f>RSI!I2348</f>
        <v>62.858260710193193</v>
      </c>
      <c r="D2348" s="2">
        <f>MACD!E2348</f>
        <v>1.5322551414980179E-2</v>
      </c>
      <c r="E2348" s="2">
        <f>MACD!F2348</f>
        <v>1.1039627783005334E-2</v>
      </c>
      <c r="F2348" s="2">
        <f>'Moving Avg'!D2348</f>
        <v>2.0099999999999998</v>
      </c>
      <c r="G2348" s="2">
        <f>'Moving Avg'!F2348</f>
        <v>2.0224999999999986</v>
      </c>
      <c r="H2348" s="2">
        <f>'Moving Avg'!G2348</f>
        <v>1.9602000000000013</v>
      </c>
      <c r="I2348" s="2">
        <f>'Moving Avg'!H2348</f>
        <v>1.8883499999999969</v>
      </c>
      <c r="J2348" s="6" t="str">
        <f>OBV!F2348</f>
        <v>NEUTRAL</v>
      </c>
      <c r="K2348" s="6" t="str">
        <f>OBV!G2348</f>
        <v>NEUTRAL</v>
      </c>
      <c r="L2348" s="6" t="str">
        <f>OBV!H2348</f>
        <v>NEUTRAL</v>
      </c>
      <c r="M2348" s="8">
        <f t="shared" si="360"/>
        <v>25</v>
      </c>
      <c r="N2348" s="8">
        <f t="shared" si="361"/>
        <v>0</v>
      </c>
      <c r="O2348" s="8">
        <f t="shared" si="362"/>
        <v>50</v>
      </c>
      <c r="P2348" s="8">
        <f t="shared" si="363"/>
        <v>33</v>
      </c>
      <c r="Q2348" s="9">
        <f t="shared" si="364"/>
        <v>21.2</v>
      </c>
      <c r="R2348" s="9">
        <f t="shared" si="365"/>
        <v>30.75</v>
      </c>
      <c r="S2348" s="9">
        <f t="shared" si="366"/>
        <v>31.1</v>
      </c>
      <c r="T2348" s="9">
        <f t="shared" si="367"/>
        <v>27</v>
      </c>
      <c r="U2348" s="8">
        <f t="shared" si="368"/>
        <v>27.683333333333337</v>
      </c>
      <c r="V2348" s="8">
        <f t="shared" si="369"/>
        <v>27.512500000000003</v>
      </c>
    </row>
    <row r="2349" spans="1:22" ht="13.5" x14ac:dyDescent="0.25">
      <c r="A2349" s="3">
        <f>RSI!A2349</f>
        <v>45722</v>
      </c>
      <c r="B2349" s="2">
        <f>RSI!B2349</f>
        <v>2.0099999999999998</v>
      </c>
      <c r="C2349" s="2">
        <f>RSI!I2349</f>
        <v>62.858260710193193</v>
      </c>
      <c r="D2349" s="2">
        <f>MACD!E2349</f>
        <v>1.3800374180966912E-2</v>
      </c>
      <c r="E2349" s="2">
        <f>MACD!F2349</f>
        <v>1.159177706259765E-2</v>
      </c>
      <c r="F2349" s="2">
        <f>'Moving Avg'!D2349</f>
        <v>2.0099999999999998</v>
      </c>
      <c r="G2349" s="2">
        <f>'Moving Avg'!F2349</f>
        <v>2.0199999999999987</v>
      </c>
      <c r="H2349" s="2">
        <f>'Moving Avg'!G2349</f>
        <v>1.9624000000000015</v>
      </c>
      <c r="I2349" s="2">
        <f>'Moving Avg'!H2349</f>
        <v>1.889899999999997</v>
      </c>
      <c r="J2349" s="6" t="str">
        <f>OBV!F2349</f>
        <v>NEUTRAL</v>
      </c>
      <c r="K2349" s="6" t="str">
        <f>OBV!G2349</f>
        <v>NEUTRAL</v>
      </c>
      <c r="L2349" s="6" t="str">
        <f>OBV!H2349</f>
        <v>NEUTRAL</v>
      </c>
      <c r="M2349" s="8">
        <f t="shared" si="360"/>
        <v>25</v>
      </c>
      <c r="N2349" s="8">
        <f t="shared" si="361"/>
        <v>0</v>
      </c>
      <c r="O2349" s="8">
        <f t="shared" si="362"/>
        <v>50</v>
      </c>
      <c r="P2349" s="8">
        <f t="shared" si="363"/>
        <v>33</v>
      </c>
      <c r="Q2349" s="9">
        <f t="shared" si="364"/>
        <v>21.2</v>
      </c>
      <c r="R2349" s="9">
        <f t="shared" si="365"/>
        <v>30.75</v>
      </c>
      <c r="S2349" s="9">
        <f t="shared" si="366"/>
        <v>31.1</v>
      </c>
      <c r="T2349" s="9">
        <f t="shared" si="367"/>
        <v>27</v>
      </c>
      <c r="U2349" s="8">
        <f t="shared" si="368"/>
        <v>27.683333333333337</v>
      </c>
      <c r="V2349" s="8">
        <f t="shared" si="369"/>
        <v>27.512500000000003</v>
      </c>
    </row>
    <row r="2350" spans="1:22" ht="13.5" x14ac:dyDescent="0.25">
      <c r="A2350" s="3">
        <f>RSI!A2350</f>
        <v>45723</v>
      </c>
      <c r="B2350" s="2">
        <f>RSI!B2350</f>
        <v>2.0099999999999998</v>
      </c>
      <c r="C2350" s="2">
        <f>RSI!I2350</f>
        <v>62.858260710193186</v>
      </c>
      <c r="D2350" s="2">
        <f>MACD!E2350</f>
        <v>1.2450515958523756E-2</v>
      </c>
      <c r="E2350" s="2">
        <f>MACD!F2350</f>
        <v>1.1763524841782872E-2</v>
      </c>
      <c r="F2350" s="2">
        <f>'Moving Avg'!D2350</f>
        <v>2.0099999999999998</v>
      </c>
      <c r="G2350" s="2">
        <f>'Moving Avg'!F2350</f>
        <v>2.0174999999999987</v>
      </c>
      <c r="H2350" s="2">
        <f>'Moving Avg'!G2350</f>
        <v>1.9646000000000015</v>
      </c>
      <c r="I2350" s="2">
        <f>'Moving Avg'!H2350</f>
        <v>1.891449999999997</v>
      </c>
      <c r="J2350" s="6" t="str">
        <f>OBV!F2350</f>
        <v>NEUTRAL</v>
      </c>
      <c r="K2350" s="6" t="str">
        <f>OBV!G2350</f>
        <v>NEUTRAL</v>
      </c>
      <c r="L2350" s="6" t="str">
        <f>OBV!H2350</f>
        <v>NEUTRAL</v>
      </c>
      <c r="M2350" s="8">
        <f t="shared" si="360"/>
        <v>25</v>
      </c>
      <c r="N2350" s="8">
        <f t="shared" si="361"/>
        <v>0</v>
      </c>
      <c r="O2350" s="8">
        <f t="shared" si="362"/>
        <v>50</v>
      </c>
      <c r="P2350" s="8">
        <f t="shared" si="363"/>
        <v>33</v>
      </c>
      <c r="Q2350" s="9">
        <f t="shared" si="364"/>
        <v>21.2</v>
      </c>
      <c r="R2350" s="9">
        <f t="shared" si="365"/>
        <v>30.75</v>
      </c>
      <c r="S2350" s="9">
        <f t="shared" si="366"/>
        <v>31.1</v>
      </c>
      <c r="T2350" s="9">
        <f t="shared" si="367"/>
        <v>27</v>
      </c>
      <c r="U2350" s="8">
        <f t="shared" si="368"/>
        <v>27.683333333333337</v>
      </c>
      <c r="V2350" s="8">
        <f t="shared" si="369"/>
        <v>27.512500000000003</v>
      </c>
    </row>
    <row r="2351" spans="1:22" ht="13.5" x14ac:dyDescent="0.25">
      <c r="A2351" s="3">
        <f>RSI!A2351</f>
        <v>45726</v>
      </c>
      <c r="B2351" s="2">
        <f>RSI!B2351</f>
        <v>2.09</v>
      </c>
      <c r="C2351" s="2">
        <f>RSI!I2351</f>
        <v>87.851627727027619</v>
      </c>
      <c r="D2351" s="2">
        <f>MACD!E2351</f>
        <v>5.3251225824388904E-3</v>
      </c>
      <c r="E2351" s="2">
        <f>MACD!F2351</f>
        <v>1.0475844389914075E-2</v>
      </c>
      <c r="F2351" s="2">
        <f>'Moving Avg'!D2351</f>
        <v>2.0259999999999998</v>
      </c>
      <c r="G2351" s="2">
        <f>'Moving Avg'!F2351</f>
        <v>2.0189999999999992</v>
      </c>
      <c r="H2351" s="2">
        <f>'Moving Avg'!G2351</f>
        <v>1.9684000000000017</v>
      </c>
      <c r="I2351" s="2">
        <f>'Moving Avg'!H2351</f>
        <v>1.8933999999999966</v>
      </c>
      <c r="J2351" s="6" t="str">
        <f>OBV!F2351</f>
        <v>BULLISH</v>
      </c>
      <c r="K2351" s="6" t="str">
        <f>OBV!G2351</f>
        <v>NEUTRAL</v>
      </c>
      <c r="L2351" s="6" t="str">
        <f>OBV!H2351</f>
        <v>CONFIRMED BULLISH</v>
      </c>
      <c r="M2351" s="8">
        <f t="shared" si="360"/>
        <v>0</v>
      </c>
      <c r="N2351" s="8">
        <f t="shared" si="361"/>
        <v>45</v>
      </c>
      <c r="O2351" s="8">
        <f t="shared" si="362"/>
        <v>50</v>
      </c>
      <c r="P2351" s="8">
        <f t="shared" si="363"/>
        <v>83.5</v>
      </c>
      <c r="Q2351" s="9">
        <f t="shared" si="364"/>
        <v>35.774999999999999</v>
      </c>
      <c r="R2351" s="9">
        <f t="shared" si="365"/>
        <v>47.375</v>
      </c>
      <c r="S2351" s="9">
        <f t="shared" si="366"/>
        <v>56.825000000000003</v>
      </c>
      <c r="T2351" s="9">
        <f t="shared" si="367"/>
        <v>44.625</v>
      </c>
      <c r="U2351" s="8">
        <f t="shared" si="368"/>
        <v>46.658333333333339</v>
      </c>
      <c r="V2351" s="8">
        <f t="shared" si="369"/>
        <v>46.150000000000006</v>
      </c>
    </row>
    <row r="2352" spans="1:22" ht="13.5" x14ac:dyDescent="0.25">
      <c r="A2352" s="3">
        <f>RSI!A2352</f>
        <v>45727</v>
      </c>
      <c r="B2352" s="2">
        <f>RSI!B2352</f>
        <v>2.1</v>
      </c>
      <c r="C2352" s="2">
        <f>RSI!I2352</f>
        <v>88.860684774201076</v>
      </c>
      <c r="D2352" s="2">
        <f>MACD!E2352</f>
        <v>-1.9705573855186564E-3</v>
      </c>
      <c r="E2352" s="2">
        <f>MACD!F2352</f>
        <v>7.9865640348275296E-3</v>
      </c>
      <c r="F2352" s="2">
        <f>'Moving Avg'!D2352</f>
        <v>2.0439999999999996</v>
      </c>
      <c r="G2352" s="2">
        <f>'Moving Avg'!F2352</f>
        <v>2.020999999999999</v>
      </c>
      <c r="H2352" s="2">
        <f>'Moving Avg'!G2352</f>
        <v>1.9724000000000015</v>
      </c>
      <c r="I2352" s="2">
        <f>'Moving Avg'!H2352</f>
        <v>1.8953999999999969</v>
      </c>
      <c r="J2352" s="6" t="str">
        <f>OBV!F2352</f>
        <v>BULLISH</v>
      </c>
      <c r="K2352" s="6" t="str">
        <f>OBV!G2352</f>
        <v>NEUTRAL</v>
      </c>
      <c r="L2352" s="6" t="str">
        <f>OBV!H2352</f>
        <v>CONFIRMED BULLISH</v>
      </c>
      <c r="M2352" s="8">
        <f t="shared" si="360"/>
        <v>0</v>
      </c>
      <c r="N2352" s="8">
        <f t="shared" si="361"/>
        <v>45</v>
      </c>
      <c r="O2352" s="8">
        <f t="shared" si="362"/>
        <v>50</v>
      </c>
      <c r="P2352" s="8">
        <f t="shared" si="363"/>
        <v>83.5</v>
      </c>
      <c r="Q2352" s="9">
        <f t="shared" si="364"/>
        <v>35.774999999999999</v>
      </c>
      <c r="R2352" s="9">
        <f t="shared" si="365"/>
        <v>47.375</v>
      </c>
      <c r="S2352" s="9">
        <f t="shared" si="366"/>
        <v>56.825000000000003</v>
      </c>
      <c r="T2352" s="9">
        <f t="shared" si="367"/>
        <v>44.625</v>
      </c>
      <c r="U2352" s="8">
        <f t="shared" si="368"/>
        <v>46.658333333333339</v>
      </c>
      <c r="V2352" s="8">
        <f t="shared" si="369"/>
        <v>46.150000000000006</v>
      </c>
    </row>
    <row r="2353" spans="1:22" ht="13.5" x14ac:dyDescent="0.25">
      <c r="A2353" s="3">
        <f>RSI!A2353</f>
        <v>45728</v>
      </c>
      <c r="B2353" s="2">
        <f>RSI!B2353</f>
        <v>2.1</v>
      </c>
      <c r="C2353" s="2">
        <f>RSI!I2353</f>
        <v>88.860684774201076</v>
      </c>
      <c r="D2353" s="2">
        <f>MACD!E2353</f>
        <v>-8.689730495622161E-3</v>
      </c>
      <c r="E2353" s="2">
        <f>MACD!F2353</f>
        <v>4.6513051287375914E-3</v>
      </c>
      <c r="F2353" s="2">
        <f>'Moving Avg'!D2353</f>
        <v>2.0619999999999998</v>
      </c>
      <c r="G2353" s="2">
        <f>'Moving Avg'!F2353</f>
        <v>2.0229999999999988</v>
      </c>
      <c r="H2353" s="2">
        <f>'Moving Avg'!G2353</f>
        <v>1.9764000000000013</v>
      </c>
      <c r="I2353" s="2">
        <f>'Moving Avg'!H2353</f>
        <v>1.8973999999999969</v>
      </c>
      <c r="J2353" s="6" t="str">
        <f>OBV!F2353</f>
        <v>BULLISH</v>
      </c>
      <c r="K2353" s="6" t="str">
        <f>OBV!G2353</f>
        <v>NEUTRAL</v>
      </c>
      <c r="L2353" s="6" t="str">
        <f>OBV!H2353</f>
        <v>CONFIRMED BULLISH</v>
      </c>
      <c r="M2353" s="8">
        <f t="shared" si="360"/>
        <v>0</v>
      </c>
      <c r="N2353" s="8">
        <f t="shared" si="361"/>
        <v>45</v>
      </c>
      <c r="O2353" s="8">
        <f t="shared" si="362"/>
        <v>50</v>
      </c>
      <c r="P2353" s="8">
        <f t="shared" si="363"/>
        <v>83.5</v>
      </c>
      <c r="Q2353" s="9">
        <f t="shared" si="364"/>
        <v>35.774999999999999</v>
      </c>
      <c r="R2353" s="9">
        <f t="shared" si="365"/>
        <v>47.375</v>
      </c>
      <c r="S2353" s="9">
        <f t="shared" si="366"/>
        <v>56.825000000000003</v>
      </c>
      <c r="T2353" s="9">
        <f t="shared" si="367"/>
        <v>44.625</v>
      </c>
      <c r="U2353" s="8">
        <f t="shared" si="368"/>
        <v>46.658333333333339</v>
      </c>
      <c r="V2353" s="8">
        <f t="shared" si="369"/>
        <v>46.150000000000006</v>
      </c>
    </row>
    <row r="2354" spans="1:22" ht="13.5" x14ac:dyDescent="0.25">
      <c r="A2354" s="3">
        <f>RSI!A2354</f>
        <v>45729</v>
      </c>
      <c r="B2354" s="2">
        <f>RSI!B2354</f>
        <v>2.1</v>
      </c>
      <c r="C2354" s="2">
        <f>RSI!I2354</f>
        <v>88.860684774201076</v>
      </c>
      <c r="D2354" s="2">
        <f>MACD!E2354</f>
        <v>-1.4880652670254513E-2</v>
      </c>
      <c r="E2354" s="2">
        <f>MACD!F2354</f>
        <v>7.4491356893917034E-4</v>
      </c>
      <c r="F2354" s="2">
        <f>'Moving Avg'!D2354</f>
        <v>2.0799999999999996</v>
      </c>
      <c r="G2354" s="2">
        <f>'Moving Avg'!F2354</f>
        <v>2.0274999999999994</v>
      </c>
      <c r="H2354" s="2">
        <f>'Moving Avg'!G2354</f>
        <v>1.980400000000001</v>
      </c>
      <c r="I2354" s="2">
        <f>'Moving Avg'!H2354</f>
        <v>1.8993999999999971</v>
      </c>
      <c r="J2354" s="6" t="str">
        <f>OBV!F2354</f>
        <v>BULLISH</v>
      </c>
      <c r="K2354" s="6" t="str">
        <f>OBV!G2354</f>
        <v>NEUTRAL</v>
      </c>
      <c r="L2354" s="6" t="str">
        <f>OBV!H2354</f>
        <v>CONFIRMED BULLISH</v>
      </c>
      <c r="M2354" s="8">
        <f t="shared" si="360"/>
        <v>0</v>
      </c>
      <c r="N2354" s="8">
        <f t="shared" si="361"/>
        <v>45</v>
      </c>
      <c r="O2354" s="8">
        <f t="shared" si="362"/>
        <v>50</v>
      </c>
      <c r="P2354" s="8">
        <f t="shared" si="363"/>
        <v>83.5</v>
      </c>
      <c r="Q2354" s="9">
        <f t="shared" si="364"/>
        <v>35.774999999999999</v>
      </c>
      <c r="R2354" s="9">
        <f t="shared" si="365"/>
        <v>47.375</v>
      </c>
      <c r="S2354" s="9">
        <f t="shared" si="366"/>
        <v>56.825000000000003</v>
      </c>
      <c r="T2354" s="9">
        <f t="shared" si="367"/>
        <v>44.625</v>
      </c>
      <c r="U2354" s="8">
        <f t="shared" si="368"/>
        <v>46.658333333333339</v>
      </c>
      <c r="V2354" s="8">
        <f t="shared" si="369"/>
        <v>46.150000000000006</v>
      </c>
    </row>
    <row r="2355" spans="1:22" ht="13.5" x14ac:dyDescent="0.25">
      <c r="A2355" s="3">
        <f>RSI!A2355</f>
        <v>45730</v>
      </c>
      <c r="B2355" s="2">
        <f>RSI!B2355</f>
        <v>2.1</v>
      </c>
      <c r="C2355" s="2">
        <f>RSI!I2355</f>
        <v>88.860684774201076</v>
      </c>
      <c r="D2355" s="2">
        <f>MACD!E2355</f>
        <v>-2.0587151209693122E-2</v>
      </c>
      <c r="E2355" s="2">
        <f>MACD!F2355</f>
        <v>-3.5214993867872884E-3</v>
      </c>
      <c r="F2355" s="2">
        <f>'Moving Avg'!D2355</f>
        <v>2.0979999999999999</v>
      </c>
      <c r="G2355" s="2">
        <f>'Moving Avg'!F2355</f>
        <v>2.0319999999999991</v>
      </c>
      <c r="H2355" s="2">
        <f>'Moving Avg'!G2355</f>
        <v>1.9844000000000008</v>
      </c>
      <c r="I2355" s="2">
        <f>'Moving Avg'!H2355</f>
        <v>1.9013999999999973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  <c r="M2355" s="8">
        <f t="shared" si="360"/>
        <v>0</v>
      </c>
      <c r="N2355" s="8">
        <f t="shared" si="361"/>
        <v>45</v>
      </c>
      <c r="O2355" s="8">
        <f t="shared" si="362"/>
        <v>50</v>
      </c>
      <c r="P2355" s="8">
        <f t="shared" si="363"/>
        <v>83.5</v>
      </c>
      <c r="Q2355" s="9">
        <f t="shared" si="364"/>
        <v>35.774999999999999</v>
      </c>
      <c r="R2355" s="9">
        <f t="shared" si="365"/>
        <v>47.375</v>
      </c>
      <c r="S2355" s="9">
        <f t="shared" si="366"/>
        <v>56.825000000000003</v>
      </c>
      <c r="T2355" s="9">
        <f t="shared" si="367"/>
        <v>44.625</v>
      </c>
      <c r="U2355" s="8">
        <f t="shared" si="368"/>
        <v>46.658333333333339</v>
      </c>
      <c r="V2355" s="8">
        <f t="shared" si="369"/>
        <v>46.150000000000006</v>
      </c>
    </row>
    <row r="2356" spans="1:22" ht="13.5" x14ac:dyDescent="0.25">
      <c r="A2356" s="3">
        <f>RSI!A2356</f>
        <v>45733</v>
      </c>
      <c r="B2356" s="2">
        <f>RSI!B2356</f>
        <v>2.1</v>
      </c>
      <c r="C2356" s="2">
        <f>RSI!I2356</f>
        <v>88.860684774201076</v>
      </c>
      <c r="D2356" s="2">
        <f>MACD!E2356</f>
        <v>-2.5849084239626841E-2</v>
      </c>
      <c r="E2356" s="2">
        <f>MACD!F2356</f>
        <v>-7.9870163573552005E-3</v>
      </c>
      <c r="F2356" s="2">
        <f>'Moving Avg'!D2356</f>
        <v>2.1</v>
      </c>
      <c r="G2356" s="2">
        <f>'Moving Avg'!F2356</f>
        <v>2.0364999999999993</v>
      </c>
      <c r="H2356" s="2">
        <f>'Moving Avg'!G2356</f>
        <v>1.9884000000000006</v>
      </c>
      <c r="I2356" s="2">
        <f>'Moving Avg'!H2356</f>
        <v>1.9033999999999978</v>
      </c>
      <c r="J2356" s="6" t="str">
        <f>OBV!F2356</f>
        <v>BULLISH</v>
      </c>
      <c r="K2356" s="6" t="str">
        <f>OBV!G2356</f>
        <v>NEUTRAL</v>
      </c>
      <c r="L2356" s="6" t="str">
        <f>OBV!H2356</f>
        <v>CONFIRMED BULLISH</v>
      </c>
      <c r="M2356" s="8">
        <f t="shared" si="360"/>
        <v>0</v>
      </c>
      <c r="N2356" s="8">
        <f t="shared" si="361"/>
        <v>45</v>
      </c>
      <c r="O2356" s="8">
        <f t="shared" si="362"/>
        <v>50</v>
      </c>
      <c r="P2356" s="8">
        <f t="shared" si="363"/>
        <v>83.5</v>
      </c>
      <c r="Q2356" s="9">
        <f t="shared" si="364"/>
        <v>35.774999999999999</v>
      </c>
      <c r="R2356" s="9">
        <f t="shared" si="365"/>
        <v>47.375</v>
      </c>
      <c r="S2356" s="9">
        <f t="shared" si="366"/>
        <v>56.825000000000003</v>
      </c>
      <c r="T2356" s="9">
        <f t="shared" si="367"/>
        <v>44.625</v>
      </c>
      <c r="U2356" s="8">
        <f t="shared" si="368"/>
        <v>46.658333333333339</v>
      </c>
      <c r="V2356" s="8">
        <f t="shared" si="369"/>
        <v>46.150000000000006</v>
      </c>
    </row>
    <row r="2357" spans="1:22" ht="13.5" x14ac:dyDescent="0.25">
      <c r="A2357" s="3">
        <f>RSI!A2357</f>
        <v>45734</v>
      </c>
      <c r="B2357" s="2">
        <f>RSI!B2357</f>
        <v>2.1</v>
      </c>
      <c r="C2357" s="2">
        <f>RSI!I2357</f>
        <v>88.860684774201076</v>
      </c>
      <c r="D2357" s="2">
        <f>MACD!E2357</f>
        <v>-3.070274590992117E-2</v>
      </c>
      <c r="E2357" s="2">
        <f>MACD!F2357</f>
        <v>-1.2530162267868395E-2</v>
      </c>
      <c r="F2357" s="2">
        <f>'Moving Avg'!D2357</f>
        <v>2.1</v>
      </c>
      <c r="G2357" s="2">
        <f>'Moving Avg'!F2357</f>
        <v>2.0409999999999995</v>
      </c>
      <c r="H2357" s="2">
        <f>'Moving Avg'!G2357</f>
        <v>1.9924000000000004</v>
      </c>
      <c r="I2357" s="2">
        <f>'Moving Avg'!H2357</f>
        <v>1.9050499999999979</v>
      </c>
      <c r="J2357" s="6" t="str">
        <f>OBV!F2357</f>
        <v>NEUTRAL</v>
      </c>
      <c r="K2357" s="6" t="str">
        <f>OBV!G2357</f>
        <v>NEUTRAL</v>
      </c>
      <c r="L2357" s="6" t="str">
        <f>OBV!H2357</f>
        <v>NEUTRAL</v>
      </c>
      <c r="M2357" s="8">
        <f t="shared" si="360"/>
        <v>0</v>
      </c>
      <c r="N2357" s="8">
        <f t="shared" si="361"/>
        <v>45</v>
      </c>
      <c r="O2357" s="8">
        <f t="shared" si="362"/>
        <v>50</v>
      </c>
      <c r="P2357" s="8">
        <f t="shared" si="363"/>
        <v>33</v>
      </c>
      <c r="Q2357" s="9">
        <f t="shared" si="364"/>
        <v>28.2</v>
      </c>
      <c r="R2357" s="9">
        <f t="shared" si="365"/>
        <v>34.75</v>
      </c>
      <c r="S2357" s="9">
        <f t="shared" si="366"/>
        <v>34.1</v>
      </c>
      <c r="T2357" s="9">
        <f t="shared" si="367"/>
        <v>32</v>
      </c>
      <c r="U2357" s="8">
        <f t="shared" si="368"/>
        <v>32.35</v>
      </c>
      <c r="V2357" s="8">
        <f t="shared" si="369"/>
        <v>32.262500000000003</v>
      </c>
    </row>
    <row r="2358" spans="1:22" ht="13.5" x14ac:dyDescent="0.25">
      <c r="A2358" s="3">
        <f>RSI!A2358</f>
        <v>45735</v>
      </c>
      <c r="B2358" s="2">
        <f>RSI!B2358</f>
        <v>2.0099999999999998</v>
      </c>
      <c r="C2358" s="2">
        <f>RSI!I2358</f>
        <v>41.022720220351353</v>
      </c>
      <c r="D2358" s="2">
        <f>MACD!E2358</f>
        <v>-2.8514557806477825E-2</v>
      </c>
      <c r="E2358" s="2">
        <f>MACD!F2358</f>
        <v>-1.5727041375590282E-2</v>
      </c>
      <c r="F2358" s="2">
        <f>'Moving Avg'!D2358</f>
        <v>2.0819999999999999</v>
      </c>
      <c r="G2358" s="2">
        <f>'Moving Avg'!F2358</f>
        <v>2.0409999999999995</v>
      </c>
      <c r="H2358" s="2">
        <f>'Moving Avg'!G2358</f>
        <v>1.9946000000000004</v>
      </c>
      <c r="I2358" s="2">
        <f>'Moving Avg'!H2358</f>
        <v>1.9058999999999982</v>
      </c>
      <c r="J2358" s="6" t="str">
        <f>OBV!F2358</f>
        <v>NEUTRAL</v>
      </c>
      <c r="K2358" s="6" t="str">
        <f>OBV!G2358</f>
        <v>NEUTRAL</v>
      </c>
      <c r="L2358" s="6" t="str">
        <f>OBV!H2358</f>
        <v>NEUTRAL</v>
      </c>
      <c r="M2358" s="8">
        <f t="shared" si="360"/>
        <v>25</v>
      </c>
      <c r="N2358" s="8">
        <f t="shared" si="361"/>
        <v>45</v>
      </c>
      <c r="O2358" s="8">
        <f t="shared" si="362"/>
        <v>50</v>
      </c>
      <c r="P2358" s="8">
        <f t="shared" si="363"/>
        <v>33</v>
      </c>
      <c r="Q2358" s="9">
        <f t="shared" si="364"/>
        <v>36.950000000000003</v>
      </c>
      <c r="R2358" s="9">
        <f t="shared" si="365"/>
        <v>39.75</v>
      </c>
      <c r="S2358" s="9">
        <f t="shared" si="366"/>
        <v>37.85</v>
      </c>
      <c r="T2358" s="9">
        <f t="shared" si="367"/>
        <v>38.25</v>
      </c>
      <c r="U2358" s="8">
        <f t="shared" si="368"/>
        <v>38.183333333333337</v>
      </c>
      <c r="V2358" s="8">
        <f t="shared" si="369"/>
        <v>38.200000000000003</v>
      </c>
    </row>
    <row r="2359" spans="1:22" ht="13.5" x14ac:dyDescent="0.25">
      <c r="A2359" s="3">
        <f>RSI!A2359</f>
        <v>45737</v>
      </c>
      <c r="B2359" s="2">
        <f>RSI!B2359</f>
        <v>1.92</v>
      </c>
      <c r="C2359" s="2">
        <f>RSI!I2359</f>
        <v>25.96770301869509</v>
      </c>
      <c r="D2359" s="2">
        <f>MACD!E2359</f>
        <v>-1.9808546525358128E-2</v>
      </c>
      <c r="E2359" s="2">
        <f>MACD!F2359</f>
        <v>-1.6543342405543851E-2</v>
      </c>
      <c r="F2359" s="2">
        <f>'Moving Avg'!D2359</f>
        <v>2.0460000000000003</v>
      </c>
      <c r="G2359" s="2">
        <f>'Moving Avg'!F2359</f>
        <v>2.0364999999999998</v>
      </c>
      <c r="H2359" s="2">
        <f>'Moving Avg'!G2359</f>
        <v>1.9950000000000003</v>
      </c>
      <c r="I2359" s="2">
        <f>'Moving Avg'!H2359</f>
        <v>1.9059999999999981</v>
      </c>
      <c r="J2359" s="6" t="str">
        <f>OBV!F2359</f>
        <v>NEUTRAL</v>
      </c>
      <c r="K2359" s="6" t="str">
        <f>OBV!G2359</f>
        <v>NEUTRAL</v>
      </c>
      <c r="L2359" s="6" t="str">
        <f>OBV!H2359</f>
        <v>NEUTRAL</v>
      </c>
      <c r="M2359" s="8">
        <f t="shared" si="360"/>
        <v>50</v>
      </c>
      <c r="N2359" s="8">
        <f t="shared" si="361"/>
        <v>45</v>
      </c>
      <c r="O2359" s="8">
        <f t="shared" si="362"/>
        <v>50</v>
      </c>
      <c r="P2359" s="8">
        <f t="shared" si="363"/>
        <v>33</v>
      </c>
      <c r="Q2359" s="9">
        <f t="shared" si="364"/>
        <v>45.7</v>
      </c>
      <c r="R2359" s="9">
        <f t="shared" si="365"/>
        <v>44.75</v>
      </c>
      <c r="S2359" s="9">
        <f t="shared" si="366"/>
        <v>41.6</v>
      </c>
      <c r="T2359" s="9">
        <f t="shared" si="367"/>
        <v>44.5</v>
      </c>
      <c r="U2359" s="8">
        <f t="shared" si="368"/>
        <v>44.016666666666673</v>
      </c>
      <c r="V2359" s="8">
        <f t="shared" si="369"/>
        <v>44.137500000000003</v>
      </c>
    </row>
    <row r="2360" spans="1:22" ht="13.5" x14ac:dyDescent="0.25">
      <c r="A2360" s="3">
        <f>RSI!A2360</f>
        <v>45740</v>
      </c>
      <c r="B2360" s="2">
        <f>RSI!B2360</f>
        <v>1.92</v>
      </c>
      <c r="C2360" s="2">
        <f>RSI!I2360</f>
        <v>25.96770301869509</v>
      </c>
      <c r="D2360" s="2">
        <f>MACD!E2360</f>
        <v>-1.1736218068351345E-2</v>
      </c>
      <c r="E2360" s="2">
        <f>MACD!F2360</f>
        <v>-1.5581917538105351E-2</v>
      </c>
      <c r="F2360" s="2">
        <f>'Moving Avg'!D2360</f>
        <v>2.0099999999999998</v>
      </c>
      <c r="G2360" s="2">
        <f>'Moving Avg'!F2360</f>
        <v>2.032</v>
      </c>
      <c r="H2360" s="2">
        <f>'Moving Avg'!G2360</f>
        <v>1.9954000000000003</v>
      </c>
      <c r="I2360" s="2">
        <f>'Moving Avg'!H2360</f>
        <v>1.9060999999999984</v>
      </c>
      <c r="J2360" s="6" t="str">
        <f>OBV!F2360</f>
        <v>NEUTRAL</v>
      </c>
      <c r="K2360" s="6" t="str">
        <f>OBV!G2360</f>
        <v>NEUTRAL</v>
      </c>
      <c r="L2360" s="6" t="str">
        <f>OBV!H2360</f>
        <v>NEUTRAL</v>
      </c>
      <c r="M2360" s="8">
        <f t="shared" si="360"/>
        <v>50</v>
      </c>
      <c r="N2360" s="8">
        <f t="shared" si="361"/>
        <v>0</v>
      </c>
      <c r="O2360" s="8">
        <f t="shared" si="362"/>
        <v>50</v>
      </c>
      <c r="P2360" s="8">
        <f t="shared" si="363"/>
        <v>33</v>
      </c>
      <c r="Q2360" s="9">
        <f t="shared" si="364"/>
        <v>29.95</v>
      </c>
      <c r="R2360" s="9">
        <f t="shared" si="365"/>
        <v>35.75</v>
      </c>
      <c r="S2360" s="9">
        <f t="shared" si="366"/>
        <v>34.85</v>
      </c>
      <c r="T2360" s="9">
        <f t="shared" si="367"/>
        <v>33.25</v>
      </c>
      <c r="U2360" s="8">
        <f t="shared" si="368"/>
        <v>33.516666666666673</v>
      </c>
      <c r="V2360" s="8">
        <f t="shared" si="369"/>
        <v>33.450000000000003</v>
      </c>
    </row>
    <row r="2361" spans="1:22" ht="13.5" x14ac:dyDescent="0.25">
      <c r="A2361" s="3">
        <f>RSI!A2361</f>
        <v>45741</v>
      </c>
      <c r="B2361" s="2">
        <f>RSI!B2361</f>
        <v>1.92</v>
      </c>
      <c r="C2361" s="2">
        <f>RSI!I2361</f>
        <v>25.967703018695104</v>
      </c>
      <c r="D2361" s="2">
        <f>MACD!E2361</f>
        <v>8.0553352021621727E-3</v>
      </c>
      <c r="E2361" s="2">
        <f>MACD!F2361</f>
        <v>-1.0854466990051848E-2</v>
      </c>
      <c r="F2361" s="2">
        <f>'Moving Avg'!D2361</f>
        <v>1.9739999999999998</v>
      </c>
      <c r="G2361" s="2">
        <f>'Moving Avg'!F2361</f>
        <v>2.0275000000000003</v>
      </c>
      <c r="H2361" s="2">
        <f>'Moving Avg'!G2361</f>
        <v>1.9957999999999998</v>
      </c>
      <c r="I2361" s="2">
        <f>'Moving Avg'!H2361</f>
        <v>1.9061999999999986</v>
      </c>
      <c r="J2361" s="6" t="str">
        <f>OBV!F2361</f>
        <v>NEUTRAL</v>
      </c>
      <c r="K2361" s="6" t="str">
        <f>OBV!G2361</f>
        <v>NEUTRAL</v>
      </c>
      <c r="L2361" s="6" t="str">
        <f>OBV!H2361</f>
        <v>NEUTRAL</v>
      </c>
      <c r="M2361" s="8">
        <f t="shared" si="360"/>
        <v>50</v>
      </c>
      <c r="N2361" s="8">
        <f t="shared" si="361"/>
        <v>0</v>
      </c>
      <c r="O2361" s="8">
        <f t="shared" si="362"/>
        <v>50</v>
      </c>
      <c r="P2361" s="8">
        <f t="shared" si="363"/>
        <v>33</v>
      </c>
      <c r="Q2361" s="9">
        <f t="shared" si="364"/>
        <v>29.95</v>
      </c>
      <c r="R2361" s="9">
        <f t="shared" si="365"/>
        <v>35.75</v>
      </c>
      <c r="S2361" s="9">
        <f t="shared" si="366"/>
        <v>34.85</v>
      </c>
      <c r="T2361" s="9">
        <f t="shared" si="367"/>
        <v>33.25</v>
      </c>
      <c r="U2361" s="8">
        <f t="shared" si="368"/>
        <v>33.516666666666673</v>
      </c>
      <c r="V2361" s="8">
        <f t="shared" si="369"/>
        <v>33.450000000000003</v>
      </c>
    </row>
    <row r="2362" spans="1:22" ht="13.5" x14ac:dyDescent="0.25">
      <c r="A2362" s="3">
        <f>RSI!A2362</f>
        <v>45742</v>
      </c>
      <c r="B2362" s="2">
        <f>RSI!B2362</f>
        <v>1.9</v>
      </c>
      <c r="C2362" s="2">
        <f>RSI!I2362</f>
        <v>23.567179591775954</v>
      </c>
      <c r="D2362" s="2">
        <f>MACD!E2362</f>
        <v>2.8427004172483006E-2</v>
      </c>
      <c r="E2362" s="2">
        <f>MACD!F2362</f>
        <v>-2.998172757544877E-3</v>
      </c>
      <c r="F2362" s="2">
        <f>'Moving Avg'!D2362</f>
        <v>1.9339999999999999</v>
      </c>
      <c r="G2362" s="2">
        <f>'Moving Avg'!F2362</f>
        <v>2.0220000000000007</v>
      </c>
      <c r="H2362" s="2">
        <f>'Moving Avg'!G2362</f>
        <v>1.9957999999999998</v>
      </c>
      <c r="I2362" s="2">
        <f>'Moving Avg'!H2362</f>
        <v>1.9057999999999984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  <c r="M2362" s="8">
        <f t="shared" si="360"/>
        <v>50</v>
      </c>
      <c r="N2362" s="8">
        <f t="shared" si="361"/>
        <v>0</v>
      </c>
      <c r="O2362" s="8">
        <f t="shared" si="362"/>
        <v>50</v>
      </c>
      <c r="P2362" s="8">
        <f t="shared" si="363"/>
        <v>16.5</v>
      </c>
      <c r="Q2362" s="9">
        <f t="shared" si="364"/>
        <v>27.475000000000001</v>
      </c>
      <c r="R2362" s="9">
        <f t="shared" si="365"/>
        <v>31.625</v>
      </c>
      <c r="S2362" s="9">
        <f t="shared" si="366"/>
        <v>27.425000000000001</v>
      </c>
      <c r="T2362" s="9">
        <f t="shared" si="367"/>
        <v>29.125</v>
      </c>
      <c r="U2362" s="8">
        <f t="shared" si="368"/>
        <v>28.841666666666669</v>
      </c>
      <c r="V2362" s="8">
        <f t="shared" si="369"/>
        <v>28.912500000000001</v>
      </c>
    </row>
    <row r="2363" spans="1:22" ht="13.5" x14ac:dyDescent="0.25">
      <c r="A2363" s="3">
        <f>RSI!A2363</f>
        <v>45743</v>
      </c>
      <c r="B2363" s="2">
        <f>RSI!B2363</f>
        <v>1.9</v>
      </c>
      <c r="C2363" s="2">
        <f>RSI!I2363</f>
        <v>23.567179591775954</v>
      </c>
      <c r="D2363" s="2">
        <f>MACD!E2363</f>
        <v>4.634296129541271E-2</v>
      </c>
      <c r="E2363" s="2">
        <f>MACD!F2363</f>
        <v>6.8700540530466404E-3</v>
      </c>
      <c r="F2363" s="2">
        <f>'Moving Avg'!D2363</f>
        <v>1.9120000000000001</v>
      </c>
      <c r="G2363" s="2">
        <f>'Moving Avg'!F2363</f>
        <v>2.0165000000000002</v>
      </c>
      <c r="H2363" s="2">
        <f>'Moving Avg'!G2363</f>
        <v>1.9957999999999998</v>
      </c>
      <c r="I2363" s="2">
        <f>'Moving Avg'!H2363</f>
        <v>1.9057999999999984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0"/>
        <v>50</v>
      </c>
      <c r="N2363" s="8">
        <f t="shared" si="361"/>
        <v>0</v>
      </c>
      <c r="O2363" s="8">
        <f t="shared" si="362"/>
        <v>50</v>
      </c>
      <c r="P2363" s="8">
        <f t="shared" si="363"/>
        <v>16.5</v>
      </c>
      <c r="Q2363" s="9">
        <f t="shared" si="364"/>
        <v>27.475000000000001</v>
      </c>
      <c r="R2363" s="9">
        <f t="shared" si="365"/>
        <v>31.625</v>
      </c>
      <c r="S2363" s="9">
        <f t="shared" si="366"/>
        <v>27.425000000000001</v>
      </c>
      <c r="T2363" s="9">
        <f t="shared" si="367"/>
        <v>29.125</v>
      </c>
      <c r="U2363" s="8">
        <f t="shared" si="368"/>
        <v>28.841666666666669</v>
      </c>
      <c r="V2363" s="8">
        <f t="shared" si="369"/>
        <v>28.912500000000001</v>
      </c>
    </row>
    <row r="2364" spans="1:22" ht="13.5" x14ac:dyDescent="0.25">
      <c r="A2364" s="3">
        <f>RSI!A2364</f>
        <v>45744</v>
      </c>
      <c r="B2364" s="2">
        <f>RSI!B2364</f>
        <v>1.9</v>
      </c>
      <c r="C2364" s="2">
        <f>RSI!I2364</f>
        <v>23.567179591775954</v>
      </c>
      <c r="D2364" s="2">
        <f>MACD!E2364</f>
        <v>6.2130757203172848E-2</v>
      </c>
      <c r="E2364" s="2">
        <f>MACD!F2364</f>
        <v>1.7922194683071883E-2</v>
      </c>
      <c r="F2364" s="2">
        <f>'Moving Avg'!D2364</f>
        <v>1.9080000000000001</v>
      </c>
      <c r="G2364" s="2">
        <f>'Moving Avg'!F2364</f>
        <v>2.0110000000000001</v>
      </c>
      <c r="H2364" s="2">
        <f>'Moving Avg'!G2364</f>
        <v>1.9957999999999998</v>
      </c>
      <c r="I2364" s="2">
        <f>'Moving Avg'!H2364</f>
        <v>1.9057999999999984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  <c r="M2364" s="8">
        <f t="shared" si="360"/>
        <v>50</v>
      </c>
      <c r="N2364" s="8">
        <f t="shared" si="361"/>
        <v>0</v>
      </c>
      <c r="O2364" s="8">
        <f t="shared" si="362"/>
        <v>50</v>
      </c>
      <c r="P2364" s="8">
        <f t="shared" si="363"/>
        <v>16.5</v>
      </c>
      <c r="Q2364" s="9">
        <f t="shared" si="364"/>
        <v>27.475000000000001</v>
      </c>
      <c r="R2364" s="9">
        <f t="shared" si="365"/>
        <v>31.625</v>
      </c>
      <c r="S2364" s="9">
        <f t="shared" si="366"/>
        <v>27.425000000000001</v>
      </c>
      <c r="T2364" s="9">
        <f t="shared" si="367"/>
        <v>29.125</v>
      </c>
      <c r="U2364" s="8">
        <f t="shared" si="368"/>
        <v>28.841666666666669</v>
      </c>
      <c r="V2364" s="8">
        <f t="shared" si="369"/>
        <v>28.912500000000001</v>
      </c>
    </row>
    <row r="2365" spans="1:22" ht="13.5" x14ac:dyDescent="0.25">
      <c r="A2365" s="3">
        <f>RSI!A2365</f>
        <v>45749</v>
      </c>
      <c r="B2365" s="2">
        <f>RSI!B2365</f>
        <v>1.9</v>
      </c>
      <c r="C2365" s="2">
        <f>RSI!I2365</f>
        <v>23.567179591775954</v>
      </c>
      <c r="D2365" s="2">
        <f>MACD!E2365</f>
        <v>7.6071272433433368E-2</v>
      </c>
      <c r="E2365" s="2">
        <f>MACD!F2365</f>
        <v>2.9552010233144181E-2</v>
      </c>
      <c r="F2365" s="2">
        <f>'Moving Avg'!D2365</f>
        <v>1.9039999999999999</v>
      </c>
      <c r="G2365" s="2">
        <f>'Moving Avg'!F2365</f>
        <v>2.0055000000000005</v>
      </c>
      <c r="H2365" s="2">
        <f>'Moving Avg'!G2365</f>
        <v>1.9957999999999996</v>
      </c>
      <c r="I2365" s="2">
        <f>'Moving Avg'!H2365</f>
        <v>1.9057999999999984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0"/>
        <v>50</v>
      </c>
      <c r="N2365" s="8">
        <f t="shared" si="361"/>
        <v>0</v>
      </c>
      <c r="O2365" s="8">
        <f t="shared" si="362"/>
        <v>0</v>
      </c>
      <c r="P2365" s="8">
        <f t="shared" si="363"/>
        <v>16.5</v>
      </c>
      <c r="Q2365" s="9">
        <f t="shared" si="364"/>
        <v>19.975000000000001</v>
      </c>
      <c r="R2365" s="9">
        <f t="shared" si="365"/>
        <v>14.125</v>
      </c>
      <c r="S2365" s="9">
        <f t="shared" si="366"/>
        <v>14.925000000000001</v>
      </c>
      <c r="T2365" s="9">
        <f t="shared" si="367"/>
        <v>16.625</v>
      </c>
      <c r="U2365" s="8">
        <f t="shared" si="368"/>
        <v>16.341666666666669</v>
      </c>
      <c r="V2365" s="8">
        <f t="shared" si="369"/>
        <v>16.412500000000001</v>
      </c>
    </row>
    <row r="2366" spans="1:22" ht="13.5" x14ac:dyDescent="0.25">
      <c r="A2366" s="3">
        <f>RSI!A2366</f>
        <v>45750</v>
      </c>
      <c r="B2366" s="2">
        <f>RSI!B2366</f>
        <v>1.9</v>
      </c>
      <c r="C2366" s="2">
        <f>RSI!I2366</f>
        <v>23.567179591775954</v>
      </c>
      <c r="D2366" s="2">
        <f>MACD!E2366</f>
        <v>8.8405621717159821E-2</v>
      </c>
      <c r="E2366" s="2">
        <f>MACD!F2366</f>
        <v>4.1322732529947309E-2</v>
      </c>
      <c r="F2366" s="2">
        <f>'Moving Avg'!D2366</f>
        <v>1.9</v>
      </c>
      <c r="G2366" s="2">
        <f>'Moving Avg'!F2366</f>
        <v>2</v>
      </c>
      <c r="H2366" s="2">
        <f>'Moving Avg'!G2366</f>
        <v>1.9957999999999996</v>
      </c>
      <c r="I2366" s="2">
        <f>'Moving Avg'!H2366</f>
        <v>1.9057999999999984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  <c r="M2366" s="8">
        <f t="shared" si="360"/>
        <v>50</v>
      </c>
      <c r="N2366" s="8">
        <f t="shared" si="361"/>
        <v>0</v>
      </c>
      <c r="O2366" s="8">
        <f t="shared" si="362"/>
        <v>0</v>
      </c>
      <c r="P2366" s="8">
        <f t="shared" si="363"/>
        <v>16.5</v>
      </c>
      <c r="Q2366" s="9">
        <f t="shared" si="364"/>
        <v>19.975000000000001</v>
      </c>
      <c r="R2366" s="9">
        <f t="shared" si="365"/>
        <v>14.125</v>
      </c>
      <c r="S2366" s="9">
        <f t="shared" si="366"/>
        <v>14.925000000000001</v>
      </c>
      <c r="T2366" s="9">
        <f t="shared" si="367"/>
        <v>16.625</v>
      </c>
      <c r="U2366" s="8">
        <f t="shared" si="368"/>
        <v>16.341666666666669</v>
      </c>
      <c r="V2366" s="8">
        <f t="shared" si="369"/>
        <v>16.412500000000001</v>
      </c>
    </row>
    <row r="2367" spans="1:22" ht="13.5" x14ac:dyDescent="0.25">
      <c r="A2367" s="3">
        <f>RSI!A2367</f>
        <v>45751</v>
      </c>
      <c r="B2367" s="2">
        <f>RSI!B2367</f>
        <v>1.9</v>
      </c>
      <c r="C2367" s="2">
        <f>RSI!I2367</f>
        <v>23.567179591775954</v>
      </c>
      <c r="D2367" s="2">
        <f>MACD!E2367</f>
        <v>9.9341016492533019E-2</v>
      </c>
      <c r="E2367" s="2">
        <f>MACD!F2367</f>
        <v>5.2926389322464448E-2</v>
      </c>
      <c r="F2367" s="2">
        <f>'Moving Avg'!D2367</f>
        <v>1.9</v>
      </c>
      <c r="G2367" s="2">
        <f>'Moving Avg'!F2367</f>
        <v>1.9944999999999999</v>
      </c>
      <c r="H2367" s="2">
        <f>'Moving Avg'!G2367</f>
        <v>1.9957999999999996</v>
      </c>
      <c r="I2367" s="2">
        <f>'Moving Avg'!H2367</f>
        <v>1.9061999999999983</v>
      </c>
      <c r="J2367" s="6" t="str">
        <f>OBV!F2367</f>
        <v>NEUTRAL</v>
      </c>
      <c r="K2367" s="6" t="str">
        <f>OBV!G2367</f>
        <v>NEUTRAL</v>
      </c>
      <c r="L2367" s="6" t="str">
        <f>OBV!H2367</f>
        <v>NEUTRAL</v>
      </c>
      <c r="M2367" s="8">
        <f t="shared" si="360"/>
        <v>50</v>
      </c>
      <c r="N2367" s="8">
        <f t="shared" si="361"/>
        <v>0</v>
      </c>
      <c r="O2367" s="8">
        <f t="shared" si="362"/>
        <v>0</v>
      </c>
      <c r="P2367" s="8">
        <f t="shared" si="363"/>
        <v>33</v>
      </c>
      <c r="Q2367" s="9">
        <f t="shared" si="364"/>
        <v>22.45</v>
      </c>
      <c r="R2367" s="9">
        <f t="shared" si="365"/>
        <v>18.25</v>
      </c>
      <c r="S2367" s="9">
        <f t="shared" si="366"/>
        <v>22.35</v>
      </c>
      <c r="T2367" s="9">
        <f t="shared" si="367"/>
        <v>20.75</v>
      </c>
      <c r="U2367" s="8">
        <f t="shared" si="368"/>
        <v>21.016666666666669</v>
      </c>
      <c r="V2367" s="8">
        <f t="shared" si="369"/>
        <v>20.950000000000003</v>
      </c>
    </row>
    <row r="2368" spans="1:22" ht="13.5" x14ac:dyDescent="0.25">
      <c r="A2368" s="3">
        <f>RSI!A2368</f>
        <v>45754</v>
      </c>
      <c r="B2368" s="2">
        <f>RSI!B2368</f>
        <v>1.9</v>
      </c>
      <c r="C2368" s="2">
        <f>RSI!I2368</f>
        <v>23.567179591775954</v>
      </c>
      <c r="D2368" s="2">
        <f>MACD!E2368</f>
        <v>9.5209590558793966E-2</v>
      </c>
      <c r="E2368" s="2">
        <f>MACD!F2368</f>
        <v>6.1383029569730359E-2</v>
      </c>
      <c r="F2368" s="2">
        <f>'Moving Avg'!D2368</f>
        <v>1.9</v>
      </c>
      <c r="G2368" s="2">
        <f>'Moving Avg'!F2368</f>
        <v>1.9889999999999997</v>
      </c>
      <c r="H2368" s="2">
        <f>'Moving Avg'!G2368</f>
        <v>1.9957999999999996</v>
      </c>
      <c r="I2368" s="2">
        <f>'Moving Avg'!H2368</f>
        <v>1.9069999999999985</v>
      </c>
      <c r="J2368" s="6" t="str">
        <f>OBV!F2368</f>
        <v>NEUTRAL</v>
      </c>
      <c r="K2368" s="6" t="str">
        <f>OBV!G2368</f>
        <v>NEUTRAL</v>
      </c>
      <c r="L2368" s="6" t="str">
        <f>OBV!H2368</f>
        <v>NEUTRAL</v>
      </c>
      <c r="M2368" s="8">
        <f t="shared" si="360"/>
        <v>50</v>
      </c>
      <c r="N2368" s="8">
        <f t="shared" si="361"/>
        <v>0</v>
      </c>
      <c r="O2368" s="8">
        <f t="shared" si="362"/>
        <v>0</v>
      </c>
      <c r="P2368" s="8">
        <f t="shared" si="363"/>
        <v>33</v>
      </c>
      <c r="Q2368" s="9">
        <f t="shared" si="364"/>
        <v>22.45</v>
      </c>
      <c r="R2368" s="9">
        <f t="shared" si="365"/>
        <v>18.25</v>
      </c>
      <c r="S2368" s="9">
        <f t="shared" si="366"/>
        <v>22.35</v>
      </c>
      <c r="T2368" s="9">
        <f t="shared" si="367"/>
        <v>20.75</v>
      </c>
      <c r="U2368" s="8">
        <f t="shared" si="368"/>
        <v>21.016666666666669</v>
      </c>
      <c r="V2368" s="8">
        <f t="shared" si="369"/>
        <v>20.950000000000003</v>
      </c>
    </row>
    <row r="2369" spans="1:22" ht="13.5" x14ac:dyDescent="0.25">
      <c r="A2369" s="3">
        <f>RSI!A2369</f>
        <v>45755</v>
      </c>
      <c r="B2369" s="2">
        <f>RSI!B2369</f>
        <v>1.9</v>
      </c>
      <c r="C2369" s="2">
        <f>RSI!I2369</f>
        <v>23.567179591775954</v>
      </c>
      <c r="D2369" s="2">
        <f>MACD!E2369</f>
        <v>7.829511621687546E-2</v>
      </c>
      <c r="E2369" s="2">
        <f>MACD!F2369</f>
        <v>6.476544689915939E-2</v>
      </c>
      <c r="F2369" s="2">
        <f>'Moving Avg'!D2369</f>
        <v>1.9</v>
      </c>
      <c r="G2369" s="2">
        <f>'Moving Avg'!F2369</f>
        <v>1.9834999999999998</v>
      </c>
      <c r="H2369" s="2">
        <f>'Moving Avg'!G2369</f>
        <v>1.9957999999999996</v>
      </c>
      <c r="I2369" s="2">
        <f>'Moving Avg'!H2369</f>
        <v>1.9077999999999984</v>
      </c>
      <c r="J2369" s="6" t="str">
        <f>OBV!F2369</f>
        <v>NEUTRAL</v>
      </c>
      <c r="K2369" s="6" t="str">
        <f>OBV!G2369</f>
        <v>NEUTRAL</v>
      </c>
      <c r="L2369" s="6" t="str">
        <f>OBV!H2369</f>
        <v>NEUTRAL</v>
      </c>
      <c r="M2369" s="8">
        <f t="shared" si="360"/>
        <v>50</v>
      </c>
      <c r="N2369" s="8">
        <f t="shared" si="361"/>
        <v>0</v>
      </c>
      <c r="O2369" s="8">
        <f t="shared" si="362"/>
        <v>0</v>
      </c>
      <c r="P2369" s="8">
        <f t="shared" si="363"/>
        <v>33</v>
      </c>
      <c r="Q2369" s="9">
        <f t="shared" si="364"/>
        <v>22.45</v>
      </c>
      <c r="R2369" s="9">
        <f t="shared" si="365"/>
        <v>18.25</v>
      </c>
      <c r="S2369" s="9">
        <f t="shared" si="366"/>
        <v>22.35</v>
      </c>
      <c r="T2369" s="9">
        <f t="shared" si="367"/>
        <v>20.75</v>
      </c>
      <c r="U2369" s="8">
        <f t="shared" si="368"/>
        <v>21.016666666666669</v>
      </c>
      <c r="V2369" s="8">
        <f t="shared" si="369"/>
        <v>20.950000000000003</v>
      </c>
    </row>
    <row r="2370" spans="1:22" ht="13.5" x14ac:dyDescent="0.25">
      <c r="A2370" s="3">
        <f>RSI!A2370</f>
        <v>45757</v>
      </c>
      <c r="B2370" s="2">
        <f>RSI!B2370</f>
        <v>1.91</v>
      </c>
      <c r="C2370" s="2">
        <f>RSI!I2370</f>
        <v>29.465413718703886</v>
      </c>
      <c r="D2370" s="2">
        <f>MACD!E2370</f>
        <v>6.3637962630279432E-2</v>
      </c>
      <c r="E2370" s="2">
        <f>MACD!F2370</f>
        <v>6.4539950045383404E-2</v>
      </c>
      <c r="F2370" s="2">
        <f>'Moving Avg'!D2370</f>
        <v>1.9019999999999999</v>
      </c>
      <c r="G2370" s="2">
        <f>'Moving Avg'!F2370</f>
        <v>1.9784999999999993</v>
      </c>
      <c r="H2370" s="2">
        <f>'Moving Avg'!G2370</f>
        <v>1.9959999999999996</v>
      </c>
      <c r="I2370" s="2">
        <f>'Moving Avg'!H2370</f>
        <v>1.9086499999999986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ref="M2370:M2433" si="370">IF(C2370&lt;30,50, IF(C2370&gt;70, 0, 25))</f>
        <v>50</v>
      </c>
      <c r="N2370" s="8">
        <f t="shared" ref="N2370:N2433" si="371">IF(E2370-D2370&gt;0.02, 100, IF(E2370-D2370&lt;0,0,45))</f>
        <v>45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83.5</v>
      </c>
      <c r="Q2370" s="9">
        <f t="shared" si="364"/>
        <v>45.774999999999999</v>
      </c>
      <c r="R2370" s="9">
        <f t="shared" si="365"/>
        <v>39.875</v>
      </c>
      <c r="S2370" s="9">
        <f t="shared" si="366"/>
        <v>51.825000000000003</v>
      </c>
      <c r="T2370" s="9">
        <f t="shared" si="367"/>
        <v>44.625</v>
      </c>
      <c r="U2370" s="8">
        <f t="shared" si="368"/>
        <v>45.82500000000001</v>
      </c>
      <c r="V2370" s="8">
        <f t="shared" si="369"/>
        <v>45.525000000000006</v>
      </c>
    </row>
    <row r="2371" spans="1:22" ht="13.5" x14ac:dyDescent="0.25">
      <c r="A2371" s="3">
        <f>RSI!A2371</f>
        <v>45758</v>
      </c>
      <c r="B2371" s="2">
        <f>RSI!B2371</f>
        <v>1.91</v>
      </c>
      <c r="C2371" s="2">
        <f>RSI!I2371</f>
        <v>29.465413718703886</v>
      </c>
      <c r="D2371" s="2">
        <f>MACD!E2371</f>
        <v>5.1543178907102805E-2</v>
      </c>
      <c r="E2371" s="2">
        <f>MACD!F2371</f>
        <v>6.194059581772729E-2</v>
      </c>
      <c r="F2371" s="2">
        <f>'Moving Avg'!D2371</f>
        <v>1.9039999999999999</v>
      </c>
      <c r="G2371" s="2">
        <f>'Moving Avg'!F2371</f>
        <v>1.9694999999999994</v>
      </c>
      <c r="H2371" s="2">
        <f>'Moving Avg'!G2371</f>
        <v>1.9961999999999998</v>
      </c>
      <c r="I2371" s="2">
        <f>'Moving Avg'!H2371</f>
        <v>1.9094999999999991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  <c r="M2371" s="8">
        <f t="shared" si="370"/>
        <v>50</v>
      </c>
      <c r="N2371" s="8">
        <f t="shared" si="371"/>
        <v>45</v>
      </c>
      <c r="O2371" s="8">
        <f t="shared" si="372"/>
        <v>0</v>
      </c>
      <c r="P2371" s="8">
        <f t="shared" si="373"/>
        <v>83.5</v>
      </c>
      <c r="Q2371" s="9">
        <f t="shared" ref="Q2371:Q2434" si="374">0.35*M2371+N2371*0.35+O2371*0.15+P2371*0.15</f>
        <v>45.774999999999999</v>
      </c>
      <c r="R2371" s="9">
        <f t="shared" ref="R2371:R2434" si="375">M2371*0.2+N2371*0.2+O2371*0.35+P2371*0.25</f>
        <v>39.875</v>
      </c>
      <c r="S2371" s="9">
        <f t="shared" ref="S2371:S2434" si="376">M2371*0.15+N2371*0.15+O2371*0.25+P2371*0.45</f>
        <v>51.825000000000003</v>
      </c>
      <c r="T2371" s="9">
        <f t="shared" ref="T2371:T2434" si="377">0.25*SUM(M2371:P2371)</f>
        <v>44.625</v>
      </c>
      <c r="U2371" s="8">
        <f t="shared" ref="U2371:U2434" si="378">SUM(Q2371:S2371)/3</f>
        <v>45.82500000000001</v>
      </c>
      <c r="V2371" s="8">
        <f t="shared" ref="V2371:V2434" si="379">SUM(Q2371:T2371)/4</f>
        <v>45.525000000000006</v>
      </c>
    </row>
    <row r="2372" spans="1:22" ht="13.5" x14ac:dyDescent="0.25">
      <c r="A2372" s="3">
        <f>RSI!A2372</f>
        <v>45761</v>
      </c>
      <c r="B2372" s="2">
        <f>RSI!B2372</f>
        <v>1.91</v>
      </c>
      <c r="C2372" s="2">
        <f>RSI!I2372</f>
        <v>29.465413718703886</v>
      </c>
      <c r="D2372" s="2">
        <f>MACD!E2372</f>
        <v>3.8516859136441761E-2</v>
      </c>
      <c r="E2372" s="2">
        <f>MACD!F2372</f>
        <v>5.7255848481470181E-2</v>
      </c>
      <c r="F2372" s="2">
        <f>'Moving Avg'!D2372</f>
        <v>1.9059999999999999</v>
      </c>
      <c r="G2372" s="2">
        <f>'Moving Avg'!F2372</f>
        <v>1.9599999999999991</v>
      </c>
      <c r="H2372" s="2">
        <f>'Moving Avg'!G2372</f>
        <v>1.9964</v>
      </c>
      <c r="I2372" s="2">
        <f>'Moving Avg'!H2372</f>
        <v>1.9103499999999991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  <c r="M2372" s="8">
        <f t="shared" si="370"/>
        <v>50</v>
      </c>
      <c r="N2372" s="8">
        <f t="shared" si="371"/>
        <v>45</v>
      </c>
      <c r="O2372" s="8">
        <f t="shared" si="372"/>
        <v>0</v>
      </c>
      <c r="P2372" s="8">
        <f t="shared" si="373"/>
        <v>83.5</v>
      </c>
      <c r="Q2372" s="9">
        <f t="shared" si="374"/>
        <v>45.774999999999999</v>
      </c>
      <c r="R2372" s="9">
        <f t="shared" si="375"/>
        <v>39.875</v>
      </c>
      <c r="S2372" s="9">
        <f t="shared" si="376"/>
        <v>51.825000000000003</v>
      </c>
      <c r="T2372" s="9">
        <f t="shared" si="377"/>
        <v>44.625</v>
      </c>
      <c r="U2372" s="8">
        <f t="shared" si="378"/>
        <v>45.82500000000001</v>
      </c>
      <c r="V2372" s="8">
        <f t="shared" si="379"/>
        <v>45.525000000000006</v>
      </c>
    </row>
    <row r="2373" spans="1:22" ht="13.5" x14ac:dyDescent="0.25">
      <c r="A2373" s="3">
        <f>RSI!A2373</f>
        <v>45762</v>
      </c>
      <c r="B2373" s="2">
        <f>RSI!B2373</f>
        <v>1.91</v>
      </c>
      <c r="C2373" s="2">
        <f>RSI!I2373</f>
        <v>29.465413718703886</v>
      </c>
      <c r="D2373" s="2">
        <f>MACD!E2373</f>
        <v>2.775815436869955E-2</v>
      </c>
      <c r="E2373" s="2">
        <f>MACD!F2373</f>
        <v>5.1356309658916056E-2</v>
      </c>
      <c r="F2373" s="2">
        <f>'Moving Avg'!D2373</f>
        <v>1.9079999999999999</v>
      </c>
      <c r="G2373" s="2">
        <f>'Moving Avg'!F2373</f>
        <v>1.9504999999999988</v>
      </c>
      <c r="H2373" s="2">
        <f>'Moving Avg'!G2373</f>
        <v>1.9965999999999999</v>
      </c>
      <c r="I2373" s="2">
        <f>'Moving Avg'!H2373</f>
        <v>1.9108499999999995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  <c r="M2373" s="8">
        <f t="shared" si="370"/>
        <v>50</v>
      </c>
      <c r="N2373" s="8">
        <f t="shared" si="371"/>
        <v>100</v>
      </c>
      <c r="O2373" s="8">
        <f t="shared" si="372"/>
        <v>0</v>
      </c>
      <c r="P2373" s="8">
        <f t="shared" si="373"/>
        <v>83.5</v>
      </c>
      <c r="Q2373" s="9">
        <f t="shared" si="374"/>
        <v>65.025000000000006</v>
      </c>
      <c r="R2373" s="9">
        <f t="shared" si="375"/>
        <v>50.875</v>
      </c>
      <c r="S2373" s="9">
        <f t="shared" si="376"/>
        <v>60.075000000000003</v>
      </c>
      <c r="T2373" s="9">
        <f t="shared" si="377"/>
        <v>58.375</v>
      </c>
      <c r="U2373" s="8">
        <f t="shared" si="378"/>
        <v>58.658333333333339</v>
      </c>
      <c r="V2373" s="8">
        <f t="shared" si="379"/>
        <v>58.587500000000006</v>
      </c>
    </row>
    <row r="2374" spans="1:22" ht="13.5" x14ac:dyDescent="0.25">
      <c r="A2374" s="3">
        <f>RSI!A2374</f>
        <v>45763</v>
      </c>
      <c r="B2374" s="2">
        <f>RSI!B2374</f>
        <v>1.91</v>
      </c>
      <c r="C2374" s="2">
        <f>RSI!I2374</f>
        <v>29.465413718703886</v>
      </c>
      <c r="D2374" s="2">
        <f>MACD!E2374</f>
        <v>1.8898677364130201E-2</v>
      </c>
      <c r="E2374" s="2">
        <f>MACD!F2374</f>
        <v>4.4864783199958888E-2</v>
      </c>
      <c r="F2374" s="2">
        <f>'Moving Avg'!D2374</f>
        <v>1.9099999999999997</v>
      </c>
      <c r="G2374" s="2">
        <f>'Moving Avg'!F2374</f>
        <v>1.9409999999999989</v>
      </c>
      <c r="H2374" s="2">
        <f>'Moving Avg'!G2374</f>
        <v>1.9968000000000001</v>
      </c>
      <c r="I2374" s="2">
        <f>'Moving Avg'!H2374</f>
        <v>1.9109499999999997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  <c r="M2374" s="8">
        <f t="shared" si="370"/>
        <v>50</v>
      </c>
      <c r="N2374" s="8">
        <f t="shared" si="371"/>
        <v>100</v>
      </c>
      <c r="O2374" s="8">
        <f t="shared" si="372"/>
        <v>0</v>
      </c>
      <c r="P2374" s="8">
        <f t="shared" si="373"/>
        <v>83.5</v>
      </c>
      <c r="Q2374" s="9">
        <f t="shared" si="374"/>
        <v>65.025000000000006</v>
      </c>
      <c r="R2374" s="9">
        <f t="shared" si="375"/>
        <v>50.875</v>
      </c>
      <c r="S2374" s="9">
        <f t="shared" si="376"/>
        <v>60.075000000000003</v>
      </c>
      <c r="T2374" s="9">
        <f t="shared" si="377"/>
        <v>58.375</v>
      </c>
      <c r="U2374" s="8">
        <f t="shared" si="378"/>
        <v>58.658333333333339</v>
      </c>
      <c r="V2374" s="8">
        <f t="shared" si="379"/>
        <v>58.587500000000006</v>
      </c>
    </row>
    <row r="2375" spans="1:22" ht="13.5" x14ac:dyDescent="0.25">
      <c r="A2375" s="3">
        <f>RSI!A2375</f>
        <v>45764</v>
      </c>
      <c r="B2375" s="2">
        <f>RSI!B2375</f>
        <v>1.91</v>
      </c>
      <c r="C2375" s="2">
        <f>RSI!I2375</f>
        <v>29.465413718703886</v>
      </c>
      <c r="D2375" s="2">
        <f>MACD!E2375</f>
        <v>1.1628162020218102E-2</v>
      </c>
      <c r="E2375" s="2">
        <f>MACD!F2375</f>
        <v>3.8217458964010728E-2</v>
      </c>
      <c r="F2375" s="2">
        <f>'Moving Avg'!D2375</f>
        <v>1.9099999999999997</v>
      </c>
      <c r="G2375" s="2">
        <f>'Moving Avg'!F2375</f>
        <v>1.9314999999999991</v>
      </c>
      <c r="H2375" s="2">
        <f>'Moving Avg'!G2375</f>
        <v>1.9954000000000003</v>
      </c>
      <c r="I2375" s="2">
        <f>'Moving Avg'!H2375</f>
        <v>1.911</v>
      </c>
      <c r="J2375" s="6" t="str">
        <f>OBV!F2375</f>
        <v>NEUTRAL</v>
      </c>
      <c r="K2375" s="6" t="str">
        <f>OBV!G2375</f>
        <v>NEUTRAL</v>
      </c>
      <c r="L2375" s="6" t="str">
        <f>OBV!H2375</f>
        <v>NEUTRAL</v>
      </c>
      <c r="M2375" s="8">
        <f t="shared" si="370"/>
        <v>50</v>
      </c>
      <c r="N2375" s="8">
        <f t="shared" si="371"/>
        <v>100</v>
      </c>
      <c r="O2375" s="8">
        <f t="shared" si="372"/>
        <v>0</v>
      </c>
      <c r="P2375" s="8">
        <f t="shared" si="373"/>
        <v>33</v>
      </c>
      <c r="Q2375" s="9">
        <f t="shared" si="374"/>
        <v>57.45</v>
      </c>
      <c r="R2375" s="9">
        <f t="shared" si="375"/>
        <v>38.25</v>
      </c>
      <c r="S2375" s="9">
        <f t="shared" si="376"/>
        <v>37.35</v>
      </c>
      <c r="T2375" s="9">
        <f t="shared" si="377"/>
        <v>45.75</v>
      </c>
      <c r="U2375" s="8">
        <f t="shared" si="378"/>
        <v>44.35</v>
      </c>
      <c r="V2375" s="8">
        <f t="shared" si="379"/>
        <v>44.7</v>
      </c>
    </row>
    <row r="2376" spans="1:22" ht="13.5" x14ac:dyDescent="0.25">
      <c r="A2376" s="3">
        <f>RSI!A2376</f>
        <v>45765</v>
      </c>
      <c r="B2376" s="2">
        <f>RSI!B2376</f>
        <v>1.91</v>
      </c>
      <c r="C2376" s="2">
        <f>RSI!I2376</f>
        <v>29.465413718703886</v>
      </c>
      <c r="D2376" s="2">
        <f>MACD!E2376</f>
        <v>5.6854145340168305E-3</v>
      </c>
      <c r="E2376" s="2">
        <f>MACD!F2376</f>
        <v>3.1711050078011949E-2</v>
      </c>
      <c r="F2376" s="2">
        <f>'Moving Avg'!D2376</f>
        <v>1.9099999999999997</v>
      </c>
      <c r="G2376" s="2">
        <f>'Moving Avg'!F2376</f>
        <v>1.9219999999999993</v>
      </c>
      <c r="H2376" s="2">
        <f>'Moving Avg'!G2376</f>
        <v>1.9924000000000002</v>
      </c>
      <c r="I2376" s="2">
        <f>'Moving Avg'!H2376</f>
        <v>1.9110500000000004</v>
      </c>
      <c r="J2376" s="6" t="str">
        <f>OBV!F2376</f>
        <v>NEUTRAL</v>
      </c>
      <c r="K2376" s="6" t="str">
        <f>OBV!G2376</f>
        <v>NEUTRAL</v>
      </c>
      <c r="L2376" s="6" t="str">
        <f>OBV!H2376</f>
        <v>NEUTRAL</v>
      </c>
      <c r="M2376" s="8">
        <f t="shared" si="370"/>
        <v>50</v>
      </c>
      <c r="N2376" s="8">
        <f t="shared" si="371"/>
        <v>100</v>
      </c>
      <c r="O2376" s="8">
        <f t="shared" si="372"/>
        <v>0</v>
      </c>
      <c r="P2376" s="8">
        <f t="shared" si="373"/>
        <v>33</v>
      </c>
      <c r="Q2376" s="9">
        <f t="shared" si="374"/>
        <v>57.45</v>
      </c>
      <c r="R2376" s="9">
        <f t="shared" si="375"/>
        <v>38.25</v>
      </c>
      <c r="S2376" s="9">
        <f t="shared" si="376"/>
        <v>37.35</v>
      </c>
      <c r="T2376" s="9">
        <f t="shared" si="377"/>
        <v>45.75</v>
      </c>
      <c r="U2376" s="8">
        <f t="shared" si="378"/>
        <v>44.35</v>
      </c>
      <c r="V2376" s="8">
        <f t="shared" si="379"/>
        <v>44.7</v>
      </c>
    </row>
    <row r="2377" spans="1:22" ht="13.5" x14ac:dyDescent="0.25">
      <c r="A2377" s="3">
        <f>RSI!A2377</f>
        <v>45768</v>
      </c>
      <c r="B2377" s="2">
        <f>RSI!B2377</f>
        <v>1.91</v>
      </c>
      <c r="C2377" s="2">
        <f>RSI!I2377</f>
        <v>29.465413718703871</v>
      </c>
      <c r="D2377" s="2">
        <f>MACD!E2377</f>
        <v>8.5066462848559787E-4</v>
      </c>
      <c r="E2377" s="2">
        <f>MACD!F2377</f>
        <v>2.553897298810668E-2</v>
      </c>
      <c r="F2377" s="2">
        <f>'Moving Avg'!D2377</f>
        <v>1.9099999999999997</v>
      </c>
      <c r="G2377" s="2">
        <f>'Moving Avg'!F2377</f>
        <v>1.9124999999999992</v>
      </c>
      <c r="H2377" s="2">
        <f>'Moving Avg'!G2377</f>
        <v>1.9894000000000001</v>
      </c>
      <c r="I2377" s="2">
        <f>'Moving Avg'!H2377</f>
        <v>1.9111000000000007</v>
      </c>
      <c r="J2377" s="6" t="str">
        <f>OBV!F2377</f>
        <v>NEUTRAL</v>
      </c>
      <c r="K2377" s="6" t="str">
        <f>OBV!G2377</f>
        <v>NEUTRAL</v>
      </c>
      <c r="L2377" s="6" t="str">
        <f>OBV!H2377</f>
        <v>NEUTRAL</v>
      </c>
      <c r="M2377" s="8">
        <f t="shared" si="370"/>
        <v>50</v>
      </c>
      <c r="N2377" s="8">
        <f t="shared" si="371"/>
        <v>100</v>
      </c>
      <c r="O2377" s="8">
        <f t="shared" si="372"/>
        <v>0</v>
      </c>
      <c r="P2377" s="8">
        <f t="shared" si="373"/>
        <v>33</v>
      </c>
      <c r="Q2377" s="9">
        <f t="shared" si="374"/>
        <v>57.45</v>
      </c>
      <c r="R2377" s="9">
        <f t="shared" si="375"/>
        <v>38.25</v>
      </c>
      <c r="S2377" s="9">
        <f t="shared" si="376"/>
        <v>37.35</v>
      </c>
      <c r="T2377" s="9">
        <f t="shared" si="377"/>
        <v>45.75</v>
      </c>
      <c r="U2377" s="8">
        <f t="shared" si="378"/>
        <v>44.35</v>
      </c>
      <c r="V2377" s="8">
        <f t="shared" si="379"/>
        <v>44.7</v>
      </c>
    </row>
    <row r="2378" spans="1:22" ht="13.5" x14ac:dyDescent="0.25">
      <c r="A2378" s="3">
        <f>RSI!A2378</f>
        <v>45769</v>
      </c>
      <c r="B2378" s="2">
        <f>RSI!B2378</f>
        <v>1.91</v>
      </c>
      <c r="C2378" s="2">
        <f>RSI!I2378</f>
        <v>29.465413718703886</v>
      </c>
      <c r="D2378" s="2">
        <f>MACD!E2378</f>
        <v>-3.0608991394205365E-3</v>
      </c>
      <c r="E2378" s="2">
        <f>MACD!F2378</f>
        <v>1.9818998562601241E-2</v>
      </c>
      <c r="F2378" s="2">
        <f>'Moving Avg'!D2378</f>
        <v>1.9099999999999997</v>
      </c>
      <c r="G2378" s="2">
        <f>'Moving Avg'!F2378</f>
        <v>1.9074999999999993</v>
      </c>
      <c r="H2378" s="2">
        <f>'Moving Avg'!G2378</f>
        <v>1.9863999999999999</v>
      </c>
      <c r="I2378" s="2">
        <f>'Moving Avg'!H2378</f>
        <v>1.9111500000000006</v>
      </c>
      <c r="J2378" s="6" t="str">
        <f>OBV!F2378</f>
        <v>NEUTRAL</v>
      </c>
      <c r="K2378" s="6" t="str">
        <f>OBV!G2378</f>
        <v>NEUTRAL</v>
      </c>
      <c r="L2378" s="6" t="str">
        <f>OBV!H2378</f>
        <v>NEUTRAL</v>
      </c>
      <c r="M2378" s="8">
        <f t="shared" si="370"/>
        <v>50</v>
      </c>
      <c r="N2378" s="8">
        <f t="shared" si="371"/>
        <v>100</v>
      </c>
      <c r="O2378" s="8">
        <f t="shared" si="372"/>
        <v>0</v>
      </c>
      <c r="P2378" s="8">
        <f t="shared" si="373"/>
        <v>33</v>
      </c>
      <c r="Q2378" s="9">
        <f t="shared" si="374"/>
        <v>57.45</v>
      </c>
      <c r="R2378" s="9">
        <f t="shared" si="375"/>
        <v>38.25</v>
      </c>
      <c r="S2378" s="9">
        <f t="shared" si="376"/>
        <v>37.35</v>
      </c>
      <c r="T2378" s="9">
        <f t="shared" si="377"/>
        <v>45.75</v>
      </c>
      <c r="U2378" s="8">
        <f t="shared" si="378"/>
        <v>44.35</v>
      </c>
      <c r="V2378" s="8">
        <f t="shared" si="379"/>
        <v>44.7</v>
      </c>
    </row>
    <row r="2379" spans="1:22" ht="13.5" x14ac:dyDescent="0.25">
      <c r="A2379" s="3">
        <f>RSI!A2379</f>
        <v>45770</v>
      </c>
      <c r="B2379" s="2">
        <f>RSI!B2379</f>
        <v>1.91</v>
      </c>
      <c r="C2379" s="2">
        <f>RSI!I2379</f>
        <v>29.465413718703871</v>
      </c>
      <c r="D2379" s="2">
        <f>MACD!E2379</f>
        <v>-6.2045926995815126E-3</v>
      </c>
      <c r="E2379" s="2">
        <f>MACD!F2379</f>
        <v>1.4614280310164689E-2</v>
      </c>
      <c r="F2379" s="2">
        <f>'Moving Avg'!D2379</f>
        <v>1.9099999999999997</v>
      </c>
      <c r="G2379" s="2">
        <f>'Moving Avg'!F2379</f>
        <v>1.9069999999999994</v>
      </c>
      <c r="H2379" s="2">
        <f>'Moving Avg'!G2379</f>
        <v>1.9833999999999998</v>
      </c>
      <c r="I2379" s="2">
        <f>'Moving Avg'!H2379</f>
        <v>1.9112000000000011</v>
      </c>
      <c r="J2379" s="6" t="str">
        <f>OBV!F2379</f>
        <v>NEUTRAL</v>
      </c>
      <c r="K2379" s="6" t="str">
        <f>OBV!G2379</f>
        <v>NEUTRAL</v>
      </c>
      <c r="L2379" s="6" t="str">
        <f>OBV!H2379</f>
        <v>NEUTRAL</v>
      </c>
      <c r="M2379" s="8">
        <f t="shared" si="370"/>
        <v>50</v>
      </c>
      <c r="N2379" s="8">
        <f t="shared" si="371"/>
        <v>100</v>
      </c>
      <c r="O2379" s="8">
        <f t="shared" si="372"/>
        <v>0</v>
      </c>
      <c r="P2379" s="8">
        <f t="shared" si="373"/>
        <v>33</v>
      </c>
      <c r="Q2379" s="9">
        <f t="shared" si="374"/>
        <v>57.45</v>
      </c>
      <c r="R2379" s="9">
        <f t="shared" si="375"/>
        <v>38.25</v>
      </c>
      <c r="S2379" s="9">
        <f t="shared" si="376"/>
        <v>37.35</v>
      </c>
      <c r="T2379" s="9">
        <f t="shared" si="377"/>
        <v>45.75</v>
      </c>
      <c r="U2379" s="8">
        <f t="shared" si="378"/>
        <v>44.35</v>
      </c>
      <c r="V2379" s="8">
        <f t="shared" si="379"/>
        <v>44.7</v>
      </c>
    </row>
    <row r="2380" spans="1:22" ht="13.5" x14ac:dyDescent="0.25">
      <c r="A2380" s="3">
        <f>RSI!A2380</f>
        <v>45771</v>
      </c>
      <c r="B2380" s="2">
        <f>RSI!B2380</f>
        <v>1.91</v>
      </c>
      <c r="C2380" s="2">
        <f>RSI!I2380</f>
        <v>29.465413718703871</v>
      </c>
      <c r="D2380" s="2">
        <f>MACD!E2380</f>
        <v>-7.1723914410228851E-3</v>
      </c>
      <c r="E2380" s="2">
        <f>MACD!F2380</f>
        <v>1.0256945959927174E-2</v>
      </c>
      <c r="F2380" s="2">
        <f>'Moving Avg'!D2380</f>
        <v>1.9099999999999997</v>
      </c>
      <c r="G2380" s="2">
        <f>'Moving Avg'!F2380</f>
        <v>1.9064999999999994</v>
      </c>
      <c r="H2380" s="2">
        <f>'Moving Avg'!G2380</f>
        <v>1.9803999999999997</v>
      </c>
      <c r="I2380" s="2">
        <f>'Moving Avg'!H2380</f>
        <v>1.9112500000000014</v>
      </c>
      <c r="J2380" s="6" t="str">
        <f>OBV!F2380</f>
        <v>NEUTRAL</v>
      </c>
      <c r="K2380" s="6" t="str">
        <f>OBV!G2380</f>
        <v>NEUTRAL</v>
      </c>
      <c r="L2380" s="6" t="str">
        <f>OBV!H2380</f>
        <v>NEUTRAL</v>
      </c>
      <c r="M2380" s="8">
        <f t="shared" si="370"/>
        <v>50</v>
      </c>
      <c r="N2380" s="8">
        <f t="shared" si="371"/>
        <v>45</v>
      </c>
      <c r="O2380" s="8">
        <f t="shared" si="372"/>
        <v>0</v>
      </c>
      <c r="P2380" s="8">
        <f t="shared" si="373"/>
        <v>33</v>
      </c>
      <c r="Q2380" s="9">
        <f t="shared" si="374"/>
        <v>38.200000000000003</v>
      </c>
      <c r="R2380" s="9">
        <f t="shared" si="375"/>
        <v>27.25</v>
      </c>
      <c r="S2380" s="9">
        <f t="shared" si="376"/>
        <v>29.1</v>
      </c>
      <c r="T2380" s="9">
        <f t="shared" si="377"/>
        <v>32</v>
      </c>
      <c r="U2380" s="8">
        <f t="shared" si="378"/>
        <v>31.516666666666669</v>
      </c>
      <c r="V2380" s="8">
        <f t="shared" si="379"/>
        <v>31.637500000000003</v>
      </c>
    </row>
    <row r="2381" spans="1:22" ht="13.5" x14ac:dyDescent="0.25">
      <c r="A2381" s="3">
        <f>RSI!A2381</f>
        <v>45772</v>
      </c>
      <c r="B2381" s="2">
        <f>RSI!B2381</f>
        <v>1.91</v>
      </c>
      <c r="C2381" s="2">
        <f>RSI!I2381</f>
        <v>29.465413718703871</v>
      </c>
      <c r="D2381" s="2">
        <f>MACD!E2381</f>
        <v>-7.8489016636220654E-3</v>
      </c>
      <c r="E2381" s="2">
        <f>MACD!F2381</f>
        <v>6.6357764352173261E-3</v>
      </c>
      <c r="F2381" s="2">
        <f>'Moving Avg'!D2381</f>
        <v>1.9099999999999997</v>
      </c>
      <c r="G2381" s="2">
        <f>'Moving Avg'!F2381</f>
        <v>1.9059999999999995</v>
      </c>
      <c r="H2381" s="2">
        <f>'Moving Avg'!G2381</f>
        <v>1.9773999999999998</v>
      </c>
      <c r="I2381" s="2">
        <f>'Moving Avg'!H2381</f>
        <v>1.9113000000000016</v>
      </c>
      <c r="J2381" s="6" t="str">
        <f>OBV!F2381</f>
        <v>NEUTRAL</v>
      </c>
      <c r="K2381" s="6" t="str">
        <f>OBV!G2381</f>
        <v>NEUTRAL</v>
      </c>
      <c r="L2381" s="6" t="str">
        <f>OBV!H2381</f>
        <v>NEUTRAL</v>
      </c>
      <c r="M2381" s="8">
        <f t="shared" si="370"/>
        <v>50</v>
      </c>
      <c r="N2381" s="8">
        <f t="shared" si="371"/>
        <v>45</v>
      </c>
      <c r="O2381" s="8">
        <f t="shared" si="372"/>
        <v>0</v>
      </c>
      <c r="P2381" s="8">
        <f t="shared" si="373"/>
        <v>33</v>
      </c>
      <c r="Q2381" s="9">
        <f t="shared" si="374"/>
        <v>38.200000000000003</v>
      </c>
      <c r="R2381" s="9">
        <f t="shared" si="375"/>
        <v>27.25</v>
      </c>
      <c r="S2381" s="9">
        <f t="shared" si="376"/>
        <v>29.1</v>
      </c>
      <c r="T2381" s="9">
        <f t="shared" si="377"/>
        <v>32</v>
      </c>
      <c r="U2381" s="8">
        <f t="shared" si="378"/>
        <v>31.516666666666669</v>
      </c>
      <c r="V2381" s="8">
        <f t="shared" si="379"/>
        <v>31.637500000000003</v>
      </c>
    </row>
    <row r="2382" spans="1:22" ht="13.5" x14ac:dyDescent="0.25">
      <c r="A2382" s="3">
        <f>RSI!A2382</f>
        <v>45775</v>
      </c>
      <c r="B2382" s="2">
        <f>RSI!B2382</f>
        <v>1.91</v>
      </c>
      <c r="C2382" s="2">
        <f>RSI!I2382</f>
        <v>29.465413718703871</v>
      </c>
      <c r="D2382" s="2">
        <f>MACD!E2382</f>
        <v>-8.2894848674974764E-3</v>
      </c>
      <c r="E2382" s="2">
        <f>MACD!F2382</f>
        <v>3.6507241746743663E-3</v>
      </c>
      <c r="F2382" s="2">
        <f>'Moving Avg'!D2382</f>
        <v>1.9099999999999997</v>
      </c>
      <c r="G2382" s="2">
        <f>'Moving Avg'!F2382</f>
        <v>1.9064999999999994</v>
      </c>
      <c r="H2382" s="2">
        <f>'Moving Avg'!G2382</f>
        <v>1.9743999999999995</v>
      </c>
      <c r="I2382" s="2">
        <f>'Moving Avg'!H2382</f>
        <v>1.9113500000000019</v>
      </c>
      <c r="J2382" s="6" t="str">
        <f>OBV!F2382</f>
        <v>NEUTRAL</v>
      </c>
      <c r="K2382" s="6" t="str">
        <f>OBV!G2382</f>
        <v>NEUTRAL</v>
      </c>
      <c r="L2382" s="6" t="str">
        <f>OBV!H2382</f>
        <v>NEUTRAL</v>
      </c>
      <c r="M2382" s="8">
        <f t="shared" si="370"/>
        <v>50</v>
      </c>
      <c r="N2382" s="8">
        <f t="shared" si="371"/>
        <v>45</v>
      </c>
      <c r="O2382" s="8">
        <f t="shared" si="372"/>
        <v>0</v>
      </c>
      <c r="P2382" s="8">
        <f t="shared" si="373"/>
        <v>33</v>
      </c>
      <c r="Q2382" s="9">
        <f t="shared" si="374"/>
        <v>38.200000000000003</v>
      </c>
      <c r="R2382" s="9">
        <f t="shared" si="375"/>
        <v>27.25</v>
      </c>
      <c r="S2382" s="9">
        <f t="shared" si="376"/>
        <v>29.1</v>
      </c>
      <c r="T2382" s="9">
        <f t="shared" si="377"/>
        <v>32</v>
      </c>
      <c r="U2382" s="8">
        <f t="shared" si="378"/>
        <v>31.516666666666669</v>
      </c>
      <c r="V2382" s="8">
        <f t="shared" si="379"/>
        <v>31.637500000000003</v>
      </c>
    </row>
    <row r="2383" spans="1:22" ht="13.5" x14ac:dyDescent="0.25">
      <c r="A2383" s="3">
        <f>RSI!A2383</f>
        <v>45776</v>
      </c>
      <c r="B2383" s="2">
        <f>RSI!B2383</f>
        <v>1.91</v>
      </c>
      <c r="C2383" s="2">
        <f>RSI!I2383</f>
        <v>29.465413718703871</v>
      </c>
      <c r="D2383" s="2">
        <f>MACD!E2383</f>
        <v>-8.5402040743229879E-3</v>
      </c>
      <c r="E2383" s="2">
        <f>MACD!F2383</f>
        <v>1.2125385248748953E-3</v>
      </c>
      <c r="F2383" s="2">
        <f>'Moving Avg'!D2383</f>
        <v>1.9099999999999997</v>
      </c>
      <c r="G2383" s="2">
        <f>'Moving Avg'!F2383</f>
        <v>1.9069999999999994</v>
      </c>
      <c r="H2383" s="2">
        <f>'Moving Avg'!G2383</f>
        <v>1.9713999999999994</v>
      </c>
      <c r="I2383" s="2">
        <f>'Moving Avg'!H2383</f>
        <v>1.9114000000000022</v>
      </c>
      <c r="J2383" s="6" t="str">
        <f>OBV!F2383</f>
        <v>NEUTRAL</v>
      </c>
      <c r="K2383" s="6" t="str">
        <f>OBV!G2383</f>
        <v>NEUTRAL</v>
      </c>
      <c r="L2383" s="6" t="str">
        <f>OBV!H2383</f>
        <v>NEUTRAL</v>
      </c>
      <c r="M2383" s="8">
        <f t="shared" si="370"/>
        <v>50</v>
      </c>
      <c r="N2383" s="8">
        <f t="shared" si="371"/>
        <v>45</v>
      </c>
      <c r="O2383" s="8">
        <f t="shared" si="372"/>
        <v>0</v>
      </c>
      <c r="P2383" s="8">
        <f t="shared" si="373"/>
        <v>33</v>
      </c>
      <c r="Q2383" s="9">
        <f t="shared" si="374"/>
        <v>38.200000000000003</v>
      </c>
      <c r="R2383" s="9">
        <f t="shared" si="375"/>
        <v>27.25</v>
      </c>
      <c r="S2383" s="9">
        <f t="shared" si="376"/>
        <v>29.1</v>
      </c>
      <c r="T2383" s="9">
        <f t="shared" si="377"/>
        <v>32</v>
      </c>
      <c r="U2383" s="8">
        <f t="shared" si="378"/>
        <v>31.516666666666669</v>
      </c>
      <c r="V2383" s="8">
        <f t="shared" si="379"/>
        <v>31.637500000000003</v>
      </c>
    </row>
    <row r="2384" spans="1:22" ht="13.5" x14ac:dyDescent="0.25">
      <c r="A2384" s="3">
        <f>RSI!A2384</f>
        <v>45777</v>
      </c>
      <c r="B2384" s="2">
        <f>RSI!B2384</f>
        <v>1.91</v>
      </c>
      <c r="C2384" s="2">
        <f>RSI!I2384</f>
        <v>29.465413718703871</v>
      </c>
      <c r="D2384" s="2">
        <f>MACD!E2384</f>
        <v>-8.639312238367669E-3</v>
      </c>
      <c r="E2384" s="2">
        <f>MACD!F2384</f>
        <v>-7.5783162777361753E-4</v>
      </c>
      <c r="F2384" s="2">
        <f>'Moving Avg'!D2384</f>
        <v>1.9099999999999997</v>
      </c>
      <c r="G2384" s="2">
        <f>'Moving Avg'!F2384</f>
        <v>1.9074999999999995</v>
      </c>
      <c r="H2384" s="2">
        <f>'Moving Avg'!G2384</f>
        <v>1.9693999999999992</v>
      </c>
      <c r="I2384" s="2">
        <f>'Moving Avg'!H2384</f>
        <v>1.9114500000000023</v>
      </c>
      <c r="J2384" s="6" t="str">
        <f>OBV!F2384</f>
        <v>NEUTRAL</v>
      </c>
      <c r="K2384" s="6" t="str">
        <f>OBV!G2384</f>
        <v>NEUTRAL</v>
      </c>
      <c r="L2384" s="6" t="str">
        <f>OBV!H2384</f>
        <v>NEUTRAL</v>
      </c>
      <c r="M2384" s="8">
        <f t="shared" si="370"/>
        <v>50</v>
      </c>
      <c r="N2384" s="8">
        <f t="shared" si="371"/>
        <v>45</v>
      </c>
      <c r="O2384" s="8">
        <f t="shared" si="372"/>
        <v>0</v>
      </c>
      <c r="P2384" s="8">
        <f t="shared" si="373"/>
        <v>33</v>
      </c>
      <c r="Q2384" s="9">
        <f t="shared" si="374"/>
        <v>38.200000000000003</v>
      </c>
      <c r="R2384" s="9">
        <f t="shared" si="375"/>
        <v>27.25</v>
      </c>
      <c r="S2384" s="9">
        <f t="shared" si="376"/>
        <v>29.1</v>
      </c>
      <c r="T2384" s="9">
        <f t="shared" si="377"/>
        <v>32</v>
      </c>
      <c r="U2384" s="8">
        <f t="shared" si="378"/>
        <v>31.516666666666669</v>
      </c>
      <c r="V2384" s="8">
        <f t="shared" si="379"/>
        <v>31.637500000000003</v>
      </c>
    </row>
    <row r="2385" spans="1:22" ht="13.5" x14ac:dyDescent="0.25">
      <c r="A2385" s="3">
        <f>RSI!A2385</f>
        <v>45779</v>
      </c>
      <c r="B2385" s="2">
        <f>RSI!B2385</f>
        <v>1.91</v>
      </c>
      <c r="C2385" s="2">
        <f>RSI!I2385</f>
        <v>29.465413718703871</v>
      </c>
      <c r="D2385" s="2">
        <f>MACD!E2385</f>
        <v>-8.6185073841194004E-3</v>
      </c>
      <c r="E2385" s="2">
        <f>MACD!F2385</f>
        <v>-2.329966779042774E-3</v>
      </c>
      <c r="F2385" s="2">
        <f>'Moving Avg'!D2385</f>
        <v>1.9099999999999997</v>
      </c>
      <c r="G2385" s="2">
        <f>'Moving Avg'!F2385</f>
        <v>1.9079999999999995</v>
      </c>
      <c r="H2385" s="2">
        <f>'Moving Avg'!G2385</f>
        <v>1.9673999999999989</v>
      </c>
      <c r="I2385" s="2">
        <f>'Moving Avg'!H2385</f>
        <v>1.9115000000000026</v>
      </c>
      <c r="J2385" s="6" t="str">
        <f>OBV!F2385</f>
        <v>NEUTRAL</v>
      </c>
      <c r="K2385" s="6" t="str">
        <f>OBV!G2385</f>
        <v>NEUTRAL</v>
      </c>
      <c r="L2385" s="6" t="str">
        <f>OBV!H2385</f>
        <v>NEUTRAL</v>
      </c>
      <c r="M2385" s="8">
        <f t="shared" si="370"/>
        <v>50</v>
      </c>
      <c r="N2385" s="8">
        <f t="shared" si="371"/>
        <v>45</v>
      </c>
      <c r="O2385" s="8">
        <f t="shared" si="372"/>
        <v>0</v>
      </c>
      <c r="P2385" s="8">
        <f t="shared" si="373"/>
        <v>33</v>
      </c>
      <c r="Q2385" s="9">
        <f t="shared" si="374"/>
        <v>38.200000000000003</v>
      </c>
      <c r="R2385" s="9">
        <f t="shared" si="375"/>
        <v>27.25</v>
      </c>
      <c r="S2385" s="9">
        <f t="shared" si="376"/>
        <v>29.1</v>
      </c>
      <c r="T2385" s="9">
        <f t="shared" si="377"/>
        <v>32</v>
      </c>
      <c r="U2385" s="8">
        <f t="shared" si="378"/>
        <v>31.516666666666669</v>
      </c>
      <c r="V2385" s="8">
        <f t="shared" si="379"/>
        <v>31.637500000000003</v>
      </c>
    </row>
    <row r="2386" spans="1:22" ht="13.5" x14ac:dyDescent="0.25">
      <c r="A2386" s="3">
        <f>RSI!A2386</f>
        <v>45782</v>
      </c>
      <c r="B2386" s="2">
        <f>RSI!B2386</f>
        <v>1.9</v>
      </c>
      <c r="C2386" s="2">
        <f>RSI!I2386</f>
        <v>23.523798681584637</v>
      </c>
      <c r="D2386" s="2">
        <f>MACD!E2386</f>
        <v>-7.7632499355302365E-3</v>
      </c>
      <c r="E2386" s="2">
        <f>MACD!F2386</f>
        <v>-3.4166234103402667E-3</v>
      </c>
      <c r="F2386" s="2">
        <f>'Moving Avg'!D2386</f>
        <v>1.9079999999999999</v>
      </c>
      <c r="G2386" s="2">
        <f>'Moving Avg'!F2386</f>
        <v>1.9079999999999995</v>
      </c>
      <c r="H2386" s="2">
        <f>'Moving Avg'!G2386</f>
        <v>1.9651999999999987</v>
      </c>
      <c r="I2386" s="2">
        <f>'Moving Avg'!H2386</f>
        <v>1.9115000000000026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  <c r="M2386" s="8">
        <f t="shared" si="370"/>
        <v>50</v>
      </c>
      <c r="N2386" s="8">
        <f t="shared" si="371"/>
        <v>45</v>
      </c>
      <c r="O2386" s="8">
        <f t="shared" si="372"/>
        <v>0</v>
      </c>
      <c r="P2386" s="8">
        <f t="shared" si="373"/>
        <v>16.5</v>
      </c>
      <c r="Q2386" s="9">
        <f t="shared" si="374"/>
        <v>35.725000000000001</v>
      </c>
      <c r="R2386" s="9">
        <f t="shared" si="375"/>
        <v>23.125</v>
      </c>
      <c r="S2386" s="9">
        <f t="shared" si="376"/>
        <v>21.675000000000001</v>
      </c>
      <c r="T2386" s="9">
        <f t="shared" si="377"/>
        <v>27.875</v>
      </c>
      <c r="U2386" s="8">
        <f t="shared" si="378"/>
        <v>26.841666666666669</v>
      </c>
      <c r="V2386" s="8">
        <f t="shared" si="379"/>
        <v>27.1</v>
      </c>
    </row>
    <row r="2387" spans="1:22" ht="13.5" x14ac:dyDescent="0.25">
      <c r="A2387" s="3">
        <f>RSI!A2387</f>
        <v>45783</v>
      </c>
      <c r="B2387" s="2">
        <f>RSI!B2387</f>
        <v>1.91</v>
      </c>
      <c r="C2387" s="2">
        <f>RSI!I2387</f>
        <v>37.168243026481285</v>
      </c>
      <c r="D2387" s="2">
        <f>MACD!E2387</f>
        <v>-7.6314869779687822E-3</v>
      </c>
      <c r="E2387" s="2">
        <f>MACD!F2387</f>
        <v>-4.2595961238659705E-3</v>
      </c>
      <c r="F2387" s="2">
        <f>'Moving Avg'!D2387</f>
        <v>1.9079999999999999</v>
      </c>
      <c r="G2387" s="2">
        <f>'Moving Avg'!F2387</f>
        <v>1.9084999999999994</v>
      </c>
      <c r="H2387" s="2">
        <f>'Moving Avg'!G2387</f>
        <v>1.9631999999999987</v>
      </c>
      <c r="I2387" s="2">
        <f>'Moving Avg'!H2387</f>
        <v>1.9115500000000032</v>
      </c>
      <c r="J2387" s="6" t="str">
        <f>OBV!F2387</f>
        <v>BEARISH</v>
      </c>
      <c r="K2387" s="6" t="str">
        <f>OBV!G2387</f>
        <v>NEUTRAL</v>
      </c>
      <c r="L2387" s="6" t="str">
        <f>OBV!H2387</f>
        <v>NEUTRAL</v>
      </c>
      <c r="M2387" s="8">
        <f t="shared" si="370"/>
        <v>25</v>
      </c>
      <c r="N2387" s="8">
        <f t="shared" si="371"/>
        <v>45</v>
      </c>
      <c r="O2387" s="8">
        <f t="shared" si="372"/>
        <v>0</v>
      </c>
      <c r="P2387" s="8">
        <f t="shared" si="373"/>
        <v>16.5</v>
      </c>
      <c r="Q2387" s="9">
        <f t="shared" si="374"/>
        <v>26.975000000000001</v>
      </c>
      <c r="R2387" s="9">
        <f t="shared" si="375"/>
        <v>18.125</v>
      </c>
      <c r="S2387" s="9">
        <f t="shared" si="376"/>
        <v>17.925000000000001</v>
      </c>
      <c r="T2387" s="9">
        <f t="shared" si="377"/>
        <v>21.625</v>
      </c>
      <c r="U2387" s="8">
        <f t="shared" si="378"/>
        <v>21.008333333333336</v>
      </c>
      <c r="V2387" s="8">
        <f t="shared" si="379"/>
        <v>21.162500000000001</v>
      </c>
    </row>
    <row r="2388" spans="1:22" ht="13.5" x14ac:dyDescent="0.25">
      <c r="A2388" s="3">
        <f>RSI!A2388</f>
        <v>45784</v>
      </c>
      <c r="B2388" s="2">
        <f>RSI!B2388</f>
        <v>1.91</v>
      </c>
      <c r="C2388" s="2">
        <f>RSI!I2388</f>
        <v>37.168243026481292</v>
      </c>
      <c r="D2388" s="2">
        <f>MACD!E2388</f>
        <v>-7.4412853789906919E-3</v>
      </c>
      <c r="E2388" s="2">
        <f>MACD!F2388</f>
        <v>-4.8959339748909144E-3</v>
      </c>
      <c r="F2388" s="2">
        <f>'Moving Avg'!D2388</f>
        <v>1.9079999999999999</v>
      </c>
      <c r="G2388" s="2">
        <f>'Moving Avg'!F2388</f>
        <v>1.9089999999999996</v>
      </c>
      <c r="H2388" s="2">
        <f>'Moving Avg'!G2388</f>
        <v>1.9611999999999987</v>
      </c>
      <c r="I2388" s="2">
        <f>'Moving Avg'!H2388</f>
        <v>1.9116000000000031</v>
      </c>
      <c r="J2388" s="6" t="str">
        <f>OBV!F2388</f>
        <v>BEARISH</v>
      </c>
      <c r="K2388" s="6" t="str">
        <f>OBV!G2388</f>
        <v>NEUTRAL</v>
      </c>
      <c r="L2388" s="6" t="str">
        <f>OBV!H2388</f>
        <v>NEUTRAL</v>
      </c>
      <c r="M2388" s="8">
        <f t="shared" si="370"/>
        <v>25</v>
      </c>
      <c r="N2388" s="8">
        <f t="shared" si="371"/>
        <v>45</v>
      </c>
      <c r="O2388" s="8">
        <f t="shared" si="372"/>
        <v>0</v>
      </c>
      <c r="P2388" s="8">
        <f t="shared" si="373"/>
        <v>16.5</v>
      </c>
      <c r="Q2388" s="9">
        <f t="shared" si="374"/>
        <v>26.975000000000001</v>
      </c>
      <c r="R2388" s="9">
        <f t="shared" si="375"/>
        <v>18.125</v>
      </c>
      <c r="S2388" s="9">
        <f t="shared" si="376"/>
        <v>17.925000000000001</v>
      </c>
      <c r="T2388" s="9">
        <f t="shared" si="377"/>
        <v>21.625</v>
      </c>
      <c r="U2388" s="8">
        <f t="shared" si="378"/>
        <v>21.008333333333336</v>
      </c>
      <c r="V2388" s="8">
        <f t="shared" si="379"/>
        <v>21.162500000000001</v>
      </c>
    </row>
    <row r="2389" spans="1:22" ht="13.5" x14ac:dyDescent="0.25">
      <c r="A2389" s="3">
        <f>RSI!A2389</f>
        <v>45785</v>
      </c>
      <c r="B2389" s="2">
        <f>RSI!B2389</f>
        <v>1.91</v>
      </c>
      <c r="C2389" s="2">
        <f>RSI!I2389</f>
        <v>37.168243026481285</v>
      </c>
      <c r="D2389" s="2">
        <f>MACD!E2389</f>
        <v>-7.2074660592331696E-3</v>
      </c>
      <c r="E2389" s="2">
        <f>MACD!F2389</f>
        <v>-5.3582403917593656E-3</v>
      </c>
      <c r="F2389" s="2">
        <f>'Moving Avg'!D2389</f>
        <v>1.9079999999999999</v>
      </c>
      <c r="G2389" s="2">
        <f>'Moving Avg'!F2389</f>
        <v>1.9094999999999995</v>
      </c>
      <c r="H2389" s="2">
        <f>'Moving Avg'!G2389</f>
        <v>1.9591999999999987</v>
      </c>
      <c r="I2389" s="2">
        <f>'Moving Avg'!H2389</f>
        <v>1.911650000000003</v>
      </c>
      <c r="J2389" s="6" t="str">
        <f>OBV!F2389</f>
        <v>BEARISH</v>
      </c>
      <c r="K2389" s="6" t="str">
        <f>OBV!G2389</f>
        <v>NEUTRAL</v>
      </c>
      <c r="L2389" s="6" t="str">
        <f>OBV!H2389</f>
        <v>NEUTRAL</v>
      </c>
      <c r="M2389" s="8">
        <f t="shared" si="370"/>
        <v>25</v>
      </c>
      <c r="N2389" s="8">
        <f t="shared" si="371"/>
        <v>45</v>
      </c>
      <c r="O2389" s="8">
        <f t="shared" si="372"/>
        <v>0</v>
      </c>
      <c r="P2389" s="8">
        <f t="shared" si="373"/>
        <v>16.5</v>
      </c>
      <c r="Q2389" s="9">
        <f t="shared" si="374"/>
        <v>26.975000000000001</v>
      </c>
      <c r="R2389" s="9">
        <f t="shared" si="375"/>
        <v>18.125</v>
      </c>
      <c r="S2389" s="9">
        <f t="shared" si="376"/>
        <v>17.925000000000001</v>
      </c>
      <c r="T2389" s="9">
        <f t="shared" si="377"/>
        <v>21.625</v>
      </c>
      <c r="U2389" s="8">
        <f t="shared" si="378"/>
        <v>21.008333333333336</v>
      </c>
      <c r="V2389" s="8">
        <f t="shared" si="379"/>
        <v>21.162500000000001</v>
      </c>
    </row>
    <row r="2390" spans="1:22" ht="13.5" x14ac:dyDescent="0.25">
      <c r="A2390" s="3">
        <f>RSI!A2390</f>
        <v>45786</v>
      </c>
      <c r="B2390" s="2">
        <f>RSI!B2390</f>
        <v>1.91</v>
      </c>
      <c r="C2390" s="2">
        <f>RSI!I2390</f>
        <v>37.168243026481292</v>
      </c>
      <c r="D2390" s="2">
        <f>MACD!E2390</f>
        <v>-6.9421379191469956E-3</v>
      </c>
      <c r="E2390" s="2">
        <f>MACD!F2390</f>
        <v>-5.6750198972368915E-3</v>
      </c>
      <c r="F2390" s="2">
        <f>'Moving Avg'!D2390</f>
        <v>1.9079999999999999</v>
      </c>
      <c r="G2390" s="2">
        <f>'Moving Avg'!F2390</f>
        <v>1.9094999999999991</v>
      </c>
      <c r="H2390" s="2">
        <f>'Moving Avg'!G2390</f>
        <v>1.9571999999999985</v>
      </c>
      <c r="I2390" s="2">
        <f>'Moving Avg'!H2390</f>
        <v>1.9117000000000033</v>
      </c>
      <c r="J2390" s="6" t="str">
        <f>OBV!F2390</f>
        <v>BEARISH</v>
      </c>
      <c r="K2390" s="6" t="str">
        <f>OBV!G2390</f>
        <v>NEUTRAL</v>
      </c>
      <c r="L2390" s="6" t="str">
        <f>OBV!H2390</f>
        <v>NEUTRAL</v>
      </c>
      <c r="M2390" s="8">
        <f t="shared" si="370"/>
        <v>25</v>
      </c>
      <c r="N2390" s="8">
        <f t="shared" si="371"/>
        <v>45</v>
      </c>
      <c r="O2390" s="8">
        <f t="shared" si="372"/>
        <v>0</v>
      </c>
      <c r="P2390" s="8">
        <f t="shared" si="373"/>
        <v>16.5</v>
      </c>
      <c r="Q2390" s="9">
        <f t="shared" si="374"/>
        <v>26.975000000000001</v>
      </c>
      <c r="R2390" s="9">
        <f t="shared" si="375"/>
        <v>18.125</v>
      </c>
      <c r="S2390" s="9">
        <f t="shared" si="376"/>
        <v>17.925000000000001</v>
      </c>
      <c r="T2390" s="9">
        <f t="shared" si="377"/>
        <v>21.625</v>
      </c>
      <c r="U2390" s="8">
        <f t="shared" si="378"/>
        <v>21.008333333333336</v>
      </c>
      <c r="V2390" s="8">
        <f t="shared" si="379"/>
        <v>21.162500000000001</v>
      </c>
    </row>
    <row r="2391" spans="1:22" ht="13.5" x14ac:dyDescent="0.25">
      <c r="A2391" s="3">
        <f>RSI!A2391</f>
        <v>45789</v>
      </c>
      <c r="B2391" s="2">
        <f>RSI!B2391</f>
        <v>1.91</v>
      </c>
      <c r="C2391" s="2">
        <f>RSI!I2391</f>
        <v>37.168243026481292</v>
      </c>
      <c r="D2391" s="2">
        <f>MACD!E2391</f>
        <v>-6.6551470638753774E-3</v>
      </c>
      <c r="E2391" s="2">
        <f>MACD!F2391</f>
        <v>-5.8710453305645888E-3</v>
      </c>
      <c r="F2391" s="2">
        <f>'Moving Avg'!D2391</f>
        <v>1.9099999999999997</v>
      </c>
      <c r="G2391" s="2">
        <f>'Moving Avg'!F2391</f>
        <v>1.9094999999999991</v>
      </c>
      <c r="H2391" s="2">
        <f>'Moving Avg'!G2391</f>
        <v>1.9551999999999987</v>
      </c>
      <c r="I2391" s="2">
        <f>'Moving Avg'!H2391</f>
        <v>1.9117500000000036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  <c r="M2391" s="8">
        <f t="shared" si="370"/>
        <v>25</v>
      </c>
      <c r="N2391" s="8">
        <f t="shared" si="371"/>
        <v>45</v>
      </c>
      <c r="O2391" s="8">
        <f t="shared" si="372"/>
        <v>0</v>
      </c>
      <c r="P2391" s="8">
        <f t="shared" si="373"/>
        <v>83.5</v>
      </c>
      <c r="Q2391" s="9">
        <f t="shared" si="374"/>
        <v>37.024999999999999</v>
      </c>
      <c r="R2391" s="9">
        <f t="shared" si="375"/>
        <v>34.875</v>
      </c>
      <c r="S2391" s="9">
        <f t="shared" si="376"/>
        <v>48.075000000000003</v>
      </c>
      <c r="T2391" s="9">
        <f t="shared" si="377"/>
        <v>38.375</v>
      </c>
      <c r="U2391" s="8">
        <f t="shared" si="378"/>
        <v>39.991666666666667</v>
      </c>
      <c r="V2391" s="8">
        <f t="shared" si="379"/>
        <v>39.587500000000006</v>
      </c>
    </row>
    <row r="2392" spans="1:22" ht="13.5" x14ac:dyDescent="0.25">
      <c r="A2392" s="3">
        <f>RSI!A2392</f>
        <v>45790</v>
      </c>
      <c r="B2392" s="2">
        <f>RSI!B2392</f>
        <v>1.91</v>
      </c>
      <c r="C2392" s="2">
        <f>RSI!I2392</f>
        <v>37.168243026481292</v>
      </c>
      <c r="D2392" s="2">
        <f>MACD!E2392</f>
        <v>-6.354454546909194E-3</v>
      </c>
      <c r="E2392" s="2">
        <f>MACD!F2392</f>
        <v>-5.9677271738335109E-3</v>
      </c>
      <c r="F2392" s="2">
        <f>'Moving Avg'!D2392</f>
        <v>1.9099999999999997</v>
      </c>
      <c r="G2392" s="2">
        <f>'Moving Avg'!F2392</f>
        <v>1.9094999999999991</v>
      </c>
      <c r="H2392" s="2">
        <f>'Moving Avg'!G2392</f>
        <v>1.9531999999999987</v>
      </c>
      <c r="I2392" s="2">
        <f>'Moving Avg'!H2392</f>
        <v>1.9118000000000037</v>
      </c>
      <c r="J2392" s="6" t="str">
        <f>OBV!F2392</f>
        <v>NEUTRAL</v>
      </c>
      <c r="K2392" s="6" t="str">
        <f>OBV!G2392</f>
        <v>NEUTRAL</v>
      </c>
      <c r="L2392" s="6" t="str">
        <f>OBV!H2392</f>
        <v>NEUTRAL</v>
      </c>
      <c r="M2392" s="8">
        <f t="shared" si="370"/>
        <v>25</v>
      </c>
      <c r="N2392" s="8">
        <f t="shared" si="371"/>
        <v>45</v>
      </c>
      <c r="O2392" s="8">
        <f t="shared" si="372"/>
        <v>0</v>
      </c>
      <c r="P2392" s="8">
        <f t="shared" si="373"/>
        <v>33</v>
      </c>
      <c r="Q2392" s="9">
        <f t="shared" si="374"/>
        <v>29.45</v>
      </c>
      <c r="R2392" s="9">
        <f t="shared" si="375"/>
        <v>22.25</v>
      </c>
      <c r="S2392" s="9">
        <f t="shared" si="376"/>
        <v>25.35</v>
      </c>
      <c r="T2392" s="9">
        <f t="shared" si="377"/>
        <v>25.75</v>
      </c>
      <c r="U2392" s="8">
        <f t="shared" si="378"/>
        <v>25.683333333333337</v>
      </c>
      <c r="V2392" s="8">
        <f t="shared" si="379"/>
        <v>25.700000000000003</v>
      </c>
    </row>
    <row r="2393" spans="1:22" ht="13.5" x14ac:dyDescent="0.25">
      <c r="A2393" s="3">
        <f>RSI!A2393</f>
        <v>45791</v>
      </c>
      <c r="B2393" s="2">
        <f>RSI!B2393</f>
        <v>1.91</v>
      </c>
      <c r="C2393" s="2">
        <f>RSI!I2393</f>
        <v>37.168243026481292</v>
      </c>
      <c r="D2393" s="2">
        <f>MACD!E2393</f>
        <v>-6.0464538051618888E-3</v>
      </c>
      <c r="E2393" s="2">
        <f>MACD!F2393</f>
        <v>-5.983472500099187E-3</v>
      </c>
      <c r="F2393" s="2">
        <f>'Moving Avg'!D2393</f>
        <v>1.9099999999999997</v>
      </c>
      <c r="G2393" s="2">
        <f>'Moving Avg'!F2393</f>
        <v>1.9094999999999991</v>
      </c>
      <c r="H2393" s="2">
        <f>'Moving Avg'!G2393</f>
        <v>1.9511999999999987</v>
      </c>
      <c r="I2393" s="2">
        <f>'Moving Avg'!H2393</f>
        <v>1.9118500000000038</v>
      </c>
      <c r="J2393" s="6" t="str">
        <f>OBV!F2393</f>
        <v>NEUTRAL</v>
      </c>
      <c r="K2393" s="6" t="str">
        <f>OBV!G2393</f>
        <v>NEUTRAL</v>
      </c>
      <c r="L2393" s="6" t="str">
        <f>OBV!H2393</f>
        <v>NEUTRAL</v>
      </c>
      <c r="M2393" s="8">
        <f t="shared" si="370"/>
        <v>25</v>
      </c>
      <c r="N2393" s="8">
        <f t="shared" si="371"/>
        <v>45</v>
      </c>
      <c r="O2393" s="8">
        <f t="shared" si="372"/>
        <v>0</v>
      </c>
      <c r="P2393" s="8">
        <f t="shared" si="373"/>
        <v>33</v>
      </c>
      <c r="Q2393" s="9">
        <f t="shared" si="374"/>
        <v>29.45</v>
      </c>
      <c r="R2393" s="9">
        <f t="shared" si="375"/>
        <v>22.25</v>
      </c>
      <c r="S2393" s="9">
        <f t="shared" si="376"/>
        <v>25.35</v>
      </c>
      <c r="T2393" s="9">
        <f t="shared" si="377"/>
        <v>25.75</v>
      </c>
      <c r="U2393" s="8">
        <f t="shared" si="378"/>
        <v>25.683333333333337</v>
      </c>
      <c r="V2393" s="8">
        <f t="shared" si="379"/>
        <v>25.700000000000003</v>
      </c>
    </row>
    <row r="2394" spans="1:22" ht="13.5" x14ac:dyDescent="0.25">
      <c r="A2394" s="3">
        <f>RSI!A2394</f>
        <v>45792</v>
      </c>
      <c r="B2394" s="2">
        <f>RSI!B2394</f>
        <v>1.91</v>
      </c>
      <c r="C2394" s="2">
        <f>RSI!I2394</f>
        <v>37.168243026481299</v>
      </c>
      <c r="D2394" s="2">
        <f>MACD!E2394</f>
        <v>-5.7362372262410588E-3</v>
      </c>
      <c r="E2394" s="2">
        <f>MACD!F2394</f>
        <v>-5.934025445327562E-3</v>
      </c>
      <c r="F2394" s="2">
        <f>'Moving Avg'!D2394</f>
        <v>1.9099999999999997</v>
      </c>
      <c r="G2394" s="2">
        <f>'Moving Avg'!F2394</f>
        <v>1.9094999999999991</v>
      </c>
      <c r="H2394" s="2">
        <f>'Moving Avg'!G2394</f>
        <v>1.9491999999999985</v>
      </c>
      <c r="I2394" s="2">
        <f>'Moving Avg'!H2394</f>
        <v>1.9119000000000042</v>
      </c>
      <c r="J2394" s="6" t="str">
        <f>OBV!F2394</f>
        <v>NEUTRAL</v>
      </c>
      <c r="K2394" s="6" t="str">
        <f>OBV!G2394</f>
        <v>NEUTRAL</v>
      </c>
      <c r="L2394" s="6" t="str">
        <f>OBV!H2394</f>
        <v>NEUTRAL</v>
      </c>
      <c r="M2394" s="8">
        <f t="shared" si="370"/>
        <v>25</v>
      </c>
      <c r="N2394" s="8">
        <f t="shared" si="371"/>
        <v>0</v>
      </c>
      <c r="O2394" s="8">
        <f t="shared" si="372"/>
        <v>0</v>
      </c>
      <c r="P2394" s="8">
        <f t="shared" si="373"/>
        <v>33</v>
      </c>
      <c r="Q2394" s="9">
        <f t="shared" si="374"/>
        <v>13.7</v>
      </c>
      <c r="R2394" s="9">
        <f t="shared" si="375"/>
        <v>13.25</v>
      </c>
      <c r="S2394" s="9">
        <f t="shared" si="376"/>
        <v>18.600000000000001</v>
      </c>
      <c r="T2394" s="9">
        <f t="shared" si="377"/>
        <v>14.5</v>
      </c>
      <c r="U2394" s="8">
        <f t="shared" si="378"/>
        <v>15.183333333333332</v>
      </c>
      <c r="V2394" s="8">
        <f t="shared" si="379"/>
        <v>15.012499999999999</v>
      </c>
    </row>
    <row r="2395" spans="1:22" ht="13.5" x14ac:dyDescent="0.25">
      <c r="A2395" s="3">
        <f>RSI!A2395</f>
        <v>45793</v>
      </c>
      <c r="B2395" s="2">
        <f>RSI!B2395</f>
        <v>1.91</v>
      </c>
      <c r="C2395" s="2">
        <f>RSI!I2395</f>
        <v>37.168243026481299</v>
      </c>
      <c r="D2395" s="2">
        <f>MACD!E2395</f>
        <v>-5.4278198242234676E-3</v>
      </c>
      <c r="E2395" s="2">
        <f>MACD!F2395</f>
        <v>-5.8327843211067442E-3</v>
      </c>
      <c r="F2395" s="2">
        <f>'Moving Avg'!D2395</f>
        <v>1.9099999999999997</v>
      </c>
      <c r="G2395" s="2">
        <f>'Moving Avg'!F2395</f>
        <v>1.9094999999999991</v>
      </c>
      <c r="H2395" s="2">
        <f>'Moving Avg'!G2395</f>
        <v>1.9471999999999985</v>
      </c>
      <c r="I2395" s="2">
        <f>'Moving Avg'!H2395</f>
        <v>1.9119500000000043</v>
      </c>
      <c r="J2395" s="6" t="str">
        <f>OBV!F2395</f>
        <v>NEUTRAL</v>
      </c>
      <c r="K2395" s="6" t="str">
        <f>OBV!G2395</f>
        <v>NEUTRAL</v>
      </c>
      <c r="L2395" s="6" t="str">
        <f>OBV!H2395</f>
        <v>NEUTRAL</v>
      </c>
      <c r="M2395" s="8">
        <f t="shared" si="370"/>
        <v>25</v>
      </c>
      <c r="N2395" s="8">
        <f t="shared" si="371"/>
        <v>0</v>
      </c>
      <c r="O2395" s="8">
        <f t="shared" si="372"/>
        <v>0</v>
      </c>
      <c r="P2395" s="8">
        <f t="shared" si="373"/>
        <v>33</v>
      </c>
      <c r="Q2395" s="9">
        <f t="shared" si="374"/>
        <v>13.7</v>
      </c>
      <c r="R2395" s="9">
        <f t="shared" si="375"/>
        <v>13.25</v>
      </c>
      <c r="S2395" s="9">
        <f t="shared" si="376"/>
        <v>18.600000000000001</v>
      </c>
      <c r="T2395" s="9">
        <f t="shared" si="377"/>
        <v>14.5</v>
      </c>
      <c r="U2395" s="8">
        <f t="shared" si="378"/>
        <v>15.183333333333332</v>
      </c>
      <c r="V2395" s="8">
        <f t="shared" si="379"/>
        <v>15.012499999999999</v>
      </c>
    </row>
    <row r="2396" spans="1:22" ht="13.5" x14ac:dyDescent="0.25">
      <c r="A2396" s="3">
        <f>RSI!A2396</f>
        <v>45796</v>
      </c>
      <c r="B2396" s="2">
        <f>RSI!B2396</f>
        <v>1.91</v>
      </c>
      <c r="C2396" s="2">
        <f>RSI!I2396</f>
        <v>37.168243026481299</v>
      </c>
      <c r="D2396" s="2">
        <f>MACD!E2396</f>
        <v>-6.6627883004293231E-3</v>
      </c>
      <c r="E2396" s="2">
        <f>MACD!F2396</f>
        <v>-5.9987851169712603E-3</v>
      </c>
      <c r="F2396" s="2">
        <f>'Moving Avg'!D2396</f>
        <v>1.9099999999999997</v>
      </c>
      <c r="G2396" s="2">
        <f>'Moving Avg'!F2396</f>
        <v>1.9094999999999991</v>
      </c>
      <c r="H2396" s="2">
        <f>'Moving Avg'!G2396</f>
        <v>1.9451999999999985</v>
      </c>
      <c r="I2396" s="2">
        <f>'Moving Avg'!H2396</f>
        <v>1.9120000000000044</v>
      </c>
      <c r="J2396" s="6" t="str">
        <f>OBV!F2396</f>
        <v>NEUTRAL</v>
      </c>
      <c r="K2396" s="6" t="str">
        <f>OBV!G2396</f>
        <v>NEUTRAL</v>
      </c>
      <c r="L2396" s="6" t="str">
        <f>OBV!H2396</f>
        <v>NEUTRAL</v>
      </c>
      <c r="M2396" s="8">
        <f t="shared" si="370"/>
        <v>25</v>
      </c>
      <c r="N2396" s="8">
        <f t="shared" si="371"/>
        <v>45</v>
      </c>
      <c r="O2396" s="8">
        <f t="shared" si="372"/>
        <v>0</v>
      </c>
      <c r="P2396" s="8">
        <f t="shared" si="373"/>
        <v>33</v>
      </c>
      <c r="Q2396" s="9">
        <f t="shared" si="374"/>
        <v>29.45</v>
      </c>
      <c r="R2396" s="9">
        <f t="shared" si="375"/>
        <v>22.25</v>
      </c>
      <c r="S2396" s="9">
        <f t="shared" si="376"/>
        <v>25.35</v>
      </c>
      <c r="T2396" s="9">
        <f t="shared" si="377"/>
        <v>25.75</v>
      </c>
      <c r="U2396" s="8">
        <f t="shared" si="378"/>
        <v>25.683333333333337</v>
      </c>
      <c r="V2396" s="8">
        <f t="shared" si="379"/>
        <v>25.700000000000003</v>
      </c>
    </row>
    <row r="2397" spans="1:22" ht="13.5" x14ac:dyDescent="0.25">
      <c r="A2397" s="3">
        <f>RSI!A2397</f>
        <v>45797</v>
      </c>
      <c r="B2397" s="2">
        <f>RSI!B2397</f>
        <v>1.91</v>
      </c>
      <c r="C2397" s="2">
        <f>RSI!I2397</f>
        <v>37.168243026481299</v>
      </c>
      <c r="D2397" s="2">
        <f>MACD!E2397</f>
        <v>-6.129925558990168E-3</v>
      </c>
      <c r="E2397" s="2">
        <f>MACD!F2397</f>
        <v>-6.0250132053750426E-3</v>
      </c>
      <c r="F2397" s="2">
        <f>'Moving Avg'!D2397</f>
        <v>1.9099999999999997</v>
      </c>
      <c r="G2397" s="2">
        <f>'Moving Avg'!F2397</f>
        <v>1.9094999999999995</v>
      </c>
      <c r="H2397" s="2">
        <f>'Moving Avg'!G2397</f>
        <v>1.9431999999999983</v>
      </c>
      <c r="I2397" s="2">
        <f>'Moving Avg'!H2397</f>
        <v>1.9120500000000047</v>
      </c>
      <c r="J2397" s="6" t="str">
        <f>OBV!F2397</f>
        <v>NEUTRAL</v>
      </c>
      <c r="K2397" s="6" t="str">
        <f>OBV!G2397</f>
        <v>NEUTRAL</v>
      </c>
      <c r="L2397" s="6" t="str">
        <f>OBV!H2397</f>
        <v>NEUTRAL</v>
      </c>
      <c r="M2397" s="8">
        <f t="shared" si="370"/>
        <v>25</v>
      </c>
      <c r="N2397" s="8">
        <f t="shared" si="371"/>
        <v>45</v>
      </c>
      <c r="O2397" s="8">
        <f t="shared" si="372"/>
        <v>0</v>
      </c>
      <c r="P2397" s="8">
        <f t="shared" si="373"/>
        <v>33</v>
      </c>
      <c r="Q2397" s="9">
        <f t="shared" si="374"/>
        <v>29.45</v>
      </c>
      <c r="R2397" s="9">
        <f t="shared" si="375"/>
        <v>22.25</v>
      </c>
      <c r="S2397" s="9">
        <f t="shared" si="376"/>
        <v>25.35</v>
      </c>
      <c r="T2397" s="9">
        <f t="shared" si="377"/>
        <v>25.75</v>
      </c>
      <c r="U2397" s="8">
        <f t="shared" si="378"/>
        <v>25.683333333333337</v>
      </c>
      <c r="V2397" s="8">
        <f t="shared" si="379"/>
        <v>25.700000000000003</v>
      </c>
    </row>
    <row r="2398" spans="1:22" ht="13.5" x14ac:dyDescent="0.25">
      <c r="A2398" s="3">
        <f>RSI!A2398</f>
        <v>45798</v>
      </c>
      <c r="B2398" s="2">
        <f>RSI!B2398</f>
        <v>1.91</v>
      </c>
      <c r="C2398" s="2">
        <f>RSI!I2398</f>
        <v>37.168243026481299</v>
      </c>
      <c r="D2398" s="2">
        <f>MACD!E2398</f>
        <v>-5.6425838036293641E-3</v>
      </c>
      <c r="E2398" s="2">
        <f>MACD!F2398</f>
        <v>-5.9485273250259076E-3</v>
      </c>
      <c r="F2398" s="2">
        <f>'Moving Avg'!D2398</f>
        <v>1.9099999999999997</v>
      </c>
      <c r="G2398" s="2">
        <f>'Moving Avg'!F2398</f>
        <v>1.9094999999999995</v>
      </c>
      <c r="H2398" s="2">
        <f>'Moving Avg'!G2398</f>
        <v>1.941199999999998</v>
      </c>
      <c r="I2398" s="2">
        <f>'Moving Avg'!H2398</f>
        <v>1.912100000000005</v>
      </c>
      <c r="J2398" s="6" t="str">
        <f>OBV!F2398</f>
        <v>NEUTRAL</v>
      </c>
      <c r="K2398" s="6" t="str">
        <f>OBV!G2398</f>
        <v>NEUTRAL</v>
      </c>
      <c r="L2398" s="6" t="str">
        <f>OBV!H2398</f>
        <v>NEUTRAL</v>
      </c>
      <c r="M2398" s="8">
        <f t="shared" si="370"/>
        <v>25</v>
      </c>
      <c r="N2398" s="8">
        <f t="shared" si="371"/>
        <v>0</v>
      </c>
      <c r="O2398" s="8">
        <f t="shared" si="372"/>
        <v>0</v>
      </c>
      <c r="P2398" s="8">
        <f t="shared" si="373"/>
        <v>33</v>
      </c>
      <c r="Q2398" s="9">
        <f t="shared" si="374"/>
        <v>13.7</v>
      </c>
      <c r="R2398" s="9">
        <f t="shared" si="375"/>
        <v>13.25</v>
      </c>
      <c r="S2398" s="9">
        <f t="shared" si="376"/>
        <v>18.600000000000001</v>
      </c>
      <c r="T2398" s="9">
        <f t="shared" si="377"/>
        <v>14.5</v>
      </c>
      <c r="U2398" s="8">
        <f t="shared" si="378"/>
        <v>15.183333333333332</v>
      </c>
      <c r="V2398" s="8">
        <f t="shared" si="379"/>
        <v>15.012499999999999</v>
      </c>
    </row>
    <row r="2399" spans="1:22" ht="13.5" x14ac:dyDescent="0.25">
      <c r="A2399" s="3">
        <f>RSI!A2399</f>
        <v>45799</v>
      </c>
      <c r="B2399" s="2">
        <f>RSI!B2399</f>
        <v>1.91</v>
      </c>
      <c r="C2399" s="2">
        <f>RSI!I2399</f>
        <v>37.168243026481299</v>
      </c>
      <c r="D2399" s="2">
        <f>MACD!E2399</f>
        <v>-5.1964603906984319E-3</v>
      </c>
      <c r="E2399" s="2">
        <f>MACD!F2399</f>
        <v>-5.7981139381604128E-3</v>
      </c>
      <c r="F2399" s="2">
        <f>'Moving Avg'!D2399</f>
        <v>1.9099999999999997</v>
      </c>
      <c r="G2399" s="2">
        <f>'Moving Avg'!F2399</f>
        <v>1.9094999999999995</v>
      </c>
      <c r="H2399" s="2">
        <f>'Moving Avg'!G2399</f>
        <v>1.9391999999999983</v>
      </c>
      <c r="I2399" s="2">
        <f>'Moving Avg'!H2399</f>
        <v>1.9121500000000051</v>
      </c>
      <c r="J2399" s="6" t="str">
        <f>OBV!F2399</f>
        <v>NEUTRAL</v>
      </c>
      <c r="K2399" s="6" t="str">
        <f>OBV!G2399</f>
        <v>NEUTRAL</v>
      </c>
      <c r="L2399" s="6" t="str">
        <f>OBV!H2399</f>
        <v>NEUTRAL</v>
      </c>
      <c r="M2399" s="8">
        <f t="shared" si="370"/>
        <v>25</v>
      </c>
      <c r="N2399" s="8">
        <f t="shared" si="371"/>
        <v>0</v>
      </c>
      <c r="O2399" s="8">
        <f t="shared" si="372"/>
        <v>0</v>
      </c>
      <c r="P2399" s="8">
        <f t="shared" si="373"/>
        <v>33</v>
      </c>
      <c r="Q2399" s="9">
        <f t="shared" si="374"/>
        <v>13.7</v>
      </c>
      <c r="R2399" s="9">
        <f t="shared" si="375"/>
        <v>13.25</v>
      </c>
      <c r="S2399" s="9">
        <f t="shared" si="376"/>
        <v>18.600000000000001</v>
      </c>
      <c r="T2399" s="9">
        <f t="shared" si="377"/>
        <v>14.5</v>
      </c>
      <c r="U2399" s="8">
        <f t="shared" si="378"/>
        <v>15.183333333333332</v>
      </c>
      <c r="V2399" s="8">
        <f t="shared" si="379"/>
        <v>15.012499999999999</v>
      </c>
    </row>
    <row r="2400" spans="1:22" ht="13.5" x14ac:dyDescent="0.25">
      <c r="A2400" s="3">
        <f>RSI!A2400</f>
        <v>45800</v>
      </c>
      <c r="B2400" s="2">
        <f>RSI!B2400</f>
        <v>1.91</v>
      </c>
      <c r="C2400" s="2">
        <f>RSI!I2400</f>
        <v>37.168243026481299</v>
      </c>
      <c r="D2400" s="2">
        <f>MACD!E2400</f>
        <v>-4.7877145783941089E-3</v>
      </c>
      <c r="E2400" s="2">
        <f>MACD!F2400</f>
        <v>-5.5960340662071523E-3</v>
      </c>
      <c r="F2400" s="2">
        <f>'Moving Avg'!D2400</f>
        <v>1.9099999999999997</v>
      </c>
      <c r="G2400" s="2">
        <f>'Moving Avg'!F2400</f>
        <v>1.9094999999999995</v>
      </c>
      <c r="H2400" s="2">
        <f>'Moving Avg'!G2400</f>
        <v>1.937199999999998</v>
      </c>
      <c r="I2400" s="2">
        <f>'Moving Avg'!H2400</f>
        <v>1.912200000000005</v>
      </c>
      <c r="J2400" s="6" t="str">
        <f>OBV!F2400</f>
        <v>NEUTRAL</v>
      </c>
      <c r="K2400" s="6" t="str">
        <f>OBV!G2400</f>
        <v>NEUTRAL</v>
      </c>
      <c r="L2400" s="6" t="str">
        <f>OBV!H2400</f>
        <v>NEUTRAL</v>
      </c>
      <c r="M2400" s="8">
        <f t="shared" si="370"/>
        <v>25</v>
      </c>
      <c r="N2400" s="8">
        <f t="shared" si="371"/>
        <v>0</v>
      </c>
      <c r="O2400" s="8">
        <f t="shared" si="372"/>
        <v>0</v>
      </c>
      <c r="P2400" s="8">
        <f t="shared" si="373"/>
        <v>33</v>
      </c>
      <c r="Q2400" s="9">
        <f t="shared" si="374"/>
        <v>13.7</v>
      </c>
      <c r="R2400" s="9">
        <f t="shared" si="375"/>
        <v>13.25</v>
      </c>
      <c r="S2400" s="9">
        <f t="shared" si="376"/>
        <v>18.600000000000001</v>
      </c>
      <c r="T2400" s="9">
        <f t="shared" si="377"/>
        <v>14.5</v>
      </c>
      <c r="U2400" s="8">
        <f t="shared" si="378"/>
        <v>15.183333333333332</v>
      </c>
      <c r="V2400" s="8">
        <f t="shared" si="379"/>
        <v>15.012499999999999</v>
      </c>
    </row>
    <row r="2401" spans="1:22" ht="13.5" x14ac:dyDescent="0.25">
      <c r="A2401" s="3">
        <f>RSI!A2401</f>
        <v>45803</v>
      </c>
      <c r="B2401" s="2">
        <f>RSI!B2401</f>
        <v>1.91</v>
      </c>
      <c r="C2401" s="2">
        <f>RSI!I2401</f>
        <v>37.168243026481299</v>
      </c>
      <c r="D2401" s="2">
        <f>MACD!E2401</f>
        <v>-4.4129112829605077E-3</v>
      </c>
      <c r="E2401" s="2">
        <f>MACD!F2401</f>
        <v>-5.3594095095578238E-3</v>
      </c>
      <c r="F2401" s="2">
        <f>'Moving Avg'!D2401</f>
        <v>1.9099999999999997</v>
      </c>
      <c r="G2401" s="2">
        <f>'Moving Avg'!F2401</f>
        <v>1.9094999999999995</v>
      </c>
      <c r="H2401" s="2">
        <f>'Moving Avg'!G2401</f>
        <v>1.9335999999999978</v>
      </c>
      <c r="I2401" s="2">
        <f>'Moving Avg'!H2401</f>
        <v>1.9118500000000054</v>
      </c>
      <c r="J2401" s="6" t="str">
        <f>OBV!F2401</f>
        <v>NEUTRAL</v>
      </c>
      <c r="K2401" s="6" t="str">
        <f>OBV!G2401</f>
        <v>NEUTRAL</v>
      </c>
      <c r="L2401" s="6" t="str">
        <f>OBV!H2401</f>
        <v>NEUTRAL</v>
      </c>
      <c r="M2401" s="8">
        <f t="shared" si="370"/>
        <v>25</v>
      </c>
      <c r="N2401" s="8">
        <f t="shared" si="371"/>
        <v>0</v>
      </c>
      <c r="O2401" s="8">
        <f t="shared" si="372"/>
        <v>0</v>
      </c>
      <c r="P2401" s="8">
        <f t="shared" si="373"/>
        <v>33</v>
      </c>
      <c r="Q2401" s="9">
        <f t="shared" si="374"/>
        <v>13.7</v>
      </c>
      <c r="R2401" s="9">
        <f t="shared" si="375"/>
        <v>13.25</v>
      </c>
      <c r="S2401" s="9">
        <f t="shared" si="376"/>
        <v>18.600000000000001</v>
      </c>
      <c r="T2401" s="9">
        <f t="shared" si="377"/>
        <v>14.5</v>
      </c>
      <c r="U2401" s="8">
        <f t="shared" si="378"/>
        <v>15.183333333333332</v>
      </c>
      <c r="V2401" s="8">
        <f t="shared" si="379"/>
        <v>15.012499999999999</v>
      </c>
    </row>
    <row r="2402" spans="1:22" ht="13.5" x14ac:dyDescent="0.25">
      <c r="A2402" s="3">
        <f>RSI!A2402</f>
        <v>45804</v>
      </c>
      <c r="B2402" s="2">
        <f>RSI!B2402</f>
        <v>1.99</v>
      </c>
      <c r="C2402" s="2">
        <f>RSI!I2402</f>
        <v>88.22935009537936</v>
      </c>
      <c r="D2402" s="2">
        <f>MACD!E2402</f>
        <v>-9.9948983160769167E-3</v>
      </c>
      <c r="E2402" s="2">
        <f>MACD!F2402</f>
        <v>-6.2865072708616423E-3</v>
      </c>
      <c r="F2402" s="2">
        <f>'Moving Avg'!D2402</f>
        <v>1.9259999999999997</v>
      </c>
      <c r="G2402" s="2">
        <f>'Moving Avg'!F2402</f>
        <v>1.9134999999999998</v>
      </c>
      <c r="H2402" s="2">
        <f>'Moving Avg'!G2402</f>
        <v>1.9313999999999978</v>
      </c>
      <c r="I2402" s="2">
        <f>'Moving Avg'!H2402</f>
        <v>1.9118000000000055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  <c r="M2402" s="8">
        <f t="shared" si="370"/>
        <v>0</v>
      </c>
      <c r="N2402" s="8">
        <f t="shared" si="371"/>
        <v>45</v>
      </c>
      <c r="O2402" s="8">
        <f t="shared" si="372"/>
        <v>50</v>
      </c>
      <c r="P2402" s="8">
        <f t="shared" si="373"/>
        <v>83.5</v>
      </c>
      <c r="Q2402" s="9">
        <f t="shared" si="374"/>
        <v>35.774999999999999</v>
      </c>
      <c r="R2402" s="9">
        <f t="shared" si="375"/>
        <v>47.375</v>
      </c>
      <c r="S2402" s="9">
        <f t="shared" si="376"/>
        <v>56.825000000000003</v>
      </c>
      <c r="T2402" s="9">
        <f t="shared" si="377"/>
        <v>44.625</v>
      </c>
      <c r="U2402" s="8">
        <f t="shared" si="378"/>
        <v>46.658333333333339</v>
      </c>
      <c r="V2402" s="8">
        <f t="shared" si="379"/>
        <v>46.150000000000006</v>
      </c>
    </row>
    <row r="2403" spans="1:22" ht="13.5" x14ac:dyDescent="0.25">
      <c r="A2403" s="3">
        <f>RSI!A2403</f>
        <v>45805</v>
      </c>
      <c r="B2403" s="2">
        <f>RSI!B2403</f>
        <v>1.99</v>
      </c>
      <c r="C2403" s="2">
        <f>RSI!I2403</f>
        <v>88.229350095379345</v>
      </c>
      <c r="D2403" s="2">
        <f>MACD!E2403</f>
        <v>-1.5166028916768326E-2</v>
      </c>
      <c r="E2403" s="2">
        <f>MACD!F2403</f>
        <v>-8.0624116000429791E-3</v>
      </c>
      <c r="F2403" s="2">
        <f>'Moving Avg'!D2403</f>
        <v>1.9419999999999997</v>
      </c>
      <c r="G2403" s="2">
        <f>'Moving Avg'!F2403</f>
        <v>1.9175</v>
      </c>
      <c r="H2403" s="2">
        <f>'Moving Avg'!G2403</f>
        <v>1.9291999999999976</v>
      </c>
      <c r="I2403" s="2">
        <f>'Moving Avg'!H2403</f>
        <v>1.9117500000000056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  <c r="M2403" s="8">
        <f t="shared" si="370"/>
        <v>0</v>
      </c>
      <c r="N2403" s="8">
        <f t="shared" si="371"/>
        <v>45</v>
      </c>
      <c r="O2403" s="8">
        <f t="shared" si="372"/>
        <v>50</v>
      </c>
      <c r="P2403" s="8">
        <f t="shared" si="373"/>
        <v>83.5</v>
      </c>
      <c r="Q2403" s="9">
        <f t="shared" si="374"/>
        <v>35.774999999999999</v>
      </c>
      <c r="R2403" s="9">
        <f t="shared" si="375"/>
        <v>47.375</v>
      </c>
      <c r="S2403" s="9">
        <f t="shared" si="376"/>
        <v>56.825000000000003</v>
      </c>
      <c r="T2403" s="9">
        <f t="shared" si="377"/>
        <v>44.625</v>
      </c>
      <c r="U2403" s="8">
        <f t="shared" si="378"/>
        <v>46.658333333333339</v>
      </c>
      <c r="V2403" s="8">
        <f t="shared" si="379"/>
        <v>46.150000000000006</v>
      </c>
    </row>
    <row r="2404" spans="1:22" ht="13.5" x14ac:dyDescent="0.25">
      <c r="A2404" s="3">
        <f>RSI!A2404</f>
        <v>45806</v>
      </c>
      <c r="B2404" s="2">
        <f>RSI!B2404</f>
        <v>1.99</v>
      </c>
      <c r="C2404" s="2">
        <f>RSI!I2404</f>
        <v>88.229350095379345</v>
      </c>
      <c r="D2404" s="2">
        <f>MACD!E2404</f>
        <v>-1.9956333188913877E-2</v>
      </c>
      <c r="E2404" s="2">
        <f>MACD!F2404</f>
        <v>-1.0441195917817159E-2</v>
      </c>
      <c r="F2404" s="2">
        <f>'Moving Avg'!D2404</f>
        <v>1.9579999999999997</v>
      </c>
      <c r="G2404" s="2">
        <f>'Moving Avg'!F2404</f>
        <v>1.9215000000000004</v>
      </c>
      <c r="H2404" s="2">
        <f>'Moving Avg'!G2404</f>
        <v>1.9269999999999976</v>
      </c>
      <c r="I2404" s="2">
        <f>'Moving Avg'!H2404</f>
        <v>1.9121500000000053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  <c r="M2404" s="8">
        <f t="shared" si="370"/>
        <v>0</v>
      </c>
      <c r="N2404" s="8">
        <f t="shared" si="371"/>
        <v>45</v>
      </c>
      <c r="O2404" s="8">
        <f t="shared" si="372"/>
        <v>50</v>
      </c>
      <c r="P2404" s="8">
        <f t="shared" si="373"/>
        <v>83.5</v>
      </c>
      <c r="Q2404" s="9">
        <f t="shared" si="374"/>
        <v>35.774999999999999</v>
      </c>
      <c r="R2404" s="9">
        <f t="shared" si="375"/>
        <v>47.375</v>
      </c>
      <c r="S2404" s="9">
        <f t="shared" si="376"/>
        <v>56.825000000000003</v>
      </c>
      <c r="T2404" s="9">
        <f t="shared" si="377"/>
        <v>44.625</v>
      </c>
      <c r="U2404" s="8">
        <f t="shared" si="378"/>
        <v>46.658333333333339</v>
      </c>
      <c r="V2404" s="8">
        <f t="shared" si="379"/>
        <v>46.150000000000006</v>
      </c>
    </row>
    <row r="2405" spans="1:22" ht="13.5" x14ac:dyDescent="0.25">
      <c r="A2405" s="3">
        <f>RSI!A2405</f>
        <v>45807</v>
      </c>
      <c r="B2405" s="2">
        <f>RSI!B2405</f>
        <v>1.99</v>
      </c>
      <c r="C2405" s="2">
        <f>RSI!I2405</f>
        <v>88.229350095379345</v>
      </c>
      <c r="D2405" s="2">
        <f>MACD!E2405</f>
        <v>-2.4393678892857817E-2</v>
      </c>
      <c r="E2405" s="2">
        <f>MACD!F2405</f>
        <v>-1.3231692512825291E-2</v>
      </c>
      <c r="F2405" s="2">
        <f>'Moving Avg'!D2405</f>
        <v>1.9739999999999998</v>
      </c>
      <c r="G2405" s="2">
        <f>'Moving Avg'!F2405</f>
        <v>1.9255000000000002</v>
      </c>
      <c r="H2405" s="2">
        <f>'Moving Avg'!G2405</f>
        <v>1.9247999999999976</v>
      </c>
      <c r="I2405" s="2">
        <f>'Moving Avg'!H2405</f>
        <v>1.9129500000000055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  <c r="M2405" s="8">
        <f t="shared" si="370"/>
        <v>0</v>
      </c>
      <c r="N2405" s="8">
        <f t="shared" si="371"/>
        <v>45</v>
      </c>
      <c r="O2405" s="8">
        <f t="shared" si="372"/>
        <v>50</v>
      </c>
      <c r="P2405" s="8">
        <f t="shared" si="373"/>
        <v>83.5</v>
      </c>
      <c r="Q2405" s="9">
        <f t="shared" si="374"/>
        <v>35.774999999999999</v>
      </c>
      <c r="R2405" s="9">
        <f t="shared" si="375"/>
        <v>47.375</v>
      </c>
      <c r="S2405" s="9">
        <f t="shared" si="376"/>
        <v>56.825000000000003</v>
      </c>
      <c r="T2405" s="9">
        <f t="shared" si="377"/>
        <v>44.625</v>
      </c>
      <c r="U2405" s="8">
        <f t="shared" si="378"/>
        <v>46.658333333333339</v>
      </c>
      <c r="V2405" s="8">
        <f t="shared" si="379"/>
        <v>46.150000000000006</v>
      </c>
    </row>
    <row r="2406" spans="1:22" ht="13.5" x14ac:dyDescent="0.25">
      <c r="A2406" s="3">
        <f>RSI!A2406</f>
        <v>45810</v>
      </c>
      <c r="B2406" s="2">
        <f>RSI!B2406</f>
        <v>2.0699999999999998</v>
      </c>
      <c r="C2406" s="2">
        <f>RSI!I2406</f>
        <v>94.376382683687282</v>
      </c>
      <c r="D2406" s="2">
        <f>MACD!E2406</f>
        <v>-3.4429847989761342E-2</v>
      </c>
      <c r="E2406" s="2">
        <f>MACD!F2406</f>
        <v>-1.7471323608212502E-2</v>
      </c>
      <c r="F2406" s="2">
        <f>'Moving Avg'!D2406</f>
        <v>2.0059999999999998</v>
      </c>
      <c r="G2406" s="2">
        <f>'Moving Avg'!F2406</f>
        <v>1.9339999999999999</v>
      </c>
      <c r="H2406" s="2">
        <f>'Moving Avg'!G2406</f>
        <v>1.9241999999999977</v>
      </c>
      <c r="I2406" s="2">
        <f>'Moving Avg'!H2406</f>
        <v>1.9145500000000053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  <c r="M2406" s="8">
        <f t="shared" si="370"/>
        <v>0</v>
      </c>
      <c r="N2406" s="8">
        <f t="shared" si="371"/>
        <v>45</v>
      </c>
      <c r="O2406" s="8">
        <f t="shared" si="372"/>
        <v>50</v>
      </c>
      <c r="P2406" s="8">
        <f t="shared" si="373"/>
        <v>83.5</v>
      </c>
      <c r="Q2406" s="9">
        <f t="shared" si="374"/>
        <v>35.774999999999999</v>
      </c>
      <c r="R2406" s="9">
        <f t="shared" si="375"/>
        <v>47.375</v>
      </c>
      <c r="S2406" s="9">
        <f t="shared" si="376"/>
        <v>56.825000000000003</v>
      </c>
      <c r="T2406" s="9">
        <f t="shared" si="377"/>
        <v>44.625</v>
      </c>
      <c r="U2406" s="8">
        <f t="shared" si="378"/>
        <v>46.658333333333339</v>
      </c>
      <c r="V2406" s="8">
        <f t="shared" si="379"/>
        <v>46.150000000000006</v>
      </c>
    </row>
    <row r="2407" spans="1:22" ht="13.5" x14ac:dyDescent="0.25">
      <c r="A2407" s="3">
        <f>RSI!A2407</f>
        <v>45811</v>
      </c>
      <c r="B2407" s="2">
        <f>RSI!B2407</f>
        <v>2.0699999999999998</v>
      </c>
      <c r="C2407" s="2">
        <f>RSI!I2407</f>
        <v>94.376382683687282</v>
      </c>
      <c r="D2407" s="2">
        <f>MACD!E2407</f>
        <v>-4.3723942319360942E-2</v>
      </c>
      <c r="E2407" s="2">
        <f>MACD!F2407</f>
        <v>-2.2721847350442193E-2</v>
      </c>
      <c r="F2407" s="2">
        <f>'Moving Avg'!D2407</f>
        <v>2.0219999999999998</v>
      </c>
      <c r="G2407" s="2">
        <f>'Moving Avg'!F2407</f>
        <v>1.9419999999999997</v>
      </c>
      <c r="H2407" s="2">
        <f>'Moving Avg'!G2407</f>
        <v>1.9235999999999975</v>
      </c>
      <c r="I2407" s="2">
        <f>'Moving Avg'!H2407</f>
        <v>1.9158000000000053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  <c r="M2407" s="8">
        <f t="shared" si="370"/>
        <v>0</v>
      </c>
      <c r="N2407" s="8">
        <f t="shared" si="371"/>
        <v>100</v>
      </c>
      <c r="O2407" s="8">
        <f t="shared" si="372"/>
        <v>50</v>
      </c>
      <c r="P2407" s="8">
        <f t="shared" si="373"/>
        <v>83.5</v>
      </c>
      <c r="Q2407" s="9">
        <f t="shared" si="374"/>
        <v>55.024999999999999</v>
      </c>
      <c r="R2407" s="9">
        <f t="shared" si="375"/>
        <v>58.375</v>
      </c>
      <c r="S2407" s="9">
        <f t="shared" si="376"/>
        <v>65.075000000000003</v>
      </c>
      <c r="T2407" s="9">
        <f t="shared" si="377"/>
        <v>58.375</v>
      </c>
      <c r="U2407" s="8">
        <f t="shared" si="378"/>
        <v>59.491666666666674</v>
      </c>
      <c r="V2407" s="8">
        <f t="shared" si="379"/>
        <v>59.212500000000006</v>
      </c>
    </row>
    <row r="2408" spans="1:22" ht="13.5" x14ac:dyDescent="0.25">
      <c r="A2408" s="3">
        <f>RSI!A2408</f>
        <v>45812</v>
      </c>
      <c r="B2408" s="2">
        <f>RSI!B2408</f>
        <v>2.16</v>
      </c>
      <c r="C2408" s="2">
        <f>RSI!I2408</f>
        <v>96.655348574078872</v>
      </c>
      <c r="D2408" s="2">
        <f>MACD!E2408</f>
        <v>-5.899739010102012E-2</v>
      </c>
      <c r="E2408" s="2">
        <f>MACD!F2408</f>
        <v>-2.9976955900557781E-2</v>
      </c>
      <c r="F2408" s="2">
        <f>'Moving Avg'!D2408</f>
        <v>2.056</v>
      </c>
      <c r="G2408" s="2">
        <f>'Moving Avg'!F2408</f>
        <v>1.9544999999999995</v>
      </c>
      <c r="H2408" s="2">
        <f>'Moving Avg'!G2408</f>
        <v>1.9265999999999974</v>
      </c>
      <c r="I2408" s="2">
        <f>'Moving Avg'!H2408</f>
        <v>1.9171500000000055</v>
      </c>
      <c r="J2408" s="6" t="str">
        <f>OBV!F2408</f>
        <v>BULLISH</v>
      </c>
      <c r="K2408" s="6" t="str">
        <f>OBV!G2408</f>
        <v>NEUTRAL</v>
      </c>
      <c r="L2408" s="6" t="str">
        <f>OBV!H2408</f>
        <v>CONFIRMED BULLISH</v>
      </c>
      <c r="M2408" s="8">
        <f t="shared" si="370"/>
        <v>0</v>
      </c>
      <c r="N2408" s="8">
        <f t="shared" si="371"/>
        <v>100</v>
      </c>
      <c r="O2408" s="8">
        <f t="shared" si="372"/>
        <v>50</v>
      </c>
      <c r="P2408" s="8">
        <f t="shared" si="373"/>
        <v>83.5</v>
      </c>
      <c r="Q2408" s="9">
        <f t="shared" si="374"/>
        <v>55.024999999999999</v>
      </c>
      <c r="R2408" s="9">
        <f t="shared" si="375"/>
        <v>58.375</v>
      </c>
      <c r="S2408" s="9">
        <f t="shared" si="376"/>
        <v>65.075000000000003</v>
      </c>
      <c r="T2408" s="9">
        <f t="shared" si="377"/>
        <v>58.375</v>
      </c>
      <c r="U2408" s="8">
        <f t="shared" si="378"/>
        <v>59.491666666666674</v>
      </c>
      <c r="V2408" s="8">
        <f t="shared" si="379"/>
        <v>59.212500000000006</v>
      </c>
    </row>
    <row r="2409" spans="1:22" ht="13.5" x14ac:dyDescent="0.25">
      <c r="A2409" s="3">
        <f>RSI!A2409</f>
        <v>45813</v>
      </c>
      <c r="B2409" s="2">
        <f>RSI!B2409</f>
        <v>2.16</v>
      </c>
      <c r="C2409" s="2">
        <f>RSI!I2409</f>
        <v>96.655348574078872</v>
      </c>
      <c r="D2409" s="2">
        <f>MACD!E2409</f>
        <v>-7.3140434487208861E-2</v>
      </c>
      <c r="E2409" s="2">
        <f>MACD!F2409</f>
        <v>-3.8609651617887999E-2</v>
      </c>
      <c r="F2409" s="2">
        <f>'Moving Avg'!D2409</f>
        <v>2.09</v>
      </c>
      <c r="G2409" s="2">
        <f>'Moving Avg'!F2409</f>
        <v>1.9669999999999994</v>
      </c>
      <c r="H2409" s="2">
        <f>'Moving Avg'!G2409</f>
        <v>1.9313999999999976</v>
      </c>
      <c r="I2409" s="2">
        <f>'Moving Avg'!H2409</f>
        <v>1.9189000000000052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0"/>
        <v>0</v>
      </c>
      <c r="N2409" s="8">
        <f t="shared" si="371"/>
        <v>100</v>
      </c>
      <c r="O2409" s="8">
        <f t="shared" si="372"/>
        <v>50</v>
      </c>
      <c r="P2409" s="8">
        <f t="shared" si="373"/>
        <v>83.5</v>
      </c>
      <c r="Q2409" s="9">
        <f t="shared" si="374"/>
        <v>55.024999999999999</v>
      </c>
      <c r="R2409" s="9">
        <f t="shared" si="375"/>
        <v>58.375</v>
      </c>
      <c r="S2409" s="9">
        <f t="shared" si="376"/>
        <v>65.075000000000003</v>
      </c>
      <c r="T2409" s="9">
        <f t="shared" si="377"/>
        <v>58.375</v>
      </c>
      <c r="U2409" s="8">
        <f t="shared" si="378"/>
        <v>59.491666666666674</v>
      </c>
      <c r="V2409" s="8">
        <f t="shared" si="379"/>
        <v>59.212500000000006</v>
      </c>
    </row>
    <row r="2410" spans="1:22" ht="13.5" x14ac:dyDescent="0.25">
      <c r="A2410" s="3">
        <f>RSI!A2410</f>
        <v>45817</v>
      </c>
      <c r="B2410" s="2">
        <f>RSI!B2410</f>
        <v>2.16</v>
      </c>
      <c r="C2410" s="2">
        <f>RSI!I2410</f>
        <v>96.655348574078872</v>
      </c>
      <c r="D2410" s="2">
        <f>MACD!E2410</f>
        <v>-8.6236660892488048E-2</v>
      </c>
      <c r="E2410" s="2">
        <f>MACD!F2410</f>
        <v>-4.8135053472808012E-2</v>
      </c>
      <c r="F2410" s="2">
        <f>'Moving Avg'!D2410</f>
        <v>2.1240000000000001</v>
      </c>
      <c r="G2410" s="2">
        <f>'Moving Avg'!F2410</f>
        <v>1.9794999999999994</v>
      </c>
      <c r="H2410" s="2">
        <f>'Moving Avg'!G2410</f>
        <v>1.9361999999999975</v>
      </c>
      <c r="I2410" s="2">
        <f>'Moving Avg'!H2410</f>
        <v>1.9210500000000055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  <c r="M2410" s="8">
        <f t="shared" si="370"/>
        <v>0</v>
      </c>
      <c r="N2410" s="8">
        <f t="shared" si="371"/>
        <v>100</v>
      </c>
      <c r="O2410" s="8">
        <f t="shared" si="372"/>
        <v>50</v>
      </c>
      <c r="P2410" s="8">
        <f t="shared" si="373"/>
        <v>83.5</v>
      </c>
      <c r="Q2410" s="9">
        <f t="shared" si="374"/>
        <v>55.024999999999999</v>
      </c>
      <c r="R2410" s="9">
        <f t="shared" si="375"/>
        <v>58.375</v>
      </c>
      <c r="S2410" s="9">
        <f t="shared" si="376"/>
        <v>65.075000000000003</v>
      </c>
      <c r="T2410" s="9">
        <f t="shared" si="377"/>
        <v>58.375</v>
      </c>
      <c r="U2410" s="8">
        <f t="shared" si="378"/>
        <v>59.491666666666674</v>
      </c>
      <c r="V2410" s="8">
        <f t="shared" si="379"/>
        <v>59.212500000000006</v>
      </c>
    </row>
    <row r="2411" spans="1:22" ht="13.5" x14ac:dyDescent="0.25">
      <c r="A2411" s="3">
        <f>RSI!A2411</f>
        <v>45818</v>
      </c>
      <c r="B2411" s="2">
        <f>RSI!B2411</f>
        <v>2.0699999999999998</v>
      </c>
      <c r="C2411" s="2">
        <f>RSI!I2411</f>
        <v>64.173941730522415</v>
      </c>
      <c r="D2411" s="2">
        <f>MACD!E2411</f>
        <v>-9.1696819347991898E-2</v>
      </c>
      <c r="E2411" s="2">
        <f>MACD!F2411</f>
        <v>-5.6847406647844795E-2</v>
      </c>
      <c r="F2411" s="2">
        <f>'Moving Avg'!D2411</f>
        <v>2.1240000000000001</v>
      </c>
      <c r="G2411" s="2">
        <f>'Moving Avg'!F2411</f>
        <v>1.9874999999999996</v>
      </c>
      <c r="H2411" s="2">
        <f>'Moving Avg'!G2411</f>
        <v>1.9391999999999976</v>
      </c>
      <c r="I2411" s="2">
        <f>'Moving Avg'!H2411</f>
        <v>1.9227500000000055</v>
      </c>
      <c r="J2411" s="6" t="str">
        <f>OBV!F2411</f>
        <v>BULLISH</v>
      </c>
      <c r="K2411" s="6" t="str">
        <f>OBV!G2411</f>
        <v>NEUTRAL</v>
      </c>
      <c r="L2411" s="6" t="str">
        <f>OBV!H2411</f>
        <v>NEUTRAL</v>
      </c>
      <c r="M2411" s="8">
        <f t="shared" si="370"/>
        <v>25</v>
      </c>
      <c r="N2411" s="8">
        <f t="shared" si="371"/>
        <v>100</v>
      </c>
      <c r="O2411" s="8">
        <f t="shared" si="372"/>
        <v>50</v>
      </c>
      <c r="P2411" s="8">
        <f t="shared" si="373"/>
        <v>49.5</v>
      </c>
      <c r="Q2411" s="9">
        <f t="shared" si="374"/>
        <v>58.674999999999997</v>
      </c>
      <c r="R2411" s="9">
        <f t="shared" si="375"/>
        <v>54.875</v>
      </c>
      <c r="S2411" s="9">
        <f t="shared" si="376"/>
        <v>53.525000000000006</v>
      </c>
      <c r="T2411" s="9">
        <f t="shared" si="377"/>
        <v>56.125</v>
      </c>
      <c r="U2411" s="8">
        <f t="shared" si="378"/>
        <v>55.691666666666663</v>
      </c>
      <c r="V2411" s="8">
        <f t="shared" si="379"/>
        <v>55.8</v>
      </c>
    </row>
    <row r="2412" spans="1:22" ht="13.5" x14ac:dyDescent="0.25">
      <c r="A2412" s="3">
        <f>RSI!A2412</f>
        <v>45819</v>
      </c>
      <c r="B2412" s="2">
        <f>RSI!B2412</f>
        <v>2.0699999999999998</v>
      </c>
      <c r="C2412" s="2">
        <f>RSI!I2412</f>
        <v>64.173941730522415</v>
      </c>
      <c r="D2412" s="2">
        <f>MACD!E2412</f>
        <v>-8.4445412789221797E-2</v>
      </c>
      <c r="E2412" s="2">
        <f>MACD!F2412</f>
        <v>-6.2367007876120199E-2</v>
      </c>
      <c r="F2412" s="2">
        <f>'Moving Avg'!D2412</f>
        <v>2.1240000000000001</v>
      </c>
      <c r="G2412" s="2">
        <f>'Moving Avg'!F2412</f>
        <v>1.9954999999999998</v>
      </c>
      <c r="H2412" s="2">
        <f>'Moving Avg'!G2412</f>
        <v>1.9425999999999974</v>
      </c>
      <c r="I2412" s="2">
        <f>'Moving Avg'!H2412</f>
        <v>1.9244500000000053</v>
      </c>
      <c r="J2412" s="6" t="str">
        <f>OBV!F2412</f>
        <v>BULLISH</v>
      </c>
      <c r="K2412" s="6" t="str">
        <f>OBV!G2412</f>
        <v>NEUTRAL</v>
      </c>
      <c r="L2412" s="6" t="str">
        <f>OBV!H2412</f>
        <v>NEUTRAL</v>
      </c>
      <c r="M2412" s="8">
        <f t="shared" si="370"/>
        <v>25</v>
      </c>
      <c r="N2412" s="8">
        <f t="shared" si="371"/>
        <v>100</v>
      </c>
      <c r="O2412" s="8">
        <f t="shared" si="372"/>
        <v>50</v>
      </c>
      <c r="P2412" s="8">
        <f t="shared" si="373"/>
        <v>49.5</v>
      </c>
      <c r="Q2412" s="9">
        <f t="shared" si="374"/>
        <v>58.674999999999997</v>
      </c>
      <c r="R2412" s="9">
        <f t="shared" si="375"/>
        <v>54.875</v>
      </c>
      <c r="S2412" s="9">
        <f t="shared" si="376"/>
        <v>53.525000000000006</v>
      </c>
      <c r="T2412" s="9">
        <f t="shared" si="377"/>
        <v>56.125</v>
      </c>
      <c r="U2412" s="8">
        <f t="shared" si="378"/>
        <v>55.691666666666663</v>
      </c>
      <c r="V2412" s="8">
        <f t="shared" si="379"/>
        <v>55.8</v>
      </c>
    </row>
    <row r="2413" spans="1:22" ht="13.5" x14ac:dyDescent="0.25">
      <c r="A2413" s="3">
        <f>RSI!A2413</f>
        <v>45820</v>
      </c>
      <c r="B2413" s="2">
        <f>RSI!B2413</f>
        <v>2.16</v>
      </c>
      <c r="C2413" s="2">
        <f>RSI!I2413</f>
        <v>74.221090758313835</v>
      </c>
      <c r="D2413" s="2">
        <f>MACD!E2413</f>
        <v>-8.5380118046148423E-2</v>
      </c>
      <c r="E2413" s="2">
        <f>MACD!F2413</f>
        <v>-6.6969629910125852E-2</v>
      </c>
      <c r="F2413" s="2">
        <f>'Moving Avg'!D2413</f>
        <v>2.1240000000000001</v>
      </c>
      <c r="G2413" s="2">
        <f>'Moving Avg'!F2413</f>
        <v>2.008</v>
      </c>
      <c r="H2413" s="2">
        <f>'Moving Avg'!G2413</f>
        <v>1.9477999999999975</v>
      </c>
      <c r="I2413" s="2">
        <f>'Moving Avg'!H2413</f>
        <v>1.9266000000000054</v>
      </c>
      <c r="J2413" s="6" t="str">
        <f>OBV!F2413</f>
        <v>NEUTRAL</v>
      </c>
      <c r="K2413" s="6" t="str">
        <f>OBV!G2413</f>
        <v>NEUTRAL</v>
      </c>
      <c r="L2413" s="6" t="str">
        <f>OBV!H2413</f>
        <v>NEUTRAL</v>
      </c>
      <c r="M2413" s="8">
        <f t="shared" si="370"/>
        <v>0</v>
      </c>
      <c r="N2413" s="8">
        <f t="shared" si="371"/>
        <v>45</v>
      </c>
      <c r="O2413" s="8">
        <f t="shared" si="372"/>
        <v>50</v>
      </c>
      <c r="P2413" s="8">
        <f t="shared" si="373"/>
        <v>33</v>
      </c>
      <c r="Q2413" s="9">
        <f t="shared" si="374"/>
        <v>28.2</v>
      </c>
      <c r="R2413" s="9">
        <f t="shared" si="375"/>
        <v>34.75</v>
      </c>
      <c r="S2413" s="9">
        <f t="shared" si="376"/>
        <v>34.1</v>
      </c>
      <c r="T2413" s="9">
        <f t="shared" si="377"/>
        <v>32</v>
      </c>
      <c r="U2413" s="8">
        <f t="shared" si="378"/>
        <v>32.35</v>
      </c>
      <c r="V2413" s="8">
        <f t="shared" si="379"/>
        <v>32.262500000000003</v>
      </c>
    </row>
    <row r="2414" spans="1:22" ht="13.5" x14ac:dyDescent="0.25">
      <c r="A2414" s="3">
        <f>RSI!A2414</f>
        <v>45821</v>
      </c>
      <c r="B2414" s="2">
        <f>RSI!B2414</f>
        <v>2.25</v>
      </c>
      <c r="C2414" s="2">
        <f>RSI!I2414</f>
        <v>80.20075849263408</v>
      </c>
      <c r="D2414" s="2">
        <f>MACD!E2414</f>
        <v>-9.3743432785379888E-2</v>
      </c>
      <c r="E2414" s="2">
        <f>MACD!F2414</f>
        <v>-7.2324390485176665E-2</v>
      </c>
      <c r="F2414" s="2">
        <f>'Moving Avg'!D2414</f>
        <v>2.1420000000000003</v>
      </c>
      <c r="G2414" s="2">
        <f>'Moving Avg'!F2414</f>
        <v>2.0249999999999999</v>
      </c>
      <c r="H2414" s="2">
        <f>'Moving Avg'!G2414</f>
        <v>1.9547999999999977</v>
      </c>
      <c r="I2414" s="2">
        <f>'Moving Avg'!H2414</f>
        <v>1.9292000000000056</v>
      </c>
      <c r="J2414" s="6" t="str">
        <f>OBV!F2414</f>
        <v>BULLISH</v>
      </c>
      <c r="K2414" s="6" t="str">
        <f>OBV!G2414</f>
        <v>NEUTRAL</v>
      </c>
      <c r="L2414" s="6" t="str">
        <f>OBV!H2414</f>
        <v>CONFIRMED BULLISH</v>
      </c>
      <c r="M2414" s="8">
        <f t="shared" si="370"/>
        <v>0</v>
      </c>
      <c r="N2414" s="8">
        <f t="shared" si="371"/>
        <v>100</v>
      </c>
      <c r="O2414" s="8">
        <f t="shared" si="372"/>
        <v>50</v>
      </c>
      <c r="P2414" s="8">
        <f t="shared" si="373"/>
        <v>83.5</v>
      </c>
      <c r="Q2414" s="9">
        <f t="shared" si="374"/>
        <v>55.024999999999999</v>
      </c>
      <c r="R2414" s="9">
        <f t="shared" si="375"/>
        <v>58.375</v>
      </c>
      <c r="S2414" s="9">
        <f t="shared" si="376"/>
        <v>65.075000000000003</v>
      </c>
      <c r="T2414" s="9">
        <f t="shared" si="377"/>
        <v>58.375</v>
      </c>
      <c r="U2414" s="8">
        <f t="shared" si="378"/>
        <v>59.491666666666674</v>
      </c>
      <c r="V2414" s="8">
        <f t="shared" si="379"/>
        <v>59.212500000000006</v>
      </c>
    </row>
    <row r="2415" spans="1:22" ht="13.5" x14ac:dyDescent="0.25">
      <c r="A2415" s="3">
        <f>RSI!A2415</f>
        <v>45824</v>
      </c>
      <c r="B2415" s="2">
        <f>RSI!B2415</f>
        <v>2.25</v>
      </c>
      <c r="C2415" s="2">
        <f>RSI!I2415</f>
        <v>80.20075849263408</v>
      </c>
      <c r="D2415" s="2">
        <f>MACD!E2415</f>
        <v>-0.10219054908779346</v>
      </c>
      <c r="E2415" s="2">
        <f>MACD!F2415</f>
        <v>-7.8297622205700024E-2</v>
      </c>
      <c r="F2415" s="2">
        <f>'Moving Avg'!D2415</f>
        <v>2.16</v>
      </c>
      <c r="G2415" s="2">
        <f>'Moving Avg'!F2415</f>
        <v>2.0420000000000003</v>
      </c>
      <c r="H2415" s="2">
        <f>'Moving Avg'!G2415</f>
        <v>1.9617999999999975</v>
      </c>
      <c r="I2415" s="2">
        <f>'Moving Avg'!H2415</f>
        <v>1.9314500000000054</v>
      </c>
      <c r="J2415" s="6" t="str">
        <f>OBV!F2415</f>
        <v>BULLISH</v>
      </c>
      <c r="K2415" s="6" t="str">
        <f>OBV!G2415</f>
        <v>NEUTRAL</v>
      </c>
      <c r="L2415" s="6" t="str">
        <f>OBV!H2415</f>
        <v>CONFIRMED BULLISH</v>
      </c>
      <c r="M2415" s="8">
        <f t="shared" si="370"/>
        <v>0</v>
      </c>
      <c r="N2415" s="8">
        <f t="shared" si="371"/>
        <v>100</v>
      </c>
      <c r="O2415" s="8">
        <f t="shared" si="372"/>
        <v>50</v>
      </c>
      <c r="P2415" s="8">
        <f t="shared" si="373"/>
        <v>83.5</v>
      </c>
      <c r="Q2415" s="9">
        <f t="shared" si="374"/>
        <v>55.024999999999999</v>
      </c>
      <c r="R2415" s="9">
        <f t="shared" si="375"/>
        <v>58.375</v>
      </c>
      <c r="S2415" s="9">
        <f t="shared" si="376"/>
        <v>65.075000000000003</v>
      </c>
      <c r="T2415" s="9">
        <f t="shared" si="377"/>
        <v>58.375</v>
      </c>
      <c r="U2415" s="8">
        <f t="shared" si="378"/>
        <v>59.491666666666674</v>
      </c>
      <c r="V2415" s="8">
        <f t="shared" si="379"/>
        <v>59.212500000000006</v>
      </c>
    </row>
    <row r="2416" spans="1:22" ht="13.5" x14ac:dyDescent="0.25">
      <c r="A2416" s="3">
        <f>RSI!A2416</f>
        <v>45825</v>
      </c>
      <c r="B2416" s="2">
        <f>RSI!B2416</f>
        <v>2.25</v>
      </c>
      <c r="C2416" s="2">
        <f>RSI!I2416</f>
        <v>80.20075849263408</v>
      </c>
      <c r="D2416" s="2">
        <f>MACD!E2416</f>
        <v>-9.8299366144239286E-2</v>
      </c>
      <c r="E2416" s="2">
        <f>MACD!F2416</f>
        <v>-8.2297970993407882E-2</v>
      </c>
      <c r="F2416" s="2">
        <f>'Moving Avg'!D2416</f>
        <v>2.1960000000000002</v>
      </c>
      <c r="G2416" s="2">
        <f>'Moving Avg'!F2416</f>
        <v>2.0589999999999997</v>
      </c>
      <c r="H2416" s="2">
        <f>'Moving Avg'!G2416</f>
        <v>1.9687999999999977</v>
      </c>
      <c r="I2416" s="2">
        <f>'Moving Avg'!H2416</f>
        <v>1.9337000000000055</v>
      </c>
      <c r="J2416" s="6" t="str">
        <f>OBV!F2416</f>
        <v>BULLISH</v>
      </c>
      <c r="K2416" s="6" t="str">
        <f>OBV!G2416</f>
        <v>NEUTRAL</v>
      </c>
      <c r="L2416" s="6" t="str">
        <f>OBV!H2416</f>
        <v>CONFIRMED BULLISH</v>
      </c>
      <c r="M2416" s="8">
        <f t="shared" si="370"/>
        <v>0</v>
      </c>
      <c r="N2416" s="8">
        <f t="shared" si="371"/>
        <v>45</v>
      </c>
      <c r="O2416" s="8">
        <f t="shared" si="372"/>
        <v>50</v>
      </c>
      <c r="P2416" s="8">
        <f t="shared" si="373"/>
        <v>83.5</v>
      </c>
      <c r="Q2416" s="9">
        <f t="shared" si="374"/>
        <v>35.774999999999999</v>
      </c>
      <c r="R2416" s="9">
        <f t="shared" si="375"/>
        <v>47.375</v>
      </c>
      <c r="S2416" s="9">
        <f t="shared" si="376"/>
        <v>56.825000000000003</v>
      </c>
      <c r="T2416" s="9">
        <f t="shared" si="377"/>
        <v>44.625</v>
      </c>
      <c r="U2416" s="8">
        <f t="shared" si="378"/>
        <v>46.658333333333339</v>
      </c>
      <c r="V2416" s="8">
        <f t="shared" si="379"/>
        <v>46.150000000000006</v>
      </c>
    </row>
    <row r="2417" spans="1:22" ht="13.5" x14ac:dyDescent="0.25">
      <c r="A2417" s="3">
        <f>RSI!A2417</f>
        <v>45826</v>
      </c>
      <c r="B2417" s="2">
        <f>RSI!B2417</f>
        <v>2.25</v>
      </c>
      <c r="C2417" s="2">
        <f>RSI!I2417</f>
        <v>80.200758492634094</v>
      </c>
      <c r="D2417" s="2">
        <f>MACD!E2417</f>
        <v>-9.6181779893372621E-2</v>
      </c>
      <c r="E2417" s="2">
        <f>MACD!F2417</f>
        <v>-8.507473277340083E-2</v>
      </c>
      <c r="F2417" s="2">
        <f>'Moving Avg'!D2417</f>
        <v>2.2320000000000002</v>
      </c>
      <c r="G2417" s="2">
        <f>'Moving Avg'!F2417</f>
        <v>2.0759999999999996</v>
      </c>
      <c r="H2417" s="2">
        <f>'Moving Avg'!G2417</f>
        <v>1.9757999999999976</v>
      </c>
      <c r="I2417" s="2">
        <f>'Moving Avg'!H2417</f>
        <v>1.9359500000000054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  <c r="M2417" s="8">
        <f t="shared" si="370"/>
        <v>0</v>
      </c>
      <c r="N2417" s="8">
        <f t="shared" si="371"/>
        <v>45</v>
      </c>
      <c r="O2417" s="8">
        <f t="shared" si="372"/>
        <v>50</v>
      </c>
      <c r="P2417" s="8">
        <f t="shared" si="373"/>
        <v>83.5</v>
      </c>
      <c r="Q2417" s="9">
        <f t="shared" si="374"/>
        <v>35.774999999999999</v>
      </c>
      <c r="R2417" s="9">
        <f t="shared" si="375"/>
        <v>47.375</v>
      </c>
      <c r="S2417" s="9">
        <f t="shared" si="376"/>
        <v>56.825000000000003</v>
      </c>
      <c r="T2417" s="9">
        <f t="shared" si="377"/>
        <v>44.625</v>
      </c>
      <c r="U2417" s="8">
        <f t="shared" si="378"/>
        <v>46.658333333333339</v>
      </c>
      <c r="V2417" s="8">
        <f t="shared" si="379"/>
        <v>46.150000000000006</v>
      </c>
    </row>
    <row r="2418" spans="1:22" ht="13.5" x14ac:dyDescent="0.25">
      <c r="A2418" s="3">
        <f>RSI!A2418</f>
        <v>45827</v>
      </c>
      <c r="B2418" s="2">
        <f>RSI!B2418</f>
        <v>2.25</v>
      </c>
      <c r="C2418" s="2">
        <f>RSI!I2418</f>
        <v>80.200758492634094</v>
      </c>
      <c r="D2418" s="2">
        <f>MACD!E2418</f>
        <v>-8.1631741891771359E-2</v>
      </c>
      <c r="E2418" s="2">
        <f>MACD!F2418</f>
        <v>-8.4386134597074933E-2</v>
      </c>
      <c r="F2418" s="2">
        <f>'Moving Avg'!D2418</f>
        <v>2.25</v>
      </c>
      <c r="G2418" s="2">
        <f>'Moving Avg'!F2418</f>
        <v>2.093</v>
      </c>
      <c r="H2418" s="2">
        <f>'Moving Avg'!G2418</f>
        <v>1.9827999999999977</v>
      </c>
      <c r="I2418" s="2">
        <f>'Moving Avg'!H2418</f>
        <v>1.9382000000000053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  <c r="M2418" s="8">
        <f t="shared" si="370"/>
        <v>0</v>
      </c>
      <c r="N2418" s="8">
        <f t="shared" si="371"/>
        <v>0</v>
      </c>
      <c r="O2418" s="8">
        <f t="shared" si="372"/>
        <v>50</v>
      </c>
      <c r="P2418" s="8">
        <f t="shared" si="373"/>
        <v>83.5</v>
      </c>
      <c r="Q2418" s="9">
        <f t="shared" si="374"/>
        <v>20.024999999999999</v>
      </c>
      <c r="R2418" s="9">
        <f t="shared" si="375"/>
        <v>38.375</v>
      </c>
      <c r="S2418" s="9">
        <f t="shared" si="376"/>
        <v>50.075000000000003</v>
      </c>
      <c r="T2418" s="9">
        <f t="shared" si="377"/>
        <v>33.375</v>
      </c>
      <c r="U2418" s="8">
        <f t="shared" si="378"/>
        <v>36.158333333333331</v>
      </c>
      <c r="V2418" s="8">
        <f t="shared" si="379"/>
        <v>35.462499999999999</v>
      </c>
    </row>
    <row r="2419" spans="1:22" ht="13.5" x14ac:dyDescent="0.25">
      <c r="A2419" s="3">
        <f>RSI!A2419</f>
        <v>45828</v>
      </c>
      <c r="B2419" s="2">
        <f>RSI!B2419</f>
        <v>2.25</v>
      </c>
      <c r="C2419" s="2">
        <f>RSI!I2419</f>
        <v>80.200758492634094</v>
      </c>
      <c r="D2419" s="2">
        <f>MACD!E2419</f>
        <v>-7.0327504233630656E-2</v>
      </c>
      <c r="E2419" s="2">
        <f>MACD!F2419</f>
        <v>-8.1574408524386077E-2</v>
      </c>
      <c r="F2419" s="2">
        <f>'Moving Avg'!D2419</f>
        <v>2.25</v>
      </c>
      <c r="G2419" s="2">
        <f>'Moving Avg'!F2419</f>
        <v>2.1100000000000003</v>
      </c>
      <c r="H2419" s="2">
        <f>'Moving Avg'!G2419</f>
        <v>1.989799999999998</v>
      </c>
      <c r="I2419" s="2">
        <f>'Moving Avg'!H2419</f>
        <v>1.9404500000000049</v>
      </c>
      <c r="J2419" s="6" t="str">
        <f>OBV!F2419</f>
        <v>NEUTRAL</v>
      </c>
      <c r="K2419" s="6" t="str">
        <f>OBV!G2419</f>
        <v>NEUTRAL</v>
      </c>
      <c r="L2419" s="6" t="str">
        <f>OBV!H2419</f>
        <v>NEUTRAL</v>
      </c>
      <c r="M2419" s="8">
        <f t="shared" si="370"/>
        <v>0</v>
      </c>
      <c r="N2419" s="8">
        <f t="shared" si="371"/>
        <v>0</v>
      </c>
      <c r="O2419" s="8">
        <f t="shared" si="372"/>
        <v>50</v>
      </c>
      <c r="P2419" s="8">
        <f t="shared" si="373"/>
        <v>33</v>
      </c>
      <c r="Q2419" s="9">
        <f t="shared" si="374"/>
        <v>12.45</v>
      </c>
      <c r="R2419" s="9">
        <f t="shared" si="375"/>
        <v>25.75</v>
      </c>
      <c r="S2419" s="9">
        <f t="shared" si="376"/>
        <v>27.35</v>
      </c>
      <c r="T2419" s="9">
        <f t="shared" si="377"/>
        <v>20.75</v>
      </c>
      <c r="U2419" s="8">
        <f t="shared" si="378"/>
        <v>21.850000000000005</v>
      </c>
      <c r="V2419" s="8">
        <f t="shared" si="379"/>
        <v>21.575000000000003</v>
      </c>
    </row>
    <row r="2420" spans="1:22" ht="13.5" x14ac:dyDescent="0.25">
      <c r="A2420" s="3">
        <f>RSI!A2420</f>
        <v>45831</v>
      </c>
      <c r="B2420" s="2">
        <f>RSI!B2420</f>
        <v>2.25</v>
      </c>
      <c r="C2420" s="2">
        <f>RSI!I2420</f>
        <v>80.200758492634094</v>
      </c>
      <c r="D2420" s="2">
        <f>MACD!E2420</f>
        <v>-6.1695095763764307E-2</v>
      </c>
      <c r="E2420" s="2">
        <f>MACD!F2420</f>
        <v>-7.759854597226172E-2</v>
      </c>
      <c r="F2420" s="2">
        <f>'Moving Avg'!D2420</f>
        <v>2.25</v>
      </c>
      <c r="G2420" s="2">
        <f>'Moving Avg'!F2420</f>
        <v>2.1270000000000002</v>
      </c>
      <c r="H2420" s="2">
        <f>'Moving Avg'!G2420</f>
        <v>1.9965999999999979</v>
      </c>
      <c r="I2420" s="2">
        <f>'Moving Avg'!H2420</f>
        <v>1.942700000000005</v>
      </c>
      <c r="J2420" s="6" t="str">
        <f>OBV!F2420</f>
        <v>NEUTRAL</v>
      </c>
      <c r="K2420" s="6" t="str">
        <f>OBV!G2420</f>
        <v>NEUTRAL</v>
      </c>
      <c r="L2420" s="6" t="str">
        <f>OBV!H2420</f>
        <v>NEUTRAL</v>
      </c>
      <c r="M2420" s="8">
        <f t="shared" si="370"/>
        <v>0</v>
      </c>
      <c r="N2420" s="8">
        <f t="shared" si="371"/>
        <v>0</v>
      </c>
      <c r="O2420" s="8">
        <f t="shared" si="372"/>
        <v>50</v>
      </c>
      <c r="P2420" s="8">
        <f t="shared" si="373"/>
        <v>33</v>
      </c>
      <c r="Q2420" s="9">
        <f t="shared" si="374"/>
        <v>12.45</v>
      </c>
      <c r="R2420" s="9">
        <f t="shared" si="375"/>
        <v>25.75</v>
      </c>
      <c r="S2420" s="9">
        <f t="shared" si="376"/>
        <v>27.35</v>
      </c>
      <c r="T2420" s="9">
        <f t="shared" si="377"/>
        <v>20.75</v>
      </c>
      <c r="U2420" s="8">
        <f t="shared" si="378"/>
        <v>21.850000000000005</v>
      </c>
      <c r="V2420" s="8">
        <f t="shared" si="379"/>
        <v>21.575000000000003</v>
      </c>
    </row>
    <row r="2421" spans="1:22" ht="13.5" x14ac:dyDescent="0.25">
      <c r="A2421" s="3">
        <f>RSI!A2421</f>
        <v>45832</v>
      </c>
      <c r="B2421" s="2">
        <f>RSI!B2421</f>
        <v>2.25</v>
      </c>
      <c r="C2421" s="2">
        <f>RSI!I2421</f>
        <v>80.200758492634094</v>
      </c>
      <c r="D2421" s="2">
        <f>MACD!E2421</f>
        <v>-6.9100529631945573E-2</v>
      </c>
      <c r="E2421" s="2">
        <f>MACD!F2421</f>
        <v>-7.5898942704198488E-2</v>
      </c>
      <c r="F2421" s="2">
        <f>'Moving Avg'!D2421</f>
        <v>2.25</v>
      </c>
      <c r="G2421" s="2">
        <f>'Moving Avg'!F2421</f>
        <v>2.1440000000000001</v>
      </c>
      <c r="H2421" s="2">
        <f>'Moving Avg'!G2421</f>
        <v>2.0033999999999983</v>
      </c>
      <c r="I2421" s="2">
        <f>'Moving Avg'!H2421</f>
        <v>1.9449500000000048</v>
      </c>
      <c r="J2421" s="6" t="str">
        <f>OBV!F2421</f>
        <v>NEUTRAL</v>
      </c>
      <c r="K2421" s="6" t="str">
        <f>OBV!G2421</f>
        <v>NEUTRAL</v>
      </c>
      <c r="L2421" s="6" t="str">
        <f>OBV!H2421</f>
        <v>NEUTRAL</v>
      </c>
      <c r="M2421" s="8">
        <f t="shared" si="370"/>
        <v>0</v>
      </c>
      <c r="N2421" s="8">
        <f t="shared" si="371"/>
        <v>0</v>
      </c>
      <c r="O2421" s="8">
        <f t="shared" si="372"/>
        <v>50</v>
      </c>
      <c r="P2421" s="8">
        <f t="shared" si="373"/>
        <v>33</v>
      </c>
      <c r="Q2421" s="9">
        <f t="shared" si="374"/>
        <v>12.45</v>
      </c>
      <c r="R2421" s="9">
        <f t="shared" si="375"/>
        <v>25.75</v>
      </c>
      <c r="S2421" s="9">
        <f t="shared" si="376"/>
        <v>27.35</v>
      </c>
      <c r="T2421" s="9">
        <f t="shared" si="377"/>
        <v>20.75</v>
      </c>
      <c r="U2421" s="8">
        <f t="shared" si="378"/>
        <v>21.850000000000005</v>
      </c>
      <c r="V2421" s="8">
        <f t="shared" si="379"/>
        <v>21.575000000000003</v>
      </c>
    </row>
    <row r="2422" spans="1:22" ht="13.5" x14ac:dyDescent="0.25">
      <c r="A2422" s="3">
        <f>RSI!A2422</f>
        <v>45833</v>
      </c>
      <c r="B2422" s="2">
        <f>RSI!B2422</f>
        <v>2.25</v>
      </c>
      <c r="C2422" s="2">
        <f>RSI!I2422</f>
        <v>80.200758492634094</v>
      </c>
      <c r="D2422" s="2">
        <f>MACD!E2422</f>
        <v>-7.6166319361922863E-2</v>
      </c>
      <c r="E2422" s="2">
        <f>MACD!F2422</f>
        <v>-7.5952418035743374E-2</v>
      </c>
      <c r="F2422" s="2">
        <f>'Moving Avg'!D2422</f>
        <v>2.25</v>
      </c>
      <c r="G2422" s="2">
        <f>'Moving Avg'!F2422</f>
        <v>2.157</v>
      </c>
      <c r="H2422" s="2">
        <f>'Moving Avg'!G2422</f>
        <v>2.0101999999999984</v>
      </c>
      <c r="I2422" s="2">
        <f>'Moving Avg'!H2422</f>
        <v>1.9472000000000049</v>
      </c>
      <c r="J2422" s="6" t="str">
        <f>OBV!F2422</f>
        <v>NEUTRAL</v>
      </c>
      <c r="K2422" s="6" t="str">
        <f>OBV!G2422</f>
        <v>NEUTRAL</v>
      </c>
      <c r="L2422" s="6" t="str">
        <f>OBV!H2422</f>
        <v>NEUTRAL</v>
      </c>
      <c r="M2422" s="8">
        <f t="shared" si="370"/>
        <v>0</v>
      </c>
      <c r="N2422" s="8">
        <f t="shared" si="371"/>
        <v>45</v>
      </c>
      <c r="O2422" s="8">
        <f t="shared" si="372"/>
        <v>50</v>
      </c>
      <c r="P2422" s="8">
        <f t="shared" si="373"/>
        <v>33</v>
      </c>
      <c r="Q2422" s="9">
        <f t="shared" si="374"/>
        <v>28.2</v>
      </c>
      <c r="R2422" s="9">
        <f t="shared" si="375"/>
        <v>34.75</v>
      </c>
      <c r="S2422" s="9">
        <f t="shared" si="376"/>
        <v>34.1</v>
      </c>
      <c r="T2422" s="9">
        <f t="shared" si="377"/>
        <v>32</v>
      </c>
      <c r="U2422" s="8">
        <f t="shared" si="378"/>
        <v>32.35</v>
      </c>
      <c r="V2422" s="8">
        <f t="shared" si="379"/>
        <v>32.262500000000003</v>
      </c>
    </row>
    <row r="2423" spans="1:22" ht="13.5" x14ac:dyDescent="0.25">
      <c r="A2423" s="3">
        <f>RSI!A2423</f>
        <v>45835</v>
      </c>
      <c r="B2423" s="2">
        <f>RSI!B2423</f>
        <v>2.25</v>
      </c>
      <c r="C2423" s="2">
        <f>RSI!I2423</f>
        <v>80.200758492634094</v>
      </c>
      <c r="D2423" s="2">
        <f>MACD!E2423</f>
        <v>-6.9039330468179561E-2</v>
      </c>
      <c r="E2423" s="2">
        <f>MACD!F2423</f>
        <v>-7.4569800522230612E-2</v>
      </c>
      <c r="F2423" s="2">
        <f>'Moving Avg'!D2423</f>
        <v>2.25</v>
      </c>
      <c r="G2423" s="2">
        <f>'Moving Avg'!F2423</f>
        <v>2.17</v>
      </c>
      <c r="H2423" s="2">
        <f>'Moving Avg'!G2423</f>
        <v>2.0169999999999986</v>
      </c>
      <c r="I2423" s="2">
        <f>'Moving Avg'!H2423</f>
        <v>1.9498500000000047</v>
      </c>
      <c r="J2423" s="6" t="str">
        <f>OBV!F2423</f>
        <v>NEUTRAL</v>
      </c>
      <c r="K2423" s="6" t="str">
        <f>OBV!G2423</f>
        <v>NEUTRAL</v>
      </c>
      <c r="L2423" s="6" t="str">
        <f>OBV!H2423</f>
        <v>NEUTRAL</v>
      </c>
      <c r="M2423" s="8">
        <f t="shared" si="370"/>
        <v>0</v>
      </c>
      <c r="N2423" s="8">
        <f t="shared" si="371"/>
        <v>0</v>
      </c>
      <c r="O2423" s="8">
        <f t="shared" si="372"/>
        <v>50</v>
      </c>
      <c r="P2423" s="8">
        <f t="shared" si="373"/>
        <v>33</v>
      </c>
      <c r="Q2423" s="9">
        <f t="shared" si="374"/>
        <v>12.45</v>
      </c>
      <c r="R2423" s="9">
        <f t="shared" si="375"/>
        <v>25.75</v>
      </c>
      <c r="S2423" s="9">
        <f t="shared" si="376"/>
        <v>27.35</v>
      </c>
      <c r="T2423" s="9">
        <f t="shared" si="377"/>
        <v>20.75</v>
      </c>
      <c r="U2423" s="8">
        <f t="shared" si="378"/>
        <v>21.850000000000005</v>
      </c>
      <c r="V2423" s="8">
        <f t="shared" si="379"/>
        <v>21.575000000000003</v>
      </c>
    </row>
    <row r="2424" spans="1:22" ht="13.5" x14ac:dyDescent="0.25">
      <c r="A2424" s="3">
        <f>RSI!A2424</f>
        <v>45838</v>
      </c>
      <c r="B2424" s="2">
        <f>RSI!B2424</f>
        <v>2.25</v>
      </c>
      <c r="C2424" s="2">
        <f>RSI!I2424</f>
        <v>80.200758492634094</v>
      </c>
      <c r="D2424" s="2">
        <f>MACD!E2424</f>
        <v>-4.9848221443529628E-2</v>
      </c>
      <c r="E2424" s="2">
        <f>MACD!F2424</f>
        <v>-6.9625484706490409E-2</v>
      </c>
      <c r="F2424" s="2">
        <f>'Moving Avg'!D2424</f>
        <v>2.25</v>
      </c>
      <c r="G2424" s="2">
        <f>'Moving Avg'!F2424</f>
        <v>2.1829999999999998</v>
      </c>
      <c r="H2424" s="2">
        <f>'Moving Avg'!G2424</f>
        <v>2.0237999999999987</v>
      </c>
      <c r="I2424" s="2">
        <f>'Moving Avg'!H2424</f>
        <v>1.9526000000000046</v>
      </c>
      <c r="J2424" s="6" t="str">
        <f>OBV!F2424</f>
        <v>NEUTRAL</v>
      </c>
      <c r="K2424" s="6" t="str">
        <f>OBV!G2424</f>
        <v>NEUTRAL</v>
      </c>
      <c r="L2424" s="6" t="str">
        <f>OBV!H2424</f>
        <v>NEUTRAL</v>
      </c>
      <c r="M2424" s="8">
        <f t="shared" si="370"/>
        <v>0</v>
      </c>
      <c r="N2424" s="8">
        <f t="shared" si="371"/>
        <v>0</v>
      </c>
      <c r="O2424" s="8">
        <f t="shared" si="372"/>
        <v>50</v>
      </c>
      <c r="P2424" s="8">
        <f t="shared" si="373"/>
        <v>33</v>
      </c>
      <c r="Q2424" s="9">
        <f t="shared" si="374"/>
        <v>12.45</v>
      </c>
      <c r="R2424" s="9">
        <f t="shared" si="375"/>
        <v>25.75</v>
      </c>
      <c r="S2424" s="9">
        <f t="shared" si="376"/>
        <v>27.35</v>
      </c>
      <c r="T2424" s="9">
        <f t="shared" si="377"/>
        <v>20.75</v>
      </c>
      <c r="U2424" s="8">
        <f t="shared" si="378"/>
        <v>21.850000000000005</v>
      </c>
      <c r="V2424" s="8">
        <f t="shared" si="379"/>
        <v>21.575000000000003</v>
      </c>
    </row>
    <row r="2425" spans="1:22" ht="13.5" x14ac:dyDescent="0.25">
      <c r="A2425" s="3">
        <f>RSI!A2425</f>
        <v>45839</v>
      </c>
      <c r="B2425" s="2">
        <f>RSI!B2425</f>
        <v>2.25</v>
      </c>
      <c r="C2425" s="2">
        <f>RSI!I2425</f>
        <v>80.200758492634094</v>
      </c>
      <c r="D2425" s="2">
        <f>MACD!E2425</f>
        <v>-3.4244381365031273E-2</v>
      </c>
      <c r="E2425" s="2">
        <f>MACD!F2425</f>
        <v>-6.254926403819859E-2</v>
      </c>
      <c r="F2425" s="2">
        <f>'Moving Avg'!D2425</f>
        <v>2.25</v>
      </c>
      <c r="G2425" s="2">
        <f>'Moving Avg'!F2425</f>
        <v>2.1960000000000002</v>
      </c>
      <c r="H2425" s="2">
        <f>'Moving Avg'!G2425</f>
        <v>2.0305999999999989</v>
      </c>
      <c r="I2425" s="2">
        <f>'Moving Avg'!H2425</f>
        <v>1.9553500000000046</v>
      </c>
      <c r="J2425" s="6" t="str">
        <f>OBV!F2425</f>
        <v>NEUTRAL</v>
      </c>
      <c r="K2425" s="6" t="str">
        <f>OBV!G2425</f>
        <v>NEUTRAL</v>
      </c>
      <c r="L2425" s="6" t="str">
        <f>OBV!H2425</f>
        <v>NEUTRAL</v>
      </c>
      <c r="M2425" s="8">
        <f t="shared" si="370"/>
        <v>0</v>
      </c>
      <c r="N2425" s="8">
        <f t="shared" si="371"/>
        <v>0</v>
      </c>
      <c r="O2425" s="8">
        <f t="shared" si="372"/>
        <v>50</v>
      </c>
      <c r="P2425" s="8">
        <f t="shared" si="373"/>
        <v>33</v>
      </c>
      <c r="Q2425" s="9">
        <f t="shared" si="374"/>
        <v>12.45</v>
      </c>
      <c r="R2425" s="9">
        <f t="shared" si="375"/>
        <v>25.75</v>
      </c>
      <c r="S2425" s="9">
        <f t="shared" si="376"/>
        <v>27.35</v>
      </c>
      <c r="T2425" s="9">
        <f t="shared" si="377"/>
        <v>20.75</v>
      </c>
      <c r="U2425" s="8">
        <f t="shared" si="378"/>
        <v>21.850000000000005</v>
      </c>
      <c r="V2425" s="8">
        <f t="shared" si="379"/>
        <v>21.575000000000003</v>
      </c>
    </row>
    <row r="2426" spans="1:22" ht="13.5" x14ac:dyDescent="0.25">
      <c r="A2426" s="3">
        <f>RSI!A2426</f>
        <v>45840</v>
      </c>
      <c r="B2426" s="2">
        <f>RSI!B2426</f>
        <v>2.25</v>
      </c>
      <c r="C2426" s="2">
        <f>RSI!I2426</f>
        <v>80.200758492634094</v>
      </c>
      <c r="D2426" s="2">
        <f>MACD!E2426</f>
        <v>-2.1628901174013837E-2</v>
      </c>
      <c r="E2426" s="2">
        <f>MACD!F2426</f>
        <v>-5.4365191465361645E-2</v>
      </c>
      <c r="F2426" s="2">
        <f>'Moving Avg'!D2426</f>
        <v>2.25</v>
      </c>
      <c r="G2426" s="2">
        <f>'Moving Avg'!F2426</f>
        <v>2.2050000000000001</v>
      </c>
      <c r="H2426" s="2">
        <f>'Moving Avg'!G2426</f>
        <v>2.037399999999999</v>
      </c>
      <c r="I2426" s="2">
        <f>'Moving Avg'!H2426</f>
        <v>1.9581000000000044</v>
      </c>
      <c r="J2426" s="6" t="str">
        <f>OBV!F2426</f>
        <v>NEUTRAL</v>
      </c>
      <c r="K2426" s="6" t="str">
        <f>OBV!G2426</f>
        <v>NEUTRAL</v>
      </c>
      <c r="L2426" s="6" t="str">
        <f>OBV!H2426</f>
        <v>NEUTRAL</v>
      </c>
      <c r="M2426" s="8">
        <f t="shared" si="370"/>
        <v>0</v>
      </c>
      <c r="N2426" s="8">
        <f t="shared" si="371"/>
        <v>0</v>
      </c>
      <c r="O2426" s="8">
        <f t="shared" si="372"/>
        <v>50</v>
      </c>
      <c r="P2426" s="8">
        <f t="shared" si="373"/>
        <v>33</v>
      </c>
      <c r="Q2426" s="9">
        <f t="shared" si="374"/>
        <v>12.45</v>
      </c>
      <c r="R2426" s="9">
        <f t="shared" si="375"/>
        <v>25.75</v>
      </c>
      <c r="S2426" s="9">
        <f t="shared" si="376"/>
        <v>27.35</v>
      </c>
      <c r="T2426" s="9">
        <f t="shared" si="377"/>
        <v>20.75</v>
      </c>
      <c r="U2426" s="8">
        <f t="shared" si="378"/>
        <v>21.850000000000005</v>
      </c>
      <c r="V2426" s="8">
        <f t="shared" si="379"/>
        <v>21.575000000000003</v>
      </c>
    </row>
    <row r="2427" spans="1:22" ht="13.5" x14ac:dyDescent="0.25">
      <c r="A2427" s="3">
        <f>RSI!A2427</f>
        <v>45841</v>
      </c>
      <c r="B2427" s="2">
        <f>RSI!B2427</f>
        <v>2.25</v>
      </c>
      <c r="C2427" s="2">
        <f>RSI!I2427</f>
        <v>80.200758492634094</v>
      </c>
      <c r="D2427" s="2">
        <f>MACD!E2427</f>
        <v>-1.1498494743170884E-2</v>
      </c>
      <c r="E2427" s="2">
        <f>MACD!F2427</f>
        <v>-4.5791852120923494E-2</v>
      </c>
      <c r="F2427" s="2">
        <f>'Moving Avg'!D2427</f>
        <v>2.25</v>
      </c>
      <c r="G2427" s="2">
        <f>'Moving Avg'!F2427</f>
        <v>2.214</v>
      </c>
      <c r="H2427" s="2">
        <f>'Moving Avg'!G2427</f>
        <v>2.0441999999999991</v>
      </c>
      <c r="I2427" s="2">
        <f>'Moving Avg'!H2427</f>
        <v>1.9605000000000041</v>
      </c>
      <c r="J2427" s="6" t="str">
        <f>OBV!F2427</f>
        <v>NEUTRAL</v>
      </c>
      <c r="K2427" s="6" t="str">
        <f>OBV!G2427</f>
        <v>NEUTRAL</v>
      </c>
      <c r="L2427" s="6" t="str">
        <f>OBV!H2427</f>
        <v>NEUTRAL</v>
      </c>
      <c r="M2427" s="8">
        <f t="shared" si="370"/>
        <v>0</v>
      </c>
      <c r="N2427" s="8">
        <f t="shared" si="371"/>
        <v>0</v>
      </c>
      <c r="O2427" s="8">
        <f t="shared" si="372"/>
        <v>50</v>
      </c>
      <c r="P2427" s="8">
        <f t="shared" si="373"/>
        <v>33</v>
      </c>
      <c r="Q2427" s="9">
        <f t="shared" si="374"/>
        <v>12.45</v>
      </c>
      <c r="R2427" s="9">
        <f t="shared" si="375"/>
        <v>25.75</v>
      </c>
      <c r="S2427" s="9">
        <f t="shared" si="376"/>
        <v>27.35</v>
      </c>
      <c r="T2427" s="9">
        <f t="shared" si="377"/>
        <v>20.75</v>
      </c>
      <c r="U2427" s="8">
        <f t="shared" si="378"/>
        <v>21.850000000000005</v>
      </c>
      <c r="V2427" s="8">
        <f t="shared" si="379"/>
        <v>21.575000000000003</v>
      </c>
    </row>
    <row r="2428" spans="1:22" ht="13.5" x14ac:dyDescent="0.25">
      <c r="A2428" s="3">
        <f>RSI!A2428</f>
        <v>45842</v>
      </c>
      <c r="B2428" s="2">
        <f>RSI!B2428</f>
        <v>2.25</v>
      </c>
      <c r="C2428" s="2">
        <f>RSI!I2428</f>
        <v>80.200758492634094</v>
      </c>
      <c r="D2428" s="2">
        <f>MACD!E2428</f>
        <v>-3.4305296507075589E-3</v>
      </c>
      <c r="E2428" s="2">
        <f>MACD!F2428</f>
        <v>-3.7319587626880306E-2</v>
      </c>
      <c r="F2428" s="2">
        <f>'Moving Avg'!D2428</f>
        <v>2.25</v>
      </c>
      <c r="G2428" s="2">
        <f>'Moving Avg'!F2428</f>
        <v>2.2185000000000001</v>
      </c>
      <c r="H2428" s="2">
        <f>'Moving Avg'!G2428</f>
        <v>2.0509999999999993</v>
      </c>
      <c r="I2428" s="2">
        <f>'Moving Avg'!H2428</f>
        <v>1.9627500000000038</v>
      </c>
      <c r="J2428" s="6" t="str">
        <f>OBV!F2428</f>
        <v>NEUTRAL</v>
      </c>
      <c r="K2428" s="6" t="str">
        <f>OBV!G2428</f>
        <v>NEUTRAL</v>
      </c>
      <c r="L2428" s="6" t="str">
        <f>OBV!H2428</f>
        <v>NEUTRAL</v>
      </c>
      <c r="M2428" s="8">
        <f t="shared" si="370"/>
        <v>0</v>
      </c>
      <c r="N2428" s="8">
        <f t="shared" si="371"/>
        <v>0</v>
      </c>
      <c r="O2428" s="8">
        <f t="shared" si="372"/>
        <v>50</v>
      </c>
      <c r="P2428" s="8">
        <f t="shared" si="373"/>
        <v>33</v>
      </c>
      <c r="Q2428" s="9">
        <f t="shared" si="374"/>
        <v>12.45</v>
      </c>
      <c r="R2428" s="9">
        <f t="shared" si="375"/>
        <v>25.75</v>
      </c>
      <c r="S2428" s="9">
        <f t="shared" si="376"/>
        <v>27.35</v>
      </c>
      <c r="T2428" s="9">
        <f t="shared" si="377"/>
        <v>20.75</v>
      </c>
      <c r="U2428" s="8">
        <f t="shared" si="378"/>
        <v>21.850000000000005</v>
      </c>
      <c r="V2428" s="8">
        <f t="shared" si="379"/>
        <v>21.575000000000003</v>
      </c>
    </row>
    <row r="2429" spans="1:22" ht="13.5" x14ac:dyDescent="0.25">
      <c r="A2429" s="3">
        <f>RSI!A2429</f>
        <v>45845</v>
      </c>
      <c r="B2429" s="2">
        <f>RSI!B2429</f>
        <v>2.25</v>
      </c>
      <c r="C2429" s="2">
        <f>RSI!I2429</f>
        <v>80.200758492634094</v>
      </c>
      <c r="D2429" s="2">
        <f>MACD!E2429</f>
        <v>2.9296199761588149E-3</v>
      </c>
      <c r="E2429" s="2">
        <f>MACD!F2429</f>
        <v>-2.9269746106272483E-2</v>
      </c>
      <c r="F2429" s="2">
        <f>'Moving Avg'!D2429</f>
        <v>2.25</v>
      </c>
      <c r="G2429" s="2">
        <f>'Moving Avg'!F2429</f>
        <v>2.2229999999999999</v>
      </c>
      <c r="H2429" s="2">
        <f>'Moving Avg'!G2429</f>
        <v>2.0577999999999999</v>
      </c>
      <c r="I2429" s="2">
        <f>'Moving Avg'!H2429</f>
        <v>1.9646000000000037</v>
      </c>
      <c r="J2429" s="6" t="str">
        <f>OBV!F2429</f>
        <v>NEUTRAL</v>
      </c>
      <c r="K2429" s="6" t="str">
        <f>OBV!G2429</f>
        <v>NEUTRAL</v>
      </c>
      <c r="L2429" s="6" t="str">
        <f>OBV!H2429</f>
        <v>NEUTRAL</v>
      </c>
      <c r="M2429" s="8">
        <f t="shared" si="370"/>
        <v>0</v>
      </c>
      <c r="N2429" s="8">
        <f t="shared" si="371"/>
        <v>0</v>
      </c>
      <c r="O2429" s="8">
        <f t="shared" si="372"/>
        <v>50</v>
      </c>
      <c r="P2429" s="8">
        <f t="shared" si="373"/>
        <v>33</v>
      </c>
      <c r="Q2429" s="9">
        <f t="shared" si="374"/>
        <v>12.45</v>
      </c>
      <c r="R2429" s="9">
        <f t="shared" si="375"/>
        <v>25.75</v>
      </c>
      <c r="S2429" s="9">
        <f t="shared" si="376"/>
        <v>27.35</v>
      </c>
      <c r="T2429" s="9">
        <f t="shared" si="377"/>
        <v>20.75</v>
      </c>
      <c r="U2429" s="8">
        <f t="shared" si="378"/>
        <v>21.850000000000005</v>
      </c>
      <c r="V2429" s="8">
        <f t="shared" si="379"/>
        <v>21.575000000000003</v>
      </c>
    </row>
    <row r="2430" spans="1:22" ht="13.5" x14ac:dyDescent="0.25">
      <c r="A2430" s="3">
        <f>RSI!A2430</f>
        <v>45846</v>
      </c>
      <c r="B2430" s="2">
        <f>RSI!B2430</f>
        <v>2.25</v>
      </c>
      <c r="C2430" s="2">
        <f>RSI!I2430</f>
        <v>80.200758492634094</v>
      </c>
      <c r="D2430" s="2">
        <f>MACD!E2430</f>
        <v>7.8792572054569021E-3</v>
      </c>
      <c r="E2430" s="2">
        <f>MACD!F2430</f>
        <v>-2.1839945443926607E-2</v>
      </c>
      <c r="F2430" s="2">
        <f>'Moving Avg'!D2430</f>
        <v>2.25</v>
      </c>
      <c r="G2430" s="2">
        <f>'Moving Avg'!F2430</f>
        <v>2.2275</v>
      </c>
      <c r="H2430" s="2">
        <f>'Moving Avg'!G2430</f>
        <v>2.0646</v>
      </c>
      <c r="I2430" s="2">
        <f>'Moving Avg'!H2430</f>
        <v>1.966450000000004</v>
      </c>
      <c r="J2430" s="6" t="str">
        <f>OBV!F2430</f>
        <v>NEUTRAL</v>
      </c>
      <c r="K2430" s="6" t="str">
        <f>OBV!G2430</f>
        <v>NEUTRAL</v>
      </c>
      <c r="L2430" s="6" t="str">
        <f>OBV!H2430</f>
        <v>NEUTRAL</v>
      </c>
      <c r="M2430" s="8">
        <f t="shared" si="370"/>
        <v>0</v>
      </c>
      <c r="N2430" s="8">
        <f t="shared" si="371"/>
        <v>0</v>
      </c>
      <c r="O2430" s="8">
        <f t="shared" si="372"/>
        <v>50</v>
      </c>
      <c r="P2430" s="8">
        <f t="shared" si="373"/>
        <v>33</v>
      </c>
      <c r="Q2430" s="9">
        <f t="shared" si="374"/>
        <v>12.45</v>
      </c>
      <c r="R2430" s="9">
        <f t="shared" si="375"/>
        <v>25.75</v>
      </c>
      <c r="S2430" s="9">
        <f t="shared" si="376"/>
        <v>27.35</v>
      </c>
      <c r="T2430" s="9">
        <f t="shared" si="377"/>
        <v>20.75</v>
      </c>
      <c r="U2430" s="8">
        <f t="shared" si="378"/>
        <v>21.850000000000005</v>
      </c>
      <c r="V2430" s="8">
        <f t="shared" si="379"/>
        <v>21.575000000000003</v>
      </c>
    </row>
    <row r="2431" spans="1:22" ht="13.5" x14ac:dyDescent="0.25">
      <c r="A2431" s="3">
        <f>RSI!A2431</f>
        <v>45847</v>
      </c>
      <c r="B2431" s="2">
        <f>RSI!B2431</f>
        <v>2.25</v>
      </c>
      <c r="C2431" s="2">
        <f>RSI!I2431</f>
        <v>80.200758492634094</v>
      </c>
      <c r="D2431" s="2">
        <f>MACD!E2431</f>
        <v>1.1667386006696479E-2</v>
      </c>
      <c r="E2431" s="2">
        <f>MACD!F2431</f>
        <v>-1.5138479153801988E-2</v>
      </c>
      <c r="F2431" s="2">
        <f>'Moving Avg'!D2431</f>
        <v>2.25</v>
      </c>
      <c r="G2431" s="2">
        <f>'Moving Avg'!F2431</f>
        <v>2.2365000000000004</v>
      </c>
      <c r="H2431" s="2">
        <f>'Moving Avg'!G2431</f>
        <v>2.0713999999999997</v>
      </c>
      <c r="I2431" s="2">
        <f>'Moving Avg'!H2431</f>
        <v>1.9683000000000042</v>
      </c>
      <c r="J2431" s="6" t="str">
        <f>OBV!F2431</f>
        <v>NEUTRAL</v>
      </c>
      <c r="K2431" s="6" t="str">
        <f>OBV!G2431</f>
        <v>NEUTRAL</v>
      </c>
      <c r="L2431" s="6" t="str">
        <f>OBV!H2431</f>
        <v>NEUTRAL</v>
      </c>
      <c r="M2431" s="8">
        <f t="shared" si="370"/>
        <v>0</v>
      </c>
      <c r="N2431" s="8">
        <f t="shared" si="371"/>
        <v>0</v>
      </c>
      <c r="O2431" s="8">
        <f t="shared" si="372"/>
        <v>50</v>
      </c>
      <c r="P2431" s="8">
        <f t="shared" si="373"/>
        <v>33</v>
      </c>
      <c r="Q2431" s="9">
        <f t="shared" si="374"/>
        <v>12.45</v>
      </c>
      <c r="R2431" s="9">
        <f t="shared" si="375"/>
        <v>25.75</v>
      </c>
      <c r="S2431" s="9">
        <f t="shared" si="376"/>
        <v>27.35</v>
      </c>
      <c r="T2431" s="9">
        <f t="shared" si="377"/>
        <v>20.75</v>
      </c>
      <c r="U2431" s="8">
        <f t="shared" si="378"/>
        <v>21.850000000000005</v>
      </c>
      <c r="V2431" s="8">
        <f t="shared" si="379"/>
        <v>21.575000000000003</v>
      </c>
    </row>
    <row r="2432" spans="1:22" ht="13.5" x14ac:dyDescent="0.25">
      <c r="A2432" s="3">
        <f>RSI!A2432</f>
        <v>45848</v>
      </c>
      <c r="B2432" s="2">
        <f>RSI!B2432</f>
        <v>2.25</v>
      </c>
      <c r="C2432" s="2">
        <f>RSI!I2432</f>
        <v>80.20075849263408</v>
      </c>
      <c r="D2432" s="2">
        <f>MACD!E2432</f>
        <v>1.4502331523261081E-2</v>
      </c>
      <c r="E2432" s="2">
        <f>MACD!F2432</f>
        <v>-9.2103170183893759E-3</v>
      </c>
      <c r="F2432" s="2">
        <f>'Moving Avg'!D2432</f>
        <v>2.25</v>
      </c>
      <c r="G2432" s="2">
        <f>'Moving Avg'!F2432</f>
        <v>2.2454999999999998</v>
      </c>
      <c r="H2432" s="2">
        <f>'Moving Avg'!G2432</f>
        <v>2.0781999999999998</v>
      </c>
      <c r="I2432" s="2">
        <f>'Moving Avg'!H2432</f>
        <v>1.9697500000000041</v>
      </c>
      <c r="J2432" s="6" t="str">
        <f>OBV!F2432</f>
        <v>NEUTRAL</v>
      </c>
      <c r="K2432" s="6" t="str">
        <f>OBV!G2432</f>
        <v>NEUTRAL</v>
      </c>
      <c r="L2432" s="6" t="str">
        <f>OBV!H2432</f>
        <v>NEUTRAL</v>
      </c>
      <c r="M2432" s="8">
        <f t="shared" si="370"/>
        <v>0</v>
      </c>
      <c r="N2432" s="8">
        <f t="shared" si="371"/>
        <v>0</v>
      </c>
      <c r="O2432" s="8">
        <f t="shared" si="372"/>
        <v>50</v>
      </c>
      <c r="P2432" s="8">
        <f t="shared" si="373"/>
        <v>33</v>
      </c>
      <c r="Q2432" s="9">
        <f t="shared" si="374"/>
        <v>12.45</v>
      </c>
      <c r="R2432" s="9">
        <f t="shared" si="375"/>
        <v>25.75</v>
      </c>
      <c r="S2432" s="9">
        <f t="shared" si="376"/>
        <v>27.35</v>
      </c>
      <c r="T2432" s="9">
        <f t="shared" si="377"/>
        <v>20.75</v>
      </c>
      <c r="U2432" s="8">
        <f t="shared" si="378"/>
        <v>21.850000000000005</v>
      </c>
      <c r="V2432" s="8">
        <f t="shared" si="379"/>
        <v>21.575000000000003</v>
      </c>
    </row>
    <row r="2433" spans="1:22" ht="13.5" x14ac:dyDescent="0.25">
      <c r="A2433" s="3">
        <f>RSI!A2433</f>
        <v>45849</v>
      </c>
      <c r="B2433" s="2">
        <f>RSI!B2433</f>
        <v>2.25</v>
      </c>
      <c r="C2433" s="2">
        <f>RSI!I2433</f>
        <v>80.200758492634094</v>
      </c>
      <c r="D2433" s="2">
        <f>MACD!E2433</f>
        <v>1.6558173947654797E-2</v>
      </c>
      <c r="E2433" s="2">
        <f>MACD!F2433</f>
        <v>-4.0566188251805416E-3</v>
      </c>
      <c r="F2433" s="2">
        <f>'Moving Avg'!D2433</f>
        <v>2.25</v>
      </c>
      <c r="G2433" s="2">
        <f>'Moving Avg'!F2433</f>
        <v>2.25</v>
      </c>
      <c r="H2433" s="2">
        <f>'Moving Avg'!G2433</f>
        <v>2.085</v>
      </c>
      <c r="I2433" s="2">
        <f>'Moving Avg'!H2433</f>
        <v>1.9716000000000042</v>
      </c>
      <c r="J2433" s="6" t="str">
        <f>OBV!F2433</f>
        <v>NEUTRAL</v>
      </c>
      <c r="K2433" s="6" t="str">
        <f>OBV!G2433</f>
        <v>NEUTRAL</v>
      </c>
      <c r="L2433" s="6" t="str">
        <f>OBV!H2433</f>
        <v>NEUTRAL</v>
      </c>
      <c r="M2433" s="8">
        <f t="shared" si="370"/>
        <v>0</v>
      </c>
      <c r="N2433" s="8">
        <f t="shared" si="371"/>
        <v>0</v>
      </c>
      <c r="O2433" s="8">
        <f t="shared" si="372"/>
        <v>50</v>
      </c>
      <c r="P2433" s="8">
        <f t="shared" si="373"/>
        <v>33</v>
      </c>
      <c r="Q2433" s="9">
        <f t="shared" si="374"/>
        <v>12.45</v>
      </c>
      <c r="R2433" s="9">
        <f t="shared" si="375"/>
        <v>25.75</v>
      </c>
      <c r="S2433" s="9">
        <f t="shared" si="376"/>
        <v>27.35</v>
      </c>
      <c r="T2433" s="9">
        <f t="shared" si="377"/>
        <v>20.75</v>
      </c>
      <c r="U2433" s="8">
        <f t="shared" si="378"/>
        <v>21.850000000000005</v>
      </c>
      <c r="V2433" s="8">
        <f t="shared" si="379"/>
        <v>21.575000000000003</v>
      </c>
    </row>
    <row r="2434" spans="1:22" ht="13.5" x14ac:dyDescent="0.25">
      <c r="A2434" s="3">
        <f>RSI!A2434</f>
        <v>45852</v>
      </c>
      <c r="B2434" s="2">
        <f>RSI!B2434</f>
        <v>2.25</v>
      </c>
      <c r="C2434" s="2">
        <f>RSI!I2434</f>
        <v>80.200758492634094</v>
      </c>
      <c r="D2434" s="2">
        <f>MACD!E2434</f>
        <v>1.7980179562804732E-2</v>
      </c>
      <c r="E2434" s="2">
        <f>MACD!F2434</f>
        <v>3.5074085241651324E-4</v>
      </c>
      <c r="F2434" s="2">
        <f>'Moving Avg'!D2434</f>
        <v>2.25</v>
      </c>
      <c r="G2434" s="2">
        <f>'Moving Avg'!F2434</f>
        <v>2.25</v>
      </c>
      <c r="H2434" s="2">
        <f>'Moving Avg'!G2434</f>
        <v>2.0918000000000001</v>
      </c>
      <c r="I2434" s="2">
        <f>'Moving Avg'!H2434</f>
        <v>1.9738500000000045</v>
      </c>
      <c r="J2434" s="6" t="str">
        <f>OBV!F2434</f>
        <v>NEUTRAL</v>
      </c>
      <c r="K2434" s="6" t="str">
        <f>OBV!G2434</f>
        <v>NEUTRAL</v>
      </c>
      <c r="L2434" s="6" t="str">
        <f>OBV!H2434</f>
        <v>NEUTRAL</v>
      </c>
      <c r="M2434" s="8">
        <f t="shared" ref="M2434:M2497" si="380">IF(C2434&lt;30,50, IF(C2434&gt;70, 0, 25))</f>
        <v>0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33</v>
      </c>
      <c r="Q2434" s="9">
        <f t="shared" si="374"/>
        <v>12.45</v>
      </c>
      <c r="R2434" s="9">
        <f t="shared" si="375"/>
        <v>25.75</v>
      </c>
      <c r="S2434" s="9">
        <f t="shared" si="376"/>
        <v>27.35</v>
      </c>
      <c r="T2434" s="9">
        <f t="shared" si="377"/>
        <v>20.75</v>
      </c>
      <c r="U2434" s="8">
        <f t="shared" si="378"/>
        <v>21.850000000000005</v>
      </c>
      <c r="V2434" s="8">
        <f t="shared" si="379"/>
        <v>21.575000000000003</v>
      </c>
    </row>
    <row r="2435" spans="1:22" ht="13.5" x14ac:dyDescent="0.25">
      <c r="A2435" s="3">
        <f>RSI!A2435</f>
        <v>45853</v>
      </c>
      <c r="B2435" s="2">
        <f>RSI!B2435</f>
        <v>2.25</v>
      </c>
      <c r="C2435" s="2">
        <f>RSI!I2435</f>
        <v>80.200758492634094</v>
      </c>
      <c r="D2435" s="2">
        <f>MACD!E2435</f>
        <v>1.888938419504127E-2</v>
      </c>
      <c r="E2435" s="2">
        <f>MACD!F2435</f>
        <v>4.0584695209414648E-3</v>
      </c>
      <c r="F2435" s="2">
        <f>'Moving Avg'!D2435</f>
        <v>2.25</v>
      </c>
      <c r="G2435" s="2">
        <f>'Moving Avg'!F2435</f>
        <v>2.25</v>
      </c>
      <c r="H2435" s="2">
        <f>'Moving Avg'!G2435</f>
        <v>2.0985999999999998</v>
      </c>
      <c r="I2435" s="2">
        <f>'Moving Avg'!H2435</f>
        <v>1.9757000000000045</v>
      </c>
      <c r="J2435" s="6" t="str">
        <f>OBV!F2435</f>
        <v>NEUTRAL</v>
      </c>
      <c r="K2435" s="6" t="str">
        <f>OBV!G2435</f>
        <v>NEUTRAL</v>
      </c>
      <c r="L2435" s="6" t="str">
        <f>OBV!H2435</f>
        <v>NEUTRAL</v>
      </c>
      <c r="M2435" s="8">
        <f t="shared" si="380"/>
        <v>0</v>
      </c>
      <c r="N2435" s="8">
        <f t="shared" si="381"/>
        <v>0</v>
      </c>
      <c r="O2435" s="8">
        <f t="shared" si="382"/>
        <v>50</v>
      </c>
      <c r="P2435" s="8">
        <f t="shared" si="383"/>
        <v>33</v>
      </c>
      <c r="Q2435" s="9">
        <f t="shared" ref="Q2435:Q2498" si="384">0.35*M2435+N2435*0.35+O2435*0.15+P2435*0.15</f>
        <v>12.45</v>
      </c>
      <c r="R2435" s="9">
        <f t="shared" ref="R2435:R2498" si="385">M2435*0.2+N2435*0.2+O2435*0.35+P2435*0.25</f>
        <v>25.75</v>
      </c>
      <c r="S2435" s="9">
        <f t="shared" ref="S2435:S2498" si="386">M2435*0.15+N2435*0.15+O2435*0.25+P2435*0.45</f>
        <v>27.35</v>
      </c>
      <c r="T2435" s="9">
        <f t="shared" ref="T2435:T2498" si="387">0.25*SUM(M2435:P2435)</f>
        <v>20.75</v>
      </c>
      <c r="U2435" s="8">
        <f t="shared" ref="U2435:U2498" si="388">SUM(Q2435:S2435)/3</f>
        <v>21.850000000000005</v>
      </c>
      <c r="V2435" s="8">
        <f t="shared" ref="V2435:V2498" si="389">SUM(Q2435:T2435)/4</f>
        <v>21.575000000000003</v>
      </c>
    </row>
    <row r="2436" spans="1:22" ht="13.5" x14ac:dyDescent="0.25">
      <c r="A2436" s="3">
        <f>RSI!A2436</f>
        <v>45854</v>
      </c>
      <c r="B2436" s="2">
        <f>RSI!B2436</f>
        <v>2.25</v>
      </c>
      <c r="C2436" s="2">
        <f>RSI!I2436</f>
        <v>80.200758492634094</v>
      </c>
      <c r="D2436" s="2">
        <f>MACD!E2436</f>
        <v>1.93864603690721E-2</v>
      </c>
      <c r="E2436" s="2">
        <f>MACD!F2436</f>
        <v>7.1240676905675922E-3</v>
      </c>
      <c r="F2436" s="2">
        <f>'Moving Avg'!D2436</f>
        <v>2.25</v>
      </c>
      <c r="G2436" s="2">
        <f>'Moving Avg'!F2436</f>
        <v>2.25</v>
      </c>
      <c r="H2436" s="2">
        <f>'Moving Avg'!G2436</f>
        <v>2.1055999999999999</v>
      </c>
      <c r="I2436" s="2">
        <f>'Moving Avg'!H2436</f>
        <v>1.9774500000000046</v>
      </c>
      <c r="J2436" s="6" t="str">
        <f>OBV!F2436</f>
        <v>NEUTRAL</v>
      </c>
      <c r="K2436" s="6" t="str">
        <f>OBV!G2436</f>
        <v>NEUTRAL</v>
      </c>
      <c r="L2436" s="6" t="str">
        <f>OBV!H2436</f>
        <v>NEUTRAL</v>
      </c>
      <c r="M2436" s="8">
        <f t="shared" si="380"/>
        <v>0</v>
      </c>
      <c r="N2436" s="8">
        <f t="shared" si="381"/>
        <v>0</v>
      </c>
      <c r="O2436" s="8">
        <f t="shared" si="382"/>
        <v>50</v>
      </c>
      <c r="P2436" s="8">
        <f t="shared" si="383"/>
        <v>33</v>
      </c>
      <c r="Q2436" s="9">
        <f t="shared" si="384"/>
        <v>12.45</v>
      </c>
      <c r="R2436" s="9">
        <f t="shared" si="385"/>
        <v>25.75</v>
      </c>
      <c r="S2436" s="9">
        <f t="shared" si="386"/>
        <v>27.35</v>
      </c>
      <c r="T2436" s="9">
        <f t="shared" si="387"/>
        <v>20.75</v>
      </c>
      <c r="U2436" s="8">
        <f t="shared" si="388"/>
        <v>21.850000000000005</v>
      </c>
      <c r="V2436" s="8">
        <f t="shared" si="389"/>
        <v>21.575000000000003</v>
      </c>
    </row>
    <row r="2437" spans="1:22" ht="13.5" x14ac:dyDescent="0.25">
      <c r="A2437" s="3">
        <f>RSI!A2437</f>
        <v>45855</v>
      </c>
      <c r="B2437" s="2">
        <f>RSI!B2437</f>
        <v>2.25</v>
      </c>
      <c r="C2437" s="2">
        <f>RSI!I2437</f>
        <v>80.200758492634094</v>
      </c>
      <c r="D2437" s="2">
        <f>MACD!E2437</f>
        <v>1.9554979190674171E-2</v>
      </c>
      <c r="E2437" s="2">
        <f>MACD!F2437</f>
        <v>9.610249990588909E-3</v>
      </c>
      <c r="F2437" s="2">
        <f>'Moving Avg'!D2437</f>
        <v>2.25</v>
      </c>
      <c r="G2437" s="2">
        <f>'Moving Avg'!F2437</f>
        <v>2.25</v>
      </c>
      <c r="H2437" s="2">
        <f>'Moving Avg'!G2437</f>
        <v>2.1123999999999996</v>
      </c>
      <c r="I2437" s="2">
        <f>'Moving Avg'!H2437</f>
        <v>1.9792000000000047</v>
      </c>
      <c r="J2437" s="6" t="str">
        <f>OBV!F2437</f>
        <v>NEUTRAL</v>
      </c>
      <c r="K2437" s="6" t="str">
        <f>OBV!G2437</f>
        <v>NEUTRAL</v>
      </c>
      <c r="L2437" s="6" t="str">
        <f>OBV!H2437</f>
        <v>NEUTRAL</v>
      </c>
      <c r="M2437" s="8">
        <f t="shared" si="380"/>
        <v>0</v>
      </c>
      <c r="N2437" s="8">
        <f t="shared" si="381"/>
        <v>0</v>
      </c>
      <c r="O2437" s="8">
        <f t="shared" si="382"/>
        <v>50</v>
      </c>
      <c r="P2437" s="8">
        <f t="shared" si="383"/>
        <v>33</v>
      </c>
      <c r="Q2437" s="9">
        <f t="shared" si="384"/>
        <v>12.45</v>
      </c>
      <c r="R2437" s="9">
        <f t="shared" si="385"/>
        <v>25.75</v>
      </c>
      <c r="S2437" s="9">
        <f t="shared" si="386"/>
        <v>27.35</v>
      </c>
      <c r="T2437" s="9">
        <f t="shared" si="387"/>
        <v>20.75</v>
      </c>
      <c r="U2437" s="8">
        <f t="shared" si="388"/>
        <v>21.850000000000005</v>
      </c>
      <c r="V2437" s="8">
        <f t="shared" si="389"/>
        <v>21.575000000000003</v>
      </c>
    </row>
    <row r="2438" spans="1:22" ht="13.5" x14ac:dyDescent="0.25">
      <c r="A2438" s="3">
        <f>RSI!A2438</f>
        <v>45856</v>
      </c>
      <c r="B2438" s="2">
        <f>RSI!B2438</f>
        <v>2.25</v>
      </c>
      <c r="C2438" s="2">
        <f>RSI!I2438</f>
        <v>80.200758492634094</v>
      </c>
      <c r="D2438" s="2">
        <f>MACD!E2438</f>
        <v>1.9464160840753308E-2</v>
      </c>
      <c r="E2438" s="2">
        <f>MACD!F2438</f>
        <v>1.158103216062179E-2</v>
      </c>
      <c r="F2438" s="2">
        <f>'Moving Avg'!D2438</f>
        <v>2.25</v>
      </c>
      <c r="G2438" s="2">
        <f>'Moving Avg'!F2438</f>
        <v>2.25</v>
      </c>
      <c r="H2438" s="2">
        <f>'Moving Avg'!G2438</f>
        <v>2.1191999999999998</v>
      </c>
      <c r="I2438" s="2">
        <f>'Moving Avg'!H2438</f>
        <v>1.9809500000000044</v>
      </c>
      <c r="J2438" s="6" t="str">
        <f>OBV!F2438</f>
        <v>NEUTRAL</v>
      </c>
      <c r="K2438" s="6" t="str">
        <f>OBV!G2438</f>
        <v>NEUTRAL</v>
      </c>
      <c r="L2438" s="6" t="str">
        <f>OBV!H2438</f>
        <v>NEUTRAL</v>
      </c>
      <c r="M2438" s="8">
        <f t="shared" si="380"/>
        <v>0</v>
      </c>
      <c r="N2438" s="8">
        <f t="shared" si="381"/>
        <v>0</v>
      </c>
      <c r="O2438" s="8">
        <f t="shared" si="382"/>
        <v>50</v>
      </c>
      <c r="P2438" s="8">
        <f t="shared" si="383"/>
        <v>33</v>
      </c>
      <c r="Q2438" s="9">
        <f t="shared" si="384"/>
        <v>12.45</v>
      </c>
      <c r="R2438" s="9">
        <f t="shared" si="385"/>
        <v>25.75</v>
      </c>
      <c r="S2438" s="9">
        <f t="shared" si="386"/>
        <v>27.35</v>
      </c>
      <c r="T2438" s="9">
        <f t="shared" si="387"/>
        <v>20.75</v>
      </c>
      <c r="U2438" s="8">
        <f t="shared" si="388"/>
        <v>21.850000000000005</v>
      </c>
      <c r="V2438" s="8">
        <f t="shared" si="389"/>
        <v>21.575000000000003</v>
      </c>
    </row>
    <row r="2439" spans="1:22" ht="13.5" x14ac:dyDescent="0.25">
      <c r="A2439" s="3">
        <f>RSI!A2439</f>
        <v>45859</v>
      </c>
      <c r="B2439" s="2">
        <f>RSI!B2439</f>
        <v>2.25</v>
      </c>
      <c r="C2439" s="2">
        <f>RSI!I2439</f>
        <v>80.200758492634094</v>
      </c>
      <c r="D2439" s="2">
        <f>MACD!E2439</f>
        <v>1.9171193064140279E-2</v>
      </c>
      <c r="E2439" s="2">
        <f>MACD!F2439</f>
        <v>1.3099064341325488E-2</v>
      </c>
      <c r="F2439" s="2">
        <f>'Moving Avg'!D2439</f>
        <v>2.25</v>
      </c>
      <c r="G2439" s="2">
        <f>'Moving Avg'!F2439</f>
        <v>2.25</v>
      </c>
      <c r="H2439" s="2">
        <f>'Moving Avg'!G2439</f>
        <v>2.1259999999999994</v>
      </c>
      <c r="I2439" s="2">
        <f>'Moving Avg'!H2439</f>
        <v>1.9827000000000043</v>
      </c>
      <c r="J2439" s="6" t="str">
        <f>OBV!F2439</f>
        <v>NEUTRAL</v>
      </c>
      <c r="K2439" s="6" t="str">
        <f>OBV!G2439</f>
        <v>NEUTRAL</v>
      </c>
      <c r="L2439" s="6" t="str">
        <f>OBV!H2439</f>
        <v>NEUTRAL</v>
      </c>
      <c r="M2439" s="8">
        <f t="shared" si="380"/>
        <v>0</v>
      </c>
      <c r="N2439" s="8">
        <f t="shared" si="381"/>
        <v>0</v>
      </c>
      <c r="O2439" s="8">
        <f t="shared" si="382"/>
        <v>50</v>
      </c>
      <c r="P2439" s="8">
        <f t="shared" si="383"/>
        <v>33</v>
      </c>
      <c r="Q2439" s="9">
        <f t="shared" si="384"/>
        <v>12.45</v>
      </c>
      <c r="R2439" s="9">
        <f t="shared" si="385"/>
        <v>25.75</v>
      </c>
      <c r="S2439" s="9">
        <f t="shared" si="386"/>
        <v>27.35</v>
      </c>
      <c r="T2439" s="9">
        <f t="shared" si="387"/>
        <v>20.75</v>
      </c>
      <c r="U2439" s="8">
        <f t="shared" si="388"/>
        <v>21.850000000000005</v>
      </c>
      <c r="V2439" s="8">
        <f t="shared" si="389"/>
        <v>21.575000000000003</v>
      </c>
    </row>
    <row r="2440" spans="1:22" ht="13.5" x14ac:dyDescent="0.25">
      <c r="A2440" s="3">
        <f>RSI!A2440</f>
        <v>45860</v>
      </c>
      <c r="B2440" s="2">
        <f>RSI!B2440</f>
        <v>2.25</v>
      </c>
      <c r="C2440" s="2">
        <f>RSI!I2440</f>
        <v>80.200758492634094</v>
      </c>
      <c r="D2440" s="2">
        <f>MACD!E2440</f>
        <v>1.8723184771191281E-2</v>
      </c>
      <c r="E2440" s="2">
        <f>MACD!F2440</f>
        <v>1.4223888427298648E-2</v>
      </c>
      <c r="F2440" s="2">
        <f>'Moving Avg'!D2440</f>
        <v>2.25</v>
      </c>
      <c r="G2440" s="2">
        <f>'Moving Avg'!F2440</f>
        <v>2.25</v>
      </c>
      <c r="H2440" s="2">
        <f>'Moving Avg'!G2440</f>
        <v>2.1327999999999996</v>
      </c>
      <c r="I2440" s="2">
        <f>'Moving Avg'!H2440</f>
        <v>1.9844500000000043</v>
      </c>
      <c r="J2440" s="6" t="str">
        <f>OBV!F2440</f>
        <v>NEUTRAL</v>
      </c>
      <c r="K2440" s="6" t="str">
        <f>OBV!G2440</f>
        <v>NEUTRAL</v>
      </c>
      <c r="L2440" s="6" t="str">
        <f>OBV!H2440</f>
        <v>NEUTRAL</v>
      </c>
      <c r="M2440" s="8">
        <f t="shared" si="380"/>
        <v>0</v>
      </c>
      <c r="N2440" s="8">
        <f t="shared" si="381"/>
        <v>0</v>
      </c>
      <c r="O2440" s="8">
        <f t="shared" si="382"/>
        <v>50</v>
      </c>
      <c r="P2440" s="8">
        <f t="shared" si="383"/>
        <v>33</v>
      </c>
      <c r="Q2440" s="9">
        <f t="shared" si="384"/>
        <v>12.45</v>
      </c>
      <c r="R2440" s="9">
        <f t="shared" si="385"/>
        <v>25.75</v>
      </c>
      <c r="S2440" s="9">
        <f t="shared" si="386"/>
        <v>27.35</v>
      </c>
      <c r="T2440" s="9">
        <f t="shared" si="387"/>
        <v>20.75</v>
      </c>
      <c r="U2440" s="8">
        <f t="shared" si="388"/>
        <v>21.850000000000005</v>
      </c>
      <c r="V2440" s="8">
        <f t="shared" si="389"/>
        <v>21.575000000000003</v>
      </c>
    </row>
    <row r="2441" spans="1:22" ht="13.5" x14ac:dyDescent="0.25">
      <c r="A2441" s="3">
        <f>RSI!A2441</f>
        <v>45861</v>
      </c>
      <c r="B2441" s="2">
        <f>RSI!B2441</f>
        <v>2.25</v>
      </c>
      <c r="C2441" s="2">
        <f>RSI!I2441</f>
        <v>80.200758492634094</v>
      </c>
      <c r="D2441" s="2">
        <f>MACD!E2441</f>
        <v>1.8158811495847083E-2</v>
      </c>
      <c r="E2441" s="2">
        <f>MACD!F2441</f>
        <v>1.5010873041008337E-2</v>
      </c>
      <c r="F2441" s="2">
        <f>'Moving Avg'!D2441</f>
        <v>2.25</v>
      </c>
      <c r="G2441" s="2">
        <f>'Moving Avg'!F2441</f>
        <v>2.25</v>
      </c>
      <c r="H2441" s="2">
        <f>'Moving Avg'!G2441</f>
        <v>2.1395999999999997</v>
      </c>
      <c r="I2441" s="2">
        <f>'Moving Avg'!H2441</f>
        <v>1.986200000000004</v>
      </c>
      <c r="J2441" s="6" t="str">
        <f>OBV!F2441</f>
        <v>NEUTRAL</v>
      </c>
      <c r="K2441" s="6" t="str">
        <f>OBV!G2441</f>
        <v>NEUTRAL</v>
      </c>
      <c r="L2441" s="6" t="str">
        <f>OBV!H2441</f>
        <v>NEUTRAL</v>
      </c>
      <c r="M2441" s="8">
        <f t="shared" si="380"/>
        <v>0</v>
      </c>
      <c r="N2441" s="8">
        <f t="shared" si="381"/>
        <v>0</v>
      </c>
      <c r="O2441" s="8">
        <f t="shared" si="382"/>
        <v>50</v>
      </c>
      <c r="P2441" s="8">
        <f t="shared" si="383"/>
        <v>33</v>
      </c>
      <c r="Q2441" s="9">
        <f t="shared" si="384"/>
        <v>12.45</v>
      </c>
      <c r="R2441" s="9">
        <f t="shared" si="385"/>
        <v>25.75</v>
      </c>
      <c r="S2441" s="9">
        <f t="shared" si="386"/>
        <v>27.35</v>
      </c>
      <c r="T2441" s="9">
        <f t="shared" si="387"/>
        <v>20.75</v>
      </c>
      <c r="U2441" s="8">
        <f t="shared" si="388"/>
        <v>21.850000000000005</v>
      </c>
      <c r="V2441" s="8">
        <f t="shared" si="389"/>
        <v>21.575000000000003</v>
      </c>
    </row>
    <row r="2442" spans="1:22" ht="13.5" x14ac:dyDescent="0.25">
      <c r="A2442" s="3">
        <f>RSI!A2442</f>
        <v>45862</v>
      </c>
      <c r="B2442" s="2">
        <f>RSI!B2442</f>
        <v>2.25</v>
      </c>
      <c r="C2442" s="2">
        <f>RSI!I2442</f>
        <v>80.200758492634094</v>
      </c>
      <c r="D2442" s="2">
        <f>MACD!E2442</f>
        <v>1.7509700679029461E-2</v>
      </c>
      <c r="E2442" s="2">
        <f>MACD!F2442</f>
        <v>1.5510638568612563E-2</v>
      </c>
      <c r="F2442" s="2">
        <f>'Moving Avg'!D2442</f>
        <v>2.25</v>
      </c>
      <c r="G2442" s="2">
        <f>'Moving Avg'!F2442</f>
        <v>2.25</v>
      </c>
      <c r="H2442" s="2">
        <f>'Moving Avg'!G2442</f>
        <v>2.1463999999999999</v>
      </c>
      <c r="I2442" s="2">
        <f>'Moving Avg'!H2442</f>
        <v>1.9879500000000039</v>
      </c>
      <c r="J2442" s="6" t="str">
        <f>OBV!F2442</f>
        <v>NEUTRAL</v>
      </c>
      <c r="K2442" s="6" t="str">
        <f>OBV!G2442</f>
        <v>NEUTRAL</v>
      </c>
      <c r="L2442" s="6" t="str">
        <f>OBV!H2442</f>
        <v>NEUTRAL</v>
      </c>
      <c r="M2442" s="8">
        <f t="shared" si="380"/>
        <v>0</v>
      </c>
      <c r="N2442" s="8">
        <f t="shared" si="381"/>
        <v>0</v>
      </c>
      <c r="O2442" s="8">
        <f t="shared" si="382"/>
        <v>50</v>
      </c>
      <c r="P2442" s="8">
        <f t="shared" si="383"/>
        <v>33</v>
      </c>
      <c r="Q2442" s="9">
        <f t="shared" si="384"/>
        <v>12.45</v>
      </c>
      <c r="R2442" s="9">
        <f t="shared" si="385"/>
        <v>25.75</v>
      </c>
      <c r="S2442" s="9">
        <f t="shared" si="386"/>
        <v>27.35</v>
      </c>
      <c r="T2442" s="9">
        <f t="shared" si="387"/>
        <v>20.75</v>
      </c>
      <c r="U2442" s="8">
        <f t="shared" si="388"/>
        <v>21.850000000000005</v>
      </c>
      <c r="V2442" s="8">
        <f t="shared" si="389"/>
        <v>21.575000000000003</v>
      </c>
    </row>
    <row r="2443" spans="1:22" ht="13.5" x14ac:dyDescent="0.25">
      <c r="A2443" s="3">
        <f>RSI!A2443</f>
        <v>45866</v>
      </c>
      <c r="B2443" s="2">
        <f>RSI!B2443</f>
        <v>2.25</v>
      </c>
      <c r="C2443" s="2">
        <f>RSI!I2443</f>
        <v>80.200758492634094</v>
      </c>
      <c r="D2443" s="2">
        <f>MACD!E2443</f>
        <v>1.6801597324781703E-2</v>
      </c>
      <c r="E2443" s="2">
        <f>MACD!F2443</f>
        <v>1.5768830319846393E-2</v>
      </c>
      <c r="F2443" s="2">
        <f>'Moving Avg'!D2443</f>
        <v>2.25</v>
      </c>
      <c r="G2443" s="2">
        <f>'Moving Avg'!F2443</f>
        <v>2.25</v>
      </c>
      <c r="H2443" s="2">
        <f>'Moving Avg'!G2443</f>
        <v>2.1532</v>
      </c>
      <c r="I2443" s="2">
        <f>'Moving Avg'!H2443</f>
        <v>1.9897000000000036</v>
      </c>
      <c r="J2443" s="6" t="str">
        <f>OBV!F2443</f>
        <v>NEUTRAL</v>
      </c>
      <c r="K2443" s="6" t="str">
        <f>OBV!G2443</f>
        <v>NEUTRAL</v>
      </c>
      <c r="L2443" s="6" t="str">
        <f>OBV!H2443</f>
        <v>NEUTRAL</v>
      </c>
      <c r="M2443" s="8">
        <f t="shared" si="380"/>
        <v>0</v>
      </c>
      <c r="N2443" s="8">
        <f t="shared" si="381"/>
        <v>0</v>
      </c>
      <c r="O2443" s="8">
        <f t="shared" si="382"/>
        <v>50</v>
      </c>
      <c r="P2443" s="8">
        <f t="shared" si="383"/>
        <v>33</v>
      </c>
      <c r="Q2443" s="9">
        <f t="shared" si="384"/>
        <v>12.45</v>
      </c>
      <c r="R2443" s="9">
        <f t="shared" si="385"/>
        <v>25.75</v>
      </c>
      <c r="S2443" s="9">
        <f t="shared" si="386"/>
        <v>27.35</v>
      </c>
      <c r="T2443" s="9">
        <f t="shared" si="387"/>
        <v>20.75</v>
      </c>
      <c r="U2443" s="8">
        <f t="shared" si="388"/>
        <v>21.850000000000005</v>
      </c>
      <c r="V2443" s="8">
        <f t="shared" si="389"/>
        <v>21.575000000000003</v>
      </c>
    </row>
    <row r="2444" spans="1:22" ht="13.5" x14ac:dyDescent="0.25">
      <c r="A2444" s="3">
        <f>RSI!A2444</f>
        <v>45867</v>
      </c>
      <c r="B2444" s="2">
        <f>RSI!B2444</f>
        <v>2.25</v>
      </c>
      <c r="C2444" s="2">
        <f>RSI!I2444</f>
        <v>80.200758492634094</v>
      </c>
      <c r="D2444" s="2">
        <f>MACD!E2444</f>
        <v>1.6055344299946483E-2</v>
      </c>
      <c r="E2444" s="2">
        <f>MACD!F2444</f>
        <v>1.5826133115866413E-2</v>
      </c>
      <c r="F2444" s="2">
        <f>'Moving Avg'!D2444</f>
        <v>2.25</v>
      </c>
      <c r="G2444" s="2">
        <f>'Moving Avg'!F2444</f>
        <v>2.25</v>
      </c>
      <c r="H2444" s="2">
        <f>'Moving Avg'!G2444</f>
        <v>2.16</v>
      </c>
      <c r="I2444" s="2">
        <f>'Moving Avg'!H2444</f>
        <v>1.9914500000000035</v>
      </c>
      <c r="J2444" s="6" t="str">
        <f>OBV!F2444</f>
        <v>NEUTRAL</v>
      </c>
      <c r="K2444" s="6" t="str">
        <f>OBV!G2444</f>
        <v>NEUTRAL</v>
      </c>
      <c r="L2444" s="6" t="str">
        <f>OBV!H2444</f>
        <v>NEUTRAL</v>
      </c>
      <c r="M2444" s="8">
        <f t="shared" si="380"/>
        <v>0</v>
      </c>
      <c r="N2444" s="8">
        <f t="shared" si="381"/>
        <v>0</v>
      </c>
      <c r="O2444" s="8">
        <f t="shared" si="382"/>
        <v>50</v>
      </c>
      <c r="P2444" s="8">
        <f t="shared" si="383"/>
        <v>33</v>
      </c>
      <c r="Q2444" s="9">
        <f t="shared" si="384"/>
        <v>12.45</v>
      </c>
      <c r="R2444" s="9">
        <f t="shared" si="385"/>
        <v>25.75</v>
      </c>
      <c r="S2444" s="9">
        <f t="shared" si="386"/>
        <v>27.35</v>
      </c>
      <c r="T2444" s="9">
        <f t="shared" si="387"/>
        <v>20.75</v>
      </c>
      <c r="U2444" s="8">
        <f t="shared" si="388"/>
        <v>21.850000000000005</v>
      </c>
      <c r="V2444" s="8">
        <f t="shared" si="389"/>
        <v>21.575000000000003</v>
      </c>
    </row>
    <row r="2445" spans="1:22" ht="13.5" x14ac:dyDescent="0.25">
      <c r="A2445" s="3">
        <f>RSI!A2445</f>
        <v>45868</v>
      </c>
      <c r="B2445" s="2">
        <f>RSI!B2445</f>
        <v>2.25</v>
      </c>
      <c r="C2445" s="2">
        <f>RSI!I2445</f>
        <v>80.200758492634094</v>
      </c>
      <c r="D2445" s="2">
        <f>MACD!E2445</f>
        <v>1.5287706240033394E-2</v>
      </c>
      <c r="E2445" s="2">
        <f>MACD!F2445</f>
        <v>1.571844774069981E-2</v>
      </c>
      <c r="F2445" s="2">
        <f>'Moving Avg'!D2445</f>
        <v>2.25</v>
      </c>
      <c r="G2445" s="2">
        <f>'Moving Avg'!F2445</f>
        <v>2.25</v>
      </c>
      <c r="H2445" s="2">
        <f>'Moving Avg'!G2445</f>
        <v>2.1668000000000003</v>
      </c>
      <c r="I2445" s="2">
        <f>'Moving Avg'!H2445</f>
        <v>1.9932000000000034</v>
      </c>
      <c r="J2445" s="6" t="str">
        <f>OBV!F2445</f>
        <v>NEUTRAL</v>
      </c>
      <c r="K2445" s="6" t="str">
        <f>OBV!G2445</f>
        <v>NEUTRAL</v>
      </c>
      <c r="L2445" s="6" t="str">
        <f>OBV!H2445</f>
        <v>NEUTRAL</v>
      </c>
      <c r="M2445" s="8">
        <f t="shared" si="380"/>
        <v>0</v>
      </c>
      <c r="N2445" s="8">
        <f t="shared" si="381"/>
        <v>45</v>
      </c>
      <c r="O2445" s="8">
        <f t="shared" si="382"/>
        <v>50</v>
      </c>
      <c r="P2445" s="8">
        <f t="shared" si="383"/>
        <v>33</v>
      </c>
      <c r="Q2445" s="9">
        <f t="shared" si="384"/>
        <v>28.2</v>
      </c>
      <c r="R2445" s="9">
        <f t="shared" si="385"/>
        <v>34.75</v>
      </c>
      <c r="S2445" s="9">
        <f t="shared" si="386"/>
        <v>34.1</v>
      </c>
      <c r="T2445" s="9">
        <f t="shared" si="387"/>
        <v>32</v>
      </c>
      <c r="U2445" s="8">
        <f t="shared" si="388"/>
        <v>32.35</v>
      </c>
      <c r="V2445" s="8">
        <f t="shared" si="389"/>
        <v>32.262500000000003</v>
      </c>
    </row>
    <row r="2446" spans="1:22" ht="13.5" x14ac:dyDescent="0.25">
      <c r="A2446" s="3">
        <f>RSI!A2446</f>
        <v>45869</v>
      </c>
      <c r="B2446" s="2">
        <f>RSI!B2446</f>
        <v>2.25</v>
      </c>
      <c r="C2446" s="2">
        <f>RSI!I2446</f>
        <v>80.200758492634094</v>
      </c>
      <c r="D2446" s="2">
        <f>MACD!E2446</f>
        <v>1.4512061535087106E-2</v>
      </c>
      <c r="E2446" s="2">
        <f>MACD!F2446</f>
        <v>1.547717049957727E-2</v>
      </c>
      <c r="F2446" s="2">
        <f>'Moving Avg'!D2446</f>
        <v>2.25</v>
      </c>
      <c r="G2446" s="2">
        <f>'Moving Avg'!F2446</f>
        <v>2.25</v>
      </c>
      <c r="H2446" s="2">
        <f>'Moving Avg'!G2446</f>
        <v>2.1736</v>
      </c>
      <c r="I2446" s="2">
        <f>'Moving Avg'!H2446</f>
        <v>1.9949500000000031</v>
      </c>
      <c r="J2446" s="6" t="str">
        <f>OBV!F2446</f>
        <v>NEUTRAL</v>
      </c>
      <c r="K2446" s="6" t="str">
        <f>OBV!G2446</f>
        <v>NEUTRAL</v>
      </c>
      <c r="L2446" s="6" t="str">
        <f>OBV!H2446</f>
        <v>NEUTRAL</v>
      </c>
      <c r="M2446" s="8">
        <f t="shared" si="380"/>
        <v>0</v>
      </c>
      <c r="N2446" s="8">
        <f t="shared" si="381"/>
        <v>45</v>
      </c>
      <c r="O2446" s="8">
        <f t="shared" si="382"/>
        <v>50</v>
      </c>
      <c r="P2446" s="8">
        <f t="shared" si="383"/>
        <v>33</v>
      </c>
      <c r="Q2446" s="9">
        <f t="shared" si="384"/>
        <v>28.2</v>
      </c>
      <c r="R2446" s="9">
        <f t="shared" si="385"/>
        <v>34.75</v>
      </c>
      <c r="S2446" s="9">
        <f t="shared" si="386"/>
        <v>34.1</v>
      </c>
      <c r="T2446" s="9">
        <f t="shared" si="387"/>
        <v>32</v>
      </c>
      <c r="U2446" s="8">
        <f t="shared" si="388"/>
        <v>32.35</v>
      </c>
      <c r="V2446" s="8">
        <f t="shared" si="389"/>
        <v>32.262500000000003</v>
      </c>
    </row>
    <row r="2447" spans="1:22" ht="13.5" x14ac:dyDescent="0.25">
      <c r="A2447" s="3">
        <f>RSI!A2447</f>
        <v>45870</v>
      </c>
      <c r="B2447" s="2">
        <f>RSI!B2447</f>
        <v>2.25</v>
      </c>
      <c r="C2447" s="2">
        <f>RSI!I2447</f>
        <v>80.200758492634094</v>
      </c>
      <c r="D2447" s="2">
        <f>MACD!E2447</f>
        <v>1.3738983073546596E-2</v>
      </c>
      <c r="E2447" s="2">
        <f>MACD!F2447</f>
        <v>1.5129533014371137E-2</v>
      </c>
      <c r="F2447" s="2">
        <f>'Moving Avg'!D2447</f>
        <v>2.25</v>
      </c>
      <c r="G2447" s="2">
        <f>'Moving Avg'!F2447</f>
        <v>2.25</v>
      </c>
      <c r="H2447" s="2">
        <f>'Moving Avg'!G2447</f>
        <v>2.1804000000000001</v>
      </c>
      <c r="I2447" s="2">
        <f>'Moving Avg'!H2447</f>
        <v>1.996700000000003</v>
      </c>
      <c r="J2447" s="6" t="str">
        <f>OBV!F2447</f>
        <v>NEUTRAL</v>
      </c>
      <c r="K2447" s="6" t="str">
        <f>OBV!G2447</f>
        <v>NEUTRAL</v>
      </c>
      <c r="L2447" s="6" t="str">
        <f>OBV!H2447</f>
        <v>NEUTRAL</v>
      </c>
      <c r="M2447" s="8">
        <f t="shared" si="380"/>
        <v>0</v>
      </c>
      <c r="N2447" s="8">
        <f t="shared" si="381"/>
        <v>45</v>
      </c>
      <c r="O2447" s="8">
        <f t="shared" si="382"/>
        <v>50</v>
      </c>
      <c r="P2447" s="8">
        <f t="shared" si="383"/>
        <v>33</v>
      </c>
      <c r="Q2447" s="9">
        <f t="shared" si="384"/>
        <v>28.2</v>
      </c>
      <c r="R2447" s="9">
        <f t="shared" si="385"/>
        <v>34.75</v>
      </c>
      <c r="S2447" s="9">
        <f t="shared" si="386"/>
        <v>34.1</v>
      </c>
      <c r="T2447" s="9">
        <f t="shared" si="387"/>
        <v>32</v>
      </c>
      <c r="U2447" s="8">
        <f t="shared" si="388"/>
        <v>32.35</v>
      </c>
      <c r="V2447" s="8">
        <f t="shared" si="389"/>
        <v>32.262500000000003</v>
      </c>
    </row>
    <row r="2448" spans="1:22" ht="13.5" x14ac:dyDescent="0.25">
      <c r="A2448" s="3">
        <f>RSI!A2448</f>
        <v>45873</v>
      </c>
      <c r="B2448" s="2">
        <f>RSI!B2448</f>
        <v>2.25</v>
      </c>
      <c r="C2448" s="2">
        <f>RSI!I2448</f>
        <v>80.200758492634094</v>
      </c>
      <c r="D2448" s="2">
        <f>MACD!E2448</f>
        <v>1.2976725212527018E-2</v>
      </c>
      <c r="E2448" s="2">
        <f>MACD!F2448</f>
        <v>1.4698971454002315E-2</v>
      </c>
      <c r="F2448" s="2">
        <f>'Moving Avg'!D2448</f>
        <v>2.25</v>
      </c>
      <c r="G2448" s="2">
        <f>'Moving Avg'!F2448</f>
        <v>2.25</v>
      </c>
      <c r="H2448" s="2">
        <f>'Moving Avg'!G2448</f>
        <v>2.1871999999999998</v>
      </c>
      <c r="I2448" s="2">
        <f>'Moving Avg'!H2448</f>
        <v>1.9984000000000028</v>
      </c>
      <c r="J2448" s="6" t="str">
        <f>OBV!F2448</f>
        <v>NEUTRAL</v>
      </c>
      <c r="K2448" s="6" t="str">
        <f>OBV!G2448</f>
        <v>NEUTRAL</v>
      </c>
      <c r="L2448" s="6" t="str">
        <f>OBV!H2448</f>
        <v>NEUTRAL</v>
      </c>
      <c r="M2448" s="8">
        <f t="shared" si="380"/>
        <v>0</v>
      </c>
      <c r="N2448" s="8">
        <f t="shared" si="381"/>
        <v>45</v>
      </c>
      <c r="O2448" s="8">
        <f t="shared" si="382"/>
        <v>50</v>
      </c>
      <c r="P2448" s="8">
        <f t="shared" si="383"/>
        <v>33</v>
      </c>
      <c r="Q2448" s="9">
        <f t="shared" si="384"/>
        <v>28.2</v>
      </c>
      <c r="R2448" s="9">
        <f t="shared" si="385"/>
        <v>34.75</v>
      </c>
      <c r="S2448" s="9">
        <f t="shared" si="386"/>
        <v>34.1</v>
      </c>
      <c r="T2448" s="9">
        <f t="shared" si="387"/>
        <v>32</v>
      </c>
      <c r="U2448" s="8">
        <f t="shared" si="388"/>
        <v>32.35</v>
      </c>
      <c r="V2448" s="8">
        <f t="shared" si="389"/>
        <v>32.262500000000003</v>
      </c>
    </row>
    <row r="2449" spans="1:22" ht="13.5" x14ac:dyDescent="0.25">
      <c r="A2449" s="3">
        <f>RSI!A2449</f>
        <v>45874</v>
      </c>
      <c r="B2449" s="2">
        <f>RSI!B2449</f>
        <v>2.25</v>
      </c>
      <c r="C2449" s="2">
        <f>RSI!I2449</f>
        <v>80.200758492634094</v>
      </c>
      <c r="D2449" s="2">
        <f>MACD!E2449</f>
        <v>1.2231631729249237E-2</v>
      </c>
      <c r="E2449" s="2">
        <f>MACD!F2449</f>
        <v>1.42055035090517E-2</v>
      </c>
      <c r="F2449" s="2">
        <f>'Moving Avg'!D2449</f>
        <v>2.25</v>
      </c>
      <c r="G2449" s="2">
        <f>'Moving Avg'!F2449</f>
        <v>2.25</v>
      </c>
      <c r="H2449" s="2">
        <f>'Moving Avg'!G2449</f>
        <v>2.194</v>
      </c>
      <c r="I2449" s="2">
        <f>'Moving Avg'!H2449</f>
        <v>2.0001000000000029</v>
      </c>
      <c r="J2449" s="6" t="str">
        <f>OBV!F2449</f>
        <v>NEUTRAL</v>
      </c>
      <c r="K2449" s="6" t="str">
        <f>OBV!G2449</f>
        <v>NEUTRAL</v>
      </c>
      <c r="L2449" s="6" t="str">
        <f>OBV!H2449</f>
        <v>NEUTRAL</v>
      </c>
      <c r="M2449" s="8">
        <f t="shared" si="380"/>
        <v>0</v>
      </c>
      <c r="N2449" s="8">
        <f t="shared" si="381"/>
        <v>45</v>
      </c>
      <c r="O2449" s="8">
        <f t="shared" si="382"/>
        <v>50</v>
      </c>
      <c r="P2449" s="8">
        <f t="shared" si="383"/>
        <v>33</v>
      </c>
      <c r="Q2449" s="9">
        <f t="shared" si="384"/>
        <v>28.2</v>
      </c>
      <c r="R2449" s="9">
        <f t="shared" si="385"/>
        <v>34.75</v>
      </c>
      <c r="S2449" s="9">
        <f t="shared" si="386"/>
        <v>34.1</v>
      </c>
      <c r="T2449" s="9">
        <f t="shared" si="387"/>
        <v>32</v>
      </c>
      <c r="U2449" s="8">
        <f t="shared" si="388"/>
        <v>32.35</v>
      </c>
      <c r="V2449" s="8">
        <f t="shared" si="389"/>
        <v>32.262500000000003</v>
      </c>
    </row>
    <row r="2450" spans="1:22" ht="13.5" x14ac:dyDescent="0.25">
      <c r="A2450" s="3">
        <f>RSI!A2450</f>
        <v>45875</v>
      </c>
      <c r="B2450" s="2">
        <f>RSI!B2450</f>
        <v>2.25</v>
      </c>
      <c r="C2450" s="2">
        <f>RSI!I2450</f>
        <v>80.200758492634094</v>
      </c>
      <c r="D2450" s="2">
        <f>MACD!E2450</f>
        <v>1.1508477214097645E-2</v>
      </c>
      <c r="E2450" s="2">
        <f>MACD!F2450</f>
        <v>1.3666098250060888E-2</v>
      </c>
      <c r="F2450" s="2">
        <f>'Moving Avg'!D2450</f>
        <v>2.25</v>
      </c>
      <c r="G2450" s="2">
        <f>'Moving Avg'!F2450</f>
        <v>2.25</v>
      </c>
      <c r="H2450" s="2">
        <f>'Moving Avg'!G2450</f>
        <v>2.2008000000000001</v>
      </c>
      <c r="I2450" s="2">
        <f>'Moving Avg'!H2450</f>
        <v>2.0018500000000028</v>
      </c>
      <c r="J2450" s="6" t="str">
        <f>OBV!F2450</f>
        <v>NEUTRAL</v>
      </c>
      <c r="K2450" s="6" t="str">
        <f>OBV!G2450</f>
        <v>NEUTRAL</v>
      </c>
      <c r="L2450" s="6" t="str">
        <f>OBV!H2450</f>
        <v>NEUTRAL</v>
      </c>
      <c r="M2450" s="8">
        <f t="shared" si="380"/>
        <v>0</v>
      </c>
      <c r="N2450" s="8">
        <f t="shared" si="381"/>
        <v>45</v>
      </c>
      <c r="O2450" s="8">
        <f t="shared" si="382"/>
        <v>50</v>
      </c>
      <c r="P2450" s="8">
        <f t="shared" si="383"/>
        <v>33</v>
      </c>
      <c r="Q2450" s="9">
        <f t="shared" si="384"/>
        <v>28.2</v>
      </c>
      <c r="R2450" s="9">
        <f t="shared" si="385"/>
        <v>34.75</v>
      </c>
      <c r="S2450" s="9">
        <f t="shared" si="386"/>
        <v>34.1</v>
      </c>
      <c r="T2450" s="9">
        <f t="shared" si="387"/>
        <v>32</v>
      </c>
      <c r="U2450" s="8">
        <f t="shared" si="388"/>
        <v>32.35</v>
      </c>
      <c r="V2450" s="8">
        <f t="shared" si="389"/>
        <v>32.262500000000003</v>
      </c>
    </row>
    <row r="2451" spans="1:22" ht="13.5" x14ac:dyDescent="0.25">
      <c r="A2451" s="3">
        <f>RSI!A2451</f>
        <v>45876</v>
      </c>
      <c r="B2451" s="2">
        <f>RSI!B2451</f>
        <v>2.25</v>
      </c>
      <c r="C2451" s="2">
        <f>RSI!I2451</f>
        <v>80.200758492634094</v>
      </c>
      <c r="D2451" s="2">
        <f>MACD!E2451</f>
        <v>1.0810752426282377E-2</v>
      </c>
      <c r="E2451" s="2">
        <f>MACD!F2451</f>
        <v>1.3095029085305188E-2</v>
      </c>
      <c r="F2451" s="2">
        <f>'Moving Avg'!D2451</f>
        <v>2.25</v>
      </c>
      <c r="G2451" s="2">
        <f>'Moving Avg'!F2451</f>
        <v>2.25</v>
      </c>
      <c r="H2451" s="2">
        <f>'Moving Avg'!G2451</f>
        <v>2.2075999999999998</v>
      </c>
      <c r="I2451" s="2">
        <f>'Moving Avg'!H2451</f>
        <v>2.0036000000000023</v>
      </c>
      <c r="J2451" s="6" t="str">
        <f>OBV!F2451</f>
        <v>NEUTRAL</v>
      </c>
      <c r="K2451" s="6" t="str">
        <f>OBV!G2451</f>
        <v>NEUTRAL</v>
      </c>
      <c r="L2451" s="6" t="str">
        <f>OBV!H2451</f>
        <v>NEUTRAL</v>
      </c>
      <c r="M2451" s="8">
        <f t="shared" si="380"/>
        <v>0</v>
      </c>
      <c r="N2451" s="8">
        <f t="shared" si="381"/>
        <v>45</v>
      </c>
      <c r="O2451" s="8">
        <f t="shared" si="382"/>
        <v>50</v>
      </c>
      <c r="P2451" s="8">
        <f t="shared" si="383"/>
        <v>33</v>
      </c>
      <c r="Q2451" s="9">
        <f t="shared" si="384"/>
        <v>28.2</v>
      </c>
      <c r="R2451" s="9">
        <f t="shared" si="385"/>
        <v>34.75</v>
      </c>
      <c r="S2451" s="9">
        <f t="shared" si="386"/>
        <v>34.1</v>
      </c>
      <c r="T2451" s="9">
        <f t="shared" si="387"/>
        <v>32</v>
      </c>
      <c r="U2451" s="8">
        <f t="shared" si="388"/>
        <v>32.35</v>
      </c>
      <c r="V2451" s="8">
        <f t="shared" si="389"/>
        <v>32.262500000000003</v>
      </c>
    </row>
    <row r="2452" spans="1:22" ht="13.5" x14ac:dyDescent="0.25">
      <c r="A2452" s="3">
        <f>RSI!A2452</f>
        <v>45877</v>
      </c>
      <c r="B2452" s="2">
        <f>RSI!B2452</f>
        <v>3</v>
      </c>
      <c r="C2452" s="2">
        <f>RSI!I2452</f>
        <v>99.405490214395911</v>
      </c>
      <c r="D2452" s="2">
        <f>MACD!E2452</f>
        <v>-4.541465306190684E-2</v>
      </c>
      <c r="E2452" s="2">
        <f>MACD!F2452</f>
        <v>1.393092655862781E-3</v>
      </c>
      <c r="F2452" s="2">
        <f>'Moving Avg'!D2452</f>
        <v>2.4</v>
      </c>
      <c r="G2452" s="2">
        <f>'Moving Avg'!F2452</f>
        <v>2.2875000000000001</v>
      </c>
      <c r="H2452" s="2">
        <f>'Moving Avg'!G2452</f>
        <v>2.2278000000000002</v>
      </c>
      <c r="I2452" s="2">
        <f>'Moving Avg'!H2452</f>
        <v>2.0091000000000023</v>
      </c>
      <c r="J2452" s="6" t="str">
        <f>OBV!F2452</f>
        <v>NEUTRAL</v>
      </c>
      <c r="K2452" s="6" t="str">
        <f>OBV!G2452</f>
        <v>NEUTRAL</v>
      </c>
      <c r="L2452" s="6" t="str">
        <f>OBV!H2452</f>
        <v>NEUTRAL</v>
      </c>
      <c r="M2452" s="8">
        <f t="shared" si="380"/>
        <v>0</v>
      </c>
      <c r="N2452" s="8">
        <f t="shared" si="381"/>
        <v>100</v>
      </c>
      <c r="O2452" s="8">
        <f t="shared" si="382"/>
        <v>50</v>
      </c>
      <c r="P2452" s="8">
        <f t="shared" si="383"/>
        <v>33</v>
      </c>
      <c r="Q2452" s="9">
        <f t="shared" si="384"/>
        <v>47.45</v>
      </c>
      <c r="R2452" s="9">
        <f t="shared" si="385"/>
        <v>45.75</v>
      </c>
      <c r="S2452" s="9">
        <f t="shared" si="386"/>
        <v>42.35</v>
      </c>
      <c r="T2452" s="9">
        <f t="shared" si="387"/>
        <v>45.75</v>
      </c>
      <c r="U2452" s="8">
        <f t="shared" si="388"/>
        <v>45.183333333333337</v>
      </c>
      <c r="V2452" s="8">
        <f t="shared" si="389"/>
        <v>45.325000000000003</v>
      </c>
    </row>
    <row r="2453" spans="1:22" ht="13.5" x14ac:dyDescent="0.25">
      <c r="A2453" s="3">
        <f>RSI!A2453</f>
        <v>45880</v>
      </c>
      <c r="B2453" s="2">
        <f>RSI!B2453</f>
        <v>3</v>
      </c>
      <c r="C2453" s="2">
        <f>RSI!I2453</f>
        <v>99.405490214395911</v>
      </c>
      <c r="D2453" s="2">
        <f>MACD!E2453</f>
        <v>-9.7495359321178476E-2</v>
      </c>
      <c r="E2453" s="2">
        <f>MACD!F2453</f>
        <v>-1.8384597739545473E-2</v>
      </c>
      <c r="F2453" s="2">
        <f>'Moving Avg'!D2453</f>
        <v>2.5499999999999998</v>
      </c>
      <c r="G2453" s="2">
        <f>'Moving Avg'!F2453</f>
        <v>2.3250000000000002</v>
      </c>
      <c r="H2453" s="2">
        <f>'Moving Avg'!G2453</f>
        <v>2.2480000000000002</v>
      </c>
      <c r="I2453" s="2">
        <f>'Moving Avg'!H2453</f>
        <v>2.0146000000000019</v>
      </c>
      <c r="J2453" s="6" t="str">
        <f>OBV!F2453</f>
        <v>NEUTRAL</v>
      </c>
      <c r="K2453" s="6" t="str">
        <f>OBV!G2453</f>
        <v>NEUTRAL</v>
      </c>
      <c r="L2453" s="6" t="str">
        <f>OBV!H2453</f>
        <v>NEUTRAL</v>
      </c>
      <c r="M2453" s="8">
        <f t="shared" si="380"/>
        <v>0</v>
      </c>
      <c r="N2453" s="8">
        <f t="shared" si="381"/>
        <v>100</v>
      </c>
      <c r="O2453" s="8">
        <f t="shared" si="382"/>
        <v>50</v>
      </c>
      <c r="P2453" s="8">
        <f t="shared" si="383"/>
        <v>33</v>
      </c>
      <c r="Q2453" s="9">
        <f t="shared" si="384"/>
        <v>47.45</v>
      </c>
      <c r="R2453" s="9">
        <f t="shared" si="385"/>
        <v>45.75</v>
      </c>
      <c r="S2453" s="9">
        <f t="shared" si="386"/>
        <v>42.35</v>
      </c>
      <c r="T2453" s="9">
        <f t="shared" si="387"/>
        <v>45.75</v>
      </c>
      <c r="U2453" s="8">
        <f t="shared" si="388"/>
        <v>45.183333333333337</v>
      </c>
      <c r="V2453" s="8">
        <f t="shared" si="389"/>
        <v>45.325000000000003</v>
      </c>
    </row>
    <row r="2454" spans="1:22" ht="13.5" x14ac:dyDescent="0.25">
      <c r="A2454" s="3">
        <f>RSI!A2454</f>
        <v>45881</v>
      </c>
      <c r="B2454" s="2">
        <f>RSI!B2454</f>
        <v>3</v>
      </c>
      <c r="C2454" s="2">
        <f>RSI!I2454</f>
        <v>99.405490214395911</v>
      </c>
      <c r="D2454" s="2">
        <f>MACD!E2454</f>
        <v>-0.14573528178275952</v>
      </c>
      <c r="E2454" s="2">
        <f>MACD!F2454</f>
        <v>-4.3854734548188279E-2</v>
      </c>
      <c r="F2454" s="2">
        <f>'Moving Avg'!D2454</f>
        <v>2.7</v>
      </c>
      <c r="G2454" s="2">
        <f>'Moving Avg'!F2454</f>
        <v>2.3624999999999998</v>
      </c>
      <c r="H2454" s="2">
        <f>'Moving Avg'!G2454</f>
        <v>2.2681999999999998</v>
      </c>
      <c r="I2454" s="2">
        <f>'Moving Avg'!H2454</f>
        <v>2.020100000000002</v>
      </c>
      <c r="J2454" s="6" t="str">
        <f>OBV!F2454</f>
        <v>NEUTRAL</v>
      </c>
      <c r="K2454" s="6" t="str">
        <f>OBV!G2454</f>
        <v>NEUTRAL</v>
      </c>
      <c r="L2454" s="6" t="str">
        <f>OBV!H2454</f>
        <v>NEUTRAL</v>
      </c>
      <c r="M2454" s="8">
        <f t="shared" si="380"/>
        <v>0</v>
      </c>
      <c r="N2454" s="8">
        <f t="shared" si="381"/>
        <v>100</v>
      </c>
      <c r="O2454" s="8">
        <f t="shared" si="382"/>
        <v>50</v>
      </c>
      <c r="P2454" s="8">
        <f t="shared" si="383"/>
        <v>33</v>
      </c>
      <c r="Q2454" s="9">
        <f t="shared" si="384"/>
        <v>47.45</v>
      </c>
      <c r="R2454" s="9">
        <f t="shared" si="385"/>
        <v>45.75</v>
      </c>
      <c r="S2454" s="9">
        <f t="shared" si="386"/>
        <v>42.35</v>
      </c>
      <c r="T2454" s="9">
        <f t="shared" si="387"/>
        <v>45.75</v>
      </c>
      <c r="U2454" s="8">
        <f t="shared" si="388"/>
        <v>45.183333333333337</v>
      </c>
      <c r="V2454" s="8">
        <f t="shared" si="389"/>
        <v>45.325000000000003</v>
      </c>
    </row>
    <row r="2455" spans="1:22" ht="13.5" x14ac:dyDescent="0.25">
      <c r="A2455" s="3">
        <f>RSI!A2455</f>
        <v>45883</v>
      </c>
      <c r="B2455" s="2">
        <f>RSI!B2455</f>
        <v>3</v>
      </c>
      <c r="C2455" s="2">
        <f>RSI!I2455</f>
        <v>99.405490214395911</v>
      </c>
      <c r="D2455" s="2">
        <f>MACD!E2455</f>
        <v>-0.19041630044316937</v>
      </c>
      <c r="E2455" s="2">
        <f>MACD!F2455</f>
        <v>-7.3167047727184506E-2</v>
      </c>
      <c r="F2455" s="2">
        <f>'Moving Avg'!D2455</f>
        <v>2.85</v>
      </c>
      <c r="G2455" s="2">
        <f>'Moving Avg'!F2455</f>
        <v>2.4</v>
      </c>
      <c r="H2455" s="2">
        <f>'Moving Avg'!G2455</f>
        <v>2.2884000000000002</v>
      </c>
      <c r="I2455" s="2">
        <f>'Moving Avg'!H2455</f>
        <v>2.0256000000000021</v>
      </c>
      <c r="J2455" s="6" t="str">
        <f>OBV!F2455</f>
        <v>NEUTRAL</v>
      </c>
      <c r="K2455" s="6" t="str">
        <f>OBV!G2455</f>
        <v>NEUTRAL</v>
      </c>
      <c r="L2455" s="6" t="str">
        <f>OBV!H2455</f>
        <v>NEUTRAL</v>
      </c>
      <c r="M2455" s="8">
        <f t="shared" si="380"/>
        <v>0</v>
      </c>
      <c r="N2455" s="8">
        <f t="shared" si="381"/>
        <v>100</v>
      </c>
      <c r="O2455" s="8">
        <f t="shared" si="382"/>
        <v>50</v>
      </c>
      <c r="P2455" s="8">
        <f t="shared" si="383"/>
        <v>33</v>
      </c>
      <c r="Q2455" s="9">
        <f t="shared" si="384"/>
        <v>47.45</v>
      </c>
      <c r="R2455" s="9">
        <f t="shared" si="385"/>
        <v>45.75</v>
      </c>
      <c r="S2455" s="9">
        <f t="shared" si="386"/>
        <v>42.35</v>
      </c>
      <c r="T2455" s="9">
        <f t="shared" si="387"/>
        <v>45.75</v>
      </c>
      <c r="U2455" s="8">
        <f t="shared" si="388"/>
        <v>45.183333333333337</v>
      </c>
      <c r="V2455" s="8">
        <f t="shared" si="389"/>
        <v>45.325000000000003</v>
      </c>
    </row>
    <row r="2456" spans="1:22" ht="13.5" x14ac:dyDescent="0.25">
      <c r="A2456" s="3">
        <f>RSI!A2456</f>
        <v>45884</v>
      </c>
      <c r="B2456" s="2">
        <f>RSI!B2456</f>
        <v>3</v>
      </c>
      <c r="C2456" s="2">
        <f>RSI!I2456</f>
        <v>99.405490214395911</v>
      </c>
      <c r="D2456" s="2">
        <f>MACD!E2456</f>
        <v>-0.231799818761802</v>
      </c>
      <c r="E2456" s="2">
        <f>MACD!F2456</f>
        <v>-0.10489360193410802</v>
      </c>
      <c r="F2456" s="2">
        <f>'Moving Avg'!D2456</f>
        <v>3</v>
      </c>
      <c r="G2456" s="2">
        <f>'Moving Avg'!F2456</f>
        <v>2.4375</v>
      </c>
      <c r="H2456" s="2">
        <f>'Moving Avg'!G2456</f>
        <v>2.3069999999999999</v>
      </c>
      <c r="I2456" s="2">
        <f>'Moving Avg'!H2456</f>
        <v>2.0311000000000017</v>
      </c>
      <c r="J2456" s="6" t="str">
        <f>OBV!F2456</f>
        <v>NEUTRAL</v>
      </c>
      <c r="K2456" s="6" t="str">
        <f>OBV!G2456</f>
        <v>NEUTRAL</v>
      </c>
      <c r="L2456" s="6" t="str">
        <f>OBV!H2456</f>
        <v>NEUTRAL</v>
      </c>
      <c r="M2456" s="8">
        <f t="shared" si="380"/>
        <v>0</v>
      </c>
      <c r="N2456" s="8">
        <f t="shared" si="381"/>
        <v>100</v>
      </c>
      <c r="O2456" s="8">
        <f t="shared" si="382"/>
        <v>50</v>
      </c>
      <c r="P2456" s="8">
        <f t="shared" si="383"/>
        <v>33</v>
      </c>
      <c r="Q2456" s="9">
        <f t="shared" si="384"/>
        <v>47.45</v>
      </c>
      <c r="R2456" s="9">
        <f t="shared" si="385"/>
        <v>45.75</v>
      </c>
      <c r="S2456" s="9">
        <f t="shared" si="386"/>
        <v>42.35</v>
      </c>
      <c r="T2456" s="9">
        <f t="shared" si="387"/>
        <v>45.75</v>
      </c>
      <c r="U2456" s="8">
        <f t="shared" si="388"/>
        <v>45.183333333333337</v>
      </c>
      <c r="V2456" s="8">
        <f t="shared" si="389"/>
        <v>45.325000000000003</v>
      </c>
    </row>
    <row r="2457" spans="1:22" ht="13.5" x14ac:dyDescent="0.25">
      <c r="A2457" s="3">
        <f>RSI!A2457</f>
        <v>45887</v>
      </c>
      <c r="B2457" s="2">
        <f>RSI!B2457</f>
        <v>3</v>
      </c>
      <c r="C2457" s="2">
        <f>RSI!I2457</f>
        <v>99.405490214395911</v>
      </c>
      <c r="D2457" s="2">
        <f>MACD!E2457</f>
        <v>-0.27012821837028289</v>
      </c>
      <c r="E2457" s="2">
        <f>MACD!F2457</f>
        <v>-0.13794052522134301</v>
      </c>
      <c r="F2457" s="2">
        <f>'Moving Avg'!D2457</f>
        <v>3</v>
      </c>
      <c r="G2457" s="2">
        <f>'Moving Avg'!F2457</f>
        <v>2.4750000000000001</v>
      </c>
      <c r="H2457" s="2">
        <f>'Moving Avg'!G2457</f>
        <v>2.3256000000000001</v>
      </c>
      <c r="I2457" s="2">
        <f>'Moving Avg'!H2457</f>
        <v>2.0362000000000018</v>
      </c>
      <c r="J2457" s="6" t="str">
        <f>OBV!F2457</f>
        <v>NEUTRAL</v>
      </c>
      <c r="K2457" s="6" t="str">
        <f>OBV!G2457</f>
        <v>NEUTRAL</v>
      </c>
      <c r="L2457" s="6" t="str">
        <f>OBV!H2457</f>
        <v>NEUTRAL</v>
      </c>
      <c r="M2457" s="8">
        <f t="shared" si="380"/>
        <v>0</v>
      </c>
      <c r="N2457" s="8">
        <f t="shared" si="381"/>
        <v>100</v>
      </c>
      <c r="O2457" s="8">
        <f t="shared" si="382"/>
        <v>50</v>
      </c>
      <c r="P2457" s="8">
        <f t="shared" si="383"/>
        <v>33</v>
      </c>
      <c r="Q2457" s="9">
        <f t="shared" si="384"/>
        <v>47.45</v>
      </c>
      <c r="R2457" s="9">
        <f t="shared" si="385"/>
        <v>45.75</v>
      </c>
      <c r="S2457" s="9">
        <f t="shared" si="386"/>
        <v>42.35</v>
      </c>
      <c r="T2457" s="9">
        <f t="shared" si="387"/>
        <v>45.75</v>
      </c>
      <c r="U2457" s="8">
        <f t="shared" si="388"/>
        <v>45.183333333333337</v>
      </c>
      <c r="V2457" s="8">
        <f t="shared" si="389"/>
        <v>45.325000000000003</v>
      </c>
    </row>
    <row r="2458" spans="1:22" ht="13.5" x14ac:dyDescent="0.25">
      <c r="A2458" s="3">
        <f>RSI!A2458</f>
        <v>45888</v>
      </c>
      <c r="B2458" s="2">
        <f>RSI!B2458</f>
        <v>3</v>
      </c>
      <c r="C2458" s="2">
        <f>RSI!I2458</f>
        <v>99.405490214395911</v>
      </c>
      <c r="D2458" s="2">
        <f>MACD!E2458</f>
        <v>-0.30562621557498693</v>
      </c>
      <c r="E2458" s="2">
        <f>MACD!F2458</f>
        <v>-0.17147766329207181</v>
      </c>
      <c r="F2458" s="2">
        <f>'Moving Avg'!D2458</f>
        <v>3</v>
      </c>
      <c r="G2458" s="2">
        <f>'Moving Avg'!F2458</f>
        <v>2.5125000000000002</v>
      </c>
      <c r="H2458" s="2">
        <f>'Moving Avg'!G2458</f>
        <v>2.3424</v>
      </c>
      <c r="I2458" s="2">
        <f>'Moving Avg'!H2458</f>
        <v>2.0417000000000014</v>
      </c>
      <c r="J2458" s="6" t="str">
        <f>OBV!F2458</f>
        <v>NEUTRAL</v>
      </c>
      <c r="K2458" s="6" t="str">
        <f>OBV!G2458</f>
        <v>NEUTRAL</v>
      </c>
      <c r="L2458" s="6" t="str">
        <f>OBV!H2458</f>
        <v>NEUTRAL</v>
      </c>
      <c r="M2458" s="8">
        <f t="shared" si="380"/>
        <v>0</v>
      </c>
      <c r="N2458" s="8">
        <f t="shared" si="381"/>
        <v>100</v>
      </c>
      <c r="O2458" s="8">
        <f t="shared" si="382"/>
        <v>50</v>
      </c>
      <c r="P2458" s="8">
        <f t="shared" si="383"/>
        <v>33</v>
      </c>
      <c r="Q2458" s="9">
        <f t="shared" si="384"/>
        <v>47.45</v>
      </c>
      <c r="R2458" s="9">
        <f t="shared" si="385"/>
        <v>45.75</v>
      </c>
      <c r="S2458" s="9">
        <f t="shared" si="386"/>
        <v>42.35</v>
      </c>
      <c r="T2458" s="9">
        <f t="shared" si="387"/>
        <v>45.75</v>
      </c>
      <c r="U2458" s="8">
        <f t="shared" si="388"/>
        <v>45.183333333333337</v>
      </c>
      <c r="V2458" s="8">
        <f t="shared" si="389"/>
        <v>45.325000000000003</v>
      </c>
    </row>
    <row r="2459" spans="1:22" ht="13.5" x14ac:dyDescent="0.25">
      <c r="A2459" s="3">
        <f>RSI!A2459</f>
        <v>45889</v>
      </c>
      <c r="B2459" s="2">
        <f>RSI!B2459</f>
        <v>3</v>
      </c>
      <c r="C2459" s="2">
        <f>RSI!I2459</f>
        <v>99.405490214395911</v>
      </c>
      <c r="D2459" s="2">
        <f>MACD!E2459</f>
        <v>-0.33850212545815994</v>
      </c>
      <c r="E2459" s="2">
        <f>MACD!F2459</f>
        <v>-0.20488255572528943</v>
      </c>
      <c r="F2459" s="2">
        <f>'Moving Avg'!D2459</f>
        <v>3</v>
      </c>
      <c r="G2459" s="2">
        <f>'Moving Avg'!F2459</f>
        <v>2.5499999999999998</v>
      </c>
      <c r="H2459" s="2">
        <f>'Moving Avg'!G2459</f>
        <v>2.3592</v>
      </c>
      <c r="I2459" s="2">
        <f>'Moving Avg'!H2459</f>
        <v>2.0472000000000015</v>
      </c>
      <c r="J2459" s="6" t="str">
        <f>OBV!F2459</f>
        <v>NEUTRAL</v>
      </c>
      <c r="K2459" s="6" t="str">
        <f>OBV!G2459</f>
        <v>NEUTRAL</v>
      </c>
      <c r="L2459" s="6" t="str">
        <f>OBV!H2459</f>
        <v>NEUTRAL</v>
      </c>
      <c r="M2459" s="8">
        <f t="shared" si="380"/>
        <v>0</v>
      </c>
      <c r="N2459" s="8">
        <f t="shared" si="381"/>
        <v>100</v>
      </c>
      <c r="O2459" s="8">
        <f t="shared" si="382"/>
        <v>50</v>
      </c>
      <c r="P2459" s="8">
        <f t="shared" si="383"/>
        <v>33</v>
      </c>
      <c r="Q2459" s="9">
        <f t="shared" si="384"/>
        <v>47.45</v>
      </c>
      <c r="R2459" s="9">
        <f t="shared" si="385"/>
        <v>45.75</v>
      </c>
      <c r="S2459" s="9">
        <f t="shared" si="386"/>
        <v>42.35</v>
      </c>
      <c r="T2459" s="9">
        <f t="shared" si="387"/>
        <v>45.75</v>
      </c>
      <c r="U2459" s="8">
        <f t="shared" si="388"/>
        <v>45.183333333333337</v>
      </c>
      <c r="V2459" s="8">
        <f t="shared" si="389"/>
        <v>45.325000000000003</v>
      </c>
    </row>
    <row r="2460" spans="1:22" ht="13.5" x14ac:dyDescent="0.25">
      <c r="A2460" s="3">
        <f>RSI!A2460</f>
        <v>45890</v>
      </c>
      <c r="B2460" s="2">
        <f>RSI!B2460</f>
        <v>3</v>
      </c>
      <c r="C2460" s="2">
        <f>RSI!I2460</f>
        <v>99.405490214395911</v>
      </c>
      <c r="D2460" s="2">
        <f>MACD!E2460</f>
        <v>-0.36894903917907129</v>
      </c>
      <c r="E2460" s="2">
        <f>MACD!F2460</f>
        <v>-0.23769585241604582</v>
      </c>
      <c r="F2460" s="2">
        <f>'Moving Avg'!D2460</f>
        <v>3</v>
      </c>
      <c r="G2460" s="2">
        <f>'Moving Avg'!F2460</f>
        <v>2.5874999999999999</v>
      </c>
      <c r="H2460" s="2">
        <f>'Moving Avg'!G2460</f>
        <v>2.3759999999999999</v>
      </c>
      <c r="I2460" s="2">
        <f>'Moving Avg'!H2460</f>
        <v>2.0527000000000011</v>
      </c>
      <c r="J2460" s="6" t="str">
        <f>OBV!F2460</f>
        <v>NEUTRAL</v>
      </c>
      <c r="K2460" s="6" t="str">
        <f>OBV!G2460</f>
        <v>NEUTRAL</v>
      </c>
      <c r="L2460" s="6" t="str">
        <f>OBV!H2460</f>
        <v>NEUTRAL</v>
      </c>
      <c r="M2460" s="8">
        <f t="shared" si="380"/>
        <v>0</v>
      </c>
      <c r="N2460" s="8">
        <f t="shared" si="381"/>
        <v>100</v>
      </c>
      <c r="O2460" s="8">
        <f t="shared" si="382"/>
        <v>50</v>
      </c>
      <c r="P2460" s="8">
        <f t="shared" si="383"/>
        <v>33</v>
      </c>
      <c r="Q2460" s="9">
        <f t="shared" si="384"/>
        <v>47.45</v>
      </c>
      <c r="R2460" s="9">
        <f t="shared" si="385"/>
        <v>45.75</v>
      </c>
      <c r="S2460" s="9">
        <f t="shared" si="386"/>
        <v>42.35</v>
      </c>
      <c r="T2460" s="9">
        <f t="shared" si="387"/>
        <v>45.75</v>
      </c>
      <c r="U2460" s="8">
        <f t="shared" si="388"/>
        <v>45.183333333333337</v>
      </c>
      <c r="V2460" s="8">
        <f t="shared" si="389"/>
        <v>45.325000000000003</v>
      </c>
    </row>
    <row r="2461" spans="1:22" ht="13.5" x14ac:dyDescent="0.25">
      <c r="A2461" s="3">
        <f>RSI!A2461</f>
        <v>45891</v>
      </c>
      <c r="B2461" s="2">
        <f>RSI!B2461</f>
        <v>3</v>
      </c>
      <c r="C2461" s="2">
        <f>RSI!I2461</f>
        <v>99.405490214395911</v>
      </c>
      <c r="D2461" s="2">
        <f>MACD!E2461</f>
        <v>-0.39714591985295833</v>
      </c>
      <c r="E2461" s="2">
        <f>MACD!F2461</f>
        <v>-0.26958586590342837</v>
      </c>
      <c r="F2461" s="2">
        <f>'Moving Avg'!D2461</f>
        <v>3</v>
      </c>
      <c r="G2461" s="2">
        <f>'Moving Avg'!F2461</f>
        <v>2.625</v>
      </c>
      <c r="H2461" s="2">
        <f>'Moving Avg'!G2461</f>
        <v>2.3946000000000001</v>
      </c>
      <c r="I2461" s="2">
        <f>'Moving Avg'!H2461</f>
        <v>2.0582000000000011</v>
      </c>
      <c r="J2461" s="6" t="str">
        <f>OBV!F2461</f>
        <v>NEUTRAL</v>
      </c>
      <c r="K2461" s="6" t="str">
        <f>OBV!G2461</f>
        <v>NEUTRAL</v>
      </c>
      <c r="L2461" s="6" t="str">
        <f>OBV!H2461</f>
        <v>NEUTRAL</v>
      </c>
      <c r="M2461" s="8">
        <f t="shared" si="380"/>
        <v>0</v>
      </c>
      <c r="N2461" s="8">
        <f t="shared" si="381"/>
        <v>100</v>
      </c>
      <c r="O2461" s="8">
        <f t="shared" si="382"/>
        <v>50</v>
      </c>
      <c r="P2461" s="8">
        <f t="shared" si="383"/>
        <v>33</v>
      </c>
      <c r="Q2461" s="9">
        <f t="shared" si="384"/>
        <v>47.45</v>
      </c>
      <c r="R2461" s="9">
        <f t="shared" si="385"/>
        <v>45.75</v>
      </c>
      <c r="S2461" s="9">
        <f t="shared" si="386"/>
        <v>42.35</v>
      </c>
      <c r="T2461" s="9">
        <f t="shared" si="387"/>
        <v>45.75</v>
      </c>
      <c r="U2461" s="8">
        <f t="shared" si="388"/>
        <v>45.183333333333337</v>
      </c>
      <c r="V2461" s="8">
        <f t="shared" si="389"/>
        <v>45.325000000000003</v>
      </c>
    </row>
    <row r="2462" spans="1:22" ht="13.5" x14ac:dyDescent="0.25">
      <c r="A2462" s="3">
        <f>RSI!A2462</f>
        <v>45894</v>
      </c>
      <c r="B2462" s="2">
        <f>RSI!B2462</f>
        <v>3</v>
      </c>
      <c r="C2462" s="2">
        <f>RSI!I2462</f>
        <v>99.405490214395911</v>
      </c>
      <c r="D2462" s="2">
        <f>MACD!E2462</f>
        <v>-0.30787400676437437</v>
      </c>
      <c r="E2462" s="2">
        <f>MACD!F2462</f>
        <v>-0.27724349407561755</v>
      </c>
      <c r="F2462" s="2">
        <f>'Moving Avg'!D2462</f>
        <v>3</v>
      </c>
      <c r="G2462" s="2">
        <f>'Moving Avg'!F2462</f>
        <v>2.6625000000000001</v>
      </c>
      <c r="H2462" s="2">
        <f>'Moving Avg'!G2462</f>
        <v>2.4131999999999998</v>
      </c>
      <c r="I2462" s="2">
        <f>'Moving Avg'!H2462</f>
        <v>2.0633000000000008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0</v>
      </c>
      <c r="N2462" s="8">
        <f t="shared" si="381"/>
        <v>100</v>
      </c>
      <c r="O2462" s="8">
        <f t="shared" si="382"/>
        <v>50</v>
      </c>
      <c r="P2462" s="8">
        <f t="shared" si="383"/>
        <v>33</v>
      </c>
      <c r="Q2462" s="9">
        <f t="shared" si="384"/>
        <v>47.45</v>
      </c>
      <c r="R2462" s="9">
        <f t="shared" si="385"/>
        <v>45.75</v>
      </c>
      <c r="S2462" s="9">
        <f t="shared" si="386"/>
        <v>42.35</v>
      </c>
      <c r="T2462" s="9">
        <f t="shared" si="387"/>
        <v>45.75</v>
      </c>
      <c r="U2462" s="8">
        <f t="shared" si="388"/>
        <v>45.183333333333337</v>
      </c>
      <c r="V2462" s="8">
        <f t="shared" si="389"/>
        <v>45.325000000000003</v>
      </c>
    </row>
    <row r="2463" spans="1:22" ht="13.5" x14ac:dyDescent="0.25">
      <c r="A2463" s="3">
        <f>RSI!A2463</f>
        <v>45895</v>
      </c>
      <c r="B2463" s="2">
        <f>RSI!B2463</f>
        <v>3</v>
      </c>
      <c r="C2463" s="2">
        <f>RSI!I2463</f>
        <v>99.405490214395911</v>
      </c>
      <c r="D2463" s="2">
        <f>MACD!E2463</f>
        <v>-0.23442308902529163</v>
      </c>
      <c r="E2463" s="2">
        <f>MACD!F2463</f>
        <v>-0.26867941306555237</v>
      </c>
      <c r="F2463" s="2">
        <f>'Moving Avg'!D2463</f>
        <v>3</v>
      </c>
      <c r="G2463" s="2">
        <f>'Moving Avg'!F2463</f>
        <v>2.7</v>
      </c>
      <c r="H2463" s="2">
        <f>'Moving Avg'!G2463</f>
        <v>2.4300000000000002</v>
      </c>
      <c r="I2463" s="2">
        <f>'Moving Avg'!H2463</f>
        <v>2.0684000000000005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0</v>
      </c>
      <c r="N2463" s="8">
        <f t="shared" si="381"/>
        <v>0</v>
      </c>
      <c r="O2463" s="8">
        <f t="shared" si="382"/>
        <v>50</v>
      </c>
      <c r="P2463" s="8">
        <f t="shared" si="383"/>
        <v>33</v>
      </c>
      <c r="Q2463" s="9">
        <f t="shared" si="384"/>
        <v>12.45</v>
      </c>
      <c r="R2463" s="9">
        <f t="shared" si="385"/>
        <v>25.75</v>
      </c>
      <c r="S2463" s="9">
        <f t="shared" si="386"/>
        <v>27.35</v>
      </c>
      <c r="T2463" s="9">
        <f t="shared" si="387"/>
        <v>20.75</v>
      </c>
      <c r="U2463" s="8">
        <f t="shared" si="388"/>
        <v>21.850000000000005</v>
      </c>
      <c r="V2463" s="8">
        <f t="shared" si="389"/>
        <v>21.575000000000003</v>
      </c>
    </row>
    <row r="2464" spans="1:22" ht="13.5" x14ac:dyDescent="0.25">
      <c r="A2464" s="3">
        <f>RSI!A2464</f>
        <v>45896</v>
      </c>
      <c r="B2464" s="2">
        <f>RSI!B2464</f>
        <v>3</v>
      </c>
      <c r="C2464" s="2">
        <f>RSI!I2464</f>
        <v>99.405490214395911</v>
      </c>
      <c r="D2464" s="2">
        <f>MACD!E2464</f>
        <v>-0.17420458550862783</v>
      </c>
      <c r="E2464" s="2">
        <f>MACD!F2464</f>
        <v>-0.24978444755416748</v>
      </c>
      <c r="F2464" s="2">
        <f>'Moving Avg'!D2464</f>
        <v>3</v>
      </c>
      <c r="G2464" s="2">
        <f>'Moving Avg'!F2464</f>
        <v>2.7374999999999998</v>
      </c>
      <c r="H2464" s="2">
        <f>'Moving Avg'!G2464</f>
        <v>2.4449999999999998</v>
      </c>
      <c r="I2464" s="2">
        <f>'Moving Avg'!H2464</f>
        <v>2.0739000000000005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  <c r="M2464" s="8">
        <f t="shared" si="380"/>
        <v>0</v>
      </c>
      <c r="N2464" s="8">
        <f t="shared" si="381"/>
        <v>0</v>
      </c>
      <c r="O2464" s="8">
        <f t="shared" si="382"/>
        <v>50</v>
      </c>
      <c r="P2464" s="8">
        <f t="shared" si="383"/>
        <v>33</v>
      </c>
      <c r="Q2464" s="9">
        <f t="shared" si="384"/>
        <v>12.45</v>
      </c>
      <c r="R2464" s="9">
        <f t="shared" si="385"/>
        <v>25.75</v>
      </c>
      <c r="S2464" s="9">
        <f t="shared" si="386"/>
        <v>27.35</v>
      </c>
      <c r="T2464" s="9">
        <f t="shared" si="387"/>
        <v>20.75</v>
      </c>
      <c r="U2464" s="8">
        <f t="shared" si="388"/>
        <v>21.850000000000005</v>
      </c>
      <c r="V2464" s="8">
        <f t="shared" si="389"/>
        <v>21.575000000000003</v>
      </c>
    </row>
    <row r="2465" spans="1:22" ht="13.5" x14ac:dyDescent="0.25">
      <c r="A2465" s="3">
        <f>RSI!A2465</f>
        <v>45897</v>
      </c>
      <c r="B2465" s="2">
        <f>RSI!B2465</f>
        <v>3</v>
      </c>
      <c r="C2465" s="2">
        <f>RSI!I2465</f>
        <v>99.405490214395911</v>
      </c>
      <c r="D2465" s="2">
        <f>MACD!E2465</f>
        <v>-0.12503960884447674</v>
      </c>
      <c r="E2465" s="2">
        <f>MACD!F2465</f>
        <v>-0.22483547981222934</v>
      </c>
      <c r="F2465" s="2">
        <f>'Moving Avg'!D2465</f>
        <v>3</v>
      </c>
      <c r="G2465" s="2">
        <f>'Moving Avg'!F2465</f>
        <v>2.7749999999999999</v>
      </c>
      <c r="H2465" s="2">
        <f>'Moving Avg'!G2465</f>
        <v>2.46</v>
      </c>
      <c r="I2465" s="2">
        <f>'Moving Avg'!H2465</f>
        <v>2.0794000000000001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  <c r="M2465" s="8">
        <f t="shared" si="380"/>
        <v>0</v>
      </c>
      <c r="N2465" s="8">
        <f t="shared" si="381"/>
        <v>0</v>
      </c>
      <c r="O2465" s="8">
        <f t="shared" si="382"/>
        <v>50</v>
      </c>
      <c r="P2465" s="8">
        <f t="shared" si="383"/>
        <v>33</v>
      </c>
      <c r="Q2465" s="9">
        <f t="shared" si="384"/>
        <v>12.45</v>
      </c>
      <c r="R2465" s="9">
        <f t="shared" si="385"/>
        <v>25.75</v>
      </c>
      <c r="S2465" s="9">
        <f t="shared" si="386"/>
        <v>27.35</v>
      </c>
      <c r="T2465" s="9">
        <f t="shared" si="387"/>
        <v>20.75</v>
      </c>
      <c r="U2465" s="8">
        <f t="shared" si="388"/>
        <v>21.850000000000005</v>
      </c>
      <c r="V2465" s="8">
        <f t="shared" si="389"/>
        <v>21.575000000000003</v>
      </c>
    </row>
    <row r="2466" spans="1:22" ht="13.5" x14ac:dyDescent="0.25">
      <c r="A2466" s="3">
        <f>RSI!A2466</f>
        <v>45898</v>
      </c>
      <c r="B2466" s="2">
        <f>RSI!B2466</f>
        <v>3</v>
      </c>
      <c r="C2466" s="2">
        <f>RSI!I2466</f>
        <v>99.405490214395911</v>
      </c>
      <c r="D2466" s="2">
        <f>MACD!E2466</f>
        <v>-8.5095087425618221E-2</v>
      </c>
      <c r="E2466" s="2">
        <f>MACD!F2466</f>
        <v>-0.19688740133490712</v>
      </c>
      <c r="F2466" s="2">
        <f>'Moving Avg'!D2466</f>
        <v>3</v>
      </c>
      <c r="G2466" s="2">
        <f>'Moving Avg'!F2466</f>
        <v>2.8125</v>
      </c>
      <c r="H2466" s="2">
        <f>'Moving Avg'!G2466</f>
        <v>2.4750000000000001</v>
      </c>
      <c r="I2466" s="2">
        <f>'Moving Avg'!H2466</f>
        <v>2.0849000000000002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  <c r="M2466" s="8">
        <f t="shared" si="380"/>
        <v>0</v>
      </c>
      <c r="N2466" s="8">
        <f t="shared" si="381"/>
        <v>0</v>
      </c>
      <c r="O2466" s="8">
        <f t="shared" si="382"/>
        <v>50</v>
      </c>
      <c r="P2466" s="8">
        <f t="shared" si="383"/>
        <v>33</v>
      </c>
      <c r="Q2466" s="9">
        <f t="shared" si="384"/>
        <v>12.45</v>
      </c>
      <c r="R2466" s="9">
        <f t="shared" si="385"/>
        <v>25.75</v>
      </c>
      <c r="S2466" s="9">
        <f t="shared" si="386"/>
        <v>27.35</v>
      </c>
      <c r="T2466" s="9">
        <f t="shared" si="387"/>
        <v>20.75</v>
      </c>
      <c r="U2466" s="8">
        <f t="shared" si="388"/>
        <v>21.850000000000005</v>
      </c>
      <c r="V2466" s="8">
        <f t="shared" si="389"/>
        <v>21.575000000000003</v>
      </c>
    </row>
    <row r="2467" spans="1:22" ht="13.5" x14ac:dyDescent="0.25">
      <c r="A2467" s="3">
        <f>RSI!A2467</f>
        <v>45901</v>
      </c>
      <c r="B2467" s="2">
        <f>RSI!B2467</f>
        <v>3.01</v>
      </c>
      <c r="C2467" s="2">
        <f>RSI!I2467</f>
        <v>99.427974747822844</v>
      </c>
      <c r="D2467" s="2">
        <f>MACD!E2467</f>
        <v>-5.3570518366106601E-2</v>
      </c>
      <c r="E2467" s="2">
        <f>MACD!F2467</f>
        <v>-0.16822402474114703</v>
      </c>
      <c r="F2467" s="2">
        <f>'Moving Avg'!D2467</f>
        <v>3.0019999999999998</v>
      </c>
      <c r="G2467" s="2">
        <f>'Moving Avg'!F2467</f>
        <v>2.8504999999999998</v>
      </c>
      <c r="H2467" s="2">
        <f>'Moving Avg'!G2467</f>
        <v>2.4902000000000002</v>
      </c>
      <c r="I2467" s="2">
        <f>'Moving Avg'!H2467</f>
        <v>2.0904499999999997</v>
      </c>
      <c r="J2467" s="6" t="str">
        <f>OBV!F2467</f>
        <v>BULLISH</v>
      </c>
      <c r="K2467" s="6" t="str">
        <f>OBV!G2467</f>
        <v>NEUTRAL</v>
      </c>
      <c r="L2467" s="6" t="str">
        <f>OBV!H2467</f>
        <v>CONFIRMED BULLISH</v>
      </c>
      <c r="M2467" s="8">
        <f t="shared" si="380"/>
        <v>0</v>
      </c>
      <c r="N2467" s="8">
        <f t="shared" si="381"/>
        <v>0</v>
      </c>
      <c r="O2467" s="8">
        <f t="shared" si="382"/>
        <v>50</v>
      </c>
      <c r="P2467" s="8">
        <f t="shared" si="383"/>
        <v>83.5</v>
      </c>
      <c r="Q2467" s="9">
        <f t="shared" si="384"/>
        <v>20.024999999999999</v>
      </c>
      <c r="R2467" s="9">
        <f t="shared" si="385"/>
        <v>38.375</v>
      </c>
      <c r="S2467" s="9">
        <f t="shared" si="386"/>
        <v>50.075000000000003</v>
      </c>
      <c r="T2467" s="9">
        <f t="shared" si="387"/>
        <v>33.375</v>
      </c>
      <c r="U2467" s="8">
        <f t="shared" si="388"/>
        <v>36.158333333333331</v>
      </c>
      <c r="V2467" s="8">
        <f t="shared" si="389"/>
        <v>35.462499999999999</v>
      </c>
    </row>
    <row r="2468" spans="1:22" ht="13.5" x14ac:dyDescent="0.25">
      <c r="A2468" s="3">
        <f>RSI!A2468</f>
        <v>45902</v>
      </c>
      <c r="B2468" s="2">
        <f>RSI!B2468</f>
        <v>3</v>
      </c>
      <c r="C2468" s="2">
        <f>RSI!I2468</f>
        <v>95.536804205002397</v>
      </c>
      <c r="D2468" s="2">
        <f>MACD!E2468</f>
        <v>-2.7634511058898248E-2</v>
      </c>
      <c r="E2468" s="2">
        <f>MACD!F2468</f>
        <v>-0.14010612200469727</v>
      </c>
      <c r="F2468" s="2">
        <f>'Moving Avg'!D2468</f>
        <v>3.0019999999999998</v>
      </c>
      <c r="G2468" s="2">
        <f>'Moving Avg'!F2468</f>
        <v>2.8879999999999999</v>
      </c>
      <c r="H2468" s="2">
        <f>'Moving Avg'!G2468</f>
        <v>2.5052000000000003</v>
      </c>
      <c r="I2468" s="2">
        <f>'Moving Avg'!H2468</f>
        <v>2.0959499999999998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0</v>
      </c>
      <c r="N2468" s="8">
        <f t="shared" si="381"/>
        <v>0</v>
      </c>
      <c r="O2468" s="8">
        <f t="shared" si="382"/>
        <v>50</v>
      </c>
      <c r="P2468" s="8">
        <f t="shared" si="383"/>
        <v>33</v>
      </c>
      <c r="Q2468" s="9">
        <f t="shared" si="384"/>
        <v>12.45</v>
      </c>
      <c r="R2468" s="9">
        <f t="shared" si="385"/>
        <v>25.75</v>
      </c>
      <c r="S2468" s="9">
        <f t="shared" si="386"/>
        <v>27.35</v>
      </c>
      <c r="T2468" s="9">
        <f t="shared" si="387"/>
        <v>20.75</v>
      </c>
      <c r="U2468" s="8">
        <f t="shared" si="388"/>
        <v>21.850000000000005</v>
      </c>
      <c r="V2468" s="8">
        <f t="shared" si="389"/>
        <v>21.575000000000003</v>
      </c>
    </row>
    <row r="2469" spans="1:22" ht="13.5" x14ac:dyDescent="0.25">
      <c r="A2469" s="3">
        <f>RSI!A2469</f>
        <v>45903</v>
      </c>
      <c r="B2469" s="2">
        <f>RSI!B2469</f>
        <v>3</v>
      </c>
      <c r="C2469" s="2">
        <f>RSI!I2469</f>
        <v>95.536804205002397</v>
      </c>
      <c r="D2469" s="2">
        <f>MACD!E2469</f>
        <v>-6.9993542106989715E-3</v>
      </c>
      <c r="E2469" s="2">
        <f>MACD!F2469</f>
        <v>-0.11348476844589762</v>
      </c>
      <c r="F2469" s="2">
        <f>'Moving Avg'!D2469</f>
        <v>3.0019999999999998</v>
      </c>
      <c r="G2469" s="2">
        <f>'Moving Avg'!F2469</f>
        <v>2.9255</v>
      </c>
      <c r="H2469" s="2">
        <f>'Moving Avg'!G2469</f>
        <v>2.5202</v>
      </c>
      <c r="I2469" s="2">
        <f>'Moving Avg'!H2469</f>
        <v>2.1014499999999998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0</v>
      </c>
      <c r="N2469" s="8">
        <f t="shared" si="381"/>
        <v>0</v>
      </c>
      <c r="O2469" s="8">
        <f t="shared" si="382"/>
        <v>50</v>
      </c>
      <c r="P2469" s="8">
        <f t="shared" si="383"/>
        <v>33</v>
      </c>
      <c r="Q2469" s="9">
        <f t="shared" si="384"/>
        <v>12.45</v>
      </c>
      <c r="R2469" s="9">
        <f t="shared" si="385"/>
        <v>25.75</v>
      </c>
      <c r="S2469" s="9">
        <f t="shared" si="386"/>
        <v>27.35</v>
      </c>
      <c r="T2469" s="9">
        <f t="shared" si="387"/>
        <v>20.75</v>
      </c>
      <c r="U2469" s="8">
        <f t="shared" si="388"/>
        <v>21.850000000000005</v>
      </c>
      <c r="V2469" s="8">
        <f t="shared" si="389"/>
        <v>21.575000000000003</v>
      </c>
    </row>
    <row r="2470" spans="1:22" ht="13.5" x14ac:dyDescent="0.25">
      <c r="A2470" s="3">
        <f>RSI!A2470</f>
        <v>45905</v>
      </c>
      <c r="B2470" s="2">
        <f>RSI!B2470</f>
        <v>3</v>
      </c>
      <c r="C2470" s="2">
        <f>RSI!I2470</f>
        <v>95.536804205002397</v>
      </c>
      <c r="D2470" s="2">
        <f>MACD!E2470</f>
        <v>9.2475561884395319E-3</v>
      </c>
      <c r="E2470" s="2">
        <f>MACD!F2470</f>
        <v>-8.893830351903019E-2</v>
      </c>
      <c r="F2470" s="2">
        <f>'Moving Avg'!D2470</f>
        <v>3.0019999999999998</v>
      </c>
      <c r="G2470" s="2">
        <f>'Moving Avg'!F2470</f>
        <v>2.9630000000000001</v>
      </c>
      <c r="H2470" s="2">
        <f>'Moving Avg'!G2470</f>
        <v>2.5352000000000001</v>
      </c>
      <c r="I2470" s="2">
        <f>'Moving Avg'!H2470</f>
        <v>2.1069499999999994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0</v>
      </c>
      <c r="N2470" s="8">
        <f t="shared" si="381"/>
        <v>0</v>
      </c>
      <c r="O2470" s="8">
        <f t="shared" si="382"/>
        <v>50</v>
      </c>
      <c r="P2470" s="8">
        <f t="shared" si="383"/>
        <v>33</v>
      </c>
      <c r="Q2470" s="9">
        <f t="shared" si="384"/>
        <v>12.45</v>
      </c>
      <c r="R2470" s="9">
        <f t="shared" si="385"/>
        <v>25.75</v>
      </c>
      <c r="S2470" s="9">
        <f t="shared" si="386"/>
        <v>27.35</v>
      </c>
      <c r="T2470" s="9">
        <f t="shared" si="387"/>
        <v>20.75</v>
      </c>
      <c r="U2470" s="8">
        <f t="shared" si="388"/>
        <v>21.850000000000005</v>
      </c>
      <c r="V2470" s="8">
        <f t="shared" si="389"/>
        <v>21.575000000000003</v>
      </c>
    </row>
    <row r="2471" spans="1:22" ht="13.5" x14ac:dyDescent="0.25">
      <c r="A2471" s="3">
        <f>RSI!A2471</f>
        <v>45908</v>
      </c>
      <c r="B2471" s="2">
        <f>RSI!B2471</f>
        <v>3</v>
      </c>
      <c r="C2471" s="2">
        <f>RSI!I2471</f>
        <v>95.536804205002397</v>
      </c>
      <c r="D2471" s="2">
        <f>MACD!E2471</f>
        <v>2.1871231786756429E-2</v>
      </c>
      <c r="E2471" s="2">
        <f>MACD!F2471</f>
        <v>-6.6776396457872866E-2</v>
      </c>
      <c r="F2471" s="2">
        <f>'Moving Avg'!D2471</f>
        <v>3.0019999999999998</v>
      </c>
      <c r="G2471" s="2">
        <f>'Moving Avg'!F2471</f>
        <v>3.0004999999999997</v>
      </c>
      <c r="H2471" s="2">
        <f>'Moving Avg'!G2471</f>
        <v>2.5502000000000002</v>
      </c>
      <c r="I2471" s="2">
        <f>'Moving Avg'!H2471</f>
        <v>2.1124499999999999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0</v>
      </c>
      <c r="N2471" s="8">
        <f t="shared" si="381"/>
        <v>0</v>
      </c>
      <c r="O2471" s="8">
        <f t="shared" si="382"/>
        <v>50</v>
      </c>
      <c r="P2471" s="8">
        <f t="shared" si="383"/>
        <v>33</v>
      </c>
      <c r="Q2471" s="9">
        <f t="shared" si="384"/>
        <v>12.45</v>
      </c>
      <c r="R2471" s="9">
        <f t="shared" si="385"/>
        <v>25.75</v>
      </c>
      <c r="S2471" s="9">
        <f t="shared" si="386"/>
        <v>27.35</v>
      </c>
      <c r="T2471" s="9">
        <f t="shared" si="387"/>
        <v>20.75</v>
      </c>
      <c r="U2471" s="8">
        <f t="shared" si="388"/>
        <v>21.850000000000005</v>
      </c>
      <c r="V2471" s="8">
        <f t="shared" si="389"/>
        <v>21.575000000000003</v>
      </c>
    </row>
    <row r="2472" spans="1:22" ht="13.5" x14ac:dyDescent="0.25">
      <c r="A2472" s="3">
        <f>RSI!A2472</f>
        <v>45909</v>
      </c>
      <c r="B2472" s="2">
        <f>RSI!B2472</f>
        <v>3</v>
      </c>
      <c r="C2472" s="2">
        <f>RSI!I2472</f>
        <v>95.536804205002397</v>
      </c>
      <c r="D2472" s="2">
        <f>MACD!E2472</f>
        <v>3.1512331109805558E-2</v>
      </c>
      <c r="E2472" s="2">
        <f>MACD!F2472</f>
        <v>-4.711865094433719E-2</v>
      </c>
      <c r="F2472" s="2">
        <f>'Moving Avg'!D2472</f>
        <v>3</v>
      </c>
      <c r="G2472" s="2">
        <f>'Moving Avg'!F2472</f>
        <v>3.0004999999999997</v>
      </c>
      <c r="H2472" s="2">
        <f>'Moving Avg'!G2472</f>
        <v>2.5651999999999999</v>
      </c>
      <c r="I2472" s="2">
        <f>'Moving Avg'!H2472</f>
        <v>2.11795</v>
      </c>
      <c r="J2472" s="6" t="str">
        <f>OBV!F2472</f>
        <v>BEARISH</v>
      </c>
      <c r="K2472" s="6" t="str">
        <f>OBV!G2472</f>
        <v>NEUTRAL</v>
      </c>
      <c r="L2472" s="6" t="str">
        <f>OBV!H2472</f>
        <v>CONFIRMED BEARISH</v>
      </c>
      <c r="M2472" s="8">
        <f t="shared" si="380"/>
        <v>0</v>
      </c>
      <c r="N2472" s="8">
        <f t="shared" si="381"/>
        <v>0</v>
      </c>
      <c r="O2472" s="8">
        <f t="shared" si="382"/>
        <v>50</v>
      </c>
      <c r="P2472" s="8">
        <f t="shared" si="383"/>
        <v>16.5</v>
      </c>
      <c r="Q2472" s="9">
        <f t="shared" si="384"/>
        <v>9.9749999999999996</v>
      </c>
      <c r="R2472" s="9">
        <f t="shared" si="385"/>
        <v>21.625</v>
      </c>
      <c r="S2472" s="9">
        <f t="shared" si="386"/>
        <v>19.925000000000001</v>
      </c>
      <c r="T2472" s="9">
        <f t="shared" si="387"/>
        <v>16.625</v>
      </c>
      <c r="U2472" s="8">
        <f t="shared" si="388"/>
        <v>17.175000000000001</v>
      </c>
      <c r="V2472" s="8">
        <f t="shared" si="389"/>
        <v>17.037500000000001</v>
      </c>
    </row>
    <row r="2473" spans="1:22" ht="13.5" x14ac:dyDescent="0.25">
      <c r="A2473" s="3">
        <f>RSI!A2473</f>
        <v>45910</v>
      </c>
      <c r="B2473" s="2">
        <f>RSI!B2473</f>
        <v>3</v>
      </c>
      <c r="C2473" s="2">
        <f>RSI!I2473</f>
        <v>95.536804205002397</v>
      </c>
      <c r="D2473" s="2">
        <f>MACD!E2473</f>
        <v>3.8706784071056877E-2</v>
      </c>
      <c r="E2473" s="2">
        <f>MACD!F2473</f>
        <v>-2.9953563941258379E-2</v>
      </c>
      <c r="F2473" s="2">
        <f>'Moving Avg'!D2473</f>
        <v>3</v>
      </c>
      <c r="G2473" s="2">
        <f>'Moving Avg'!F2473</f>
        <v>3.0004999999999997</v>
      </c>
      <c r="H2473" s="2">
        <f>'Moving Avg'!G2473</f>
        <v>2.5801999999999996</v>
      </c>
      <c r="I2473" s="2">
        <f>'Moving Avg'!H2473</f>
        <v>2.1234500000000001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  <c r="M2473" s="8">
        <f t="shared" si="380"/>
        <v>0</v>
      </c>
      <c r="N2473" s="8">
        <f t="shared" si="381"/>
        <v>0</v>
      </c>
      <c r="O2473" s="8">
        <f t="shared" si="382"/>
        <v>50</v>
      </c>
      <c r="P2473" s="8">
        <f t="shared" si="383"/>
        <v>33</v>
      </c>
      <c r="Q2473" s="9">
        <f t="shared" si="384"/>
        <v>12.45</v>
      </c>
      <c r="R2473" s="9">
        <f t="shared" si="385"/>
        <v>25.75</v>
      </c>
      <c r="S2473" s="9">
        <f t="shared" si="386"/>
        <v>27.35</v>
      </c>
      <c r="T2473" s="9">
        <f t="shared" si="387"/>
        <v>20.75</v>
      </c>
      <c r="U2473" s="8">
        <f t="shared" si="388"/>
        <v>21.850000000000005</v>
      </c>
      <c r="V2473" s="8">
        <f t="shared" si="389"/>
        <v>21.575000000000003</v>
      </c>
    </row>
    <row r="2474" spans="1:22" ht="13.5" x14ac:dyDescent="0.25">
      <c r="A2474" s="3">
        <f>RSI!A2474</f>
        <v>45911</v>
      </c>
      <c r="B2474" s="2">
        <f>RSI!B2474</f>
        <v>3.13</v>
      </c>
      <c r="C2474" s="2">
        <f>RSI!I2474</f>
        <v>97.511653552735197</v>
      </c>
      <c r="D2474" s="2">
        <f>MACD!E2474</f>
        <v>3.4272731159546765E-2</v>
      </c>
      <c r="E2474" s="2">
        <f>MACD!F2474</f>
        <v>-1.7108304921097352E-2</v>
      </c>
      <c r="F2474" s="2">
        <f>'Moving Avg'!D2474</f>
        <v>3.0259999999999998</v>
      </c>
      <c r="G2474" s="2">
        <f>'Moving Avg'!F2474</f>
        <v>3.0070000000000001</v>
      </c>
      <c r="H2474" s="2">
        <f>'Moving Avg'!G2474</f>
        <v>2.5978000000000003</v>
      </c>
      <c r="I2474" s="2">
        <f>'Moving Avg'!H2474</f>
        <v>2.1295999999999999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0</v>
      </c>
      <c r="N2474" s="8">
        <f t="shared" si="381"/>
        <v>0</v>
      </c>
      <c r="O2474" s="8">
        <f t="shared" si="382"/>
        <v>50</v>
      </c>
      <c r="P2474" s="8">
        <f t="shared" si="383"/>
        <v>33</v>
      </c>
      <c r="Q2474" s="9">
        <f t="shared" si="384"/>
        <v>12.45</v>
      </c>
      <c r="R2474" s="9">
        <f t="shared" si="385"/>
        <v>25.75</v>
      </c>
      <c r="S2474" s="9">
        <f t="shared" si="386"/>
        <v>27.35</v>
      </c>
      <c r="T2474" s="9">
        <f t="shared" si="387"/>
        <v>20.75</v>
      </c>
      <c r="U2474" s="8">
        <f t="shared" si="388"/>
        <v>21.850000000000005</v>
      </c>
      <c r="V2474" s="8">
        <f t="shared" si="389"/>
        <v>21.575000000000003</v>
      </c>
    </row>
    <row r="2475" spans="1:22" ht="13.5" x14ac:dyDescent="0.25">
      <c r="A2475" s="3">
        <f>RSI!A2475</f>
        <v>45912</v>
      </c>
      <c r="B2475" s="2">
        <f>RSI!B2475</f>
        <v>3.16</v>
      </c>
      <c r="C2475" s="2">
        <f>RSI!I2475</f>
        <v>97.758173781169901</v>
      </c>
      <c r="D2475" s="2">
        <f>MACD!E2475</f>
        <v>2.6704481942158242E-2</v>
      </c>
      <c r="E2475" s="2">
        <f>MACD!F2475</f>
        <v>-8.3457475484462335E-3</v>
      </c>
      <c r="F2475" s="2">
        <f>'Moving Avg'!D2475</f>
        <v>3.0579999999999998</v>
      </c>
      <c r="G2475" s="2">
        <f>'Moving Avg'!F2475</f>
        <v>3.0149999999999997</v>
      </c>
      <c r="H2475" s="2">
        <f>'Moving Avg'!G2475</f>
        <v>2.6160000000000001</v>
      </c>
      <c r="I2475" s="2">
        <f>'Moving Avg'!H2475</f>
        <v>2.1359000000000004</v>
      </c>
      <c r="J2475" s="6" t="str">
        <f>OBV!F2475</f>
        <v>BULLISH</v>
      </c>
      <c r="K2475" s="6" t="str">
        <f>OBV!G2475</f>
        <v>NEUTRAL</v>
      </c>
      <c r="L2475" s="6" t="str">
        <f>OBV!H2475</f>
        <v>CONFIRMED BULLISH</v>
      </c>
      <c r="M2475" s="8">
        <f t="shared" si="380"/>
        <v>0</v>
      </c>
      <c r="N2475" s="8">
        <f t="shared" si="381"/>
        <v>0</v>
      </c>
      <c r="O2475" s="8">
        <f t="shared" si="382"/>
        <v>50</v>
      </c>
      <c r="P2475" s="8">
        <f t="shared" si="383"/>
        <v>83.5</v>
      </c>
      <c r="Q2475" s="9">
        <f t="shared" si="384"/>
        <v>20.024999999999999</v>
      </c>
      <c r="R2475" s="9">
        <f t="shared" si="385"/>
        <v>38.375</v>
      </c>
      <c r="S2475" s="9">
        <f t="shared" si="386"/>
        <v>50.075000000000003</v>
      </c>
      <c r="T2475" s="9">
        <f t="shared" si="387"/>
        <v>33.375</v>
      </c>
      <c r="U2475" s="8">
        <f t="shared" si="388"/>
        <v>36.158333333333331</v>
      </c>
      <c r="V2475" s="8">
        <f t="shared" si="389"/>
        <v>35.462499999999999</v>
      </c>
    </row>
    <row r="2476" spans="1:22" ht="13.5" x14ac:dyDescent="0.25">
      <c r="A2476" s="3">
        <f>RSI!A2476</f>
        <v>45915</v>
      </c>
      <c r="B2476" s="2">
        <f>RSI!B2476</f>
        <v>3.21</v>
      </c>
      <c r="C2476" s="2">
        <f>RSI!I2476</f>
        <v>98.096627267291609</v>
      </c>
      <c r="D2476" s="2">
        <f>MACD!E2476</f>
        <v>1.4943551849421421E-2</v>
      </c>
      <c r="E2476" s="2">
        <f>MACD!F2476</f>
        <v>-3.6878876688727024E-3</v>
      </c>
      <c r="F2476" s="2">
        <f>'Moving Avg'!D2476</f>
        <v>3.1</v>
      </c>
      <c r="G2476" s="2">
        <f>'Moving Avg'!F2476</f>
        <v>3.0255000000000001</v>
      </c>
      <c r="H2476" s="2">
        <f>'Moving Avg'!G2476</f>
        <v>2.6352000000000002</v>
      </c>
      <c r="I2476" s="2">
        <f>'Moving Avg'!H2476</f>
        <v>2.1424500000000002</v>
      </c>
      <c r="J2476" s="6" t="str">
        <f>OBV!F2476</f>
        <v>BULLISH</v>
      </c>
      <c r="K2476" s="6" t="str">
        <f>OBV!G2476</f>
        <v>NEUTRAL</v>
      </c>
      <c r="L2476" s="6" t="str">
        <f>OBV!H2476</f>
        <v>CONFIRMED BULLISH</v>
      </c>
      <c r="M2476" s="8">
        <f t="shared" si="380"/>
        <v>0</v>
      </c>
      <c r="N2476" s="8">
        <f t="shared" si="381"/>
        <v>0</v>
      </c>
      <c r="O2476" s="8">
        <f t="shared" si="382"/>
        <v>50</v>
      </c>
      <c r="P2476" s="8">
        <f t="shared" si="383"/>
        <v>83.5</v>
      </c>
      <c r="Q2476" s="9">
        <f t="shared" si="384"/>
        <v>20.024999999999999</v>
      </c>
      <c r="R2476" s="9">
        <f t="shared" si="385"/>
        <v>38.375</v>
      </c>
      <c r="S2476" s="9">
        <f t="shared" si="386"/>
        <v>50.075000000000003</v>
      </c>
      <c r="T2476" s="9">
        <f t="shared" si="387"/>
        <v>33.375</v>
      </c>
      <c r="U2476" s="8">
        <f t="shared" si="388"/>
        <v>36.158333333333331</v>
      </c>
      <c r="V2476" s="8">
        <f t="shared" si="389"/>
        <v>35.462499999999999</v>
      </c>
    </row>
    <row r="2477" spans="1:22" ht="13.5" x14ac:dyDescent="0.25">
      <c r="A2477" s="3">
        <f>RSI!A2477</f>
        <v>45916</v>
      </c>
      <c r="B2477" s="2">
        <f>RSI!B2477</f>
        <v>3.24</v>
      </c>
      <c r="C2477" s="2">
        <f>RSI!I2477</f>
        <v>98.26580063836596</v>
      </c>
      <c r="D2477" s="2">
        <f>MACD!E2477</f>
        <v>2.4819279665142524E-3</v>
      </c>
      <c r="E2477" s="2">
        <f>MACD!F2477</f>
        <v>-2.4539245417953114E-3</v>
      </c>
      <c r="F2477" s="2">
        <f>'Moving Avg'!D2477</f>
        <v>3.1480000000000001</v>
      </c>
      <c r="G2477" s="2">
        <f>'Moving Avg'!F2477</f>
        <v>3.0375000000000001</v>
      </c>
      <c r="H2477" s="2">
        <f>'Moving Avg'!G2477</f>
        <v>2.6549999999999998</v>
      </c>
      <c r="I2477" s="2">
        <f>'Moving Avg'!H2477</f>
        <v>2.1491500000000001</v>
      </c>
      <c r="J2477" s="6" t="str">
        <f>OBV!F2477</f>
        <v>BULLISH</v>
      </c>
      <c r="K2477" s="6" t="str">
        <f>OBV!G2477</f>
        <v>NEUTRAL</v>
      </c>
      <c r="L2477" s="6" t="str">
        <f>OBV!H2477</f>
        <v>CONFIRMED BULLISH</v>
      </c>
      <c r="M2477" s="8">
        <f t="shared" si="380"/>
        <v>0</v>
      </c>
      <c r="N2477" s="8">
        <f t="shared" si="381"/>
        <v>0</v>
      </c>
      <c r="O2477" s="8">
        <f t="shared" si="382"/>
        <v>50</v>
      </c>
      <c r="P2477" s="8">
        <f t="shared" si="383"/>
        <v>83.5</v>
      </c>
      <c r="Q2477" s="9">
        <f t="shared" si="384"/>
        <v>20.024999999999999</v>
      </c>
      <c r="R2477" s="9">
        <f t="shared" si="385"/>
        <v>38.375</v>
      </c>
      <c r="S2477" s="9">
        <f t="shared" si="386"/>
        <v>50.075000000000003</v>
      </c>
      <c r="T2477" s="9">
        <f t="shared" si="387"/>
        <v>33.375</v>
      </c>
      <c r="U2477" s="8">
        <f t="shared" si="388"/>
        <v>36.158333333333331</v>
      </c>
      <c r="V2477" s="8">
        <f t="shared" si="389"/>
        <v>35.462499999999999</v>
      </c>
    </row>
    <row r="2478" spans="1:22" ht="13.5" x14ac:dyDescent="0.25">
      <c r="A2478" s="3">
        <f>RSI!A2478</f>
        <v>45917</v>
      </c>
      <c r="B2478" s="2">
        <f>RSI!B2478</f>
        <v>3.38</v>
      </c>
      <c r="C2478" s="2">
        <f>RSI!I2478</f>
        <v>98.801258385625175</v>
      </c>
      <c r="D2478" s="2">
        <f>MACD!E2478</f>
        <v>-2.1839651177832042E-2</v>
      </c>
      <c r="E2478" s="2">
        <f>MACD!F2478</f>
        <v>-6.331069869002658E-3</v>
      </c>
      <c r="F2478" s="2">
        <f>'Moving Avg'!D2478</f>
        <v>3.2240000000000002</v>
      </c>
      <c r="G2478" s="2">
        <f>'Moving Avg'!F2478</f>
        <v>3.0565000000000002</v>
      </c>
      <c r="H2478" s="2">
        <f>'Moving Avg'!G2478</f>
        <v>2.6776</v>
      </c>
      <c r="I2478" s="2">
        <f>'Moving Avg'!H2478</f>
        <v>2.1565499999999997</v>
      </c>
      <c r="J2478" s="6" t="str">
        <f>OBV!F2478</f>
        <v>BULLISH</v>
      </c>
      <c r="K2478" s="6" t="str">
        <f>OBV!G2478</f>
        <v>NEUTRAL</v>
      </c>
      <c r="L2478" s="6" t="str">
        <f>OBV!H2478</f>
        <v>CONFIRMED BULLISH</v>
      </c>
      <c r="M2478" s="8">
        <f t="shared" si="380"/>
        <v>0</v>
      </c>
      <c r="N2478" s="8">
        <f t="shared" si="381"/>
        <v>45</v>
      </c>
      <c r="O2478" s="8">
        <f t="shared" si="382"/>
        <v>50</v>
      </c>
      <c r="P2478" s="8">
        <f t="shared" si="383"/>
        <v>83.5</v>
      </c>
      <c r="Q2478" s="9">
        <f t="shared" si="384"/>
        <v>35.774999999999999</v>
      </c>
      <c r="R2478" s="9">
        <f t="shared" si="385"/>
        <v>47.375</v>
      </c>
      <c r="S2478" s="9">
        <f t="shared" si="386"/>
        <v>56.825000000000003</v>
      </c>
      <c r="T2478" s="9">
        <f t="shared" si="387"/>
        <v>44.625</v>
      </c>
      <c r="U2478" s="8">
        <f t="shared" si="388"/>
        <v>46.658333333333339</v>
      </c>
      <c r="V2478" s="8">
        <f t="shared" si="389"/>
        <v>46.150000000000006</v>
      </c>
    </row>
    <row r="2479" spans="1:22" ht="13.5" x14ac:dyDescent="0.25">
      <c r="A2479" s="3">
        <f>RSI!A2479</f>
        <v>45918</v>
      </c>
      <c r="B2479" s="2">
        <f>RSI!B2479</f>
        <v>3.24</v>
      </c>
      <c r="C2479" s="2">
        <f>RSI!I2479</f>
        <v>74.146467088197184</v>
      </c>
      <c r="D2479" s="2">
        <f>MACD!E2479</f>
        <v>-3.4606248499723158E-2</v>
      </c>
      <c r="E2479" s="2">
        <f>MACD!F2479</f>
        <v>-1.1986105595146759E-2</v>
      </c>
      <c r="F2479" s="2">
        <f>'Moving Avg'!D2479</f>
        <v>3.2459999999999996</v>
      </c>
      <c r="G2479" s="2">
        <f>'Moving Avg'!F2479</f>
        <v>3.0685000000000002</v>
      </c>
      <c r="H2479" s="2">
        <f>'Moving Avg'!G2479</f>
        <v>2.6974</v>
      </c>
      <c r="I2479" s="2">
        <f>'Moving Avg'!H2479</f>
        <v>2.1632499999999997</v>
      </c>
      <c r="J2479" s="6" t="str">
        <f>OBV!F2479</f>
        <v>BULLISH</v>
      </c>
      <c r="K2479" s="6" t="str">
        <f>OBV!G2479</f>
        <v>NEUTRAL</v>
      </c>
      <c r="L2479" s="6" t="str">
        <f>OBV!H2479</f>
        <v>CONFIRMED BULLISH</v>
      </c>
      <c r="M2479" s="8">
        <f t="shared" si="380"/>
        <v>0</v>
      </c>
      <c r="N2479" s="8">
        <f t="shared" si="381"/>
        <v>100</v>
      </c>
      <c r="O2479" s="8">
        <f t="shared" si="382"/>
        <v>50</v>
      </c>
      <c r="P2479" s="8">
        <f t="shared" si="383"/>
        <v>83.5</v>
      </c>
      <c r="Q2479" s="9">
        <f t="shared" si="384"/>
        <v>55.024999999999999</v>
      </c>
      <c r="R2479" s="9">
        <f t="shared" si="385"/>
        <v>58.375</v>
      </c>
      <c r="S2479" s="9">
        <f t="shared" si="386"/>
        <v>65.075000000000003</v>
      </c>
      <c r="T2479" s="9">
        <f t="shared" si="387"/>
        <v>58.375</v>
      </c>
      <c r="U2479" s="8">
        <f t="shared" si="388"/>
        <v>59.491666666666674</v>
      </c>
      <c r="V2479" s="8">
        <f t="shared" si="389"/>
        <v>59.212500000000006</v>
      </c>
    </row>
    <row r="2480" spans="1:22" ht="13.5" x14ac:dyDescent="0.25">
      <c r="A2480" s="3">
        <f>RSI!A2480</f>
        <v>45919</v>
      </c>
      <c r="B2480" s="2">
        <f>RSI!B2480</f>
        <v>3.24</v>
      </c>
      <c r="C2480" s="2">
        <f>RSI!I2480</f>
        <v>74.146467088197184</v>
      </c>
      <c r="D2480" s="2">
        <f>MACD!E2480</f>
        <v>-4.6949237871578564E-2</v>
      </c>
      <c r="E2480" s="2">
        <f>MACD!F2480</f>
        <v>-1.8978732050433121E-2</v>
      </c>
      <c r="F2480" s="2">
        <f>'Moving Avg'!D2480</f>
        <v>3.2620000000000005</v>
      </c>
      <c r="G2480" s="2">
        <f>'Moving Avg'!F2480</f>
        <v>3.0805000000000002</v>
      </c>
      <c r="H2480" s="2">
        <f>'Moving Avg'!G2480</f>
        <v>2.7172000000000001</v>
      </c>
      <c r="I2480" s="2">
        <f>'Moving Avg'!H2480</f>
        <v>2.16995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0</v>
      </c>
      <c r="N2480" s="8">
        <f t="shared" si="381"/>
        <v>100</v>
      </c>
      <c r="O2480" s="8">
        <f t="shared" si="382"/>
        <v>50</v>
      </c>
      <c r="P2480" s="8">
        <f t="shared" si="383"/>
        <v>33</v>
      </c>
      <c r="Q2480" s="9">
        <f t="shared" si="384"/>
        <v>47.45</v>
      </c>
      <c r="R2480" s="9">
        <f t="shared" si="385"/>
        <v>45.75</v>
      </c>
      <c r="S2480" s="9">
        <f t="shared" si="386"/>
        <v>42.35</v>
      </c>
      <c r="T2480" s="9">
        <f t="shared" si="387"/>
        <v>45.75</v>
      </c>
      <c r="U2480" s="8">
        <f t="shared" si="388"/>
        <v>45.183333333333337</v>
      </c>
      <c r="V2480" s="8">
        <f t="shared" si="389"/>
        <v>45.325000000000003</v>
      </c>
    </row>
    <row r="2481" spans="1:22" ht="13.5" x14ac:dyDescent="0.25">
      <c r="A2481" s="3">
        <f>RSI!A2481</f>
        <v>45922</v>
      </c>
      <c r="B2481" s="2">
        <f>RSI!B2481</f>
        <v>3.29</v>
      </c>
      <c r="C2481" s="2">
        <f>RSI!I2481</f>
        <v>76.568349588854574</v>
      </c>
      <c r="D2481" s="2">
        <f>MACD!E2481</f>
        <v>-6.2523383529053955E-2</v>
      </c>
      <c r="E2481" s="2">
        <f>MACD!F2481</f>
        <v>-2.7687662346157289E-2</v>
      </c>
      <c r="F2481" s="2">
        <f>'Moving Avg'!D2481</f>
        <v>3.278</v>
      </c>
      <c r="G2481" s="2">
        <f>'Moving Avg'!F2481</f>
        <v>3.0950000000000002</v>
      </c>
      <c r="H2481" s="2">
        <f>'Moving Avg'!G2481</f>
        <v>2.7379999999999995</v>
      </c>
      <c r="I2481" s="2">
        <f>'Moving Avg'!H2481</f>
        <v>2.1768999999999998</v>
      </c>
      <c r="J2481" s="6" t="str">
        <f>OBV!F2481</f>
        <v>BULLISH</v>
      </c>
      <c r="K2481" s="6" t="str">
        <f>OBV!G2481</f>
        <v>NEUTRAL</v>
      </c>
      <c r="L2481" s="6" t="str">
        <f>OBV!H2481</f>
        <v>CONFIRMED BULLISH</v>
      </c>
      <c r="M2481" s="8">
        <f t="shared" si="380"/>
        <v>0</v>
      </c>
      <c r="N2481" s="8">
        <f t="shared" si="381"/>
        <v>100</v>
      </c>
      <c r="O2481" s="8">
        <f t="shared" si="382"/>
        <v>50</v>
      </c>
      <c r="P2481" s="8">
        <f t="shared" si="383"/>
        <v>83.5</v>
      </c>
      <c r="Q2481" s="9">
        <f t="shared" si="384"/>
        <v>55.024999999999999</v>
      </c>
      <c r="R2481" s="9">
        <f t="shared" si="385"/>
        <v>58.375</v>
      </c>
      <c r="S2481" s="9">
        <f t="shared" si="386"/>
        <v>65.075000000000003</v>
      </c>
      <c r="T2481" s="9">
        <f t="shared" si="387"/>
        <v>58.375</v>
      </c>
      <c r="U2481" s="8">
        <f t="shared" si="388"/>
        <v>59.491666666666674</v>
      </c>
      <c r="V2481" s="8">
        <f t="shared" si="389"/>
        <v>59.212500000000006</v>
      </c>
    </row>
    <row r="2482" spans="1:22" ht="13.5" x14ac:dyDescent="0.25">
      <c r="A2482" s="3">
        <f>RSI!A2482</f>
        <v>45923</v>
      </c>
      <c r="B2482" s="2">
        <f>RSI!B2482</f>
        <v>3.43</v>
      </c>
      <c r="C2482" s="2">
        <f>RSI!I2482</f>
        <v>81.729312844162465</v>
      </c>
      <c r="D2482" s="2">
        <f>MACD!E2482</f>
        <v>-8.7688045984009477E-2</v>
      </c>
      <c r="E2482" s="2">
        <f>MACD!F2482</f>
        <v>-3.9687739073727732E-2</v>
      </c>
      <c r="F2482" s="2">
        <f>'Moving Avg'!D2482</f>
        <v>3.3159999999999998</v>
      </c>
      <c r="G2482" s="2">
        <f>'Moving Avg'!F2482</f>
        <v>3.1165000000000003</v>
      </c>
      <c r="H2482" s="2">
        <f>'Moving Avg'!G2482</f>
        <v>2.7615999999999996</v>
      </c>
      <c r="I2482" s="2">
        <f>'Moving Avg'!H2482</f>
        <v>2.1845500000000002</v>
      </c>
      <c r="J2482" s="6" t="str">
        <f>OBV!F2482</f>
        <v>BULLISH</v>
      </c>
      <c r="K2482" s="6" t="str">
        <f>OBV!G2482</f>
        <v>NEUTRAL</v>
      </c>
      <c r="L2482" s="6" t="str">
        <f>OBV!H2482</f>
        <v>CONFIRMED BULLISH</v>
      </c>
      <c r="M2482" s="8">
        <f t="shared" si="380"/>
        <v>0</v>
      </c>
      <c r="N2482" s="8">
        <f t="shared" si="381"/>
        <v>100</v>
      </c>
      <c r="O2482" s="8">
        <f t="shared" si="382"/>
        <v>50</v>
      </c>
      <c r="P2482" s="8">
        <f t="shared" si="383"/>
        <v>83.5</v>
      </c>
      <c r="Q2482" s="9">
        <f t="shared" si="384"/>
        <v>55.024999999999999</v>
      </c>
      <c r="R2482" s="9">
        <f t="shared" si="385"/>
        <v>58.375</v>
      </c>
      <c r="S2482" s="9">
        <f t="shared" si="386"/>
        <v>65.075000000000003</v>
      </c>
      <c r="T2482" s="9">
        <f t="shared" si="387"/>
        <v>58.375</v>
      </c>
      <c r="U2482" s="8">
        <f t="shared" si="388"/>
        <v>59.491666666666674</v>
      </c>
      <c r="V2482" s="8">
        <f t="shared" si="389"/>
        <v>59.212500000000006</v>
      </c>
    </row>
    <row r="2483" spans="1:22" ht="13.5" x14ac:dyDescent="0.25">
      <c r="A2483" s="3">
        <f>RSI!A2483</f>
        <v>45924</v>
      </c>
      <c r="B2483" s="2">
        <f>RSI!B2483</f>
        <v>3.55</v>
      </c>
      <c r="C2483" s="2">
        <f>RSI!I2483</f>
        <v>84.81635064394635</v>
      </c>
      <c r="D2483" s="2">
        <f>MACD!E2483</f>
        <v>-0.12019382943465562</v>
      </c>
      <c r="E2483" s="2">
        <f>MACD!F2483</f>
        <v>-5.5788957145913309E-2</v>
      </c>
      <c r="F2483" s="2">
        <f>'Moving Avg'!D2483</f>
        <v>3.35</v>
      </c>
      <c r="G2483" s="2">
        <f>'Moving Avg'!F2483</f>
        <v>3.1440000000000001</v>
      </c>
      <c r="H2483" s="2">
        <f>'Moving Avg'!G2483</f>
        <v>2.7875999999999999</v>
      </c>
      <c r="I2483" s="2">
        <f>'Moving Avg'!H2483</f>
        <v>2.1928000000000001</v>
      </c>
      <c r="J2483" s="6" t="str">
        <f>OBV!F2483</f>
        <v>BULLISH</v>
      </c>
      <c r="K2483" s="6" t="str">
        <f>OBV!G2483</f>
        <v>NEUTRAL</v>
      </c>
      <c r="L2483" s="6" t="str">
        <f>OBV!H2483</f>
        <v>CONFIRMED BULLISH</v>
      </c>
      <c r="M2483" s="8">
        <f t="shared" si="380"/>
        <v>0</v>
      </c>
      <c r="N2483" s="8">
        <f t="shared" si="381"/>
        <v>100</v>
      </c>
      <c r="O2483" s="8">
        <f t="shared" si="382"/>
        <v>50</v>
      </c>
      <c r="P2483" s="8">
        <f t="shared" si="383"/>
        <v>83.5</v>
      </c>
      <c r="Q2483" s="9">
        <f t="shared" si="384"/>
        <v>55.024999999999999</v>
      </c>
      <c r="R2483" s="9">
        <f t="shared" si="385"/>
        <v>58.375</v>
      </c>
      <c r="S2483" s="9">
        <f t="shared" si="386"/>
        <v>65.075000000000003</v>
      </c>
      <c r="T2483" s="9">
        <f t="shared" si="387"/>
        <v>58.375</v>
      </c>
      <c r="U2483" s="8">
        <f t="shared" si="388"/>
        <v>59.491666666666674</v>
      </c>
      <c r="V2483" s="8">
        <f t="shared" si="389"/>
        <v>59.212500000000006</v>
      </c>
    </row>
    <row r="2484" spans="1:22" ht="13.5" x14ac:dyDescent="0.25">
      <c r="A2484" s="3">
        <f>RSI!A2484</f>
        <v>45925</v>
      </c>
      <c r="B2484" s="2">
        <f>RSI!B2484</f>
        <v>3.4</v>
      </c>
      <c r="C2484" s="2">
        <f>RSI!I2484</f>
        <v>69.099761189278937</v>
      </c>
      <c r="D2484" s="2">
        <f>MACD!E2484</f>
        <v>-0.11944828849787248</v>
      </c>
      <c r="E2484" s="2">
        <f>MACD!F2484</f>
        <v>-6.8520823416305138E-2</v>
      </c>
      <c r="F2484" s="2">
        <f>'Moving Avg'!D2484</f>
        <v>3.3820000000000001</v>
      </c>
      <c r="G2484" s="2">
        <f>'Moving Avg'!F2484</f>
        <v>3.1640000000000001</v>
      </c>
      <c r="H2484" s="2">
        <f>'Moving Avg'!G2484</f>
        <v>2.8106</v>
      </c>
      <c r="I2484" s="2">
        <f>'Moving Avg'!H2484</f>
        <v>2.2002999999999999</v>
      </c>
      <c r="J2484" s="6" t="str">
        <f>OBV!F2484</f>
        <v>BULLISH</v>
      </c>
      <c r="K2484" s="6" t="str">
        <f>OBV!G2484</f>
        <v>NEUTRAL</v>
      </c>
      <c r="L2484" s="6" t="str">
        <f>OBV!H2484</f>
        <v>CONFIRMED BULLISH</v>
      </c>
      <c r="M2484" s="8">
        <f t="shared" si="380"/>
        <v>25</v>
      </c>
      <c r="N2484" s="8">
        <f t="shared" si="381"/>
        <v>100</v>
      </c>
      <c r="O2484" s="8">
        <f t="shared" si="382"/>
        <v>50</v>
      </c>
      <c r="P2484" s="8">
        <f t="shared" si="383"/>
        <v>83.5</v>
      </c>
      <c r="Q2484" s="9">
        <f t="shared" si="384"/>
        <v>63.774999999999999</v>
      </c>
      <c r="R2484" s="9">
        <f t="shared" si="385"/>
        <v>63.375</v>
      </c>
      <c r="S2484" s="9">
        <f t="shared" si="386"/>
        <v>68.825000000000003</v>
      </c>
      <c r="T2484" s="9">
        <f t="shared" si="387"/>
        <v>64.625</v>
      </c>
      <c r="U2484" s="8">
        <f t="shared" si="388"/>
        <v>65.325000000000003</v>
      </c>
      <c r="V2484" s="8">
        <f t="shared" si="389"/>
        <v>65.150000000000006</v>
      </c>
    </row>
    <row r="2485" spans="1:22" ht="13.5" x14ac:dyDescent="0.25">
      <c r="A2485" s="3">
        <f>RSI!A2485</f>
        <v>45926</v>
      </c>
      <c r="B2485" s="2">
        <f>RSI!B2485</f>
        <v>3.25</v>
      </c>
      <c r="C2485" s="2">
        <f>RSI!I2485</f>
        <v>57.60447842782731</v>
      </c>
      <c r="D2485" s="2">
        <f>MACD!E2485</f>
        <v>-0.10485336852178451</v>
      </c>
      <c r="E2485" s="2">
        <f>MACD!F2485</f>
        <v>-7.5787332437401017E-2</v>
      </c>
      <c r="F2485" s="2">
        <f>'Moving Avg'!D2485</f>
        <v>3.3840000000000003</v>
      </c>
      <c r="G2485" s="2">
        <f>'Moving Avg'!F2485</f>
        <v>3.1764999999999999</v>
      </c>
      <c r="H2485" s="2">
        <f>'Moving Avg'!G2485</f>
        <v>2.8306</v>
      </c>
      <c r="I2485" s="2">
        <f>'Moving Avg'!H2485</f>
        <v>2.2070500000000002</v>
      </c>
      <c r="J2485" s="6" t="str">
        <f>OBV!F2485</f>
        <v>BULLISH</v>
      </c>
      <c r="K2485" s="6" t="str">
        <f>OBV!G2485</f>
        <v>NEUTRAL</v>
      </c>
      <c r="L2485" s="6" t="str">
        <f>OBV!H2485</f>
        <v>CONFIRMED BULLISH</v>
      </c>
      <c r="M2485" s="8">
        <f t="shared" si="380"/>
        <v>25</v>
      </c>
      <c r="N2485" s="8">
        <f t="shared" si="381"/>
        <v>100</v>
      </c>
      <c r="O2485" s="8">
        <f t="shared" si="382"/>
        <v>50</v>
      </c>
      <c r="P2485" s="8">
        <f t="shared" si="383"/>
        <v>83.5</v>
      </c>
      <c r="Q2485" s="9">
        <f t="shared" si="384"/>
        <v>63.774999999999999</v>
      </c>
      <c r="R2485" s="9">
        <f t="shared" si="385"/>
        <v>63.375</v>
      </c>
      <c r="S2485" s="9">
        <f t="shared" si="386"/>
        <v>68.825000000000003</v>
      </c>
      <c r="T2485" s="9">
        <f t="shared" si="387"/>
        <v>64.625</v>
      </c>
      <c r="U2485" s="8">
        <f t="shared" si="388"/>
        <v>65.325000000000003</v>
      </c>
      <c r="V2485" s="8">
        <f t="shared" si="389"/>
        <v>65.150000000000006</v>
      </c>
    </row>
    <row r="2486" spans="1:22" ht="13.5" x14ac:dyDescent="0.25">
      <c r="A2486" s="3">
        <f>RSI!A2486</f>
        <v>45929</v>
      </c>
      <c r="B2486" s="2">
        <f>RSI!B2486</f>
        <v>3.11</v>
      </c>
      <c r="C2486" s="2">
        <f>RSI!I2486</f>
        <v>49.352245307725859</v>
      </c>
      <c r="D2486" s="2">
        <f>MACD!E2486</f>
        <v>-7.5186654939131348E-2</v>
      </c>
      <c r="E2486" s="2">
        <f>MACD!F2486</f>
        <v>-7.566719693774708E-2</v>
      </c>
      <c r="F2486" s="2">
        <f>'Moving Avg'!D2486</f>
        <v>3.3480000000000003</v>
      </c>
      <c r="G2486" s="2">
        <f>'Moving Avg'!F2486</f>
        <v>3.1819999999999999</v>
      </c>
      <c r="H2486" s="2">
        <f>'Moving Avg'!G2486</f>
        <v>2.8478000000000003</v>
      </c>
      <c r="I2486" s="2">
        <f>'Moving Avg'!H2486</f>
        <v>2.2130999999999998</v>
      </c>
      <c r="J2486" s="6" t="str">
        <f>OBV!F2486</f>
        <v>BULLISH</v>
      </c>
      <c r="K2486" s="6" t="str">
        <f>OBV!G2486</f>
        <v>NEUTRAL</v>
      </c>
      <c r="L2486" s="6" t="str">
        <f>OBV!H2486</f>
        <v>BULLISH DIVERGENCE</v>
      </c>
      <c r="M2486" s="8">
        <f t="shared" si="380"/>
        <v>25</v>
      </c>
      <c r="N2486" s="8">
        <f t="shared" si="381"/>
        <v>0</v>
      </c>
      <c r="O2486" s="8">
        <f t="shared" si="382"/>
        <v>50</v>
      </c>
      <c r="P2486" s="8">
        <f t="shared" si="383"/>
        <v>66.5</v>
      </c>
      <c r="Q2486" s="9">
        <f t="shared" si="384"/>
        <v>26.225000000000001</v>
      </c>
      <c r="R2486" s="9">
        <f t="shared" si="385"/>
        <v>39.125</v>
      </c>
      <c r="S2486" s="9">
        <f t="shared" si="386"/>
        <v>46.174999999999997</v>
      </c>
      <c r="T2486" s="9">
        <f t="shared" si="387"/>
        <v>35.375</v>
      </c>
      <c r="U2486" s="8">
        <f t="shared" si="388"/>
        <v>37.174999999999997</v>
      </c>
      <c r="V2486" s="8">
        <f t="shared" si="389"/>
        <v>36.724999999999994</v>
      </c>
    </row>
    <row r="2487" spans="1:22" ht="13.5" x14ac:dyDescent="0.25">
      <c r="A2487" s="3">
        <f>RSI!A2487</f>
        <v>45930</v>
      </c>
      <c r="B2487" s="2">
        <f>RSI!B2487</f>
        <v>3.11</v>
      </c>
      <c r="C2487" s="2">
        <f>RSI!I2487</f>
        <v>49.352245307725852</v>
      </c>
      <c r="D2487" s="2">
        <f>MACD!E2487</f>
        <v>-4.5331689540310194E-2</v>
      </c>
      <c r="E2487" s="2">
        <f>MACD!F2487</f>
        <v>-6.9600095458259709E-2</v>
      </c>
      <c r="F2487" s="2">
        <f>'Moving Avg'!D2487</f>
        <v>3.2839999999999998</v>
      </c>
      <c r="G2487" s="2">
        <f>'Moving Avg'!F2487</f>
        <v>3.1870000000000003</v>
      </c>
      <c r="H2487" s="2">
        <f>'Moving Avg'!G2487</f>
        <v>2.8650000000000007</v>
      </c>
      <c r="I2487" s="2">
        <f>'Moving Avg'!H2487</f>
        <v>2.21915</v>
      </c>
      <c r="J2487" s="6" t="str">
        <f>OBV!F2487</f>
        <v>BULLISH</v>
      </c>
      <c r="K2487" s="6" t="str">
        <f>OBV!G2487</f>
        <v>NEUTRAL</v>
      </c>
      <c r="L2487" s="6" t="str">
        <f>OBV!H2487</f>
        <v>BULLISH DIVERGENCE</v>
      </c>
      <c r="M2487" s="8">
        <f t="shared" si="380"/>
        <v>25</v>
      </c>
      <c r="N2487" s="8">
        <f t="shared" si="381"/>
        <v>0</v>
      </c>
      <c r="O2487" s="8">
        <f t="shared" si="382"/>
        <v>50</v>
      </c>
      <c r="P2487" s="8">
        <f t="shared" si="383"/>
        <v>66.5</v>
      </c>
      <c r="Q2487" s="9">
        <f t="shared" si="384"/>
        <v>26.225000000000001</v>
      </c>
      <c r="R2487" s="9">
        <f t="shared" si="385"/>
        <v>39.125</v>
      </c>
      <c r="S2487" s="9">
        <f t="shared" si="386"/>
        <v>46.174999999999997</v>
      </c>
      <c r="T2487" s="9">
        <f t="shared" si="387"/>
        <v>35.375</v>
      </c>
      <c r="U2487" s="8">
        <f t="shared" si="388"/>
        <v>37.174999999999997</v>
      </c>
      <c r="V2487" s="8">
        <f t="shared" si="389"/>
        <v>36.724999999999994</v>
      </c>
    </row>
    <row r="2488" spans="1:22" ht="13.5" x14ac:dyDescent="0.25">
      <c r="A2488" s="3">
        <f>RSI!A2488</f>
        <v>45931</v>
      </c>
      <c r="B2488" s="2">
        <f>RSI!B2488</f>
        <v>3</v>
      </c>
      <c r="C2488" s="2">
        <f>RSI!I2488</f>
        <v>43.653626770220974</v>
      </c>
      <c r="D2488" s="2">
        <f>MACD!E2488</f>
        <v>9.7436444848661985E-3</v>
      </c>
      <c r="E2488" s="2">
        <f>MACD!F2488</f>
        <v>-5.3731347469634524E-2</v>
      </c>
      <c r="F2488" s="2">
        <f>'Moving Avg'!D2488</f>
        <v>3.1739999999999999</v>
      </c>
      <c r="G2488" s="2">
        <f>'Moving Avg'!F2488</f>
        <v>3.1869999999999998</v>
      </c>
      <c r="H2488" s="2">
        <f>'Moving Avg'!G2488</f>
        <v>2.8800000000000008</v>
      </c>
      <c r="I2488" s="2">
        <f>'Moving Avg'!H2488</f>
        <v>2.22465</v>
      </c>
      <c r="J2488" s="6" t="str">
        <f>OBV!F2488</f>
        <v>BEARISH</v>
      </c>
      <c r="K2488" s="6" t="str">
        <f>OBV!G2488</f>
        <v>WEAK</v>
      </c>
      <c r="L2488" s="6" t="str">
        <f>OBV!H2488</f>
        <v>CONFIRMED BEARISH</v>
      </c>
      <c r="M2488" s="8">
        <f t="shared" si="380"/>
        <v>25</v>
      </c>
      <c r="N2488" s="8">
        <f t="shared" si="381"/>
        <v>0</v>
      </c>
      <c r="O2488" s="8">
        <f t="shared" si="382"/>
        <v>50</v>
      </c>
      <c r="P2488" s="8">
        <f t="shared" si="383"/>
        <v>0</v>
      </c>
      <c r="Q2488" s="9">
        <f t="shared" si="384"/>
        <v>16.25</v>
      </c>
      <c r="R2488" s="9">
        <f t="shared" si="385"/>
        <v>22.5</v>
      </c>
      <c r="S2488" s="9">
        <f t="shared" si="386"/>
        <v>16.25</v>
      </c>
      <c r="T2488" s="9">
        <f t="shared" si="387"/>
        <v>18.75</v>
      </c>
      <c r="U2488" s="8">
        <f t="shared" si="388"/>
        <v>18.333333333333332</v>
      </c>
      <c r="V2488" s="8">
        <f t="shared" si="389"/>
        <v>18.4375</v>
      </c>
    </row>
    <row r="2489" spans="1:22" ht="13.5" x14ac:dyDescent="0.25">
      <c r="A2489" s="3">
        <f>RSI!A2489</f>
        <v>45932</v>
      </c>
      <c r="B2489" s="2">
        <f>RSI!B2489</f>
        <v>3</v>
      </c>
      <c r="C2489" s="2">
        <f>RSI!I2489</f>
        <v>43.653626770220974</v>
      </c>
      <c r="D2489" s="2">
        <f>MACD!E2489</f>
        <v>3.5574819068866503E-2</v>
      </c>
      <c r="E2489" s="2">
        <f>MACD!F2489</f>
        <v>-3.5870114161934322E-2</v>
      </c>
      <c r="F2489" s="2">
        <f>'Moving Avg'!D2489</f>
        <v>3.0939999999999999</v>
      </c>
      <c r="G2489" s="2">
        <f>'Moving Avg'!F2489</f>
        <v>3.1869999999999998</v>
      </c>
      <c r="H2489" s="2">
        <f>'Moving Avg'!G2489</f>
        <v>2.895</v>
      </c>
      <c r="I2489" s="2">
        <f>'Moving Avg'!H2489</f>
        <v>2.2301500000000001</v>
      </c>
      <c r="J2489" s="6" t="str">
        <f>OBV!F2489</f>
        <v>BEARISH</v>
      </c>
      <c r="K2489" s="6" t="str">
        <f>OBV!G2489</f>
        <v>WEAK</v>
      </c>
      <c r="L2489" s="6" t="str">
        <f>OBV!H2489</f>
        <v>CONFIRMED BEARISH</v>
      </c>
      <c r="M2489" s="8">
        <f t="shared" si="380"/>
        <v>25</v>
      </c>
      <c r="N2489" s="8">
        <f t="shared" si="381"/>
        <v>0</v>
      </c>
      <c r="O2489" s="8">
        <f t="shared" si="382"/>
        <v>50</v>
      </c>
      <c r="P2489" s="8">
        <f t="shared" si="383"/>
        <v>0</v>
      </c>
      <c r="Q2489" s="9">
        <f t="shared" si="384"/>
        <v>16.25</v>
      </c>
      <c r="R2489" s="9">
        <f t="shared" si="385"/>
        <v>22.5</v>
      </c>
      <c r="S2489" s="9">
        <f t="shared" si="386"/>
        <v>16.25</v>
      </c>
      <c r="T2489" s="9">
        <f t="shared" si="387"/>
        <v>18.75</v>
      </c>
      <c r="U2489" s="8">
        <f t="shared" si="388"/>
        <v>18.333333333333332</v>
      </c>
      <c r="V2489" s="8">
        <f t="shared" si="389"/>
        <v>18.4375</v>
      </c>
    </row>
    <row r="2490" spans="1:22" ht="13.5" x14ac:dyDescent="0.25">
      <c r="A2490" s="3">
        <f>RSI!A2490</f>
        <v>45933</v>
      </c>
      <c r="B2490" s="2">
        <f>RSI!B2490</f>
        <v>3.13</v>
      </c>
      <c r="C2490" s="2">
        <f>RSI!I2490</f>
        <v>51.352745844487856</v>
      </c>
      <c r="D2490" s="2">
        <f>MACD!E2490</f>
        <v>4.8512920876059074E-2</v>
      </c>
      <c r="E2490" s="2">
        <f>MACD!F2490</f>
        <v>-1.8993507154335641E-2</v>
      </c>
      <c r="F2490" s="2">
        <f>'Moving Avg'!D2490</f>
        <v>3.0699999999999994</v>
      </c>
      <c r="G2490" s="2">
        <f>'Moving Avg'!F2490</f>
        <v>3.1934999999999998</v>
      </c>
      <c r="H2490" s="2">
        <f>'Moving Avg'!G2490</f>
        <v>2.9125999999999999</v>
      </c>
      <c r="I2490" s="2">
        <f>'Moving Avg'!H2490</f>
        <v>2.2363</v>
      </c>
      <c r="J2490" s="6" t="str">
        <f>OBV!F2490</f>
        <v>BEARISH</v>
      </c>
      <c r="K2490" s="6" t="str">
        <f>OBV!G2490</f>
        <v>WEAK</v>
      </c>
      <c r="L2490" s="6" t="str">
        <f>OBV!H2490</f>
        <v>CONFIRMED BEARISH</v>
      </c>
      <c r="M2490" s="8">
        <f t="shared" si="380"/>
        <v>25</v>
      </c>
      <c r="N2490" s="8">
        <f t="shared" si="381"/>
        <v>0</v>
      </c>
      <c r="O2490" s="8">
        <f t="shared" si="382"/>
        <v>50</v>
      </c>
      <c r="P2490" s="8">
        <f t="shared" si="383"/>
        <v>0</v>
      </c>
      <c r="Q2490" s="9">
        <f t="shared" si="384"/>
        <v>16.25</v>
      </c>
      <c r="R2490" s="9">
        <f t="shared" si="385"/>
        <v>22.5</v>
      </c>
      <c r="S2490" s="9">
        <f t="shared" si="386"/>
        <v>16.25</v>
      </c>
      <c r="T2490" s="9">
        <f t="shared" si="387"/>
        <v>18.75</v>
      </c>
      <c r="U2490" s="8">
        <f t="shared" si="388"/>
        <v>18.333333333333332</v>
      </c>
      <c r="V2490" s="8">
        <f t="shared" si="389"/>
        <v>18.4375</v>
      </c>
    </row>
    <row r="2491" spans="1:22" ht="13.5" x14ac:dyDescent="0.25">
      <c r="A2491" s="3">
        <f>RSI!A2491</f>
        <v>45936</v>
      </c>
      <c r="B2491" s="2">
        <f>RSI!B2491</f>
        <v>3.27</v>
      </c>
      <c r="C2491" s="2">
        <f>RSI!I2491</f>
        <v>58.007290359553458</v>
      </c>
      <c r="D2491" s="2">
        <f>MACD!E2491</f>
        <v>5.6672255102479863E-2</v>
      </c>
      <c r="E2491" s="2">
        <f>MACD!F2491</f>
        <v>-3.8603547029725394E-3</v>
      </c>
      <c r="F2491" s="2">
        <f>'Moving Avg'!D2491</f>
        <v>3.1019999999999994</v>
      </c>
      <c r="G2491" s="2">
        <f>'Moving Avg'!F2491</f>
        <v>3.2069999999999999</v>
      </c>
      <c r="H2491" s="2">
        <f>'Moving Avg'!G2491</f>
        <v>2.9330000000000003</v>
      </c>
      <c r="I2491" s="2">
        <f>'Moving Avg'!H2491</f>
        <v>2.2431499999999995</v>
      </c>
      <c r="J2491" s="6" t="str">
        <f>OBV!F2491</f>
        <v>BEARISH</v>
      </c>
      <c r="K2491" s="6" t="str">
        <f>OBV!G2491</f>
        <v>WEAK</v>
      </c>
      <c r="L2491" s="6" t="str">
        <f>OBV!H2491</f>
        <v>BEARISH DIVERGENCE</v>
      </c>
      <c r="M2491" s="8">
        <f t="shared" si="380"/>
        <v>25</v>
      </c>
      <c r="N2491" s="8">
        <f t="shared" si="381"/>
        <v>0</v>
      </c>
      <c r="O2491" s="8">
        <f t="shared" si="382"/>
        <v>50</v>
      </c>
      <c r="P2491" s="8">
        <f t="shared" si="383"/>
        <v>0</v>
      </c>
      <c r="Q2491" s="9">
        <f t="shared" si="384"/>
        <v>16.25</v>
      </c>
      <c r="R2491" s="9">
        <f t="shared" si="385"/>
        <v>22.5</v>
      </c>
      <c r="S2491" s="9">
        <f t="shared" si="386"/>
        <v>16.25</v>
      </c>
      <c r="T2491" s="9">
        <f t="shared" si="387"/>
        <v>18.75</v>
      </c>
      <c r="U2491" s="8">
        <f t="shared" si="388"/>
        <v>18.333333333333332</v>
      </c>
      <c r="V2491" s="8">
        <f t="shared" si="389"/>
        <v>18.4375</v>
      </c>
    </row>
    <row r="2492" spans="1:22" ht="13.5" x14ac:dyDescent="0.25">
      <c r="A2492" s="3">
        <f>RSI!A2492</f>
        <v>45937</v>
      </c>
      <c r="B2492" s="2">
        <f>RSI!B2492</f>
        <v>3.41</v>
      </c>
      <c r="C2492" s="2">
        <f>RSI!I2492</f>
        <v>63.399120556855003</v>
      </c>
      <c r="D2492" s="2">
        <f>MACD!E2492</f>
        <v>7.3815069609191486E-2</v>
      </c>
      <c r="E2492" s="2">
        <f>MACD!F2492</f>
        <v>1.1674730159460267E-2</v>
      </c>
      <c r="F2492" s="2">
        <f>'Moving Avg'!D2492</f>
        <v>3.1619999999999999</v>
      </c>
      <c r="G2492" s="2">
        <f>'Moving Avg'!F2492</f>
        <v>3.2275</v>
      </c>
      <c r="H2492" s="2">
        <f>'Moving Avg'!G2492</f>
        <v>2.9561999999999999</v>
      </c>
      <c r="I2492" s="2">
        <f>'Moving Avg'!H2492</f>
        <v>2.2507000000000001</v>
      </c>
      <c r="J2492" s="6" t="str">
        <f>OBV!F2492</f>
        <v>BEARISH</v>
      </c>
      <c r="K2492" s="6" t="str">
        <f>OBV!G2492</f>
        <v>WEAK</v>
      </c>
      <c r="L2492" s="6" t="str">
        <f>OBV!H2492</f>
        <v>BEARISH DIVERGENCE</v>
      </c>
      <c r="M2492" s="8">
        <f t="shared" si="380"/>
        <v>25</v>
      </c>
      <c r="N2492" s="8">
        <f t="shared" si="381"/>
        <v>0</v>
      </c>
      <c r="O2492" s="8">
        <f t="shared" si="382"/>
        <v>50</v>
      </c>
      <c r="P2492" s="8">
        <f t="shared" si="383"/>
        <v>0</v>
      </c>
      <c r="Q2492" s="9">
        <f t="shared" si="384"/>
        <v>16.25</v>
      </c>
      <c r="R2492" s="9">
        <f t="shared" si="385"/>
        <v>22.5</v>
      </c>
      <c r="S2492" s="9">
        <f t="shared" si="386"/>
        <v>16.25</v>
      </c>
      <c r="T2492" s="9">
        <f t="shared" si="387"/>
        <v>18.75</v>
      </c>
      <c r="U2492" s="8">
        <f t="shared" si="388"/>
        <v>18.333333333333332</v>
      </c>
      <c r="V2492" s="8">
        <f t="shared" si="389"/>
        <v>18.4375</v>
      </c>
    </row>
    <row r="2493" spans="1:22" ht="13.5" x14ac:dyDescent="0.25">
      <c r="A2493" s="3">
        <f>RSI!A2493</f>
        <v>45938</v>
      </c>
      <c r="B2493" s="2">
        <f>RSI!B2493</f>
        <v>3.56</v>
      </c>
      <c r="C2493" s="2">
        <f>RSI!I2493</f>
        <v>68.121947156878846</v>
      </c>
      <c r="D2493" s="2">
        <f>MACD!E2493</f>
        <v>9.3983199839701825E-2</v>
      </c>
      <c r="E2493" s="2">
        <f>MACD!F2493</f>
        <v>2.813642409550858E-2</v>
      </c>
      <c r="F2493" s="2">
        <f>'Moving Avg'!D2493</f>
        <v>3.274</v>
      </c>
      <c r="G2493" s="2">
        <f>'Moving Avg'!F2493</f>
        <v>3.2555000000000001</v>
      </c>
      <c r="H2493" s="2">
        <f>'Moving Avg'!G2493</f>
        <v>2.9824000000000002</v>
      </c>
      <c r="I2493" s="2">
        <f>'Moving Avg'!H2493</f>
        <v>2.2589999999999999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  <c r="M2493" s="8">
        <f t="shared" si="380"/>
        <v>25</v>
      </c>
      <c r="N2493" s="8">
        <f t="shared" si="381"/>
        <v>0</v>
      </c>
      <c r="O2493" s="8">
        <f t="shared" si="382"/>
        <v>50</v>
      </c>
      <c r="P2493" s="8">
        <f t="shared" si="383"/>
        <v>33</v>
      </c>
      <c r="Q2493" s="9">
        <f t="shared" si="384"/>
        <v>21.2</v>
      </c>
      <c r="R2493" s="9">
        <f t="shared" si="385"/>
        <v>30.75</v>
      </c>
      <c r="S2493" s="9">
        <f t="shared" si="386"/>
        <v>31.1</v>
      </c>
      <c r="T2493" s="9">
        <f t="shared" si="387"/>
        <v>27</v>
      </c>
      <c r="U2493" s="8">
        <f t="shared" si="388"/>
        <v>27.683333333333337</v>
      </c>
      <c r="V2493" s="8">
        <f t="shared" si="389"/>
        <v>27.512500000000003</v>
      </c>
    </row>
    <row r="2494" spans="1:22" ht="13.5" x14ac:dyDescent="0.25">
      <c r="A2494" s="3">
        <f>RSI!A2494</f>
        <v>45939</v>
      </c>
      <c r="B2494" s="2">
        <f>RSI!B2494</f>
        <v>3.72</v>
      </c>
      <c r="C2494" s="2">
        <f>RSI!I2494</f>
        <v>72.237122656356462</v>
      </c>
      <c r="D2494" s="2">
        <f>MACD!E2494</f>
        <v>7.3670672814150073E-2</v>
      </c>
      <c r="E2494" s="2">
        <f>MACD!F2494</f>
        <v>3.7243273839236882E-2</v>
      </c>
      <c r="F2494" s="2">
        <f>'Moving Avg'!D2494</f>
        <v>3.4180000000000001</v>
      </c>
      <c r="G2494" s="2">
        <f>'Moving Avg'!F2494</f>
        <v>3.2850000000000001</v>
      </c>
      <c r="H2494" s="2">
        <f>'Moving Avg'!G2494</f>
        <v>3.0117999999999996</v>
      </c>
      <c r="I2494" s="2">
        <f>'Moving Avg'!H2494</f>
        <v>2.2681000000000004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  <c r="M2494" s="8">
        <f t="shared" si="380"/>
        <v>0</v>
      </c>
      <c r="N2494" s="8">
        <f t="shared" si="381"/>
        <v>0</v>
      </c>
      <c r="O2494" s="8">
        <f t="shared" si="382"/>
        <v>50</v>
      </c>
      <c r="P2494" s="8">
        <f t="shared" si="383"/>
        <v>33</v>
      </c>
      <c r="Q2494" s="9">
        <f t="shared" si="384"/>
        <v>12.45</v>
      </c>
      <c r="R2494" s="9">
        <f t="shared" si="385"/>
        <v>25.75</v>
      </c>
      <c r="S2494" s="9">
        <f t="shared" si="386"/>
        <v>27.35</v>
      </c>
      <c r="T2494" s="9">
        <f t="shared" si="387"/>
        <v>20.75</v>
      </c>
      <c r="U2494" s="8">
        <f t="shared" si="388"/>
        <v>21.850000000000005</v>
      </c>
      <c r="V2494" s="8">
        <f t="shared" si="389"/>
        <v>21.575000000000003</v>
      </c>
    </row>
    <row r="2495" spans="1:22" ht="13.5" x14ac:dyDescent="0.25">
      <c r="A2495" s="3">
        <f>RSI!A2495</f>
        <v>45940</v>
      </c>
      <c r="B2495" s="2">
        <f>RSI!B2495</f>
        <v>3.85</v>
      </c>
      <c r="C2495" s="2">
        <f>RSI!I2495</f>
        <v>75.05480208942447</v>
      </c>
      <c r="D2495" s="2">
        <f>MACD!E2495</f>
        <v>2.0563471608214812E-2</v>
      </c>
      <c r="E2495" s="2">
        <f>MACD!F2495</f>
        <v>3.3907313393032469E-2</v>
      </c>
      <c r="F2495" s="2">
        <f>'Moving Avg'!D2495</f>
        <v>3.5620000000000003</v>
      </c>
      <c r="G2495" s="2">
        <f>'Moving Avg'!F2495</f>
        <v>3.3195000000000001</v>
      </c>
      <c r="H2495" s="2">
        <f>'Moving Avg'!G2495</f>
        <v>3.0437999999999992</v>
      </c>
      <c r="I2495" s="2">
        <f>'Moving Avg'!H2495</f>
        <v>2.2778500000000004</v>
      </c>
      <c r="J2495" s="6" t="str">
        <f>OBV!F2495</f>
        <v>BULLISH</v>
      </c>
      <c r="K2495" s="6" t="str">
        <f>OBV!G2495</f>
        <v>NEUTRAL</v>
      </c>
      <c r="L2495" s="6" t="str">
        <f>OBV!H2495</f>
        <v>CONFIRMED BULLISH</v>
      </c>
      <c r="M2495" s="8">
        <f t="shared" si="380"/>
        <v>0</v>
      </c>
      <c r="N2495" s="8">
        <f t="shared" si="381"/>
        <v>45</v>
      </c>
      <c r="O2495" s="8">
        <f t="shared" si="382"/>
        <v>50</v>
      </c>
      <c r="P2495" s="8">
        <f t="shared" si="383"/>
        <v>83.5</v>
      </c>
      <c r="Q2495" s="9">
        <f t="shared" si="384"/>
        <v>35.774999999999999</v>
      </c>
      <c r="R2495" s="9">
        <f t="shared" si="385"/>
        <v>47.375</v>
      </c>
      <c r="S2495" s="9">
        <f t="shared" si="386"/>
        <v>56.825000000000003</v>
      </c>
      <c r="T2495" s="9">
        <f t="shared" si="387"/>
        <v>44.625</v>
      </c>
      <c r="U2495" s="8">
        <f t="shared" si="388"/>
        <v>46.658333333333339</v>
      </c>
      <c r="V2495" s="8">
        <f t="shared" si="389"/>
        <v>46.150000000000006</v>
      </c>
    </row>
    <row r="2496" spans="1:22" ht="13.5" x14ac:dyDescent="0.25">
      <c r="A2496" s="3">
        <f>RSI!A2496</f>
        <v>45943</v>
      </c>
      <c r="B2496" s="2">
        <f>RSI!B2496</f>
        <v>3.85</v>
      </c>
      <c r="C2496" s="2">
        <f>RSI!I2496</f>
        <v>75.054802089424484</v>
      </c>
      <c r="D2496" s="2">
        <f>MACD!E2496</f>
        <v>-4.9655144397668494E-2</v>
      </c>
      <c r="E2496" s="2">
        <f>MACD!F2496</f>
        <v>1.7194821834892279E-2</v>
      </c>
      <c r="F2496" s="2">
        <f>'Moving Avg'!D2496</f>
        <v>3.6779999999999999</v>
      </c>
      <c r="G2496" s="2">
        <f>'Moving Avg'!F2496</f>
        <v>3.3515000000000006</v>
      </c>
      <c r="H2496" s="2">
        <f>'Moving Avg'!G2496</f>
        <v>3.0757999999999992</v>
      </c>
      <c r="I2496" s="2">
        <f>'Moving Avg'!H2496</f>
        <v>2.2876000000000007</v>
      </c>
      <c r="J2496" s="6" t="str">
        <f>OBV!F2496</f>
        <v>BULLISH</v>
      </c>
      <c r="K2496" s="6" t="str">
        <f>OBV!G2496</f>
        <v>NEUTRAL</v>
      </c>
      <c r="L2496" s="6" t="str">
        <f>OBV!H2496</f>
        <v>CONFIRMED BULLISH</v>
      </c>
      <c r="M2496" s="8">
        <f t="shared" si="380"/>
        <v>0</v>
      </c>
      <c r="N2496" s="8">
        <f t="shared" si="381"/>
        <v>100</v>
      </c>
      <c r="O2496" s="8">
        <f t="shared" si="382"/>
        <v>50</v>
      </c>
      <c r="P2496" s="8">
        <f t="shared" si="383"/>
        <v>83.5</v>
      </c>
      <c r="Q2496" s="9">
        <f t="shared" si="384"/>
        <v>55.024999999999999</v>
      </c>
      <c r="R2496" s="9">
        <f t="shared" si="385"/>
        <v>58.375</v>
      </c>
      <c r="S2496" s="9">
        <f t="shared" si="386"/>
        <v>65.075000000000003</v>
      </c>
      <c r="T2496" s="9">
        <f t="shared" si="387"/>
        <v>58.375</v>
      </c>
      <c r="U2496" s="8">
        <f t="shared" si="388"/>
        <v>59.491666666666674</v>
      </c>
      <c r="V2496" s="8">
        <f t="shared" si="389"/>
        <v>59.212500000000006</v>
      </c>
    </row>
    <row r="2497" spans="1:22" ht="13.5" x14ac:dyDescent="0.25">
      <c r="A2497" s="3">
        <f>RSI!A2497</f>
        <v>45944</v>
      </c>
      <c r="B2497" s="2">
        <f>RSI!B2497</f>
        <v>3.85</v>
      </c>
      <c r="C2497" s="2">
        <f>RSI!I2497</f>
        <v>75.054802089424484</v>
      </c>
      <c r="D2497" s="2">
        <f>MACD!E2497</f>
        <v>-0.11253690742908562</v>
      </c>
      <c r="E2497" s="2">
        <f>MACD!F2497</f>
        <v>-8.7515240179033022E-3</v>
      </c>
      <c r="F2497" s="2">
        <f>'Moving Avg'!D2497</f>
        <v>3.7660000000000005</v>
      </c>
      <c r="G2497" s="2">
        <f>'Moving Avg'!F2497</f>
        <v>3.3820000000000001</v>
      </c>
      <c r="H2497" s="2">
        <f>'Moving Avg'!G2497</f>
        <v>3.1077999999999992</v>
      </c>
      <c r="I2497" s="2">
        <f>'Moving Avg'!H2497</f>
        <v>2.2973500000000007</v>
      </c>
      <c r="J2497" s="6" t="str">
        <f>OBV!F2497</f>
        <v>BULLISH</v>
      </c>
      <c r="K2497" s="6" t="str">
        <f>OBV!G2497</f>
        <v>NEUTRAL</v>
      </c>
      <c r="L2497" s="6" t="str">
        <f>OBV!H2497</f>
        <v>CONFIRMED BULLISH</v>
      </c>
      <c r="M2497" s="8">
        <f t="shared" si="380"/>
        <v>0</v>
      </c>
      <c r="N2497" s="8">
        <f t="shared" si="381"/>
        <v>100</v>
      </c>
      <c r="O2497" s="8">
        <f t="shared" si="382"/>
        <v>50</v>
      </c>
      <c r="P2497" s="8">
        <f t="shared" si="383"/>
        <v>83.5</v>
      </c>
      <c r="Q2497" s="9">
        <f t="shared" si="384"/>
        <v>55.024999999999999</v>
      </c>
      <c r="R2497" s="9">
        <f t="shared" si="385"/>
        <v>58.375</v>
      </c>
      <c r="S2497" s="9">
        <f t="shared" si="386"/>
        <v>65.075000000000003</v>
      </c>
      <c r="T2497" s="9">
        <f t="shared" si="387"/>
        <v>58.375</v>
      </c>
      <c r="U2497" s="8">
        <f t="shared" si="388"/>
        <v>59.491666666666674</v>
      </c>
      <c r="V2497" s="8">
        <f t="shared" si="389"/>
        <v>59.212500000000006</v>
      </c>
    </row>
    <row r="2498" spans="1:22" ht="13.5" x14ac:dyDescent="0.25">
      <c r="A2498" s="3">
        <f>RSI!A2498</f>
        <v>45946</v>
      </c>
      <c r="B2498" s="2">
        <f>RSI!B2498</f>
        <v>3.68</v>
      </c>
      <c r="C2498" s="2">
        <f>RSI!I2498</f>
        <v>64.382574760015189</v>
      </c>
      <c r="D2498" s="2">
        <f>MACD!E2498</f>
        <v>-0.17328430687046215</v>
      </c>
      <c r="E2498" s="2">
        <f>MACD!F2498</f>
        <v>-4.1658080588415067E-2</v>
      </c>
      <c r="F2498" s="2">
        <f>'Moving Avg'!D2498</f>
        <v>3.79</v>
      </c>
      <c r="G2498" s="2">
        <f>'Moving Avg'!F2498</f>
        <v>3.3970000000000007</v>
      </c>
      <c r="H2498" s="2">
        <f>'Moving Avg'!G2498</f>
        <v>3.1363999999999992</v>
      </c>
      <c r="I2498" s="2">
        <f>'Moving Avg'!H2498</f>
        <v>2.3062500000000004</v>
      </c>
      <c r="J2498" s="6" t="str">
        <f>OBV!F2498</f>
        <v>BULLISH</v>
      </c>
      <c r="K2498" s="6" t="str">
        <f>OBV!G2498</f>
        <v>NEUTRAL</v>
      </c>
      <c r="L2498" s="6" t="str">
        <f>OBV!H2498</f>
        <v>CONFIRMED BULLISH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100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83.5</v>
      </c>
      <c r="Q2498" s="9">
        <f t="shared" si="384"/>
        <v>63.774999999999999</v>
      </c>
      <c r="R2498" s="9">
        <f t="shared" si="385"/>
        <v>63.375</v>
      </c>
      <c r="S2498" s="9">
        <f t="shared" si="386"/>
        <v>68.825000000000003</v>
      </c>
      <c r="T2498" s="9">
        <f t="shared" si="387"/>
        <v>64.625</v>
      </c>
      <c r="U2498" s="8">
        <f t="shared" si="388"/>
        <v>65.325000000000003</v>
      </c>
      <c r="V2498" s="8">
        <f t="shared" si="389"/>
        <v>65.150000000000006</v>
      </c>
    </row>
    <row r="2499" spans="1:22" ht="13.5" x14ac:dyDescent="0.25">
      <c r="A2499" s="3">
        <f>RSI!A2499</f>
        <v>45947</v>
      </c>
      <c r="B2499" s="2">
        <f>RSI!B2499</f>
        <v>3.52</v>
      </c>
      <c r="C2499" s="2">
        <f>RSI!I2499</f>
        <v>56.272439929954608</v>
      </c>
      <c r="D2499" s="2">
        <f>MACD!E2499</f>
        <v>-0.21480110920350093</v>
      </c>
      <c r="E2499" s="2">
        <f>MACD!F2499</f>
        <v>-7.6286686311432247E-2</v>
      </c>
      <c r="F2499" s="2">
        <f>'Moving Avg'!D2499</f>
        <v>3.75</v>
      </c>
      <c r="G2499" s="2">
        <f>'Moving Avg'!F2499</f>
        <v>3.411</v>
      </c>
      <c r="H2499" s="2">
        <f>'Moving Avg'!G2499</f>
        <v>3.1617999999999995</v>
      </c>
      <c r="I2499" s="2">
        <f>'Moving Avg'!H2499</f>
        <v>2.3143500000000006</v>
      </c>
      <c r="J2499" s="6" t="str">
        <f>OBV!F2499</f>
        <v>BULLISH</v>
      </c>
      <c r="K2499" s="6" t="str">
        <f>OBV!G2499</f>
        <v>NEUTRAL</v>
      </c>
      <c r="L2499" s="6" t="str">
        <f>OBV!H2499</f>
        <v>BULLISH DIVERGENCE</v>
      </c>
      <c r="M2499" s="8">
        <f t="shared" si="390"/>
        <v>25</v>
      </c>
      <c r="N2499" s="8">
        <f t="shared" si="391"/>
        <v>100</v>
      </c>
      <c r="O2499" s="8">
        <f t="shared" si="392"/>
        <v>50</v>
      </c>
      <c r="P2499" s="8">
        <f t="shared" si="393"/>
        <v>66.5</v>
      </c>
      <c r="Q2499" s="9">
        <f t="shared" ref="Q2499:Q2562" si="394">0.35*M2499+N2499*0.35+O2499*0.15+P2499*0.15</f>
        <v>61.225000000000001</v>
      </c>
      <c r="R2499" s="9">
        <f t="shared" ref="R2499:R2562" si="395">M2499*0.2+N2499*0.2+O2499*0.35+P2499*0.25</f>
        <v>59.125</v>
      </c>
      <c r="S2499" s="9">
        <f t="shared" ref="S2499:S2562" si="396">M2499*0.15+N2499*0.15+O2499*0.25+P2499*0.45</f>
        <v>61.174999999999997</v>
      </c>
      <c r="T2499" s="9">
        <f t="shared" ref="T2499:T2562" si="397">0.25*SUM(M2499:P2499)</f>
        <v>60.375</v>
      </c>
      <c r="U2499" s="8">
        <f t="shared" ref="U2499:U2562" si="398">SUM(Q2499:S2499)/3</f>
        <v>60.508333333333326</v>
      </c>
      <c r="V2499" s="8">
        <f t="shared" ref="V2499:V2562" si="399">SUM(Q2499:T2499)/4</f>
        <v>60.474999999999994</v>
      </c>
    </row>
    <row r="2500" spans="1:22" ht="13.5" x14ac:dyDescent="0.25">
      <c r="A2500" s="3">
        <f>RSI!A2500</f>
        <v>45950</v>
      </c>
      <c r="B2500" s="2">
        <f>RSI!B2500</f>
        <v>3.37</v>
      </c>
      <c r="C2500" s="2">
        <f>RSI!I2500</f>
        <v>49.92324708581905</v>
      </c>
      <c r="D2500" s="2">
        <f>MACD!E2500</f>
        <v>-0.21969545736524365</v>
      </c>
      <c r="E2500" s="2">
        <f>MACD!F2500</f>
        <v>-0.10496844052219453</v>
      </c>
      <c r="F2500" s="2">
        <f>'Moving Avg'!D2500</f>
        <v>3.6539999999999999</v>
      </c>
      <c r="G2500" s="2">
        <f>'Moving Avg'!F2500</f>
        <v>3.4175000000000004</v>
      </c>
      <c r="H2500" s="2">
        <f>'Moving Avg'!G2500</f>
        <v>3.1841999999999997</v>
      </c>
      <c r="I2500" s="2">
        <f>'Moving Avg'!H2500</f>
        <v>2.3217000000000008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  <c r="M2500" s="8">
        <f t="shared" si="390"/>
        <v>25</v>
      </c>
      <c r="N2500" s="8">
        <f t="shared" si="391"/>
        <v>100</v>
      </c>
      <c r="O2500" s="8">
        <f t="shared" si="392"/>
        <v>50</v>
      </c>
      <c r="P2500" s="8">
        <f t="shared" si="393"/>
        <v>33</v>
      </c>
      <c r="Q2500" s="9">
        <f t="shared" si="394"/>
        <v>56.2</v>
      </c>
      <c r="R2500" s="9">
        <f t="shared" si="395"/>
        <v>50.75</v>
      </c>
      <c r="S2500" s="9">
        <f t="shared" si="396"/>
        <v>46.1</v>
      </c>
      <c r="T2500" s="9">
        <f t="shared" si="397"/>
        <v>52</v>
      </c>
      <c r="U2500" s="8">
        <f t="shared" si="398"/>
        <v>51.016666666666673</v>
      </c>
      <c r="V2500" s="8">
        <f t="shared" si="399"/>
        <v>51.262500000000003</v>
      </c>
    </row>
    <row r="2501" spans="1:22" ht="13.5" x14ac:dyDescent="0.25">
      <c r="A2501" s="3">
        <f>RSI!A2501</f>
        <v>45951</v>
      </c>
      <c r="B2501" s="2">
        <f>RSI!B2501</f>
        <v>3.22</v>
      </c>
      <c r="C2501" s="2">
        <f>RSI!I2501</f>
        <v>44.514363624310697</v>
      </c>
      <c r="D2501" s="2">
        <f>MACD!E2501</f>
        <v>-0.19111187877555214</v>
      </c>
      <c r="E2501" s="2">
        <f>MACD!F2501</f>
        <v>-0.12219712817286607</v>
      </c>
      <c r="F2501" s="2">
        <f>'Moving Avg'!D2501</f>
        <v>3.528</v>
      </c>
      <c r="G2501" s="2">
        <f>'Moving Avg'!F2501</f>
        <v>3.4140000000000001</v>
      </c>
      <c r="H2501" s="2">
        <f>'Moving Avg'!G2501</f>
        <v>3.2035999999999989</v>
      </c>
      <c r="I2501" s="2">
        <f>'Moving Avg'!H2501</f>
        <v>2.3283000000000009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  <c r="M2501" s="8">
        <f t="shared" si="390"/>
        <v>25</v>
      </c>
      <c r="N2501" s="8">
        <f t="shared" si="391"/>
        <v>100</v>
      </c>
      <c r="O2501" s="8">
        <f t="shared" si="392"/>
        <v>50</v>
      </c>
      <c r="P2501" s="8">
        <f t="shared" si="393"/>
        <v>33</v>
      </c>
      <c r="Q2501" s="9">
        <f t="shared" si="394"/>
        <v>56.2</v>
      </c>
      <c r="R2501" s="9">
        <f t="shared" si="395"/>
        <v>50.75</v>
      </c>
      <c r="S2501" s="9">
        <f t="shared" si="396"/>
        <v>46.1</v>
      </c>
      <c r="T2501" s="9">
        <f t="shared" si="397"/>
        <v>52</v>
      </c>
      <c r="U2501" s="8">
        <f t="shared" si="398"/>
        <v>51.016666666666673</v>
      </c>
      <c r="V2501" s="8">
        <f t="shared" si="399"/>
        <v>51.262500000000003</v>
      </c>
    </row>
    <row r="2502" spans="1:22" ht="13.5" x14ac:dyDescent="0.25">
      <c r="A2502" s="3">
        <f>RSI!A2502</f>
        <v>45952</v>
      </c>
      <c r="B2502" s="2">
        <f>RSI!B2502</f>
        <v>3.08</v>
      </c>
      <c r="C2502" s="2">
        <f>RSI!I2502</f>
        <v>40.142826163827202</v>
      </c>
      <c r="D2502" s="2">
        <f>MACD!E2502</f>
        <v>-0.13406079151838002</v>
      </c>
      <c r="E2502" s="2">
        <f>MACD!F2502</f>
        <v>-0.12456986084196886</v>
      </c>
      <c r="F2502" s="2">
        <f>'Moving Avg'!D2502</f>
        <v>3.3740000000000001</v>
      </c>
      <c r="G2502" s="2">
        <f>'Moving Avg'!F2502</f>
        <v>3.3965000000000005</v>
      </c>
      <c r="H2502" s="2">
        <f>'Moving Avg'!G2502</f>
        <v>3.2051999999999996</v>
      </c>
      <c r="I2502" s="2">
        <f>'Moving Avg'!H2502</f>
        <v>2.3342000000000009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  <c r="M2502" s="8">
        <f t="shared" si="390"/>
        <v>25</v>
      </c>
      <c r="N2502" s="8">
        <f t="shared" si="391"/>
        <v>45</v>
      </c>
      <c r="O2502" s="8">
        <f t="shared" si="392"/>
        <v>50</v>
      </c>
      <c r="P2502" s="8">
        <f t="shared" si="393"/>
        <v>33</v>
      </c>
      <c r="Q2502" s="9">
        <f t="shared" si="394"/>
        <v>36.950000000000003</v>
      </c>
      <c r="R2502" s="9">
        <f t="shared" si="395"/>
        <v>39.75</v>
      </c>
      <c r="S2502" s="9">
        <f t="shared" si="396"/>
        <v>37.85</v>
      </c>
      <c r="T2502" s="9">
        <f t="shared" si="397"/>
        <v>38.25</v>
      </c>
      <c r="U2502" s="8">
        <f t="shared" si="398"/>
        <v>38.183333333333337</v>
      </c>
      <c r="V2502" s="8">
        <f t="shared" si="399"/>
        <v>38.200000000000003</v>
      </c>
    </row>
    <row r="2503" spans="1:22" ht="13.5" x14ac:dyDescent="0.25">
      <c r="A2503" s="3">
        <f>RSI!A2503</f>
        <v>45953</v>
      </c>
      <c r="B2503" s="2">
        <f>RSI!B2503</f>
        <v>3.21</v>
      </c>
      <c r="C2503" s="2">
        <f>RSI!I2503</f>
        <v>45.495450783543838</v>
      </c>
      <c r="D2503" s="2">
        <f>MACD!E2503</f>
        <v>-7.0626910715542834E-2</v>
      </c>
      <c r="E2503" s="2">
        <f>MACD!F2503</f>
        <v>-0.11378127081668367</v>
      </c>
      <c r="F2503" s="2">
        <f>'Moving Avg'!D2503</f>
        <v>3.2800000000000002</v>
      </c>
      <c r="G2503" s="2">
        <f>'Moving Avg'!F2503</f>
        <v>3.3794999999999993</v>
      </c>
      <c r="H2503" s="2">
        <f>'Moving Avg'!G2503</f>
        <v>3.2094</v>
      </c>
      <c r="I2503" s="2">
        <f>'Moving Avg'!H2503</f>
        <v>2.3407500000000003</v>
      </c>
      <c r="J2503" s="6" t="str">
        <f>OBV!F2503</f>
        <v>BULLISH</v>
      </c>
      <c r="K2503" s="6" t="str">
        <f>OBV!G2503</f>
        <v>NEUTRAL</v>
      </c>
      <c r="L2503" s="6" t="str">
        <f>OBV!H2503</f>
        <v>BULLISH DIVERGENCE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66.5</v>
      </c>
      <c r="Q2503" s="9">
        <f t="shared" si="394"/>
        <v>26.225000000000001</v>
      </c>
      <c r="R2503" s="9">
        <f t="shared" si="395"/>
        <v>39.125</v>
      </c>
      <c r="S2503" s="9">
        <f t="shared" si="396"/>
        <v>46.174999999999997</v>
      </c>
      <c r="T2503" s="9">
        <f t="shared" si="397"/>
        <v>35.375</v>
      </c>
      <c r="U2503" s="8">
        <f t="shared" si="398"/>
        <v>37.174999999999997</v>
      </c>
      <c r="V2503" s="8">
        <f t="shared" si="399"/>
        <v>36.724999999999994</v>
      </c>
    </row>
    <row r="2504" spans="1:22" ht="13.5" x14ac:dyDescent="0.25">
      <c r="A2504" s="3">
        <f>RSI!A2504</f>
        <v>45954</v>
      </c>
      <c r="B2504" s="2">
        <f>RSI!B2504</f>
        <v>3.35</v>
      </c>
      <c r="C2504" s="2">
        <f>RSI!I2504</f>
        <v>50.616957960976968</v>
      </c>
      <c r="D2504" s="2">
        <f>MACD!E2504</f>
        <v>-1.8895179416329455E-3</v>
      </c>
      <c r="E2504" s="2">
        <f>MACD!F2504</f>
        <v>-9.1402920241673541E-2</v>
      </c>
      <c r="F2504" s="2">
        <f>'Moving Avg'!D2504</f>
        <v>3.246</v>
      </c>
      <c r="G2504" s="2">
        <f>'Moving Avg'!F2504</f>
        <v>3.3769999999999998</v>
      </c>
      <c r="H2504" s="2">
        <f>'Moving Avg'!G2504</f>
        <v>3.2163999999999997</v>
      </c>
      <c r="I2504" s="2">
        <f>'Moving Avg'!H2504</f>
        <v>2.3480000000000008</v>
      </c>
      <c r="J2504" s="6" t="str">
        <f>OBV!F2504</f>
        <v>BULLISH</v>
      </c>
      <c r="K2504" s="6" t="str">
        <f>OBV!G2504</f>
        <v>NEUTRAL</v>
      </c>
      <c r="L2504" s="6" t="str">
        <f>OBV!H2504</f>
        <v>BULLISH DIVERGENCE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66.5</v>
      </c>
      <c r="Q2504" s="9">
        <f t="shared" si="394"/>
        <v>26.225000000000001</v>
      </c>
      <c r="R2504" s="9">
        <f t="shared" si="395"/>
        <v>39.125</v>
      </c>
      <c r="S2504" s="9">
        <f t="shared" si="396"/>
        <v>46.174999999999997</v>
      </c>
      <c r="T2504" s="9">
        <f t="shared" si="397"/>
        <v>35.375</v>
      </c>
      <c r="U2504" s="8">
        <f t="shared" si="398"/>
        <v>37.174999999999997</v>
      </c>
      <c r="V2504" s="8">
        <f t="shared" si="399"/>
        <v>36.724999999999994</v>
      </c>
    </row>
    <row r="2505" spans="1:22" ht="13.5" x14ac:dyDescent="0.25">
      <c r="A2505" s="3">
        <f>RSI!A2505</f>
        <v>45957</v>
      </c>
      <c r="B2505" s="2">
        <f>RSI!B2505</f>
        <v>3.5</v>
      </c>
      <c r="C2505" s="2">
        <f>RSI!I2505</f>
        <v>55.447391155903986</v>
      </c>
      <c r="D2505" s="2">
        <f>MACD!E2505</f>
        <v>6.5091510789398122E-2</v>
      </c>
      <c r="E2505" s="2">
        <f>MACD!F2505</f>
        <v>-6.010403403545922E-2</v>
      </c>
      <c r="F2505" s="2">
        <f>'Moving Avg'!D2505</f>
        <v>3.2719999999999998</v>
      </c>
      <c r="G2505" s="2">
        <f>'Moving Avg'!F2505</f>
        <v>3.3894999999999995</v>
      </c>
      <c r="H2505" s="2">
        <f>'Moving Avg'!G2505</f>
        <v>3.2264000000000004</v>
      </c>
      <c r="I2505" s="2">
        <f>'Moving Avg'!H2505</f>
        <v>2.3560000000000008</v>
      </c>
      <c r="J2505" s="6" t="str">
        <f>OBV!F2505</f>
        <v>BULLISH</v>
      </c>
      <c r="K2505" s="6" t="str">
        <f>OBV!G2505</f>
        <v>NEUTRAL</v>
      </c>
      <c r="L2505" s="6" t="str">
        <f>OBV!H2505</f>
        <v>CONFIRMED BULLISH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83.5</v>
      </c>
      <c r="Q2505" s="9">
        <f t="shared" si="394"/>
        <v>28.774999999999999</v>
      </c>
      <c r="R2505" s="9">
        <f t="shared" si="395"/>
        <v>43.375</v>
      </c>
      <c r="S2505" s="9">
        <f t="shared" si="396"/>
        <v>53.825000000000003</v>
      </c>
      <c r="T2505" s="9">
        <f t="shared" si="397"/>
        <v>39.625</v>
      </c>
      <c r="U2505" s="8">
        <f t="shared" si="398"/>
        <v>41.991666666666667</v>
      </c>
      <c r="V2505" s="8">
        <f t="shared" si="399"/>
        <v>41.400000000000006</v>
      </c>
    </row>
    <row r="2506" spans="1:22" ht="13.5" x14ac:dyDescent="0.25">
      <c r="A2506" s="3">
        <f>RSI!A2506</f>
        <v>45958</v>
      </c>
      <c r="B2506" s="2">
        <f>RSI!B2506</f>
        <v>3.65</v>
      </c>
      <c r="C2506" s="2">
        <f>RSI!I2506</f>
        <v>59.693295587643973</v>
      </c>
      <c r="D2506" s="2">
        <f>MACD!E2506</f>
        <v>0.10970523403120946</v>
      </c>
      <c r="E2506" s="2">
        <f>MACD!F2506</f>
        <v>-2.6142180422125485E-2</v>
      </c>
      <c r="F2506" s="2">
        <f>'Moving Avg'!D2506</f>
        <v>3.3579999999999997</v>
      </c>
      <c r="G2506" s="2">
        <f>'Moving Avg'!F2506</f>
        <v>3.4165000000000005</v>
      </c>
      <c r="H2506" s="2">
        <f>'Moving Avg'!G2506</f>
        <v>3.2394000000000007</v>
      </c>
      <c r="I2506" s="2">
        <f>'Moving Avg'!H2506</f>
        <v>2.3647500000000008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  <c r="M2506" s="8">
        <f t="shared" si="390"/>
        <v>25</v>
      </c>
      <c r="N2506" s="8">
        <f t="shared" si="391"/>
        <v>0</v>
      </c>
      <c r="O2506" s="8">
        <f t="shared" si="392"/>
        <v>50</v>
      </c>
      <c r="P2506" s="8">
        <f t="shared" si="393"/>
        <v>83.5</v>
      </c>
      <c r="Q2506" s="9">
        <f t="shared" si="394"/>
        <v>28.774999999999999</v>
      </c>
      <c r="R2506" s="9">
        <f t="shared" si="395"/>
        <v>43.375</v>
      </c>
      <c r="S2506" s="9">
        <f t="shared" si="396"/>
        <v>53.825000000000003</v>
      </c>
      <c r="T2506" s="9">
        <f t="shared" si="397"/>
        <v>39.625</v>
      </c>
      <c r="U2506" s="8">
        <f t="shared" si="398"/>
        <v>41.991666666666667</v>
      </c>
      <c r="V2506" s="8">
        <f t="shared" si="399"/>
        <v>41.400000000000006</v>
      </c>
    </row>
    <row r="2507" spans="1:22" ht="13.5" x14ac:dyDescent="0.25">
      <c r="A2507" s="3">
        <f>RSI!A2507</f>
        <v>45959</v>
      </c>
      <c r="B2507" s="2">
        <f>RSI!B2507</f>
        <v>3.65</v>
      </c>
      <c r="C2507" s="2">
        <f>RSI!I2507</f>
        <v>59.693295587643973</v>
      </c>
      <c r="D2507" s="2">
        <f>MACD!E2507</f>
        <v>0.14568800598383991</v>
      </c>
      <c r="E2507" s="2">
        <f>MACD!F2507</f>
        <v>8.223856859067593E-3</v>
      </c>
      <c r="F2507" s="2">
        <f>'Moving Avg'!D2507</f>
        <v>3.472</v>
      </c>
      <c r="G2507" s="2">
        <f>'Moving Avg'!F2507</f>
        <v>3.4435000000000002</v>
      </c>
      <c r="H2507" s="2">
        <f>'Moving Avg'!G2507</f>
        <v>3.2524000000000006</v>
      </c>
      <c r="I2507" s="2">
        <f>'Moving Avg'!H2507</f>
        <v>2.3735000000000004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  <c r="M2507" s="8">
        <f t="shared" si="390"/>
        <v>25</v>
      </c>
      <c r="N2507" s="8">
        <f t="shared" si="391"/>
        <v>0</v>
      </c>
      <c r="O2507" s="8">
        <f t="shared" si="392"/>
        <v>50</v>
      </c>
      <c r="P2507" s="8">
        <f t="shared" si="393"/>
        <v>83.5</v>
      </c>
      <c r="Q2507" s="9">
        <f t="shared" si="394"/>
        <v>28.774999999999999</v>
      </c>
      <c r="R2507" s="9">
        <f t="shared" si="395"/>
        <v>43.375</v>
      </c>
      <c r="S2507" s="9">
        <f t="shared" si="396"/>
        <v>53.825000000000003</v>
      </c>
      <c r="T2507" s="9">
        <f t="shared" si="397"/>
        <v>39.625</v>
      </c>
      <c r="U2507" s="8">
        <f t="shared" si="398"/>
        <v>41.991666666666667</v>
      </c>
      <c r="V2507" s="8">
        <f t="shared" si="399"/>
        <v>41.400000000000006</v>
      </c>
    </row>
    <row r="2508" spans="1:22" ht="13.5" x14ac:dyDescent="0.25">
      <c r="A2508" s="3">
        <f>RSI!A2508</f>
        <v>45960</v>
      </c>
      <c r="B2508" s="2">
        <f>RSI!B2508</f>
        <v>3.65</v>
      </c>
      <c r="C2508" s="2">
        <f>RSI!I2508</f>
        <v>59.693295587643981</v>
      </c>
      <c r="D2508" s="2">
        <f>MACD!E2508</f>
        <v>0.14834473037995988</v>
      </c>
      <c r="E2508" s="2">
        <f>MACD!F2508</f>
        <v>3.6248031563246054E-2</v>
      </c>
      <c r="F2508" s="2">
        <f>'Moving Avg'!D2508</f>
        <v>3.56</v>
      </c>
      <c r="G2508" s="2">
        <f>'Moving Avg'!F2508</f>
        <v>3.4760000000000004</v>
      </c>
      <c r="H2508" s="2">
        <f>'Moving Avg'!G2508</f>
        <v>3.265400000000001</v>
      </c>
      <c r="I2508" s="2">
        <f>'Moving Avg'!H2508</f>
        <v>2.3822500000000004</v>
      </c>
      <c r="J2508" s="6" t="str">
        <f>OBV!F2508</f>
        <v>BULLISH</v>
      </c>
      <c r="K2508" s="6" t="str">
        <f>OBV!G2508</f>
        <v>NEUTRAL</v>
      </c>
      <c r="L2508" s="6" t="str">
        <f>OBV!H2508</f>
        <v>CONFIRMED BULLISH</v>
      </c>
      <c r="M2508" s="8">
        <f t="shared" si="390"/>
        <v>25</v>
      </c>
      <c r="N2508" s="8">
        <f t="shared" si="391"/>
        <v>0</v>
      </c>
      <c r="O2508" s="8">
        <f t="shared" si="392"/>
        <v>50</v>
      </c>
      <c r="P2508" s="8">
        <f t="shared" si="393"/>
        <v>83.5</v>
      </c>
      <c r="Q2508" s="9">
        <f t="shared" si="394"/>
        <v>28.774999999999999</v>
      </c>
      <c r="R2508" s="9">
        <f t="shared" si="395"/>
        <v>43.375</v>
      </c>
      <c r="S2508" s="9">
        <f t="shared" si="396"/>
        <v>53.825000000000003</v>
      </c>
      <c r="T2508" s="9">
        <f t="shared" si="397"/>
        <v>39.625</v>
      </c>
      <c r="U2508" s="8">
        <f t="shared" si="398"/>
        <v>41.991666666666667</v>
      </c>
      <c r="V2508" s="8">
        <f t="shared" si="399"/>
        <v>41.400000000000006</v>
      </c>
    </row>
    <row r="2509" spans="1:22" ht="13.5" x14ac:dyDescent="0.25">
      <c r="A2509" s="3">
        <f>RSI!A2509</f>
        <v>0</v>
      </c>
      <c r="B2509" s="2">
        <f>RSI!B2509</f>
        <v>0</v>
      </c>
      <c r="C2509" s="2">
        <f>RSI!I2509</f>
        <v>15.320267184882979</v>
      </c>
      <c r="D2509" s="2">
        <f>MACD!E2509</f>
        <v>0.39483253746660729</v>
      </c>
      <c r="E2509" s="2">
        <f>MACD!F2509</f>
        <v>0.1079649327439183</v>
      </c>
      <c r="F2509" s="2">
        <f>'Moving Avg'!D2509</f>
        <v>2.89</v>
      </c>
      <c r="G2509" s="2">
        <f>'Moving Avg'!F2509</f>
        <v>3.3260000000000005</v>
      </c>
      <c r="H2509" s="2">
        <f>'Moving Avg'!G2509</f>
        <v>3.2054000000000009</v>
      </c>
      <c r="I2509" s="2">
        <f>'Moving Avg'!H2509</f>
        <v>2.3727500000000004</v>
      </c>
      <c r="J2509" s="6" t="str">
        <f>OBV!F2509</f>
        <v>BULLISH</v>
      </c>
      <c r="K2509" s="6" t="str">
        <f>OBV!G2509</f>
        <v>NEUTRAL</v>
      </c>
      <c r="L2509" s="6" t="str">
        <f>OBV!H2509</f>
        <v>BULLISH DIVERGENCE</v>
      </c>
      <c r="M2509" s="8">
        <f t="shared" si="390"/>
        <v>50</v>
      </c>
      <c r="N2509" s="8">
        <f t="shared" si="391"/>
        <v>0</v>
      </c>
      <c r="O2509" s="8">
        <f t="shared" si="392"/>
        <v>50</v>
      </c>
      <c r="P2509" s="8">
        <f t="shared" si="393"/>
        <v>66.5</v>
      </c>
      <c r="Q2509" s="9">
        <f t="shared" si="394"/>
        <v>34.975000000000001</v>
      </c>
      <c r="R2509" s="9">
        <f t="shared" si="395"/>
        <v>44.125</v>
      </c>
      <c r="S2509" s="9">
        <f t="shared" si="396"/>
        <v>49.924999999999997</v>
      </c>
      <c r="T2509" s="9">
        <f t="shared" si="397"/>
        <v>41.625</v>
      </c>
      <c r="U2509" s="8">
        <f t="shared" si="398"/>
        <v>43.008333333333326</v>
      </c>
      <c r="V2509" s="8">
        <f t="shared" si="399"/>
        <v>42.662499999999994</v>
      </c>
    </row>
    <row r="2510" spans="1:22" ht="13.5" x14ac:dyDescent="0.25">
      <c r="A2510" s="3">
        <f>RSI!A2510</f>
        <v>0</v>
      </c>
      <c r="B2510" s="2">
        <f>RSI!B2510</f>
        <v>0</v>
      </c>
      <c r="C2510" s="2">
        <f>RSI!I2510</f>
        <v>15.320267184882979</v>
      </c>
      <c r="D2510" s="2">
        <f>MACD!E2510</f>
        <v>0.60048728618159686</v>
      </c>
      <c r="E2510" s="2">
        <f>MACD!F2510</f>
        <v>0.20646940343145403</v>
      </c>
      <c r="F2510" s="2">
        <f>'Moving Avg'!D2510</f>
        <v>2.19</v>
      </c>
      <c r="G2510" s="2">
        <f>'Moving Avg'!F2510</f>
        <v>3.1695000000000002</v>
      </c>
      <c r="H2510" s="2">
        <f>'Moving Avg'!G2510</f>
        <v>3.1454000000000004</v>
      </c>
      <c r="I2510" s="2">
        <f>'Moving Avg'!H2510</f>
        <v>2.3632500000000003</v>
      </c>
      <c r="J2510" s="6" t="str">
        <f>OBV!F2510</f>
        <v>BULLISH</v>
      </c>
      <c r="K2510" s="6" t="str">
        <f>OBV!G2510</f>
        <v>NEUTRAL</v>
      </c>
      <c r="L2510" s="6" t="str">
        <f>OBV!H2510</f>
        <v>BULLISH DIVERGENCE</v>
      </c>
      <c r="M2510" s="8">
        <f t="shared" si="390"/>
        <v>50</v>
      </c>
      <c r="N2510" s="8">
        <f t="shared" si="391"/>
        <v>0</v>
      </c>
      <c r="O2510" s="8">
        <f t="shared" si="392"/>
        <v>0</v>
      </c>
      <c r="P2510" s="8">
        <f t="shared" si="393"/>
        <v>66.5</v>
      </c>
      <c r="Q2510" s="9">
        <f t="shared" si="394"/>
        <v>27.475000000000001</v>
      </c>
      <c r="R2510" s="9">
        <f t="shared" si="395"/>
        <v>26.625</v>
      </c>
      <c r="S2510" s="9">
        <f t="shared" si="396"/>
        <v>37.424999999999997</v>
      </c>
      <c r="T2510" s="9">
        <f t="shared" si="397"/>
        <v>29.125</v>
      </c>
      <c r="U2510" s="8">
        <f t="shared" si="398"/>
        <v>30.508333333333336</v>
      </c>
      <c r="V2510" s="8">
        <f t="shared" si="399"/>
        <v>30.162500000000001</v>
      </c>
    </row>
    <row r="2511" spans="1:22" ht="13.5" x14ac:dyDescent="0.25">
      <c r="A2511" s="3">
        <f>RSI!A2511</f>
        <v>0</v>
      </c>
      <c r="B2511" s="2">
        <f>RSI!B2511</f>
        <v>0</v>
      </c>
      <c r="C2511" s="2">
        <f>RSI!I2511</f>
        <v>15.320267184882979</v>
      </c>
      <c r="D2511" s="2">
        <f>MACD!E2511</f>
        <v>0.77009727692773877</v>
      </c>
      <c r="E2511" s="2">
        <f>MACD!F2511</f>
        <v>0.31919497813071096</v>
      </c>
      <c r="F2511" s="2">
        <f>'Moving Avg'!D2511</f>
        <v>1.46</v>
      </c>
      <c r="G2511" s="2">
        <f>'Moving Avg'!F2511</f>
        <v>3.0059999999999998</v>
      </c>
      <c r="H2511" s="2">
        <f>'Moving Avg'!G2511</f>
        <v>3.0854000000000008</v>
      </c>
      <c r="I2511" s="2">
        <f>'Moving Avg'!H2511</f>
        <v>2.3537499999999998</v>
      </c>
      <c r="J2511" s="6" t="str">
        <f>OBV!F2511</f>
        <v>NEUTRAL</v>
      </c>
      <c r="K2511" s="6" t="str">
        <f>OBV!G2511</f>
        <v>NEUTRAL</v>
      </c>
      <c r="L2511" s="6" t="str">
        <f>OBV!H2511</f>
        <v>NEUTRAL</v>
      </c>
      <c r="M2511" s="8">
        <f t="shared" si="390"/>
        <v>50</v>
      </c>
      <c r="N2511" s="8">
        <f t="shared" si="391"/>
        <v>0</v>
      </c>
      <c r="O2511" s="8">
        <f t="shared" si="392"/>
        <v>0</v>
      </c>
      <c r="P2511" s="8">
        <f t="shared" si="393"/>
        <v>33</v>
      </c>
      <c r="Q2511" s="9">
        <f t="shared" si="394"/>
        <v>22.45</v>
      </c>
      <c r="R2511" s="9">
        <f t="shared" si="395"/>
        <v>18.25</v>
      </c>
      <c r="S2511" s="9">
        <f t="shared" si="396"/>
        <v>22.35</v>
      </c>
      <c r="T2511" s="9">
        <f t="shared" si="397"/>
        <v>20.75</v>
      </c>
      <c r="U2511" s="8">
        <f t="shared" si="398"/>
        <v>21.016666666666669</v>
      </c>
      <c r="V2511" s="8">
        <f t="shared" si="399"/>
        <v>20.950000000000003</v>
      </c>
    </row>
    <row r="2512" spans="1:22" ht="13.5" x14ac:dyDescent="0.25">
      <c r="A2512" s="3">
        <f>RSI!A2512</f>
        <v>0</v>
      </c>
      <c r="B2512" s="2">
        <f>RSI!B2512</f>
        <v>0</v>
      </c>
      <c r="C2512" s="2">
        <f>RSI!I2512</f>
        <v>15.320267184882979</v>
      </c>
      <c r="D2512" s="2">
        <f>MACD!E2512</f>
        <v>0.90936325512568184</v>
      </c>
      <c r="E2512" s="2">
        <f>MACD!F2512</f>
        <v>0.43722863352970515</v>
      </c>
      <c r="F2512" s="2">
        <f>'Moving Avg'!D2512</f>
        <v>0.73</v>
      </c>
      <c r="G2512" s="2">
        <f>'Moving Avg'!F2512</f>
        <v>2.8355000000000001</v>
      </c>
      <c r="H2512" s="2">
        <f>'Moving Avg'!G2512</f>
        <v>3.0254000000000003</v>
      </c>
      <c r="I2512" s="2">
        <f>'Moving Avg'!H2512</f>
        <v>2.3442500000000002</v>
      </c>
      <c r="J2512" s="6" t="str">
        <f>OBV!F2512</f>
        <v>NEUTRAL</v>
      </c>
      <c r="K2512" s="6" t="str">
        <f>OBV!G2512</f>
        <v>NEUTRAL</v>
      </c>
      <c r="L2512" s="6" t="str">
        <f>OBV!H2512</f>
        <v>NEUTRAL</v>
      </c>
      <c r="M2512" s="8">
        <f t="shared" si="390"/>
        <v>50</v>
      </c>
      <c r="N2512" s="8">
        <f t="shared" si="391"/>
        <v>0</v>
      </c>
      <c r="O2512" s="8">
        <f t="shared" si="392"/>
        <v>0</v>
      </c>
      <c r="P2512" s="8">
        <f t="shared" si="393"/>
        <v>33</v>
      </c>
      <c r="Q2512" s="9">
        <f t="shared" si="394"/>
        <v>22.45</v>
      </c>
      <c r="R2512" s="9">
        <f t="shared" si="395"/>
        <v>18.25</v>
      </c>
      <c r="S2512" s="9">
        <f t="shared" si="396"/>
        <v>22.35</v>
      </c>
      <c r="T2512" s="9">
        <f t="shared" si="397"/>
        <v>20.75</v>
      </c>
      <c r="U2512" s="8">
        <f t="shared" si="398"/>
        <v>21.016666666666669</v>
      </c>
      <c r="V2512" s="8">
        <f t="shared" si="399"/>
        <v>20.950000000000003</v>
      </c>
    </row>
    <row r="2513" spans="1:22" ht="13.5" x14ac:dyDescent="0.25">
      <c r="A2513" s="3">
        <f>RSI!A2513</f>
        <v>0</v>
      </c>
      <c r="B2513" s="2">
        <f>RSI!B2513</f>
        <v>0</v>
      </c>
      <c r="C2513" s="2">
        <f>RSI!I2513</f>
        <v>15.320267184882979</v>
      </c>
      <c r="D2513" s="2">
        <f>MACD!E2513</f>
        <v>1.063211377587026</v>
      </c>
      <c r="E2513" s="2">
        <f>MACD!F2513</f>
        <v>0.56242518234116934</v>
      </c>
      <c r="F2513" s="2">
        <f>'Moving Avg'!D2513</f>
        <v>0</v>
      </c>
      <c r="G2513" s="2">
        <f>'Moving Avg'!F2513</f>
        <v>2.6574999999999998</v>
      </c>
      <c r="H2513" s="2">
        <f>'Moving Avg'!G2513</f>
        <v>2.9653999999999998</v>
      </c>
      <c r="I2513" s="2">
        <f>'Moving Avg'!H2513</f>
        <v>2.3347500000000001</v>
      </c>
      <c r="J2513" s="6" t="str">
        <f>OBV!F2513</f>
        <v>NEUTRAL</v>
      </c>
      <c r="K2513" s="6" t="str">
        <f>OBV!G2513</f>
        <v>NEUTRAL</v>
      </c>
      <c r="L2513" s="6" t="str">
        <f>OBV!H2513</f>
        <v>NEUTRAL</v>
      </c>
      <c r="M2513" s="8">
        <f t="shared" si="390"/>
        <v>50</v>
      </c>
      <c r="N2513" s="8">
        <f t="shared" si="391"/>
        <v>0</v>
      </c>
      <c r="O2513" s="8">
        <f t="shared" si="392"/>
        <v>0</v>
      </c>
      <c r="P2513" s="8">
        <f t="shared" si="393"/>
        <v>33</v>
      </c>
      <c r="Q2513" s="9">
        <f t="shared" si="394"/>
        <v>22.45</v>
      </c>
      <c r="R2513" s="9">
        <f t="shared" si="395"/>
        <v>18.25</v>
      </c>
      <c r="S2513" s="9">
        <f t="shared" si="396"/>
        <v>22.35</v>
      </c>
      <c r="T2513" s="9">
        <f t="shared" si="397"/>
        <v>20.75</v>
      </c>
      <c r="U2513" s="8">
        <f t="shared" si="398"/>
        <v>21.016666666666669</v>
      </c>
      <c r="V2513" s="8">
        <f t="shared" si="399"/>
        <v>20.950000000000003</v>
      </c>
    </row>
    <row r="2514" spans="1:22" ht="13.5" x14ac:dyDescent="0.25">
      <c r="A2514" s="3">
        <f>RSI!A2514</f>
        <v>0</v>
      </c>
      <c r="B2514" s="2">
        <f>RSI!B2514</f>
        <v>0</v>
      </c>
      <c r="C2514" s="2">
        <f>RSI!I2514</f>
        <v>15.320267184882979</v>
      </c>
      <c r="D2514" s="2">
        <f>MACD!E2514</f>
        <v>1.2297509450130129</v>
      </c>
      <c r="E2514" s="2">
        <f>MACD!F2514</f>
        <v>0.69589033487553809</v>
      </c>
      <c r="F2514" s="2">
        <f>'Moving Avg'!D2514</f>
        <v>0</v>
      </c>
      <c r="G2514" s="2">
        <f>'Moving Avg'!F2514</f>
        <v>2.4714999999999998</v>
      </c>
      <c r="H2514" s="2">
        <f>'Moving Avg'!G2514</f>
        <v>2.9053999999999998</v>
      </c>
      <c r="I2514" s="2">
        <f>'Moving Avg'!H2514</f>
        <v>2.32525</v>
      </c>
      <c r="J2514" s="6" t="str">
        <f>OBV!F2514</f>
        <v>NEUTRAL</v>
      </c>
      <c r="K2514" s="6" t="str">
        <f>OBV!G2514</f>
        <v>NEUTRAL</v>
      </c>
      <c r="L2514" s="6" t="str">
        <f>OBV!H2514</f>
        <v>NEUTRAL</v>
      </c>
      <c r="M2514" s="8">
        <f t="shared" si="390"/>
        <v>50</v>
      </c>
      <c r="N2514" s="8">
        <f t="shared" si="391"/>
        <v>0</v>
      </c>
      <c r="O2514" s="8">
        <f t="shared" si="392"/>
        <v>0</v>
      </c>
      <c r="P2514" s="8">
        <f t="shared" si="393"/>
        <v>33</v>
      </c>
      <c r="Q2514" s="9">
        <f t="shared" si="394"/>
        <v>22.45</v>
      </c>
      <c r="R2514" s="9">
        <f t="shared" si="395"/>
        <v>18.25</v>
      </c>
      <c r="S2514" s="9">
        <f t="shared" si="396"/>
        <v>22.35</v>
      </c>
      <c r="T2514" s="9">
        <f t="shared" si="397"/>
        <v>20.75</v>
      </c>
      <c r="U2514" s="8">
        <f t="shared" si="398"/>
        <v>21.016666666666669</v>
      </c>
      <c r="V2514" s="8">
        <f t="shared" si="399"/>
        <v>20.950000000000003</v>
      </c>
    </row>
    <row r="2515" spans="1:22" ht="13.5" x14ac:dyDescent="0.25">
      <c r="A2515" s="3">
        <f>RSI!A2515</f>
        <v>0</v>
      </c>
      <c r="B2515" s="2">
        <f>RSI!B2515</f>
        <v>0</v>
      </c>
      <c r="C2515" s="2">
        <f>RSI!I2515</f>
        <v>15.320267184882979</v>
      </c>
      <c r="D2515" s="2">
        <f>MACD!E2515</f>
        <v>1.4074699685517433</v>
      </c>
      <c r="E2515" s="2">
        <f>MACD!F2515</f>
        <v>0.83820626161077916</v>
      </c>
      <c r="F2515" s="2">
        <f>'Moving Avg'!D2515</f>
        <v>0</v>
      </c>
      <c r="G2515" s="2">
        <f>'Moving Avg'!F2515</f>
        <v>2.2789999999999999</v>
      </c>
      <c r="H2515" s="2">
        <f>'Moving Avg'!G2515</f>
        <v>2.8453999999999997</v>
      </c>
      <c r="I2515" s="2">
        <f>'Moving Avg'!H2515</f>
        <v>2.31575</v>
      </c>
      <c r="J2515" s="6" t="str">
        <f>OBV!F2515</f>
        <v>NEUTRAL</v>
      </c>
      <c r="K2515" s="6" t="str">
        <f>OBV!G2515</f>
        <v>NEUTRAL</v>
      </c>
      <c r="L2515" s="6" t="str">
        <f>OBV!H2515</f>
        <v>NEUTRAL</v>
      </c>
      <c r="M2515" s="8">
        <f t="shared" si="390"/>
        <v>50</v>
      </c>
      <c r="N2515" s="8">
        <f t="shared" si="391"/>
        <v>0</v>
      </c>
      <c r="O2515" s="8">
        <f t="shared" si="392"/>
        <v>0</v>
      </c>
      <c r="P2515" s="8">
        <f t="shared" si="393"/>
        <v>33</v>
      </c>
      <c r="Q2515" s="9">
        <f t="shared" si="394"/>
        <v>22.45</v>
      </c>
      <c r="R2515" s="9">
        <f t="shared" si="395"/>
        <v>18.25</v>
      </c>
      <c r="S2515" s="9">
        <f t="shared" si="396"/>
        <v>22.35</v>
      </c>
      <c r="T2515" s="9">
        <f t="shared" si="397"/>
        <v>20.75</v>
      </c>
      <c r="U2515" s="8">
        <f t="shared" si="398"/>
        <v>21.016666666666669</v>
      </c>
      <c r="V2515" s="8">
        <f t="shared" si="399"/>
        <v>20.950000000000003</v>
      </c>
    </row>
    <row r="2516" spans="1:22" ht="13.5" x14ac:dyDescent="0.25">
      <c r="A2516" s="3">
        <f>RSI!A2516</f>
        <v>0</v>
      </c>
      <c r="B2516" s="2">
        <f>RSI!B2516</f>
        <v>0</v>
      </c>
      <c r="C2516" s="2">
        <f>RSI!I2516</f>
        <v>15.320267184882979</v>
      </c>
      <c r="D2516" s="2">
        <f>MACD!E2516</f>
        <v>1.5936319389191049</v>
      </c>
      <c r="E2516" s="2">
        <f>MACD!F2516</f>
        <v>0.9892913970724444</v>
      </c>
      <c r="F2516" s="2">
        <f>'Moving Avg'!D2516</f>
        <v>0</v>
      </c>
      <c r="G2516" s="2">
        <f>'Moving Avg'!F2516</f>
        <v>2.0865</v>
      </c>
      <c r="H2516" s="2">
        <f>'Moving Avg'!G2516</f>
        <v>2.7853999999999997</v>
      </c>
      <c r="I2516" s="2">
        <f>'Moving Avg'!H2516</f>
        <v>2.3062499999999999</v>
      </c>
      <c r="J2516" s="6" t="str">
        <f>OBV!F2516</f>
        <v>NEUTRAL</v>
      </c>
      <c r="K2516" s="6" t="str">
        <f>OBV!G2516</f>
        <v>NEUTRAL</v>
      </c>
      <c r="L2516" s="6" t="str">
        <f>OBV!H2516</f>
        <v>NEUTRAL</v>
      </c>
      <c r="M2516" s="8">
        <f t="shared" si="390"/>
        <v>50</v>
      </c>
      <c r="N2516" s="8">
        <f t="shared" si="391"/>
        <v>0</v>
      </c>
      <c r="O2516" s="8">
        <f t="shared" si="392"/>
        <v>0</v>
      </c>
      <c r="P2516" s="8">
        <f t="shared" si="393"/>
        <v>33</v>
      </c>
      <c r="Q2516" s="9">
        <f t="shared" si="394"/>
        <v>22.45</v>
      </c>
      <c r="R2516" s="9">
        <f t="shared" si="395"/>
        <v>18.25</v>
      </c>
      <c r="S2516" s="9">
        <f t="shared" si="396"/>
        <v>22.35</v>
      </c>
      <c r="T2516" s="9">
        <f t="shared" si="397"/>
        <v>20.75</v>
      </c>
      <c r="U2516" s="8">
        <f t="shared" si="398"/>
        <v>21.016666666666669</v>
      </c>
      <c r="V2516" s="8">
        <f t="shared" si="399"/>
        <v>20.950000000000003</v>
      </c>
    </row>
    <row r="2517" spans="1:22" ht="13.5" x14ac:dyDescent="0.25">
      <c r="A2517" s="3">
        <f>RSI!A2517</f>
        <v>0</v>
      </c>
      <c r="B2517" s="2">
        <f>RSI!B2517</f>
        <v>0</v>
      </c>
      <c r="C2517" s="2">
        <f>RSI!I2517</f>
        <v>15.320267184882979</v>
      </c>
      <c r="D2517" s="2">
        <f>MACD!E2517</f>
        <v>1.7629197283645406</v>
      </c>
      <c r="E2517" s="2">
        <f>MACD!F2517</f>
        <v>1.1440170633308637</v>
      </c>
      <c r="F2517" s="2">
        <f>'Moving Avg'!D2517</f>
        <v>0</v>
      </c>
      <c r="G2517" s="2">
        <f>'Moving Avg'!F2517</f>
        <v>1.8940000000000001</v>
      </c>
      <c r="H2517" s="2">
        <f>'Moving Avg'!G2517</f>
        <v>2.7251999999999996</v>
      </c>
      <c r="I2517" s="2">
        <f>'Moving Avg'!H2517</f>
        <v>2.2967500000000003</v>
      </c>
      <c r="J2517" s="6" t="str">
        <f>OBV!F2517</f>
        <v>NEUTRAL</v>
      </c>
      <c r="K2517" s="6" t="str">
        <f>OBV!G2517</f>
        <v>NEUTRAL</v>
      </c>
      <c r="L2517" s="6" t="str">
        <f>OBV!H2517</f>
        <v>NEUTRAL</v>
      </c>
      <c r="M2517" s="8">
        <f t="shared" si="390"/>
        <v>50</v>
      </c>
      <c r="N2517" s="8">
        <f t="shared" si="391"/>
        <v>0</v>
      </c>
      <c r="O2517" s="8">
        <f t="shared" si="392"/>
        <v>0</v>
      </c>
      <c r="P2517" s="8">
        <f t="shared" si="393"/>
        <v>33</v>
      </c>
      <c r="Q2517" s="9">
        <f t="shared" si="394"/>
        <v>22.45</v>
      </c>
      <c r="R2517" s="9">
        <f t="shared" si="395"/>
        <v>18.25</v>
      </c>
      <c r="S2517" s="9">
        <f t="shared" si="396"/>
        <v>22.35</v>
      </c>
      <c r="T2517" s="9">
        <f t="shared" si="397"/>
        <v>20.75</v>
      </c>
      <c r="U2517" s="8">
        <f t="shared" si="398"/>
        <v>21.016666666666669</v>
      </c>
      <c r="V2517" s="8">
        <f t="shared" si="399"/>
        <v>20.950000000000003</v>
      </c>
    </row>
    <row r="2518" spans="1:22" ht="13.5" x14ac:dyDescent="0.25">
      <c r="A2518" s="3">
        <f>RSI!A2518</f>
        <v>0</v>
      </c>
      <c r="B2518" s="2">
        <f>RSI!B2518</f>
        <v>0</v>
      </c>
      <c r="C2518" s="2">
        <f>RSI!I2518</f>
        <v>15.320267184882979</v>
      </c>
      <c r="D2518" s="2">
        <f>MACD!E2518</f>
        <v>1.9170578001139325</v>
      </c>
      <c r="E2518" s="2">
        <f>MACD!F2518</f>
        <v>1.2986252106874776</v>
      </c>
      <c r="F2518" s="2">
        <f>'Moving Avg'!D2518</f>
        <v>0</v>
      </c>
      <c r="G2518" s="2">
        <f>'Moving Avg'!F2518</f>
        <v>1.7100000000000002</v>
      </c>
      <c r="H2518" s="2">
        <f>'Moving Avg'!G2518</f>
        <v>2.6651999999999991</v>
      </c>
      <c r="I2518" s="2">
        <f>'Moving Avg'!H2518</f>
        <v>2.2872499999999998</v>
      </c>
      <c r="J2518" s="6" t="str">
        <f>OBV!F2518</f>
        <v>NEUTRAL</v>
      </c>
      <c r="K2518" s="6" t="str">
        <f>OBV!G2518</f>
        <v>NEUTRAL</v>
      </c>
      <c r="L2518" s="6" t="str">
        <f>OBV!H2518</f>
        <v>NEUTRAL</v>
      </c>
      <c r="M2518" s="8">
        <f t="shared" si="390"/>
        <v>50</v>
      </c>
      <c r="N2518" s="8">
        <f t="shared" si="391"/>
        <v>0</v>
      </c>
      <c r="O2518" s="8">
        <f t="shared" si="392"/>
        <v>0</v>
      </c>
      <c r="P2518" s="8">
        <f t="shared" si="393"/>
        <v>33</v>
      </c>
      <c r="Q2518" s="9">
        <f t="shared" si="394"/>
        <v>22.45</v>
      </c>
      <c r="R2518" s="9">
        <f t="shared" si="395"/>
        <v>18.25</v>
      </c>
      <c r="S2518" s="9">
        <f t="shared" si="396"/>
        <v>22.35</v>
      </c>
      <c r="T2518" s="9">
        <f t="shared" si="397"/>
        <v>20.75</v>
      </c>
      <c r="U2518" s="8">
        <f t="shared" si="398"/>
        <v>21.016666666666669</v>
      </c>
      <c r="V2518" s="8">
        <f t="shared" si="399"/>
        <v>20.950000000000003</v>
      </c>
    </row>
    <row r="2519" spans="1:22" ht="13.5" x14ac:dyDescent="0.25">
      <c r="A2519" s="3">
        <f>RSI!A2519</f>
        <v>0</v>
      </c>
      <c r="B2519" s="2">
        <f>RSI!B2519</f>
        <v>0</v>
      </c>
      <c r="C2519" s="2">
        <f>RSI!I2519</f>
        <v>15.320267184882979</v>
      </c>
      <c r="D2519" s="2">
        <f>MACD!E2519</f>
        <v>1.4960314141613031</v>
      </c>
      <c r="E2519" s="2">
        <f>MACD!F2519</f>
        <v>1.3381064513822427</v>
      </c>
      <c r="F2519" s="2">
        <f>'Moving Avg'!D2519</f>
        <v>0</v>
      </c>
      <c r="G2519" s="2">
        <f>'Moving Avg'!F2519</f>
        <v>1.5339999999999998</v>
      </c>
      <c r="H2519" s="2">
        <f>'Moving Avg'!G2519</f>
        <v>2.6051999999999991</v>
      </c>
      <c r="I2519" s="2">
        <f>'Moving Avg'!H2519</f>
        <v>2.2777499999999997</v>
      </c>
      <c r="J2519" s="6" t="str">
        <f>OBV!F2519</f>
        <v>NEUTRAL</v>
      </c>
      <c r="K2519" s="6" t="str">
        <f>OBV!G2519</f>
        <v>NEUTRAL</v>
      </c>
      <c r="L2519" s="6" t="str">
        <f>OBV!H2519</f>
        <v>NEUTRAL</v>
      </c>
      <c r="M2519" s="8">
        <f t="shared" si="390"/>
        <v>50</v>
      </c>
      <c r="N2519" s="8">
        <f t="shared" si="391"/>
        <v>0</v>
      </c>
      <c r="O2519" s="8">
        <f t="shared" si="392"/>
        <v>0</v>
      </c>
      <c r="P2519" s="8">
        <f t="shared" si="393"/>
        <v>33</v>
      </c>
      <c r="Q2519" s="9">
        <f t="shared" si="394"/>
        <v>22.45</v>
      </c>
      <c r="R2519" s="9">
        <f t="shared" si="395"/>
        <v>18.25</v>
      </c>
      <c r="S2519" s="9">
        <f t="shared" si="396"/>
        <v>22.35</v>
      </c>
      <c r="T2519" s="9">
        <f t="shared" si="397"/>
        <v>20.75</v>
      </c>
      <c r="U2519" s="8">
        <f t="shared" si="398"/>
        <v>21.016666666666669</v>
      </c>
      <c r="V2519" s="8">
        <f t="shared" si="399"/>
        <v>20.950000000000003</v>
      </c>
    </row>
    <row r="2520" spans="1:22" ht="13.5" x14ac:dyDescent="0.25">
      <c r="A2520" s="3">
        <f>RSI!A2520</f>
        <v>0</v>
      </c>
      <c r="B2520" s="2">
        <f>RSI!B2520</f>
        <v>0</v>
      </c>
      <c r="C2520" s="2">
        <f>RSI!I2520</f>
        <v>15.320267184882979</v>
      </c>
      <c r="D2520" s="2">
        <f>MACD!E2520</f>
        <v>1.1491186455185163</v>
      </c>
      <c r="E2520" s="2">
        <f>MACD!F2520</f>
        <v>1.3003088902094975</v>
      </c>
      <c r="F2520" s="2">
        <f>'Moving Avg'!D2520</f>
        <v>0</v>
      </c>
      <c r="G2520" s="2">
        <f>'Moving Avg'!F2520</f>
        <v>1.3654999999999997</v>
      </c>
      <c r="H2520" s="2">
        <f>'Moving Avg'!G2520</f>
        <v>2.5451999999999999</v>
      </c>
      <c r="I2520" s="2">
        <f>'Moving Avg'!H2520</f>
        <v>2.2682500000000001</v>
      </c>
      <c r="J2520" s="6" t="str">
        <f>OBV!F2520</f>
        <v>NEUTRAL</v>
      </c>
      <c r="K2520" s="6" t="str">
        <f>OBV!G2520</f>
        <v>NEUTRAL</v>
      </c>
      <c r="L2520" s="6" t="str">
        <f>OBV!H2520</f>
        <v>NEUTRAL</v>
      </c>
      <c r="M2520" s="8">
        <f t="shared" si="390"/>
        <v>50</v>
      </c>
      <c r="N2520" s="8">
        <f t="shared" si="391"/>
        <v>100</v>
      </c>
      <c r="O2520" s="8">
        <f t="shared" si="392"/>
        <v>0</v>
      </c>
      <c r="P2520" s="8">
        <f t="shared" si="393"/>
        <v>33</v>
      </c>
      <c r="Q2520" s="9">
        <f t="shared" si="394"/>
        <v>57.45</v>
      </c>
      <c r="R2520" s="9">
        <f t="shared" si="395"/>
        <v>38.25</v>
      </c>
      <c r="S2520" s="9">
        <f t="shared" si="396"/>
        <v>37.35</v>
      </c>
      <c r="T2520" s="9">
        <f t="shared" si="397"/>
        <v>45.75</v>
      </c>
      <c r="U2520" s="8">
        <f t="shared" si="398"/>
        <v>44.35</v>
      </c>
      <c r="V2520" s="8">
        <f t="shared" si="399"/>
        <v>44.7</v>
      </c>
    </row>
    <row r="2521" spans="1:22" ht="13.5" x14ac:dyDescent="0.25">
      <c r="A2521" s="3">
        <f>RSI!A2521</f>
        <v>0</v>
      </c>
      <c r="B2521" s="2">
        <f>RSI!B2521</f>
        <v>0</v>
      </c>
      <c r="C2521" s="2">
        <f>RSI!I2521</f>
        <v>15.320267184882979</v>
      </c>
      <c r="D2521" s="2">
        <f>MACD!E2521</f>
        <v>0.8642255231286573</v>
      </c>
      <c r="E2521" s="2">
        <f>MACD!F2521</f>
        <v>1.2130922167933296</v>
      </c>
      <c r="F2521" s="2">
        <f>'Moving Avg'!D2521</f>
        <v>0</v>
      </c>
      <c r="G2521" s="2">
        <f>'Moving Avg'!F2521</f>
        <v>1.2044999999999999</v>
      </c>
      <c r="H2521" s="2">
        <f>'Moving Avg'!G2521</f>
        <v>2.4851999999999999</v>
      </c>
      <c r="I2521" s="2">
        <f>'Moving Avg'!H2521</f>
        <v>2.25875</v>
      </c>
      <c r="J2521" s="6" t="str">
        <f>OBV!F2521</f>
        <v>NEUTRAL</v>
      </c>
      <c r="K2521" s="6" t="str">
        <f>OBV!G2521</f>
        <v>NEUTRAL</v>
      </c>
      <c r="L2521" s="6" t="str">
        <f>OBV!H2521</f>
        <v>NEUTRAL</v>
      </c>
      <c r="M2521" s="8">
        <f t="shared" si="390"/>
        <v>50</v>
      </c>
      <c r="N2521" s="8">
        <f t="shared" si="391"/>
        <v>100</v>
      </c>
      <c r="O2521" s="8">
        <f t="shared" si="392"/>
        <v>0</v>
      </c>
      <c r="P2521" s="8">
        <f t="shared" si="393"/>
        <v>33</v>
      </c>
      <c r="Q2521" s="9">
        <f t="shared" si="394"/>
        <v>57.45</v>
      </c>
      <c r="R2521" s="9">
        <f t="shared" si="395"/>
        <v>38.25</v>
      </c>
      <c r="S2521" s="9">
        <f t="shared" si="396"/>
        <v>37.35</v>
      </c>
      <c r="T2521" s="9">
        <f t="shared" si="397"/>
        <v>45.75</v>
      </c>
      <c r="U2521" s="8">
        <f t="shared" si="398"/>
        <v>44.35</v>
      </c>
      <c r="V2521" s="8">
        <f t="shared" si="399"/>
        <v>44.7</v>
      </c>
    </row>
    <row r="2522" spans="1:22" ht="13.5" x14ac:dyDescent="0.25">
      <c r="A2522" s="3">
        <f>RSI!A2522</f>
        <v>0</v>
      </c>
      <c r="B2522" s="2">
        <f>RSI!B2522</f>
        <v>0</v>
      </c>
      <c r="C2522" s="2">
        <f>RSI!I2522</f>
        <v>15.320267184882979</v>
      </c>
      <c r="D2522" s="2">
        <f>MACD!E2522</f>
        <v>0.63116993694710244</v>
      </c>
      <c r="E2522" s="2">
        <f>MACD!F2522</f>
        <v>1.0967077608240841</v>
      </c>
      <c r="F2522" s="2">
        <f>'Moving Avg'!D2522</f>
        <v>0</v>
      </c>
      <c r="G2522" s="2">
        <f>'Moving Avg'!F2522</f>
        <v>1.0505</v>
      </c>
      <c r="H2522" s="2">
        <f>'Moving Avg'!G2522</f>
        <v>2.4251999999999998</v>
      </c>
      <c r="I2522" s="2">
        <f>'Moving Avg'!H2522</f>
        <v>2.24925</v>
      </c>
      <c r="J2522" s="6" t="str">
        <f>OBV!F2522</f>
        <v>NEUTRAL</v>
      </c>
      <c r="K2522" s="6" t="str">
        <f>OBV!G2522</f>
        <v>NEUTRAL</v>
      </c>
      <c r="L2522" s="6" t="str">
        <f>OBV!H2522</f>
        <v>NEUTRAL</v>
      </c>
      <c r="M2522" s="8">
        <f t="shared" si="390"/>
        <v>50</v>
      </c>
      <c r="N2522" s="8">
        <f t="shared" si="391"/>
        <v>100</v>
      </c>
      <c r="O2522" s="8">
        <f t="shared" si="392"/>
        <v>0</v>
      </c>
      <c r="P2522" s="8">
        <f t="shared" si="393"/>
        <v>33</v>
      </c>
      <c r="Q2522" s="9">
        <f t="shared" si="394"/>
        <v>57.45</v>
      </c>
      <c r="R2522" s="9">
        <f t="shared" si="395"/>
        <v>38.25</v>
      </c>
      <c r="S2522" s="9">
        <f t="shared" si="396"/>
        <v>37.35</v>
      </c>
      <c r="T2522" s="9">
        <f t="shared" si="397"/>
        <v>45.75</v>
      </c>
      <c r="U2522" s="8">
        <f t="shared" si="398"/>
        <v>44.35</v>
      </c>
      <c r="V2522" s="8">
        <f t="shared" si="399"/>
        <v>44.7</v>
      </c>
    </row>
    <row r="2523" spans="1:22" ht="13.5" x14ac:dyDescent="0.25">
      <c r="A2523" s="3">
        <f>RSI!A2523</f>
        <v>0</v>
      </c>
      <c r="B2523" s="2">
        <f>RSI!B2523</f>
        <v>0</v>
      </c>
      <c r="C2523" s="2">
        <f>RSI!I2523</f>
        <v>15.320267184882965</v>
      </c>
      <c r="D2523" s="2">
        <f>MACD!E2523</f>
        <v>0.4413837091758317</v>
      </c>
      <c r="E2523" s="2">
        <f>MACD!F2523</f>
        <v>0.96564295049443361</v>
      </c>
      <c r="F2523" s="2">
        <f>'Moving Avg'!D2523</f>
        <v>0</v>
      </c>
      <c r="G2523" s="2">
        <f>'Moving Avg'!F2523</f>
        <v>0.89</v>
      </c>
      <c r="H2523" s="2">
        <f>'Moving Avg'!G2523</f>
        <v>2.3651999999999997</v>
      </c>
      <c r="I2523" s="2">
        <f>'Moving Avg'!H2523</f>
        <v>2.2397500000000004</v>
      </c>
      <c r="J2523" s="6" t="str">
        <f>OBV!F2523</f>
        <v>NEUTRAL</v>
      </c>
      <c r="K2523" s="6" t="str">
        <f>OBV!G2523</f>
        <v>NEUTRAL</v>
      </c>
      <c r="L2523" s="6" t="str">
        <f>OBV!H2523</f>
        <v>NEUTRAL</v>
      </c>
      <c r="M2523" s="8">
        <f t="shared" si="390"/>
        <v>50</v>
      </c>
      <c r="N2523" s="8">
        <f t="shared" si="391"/>
        <v>100</v>
      </c>
      <c r="O2523" s="8">
        <f t="shared" si="392"/>
        <v>0</v>
      </c>
      <c r="P2523" s="8">
        <f t="shared" si="393"/>
        <v>33</v>
      </c>
      <c r="Q2523" s="9">
        <f t="shared" si="394"/>
        <v>57.45</v>
      </c>
      <c r="R2523" s="9">
        <f t="shared" si="395"/>
        <v>38.25</v>
      </c>
      <c r="S2523" s="9">
        <f t="shared" si="396"/>
        <v>37.35</v>
      </c>
      <c r="T2523" s="9">
        <f t="shared" si="397"/>
        <v>45.75</v>
      </c>
      <c r="U2523" s="8">
        <f t="shared" si="398"/>
        <v>44.35</v>
      </c>
      <c r="V2523" s="8">
        <f t="shared" si="399"/>
        <v>44.7</v>
      </c>
    </row>
    <row r="2524" spans="1:22" ht="13.5" x14ac:dyDescent="0.25">
      <c r="A2524" s="3">
        <f>RSI!A2524</f>
        <v>0</v>
      </c>
      <c r="B2524" s="2">
        <f>RSI!B2524</f>
        <v>0</v>
      </c>
      <c r="C2524" s="2">
        <f>RSI!I2524</f>
        <v>15.320267184882965</v>
      </c>
      <c r="D2524" s="2">
        <f>MACD!E2524</f>
        <v>0.2876607819000403</v>
      </c>
      <c r="E2524" s="2">
        <f>MACD!F2524</f>
        <v>0.83004651677555497</v>
      </c>
      <c r="F2524" s="2">
        <f>'Moving Avg'!D2524</f>
        <v>0</v>
      </c>
      <c r="G2524" s="2">
        <f>'Moving Avg'!F2524</f>
        <v>0.72250000000000003</v>
      </c>
      <c r="H2524" s="2">
        <f>'Moving Avg'!G2524</f>
        <v>2.3026</v>
      </c>
      <c r="I2524" s="2">
        <f>'Moving Avg'!H2524</f>
        <v>2.2302499999999998</v>
      </c>
      <c r="J2524" s="6" t="str">
        <f>OBV!F2524</f>
        <v>NEUTRAL</v>
      </c>
      <c r="K2524" s="6" t="str">
        <f>OBV!G2524</f>
        <v>NEUTRAL</v>
      </c>
      <c r="L2524" s="6" t="str">
        <f>OBV!H2524</f>
        <v>NEUTRAL</v>
      </c>
      <c r="M2524" s="8">
        <f t="shared" si="390"/>
        <v>50</v>
      </c>
      <c r="N2524" s="8">
        <f t="shared" si="391"/>
        <v>100</v>
      </c>
      <c r="O2524" s="8">
        <f t="shared" si="392"/>
        <v>0</v>
      </c>
      <c r="P2524" s="8">
        <f t="shared" si="393"/>
        <v>33</v>
      </c>
      <c r="Q2524" s="9">
        <f t="shared" si="394"/>
        <v>57.45</v>
      </c>
      <c r="R2524" s="9">
        <f t="shared" si="395"/>
        <v>38.25</v>
      </c>
      <c r="S2524" s="9">
        <f t="shared" si="396"/>
        <v>37.35</v>
      </c>
      <c r="T2524" s="9">
        <f t="shared" si="397"/>
        <v>45.75</v>
      </c>
      <c r="U2524" s="8">
        <f t="shared" si="398"/>
        <v>44.35</v>
      </c>
      <c r="V2524" s="8">
        <f t="shared" si="399"/>
        <v>44.7</v>
      </c>
    </row>
    <row r="2525" spans="1:22" ht="13.5" x14ac:dyDescent="0.25">
      <c r="A2525" s="3">
        <f>RSI!A2525</f>
        <v>0</v>
      </c>
      <c r="B2525" s="2">
        <f>RSI!B2525</f>
        <v>0</v>
      </c>
      <c r="C2525" s="2">
        <f>RSI!I2525</f>
        <v>15.320267184882965</v>
      </c>
      <c r="D2525" s="2">
        <f>MACD!E2525</f>
        <v>0.16394440546573041</v>
      </c>
      <c r="E2525" s="2">
        <f>MACD!F2525</f>
        <v>0.69682609451359001</v>
      </c>
      <c r="F2525" s="2">
        <f>'Moving Avg'!D2525</f>
        <v>0</v>
      </c>
      <c r="G2525" s="2">
        <f>'Moving Avg'!F2525</f>
        <v>0.54749999999999999</v>
      </c>
      <c r="H2525" s="2">
        <f>'Moving Avg'!G2525</f>
        <v>2.2393999999999998</v>
      </c>
      <c r="I2525" s="2">
        <f>'Moving Avg'!H2525</f>
        <v>2.2203500000000003</v>
      </c>
      <c r="J2525" s="6" t="str">
        <f>OBV!F2525</f>
        <v>NEUTRAL</v>
      </c>
      <c r="K2525" s="6" t="str">
        <f>OBV!G2525</f>
        <v>NEUTRAL</v>
      </c>
      <c r="L2525" s="6" t="str">
        <f>OBV!H2525</f>
        <v>NEUTRAL</v>
      </c>
      <c r="M2525" s="8">
        <f t="shared" si="390"/>
        <v>50</v>
      </c>
      <c r="N2525" s="8">
        <f t="shared" si="391"/>
        <v>100</v>
      </c>
      <c r="O2525" s="8">
        <f t="shared" si="392"/>
        <v>0</v>
      </c>
      <c r="P2525" s="8">
        <f t="shared" si="393"/>
        <v>33</v>
      </c>
      <c r="Q2525" s="9">
        <f t="shared" si="394"/>
        <v>57.45</v>
      </c>
      <c r="R2525" s="9">
        <f t="shared" si="395"/>
        <v>38.25</v>
      </c>
      <c r="S2525" s="9">
        <f t="shared" si="396"/>
        <v>37.35</v>
      </c>
      <c r="T2525" s="9">
        <f t="shared" si="397"/>
        <v>45.75</v>
      </c>
      <c r="U2525" s="8">
        <f t="shared" si="398"/>
        <v>44.35</v>
      </c>
      <c r="V2525" s="8">
        <f t="shared" si="399"/>
        <v>44.7</v>
      </c>
    </row>
    <row r="2526" spans="1:22" ht="13.5" x14ac:dyDescent="0.25">
      <c r="A2526" s="3">
        <f>RSI!A2526</f>
        <v>0</v>
      </c>
      <c r="B2526" s="2">
        <f>RSI!B2526</f>
        <v>0</v>
      </c>
      <c r="C2526" s="2">
        <f>RSI!I2526</f>
        <v>15.320267184882965</v>
      </c>
      <c r="D2526" s="2">
        <f>MACD!E2526</f>
        <v>6.5147308197074594E-2</v>
      </c>
      <c r="E2526" s="2">
        <f>MACD!F2526</f>
        <v>0.57049033725028686</v>
      </c>
      <c r="F2526" s="2">
        <f>'Moving Avg'!D2526</f>
        <v>0</v>
      </c>
      <c r="G2526" s="2">
        <f>'Moving Avg'!F2526</f>
        <v>0.36499999999999999</v>
      </c>
      <c r="H2526" s="2">
        <f>'Moving Avg'!G2526</f>
        <v>2.1752000000000002</v>
      </c>
      <c r="I2526" s="2">
        <f>'Moving Avg'!H2526</f>
        <v>2.2100499999999998</v>
      </c>
      <c r="J2526" s="6" t="str">
        <f>OBV!F2526</f>
        <v>NEUTRAL</v>
      </c>
      <c r="K2526" s="6" t="str">
        <f>OBV!G2526</f>
        <v>NEUTRAL</v>
      </c>
      <c r="L2526" s="6" t="str">
        <f>OBV!H2526</f>
        <v>NEUTRAL</v>
      </c>
      <c r="M2526" s="8">
        <f t="shared" si="390"/>
        <v>50</v>
      </c>
      <c r="N2526" s="8">
        <f t="shared" si="391"/>
        <v>100</v>
      </c>
      <c r="O2526" s="8">
        <f t="shared" si="392"/>
        <v>0</v>
      </c>
      <c r="P2526" s="8">
        <f t="shared" si="393"/>
        <v>33</v>
      </c>
      <c r="Q2526" s="9">
        <f t="shared" si="394"/>
        <v>57.45</v>
      </c>
      <c r="R2526" s="9">
        <f t="shared" si="395"/>
        <v>38.25</v>
      </c>
      <c r="S2526" s="9">
        <f t="shared" si="396"/>
        <v>37.35</v>
      </c>
      <c r="T2526" s="9">
        <f t="shared" si="397"/>
        <v>45.75</v>
      </c>
      <c r="U2526" s="8">
        <f t="shared" si="398"/>
        <v>44.35</v>
      </c>
      <c r="V2526" s="8">
        <f t="shared" si="399"/>
        <v>44.7</v>
      </c>
    </row>
    <row r="2527" spans="1:22" ht="13.5" x14ac:dyDescent="0.25">
      <c r="A2527" s="3">
        <f>RSI!A2527</f>
        <v>0</v>
      </c>
      <c r="B2527" s="2">
        <f>RSI!B2527</f>
        <v>0</v>
      </c>
      <c r="C2527" s="2">
        <f>RSI!I2527</f>
        <v>15.320267184882965</v>
      </c>
      <c r="D2527" s="2">
        <f>MACD!E2527</f>
        <v>-1.3000244457252008E-2</v>
      </c>
      <c r="E2527" s="2">
        <f>MACD!F2527</f>
        <v>0.45379222090877913</v>
      </c>
      <c r="F2527" s="2">
        <f>'Moving Avg'!D2527</f>
        <v>0</v>
      </c>
      <c r="G2527" s="2">
        <f>'Moving Avg'!F2527</f>
        <v>0.1825</v>
      </c>
      <c r="H2527" s="2">
        <f>'Moving Avg'!G2527</f>
        <v>2.1104000000000003</v>
      </c>
      <c r="I2527" s="2">
        <f>'Moving Avg'!H2527</f>
        <v>2.1997500000000003</v>
      </c>
      <c r="J2527" s="6" t="str">
        <f>OBV!F2527</f>
        <v>NEUTRAL</v>
      </c>
      <c r="K2527" s="6" t="str">
        <f>OBV!G2527</f>
        <v>NEUTRAL</v>
      </c>
      <c r="L2527" s="6" t="str">
        <f>OBV!H2527</f>
        <v>NEUTRAL</v>
      </c>
      <c r="M2527" s="8">
        <f t="shared" si="390"/>
        <v>50</v>
      </c>
      <c r="N2527" s="8">
        <f t="shared" si="391"/>
        <v>100</v>
      </c>
      <c r="O2527" s="8">
        <f t="shared" si="392"/>
        <v>0</v>
      </c>
      <c r="P2527" s="8">
        <f t="shared" si="393"/>
        <v>33</v>
      </c>
      <c r="Q2527" s="9">
        <f t="shared" si="394"/>
        <v>57.45</v>
      </c>
      <c r="R2527" s="9">
        <f t="shared" si="395"/>
        <v>38.25</v>
      </c>
      <c r="S2527" s="9">
        <f t="shared" si="396"/>
        <v>37.35</v>
      </c>
      <c r="T2527" s="9">
        <f t="shared" si="397"/>
        <v>45.75</v>
      </c>
      <c r="U2527" s="8">
        <f t="shared" si="398"/>
        <v>44.35</v>
      </c>
      <c r="V2527" s="8">
        <f t="shared" si="399"/>
        <v>44.7</v>
      </c>
    </row>
    <row r="2528" spans="1:22" ht="13.5" x14ac:dyDescent="0.25">
      <c r="A2528" s="3">
        <f>RSI!A2528</f>
        <v>0</v>
      </c>
      <c r="B2528" s="2">
        <f>RSI!B2528</f>
        <v>0</v>
      </c>
      <c r="C2528" s="2">
        <f>RSI!I2528</f>
        <v>15.320267184882965</v>
      </c>
      <c r="D2528" s="2">
        <f>MACD!E2528</f>
        <v>-7.4078808565829823E-2</v>
      </c>
      <c r="E2528" s="2">
        <f>MACD!F2528</f>
        <v>0.34821801501385735</v>
      </c>
      <c r="F2528" s="2">
        <f>'Moving Avg'!D2528</f>
        <v>0</v>
      </c>
      <c r="G2528" s="2">
        <f>'Moving Avg'!F2528</f>
        <v>0</v>
      </c>
      <c r="H2528" s="2">
        <f>'Moving Avg'!G2528</f>
        <v>2.0428000000000002</v>
      </c>
      <c r="I2528" s="2">
        <f>'Moving Avg'!H2528</f>
        <v>2.1894499999999999</v>
      </c>
      <c r="J2528" s="6" t="str">
        <f>OBV!F2528</f>
        <v>NEUTRAL</v>
      </c>
      <c r="K2528" s="6" t="str">
        <f>OBV!G2528</f>
        <v>NEUTRAL</v>
      </c>
      <c r="L2528" s="6" t="str">
        <f>OBV!H2528</f>
        <v>NEUTRAL</v>
      </c>
      <c r="M2528" s="8">
        <f t="shared" si="390"/>
        <v>50</v>
      </c>
      <c r="N2528" s="8">
        <f t="shared" si="391"/>
        <v>100</v>
      </c>
      <c r="O2528" s="8">
        <f t="shared" si="392"/>
        <v>0</v>
      </c>
      <c r="P2528" s="8">
        <f t="shared" si="393"/>
        <v>33</v>
      </c>
      <c r="Q2528" s="9">
        <f t="shared" si="394"/>
        <v>57.45</v>
      </c>
      <c r="R2528" s="9">
        <f t="shared" si="395"/>
        <v>38.25</v>
      </c>
      <c r="S2528" s="9">
        <f t="shared" si="396"/>
        <v>37.35</v>
      </c>
      <c r="T2528" s="9">
        <f t="shared" si="397"/>
        <v>45.75</v>
      </c>
      <c r="U2528" s="8">
        <f t="shared" si="398"/>
        <v>44.35</v>
      </c>
      <c r="V2528" s="8">
        <f t="shared" si="399"/>
        <v>44.7</v>
      </c>
    </row>
    <row r="2529" spans="1:22" ht="13.5" x14ac:dyDescent="0.25">
      <c r="A2529" s="3">
        <f>RSI!A2529</f>
        <v>0</v>
      </c>
      <c r="B2529" s="2">
        <f>RSI!B2529</f>
        <v>0</v>
      </c>
      <c r="C2529" s="2">
        <f>RSI!I2529</f>
        <v>15.320267184882965</v>
      </c>
      <c r="D2529" s="2">
        <f>MACD!E2529</f>
        <v>-0.12108818148775446</v>
      </c>
      <c r="E2529" s="2">
        <f>MACD!F2529</f>
        <v>0.25435677571353499</v>
      </c>
      <c r="F2529" s="2">
        <f>'Moving Avg'!D2529</f>
        <v>0</v>
      </c>
      <c r="G2529" s="2">
        <f>'Moving Avg'!F2529</f>
        <v>0</v>
      </c>
      <c r="H2529" s="2">
        <f>'Moving Avg'!G2529</f>
        <v>1.9780000000000002</v>
      </c>
      <c r="I2529" s="2">
        <f>'Moving Avg'!H2529</f>
        <v>2.1791500000000004</v>
      </c>
      <c r="J2529" s="6" t="str">
        <f>OBV!F2529</f>
        <v>NEUTRAL</v>
      </c>
      <c r="K2529" s="6" t="str">
        <f>OBV!G2529</f>
        <v>NEUTRAL</v>
      </c>
      <c r="L2529" s="6" t="str">
        <f>OBV!H2529</f>
        <v>NEUTRAL</v>
      </c>
      <c r="M2529" s="8">
        <f t="shared" si="390"/>
        <v>50</v>
      </c>
      <c r="N2529" s="8">
        <f t="shared" si="391"/>
        <v>100</v>
      </c>
      <c r="O2529" s="8">
        <f t="shared" si="392"/>
        <v>0</v>
      </c>
      <c r="P2529" s="8">
        <f t="shared" si="393"/>
        <v>33</v>
      </c>
      <c r="Q2529" s="9">
        <f t="shared" si="394"/>
        <v>57.45</v>
      </c>
      <c r="R2529" s="9">
        <f t="shared" si="395"/>
        <v>38.25</v>
      </c>
      <c r="S2529" s="9">
        <f t="shared" si="396"/>
        <v>37.35</v>
      </c>
      <c r="T2529" s="9">
        <f t="shared" si="397"/>
        <v>45.75</v>
      </c>
      <c r="U2529" s="8">
        <f t="shared" si="398"/>
        <v>44.35</v>
      </c>
      <c r="V2529" s="8">
        <f t="shared" si="399"/>
        <v>44.7</v>
      </c>
    </row>
    <row r="2530" spans="1:22" ht="13.5" x14ac:dyDescent="0.25">
      <c r="A2530" s="3">
        <f>RSI!A2530</f>
        <v>0</v>
      </c>
      <c r="B2530" s="2">
        <f>RSI!B2530</f>
        <v>0</v>
      </c>
      <c r="C2530" s="2">
        <f>RSI!I2530</f>
        <v>15.320267184882965</v>
      </c>
      <c r="D2530" s="2">
        <f>MACD!E2530</f>
        <v>-0.15653896447230803</v>
      </c>
      <c r="E2530" s="2">
        <f>MACD!F2530</f>
        <v>0.17217762767636638</v>
      </c>
      <c r="F2530" s="2">
        <f>'Moving Avg'!D2530</f>
        <v>0</v>
      </c>
      <c r="G2530" s="2">
        <f>'Moving Avg'!F2530</f>
        <v>0</v>
      </c>
      <c r="H2530" s="2">
        <f>'Moving Avg'!G2530</f>
        <v>1.9132000000000002</v>
      </c>
      <c r="I2530" s="2">
        <f>'Moving Avg'!H2530</f>
        <v>2.1688499999999999</v>
      </c>
      <c r="J2530" s="6" t="str">
        <f>OBV!F2530</f>
        <v>NEUTRAL</v>
      </c>
      <c r="K2530" s="6" t="str">
        <f>OBV!G2530</f>
        <v>NEUTRAL</v>
      </c>
      <c r="L2530" s="6" t="str">
        <f>OBV!H2530</f>
        <v>NEUTRAL</v>
      </c>
      <c r="M2530" s="8">
        <f t="shared" si="390"/>
        <v>50</v>
      </c>
      <c r="N2530" s="8">
        <f t="shared" si="391"/>
        <v>100</v>
      </c>
      <c r="O2530" s="8">
        <f t="shared" si="392"/>
        <v>0</v>
      </c>
      <c r="P2530" s="8">
        <f t="shared" si="393"/>
        <v>33</v>
      </c>
      <c r="Q2530" s="9">
        <f t="shared" si="394"/>
        <v>57.45</v>
      </c>
      <c r="R2530" s="9">
        <f t="shared" si="395"/>
        <v>38.25</v>
      </c>
      <c r="S2530" s="9">
        <f t="shared" si="396"/>
        <v>37.35</v>
      </c>
      <c r="T2530" s="9">
        <f t="shared" si="397"/>
        <v>45.75</v>
      </c>
      <c r="U2530" s="8">
        <f t="shared" si="398"/>
        <v>44.35</v>
      </c>
      <c r="V2530" s="8">
        <f t="shared" si="399"/>
        <v>44.7</v>
      </c>
    </row>
    <row r="2531" spans="1:22" ht="13.5" x14ac:dyDescent="0.25">
      <c r="A2531" s="3">
        <f>RSI!A2531</f>
        <v>0</v>
      </c>
      <c r="B2531" s="2">
        <f>RSI!B2531</f>
        <v>0</v>
      </c>
      <c r="C2531" s="2">
        <f>RSI!I2531</f>
        <v>15.320267184882965</v>
      </c>
      <c r="D2531" s="2">
        <f>MACD!E2531</f>
        <v>-0.18252987462291481</v>
      </c>
      <c r="E2531" s="2">
        <f>MACD!F2531</f>
        <v>0.10123612721651015</v>
      </c>
      <c r="F2531" s="2">
        <f>'Moving Avg'!D2531</f>
        <v>0</v>
      </c>
      <c r="G2531" s="2">
        <f>'Moving Avg'!F2531</f>
        <v>0</v>
      </c>
      <c r="H2531" s="2">
        <f>'Moving Avg'!G2531</f>
        <v>1.8474000000000002</v>
      </c>
      <c r="I2531" s="2">
        <f>'Moving Avg'!H2531</f>
        <v>2.15855</v>
      </c>
      <c r="J2531" s="6" t="str">
        <f>OBV!F2531</f>
        <v>NEUTRAL</v>
      </c>
      <c r="K2531" s="6" t="str">
        <f>OBV!G2531</f>
        <v>NEUTRAL</v>
      </c>
      <c r="L2531" s="6" t="str">
        <f>OBV!H2531</f>
        <v>NEUTRAL</v>
      </c>
      <c r="M2531" s="8">
        <f t="shared" si="390"/>
        <v>50</v>
      </c>
      <c r="N2531" s="8">
        <f t="shared" si="391"/>
        <v>100</v>
      </c>
      <c r="O2531" s="8">
        <f t="shared" si="392"/>
        <v>0</v>
      </c>
      <c r="P2531" s="8">
        <f t="shared" si="393"/>
        <v>33</v>
      </c>
      <c r="Q2531" s="9">
        <f t="shared" si="394"/>
        <v>57.45</v>
      </c>
      <c r="R2531" s="9">
        <f t="shared" si="395"/>
        <v>38.25</v>
      </c>
      <c r="S2531" s="9">
        <f t="shared" si="396"/>
        <v>37.35</v>
      </c>
      <c r="T2531" s="9">
        <f t="shared" si="397"/>
        <v>45.75</v>
      </c>
      <c r="U2531" s="8">
        <f t="shared" si="398"/>
        <v>44.35</v>
      </c>
      <c r="V2531" s="8">
        <f t="shared" si="399"/>
        <v>44.7</v>
      </c>
    </row>
    <row r="2532" spans="1:22" ht="13.5" x14ac:dyDescent="0.25">
      <c r="A2532" s="3">
        <f>RSI!A2532</f>
        <v>0</v>
      </c>
      <c r="B2532" s="2">
        <f>RSI!B2532</f>
        <v>0</v>
      </c>
      <c r="C2532" s="2">
        <f>RSI!I2532</f>
        <v>15.320267184882965</v>
      </c>
      <c r="D2532" s="2">
        <f>MACD!E2532</f>
        <v>-0.20081301078509495</v>
      </c>
      <c r="E2532" s="2">
        <f>MACD!F2532</f>
        <v>4.0826299616189131E-2</v>
      </c>
      <c r="F2532" s="2">
        <f>'Moving Avg'!D2532</f>
        <v>0</v>
      </c>
      <c r="G2532" s="2">
        <f>'Moving Avg'!F2532</f>
        <v>0</v>
      </c>
      <c r="H2532" s="2">
        <f>'Moving Avg'!G2532</f>
        <v>1.7788000000000002</v>
      </c>
      <c r="I2532" s="2">
        <f>'Moving Avg'!H2532</f>
        <v>2.14825</v>
      </c>
      <c r="J2532" s="6" t="str">
        <f>OBV!F2532</f>
        <v>NEUTRAL</v>
      </c>
      <c r="K2532" s="6" t="str">
        <f>OBV!G2532</f>
        <v>NEUTRAL</v>
      </c>
      <c r="L2532" s="6" t="str">
        <f>OBV!H2532</f>
        <v>NEUTRAL</v>
      </c>
      <c r="M2532" s="8">
        <f t="shared" si="390"/>
        <v>50</v>
      </c>
      <c r="N2532" s="8">
        <f t="shared" si="391"/>
        <v>100</v>
      </c>
      <c r="O2532" s="8">
        <f t="shared" si="392"/>
        <v>0</v>
      </c>
      <c r="P2532" s="8">
        <f t="shared" si="393"/>
        <v>33</v>
      </c>
      <c r="Q2532" s="9">
        <f t="shared" si="394"/>
        <v>57.45</v>
      </c>
      <c r="R2532" s="9">
        <f t="shared" si="395"/>
        <v>38.25</v>
      </c>
      <c r="S2532" s="9">
        <f t="shared" si="396"/>
        <v>37.35</v>
      </c>
      <c r="T2532" s="9">
        <f t="shared" si="397"/>
        <v>45.75</v>
      </c>
      <c r="U2532" s="8">
        <f t="shared" si="398"/>
        <v>44.35</v>
      </c>
      <c r="V2532" s="8">
        <f t="shared" si="399"/>
        <v>44.7</v>
      </c>
    </row>
    <row r="2533" spans="1:22" ht="13.5" x14ac:dyDescent="0.25">
      <c r="A2533" s="3">
        <f>RSI!A2533</f>
        <v>0</v>
      </c>
      <c r="B2533" s="2">
        <f>RSI!B2533</f>
        <v>0</v>
      </c>
      <c r="C2533" s="2">
        <f>RSI!I2533</f>
        <v>15.320267184882965</v>
      </c>
      <c r="D2533" s="2">
        <f>MACD!E2533</f>
        <v>-0.2128489378547791</v>
      </c>
      <c r="E2533" s="2">
        <f>MACD!F2533</f>
        <v>-9.9087478780045188E-3</v>
      </c>
      <c r="F2533" s="2">
        <f>'Moving Avg'!D2533</f>
        <v>0</v>
      </c>
      <c r="G2533" s="2">
        <f>'Moving Avg'!F2533</f>
        <v>0</v>
      </c>
      <c r="H2533" s="2">
        <f>'Moving Avg'!G2533</f>
        <v>1.7078</v>
      </c>
      <c r="I2533" s="2">
        <f>'Moving Avg'!H2533</f>
        <v>2.13795</v>
      </c>
      <c r="J2533" s="6" t="str">
        <f>OBV!F2533</f>
        <v>NEUTRAL</v>
      </c>
      <c r="K2533" s="6" t="str">
        <f>OBV!G2533</f>
        <v>NEUTRAL</v>
      </c>
      <c r="L2533" s="6" t="str">
        <f>OBV!H2533</f>
        <v>NEUTRAL</v>
      </c>
      <c r="M2533" s="8">
        <f t="shared" si="390"/>
        <v>50</v>
      </c>
      <c r="N2533" s="8">
        <f t="shared" si="391"/>
        <v>100</v>
      </c>
      <c r="O2533" s="8">
        <f t="shared" si="392"/>
        <v>0</v>
      </c>
      <c r="P2533" s="8">
        <f t="shared" si="393"/>
        <v>33</v>
      </c>
      <c r="Q2533" s="9">
        <f t="shared" si="394"/>
        <v>57.45</v>
      </c>
      <c r="R2533" s="9">
        <f t="shared" si="395"/>
        <v>38.25</v>
      </c>
      <c r="S2533" s="9">
        <f t="shared" si="396"/>
        <v>37.35</v>
      </c>
      <c r="T2533" s="9">
        <f t="shared" si="397"/>
        <v>45.75</v>
      </c>
      <c r="U2533" s="8">
        <f t="shared" si="398"/>
        <v>44.35</v>
      </c>
      <c r="V2533" s="8">
        <f t="shared" si="399"/>
        <v>44.7</v>
      </c>
    </row>
    <row r="2534" spans="1:22" ht="13.5" x14ac:dyDescent="0.25">
      <c r="A2534" s="3">
        <f>RSI!A2534</f>
        <v>0</v>
      </c>
      <c r="B2534" s="2">
        <f>RSI!B2534</f>
        <v>0</v>
      </c>
      <c r="C2534" s="2">
        <f>RSI!I2534</f>
        <v>15.320267184882965</v>
      </c>
      <c r="D2534" s="2">
        <f>MACD!E2534</f>
        <v>-0.21985316632413529</v>
      </c>
      <c r="E2534" s="2">
        <f>MACD!F2534</f>
        <v>-5.1897631567230672E-2</v>
      </c>
      <c r="F2534" s="2">
        <f>'Moving Avg'!D2534</f>
        <v>0</v>
      </c>
      <c r="G2534" s="2">
        <f>'Moving Avg'!F2534</f>
        <v>0</v>
      </c>
      <c r="H2534" s="2">
        <f>'Moving Avg'!G2534</f>
        <v>1.6398000000000001</v>
      </c>
      <c r="I2534" s="2">
        <f>'Moving Avg'!H2534</f>
        <v>2.1279000000000003</v>
      </c>
      <c r="J2534" s="6" t="str">
        <f>OBV!F2534</f>
        <v>NEUTRAL</v>
      </c>
      <c r="K2534" s="6" t="str">
        <f>OBV!G2534</f>
        <v>NEUTRAL</v>
      </c>
      <c r="L2534" s="6" t="str">
        <f>OBV!H2534</f>
        <v>NEUTRAL</v>
      </c>
      <c r="M2534" s="8">
        <f t="shared" si="390"/>
        <v>50</v>
      </c>
      <c r="N2534" s="8">
        <f t="shared" si="391"/>
        <v>100</v>
      </c>
      <c r="O2534" s="8">
        <f t="shared" si="392"/>
        <v>0</v>
      </c>
      <c r="P2534" s="8">
        <f t="shared" si="393"/>
        <v>33</v>
      </c>
      <c r="Q2534" s="9">
        <f t="shared" si="394"/>
        <v>57.45</v>
      </c>
      <c r="R2534" s="9">
        <f t="shared" si="395"/>
        <v>38.25</v>
      </c>
      <c r="S2534" s="9">
        <f t="shared" si="396"/>
        <v>37.35</v>
      </c>
      <c r="T2534" s="9">
        <f t="shared" si="397"/>
        <v>45.75</v>
      </c>
      <c r="U2534" s="8">
        <f t="shared" si="398"/>
        <v>44.35</v>
      </c>
      <c r="V2534" s="8">
        <f t="shared" si="399"/>
        <v>44.7</v>
      </c>
    </row>
    <row r="2535" spans="1:22" ht="13.5" x14ac:dyDescent="0.25">
      <c r="A2535" s="3">
        <f>RSI!A2535</f>
        <v>0</v>
      </c>
      <c r="B2535" s="2">
        <f>RSI!B2535</f>
        <v>0</v>
      </c>
      <c r="C2535" s="2">
        <f>RSI!I2535</f>
        <v>15.320267184882965</v>
      </c>
      <c r="D2535" s="2">
        <f>MACD!E2535</f>
        <v>-0.22283536052292849</v>
      </c>
      <c r="E2535" s="2">
        <f>MACD!F2535</f>
        <v>-8.6085177358370235E-2</v>
      </c>
      <c r="F2535" s="2">
        <f>'Moving Avg'!D2535</f>
        <v>0</v>
      </c>
      <c r="G2535" s="2">
        <f>'Moving Avg'!F2535</f>
        <v>0</v>
      </c>
      <c r="H2535" s="2">
        <f>'Moving Avg'!G2535</f>
        <v>1.5748000000000002</v>
      </c>
      <c r="I2535" s="2">
        <f>'Moving Avg'!H2535</f>
        <v>2.1178499999999998</v>
      </c>
      <c r="J2535" s="6" t="str">
        <f>OBV!F2535</f>
        <v>NEUTRAL</v>
      </c>
      <c r="K2535" s="6" t="str">
        <f>OBV!G2535</f>
        <v>NEUTRAL</v>
      </c>
      <c r="L2535" s="6" t="str">
        <f>OBV!H2535</f>
        <v>NEUTRAL</v>
      </c>
      <c r="M2535" s="8">
        <f t="shared" si="390"/>
        <v>50</v>
      </c>
      <c r="N2535" s="8">
        <f t="shared" si="391"/>
        <v>100</v>
      </c>
      <c r="O2535" s="8">
        <f t="shared" si="392"/>
        <v>0</v>
      </c>
      <c r="P2535" s="8">
        <f t="shared" si="393"/>
        <v>33</v>
      </c>
      <c r="Q2535" s="9">
        <f t="shared" si="394"/>
        <v>57.45</v>
      </c>
      <c r="R2535" s="9">
        <f t="shared" si="395"/>
        <v>38.25</v>
      </c>
      <c r="S2535" s="9">
        <f t="shared" si="396"/>
        <v>37.35</v>
      </c>
      <c r="T2535" s="9">
        <f t="shared" si="397"/>
        <v>45.75</v>
      </c>
      <c r="U2535" s="8">
        <f t="shared" si="398"/>
        <v>44.35</v>
      </c>
      <c r="V2535" s="8">
        <f t="shared" si="399"/>
        <v>44.7</v>
      </c>
    </row>
    <row r="2536" spans="1:22" ht="13.5" x14ac:dyDescent="0.25">
      <c r="A2536" s="3">
        <f>RSI!A2536</f>
        <v>0</v>
      </c>
      <c r="B2536" s="2">
        <f>RSI!B2536</f>
        <v>0</v>
      </c>
      <c r="C2536" s="2">
        <f>RSI!I2536</f>
        <v>15.320267184882965</v>
      </c>
      <c r="D2536" s="2">
        <f>MACD!E2536</f>
        <v>-0.22263240315135135</v>
      </c>
      <c r="E2536" s="2">
        <f>MACD!F2536</f>
        <v>-0.11339462251696647</v>
      </c>
      <c r="F2536" s="2">
        <f>'Moving Avg'!D2536</f>
        <v>0</v>
      </c>
      <c r="G2536" s="2">
        <f>'Moving Avg'!F2536</f>
        <v>0</v>
      </c>
      <c r="H2536" s="2">
        <f>'Moving Avg'!G2536</f>
        <v>1.5126000000000004</v>
      </c>
      <c r="I2536" s="2">
        <f>'Moving Avg'!H2536</f>
        <v>2.1077999999999997</v>
      </c>
      <c r="J2536" s="6" t="str">
        <f>OBV!F2536</f>
        <v>NEUTRAL</v>
      </c>
      <c r="K2536" s="6" t="str">
        <f>OBV!G2536</f>
        <v>NEUTRAL</v>
      </c>
      <c r="L2536" s="6" t="str">
        <f>OBV!H2536</f>
        <v>NEUTRAL</v>
      </c>
      <c r="M2536" s="8">
        <f t="shared" si="390"/>
        <v>50</v>
      </c>
      <c r="N2536" s="8">
        <f t="shared" si="391"/>
        <v>100</v>
      </c>
      <c r="O2536" s="8">
        <f t="shared" si="392"/>
        <v>0</v>
      </c>
      <c r="P2536" s="8">
        <f t="shared" si="393"/>
        <v>33</v>
      </c>
      <c r="Q2536" s="9">
        <f t="shared" si="394"/>
        <v>57.45</v>
      </c>
      <c r="R2536" s="9">
        <f t="shared" si="395"/>
        <v>38.25</v>
      </c>
      <c r="S2536" s="9">
        <f t="shared" si="396"/>
        <v>37.35</v>
      </c>
      <c r="T2536" s="9">
        <f t="shared" si="397"/>
        <v>45.75</v>
      </c>
      <c r="U2536" s="8">
        <f t="shared" si="398"/>
        <v>44.35</v>
      </c>
      <c r="V2536" s="8">
        <f t="shared" si="399"/>
        <v>44.7</v>
      </c>
    </row>
    <row r="2537" spans="1:22" ht="13.5" x14ac:dyDescent="0.25">
      <c r="A2537" s="3">
        <f>RSI!A2537</f>
        <v>0</v>
      </c>
      <c r="B2537" s="2">
        <f>RSI!B2537</f>
        <v>0</v>
      </c>
      <c r="C2537" s="2">
        <f>RSI!I2537</f>
        <v>15.320267184882965</v>
      </c>
      <c r="D2537" s="2">
        <f>MACD!E2537</f>
        <v>-0.21993626956220852</v>
      </c>
      <c r="E2537" s="2">
        <f>MACD!F2537</f>
        <v>-0.13470295192601489</v>
      </c>
      <c r="F2537" s="2">
        <f>'Moving Avg'!D2537</f>
        <v>0</v>
      </c>
      <c r="G2537" s="2">
        <f>'Moving Avg'!F2537</f>
        <v>0</v>
      </c>
      <c r="H2537" s="2">
        <f>'Moving Avg'!G2537</f>
        <v>1.4504000000000001</v>
      </c>
      <c r="I2537" s="2">
        <f>'Moving Avg'!H2537</f>
        <v>2.0977499999999996</v>
      </c>
      <c r="J2537" s="6" t="str">
        <f>OBV!F2537</f>
        <v>NEUTRAL</v>
      </c>
      <c r="K2537" s="6" t="str">
        <f>OBV!G2537</f>
        <v>NEUTRAL</v>
      </c>
      <c r="L2537" s="6" t="str">
        <f>OBV!H2537</f>
        <v>NEUTRAL</v>
      </c>
      <c r="M2537" s="8">
        <f t="shared" si="390"/>
        <v>50</v>
      </c>
      <c r="N2537" s="8">
        <f t="shared" si="391"/>
        <v>100</v>
      </c>
      <c r="O2537" s="8">
        <f t="shared" si="392"/>
        <v>0</v>
      </c>
      <c r="P2537" s="8">
        <f t="shared" si="393"/>
        <v>33</v>
      </c>
      <c r="Q2537" s="9">
        <f t="shared" si="394"/>
        <v>57.45</v>
      </c>
      <c r="R2537" s="9">
        <f t="shared" si="395"/>
        <v>38.25</v>
      </c>
      <c r="S2537" s="9">
        <f t="shared" si="396"/>
        <v>37.35</v>
      </c>
      <c r="T2537" s="9">
        <f t="shared" si="397"/>
        <v>45.75</v>
      </c>
      <c r="U2537" s="8">
        <f t="shared" si="398"/>
        <v>44.35</v>
      </c>
      <c r="V2537" s="8">
        <f t="shared" si="399"/>
        <v>44.7</v>
      </c>
    </row>
    <row r="2538" spans="1:22" ht="13.5" x14ac:dyDescent="0.25">
      <c r="A2538" s="3">
        <f>RSI!A2538</f>
        <v>0</v>
      </c>
      <c r="B2538" s="2">
        <f>RSI!B2538</f>
        <v>0</v>
      </c>
      <c r="C2538" s="2">
        <f>RSI!I2538</f>
        <v>15.320267184882965</v>
      </c>
      <c r="D2538" s="2">
        <f>MACD!E2538</f>
        <v>-0.21531751795177234</v>
      </c>
      <c r="E2538" s="2">
        <f>MACD!F2538</f>
        <v>-0.15082586513116639</v>
      </c>
      <c r="F2538" s="2">
        <f>'Moving Avg'!D2538</f>
        <v>0</v>
      </c>
      <c r="G2538" s="2">
        <f>'Moving Avg'!F2538</f>
        <v>0</v>
      </c>
      <c r="H2538" s="2">
        <f>'Moving Avg'!G2538</f>
        <v>1.3904000000000003</v>
      </c>
      <c r="I2538" s="2">
        <f>'Moving Avg'!H2538</f>
        <v>2.0876999999999999</v>
      </c>
      <c r="J2538" s="6" t="str">
        <f>OBV!F2538</f>
        <v>NEUTRAL</v>
      </c>
      <c r="K2538" s="6" t="str">
        <f>OBV!G2538</f>
        <v>NEUTRAL</v>
      </c>
      <c r="L2538" s="6" t="str">
        <f>OBV!H2538</f>
        <v>NEUTRAL</v>
      </c>
      <c r="M2538" s="8">
        <f t="shared" si="390"/>
        <v>50</v>
      </c>
      <c r="N2538" s="8">
        <f t="shared" si="391"/>
        <v>100</v>
      </c>
      <c r="O2538" s="8">
        <f t="shared" si="392"/>
        <v>0</v>
      </c>
      <c r="P2538" s="8">
        <f t="shared" si="393"/>
        <v>33</v>
      </c>
      <c r="Q2538" s="9">
        <f t="shared" si="394"/>
        <v>57.45</v>
      </c>
      <c r="R2538" s="9">
        <f t="shared" si="395"/>
        <v>38.25</v>
      </c>
      <c r="S2538" s="9">
        <f t="shared" si="396"/>
        <v>37.35</v>
      </c>
      <c r="T2538" s="9">
        <f t="shared" si="397"/>
        <v>45.75</v>
      </c>
      <c r="U2538" s="8">
        <f t="shared" si="398"/>
        <v>44.35</v>
      </c>
      <c r="V2538" s="8">
        <f t="shared" si="399"/>
        <v>44.7</v>
      </c>
    </row>
    <row r="2539" spans="1:22" ht="13.5" x14ac:dyDescent="0.25">
      <c r="A2539" s="3">
        <f>RSI!A2539</f>
        <v>0</v>
      </c>
      <c r="B2539" s="2">
        <f>RSI!B2539</f>
        <v>0</v>
      </c>
      <c r="C2539" s="2">
        <f>RSI!I2539</f>
        <v>15.320267184882965</v>
      </c>
      <c r="D2539" s="2">
        <f>MACD!E2539</f>
        <v>-0.20924507702676653</v>
      </c>
      <c r="E2539" s="2">
        <f>MACD!F2539</f>
        <v>-0.16250970751028643</v>
      </c>
      <c r="F2539" s="2">
        <f>'Moving Avg'!D2539</f>
        <v>0</v>
      </c>
      <c r="G2539" s="2">
        <f>'Moving Avg'!F2539</f>
        <v>0</v>
      </c>
      <c r="H2539" s="2">
        <f>'Moving Avg'!G2539</f>
        <v>1.3304000000000002</v>
      </c>
      <c r="I2539" s="2">
        <f>'Moving Avg'!H2539</f>
        <v>2.0776499999999998</v>
      </c>
      <c r="J2539" s="6" t="str">
        <f>OBV!F2539</f>
        <v>NEUTRAL</v>
      </c>
      <c r="K2539" s="6" t="str">
        <f>OBV!G2539</f>
        <v>NEUTRAL</v>
      </c>
      <c r="L2539" s="6" t="str">
        <f>OBV!H2539</f>
        <v>NEUTRAL</v>
      </c>
      <c r="M2539" s="8">
        <f t="shared" si="390"/>
        <v>50</v>
      </c>
      <c r="N2539" s="8">
        <f t="shared" si="391"/>
        <v>100</v>
      </c>
      <c r="O2539" s="8">
        <f t="shared" si="392"/>
        <v>0</v>
      </c>
      <c r="P2539" s="8">
        <f t="shared" si="393"/>
        <v>33</v>
      </c>
      <c r="Q2539" s="9">
        <f t="shared" si="394"/>
        <v>57.45</v>
      </c>
      <c r="R2539" s="9">
        <f t="shared" si="395"/>
        <v>38.25</v>
      </c>
      <c r="S2539" s="9">
        <f t="shared" si="396"/>
        <v>37.35</v>
      </c>
      <c r="T2539" s="9">
        <f t="shared" si="397"/>
        <v>45.75</v>
      </c>
      <c r="U2539" s="8">
        <f t="shared" si="398"/>
        <v>44.35</v>
      </c>
      <c r="V2539" s="8">
        <f t="shared" si="399"/>
        <v>44.7</v>
      </c>
    </row>
    <row r="2540" spans="1:22" ht="13.5" x14ac:dyDescent="0.25">
      <c r="A2540" s="3">
        <f>RSI!A2540</f>
        <v>0</v>
      </c>
      <c r="B2540" s="2">
        <f>RSI!B2540</f>
        <v>0</v>
      </c>
      <c r="C2540" s="2">
        <f>RSI!I2540</f>
        <v>15.320267184882965</v>
      </c>
      <c r="D2540" s="2">
        <f>MACD!E2540</f>
        <v>-0.20210290733308089</v>
      </c>
      <c r="E2540" s="2">
        <f>MACD!F2540</f>
        <v>-0.17042834747484531</v>
      </c>
      <c r="F2540" s="2">
        <f>'Moving Avg'!D2540</f>
        <v>0</v>
      </c>
      <c r="G2540" s="2">
        <f>'Moving Avg'!F2540</f>
        <v>0</v>
      </c>
      <c r="H2540" s="2">
        <f>'Moving Avg'!G2540</f>
        <v>1.2678</v>
      </c>
      <c r="I2540" s="2">
        <f>'Moving Avg'!H2540</f>
        <v>2.0675999999999997</v>
      </c>
      <c r="J2540" s="6" t="str">
        <f>OBV!F2540</f>
        <v>NEUTRAL</v>
      </c>
      <c r="K2540" s="6" t="str">
        <f>OBV!G2540</f>
        <v>NEUTRAL</v>
      </c>
      <c r="L2540" s="6" t="str">
        <f>OBV!H2540</f>
        <v>NEUTRAL</v>
      </c>
      <c r="M2540" s="8">
        <f t="shared" si="390"/>
        <v>50</v>
      </c>
      <c r="N2540" s="8">
        <f t="shared" si="391"/>
        <v>100</v>
      </c>
      <c r="O2540" s="8">
        <f t="shared" si="392"/>
        <v>0</v>
      </c>
      <c r="P2540" s="8">
        <f t="shared" si="393"/>
        <v>33</v>
      </c>
      <c r="Q2540" s="9">
        <f t="shared" si="394"/>
        <v>57.45</v>
      </c>
      <c r="R2540" s="9">
        <f t="shared" si="395"/>
        <v>38.25</v>
      </c>
      <c r="S2540" s="9">
        <f t="shared" si="396"/>
        <v>37.35</v>
      </c>
      <c r="T2540" s="9">
        <f t="shared" si="397"/>
        <v>45.75</v>
      </c>
      <c r="U2540" s="8">
        <f t="shared" si="398"/>
        <v>44.35</v>
      </c>
      <c r="V2540" s="8">
        <f t="shared" si="399"/>
        <v>44.7</v>
      </c>
    </row>
    <row r="2541" spans="1:22" ht="13.5" x14ac:dyDescent="0.25">
      <c r="A2541" s="3">
        <f>RSI!A2541</f>
        <v>0</v>
      </c>
      <c r="B2541" s="2">
        <f>RSI!B2541</f>
        <v>0</v>
      </c>
      <c r="C2541" s="2">
        <f>RSI!I2541</f>
        <v>15.320267184882965</v>
      </c>
      <c r="D2541" s="2">
        <f>MACD!E2541</f>
        <v>-0.19420402330146874</v>
      </c>
      <c r="E2541" s="2">
        <f>MACD!F2541</f>
        <v>-0.17518348264017</v>
      </c>
      <c r="F2541" s="2">
        <f>'Moving Avg'!D2541</f>
        <v>0</v>
      </c>
      <c r="G2541" s="2">
        <f>'Moving Avg'!F2541</f>
        <v>0</v>
      </c>
      <c r="H2541" s="2">
        <f>'Moving Avg'!G2541</f>
        <v>1.2023999999999999</v>
      </c>
      <c r="I2541" s="2">
        <f>'Moving Avg'!H2541</f>
        <v>2.0575499999999995</v>
      </c>
      <c r="J2541" s="6" t="str">
        <f>OBV!F2541</f>
        <v>NEUTRAL</v>
      </c>
      <c r="K2541" s="6" t="str">
        <f>OBV!G2541</f>
        <v>NEUTRAL</v>
      </c>
      <c r="L2541" s="6" t="str">
        <f>OBV!H2541</f>
        <v>NEUTRAL</v>
      </c>
      <c r="M2541" s="8">
        <f t="shared" si="390"/>
        <v>50</v>
      </c>
      <c r="N2541" s="8">
        <f t="shared" si="391"/>
        <v>45</v>
      </c>
      <c r="O2541" s="8">
        <f t="shared" si="392"/>
        <v>0</v>
      </c>
      <c r="P2541" s="8">
        <f t="shared" si="393"/>
        <v>33</v>
      </c>
      <c r="Q2541" s="9">
        <f t="shared" si="394"/>
        <v>38.200000000000003</v>
      </c>
      <c r="R2541" s="9">
        <f t="shared" si="395"/>
        <v>27.25</v>
      </c>
      <c r="S2541" s="9">
        <f t="shared" si="396"/>
        <v>29.1</v>
      </c>
      <c r="T2541" s="9">
        <f t="shared" si="397"/>
        <v>32</v>
      </c>
      <c r="U2541" s="8">
        <f t="shared" si="398"/>
        <v>31.516666666666669</v>
      </c>
      <c r="V2541" s="8">
        <f t="shared" si="399"/>
        <v>31.637500000000003</v>
      </c>
    </row>
    <row r="2542" spans="1:22" ht="13.5" x14ac:dyDescent="0.25">
      <c r="A2542" s="3">
        <f>RSI!A2542</f>
        <v>0</v>
      </c>
      <c r="B2542" s="2">
        <f>RSI!B2542</f>
        <v>0</v>
      </c>
      <c r="C2542" s="2">
        <f>RSI!I2542</f>
        <v>15.320267184882965</v>
      </c>
      <c r="D2542" s="2">
        <f>MACD!E2542</f>
        <v>-0.18580228768352219</v>
      </c>
      <c r="E2542" s="2">
        <f>MACD!F2542</f>
        <v>-0.17730724364884046</v>
      </c>
      <c r="F2542" s="2">
        <f>'Moving Avg'!D2542</f>
        <v>0</v>
      </c>
      <c r="G2542" s="2">
        <f>'Moving Avg'!F2542</f>
        <v>0</v>
      </c>
      <c r="H2542" s="2">
        <f>'Moving Avg'!G2542</f>
        <v>1.1342000000000001</v>
      </c>
      <c r="I2542" s="2">
        <f>'Moving Avg'!H2542</f>
        <v>2.0474999999999999</v>
      </c>
      <c r="J2542" s="6" t="str">
        <f>OBV!F2542</f>
        <v>NEUTRAL</v>
      </c>
      <c r="K2542" s="6" t="str">
        <f>OBV!G2542</f>
        <v>NEUTRAL</v>
      </c>
      <c r="L2542" s="6" t="str">
        <f>OBV!H2542</f>
        <v>NEUTRAL</v>
      </c>
      <c r="M2542" s="8">
        <f t="shared" si="390"/>
        <v>50</v>
      </c>
      <c r="N2542" s="8">
        <f t="shared" si="391"/>
        <v>45</v>
      </c>
      <c r="O2542" s="8">
        <f t="shared" si="392"/>
        <v>0</v>
      </c>
      <c r="P2542" s="8">
        <f t="shared" si="393"/>
        <v>33</v>
      </c>
      <c r="Q2542" s="9">
        <f t="shared" si="394"/>
        <v>38.200000000000003</v>
      </c>
      <c r="R2542" s="9">
        <f t="shared" si="395"/>
        <v>27.25</v>
      </c>
      <c r="S2542" s="9">
        <f t="shared" si="396"/>
        <v>29.1</v>
      </c>
      <c r="T2542" s="9">
        <f t="shared" si="397"/>
        <v>32</v>
      </c>
      <c r="U2542" s="8">
        <f t="shared" si="398"/>
        <v>31.516666666666669</v>
      </c>
      <c r="V2542" s="8">
        <f t="shared" si="399"/>
        <v>31.637500000000003</v>
      </c>
    </row>
    <row r="2543" spans="1:22" ht="13.5" x14ac:dyDescent="0.25">
      <c r="A2543" s="3">
        <f>RSI!A2543</f>
        <v>0</v>
      </c>
      <c r="B2543" s="2">
        <f>RSI!B2543</f>
        <v>0</v>
      </c>
      <c r="C2543" s="2">
        <f>RSI!I2543</f>
        <v>15.320267184882965</v>
      </c>
      <c r="D2543" s="2">
        <f>MACD!E2543</f>
        <v>-0.17710232629984876</v>
      </c>
      <c r="E2543" s="2">
        <f>MACD!F2543</f>
        <v>-0.17726626017904212</v>
      </c>
      <c r="F2543" s="2">
        <f>'Moving Avg'!D2543</f>
        <v>0</v>
      </c>
      <c r="G2543" s="2">
        <f>'Moving Avg'!F2543</f>
        <v>0</v>
      </c>
      <c r="H2543" s="2">
        <f>'Moving Avg'!G2543</f>
        <v>1.0629999999999999</v>
      </c>
      <c r="I2543" s="2">
        <f>'Moving Avg'!H2543</f>
        <v>2.0374499999999998</v>
      </c>
      <c r="J2543" s="6" t="str">
        <f>OBV!F2543</f>
        <v>NEUTRAL</v>
      </c>
      <c r="K2543" s="6" t="str">
        <f>OBV!G2543</f>
        <v>NEUTRAL</v>
      </c>
      <c r="L2543" s="6" t="str">
        <f>OBV!H2543</f>
        <v>NEUTRAL</v>
      </c>
      <c r="M2543" s="8">
        <f t="shared" si="390"/>
        <v>50</v>
      </c>
      <c r="N2543" s="8">
        <f t="shared" si="391"/>
        <v>0</v>
      </c>
      <c r="O2543" s="8">
        <f t="shared" si="392"/>
        <v>0</v>
      </c>
      <c r="P2543" s="8">
        <f t="shared" si="393"/>
        <v>33</v>
      </c>
      <c r="Q2543" s="9">
        <f t="shared" si="394"/>
        <v>22.45</v>
      </c>
      <c r="R2543" s="9">
        <f t="shared" si="395"/>
        <v>18.25</v>
      </c>
      <c r="S2543" s="9">
        <f t="shared" si="396"/>
        <v>22.35</v>
      </c>
      <c r="T2543" s="9">
        <f t="shared" si="397"/>
        <v>20.75</v>
      </c>
      <c r="U2543" s="8">
        <f t="shared" si="398"/>
        <v>21.016666666666669</v>
      </c>
      <c r="V2543" s="8">
        <f t="shared" si="399"/>
        <v>20.950000000000003</v>
      </c>
    </row>
    <row r="2544" spans="1:22" ht="13.5" x14ac:dyDescent="0.25">
      <c r="A2544" s="3">
        <f>RSI!A2544</f>
        <v>0</v>
      </c>
      <c r="B2544" s="2">
        <f>RSI!B2544</f>
        <v>0</v>
      </c>
      <c r="C2544" s="2">
        <f>RSI!I2544</f>
        <v>15.320267184882965</v>
      </c>
      <c r="D2544" s="2">
        <f>MACD!E2544</f>
        <v>-0.16826785710979295</v>
      </c>
      <c r="E2544" s="2">
        <f>MACD!F2544</f>
        <v>-0.17546657956519229</v>
      </c>
      <c r="F2544" s="2">
        <f>'Moving Avg'!D2544</f>
        <v>0</v>
      </c>
      <c r="G2544" s="2">
        <f>'Moving Avg'!F2544</f>
        <v>0</v>
      </c>
      <c r="H2544" s="2">
        <f>'Moving Avg'!G2544</f>
        <v>0.98860000000000003</v>
      </c>
      <c r="I2544" s="2">
        <f>'Moving Avg'!H2544</f>
        <v>2.0273999999999996</v>
      </c>
      <c r="J2544" s="6" t="str">
        <f>OBV!F2544</f>
        <v>NEUTRAL</v>
      </c>
      <c r="K2544" s="6" t="str">
        <f>OBV!G2544</f>
        <v>NEUTRAL</v>
      </c>
      <c r="L2544" s="6" t="str">
        <f>OBV!H2544</f>
        <v>NEUTRAL</v>
      </c>
      <c r="M2544" s="8">
        <f t="shared" si="390"/>
        <v>50</v>
      </c>
      <c r="N2544" s="8">
        <f t="shared" si="391"/>
        <v>0</v>
      </c>
      <c r="O2544" s="8">
        <f t="shared" si="392"/>
        <v>0</v>
      </c>
      <c r="P2544" s="8">
        <f t="shared" si="393"/>
        <v>33</v>
      </c>
      <c r="Q2544" s="9">
        <f t="shared" si="394"/>
        <v>22.45</v>
      </c>
      <c r="R2544" s="9">
        <f t="shared" si="395"/>
        <v>18.25</v>
      </c>
      <c r="S2544" s="9">
        <f t="shared" si="396"/>
        <v>22.35</v>
      </c>
      <c r="T2544" s="9">
        <f t="shared" si="397"/>
        <v>20.75</v>
      </c>
      <c r="U2544" s="8">
        <f t="shared" si="398"/>
        <v>21.016666666666669</v>
      </c>
      <c r="V2544" s="8">
        <f t="shared" si="399"/>
        <v>20.950000000000003</v>
      </c>
    </row>
    <row r="2545" spans="1:22" ht="13.5" x14ac:dyDescent="0.25">
      <c r="A2545" s="3">
        <f>RSI!A2545</f>
        <v>0</v>
      </c>
      <c r="B2545" s="2">
        <f>RSI!B2545</f>
        <v>0</v>
      </c>
      <c r="C2545" s="2">
        <f>RSI!I2545</f>
        <v>15.320267184882965</v>
      </c>
      <c r="D2545" s="2">
        <f>MACD!E2545</f>
        <v>-0.15942868202231569</v>
      </c>
      <c r="E2545" s="2">
        <f>MACD!F2545</f>
        <v>-0.17225900005661698</v>
      </c>
      <c r="F2545" s="2">
        <f>'Moving Avg'!D2545</f>
        <v>0</v>
      </c>
      <c r="G2545" s="2">
        <f>'Moving Avg'!F2545</f>
        <v>0</v>
      </c>
      <c r="H2545" s="2">
        <f>'Moving Avg'!G2545</f>
        <v>0.91159999999999997</v>
      </c>
      <c r="I2545" s="2">
        <f>'Moving Avg'!H2545</f>
        <v>2.0173499999999995</v>
      </c>
      <c r="J2545" s="6" t="str">
        <f>OBV!F2545</f>
        <v>NEUTRAL</v>
      </c>
      <c r="K2545" s="6" t="str">
        <f>OBV!G2545</f>
        <v>NEUTRAL</v>
      </c>
      <c r="L2545" s="6" t="str">
        <f>OBV!H2545</f>
        <v>NEUTRAL</v>
      </c>
      <c r="M2545" s="8">
        <f t="shared" si="390"/>
        <v>50</v>
      </c>
      <c r="N2545" s="8">
        <f t="shared" si="391"/>
        <v>0</v>
      </c>
      <c r="O2545" s="8">
        <f t="shared" si="392"/>
        <v>0</v>
      </c>
      <c r="P2545" s="8">
        <f t="shared" si="393"/>
        <v>33</v>
      </c>
      <c r="Q2545" s="9">
        <f t="shared" si="394"/>
        <v>22.45</v>
      </c>
      <c r="R2545" s="9">
        <f t="shared" si="395"/>
        <v>18.25</v>
      </c>
      <c r="S2545" s="9">
        <f t="shared" si="396"/>
        <v>22.35</v>
      </c>
      <c r="T2545" s="9">
        <f t="shared" si="397"/>
        <v>20.75</v>
      </c>
      <c r="U2545" s="8">
        <f t="shared" si="398"/>
        <v>21.016666666666669</v>
      </c>
      <c r="V2545" s="8">
        <f t="shared" si="399"/>
        <v>20.950000000000003</v>
      </c>
    </row>
    <row r="2546" spans="1:22" ht="13.5" x14ac:dyDescent="0.25">
      <c r="A2546" s="3">
        <f>RSI!A2546</f>
        <v>0</v>
      </c>
      <c r="B2546" s="2">
        <f>RSI!B2546</f>
        <v>0</v>
      </c>
      <c r="C2546" s="2">
        <f>RSI!I2546</f>
        <v>15.320267184882965</v>
      </c>
      <c r="D2546" s="2">
        <f>MACD!E2546</f>
        <v>-0.15068655131819741</v>
      </c>
      <c r="E2546" s="2">
        <f>MACD!F2546</f>
        <v>-0.16794451030893309</v>
      </c>
      <c r="F2546" s="2">
        <f>'Moving Avg'!D2546</f>
        <v>0</v>
      </c>
      <c r="G2546" s="2">
        <f>'Moving Avg'!F2546</f>
        <v>0</v>
      </c>
      <c r="H2546" s="2">
        <f>'Moving Avg'!G2546</f>
        <v>0.8345999999999999</v>
      </c>
      <c r="I2546" s="2">
        <f>'Moving Avg'!H2546</f>
        <v>2.0072999999999994</v>
      </c>
      <c r="J2546" s="6" t="str">
        <f>OBV!F2546</f>
        <v>NEUTRAL</v>
      </c>
      <c r="K2546" s="6" t="str">
        <f>OBV!G2546</f>
        <v>NEUTRAL</v>
      </c>
      <c r="L2546" s="6" t="str">
        <f>OBV!H2546</f>
        <v>NEUTRAL</v>
      </c>
      <c r="M2546" s="8">
        <f t="shared" si="390"/>
        <v>50</v>
      </c>
      <c r="N2546" s="8">
        <f t="shared" si="391"/>
        <v>0</v>
      </c>
      <c r="O2546" s="8">
        <f t="shared" si="392"/>
        <v>0</v>
      </c>
      <c r="P2546" s="8">
        <f t="shared" si="393"/>
        <v>33</v>
      </c>
      <c r="Q2546" s="9">
        <f t="shared" si="394"/>
        <v>22.45</v>
      </c>
      <c r="R2546" s="9">
        <f t="shared" si="395"/>
        <v>18.25</v>
      </c>
      <c r="S2546" s="9">
        <f t="shared" si="396"/>
        <v>22.35</v>
      </c>
      <c r="T2546" s="9">
        <f t="shared" si="397"/>
        <v>20.75</v>
      </c>
      <c r="U2546" s="8">
        <f t="shared" si="398"/>
        <v>21.016666666666669</v>
      </c>
      <c r="V2546" s="8">
        <f t="shared" si="399"/>
        <v>20.950000000000003</v>
      </c>
    </row>
    <row r="2547" spans="1:22" ht="13.5" x14ac:dyDescent="0.25">
      <c r="A2547" s="3">
        <f>RSI!A2547</f>
        <v>0</v>
      </c>
      <c r="B2547" s="2">
        <f>RSI!B2547</f>
        <v>0</v>
      </c>
      <c r="C2547" s="2">
        <f>RSI!I2547</f>
        <v>15.320267184882965</v>
      </c>
      <c r="D2547" s="2">
        <f>MACD!E2547</f>
        <v>-0.1421200779594928</v>
      </c>
      <c r="E2547" s="2">
        <f>MACD!F2547</f>
        <v>-0.16277962383904504</v>
      </c>
      <c r="F2547" s="2">
        <f>'Moving Avg'!D2547</f>
        <v>0</v>
      </c>
      <c r="G2547" s="2">
        <f>'Moving Avg'!F2547</f>
        <v>0</v>
      </c>
      <c r="H2547" s="2">
        <f>'Moving Avg'!G2547</f>
        <v>0.75760000000000005</v>
      </c>
      <c r="I2547" s="2">
        <f>'Moving Avg'!H2547</f>
        <v>1.9972499999999997</v>
      </c>
      <c r="J2547" s="6" t="str">
        <f>OBV!F2547</f>
        <v>NEUTRAL</v>
      </c>
      <c r="K2547" s="6" t="str">
        <f>OBV!G2547</f>
        <v>NEUTRAL</v>
      </c>
      <c r="L2547" s="6" t="str">
        <f>OBV!H2547</f>
        <v>NEUTRAL</v>
      </c>
      <c r="M2547" s="8">
        <f t="shared" si="390"/>
        <v>50</v>
      </c>
      <c r="N2547" s="8">
        <f t="shared" si="391"/>
        <v>0</v>
      </c>
      <c r="O2547" s="8">
        <f t="shared" si="392"/>
        <v>0</v>
      </c>
      <c r="P2547" s="8">
        <f t="shared" si="393"/>
        <v>33</v>
      </c>
      <c r="Q2547" s="9">
        <f t="shared" si="394"/>
        <v>22.45</v>
      </c>
      <c r="R2547" s="9">
        <f t="shared" si="395"/>
        <v>18.25</v>
      </c>
      <c r="S2547" s="9">
        <f t="shared" si="396"/>
        <v>22.35</v>
      </c>
      <c r="T2547" s="9">
        <f t="shared" si="397"/>
        <v>20.75</v>
      </c>
      <c r="U2547" s="8">
        <f t="shared" si="398"/>
        <v>21.016666666666669</v>
      </c>
      <c r="V2547" s="8">
        <f t="shared" si="399"/>
        <v>20.950000000000003</v>
      </c>
    </row>
    <row r="2548" spans="1:22" ht="13.5" x14ac:dyDescent="0.25">
      <c r="A2548" s="3">
        <f>RSI!A2548</f>
        <v>0</v>
      </c>
      <c r="B2548" s="2">
        <f>RSI!B2548</f>
        <v>0</v>
      </c>
      <c r="C2548" s="2">
        <f>RSI!I2548</f>
        <v>15.320267184882965</v>
      </c>
      <c r="D2548" s="2">
        <f>MACD!E2548</f>
        <v>-0.1337888515051289</v>
      </c>
      <c r="E2548" s="2">
        <f>MACD!F2548</f>
        <v>-0.15698146937226182</v>
      </c>
      <c r="F2548" s="2">
        <f>'Moving Avg'!D2548</f>
        <v>0</v>
      </c>
      <c r="G2548" s="2">
        <f>'Moving Avg'!F2548</f>
        <v>0</v>
      </c>
      <c r="H2548" s="2">
        <f>'Moving Avg'!G2548</f>
        <v>0.68400000000000005</v>
      </c>
      <c r="I2548" s="2">
        <f>'Moving Avg'!H2548</f>
        <v>1.9871999999999996</v>
      </c>
      <c r="J2548" s="6" t="str">
        <f>OBV!F2548</f>
        <v>NEUTRAL</v>
      </c>
      <c r="K2548" s="6" t="str">
        <f>OBV!G2548</f>
        <v>NEUTRAL</v>
      </c>
      <c r="L2548" s="6" t="str">
        <f>OBV!H2548</f>
        <v>NEUTRAL</v>
      </c>
      <c r="M2548" s="8">
        <f t="shared" si="390"/>
        <v>50</v>
      </c>
      <c r="N2548" s="8">
        <f t="shared" si="391"/>
        <v>0</v>
      </c>
      <c r="O2548" s="8">
        <f t="shared" si="392"/>
        <v>0</v>
      </c>
      <c r="P2548" s="8">
        <f t="shared" si="393"/>
        <v>33</v>
      </c>
      <c r="Q2548" s="9">
        <f t="shared" si="394"/>
        <v>22.45</v>
      </c>
      <c r="R2548" s="9">
        <f t="shared" si="395"/>
        <v>18.25</v>
      </c>
      <c r="S2548" s="9">
        <f t="shared" si="396"/>
        <v>22.35</v>
      </c>
      <c r="T2548" s="9">
        <f t="shared" si="397"/>
        <v>20.75</v>
      </c>
      <c r="U2548" s="8">
        <f t="shared" si="398"/>
        <v>21.016666666666669</v>
      </c>
      <c r="V2548" s="8">
        <f t="shared" si="399"/>
        <v>20.950000000000003</v>
      </c>
    </row>
    <row r="2549" spans="1:22" ht="13.5" x14ac:dyDescent="0.25">
      <c r="A2549" s="3">
        <f>RSI!A2549</f>
        <v>0</v>
      </c>
      <c r="B2549" s="2">
        <f>RSI!B2549</f>
        <v>0</v>
      </c>
      <c r="C2549" s="2">
        <f>RSI!I2549</f>
        <v>15.320267184882965</v>
      </c>
      <c r="D2549" s="2">
        <f>MACD!E2549</f>
        <v>-0.12573687805507022</v>
      </c>
      <c r="E2549" s="2">
        <f>MACD!F2549</f>
        <v>-0.1507325511088235</v>
      </c>
      <c r="F2549" s="2">
        <f>'Moving Avg'!D2549</f>
        <v>0</v>
      </c>
      <c r="G2549" s="2">
        <f>'Moving Avg'!F2549</f>
        <v>0</v>
      </c>
      <c r="H2549" s="2">
        <f>'Moving Avg'!G2549</f>
        <v>0.61359999999999992</v>
      </c>
      <c r="I2549" s="2">
        <f>'Moving Avg'!H2549</f>
        <v>1.9771499999999997</v>
      </c>
      <c r="J2549" s="6" t="str">
        <f>OBV!F2549</f>
        <v>NEUTRAL</v>
      </c>
      <c r="K2549" s="6" t="str">
        <f>OBV!G2549</f>
        <v>NEUTRAL</v>
      </c>
      <c r="L2549" s="6" t="str">
        <f>OBV!H2549</f>
        <v>NEUTRAL</v>
      </c>
      <c r="M2549" s="8">
        <f t="shared" si="390"/>
        <v>50</v>
      </c>
      <c r="N2549" s="8">
        <f t="shared" si="391"/>
        <v>0</v>
      </c>
      <c r="O2549" s="8">
        <f t="shared" si="392"/>
        <v>0</v>
      </c>
      <c r="P2549" s="8">
        <f t="shared" si="393"/>
        <v>33</v>
      </c>
      <c r="Q2549" s="9">
        <f t="shared" si="394"/>
        <v>22.45</v>
      </c>
      <c r="R2549" s="9">
        <f t="shared" si="395"/>
        <v>18.25</v>
      </c>
      <c r="S2549" s="9">
        <f t="shared" si="396"/>
        <v>22.35</v>
      </c>
      <c r="T2549" s="9">
        <f t="shared" si="397"/>
        <v>20.75</v>
      </c>
      <c r="U2549" s="8">
        <f t="shared" si="398"/>
        <v>21.016666666666669</v>
      </c>
      <c r="V2549" s="8">
        <f t="shared" si="399"/>
        <v>20.950000000000003</v>
      </c>
    </row>
    <row r="2550" spans="1:22" ht="13.5" x14ac:dyDescent="0.25">
      <c r="A2550" s="3">
        <f>RSI!A2550</f>
        <v>0</v>
      </c>
      <c r="B2550" s="2">
        <f>RSI!B2550</f>
        <v>0</v>
      </c>
      <c r="C2550" s="2">
        <f>RSI!I2550</f>
        <v>15.320267184882965</v>
      </c>
      <c r="D2550" s="2">
        <f>MACD!E2550</f>
        <v>-0.11799545295254482</v>
      </c>
      <c r="E2550" s="2">
        <f>MACD!F2550</f>
        <v>-0.14418513147756779</v>
      </c>
      <c r="F2550" s="2">
        <f>'Moving Avg'!D2550</f>
        <v>0</v>
      </c>
      <c r="G2550" s="2">
        <f>'Moving Avg'!F2550</f>
        <v>0</v>
      </c>
      <c r="H2550" s="2">
        <f>'Moving Avg'!G2550</f>
        <v>0.54619999999999991</v>
      </c>
      <c r="I2550" s="2">
        <f>'Moving Avg'!H2550</f>
        <v>1.9670999999999998</v>
      </c>
      <c r="J2550" s="6" t="str">
        <f>OBV!F2550</f>
        <v>NEUTRAL</v>
      </c>
      <c r="K2550" s="6" t="str">
        <f>OBV!G2550</f>
        <v>NEUTRAL</v>
      </c>
      <c r="L2550" s="6" t="str">
        <f>OBV!H2550</f>
        <v>NEUTRAL</v>
      </c>
      <c r="M2550" s="8">
        <f t="shared" si="390"/>
        <v>50</v>
      </c>
      <c r="N2550" s="8">
        <f t="shared" si="391"/>
        <v>0</v>
      </c>
      <c r="O2550" s="8">
        <f t="shared" si="392"/>
        <v>0</v>
      </c>
      <c r="P2550" s="8">
        <f t="shared" si="393"/>
        <v>33</v>
      </c>
      <c r="Q2550" s="9">
        <f t="shared" si="394"/>
        <v>22.45</v>
      </c>
      <c r="R2550" s="9">
        <f t="shared" si="395"/>
        <v>18.25</v>
      </c>
      <c r="S2550" s="9">
        <f t="shared" si="396"/>
        <v>22.35</v>
      </c>
      <c r="T2550" s="9">
        <f t="shared" si="397"/>
        <v>20.75</v>
      </c>
      <c r="U2550" s="8">
        <f t="shared" si="398"/>
        <v>21.016666666666669</v>
      </c>
      <c r="V2550" s="8">
        <f t="shared" si="399"/>
        <v>20.950000000000003</v>
      </c>
    </row>
    <row r="2551" spans="1:22" ht="13.5" x14ac:dyDescent="0.25">
      <c r="A2551" s="3">
        <f>RSI!A2551</f>
        <v>0</v>
      </c>
      <c r="B2551" s="2">
        <f>RSI!B2551</f>
        <v>0</v>
      </c>
      <c r="C2551" s="2">
        <f>RSI!I2551</f>
        <v>15.320267184882965</v>
      </c>
      <c r="D2551" s="2">
        <f>MACD!E2551</f>
        <v>-0.11058555632859991</v>
      </c>
      <c r="E2551" s="2">
        <f>MACD!F2551</f>
        <v>-0.13746521644777421</v>
      </c>
      <c r="F2551" s="2">
        <f>'Moving Avg'!D2551</f>
        <v>0</v>
      </c>
      <c r="G2551" s="2">
        <f>'Moving Avg'!F2551</f>
        <v>0</v>
      </c>
      <c r="H2551" s="2">
        <f>'Moving Avg'!G2551</f>
        <v>0.48179999999999995</v>
      </c>
      <c r="I2551" s="2">
        <f>'Moving Avg'!H2551</f>
        <v>1.9566499999999996</v>
      </c>
      <c r="J2551" s="6" t="str">
        <f>OBV!F2551</f>
        <v>NEUTRAL</v>
      </c>
      <c r="K2551" s="6" t="str">
        <f>OBV!G2551</f>
        <v>NEUTRAL</v>
      </c>
      <c r="L2551" s="6" t="str">
        <f>OBV!H2551</f>
        <v>NEUTRAL</v>
      </c>
      <c r="M2551" s="8">
        <f t="shared" si="390"/>
        <v>50</v>
      </c>
      <c r="N2551" s="8">
        <f t="shared" si="391"/>
        <v>0</v>
      </c>
      <c r="O2551" s="8">
        <f t="shared" si="392"/>
        <v>0</v>
      </c>
      <c r="P2551" s="8">
        <f t="shared" si="393"/>
        <v>33</v>
      </c>
      <c r="Q2551" s="9">
        <f t="shared" si="394"/>
        <v>22.45</v>
      </c>
      <c r="R2551" s="9">
        <f t="shared" si="395"/>
        <v>18.25</v>
      </c>
      <c r="S2551" s="9">
        <f t="shared" si="396"/>
        <v>22.35</v>
      </c>
      <c r="T2551" s="9">
        <f t="shared" si="397"/>
        <v>20.75</v>
      </c>
      <c r="U2551" s="8">
        <f t="shared" si="398"/>
        <v>21.016666666666669</v>
      </c>
      <c r="V2551" s="8">
        <f t="shared" si="399"/>
        <v>20.950000000000003</v>
      </c>
    </row>
    <row r="2552" spans="1:22" ht="13.5" x14ac:dyDescent="0.25">
      <c r="A2552" s="3">
        <f>RSI!A2552</f>
        <v>0</v>
      </c>
      <c r="B2552" s="2">
        <f>RSI!B2552</f>
        <v>0</v>
      </c>
      <c r="C2552" s="2">
        <f>RSI!I2552</f>
        <v>15.320267184882965</v>
      </c>
      <c r="D2552" s="2">
        <f>MACD!E2552</f>
        <v>-0.10351984750552512</v>
      </c>
      <c r="E2552" s="2">
        <f>MACD!F2552</f>
        <v>-0.1306761426593244</v>
      </c>
      <c r="F2552" s="2">
        <f>'Moving Avg'!D2552</f>
        <v>0</v>
      </c>
      <c r="G2552" s="2">
        <f>'Moving Avg'!F2552</f>
        <v>0</v>
      </c>
      <c r="H2552" s="2">
        <f>'Moving Avg'!G2552</f>
        <v>0.42019999999999996</v>
      </c>
      <c r="I2552" s="2">
        <f>'Moving Avg'!H2552</f>
        <v>1.9461499999999996</v>
      </c>
      <c r="J2552" s="6" t="str">
        <f>OBV!F2552</f>
        <v>NEUTRAL</v>
      </c>
      <c r="K2552" s="6" t="str">
        <f>OBV!G2552</f>
        <v>NEUTRAL</v>
      </c>
      <c r="L2552" s="6" t="str">
        <f>OBV!H2552</f>
        <v>NEUTRAL</v>
      </c>
      <c r="M2552" s="8">
        <f t="shared" si="390"/>
        <v>50</v>
      </c>
      <c r="N2552" s="8">
        <f t="shared" si="391"/>
        <v>0</v>
      </c>
      <c r="O2552" s="8">
        <f t="shared" si="392"/>
        <v>0</v>
      </c>
      <c r="P2552" s="8">
        <f t="shared" si="393"/>
        <v>33</v>
      </c>
      <c r="Q2552" s="9">
        <f t="shared" si="394"/>
        <v>22.45</v>
      </c>
      <c r="R2552" s="9">
        <f t="shared" si="395"/>
        <v>18.25</v>
      </c>
      <c r="S2552" s="9">
        <f t="shared" si="396"/>
        <v>22.35</v>
      </c>
      <c r="T2552" s="9">
        <f t="shared" si="397"/>
        <v>20.75</v>
      </c>
      <c r="U2552" s="8">
        <f t="shared" si="398"/>
        <v>21.016666666666669</v>
      </c>
      <c r="V2552" s="8">
        <f t="shared" si="399"/>
        <v>20.950000000000003</v>
      </c>
    </row>
    <row r="2553" spans="1:22" ht="13.5" x14ac:dyDescent="0.25">
      <c r="A2553" s="3">
        <f>RSI!A2553</f>
        <v>0</v>
      </c>
      <c r="B2553" s="2">
        <f>RSI!B2553</f>
        <v>0</v>
      </c>
      <c r="C2553" s="2">
        <f>RSI!I2553</f>
        <v>15.320267184882965</v>
      </c>
      <c r="D2553" s="2">
        <f>MACD!E2553</f>
        <v>-9.6804322387668507E-2</v>
      </c>
      <c r="E2553" s="2">
        <f>MACD!F2553</f>
        <v>-0.12390177860499323</v>
      </c>
      <c r="F2553" s="2">
        <f>'Moving Avg'!D2553</f>
        <v>0</v>
      </c>
      <c r="G2553" s="2">
        <f>'Moving Avg'!F2553</f>
        <v>0</v>
      </c>
      <c r="H2553" s="2">
        <f>'Moving Avg'!G2553</f>
        <v>0.35600000000000004</v>
      </c>
      <c r="I2553" s="2">
        <f>'Moving Avg'!H2553</f>
        <v>1.9356499999999996</v>
      </c>
      <c r="J2553" s="6" t="str">
        <f>OBV!F2553</f>
        <v>NEUTRAL</v>
      </c>
      <c r="K2553" s="6" t="str">
        <f>OBV!G2553</f>
        <v>NEUTRAL</v>
      </c>
      <c r="L2553" s="6" t="str">
        <f>OBV!H2553</f>
        <v>NEUTRAL</v>
      </c>
      <c r="M2553" s="8">
        <f t="shared" si="390"/>
        <v>50</v>
      </c>
      <c r="N2553" s="8">
        <f t="shared" si="391"/>
        <v>0</v>
      </c>
      <c r="O2553" s="8">
        <f t="shared" si="392"/>
        <v>0</v>
      </c>
      <c r="P2553" s="8">
        <f t="shared" si="393"/>
        <v>33</v>
      </c>
      <c r="Q2553" s="9">
        <f t="shared" si="394"/>
        <v>22.45</v>
      </c>
      <c r="R2553" s="9">
        <f t="shared" si="395"/>
        <v>18.25</v>
      </c>
      <c r="S2553" s="9">
        <f t="shared" si="396"/>
        <v>22.35</v>
      </c>
      <c r="T2553" s="9">
        <f t="shared" si="397"/>
        <v>20.75</v>
      </c>
      <c r="U2553" s="8">
        <f t="shared" si="398"/>
        <v>21.016666666666669</v>
      </c>
      <c r="V2553" s="8">
        <f t="shared" si="399"/>
        <v>20.950000000000003</v>
      </c>
    </row>
    <row r="2554" spans="1:22" ht="13.5" x14ac:dyDescent="0.25">
      <c r="A2554" s="3">
        <f>RSI!A2554</f>
        <v>0</v>
      </c>
      <c r="B2554" s="2">
        <f>RSI!B2554</f>
        <v>0</v>
      </c>
      <c r="C2554" s="2">
        <f>RSI!I2554</f>
        <v>15.320267184882965</v>
      </c>
      <c r="D2554" s="2">
        <f>MACD!E2554</f>
        <v>-9.0439687923391479E-2</v>
      </c>
      <c r="E2554" s="2">
        <f>MACD!F2554</f>
        <v>-0.11720936046867289</v>
      </c>
      <c r="F2554" s="2">
        <f>'Moving Avg'!D2554</f>
        <v>0</v>
      </c>
      <c r="G2554" s="2">
        <f>'Moving Avg'!F2554</f>
        <v>0</v>
      </c>
      <c r="H2554" s="2">
        <f>'Moving Avg'!G2554</f>
        <v>0.28900000000000003</v>
      </c>
      <c r="I2554" s="2">
        <f>'Moving Avg'!H2554</f>
        <v>1.9251499999999995</v>
      </c>
      <c r="J2554" s="6" t="str">
        <f>OBV!F2554</f>
        <v>NEUTRAL</v>
      </c>
      <c r="K2554" s="6" t="str">
        <f>OBV!G2554</f>
        <v>NEUTRAL</v>
      </c>
      <c r="L2554" s="6" t="str">
        <f>OBV!H2554</f>
        <v>NEUTRAL</v>
      </c>
      <c r="M2554" s="8">
        <f t="shared" si="390"/>
        <v>50</v>
      </c>
      <c r="N2554" s="8">
        <f t="shared" si="391"/>
        <v>0</v>
      </c>
      <c r="O2554" s="8">
        <f t="shared" si="392"/>
        <v>0</v>
      </c>
      <c r="P2554" s="8">
        <f t="shared" si="393"/>
        <v>33</v>
      </c>
      <c r="Q2554" s="9">
        <f t="shared" si="394"/>
        <v>22.45</v>
      </c>
      <c r="R2554" s="9">
        <f t="shared" si="395"/>
        <v>18.25</v>
      </c>
      <c r="S2554" s="9">
        <f t="shared" si="396"/>
        <v>22.35</v>
      </c>
      <c r="T2554" s="9">
        <f t="shared" si="397"/>
        <v>20.75</v>
      </c>
      <c r="U2554" s="8">
        <f t="shared" si="398"/>
        <v>21.016666666666669</v>
      </c>
      <c r="V2554" s="8">
        <f t="shared" si="399"/>
        <v>20.950000000000003</v>
      </c>
    </row>
    <row r="2555" spans="1:22" ht="13.5" x14ac:dyDescent="0.25">
      <c r="A2555" s="3">
        <f>RSI!A2555</f>
        <v>0</v>
      </c>
      <c r="B2555" s="2">
        <f>RSI!B2555</f>
        <v>0</v>
      </c>
      <c r="C2555" s="2">
        <f>RSI!I2555</f>
        <v>15.320267184882965</v>
      </c>
      <c r="D2555" s="2">
        <f>MACD!E2555</f>
        <v>-8.4422499235728379E-2</v>
      </c>
      <c r="E2555" s="2">
        <f>MACD!F2555</f>
        <v>-0.110651988222084</v>
      </c>
      <c r="F2555" s="2">
        <f>'Moving Avg'!D2555</f>
        <v>0</v>
      </c>
      <c r="G2555" s="2">
        <f>'Moving Avg'!F2555</f>
        <v>0</v>
      </c>
      <c r="H2555" s="2">
        <f>'Moving Avg'!G2555</f>
        <v>0.21899999999999997</v>
      </c>
      <c r="I2555" s="2">
        <f>'Moving Avg'!H2555</f>
        <v>1.9146499999999997</v>
      </c>
      <c r="J2555" s="6" t="str">
        <f>OBV!F2555</f>
        <v>NEUTRAL</v>
      </c>
      <c r="K2555" s="6" t="str">
        <f>OBV!G2555</f>
        <v>NEUTRAL</v>
      </c>
      <c r="L2555" s="6" t="str">
        <f>OBV!H2555</f>
        <v>NEUTRAL</v>
      </c>
      <c r="M2555" s="8">
        <f t="shared" si="390"/>
        <v>50</v>
      </c>
      <c r="N2555" s="8">
        <f t="shared" si="391"/>
        <v>0</v>
      </c>
      <c r="O2555" s="8">
        <f t="shared" si="392"/>
        <v>0</v>
      </c>
      <c r="P2555" s="8">
        <f t="shared" si="393"/>
        <v>33</v>
      </c>
      <c r="Q2555" s="9">
        <f t="shared" si="394"/>
        <v>22.45</v>
      </c>
      <c r="R2555" s="9">
        <f t="shared" si="395"/>
        <v>18.25</v>
      </c>
      <c r="S2555" s="9">
        <f t="shared" si="396"/>
        <v>22.35</v>
      </c>
      <c r="T2555" s="9">
        <f t="shared" si="397"/>
        <v>20.75</v>
      </c>
      <c r="U2555" s="8">
        <f t="shared" si="398"/>
        <v>21.016666666666669</v>
      </c>
      <c r="V2555" s="8">
        <f t="shared" si="399"/>
        <v>20.950000000000003</v>
      </c>
    </row>
    <row r="2556" spans="1:22" ht="13.5" x14ac:dyDescent="0.25">
      <c r="A2556" s="3">
        <f>RSI!A2556</f>
        <v>0</v>
      </c>
      <c r="B2556" s="2">
        <f>RSI!B2556</f>
        <v>0</v>
      </c>
      <c r="C2556" s="2">
        <f>RSI!I2556</f>
        <v>15.320267184882965</v>
      </c>
      <c r="D2556" s="2">
        <f>MACD!E2556</f>
        <v>-7.8746097850969782E-2</v>
      </c>
      <c r="E2556" s="2">
        <f>MACD!F2556</f>
        <v>-0.10427081014786116</v>
      </c>
      <c r="F2556" s="2">
        <f>'Moving Avg'!D2556</f>
        <v>0</v>
      </c>
      <c r="G2556" s="2">
        <f>'Moving Avg'!F2556</f>
        <v>0</v>
      </c>
      <c r="H2556" s="2">
        <f>'Moving Avg'!G2556</f>
        <v>0.14599999999999999</v>
      </c>
      <c r="I2556" s="2">
        <f>'Moving Avg'!H2556</f>
        <v>1.9041499999999996</v>
      </c>
      <c r="J2556" s="6" t="str">
        <f>OBV!F2556</f>
        <v>NEUTRAL</v>
      </c>
      <c r="K2556" s="6" t="str">
        <f>OBV!G2556</f>
        <v>NEUTRAL</v>
      </c>
      <c r="L2556" s="6" t="str">
        <f>OBV!H2556</f>
        <v>NEUTRAL</v>
      </c>
      <c r="M2556" s="8">
        <f t="shared" si="390"/>
        <v>50</v>
      </c>
      <c r="N2556" s="8">
        <f t="shared" si="391"/>
        <v>0</v>
      </c>
      <c r="O2556" s="8">
        <f t="shared" si="392"/>
        <v>0</v>
      </c>
      <c r="P2556" s="8">
        <f t="shared" si="393"/>
        <v>33</v>
      </c>
      <c r="Q2556" s="9">
        <f t="shared" si="394"/>
        <v>22.45</v>
      </c>
      <c r="R2556" s="9">
        <f t="shared" si="395"/>
        <v>18.25</v>
      </c>
      <c r="S2556" s="9">
        <f t="shared" si="396"/>
        <v>22.35</v>
      </c>
      <c r="T2556" s="9">
        <f t="shared" si="397"/>
        <v>20.75</v>
      </c>
      <c r="U2556" s="8">
        <f t="shared" si="398"/>
        <v>21.016666666666669</v>
      </c>
      <c r="V2556" s="8">
        <f t="shared" si="399"/>
        <v>20.950000000000003</v>
      </c>
    </row>
    <row r="2557" spans="1:22" ht="13.5" x14ac:dyDescent="0.25">
      <c r="A2557" s="3">
        <f>RSI!A2557</f>
        <v>0</v>
      </c>
      <c r="B2557" s="2">
        <f>RSI!B2557</f>
        <v>0</v>
      </c>
      <c r="C2557" s="2">
        <f>RSI!I2557</f>
        <v>15.320267184882965</v>
      </c>
      <c r="D2557" s="2">
        <f>MACD!E2557</f>
        <v>-7.340138340022194E-2</v>
      </c>
      <c r="E2557" s="2">
        <f>MACD!F2557</f>
        <v>-9.8096924798333318E-2</v>
      </c>
      <c r="F2557" s="2">
        <f>'Moving Avg'!D2557</f>
        <v>0</v>
      </c>
      <c r="G2557" s="2">
        <f>'Moving Avg'!F2557</f>
        <v>0</v>
      </c>
      <c r="H2557" s="2">
        <f>'Moving Avg'!G2557</f>
        <v>7.2999999999999995E-2</v>
      </c>
      <c r="I2557" s="2">
        <f>'Moving Avg'!H2557</f>
        <v>1.8936499999999998</v>
      </c>
      <c r="J2557" s="6" t="str">
        <f>OBV!F2557</f>
        <v>NEUTRAL</v>
      </c>
      <c r="K2557" s="6" t="str">
        <f>OBV!G2557</f>
        <v>NEUTRAL</v>
      </c>
      <c r="L2557" s="6" t="str">
        <f>OBV!H2557</f>
        <v>NEUTRAL</v>
      </c>
      <c r="M2557" s="8">
        <f t="shared" si="390"/>
        <v>50</v>
      </c>
      <c r="N2557" s="8">
        <f t="shared" si="391"/>
        <v>0</v>
      </c>
      <c r="O2557" s="8">
        <f t="shared" si="392"/>
        <v>0</v>
      </c>
      <c r="P2557" s="8">
        <f t="shared" si="393"/>
        <v>33</v>
      </c>
      <c r="Q2557" s="9">
        <f t="shared" si="394"/>
        <v>22.45</v>
      </c>
      <c r="R2557" s="9">
        <f t="shared" si="395"/>
        <v>18.25</v>
      </c>
      <c r="S2557" s="9">
        <f t="shared" si="396"/>
        <v>22.35</v>
      </c>
      <c r="T2557" s="9">
        <f t="shared" si="397"/>
        <v>20.75</v>
      </c>
      <c r="U2557" s="8">
        <f t="shared" si="398"/>
        <v>21.016666666666669</v>
      </c>
      <c r="V2557" s="8">
        <f t="shared" si="399"/>
        <v>20.950000000000003</v>
      </c>
    </row>
    <row r="2558" spans="1:22" ht="13.5" x14ac:dyDescent="0.25">
      <c r="A2558" s="3">
        <f>RSI!A2558</f>
        <v>0</v>
      </c>
      <c r="B2558" s="2">
        <f>RSI!B2558</f>
        <v>0</v>
      </c>
      <c r="C2558" s="2">
        <f>RSI!I2558</f>
        <v>15.320267184882965</v>
      </c>
      <c r="D2558" s="2">
        <f>MACD!E2558</f>
        <v>-6.8377446056755997E-2</v>
      </c>
      <c r="E2558" s="2">
        <f>MACD!F2558</f>
        <v>-9.2153029050017862E-2</v>
      </c>
      <c r="F2558" s="2">
        <f>'Moving Avg'!D2558</f>
        <v>0</v>
      </c>
      <c r="G2558" s="2">
        <f>'Moving Avg'!F2558</f>
        <v>0</v>
      </c>
      <c r="H2558" s="2">
        <f>'Moving Avg'!G2558</f>
        <v>0</v>
      </c>
      <c r="I2558" s="2">
        <f>'Moving Avg'!H2558</f>
        <v>1.8835999999999995</v>
      </c>
      <c r="J2558" s="6" t="str">
        <f>OBV!F2558</f>
        <v>NEUTRAL</v>
      </c>
      <c r="K2558" s="6" t="str">
        <f>OBV!G2558</f>
        <v>NEUTRAL</v>
      </c>
      <c r="L2558" s="6" t="str">
        <f>OBV!H2558</f>
        <v>NEUTRAL</v>
      </c>
      <c r="M2558" s="8">
        <f t="shared" si="390"/>
        <v>50</v>
      </c>
      <c r="N2558" s="8">
        <f t="shared" si="391"/>
        <v>0</v>
      </c>
      <c r="O2558" s="8">
        <f t="shared" si="392"/>
        <v>0</v>
      </c>
      <c r="P2558" s="8">
        <f t="shared" si="393"/>
        <v>33</v>
      </c>
      <c r="Q2558" s="9">
        <f t="shared" si="394"/>
        <v>22.45</v>
      </c>
      <c r="R2558" s="9">
        <f t="shared" si="395"/>
        <v>18.25</v>
      </c>
      <c r="S2558" s="9">
        <f t="shared" si="396"/>
        <v>22.35</v>
      </c>
      <c r="T2558" s="9">
        <f t="shared" si="397"/>
        <v>20.75</v>
      </c>
      <c r="U2558" s="8">
        <f t="shared" si="398"/>
        <v>21.016666666666669</v>
      </c>
      <c r="V2558" s="8">
        <f t="shared" si="399"/>
        <v>20.950000000000003</v>
      </c>
    </row>
    <row r="2559" spans="1:22" ht="13.5" x14ac:dyDescent="0.25">
      <c r="A2559" s="3">
        <f>RSI!A2559</f>
        <v>0</v>
      </c>
      <c r="B2559" s="2">
        <f>RSI!B2559</f>
        <v>0</v>
      </c>
      <c r="C2559" s="2">
        <f>RSI!I2559</f>
        <v>15.320267184882965</v>
      </c>
      <c r="D2559" s="2">
        <f>MACD!E2559</f>
        <v>-6.3662082655957825E-2</v>
      </c>
      <c r="E2559" s="2">
        <f>MACD!F2559</f>
        <v>-8.6454839771205855E-2</v>
      </c>
      <c r="F2559" s="2">
        <f>'Moving Avg'!D2559</f>
        <v>0</v>
      </c>
      <c r="G2559" s="2">
        <f>'Moving Avg'!F2559</f>
        <v>0</v>
      </c>
      <c r="H2559" s="2">
        <f>'Moving Avg'!G2559</f>
        <v>0</v>
      </c>
      <c r="I2559" s="2">
        <f>'Moving Avg'!H2559</f>
        <v>1.8739999999999997</v>
      </c>
      <c r="J2559" s="6" t="str">
        <f>OBV!F2559</f>
        <v>NEUTRAL</v>
      </c>
      <c r="K2559" s="6" t="str">
        <f>OBV!G2559</f>
        <v>NEUTRAL</v>
      </c>
      <c r="L2559" s="6" t="str">
        <f>OBV!H2559</f>
        <v>NEUTRAL</v>
      </c>
      <c r="M2559" s="8">
        <f t="shared" si="390"/>
        <v>50</v>
      </c>
      <c r="N2559" s="8">
        <f t="shared" si="391"/>
        <v>0</v>
      </c>
      <c r="O2559" s="8">
        <f t="shared" si="392"/>
        <v>0</v>
      </c>
      <c r="P2559" s="8">
        <f t="shared" si="393"/>
        <v>33</v>
      </c>
      <c r="Q2559" s="9">
        <f t="shared" si="394"/>
        <v>22.45</v>
      </c>
      <c r="R2559" s="9">
        <f t="shared" si="395"/>
        <v>18.25</v>
      </c>
      <c r="S2559" s="9">
        <f t="shared" si="396"/>
        <v>22.35</v>
      </c>
      <c r="T2559" s="9">
        <f t="shared" si="397"/>
        <v>20.75</v>
      </c>
      <c r="U2559" s="8">
        <f t="shared" si="398"/>
        <v>21.016666666666669</v>
      </c>
      <c r="V2559" s="8">
        <f t="shared" si="399"/>
        <v>20.950000000000003</v>
      </c>
    </row>
    <row r="2560" spans="1:22" ht="13.5" x14ac:dyDescent="0.25">
      <c r="A2560" s="3">
        <f>RSI!A2560</f>
        <v>0</v>
      </c>
      <c r="B2560" s="2">
        <f>RSI!B2560</f>
        <v>0</v>
      </c>
      <c r="C2560" s="2">
        <f>RSI!I2560</f>
        <v>15.320267184882965</v>
      </c>
      <c r="D2560" s="2">
        <f>MACD!E2560</f>
        <v>-5.924221580170333E-2</v>
      </c>
      <c r="E2560" s="2">
        <f>MACD!F2560</f>
        <v>-8.1012314977305364E-2</v>
      </c>
      <c r="F2560" s="2">
        <f>'Moving Avg'!D2560</f>
        <v>0</v>
      </c>
      <c r="G2560" s="2">
        <f>'Moving Avg'!F2560</f>
        <v>0</v>
      </c>
      <c r="H2560" s="2">
        <f>'Moving Avg'!G2560</f>
        <v>0</v>
      </c>
      <c r="I2560" s="2">
        <f>'Moving Avg'!H2560</f>
        <v>1.8643999999999996</v>
      </c>
      <c r="J2560" s="6" t="str">
        <f>OBV!F2560</f>
        <v>NEUTRAL</v>
      </c>
      <c r="K2560" s="6" t="str">
        <f>OBV!G2560</f>
        <v>NEUTRAL</v>
      </c>
      <c r="L2560" s="6" t="str">
        <f>OBV!H2560</f>
        <v>NEUTRAL</v>
      </c>
      <c r="M2560" s="8">
        <f t="shared" si="390"/>
        <v>50</v>
      </c>
      <c r="N2560" s="8">
        <f t="shared" si="391"/>
        <v>0</v>
      </c>
      <c r="O2560" s="8">
        <f t="shared" si="392"/>
        <v>0</v>
      </c>
      <c r="P2560" s="8">
        <f t="shared" si="393"/>
        <v>33</v>
      </c>
      <c r="Q2560" s="9">
        <f t="shared" si="394"/>
        <v>22.45</v>
      </c>
      <c r="R2560" s="9">
        <f t="shared" si="395"/>
        <v>18.25</v>
      </c>
      <c r="S2560" s="9">
        <f t="shared" si="396"/>
        <v>22.35</v>
      </c>
      <c r="T2560" s="9">
        <f t="shared" si="397"/>
        <v>20.75</v>
      </c>
      <c r="U2560" s="8">
        <f t="shared" si="398"/>
        <v>21.016666666666669</v>
      </c>
      <c r="V2560" s="8">
        <f t="shared" si="399"/>
        <v>20.950000000000003</v>
      </c>
    </row>
    <row r="2561" spans="1:22" ht="13.5" x14ac:dyDescent="0.25">
      <c r="A2561" s="3">
        <f>RSI!A2561</f>
        <v>0</v>
      </c>
      <c r="B2561" s="2">
        <f>RSI!B2561</f>
        <v>0</v>
      </c>
      <c r="C2561" s="2">
        <f>RSI!I2561</f>
        <v>15.320267184882965</v>
      </c>
      <c r="D2561" s="2">
        <f>MACD!E2561</f>
        <v>-5.5104232188806467E-2</v>
      </c>
      <c r="E2561" s="2">
        <f>MACD!F2561</f>
        <v>-7.5830698419605574E-2</v>
      </c>
      <c r="F2561" s="2">
        <f>'Moving Avg'!D2561</f>
        <v>0</v>
      </c>
      <c r="G2561" s="2">
        <f>'Moving Avg'!F2561</f>
        <v>0</v>
      </c>
      <c r="H2561" s="2">
        <f>'Moving Avg'!G2561</f>
        <v>0</v>
      </c>
      <c r="I2561" s="2">
        <f>'Moving Avg'!H2561</f>
        <v>1.8548</v>
      </c>
      <c r="J2561" s="6" t="str">
        <f>OBV!F2561</f>
        <v>NEUTRAL</v>
      </c>
      <c r="K2561" s="6" t="str">
        <f>OBV!G2561</f>
        <v>NEUTRAL</v>
      </c>
      <c r="L2561" s="6" t="str">
        <f>OBV!H2561</f>
        <v>NEUTRAL</v>
      </c>
      <c r="M2561" s="8">
        <f t="shared" si="390"/>
        <v>50</v>
      </c>
      <c r="N2561" s="8">
        <f t="shared" si="391"/>
        <v>0</v>
      </c>
      <c r="O2561" s="8">
        <f t="shared" si="392"/>
        <v>0</v>
      </c>
      <c r="P2561" s="8">
        <f t="shared" si="393"/>
        <v>33</v>
      </c>
      <c r="Q2561" s="9">
        <f t="shared" si="394"/>
        <v>22.45</v>
      </c>
      <c r="R2561" s="9">
        <f t="shared" si="395"/>
        <v>18.25</v>
      </c>
      <c r="S2561" s="9">
        <f t="shared" si="396"/>
        <v>22.35</v>
      </c>
      <c r="T2561" s="9">
        <f t="shared" si="397"/>
        <v>20.75</v>
      </c>
      <c r="U2561" s="8">
        <f t="shared" si="398"/>
        <v>21.016666666666669</v>
      </c>
      <c r="V2561" s="8">
        <f t="shared" si="399"/>
        <v>20.950000000000003</v>
      </c>
    </row>
    <row r="2562" spans="1:22" ht="13.5" x14ac:dyDescent="0.25">
      <c r="A2562" s="3">
        <f>RSI!A2562</f>
        <v>0</v>
      </c>
      <c r="B2562" s="2">
        <f>RSI!B2562</f>
        <v>0</v>
      </c>
      <c r="C2562" s="2">
        <f>RSI!I2562</f>
        <v>15.320267184882965</v>
      </c>
      <c r="D2562" s="2">
        <f>MACD!E2562</f>
        <v>-5.1234253777690045E-2</v>
      </c>
      <c r="E2562" s="2">
        <f>MACD!F2562</f>
        <v>-7.0911409491222474E-2</v>
      </c>
      <c r="F2562" s="2">
        <f>'Moving Avg'!D2562</f>
        <v>0</v>
      </c>
      <c r="G2562" s="2">
        <f>'Moving Avg'!F2562</f>
        <v>0</v>
      </c>
      <c r="H2562" s="2">
        <f>'Moving Avg'!G2562</f>
        <v>0</v>
      </c>
      <c r="I2562" s="2">
        <f>'Moving Avg'!H2562</f>
        <v>1.8452999999999997</v>
      </c>
      <c r="J2562" s="6" t="str">
        <f>OBV!F2562</f>
        <v>NEUTRAL</v>
      </c>
      <c r="K2562" s="6" t="str">
        <f>OBV!G2562</f>
        <v>NEUTRAL</v>
      </c>
      <c r="L2562" s="6" t="str">
        <f>OBV!H2562</f>
        <v>NEUTRAL</v>
      </c>
      <c r="M2562" s="8">
        <f t="shared" ref="M2562:M2625" si="400">IF(C2562&lt;30,50, IF(C2562&gt;70, 0, 25))</f>
        <v>50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33</v>
      </c>
      <c r="Q2562" s="9">
        <f t="shared" si="394"/>
        <v>22.45</v>
      </c>
      <c r="R2562" s="9">
        <f t="shared" si="395"/>
        <v>18.25</v>
      </c>
      <c r="S2562" s="9">
        <f t="shared" si="396"/>
        <v>22.35</v>
      </c>
      <c r="T2562" s="9">
        <f t="shared" si="397"/>
        <v>20.75</v>
      </c>
      <c r="U2562" s="8">
        <f t="shared" si="398"/>
        <v>21.016666666666669</v>
      </c>
      <c r="V2562" s="8">
        <f t="shared" si="399"/>
        <v>20.950000000000003</v>
      </c>
    </row>
    <row r="2563" spans="1:22" ht="13.5" x14ac:dyDescent="0.25">
      <c r="A2563" s="3">
        <f>RSI!A2563</f>
        <v>0</v>
      </c>
      <c r="B2563" s="2">
        <f>RSI!B2563</f>
        <v>0</v>
      </c>
      <c r="C2563" s="2">
        <f>RSI!I2563</f>
        <v>15.320267184882965</v>
      </c>
      <c r="D2563" s="2">
        <f>MACD!E2563</f>
        <v>-4.7618353270089543E-2</v>
      </c>
      <c r="E2563" s="2">
        <f>MACD!F2563</f>
        <v>-6.6252798246995898E-2</v>
      </c>
      <c r="F2563" s="2">
        <f>'Moving Avg'!D2563</f>
        <v>0</v>
      </c>
      <c r="G2563" s="2">
        <f>'Moving Avg'!F2563</f>
        <v>0</v>
      </c>
      <c r="H2563" s="2">
        <f>'Moving Avg'!G2563</f>
        <v>0</v>
      </c>
      <c r="I2563" s="2">
        <f>'Moving Avg'!H2563</f>
        <v>1.8357999999999999</v>
      </c>
      <c r="J2563" s="6" t="str">
        <f>OBV!F2563</f>
        <v>NEUTRAL</v>
      </c>
      <c r="K2563" s="6" t="str">
        <f>OBV!G2563</f>
        <v>NEUTRAL</v>
      </c>
      <c r="L2563" s="6" t="str">
        <f>OBV!H2563</f>
        <v>NEUTRAL</v>
      </c>
      <c r="M2563" s="8">
        <f t="shared" si="400"/>
        <v>50</v>
      </c>
      <c r="N2563" s="8">
        <f t="shared" si="401"/>
        <v>0</v>
      </c>
      <c r="O2563" s="8">
        <f t="shared" si="402"/>
        <v>0</v>
      </c>
      <c r="P2563" s="8">
        <f t="shared" si="403"/>
        <v>33</v>
      </c>
      <c r="Q2563" s="9">
        <f t="shared" ref="Q2563:Q2626" si="404">0.35*M2563+N2563*0.35+O2563*0.15+P2563*0.15</f>
        <v>22.45</v>
      </c>
      <c r="R2563" s="9">
        <f t="shared" ref="R2563:R2626" si="405">M2563*0.2+N2563*0.2+O2563*0.35+P2563*0.25</f>
        <v>18.25</v>
      </c>
      <c r="S2563" s="9">
        <f t="shared" ref="S2563:S2626" si="406">M2563*0.15+N2563*0.15+O2563*0.25+P2563*0.45</f>
        <v>22.35</v>
      </c>
      <c r="T2563" s="9">
        <f t="shared" ref="T2563:T2626" si="407">0.25*SUM(M2563:P2563)</f>
        <v>20.75</v>
      </c>
      <c r="U2563" s="8">
        <f t="shared" ref="U2563:U2626" si="408">SUM(Q2563:S2563)/3</f>
        <v>21.016666666666669</v>
      </c>
      <c r="V2563" s="8">
        <f t="shared" ref="V2563:V2626" si="409">SUM(Q2563:T2563)/4</f>
        <v>20.950000000000003</v>
      </c>
    </row>
    <row r="2564" spans="1:22" ht="13.5" x14ac:dyDescent="0.25">
      <c r="A2564" s="3">
        <f>RSI!A2564</f>
        <v>0</v>
      </c>
      <c r="B2564" s="2">
        <f>RSI!B2564</f>
        <v>0</v>
      </c>
      <c r="C2564" s="2">
        <f>RSI!I2564</f>
        <v>15.320267184882965</v>
      </c>
      <c r="D2564" s="2">
        <f>MACD!E2564</f>
        <v>-4.4242723490401516E-2</v>
      </c>
      <c r="E2564" s="2">
        <f>MACD!F2564</f>
        <v>-6.1850783295677024E-2</v>
      </c>
      <c r="F2564" s="2">
        <f>'Moving Avg'!D2564</f>
        <v>0</v>
      </c>
      <c r="G2564" s="2">
        <f>'Moving Avg'!F2564</f>
        <v>0</v>
      </c>
      <c r="H2564" s="2">
        <f>'Moving Avg'!G2564</f>
        <v>0</v>
      </c>
      <c r="I2564" s="2">
        <f>'Moving Avg'!H2564</f>
        <v>1.8263</v>
      </c>
      <c r="J2564" s="6" t="str">
        <f>OBV!F2564</f>
        <v>NEUTRAL</v>
      </c>
      <c r="K2564" s="6" t="str">
        <f>OBV!G2564</f>
        <v>NEUTRAL</v>
      </c>
      <c r="L2564" s="6" t="str">
        <f>OBV!H2564</f>
        <v>NEUTRAL</v>
      </c>
      <c r="M2564" s="8">
        <f t="shared" si="400"/>
        <v>50</v>
      </c>
      <c r="N2564" s="8">
        <f t="shared" si="401"/>
        <v>0</v>
      </c>
      <c r="O2564" s="8">
        <f t="shared" si="402"/>
        <v>0</v>
      </c>
      <c r="P2564" s="8">
        <f t="shared" si="403"/>
        <v>33</v>
      </c>
      <c r="Q2564" s="9">
        <f t="shared" si="404"/>
        <v>22.45</v>
      </c>
      <c r="R2564" s="9">
        <f t="shared" si="405"/>
        <v>18.25</v>
      </c>
      <c r="S2564" s="9">
        <f t="shared" si="406"/>
        <v>22.35</v>
      </c>
      <c r="T2564" s="9">
        <f t="shared" si="407"/>
        <v>20.75</v>
      </c>
      <c r="U2564" s="8">
        <f t="shared" si="408"/>
        <v>21.016666666666669</v>
      </c>
      <c r="V2564" s="8">
        <f t="shared" si="409"/>
        <v>20.950000000000003</v>
      </c>
    </row>
    <row r="2565" spans="1:22" ht="13.5" x14ac:dyDescent="0.25">
      <c r="A2565" s="3">
        <f>RSI!A2565</f>
        <v>0</v>
      </c>
      <c r="B2565" s="2">
        <f>RSI!B2565</f>
        <v>0</v>
      </c>
      <c r="C2565" s="2">
        <f>RSI!I2565</f>
        <v>15.320267184882965</v>
      </c>
      <c r="D2565" s="2">
        <f>MACD!E2565</f>
        <v>-4.1093808722949064E-2</v>
      </c>
      <c r="E2565" s="2">
        <f>MACD!F2565</f>
        <v>-5.7699388381131436E-2</v>
      </c>
      <c r="F2565" s="2">
        <f>'Moving Avg'!D2565</f>
        <v>0</v>
      </c>
      <c r="G2565" s="2">
        <f>'Moving Avg'!F2565</f>
        <v>0</v>
      </c>
      <c r="H2565" s="2">
        <f>'Moving Avg'!G2565</f>
        <v>0</v>
      </c>
      <c r="I2565" s="2">
        <f>'Moving Avg'!H2565</f>
        <v>1.8167999999999997</v>
      </c>
      <c r="J2565" s="6" t="str">
        <f>OBV!F2565</f>
        <v>NEUTRAL</v>
      </c>
      <c r="K2565" s="6" t="str">
        <f>OBV!G2565</f>
        <v>NEUTRAL</v>
      </c>
      <c r="L2565" s="6" t="str">
        <f>OBV!H2565</f>
        <v>NEUTRAL</v>
      </c>
      <c r="M2565" s="8">
        <f t="shared" si="400"/>
        <v>50</v>
      </c>
      <c r="N2565" s="8">
        <f t="shared" si="401"/>
        <v>0</v>
      </c>
      <c r="O2565" s="8">
        <f t="shared" si="402"/>
        <v>0</v>
      </c>
      <c r="P2565" s="8">
        <f t="shared" si="403"/>
        <v>33</v>
      </c>
      <c r="Q2565" s="9">
        <f t="shared" si="404"/>
        <v>22.45</v>
      </c>
      <c r="R2565" s="9">
        <f t="shared" si="405"/>
        <v>18.25</v>
      </c>
      <c r="S2565" s="9">
        <f t="shared" si="406"/>
        <v>22.35</v>
      </c>
      <c r="T2565" s="9">
        <f t="shared" si="407"/>
        <v>20.75</v>
      </c>
      <c r="U2565" s="8">
        <f t="shared" si="408"/>
        <v>21.016666666666669</v>
      </c>
      <c r="V2565" s="8">
        <f t="shared" si="409"/>
        <v>20.950000000000003</v>
      </c>
    </row>
    <row r="2566" spans="1:22" ht="13.5" x14ac:dyDescent="0.25">
      <c r="A2566" s="3">
        <f>RSI!A2566</f>
        <v>0</v>
      </c>
      <c r="B2566" s="2">
        <f>RSI!B2566</f>
        <v>0</v>
      </c>
      <c r="C2566" s="2">
        <f>RSI!I2566</f>
        <v>15.320267184882965</v>
      </c>
      <c r="D2566" s="2">
        <f>MACD!E2566</f>
        <v>-3.8158404745908543E-2</v>
      </c>
      <c r="E2566" s="2">
        <f>MACD!F2566</f>
        <v>-5.3791191654086856E-2</v>
      </c>
      <c r="F2566" s="2">
        <f>'Moving Avg'!D2566</f>
        <v>0</v>
      </c>
      <c r="G2566" s="2">
        <f>'Moving Avg'!F2566</f>
        <v>0</v>
      </c>
      <c r="H2566" s="2">
        <f>'Moving Avg'!G2566</f>
        <v>0</v>
      </c>
      <c r="I2566" s="2">
        <f>'Moving Avg'!H2566</f>
        <v>1.8072999999999999</v>
      </c>
      <c r="J2566" s="6" t="str">
        <f>OBV!F2566</f>
        <v>NEUTRAL</v>
      </c>
      <c r="K2566" s="6" t="str">
        <f>OBV!G2566</f>
        <v>NEUTRAL</v>
      </c>
      <c r="L2566" s="6" t="str">
        <f>OBV!H2566</f>
        <v>NEUTRAL</v>
      </c>
      <c r="M2566" s="8">
        <f t="shared" si="400"/>
        <v>50</v>
      </c>
      <c r="N2566" s="8">
        <f t="shared" si="401"/>
        <v>0</v>
      </c>
      <c r="O2566" s="8">
        <f t="shared" si="402"/>
        <v>0</v>
      </c>
      <c r="P2566" s="8">
        <f t="shared" si="403"/>
        <v>33</v>
      </c>
      <c r="Q2566" s="9">
        <f t="shared" si="404"/>
        <v>22.45</v>
      </c>
      <c r="R2566" s="9">
        <f t="shared" si="405"/>
        <v>18.25</v>
      </c>
      <c r="S2566" s="9">
        <f t="shared" si="406"/>
        <v>22.35</v>
      </c>
      <c r="T2566" s="9">
        <f t="shared" si="407"/>
        <v>20.75</v>
      </c>
      <c r="U2566" s="8">
        <f t="shared" si="408"/>
        <v>21.016666666666669</v>
      </c>
      <c r="V2566" s="8">
        <f t="shared" si="409"/>
        <v>20.950000000000003</v>
      </c>
    </row>
    <row r="2567" spans="1:22" ht="13.5" x14ac:dyDescent="0.25">
      <c r="A2567" s="3">
        <f>RSI!A2567</f>
        <v>0</v>
      </c>
      <c r="B2567" s="2">
        <f>RSI!B2567</f>
        <v>0</v>
      </c>
      <c r="C2567" s="2">
        <f>RSI!I2567</f>
        <v>15.320267184882979</v>
      </c>
      <c r="D2567" s="2">
        <f>MACD!E2567</f>
        <v>-3.5423733199840809E-2</v>
      </c>
      <c r="E2567" s="2">
        <f>MACD!F2567</f>
        <v>-5.0117699963237651E-2</v>
      </c>
      <c r="F2567" s="2">
        <f>'Moving Avg'!D2567</f>
        <v>0</v>
      </c>
      <c r="G2567" s="2">
        <f>'Moving Avg'!F2567</f>
        <v>0</v>
      </c>
      <c r="H2567" s="2">
        <f>'Moving Avg'!G2567</f>
        <v>0</v>
      </c>
      <c r="I2567" s="2">
        <f>'Moving Avg'!H2567</f>
        <v>1.7978000000000001</v>
      </c>
      <c r="J2567" s="6" t="str">
        <f>OBV!F2567</f>
        <v>NEUTRAL</v>
      </c>
      <c r="K2567" s="6" t="str">
        <f>OBV!G2567</f>
        <v>NEUTRAL</v>
      </c>
      <c r="L2567" s="6" t="str">
        <f>OBV!H2567</f>
        <v>NEUTRAL</v>
      </c>
      <c r="M2567" s="8">
        <f t="shared" si="400"/>
        <v>50</v>
      </c>
      <c r="N2567" s="8">
        <f t="shared" si="401"/>
        <v>0</v>
      </c>
      <c r="O2567" s="8">
        <f t="shared" si="402"/>
        <v>0</v>
      </c>
      <c r="P2567" s="8">
        <f t="shared" si="403"/>
        <v>33</v>
      </c>
      <c r="Q2567" s="9">
        <f t="shared" si="404"/>
        <v>22.45</v>
      </c>
      <c r="R2567" s="9">
        <f t="shared" si="405"/>
        <v>18.25</v>
      </c>
      <c r="S2567" s="9">
        <f t="shared" si="406"/>
        <v>22.35</v>
      </c>
      <c r="T2567" s="9">
        <f t="shared" si="407"/>
        <v>20.75</v>
      </c>
      <c r="U2567" s="8">
        <f t="shared" si="408"/>
        <v>21.016666666666669</v>
      </c>
      <c r="V2567" s="8">
        <f t="shared" si="409"/>
        <v>20.950000000000003</v>
      </c>
    </row>
    <row r="2568" spans="1:22" ht="13.5" x14ac:dyDescent="0.25">
      <c r="A2568" s="3">
        <f>RSI!A2568</f>
        <v>0</v>
      </c>
      <c r="B2568" s="2">
        <f>RSI!B2568</f>
        <v>0</v>
      </c>
      <c r="C2568" s="2">
        <f>RSI!I2568</f>
        <v>15.320267184882965</v>
      </c>
      <c r="D2568" s="2">
        <f>MACD!E2568</f>
        <v>-3.28774950005018E-2</v>
      </c>
      <c r="E2568" s="2">
        <f>MACD!F2568</f>
        <v>-4.6669658970690489E-2</v>
      </c>
      <c r="F2568" s="2">
        <f>'Moving Avg'!D2568</f>
        <v>0</v>
      </c>
      <c r="G2568" s="2">
        <f>'Moving Avg'!F2568</f>
        <v>0</v>
      </c>
      <c r="H2568" s="2">
        <f>'Moving Avg'!G2568</f>
        <v>0</v>
      </c>
      <c r="I2568" s="2">
        <f>'Moving Avg'!H2568</f>
        <v>1.7882999999999998</v>
      </c>
      <c r="J2568" s="6" t="str">
        <f>OBV!F2568</f>
        <v>NEUTRAL</v>
      </c>
      <c r="K2568" s="6" t="str">
        <f>OBV!G2568</f>
        <v>NEUTRAL</v>
      </c>
      <c r="L2568" s="6" t="str">
        <f>OBV!H2568</f>
        <v>NEUTRAL</v>
      </c>
      <c r="M2568" s="8">
        <f t="shared" si="400"/>
        <v>50</v>
      </c>
      <c r="N2568" s="8">
        <f t="shared" si="401"/>
        <v>0</v>
      </c>
      <c r="O2568" s="8">
        <f t="shared" si="402"/>
        <v>0</v>
      </c>
      <c r="P2568" s="8">
        <f t="shared" si="403"/>
        <v>33</v>
      </c>
      <c r="Q2568" s="9">
        <f t="shared" si="404"/>
        <v>22.45</v>
      </c>
      <c r="R2568" s="9">
        <f t="shared" si="405"/>
        <v>18.25</v>
      </c>
      <c r="S2568" s="9">
        <f t="shared" si="406"/>
        <v>22.35</v>
      </c>
      <c r="T2568" s="9">
        <f t="shared" si="407"/>
        <v>20.75</v>
      </c>
      <c r="U2568" s="8">
        <f t="shared" si="408"/>
        <v>21.016666666666669</v>
      </c>
      <c r="V2568" s="8">
        <f t="shared" si="409"/>
        <v>20.950000000000003</v>
      </c>
    </row>
    <row r="2569" spans="1:22" ht="13.5" x14ac:dyDescent="0.25">
      <c r="A2569" s="3">
        <f>RSI!A2569</f>
        <v>0</v>
      </c>
      <c r="B2569" s="2">
        <f>RSI!B2569</f>
        <v>0</v>
      </c>
      <c r="C2569" s="2">
        <f>RSI!I2569</f>
        <v>15.320267184882965</v>
      </c>
      <c r="D2569" s="2">
        <f>MACD!E2569</f>
        <v>-3.0507906724660677E-2</v>
      </c>
      <c r="E2569" s="2">
        <f>MACD!F2569</f>
        <v>-4.3437308521484523E-2</v>
      </c>
      <c r="F2569" s="2">
        <f>'Moving Avg'!D2569</f>
        <v>0</v>
      </c>
      <c r="G2569" s="2">
        <f>'Moving Avg'!F2569</f>
        <v>0</v>
      </c>
      <c r="H2569" s="2">
        <f>'Moving Avg'!G2569</f>
        <v>0</v>
      </c>
      <c r="I2569" s="2">
        <f>'Moving Avg'!H2569</f>
        <v>1.7787999999999999</v>
      </c>
      <c r="J2569" s="6" t="str">
        <f>OBV!F2569</f>
        <v>NEUTRAL</v>
      </c>
      <c r="K2569" s="6" t="str">
        <f>OBV!G2569</f>
        <v>NEUTRAL</v>
      </c>
      <c r="L2569" s="6" t="str">
        <f>OBV!H2569</f>
        <v>NEUTRAL</v>
      </c>
      <c r="M2569" s="8">
        <f t="shared" si="400"/>
        <v>50</v>
      </c>
      <c r="N2569" s="8">
        <f t="shared" si="401"/>
        <v>0</v>
      </c>
      <c r="O2569" s="8">
        <f t="shared" si="402"/>
        <v>0</v>
      </c>
      <c r="P2569" s="8">
        <f t="shared" si="403"/>
        <v>33</v>
      </c>
      <c r="Q2569" s="9">
        <f t="shared" si="404"/>
        <v>22.45</v>
      </c>
      <c r="R2569" s="9">
        <f t="shared" si="405"/>
        <v>18.25</v>
      </c>
      <c r="S2569" s="9">
        <f t="shared" si="406"/>
        <v>22.35</v>
      </c>
      <c r="T2569" s="9">
        <f t="shared" si="407"/>
        <v>20.75</v>
      </c>
      <c r="U2569" s="8">
        <f t="shared" si="408"/>
        <v>21.016666666666669</v>
      </c>
      <c r="V2569" s="8">
        <f t="shared" si="409"/>
        <v>20.950000000000003</v>
      </c>
    </row>
    <row r="2570" spans="1:22" ht="13.5" x14ac:dyDescent="0.25">
      <c r="A2570" s="3">
        <f>RSI!A2570</f>
        <v>0</v>
      </c>
      <c r="B2570" s="2">
        <f>RSI!B2570</f>
        <v>0</v>
      </c>
      <c r="C2570" s="2">
        <f>RSI!I2570</f>
        <v>15.320267184882965</v>
      </c>
      <c r="D2570" s="2">
        <f>MACD!E2570</f>
        <v>-2.8303723241028336E-2</v>
      </c>
      <c r="E2570" s="2">
        <f>MACD!F2570</f>
        <v>-4.0410591465393282E-2</v>
      </c>
      <c r="F2570" s="2">
        <f>'Moving Avg'!D2570</f>
        <v>0</v>
      </c>
      <c r="G2570" s="2">
        <f>'Moving Avg'!F2570</f>
        <v>0</v>
      </c>
      <c r="H2570" s="2">
        <f>'Moving Avg'!G2570</f>
        <v>0</v>
      </c>
      <c r="I2570" s="2">
        <f>'Moving Avg'!H2570</f>
        <v>1.7692499999999998</v>
      </c>
      <c r="J2570" s="6" t="str">
        <f>OBV!F2570</f>
        <v>NEUTRAL</v>
      </c>
      <c r="K2570" s="6" t="str">
        <f>OBV!G2570</f>
        <v>NEUTRAL</v>
      </c>
      <c r="L2570" s="6" t="str">
        <f>OBV!H2570</f>
        <v>NEUTRAL</v>
      </c>
      <c r="M2570" s="8">
        <f t="shared" si="400"/>
        <v>50</v>
      </c>
      <c r="N2570" s="8">
        <f t="shared" si="401"/>
        <v>0</v>
      </c>
      <c r="O2570" s="8">
        <f t="shared" si="402"/>
        <v>0</v>
      </c>
      <c r="P2570" s="8">
        <f t="shared" si="403"/>
        <v>33</v>
      </c>
      <c r="Q2570" s="9">
        <f t="shared" si="404"/>
        <v>22.45</v>
      </c>
      <c r="R2570" s="9">
        <f t="shared" si="405"/>
        <v>18.25</v>
      </c>
      <c r="S2570" s="9">
        <f t="shared" si="406"/>
        <v>22.35</v>
      </c>
      <c r="T2570" s="9">
        <f t="shared" si="407"/>
        <v>20.75</v>
      </c>
      <c r="U2570" s="8">
        <f t="shared" si="408"/>
        <v>21.016666666666669</v>
      </c>
      <c r="V2570" s="8">
        <f t="shared" si="409"/>
        <v>20.950000000000003</v>
      </c>
    </row>
    <row r="2571" spans="1:22" ht="13.5" x14ac:dyDescent="0.25">
      <c r="A2571" s="3">
        <f>RSI!A2571</f>
        <v>0</v>
      </c>
      <c r="B2571" s="2">
        <f>RSI!B2571</f>
        <v>0</v>
      </c>
      <c r="C2571" s="2">
        <f>RSI!I2571</f>
        <v>15.320267184882965</v>
      </c>
      <c r="D2571" s="2">
        <f>MACD!E2571</f>
        <v>-2.6254249306660794E-2</v>
      </c>
      <c r="E2571" s="2">
        <f>MACD!F2571</f>
        <v>-3.7579323033646785E-2</v>
      </c>
      <c r="F2571" s="2">
        <f>'Moving Avg'!D2571</f>
        <v>0</v>
      </c>
      <c r="G2571" s="2">
        <f>'Moving Avg'!F2571</f>
        <v>0</v>
      </c>
      <c r="H2571" s="2">
        <f>'Moving Avg'!G2571</f>
        <v>0</v>
      </c>
      <c r="I2571" s="2">
        <f>'Moving Avg'!H2571</f>
        <v>1.7597</v>
      </c>
      <c r="J2571" s="6" t="str">
        <f>OBV!F2571</f>
        <v>NEUTRAL</v>
      </c>
      <c r="K2571" s="6" t="str">
        <f>OBV!G2571</f>
        <v>NEUTRAL</v>
      </c>
      <c r="L2571" s="6" t="str">
        <f>OBV!H2571</f>
        <v>NEUTRAL</v>
      </c>
      <c r="M2571" s="8">
        <f t="shared" si="400"/>
        <v>50</v>
      </c>
      <c r="N2571" s="8">
        <f t="shared" si="401"/>
        <v>0</v>
      </c>
      <c r="O2571" s="8">
        <f t="shared" si="402"/>
        <v>0</v>
      </c>
      <c r="P2571" s="8">
        <f t="shared" si="403"/>
        <v>33</v>
      </c>
      <c r="Q2571" s="9">
        <f t="shared" si="404"/>
        <v>22.45</v>
      </c>
      <c r="R2571" s="9">
        <f t="shared" si="405"/>
        <v>18.25</v>
      </c>
      <c r="S2571" s="9">
        <f t="shared" si="406"/>
        <v>22.35</v>
      </c>
      <c r="T2571" s="9">
        <f t="shared" si="407"/>
        <v>20.75</v>
      </c>
      <c r="U2571" s="8">
        <f t="shared" si="408"/>
        <v>21.016666666666669</v>
      </c>
      <c r="V2571" s="8">
        <f t="shared" si="409"/>
        <v>20.950000000000003</v>
      </c>
    </row>
    <row r="2572" spans="1:22" ht="13.5" x14ac:dyDescent="0.25">
      <c r="A2572" s="3">
        <f>RSI!A2572</f>
        <v>0</v>
      </c>
      <c r="B2572" s="2">
        <f>RSI!B2572</f>
        <v>0</v>
      </c>
      <c r="C2572" s="2">
        <f>RSI!I2572</f>
        <v>15.320267184882965</v>
      </c>
      <c r="D2572" s="2">
        <f>MACD!E2572</f>
        <v>-2.4349342385926558E-2</v>
      </c>
      <c r="E2572" s="2">
        <f>MACD!F2572</f>
        <v>-3.4933326904102738E-2</v>
      </c>
      <c r="F2572" s="2">
        <f>'Moving Avg'!D2572</f>
        <v>0</v>
      </c>
      <c r="G2572" s="2">
        <f>'Moving Avg'!F2572</f>
        <v>0</v>
      </c>
      <c r="H2572" s="2">
        <f>'Moving Avg'!G2572</f>
        <v>0</v>
      </c>
      <c r="I2572" s="2">
        <f>'Moving Avg'!H2572</f>
        <v>1.7501500000000001</v>
      </c>
      <c r="J2572" s="6" t="str">
        <f>OBV!F2572</f>
        <v>NEUTRAL</v>
      </c>
      <c r="K2572" s="6" t="str">
        <f>OBV!G2572</f>
        <v>NEUTRAL</v>
      </c>
      <c r="L2572" s="6" t="str">
        <f>OBV!H2572</f>
        <v>NEUTRAL</v>
      </c>
      <c r="M2572" s="8">
        <f t="shared" si="400"/>
        <v>50</v>
      </c>
      <c r="N2572" s="8">
        <f t="shared" si="401"/>
        <v>0</v>
      </c>
      <c r="O2572" s="8">
        <f t="shared" si="402"/>
        <v>0</v>
      </c>
      <c r="P2572" s="8">
        <f t="shared" si="403"/>
        <v>33</v>
      </c>
      <c r="Q2572" s="9">
        <f t="shared" si="404"/>
        <v>22.45</v>
      </c>
      <c r="R2572" s="9">
        <f t="shared" si="405"/>
        <v>18.25</v>
      </c>
      <c r="S2572" s="9">
        <f t="shared" si="406"/>
        <v>22.35</v>
      </c>
      <c r="T2572" s="9">
        <f t="shared" si="407"/>
        <v>20.75</v>
      </c>
      <c r="U2572" s="8">
        <f t="shared" si="408"/>
        <v>21.016666666666669</v>
      </c>
      <c r="V2572" s="8">
        <f t="shared" si="409"/>
        <v>20.950000000000003</v>
      </c>
    </row>
    <row r="2573" spans="1:22" ht="13.5" x14ac:dyDescent="0.25">
      <c r="A2573" s="3">
        <f>RSI!A2573</f>
        <v>0</v>
      </c>
      <c r="B2573" s="2">
        <f>RSI!B2573</f>
        <v>0</v>
      </c>
      <c r="C2573" s="2">
        <f>RSI!I2573</f>
        <v>15.320267184882965</v>
      </c>
      <c r="D2573" s="2">
        <f>MACD!E2573</f>
        <v>-2.257940856044046E-2</v>
      </c>
      <c r="E2573" s="2">
        <f>MACD!F2573</f>
        <v>-3.2462543235370282E-2</v>
      </c>
      <c r="F2573" s="2">
        <f>'Moving Avg'!D2573</f>
        <v>0</v>
      </c>
      <c r="G2573" s="2">
        <f>'Moving Avg'!F2573</f>
        <v>0</v>
      </c>
      <c r="H2573" s="2">
        <f>'Moving Avg'!G2573</f>
        <v>0</v>
      </c>
      <c r="I2573" s="2">
        <f>'Moving Avg'!H2573</f>
        <v>1.7405999999999999</v>
      </c>
      <c r="J2573" s="6" t="str">
        <f>OBV!F2573</f>
        <v>NEUTRAL</v>
      </c>
      <c r="K2573" s="6" t="str">
        <f>OBV!G2573</f>
        <v>NEUTRAL</v>
      </c>
      <c r="L2573" s="6" t="str">
        <f>OBV!H2573</f>
        <v>NEUTRAL</v>
      </c>
      <c r="M2573" s="8">
        <f t="shared" si="400"/>
        <v>50</v>
      </c>
      <c r="N2573" s="8">
        <f t="shared" si="401"/>
        <v>0</v>
      </c>
      <c r="O2573" s="8">
        <f t="shared" si="402"/>
        <v>0</v>
      </c>
      <c r="P2573" s="8">
        <f t="shared" si="403"/>
        <v>33</v>
      </c>
      <c r="Q2573" s="9">
        <f t="shared" si="404"/>
        <v>22.45</v>
      </c>
      <c r="R2573" s="9">
        <f t="shared" si="405"/>
        <v>18.25</v>
      </c>
      <c r="S2573" s="9">
        <f t="shared" si="406"/>
        <v>22.35</v>
      </c>
      <c r="T2573" s="9">
        <f t="shared" si="407"/>
        <v>20.75</v>
      </c>
      <c r="U2573" s="8">
        <f t="shared" si="408"/>
        <v>21.016666666666669</v>
      </c>
      <c r="V2573" s="8">
        <f t="shared" si="409"/>
        <v>20.950000000000003</v>
      </c>
    </row>
    <row r="2574" spans="1:22" ht="13.5" x14ac:dyDescent="0.25">
      <c r="A2574" s="3">
        <f>RSI!A2574</f>
        <v>0</v>
      </c>
      <c r="B2574" s="2">
        <f>RSI!B2574</f>
        <v>0</v>
      </c>
      <c r="C2574" s="2">
        <f>RSI!I2574</f>
        <v>15.320267184882965</v>
      </c>
      <c r="D2574" s="2">
        <f>MACD!E2574</f>
        <v>-2.0935393072547472E-2</v>
      </c>
      <c r="E2574" s="2">
        <f>MACD!F2574</f>
        <v>-3.0157113202805723E-2</v>
      </c>
      <c r="F2574" s="2">
        <f>'Moving Avg'!D2574</f>
        <v>0</v>
      </c>
      <c r="G2574" s="2">
        <f>'Moving Avg'!F2574</f>
        <v>0</v>
      </c>
      <c r="H2574" s="2">
        <f>'Moving Avg'!G2574</f>
        <v>0</v>
      </c>
      <c r="I2574" s="2">
        <f>'Moving Avg'!H2574</f>
        <v>1.73105</v>
      </c>
      <c r="J2574" s="6" t="str">
        <f>OBV!F2574</f>
        <v>NEUTRAL</v>
      </c>
      <c r="K2574" s="6" t="str">
        <f>OBV!G2574</f>
        <v>NEUTRAL</v>
      </c>
      <c r="L2574" s="6" t="str">
        <f>OBV!H2574</f>
        <v>NEUTRAL</v>
      </c>
      <c r="M2574" s="8">
        <f t="shared" si="400"/>
        <v>50</v>
      </c>
      <c r="N2574" s="8">
        <f t="shared" si="401"/>
        <v>0</v>
      </c>
      <c r="O2574" s="8">
        <f t="shared" si="402"/>
        <v>0</v>
      </c>
      <c r="P2574" s="8">
        <f t="shared" si="403"/>
        <v>33</v>
      </c>
      <c r="Q2574" s="9">
        <f t="shared" si="404"/>
        <v>22.45</v>
      </c>
      <c r="R2574" s="9">
        <f t="shared" si="405"/>
        <v>18.25</v>
      </c>
      <c r="S2574" s="9">
        <f t="shared" si="406"/>
        <v>22.35</v>
      </c>
      <c r="T2574" s="9">
        <f t="shared" si="407"/>
        <v>20.75</v>
      </c>
      <c r="U2574" s="8">
        <f t="shared" si="408"/>
        <v>21.016666666666669</v>
      </c>
      <c r="V2574" s="8">
        <f t="shared" si="409"/>
        <v>20.950000000000003</v>
      </c>
    </row>
    <row r="2575" spans="1:22" ht="13.5" x14ac:dyDescent="0.25">
      <c r="A2575" s="3">
        <f>RSI!A2575</f>
        <v>0</v>
      </c>
      <c r="B2575" s="2">
        <f>RSI!B2575</f>
        <v>0</v>
      </c>
      <c r="C2575" s="2">
        <f>RSI!I2575</f>
        <v>15.320267184882979</v>
      </c>
      <c r="D2575" s="2">
        <f>MACD!E2575</f>
        <v>-1.9408766772089459E-2</v>
      </c>
      <c r="E2575" s="2">
        <f>MACD!F2575</f>
        <v>-2.8007443916662472E-2</v>
      </c>
      <c r="F2575" s="2">
        <f>'Moving Avg'!D2575</f>
        <v>0</v>
      </c>
      <c r="G2575" s="2">
        <f>'Moving Avg'!F2575</f>
        <v>0</v>
      </c>
      <c r="H2575" s="2">
        <f>'Moving Avg'!G2575</f>
        <v>0</v>
      </c>
      <c r="I2575" s="2">
        <f>'Moving Avg'!H2575</f>
        <v>1.7215</v>
      </c>
      <c r="J2575" s="6" t="str">
        <f>OBV!F2575</f>
        <v>NEUTRAL</v>
      </c>
      <c r="K2575" s="6" t="str">
        <f>OBV!G2575</f>
        <v>NEUTRAL</v>
      </c>
      <c r="L2575" s="6" t="str">
        <f>OBV!H2575</f>
        <v>NEUTRAL</v>
      </c>
      <c r="M2575" s="8">
        <f t="shared" si="400"/>
        <v>50</v>
      </c>
      <c r="N2575" s="8">
        <f t="shared" si="401"/>
        <v>0</v>
      </c>
      <c r="O2575" s="8">
        <f t="shared" si="402"/>
        <v>0</v>
      </c>
      <c r="P2575" s="8">
        <f t="shared" si="403"/>
        <v>33</v>
      </c>
      <c r="Q2575" s="9">
        <f t="shared" si="404"/>
        <v>22.45</v>
      </c>
      <c r="R2575" s="9">
        <f t="shared" si="405"/>
        <v>18.25</v>
      </c>
      <c r="S2575" s="9">
        <f t="shared" si="406"/>
        <v>22.35</v>
      </c>
      <c r="T2575" s="9">
        <f t="shared" si="407"/>
        <v>20.75</v>
      </c>
      <c r="U2575" s="8">
        <f t="shared" si="408"/>
        <v>21.016666666666669</v>
      </c>
      <c r="V2575" s="8">
        <f t="shared" si="409"/>
        <v>20.950000000000003</v>
      </c>
    </row>
    <row r="2576" spans="1:22" ht="13.5" x14ac:dyDescent="0.25">
      <c r="A2576" s="3">
        <f>RSI!A2576</f>
        <v>0</v>
      </c>
      <c r="B2576" s="2">
        <f>RSI!B2576</f>
        <v>0</v>
      </c>
      <c r="C2576" s="2">
        <f>RSI!I2576</f>
        <v>15.320267184882979</v>
      </c>
      <c r="D2576" s="2">
        <f>MACD!E2576</f>
        <v>-1.7991509507946122E-2</v>
      </c>
      <c r="E2576" s="2">
        <f>MACD!F2576</f>
        <v>-2.6004257034919202E-2</v>
      </c>
      <c r="F2576" s="2">
        <f>'Moving Avg'!D2576</f>
        <v>0</v>
      </c>
      <c r="G2576" s="2">
        <f>'Moving Avg'!F2576</f>
        <v>0</v>
      </c>
      <c r="H2576" s="2">
        <f>'Moving Avg'!G2576</f>
        <v>0</v>
      </c>
      <c r="I2576" s="2">
        <f>'Moving Avg'!H2576</f>
        <v>1.7119499999999999</v>
      </c>
      <c r="J2576" s="6" t="str">
        <f>OBV!F2576</f>
        <v>NEUTRAL</v>
      </c>
      <c r="K2576" s="6" t="str">
        <f>OBV!G2576</f>
        <v>NEUTRAL</v>
      </c>
      <c r="L2576" s="6" t="str">
        <f>OBV!H2576</f>
        <v>NEUTRAL</v>
      </c>
      <c r="M2576" s="8">
        <f t="shared" si="400"/>
        <v>50</v>
      </c>
      <c r="N2576" s="8">
        <f t="shared" si="401"/>
        <v>0</v>
      </c>
      <c r="O2576" s="8">
        <f t="shared" si="402"/>
        <v>0</v>
      </c>
      <c r="P2576" s="8">
        <f t="shared" si="403"/>
        <v>33</v>
      </c>
      <c r="Q2576" s="9">
        <f t="shared" si="404"/>
        <v>22.45</v>
      </c>
      <c r="R2576" s="9">
        <f t="shared" si="405"/>
        <v>18.25</v>
      </c>
      <c r="S2576" s="9">
        <f t="shared" si="406"/>
        <v>22.35</v>
      </c>
      <c r="T2576" s="9">
        <f t="shared" si="407"/>
        <v>20.75</v>
      </c>
      <c r="U2576" s="8">
        <f t="shared" si="408"/>
        <v>21.016666666666669</v>
      </c>
      <c r="V2576" s="8">
        <f t="shared" si="409"/>
        <v>20.950000000000003</v>
      </c>
    </row>
    <row r="2577" spans="1:22" ht="13.5" x14ac:dyDescent="0.25">
      <c r="A2577" s="3">
        <f>RSI!A2577</f>
        <v>0</v>
      </c>
      <c r="B2577" s="2">
        <f>RSI!B2577</f>
        <v>0</v>
      </c>
      <c r="C2577" s="2">
        <f>RSI!I2577</f>
        <v>15.320267184882979</v>
      </c>
      <c r="D2577" s="2">
        <f>MACD!E2577</f>
        <v>-1.6676091315150673E-2</v>
      </c>
      <c r="E2577" s="2">
        <f>MACD!F2577</f>
        <v>-2.4138623890965501E-2</v>
      </c>
      <c r="F2577" s="2">
        <f>'Moving Avg'!D2577</f>
        <v>0</v>
      </c>
      <c r="G2577" s="2">
        <f>'Moving Avg'!F2577</f>
        <v>0</v>
      </c>
      <c r="H2577" s="2">
        <f>'Moving Avg'!G2577</f>
        <v>0</v>
      </c>
      <c r="I2577" s="2">
        <f>'Moving Avg'!H2577</f>
        <v>1.7024000000000004</v>
      </c>
      <c r="J2577" s="6" t="str">
        <f>OBV!F2577</f>
        <v>NEUTRAL</v>
      </c>
      <c r="K2577" s="6" t="str">
        <f>OBV!G2577</f>
        <v>NEUTRAL</v>
      </c>
      <c r="L2577" s="6" t="str">
        <f>OBV!H2577</f>
        <v>NEUTRAL</v>
      </c>
      <c r="M2577" s="8">
        <f t="shared" si="400"/>
        <v>50</v>
      </c>
      <c r="N2577" s="8">
        <f t="shared" si="401"/>
        <v>0</v>
      </c>
      <c r="O2577" s="8">
        <f t="shared" si="402"/>
        <v>0</v>
      </c>
      <c r="P2577" s="8">
        <f t="shared" si="403"/>
        <v>33</v>
      </c>
      <c r="Q2577" s="9">
        <f t="shared" si="404"/>
        <v>22.45</v>
      </c>
      <c r="R2577" s="9">
        <f t="shared" si="405"/>
        <v>18.25</v>
      </c>
      <c r="S2577" s="9">
        <f t="shared" si="406"/>
        <v>22.35</v>
      </c>
      <c r="T2577" s="9">
        <f t="shared" si="407"/>
        <v>20.75</v>
      </c>
      <c r="U2577" s="8">
        <f t="shared" si="408"/>
        <v>21.016666666666669</v>
      </c>
      <c r="V2577" s="8">
        <f t="shared" si="409"/>
        <v>20.950000000000003</v>
      </c>
    </row>
    <row r="2578" spans="1:22" ht="13.5" x14ac:dyDescent="0.25">
      <c r="A2578" s="3">
        <f>RSI!A2578</f>
        <v>0</v>
      </c>
      <c r="B2578" s="2">
        <f>RSI!B2578</f>
        <v>0</v>
      </c>
      <c r="C2578" s="2">
        <f>RSI!I2578</f>
        <v>15.320267184882979</v>
      </c>
      <c r="D2578" s="2">
        <f>MACD!E2578</f>
        <v>-1.5455452089283579E-2</v>
      </c>
      <c r="E2578" s="2">
        <f>MACD!F2578</f>
        <v>-2.2401989530629118E-2</v>
      </c>
      <c r="F2578" s="2">
        <f>'Moving Avg'!D2578</f>
        <v>0</v>
      </c>
      <c r="G2578" s="2">
        <f>'Moving Avg'!F2578</f>
        <v>0</v>
      </c>
      <c r="H2578" s="2">
        <f>'Moving Avg'!G2578</f>
        <v>0</v>
      </c>
      <c r="I2578" s="2">
        <f>'Moving Avg'!H2578</f>
        <v>1.6928500000000002</v>
      </c>
      <c r="J2578" s="6" t="str">
        <f>OBV!F2578</f>
        <v>NEUTRAL</v>
      </c>
      <c r="K2578" s="6" t="str">
        <f>OBV!G2578</f>
        <v>NEUTRAL</v>
      </c>
      <c r="L2578" s="6" t="str">
        <f>OBV!H2578</f>
        <v>NEUTRAL</v>
      </c>
      <c r="M2578" s="8">
        <f t="shared" si="400"/>
        <v>50</v>
      </c>
      <c r="N2578" s="8">
        <f t="shared" si="401"/>
        <v>0</v>
      </c>
      <c r="O2578" s="8">
        <f t="shared" si="402"/>
        <v>0</v>
      </c>
      <c r="P2578" s="8">
        <f t="shared" si="403"/>
        <v>33</v>
      </c>
      <c r="Q2578" s="9">
        <f t="shared" si="404"/>
        <v>22.45</v>
      </c>
      <c r="R2578" s="9">
        <f t="shared" si="405"/>
        <v>18.25</v>
      </c>
      <c r="S2578" s="9">
        <f t="shared" si="406"/>
        <v>22.35</v>
      </c>
      <c r="T2578" s="9">
        <f t="shared" si="407"/>
        <v>20.75</v>
      </c>
      <c r="U2578" s="8">
        <f t="shared" si="408"/>
        <v>21.016666666666669</v>
      </c>
      <c r="V2578" s="8">
        <f t="shared" si="409"/>
        <v>20.950000000000003</v>
      </c>
    </row>
    <row r="2579" spans="1:22" ht="13.5" x14ac:dyDescent="0.25">
      <c r="A2579" s="3">
        <f>RSI!A2579</f>
        <v>0</v>
      </c>
      <c r="B2579" s="2">
        <f>RSI!B2579</f>
        <v>0</v>
      </c>
      <c r="C2579" s="2">
        <f>RSI!I2579</f>
        <v>15.320267184882979</v>
      </c>
      <c r="D2579" s="2">
        <f>MACD!E2579</f>
        <v>-1.4322980307316099E-2</v>
      </c>
      <c r="E2579" s="2">
        <f>MACD!F2579</f>
        <v>-2.0786187685966514E-2</v>
      </c>
      <c r="F2579" s="2">
        <f>'Moving Avg'!D2579</f>
        <v>0</v>
      </c>
      <c r="G2579" s="2">
        <f>'Moving Avg'!F2579</f>
        <v>0</v>
      </c>
      <c r="H2579" s="2">
        <f>'Moving Avg'!G2579</f>
        <v>0</v>
      </c>
      <c r="I2579" s="2">
        <f>'Moving Avg'!H2579</f>
        <v>1.6833000000000005</v>
      </c>
      <c r="J2579" s="6" t="str">
        <f>OBV!F2579</f>
        <v>NEUTRAL</v>
      </c>
      <c r="K2579" s="6" t="str">
        <f>OBV!G2579</f>
        <v>NEUTRAL</v>
      </c>
      <c r="L2579" s="6" t="str">
        <f>OBV!H2579</f>
        <v>NEUTRAL</v>
      </c>
      <c r="M2579" s="8">
        <f t="shared" si="400"/>
        <v>50</v>
      </c>
      <c r="N2579" s="8">
        <f t="shared" si="401"/>
        <v>0</v>
      </c>
      <c r="O2579" s="8">
        <f t="shared" si="402"/>
        <v>0</v>
      </c>
      <c r="P2579" s="8">
        <f t="shared" si="403"/>
        <v>33</v>
      </c>
      <c r="Q2579" s="9">
        <f t="shared" si="404"/>
        <v>22.45</v>
      </c>
      <c r="R2579" s="9">
        <f t="shared" si="405"/>
        <v>18.25</v>
      </c>
      <c r="S2579" s="9">
        <f t="shared" si="406"/>
        <v>22.35</v>
      </c>
      <c r="T2579" s="9">
        <f t="shared" si="407"/>
        <v>20.75</v>
      </c>
      <c r="U2579" s="8">
        <f t="shared" si="408"/>
        <v>21.016666666666669</v>
      </c>
      <c r="V2579" s="8">
        <f t="shared" si="409"/>
        <v>20.950000000000003</v>
      </c>
    </row>
    <row r="2580" spans="1:22" ht="13.5" x14ac:dyDescent="0.25">
      <c r="A2580" s="3">
        <f>RSI!A2580</f>
        <v>0</v>
      </c>
      <c r="B2580" s="2">
        <f>RSI!B2580</f>
        <v>0</v>
      </c>
      <c r="C2580" s="2">
        <f>RSI!I2580</f>
        <v>15.320267184882979</v>
      </c>
      <c r="D2580" s="2">
        <f>MACD!E2580</f>
        <v>-1.3272491243867889E-2</v>
      </c>
      <c r="E2580" s="2">
        <f>MACD!F2580</f>
        <v>-1.9283448397546789E-2</v>
      </c>
      <c r="F2580" s="2">
        <f>'Moving Avg'!D2580</f>
        <v>0</v>
      </c>
      <c r="G2580" s="2">
        <f>'Moving Avg'!F2580</f>
        <v>0</v>
      </c>
      <c r="H2580" s="2">
        <f>'Moving Avg'!G2580</f>
        <v>0</v>
      </c>
      <c r="I2580" s="2">
        <f>'Moving Avg'!H2580</f>
        <v>1.6737500000000003</v>
      </c>
      <c r="J2580" s="6" t="str">
        <f>OBV!F2580</f>
        <v>NEUTRAL</v>
      </c>
      <c r="K2580" s="6" t="str">
        <f>OBV!G2580</f>
        <v>NEUTRAL</v>
      </c>
      <c r="L2580" s="6" t="str">
        <f>OBV!H2580</f>
        <v>NEUTRAL</v>
      </c>
      <c r="M2580" s="8">
        <f t="shared" si="400"/>
        <v>50</v>
      </c>
      <c r="N2580" s="8">
        <f t="shared" si="401"/>
        <v>0</v>
      </c>
      <c r="O2580" s="8">
        <f t="shared" si="402"/>
        <v>0</v>
      </c>
      <c r="P2580" s="8">
        <f t="shared" si="403"/>
        <v>33</v>
      </c>
      <c r="Q2580" s="9">
        <f t="shared" si="404"/>
        <v>22.45</v>
      </c>
      <c r="R2580" s="9">
        <f t="shared" si="405"/>
        <v>18.25</v>
      </c>
      <c r="S2580" s="9">
        <f t="shared" si="406"/>
        <v>22.35</v>
      </c>
      <c r="T2580" s="9">
        <f t="shared" si="407"/>
        <v>20.75</v>
      </c>
      <c r="U2580" s="8">
        <f t="shared" si="408"/>
        <v>21.016666666666669</v>
      </c>
      <c r="V2580" s="8">
        <f t="shared" si="409"/>
        <v>20.950000000000003</v>
      </c>
    </row>
    <row r="2581" spans="1:22" ht="13.5" x14ac:dyDescent="0.25">
      <c r="A2581" s="3">
        <f>RSI!A2581</f>
        <v>0</v>
      </c>
      <c r="B2581" s="2">
        <f>RSI!B2581</f>
        <v>0</v>
      </c>
      <c r="C2581" s="2">
        <f>RSI!I2581</f>
        <v>15.320267184882979</v>
      </c>
      <c r="D2581" s="2">
        <f>MACD!E2581</f>
        <v>-1.2298205040381481E-2</v>
      </c>
      <c r="E2581" s="2">
        <f>MACD!F2581</f>
        <v>-1.7886399726113729E-2</v>
      </c>
      <c r="F2581" s="2">
        <f>'Moving Avg'!D2581</f>
        <v>0</v>
      </c>
      <c r="G2581" s="2">
        <f>'Moving Avg'!F2581</f>
        <v>0</v>
      </c>
      <c r="H2581" s="2">
        <f>'Moving Avg'!G2581</f>
        <v>0</v>
      </c>
      <c r="I2581" s="2">
        <f>'Moving Avg'!H2581</f>
        <v>1.6642000000000003</v>
      </c>
      <c r="J2581" s="6" t="str">
        <f>OBV!F2581</f>
        <v>NEUTRAL</v>
      </c>
      <c r="K2581" s="6" t="str">
        <f>OBV!G2581</f>
        <v>NEUTRAL</v>
      </c>
      <c r="L2581" s="6" t="str">
        <f>OBV!H2581</f>
        <v>NEUTRAL</v>
      </c>
      <c r="M2581" s="8">
        <f t="shared" si="400"/>
        <v>50</v>
      </c>
      <c r="N2581" s="8">
        <f t="shared" si="401"/>
        <v>0</v>
      </c>
      <c r="O2581" s="8">
        <f t="shared" si="402"/>
        <v>0</v>
      </c>
      <c r="P2581" s="8">
        <f t="shared" si="403"/>
        <v>33</v>
      </c>
      <c r="Q2581" s="9">
        <f t="shared" si="404"/>
        <v>22.45</v>
      </c>
      <c r="R2581" s="9">
        <f t="shared" si="405"/>
        <v>18.25</v>
      </c>
      <c r="S2581" s="9">
        <f t="shared" si="406"/>
        <v>22.35</v>
      </c>
      <c r="T2581" s="9">
        <f t="shared" si="407"/>
        <v>20.75</v>
      </c>
      <c r="U2581" s="8">
        <f t="shared" si="408"/>
        <v>21.016666666666669</v>
      </c>
      <c r="V2581" s="8">
        <f t="shared" si="409"/>
        <v>20.950000000000003</v>
      </c>
    </row>
    <row r="2582" spans="1:22" ht="13.5" x14ac:dyDescent="0.25">
      <c r="A2582" s="3">
        <f>RSI!A2582</f>
        <v>0</v>
      </c>
      <c r="B2582" s="2">
        <f>RSI!B2582</f>
        <v>0</v>
      </c>
      <c r="C2582" s="2">
        <f>RSI!I2582</f>
        <v>15.320267184882979</v>
      </c>
      <c r="D2582" s="2">
        <f>MACD!E2582</f>
        <v>-1.1394724908984648E-2</v>
      </c>
      <c r="E2582" s="2">
        <f>MACD!F2582</f>
        <v>-1.6588064762687912E-2</v>
      </c>
      <c r="F2582" s="2">
        <f>'Moving Avg'!D2582</f>
        <v>0</v>
      </c>
      <c r="G2582" s="2">
        <f>'Moving Avg'!F2582</f>
        <v>0</v>
      </c>
      <c r="H2582" s="2">
        <f>'Moving Avg'!G2582</f>
        <v>0</v>
      </c>
      <c r="I2582" s="2">
        <f>'Moving Avg'!H2582</f>
        <v>1.6546500000000004</v>
      </c>
      <c r="J2582" s="6" t="str">
        <f>OBV!F2582</f>
        <v>NEUTRAL</v>
      </c>
      <c r="K2582" s="6" t="str">
        <f>OBV!G2582</f>
        <v>NEUTRAL</v>
      </c>
      <c r="L2582" s="6" t="str">
        <f>OBV!H2582</f>
        <v>NEUTRAL</v>
      </c>
      <c r="M2582" s="8">
        <f t="shared" si="400"/>
        <v>50</v>
      </c>
      <c r="N2582" s="8">
        <f t="shared" si="401"/>
        <v>0</v>
      </c>
      <c r="O2582" s="8">
        <f t="shared" si="402"/>
        <v>0</v>
      </c>
      <c r="P2582" s="8">
        <f t="shared" si="403"/>
        <v>33</v>
      </c>
      <c r="Q2582" s="9">
        <f t="shared" si="404"/>
        <v>22.45</v>
      </c>
      <c r="R2582" s="9">
        <f t="shared" si="405"/>
        <v>18.25</v>
      </c>
      <c r="S2582" s="9">
        <f t="shared" si="406"/>
        <v>22.35</v>
      </c>
      <c r="T2582" s="9">
        <f t="shared" si="407"/>
        <v>20.75</v>
      </c>
      <c r="U2582" s="8">
        <f t="shared" si="408"/>
        <v>21.016666666666669</v>
      </c>
      <c r="V2582" s="8">
        <f t="shared" si="409"/>
        <v>20.950000000000003</v>
      </c>
    </row>
    <row r="2583" spans="1:22" ht="13.5" x14ac:dyDescent="0.25">
      <c r="A2583" s="3">
        <f>RSI!A2583</f>
        <v>0</v>
      </c>
      <c r="B2583" s="2">
        <f>RSI!B2583</f>
        <v>0</v>
      </c>
      <c r="C2583" s="2">
        <f>RSI!I2583</f>
        <v>15.320267184882979</v>
      </c>
      <c r="D2583" s="2">
        <f>MACD!E2583</f>
        <v>-1.0557015690266507E-2</v>
      </c>
      <c r="E2583" s="2">
        <f>MACD!F2583</f>
        <v>-1.5381854948203632E-2</v>
      </c>
      <c r="F2583" s="2">
        <f>'Moving Avg'!D2583</f>
        <v>0</v>
      </c>
      <c r="G2583" s="2">
        <f>'Moving Avg'!F2583</f>
        <v>0</v>
      </c>
      <c r="H2583" s="2">
        <f>'Moving Avg'!G2583</f>
        <v>0</v>
      </c>
      <c r="I2583" s="2">
        <f>'Moving Avg'!H2583</f>
        <v>1.6451000000000005</v>
      </c>
      <c r="J2583" s="6" t="str">
        <f>OBV!F2583</f>
        <v>NEUTRAL</v>
      </c>
      <c r="K2583" s="6" t="str">
        <f>OBV!G2583</f>
        <v>NEUTRAL</v>
      </c>
      <c r="L2583" s="6" t="str">
        <f>OBV!H2583</f>
        <v>NEUTRAL</v>
      </c>
      <c r="M2583" s="8">
        <f t="shared" si="400"/>
        <v>50</v>
      </c>
      <c r="N2583" s="8">
        <f t="shared" si="401"/>
        <v>0</v>
      </c>
      <c r="O2583" s="8">
        <f t="shared" si="402"/>
        <v>0</v>
      </c>
      <c r="P2583" s="8">
        <f t="shared" si="403"/>
        <v>33</v>
      </c>
      <c r="Q2583" s="9">
        <f t="shared" si="404"/>
        <v>22.45</v>
      </c>
      <c r="R2583" s="9">
        <f t="shared" si="405"/>
        <v>18.25</v>
      </c>
      <c r="S2583" s="9">
        <f t="shared" si="406"/>
        <v>22.35</v>
      </c>
      <c r="T2583" s="9">
        <f t="shared" si="407"/>
        <v>20.75</v>
      </c>
      <c r="U2583" s="8">
        <f t="shared" si="408"/>
        <v>21.016666666666669</v>
      </c>
      <c r="V2583" s="8">
        <f t="shared" si="409"/>
        <v>20.950000000000003</v>
      </c>
    </row>
    <row r="2584" spans="1:22" ht="13.5" x14ac:dyDescent="0.25">
      <c r="A2584" s="3">
        <f>RSI!A2584</f>
        <v>0</v>
      </c>
      <c r="B2584" s="2">
        <f>RSI!B2584</f>
        <v>0</v>
      </c>
      <c r="C2584" s="2">
        <f>RSI!I2584</f>
        <v>15.320267184882979</v>
      </c>
      <c r="D2584" s="2">
        <f>MACD!E2584</f>
        <v>-9.7803829326922782E-3</v>
      </c>
      <c r="E2584" s="2">
        <f>MACD!F2584</f>
        <v>-1.4261560545101363E-2</v>
      </c>
      <c r="F2584" s="2">
        <f>'Moving Avg'!D2584</f>
        <v>0</v>
      </c>
      <c r="G2584" s="2">
        <f>'Moving Avg'!F2584</f>
        <v>0</v>
      </c>
      <c r="H2584" s="2">
        <f>'Moving Avg'!G2584</f>
        <v>0</v>
      </c>
      <c r="I2584" s="2">
        <f>'Moving Avg'!H2584</f>
        <v>1.6355500000000003</v>
      </c>
      <c r="J2584" s="6" t="str">
        <f>OBV!F2584</f>
        <v>NEUTRAL</v>
      </c>
      <c r="K2584" s="6" t="str">
        <f>OBV!G2584</f>
        <v>NEUTRAL</v>
      </c>
      <c r="L2584" s="6" t="str">
        <f>OBV!H2584</f>
        <v>NEUTRAL</v>
      </c>
      <c r="M2584" s="8">
        <f t="shared" si="400"/>
        <v>50</v>
      </c>
      <c r="N2584" s="8">
        <f t="shared" si="401"/>
        <v>0</v>
      </c>
      <c r="O2584" s="8">
        <f t="shared" si="402"/>
        <v>0</v>
      </c>
      <c r="P2584" s="8">
        <f t="shared" si="403"/>
        <v>33</v>
      </c>
      <c r="Q2584" s="9">
        <f t="shared" si="404"/>
        <v>22.45</v>
      </c>
      <c r="R2584" s="9">
        <f t="shared" si="405"/>
        <v>18.25</v>
      </c>
      <c r="S2584" s="9">
        <f t="shared" si="406"/>
        <v>22.35</v>
      </c>
      <c r="T2584" s="9">
        <f t="shared" si="407"/>
        <v>20.75</v>
      </c>
      <c r="U2584" s="8">
        <f t="shared" si="408"/>
        <v>21.016666666666669</v>
      </c>
      <c r="V2584" s="8">
        <f t="shared" si="409"/>
        <v>20.950000000000003</v>
      </c>
    </row>
    <row r="2585" spans="1:22" ht="13.5" x14ac:dyDescent="0.25">
      <c r="A2585" s="3">
        <f>RSI!A2585</f>
        <v>0</v>
      </c>
      <c r="B2585" s="2">
        <f>RSI!B2585</f>
        <v>0</v>
      </c>
      <c r="C2585" s="2">
        <f>RSI!I2585</f>
        <v>15.320267184882979</v>
      </c>
      <c r="D2585" s="2">
        <f>MACD!E2585</f>
        <v>-9.0604526191205327E-3</v>
      </c>
      <c r="E2585" s="2">
        <f>MACD!F2585</f>
        <v>-1.3221338959905198E-2</v>
      </c>
      <c r="F2585" s="2">
        <f>'Moving Avg'!D2585</f>
        <v>0</v>
      </c>
      <c r="G2585" s="2">
        <f>'Moving Avg'!F2585</f>
        <v>0</v>
      </c>
      <c r="H2585" s="2">
        <f>'Moving Avg'!G2585</f>
        <v>0</v>
      </c>
      <c r="I2585" s="2">
        <f>'Moving Avg'!H2585</f>
        <v>1.6260000000000006</v>
      </c>
      <c r="J2585" s="6" t="str">
        <f>OBV!F2585</f>
        <v>NEUTRAL</v>
      </c>
      <c r="K2585" s="6" t="str">
        <f>OBV!G2585</f>
        <v>NEUTRAL</v>
      </c>
      <c r="L2585" s="6" t="str">
        <f>OBV!H2585</f>
        <v>NEUTRAL</v>
      </c>
      <c r="M2585" s="8">
        <f t="shared" si="400"/>
        <v>50</v>
      </c>
      <c r="N2585" s="8">
        <f t="shared" si="401"/>
        <v>0</v>
      </c>
      <c r="O2585" s="8">
        <f t="shared" si="402"/>
        <v>0</v>
      </c>
      <c r="P2585" s="8">
        <f t="shared" si="403"/>
        <v>33</v>
      </c>
      <c r="Q2585" s="9">
        <f t="shared" si="404"/>
        <v>22.45</v>
      </c>
      <c r="R2585" s="9">
        <f t="shared" si="405"/>
        <v>18.25</v>
      </c>
      <c r="S2585" s="9">
        <f t="shared" si="406"/>
        <v>22.35</v>
      </c>
      <c r="T2585" s="9">
        <f t="shared" si="407"/>
        <v>20.75</v>
      </c>
      <c r="U2585" s="8">
        <f t="shared" si="408"/>
        <v>21.016666666666669</v>
      </c>
      <c r="V2585" s="8">
        <f t="shared" si="409"/>
        <v>20.950000000000003</v>
      </c>
    </row>
    <row r="2586" spans="1:22" ht="13.5" x14ac:dyDescent="0.25">
      <c r="A2586" s="3">
        <f>RSI!A2586</f>
        <v>0</v>
      </c>
      <c r="B2586" s="2">
        <f>RSI!B2586</f>
        <v>0</v>
      </c>
      <c r="C2586" s="2">
        <f>RSI!I2586</f>
        <v>15.320267184882979</v>
      </c>
      <c r="D2586" s="2">
        <f>MACD!E2586</f>
        <v>-8.3931516313464245E-3</v>
      </c>
      <c r="E2586" s="2">
        <f>MACD!F2586</f>
        <v>-1.2255701494193444E-2</v>
      </c>
      <c r="F2586" s="2">
        <f>'Moving Avg'!D2586</f>
        <v>0</v>
      </c>
      <c r="G2586" s="2">
        <f>'Moving Avg'!F2586</f>
        <v>0</v>
      </c>
      <c r="H2586" s="2">
        <f>'Moving Avg'!G2586</f>
        <v>0</v>
      </c>
      <c r="I2586" s="2">
        <f>'Moving Avg'!H2586</f>
        <v>1.6165000000000003</v>
      </c>
      <c r="J2586" s="6" t="str">
        <f>OBV!F2586</f>
        <v>NEUTRAL</v>
      </c>
      <c r="K2586" s="6" t="str">
        <f>OBV!G2586</f>
        <v>NEUTRAL</v>
      </c>
      <c r="L2586" s="6" t="str">
        <f>OBV!H2586</f>
        <v>NEUTRAL</v>
      </c>
      <c r="M2586" s="8">
        <f t="shared" si="400"/>
        <v>50</v>
      </c>
      <c r="N2586" s="8">
        <f t="shared" si="401"/>
        <v>0</v>
      </c>
      <c r="O2586" s="8">
        <f t="shared" si="402"/>
        <v>0</v>
      </c>
      <c r="P2586" s="8">
        <f t="shared" si="403"/>
        <v>33</v>
      </c>
      <c r="Q2586" s="9">
        <f t="shared" si="404"/>
        <v>22.45</v>
      </c>
      <c r="R2586" s="9">
        <f t="shared" si="405"/>
        <v>18.25</v>
      </c>
      <c r="S2586" s="9">
        <f t="shared" si="406"/>
        <v>22.35</v>
      </c>
      <c r="T2586" s="9">
        <f t="shared" si="407"/>
        <v>20.75</v>
      </c>
      <c r="U2586" s="8">
        <f t="shared" si="408"/>
        <v>21.016666666666669</v>
      </c>
      <c r="V2586" s="8">
        <f t="shared" si="409"/>
        <v>20.950000000000003</v>
      </c>
    </row>
    <row r="2587" spans="1:22" ht="13.5" x14ac:dyDescent="0.25">
      <c r="A2587" s="3">
        <f>RSI!A2587</f>
        <v>0</v>
      </c>
      <c r="B2587" s="2">
        <f>RSI!B2587</f>
        <v>0</v>
      </c>
      <c r="C2587" s="2">
        <f>RSI!I2587</f>
        <v>15.320267184882979</v>
      </c>
      <c r="D2587" s="2">
        <f>MACD!E2587</f>
        <v>-7.7746890154966669E-3</v>
      </c>
      <c r="E2587" s="2">
        <f>MACD!F2587</f>
        <v>-1.1359498998454089E-2</v>
      </c>
      <c r="F2587" s="2">
        <f>'Moving Avg'!D2587</f>
        <v>0</v>
      </c>
      <c r="G2587" s="2">
        <f>'Moving Avg'!F2587</f>
        <v>0</v>
      </c>
      <c r="H2587" s="2">
        <f>'Moving Avg'!G2587</f>
        <v>0</v>
      </c>
      <c r="I2587" s="2">
        <f>'Moving Avg'!H2587</f>
        <v>1.6069500000000005</v>
      </c>
      <c r="J2587" s="6" t="str">
        <f>OBV!F2587</f>
        <v>NEUTRAL</v>
      </c>
      <c r="K2587" s="6" t="str">
        <f>OBV!G2587</f>
        <v>NEUTRAL</v>
      </c>
      <c r="L2587" s="6" t="str">
        <f>OBV!H2587</f>
        <v>NEUTRAL</v>
      </c>
      <c r="M2587" s="8">
        <f t="shared" si="400"/>
        <v>50</v>
      </c>
      <c r="N2587" s="8">
        <f t="shared" si="401"/>
        <v>0</v>
      </c>
      <c r="O2587" s="8">
        <f t="shared" si="402"/>
        <v>0</v>
      </c>
      <c r="P2587" s="8">
        <f t="shared" si="403"/>
        <v>33</v>
      </c>
      <c r="Q2587" s="9">
        <f t="shared" si="404"/>
        <v>22.45</v>
      </c>
      <c r="R2587" s="9">
        <f t="shared" si="405"/>
        <v>18.25</v>
      </c>
      <c r="S2587" s="9">
        <f t="shared" si="406"/>
        <v>22.35</v>
      </c>
      <c r="T2587" s="9">
        <f t="shared" si="407"/>
        <v>20.75</v>
      </c>
      <c r="U2587" s="8">
        <f t="shared" si="408"/>
        <v>21.016666666666669</v>
      </c>
      <c r="V2587" s="8">
        <f t="shared" si="409"/>
        <v>20.950000000000003</v>
      </c>
    </row>
    <row r="2588" spans="1:22" ht="13.5" x14ac:dyDescent="0.25">
      <c r="A2588" s="3">
        <f>RSI!A2588</f>
        <v>0</v>
      </c>
      <c r="B2588" s="2">
        <f>RSI!B2588</f>
        <v>0</v>
      </c>
      <c r="C2588" s="2">
        <f>RSI!I2588</f>
        <v>15.320267184882979</v>
      </c>
      <c r="D2588" s="2">
        <f>MACD!E2588</f>
        <v>-7.2015380883722491E-3</v>
      </c>
      <c r="E2588" s="2">
        <f>MACD!F2588</f>
        <v>-1.0527906816437721E-2</v>
      </c>
      <c r="F2588" s="2">
        <f>'Moving Avg'!D2588</f>
        <v>0</v>
      </c>
      <c r="G2588" s="2">
        <f>'Moving Avg'!F2588</f>
        <v>0</v>
      </c>
      <c r="H2588" s="2">
        <f>'Moving Avg'!G2588</f>
        <v>0</v>
      </c>
      <c r="I2588" s="2">
        <f>'Moving Avg'!H2588</f>
        <v>1.5974000000000004</v>
      </c>
      <c r="J2588" s="6" t="str">
        <f>OBV!F2588</f>
        <v>NEUTRAL</v>
      </c>
      <c r="K2588" s="6" t="str">
        <f>OBV!G2588</f>
        <v>NEUTRAL</v>
      </c>
      <c r="L2588" s="6" t="str">
        <f>OBV!H2588</f>
        <v>NEUTRAL</v>
      </c>
      <c r="M2588" s="8">
        <f t="shared" si="400"/>
        <v>50</v>
      </c>
      <c r="N2588" s="8">
        <f t="shared" si="401"/>
        <v>0</v>
      </c>
      <c r="O2588" s="8">
        <f t="shared" si="402"/>
        <v>0</v>
      </c>
      <c r="P2588" s="8">
        <f t="shared" si="403"/>
        <v>33</v>
      </c>
      <c r="Q2588" s="9">
        <f t="shared" si="404"/>
        <v>22.45</v>
      </c>
      <c r="R2588" s="9">
        <f t="shared" si="405"/>
        <v>18.25</v>
      </c>
      <c r="S2588" s="9">
        <f t="shared" si="406"/>
        <v>22.35</v>
      </c>
      <c r="T2588" s="9">
        <f t="shared" si="407"/>
        <v>20.75</v>
      </c>
      <c r="U2588" s="8">
        <f t="shared" si="408"/>
        <v>21.016666666666669</v>
      </c>
      <c r="V2588" s="8">
        <f t="shared" si="409"/>
        <v>20.950000000000003</v>
      </c>
    </row>
    <row r="2589" spans="1:22" ht="13.5" x14ac:dyDescent="0.25">
      <c r="A2589" s="3">
        <f>RSI!A2589</f>
        <v>0</v>
      </c>
      <c r="B2589" s="2">
        <f>RSI!B2589</f>
        <v>0</v>
      </c>
      <c r="C2589" s="2">
        <f>RSI!I2589</f>
        <v>15.320267184882979</v>
      </c>
      <c r="D2589" s="2">
        <f>MACD!E2589</f>
        <v>-6.670419406569675E-3</v>
      </c>
      <c r="E2589" s="2">
        <f>MACD!F2589</f>
        <v>-9.7564093344641115E-3</v>
      </c>
      <c r="F2589" s="2">
        <f>'Moving Avg'!D2589</f>
        <v>0</v>
      </c>
      <c r="G2589" s="2">
        <f>'Moving Avg'!F2589</f>
        <v>0</v>
      </c>
      <c r="H2589" s="2">
        <f>'Moving Avg'!G2589</f>
        <v>0</v>
      </c>
      <c r="I2589" s="2">
        <f>'Moving Avg'!H2589</f>
        <v>1.5878500000000004</v>
      </c>
      <c r="J2589" s="6" t="str">
        <f>OBV!F2589</f>
        <v>NEUTRAL</v>
      </c>
      <c r="K2589" s="6" t="str">
        <f>OBV!G2589</f>
        <v>NEUTRAL</v>
      </c>
      <c r="L2589" s="6" t="str">
        <f>OBV!H2589</f>
        <v>NEUTRAL</v>
      </c>
      <c r="M2589" s="8">
        <f t="shared" si="400"/>
        <v>50</v>
      </c>
      <c r="N2589" s="8">
        <f t="shared" si="401"/>
        <v>0</v>
      </c>
      <c r="O2589" s="8">
        <f t="shared" si="402"/>
        <v>0</v>
      </c>
      <c r="P2589" s="8">
        <f t="shared" si="403"/>
        <v>33</v>
      </c>
      <c r="Q2589" s="9">
        <f t="shared" si="404"/>
        <v>22.45</v>
      </c>
      <c r="R2589" s="9">
        <f t="shared" si="405"/>
        <v>18.25</v>
      </c>
      <c r="S2589" s="9">
        <f t="shared" si="406"/>
        <v>22.35</v>
      </c>
      <c r="T2589" s="9">
        <f t="shared" si="407"/>
        <v>20.75</v>
      </c>
      <c r="U2589" s="8">
        <f t="shared" si="408"/>
        <v>21.016666666666669</v>
      </c>
      <c r="V2589" s="8">
        <f t="shared" si="409"/>
        <v>20.950000000000003</v>
      </c>
    </row>
    <row r="2590" spans="1:22" ht="13.5" x14ac:dyDescent="0.25">
      <c r="A2590" s="3">
        <f>RSI!A2590</f>
        <v>0</v>
      </c>
      <c r="B2590" s="2">
        <f>RSI!B2590</f>
        <v>0</v>
      </c>
      <c r="C2590" s="2">
        <f>RSI!I2590</f>
        <v>15.320267184882979</v>
      </c>
      <c r="D2590" s="2">
        <f>MACD!E2590</f>
        <v>-6.178284605652333E-3</v>
      </c>
      <c r="E2590" s="2">
        <f>MACD!F2590</f>
        <v>-9.0407843887017562E-3</v>
      </c>
      <c r="F2590" s="2">
        <f>'Moving Avg'!D2590</f>
        <v>0</v>
      </c>
      <c r="G2590" s="2">
        <f>'Moving Avg'!F2590</f>
        <v>0</v>
      </c>
      <c r="H2590" s="2">
        <f>'Moving Avg'!G2590</f>
        <v>0</v>
      </c>
      <c r="I2590" s="2">
        <f>'Moving Avg'!H2590</f>
        <v>1.5783000000000005</v>
      </c>
      <c r="J2590" s="6" t="str">
        <f>OBV!F2590</f>
        <v>NEUTRAL</v>
      </c>
      <c r="K2590" s="6" t="str">
        <f>OBV!G2590</f>
        <v>NEUTRAL</v>
      </c>
      <c r="L2590" s="6" t="str">
        <f>OBV!H2590</f>
        <v>NEUTRAL</v>
      </c>
      <c r="M2590" s="8">
        <f t="shared" si="400"/>
        <v>50</v>
      </c>
      <c r="N2590" s="8">
        <f t="shared" si="401"/>
        <v>0</v>
      </c>
      <c r="O2590" s="8">
        <f t="shared" si="402"/>
        <v>0</v>
      </c>
      <c r="P2590" s="8">
        <f t="shared" si="403"/>
        <v>33</v>
      </c>
      <c r="Q2590" s="9">
        <f t="shared" si="404"/>
        <v>22.45</v>
      </c>
      <c r="R2590" s="9">
        <f t="shared" si="405"/>
        <v>18.25</v>
      </c>
      <c r="S2590" s="9">
        <f t="shared" si="406"/>
        <v>22.35</v>
      </c>
      <c r="T2590" s="9">
        <f t="shared" si="407"/>
        <v>20.75</v>
      </c>
      <c r="U2590" s="8">
        <f t="shared" si="408"/>
        <v>21.016666666666669</v>
      </c>
      <c r="V2590" s="8">
        <f t="shared" si="409"/>
        <v>20.950000000000003</v>
      </c>
    </row>
    <row r="2591" spans="1:22" ht="13.5" x14ac:dyDescent="0.25">
      <c r="A2591" s="3">
        <f>RSI!A2591</f>
        <v>0</v>
      </c>
      <c r="B2591" s="2">
        <f>RSI!B2591</f>
        <v>0</v>
      </c>
      <c r="C2591" s="2">
        <f>RSI!I2591</f>
        <v>15.320267184882979</v>
      </c>
      <c r="D2591" s="2">
        <f>MACD!E2591</f>
        <v>-5.722301105154105E-3</v>
      </c>
      <c r="E2591" s="2">
        <f>MACD!F2591</f>
        <v>-8.3770877319922256E-3</v>
      </c>
      <c r="F2591" s="2">
        <f>'Moving Avg'!D2591</f>
        <v>0</v>
      </c>
      <c r="G2591" s="2">
        <f>'Moving Avg'!F2591</f>
        <v>0</v>
      </c>
      <c r="H2591" s="2">
        <f>'Moving Avg'!G2591</f>
        <v>0</v>
      </c>
      <c r="I2591" s="2">
        <f>'Moving Avg'!H2591</f>
        <v>1.5687500000000005</v>
      </c>
      <c r="J2591" s="6" t="str">
        <f>OBV!F2591</f>
        <v>NEUTRAL</v>
      </c>
      <c r="K2591" s="6" t="str">
        <f>OBV!G2591</f>
        <v>NEUTRAL</v>
      </c>
      <c r="L2591" s="6" t="str">
        <f>OBV!H2591</f>
        <v>NEUTRAL</v>
      </c>
      <c r="M2591" s="8">
        <f t="shared" si="400"/>
        <v>50</v>
      </c>
      <c r="N2591" s="8">
        <f t="shared" si="401"/>
        <v>0</v>
      </c>
      <c r="O2591" s="8">
        <f t="shared" si="402"/>
        <v>0</v>
      </c>
      <c r="P2591" s="8">
        <f t="shared" si="403"/>
        <v>33</v>
      </c>
      <c r="Q2591" s="9">
        <f t="shared" si="404"/>
        <v>22.45</v>
      </c>
      <c r="R2591" s="9">
        <f t="shared" si="405"/>
        <v>18.25</v>
      </c>
      <c r="S2591" s="9">
        <f t="shared" si="406"/>
        <v>22.35</v>
      </c>
      <c r="T2591" s="9">
        <f t="shared" si="407"/>
        <v>20.75</v>
      </c>
      <c r="U2591" s="8">
        <f t="shared" si="408"/>
        <v>21.016666666666669</v>
      </c>
      <c r="V2591" s="8">
        <f t="shared" si="409"/>
        <v>20.950000000000003</v>
      </c>
    </row>
    <row r="2592" spans="1:22" ht="13.5" x14ac:dyDescent="0.25">
      <c r="A2592" s="3">
        <f>RSI!A2592</f>
        <v>0</v>
      </c>
      <c r="B2592" s="2">
        <f>RSI!B2592</f>
        <v>0</v>
      </c>
      <c r="C2592" s="2">
        <f>RSI!I2592</f>
        <v>15.320267184882979</v>
      </c>
      <c r="D2592" s="2">
        <f>MACD!E2592</f>
        <v>-5.2998376662434805E-3</v>
      </c>
      <c r="E2592" s="2">
        <f>MACD!F2592</f>
        <v>-7.7616377188424769E-3</v>
      </c>
      <c r="F2592" s="2">
        <f>'Moving Avg'!D2592</f>
        <v>0</v>
      </c>
      <c r="G2592" s="2">
        <f>'Moving Avg'!F2592</f>
        <v>0</v>
      </c>
      <c r="H2592" s="2">
        <f>'Moving Avg'!G2592</f>
        <v>0</v>
      </c>
      <c r="I2592" s="2">
        <f>'Moving Avg'!H2592</f>
        <v>1.5592000000000004</v>
      </c>
      <c r="J2592" s="6" t="str">
        <f>OBV!F2592</f>
        <v>NEUTRAL</v>
      </c>
      <c r="K2592" s="6" t="str">
        <f>OBV!G2592</f>
        <v>NEUTRAL</v>
      </c>
      <c r="L2592" s="6" t="str">
        <f>OBV!H2592</f>
        <v>NEUTRAL</v>
      </c>
      <c r="M2592" s="8">
        <f t="shared" si="400"/>
        <v>50</v>
      </c>
      <c r="N2592" s="8">
        <f t="shared" si="401"/>
        <v>0</v>
      </c>
      <c r="O2592" s="8">
        <f t="shared" si="402"/>
        <v>0</v>
      </c>
      <c r="P2592" s="8">
        <f t="shared" si="403"/>
        <v>33</v>
      </c>
      <c r="Q2592" s="9">
        <f t="shared" si="404"/>
        <v>22.45</v>
      </c>
      <c r="R2592" s="9">
        <f t="shared" si="405"/>
        <v>18.25</v>
      </c>
      <c r="S2592" s="9">
        <f t="shared" si="406"/>
        <v>22.35</v>
      </c>
      <c r="T2592" s="9">
        <f t="shared" si="407"/>
        <v>20.75</v>
      </c>
      <c r="U2592" s="8">
        <f t="shared" si="408"/>
        <v>21.016666666666669</v>
      </c>
      <c r="V2592" s="8">
        <f t="shared" si="409"/>
        <v>20.950000000000003</v>
      </c>
    </row>
    <row r="2593" spans="1:22" ht="13.5" x14ac:dyDescent="0.25">
      <c r="A2593" s="3">
        <f>RSI!A2593</f>
        <v>0</v>
      </c>
      <c r="B2593" s="2">
        <f>RSI!B2593</f>
        <v>0</v>
      </c>
      <c r="C2593" s="2">
        <f>RSI!I2593</f>
        <v>15.320267184882979</v>
      </c>
      <c r="D2593" s="2">
        <f>MACD!E2593</f>
        <v>-4.9084507820115839E-3</v>
      </c>
      <c r="E2593" s="2">
        <f>MACD!F2593</f>
        <v>-7.191000331476299E-3</v>
      </c>
      <c r="F2593" s="2">
        <f>'Moving Avg'!D2593</f>
        <v>0</v>
      </c>
      <c r="G2593" s="2">
        <f>'Moving Avg'!F2593</f>
        <v>0</v>
      </c>
      <c r="H2593" s="2">
        <f>'Moving Avg'!G2593</f>
        <v>0</v>
      </c>
      <c r="I2593" s="2">
        <f>'Moving Avg'!H2593</f>
        <v>1.5496500000000004</v>
      </c>
      <c r="J2593" s="6" t="str">
        <f>OBV!F2593</f>
        <v>NEUTRAL</v>
      </c>
      <c r="K2593" s="6" t="str">
        <f>OBV!G2593</f>
        <v>NEUTRAL</v>
      </c>
      <c r="L2593" s="6" t="str">
        <f>OBV!H2593</f>
        <v>NEUTRAL</v>
      </c>
      <c r="M2593" s="8">
        <f t="shared" si="400"/>
        <v>50</v>
      </c>
      <c r="N2593" s="8">
        <f t="shared" si="401"/>
        <v>0</v>
      </c>
      <c r="O2593" s="8">
        <f t="shared" si="402"/>
        <v>0</v>
      </c>
      <c r="P2593" s="8">
        <f t="shared" si="403"/>
        <v>33</v>
      </c>
      <c r="Q2593" s="9">
        <f t="shared" si="404"/>
        <v>22.45</v>
      </c>
      <c r="R2593" s="9">
        <f t="shared" si="405"/>
        <v>18.25</v>
      </c>
      <c r="S2593" s="9">
        <f t="shared" si="406"/>
        <v>22.35</v>
      </c>
      <c r="T2593" s="9">
        <f t="shared" si="407"/>
        <v>20.75</v>
      </c>
      <c r="U2593" s="8">
        <f t="shared" si="408"/>
        <v>21.016666666666669</v>
      </c>
      <c r="V2593" s="8">
        <f t="shared" si="409"/>
        <v>20.950000000000003</v>
      </c>
    </row>
    <row r="2594" spans="1:22" ht="13.5" x14ac:dyDescent="0.25">
      <c r="A2594" s="3">
        <f>RSI!A2594</f>
        <v>0</v>
      </c>
      <c r="B2594" s="2">
        <f>RSI!B2594</f>
        <v>0</v>
      </c>
      <c r="C2594" s="2">
        <f>RSI!I2594</f>
        <v>15.320267184882979</v>
      </c>
      <c r="D2594" s="2">
        <f>MACD!E2594</f>
        <v>-4.5458718751972887E-3</v>
      </c>
      <c r="E2594" s="2">
        <f>MACD!F2594</f>
        <v>-6.6619746402204975E-3</v>
      </c>
      <c r="F2594" s="2">
        <f>'Moving Avg'!D2594</f>
        <v>0</v>
      </c>
      <c r="G2594" s="2">
        <f>'Moving Avg'!F2594</f>
        <v>0</v>
      </c>
      <c r="H2594" s="2">
        <f>'Moving Avg'!G2594</f>
        <v>0</v>
      </c>
      <c r="I2594" s="2">
        <f>'Moving Avg'!H2594</f>
        <v>1.5401000000000005</v>
      </c>
      <c r="J2594" s="6" t="str">
        <f>OBV!F2594</f>
        <v>NEUTRAL</v>
      </c>
      <c r="K2594" s="6" t="str">
        <f>OBV!G2594</f>
        <v>NEUTRAL</v>
      </c>
      <c r="L2594" s="6" t="str">
        <f>OBV!H2594</f>
        <v>NEUTRAL</v>
      </c>
      <c r="M2594" s="8">
        <f t="shared" si="400"/>
        <v>50</v>
      </c>
      <c r="N2594" s="8">
        <f t="shared" si="401"/>
        <v>0</v>
      </c>
      <c r="O2594" s="8">
        <f t="shared" si="402"/>
        <v>0</v>
      </c>
      <c r="P2594" s="8">
        <f t="shared" si="403"/>
        <v>33</v>
      </c>
      <c r="Q2594" s="9">
        <f t="shared" si="404"/>
        <v>22.45</v>
      </c>
      <c r="R2594" s="9">
        <f t="shared" si="405"/>
        <v>18.25</v>
      </c>
      <c r="S2594" s="9">
        <f t="shared" si="406"/>
        <v>22.35</v>
      </c>
      <c r="T2594" s="9">
        <f t="shared" si="407"/>
        <v>20.75</v>
      </c>
      <c r="U2594" s="8">
        <f t="shared" si="408"/>
        <v>21.016666666666669</v>
      </c>
      <c r="V2594" s="8">
        <f t="shared" si="409"/>
        <v>20.950000000000003</v>
      </c>
    </row>
    <row r="2595" spans="1:22" ht="13.5" x14ac:dyDescent="0.25">
      <c r="A2595" s="3">
        <f>RSI!A2595</f>
        <v>0</v>
      </c>
      <c r="B2595" s="2">
        <f>RSI!B2595</f>
        <v>0</v>
      </c>
      <c r="C2595" s="2">
        <f>RSI!I2595</f>
        <v>15.320267184882979</v>
      </c>
      <c r="D2595" s="2">
        <f>MACD!E2595</f>
        <v>-4.2099952744146085E-3</v>
      </c>
      <c r="E2595" s="2">
        <f>MACD!F2595</f>
        <v>-6.1715787670593202E-3</v>
      </c>
      <c r="F2595" s="2">
        <f>'Moving Avg'!D2595</f>
        <v>0</v>
      </c>
      <c r="G2595" s="2">
        <f>'Moving Avg'!F2595</f>
        <v>0</v>
      </c>
      <c r="H2595" s="2">
        <f>'Moving Avg'!G2595</f>
        <v>0</v>
      </c>
      <c r="I2595" s="2">
        <f>'Moving Avg'!H2595</f>
        <v>1.5305500000000003</v>
      </c>
      <c r="J2595" s="6" t="str">
        <f>OBV!F2595</f>
        <v>NEUTRAL</v>
      </c>
      <c r="K2595" s="6" t="str">
        <f>OBV!G2595</f>
        <v>NEUTRAL</v>
      </c>
      <c r="L2595" s="6" t="str">
        <f>OBV!H2595</f>
        <v>NEUTRAL</v>
      </c>
      <c r="M2595" s="8">
        <f t="shared" si="400"/>
        <v>50</v>
      </c>
      <c r="N2595" s="8">
        <f t="shared" si="401"/>
        <v>0</v>
      </c>
      <c r="O2595" s="8">
        <f t="shared" si="402"/>
        <v>0</v>
      </c>
      <c r="P2595" s="8">
        <f t="shared" si="403"/>
        <v>33</v>
      </c>
      <c r="Q2595" s="9">
        <f t="shared" si="404"/>
        <v>22.45</v>
      </c>
      <c r="R2595" s="9">
        <f t="shared" si="405"/>
        <v>18.25</v>
      </c>
      <c r="S2595" s="9">
        <f t="shared" si="406"/>
        <v>22.35</v>
      </c>
      <c r="T2595" s="9">
        <f t="shared" si="407"/>
        <v>20.75</v>
      </c>
      <c r="U2595" s="8">
        <f t="shared" si="408"/>
        <v>21.016666666666669</v>
      </c>
      <c r="V2595" s="8">
        <f t="shared" si="409"/>
        <v>20.950000000000003</v>
      </c>
    </row>
    <row r="2596" spans="1:22" ht="13.5" x14ac:dyDescent="0.25">
      <c r="A2596" s="3">
        <f>RSI!A2596</f>
        <v>0</v>
      </c>
      <c r="B2596" s="2">
        <f>RSI!B2596</f>
        <v>0</v>
      </c>
      <c r="C2596" s="2">
        <f>RSI!I2596</f>
        <v>15.320267184882979</v>
      </c>
      <c r="D2596" s="2">
        <f>MACD!E2596</f>
        <v>-3.898866937340833E-3</v>
      </c>
      <c r="E2596" s="2">
        <f>MACD!F2596</f>
        <v>-5.7170364011156233E-3</v>
      </c>
      <c r="F2596" s="2">
        <f>'Moving Avg'!D2596</f>
        <v>0</v>
      </c>
      <c r="G2596" s="2">
        <f>'Moving Avg'!F2596</f>
        <v>0</v>
      </c>
      <c r="H2596" s="2">
        <f>'Moving Avg'!G2596</f>
        <v>0</v>
      </c>
      <c r="I2596" s="2">
        <f>'Moving Avg'!H2596</f>
        <v>1.5210000000000001</v>
      </c>
      <c r="J2596" s="6" t="str">
        <f>OBV!F2596</f>
        <v>NEUTRAL</v>
      </c>
      <c r="K2596" s="6" t="str">
        <f>OBV!G2596</f>
        <v>NEUTRAL</v>
      </c>
      <c r="L2596" s="6" t="str">
        <f>OBV!H2596</f>
        <v>NEUTRAL</v>
      </c>
      <c r="M2596" s="8">
        <f t="shared" si="400"/>
        <v>50</v>
      </c>
      <c r="N2596" s="8">
        <f t="shared" si="401"/>
        <v>0</v>
      </c>
      <c r="O2596" s="8">
        <f t="shared" si="402"/>
        <v>0</v>
      </c>
      <c r="P2596" s="8">
        <f t="shared" si="403"/>
        <v>33</v>
      </c>
      <c r="Q2596" s="9">
        <f t="shared" si="404"/>
        <v>22.45</v>
      </c>
      <c r="R2596" s="9">
        <f t="shared" si="405"/>
        <v>18.25</v>
      </c>
      <c r="S2596" s="9">
        <f t="shared" si="406"/>
        <v>22.35</v>
      </c>
      <c r="T2596" s="9">
        <f t="shared" si="407"/>
        <v>20.75</v>
      </c>
      <c r="U2596" s="8">
        <f t="shared" si="408"/>
        <v>21.016666666666669</v>
      </c>
      <c r="V2596" s="8">
        <f t="shared" si="409"/>
        <v>20.950000000000003</v>
      </c>
    </row>
    <row r="2597" spans="1:22" ht="13.5" x14ac:dyDescent="0.25">
      <c r="A2597" s="3">
        <f>RSI!A2597</f>
        <v>0</v>
      </c>
      <c r="B2597" s="2">
        <f>RSI!B2597</f>
        <v>0</v>
      </c>
      <c r="C2597" s="2">
        <f>RSI!I2597</f>
        <v>15.320267184882979</v>
      </c>
      <c r="D2597" s="2">
        <f>MACD!E2597</f>
        <v>-3.6106738876409703E-3</v>
      </c>
      <c r="E2597" s="2">
        <f>MACD!F2597</f>
        <v>-5.2957638984206931E-3</v>
      </c>
      <c r="F2597" s="2">
        <f>'Moving Avg'!D2597</f>
        <v>0</v>
      </c>
      <c r="G2597" s="2">
        <f>'Moving Avg'!F2597</f>
        <v>0</v>
      </c>
      <c r="H2597" s="2">
        <f>'Moving Avg'!G2597</f>
        <v>0</v>
      </c>
      <c r="I2597" s="2">
        <f>'Moving Avg'!H2597</f>
        <v>1.5114500000000002</v>
      </c>
      <c r="J2597" s="6" t="str">
        <f>OBV!F2597</f>
        <v>NEUTRAL</v>
      </c>
      <c r="K2597" s="6" t="str">
        <f>OBV!G2597</f>
        <v>NEUTRAL</v>
      </c>
      <c r="L2597" s="6" t="str">
        <f>OBV!H2597</f>
        <v>NEUTRAL</v>
      </c>
      <c r="M2597" s="8">
        <f t="shared" si="400"/>
        <v>50</v>
      </c>
      <c r="N2597" s="8">
        <f t="shared" si="401"/>
        <v>0</v>
      </c>
      <c r="O2597" s="8">
        <f t="shared" si="402"/>
        <v>0</v>
      </c>
      <c r="P2597" s="8">
        <f t="shared" si="403"/>
        <v>33</v>
      </c>
      <c r="Q2597" s="9">
        <f t="shared" si="404"/>
        <v>22.45</v>
      </c>
      <c r="R2597" s="9">
        <f t="shared" si="405"/>
        <v>18.25</v>
      </c>
      <c r="S2597" s="9">
        <f t="shared" si="406"/>
        <v>22.35</v>
      </c>
      <c r="T2597" s="9">
        <f t="shared" si="407"/>
        <v>20.75</v>
      </c>
      <c r="U2597" s="8">
        <f t="shared" si="408"/>
        <v>21.016666666666669</v>
      </c>
      <c r="V2597" s="8">
        <f t="shared" si="409"/>
        <v>20.950000000000003</v>
      </c>
    </row>
    <row r="2598" spans="1:22" ht="13.5" x14ac:dyDescent="0.25">
      <c r="A2598" s="3">
        <f>RSI!A2598</f>
        <v>0</v>
      </c>
      <c r="B2598" s="2">
        <f>RSI!B2598</f>
        <v>0</v>
      </c>
      <c r="C2598" s="2">
        <f>RSI!I2598</f>
        <v>15.320267184882979</v>
      </c>
      <c r="D2598" s="2">
        <f>MACD!E2598</f>
        <v>-3.3437343314642581E-3</v>
      </c>
      <c r="E2598" s="2">
        <f>MACD!F2598</f>
        <v>-4.9053579850294061E-3</v>
      </c>
      <c r="F2598" s="2">
        <f>'Moving Avg'!D2598</f>
        <v>0</v>
      </c>
      <c r="G2598" s="2">
        <f>'Moving Avg'!F2598</f>
        <v>0</v>
      </c>
      <c r="H2598" s="2">
        <f>'Moving Avg'!G2598</f>
        <v>0</v>
      </c>
      <c r="I2598" s="2">
        <f>'Moving Avg'!H2598</f>
        <v>1.5019000000000002</v>
      </c>
      <c r="J2598" s="6" t="str">
        <f>OBV!F2598</f>
        <v>NEUTRAL</v>
      </c>
      <c r="K2598" s="6" t="str">
        <f>OBV!G2598</f>
        <v>NEUTRAL</v>
      </c>
      <c r="L2598" s="6" t="str">
        <f>OBV!H2598</f>
        <v>NEUTRAL</v>
      </c>
      <c r="M2598" s="8">
        <f t="shared" si="400"/>
        <v>50</v>
      </c>
      <c r="N2598" s="8">
        <f t="shared" si="401"/>
        <v>0</v>
      </c>
      <c r="O2598" s="8">
        <f t="shared" si="402"/>
        <v>0</v>
      </c>
      <c r="P2598" s="8">
        <f t="shared" si="403"/>
        <v>33</v>
      </c>
      <c r="Q2598" s="9">
        <f t="shared" si="404"/>
        <v>22.45</v>
      </c>
      <c r="R2598" s="9">
        <f t="shared" si="405"/>
        <v>18.25</v>
      </c>
      <c r="S2598" s="9">
        <f t="shared" si="406"/>
        <v>22.35</v>
      </c>
      <c r="T2598" s="9">
        <f t="shared" si="407"/>
        <v>20.75</v>
      </c>
      <c r="U2598" s="8">
        <f t="shared" si="408"/>
        <v>21.016666666666669</v>
      </c>
      <c r="V2598" s="8">
        <f t="shared" si="409"/>
        <v>20.950000000000003</v>
      </c>
    </row>
    <row r="2599" spans="1:22" ht="13.5" x14ac:dyDescent="0.25">
      <c r="A2599" s="3">
        <f>RSI!A2599</f>
        <v>0</v>
      </c>
      <c r="B2599" s="2">
        <f>RSI!B2599</f>
        <v>0</v>
      </c>
      <c r="C2599" s="2">
        <f>RSI!I2599</f>
        <v>15.320267184882979</v>
      </c>
      <c r="D2599" s="2">
        <f>MACD!E2599</f>
        <v>-3.0964884190014296E-3</v>
      </c>
      <c r="E2599" s="2">
        <f>MACD!F2599</f>
        <v>-4.5435840718238106E-3</v>
      </c>
      <c r="F2599" s="2">
        <f>'Moving Avg'!D2599</f>
        <v>0</v>
      </c>
      <c r="G2599" s="2">
        <f>'Moving Avg'!F2599</f>
        <v>0</v>
      </c>
      <c r="H2599" s="2">
        <f>'Moving Avg'!G2599</f>
        <v>0</v>
      </c>
      <c r="I2599" s="2">
        <f>'Moving Avg'!H2599</f>
        <v>1.4923500000000001</v>
      </c>
      <c r="J2599" s="6" t="str">
        <f>OBV!F2599</f>
        <v>NEUTRAL</v>
      </c>
      <c r="K2599" s="6" t="str">
        <f>OBV!G2599</f>
        <v>NEUTRAL</v>
      </c>
      <c r="L2599" s="6" t="str">
        <f>OBV!H2599</f>
        <v>NEUTRAL</v>
      </c>
      <c r="M2599" s="8">
        <f t="shared" si="400"/>
        <v>50</v>
      </c>
      <c r="N2599" s="8">
        <f t="shared" si="401"/>
        <v>0</v>
      </c>
      <c r="O2599" s="8">
        <f t="shared" si="402"/>
        <v>0</v>
      </c>
      <c r="P2599" s="8">
        <f t="shared" si="403"/>
        <v>33</v>
      </c>
      <c r="Q2599" s="9">
        <f t="shared" si="404"/>
        <v>22.45</v>
      </c>
      <c r="R2599" s="9">
        <f t="shared" si="405"/>
        <v>18.25</v>
      </c>
      <c r="S2599" s="9">
        <f t="shared" si="406"/>
        <v>22.35</v>
      </c>
      <c r="T2599" s="9">
        <f t="shared" si="407"/>
        <v>20.75</v>
      </c>
      <c r="U2599" s="8">
        <f t="shared" si="408"/>
        <v>21.016666666666669</v>
      </c>
      <c r="V2599" s="8">
        <f t="shared" si="409"/>
        <v>20.950000000000003</v>
      </c>
    </row>
    <row r="2600" spans="1:22" ht="13.5" x14ac:dyDescent="0.25">
      <c r="A2600" s="3">
        <f>RSI!A2600</f>
        <v>0</v>
      </c>
      <c r="B2600" s="2">
        <f>RSI!B2600</f>
        <v>0</v>
      </c>
      <c r="C2600" s="2">
        <f>RSI!I2600</f>
        <v>15.320267184882979</v>
      </c>
      <c r="D2600" s="2">
        <f>MACD!E2600</f>
        <v>-2.8674896167128722E-3</v>
      </c>
      <c r="E2600" s="2">
        <f>MACD!F2600</f>
        <v>-4.2083651808016232E-3</v>
      </c>
      <c r="F2600" s="2">
        <f>'Moving Avg'!D2600</f>
        <v>0</v>
      </c>
      <c r="G2600" s="2">
        <f>'Moving Avg'!F2600</f>
        <v>0</v>
      </c>
      <c r="H2600" s="2">
        <f>'Moving Avg'!G2600</f>
        <v>0</v>
      </c>
      <c r="I2600" s="2">
        <f>'Moving Avg'!H2600</f>
        <v>1.4828000000000001</v>
      </c>
      <c r="J2600" s="6" t="str">
        <f>OBV!F2600</f>
        <v>NEUTRAL</v>
      </c>
      <c r="K2600" s="6" t="str">
        <f>OBV!G2600</f>
        <v>NEUTRAL</v>
      </c>
      <c r="L2600" s="6" t="str">
        <f>OBV!H2600</f>
        <v>NEUTRAL</v>
      </c>
      <c r="M2600" s="8">
        <f t="shared" si="400"/>
        <v>50</v>
      </c>
      <c r="N2600" s="8">
        <f t="shared" si="401"/>
        <v>0</v>
      </c>
      <c r="O2600" s="8">
        <f t="shared" si="402"/>
        <v>0</v>
      </c>
      <c r="P2600" s="8">
        <f t="shared" si="403"/>
        <v>33</v>
      </c>
      <c r="Q2600" s="9">
        <f t="shared" si="404"/>
        <v>22.45</v>
      </c>
      <c r="R2600" s="9">
        <f t="shared" si="405"/>
        <v>18.25</v>
      </c>
      <c r="S2600" s="9">
        <f t="shared" si="406"/>
        <v>22.35</v>
      </c>
      <c r="T2600" s="9">
        <f t="shared" si="407"/>
        <v>20.75</v>
      </c>
      <c r="U2600" s="8">
        <f t="shared" si="408"/>
        <v>21.016666666666669</v>
      </c>
      <c r="V2600" s="8">
        <f t="shared" si="409"/>
        <v>20.950000000000003</v>
      </c>
    </row>
    <row r="2601" spans="1:22" ht="13.5" x14ac:dyDescent="0.25">
      <c r="A2601" s="3">
        <f>RSI!A2601</f>
        <v>0</v>
      </c>
      <c r="B2601" s="2">
        <f>RSI!B2601</f>
        <v>0</v>
      </c>
      <c r="C2601" s="2">
        <f>RSI!I2601</f>
        <v>15.320267184882979</v>
      </c>
      <c r="D2601" s="2">
        <f>MACD!E2601</f>
        <v>-2.6553966563248243E-3</v>
      </c>
      <c r="E2601" s="2">
        <f>MACD!F2601</f>
        <v>-3.8977714759062636E-3</v>
      </c>
      <c r="F2601" s="2">
        <f>'Moving Avg'!D2601</f>
        <v>0</v>
      </c>
      <c r="G2601" s="2">
        <f>'Moving Avg'!F2601</f>
        <v>0</v>
      </c>
      <c r="H2601" s="2">
        <f>'Moving Avg'!G2601</f>
        <v>0</v>
      </c>
      <c r="I2601" s="2">
        <f>'Moving Avg'!H2601</f>
        <v>1.4732499999999999</v>
      </c>
      <c r="J2601" s="6" t="str">
        <f>OBV!F2601</f>
        <v>NEUTRAL</v>
      </c>
      <c r="K2601" s="6" t="str">
        <f>OBV!G2601</f>
        <v>NEUTRAL</v>
      </c>
      <c r="L2601" s="6" t="str">
        <f>OBV!H2601</f>
        <v>NEUTRAL</v>
      </c>
      <c r="M2601" s="8">
        <f t="shared" si="400"/>
        <v>50</v>
      </c>
      <c r="N2601" s="8">
        <f t="shared" si="401"/>
        <v>0</v>
      </c>
      <c r="O2601" s="8">
        <f t="shared" si="402"/>
        <v>0</v>
      </c>
      <c r="P2601" s="8">
        <f t="shared" si="403"/>
        <v>33</v>
      </c>
      <c r="Q2601" s="9">
        <f t="shared" si="404"/>
        <v>22.45</v>
      </c>
      <c r="R2601" s="9">
        <f t="shared" si="405"/>
        <v>18.25</v>
      </c>
      <c r="S2601" s="9">
        <f t="shared" si="406"/>
        <v>22.35</v>
      </c>
      <c r="T2601" s="9">
        <f t="shared" si="407"/>
        <v>20.75</v>
      </c>
      <c r="U2601" s="8">
        <f t="shared" si="408"/>
        <v>21.016666666666669</v>
      </c>
      <c r="V2601" s="8">
        <f t="shared" si="409"/>
        <v>20.950000000000003</v>
      </c>
    </row>
    <row r="2602" spans="1:22" ht="13.5" x14ac:dyDescent="0.25">
      <c r="A2602" s="3">
        <f>RSI!A2602</f>
        <v>0</v>
      </c>
      <c r="B2602" s="2">
        <f>RSI!B2602</f>
        <v>0</v>
      </c>
      <c r="C2602" s="2">
        <f>RSI!I2602</f>
        <v>15.320267184882979</v>
      </c>
      <c r="D2602" s="2">
        <f>MACD!E2602</f>
        <v>-2.4589660274586919E-3</v>
      </c>
      <c r="E2602" s="2">
        <f>MACD!F2602</f>
        <v>-3.6100103862167494E-3</v>
      </c>
      <c r="F2602" s="2">
        <f>'Moving Avg'!D2602</f>
        <v>0</v>
      </c>
      <c r="G2602" s="2">
        <f>'Moving Avg'!F2602</f>
        <v>0</v>
      </c>
      <c r="H2602" s="2">
        <f>'Moving Avg'!G2602</f>
        <v>0</v>
      </c>
      <c r="I2602" s="2">
        <f>'Moving Avg'!H2602</f>
        <v>1.4632999999999998</v>
      </c>
      <c r="J2602" s="6" t="str">
        <f>OBV!F2602</f>
        <v>NEUTRAL</v>
      </c>
      <c r="K2602" s="6" t="str">
        <f>OBV!G2602</f>
        <v>NEUTRAL</v>
      </c>
      <c r="L2602" s="6" t="str">
        <f>OBV!H2602</f>
        <v>NEUTRAL</v>
      </c>
      <c r="M2602" s="8">
        <f t="shared" si="400"/>
        <v>50</v>
      </c>
      <c r="N2602" s="8">
        <f t="shared" si="401"/>
        <v>0</v>
      </c>
      <c r="O2602" s="8">
        <f t="shared" si="402"/>
        <v>0</v>
      </c>
      <c r="P2602" s="8">
        <f t="shared" si="403"/>
        <v>33</v>
      </c>
      <c r="Q2602" s="9">
        <f t="shared" si="404"/>
        <v>22.45</v>
      </c>
      <c r="R2602" s="9">
        <f t="shared" si="405"/>
        <v>18.25</v>
      </c>
      <c r="S2602" s="9">
        <f t="shared" si="406"/>
        <v>22.35</v>
      </c>
      <c r="T2602" s="9">
        <f t="shared" si="407"/>
        <v>20.75</v>
      </c>
      <c r="U2602" s="8">
        <f t="shared" si="408"/>
        <v>21.016666666666669</v>
      </c>
      <c r="V2602" s="8">
        <f t="shared" si="409"/>
        <v>20.950000000000003</v>
      </c>
    </row>
    <row r="2603" spans="1:22" ht="13.5" x14ac:dyDescent="0.25">
      <c r="A2603" s="3">
        <f>RSI!A2603</f>
        <v>0</v>
      </c>
      <c r="B2603" s="2">
        <f>RSI!B2603</f>
        <v>0</v>
      </c>
      <c r="C2603" s="2">
        <f>RSI!I2603</f>
        <v>15.320267184882979</v>
      </c>
      <c r="D2603" s="2">
        <f>MACD!E2603</f>
        <v>-2.277044981737834E-3</v>
      </c>
      <c r="E2603" s="2">
        <f>MACD!F2603</f>
        <v>-3.3434173053209669E-3</v>
      </c>
      <c r="F2603" s="2">
        <f>'Moving Avg'!D2603</f>
        <v>0</v>
      </c>
      <c r="G2603" s="2">
        <f>'Moving Avg'!F2603</f>
        <v>0</v>
      </c>
      <c r="H2603" s="2">
        <f>'Moving Avg'!G2603</f>
        <v>0</v>
      </c>
      <c r="I2603" s="2">
        <f>'Moving Avg'!H2603</f>
        <v>1.4533499999999997</v>
      </c>
      <c r="J2603" s="6" t="str">
        <f>OBV!F2603</f>
        <v>NEUTRAL</v>
      </c>
      <c r="K2603" s="6" t="str">
        <f>OBV!G2603</f>
        <v>NEUTRAL</v>
      </c>
      <c r="L2603" s="6" t="str">
        <f>OBV!H2603</f>
        <v>NEUTRAL</v>
      </c>
      <c r="M2603" s="8">
        <f t="shared" si="400"/>
        <v>50</v>
      </c>
      <c r="N2603" s="8">
        <f t="shared" si="401"/>
        <v>0</v>
      </c>
      <c r="O2603" s="8">
        <f t="shared" si="402"/>
        <v>0</v>
      </c>
      <c r="P2603" s="8">
        <f t="shared" si="403"/>
        <v>33</v>
      </c>
      <c r="Q2603" s="9">
        <f t="shared" si="404"/>
        <v>22.45</v>
      </c>
      <c r="R2603" s="9">
        <f t="shared" si="405"/>
        <v>18.25</v>
      </c>
      <c r="S2603" s="9">
        <f t="shared" si="406"/>
        <v>22.35</v>
      </c>
      <c r="T2603" s="9">
        <f t="shared" si="407"/>
        <v>20.75</v>
      </c>
      <c r="U2603" s="8">
        <f t="shared" si="408"/>
        <v>21.016666666666669</v>
      </c>
      <c r="V2603" s="8">
        <f t="shared" si="409"/>
        <v>20.950000000000003</v>
      </c>
    </row>
    <row r="2604" spans="1:22" ht="13.5" x14ac:dyDescent="0.25">
      <c r="A2604" s="3">
        <f>RSI!A2604</f>
        <v>0</v>
      </c>
      <c r="B2604" s="2">
        <f>RSI!B2604</f>
        <v>0</v>
      </c>
      <c r="C2604" s="2">
        <f>RSI!I2604</f>
        <v>15.320267184882979</v>
      </c>
      <c r="D2604" s="2">
        <f>MACD!E2604</f>
        <v>-2.1085650173498362E-3</v>
      </c>
      <c r="E2604" s="2">
        <f>MACD!F2604</f>
        <v>-3.0964468477267409E-3</v>
      </c>
      <c r="F2604" s="2">
        <f>'Moving Avg'!D2604</f>
        <v>0</v>
      </c>
      <c r="G2604" s="2">
        <f>'Moving Avg'!F2604</f>
        <v>0</v>
      </c>
      <c r="H2604" s="2">
        <f>'Moving Avg'!G2604</f>
        <v>0</v>
      </c>
      <c r="I2604" s="2">
        <f>'Moving Avg'!H2604</f>
        <v>1.4434</v>
      </c>
      <c r="J2604" s="6" t="str">
        <f>OBV!F2604</f>
        <v>NEUTRAL</v>
      </c>
      <c r="K2604" s="6" t="str">
        <f>OBV!G2604</f>
        <v>NEUTRAL</v>
      </c>
      <c r="L2604" s="6" t="str">
        <f>OBV!H2604</f>
        <v>NEUTRAL</v>
      </c>
      <c r="M2604" s="8">
        <f t="shared" si="400"/>
        <v>50</v>
      </c>
      <c r="N2604" s="8">
        <f t="shared" si="401"/>
        <v>0</v>
      </c>
      <c r="O2604" s="8">
        <f t="shared" si="402"/>
        <v>0</v>
      </c>
      <c r="P2604" s="8">
        <f t="shared" si="403"/>
        <v>33</v>
      </c>
      <c r="Q2604" s="9">
        <f t="shared" si="404"/>
        <v>22.45</v>
      </c>
      <c r="R2604" s="9">
        <f t="shared" si="405"/>
        <v>18.25</v>
      </c>
      <c r="S2604" s="9">
        <f t="shared" si="406"/>
        <v>22.35</v>
      </c>
      <c r="T2604" s="9">
        <f t="shared" si="407"/>
        <v>20.75</v>
      </c>
      <c r="U2604" s="8">
        <f t="shared" si="408"/>
        <v>21.016666666666669</v>
      </c>
      <c r="V2604" s="8">
        <f t="shared" si="409"/>
        <v>20.950000000000003</v>
      </c>
    </row>
    <row r="2605" spans="1:22" ht="13.5" x14ac:dyDescent="0.25">
      <c r="A2605" s="3">
        <f>RSI!A2605</f>
        <v>0</v>
      </c>
      <c r="B2605" s="2">
        <f>RSI!B2605</f>
        <v>0</v>
      </c>
      <c r="C2605" s="2">
        <f>RSI!I2605</f>
        <v>15.320267184882979</v>
      </c>
      <c r="D2605" s="2">
        <f>MACD!E2605</f>
        <v>-1.9525358142840278E-3</v>
      </c>
      <c r="E2605" s="2">
        <f>MACD!F2605</f>
        <v>-2.8676646410381985E-3</v>
      </c>
      <c r="F2605" s="2">
        <f>'Moving Avg'!D2605</f>
        <v>0</v>
      </c>
      <c r="G2605" s="2">
        <f>'Moving Avg'!F2605</f>
        <v>0</v>
      </c>
      <c r="H2605" s="2">
        <f>'Moving Avg'!G2605</f>
        <v>0</v>
      </c>
      <c r="I2605" s="2">
        <f>'Moving Avg'!H2605</f>
        <v>1.4334499999999999</v>
      </c>
      <c r="J2605" s="6" t="str">
        <f>OBV!F2605</f>
        <v>NEUTRAL</v>
      </c>
      <c r="K2605" s="6" t="str">
        <f>OBV!G2605</f>
        <v>NEUTRAL</v>
      </c>
      <c r="L2605" s="6" t="str">
        <f>OBV!H2605</f>
        <v>NEUTRAL</v>
      </c>
      <c r="M2605" s="8">
        <f t="shared" si="400"/>
        <v>50</v>
      </c>
      <c r="N2605" s="8">
        <f t="shared" si="401"/>
        <v>0</v>
      </c>
      <c r="O2605" s="8">
        <f t="shared" si="402"/>
        <v>0</v>
      </c>
      <c r="P2605" s="8">
        <f t="shared" si="403"/>
        <v>33</v>
      </c>
      <c r="Q2605" s="9">
        <f t="shared" si="404"/>
        <v>22.45</v>
      </c>
      <c r="R2605" s="9">
        <f t="shared" si="405"/>
        <v>18.25</v>
      </c>
      <c r="S2605" s="9">
        <f t="shared" si="406"/>
        <v>22.35</v>
      </c>
      <c r="T2605" s="9">
        <f t="shared" si="407"/>
        <v>20.75</v>
      </c>
      <c r="U2605" s="8">
        <f t="shared" si="408"/>
        <v>21.016666666666669</v>
      </c>
      <c r="V2605" s="8">
        <f t="shared" si="409"/>
        <v>20.950000000000003</v>
      </c>
    </row>
    <row r="2606" spans="1:22" ht="13.5" x14ac:dyDescent="0.25">
      <c r="A2606" s="3">
        <f>RSI!A2606</f>
        <v>0</v>
      </c>
      <c r="B2606" s="2">
        <f>RSI!B2606</f>
        <v>0</v>
      </c>
      <c r="C2606" s="2">
        <f>RSI!I2606</f>
        <v>15.320267184882979</v>
      </c>
      <c r="D2606" s="2">
        <f>MACD!E2606</f>
        <v>-1.8080395917762402E-3</v>
      </c>
      <c r="E2606" s="2">
        <f>MACD!F2606</f>
        <v>-2.655739631185807E-3</v>
      </c>
      <c r="F2606" s="2">
        <f>'Moving Avg'!D2606</f>
        <v>0</v>
      </c>
      <c r="G2606" s="2">
        <f>'Moving Avg'!F2606</f>
        <v>0</v>
      </c>
      <c r="H2606" s="2">
        <f>'Moving Avg'!G2606</f>
        <v>0</v>
      </c>
      <c r="I2606" s="2">
        <f>'Moving Avg'!H2606</f>
        <v>1.4231</v>
      </c>
      <c r="J2606" s="6" t="str">
        <f>OBV!F2606</f>
        <v>NEUTRAL</v>
      </c>
      <c r="K2606" s="6" t="str">
        <f>OBV!G2606</f>
        <v>NEUTRAL</v>
      </c>
      <c r="L2606" s="6" t="str">
        <f>OBV!H2606</f>
        <v>NEUTRAL</v>
      </c>
      <c r="M2606" s="8">
        <f t="shared" si="400"/>
        <v>50</v>
      </c>
      <c r="N2606" s="8">
        <f t="shared" si="401"/>
        <v>0</v>
      </c>
      <c r="O2606" s="8">
        <f t="shared" si="402"/>
        <v>0</v>
      </c>
      <c r="P2606" s="8">
        <f t="shared" si="403"/>
        <v>33</v>
      </c>
      <c r="Q2606" s="9">
        <f t="shared" si="404"/>
        <v>22.45</v>
      </c>
      <c r="R2606" s="9">
        <f t="shared" si="405"/>
        <v>18.25</v>
      </c>
      <c r="S2606" s="9">
        <f t="shared" si="406"/>
        <v>22.35</v>
      </c>
      <c r="T2606" s="9">
        <f t="shared" si="407"/>
        <v>20.75</v>
      </c>
      <c r="U2606" s="8">
        <f t="shared" si="408"/>
        <v>21.016666666666669</v>
      </c>
      <c r="V2606" s="8">
        <f t="shared" si="409"/>
        <v>20.950000000000003</v>
      </c>
    </row>
    <row r="2607" spans="1:22" ht="13.5" x14ac:dyDescent="0.25">
      <c r="A2607" s="3">
        <f>RSI!A2607</f>
        <v>0</v>
      </c>
      <c r="B2607" s="2">
        <f>RSI!B2607</f>
        <v>0</v>
      </c>
      <c r="C2607" s="2">
        <f>RSI!I2607</f>
        <v>15.320267184882979</v>
      </c>
      <c r="D2607" s="2">
        <f>MACD!E2607</f>
        <v>-1.6742258608453383E-3</v>
      </c>
      <c r="E2607" s="2">
        <f>MACD!F2607</f>
        <v>-2.4594368771177133E-3</v>
      </c>
      <c r="F2607" s="2">
        <f>'Moving Avg'!D2607</f>
        <v>0</v>
      </c>
      <c r="G2607" s="2">
        <f>'Moving Avg'!F2607</f>
        <v>0</v>
      </c>
      <c r="H2607" s="2">
        <f>'Moving Avg'!G2607</f>
        <v>0</v>
      </c>
      <c r="I2607" s="2">
        <f>'Moving Avg'!H2607</f>
        <v>1.41275</v>
      </c>
      <c r="J2607" s="6" t="str">
        <f>OBV!F2607</f>
        <v>NEUTRAL</v>
      </c>
      <c r="K2607" s="6" t="str">
        <f>OBV!G2607</f>
        <v>NEUTRAL</v>
      </c>
      <c r="L2607" s="6" t="str">
        <f>OBV!H2607</f>
        <v>NEUTRAL</v>
      </c>
      <c r="M2607" s="8">
        <f t="shared" si="400"/>
        <v>50</v>
      </c>
      <c r="N2607" s="8">
        <f t="shared" si="401"/>
        <v>0</v>
      </c>
      <c r="O2607" s="8">
        <f t="shared" si="402"/>
        <v>0</v>
      </c>
      <c r="P2607" s="8">
        <f t="shared" si="403"/>
        <v>33</v>
      </c>
      <c r="Q2607" s="9">
        <f t="shared" si="404"/>
        <v>22.45</v>
      </c>
      <c r="R2607" s="9">
        <f t="shared" si="405"/>
        <v>18.25</v>
      </c>
      <c r="S2607" s="9">
        <f t="shared" si="406"/>
        <v>22.35</v>
      </c>
      <c r="T2607" s="9">
        <f t="shared" si="407"/>
        <v>20.75</v>
      </c>
      <c r="U2607" s="8">
        <f t="shared" si="408"/>
        <v>21.016666666666669</v>
      </c>
      <c r="V2607" s="8">
        <f t="shared" si="409"/>
        <v>20.950000000000003</v>
      </c>
    </row>
    <row r="2608" spans="1:22" ht="13.5" x14ac:dyDescent="0.25">
      <c r="A2608" s="3">
        <f>RSI!A2608</f>
        <v>0</v>
      </c>
      <c r="B2608" s="2">
        <f>RSI!B2608</f>
        <v>0</v>
      </c>
      <c r="C2608" s="2">
        <f>RSI!I2608</f>
        <v>15.320267184882979</v>
      </c>
      <c r="D2608" s="2">
        <f>MACD!E2608</f>
        <v>-1.5503065461747417E-3</v>
      </c>
      <c r="E2608" s="2">
        <f>MACD!F2608</f>
        <v>-2.2776108109291192E-3</v>
      </c>
      <c r="F2608" s="2">
        <f>'Moving Avg'!D2608</f>
        <v>0</v>
      </c>
      <c r="G2608" s="2">
        <f>'Moving Avg'!F2608</f>
        <v>0</v>
      </c>
      <c r="H2608" s="2">
        <f>'Moving Avg'!G2608</f>
        <v>0</v>
      </c>
      <c r="I2608" s="2">
        <f>'Moving Avg'!H2608</f>
        <v>1.40195</v>
      </c>
      <c r="J2608" s="6" t="str">
        <f>OBV!F2608</f>
        <v>NEUTRAL</v>
      </c>
      <c r="K2608" s="6" t="str">
        <f>OBV!G2608</f>
        <v>NEUTRAL</v>
      </c>
      <c r="L2608" s="6" t="str">
        <f>OBV!H2608</f>
        <v>NEUTRAL</v>
      </c>
      <c r="M2608" s="8">
        <f t="shared" si="400"/>
        <v>50</v>
      </c>
      <c r="N2608" s="8">
        <f t="shared" si="401"/>
        <v>0</v>
      </c>
      <c r="O2608" s="8">
        <f t="shared" si="402"/>
        <v>0</v>
      </c>
      <c r="P2608" s="8">
        <f t="shared" si="403"/>
        <v>33</v>
      </c>
      <c r="Q2608" s="9">
        <f t="shared" si="404"/>
        <v>22.45</v>
      </c>
      <c r="R2608" s="9">
        <f t="shared" si="405"/>
        <v>18.25</v>
      </c>
      <c r="S2608" s="9">
        <f t="shared" si="406"/>
        <v>22.35</v>
      </c>
      <c r="T2608" s="9">
        <f t="shared" si="407"/>
        <v>20.75</v>
      </c>
      <c r="U2608" s="8">
        <f t="shared" si="408"/>
        <v>21.016666666666669</v>
      </c>
      <c r="V2608" s="8">
        <f t="shared" si="409"/>
        <v>20.950000000000003</v>
      </c>
    </row>
    <row r="2609" spans="1:22" ht="13.5" x14ac:dyDescent="0.25">
      <c r="A2609" s="3">
        <f>RSI!A2609</f>
        <v>0</v>
      </c>
      <c r="B2609" s="2">
        <f>RSI!B2609</f>
        <v>0</v>
      </c>
      <c r="C2609" s="2">
        <f>RSI!I2609</f>
        <v>15.320267184882979</v>
      </c>
      <c r="D2609" s="2">
        <f>MACD!E2609</f>
        <v>-1.4355514529578956E-3</v>
      </c>
      <c r="E2609" s="2">
        <f>MACD!F2609</f>
        <v>-2.1091989393348747E-3</v>
      </c>
      <c r="F2609" s="2">
        <f>'Moving Avg'!D2609</f>
        <v>0</v>
      </c>
      <c r="G2609" s="2">
        <f>'Moving Avg'!F2609</f>
        <v>0</v>
      </c>
      <c r="H2609" s="2">
        <f>'Moving Avg'!G2609</f>
        <v>0</v>
      </c>
      <c r="I2609" s="2">
        <f>'Moving Avg'!H2609</f>
        <v>1.3911500000000001</v>
      </c>
      <c r="J2609" s="6" t="str">
        <f>OBV!F2609</f>
        <v>NEUTRAL</v>
      </c>
      <c r="K2609" s="6" t="str">
        <f>OBV!G2609</f>
        <v>NEUTRAL</v>
      </c>
      <c r="L2609" s="6" t="str">
        <f>OBV!H2609</f>
        <v>NEUTRAL</v>
      </c>
      <c r="M2609" s="8">
        <f t="shared" si="400"/>
        <v>50</v>
      </c>
      <c r="N2609" s="8">
        <f t="shared" si="401"/>
        <v>0</v>
      </c>
      <c r="O2609" s="8">
        <f t="shared" si="402"/>
        <v>0</v>
      </c>
      <c r="P2609" s="8">
        <f t="shared" si="403"/>
        <v>33</v>
      </c>
      <c r="Q2609" s="9">
        <f t="shared" si="404"/>
        <v>22.45</v>
      </c>
      <c r="R2609" s="9">
        <f t="shared" si="405"/>
        <v>18.25</v>
      </c>
      <c r="S2609" s="9">
        <f t="shared" si="406"/>
        <v>22.35</v>
      </c>
      <c r="T2609" s="9">
        <f t="shared" si="407"/>
        <v>20.75</v>
      </c>
      <c r="U2609" s="8">
        <f t="shared" si="408"/>
        <v>21.016666666666669</v>
      </c>
      <c r="V2609" s="8">
        <f t="shared" si="409"/>
        <v>20.950000000000003</v>
      </c>
    </row>
    <row r="2610" spans="1:22" ht="13.5" x14ac:dyDescent="0.25">
      <c r="A2610" s="3">
        <f>RSI!A2610</f>
        <v>0</v>
      </c>
      <c r="B2610" s="2">
        <f>RSI!B2610</f>
        <v>0</v>
      </c>
      <c r="C2610" s="2">
        <f>RSI!I2610</f>
        <v>15.320267184882979</v>
      </c>
      <c r="D2610" s="2">
        <f>MACD!E2610</f>
        <v>-1.3292840556745217E-3</v>
      </c>
      <c r="E2610" s="2">
        <f>MACD!F2610</f>
        <v>-1.9532159626028042E-3</v>
      </c>
      <c r="F2610" s="2">
        <f>'Moving Avg'!D2610</f>
        <v>0</v>
      </c>
      <c r="G2610" s="2">
        <f>'Moving Avg'!F2610</f>
        <v>0</v>
      </c>
      <c r="H2610" s="2">
        <f>'Moving Avg'!G2610</f>
        <v>0</v>
      </c>
      <c r="I2610" s="2">
        <f>'Moving Avg'!H2610</f>
        <v>1.3803500000000002</v>
      </c>
      <c r="J2610" s="6" t="str">
        <f>OBV!F2610</f>
        <v>NEUTRAL</v>
      </c>
      <c r="K2610" s="6" t="str">
        <f>OBV!G2610</f>
        <v>NEUTRAL</v>
      </c>
      <c r="L2610" s="6" t="str">
        <f>OBV!H2610</f>
        <v>NEUTRAL</v>
      </c>
      <c r="M2610" s="8">
        <f t="shared" si="400"/>
        <v>50</v>
      </c>
      <c r="N2610" s="8">
        <f t="shared" si="401"/>
        <v>0</v>
      </c>
      <c r="O2610" s="8">
        <f t="shared" si="402"/>
        <v>0</v>
      </c>
      <c r="P2610" s="8">
        <f t="shared" si="403"/>
        <v>33</v>
      </c>
      <c r="Q2610" s="9">
        <f t="shared" si="404"/>
        <v>22.45</v>
      </c>
      <c r="R2610" s="9">
        <f t="shared" si="405"/>
        <v>18.25</v>
      </c>
      <c r="S2610" s="9">
        <f t="shared" si="406"/>
        <v>22.35</v>
      </c>
      <c r="T2610" s="9">
        <f t="shared" si="407"/>
        <v>20.75</v>
      </c>
      <c r="U2610" s="8">
        <f t="shared" si="408"/>
        <v>21.016666666666669</v>
      </c>
      <c r="V2610" s="8">
        <f t="shared" si="409"/>
        <v>20.950000000000003</v>
      </c>
    </row>
    <row r="2611" spans="1:22" ht="13.5" x14ac:dyDescent="0.25">
      <c r="A2611" s="3">
        <f>RSI!A2611</f>
        <v>0</v>
      </c>
      <c r="B2611" s="2">
        <f>RSI!B2611</f>
        <v>0</v>
      </c>
      <c r="C2611" s="2">
        <f>RSI!I2611</f>
        <v>15.320267184882979</v>
      </c>
      <c r="D2611" s="2">
        <f>MACD!E2611</f>
        <v>-1.2308775870829949E-3</v>
      </c>
      <c r="E2611" s="2">
        <f>MACD!F2611</f>
        <v>-1.8087482874988427E-3</v>
      </c>
      <c r="F2611" s="2">
        <f>'Moving Avg'!D2611</f>
        <v>0</v>
      </c>
      <c r="G2611" s="2">
        <f>'Moving Avg'!F2611</f>
        <v>0</v>
      </c>
      <c r="H2611" s="2">
        <f>'Moving Avg'!G2611</f>
        <v>0</v>
      </c>
      <c r="I2611" s="2">
        <f>'Moving Avg'!H2611</f>
        <v>1.3700000000000003</v>
      </c>
      <c r="J2611" s="6" t="str">
        <f>OBV!F2611</f>
        <v>NEUTRAL</v>
      </c>
      <c r="K2611" s="6" t="str">
        <f>OBV!G2611</f>
        <v>NEUTRAL</v>
      </c>
      <c r="L2611" s="6" t="str">
        <f>OBV!H2611</f>
        <v>NEUTRAL</v>
      </c>
      <c r="M2611" s="8">
        <f t="shared" si="400"/>
        <v>50</v>
      </c>
      <c r="N2611" s="8">
        <f t="shared" si="401"/>
        <v>0</v>
      </c>
      <c r="O2611" s="8">
        <f t="shared" si="402"/>
        <v>0</v>
      </c>
      <c r="P2611" s="8">
        <f t="shared" si="403"/>
        <v>33</v>
      </c>
      <c r="Q2611" s="9">
        <f t="shared" si="404"/>
        <v>22.45</v>
      </c>
      <c r="R2611" s="9">
        <f t="shared" si="405"/>
        <v>18.25</v>
      </c>
      <c r="S2611" s="9">
        <f t="shared" si="406"/>
        <v>22.35</v>
      </c>
      <c r="T2611" s="9">
        <f t="shared" si="407"/>
        <v>20.75</v>
      </c>
      <c r="U2611" s="8">
        <f t="shared" si="408"/>
        <v>21.016666666666669</v>
      </c>
      <c r="V2611" s="8">
        <f t="shared" si="409"/>
        <v>20.950000000000003</v>
      </c>
    </row>
    <row r="2612" spans="1:22" ht="13.5" x14ac:dyDescent="0.25">
      <c r="A2612" s="3">
        <f>RSI!A2612</f>
        <v>0</v>
      </c>
      <c r="B2612" s="2">
        <f>RSI!B2612</f>
        <v>0</v>
      </c>
      <c r="C2612" s="2">
        <f>RSI!I2612</f>
        <v>15.320267184882979</v>
      </c>
      <c r="D2612" s="2">
        <f>MACD!E2612</f>
        <v>-1.1397514069946704E-3</v>
      </c>
      <c r="E2612" s="2">
        <f>MACD!F2612</f>
        <v>-1.6749489113980084E-3</v>
      </c>
      <c r="F2612" s="2">
        <f>'Moving Avg'!D2612</f>
        <v>0</v>
      </c>
      <c r="G2612" s="2">
        <f>'Moving Avg'!F2612</f>
        <v>0</v>
      </c>
      <c r="H2612" s="2">
        <f>'Moving Avg'!G2612</f>
        <v>0</v>
      </c>
      <c r="I2612" s="2">
        <f>'Moving Avg'!H2612</f>
        <v>1.35965</v>
      </c>
      <c r="J2612" s="6" t="str">
        <f>OBV!F2612</f>
        <v>NEUTRAL</v>
      </c>
      <c r="K2612" s="6" t="str">
        <f>OBV!G2612</f>
        <v>NEUTRAL</v>
      </c>
      <c r="L2612" s="6" t="str">
        <f>OBV!H2612</f>
        <v>NEUTRAL</v>
      </c>
      <c r="M2612" s="8">
        <f t="shared" si="400"/>
        <v>50</v>
      </c>
      <c r="N2612" s="8">
        <f t="shared" si="401"/>
        <v>0</v>
      </c>
      <c r="O2612" s="8">
        <f t="shared" si="402"/>
        <v>0</v>
      </c>
      <c r="P2612" s="8">
        <f t="shared" si="403"/>
        <v>33</v>
      </c>
      <c r="Q2612" s="9">
        <f t="shared" si="404"/>
        <v>22.45</v>
      </c>
      <c r="R2612" s="9">
        <f t="shared" si="405"/>
        <v>18.25</v>
      </c>
      <c r="S2612" s="9">
        <f t="shared" si="406"/>
        <v>22.35</v>
      </c>
      <c r="T2612" s="9">
        <f t="shared" si="407"/>
        <v>20.75</v>
      </c>
      <c r="U2612" s="8">
        <f t="shared" si="408"/>
        <v>21.016666666666669</v>
      </c>
      <c r="V2612" s="8">
        <f t="shared" si="409"/>
        <v>20.950000000000003</v>
      </c>
    </row>
    <row r="2613" spans="1:22" ht="13.5" x14ac:dyDescent="0.25">
      <c r="A2613" s="3">
        <f>RSI!A2613</f>
        <v>0</v>
      </c>
      <c r="B2613" s="2">
        <f>RSI!B2613</f>
        <v>0</v>
      </c>
      <c r="C2613" s="2">
        <f>RSI!I2613</f>
        <v>15.320267184882979</v>
      </c>
      <c r="D2613" s="2">
        <f>MACD!E2613</f>
        <v>-1.0553676316320839E-3</v>
      </c>
      <c r="E2613" s="2">
        <f>MACD!F2613</f>
        <v>-1.5510326554448238E-3</v>
      </c>
      <c r="F2613" s="2">
        <f>'Moving Avg'!D2613</f>
        <v>0</v>
      </c>
      <c r="G2613" s="2">
        <f>'Moving Avg'!F2613</f>
        <v>0</v>
      </c>
      <c r="H2613" s="2">
        <f>'Moving Avg'!G2613</f>
        <v>0</v>
      </c>
      <c r="I2613" s="2">
        <f>'Moving Avg'!H2613</f>
        <v>1.3488499999999999</v>
      </c>
      <c r="J2613" s="6" t="str">
        <f>OBV!F2613</f>
        <v>NEUTRAL</v>
      </c>
      <c r="K2613" s="6" t="str">
        <f>OBV!G2613</f>
        <v>NEUTRAL</v>
      </c>
      <c r="L2613" s="6" t="str">
        <f>OBV!H2613</f>
        <v>NEUTRAL</v>
      </c>
      <c r="M2613" s="8">
        <f t="shared" si="400"/>
        <v>50</v>
      </c>
      <c r="N2613" s="8">
        <f t="shared" si="401"/>
        <v>0</v>
      </c>
      <c r="O2613" s="8">
        <f t="shared" si="402"/>
        <v>0</v>
      </c>
      <c r="P2613" s="8">
        <f t="shared" si="403"/>
        <v>33</v>
      </c>
      <c r="Q2613" s="9">
        <f t="shared" si="404"/>
        <v>22.45</v>
      </c>
      <c r="R2613" s="9">
        <f t="shared" si="405"/>
        <v>18.25</v>
      </c>
      <c r="S2613" s="9">
        <f t="shared" si="406"/>
        <v>22.35</v>
      </c>
      <c r="T2613" s="9">
        <f t="shared" si="407"/>
        <v>20.75</v>
      </c>
      <c r="U2613" s="8">
        <f t="shared" si="408"/>
        <v>21.016666666666669</v>
      </c>
      <c r="V2613" s="8">
        <f t="shared" si="409"/>
        <v>20.950000000000003</v>
      </c>
    </row>
    <row r="2614" spans="1:22" ht="13.5" x14ac:dyDescent="0.25">
      <c r="A2614" s="3">
        <f>RSI!A2614</f>
        <v>0</v>
      </c>
      <c r="B2614" s="2">
        <f>RSI!B2614</f>
        <v>0</v>
      </c>
      <c r="C2614" s="2">
        <f>RSI!I2614</f>
        <v>15.320267184882979</v>
      </c>
      <c r="D2614" s="2">
        <f>MACD!E2614</f>
        <v>-9.7722800556017614E-4</v>
      </c>
      <c r="E2614" s="2">
        <f>MACD!F2614</f>
        <v>-1.4362717254678943E-3</v>
      </c>
      <c r="F2614" s="2">
        <f>'Moving Avg'!D2614</f>
        <v>0</v>
      </c>
      <c r="G2614" s="2">
        <f>'Moving Avg'!F2614</f>
        <v>0</v>
      </c>
      <c r="H2614" s="2">
        <f>'Moving Avg'!G2614</f>
        <v>0</v>
      </c>
      <c r="I2614" s="2">
        <f>'Moving Avg'!H2614</f>
        <v>1.3375999999999999</v>
      </c>
      <c r="J2614" s="6" t="str">
        <f>OBV!F2614</f>
        <v>NEUTRAL</v>
      </c>
      <c r="K2614" s="6" t="str">
        <f>OBV!G2614</f>
        <v>NEUTRAL</v>
      </c>
      <c r="L2614" s="6" t="str">
        <f>OBV!H2614</f>
        <v>NEUTRAL</v>
      </c>
      <c r="M2614" s="8">
        <f t="shared" si="400"/>
        <v>50</v>
      </c>
      <c r="N2614" s="8">
        <f t="shared" si="401"/>
        <v>0</v>
      </c>
      <c r="O2614" s="8">
        <f t="shared" si="402"/>
        <v>0</v>
      </c>
      <c r="P2614" s="8">
        <f t="shared" si="403"/>
        <v>33</v>
      </c>
      <c r="Q2614" s="9">
        <f t="shared" si="404"/>
        <v>22.45</v>
      </c>
      <c r="R2614" s="9">
        <f t="shared" si="405"/>
        <v>18.25</v>
      </c>
      <c r="S2614" s="9">
        <f t="shared" si="406"/>
        <v>22.35</v>
      </c>
      <c r="T2614" s="9">
        <f t="shared" si="407"/>
        <v>20.75</v>
      </c>
      <c r="U2614" s="8">
        <f t="shared" si="408"/>
        <v>21.016666666666669</v>
      </c>
      <c r="V2614" s="8">
        <f t="shared" si="409"/>
        <v>20.950000000000003</v>
      </c>
    </row>
    <row r="2615" spans="1:22" ht="13.5" x14ac:dyDescent="0.25">
      <c r="A2615" s="3">
        <f>RSI!A2615</f>
        <v>0</v>
      </c>
      <c r="B2615" s="2">
        <f>RSI!B2615</f>
        <v>0</v>
      </c>
      <c r="C2615" s="2">
        <f>RSI!I2615</f>
        <v>15.320267184882979</v>
      </c>
      <c r="D2615" s="2">
        <f>MACD!E2615</f>
        <v>-9.0487099931511807E-4</v>
      </c>
      <c r="E2615" s="2">
        <f>MACD!F2615</f>
        <v>-1.3299915802373393E-3</v>
      </c>
      <c r="F2615" s="2">
        <f>'Moving Avg'!D2615</f>
        <v>0</v>
      </c>
      <c r="G2615" s="2">
        <f>'Moving Avg'!F2615</f>
        <v>0</v>
      </c>
      <c r="H2615" s="2">
        <f>'Moving Avg'!G2615</f>
        <v>0</v>
      </c>
      <c r="I2615" s="2">
        <f>'Moving Avg'!H2615</f>
        <v>1.3263500000000001</v>
      </c>
      <c r="J2615" s="6" t="str">
        <f>OBV!F2615</f>
        <v>NEUTRAL</v>
      </c>
      <c r="K2615" s="6" t="str">
        <f>OBV!G2615</f>
        <v>NEUTRAL</v>
      </c>
      <c r="L2615" s="6" t="str">
        <f>OBV!H2615</f>
        <v>NEUTRAL</v>
      </c>
      <c r="M2615" s="8">
        <f t="shared" si="400"/>
        <v>50</v>
      </c>
      <c r="N2615" s="8">
        <f t="shared" si="401"/>
        <v>0</v>
      </c>
      <c r="O2615" s="8">
        <f t="shared" si="402"/>
        <v>0</v>
      </c>
      <c r="P2615" s="8">
        <f t="shared" si="403"/>
        <v>33</v>
      </c>
      <c r="Q2615" s="9">
        <f t="shared" si="404"/>
        <v>22.45</v>
      </c>
      <c r="R2615" s="9">
        <f t="shared" si="405"/>
        <v>18.25</v>
      </c>
      <c r="S2615" s="9">
        <f t="shared" si="406"/>
        <v>22.35</v>
      </c>
      <c r="T2615" s="9">
        <f t="shared" si="407"/>
        <v>20.75</v>
      </c>
      <c r="U2615" s="8">
        <f t="shared" si="408"/>
        <v>21.016666666666669</v>
      </c>
      <c r="V2615" s="8">
        <f t="shared" si="409"/>
        <v>20.950000000000003</v>
      </c>
    </row>
    <row r="2616" spans="1:22" ht="13.5" x14ac:dyDescent="0.25">
      <c r="A2616" s="3">
        <f>RSI!A2616</f>
        <v>0</v>
      </c>
      <c r="B2616" s="2">
        <f>RSI!B2616</f>
        <v>0</v>
      </c>
      <c r="C2616" s="2">
        <f>RSI!I2616</f>
        <v>15.320267184882979</v>
      </c>
      <c r="D2616" s="2">
        <f>MACD!E2616</f>
        <v>-8.3786911693719385E-4</v>
      </c>
      <c r="E2616" s="2">
        <f>MACD!F2616</f>
        <v>-1.2315670875773102E-3</v>
      </c>
      <c r="F2616" s="2">
        <f>'Moving Avg'!D2616</f>
        <v>0</v>
      </c>
      <c r="G2616" s="2">
        <f>'Moving Avg'!F2616</f>
        <v>0</v>
      </c>
      <c r="H2616" s="2">
        <f>'Moving Avg'!G2616</f>
        <v>0</v>
      </c>
      <c r="I2616" s="2">
        <f>'Moving Avg'!H2616</f>
        <v>1.3151000000000002</v>
      </c>
      <c r="J2616" s="6" t="str">
        <f>OBV!F2616</f>
        <v>NEUTRAL</v>
      </c>
      <c r="K2616" s="6" t="str">
        <f>OBV!G2616</f>
        <v>NEUTRAL</v>
      </c>
      <c r="L2616" s="6" t="str">
        <f>OBV!H2616</f>
        <v>NEUTRAL</v>
      </c>
      <c r="M2616" s="8">
        <f t="shared" si="400"/>
        <v>50</v>
      </c>
      <c r="N2616" s="8">
        <f t="shared" si="401"/>
        <v>0</v>
      </c>
      <c r="O2616" s="8">
        <f t="shared" si="402"/>
        <v>0</v>
      </c>
      <c r="P2616" s="8">
        <f t="shared" si="403"/>
        <v>33</v>
      </c>
      <c r="Q2616" s="9">
        <f t="shared" si="404"/>
        <v>22.45</v>
      </c>
      <c r="R2616" s="9">
        <f t="shared" si="405"/>
        <v>18.25</v>
      </c>
      <c r="S2616" s="9">
        <f t="shared" si="406"/>
        <v>22.35</v>
      </c>
      <c r="T2616" s="9">
        <f t="shared" si="407"/>
        <v>20.75</v>
      </c>
      <c r="U2616" s="8">
        <f t="shared" si="408"/>
        <v>21.016666666666669</v>
      </c>
      <c r="V2616" s="8">
        <f t="shared" si="409"/>
        <v>20.950000000000003</v>
      </c>
    </row>
    <row r="2617" spans="1:22" ht="13.5" x14ac:dyDescent="0.25">
      <c r="A2617" s="3">
        <f>RSI!A2617</f>
        <v>0</v>
      </c>
      <c r="B2617" s="2">
        <f>RSI!B2617</f>
        <v>0</v>
      </c>
      <c r="C2617" s="2">
        <f>RSI!I2617</f>
        <v>15.320267184882979</v>
      </c>
      <c r="D2617" s="2">
        <f>MACD!E2617</f>
        <v>-7.7582639864181506E-4</v>
      </c>
      <c r="E2617" s="2">
        <f>MACD!F2617</f>
        <v>-1.1404189497902111E-3</v>
      </c>
      <c r="F2617" s="2">
        <f>'Moving Avg'!D2617</f>
        <v>0</v>
      </c>
      <c r="G2617" s="2">
        <f>'Moving Avg'!F2617</f>
        <v>0</v>
      </c>
      <c r="H2617" s="2">
        <f>'Moving Avg'!G2617</f>
        <v>0</v>
      </c>
      <c r="I2617" s="2">
        <f>'Moving Avg'!H2617</f>
        <v>1.3038500000000002</v>
      </c>
      <c r="J2617" s="6" t="str">
        <f>OBV!F2617</f>
        <v>NEUTRAL</v>
      </c>
      <c r="K2617" s="6" t="str">
        <f>OBV!G2617</f>
        <v>NEUTRAL</v>
      </c>
      <c r="L2617" s="6" t="str">
        <f>OBV!H2617</f>
        <v>NEUTRAL</v>
      </c>
      <c r="M2617" s="8">
        <f t="shared" si="400"/>
        <v>50</v>
      </c>
      <c r="N2617" s="8">
        <f t="shared" si="401"/>
        <v>0</v>
      </c>
      <c r="O2617" s="8">
        <f t="shared" si="402"/>
        <v>0</v>
      </c>
      <c r="P2617" s="8">
        <f t="shared" si="403"/>
        <v>33</v>
      </c>
      <c r="Q2617" s="9">
        <f t="shared" si="404"/>
        <v>22.45</v>
      </c>
      <c r="R2617" s="9">
        <f t="shared" si="405"/>
        <v>18.25</v>
      </c>
      <c r="S2617" s="9">
        <f t="shared" si="406"/>
        <v>22.35</v>
      </c>
      <c r="T2617" s="9">
        <f t="shared" si="407"/>
        <v>20.75</v>
      </c>
      <c r="U2617" s="8">
        <f t="shared" si="408"/>
        <v>21.016666666666669</v>
      </c>
      <c r="V2617" s="8">
        <f t="shared" si="409"/>
        <v>20.950000000000003</v>
      </c>
    </row>
    <row r="2618" spans="1:22" ht="13.5" x14ac:dyDescent="0.25">
      <c r="A2618" s="3">
        <f>RSI!A2618</f>
        <v>0</v>
      </c>
      <c r="B2618" s="2">
        <f>RSI!B2618</f>
        <v>0</v>
      </c>
      <c r="C2618" s="2">
        <f>RSI!I2618</f>
        <v>15.320267184882979</v>
      </c>
      <c r="D2618" s="2">
        <f>MACD!E2618</f>
        <v>-7.1837610483612715E-4</v>
      </c>
      <c r="E2618" s="2">
        <f>MACD!F2618</f>
        <v>-1.0560103807993944E-3</v>
      </c>
      <c r="F2618" s="2">
        <f>'Moving Avg'!D2618</f>
        <v>0</v>
      </c>
      <c r="G2618" s="2">
        <f>'Moving Avg'!F2618</f>
        <v>0</v>
      </c>
      <c r="H2618" s="2">
        <f>'Moving Avg'!G2618</f>
        <v>0</v>
      </c>
      <c r="I2618" s="2">
        <f>'Moving Avg'!H2618</f>
        <v>1.2926000000000004</v>
      </c>
      <c r="J2618" s="6" t="str">
        <f>OBV!F2618</f>
        <v>NEUTRAL</v>
      </c>
      <c r="K2618" s="6" t="str">
        <f>OBV!G2618</f>
        <v>NEUTRAL</v>
      </c>
      <c r="L2618" s="6" t="str">
        <f>OBV!H2618</f>
        <v>NEUTRAL</v>
      </c>
      <c r="M2618" s="8">
        <f t="shared" si="400"/>
        <v>50</v>
      </c>
      <c r="N2618" s="8">
        <f t="shared" si="401"/>
        <v>0</v>
      </c>
      <c r="O2618" s="8">
        <f t="shared" si="402"/>
        <v>0</v>
      </c>
      <c r="P2618" s="8">
        <f t="shared" si="403"/>
        <v>33</v>
      </c>
      <c r="Q2618" s="9">
        <f t="shared" si="404"/>
        <v>22.45</v>
      </c>
      <c r="R2618" s="9">
        <f t="shared" si="405"/>
        <v>18.25</v>
      </c>
      <c r="S2618" s="9">
        <f t="shared" si="406"/>
        <v>22.35</v>
      </c>
      <c r="T2618" s="9">
        <f t="shared" si="407"/>
        <v>20.75</v>
      </c>
      <c r="U2618" s="8">
        <f t="shared" si="408"/>
        <v>21.016666666666669</v>
      </c>
      <c r="V2618" s="8">
        <f t="shared" si="409"/>
        <v>20.950000000000003</v>
      </c>
    </row>
    <row r="2619" spans="1:22" ht="13.5" x14ac:dyDescent="0.25">
      <c r="A2619" s="3">
        <f>RSI!A2619</f>
        <v>0</v>
      </c>
      <c r="B2619" s="2">
        <f>RSI!B2619</f>
        <v>0</v>
      </c>
      <c r="C2619" s="2">
        <f>RSI!I2619</f>
        <v>15.320267184882979</v>
      </c>
      <c r="D2619" s="2">
        <f>MACD!E2619</f>
        <v>-6.6517856860846727E-4</v>
      </c>
      <c r="E2619" s="2">
        <f>MACD!F2619</f>
        <v>-9.778440183612091E-4</v>
      </c>
      <c r="F2619" s="2">
        <f>'Moving Avg'!D2619</f>
        <v>0</v>
      </c>
      <c r="G2619" s="2">
        <f>'Moving Avg'!F2619</f>
        <v>0</v>
      </c>
      <c r="H2619" s="2">
        <f>'Moving Avg'!G2619</f>
        <v>0</v>
      </c>
      <c r="I2619" s="2">
        <f>'Moving Avg'!H2619</f>
        <v>1.2813500000000004</v>
      </c>
      <c r="J2619" s="6" t="str">
        <f>OBV!F2619</f>
        <v>NEUTRAL</v>
      </c>
      <c r="K2619" s="6" t="str">
        <f>OBV!G2619</f>
        <v>NEUTRAL</v>
      </c>
      <c r="L2619" s="6" t="str">
        <f>OBV!H2619</f>
        <v>NEUTRAL</v>
      </c>
      <c r="M2619" s="8">
        <f t="shared" si="400"/>
        <v>50</v>
      </c>
      <c r="N2619" s="8">
        <f t="shared" si="401"/>
        <v>0</v>
      </c>
      <c r="O2619" s="8">
        <f t="shared" si="402"/>
        <v>0</v>
      </c>
      <c r="P2619" s="8">
        <f t="shared" si="403"/>
        <v>33</v>
      </c>
      <c r="Q2619" s="9">
        <f t="shared" si="404"/>
        <v>22.45</v>
      </c>
      <c r="R2619" s="9">
        <f t="shared" si="405"/>
        <v>18.25</v>
      </c>
      <c r="S2619" s="9">
        <f t="shared" si="406"/>
        <v>22.35</v>
      </c>
      <c r="T2619" s="9">
        <f t="shared" si="407"/>
        <v>20.75</v>
      </c>
      <c r="U2619" s="8">
        <f t="shared" si="408"/>
        <v>21.016666666666669</v>
      </c>
      <c r="V2619" s="8">
        <f t="shared" si="409"/>
        <v>20.950000000000003</v>
      </c>
    </row>
    <row r="2620" spans="1:22" ht="13.5" x14ac:dyDescent="0.25">
      <c r="A2620" s="3">
        <f>RSI!A2620</f>
        <v>0</v>
      </c>
      <c r="B2620" s="2">
        <f>RSI!B2620</f>
        <v>0</v>
      </c>
      <c r="C2620" s="2">
        <f>RSI!I2620</f>
        <v>15.320267184882979</v>
      </c>
      <c r="D2620" s="2">
        <f>MACD!E2620</f>
        <v>-6.1591920468527528E-4</v>
      </c>
      <c r="E2620" s="2">
        <f>MACD!F2620</f>
        <v>-9.054590556260224E-4</v>
      </c>
      <c r="F2620" s="2">
        <f>'Moving Avg'!D2620</f>
        <v>0</v>
      </c>
      <c r="G2620" s="2">
        <f>'Moving Avg'!F2620</f>
        <v>0</v>
      </c>
      <c r="H2620" s="2">
        <f>'Moving Avg'!G2620</f>
        <v>0</v>
      </c>
      <c r="I2620" s="2">
        <f>'Moving Avg'!H2620</f>
        <v>1.2701000000000005</v>
      </c>
      <c r="J2620" s="6" t="str">
        <f>OBV!F2620</f>
        <v>NEUTRAL</v>
      </c>
      <c r="K2620" s="6" t="str">
        <f>OBV!G2620</f>
        <v>NEUTRAL</v>
      </c>
      <c r="L2620" s="6" t="str">
        <f>OBV!H2620</f>
        <v>NEUTRAL</v>
      </c>
      <c r="M2620" s="8">
        <f t="shared" si="400"/>
        <v>50</v>
      </c>
      <c r="N2620" s="8">
        <f t="shared" si="401"/>
        <v>0</v>
      </c>
      <c r="O2620" s="8">
        <f t="shared" si="402"/>
        <v>0</v>
      </c>
      <c r="P2620" s="8">
        <f t="shared" si="403"/>
        <v>33</v>
      </c>
      <c r="Q2620" s="9">
        <f t="shared" si="404"/>
        <v>22.45</v>
      </c>
      <c r="R2620" s="9">
        <f t="shared" si="405"/>
        <v>18.25</v>
      </c>
      <c r="S2620" s="9">
        <f t="shared" si="406"/>
        <v>22.35</v>
      </c>
      <c r="T2620" s="9">
        <f t="shared" si="407"/>
        <v>20.75</v>
      </c>
      <c r="U2620" s="8">
        <f t="shared" si="408"/>
        <v>21.016666666666669</v>
      </c>
      <c r="V2620" s="8">
        <f t="shared" si="409"/>
        <v>20.950000000000003</v>
      </c>
    </row>
    <row r="2621" spans="1:22" ht="13.5" x14ac:dyDescent="0.25">
      <c r="A2621" s="3">
        <f>RSI!A2621</f>
        <v>0</v>
      </c>
      <c r="B2621" s="2">
        <f>RSI!B2621</f>
        <v>0</v>
      </c>
      <c r="C2621" s="2">
        <f>RSI!I2621</f>
        <v>15.320267184882979</v>
      </c>
      <c r="D2621" s="2">
        <f>MACD!E2621</f>
        <v>-5.7030666366641807E-4</v>
      </c>
      <c r="E2621" s="2">
        <f>MACD!F2621</f>
        <v>-8.3842857723410167E-4</v>
      </c>
      <c r="F2621" s="2">
        <f>'Moving Avg'!D2621</f>
        <v>0</v>
      </c>
      <c r="G2621" s="2">
        <f>'Moving Avg'!F2621</f>
        <v>0</v>
      </c>
      <c r="H2621" s="2">
        <f>'Moving Avg'!G2621</f>
        <v>0</v>
      </c>
      <c r="I2621" s="2">
        <f>'Moving Avg'!H2621</f>
        <v>1.2588500000000005</v>
      </c>
      <c r="J2621" s="6" t="str">
        <f>OBV!F2621</f>
        <v>NEUTRAL</v>
      </c>
      <c r="K2621" s="6" t="str">
        <f>OBV!G2621</f>
        <v>NEUTRAL</v>
      </c>
      <c r="L2621" s="6" t="str">
        <f>OBV!H2621</f>
        <v>NEUTRAL</v>
      </c>
      <c r="M2621" s="8">
        <f t="shared" si="400"/>
        <v>50</v>
      </c>
      <c r="N2621" s="8">
        <f t="shared" si="401"/>
        <v>0</v>
      </c>
      <c r="O2621" s="8">
        <f t="shared" si="402"/>
        <v>0</v>
      </c>
      <c r="P2621" s="8">
        <f t="shared" si="403"/>
        <v>33</v>
      </c>
      <c r="Q2621" s="9">
        <f t="shared" si="404"/>
        <v>22.45</v>
      </c>
      <c r="R2621" s="9">
        <f t="shared" si="405"/>
        <v>18.25</v>
      </c>
      <c r="S2621" s="9">
        <f t="shared" si="406"/>
        <v>22.35</v>
      </c>
      <c r="T2621" s="9">
        <f t="shared" si="407"/>
        <v>20.75</v>
      </c>
      <c r="U2621" s="8">
        <f t="shared" si="408"/>
        <v>21.016666666666669</v>
      </c>
      <c r="V2621" s="8">
        <f t="shared" si="409"/>
        <v>20.950000000000003</v>
      </c>
    </row>
    <row r="2622" spans="1:22" ht="13.5" x14ac:dyDescent="0.25">
      <c r="A2622" s="3">
        <f>RSI!A2622</f>
        <v>0</v>
      </c>
      <c r="B2622" s="2">
        <f>RSI!B2622</f>
        <v>0</v>
      </c>
      <c r="C2622" s="2">
        <f>RSI!I2622</f>
        <v>15.320267184882979</v>
      </c>
      <c r="D2622" s="2">
        <f>MACD!E2622</f>
        <v>-5.2807112111698392E-4</v>
      </c>
      <c r="E2622" s="2">
        <f>MACD!F2622</f>
        <v>-7.7635708601067816E-4</v>
      </c>
      <c r="F2622" s="2">
        <f>'Moving Avg'!D2622</f>
        <v>0</v>
      </c>
      <c r="G2622" s="2">
        <f>'Moving Avg'!F2622</f>
        <v>0</v>
      </c>
      <c r="H2622" s="2">
        <f>'Moving Avg'!G2622</f>
        <v>0</v>
      </c>
      <c r="I2622" s="2">
        <f>'Moving Avg'!H2622</f>
        <v>1.2476000000000005</v>
      </c>
      <c r="J2622" s="6" t="str">
        <f>OBV!F2622</f>
        <v>NEUTRAL</v>
      </c>
      <c r="K2622" s="6" t="str">
        <f>OBV!G2622</f>
        <v>NEUTRAL</v>
      </c>
      <c r="L2622" s="6" t="str">
        <f>OBV!H2622</f>
        <v>NEUTRAL</v>
      </c>
      <c r="M2622" s="8">
        <f t="shared" si="400"/>
        <v>50</v>
      </c>
      <c r="N2622" s="8">
        <f t="shared" si="401"/>
        <v>0</v>
      </c>
      <c r="O2622" s="8">
        <f t="shared" si="402"/>
        <v>0</v>
      </c>
      <c r="P2622" s="8">
        <f t="shared" si="403"/>
        <v>33</v>
      </c>
      <c r="Q2622" s="9">
        <f t="shared" si="404"/>
        <v>22.45</v>
      </c>
      <c r="R2622" s="9">
        <f t="shared" si="405"/>
        <v>18.25</v>
      </c>
      <c r="S2622" s="9">
        <f t="shared" si="406"/>
        <v>22.35</v>
      </c>
      <c r="T2622" s="9">
        <f t="shared" si="407"/>
        <v>20.75</v>
      </c>
      <c r="U2622" s="8">
        <f t="shared" si="408"/>
        <v>21.016666666666669</v>
      </c>
      <c r="V2622" s="8">
        <f t="shared" si="409"/>
        <v>20.950000000000003</v>
      </c>
    </row>
    <row r="2623" spans="1:22" ht="13.5" x14ac:dyDescent="0.25">
      <c r="A2623" s="3">
        <f>RSI!A2623</f>
        <v>0</v>
      </c>
      <c r="B2623" s="2">
        <f>RSI!B2623</f>
        <v>0</v>
      </c>
      <c r="C2623" s="2">
        <f>RSI!I2623</f>
        <v>15.320267184882979</v>
      </c>
      <c r="D2623" s="2">
        <f>MACD!E2623</f>
        <v>-4.8896269181338751E-4</v>
      </c>
      <c r="E2623" s="2">
        <f>MACD!F2623</f>
        <v>-7.1887820717122012E-4</v>
      </c>
      <c r="F2623" s="2">
        <f>'Moving Avg'!D2623</f>
        <v>0</v>
      </c>
      <c r="G2623" s="2">
        <f>'Moving Avg'!F2623</f>
        <v>0</v>
      </c>
      <c r="H2623" s="2">
        <f>'Moving Avg'!G2623</f>
        <v>0</v>
      </c>
      <c r="I2623" s="2">
        <f>'Moving Avg'!H2623</f>
        <v>1.2363500000000005</v>
      </c>
      <c r="J2623" s="6" t="str">
        <f>OBV!F2623</f>
        <v>NEUTRAL</v>
      </c>
      <c r="K2623" s="6" t="str">
        <f>OBV!G2623</f>
        <v>NEUTRAL</v>
      </c>
      <c r="L2623" s="6" t="str">
        <f>OBV!H2623</f>
        <v>NEUTRAL</v>
      </c>
      <c r="M2623" s="8">
        <f t="shared" si="400"/>
        <v>50</v>
      </c>
      <c r="N2623" s="8">
        <f t="shared" si="401"/>
        <v>0</v>
      </c>
      <c r="O2623" s="8">
        <f t="shared" si="402"/>
        <v>0</v>
      </c>
      <c r="P2623" s="8">
        <f t="shared" si="403"/>
        <v>33</v>
      </c>
      <c r="Q2623" s="9">
        <f t="shared" si="404"/>
        <v>22.45</v>
      </c>
      <c r="R2623" s="9">
        <f t="shared" si="405"/>
        <v>18.25</v>
      </c>
      <c r="S2623" s="9">
        <f t="shared" si="406"/>
        <v>22.35</v>
      </c>
      <c r="T2623" s="9">
        <f t="shared" si="407"/>
        <v>20.75</v>
      </c>
      <c r="U2623" s="8">
        <f t="shared" si="408"/>
        <v>21.016666666666669</v>
      </c>
      <c r="V2623" s="8">
        <f t="shared" si="409"/>
        <v>20.950000000000003</v>
      </c>
    </row>
    <row r="2624" spans="1:22" ht="13.5" x14ac:dyDescent="0.25">
      <c r="A2624" s="3">
        <f>RSI!A2624</f>
        <v>0</v>
      </c>
      <c r="B2624" s="2">
        <f>RSI!B2624</f>
        <v>0</v>
      </c>
      <c r="C2624" s="2">
        <f>RSI!I2624</f>
        <v>15.320267184882979</v>
      </c>
      <c r="D2624" s="2">
        <f>MACD!E2624</f>
        <v>-4.527499601161152E-4</v>
      </c>
      <c r="E2624" s="2">
        <f>MACD!F2624</f>
        <v>-6.6565255776019922E-4</v>
      </c>
      <c r="F2624" s="2">
        <f>'Moving Avg'!D2624</f>
        <v>0</v>
      </c>
      <c r="G2624" s="2">
        <f>'Moving Avg'!F2624</f>
        <v>0</v>
      </c>
      <c r="H2624" s="2">
        <f>'Moving Avg'!G2624</f>
        <v>0</v>
      </c>
      <c r="I2624" s="2">
        <f>'Moving Avg'!H2624</f>
        <v>1.2251000000000005</v>
      </c>
      <c r="J2624" s="6" t="str">
        <f>OBV!F2624</f>
        <v>NEUTRAL</v>
      </c>
      <c r="K2624" s="6" t="str">
        <f>OBV!G2624</f>
        <v>NEUTRAL</v>
      </c>
      <c r="L2624" s="6" t="str">
        <f>OBV!H2624</f>
        <v>NEUTRAL</v>
      </c>
      <c r="M2624" s="8">
        <f t="shared" si="400"/>
        <v>50</v>
      </c>
      <c r="N2624" s="8">
        <f t="shared" si="401"/>
        <v>0</v>
      </c>
      <c r="O2624" s="8">
        <f t="shared" si="402"/>
        <v>0</v>
      </c>
      <c r="P2624" s="8">
        <f t="shared" si="403"/>
        <v>33</v>
      </c>
      <c r="Q2624" s="9">
        <f t="shared" si="404"/>
        <v>22.45</v>
      </c>
      <c r="R2624" s="9">
        <f t="shared" si="405"/>
        <v>18.25</v>
      </c>
      <c r="S2624" s="9">
        <f t="shared" si="406"/>
        <v>22.35</v>
      </c>
      <c r="T2624" s="9">
        <f t="shared" si="407"/>
        <v>20.75</v>
      </c>
      <c r="U2624" s="8">
        <f t="shared" si="408"/>
        <v>21.016666666666669</v>
      </c>
      <c r="V2624" s="8">
        <f t="shared" si="409"/>
        <v>20.950000000000003</v>
      </c>
    </row>
    <row r="2625" spans="1:22" ht="13.5" x14ac:dyDescent="0.25">
      <c r="A2625" s="3">
        <f>RSI!A2625</f>
        <v>0</v>
      </c>
      <c r="B2625" s="2">
        <f>RSI!B2625</f>
        <v>0</v>
      </c>
      <c r="C2625" s="2">
        <f>RSI!I2625</f>
        <v>15.320267184882979</v>
      </c>
      <c r="D2625" s="2">
        <f>MACD!E2625</f>
        <v>-4.1921861807276957E-4</v>
      </c>
      <c r="E2625" s="2">
        <f>MACD!F2625</f>
        <v>-6.1636576982271329E-4</v>
      </c>
      <c r="F2625" s="2">
        <f>'Moving Avg'!D2625</f>
        <v>0</v>
      </c>
      <c r="G2625" s="2">
        <f>'Moving Avg'!F2625</f>
        <v>0</v>
      </c>
      <c r="H2625" s="2">
        <f>'Moving Avg'!G2625</f>
        <v>0</v>
      </c>
      <c r="I2625" s="2">
        <f>'Moving Avg'!H2625</f>
        <v>1.2138500000000005</v>
      </c>
      <c r="J2625" s="6" t="str">
        <f>OBV!F2625</f>
        <v>NEUTRAL</v>
      </c>
      <c r="K2625" s="6" t="str">
        <f>OBV!G2625</f>
        <v>NEUTRAL</v>
      </c>
      <c r="L2625" s="6" t="str">
        <f>OBV!H2625</f>
        <v>NEUTRAL</v>
      </c>
      <c r="M2625" s="8">
        <f t="shared" si="400"/>
        <v>50</v>
      </c>
      <c r="N2625" s="8">
        <f t="shared" si="401"/>
        <v>0</v>
      </c>
      <c r="O2625" s="8">
        <f t="shared" si="402"/>
        <v>0</v>
      </c>
      <c r="P2625" s="8">
        <f t="shared" si="403"/>
        <v>33</v>
      </c>
      <c r="Q2625" s="9">
        <f t="shared" si="404"/>
        <v>22.45</v>
      </c>
      <c r="R2625" s="9">
        <f t="shared" si="405"/>
        <v>18.25</v>
      </c>
      <c r="S2625" s="9">
        <f t="shared" si="406"/>
        <v>22.35</v>
      </c>
      <c r="T2625" s="9">
        <f t="shared" si="407"/>
        <v>20.75</v>
      </c>
      <c r="U2625" s="8">
        <f t="shared" si="408"/>
        <v>21.016666666666669</v>
      </c>
      <c r="V2625" s="8">
        <f t="shared" si="409"/>
        <v>20.950000000000003</v>
      </c>
    </row>
    <row r="2626" spans="1:22" ht="13.5" x14ac:dyDescent="0.25">
      <c r="A2626" s="3">
        <f>RSI!A2626</f>
        <v>0</v>
      </c>
      <c r="B2626" s="2">
        <f>RSI!B2626</f>
        <v>0</v>
      </c>
      <c r="C2626" s="2">
        <f>RSI!I2626</f>
        <v>15.320267184882979</v>
      </c>
      <c r="D2626" s="2">
        <f>MACD!E2626</f>
        <v>-3.881702034453874E-4</v>
      </c>
      <c r="E2626" s="2">
        <f>MACD!F2626</f>
        <v>-5.7072665654724812E-4</v>
      </c>
      <c r="F2626" s="2">
        <f>'Moving Avg'!D2626</f>
        <v>0</v>
      </c>
      <c r="G2626" s="2">
        <f>'Moving Avg'!F2626</f>
        <v>0</v>
      </c>
      <c r="H2626" s="2">
        <f>'Moving Avg'!G2626</f>
        <v>0</v>
      </c>
      <c r="I2626" s="2">
        <f>'Moving Avg'!H2626</f>
        <v>1.2026000000000006</v>
      </c>
      <c r="J2626" s="6" t="str">
        <f>OBV!F2626</f>
        <v>NEUTRAL</v>
      </c>
      <c r="K2626" s="6" t="str">
        <f>OBV!G2626</f>
        <v>NEUTRAL</v>
      </c>
      <c r="L2626" s="6" t="str">
        <f>OBV!H2626</f>
        <v>NEUTRAL</v>
      </c>
      <c r="M2626" s="8">
        <f t="shared" ref="M2626:M2693" si="410">IF(C2626&lt;30,50, IF(C2626&gt;70, 0, 25))</f>
        <v>50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33</v>
      </c>
      <c r="Q2626" s="9">
        <f t="shared" si="404"/>
        <v>22.45</v>
      </c>
      <c r="R2626" s="9">
        <f t="shared" si="405"/>
        <v>18.25</v>
      </c>
      <c r="S2626" s="9">
        <f t="shared" si="406"/>
        <v>22.35</v>
      </c>
      <c r="T2626" s="9">
        <f t="shared" si="407"/>
        <v>20.75</v>
      </c>
      <c r="U2626" s="8">
        <f t="shared" si="408"/>
        <v>21.016666666666669</v>
      </c>
      <c r="V2626" s="8">
        <f t="shared" si="409"/>
        <v>20.950000000000003</v>
      </c>
    </row>
    <row r="2627" spans="1:22" ht="13.5" x14ac:dyDescent="0.25">
      <c r="A2627" s="3">
        <f>RSI!A2627</f>
        <v>0</v>
      </c>
      <c r="B2627" s="2">
        <f>RSI!B2627</f>
        <v>0</v>
      </c>
      <c r="C2627" s="2">
        <f>RSI!I2627</f>
        <v>15.320267184882979</v>
      </c>
      <c r="D2627" s="2">
        <f>MACD!E2627</f>
        <v>-3.5942093040746244E-4</v>
      </c>
      <c r="E2627" s="2">
        <f>MACD!F2627</f>
        <v>-5.2846551131929104E-4</v>
      </c>
      <c r="F2627" s="2">
        <f>'Moving Avg'!D2627</f>
        <v>0</v>
      </c>
      <c r="G2627" s="2">
        <f>'Moving Avg'!F2627</f>
        <v>0</v>
      </c>
      <c r="H2627" s="2">
        <f>'Moving Avg'!G2627</f>
        <v>0</v>
      </c>
      <c r="I2627" s="2">
        <f>'Moving Avg'!H2627</f>
        <v>1.1913500000000006</v>
      </c>
      <c r="J2627" s="6" t="str">
        <f>OBV!F2627</f>
        <v>NEUTRAL</v>
      </c>
      <c r="K2627" s="6" t="str">
        <f>OBV!G2627</f>
        <v>NEUTRAL</v>
      </c>
      <c r="L2627" s="6" t="str">
        <f>OBV!H2627</f>
        <v>NEUTRAL</v>
      </c>
      <c r="M2627" s="8">
        <f t="shared" si="410"/>
        <v>50</v>
      </c>
      <c r="N2627" s="8">
        <f t="shared" si="411"/>
        <v>0</v>
      </c>
      <c r="O2627" s="8">
        <f t="shared" si="412"/>
        <v>0</v>
      </c>
      <c r="P2627" s="8">
        <f t="shared" si="413"/>
        <v>33</v>
      </c>
      <c r="Q2627" s="9">
        <f t="shared" ref="Q2627:Q2690" si="414">0.35*M2627+N2627*0.35+O2627*0.15+P2627*0.15</f>
        <v>22.45</v>
      </c>
      <c r="R2627" s="9">
        <f t="shared" ref="R2627:R2690" si="415">M2627*0.2+N2627*0.2+O2627*0.35+P2627*0.25</f>
        <v>18.25</v>
      </c>
      <c r="S2627" s="9">
        <f t="shared" ref="S2627:S2690" si="416">M2627*0.15+N2627*0.15+O2627*0.25+P2627*0.45</f>
        <v>22.35</v>
      </c>
      <c r="T2627" s="9">
        <f t="shared" ref="T2627:T2690" si="417">0.25*SUM(M2627:P2627)</f>
        <v>20.75</v>
      </c>
      <c r="U2627" s="8">
        <f t="shared" ref="U2627:U2690" si="418">SUM(Q2627:S2627)/3</f>
        <v>21.016666666666669</v>
      </c>
      <c r="V2627" s="8">
        <f t="shared" ref="V2627:V2690" si="419">SUM(Q2627:T2627)/4</f>
        <v>20.950000000000003</v>
      </c>
    </row>
    <row r="2628" spans="1:22" ht="13.5" x14ac:dyDescent="0.25">
      <c r="A2628" s="3">
        <f>RSI!A2628</f>
        <v>0</v>
      </c>
      <c r="B2628" s="2">
        <f>RSI!B2628</f>
        <v>0</v>
      </c>
      <c r="C2628" s="2">
        <f>RSI!I2628</f>
        <v>15.320267184882979</v>
      </c>
      <c r="D2628" s="2">
        <f>MACD!E2628</f>
        <v>-3.3280060617082654E-4</v>
      </c>
      <c r="E2628" s="2">
        <f>MACD!F2628</f>
        <v>-4.8933253028959813E-4</v>
      </c>
      <c r="F2628" s="2">
        <f>'Moving Avg'!D2628</f>
        <v>0</v>
      </c>
      <c r="G2628" s="2">
        <f>'Moving Avg'!F2628</f>
        <v>0</v>
      </c>
      <c r="H2628" s="2">
        <f>'Moving Avg'!G2628</f>
        <v>0</v>
      </c>
      <c r="I2628" s="2">
        <f>'Moving Avg'!H2628</f>
        <v>1.1801000000000004</v>
      </c>
      <c r="J2628" s="6" t="str">
        <f>OBV!F2628</f>
        <v>NEUTRAL</v>
      </c>
      <c r="K2628" s="6" t="str">
        <f>OBV!G2628</f>
        <v>NEUTRAL</v>
      </c>
      <c r="L2628" s="6" t="str">
        <f>OBV!H2628</f>
        <v>NEUTRAL</v>
      </c>
      <c r="M2628" s="8">
        <f t="shared" si="410"/>
        <v>50</v>
      </c>
      <c r="N2628" s="8">
        <f t="shared" si="411"/>
        <v>0</v>
      </c>
      <c r="O2628" s="8">
        <f t="shared" si="412"/>
        <v>0</v>
      </c>
      <c r="P2628" s="8">
        <f t="shared" si="413"/>
        <v>33</v>
      </c>
      <c r="Q2628" s="9">
        <f t="shared" si="414"/>
        <v>22.45</v>
      </c>
      <c r="R2628" s="9">
        <f t="shared" si="415"/>
        <v>18.25</v>
      </c>
      <c r="S2628" s="9">
        <f t="shared" si="416"/>
        <v>22.35</v>
      </c>
      <c r="T2628" s="9">
        <f t="shared" si="417"/>
        <v>20.75</v>
      </c>
      <c r="U2628" s="8">
        <f t="shared" si="418"/>
        <v>21.016666666666669</v>
      </c>
      <c r="V2628" s="8">
        <f t="shared" si="419"/>
        <v>20.950000000000003</v>
      </c>
    </row>
    <row r="2629" spans="1:22" ht="13.5" x14ac:dyDescent="0.25">
      <c r="A2629" s="3">
        <f>RSI!A2629</f>
        <v>0</v>
      </c>
      <c r="B2629" s="2">
        <f>RSI!B2629</f>
        <v>0</v>
      </c>
      <c r="C2629" s="2">
        <f>RSI!I2629</f>
        <v>15.320267184882979</v>
      </c>
      <c r="D2629" s="2">
        <f>MACD!E2629</f>
        <v>-3.0815162728262656E-4</v>
      </c>
      <c r="E2629" s="2">
        <f>MACD!F2629</f>
        <v>-4.5309634968820385E-4</v>
      </c>
      <c r="F2629" s="2">
        <f>'Moving Avg'!D2629</f>
        <v>0</v>
      </c>
      <c r="G2629" s="2">
        <f>'Moving Avg'!F2629</f>
        <v>0</v>
      </c>
      <c r="H2629" s="2">
        <f>'Moving Avg'!G2629</f>
        <v>0</v>
      </c>
      <c r="I2629" s="2">
        <f>'Moving Avg'!H2629</f>
        <v>1.1688500000000004</v>
      </c>
      <c r="J2629" s="6" t="str">
        <f>OBV!F2629</f>
        <v>NEUTRAL</v>
      </c>
      <c r="K2629" s="6" t="str">
        <f>OBV!G2629</f>
        <v>NEUTRAL</v>
      </c>
      <c r="L2629" s="6" t="str">
        <f>OBV!H2629</f>
        <v>NEUTRAL</v>
      </c>
      <c r="M2629" s="8">
        <f t="shared" si="410"/>
        <v>50</v>
      </c>
      <c r="N2629" s="8">
        <f t="shared" si="411"/>
        <v>0</v>
      </c>
      <c r="O2629" s="8">
        <f t="shared" si="412"/>
        <v>0</v>
      </c>
      <c r="P2629" s="8">
        <f t="shared" si="413"/>
        <v>33</v>
      </c>
      <c r="Q2629" s="9">
        <f t="shared" si="414"/>
        <v>22.45</v>
      </c>
      <c r="R2629" s="9">
        <f t="shared" si="415"/>
        <v>18.25</v>
      </c>
      <c r="S2629" s="9">
        <f t="shared" si="416"/>
        <v>22.35</v>
      </c>
      <c r="T2629" s="9">
        <f t="shared" si="417"/>
        <v>20.75</v>
      </c>
      <c r="U2629" s="8">
        <f t="shared" si="418"/>
        <v>21.016666666666669</v>
      </c>
      <c r="V2629" s="8">
        <f t="shared" si="419"/>
        <v>20.950000000000003</v>
      </c>
    </row>
    <row r="2630" spans="1:22" ht="13.5" x14ac:dyDescent="0.25">
      <c r="A2630" s="3">
        <f>RSI!A2630</f>
        <v>0</v>
      </c>
      <c r="B2630" s="2">
        <f>RSI!B2630</f>
        <v>0</v>
      </c>
      <c r="C2630" s="2">
        <f>RSI!I2630</f>
        <v>15.320267184882979</v>
      </c>
      <c r="D2630" s="2">
        <f>MACD!E2630</f>
        <v>-2.8532804978010376E-4</v>
      </c>
      <c r="E2630" s="2">
        <f>MACD!F2630</f>
        <v>-4.1954268970658385E-4</v>
      </c>
      <c r="F2630" s="2">
        <f>'Moving Avg'!D2630</f>
        <v>0</v>
      </c>
      <c r="G2630" s="2">
        <f>'Moving Avg'!F2630</f>
        <v>0</v>
      </c>
      <c r="H2630" s="2">
        <f>'Moving Avg'!G2630</f>
        <v>0</v>
      </c>
      <c r="I2630" s="2">
        <f>'Moving Avg'!H2630</f>
        <v>1.1576000000000004</v>
      </c>
      <c r="J2630" s="6" t="str">
        <f>OBV!F2630</f>
        <v>NEUTRAL</v>
      </c>
      <c r="K2630" s="6" t="str">
        <f>OBV!G2630</f>
        <v>NEUTRAL</v>
      </c>
      <c r="L2630" s="6" t="str">
        <f>OBV!H2630</f>
        <v>NEUTRAL</v>
      </c>
      <c r="M2630" s="8">
        <f t="shared" si="410"/>
        <v>50</v>
      </c>
      <c r="N2630" s="8">
        <f t="shared" si="411"/>
        <v>0</v>
      </c>
      <c r="O2630" s="8">
        <f t="shared" si="412"/>
        <v>0</v>
      </c>
      <c r="P2630" s="8">
        <f t="shared" si="413"/>
        <v>33</v>
      </c>
      <c r="Q2630" s="9">
        <f t="shared" si="414"/>
        <v>22.45</v>
      </c>
      <c r="R2630" s="9">
        <f t="shared" si="415"/>
        <v>18.25</v>
      </c>
      <c r="S2630" s="9">
        <f t="shared" si="416"/>
        <v>22.35</v>
      </c>
      <c r="T2630" s="9">
        <f t="shared" si="417"/>
        <v>20.75</v>
      </c>
      <c r="U2630" s="8">
        <f t="shared" si="418"/>
        <v>21.016666666666669</v>
      </c>
      <c r="V2630" s="8">
        <f t="shared" si="419"/>
        <v>20.950000000000003</v>
      </c>
    </row>
    <row r="2631" spans="1:22" ht="13.5" x14ac:dyDescent="0.25">
      <c r="A2631" s="3">
        <f>RSI!A2631</f>
        <v>0</v>
      </c>
      <c r="B2631" s="2">
        <f>RSI!B2631</f>
        <v>0</v>
      </c>
      <c r="C2631" s="2">
        <f>RSI!I2631</f>
        <v>15.320267184882979</v>
      </c>
      <c r="D2631" s="2">
        <f>MACD!E2631</f>
        <v>-2.6419472780769875E-4</v>
      </c>
      <c r="E2631" s="2">
        <f>MACD!F2631</f>
        <v>-3.8847309732680684E-4</v>
      </c>
      <c r="F2631" s="2">
        <f>'Moving Avg'!D2631</f>
        <v>0</v>
      </c>
      <c r="G2631" s="2">
        <f>'Moving Avg'!F2631</f>
        <v>0</v>
      </c>
      <c r="H2631" s="2">
        <f>'Moving Avg'!G2631</f>
        <v>0</v>
      </c>
      <c r="I2631" s="2">
        <f>'Moving Avg'!H2631</f>
        <v>1.1463500000000004</v>
      </c>
      <c r="J2631" s="6" t="str">
        <f>OBV!F2631</f>
        <v>NEUTRAL</v>
      </c>
      <c r="K2631" s="6" t="str">
        <f>OBV!G2631</f>
        <v>NEUTRAL</v>
      </c>
      <c r="L2631" s="6" t="str">
        <f>OBV!H2631</f>
        <v>NEUTRAL</v>
      </c>
      <c r="M2631" s="8">
        <f t="shared" si="410"/>
        <v>50</v>
      </c>
      <c r="N2631" s="8">
        <f t="shared" si="411"/>
        <v>0</v>
      </c>
      <c r="O2631" s="8">
        <f t="shared" si="412"/>
        <v>0</v>
      </c>
      <c r="P2631" s="8">
        <f t="shared" si="413"/>
        <v>33</v>
      </c>
      <c r="Q2631" s="9">
        <f t="shared" si="414"/>
        <v>22.45</v>
      </c>
      <c r="R2631" s="9">
        <f t="shared" si="415"/>
        <v>18.25</v>
      </c>
      <c r="S2631" s="9">
        <f t="shared" si="416"/>
        <v>22.35</v>
      </c>
      <c r="T2631" s="9">
        <f t="shared" si="417"/>
        <v>20.75</v>
      </c>
      <c r="U2631" s="8">
        <f t="shared" si="418"/>
        <v>21.016666666666669</v>
      </c>
      <c r="V2631" s="8">
        <f t="shared" si="419"/>
        <v>20.950000000000003</v>
      </c>
    </row>
    <row r="2632" spans="1:22" ht="13.5" x14ac:dyDescent="0.25">
      <c r="A2632" s="3">
        <f>RSI!A2632</f>
        <v>0</v>
      </c>
      <c r="B2632" s="2">
        <f>RSI!B2632</f>
        <v>0</v>
      </c>
      <c r="C2632" s="2">
        <f>RSI!I2632</f>
        <v>15.320267184882979</v>
      </c>
      <c r="D2632" s="2">
        <f>MACD!E2632</f>
        <v>-2.4462651568906004E-4</v>
      </c>
      <c r="E2632" s="2">
        <f>MACD!F2632</f>
        <v>-3.5970378099925752E-4</v>
      </c>
      <c r="F2632" s="2">
        <f>'Moving Avg'!D2632</f>
        <v>0</v>
      </c>
      <c r="G2632" s="2">
        <f>'Moving Avg'!F2632</f>
        <v>0</v>
      </c>
      <c r="H2632" s="2">
        <f>'Moving Avg'!G2632</f>
        <v>0</v>
      </c>
      <c r="I2632" s="2">
        <f>'Moving Avg'!H2632</f>
        <v>1.1351000000000004</v>
      </c>
      <c r="J2632" s="6" t="str">
        <f>OBV!F2632</f>
        <v>NEUTRAL</v>
      </c>
      <c r="K2632" s="6" t="str">
        <f>OBV!G2632</f>
        <v>NEUTRAL</v>
      </c>
      <c r="L2632" s="6" t="str">
        <f>OBV!H2632</f>
        <v>NEUTRAL</v>
      </c>
      <c r="M2632" s="8">
        <f t="shared" si="410"/>
        <v>50</v>
      </c>
      <c r="N2632" s="8">
        <f t="shared" si="411"/>
        <v>0</v>
      </c>
      <c r="O2632" s="8">
        <f t="shared" si="412"/>
        <v>0</v>
      </c>
      <c r="P2632" s="8">
        <f t="shared" si="413"/>
        <v>33</v>
      </c>
      <c r="Q2632" s="9">
        <f t="shared" si="414"/>
        <v>22.45</v>
      </c>
      <c r="R2632" s="9">
        <f t="shared" si="415"/>
        <v>18.25</v>
      </c>
      <c r="S2632" s="9">
        <f t="shared" si="416"/>
        <v>22.35</v>
      </c>
      <c r="T2632" s="9">
        <f t="shared" si="417"/>
        <v>20.75</v>
      </c>
      <c r="U2632" s="8">
        <f t="shared" si="418"/>
        <v>21.016666666666669</v>
      </c>
      <c r="V2632" s="8">
        <f t="shared" si="419"/>
        <v>20.950000000000003</v>
      </c>
    </row>
    <row r="2633" spans="1:22" ht="13.5" x14ac:dyDescent="0.25">
      <c r="A2633" s="3">
        <f>RSI!A2633</f>
        <v>0</v>
      </c>
      <c r="B2633" s="2">
        <f>RSI!B2633</f>
        <v>0</v>
      </c>
      <c r="C2633" s="2">
        <f>RSI!I2633</f>
        <v>15.320267184882979</v>
      </c>
      <c r="D2633" s="2">
        <f>MACD!E2633</f>
        <v>-2.2650752880763015E-4</v>
      </c>
      <c r="E2633" s="2">
        <f>MACD!F2633</f>
        <v>-3.330645305609321E-4</v>
      </c>
      <c r="F2633" s="2">
        <f>'Moving Avg'!D2633</f>
        <v>0</v>
      </c>
      <c r="G2633" s="2">
        <f>'Moving Avg'!F2633</f>
        <v>0</v>
      </c>
      <c r="H2633" s="2">
        <f>'Moving Avg'!G2633</f>
        <v>0</v>
      </c>
      <c r="I2633" s="2">
        <f>'Moving Avg'!H2633</f>
        <v>1.1238500000000002</v>
      </c>
      <c r="J2633" s="6" t="str">
        <f>OBV!F2633</f>
        <v>NEUTRAL</v>
      </c>
      <c r="K2633" s="6" t="str">
        <f>OBV!G2633</f>
        <v>NEUTRAL</v>
      </c>
      <c r="L2633" s="6" t="str">
        <f>OBV!H2633</f>
        <v>NEUTRAL</v>
      </c>
      <c r="M2633" s="8">
        <f t="shared" si="410"/>
        <v>50</v>
      </c>
      <c r="N2633" s="8">
        <f t="shared" si="411"/>
        <v>0</v>
      </c>
      <c r="O2633" s="8">
        <f t="shared" si="412"/>
        <v>0</v>
      </c>
      <c r="P2633" s="8">
        <f t="shared" si="413"/>
        <v>33</v>
      </c>
      <c r="Q2633" s="9">
        <f t="shared" si="414"/>
        <v>22.45</v>
      </c>
      <c r="R2633" s="9">
        <f t="shared" si="415"/>
        <v>18.25</v>
      </c>
      <c r="S2633" s="9">
        <f t="shared" si="416"/>
        <v>22.35</v>
      </c>
      <c r="T2633" s="9">
        <f t="shared" si="417"/>
        <v>20.75</v>
      </c>
      <c r="U2633" s="8">
        <f t="shared" si="418"/>
        <v>21.016666666666669</v>
      </c>
      <c r="V2633" s="8">
        <f t="shared" si="419"/>
        <v>20.950000000000003</v>
      </c>
    </row>
    <row r="2634" spans="1:22" ht="13.5" x14ac:dyDescent="0.25">
      <c r="A2634" s="3">
        <f>RSI!A2634</f>
        <v>0</v>
      </c>
      <c r="B2634" s="2">
        <f>RSI!B2634</f>
        <v>0</v>
      </c>
      <c r="C2634" s="2">
        <f>RSI!I2634</f>
        <v>15.320267184882979</v>
      </c>
      <c r="D2634" s="2">
        <f>MACD!E2634</f>
        <v>-2.0973045898534031E-4</v>
      </c>
      <c r="E2634" s="2">
        <f>MACD!F2634</f>
        <v>-3.0839771624581377E-4</v>
      </c>
      <c r="F2634" s="2">
        <f>'Moving Avg'!D2634</f>
        <v>0</v>
      </c>
      <c r="G2634" s="2">
        <f>'Moving Avg'!F2634</f>
        <v>0</v>
      </c>
      <c r="H2634" s="2">
        <f>'Moving Avg'!G2634</f>
        <v>0</v>
      </c>
      <c r="I2634" s="2">
        <f>'Moving Avg'!H2634</f>
        <v>1.1126000000000003</v>
      </c>
      <c r="J2634" s="6" t="str">
        <f>OBV!F2634</f>
        <v>NEUTRAL</v>
      </c>
      <c r="K2634" s="6" t="str">
        <f>OBV!G2634</f>
        <v>NEUTRAL</v>
      </c>
      <c r="L2634" s="6" t="str">
        <f>OBV!H2634</f>
        <v>NEUTRAL</v>
      </c>
      <c r="M2634" s="8">
        <f t="shared" si="410"/>
        <v>50</v>
      </c>
      <c r="N2634" s="8">
        <f t="shared" si="411"/>
        <v>0</v>
      </c>
      <c r="O2634" s="8">
        <f t="shared" si="412"/>
        <v>0</v>
      </c>
      <c r="P2634" s="8">
        <f t="shared" si="413"/>
        <v>33</v>
      </c>
      <c r="Q2634" s="9">
        <f t="shared" si="414"/>
        <v>22.45</v>
      </c>
      <c r="R2634" s="9">
        <f t="shared" si="415"/>
        <v>18.25</v>
      </c>
      <c r="S2634" s="9">
        <f t="shared" si="416"/>
        <v>22.35</v>
      </c>
      <c r="T2634" s="9">
        <f t="shared" si="417"/>
        <v>20.75</v>
      </c>
      <c r="U2634" s="8">
        <f t="shared" si="418"/>
        <v>21.016666666666669</v>
      </c>
      <c r="V2634" s="8">
        <f t="shared" si="419"/>
        <v>20.950000000000003</v>
      </c>
    </row>
    <row r="2635" spans="1:22" ht="13.5" x14ac:dyDescent="0.25">
      <c r="A2635" s="3">
        <f>RSI!A2635</f>
        <v>0</v>
      </c>
      <c r="B2635" s="2">
        <f>RSI!B2635</f>
        <v>0</v>
      </c>
      <c r="C2635" s="2">
        <f>RSI!I2635</f>
        <v>15.320267184882994</v>
      </c>
      <c r="D2635" s="2">
        <f>MACD!E2635</f>
        <v>-1.941959403612062E-4</v>
      </c>
      <c r="E2635" s="2">
        <f>MACD!F2635</f>
        <v>-2.8555736106889226E-4</v>
      </c>
      <c r="F2635" s="2">
        <f>'Moving Avg'!D2635</f>
        <v>0</v>
      </c>
      <c r="G2635" s="2">
        <f>'Moving Avg'!F2635</f>
        <v>0</v>
      </c>
      <c r="H2635" s="2">
        <f>'Moving Avg'!G2635</f>
        <v>0</v>
      </c>
      <c r="I2635" s="2">
        <f>'Moving Avg'!H2635</f>
        <v>1.1013500000000003</v>
      </c>
      <c r="J2635" s="6" t="str">
        <f>OBV!F2635</f>
        <v>NEUTRAL</v>
      </c>
      <c r="K2635" s="6" t="str">
        <f>OBV!G2635</f>
        <v>NEUTRAL</v>
      </c>
      <c r="L2635" s="6" t="str">
        <f>OBV!H2635</f>
        <v>NEUTRAL</v>
      </c>
      <c r="M2635" s="8">
        <f t="shared" si="410"/>
        <v>50</v>
      </c>
      <c r="N2635" s="8">
        <f t="shared" si="411"/>
        <v>0</v>
      </c>
      <c r="O2635" s="8">
        <f t="shared" si="412"/>
        <v>0</v>
      </c>
      <c r="P2635" s="8">
        <f t="shared" si="413"/>
        <v>33</v>
      </c>
      <c r="Q2635" s="9">
        <f t="shared" si="414"/>
        <v>22.45</v>
      </c>
      <c r="R2635" s="9">
        <f t="shared" si="415"/>
        <v>18.25</v>
      </c>
      <c r="S2635" s="9">
        <f t="shared" si="416"/>
        <v>22.35</v>
      </c>
      <c r="T2635" s="9">
        <f t="shared" si="417"/>
        <v>20.75</v>
      </c>
      <c r="U2635" s="8">
        <f t="shared" si="418"/>
        <v>21.016666666666669</v>
      </c>
      <c r="V2635" s="8">
        <f t="shared" si="419"/>
        <v>20.950000000000003</v>
      </c>
    </row>
    <row r="2636" spans="1:22" ht="13.5" x14ac:dyDescent="0.25">
      <c r="A2636" s="3">
        <f>RSI!A2636</f>
        <v>0</v>
      </c>
      <c r="B2636" s="2">
        <f>RSI!B2636</f>
        <v>0</v>
      </c>
      <c r="C2636" s="2">
        <f>RSI!I2636</f>
        <v>15.320267184882994</v>
      </c>
      <c r="D2636" s="2">
        <f>MACD!E2636</f>
        <v>-1.7981196206182814E-4</v>
      </c>
      <c r="E2636" s="2">
        <f>MACD!F2636</f>
        <v>-2.6440828126747946E-4</v>
      </c>
      <c r="F2636" s="2">
        <f>'Moving Avg'!D2636</f>
        <v>0</v>
      </c>
      <c r="G2636" s="2">
        <f>'Moving Avg'!F2636</f>
        <v>0</v>
      </c>
      <c r="H2636" s="2">
        <f>'Moving Avg'!G2636</f>
        <v>0</v>
      </c>
      <c r="I2636" s="2">
        <f>'Moving Avg'!H2636</f>
        <v>1.0901000000000003</v>
      </c>
      <c r="J2636" s="6" t="str">
        <f>OBV!F2636</f>
        <v>NEUTRAL</v>
      </c>
      <c r="K2636" s="6" t="str">
        <f>OBV!G2636</f>
        <v>NEUTRAL</v>
      </c>
      <c r="L2636" s="6" t="str">
        <f>OBV!H2636</f>
        <v>NEUTRAL</v>
      </c>
      <c r="M2636" s="8">
        <f t="shared" si="410"/>
        <v>50</v>
      </c>
      <c r="N2636" s="8">
        <f t="shared" si="411"/>
        <v>0</v>
      </c>
      <c r="O2636" s="8">
        <f t="shared" si="412"/>
        <v>0</v>
      </c>
      <c r="P2636" s="8">
        <f t="shared" si="413"/>
        <v>33</v>
      </c>
      <c r="Q2636" s="9">
        <f t="shared" si="414"/>
        <v>22.45</v>
      </c>
      <c r="R2636" s="9">
        <f t="shared" si="415"/>
        <v>18.25</v>
      </c>
      <c r="S2636" s="9">
        <f t="shared" si="416"/>
        <v>22.35</v>
      </c>
      <c r="T2636" s="9">
        <f t="shared" si="417"/>
        <v>20.75</v>
      </c>
      <c r="U2636" s="8">
        <f t="shared" si="418"/>
        <v>21.016666666666669</v>
      </c>
      <c r="V2636" s="8">
        <f t="shared" si="419"/>
        <v>20.950000000000003</v>
      </c>
    </row>
    <row r="2637" spans="1:22" ht="13.5" x14ac:dyDescent="0.25">
      <c r="A2637" s="3">
        <f>RSI!A2637</f>
        <v>0</v>
      </c>
      <c r="B2637" s="2">
        <f>RSI!B2637</f>
        <v>0</v>
      </c>
      <c r="C2637" s="2">
        <f>RSI!I2637</f>
        <v>15.320267184882994</v>
      </c>
      <c r="D2637" s="2">
        <f>MACD!E2637</f>
        <v>-1.6649332422542849E-4</v>
      </c>
      <c r="E2637" s="2">
        <f>MACD!F2637</f>
        <v>-2.4482528985906926E-4</v>
      </c>
      <c r="F2637" s="2">
        <f>'Moving Avg'!D2637</f>
        <v>0</v>
      </c>
      <c r="G2637" s="2">
        <f>'Moving Avg'!F2637</f>
        <v>0</v>
      </c>
      <c r="H2637" s="2">
        <f>'Moving Avg'!G2637</f>
        <v>0</v>
      </c>
      <c r="I2637" s="2">
        <f>'Moving Avg'!H2637</f>
        <v>1.0788500000000003</v>
      </c>
      <c r="J2637" s="6" t="str">
        <f>OBV!F2637</f>
        <v>NEUTRAL</v>
      </c>
      <c r="K2637" s="6" t="str">
        <f>OBV!G2637</f>
        <v>NEUTRAL</v>
      </c>
      <c r="L2637" s="6" t="str">
        <f>OBV!H2637</f>
        <v>NEUTRAL</v>
      </c>
      <c r="M2637" s="8">
        <f t="shared" si="410"/>
        <v>50</v>
      </c>
      <c r="N2637" s="8">
        <f t="shared" si="411"/>
        <v>0</v>
      </c>
      <c r="O2637" s="8">
        <f t="shared" si="412"/>
        <v>0</v>
      </c>
      <c r="P2637" s="8">
        <f t="shared" si="413"/>
        <v>33</v>
      </c>
      <c r="Q2637" s="9">
        <f t="shared" si="414"/>
        <v>22.45</v>
      </c>
      <c r="R2637" s="9">
        <f t="shared" si="415"/>
        <v>18.25</v>
      </c>
      <c r="S2637" s="9">
        <f t="shared" si="416"/>
        <v>22.35</v>
      </c>
      <c r="T2637" s="9">
        <f t="shared" si="417"/>
        <v>20.75</v>
      </c>
      <c r="U2637" s="8">
        <f t="shared" si="418"/>
        <v>21.016666666666669</v>
      </c>
      <c r="V2637" s="8">
        <f t="shared" si="419"/>
        <v>20.950000000000003</v>
      </c>
    </row>
    <row r="2638" spans="1:22" ht="13.5" x14ac:dyDescent="0.25">
      <c r="A2638" s="3">
        <f>RSI!A2638</f>
        <v>0</v>
      </c>
      <c r="B2638" s="2">
        <f>RSI!B2638</f>
        <v>0</v>
      </c>
      <c r="C2638" s="2">
        <f>RSI!I2638</f>
        <v>15.320267184882994</v>
      </c>
      <c r="D2638" s="2">
        <f>MACD!E2638</f>
        <v>-1.5416113419149225E-4</v>
      </c>
      <c r="E2638" s="2">
        <f>MACD!F2638</f>
        <v>-2.2669245872555387E-4</v>
      </c>
      <c r="F2638" s="2">
        <f>'Moving Avg'!D2638</f>
        <v>0</v>
      </c>
      <c r="G2638" s="2">
        <f>'Moving Avg'!F2638</f>
        <v>0</v>
      </c>
      <c r="H2638" s="2">
        <f>'Moving Avg'!G2638</f>
        <v>0</v>
      </c>
      <c r="I2638" s="2">
        <f>'Moving Avg'!H2638</f>
        <v>1.0676000000000003</v>
      </c>
      <c r="J2638" s="6" t="str">
        <f>OBV!F2638</f>
        <v>NEUTRAL</v>
      </c>
      <c r="K2638" s="6" t="str">
        <f>OBV!G2638</f>
        <v>NEUTRAL</v>
      </c>
      <c r="L2638" s="6" t="str">
        <f>OBV!H2638</f>
        <v>NEUTRAL</v>
      </c>
      <c r="M2638" s="8">
        <f t="shared" si="410"/>
        <v>50</v>
      </c>
      <c r="N2638" s="8">
        <f t="shared" si="411"/>
        <v>0</v>
      </c>
      <c r="O2638" s="8">
        <f t="shared" si="412"/>
        <v>0</v>
      </c>
      <c r="P2638" s="8">
        <f t="shared" si="413"/>
        <v>33</v>
      </c>
      <c r="Q2638" s="9">
        <f t="shared" si="414"/>
        <v>22.45</v>
      </c>
      <c r="R2638" s="9">
        <f t="shared" si="415"/>
        <v>18.25</v>
      </c>
      <c r="S2638" s="9">
        <f t="shared" si="416"/>
        <v>22.35</v>
      </c>
      <c r="T2638" s="9">
        <f t="shared" si="417"/>
        <v>20.75</v>
      </c>
      <c r="U2638" s="8">
        <f t="shared" si="418"/>
        <v>21.016666666666669</v>
      </c>
      <c r="V2638" s="8">
        <f t="shared" si="419"/>
        <v>20.950000000000003</v>
      </c>
    </row>
    <row r="2639" spans="1:22" ht="13.5" x14ac:dyDescent="0.25">
      <c r="A2639" s="3">
        <f>RSI!A2639</f>
        <v>0</v>
      </c>
      <c r="B2639" s="2">
        <f>RSI!B2639</f>
        <v>0</v>
      </c>
      <c r="C2639" s="2">
        <f>RSI!I2639</f>
        <v>15.320267184882994</v>
      </c>
      <c r="D2639" s="2">
        <f>MACD!E2639</f>
        <v>-1.4274233990061352E-4</v>
      </c>
      <c r="E2639" s="2">
        <f>MACD!F2639</f>
        <v>-2.0990243496056581E-4</v>
      </c>
      <c r="F2639" s="2">
        <f>'Moving Avg'!D2639</f>
        <v>0</v>
      </c>
      <c r="G2639" s="2">
        <f>'Moving Avg'!F2639</f>
        <v>0</v>
      </c>
      <c r="H2639" s="2">
        <f>'Moving Avg'!G2639</f>
        <v>0</v>
      </c>
      <c r="I2639" s="2">
        <f>'Moving Avg'!H2639</f>
        <v>1.0563500000000001</v>
      </c>
      <c r="J2639" s="6" t="str">
        <f>OBV!F2639</f>
        <v>NEUTRAL</v>
      </c>
      <c r="K2639" s="6" t="str">
        <f>OBV!G2639</f>
        <v>NEUTRAL</v>
      </c>
      <c r="L2639" s="6" t="str">
        <f>OBV!H2639</f>
        <v>NEUTRAL</v>
      </c>
      <c r="M2639" s="8">
        <f t="shared" si="410"/>
        <v>50</v>
      </c>
      <c r="N2639" s="8">
        <f t="shared" si="411"/>
        <v>0</v>
      </c>
      <c r="O2639" s="8">
        <f t="shared" si="412"/>
        <v>0</v>
      </c>
      <c r="P2639" s="8">
        <f t="shared" si="413"/>
        <v>33</v>
      </c>
      <c r="Q2639" s="9">
        <f t="shared" si="414"/>
        <v>22.45</v>
      </c>
      <c r="R2639" s="9">
        <f t="shared" si="415"/>
        <v>18.25</v>
      </c>
      <c r="S2639" s="9">
        <f t="shared" si="416"/>
        <v>22.35</v>
      </c>
      <c r="T2639" s="9">
        <f t="shared" si="417"/>
        <v>20.75</v>
      </c>
      <c r="U2639" s="8">
        <f t="shared" si="418"/>
        <v>21.016666666666669</v>
      </c>
      <c r="V2639" s="8">
        <f t="shared" si="419"/>
        <v>20.950000000000003</v>
      </c>
    </row>
    <row r="2640" spans="1:22" ht="13.5" x14ac:dyDescent="0.25">
      <c r="A2640" s="3">
        <f>RSI!A2640</f>
        <v>0</v>
      </c>
      <c r="B2640" s="2">
        <f>RSI!B2640</f>
        <v>0</v>
      </c>
      <c r="C2640" s="2">
        <f>RSI!I2640</f>
        <v>15.320267184882994</v>
      </c>
      <c r="D2640" s="2">
        <f>MACD!E2640</f>
        <v>-1.3216929776501776E-4</v>
      </c>
      <c r="E2640" s="2">
        <f>MACD!F2640</f>
        <v>-1.9435580752145623E-4</v>
      </c>
      <c r="F2640" s="2">
        <f>'Moving Avg'!D2640</f>
        <v>0</v>
      </c>
      <c r="G2640" s="2">
        <f>'Moving Avg'!F2640</f>
        <v>0</v>
      </c>
      <c r="H2640" s="2">
        <f>'Moving Avg'!G2640</f>
        <v>0</v>
      </c>
      <c r="I2640" s="2">
        <f>'Moving Avg'!H2640</f>
        <v>1.0451000000000001</v>
      </c>
      <c r="J2640" s="6" t="str">
        <f>OBV!F2640</f>
        <v>NEUTRAL</v>
      </c>
      <c r="K2640" s="6" t="str">
        <f>OBV!G2640</f>
        <v>NEUTRAL</v>
      </c>
      <c r="L2640" s="6" t="str">
        <f>OBV!H2640</f>
        <v>NEUTRAL</v>
      </c>
      <c r="M2640" s="8">
        <f t="shared" si="410"/>
        <v>50</v>
      </c>
      <c r="N2640" s="8">
        <f t="shared" si="411"/>
        <v>0</v>
      </c>
      <c r="O2640" s="8">
        <f t="shared" si="412"/>
        <v>0</v>
      </c>
      <c r="P2640" s="8">
        <f t="shared" si="413"/>
        <v>33</v>
      </c>
      <c r="Q2640" s="9">
        <f t="shared" si="414"/>
        <v>22.45</v>
      </c>
      <c r="R2640" s="9">
        <f t="shared" si="415"/>
        <v>18.25</v>
      </c>
      <c r="S2640" s="9">
        <f t="shared" si="416"/>
        <v>22.35</v>
      </c>
      <c r="T2640" s="9">
        <f t="shared" si="417"/>
        <v>20.75</v>
      </c>
      <c r="U2640" s="8">
        <f t="shared" si="418"/>
        <v>21.016666666666669</v>
      </c>
      <c r="V2640" s="8">
        <f t="shared" si="419"/>
        <v>20.950000000000003</v>
      </c>
    </row>
    <row r="2641" spans="1:22" ht="13.5" x14ac:dyDescent="0.25">
      <c r="A2641" s="3">
        <f>RSI!A2641</f>
        <v>0</v>
      </c>
      <c r="B2641" s="2">
        <f>RSI!B2641</f>
        <v>0</v>
      </c>
      <c r="C2641" s="2">
        <f>RSI!I2641</f>
        <v>15.320267184882994</v>
      </c>
      <c r="D2641" s="2">
        <f>MACD!E2641</f>
        <v>-1.2237937247057645E-4</v>
      </c>
      <c r="E2641" s="2">
        <f>MACD!F2641</f>
        <v>-1.799605205112803E-4</v>
      </c>
      <c r="F2641" s="2">
        <f>'Moving Avg'!D2641</f>
        <v>0</v>
      </c>
      <c r="G2641" s="2">
        <f>'Moving Avg'!F2641</f>
        <v>0</v>
      </c>
      <c r="H2641" s="2">
        <f>'Moving Avg'!G2641</f>
        <v>0</v>
      </c>
      <c r="I2641" s="2">
        <f>'Moving Avg'!H2641</f>
        <v>1.0338500000000002</v>
      </c>
      <c r="J2641" s="6" t="str">
        <f>OBV!F2641</f>
        <v>NEUTRAL</v>
      </c>
      <c r="K2641" s="6" t="str">
        <f>OBV!G2641</f>
        <v>NEUTRAL</v>
      </c>
      <c r="L2641" s="6" t="str">
        <f>OBV!H2641</f>
        <v>NEUTRAL</v>
      </c>
      <c r="M2641" s="8">
        <f t="shared" si="410"/>
        <v>50</v>
      </c>
      <c r="N2641" s="8">
        <f t="shared" si="411"/>
        <v>0</v>
      </c>
      <c r="O2641" s="8">
        <f t="shared" si="412"/>
        <v>0</v>
      </c>
      <c r="P2641" s="8">
        <f t="shared" si="413"/>
        <v>33</v>
      </c>
      <c r="Q2641" s="9">
        <f t="shared" si="414"/>
        <v>22.45</v>
      </c>
      <c r="R2641" s="9">
        <f t="shared" si="415"/>
        <v>18.25</v>
      </c>
      <c r="S2641" s="9">
        <f t="shared" si="416"/>
        <v>22.35</v>
      </c>
      <c r="T2641" s="9">
        <f t="shared" si="417"/>
        <v>20.75</v>
      </c>
      <c r="U2641" s="8">
        <f t="shared" si="418"/>
        <v>21.016666666666669</v>
      </c>
      <c r="V2641" s="8">
        <f t="shared" si="419"/>
        <v>20.950000000000003</v>
      </c>
    </row>
    <row r="2642" spans="1:22" ht="13.5" x14ac:dyDescent="0.25">
      <c r="A2642" s="3">
        <f>RSI!A2642</f>
        <v>0</v>
      </c>
      <c r="B2642" s="2">
        <f>RSI!B2642</f>
        <v>0</v>
      </c>
      <c r="C2642" s="2">
        <f>RSI!I2642</f>
        <v>15.320267184882994</v>
      </c>
      <c r="D2642" s="2">
        <f>MACD!E2642</f>
        <v>-1.1331456635703325E-4</v>
      </c>
      <c r="E2642" s="2">
        <f>MACD!F2642</f>
        <v>-1.6663132968043089E-4</v>
      </c>
      <c r="F2642" s="2">
        <f>'Moving Avg'!D2642</f>
        <v>0</v>
      </c>
      <c r="G2642" s="2">
        <f>'Moving Avg'!F2642</f>
        <v>0</v>
      </c>
      <c r="H2642" s="2">
        <f>'Moving Avg'!G2642</f>
        <v>0</v>
      </c>
      <c r="I2642" s="2">
        <f>'Moving Avg'!H2642</f>
        <v>1.0226000000000002</v>
      </c>
      <c r="J2642" s="6" t="str">
        <f>OBV!F2642</f>
        <v>NEUTRAL</v>
      </c>
      <c r="K2642" s="6" t="str">
        <f>OBV!G2642</f>
        <v>NEUTRAL</v>
      </c>
      <c r="L2642" s="6" t="str">
        <f>OBV!H2642</f>
        <v>NEUTRAL</v>
      </c>
      <c r="M2642" s="8">
        <f t="shared" si="410"/>
        <v>50</v>
      </c>
      <c r="N2642" s="8">
        <f t="shared" si="411"/>
        <v>0</v>
      </c>
      <c r="O2642" s="8">
        <f t="shared" si="412"/>
        <v>0</v>
      </c>
      <c r="P2642" s="8">
        <f t="shared" si="413"/>
        <v>33</v>
      </c>
      <c r="Q2642" s="9">
        <f t="shared" si="414"/>
        <v>22.45</v>
      </c>
      <c r="R2642" s="9">
        <f t="shared" si="415"/>
        <v>18.25</v>
      </c>
      <c r="S2642" s="9">
        <f t="shared" si="416"/>
        <v>22.35</v>
      </c>
      <c r="T2642" s="9">
        <f t="shared" si="417"/>
        <v>20.75</v>
      </c>
      <c r="U2642" s="8">
        <f t="shared" si="418"/>
        <v>21.016666666666669</v>
      </c>
      <c r="V2642" s="8">
        <f t="shared" si="419"/>
        <v>20.950000000000003</v>
      </c>
    </row>
    <row r="2643" spans="1:22" ht="13.5" x14ac:dyDescent="0.25">
      <c r="A2643" s="3">
        <f>RSI!A2643</f>
        <v>0</v>
      </c>
      <c r="B2643" s="2">
        <f>RSI!B2643</f>
        <v>0</v>
      </c>
      <c r="C2643" s="2">
        <f>RSI!I2643</f>
        <v>15.320267184882994</v>
      </c>
      <c r="D2643" s="2">
        <f>MACD!E2643</f>
        <v>-1.0492117619563007E-4</v>
      </c>
      <c r="E2643" s="2">
        <f>MACD!F2643</f>
        <v>-1.5428929898347074E-4</v>
      </c>
      <c r="F2643" s="2">
        <f>'Moving Avg'!D2643</f>
        <v>0</v>
      </c>
      <c r="G2643" s="2">
        <f>'Moving Avg'!F2643</f>
        <v>0</v>
      </c>
      <c r="H2643" s="2">
        <f>'Moving Avg'!G2643</f>
        <v>0</v>
      </c>
      <c r="I2643" s="2">
        <f>'Moving Avg'!H2643</f>
        <v>1.0113500000000002</v>
      </c>
      <c r="J2643" s="6" t="str">
        <f>OBV!F2643</f>
        <v>NEUTRAL</v>
      </c>
      <c r="K2643" s="6" t="str">
        <f>OBV!G2643</f>
        <v>NEUTRAL</v>
      </c>
      <c r="L2643" s="6" t="str">
        <f>OBV!H2643</f>
        <v>NEUTRAL</v>
      </c>
      <c r="M2643" s="8">
        <f t="shared" si="410"/>
        <v>50</v>
      </c>
      <c r="N2643" s="8">
        <f t="shared" si="411"/>
        <v>0</v>
      </c>
      <c r="O2643" s="8">
        <f t="shared" si="412"/>
        <v>0</v>
      </c>
      <c r="P2643" s="8">
        <f t="shared" si="413"/>
        <v>33</v>
      </c>
      <c r="Q2643" s="9">
        <f t="shared" si="414"/>
        <v>22.45</v>
      </c>
      <c r="R2643" s="9">
        <f t="shared" si="415"/>
        <v>18.25</v>
      </c>
      <c r="S2643" s="9">
        <f t="shared" si="416"/>
        <v>22.35</v>
      </c>
      <c r="T2643" s="9">
        <f t="shared" si="417"/>
        <v>20.75</v>
      </c>
      <c r="U2643" s="8">
        <f t="shared" si="418"/>
        <v>21.016666666666669</v>
      </c>
      <c r="V2643" s="8">
        <f t="shared" si="419"/>
        <v>20.950000000000003</v>
      </c>
    </row>
    <row r="2644" spans="1:22" ht="13.5" x14ac:dyDescent="0.25">
      <c r="A2644" s="3">
        <f>RSI!A2644</f>
        <v>0</v>
      </c>
      <c r="B2644" s="2">
        <f>RSI!B2644</f>
        <v>0</v>
      </c>
      <c r="C2644" s="2">
        <f>RSI!I2644</f>
        <v>15.320267184882979</v>
      </c>
      <c r="D2644" s="2">
        <f>MACD!E2644</f>
        <v>-9.714947534329847E-5</v>
      </c>
      <c r="E2644" s="2">
        <f>MACD!F2644</f>
        <v>-1.4286133425543628E-4</v>
      </c>
      <c r="F2644" s="2">
        <f>'Moving Avg'!D2644</f>
        <v>0</v>
      </c>
      <c r="G2644" s="2">
        <f>'Moving Avg'!F2644</f>
        <v>0</v>
      </c>
      <c r="H2644" s="2">
        <f>'Moving Avg'!G2644</f>
        <v>0</v>
      </c>
      <c r="I2644" s="2">
        <f>'Moving Avg'!H2644</f>
        <v>1.0001</v>
      </c>
      <c r="J2644" s="6" t="str">
        <f>OBV!F2644</f>
        <v>NEUTRAL</v>
      </c>
      <c r="K2644" s="6" t="str">
        <f>OBV!G2644</f>
        <v>NEUTRAL</v>
      </c>
      <c r="L2644" s="6" t="str">
        <f>OBV!H2644</f>
        <v>NEUTRAL</v>
      </c>
      <c r="M2644" s="8">
        <f t="shared" si="410"/>
        <v>50</v>
      </c>
      <c r="N2644" s="8">
        <f t="shared" si="411"/>
        <v>0</v>
      </c>
      <c r="O2644" s="8">
        <f t="shared" si="412"/>
        <v>0</v>
      </c>
      <c r="P2644" s="8">
        <f t="shared" si="413"/>
        <v>33</v>
      </c>
      <c r="Q2644" s="9">
        <f t="shared" si="414"/>
        <v>22.45</v>
      </c>
      <c r="R2644" s="9">
        <f t="shared" si="415"/>
        <v>18.25</v>
      </c>
      <c r="S2644" s="9">
        <f t="shared" si="416"/>
        <v>22.35</v>
      </c>
      <c r="T2644" s="9">
        <f t="shared" si="417"/>
        <v>20.75</v>
      </c>
      <c r="U2644" s="8">
        <f t="shared" si="418"/>
        <v>21.016666666666669</v>
      </c>
      <c r="V2644" s="8">
        <f t="shared" si="419"/>
        <v>20.950000000000003</v>
      </c>
    </row>
    <row r="2645" spans="1:22" ht="13.5" x14ac:dyDescent="0.25">
      <c r="A2645" s="3">
        <f>RSI!A2645</f>
        <v>0</v>
      </c>
      <c r="B2645" s="2">
        <f>RSI!B2645</f>
        <v>0</v>
      </c>
      <c r="C2645" s="2">
        <f>RSI!I2645</f>
        <v>15.320267184882994</v>
      </c>
      <c r="D2645" s="2">
        <f>MACD!E2645</f>
        <v>-8.9953419400949785E-5</v>
      </c>
      <c r="E2645" s="2">
        <f>MACD!F2645</f>
        <v>-1.3227975128453899E-4</v>
      </c>
      <c r="F2645" s="2">
        <f>'Moving Avg'!D2645</f>
        <v>0</v>
      </c>
      <c r="G2645" s="2">
        <f>'Moving Avg'!F2645</f>
        <v>0</v>
      </c>
      <c r="H2645" s="2">
        <f>'Moving Avg'!G2645</f>
        <v>0</v>
      </c>
      <c r="I2645" s="2">
        <f>'Moving Avg'!H2645</f>
        <v>0.98885000000000001</v>
      </c>
      <c r="J2645" s="6" t="str">
        <f>OBV!F2645</f>
        <v>NEUTRAL</v>
      </c>
      <c r="K2645" s="6" t="str">
        <f>OBV!G2645</f>
        <v>NEUTRAL</v>
      </c>
      <c r="L2645" s="6" t="str">
        <f>OBV!H2645</f>
        <v>NEUTRAL</v>
      </c>
      <c r="M2645" s="8">
        <f t="shared" si="410"/>
        <v>50</v>
      </c>
      <c r="N2645" s="8">
        <f t="shared" si="411"/>
        <v>0</v>
      </c>
      <c r="O2645" s="8">
        <f t="shared" si="412"/>
        <v>0</v>
      </c>
      <c r="P2645" s="8">
        <f t="shared" si="413"/>
        <v>33</v>
      </c>
      <c r="Q2645" s="9">
        <f t="shared" si="414"/>
        <v>22.45</v>
      </c>
      <c r="R2645" s="9">
        <f t="shared" si="415"/>
        <v>18.25</v>
      </c>
      <c r="S2645" s="9">
        <f t="shared" si="416"/>
        <v>22.35</v>
      </c>
      <c r="T2645" s="9">
        <f t="shared" si="417"/>
        <v>20.75</v>
      </c>
      <c r="U2645" s="8">
        <f t="shared" si="418"/>
        <v>21.016666666666669</v>
      </c>
      <c r="V2645" s="8">
        <f t="shared" si="419"/>
        <v>20.950000000000003</v>
      </c>
    </row>
    <row r="2646" spans="1:22" ht="13.5" x14ac:dyDescent="0.25">
      <c r="A2646" s="3">
        <f>RSI!A2646</f>
        <v>0</v>
      </c>
      <c r="B2646" s="2">
        <f>RSI!B2646</f>
        <v>0</v>
      </c>
      <c r="C2646" s="2">
        <f>RSI!I2646</f>
        <v>15.320267184882994</v>
      </c>
      <c r="D2646" s="2">
        <f>MACD!E2646</f>
        <v>-8.329037364097917E-5</v>
      </c>
      <c r="E2646" s="2">
        <f>MACD!F2646</f>
        <v>-1.2248187575582704E-4</v>
      </c>
      <c r="F2646" s="2">
        <f>'Moving Avg'!D2646</f>
        <v>0</v>
      </c>
      <c r="G2646" s="2">
        <f>'Moving Avg'!F2646</f>
        <v>0</v>
      </c>
      <c r="H2646" s="2">
        <f>'Moving Avg'!G2646</f>
        <v>0</v>
      </c>
      <c r="I2646" s="2">
        <f>'Moving Avg'!H2646</f>
        <v>0.97760000000000002</v>
      </c>
      <c r="J2646" s="6" t="str">
        <f>OBV!F2646</f>
        <v>NEUTRAL</v>
      </c>
      <c r="K2646" s="6" t="str">
        <f>OBV!G2646</f>
        <v>NEUTRAL</v>
      </c>
      <c r="L2646" s="6" t="str">
        <f>OBV!H2646</f>
        <v>NEUTRAL</v>
      </c>
      <c r="M2646" s="8">
        <f t="shared" si="410"/>
        <v>50</v>
      </c>
      <c r="N2646" s="8">
        <f t="shared" si="411"/>
        <v>0</v>
      </c>
      <c r="O2646" s="8">
        <f t="shared" si="412"/>
        <v>0</v>
      </c>
      <c r="P2646" s="8">
        <f t="shared" si="413"/>
        <v>33</v>
      </c>
      <c r="Q2646" s="9">
        <f t="shared" si="414"/>
        <v>22.45</v>
      </c>
      <c r="R2646" s="9">
        <f t="shared" si="415"/>
        <v>18.25</v>
      </c>
      <c r="S2646" s="9">
        <f t="shared" si="416"/>
        <v>22.35</v>
      </c>
      <c r="T2646" s="9">
        <f t="shared" si="417"/>
        <v>20.75</v>
      </c>
      <c r="U2646" s="8">
        <f t="shared" si="418"/>
        <v>21.016666666666669</v>
      </c>
      <c r="V2646" s="8">
        <f t="shared" si="419"/>
        <v>20.950000000000003</v>
      </c>
    </row>
    <row r="2647" spans="1:22" ht="13.5" x14ac:dyDescent="0.25">
      <c r="A2647" s="3">
        <f>RSI!A2647</f>
        <v>0</v>
      </c>
      <c r="B2647" s="2">
        <f>RSI!B2647</f>
        <v>0</v>
      </c>
      <c r="C2647" s="2">
        <f>RSI!I2647</f>
        <v>15.320267184882994</v>
      </c>
      <c r="D2647" s="2">
        <f>MACD!E2647</f>
        <v>-7.7120860596660551E-5</v>
      </c>
      <c r="E2647" s="2">
        <f>MACD!F2647</f>
        <v>-1.1340967272399375E-4</v>
      </c>
      <c r="F2647" s="2">
        <f>'Moving Avg'!D2647</f>
        <v>0</v>
      </c>
      <c r="G2647" s="2">
        <f>'Moving Avg'!F2647</f>
        <v>0</v>
      </c>
      <c r="H2647" s="2">
        <f>'Moving Avg'!G2647</f>
        <v>0</v>
      </c>
      <c r="I2647" s="2">
        <f>'Moving Avg'!H2647</f>
        <v>0.96635000000000004</v>
      </c>
      <c r="J2647" s="6" t="str">
        <f>OBV!F2647</f>
        <v>NEUTRAL</v>
      </c>
      <c r="K2647" s="6" t="str">
        <f>OBV!G2647</f>
        <v>NEUTRAL</v>
      </c>
      <c r="L2647" s="6" t="str">
        <f>OBV!H2647</f>
        <v>NEUTRAL</v>
      </c>
      <c r="M2647" s="8">
        <f t="shared" si="410"/>
        <v>50</v>
      </c>
      <c r="N2647" s="8">
        <f t="shared" si="411"/>
        <v>0</v>
      </c>
      <c r="O2647" s="8">
        <f t="shared" si="412"/>
        <v>0</v>
      </c>
      <c r="P2647" s="8">
        <f t="shared" si="413"/>
        <v>33</v>
      </c>
      <c r="Q2647" s="9">
        <f t="shared" si="414"/>
        <v>22.45</v>
      </c>
      <c r="R2647" s="9">
        <f t="shared" si="415"/>
        <v>18.25</v>
      </c>
      <c r="S2647" s="9">
        <f t="shared" si="416"/>
        <v>22.35</v>
      </c>
      <c r="T2647" s="9">
        <f t="shared" si="417"/>
        <v>20.75</v>
      </c>
      <c r="U2647" s="8">
        <f t="shared" si="418"/>
        <v>21.016666666666669</v>
      </c>
      <c r="V2647" s="8">
        <f t="shared" si="419"/>
        <v>20.950000000000003</v>
      </c>
    </row>
    <row r="2648" spans="1:22" ht="13.5" x14ac:dyDescent="0.25">
      <c r="A2648" s="3">
        <f>RSI!A2648</f>
        <v>0</v>
      </c>
      <c r="B2648" s="2">
        <f>RSI!B2648</f>
        <v>0</v>
      </c>
      <c r="C2648" s="2">
        <f>RSI!I2648</f>
        <v>15.320267184882994</v>
      </c>
      <c r="D2648" s="2">
        <f>MACD!E2648</f>
        <v>-7.140832632436921E-5</v>
      </c>
      <c r="E2648" s="2">
        <f>MACD!F2648</f>
        <v>-1.0500940344406885E-4</v>
      </c>
      <c r="F2648" s="2">
        <f>'Moving Avg'!D2648</f>
        <v>0</v>
      </c>
      <c r="G2648" s="2">
        <f>'Moving Avg'!F2648</f>
        <v>0</v>
      </c>
      <c r="H2648" s="2">
        <f>'Moving Avg'!G2648</f>
        <v>0</v>
      </c>
      <c r="I2648" s="2">
        <f>'Moving Avg'!H2648</f>
        <v>0.95510000000000006</v>
      </c>
      <c r="J2648" s="6" t="str">
        <f>OBV!F2648</f>
        <v>NEUTRAL</v>
      </c>
      <c r="K2648" s="6" t="str">
        <f>OBV!G2648</f>
        <v>NEUTRAL</v>
      </c>
      <c r="L2648" s="6" t="str">
        <f>OBV!H2648</f>
        <v>NEUTRAL</v>
      </c>
      <c r="M2648" s="8">
        <f t="shared" si="410"/>
        <v>50</v>
      </c>
      <c r="N2648" s="8">
        <f t="shared" si="411"/>
        <v>0</v>
      </c>
      <c r="O2648" s="8">
        <f t="shared" si="412"/>
        <v>0</v>
      </c>
      <c r="P2648" s="8">
        <f t="shared" si="413"/>
        <v>33</v>
      </c>
      <c r="Q2648" s="9">
        <f t="shared" si="414"/>
        <v>22.45</v>
      </c>
      <c r="R2648" s="9">
        <f t="shared" si="415"/>
        <v>18.25</v>
      </c>
      <c r="S2648" s="9">
        <f t="shared" si="416"/>
        <v>22.35</v>
      </c>
      <c r="T2648" s="9">
        <f t="shared" si="417"/>
        <v>20.75</v>
      </c>
      <c r="U2648" s="8">
        <f t="shared" si="418"/>
        <v>21.016666666666669</v>
      </c>
      <c r="V2648" s="8">
        <f t="shared" si="419"/>
        <v>20.950000000000003</v>
      </c>
    </row>
    <row r="2649" spans="1:22" ht="13.5" x14ac:dyDescent="0.25">
      <c r="A2649" s="3">
        <f>RSI!A2649</f>
        <v>0</v>
      </c>
      <c r="B2649" s="2">
        <f>RSI!B2649</f>
        <v>0</v>
      </c>
      <c r="C2649" s="2">
        <f>RSI!I2649</f>
        <v>15.320267184882994</v>
      </c>
      <c r="D2649" s="2">
        <f>MACD!E2649</f>
        <v>-6.6118923959190861E-5</v>
      </c>
      <c r="E2649" s="2">
        <f>MACD!F2649</f>
        <v>-9.7231307547093252E-5</v>
      </c>
      <c r="F2649" s="2">
        <f>'Moving Avg'!D2649</f>
        <v>0</v>
      </c>
      <c r="G2649" s="2">
        <f>'Moving Avg'!F2649</f>
        <v>0</v>
      </c>
      <c r="H2649" s="2">
        <f>'Moving Avg'!G2649</f>
        <v>0</v>
      </c>
      <c r="I2649" s="2">
        <f>'Moving Avg'!H2649</f>
        <v>0.94385000000000008</v>
      </c>
      <c r="J2649" s="6" t="str">
        <f>OBV!F2649</f>
        <v>NEUTRAL</v>
      </c>
      <c r="K2649" s="6" t="str">
        <f>OBV!G2649</f>
        <v>NEUTRAL</v>
      </c>
      <c r="L2649" s="6" t="str">
        <f>OBV!H2649</f>
        <v>NEUTRAL</v>
      </c>
      <c r="M2649" s="8">
        <f t="shared" si="410"/>
        <v>50</v>
      </c>
      <c r="N2649" s="8">
        <f t="shared" si="411"/>
        <v>0</v>
      </c>
      <c r="O2649" s="8">
        <f t="shared" si="412"/>
        <v>0</v>
      </c>
      <c r="P2649" s="8">
        <f t="shared" si="413"/>
        <v>33</v>
      </c>
      <c r="Q2649" s="9">
        <f t="shared" si="414"/>
        <v>22.45</v>
      </c>
      <c r="R2649" s="9">
        <f t="shared" si="415"/>
        <v>18.25</v>
      </c>
      <c r="S2649" s="9">
        <f t="shared" si="416"/>
        <v>22.35</v>
      </c>
      <c r="T2649" s="9">
        <f t="shared" si="417"/>
        <v>20.75</v>
      </c>
      <c r="U2649" s="8">
        <f t="shared" si="418"/>
        <v>21.016666666666669</v>
      </c>
      <c r="V2649" s="8">
        <f t="shared" si="419"/>
        <v>20.950000000000003</v>
      </c>
    </row>
    <row r="2650" spans="1:22" ht="13.5" x14ac:dyDescent="0.25">
      <c r="A2650" s="3">
        <f>RSI!A2650</f>
        <v>0</v>
      </c>
      <c r="B2650" s="2">
        <f>RSI!B2650</f>
        <v>0</v>
      </c>
      <c r="C2650" s="2">
        <f>RSI!I2650</f>
        <v>15.320267184882979</v>
      </c>
      <c r="D2650" s="2">
        <f>MACD!E2650</f>
        <v>-6.1221313286083167E-5</v>
      </c>
      <c r="E2650" s="2">
        <f>MACD!F2650</f>
        <v>-9.0029308694891251E-5</v>
      </c>
      <c r="F2650" s="2">
        <f>'Moving Avg'!D2650</f>
        <v>0</v>
      </c>
      <c r="G2650" s="2">
        <f>'Moving Avg'!F2650</f>
        <v>0</v>
      </c>
      <c r="H2650" s="2">
        <f>'Moving Avg'!G2650</f>
        <v>0</v>
      </c>
      <c r="I2650" s="2">
        <f>'Moving Avg'!H2650</f>
        <v>0.9326000000000001</v>
      </c>
      <c r="J2650" s="6" t="str">
        <f>OBV!F2650</f>
        <v>NEUTRAL</v>
      </c>
      <c r="K2650" s="6" t="str">
        <f>OBV!G2650</f>
        <v>NEUTRAL</v>
      </c>
      <c r="L2650" s="6" t="str">
        <f>OBV!H2650</f>
        <v>NEUTRAL</v>
      </c>
      <c r="M2650" s="8">
        <f t="shared" si="410"/>
        <v>50</v>
      </c>
      <c r="N2650" s="8">
        <f t="shared" si="411"/>
        <v>0</v>
      </c>
      <c r="O2650" s="8">
        <f t="shared" si="412"/>
        <v>0</v>
      </c>
      <c r="P2650" s="8">
        <f t="shared" si="413"/>
        <v>33</v>
      </c>
      <c r="Q2650" s="9">
        <f t="shared" si="414"/>
        <v>22.45</v>
      </c>
      <c r="R2650" s="9">
        <f t="shared" si="415"/>
        <v>18.25</v>
      </c>
      <c r="S2650" s="9">
        <f t="shared" si="416"/>
        <v>22.35</v>
      </c>
      <c r="T2650" s="9">
        <f t="shared" si="417"/>
        <v>20.75</v>
      </c>
      <c r="U2650" s="8">
        <f t="shared" si="418"/>
        <v>21.016666666666669</v>
      </c>
      <c r="V2650" s="8">
        <f t="shared" si="419"/>
        <v>20.950000000000003</v>
      </c>
    </row>
    <row r="2651" spans="1:22" ht="13.5" x14ac:dyDescent="0.25">
      <c r="A2651" s="3">
        <f>RSI!A2651</f>
        <v>0</v>
      </c>
      <c r="B2651" s="2">
        <f>RSI!B2651</f>
        <v>0</v>
      </c>
      <c r="C2651" s="2">
        <f>RSI!I2651</f>
        <v>15.320267184882994</v>
      </c>
      <c r="D2651" s="2">
        <f>MACD!E2651</f>
        <v>-5.668647514292375E-5</v>
      </c>
      <c r="E2651" s="2">
        <f>MACD!F2651</f>
        <v>-8.3360741984497757E-5</v>
      </c>
      <c r="F2651" s="2">
        <f>'Moving Avg'!D2651</f>
        <v>0</v>
      </c>
      <c r="G2651" s="2">
        <f>'Moving Avg'!F2651</f>
        <v>0</v>
      </c>
      <c r="H2651" s="2">
        <f>'Moving Avg'!G2651</f>
        <v>0</v>
      </c>
      <c r="I2651" s="2">
        <f>'Moving Avg'!H2651</f>
        <v>0.92134999999999989</v>
      </c>
      <c r="J2651" s="6" t="str">
        <f>OBV!F2651</f>
        <v>NEUTRAL</v>
      </c>
      <c r="K2651" s="6" t="str">
        <f>OBV!G2651</f>
        <v>NEUTRAL</v>
      </c>
      <c r="L2651" s="6" t="str">
        <f>OBV!H2651</f>
        <v>NEUTRAL</v>
      </c>
      <c r="M2651" s="8">
        <f t="shared" si="410"/>
        <v>50</v>
      </c>
      <c r="N2651" s="8">
        <f t="shared" si="411"/>
        <v>0</v>
      </c>
      <c r="O2651" s="8">
        <f t="shared" si="412"/>
        <v>0</v>
      </c>
      <c r="P2651" s="8">
        <f t="shared" si="413"/>
        <v>33</v>
      </c>
      <c r="Q2651" s="9">
        <f t="shared" si="414"/>
        <v>22.45</v>
      </c>
      <c r="R2651" s="9">
        <f t="shared" si="415"/>
        <v>18.25</v>
      </c>
      <c r="S2651" s="9">
        <f t="shared" si="416"/>
        <v>22.35</v>
      </c>
      <c r="T2651" s="9">
        <f t="shared" si="417"/>
        <v>20.75</v>
      </c>
      <c r="U2651" s="8">
        <f t="shared" si="418"/>
        <v>21.016666666666669</v>
      </c>
      <c r="V2651" s="8">
        <f t="shared" si="419"/>
        <v>20.950000000000003</v>
      </c>
    </row>
    <row r="2652" spans="1:22" ht="13.5" x14ac:dyDescent="0.25">
      <c r="A2652" s="3">
        <f>RSI!A2652</f>
        <v>0</v>
      </c>
      <c r="B2652" s="2">
        <f>RSI!B2652</f>
        <v>0</v>
      </c>
      <c r="C2652" s="2">
        <f>RSI!I2652</f>
        <v>15.320267184882994</v>
      </c>
      <c r="D2652" s="2">
        <f>MACD!E2652</f>
        <v>-5.2487539559047588E-5</v>
      </c>
      <c r="E2652" s="2">
        <f>MACD!F2652</f>
        <v>-7.7186101499407731E-5</v>
      </c>
      <c r="F2652" s="2">
        <f>'Moving Avg'!D2652</f>
        <v>0</v>
      </c>
      <c r="G2652" s="2">
        <f>'Moving Avg'!F2652</f>
        <v>0</v>
      </c>
      <c r="H2652" s="2">
        <f>'Moving Avg'!G2652</f>
        <v>0</v>
      </c>
      <c r="I2652" s="2">
        <f>'Moving Avg'!H2652</f>
        <v>0.9063500000000001</v>
      </c>
      <c r="J2652" s="6" t="str">
        <f>OBV!F2652</f>
        <v>NEUTRAL</v>
      </c>
      <c r="K2652" s="6" t="str">
        <f>OBV!G2652</f>
        <v>NEUTRAL</v>
      </c>
      <c r="L2652" s="6" t="str">
        <f>OBV!H2652</f>
        <v>NEUTRAL</v>
      </c>
      <c r="M2652" s="8">
        <f t="shared" si="410"/>
        <v>50</v>
      </c>
      <c r="N2652" s="8">
        <f t="shared" si="411"/>
        <v>0</v>
      </c>
      <c r="O2652" s="8">
        <f t="shared" si="412"/>
        <v>0</v>
      </c>
      <c r="P2652" s="8">
        <f t="shared" si="413"/>
        <v>33</v>
      </c>
      <c r="Q2652" s="9">
        <f t="shared" si="414"/>
        <v>22.45</v>
      </c>
      <c r="R2652" s="9">
        <f t="shared" si="415"/>
        <v>18.25</v>
      </c>
      <c r="S2652" s="9">
        <f t="shared" si="416"/>
        <v>22.35</v>
      </c>
      <c r="T2652" s="9">
        <f t="shared" si="417"/>
        <v>20.75</v>
      </c>
      <c r="U2652" s="8">
        <f t="shared" si="418"/>
        <v>21.016666666666669</v>
      </c>
      <c r="V2652" s="8">
        <f t="shared" si="419"/>
        <v>20.950000000000003</v>
      </c>
    </row>
    <row r="2653" spans="1:22" ht="13.5" x14ac:dyDescent="0.25">
      <c r="A2653" s="3">
        <f>RSI!A2653</f>
        <v>0</v>
      </c>
      <c r="B2653" s="2">
        <f>RSI!B2653</f>
        <v>0</v>
      </c>
      <c r="C2653" s="2">
        <f>RSI!I2653</f>
        <v>15.320267184882994</v>
      </c>
      <c r="D2653" s="2">
        <f>MACD!E2653</f>
        <v>-4.8599626613742353E-5</v>
      </c>
      <c r="E2653" s="2">
        <f>MACD!F2653</f>
        <v>-7.1468806522274653E-5</v>
      </c>
      <c r="F2653" s="2">
        <f>'Moving Avg'!D2653</f>
        <v>0</v>
      </c>
      <c r="G2653" s="2">
        <f>'Moving Avg'!F2653</f>
        <v>0</v>
      </c>
      <c r="H2653" s="2">
        <f>'Moving Avg'!G2653</f>
        <v>0</v>
      </c>
      <c r="I2653" s="2">
        <f>'Moving Avg'!H2653</f>
        <v>0.89135000000000009</v>
      </c>
      <c r="J2653" s="6" t="str">
        <f>OBV!F2653</f>
        <v>NEUTRAL</v>
      </c>
      <c r="K2653" s="6" t="str">
        <f>OBV!G2653</f>
        <v>NEUTRAL</v>
      </c>
      <c r="L2653" s="6" t="str">
        <f>OBV!H2653</f>
        <v>NEUTRAL</v>
      </c>
      <c r="M2653" s="8">
        <f t="shared" si="410"/>
        <v>50</v>
      </c>
      <c r="N2653" s="8">
        <f t="shared" si="411"/>
        <v>0</v>
      </c>
      <c r="O2653" s="8">
        <f t="shared" si="412"/>
        <v>0</v>
      </c>
      <c r="P2653" s="8">
        <f t="shared" si="413"/>
        <v>33</v>
      </c>
      <c r="Q2653" s="9">
        <f t="shared" si="414"/>
        <v>22.45</v>
      </c>
      <c r="R2653" s="9">
        <f t="shared" si="415"/>
        <v>18.25</v>
      </c>
      <c r="S2653" s="9">
        <f t="shared" si="416"/>
        <v>22.35</v>
      </c>
      <c r="T2653" s="9">
        <f t="shared" si="417"/>
        <v>20.75</v>
      </c>
      <c r="U2653" s="8">
        <f t="shared" si="418"/>
        <v>21.016666666666669</v>
      </c>
      <c r="V2653" s="8">
        <f t="shared" si="419"/>
        <v>20.950000000000003</v>
      </c>
    </row>
    <row r="2654" spans="1:22" ht="13.5" x14ac:dyDescent="0.25">
      <c r="A2654" s="3">
        <f>RSI!A2654</f>
        <v>0</v>
      </c>
      <c r="B2654" s="2">
        <f>RSI!B2654</f>
        <v>0</v>
      </c>
      <c r="C2654" s="2">
        <f>RSI!I2654</f>
        <v>15.320267184882994</v>
      </c>
      <c r="D2654" s="2">
        <f>MACD!E2654</f>
        <v>-4.4999699074101593E-5</v>
      </c>
      <c r="E2654" s="2">
        <f>MACD!F2654</f>
        <v>-6.6174985032640043E-5</v>
      </c>
      <c r="F2654" s="2">
        <f>'Moving Avg'!D2654</f>
        <v>0</v>
      </c>
      <c r="G2654" s="2">
        <f>'Moving Avg'!F2654</f>
        <v>0</v>
      </c>
      <c r="H2654" s="2">
        <f>'Moving Avg'!G2654</f>
        <v>0</v>
      </c>
      <c r="I2654" s="2">
        <f>'Moving Avg'!H2654</f>
        <v>0.87635000000000007</v>
      </c>
      <c r="J2654" s="6" t="str">
        <f>OBV!F2654</f>
        <v>NEUTRAL</v>
      </c>
      <c r="K2654" s="6" t="str">
        <f>OBV!G2654</f>
        <v>NEUTRAL</v>
      </c>
      <c r="L2654" s="6" t="str">
        <f>OBV!H2654</f>
        <v>NEUTRAL</v>
      </c>
      <c r="M2654" s="8">
        <f t="shared" si="410"/>
        <v>50</v>
      </c>
      <c r="N2654" s="8">
        <f t="shared" si="411"/>
        <v>0</v>
      </c>
      <c r="O2654" s="8">
        <f t="shared" si="412"/>
        <v>0</v>
      </c>
      <c r="P2654" s="8">
        <f t="shared" si="413"/>
        <v>33</v>
      </c>
      <c r="Q2654" s="9">
        <f t="shared" si="414"/>
        <v>22.45</v>
      </c>
      <c r="R2654" s="9">
        <f t="shared" si="415"/>
        <v>18.25</v>
      </c>
      <c r="S2654" s="9">
        <f t="shared" si="416"/>
        <v>22.35</v>
      </c>
      <c r="T2654" s="9">
        <f t="shared" si="417"/>
        <v>20.75</v>
      </c>
      <c r="U2654" s="8">
        <f t="shared" si="418"/>
        <v>21.016666666666669</v>
      </c>
      <c r="V2654" s="8">
        <f t="shared" si="419"/>
        <v>20.950000000000003</v>
      </c>
    </row>
    <row r="2655" spans="1:22" ht="13.5" x14ac:dyDescent="0.25">
      <c r="A2655" s="3">
        <f>RSI!A2655</f>
        <v>0</v>
      </c>
      <c r="B2655" s="2">
        <f>RSI!B2655</f>
        <v>0</v>
      </c>
      <c r="C2655" s="2">
        <f>RSI!I2655</f>
        <v>15.320267184882994</v>
      </c>
      <c r="D2655" s="2">
        <f>MACD!E2655</f>
        <v>-4.1666425941059954E-5</v>
      </c>
      <c r="E2655" s="2">
        <f>MACD!F2655</f>
        <v>-6.127327321432403E-5</v>
      </c>
      <c r="F2655" s="2">
        <f>'Moving Avg'!D2655</f>
        <v>0</v>
      </c>
      <c r="G2655" s="2">
        <f>'Moving Avg'!F2655</f>
        <v>0</v>
      </c>
      <c r="H2655" s="2">
        <f>'Moving Avg'!G2655</f>
        <v>0</v>
      </c>
      <c r="I2655" s="2">
        <f>'Moving Avg'!H2655</f>
        <v>0.86135000000000017</v>
      </c>
      <c r="J2655" s="6" t="str">
        <f>OBV!F2655</f>
        <v>NEUTRAL</v>
      </c>
      <c r="K2655" s="6" t="str">
        <f>OBV!G2655</f>
        <v>NEUTRAL</v>
      </c>
      <c r="L2655" s="6" t="str">
        <f>OBV!H2655</f>
        <v>NEUTRAL</v>
      </c>
      <c r="M2655" s="8">
        <f t="shared" si="410"/>
        <v>50</v>
      </c>
      <c r="N2655" s="8">
        <f t="shared" si="411"/>
        <v>0</v>
      </c>
      <c r="O2655" s="8">
        <f t="shared" si="412"/>
        <v>0</v>
      </c>
      <c r="P2655" s="8">
        <f t="shared" si="413"/>
        <v>33</v>
      </c>
      <c r="Q2655" s="9">
        <f t="shared" si="414"/>
        <v>22.45</v>
      </c>
      <c r="R2655" s="9">
        <f t="shared" si="415"/>
        <v>18.25</v>
      </c>
      <c r="S2655" s="9">
        <f t="shared" si="416"/>
        <v>22.35</v>
      </c>
      <c r="T2655" s="9">
        <f t="shared" si="417"/>
        <v>20.75</v>
      </c>
      <c r="U2655" s="8">
        <f t="shared" si="418"/>
        <v>21.016666666666669</v>
      </c>
      <c r="V2655" s="8">
        <f t="shared" si="419"/>
        <v>20.950000000000003</v>
      </c>
    </row>
    <row r="2656" spans="1:22" ht="13.5" x14ac:dyDescent="0.25">
      <c r="A2656" s="3">
        <f>RSI!A2656</f>
        <v>0</v>
      </c>
      <c r="B2656" s="2">
        <f>RSI!B2656</f>
        <v>0</v>
      </c>
      <c r="C2656" s="2">
        <f>RSI!I2656</f>
        <v>15.320267184882994</v>
      </c>
      <c r="D2656" s="2">
        <f>MACD!E2656</f>
        <v>-3.8580056096755991E-5</v>
      </c>
      <c r="E2656" s="2">
        <f>MACD!F2656</f>
        <v>-5.6734629790810427E-5</v>
      </c>
      <c r="F2656" s="2">
        <f>'Moving Avg'!D2656</f>
        <v>0</v>
      </c>
      <c r="G2656" s="2">
        <f>'Moving Avg'!F2656</f>
        <v>0</v>
      </c>
      <c r="H2656" s="2">
        <f>'Moving Avg'!G2656</f>
        <v>0</v>
      </c>
      <c r="I2656" s="2">
        <f>'Moving Avg'!H2656</f>
        <v>0.84635000000000016</v>
      </c>
      <c r="J2656" s="6" t="str">
        <f>OBV!F2656</f>
        <v>NEUTRAL</v>
      </c>
      <c r="K2656" s="6" t="str">
        <f>OBV!G2656</f>
        <v>NEUTRAL</v>
      </c>
      <c r="L2656" s="6" t="str">
        <f>OBV!H2656</f>
        <v>NEUTRAL</v>
      </c>
      <c r="M2656" s="8">
        <f t="shared" si="410"/>
        <v>50</v>
      </c>
      <c r="N2656" s="8">
        <f t="shared" si="411"/>
        <v>0</v>
      </c>
      <c r="O2656" s="8">
        <f t="shared" si="412"/>
        <v>0</v>
      </c>
      <c r="P2656" s="8">
        <f t="shared" si="413"/>
        <v>33</v>
      </c>
      <c r="Q2656" s="9">
        <f t="shared" si="414"/>
        <v>22.45</v>
      </c>
      <c r="R2656" s="9">
        <f t="shared" si="415"/>
        <v>18.25</v>
      </c>
      <c r="S2656" s="9">
        <f t="shared" si="416"/>
        <v>22.35</v>
      </c>
      <c r="T2656" s="9">
        <f t="shared" si="417"/>
        <v>20.75</v>
      </c>
      <c r="U2656" s="8">
        <f t="shared" si="418"/>
        <v>21.016666666666669</v>
      </c>
      <c r="V2656" s="8">
        <f t="shared" si="419"/>
        <v>20.950000000000003</v>
      </c>
    </row>
    <row r="2657" spans="1:22" ht="13.5" x14ac:dyDescent="0.25">
      <c r="A2657" s="3">
        <f>RSI!A2657</f>
        <v>0</v>
      </c>
      <c r="B2657" s="2">
        <f>RSI!B2657</f>
        <v>0</v>
      </c>
      <c r="C2657" s="2">
        <f>RSI!I2657</f>
        <v>15.320267184882994</v>
      </c>
      <c r="D2657" s="2">
        <f>MACD!E2657</f>
        <v>-3.5722301305956518E-5</v>
      </c>
      <c r="E2657" s="2">
        <f>MACD!F2657</f>
        <v>-5.2532164093839649E-5</v>
      </c>
      <c r="F2657" s="2">
        <f>'Moving Avg'!D2657</f>
        <v>0</v>
      </c>
      <c r="G2657" s="2">
        <f>'Moving Avg'!F2657</f>
        <v>0</v>
      </c>
      <c r="H2657" s="2">
        <f>'Moving Avg'!G2657</f>
        <v>0</v>
      </c>
      <c r="I2657" s="2">
        <f>'Moving Avg'!H2657</f>
        <v>0.83135000000000014</v>
      </c>
      <c r="J2657" s="6" t="str">
        <f>OBV!F2657</f>
        <v>NEUTRAL</v>
      </c>
      <c r="K2657" s="6" t="str">
        <f>OBV!G2657</f>
        <v>NEUTRAL</v>
      </c>
      <c r="L2657" s="6" t="str">
        <f>OBV!H2657</f>
        <v>NEUTRAL</v>
      </c>
      <c r="M2657" s="8">
        <f t="shared" si="410"/>
        <v>50</v>
      </c>
      <c r="N2657" s="8">
        <f t="shared" si="411"/>
        <v>0</v>
      </c>
      <c r="O2657" s="8">
        <f t="shared" si="412"/>
        <v>0</v>
      </c>
      <c r="P2657" s="8">
        <f t="shared" si="413"/>
        <v>33</v>
      </c>
      <c r="Q2657" s="9">
        <f t="shared" si="414"/>
        <v>22.45</v>
      </c>
      <c r="R2657" s="9">
        <f t="shared" si="415"/>
        <v>18.25</v>
      </c>
      <c r="S2657" s="9">
        <f t="shared" si="416"/>
        <v>22.35</v>
      </c>
      <c r="T2657" s="9">
        <f t="shared" si="417"/>
        <v>20.75</v>
      </c>
      <c r="U2657" s="8">
        <f t="shared" si="418"/>
        <v>21.016666666666669</v>
      </c>
      <c r="V2657" s="8">
        <f t="shared" si="419"/>
        <v>20.950000000000003</v>
      </c>
    </row>
    <row r="2658" spans="1:22" ht="13.5" x14ac:dyDescent="0.25">
      <c r="A2658" s="3">
        <f>RSI!A2658</f>
        <v>0</v>
      </c>
      <c r="B2658" s="2">
        <f>RSI!B2658</f>
        <v>0</v>
      </c>
      <c r="C2658" s="2">
        <f>RSI!I2658</f>
        <v>15.320267184882994</v>
      </c>
      <c r="D2658" s="2">
        <f>MACD!E2658</f>
        <v>-3.3076227879478803E-5</v>
      </c>
      <c r="E2658" s="2">
        <f>MACD!F2658</f>
        <v>-4.8640976850967488E-5</v>
      </c>
      <c r="F2658" s="2">
        <f>'Moving Avg'!D2658</f>
        <v>0</v>
      </c>
      <c r="G2658" s="2">
        <f>'Moving Avg'!F2658</f>
        <v>0</v>
      </c>
      <c r="H2658" s="2">
        <f>'Moving Avg'!G2658</f>
        <v>0</v>
      </c>
      <c r="I2658" s="2">
        <f>'Moving Avg'!H2658</f>
        <v>0.81635000000000024</v>
      </c>
      <c r="J2658" s="6" t="str">
        <f>OBV!F2658</f>
        <v>NEUTRAL</v>
      </c>
      <c r="K2658" s="6" t="str">
        <f>OBV!G2658</f>
        <v>NEUTRAL</v>
      </c>
      <c r="L2658" s="6" t="str">
        <f>OBV!H2658</f>
        <v>NEUTRAL</v>
      </c>
      <c r="M2658" s="8">
        <f t="shared" si="410"/>
        <v>50</v>
      </c>
      <c r="N2658" s="8">
        <f t="shared" si="411"/>
        <v>0</v>
      </c>
      <c r="O2658" s="8">
        <f t="shared" si="412"/>
        <v>0</v>
      </c>
      <c r="P2658" s="8">
        <f t="shared" si="413"/>
        <v>33</v>
      </c>
      <c r="Q2658" s="9">
        <f t="shared" si="414"/>
        <v>22.45</v>
      </c>
      <c r="R2658" s="9">
        <f t="shared" si="415"/>
        <v>18.25</v>
      </c>
      <c r="S2658" s="9">
        <f t="shared" si="416"/>
        <v>22.35</v>
      </c>
      <c r="T2658" s="9">
        <f t="shared" si="417"/>
        <v>20.75</v>
      </c>
      <c r="U2658" s="8">
        <f t="shared" si="418"/>
        <v>21.016666666666669</v>
      </c>
      <c r="V2658" s="8">
        <f t="shared" si="419"/>
        <v>20.950000000000003</v>
      </c>
    </row>
    <row r="2659" spans="1:22" ht="13.5" x14ac:dyDescent="0.25">
      <c r="A2659" s="3">
        <f>RSI!A2659</f>
        <v>0</v>
      </c>
      <c r="B2659" s="2">
        <f>RSI!B2659</f>
        <v>0</v>
      </c>
      <c r="C2659" s="2">
        <f>RSI!I2659</f>
        <v>15.320267184882994</v>
      </c>
      <c r="D2659" s="2">
        <f>MACD!E2659</f>
        <v>-3.0626156358683109E-5</v>
      </c>
      <c r="E2659" s="2">
        <f>MACD!F2659</f>
        <v>-4.5038012752510621E-5</v>
      </c>
      <c r="F2659" s="2">
        <f>'Moving Avg'!D2659</f>
        <v>0</v>
      </c>
      <c r="G2659" s="2">
        <f>'Moving Avg'!F2659</f>
        <v>0</v>
      </c>
      <c r="H2659" s="2">
        <f>'Moving Avg'!G2659</f>
        <v>0</v>
      </c>
      <c r="I2659" s="2">
        <f>'Moving Avg'!H2659</f>
        <v>0.80135000000000023</v>
      </c>
      <c r="J2659" s="6" t="str">
        <f>OBV!F2659</f>
        <v>NEUTRAL</v>
      </c>
      <c r="K2659" s="6" t="str">
        <f>OBV!G2659</f>
        <v>NEUTRAL</v>
      </c>
      <c r="L2659" s="6" t="str">
        <f>OBV!H2659</f>
        <v>NEUTRAL</v>
      </c>
      <c r="M2659" s="8">
        <f t="shared" si="410"/>
        <v>50</v>
      </c>
      <c r="N2659" s="8">
        <f t="shared" si="411"/>
        <v>0</v>
      </c>
      <c r="O2659" s="8">
        <f t="shared" si="412"/>
        <v>0</v>
      </c>
      <c r="P2659" s="8">
        <f t="shared" si="413"/>
        <v>33</v>
      </c>
      <c r="Q2659" s="9">
        <f t="shared" si="414"/>
        <v>22.45</v>
      </c>
      <c r="R2659" s="9">
        <f t="shared" si="415"/>
        <v>18.25</v>
      </c>
      <c r="S2659" s="9">
        <f t="shared" si="416"/>
        <v>22.35</v>
      </c>
      <c r="T2659" s="9">
        <f t="shared" si="417"/>
        <v>20.75</v>
      </c>
      <c r="U2659" s="8">
        <f t="shared" si="418"/>
        <v>21.016666666666669</v>
      </c>
      <c r="V2659" s="8">
        <f t="shared" si="419"/>
        <v>20.950000000000003</v>
      </c>
    </row>
    <row r="2660" spans="1:22" ht="13.5" x14ac:dyDescent="0.25">
      <c r="A2660" s="3">
        <f>RSI!A2660</f>
        <v>0</v>
      </c>
      <c r="B2660" s="2">
        <f>RSI!B2660</f>
        <v>0</v>
      </c>
      <c r="C2660" s="2">
        <f>RSI!I2660</f>
        <v>15.320267184882994</v>
      </c>
      <c r="D2660" s="2">
        <f>MACD!E2660</f>
        <v>-2.835756862747642E-5</v>
      </c>
      <c r="E2660" s="2">
        <f>MACD!F2660</f>
        <v>-4.1701923927503778E-5</v>
      </c>
      <c r="F2660" s="2">
        <f>'Moving Avg'!D2660</f>
        <v>0</v>
      </c>
      <c r="G2660" s="2">
        <f>'Moving Avg'!F2660</f>
        <v>0</v>
      </c>
      <c r="H2660" s="2">
        <f>'Moving Avg'!G2660</f>
        <v>0</v>
      </c>
      <c r="I2660" s="2">
        <f>'Moving Avg'!H2660</f>
        <v>0.7863500000000001</v>
      </c>
      <c r="J2660" s="6" t="str">
        <f>OBV!F2660</f>
        <v>NEUTRAL</v>
      </c>
      <c r="K2660" s="6" t="str">
        <f>OBV!G2660</f>
        <v>NEUTRAL</v>
      </c>
      <c r="L2660" s="6" t="str">
        <f>OBV!H2660</f>
        <v>NEUTRAL</v>
      </c>
      <c r="M2660" s="8">
        <f t="shared" si="410"/>
        <v>50</v>
      </c>
      <c r="N2660" s="8">
        <f t="shared" si="411"/>
        <v>0</v>
      </c>
      <c r="O2660" s="8">
        <f t="shared" si="412"/>
        <v>0</v>
      </c>
      <c r="P2660" s="8">
        <f t="shared" si="413"/>
        <v>33</v>
      </c>
      <c r="Q2660" s="9">
        <f t="shared" si="414"/>
        <v>22.45</v>
      </c>
      <c r="R2660" s="9">
        <f t="shared" si="415"/>
        <v>18.25</v>
      </c>
      <c r="S2660" s="9">
        <f t="shared" si="416"/>
        <v>22.35</v>
      </c>
      <c r="T2660" s="9">
        <f t="shared" si="417"/>
        <v>20.75</v>
      </c>
      <c r="U2660" s="8">
        <f t="shared" si="418"/>
        <v>21.016666666666669</v>
      </c>
      <c r="V2660" s="8">
        <f t="shared" si="419"/>
        <v>20.950000000000003</v>
      </c>
    </row>
    <row r="2661" spans="1:22" ht="13.5" x14ac:dyDescent="0.25">
      <c r="A2661" s="3">
        <f>RSI!A2661</f>
        <v>0</v>
      </c>
      <c r="B2661" s="2">
        <f>RSI!B2661</f>
        <v>0</v>
      </c>
      <c r="C2661" s="2">
        <f>RSI!I2661</f>
        <v>15.320267184882994</v>
      </c>
      <c r="D2661" s="2">
        <f>MACD!E2661</f>
        <v>-2.6257021902143811E-5</v>
      </c>
      <c r="E2661" s="2">
        <f>MACD!F2661</f>
        <v>-3.8612943522431784E-5</v>
      </c>
      <c r="F2661" s="2">
        <f>'Moving Avg'!D2661</f>
        <v>0</v>
      </c>
      <c r="G2661" s="2">
        <f>'Moving Avg'!F2661</f>
        <v>0</v>
      </c>
      <c r="H2661" s="2">
        <f>'Moving Avg'!G2661</f>
        <v>0</v>
      </c>
      <c r="I2661" s="2">
        <f>'Moving Avg'!H2661</f>
        <v>0.7713500000000002</v>
      </c>
      <c r="J2661" s="6" t="str">
        <f>OBV!F2661</f>
        <v>NEUTRAL</v>
      </c>
      <c r="K2661" s="6" t="str">
        <f>OBV!G2661</f>
        <v>NEUTRAL</v>
      </c>
      <c r="L2661" s="6" t="str">
        <f>OBV!H2661</f>
        <v>NEUTRAL</v>
      </c>
      <c r="M2661" s="8">
        <f t="shared" si="410"/>
        <v>50</v>
      </c>
      <c r="N2661" s="8">
        <f t="shared" si="411"/>
        <v>0</v>
      </c>
      <c r="O2661" s="8">
        <f t="shared" si="412"/>
        <v>0</v>
      </c>
      <c r="P2661" s="8">
        <f t="shared" si="413"/>
        <v>33</v>
      </c>
      <c r="Q2661" s="9">
        <f t="shared" si="414"/>
        <v>22.45</v>
      </c>
      <c r="R2661" s="9">
        <f t="shared" si="415"/>
        <v>18.25</v>
      </c>
      <c r="S2661" s="9">
        <f t="shared" si="416"/>
        <v>22.35</v>
      </c>
      <c r="T2661" s="9">
        <f t="shared" si="417"/>
        <v>20.75</v>
      </c>
      <c r="U2661" s="8">
        <f t="shared" si="418"/>
        <v>21.016666666666669</v>
      </c>
      <c r="V2661" s="8">
        <f t="shared" si="419"/>
        <v>20.950000000000003</v>
      </c>
    </row>
    <row r="2662" spans="1:22" ht="13.5" x14ac:dyDescent="0.25">
      <c r="A2662" s="3">
        <f>RSI!A2662</f>
        <v>0</v>
      </c>
      <c r="B2662" s="2">
        <f>RSI!B2662</f>
        <v>0</v>
      </c>
      <c r="C2662" s="2">
        <f>RSI!I2662</f>
        <v>15.320267184882994</v>
      </c>
      <c r="D2662" s="2">
        <f>MACD!E2662</f>
        <v>-2.4312069089964205E-5</v>
      </c>
      <c r="E2662" s="2">
        <f>MACD!F2662</f>
        <v>-3.5752768635938269E-5</v>
      </c>
      <c r="F2662" s="2">
        <f>'Moving Avg'!D2662</f>
        <v>0</v>
      </c>
      <c r="G2662" s="2">
        <f>'Moving Avg'!F2662</f>
        <v>0</v>
      </c>
      <c r="H2662" s="2">
        <f>'Moving Avg'!G2662</f>
        <v>0</v>
      </c>
      <c r="I2662" s="2">
        <f>'Moving Avg'!H2662</f>
        <v>0.75635000000000008</v>
      </c>
      <c r="J2662" s="6" t="str">
        <f>OBV!F2662</f>
        <v>NEUTRAL</v>
      </c>
      <c r="K2662" s="6" t="str">
        <f>OBV!G2662</f>
        <v>NEUTRAL</v>
      </c>
      <c r="L2662" s="6" t="str">
        <f>OBV!H2662</f>
        <v>NEUTRAL</v>
      </c>
      <c r="M2662" s="8">
        <f t="shared" si="410"/>
        <v>50</v>
      </c>
      <c r="N2662" s="8">
        <f t="shared" si="411"/>
        <v>0</v>
      </c>
      <c r="O2662" s="8">
        <f t="shared" si="412"/>
        <v>0</v>
      </c>
      <c r="P2662" s="8">
        <f t="shared" si="413"/>
        <v>33</v>
      </c>
      <c r="Q2662" s="9">
        <f t="shared" si="414"/>
        <v>22.45</v>
      </c>
      <c r="R2662" s="9">
        <f t="shared" si="415"/>
        <v>18.25</v>
      </c>
      <c r="S2662" s="9">
        <f t="shared" si="416"/>
        <v>22.35</v>
      </c>
      <c r="T2662" s="9">
        <f t="shared" si="417"/>
        <v>20.75</v>
      </c>
      <c r="U2662" s="8">
        <f t="shared" si="418"/>
        <v>21.016666666666669</v>
      </c>
      <c r="V2662" s="8">
        <f t="shared" si="419"/>
        <v>20.950000000000003</v>
      </c>
    </row>
    <row r="2663" spans="1:22" ht="13.5" x14ac:dyDescent="0.25">
      <c r="A2663" s="3">
        <f>RSI!A2663</f>
        <v>0</v>
      </c>
      <c r="B2663" s="2">
        <f>RSI!B2663</f>
        <v>0</v>
      </c>
      <c r="C2663" s="2">
        <f>RSI!I2663</f>
        <v>15.320267184882994</v>
      </c>
      <c r="D2663" s="2">
        <f>MACD!E2663</f>
        <v>-2.2511185045208508E-5</v>
      </c>
      <c r="E2663" s="2">
        <f>MACD!F2663</f>
        <v>-3.3104451917792318E-5</v>
      </c>
      <c r="F2663" s="2">
        <f>'Moving Avg'!D2663</f>
        <v>0</v>
      </c>
      <c r="G2663" s="2">
        <f>'Moving Avg'!F2663</f>
        <v>0</v>
      </c>
      <c r="H2663" s="2">
        <f>'Moving Avg'!G2663</f>
        <v>0</v>
      </c>
      <c r="I2663" s="2">
        <f>'Moving Avg'!H2663</f>
        <v>0.74134999999999995</v>
      </c>
      <c r="J2663" s="6" t="str">
        <f>OBV!F2663</f>
        <v>NEUTRAL</v>
      </c>
      <c r="K2663" s="6" t="str">
        <f>OBV!G2663</f>
        <v>NEUTRAL</v>
      </c>
      <c r="L2663" s="6" t="str">
        <f>OBV!H2663</f>
        <v>NEUTRAL</v>
      </c>
      <c r="M2663" s="8">
        <f t="shared" si="410"/>
        <v>50</v>
      </c>
      <c r="N2663" s="8">
        <f t="shared" si="411"/>
        <v>0</v>
      </c>
      <c r="O2663" s="8">
        <f t="shared" si="412"/>
        <v>0</v>
      </c>
      <c r="P2663" s="8">
        <f t="shared" si="413"/>
        <v>33</v>
      </c>
      <c r="Q2663" s="9">
        <f t="shared" si="414"/>
        <v>22.45</v>
      </c>
      <c r="R2663" s="9">
        <f t="shared" si="415"/>
        <v>18.25</v>
      </c>
      <c r="S2663" s="9">
        <f t="shared" si="416"/>
        <v>22.35</v>
      </c>
      <c r="T2663" s="9">
        <f t="shared" si="417"/>
        <v>20.75</v>
      </c>
      <c r="U2663" s="8">
        <f t="shared" si="418"/>
        <v>21.016666666666669</v>
      </c>
      <c r="V2663" s="8">
        <f t="shared" si="419"/>
        <v>20.950000000000003</v>
      </c>
    </row>
    <row r="2664" spans="1:22" ht="13.5" x14ac:dyDescent="0.25">
      <c r="A2664" s="3">
        <f>RSI!A2664</f>
        <v>0</v>
      </c>
      <c r="B2664" s="2">
        <f>RSI!B2664</f>
        <v>0</v>
      </c>
      <c r="C2664" s="2">
        <f>RSI!I2664</f>
        <v>15.320267184882994</v>
      </c>
      <c r="D2664" s="2">
        <f>MACD!E2664</f>
        <v>-2.0843698285981585E-5</v>
      </c>
      <c r="E2664" s="2">
        <f>MACD!F2664</f>
        <v>-3.0652301191430172E-5</v>
      </c>
      <c r="F2664" s="2">
        <f>'Moving Avg'!D2664</f>
        <v>0</v>
      </c>
      <c r="G2664" s="2">
        <f>'Moving Avg'!F2664</f>
        <v>0</v>
      </c>
      <c r="H2664" s="2">
        <f>'Moving Avg'!G2664</f>
        <v>0</v>
      </c>
      <c r="I2664" s="2">
        <f>'Moving Avg'!H2664</f>
        <v>0.72634999999999994</v>
      </c>
      <c r="J2664" s="6" t="str">
        <f>OBV!F2664</f>
        <v>NEUTRAL</v>
      </c>
      <c r="K2664" s="6" t="str">
        <f>OBV!G2664</f>
        <v>NEUTRAL</v>
      </c>
      <c r="L2664" s="6" t="str">
        <f>OBV!H2664</f>
        <v>NEUTRAL</v>
      </c>
      <c r="M2664" s="8">
        <f t="shared" si="410"/>
        <v>50</v>
      </c>
      <c r="N2664" s="8">
        <f t="shared" si="411"/>
        <v>0</v>
      </c>
      <c r="O2664" s="8">
        <f t="shared" si="412"/>
        <v>0</v>
      </c>
      <c r="P2664" s="8">
        <f t="shared" si="413"/>
        <v>33</v>
      </c>
      <c r="Q2664" s="9">
        <f t="shared" si="414"/>
        <v>22.45</v>
      </c>
      <c r="R2664" s="9">
        <f t="shared" si="415"/>
        <v>18.25</v>
      </c>
      <c r="S2664" s="9">
        <f t="shared" si="416"/>
        <v>22.35</v>
      </c>
      <c r="T2664" s="9">
        <f t="shared" si="417"/>
        <v>20.75</v>
      </c>
      <c r="U2664" s="8">
        <f t="shared" si="418"/>
        <v>21.016666666666669</v>
      </c>
      <c r="V2664" s="8">
        <f t="shared" si="419"/>
        <v>20.950000000000003</v>
      </c>
    </row>
    <row r="2665" spans="1:22" ht="13.5" x14ac:dyDescent="0.25">
      <c r="A2665" s="3">
        <f>RSI!A2665</f>
        <v>0</v>
      </c>
      <c r="B2665" s="2">
        <f>RSI!B2665</f>
        <v>0</v>
      </c>
      <c r="C2665" s="2">
        <f>RSI!I2665</f>
        <v>15.320267184882994</v>
      </c>
      <c r="D2665" s="2">
        <f>MACD!E2665</f>
        <v>-1.9299727767658708E-5</v>
      </c>
      <c r="E2665" s="2">
        <f>MACD!F2665</f>
        <v>-2.838178650667588E-5</v>
      </c>
      <c r="F2665" s="2">
        <f>'Moving Avg'!D2665</f>
        <v>0</v>
      </c>
      <c r="G2665" s="2">
        <f>'Moving Avg'!F2665</f>
        <v>0</v>
      </c>
      <c r="H2665" s="2">
        <f>'Moving Avg'!G2665</f>
        <v>0</v>
      </c>
      <c r="I2665" s="2">
        <f>'Moving Avg'!H2665</f>
        <v>0.71134999999999993</v>
      </c>
      <c r="J2665" s="6" t="str">
        <f>OBV!F2665</f>
        <v>NEUTRAL</v>
      </c>
      <c r="K2665" s="6" t="str">
        <f>OBV!G2665</f>
        <v>NEUTRAL</v>
      </c>
      <c r="L2665" s="6" t="str">
        <f>OBV!H2665</f>
        <v>NEUTRAL</v>
      </c>
      <c r="M2665" s="8">
        <f t="shared" si="410"/>
        <v>50</v>
      </c>
      <c r="N2665" s="8">
        <f t="shared" si="411"/>
        <v>0</v>
      </c>
      <c r="O2665" s="8">
        <f t="shared" si="412"/>
        <v>0</v>
      </c>
      <c r="P2665" s="8">
        <f t="shared" si="413"/>
        <v>33</v>
      </c>
      <c r="Q2665" s="9">
        <f t="shared" si="414"/>
        <v>22.45</v>
      </c>
      <c r="R2665" s="9">
        <f t="shared" si="415"/>
        <v>18.25</v>
      </c>
      <c r="S2665" s="9">
        <f t="shared" si="416"/>
        <v>22.35</v>
      </c>
      <c r="T2665" s="9">
        <f t="shared" si="417"/>
        <v>20.75</v>
      </c>
      <c r="U2665" s="8">
        <f t="shared" si="418"/>
        <v>21.016666666666669</v>
      </c>
      <c r="V2665" s="8">
        <f t="shared" si="419"/>
        <v>20.950000000000003</v>
      </c>
    </row>
    <row r="2666" spans="1:22" ht="13.5" x14ac:dyDescent="0.25">
      <c r="A2666" s="3">
        <f>RSI!A2666</f>
        <v>0</v>
      </c>
      <c r="B2666" s="2">
        <f>RSI!B2666</f>
        <v>0</v>
      </c>
      <c r="C2666" s="2">
        <f>RSI!I2666</f>
        <v>15.320267184882994</v>
      </c>
      <c r="D2666" s="2">
        <f>MACD!E2666</f>
        <v>-1.7870124338572024E-5</v>
      </c>
      <c r="E2666" s="2">
        <f>MACD!F2666</f>
        <v>-2.627945407305511E-5</v>
      </c>
      <c r="F2666" s="2">
        <f>'Moving Avg'!D2666</f>
        <v>0</v>
      </c>
      <c r="G2666" s="2">
        <f>'Moving Avg'!F2666</f>
        <v>0</v>
      </c>
      <c r="H2666" s="2">
        <f>'Moving Avg'!G2666</f>
        <v>0</v>
      </c>
      <c r="I2666" s="2">
        <f>'Moving Avg'!H2666</f>
        <v>0.69634999999999991</v>
      </c>
      <c r="J2666" s="6" t="str">
        <f>OBV!F2666</f>
        <v>NEUTRAL</v>
      </c>
      <c r="K2666" s="6" t="str">
        <f>OBV!G2666</f>
        <v>NEUTRAL</v>
      </c>
      <c r="L2666" s="6" t="str">
        <f>OBV!H2666</f>
        <v>NEUTRAL</v>
      </c>
      <c r="M2666" s="8">
        <f t="shared" si="410"/>
        <v>50</v>
      </c>
      <c r="N2666" s="8">
        <f t="shared" si="411"/>
        <v>0</v>
      </c>
      <c r="O2666" s="8">
        <f t="shared" si="412"/>
        <v>0</v>
      </c>
      <c r="P2666" s="8">
        <f t="shared" si="413"/>
        <v>33</v>
      </c>
      <c r="Q2666" s="9">
        <f t="shared" si="414"/>
        <v>22.45</v>
      </c>
      <c r="R2666" s="9">
        <f t="shared" si="415"/>
        <v>18.25</v>
      </c>
      <c r="S2666" s="9">
        <f t="shared" si="416"/>
        <v>22.35</v>
      </c>
      <c r="T2666" s="9">
        <f t="shared" si="417"/>
        <v>20.75</v>
      </c>
      <c r="U2666" s="8">
        <f t="shared" si="418"/>
        <v>21.016666666666669</v>
      </c>
      <c r="V2666" s="8">
        <f t="shared" si="419"/>
        <v>20.950000000000003</v>
      </c>
    </row>
    <row r="2667" spans="1:22" ht="13.5" x14ac:dyDescent="0.25">
      <c r="A2667" s="3">
        <f>RSI!A2667</f>
        <v>0</v>
      </c>
      <c r="B2667" s="2">
        <f>RSI!B2667</f>
        <v>0</v>
      </c>
      <c r="C2667" s="2">
        <f>RSI!I2667</f>
        <v>15.320267184882994</v>
      </c>
      <c r="D2667" s="2">
        <f>MACD!E2667</f>
        <v>-1.6546416531298159E-5</v>
      </c>
      <c r="E2667" s="2">
        <f>MACD!F2667</f>
        <v>-2.4332846564703721E-5</v>
      </c>
      <c r="F2667" s="2">
        <f>'Moving Avg'!D2667</f>
        <v>0</v>
      </c>
      <c r="G2667" s="2">
        <f>'Moving Avg'!F2667</f>
        <v>0</v>
      </c>
      <c r="H2667" s="2">
        <f>'Moving Avg'!G2667</f>
        <v>0</v>
      </c>
      <c r="I2667" s="2">
        <f>'Moving Avg'!H2667</f>
        <v>0.68129999999999991</v>
      </c>
      <c r="J2667" s="6" t="str">
        <f>OBV!F2667</f>
        <v>NEUTRAL</v>
      </c>
      <c r="K2667" s="6" t="str">
        <f>OBV!G2667</f>
        <v>NEUTRAL</v>
      </c>
      <c r="L2667" s="6" t="str">
        <f>OBV!H2667</f>
        <v>NEUTRAL</v>
      </c>
      <c r="M2667" s="8">
        <f t="shared" si="410"/>
        <v>50</v>
      </c>
      <c r="N2667" s="8">
        <f t="shared" si="411"/>
        <v>0</v>
      </c>
      <c r="O2667" s="8">
        <f t="shared" si="412"/>
        <v>0</v>
      </c>
      <c r="P2667" s="8">
        <f t="shared" si="413"/>
        <v>33</v>
      </c>
      <c r="Q2667" s="9">
        <f t="shared" si="414"/>
        <v>22.45</v>
      </c>
      <c r="R2667" s="9">
        <f t="shared" si="415"/>
        <v>18.25</v>
      </c>
      <c r="S2667" s="9">
        <f t="shared" si="416"/>
        <v>22.35</v>
      </c>
      <c r="T2667" s="9">
        <f t="shared" si="417"/>
        <v>20.75</v>
      </c>
      <c r="U2667" s="8">
        <f t="shared" si="418"/>
        <v>21.016666666666669</v>
      </c>
      <c r="V2667" s="8">
        <f t="shared" si="419"/>
        <v>20.950000000000003</v>
      </c>
    </row>
    <row r="2668" spans="1:22" ht="13.5" x14ac:dyDescent="0.25">
      <c r="A2668" s="3">
        <f>RSI!A2668</f>
        <v>0</v>
      </c>
      <c r="B2668" s="2">
        <f>RSI!B2668</f>
        <v>0</v>
      </c>
      <c r="C2668" s="2">
        <f>RSI!I2668</f>
        <v>15.320267184882994</v>
      </c>
      <c r="D2668" s="2">
        <f>MACD!E2668</f>
        <v>-1.5320760368547432E-5</v>
      </c>
      <c r="E2668" s="2">
        <f>MACD!F2668</f>
        <v>-2.2530429325472464E-5</v>
      </c>
      <c r="F2668" s="2">
        <f>'Moving Avg'!D2668</f>
        <v>0</v>
      </c>
      <c r="G2668" s="2">
        <f>'Moving Avg'!F2668</f>
        <v>0</v>
      </c>
      <c r="H2668" s="2">
        <f>'Moving Avg'!G2668</f>
        <v>0</v>
      </c>
      <c r="I2668" s="2">
        <f>'Moving Avg'!H2668</f>
        <v>0.66629999999999978</v>
      </c>
      <c r="J2668" s="6" t="str">
        <f>OBV!F2668</f>
        <v>NEUTRAL</v>
      </c>
      <c r="K2668" s="6" t="str">
        <f>OBV!G2668</f>
        <v>NEUTRAL</v>
      </c>
      <c r="L2668" s="6" t="str">
        <f>OBV!H2668</f>
        <v>NEUTRAL</v>
      </c>
      <c r="M2668" s="8">
        <f t="shared" si="410"/>
        <v>50</v>
      </c>
      <c r="N2668" s="8">
        <f t="shared" si="411"/>
        <v>0</v>
      </c>
      <c r="O2668" s="8">
        <f t="shared" si="412"/>
        <v>0</v>
      </c>
      <c r="P2668" s="8">
        <f t="shared" si="413"/>
        <v>33</v>
      </c>
      <c r="Q2668" s="9">
        <f t="shared" si="414"/>
        <v>22.45</v>
      </c>
      <c r="R2668" s="9">
        <f t="shared" si="415"/>
        <v>18.25</v>
      </c>
      <c r="S2668" s="9">
        <f t="shared" si="416"/>
        <v>22.35</v>
      </c>
      <c r="T2668" s="9">
        <f t="shared" si="417"/>
        <v>20.75</v>
      </c>
      <c r="U2668" s="8">
        <f t="shared" si="418"/>
        <v>21.016666666666669</v>
      </c>
      <c r="V2668" s="8">
        <f t="shared" si="419"/>
        <v>20.950000000000003</v>
      </c>
    </row>
    <row r="2669" spans="1:22" ht="13.5" x14ac:dyDescent="0.25">
      <c r="A2669" s="3">
        <f>RSI!A2669</f>
        <v>0</v>
      </c>
      <c r="B2669" s="2">
        <f>RSI!B2669</f>
        <v>0</v>
      </c>
      <c r="C2669" s="2">
        <f>RSI!I2669</f>
        <v>15.320267184882994</v>
      </c>
      <c r="D2669" s="2">
        <f>MACD!E2669</f>
        <v>-1.4185892886408855E-5</v>
      </c>
      <c r="E2669" s="2">
        <f>MACD!F2669</f>
        <v>-2.0861522037659742E-5</v>
      </c>
      <c r="F2669" s="2">
        <f>'Moving Avg'!D2669</f>
        <v>0</v>
      </c>
      <c r="G2669" s="2">
        <f>'Moving Avg'!F2669</f>
        <v>0</v>
      </c>
      <c r="H2669" s="2">
        <f>'Moving Avg'!G2669</f>
        <v>0</v>
      </c>
      <c r="I2669" s="2">
        <f>'Moving Avg'!H2669</f>
        <v>0.65129999999999977</v>
      </c>
      <c r="J2669" s="6" t="str">
        <f>OBV!F2669</f>
        <v>NEUTRAL</v>
      </c>
      <c r="K2669" s="6" t="str">
        <f>OBV!G2669</f>
        <v>NEUTRAL</v>
      </c>
      <c r="L2669" s="6" t="str">
        <f>OBV!H2669</f>
        <v>NEUTRAL</v>
      </c>
      <c r="M2669" s="8">
        <f t="shared" si="410"/>
        <v>50</v>
      </c>
      <c r="N2669" s="8">
        <f t="shared" si="411"/>
        <v>0</v>
      </c>
      <c r="O2669" s="8">
        <f t="shared" si="412"/>
        <v>0</v>
      </c>
      <c r="P2669" s="8">
        <f t="shared" si="413"/>
        <v>33</v>
      </c>
      <c r="Q2669" s="9">
        <f t="shared" si="414"/>
        <v>22.45</v>
      </c>
      <c r="R2669" s="9">
        <f t="shared" si="415"/>
        <v>18.25</v>
      </c>
      <c r="S2669" s="9">
        <f t="shared" si="416"/>
        <v>22.35</v>
      </c>
      <c r="T2669" s="9">
        <f t="shared" si="417"/>
        <v>20.75</v>
      </c>
      <c r="U2669" s="8">
        <f t="shared" si="418"/>
        <v>21.016666666666669</v>
      </c>
      <c r="V2669" s="8">
        <f t="shared" si="419"/>
        <v>20.950000000000003</v>
      </c>
    </row>
    <row r="2670" spans="1:22" ht="13.5" x14ac:dyDescent="0.25">
      <c r="A2670" s="3">
        <f>RSI!A2670</f>
        <v>0</v>
      </c>
      <c r="B2670" s="2">
        <f>RSI!B2670</f>
        <v>0</v>
      </c>
      <c r="C2670" s="2">
        <f>RSI!I2670</f>
        <v>15.320267184882994</v>
      </c>
      <c r="D2670" s="2">
        <f>MACD!E2670</f>
        <v>-1.3135089099703034E-5</v>
      </c>
      <c r="E2670" s="2">
        <f>MACD!F2670</f>
        <v>-1.9316235450068401E-5</v>
      </c>
      <c r="F2670" s="2">
        <f>'Moving Avg'!D2670</f>
        <v>0</v>
      </c>
      <c r="G2670" s="2">
        <f>'Moving Avg'!F2670</f>
        <v>0</v>
      </c>
      <c r="H2670" s="2">
        <f>'Moving Avg'!G2670</f>
        <v>0</v>
      </c>
      <c r="I2670" s="2">
        <f>'Moving Avg'!H2670</f>
        <v>0.63629999999999998</v>
      </c>
      <c r="J2670" s="6" t="str">
        <f>OBV!F2670</f>
        <v>NEUTRAL</v>
      </c>
      <c r="K2670" s="6" t="str">
        <f>OBV!G2670</f>
        <v>NEUTRAL</v>
      </c>
      <c r="L2670" s="6" t="str">
        <f>OBV!H2670</f>
        <v>NEUTRAL</v>
      </c>
      <c r="M2670" s="8">
        <f t="shared" si="410"/>
        <v>50</v>
      </c>
      <c r="N2670" s="8">
        <f t="shared" si="411"/>
        <v>0</v>
      </c>
      <c r="O2670" s="8">
        <f t="shared" si="412"/>
        <v>0</v>
      </c>
      <c r="P2670" s="8">
        <f t="shared" si="413"/>
        <v>33</v>
      </c>
      <c r="Q2670" s="9">
        <f t="shared" si="414"/>
        <v>22.45</v>
      </c>
      <c r="R2670" s="9">
        <f t="shared" si="415"/>
        <v>18.25</v>
      </c>
      <c r="S2670" s="9">
        <f t="shared" si="416"/>
        <v>22.35</v>
      </c>
      <c r="T2670" s="9">
        <f t="shared" si="417"/>
        <v>20.75</v>
      </c>
      <c r="U2670" s="8">
        <f t="shared" si="418"/>
        <v>21.016666666666669</v>
      </c>
      <c r="V2670" s="8">
        <f t="shared" si="419"/>
        <v>20.950000000000003</v>
      </c>
    </row>
    <row r="2671" spans="1:22" ht="13.5" x14ac:dyDescent="0.25">
      <c r="A2671" s="3">
        <f>RSI!A2671</f>
        <v>0</v>
      </c>
      <c r="B2671" s="2">
        <f>RSI!B2671</f>
        <v>0</v>
      </c>
      <c r="C2671" s="2">
        <f>RSI!I2671</f>
        <v>15.320267184882994</v>
      </c>
      <c r="D2671" s="2">
        <f>MACD!E2671</f>
        <v>-1.216212215456653E-5</v>
      </c>
      <c r="E2671" s="2">
        <f>MACD!F2671</f>
        <v>-1.7885412790968029E-5</v>
      </c>
      <c r="F2671" s="2">
        <f>'Moving Avg'!D2671</f>
        <v>0</v>
      </c>
      <c r="G2671" s="2">
        <f>'Moving Avg'!F2671</f>
        <v>0</v>
      </c>
      <c r="H2671" s="2">
        <f>'Moving Avg'!G2671</f>
        <v>0</v>
      </c>
      <c r="I2671" s="2">
        <f>'Moving Avg'!H2671</f>
        <v>0.62129999999999996</v>
      </c>
      <c r="J2671" s="6" t="str">
        <f>OBV!F2671</f>
        <v>NEUTRAL</v>
      </c>
      <c r="K2671" s="6" t="str">
        <f>OBV!G2671</f>
        <v>NEUTRAL</v>
      </c>
      <c r="L2671" s="6" t="str">
        <f>OBV!H2671</f>
        <v>NEUTRAL</v>
      </c>
      <c r="M2671" s="8">
        <f t="shared" si="410"/>
        <v>50</v>
      </c>
      <c r="N2671" s="8">
        <f t="shared" si="411"/>
        <v>0</v>
      </c>
      <c r="O2671" s="8">
        <f t="shared" si="412"/>
        <v>0</v>
      </c>
      <c r="P2671" s="8">
        <f t="shared" si="413"/>
        <v>33</v>
      </c>
      <c r="Q2671" s="9">
        <f t="shared" si="414"/>
        <v>22.45</v>
      </c>
      <c r="R2671" s="9">
        <f t="shared" si="415"/>
        <v>18.25</v>
      </c>
      <c r="S2671" s="9">
        <f t="shared" si="416"/>
        <v>22.35</v>
      </c>
      <c r="T2671" s="9">
        <f t="shared" si="417"/>
        <v>20.75</v>
      </c>
      <c r="U2671" s="8">
        <f t="shared" si="418"/>
        <v>21.016666666666669</v>
      </c>
      <c r="V2671" s="8">
        <f t="shared" si="419"/>
        <v>20.950000000000003</v>
      </c>
    </row>
    <row r="2672" spans="1:22" ht="13.5" x14ac:dyDescent="0.25">
      <c r="A2672" s="3">
        <f>RSI!A2672</f>
        <v>0</v>
      </c>
      <c r="B2672" s="2">
        <f>RSI!B2672</f>
        <v>0</v>
      </c>
      <c r="C2672" s="2">
        <f>RSI!I2672</f>
        <v>15.320267184882994</v>
      </c>
      <c r="D2672" s="2">
        <f>MACD!E2672</f>
        <v>-1.1261226432256543E-5</v>
      </c>
      <c r="E2672" s="2">
        <f>MACD!F2672</f>
        <v>-1.6560575519225732E-5</v>
      </c>
      <c r="F2672" s="2">
        <f>'Moving Avg'!D2672</f>
        <v>0</v>
      </c>
      <c r="G2672" s="2">
        <f>'Moving Avg'!F2672</f>
        <v>0</v>
      </c>
      <c r="H2672" s="2">
        <f>'Moving Avg'!G2672</f>
        <v>0</v>
      </c>
      <c r="I2672" s="2">
        <f>'Moving Avg'!H2672</f>
        <v>0.60629999999999995</v>
      </c>
      <c r="J2672" s="6" t="str">
        <f>OBV!F2672</f>
        <v>NEUTRAL</v>
      </c>
      <c r="K2672" s="6" t="str">
        <f>OBV!G2672</f>
        <v>NEUTRAL</v>
      </c>
      <c r="L2672" s="6" t="str">
        <f>OBV!H2672</f>
        <v>NEUTRAL</v>
      </c>
      <c r="M2672" s="8">
        <f t="shared" si="410"/>
        <v>50</v>
      </c>
      <c r="N2672" s="8">
        <f t="shared" si="411"/>
        <v>0</v>
      </c>
      <c r="O2672" s="8">
        <f t="shared" si="412"/>
        <v>0</v>
      </c>
      <c r="P2672" s="8">
        <f t="shared" si="413"/>
        <v>33</v>
      </c>
      <c r="Q2672" s="9">
        <f t="shared" si="414"/>
        <v>22.45</v>
      </c>
      <c r="R2672" s="9">
        <f t="shared" si="415"/>
        <v>18.25</v>
      </c>
      <c r="S2672" s="9">
        <f t="shared" si="416"/>
        <v>22.35</v>
      </c>
      <c r="T2672" s="9">
        <f t="shared" si="417"/>
        <v>20.75</v>
      </c>
      <c r="U2672" s="8">
        <f t="shared" si="418"/>
        <v>21.016666666666669</v>
      </c>
      <c r="V2672" s="8">
        <f t="shared" si="419"/>
        <v>20.950000000000003</v>
      </c>
    </row>
    <row r="2673" spans="1:22" ht="13.5" x14ac:dyDescent="0.25">
      <c r="A2673" s="3">
        <f>RSI!A2673</f>
        <v>0</v>
      </c>
      <c r="B2673" s="2">
        <f>RSI!B2673</f>
        <v>0</v>
      </c>
      <c r="C2673" s="2">
        <f>RSI!I2673</f>
        <v>15.320267184882994</v>
      </c>
      <c r="D2673" s="2">
        <f>MACD!E2673</f>
        <v>-1.0427063385634686E-5</v>
      </c>
      <c r="E2673" s="2">
        <f>MACD!F2673</f>
        <v>-1.5333873092507523E-5</v>
      </c>
      <c r="F2673" s="2">
        <f>'Moving Avg'!D2673</f>
        <v>0</v>
      </c>
      <c r="G2673" s="2">
        <f>'Moving Avg'!F2673</f>
        <v>0</v>
      </c>
      <c r="H2673" s="2">
        <f>'Moving Avg'!G2673</f>
        <v>0</v>
      </c>
      <c r="I2673" s="2">
        <f>'Moving Avg'!H2673</f>
        <v>0.59129999999999994</v>
      </c>
      <c r="J2673" s="6" t="str">
        <f>OBV!F2673</f>
        <v>NEUTRAL</v>
      </c>
      <c r="K2673" s="6" t="str">
        <f>OBV!G2673</f>
        <v>NEUTRAL</v>
      </c>
      <c r="L2673" s="6" t="str">
        <f>OBV!H2673</f>
        <v>NEUTRAL</v>
      </c>
      <c r="M2673" s="8">
        <f t="shared" si="410"/>
        <v>50</v>
      </c>
      <c r="N2673" s="8">
        <f t="shared" si="411"/>
        <v>0</v>
      </c>
      <c r="O2673" s="8">
        <f t="shared" si="412"/>
        <v>0</v>
      </c>
      <c r="P2673" s="8">
        <f t="shared" si="413"/>
        <v>33</v>
      </c>
      <c r="Q2673" s="9">
        <f t="shared" si="414"/>
        <v>22.45</v>
      </c>
      <c r="R2673" s="9">
        <f t="shared" si="415"/>
        <v>18.25</v>
      </c>
      <c r="S2673" s="9">
        <f t="shared" si="416"/>
        <v>22.35</v>
      </c>
      <c r="T2673" s="9">
        <f t="shared" si="417"/>
        <v>20.75</v>
      </c>
      <c r="U2673" s="8">
        <f t="shared" si="418"/>
        <v>21.016666666666669</v>
      </c>
      <c r="V2673" s="8">
        <f t="shared" si="419"/>
        <v>20.950000000000003</v>
      </c>
    </row>
    <row r="2674" spans="1:22" ht="13.5" x14ac:dyDescent="0.25">
      <c r="A2674" s="3">
        <f>RSI!A2674</f>
        <v>0</v>
      </c>
      <c r="B2674" s="2">
        <f>RSI!B2674</f>
        <v>0</v>
      </c>
      <c r="C2674" s="2">
        <f>RSI!I2674</f>
        <v>15.320267184882994</v>
      </c>
      <c r="D2674" s="2">
        <f>MACD!E2674</f>
        <v>-9.6546899059664546E-6</v>
      </c>
      <c r="E2674" s="2">
        <f>MACD!F2674</f>
        <v>-1.4198036455199309E-5</v>
      </c>
      <c r="F2674" s="2">
        <f>'Moving Avg'!D2674</f>
        <v>0</v>
      </c>
      <c r="G2674" s="2">
        <f>'Moving Avg'!F2674</f>
        <v>0</v>
      </c>
      <c r="H2674" s="2">
        <f>'Moving Avg'!G2674</f>
        <v>0</v>
      </c>
      <c r="I2674" s="2">
        <f>'Moving Avg'!H2674</f>
        <v>0.57565</v>
      </c>
      <c r="J2674" s="6" t="str">
        <f>OBV!F2674</f>
        <v>NEUTRAL</v>
      </c>
      <c r="K2674" s="6" t="str">
        <f>OBV!G2674</f>
        <v>NEUTRAL</v>
      </c>
      <c r="L2674" s="6" t="str">
        <f>OBV!H2674</f>
        <v>NEUTRAL</v>
      </c>
      <c r="M2674" s="8">
        <f t="shared" si="410"/>
        <v>50</v>
      </c>
      <c r="N2674" s="8">
        <f t="shared" si="411"/>
        <v>0</v>
      </c>
      <c r="O2674" s="8">
        <f t="shared" si="412"/>
        <v>0</v>
      </c>
      <c r="P2674" s="8">
        <f t="shared" si="413"/>
        <v>33</v>
      </c>
      <c r="Q2674" s="9">
        <f t="shared" si="414"/>
        <v>22.45</v>
      </c>
      <c r="R2674" s="9">
        <f t="shared" si="415"/>
        <v>18.25</v>
      </c>
      <c r="S2674" s="9">
        <f t="shared" si="416"/>
        <v>22.35</v>
      </c>
      <c r="T2674" s="9">
        <f t="shared" si="417"/>
        <v>20.75</v>
      </c>
      <c r="U2674" s="8">
        <f t="shared" si="418"/>
        <v>21.016666666666669</v>
      </c>
      <c r="V2674" s="8">
        <f t="shared" si="419"/>
        <v>20.950000000000003</v>
      </c>
    </row>
    <row r="2675" spans="1:22" ht="13.5" x14ac:dyDescent="0.25">
      <c r="A2675" s="3">
        <f>RSI!A2675</f>
        <v>0</v>
      </c>
      <c r="B2675" s="2">
        <f>RSI!B2675</f>
        <v>0</v>
      </c>
      <c r="C2675" s="2">
        <f>RSI!I2675</f>
        <v>15.320267184882994</v>
      </c>
      <c r="D2675" s="2">
        <f>MACD!E2675</f>
        <v>-8.9395290326541186E-6</v>
      </c>
      <c r="E2675" s="2">
        <f>MACD!F2675</f>
        <v>-1.3146334970690272E-5</v>
      </c>
      <c r="F2675" s="2">
        <f>'Moving Avg'!D2675</f>
        <v>0</v>
      </c>
      <c r="G2675" s="2">
        <f>'Moving Avg'!F2675</f>
        <v>0</v>
      </c>
      <c r="H2675" s="2">
        <f>'Moving Avg'!G2675</f>
        <v>0</v>
      </c>
      <c r="I2675" s="2">
        <f>'Moving Avg'!H2675</f>
        <v>0.55984999999999996</v>
      </c>
      <c r="J2675" s="6" t="str">
        <f>OBV!F2675</f>
        <v>NEUTRAL</v>
      </c>
      <c r="K2675" s="6" t="str">
        <f>OBV!G2675</f>
        <v>NEUTRAL</v>
      </c>
      <c r="L2675" s="6" t="str">
        <f>OBV!H2675</f>
        <v>NEUTRAL</v>
      </c>
      <c r="M2675" s="8">
        <f t="shared" si="410"/>
        <v>50</v>
      </c>
      <c r="N2675" s="8">
        <f t="shared" si="411"/>
        <v>0</v>
      </c>
      <c r="O2675" s="8">
        <f t="shared" si="412"/>
        <v>0</v>
      </c>
      <c r="P2675" s="8">
        <f t="shared" si="413"/>
        <v>33</v>
      </c>
      <c r="Q2675" s="9">
        <f t="shared" si="414"/>
        <v>22.45</v>
      </c>
      <c r="R2675" s="9">
        <f t="shared" si="415"/>
        <v>18.25</v>
      </c>
      <c r="S2675" s="9">
        <f t="shared" si="416"/>
        <v>22.35</v>
      </c>
      <c r="T2675" s="9">
        <f t="shared" si="417"/>
        <v>20.75</v>
      </c>
      <c r="U2675" s="8">
        <f t="shared" si="418"/>
        <v>21.016666666666669</v>
      </c>
      <c r="V2675" s="8">
        <f t="shared" si="419"/>
        <v>20.950000000000003</v>
      </c>
    </row>
    <row r="2676" spans="1:22" ht="13.5" x14ac:dyDescent="0.25">
      <c r="A2676" s="3">
        <f>RSI!A2676</f>
        <v>0</v>
      </c>
      <c r="B2676" s="2">
        <f>RSI!B2676</f>
        <v>0</v>
      </c>
      <c r="C2676" s="2">
        <f>RSI!I2676</f>
        <v>15.320267184882994</v>
      </c>
      <c r="D2676" s="2">
        <f>MACD!E2676</f>
        <v>-8.2773428323934103E-6</v>
      </c>
      <c r="E2676" s="2">
        <f>MACD!F2676</f>
        <v>-1.2172536543030899E-5</v>
      </c>
      <c r="F2676" s="2">
        <f>'Moving Avg'!D2676</f>
        <v>0</v>
      </c>
      <c r="G2676" s="2">
        <f>'Moving Avg'!F2676</f>
        <v>0</v>
      </c>
      <c r="H2676" s="2">
        <f>'Moving Avg'!G2676</f>
        <v>0</v>
      </c>
      <c r="I2676" s="2">
        <f>'Moving Avg'!H2676</f>
        <v>0.54380000000000006</v>
      </c>
      <c r="J2676" s="6" t="str">
        <f>OBV!F2676</f>
        <v>NEUTRAL</v>
      </c>
      <c r="K2676" s="6" t="str">
        <f>OBV!G2676</f>
        <v>NEUTRAL</v>
      </c>
      <c r="L2676" s="6" t="str">
        <f>OBV!H2676</f>
        <v>NEUTRAL</v>
      </c>
      <c r="M2676" s="8">
        <f t="shared" si="410"/>
        <v>50</v>
      </c>
      <c r="N2676" s="8">
        <f t="shared" si="411"/>
        <v>0</v>
      </c>
      <c r="O2676" s="8">
        <f t="shared" si="412"/>
        <v>0</v>
      </c>
      <c r="P2676" s="8">
        <f t="shared" si="413"/>
        <v>33</v>
      </c>
      <c r="Q2676" s="9">
        <f t="shared" si="414"/>
        <v>22.45</v>
      </c>
      <c r="R2676" s="9">
        <f t="shared" si="415"/>
        <v>18.25</v>
      </c>
      <c r="S2676" s="9">
        <f t="shared" si="416"/>
        <v>22.35</v>
      </c>
      <c r="T2676" s="9">
        <f t="shared" si="417"/>
        <v>20.75</v>
      </c>
      <c r="U2676" s="8">
        <f t="shared" si="418"/>
        <v>21.016666666666669</v>
      </c>
      <c r="V2676" s="8">
        <f t="shared" si="419"/>
        <v>20.950000000000003</v>
      </c>
    </row>
    <row r="2677" spans="1:22" ht="13.5" x14ac:dyDescent="0.25">
      <c r="A2677" s="3">
        <f>RSI!A2677</f>
        <v>0</v>
      </c>
      <c r="B2677" s="2">
        <f>RSI!B2677</f>
        <v>0</v>
      </c>
      <c r="C2677" s="2">
        <f>RSI!I2677</f>
        <v>15.320267184882994</v>
      </c>
      <c r="D2677" s="2">
        <f>MACD!E2677</f>
        <v>-7.6642072870906513E-6</v>
      </c>
      <c r="E2677" s="2">
        <f>MACD!F2677</f>
        <v>-1.1270870691842851E-5</v>
      </c>
      <c r="F2677" s="2">
        <f>'Moving Avg'!D2677</f>
        <v>0</v>
      </c>
      <c r="G2677" s="2">
        <f>'Moving Avg'!F2677</f>
        <v>0</v>
      </c>
      <c r="H2677" s="2">
        <f>'Moving Avg'!G2677</f>
        <v>0</v>
      </c>
      <c r="I2677" s="2">
        <f>'Moving Avg'!H2677</f>
        <v>0.52760000000000007</v>
      </c>
      <c r="J2677" s="6" t="str">
        <f>OBV!F2677</f>
        <v>NEUTRAL</v>
      </c>
      <c r="K2677" s="6" t="str">
        <f>OBV!G2677</f>
        <v>NEUTRAL</v>
      </c>
      <c r="L2677" s="6" t="str">
        <f>OBV!H2677</f>
        <v>NEUTRAL</v>
      </c>
      <c r="M2677" s="8">
        <f t="shared" si="410"/>
        <v>50</v>
      </c>
      <c r="N2677" s="8">
        <f t="shared" si="411"/>
        <v>0</v>
      </c>
      <c r="O2677" s="8">
        <f t="shared" si="412"/>
        <v>0</v>
      </c>
      <c r="P2677" s="8">
        <f t="shared" si="413"/>
        <v>33</v>
      </c>
      <c r="Q2677" s="9">
        <f t="shared" si="414"/>
        <v>22.45</v>
      </c>
      <c r="R2677" s="9">
        <f t="shared" si="415"/>
        <v>18.25</v>
      </c>
      <c r="S2677" s="9">
        <f t="shared" si="416"/>
        <v>22.35</v>
      </c>
      <c r="T2677" s="9">
        <f t="shared" si="417"/>
        <v>20.75</v>
      </c>
      <c r="U2677" s="8">
        <f t="shared" si="418"/>
        <v>21.016666666666669</v>
      </c>
      <c r="V2677" s="8">
        <f t="shared" si="419"/>
        <v>20.950000000000003</v>
      </c>
    </row>
    <row r="2678" spans="1:22" ht="13.5" x14ac:dyDescent="0.25">
      <c r="A2678" s="3">
        <f>RSI!A2678</f>
        <v>0</v>
      </c>
      <c r="B2678" s="2">
        <f>RSI!B2678</f>
        <v>0</v>
      </c>
      <c r="C2678" s="2">
        <f>RSI!I2678</f>
        <v>15.320267184882994</v>
      </c>
      <c r="D2678" s="2">
        <f>MACD!E2678</f>
        <v>-7.0964890417726415E-6</v>
      </c>
      <c r="E2678" s="2">
        <f>MACD!F2678</f>
        <v>-1.0435994361828809E-5</v>
      </c>
      <c r="F2678" s="2">
        <f>'Moving Avg'!D2678</f>
        <v>0</v>
      </c>
      <c r="G2678" s="2">
        <f>'Moving Avg'!F2678</f>
        <v>0</v>
      </c>
      <c r="H2678" s="2">
        <f>'Moving Avg'!G2678</f>
        <v>0</v>
      </c>
      <c r="I2678" s="2">
        <f>'Moving Avg'!H2678</f>
        <v>0.51070000000000004</v>
      </c>
      <c r="J2678" s="6" t="str">
        <f>OBV!F2678</f>
        <v>NEUTRAL</v>
      </c>
      <c r="K2678" s="6" t="str">
        <f>OBV!G2678</f>
        <v>NEUTRAL</v>
      </c>
      <c r="L2678" s="6" t="str">
        <f>OBV!H2678</f>
        <v>NEUTRAL</v>
      </c>
      <c r="M2678" s="8">
        <f t="shared" si="410"/>
        <v>50</v>
      </c>
      <c r="N2678" s="8">
        <f t="shared" si="411"/>
        <v>0</v>
      </c>
      <c r="O2678" s="8">
        <f t="shared" si="412"/>
        <v>0</v>
      </c>
      <c r="P2678" s="8">
        <f t="shared" si="413"/>
        <v>33</v>
      </c>
      <c r="Q2678" s="9">
        <f t="shared" si="414"/>
        <v>22.45</v>
      </c>
      <c r="R2678" s="9">
        <f t="shared" si="415"/>
        <v>18.25</v>
      </c>
      <c r="S2678" s="9">
        <f t="shared" si="416"/>
        <v>22.35</v>
      </c>
      <c r="T2678" s="9">
        <f t="shared" si="417"/>
        <v>20.75</v>
      </c>
      <c r="U2678" s="8">
        <f t="shared" si="418"/>
        <v>21.016666666666669</v>
      </c>
      <c r="V2678" s="8">
        <f t="shared" si="419"/>
        <v>20.950000000000003</v>
      </c>
    </row>
    <row r="2679" spans="1:22" ht="13.5" x14ac:dyDescent="0.25">
      <c r="A2679" s="3">
        <f>RSI!A2679</f>
        <v>0</v>
      </c>
      <c r="B2679" s="2">
        <f>RSI!B2679</f>
        <v>0</v>
      </c>
      <c r="C2679" s="2">
        <f>RSI!I2679</f>
        <v>15.320267184882994</v>
      </c>
      <c r="D2679" s="2">
        <f>MACD!E2679</f>
        <v>-6.5708238747369049E-6</v>
      </c>
      <c r="E2679" s="2">
        <f>MACD!F2679</f>
        <v>-9.6629602644104276E-6</v>
      </c>
      <c r="F2679" s="2">
        <f>'Moving Avg'!D2679</f>
        <v>0</v>
      </c>
      <c r="G2679" s="2">
        <f>'Moving Avg'!F2679</f>
        <v>0</v>
      </c>
      <c r="H2679" s="2">
        <f>'Moving Avg'!G2679</f>
        <v>0</v>
      </c>
      <c r="I2679" s="2">
        <f>'Moving Avg'!H2679</f>
        <v>0.49450000000000005</v>
      </c>
      <c r="J2679" s="6" t="str">
        <f>OBV!F2679</f>
        <v>NEUTRAL</v>
      </c>
      <c r="K2679" s="6" t="str">
        <f>OBV!G2679</f>
        <v>NEUTRAL</v>
      </c>
      <c r="L2679" s="6" t="str">
        <f>OBV!H2679</f>
        <v>NEUTRAL</v>
      </c>
      <c r="M2679" s="8">
        <f t="shared" si="410"/>
        <v>50</v>
      </c>
      <c r="N2679" s="8">
        <f t="shared" si="411"/>
        <v>0</v>
      </c>
      <c r="O2679" s="8">
        <f t="shared" si="412"/>
        <v>0</v>
      </c>
      <c r="P2679" s="8">
        <f t="shared" si="413"/>
        <v>33</v>
      </c>
      <c r="Q2679" s="9">
        <f t="shared" si="414"/>
        <v>22.45</v>
      </c>
      <c r="R2679" s="9">
        <f t="shared" si="415"/>
        <v>18.25</v>
      </c>
      <c r="S2679" s="9">
        <f t="shared" si="416"/>
        <v>22.35</v>
      </c>
      <c r="T2679" s="9">
        <f t="shared" si="417"/>
        <v>20.75</v>
      </c>
      <c r="U2679" s="8">
        <f t="shared" si="418"/>
        <v>21.016666666666669</v>
      </c>
      <c r="V2679" s="8">
        <f t="shared" si="419"/>
        <v>20.950000000000003</v>
      </c>
    </row>
    <row r="2680" spans="1:22" ht="13.5" x14ac:dyDescent="0.25">
      <c r="A2680" s="3">
        <f>RSI!A2680</f>
        <v>0</v>
      </c>
      <c r="B2680" s="2">
        <f>RSI!B2680</f>
        <v>0</v>
      </c>
      <c r="C2680" s="2">
        <f>RSI!I2680</f>
        <v>15.320267184882994</v>
      </c>
      <c r="D2680" s="2">
        <f>MACD!E2680</f>
        <v>-6.0840967623899678E-6</v>
      </c>
      <c r="E2680" s="2">
        <f>MACD!F2680</f>
        <v>-8.9471875640063365E-6</v>
      </c>
      <c r="F2680" s="2">
        <f>'Moving Avg'!D2680</f>
        <v>0</v>
      </c>
      <c r="G2680" s="2">
        <f>'Moving Avg'!F2680</f>
        <v>0</v>
      </c>
      <c r="H2680" s="2">
        <f>'Moving Avg'!G2680</f>
        <v>0</v>
      </c>
      <c r="I2680" s="2">
        <f>'Moving Avg'!H2680</f>
        <v>0.47830000000000006</v>
      </c>
      <c r="J2680" s="6" t="str">
        <f>OBV!F2680</f>
        <v>NEUTRAL</v>
      </c>
      <c r="K2680" s="6" t="str">
        <f>OBV!G2680</f>
        <v>NEUTRAL</v>
      </c>
      <c r="L2680" s="6" t="str">
        <f>OBV!H2680</f>
        <v>NEUTRAL</v>
      </c>
      <c r="M2680" s="8">
        <f t="shared" si="410"/>
        <v>50</v>
      </c>
      <c r="N2680" s="8">
        <f t="shared" si="411"/>
        <v>0</v>
      </c>
      <c r="O2680" s="8">
        <f t="shared" si="412"/>
        <v>0</v>
      </c>
      <c r="P2680" s="8">
        <f t="shared" si="413"/>
        <v>33</v>
      </c>
      <c r="Q2680" s="9">
        <f t="shared" si="414"/>
        <v>22.45</v>
      </c>
      <c r="R2680" s="9">
        <f t="shared" si="415"/>
        <v>18.25</v>
      </c>
      <c r="S2680" s="9">
        <f t="shared" si="416"/>
        <v>22.35</v>
      </c>
      <c r="T2680" s="9">
        <f t="shared" si="417"/>
        <v>20.75</v>
      </c>
      <c r="U2680" s="8">
        <f t="shared" si="418"/>
        <v>21.016666666666669</v>
      </c>
      <c r="V2680" s="8">
        <f t="shared" si="419"/>
        <v>20.950000000000003</v>
      </c>
    </row>
    <row r="2681" spans="1:22" ht="13.5" x14ac:dyDescent="0.25">
      <c r="A2681" s="3">
        <f>RSI!A2681</f>
        <v>0</v>
      </c>
      <c r="B2681" s="2">
        <f>RSI!B2681</f>
        <v>0</v>
      </c>
      <c r="C2681" s="2">
        <f>RSI!I2681</f>
        <v>15.320267184882994</v>
      </c>
      <c r="D2681" s="2">
        <f>MACD!E2681</f>
        <v>-5.6334234206664125E-6</v>
      </c>
      <c r="E2681" s="2">
        <f>MACD!F2681</f>
        <v>-8.2844347353383525E-6</v>
      </c>
      <c r="F2681" s="2">
        <f>'Moving Avg'!D2681</f>
        <v>0</v>
      </c>
      <c r="G2681" s="2">
        <f>'Moving Avg'!F2681</f>
        <v>0</v>
      </c>
      <c r="H2681" s="2">
        <f>'Moving Avg'!G2681</f>
        <v>0</v>
      </c>
      <c r="I2681" s="2">
        <f>'Moving Avg'!H2681</f>
        <v>0.46185000000000004</v>
      </c>
      <c r="J2681" s="6" t="str">
        <f>OBV!F2681</f>
        <v>NEUTRAL</v>
      </c>
      <c r="K2681" s="6" t="str">
        <f>OBV!G2681</f>
        <v>NEUTRAL</v>
      </c>
      <c r="L2681" s="6" t="str">
        <f>OBV!H2681</f>
        <v>NEUTRAL</v>
      </c>
      <c r="M2681" s="8">
        <f t="shared" si="410"/>
        <v>50</v>
      </c>
      <c r="N2681" s="8">
        <f t="shared" si="411"/>
        <v>0</v>
      </c>
      <c r="O2681" s="8">
        <f t="shared" si="412"/>
        <v>0</v>
      </c>
      <c r="P2681" s="8">
        <f t="shared" si="413"/>
        <v>33</v>
      </c>
      <c r="Q2681" s="9">
        <f t="shared" si="414"/>
        <v>22.45</v>
      </c>
      <c r="R2681" s="9">
        <f t="shared" si="415"/>
        <v>18.25</v>
      </c>
      <c r="S2681" s="9">
        <f t="shared" si="416"/>
        <v>22.35</v>
      </c>
      <c r="T2681" s="9">
        <f t="shared" si="417"/>
        <v>20.75</v>
      </c>
      <c r="U2681" s="8">
        <f t="shared" si="418"/>
        <v>21.016666666666669</v>
      </c>
      <c r="V2681" s="8">
        <f t="shared" si="419"/>
        <v>20.950000000000003</v>
      </c>
    </row>
    <row r="2682" spans="1:22" ht="13.5" x14ac:dyDescent="0.25">
      <c r="A2682" s="3">
        <f>RSI!A2682</f>
        <v>0</v>
      </c>
      <c r="B2682" s="2">
        <f>RSI!B2682</f>
        <v>0</v>
      </c>
      <c r="C2682" s="2">
        <f>RSI!I2682</f>
        <v>15.320267184882994</v>
      </c>
      <c r="D2682" s="2">
        <f>MACD!E2682</f>
        <v>-5.2161332136674298E-6</v>
      </c>
      <c r="E2682" s="2">
        <f>MACD!F2682</f>
        <v>-7.6707744310041687E-6</v>
      </c>
      <c r="F2682" s="2">
        <f>'Moving Avg'!D2682</f>
        <v>0</v>
      </c>
      <c r="G2682" s="2">
        <f>'Moving Avg'!F2682</f>
        <v>0</v>
      </c>
      <c r="H2682" s="2">
        <f>'Moving Avg'!G2682</f>
        <v>0</v>
      </c>
      <c r="I2682" s="2">
        <f>'Moving Avg'!H2682</f>
        <v>0.44470000000000004</v>
      </c>
      <c r="J2682" s="6" t="str">
        <f>OBV!F2682</f>
        <v>NEUTRAL</v>
      </c>
      <c r="K2682" s="6" t="str">
        <f>OBV!G2682</f>
        <v>NEUTRAL</v>
      </c>
      <c r="L2682" s="6" t="str">
        <f>OBV!H2682</f>
        <v>NEUTRAL</v>
      </c>
      <c r="M2682" s="8">
        <f t="shared" si="410"/>
        <v>50</v>
      </c>
      <c r="N2682" s="8">
        <f t="shared" si="411"/>
        <v>0</v>
      </c>
      <c r="O2682" s="8">
        <f t="shared" si="412"/>
        <v>0</v>
      </c>
      <c r="P2682" s="8">
        <f t="shared" si="413"/>
        <v>33</v>
      </c>
      <c r="Q2682" s="9">
        <f t="shared" si="414"/>
        <v>22.45</v>
      </c>
      <c r="R2682" s="9">
        <f t="shared" si="415"/>
        <v>18.25</v>
      </c>
      <c r="S2682" s="9">
        <f t="shared" si="416"/>
        <v>22.35</v>
      </c>
      <c r="T2682" s="9">
        <f t="shared" si="417"/>
        <v>20.75</v>
      </c>
      <c r="U2682" s="8">
        <f t="shared" si="418"/>
        <v>21.016666666666669</v>
      </c>
      <c r="V2682" s="8">
        <f t="shared" si="419"/>
        <v>20.950000000000003</v>
      </c>
    </row>
    <row r="2683" spans="1:22" ht="13.5" x14ac:dyDescent="0.25">
      <c r="A2683" s="3">
        <f>RSI!A2683</f>
        <v>0</v>
      </c>
      <c r="B2683" s="2">
        <f>RSI!B2683</f>
        <v>0</v>
      </c>
      <c r="C2683" s="2">
        <f>RSI!I2683</f>
        <v>15.320267184882994</v>
      </c>
      <c r="D2683" s="2">
        <f>MACD!E2683</f>
        <v>-4.8297533282560623E-6</v>
      </c>
      <c r="E2683" s="2">
        <f>MACD!F2683</f>
        <v>-7.1025702104545472E-6</v>
      </c>
      <c r="F2683" s="2">
        <f>'Moving Avg'!D2683</f>
        <v>0</v>
      </c>
      <c r="G2683" s="2">
        <f>'Moving Avg'!F2683</f>
        <v>0</v>
      </c>
      <c r="H2683" s="2">
        <f>'Moving Avg'!G2683</f>
        <v>0</v>
      </c>
      <c r="I2683" s="2">
        <f>'Moving Avg'!H2683</f>
        <v>0.42695</v>
      </c>
      <c r="J2683" s="6" t="str">
        <f>OBV!F2683</f>
        <v>NEUTRAL</v>
      </c>
      <c r="K2683" s="6" t="str">
        <f>OBV!G2683</f>
        <v>NEUTRAL</v>
      </c>
      <c r="L2683" s="6" t="str">
        <f>OBV!H2683</f>
        <v>NEUTRAL</v>
      </c>
      <c r="M2683" s="8">
        <f t="shared" si="410"/>
        <v>50</v>
      </c>
      <c r="N2683" s="8">
        <f t="shared" si="411"/>
        <v>0</v>
      </c>
      <c r="O2683" s="8">
        <f t="shared" si="412"/>
        <v>0</v>
      </c>
      <c r="P2683" s="8">
        <f t="shared" si="413"/>
        <v>33</v>
      </c>
      <c r="Q2683" s="9">
        <f t="shared" si="414"/>
        <v>22.45</v>
      </c>
      <c r="R2683" s="9">
        <f t="shared" si="415"/>
        <v>18.25</v>
      </c>
      <c r="S2683" s="9">
        <f t="shared" si="416"/>
        <v>22.35</v>
      </c>
      <c r="T2683" s="9">
        <f t="shared" si="417"/>
        <v>20.75</v>
      </c>
      <c r="U2683" s="8">
        <f t="shared" si="418"/>
        <v>21.016666666666669</v>
      </c>
      <c r="V2683" s="8">
        <f t="shared" si="419"/>
        <v>20.950000000000003</v>
      </c>
    </row>
    <row r="2684" spans="1:22" ht="13.5" x14ac:dyDescent="0.25">
      <c r="A2684" s="3">
        <f>RSI!A2684</f>
        <v>0</v>
      </c>
      <c r="B2684" s="2">
        <f>RSI!B2684</f>
        <v>0</v>
      </c>
      <c r="C2684" s="2">
        <f>RSI!I2684</f>
        <v>15.320267184882994</v>
      </c>
      <c r="D2684" s="2">
        <f>MACD!E2684</f>
        <v>-4.4719941208453765E-6</v>
      </c>
      <c r="E2684" s="2">
        <f>MACD!F2684</f>
        <v>-6.5764549925327141E-6</v>
      </c>
      <c r="F2684" s="2">
        <f>'Moving Avg'!D2684</f>
        <v>0</v>
      </c>
      <c r="G2684" s="2">
        <f>'Moving Avg'!F2684</f>
        <v>0</v>
      </c>
      <c r="H2684" s="2">
        <f>'Moving Avg'!G2684</f>
        <v>0</v>
      </c>
      <c r="I2684" s="2">
        <f>'Moving Avg'!H2684</f>
        <v>0.40995000000000004</v>
      </c>
      <c r="J2684" s="6" t="str">
        <f>OBV!F2684</f>
        <v>NEUTRAL</v>
      </c>
      <c r="K2684" s="6" t="str">
        <f>OBV!G2684</f>
        <v>NEUTRAL</v>
      </c>
      <c r="L2684" s="6" t="str">
        <f>OBV!H2684</f>
        <v>NEUTRAL</v>
      </c>
      <c r="M2684" s="8">
        <f t="shared" si="410"/>
        <v>50</v>
      </c>
      <c r="N2684" s="8">
        <f t="shared" si="411"/>
        <v>0</v>
      </c>
      <c r="O2684" s="8">
        <f t="shared" si="412"/>
        <v>0</v>
      </c>
      <c r="P2684" s="8">
        <f t="shared" si="413"/>
        <v>33</v>
      </c>
      <c r="Q2684" s="9">
        <f t="shared" si="414"/>
        <v>22.45</v>
      </c>
      <c r="R2684" s="9">
        <f t="shared" si="415"/>
        <v>18.25</v>
      </c>
      <c r="S2684" s="9">
        <f t="shared" si="416"/>
        <v>22.35</v>
      </c>
      <c r="T2684" s="9">
        <f t="shared" si="417"/>
        <v>20.75</v>
      </c>
      <c r="U2684" s="8">
        <f t="shared" si="418"/>
        <v>21.016666666666669</v>
      </c>
      <c r="V2684" s="8">
        <f t="shared" si="419"/>
        <v>20.950000000000003</v>
      </c>
    </row>
    <row r="2685" spans="1:22" ht="13.5" x14ac:dyDescent="0.25">
      <c r="A2685" s="3">
        <f>RSI!A2685</f>
        <v>0</v>
      </c>
      <c r="B2685" s="2">
        <f>RSI!B2685</f>
        <v>0</v>
      </c>
      <c r="C2685" s="2">
        <f>RSI!I2685</f>
        <v>15.320267184882994</v>
      </c>
      <c r="D2685" s="2">
        <f>MACD!E2685</f>
        <v>-4.1407355495595653E-6</v>
      </c>
      <c r="E2685" s="2">
        <f>MACD!F2685</f>
        <v>-6.0893111039380852E-6</v>
      </c>
      <c r="F2685" s="2">
        <f>'Moving Avg'!D2685</f>
        <v>0</v>
      </c>
      <c r="G2685" s="2">
        <f>'Moving Avg'!F2685</f>
        <v>0</v>
      </c>
      <c r="H2685" s="2">
        <f>'Moving Avg'!G2685</f>
        <v>0</v>
      </c>
      <c r="I2685" s="2">
        <f>'Moving Avg'!H2685</f>
        <v>0.39370000000000005</v>
      </c>
      <c r="J2685" s="6" t="str">
        <f>OBV!F2685</f>
        <v>NEUTRAL</v>
      </c>
      <c r="K2685" s="6" t="str">
        <f>OBV!G2685</f>
        <v>NEUTRAL</v>
      </c>
      <c r="L2685" s="6" t="str">
        <f>OBV!H2685</f>
        <v>NEUTRAL</v>
      </c>
      <c r="M2685" s="8">
        <f t="shared" si="410"/>
        <v>50</v>
      </c>
      <c r="N2685" s="8">
        <f t="shared" si="411"/>
        <v>0</v>
      </c>
      <c r="O2685" s="8">
        <f t="shared" si="412"/>
        <v>0</v>
      </c>
      <c r="P2685" s="8">
        <f t="shared" si="413"/>
        <v>33</v>
      </c>
      <c r="Q2685" s="9">
        <f t="shared" si="414"/>
        <v>22.45</v>
      </c>
      <c r="R2685" s="9">
        <f t="shared" si="415"/>
        <v>18.25</v>
      </c>
      <c r="S2685" s="9">
        <f t="shared" si="416"/>
        <v>22.35</v>
      </c>
      <c r="T2685" s="9">
        <f t="shared" si="417"/>
        <v>20.75</v>
      </c>
      <c r="U2685" s="8">
        <f t="shared" si="418"/>
        <v>21.016666666666669</v>
      </c>
      <c r="V2685" s="8">
        <f t="shared" si="419"/>
        <v>20.950000000000003</v>
      </c>
    </row>
    <row r="2686" spans="1:22" ht="13.5" x14ac:dyDescent="0.35">
      <c r="A2686" s="3">
        <f>RSI!A2686</f>
        <v>0</v>
      </c>
      <c r="B2686" s="4">
        <f>RSI!B2686</f>
        <v>0</v>
      </c>
      <c r="C2686" s="2">
        <f>RSI!I2686</f>
        <v>15.320267184882994</v>
      </c>
      <c r="D2686" s="2">
        <f>MACD!E2686</f>
        <v>-3.8340146113776952E-6</v>
      </c>
      <c r="E2686" s="2">
        <f>MACD!F2686</f>
        <v>-5.6382518054260079E-6</v>
      </c>
      <c r="F2686" s="2">
        <f>'Moving Avg'!D2686</f>
        <v>0</v>
      </c>
      <c r="G2686" s="2">
        <f>'Moving Avg'!F2686</f>
        <v>0</v>
      </c>
      <c r="H2686" s="2">
        <f>'Moving Avg'!G2686</f>
        <v>0</v>
      </c>
      <c r="I2686" s="2">
        <f>'Moving Avg'!H2686</f>
        <v>0.3781500000000001</v>
      </c>
      <c r="J2686" s="6" t="str">
        <f>OBV!F2686</f>
        <v>NEUTRAL</v>
      </c>
      <c r="K2686" s="6" t="str">
        <f>OBV!G2686</f>
        <v>NEUTRAL</v>
      </c>
      <c r="L2686" s="6" t="str">
        <f>OBV!H2686</f>
        <v>NEUTRAL</v>
      </c>
      <c r="M2686" s="8">
        <f t="shared" si="410"/>
        <v>50</v>
      </c>
      <c r="N2686" s="8">
        <f t="shared" si="411"/>
        <v>0</v>
      </c>
      <c r="O2686" s="8">
        <f t="shared" si="412"/>
        <v>0</v>
      </c>
      <c r="P2686" s="8">
        <f t="shared" si="413"/>
        <v>33</v>
      </c>
      <c r="Q2686" s="9">
        <f t="shared" si="414"/>
        <v>22.45</v>
      </c>
      <c r="R2686" s="9">
        <f t="shared" si="415"/>
        <v>18.25</v>
      </c>
      <c r="S2686" s="9">
        <f t="shared" si="416"/>
        <v>22.35</v>
      </c>
      <c r="T2686" s="9">
        <f t="shared" si="417"/>
        <v>20.75</v>
      </c>
      <c r="U2686" s="8">
        <f t="shared" si="418"/>
        <v>21.016666666666669</v>
      </c>
      <c r="V2686" s="8">
        <f t="shared" si="419"/>
        <v>20.950000000000003</v>
      </c>
    </row>
    <row r="2687" spans="1:22" ht="13.5" x14ac:dyDescent="0.35">
      <c r="A2687" s="3">
        <f>RSI!A2687</f>
        <v>0</v>
      </c>
      <c r="B2687" s="4">
        <f>RSI!B2687</f>
        <v>0</v>
      </c>
      <c r="C2687" s="2">
        <f>RSI!I2687</f>
        <v>15.320267184882994</v>
      </c>
      <c r="D2687" s="2">
        <f>MACD!E2687</f>
        <v>-3.5500137098234926E-6</v>
      </c>
      <c r="E2687" s="2">
        <f>MACD!F2687</f>
        <v>-5.2206041863055046E-6</v>
      </c>
      <c r="F2687" s="2">
        <f>'Moving Avg'!D2687</f>
        <v>0</v>
      </c>
      <c r="G2687" s="2">
        <f>'Moving Avg'!F2687</f>
        <v>0</v>
      </c>
      <c r="H2687" s="2">
        <f>'Moving Avg'!G2687</f>
        <v>0</v>
      </c>
      <c r="I2687" s="2">
        <f>'Moving Avg'!H2687</f>
        <v>0.36260000000000003</v>
      </c>
      <c r="J2687" s="6" t="str">
        <f>OBV!F2687</f>
        <v>NEUTRAL</v>
      </c>
      <c r="K2687" s="6" t="str">
        <f>OBV!G2687</f>
        <v>NEUTRAL</v>
      </c>
      <c r="L2687" s="6" t="str">
        <f>OBV!H2687</f>
        <v>NEUTRAL</v>
      </c>
      <c r="M2687" s="8">
        <f t="shared" si="410"/>
        <v>50</v>
      </c>
      <c r="N2687" s="8">
        <f t="shared" si="411"/>
        <v>0</v>
      </c>
      <c r="O2687" s="8">
        <f t="shared" si="412"/>
        <v>0</v>
      </c>
      <c r="P2687" s="8">
        <f t="shared" si="413"/>
        <v>33</v>
      </c>
      <c r="Q2687" s="9">
        <f t="shared" si="414"/>
        <v>22.45</v>
      </c>
      <c r="R2687" s="9">
        <f t="shared" si="415"/>
        <v>18.25</v>
      </c>
      <c r="S2687" s="9">
        <f t="shared" si="416"/>
        <v>22.35</v>
      </c>
      <c r="T2687" s="9">
        <f t="shared" si="417"/>
        <v>20.75</v>
      </c>
      <c r="U2687" s="8">
        <f t="shared" si="418"/>
        <v>21.016666666666669</v>
      </c>
      <c r="V2687" s="8">
        <f t="shared" si="419"/>
        <v>20.950000000000003</v>
      </c>
    </row>
    <row r="2688" spans="1:22" ht="13.5" x14ac:dyDescent="0.35">
      <c r="A2688" s="3">
        <f>RSI!A2688</f>
        <v>0</v>
      </c>
      <c r="B2688" s="4">
        <f>RSI!B2688</f>
        <v>0</v>
      </c>
      <c r="C2688" s="2">
        <f>RSI!I2688</f>
        <v>15.320267184882994</v>
      </c>
      <c r="D2688" s="2">
        <f>MACD!E2688</f>
        <v>-3.2870498842773395E-6</v>
      </c>
      <c r="E2688" s="2">
        <f>MACD!F2688</f>
        <v>-4.8338933258998724E-6</v>
      </c>
      <c r="F2688" s="2">
        <f>'Moving Avg'!D2688</f>
        <v>0</v>
      </c>
      <c r="G2688" s="2">
        <f>'Moving Avg'!F2688</f>
        <v>0</v>
      </c>
      <c r="H2688" s="2">
        <f>'Moving Avg'!G2688</f>
        <v>0</v>
      </c>
      <c r="I2688" s="2">
        <f>'Moving Avg'!H2688</f>
        <v>0.34760000000000008</v>
      </c>
      <c r="J2688" s="6" t="str">
        <f>OBV!F2688</f>
        <v>NEUTRAL</v>
      </c>
      <c r="K2688" s="6" t="str">
        <f>OBV!G2688</f>
        <v>NEUTRAL</v>
      </c>
      <c r="L2688" s="6" t="str">
        <f>OBV!H2688</f>
        <v>NEUTRAL</v>
      </c>
      <c r="M2688" s="8">
        <f t="shared" si="410"/>
        <v>50</v>
      </c>
      <c r="N2688" s="8">
        <f t="shared" si="411"/>
        <v>0</v>
      </c>
      <c r="O2688" s="8">
        <f t="shared" si="412"/>
        <v>0</v>
      </c>
      <c r="P2688" s="8">
        <f t="shared" si="413"/>
        <v>33</v>
      </c>
      <c r="Q2688" s="9">
        <f t="shared" si="414"/>
        <v>22.45</v>
      </c>
      <c r="R2688" s="9">
        <f t="shared" si="415"/>
        <v>18.25</v>
      </c>
      <c r="S2688" s="9">
        <f t="shared" si="416"/>
        <v>22.35</v>
      </c>
      <c r="T2688" s="9">
        <f t="shared" si="417"/>
        <v>20.75</v>
      </c>
      <c r="U2688" s="8">
        <f t="shared" si="418"/>
        <v>21.016666666666669</v>
      </c>
      <c r="V2688" s="8">
        <f t="shared" si="419"/>
        <v>20.950000000000003</v>
      </c>
    </row>
    <row r="2689" spans="1:22" ht="13.5" x14ac:dyDescent="0.35">
      <c r="A2689" s="3">
        <f>RSI!A2689</f>
        <v>0</v>
      </c>
      <c r="B2689" s="4">
        <f>RSI!B2689</f>
        <v>0</v>
      </c>
      <c r="C2689" s="2">
        <f>RSI!I2689</f>
        <v>15.320267184882994</v>
      </c>
      <c r="D2689" s="2">
        <f>MACD!E2689</f>
        <v>-3.0435648370912955E-6</v>
      </c>
      <c r="E2689" s="2">
        <f>MACD!F2689</f>
        <v>-4.4758276281381573E-6</v>
      </c>
      <c r="F2689" s="2">
        <f>'Moving Avg'!D2689</f>
        <v>0</v>
      </c>
      <c r="G2689" s="2">
        <f>'Moving Avg'!F2689</f>
        <v>0</v>
      </c>
      <c r="H2689" s="2">
        <f>'Moving Avg'!G2689</f>
        <v>0</v>
      </c>
      <c r="I2689" s="2">
        <f>'Moving Avg'!H2689</f>
        <v>0.33260000000000006</v>
      </c>
      <c r="J2689" s="6" t="str">
        <f>OBV!F2689</f>
        <v>NEUTRAL</v>
      </c>
      <c r="K2689" s="6" t="str">
        <f>OBV!G2689</f>
        <v>NEUTRAL</v>
      </c>
      <c r="L2689" s="6" t="str">
        <f>OBV!H2689</f>
        <v>NEUTRAL</v>
      </c>
      <c r="M2689" s="8">
        <f t="shared" si="410"/>
        <v>50</v>
      </c>
      <c r="N2689" s="8">
        <f t="shared" si="411"/>
        <v>0</v>
      </c>
      <c r="O2689" s="8">
        <f t="shared" si="412"/>
        <v>0</v>
      </c>
      <c r="P2689" s="8">
        <f t="shared" si="413"/>
        <v>33</v>
      </c>
      <c r="Q2689" s="9">
        <f t="shared" si="414"/>
        <v>22.45</v>
      </c>
      <c r="R2689" s="9">
        <f t="shared" si="415"/>
        <v>18.25</v>
      </c>
      <c r="S2689" s="9">
        <f t="shared" si="416"/>
        <v>22.35</v>
      </c>
      <c r="T2689" s="9">
        <f t="shared" si="417"/>
        <v>20.75</v>
      </c>
      <c r="U2689" s="8">
        <f t="shared" si="418"/>
        <v>21.016666666666669</v>
      </c>
      <c r="V2689" s="8">
        <f t="shared" si="419"/>
        <v>20.950000000000003</v>
      </c>
    </row>
    <row r="2690" spans="1:22" ht="13.5" x14ac:dyDescent="0.35">
      <c r="A2690" s="3">
        <f>RSI!A2690</f>
        <v>0</v>
      </c>
      <c r="B2690" s="4">
        <f>RSI!B2690</f>
        <v>0</v>
      </c>
      <c r="C2690" s="2">
        <f>RSI!I2690</f>
        <v>15.320267184882994</v>
      </c>
      <c r="D2690" s="2">
        <f>MACD!E2690</f>
        <v>-2.8181156994145799E-6</v>
      </c>
      <c r="E2690" s="2">
        <f>MACD!F2690</f>
        <v>-4.1442852423934425E-6</v>
      </c>
      <c r="F2690" s="2">
        <f>'Moving Avg'!D2690</f>
        <v>0</v>
      </c>
      <c r="G2690" s="2">
        <f>'Moving Avg'!F2690</f>
        <v>0</v>
      </c>
      <c r="H2690" s="2">
        <f>'Moving Avg'!G2690</f>
        <v>0</v>
      </c>
      <c r="I2690" s="2">
        <f>'Moving Avg'!H2690</f>
        <v>0.31695000000000001</v>
      </c>
      <c r="J2690" s="6" t="str">
        <f>OBV!F2690</f>
        <v>NEUTRAL</v>
      </c>
      <c r="K2690" s="6" t="str">
        <f>OBV!G2690</f>
        <v>NEUTRAL</v>
      </c>
      <c r="L2690" s="6" t="str">
        <f>OBV!H2690</f>
        <v>NEUTRAL</v>
      </c>
      <c r="M2690" s="8">
        <f t="shared" si="410"/>
        <v>50</v>
      </c>
      <c r="N2690" s="8">
        <f t="shared" si="411"/>
        <v>0</v>
      </c>
      <c r="O2690" s="8">
        <f t="shared" si="412"/>
        <v>0</v>
      </c>
      <c r="P2690" s="8">
        <f t="shared" si="413"/>
        <v>33</v>
      </c>
      <c r="Q2690" s="9">
        <f t="shared" si="414"/>
        <v>22.45</v>
      </c>
      <c r="R2690" s="9">
        <f t="shared" si="415"/>
        <v>18.25</v>
      </c>
      <c r="S2690" s="9">
        <f t="shared" si="416"/>
        <v>22.35</v>
      </c>
      <c r="T2690" s="9">
        <f t="shared" si="417"/>
        <v>20.75</v>
      </c>
      <c r="U2690" s="8">
        <f t="shared" si="418"/>
        <v>21.016666666666669</v>
      </c>
      <c r="V2690" s="8">
        <f t="shared" si="419"/>
        <v>20.950000000000003</v>
      </c>
    </row>
    <row r="2691" spans="1:22" ht="13.5" x14ac:dyDescent="0.35">
      <c r="A2691" s="3">
        <f>RSI!A2691</f>
        <v>0</v>
      </c>
      <c r="B2691" s="4">
        <f>RSI!B2691</f>
        <v>0</v>
      </c>
      <c r="C2691" s="2">
        <f>RSI!I2691</f>
        <v>15.320267184882994</v>
      </c>
      <c r="D2691" s="2">
        <f>MACD!E2691</f>
        <v>-2.609366481013568E-6</v>
      </c>
      <c r="E2691" s="2">
        <f>MACD!F2691</f>
        <v>-3.837301490117468E-6</v>
      </c>
      <c r="F2691" s="2">
        <f>'Moving Avg'!D2691</f>
        <v>0</v>
      </c>
      <c r="G2691" s="2">
        <f>'Moving Avg'!F2691</f>
        <v>0</v>
      </c>
      <c r="H2691" s="2">
        <f>'Moving Avg'!G2691</f>
        <v>0</v>
      </c>
      <c r="I2691" s="2">
        <f>'Moving Avg'!H2691</f>
        <v>0.30059999999999998</v>
      </c>
      <c r="J2691" s="6" t="str">
        <f>OBV!F2691</f>
        <v>NEUTRAL</v>
      </c>
      <c r="K2691" s="6" t="str">
        <f>OBV!G2691</f>
        <v>NEUTRAL</v>
      </c>
      <c r="L2691" s="6" t="str">
        <f>OBV!H2691</f>
        <v>NEUTRAL</v>
      </c>
      <c r="M2691" s="8">
        <f t="shared" si="410"/>
        <v>50</v>
      </c>
      <c r="N2691" s="8">
        <f t="shared" si="411"/>
        <v>0</v>
      </c>
      <c r="O2691" s="8">
        <f t="shared" si="412"/>
        <v>0</v>
      </c>
      <c r="P2691" s="8">
        <f t="shared" si="413"/>
        <v>33</v>
      </c>
      <c r="Q2691" s="9">
        <f t="shared" ref="Q2691:Q2693" si="420">0.35*M2691+N2691*0.35+O2691*0.15+P2691*0.15</f>
        <v>22.45</v>
      </c>
      <c r="R2691" s="9">
        <f t="shared" ref="R2691:R2693" si="421">M2691*0.2+N2691*0.2+O2691*0.35+P2691*0.25</f>
        <v>18.25</v>
      </c>
      <c r="S2691" s="9">
        <f t="shared" ref="S2691:S2693" si="422">M2691*0.15+N2691*0.15+O2691*0.25+P2691*0.45</f>
        <v>22.35</v>
      </c>
      <c r="T2691" s="9">
        <f t="shared" ref="T2691:T2693" si="423">0.25*SUM(M2691:P2691)</f>
        <v>20.75</v>
      </c>
      <c r="U2691" s="8">
        <f t="shared" ref="U2691:U2693" si="424">SUM(Q2691:S2691)/3</f>
        <v>21.016666666666669</v>
      </c>
      <c r="V2691" s="8">
        <f t="shared" ref="V2691:V2693" si="425">SUM(Q2691:T2691)/4</f>
        <v>20.950000000000003</v>
      </c>
    </row>
    <row r="2692" spans="1:22" ht="13.5" x14ac:dyDescent="0.35">
      <c r="A2692" s="3">
        <f>RSI!A2692</f>
        <v>0</v>
      </c>
      <c r="B2692" s="4">
        <f>RSI!B2692</f>
        <v>0</v>
      </c>
      <c r="C2692" s="2">
        <f>RSI!I2692</f>
        <v>15.320267184882979</v>
      </c>
      <c r="D2692" s="2">
        <f>MACD!E2692</f>
        <v>-2.4160801534228769E-6</v>
      </c>
      <c r="E2692" s="2">
        <f>MACD!F2692</f>
        <v>-3.5530572227785503E-6</v>
      </c>
      <c r="F2692" s="2">
        <f>'Moving Avg'!D2692</f>
        <v>0</v>
      </c>
      <c r="G2692" s="2">
        <f>'Moving Avg'!F2692</f>
        <v>0</v>
      </c>
      <c r="H2692" s="2">
        <f>'Moving Avg'!G2692</f>
        <v>0</v>
      </c>
      <c r="I2692" s="2">
        <f>'Moving Avg'!H2692</f>
        <v>0.28355000000000002</v>
      </c>
      <c r="J2692" s="6" t="str">
        <f>OBV!F2692</f>
        <v>NEUTRAL</v>
      </c>
      <c r="K2692" s="6" t="str">
        <f>OBV!G2692</f>
        <v>NEUTRAL</v>
      </c>
      <c r="L2692" s="6" t="str">
        <f>OBV!H2692</f>
        <v>NEUTRAL</v>
      </c>
      <c r="M2692" s="8">
        <f t="shared" si="410"/>
        <v>50</v>
      </c>
      <c r="N2692" s="8">
        <f t="shared" si="411"/>
        <v>0</v>
      </c>
      <c r="O2692" s="8">
        <f t="shared" si="412"/>
        <v>0</v>
      </c>
      <c r="P2692" s="8">
        <f t="shared" si="413"/>
        <v>33</v>
      </c>
      <c r="Q2692" s="9">
        <f t="shared" si="420"/>
        <v>22.45</v>
      </c>
      <c r="R2692" s="9">
        <f t="shared" si="421"/>
        <v>18.25</v>
      </c>
      <c r="S2692" s="9">
        <f t="shared" si="422"/>
        <v>22.35</v>
      </c>
      <c r="T2692" s="9">
        <f t="shared" si="423"/>
        <v>20.75</v>
      </c>
      <c r="U2692" s="8">
        <f t="shared" si="424"/>
        <v>21.016666666666669</v>
      </c>
      <c r="V2692" s="8">
        <f t="shared" si="425"/>
        <v>20.950000000000003</v>
      </c>
    </row>
    <row r="2693" spans="1:22" ht="13.5" x14ac:dyDescent="0.35">
      <c r="A2693" s="3">
        <f>RSI!A2693</f>
        <v>0</v>
      </c>
      <c r="B2693" s="4">
        <f>RSI!B2693</f>
        <v>0</v>
      </c>
      <c r="C2693" s="2">
        <f>RSI!I2693</f>
        <v>15.320267184882979</v>
      </c>
      <c r="D2693" s="2">
        <f>MACD!E2693</f>
        <v>-2.2371113195165192E-6</v>
      </c>
      <c r="E2693" s="2">
        <f>MACD!F2693</f>
        <v>-3.2898680421261443E-6</v>
      </c>
      <c r="F2693" s="2">
        <f>'Moving Avg'!D2693</f>
        <v>0</v>
      </c>
      <c r="G2693" s="2">
        <f>'Moving Avg'!F2693</f>
        <v>0</v>
      </c>
      <c r="H2693" s="2">
        <f>'Moving Avg'!G2693</f>
        <v>0</v>
      </c>
      <c r="I2693" s="2">
        <f>'Moving Avg'!H2693</f>
        <v>0.26574999999999999</v>
      </c>
      <c r="J2693" s="6" t="str">
        <f>OBV!F2693</f>
        <v>BEARISH</v>
      </c>
      <c r="K2693" s="6" t="str">
        <f>OBV!G2693</f>
        <v>WEAK</v>
      </c>
      <c r="L2693" s="6" t="str">
        <f>OBV!H2693</f>
        <v>NEUTRAL</v>
      </c>
      <c r="M2693" s="8">
        <f t="shared" si="410"/>
        <v>50</v>
      </c>
      <c r="N2693" s="8">
        <f t="shared" si="411"/>
        <v>0</v>
      </c>
      <c r="O2693" s="8">
        <f t="shared" si="412"/>
        <v>0</v>
      </c>
      <c r="P2693" s="8">
        <f t="shared" si="413"/>
        <v>0</v>
      </c>
      <c r="Q2693" s="9">
        <f t="shared" si="420"/>
        <v>17.5</v>
      </c>
      <c r="R2693" s="9">
        <f t="shared" si="421"/>
        <v>10</v>
      </c>
      <c r="S2693" s="9">
        <f t="shared" si="422"/>
        <v>7.5</v>
      </c>
      <c r="T2693" s="9">
        <f t="shared" si="423"/>
        <v>12.5</v>
      </c>
      <c r="U2693" s="8">
        <f t="shared" si="424"/>
        <v>11.666666666666666</v>
      </c>
      <c r="V2693" s="8">
        <f t="shared" si="425"/>
        <v>11.875</v>
      </c>
    </row>
    <row r="2694" spans="1:22" ht="13.5" x14ac:dyDescent="0.35">
      <c r="A2694" s="3">
        <f>RSI!A2694</f>
        <v>0</v>
      </c>
      <c r="B2694" s="4">
        <f>RSI!B2694</f>
        <v>0</v>
      </c>
      <c r="C2694" s="2">
        <f>RSI!I2694</f>
        <v>15.320267184882979</v>
      </c>
      <c r="D2694" s="2">
        <f>MACD!E2694</f>
        <v>-2.0713994260626317E-6</v>
      </c>
      <c r="E2694" s="2">
        <f>MACD!F2694</f>
        <v>-3.046174318913442E-6</v>
      </c>
      <c r="F2694" s="2">
        <f>'Moving Avg'!D2694</f>
        <v>0</v>
      </c>
      <c r="G2694" s="2">
        <f>'Moving Avg'!F2694</f>
        <v>0</v>
      </c>
      <c r="H2694" s="2">
        <f>'Moving Avg'!G2694</f>
        <v>0</v>
      </c>
      <c r="I2694" s="2">
        <f>'Moving Avg'!H2694</f>
        <v>0.24715000000000001</v>
      </c>
      <c r="J2694" s="6" t="str">
        <f>OBV!F2694</f>
        <v>BEARISH</v>
      </c>
      <c r="K2694" s="6" t="str">
        <f>OBV!G2694</f>
        <v>WEAK</v>
      </c>
      <c r="L2694" s="6" t="str">
        <f>OBV!H2694</f>
        <v>NEUTRAL</v>
      </c>
      <c r="M2694" s="8">
        <f t="shared" ref="M2694:M2706" si="426">IF(C2694&lt;30,50, IF(C2694&gt;70, 0, 25))</f>
        <v>50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17.5</v>
      </c>
      <c r="R2694" s="9">
        <f t="shared" ref="R2694:R2706" si="431">M2694*0.2+N2694*0.2+O2694*0.35+P2694*0.25</f>
        <v>10</v>
      </c>
      <c r="S2694" s="9">
        <f t="shared" ref="S2694:S2706" si="432">M2694*0.15+N2694*0.15+O2694*0.25+P2694*0.45</f>
        <v>7.5</v>
      </c>
      <c r="T2694" s="9">
        <f t="shared" ref="T2694:T2706" si="433">0.25*SUM(M2694:P2694)</f>
        <v>12.5</v>
      </c>
      <c r="U2694" s="8">
        <f t="shared" ref="U2694:U2706" si="434">SUM(Q2694:S2694)/3</f>
        <v>11.666666666666666</v>
      </c>
      <c r="V2694" s="8">
        <f t="shared" ref="V2694:V2706" si="435">SUM(Q2694:T2694)/4</f>
        <v>11.875</v>
      </c>
    </row>
    <row r="2695" spans="1:22" ht="13.5" x14ac:dyDescent="0.35">
      <c r="A2695" s="3">
        <f>RSI!A2695</f>
        <v>0</v>
      </c>
      <c r="B2695" s="4">
        <f>RSI!B2695</f>
        <v>0</v>
      </c>
      <c r="C2695" s="2">
        <f>RSI!I2695</f>
        <v>15.320267184882994</v>
      </c>
      <c r="D2695" s="2">
        <f>MACD!E2695</f>
        <v>-1.9179624790424906E-6</v>
      </c>
      <c r="E2695" s="2">
        <f>MACD!F2695</f>
        <v>-2.820531950939252E-6</v>
      </c>
      <c r="F2695" s="2">
        <f>'Moving Avg'!D2695</f>
        <v>0</v>
      </c>
      <c r="G2695" s="2">
        <f>'Moving Avg'!F2695</f>
        <v>0</v>
      </c>
      <c r="H2695" s="2">
        <f>'Moving Avg'!G2695</f>
        <v>0</v>
      </c>
      <c r="I2695" s="2">
        <f>'Moving Avg'!H2695</f>
        <v>0.22789999999999999</v>
      </c>
      <c r="J2695" s="6" t="str">
        <f>OBV!F2695</f>
        <v>BEARISH</v>
      </c>
      <c r="K2695" s="6" t="str">
        <f>OBV!G2695</f>
        <v>WEAK</v>
      </c>
      <c r="L2695" s="6" t="str">
        <f>OBV!H2695</f>
        <v>NEUTRAL</v>
      </c>
      <c r="M2695" s="8">
        <f t="shared" si="426"/>
        <v>50</v>
      </c>
      <c r="N2695" s="8">
        <f t="shared" si="427"/>
        <v>0</v>
      </c>
      <c r="O2695" s="8">
        <f t="shared" si="428"/>
        <v>0</v>
      </c>
      <c r="P2695" s="8">
        <f t="shared" si="429"/>
        <v>0</v>
      </c>
      <c r="Q2695" s="9">
        <f t="shared" si="430"/>
        <v>17.5</v>
      </c>
      <c r="R2695" s="9">
        <f t="shared" si="431"/>
        <v>10</v>
      </c>
      <c r="S2695" s="9">
        <f t="shared" si="432"/>
        <v>7.5</v>
      </c>
      <c r="T2695" s="9">
        <f t="shared" si="433"/>
        <v>12.5</v>
      </c>
      <c r="U2695" s="8">
        <f t="shared" si="434"/>
        <v>11.666666666666666</v>
      </c>
      <c r="V2695" s="8">
        <f t="shared" si="435"/>
        <v>11.875</v>
      </c>
    </row>
    <row r="2696" spans="1:22" ht="13.5" x14ac:dyDescent="0.35">
      <c r="A2696" s="3">
        <f>RSI!A2696</f>
        <v>0</v>
      </c>
      <c r="B2696" s="4">
        <f>RSI!B2696</f>
        <v>0</v>
      </c>
      <c r="C2696" s="2">
        <f>RSI!I2696</f>
        <v>15.320267184882994</v>
      </c>
      <c r="D2696" s="2">
        <f>MACD!E2696</f>
        <v>-1.7758912244934629E-6</v>
      </c>
      <c r="E2696" s="2">
        <f>MACD!F2696</f>
        <v>-2.6116038056500942E-6</v>
      </c>
      <c r="F2696" s="2">
        <f>'Moving Avg'!D2696</f>
        <v>0</v>
      </c>
      <c r="G2696" s="2">
        <f>'Moving Avg'!F2696</f>
        <v>0</v>
      </c>
      <c r="H2696" s="2">
        <f>'Moving Avg'!G2696</f>
        <v>0</v>
      </c>
      <c r="I2696" s="2">
        <f>'Moving Avg'!H2696</f>
        <v>0.20864999999999997</v>
      </c>
      <c r="J2696" s="6" t="str">
        <f>OBV!F2696</f>
        <v>BEARISH</v>
      </c>
      <c r="K2696" s="6" t="str">
        <f>OBV!G2696</f>
        <v>WEAK</v>
      </c>
      <c r="L2696" s="6" t="str">
        <f>OBV!H2696</f>
        <v>NEUTRAL</v>
      </c>
      <c r="M2696" s="8">
        <f t="shared" si="426"/>
        <v>50</v>
      </c>
      <c r="N2696" s="8">
        <f t="shared" si="427"/>
        <v>0</v>
      </c>
      <c r="O2696" s="8">
        <f t="shared" si="428"/>
        <v>0</v>
      </c>
      <c r="P2696" s="8">
        <f t="shared" si="429"/>
        <v>0</v>
      </c>
      <c r="Q2696" s="9">
        <f t="shared" si="430"/>
        <v>17.5</v>
      </c>
      <c r="R2696" s="9">
        <f t="shared" si="431"/>
        <v>10</v>
      </c>
      <c r="S2696" s="9">
        <f t="shared" si="432"/>
        <v>7.5</v>
      </c>
      <c r="T2696" s="9">
        <f t="shared" si="433"/>
        <v>12.5</v>
      </c>
      <c r="U2696" s="8">
        <f t="shared" si="434"/>
        <v>11.666666666666666</v>
      </c>
      <c r="V2696" s="8">
        <f t="shared" si="435"/>
        <v>11.875</v>
      </c>
    </row>
    <row r="2697" spans="1:22" ht="13.5" x14ac:dyDescent="0.35">
      <c r="A2697" s="3">
        <f>RSI!A2697</f>
        <v>0</v>
      </c>
      <c r="B2697" s="4">
        <f>RSI!B2697</f>
        <v>0</v>
      </c>
      <c r="C2697" s="2">
        <f>RSI!I2697</f>
        <v>15.320267184882994</v>
      </c>
      <c r="D2697" s="2">
        <f>MACD!E2697</f>
        <v>-1.6443437603938718E-6</v>
      </c>
      <c r="E2697" s="2">
        <f>MACD!F2697</f>
        <v>-2.4181517965988498E-6</v>
      </c>
      <c r="F2697" s="2">
        <f>'Moving Avg'!D2697</f>
        <v>0</v>
      </c>
      <c r="G2697" s="2">
        <f>'Moving Avg'!F2697</f>
        <v>0</v>
      </c>
      <c r="H2697" s="2">
        <f>'Moving Avg'!G2697</f>
        <v>0</v>
      </c>
      <c r="I2697" s="2">
        <f>'Moving Avg'!H2697</f>
        <v>0.18940000000000001</v>
      </c>
      <c r="J2697" s="6" t="str">
        <f>OBV!F2697</f>
        <v>BEARISH</v>
      </c>
      <c r="K2697" s="6" t="str">
        <f>OBV!G2697</f>
        <v>WEAK</v>
      </c>
      <c r="L2697" s="6" t="str">
        <f>OBV!H2697</f>
        <v>NEUTRAL</v>
      </c>
      <c r="M2697" s="8">
        <f t="shared" si="426"/>
        <v>50</v>
      </c>
      <c r="N2697" s="8">
        <f t="shared" si="427"/>
        <v>0</v>
      </c>
      <c r="O2697" s="8">
        <f t="shared" si="428"/>
        <v>0</v>
      </c>
      <c r="P2697" s="8">
        <f t="shared" si="429"/>
        <v>0</v>
      </c>
      <c r="Q2697" s="9">
        <f t="shared" si="430"/>
        <v>17.5</v>
      </c>
      <c r="R2697" s="9">
        <f t="shared" si="431"/>
        <v>10</v>
      </c>
      <c r="S2697" s="9">
        <f t="shared" si="432"/>
        <v>7.5</v>
      </c>
      <c r="T2697" s="9">
        <f t="shared" si="433"/>
        <v>12.5</v>
      </c>
      <c r="U2697" s="8">
        <f t="shared" si="434"/>
        <v>11.666666666666666</v>
      </c>
      <c r="V2697" s="8">
        <f t="shared" si="435"/>
        <v>11.875</v>
      </c>
    </row>
    <row r="2698" spans="1:22" ht="13.5" x14ac:dyDescent="0.35">
      <c r="A2698" s="3">
        <f>RSI!A2698</f>
        <v>0</v>
      </c>
      <c r="B2698" s="4">
        <f>RSI!B2698</f>
        <v>0</v>
      </c>
      <c r="C2698" s="2">
        <f>RSI!I2698</f>
        <v>15.320267184882994</v>
      </c>
      <c r="D2698" s="2">
        <f>MACD!E2698</f>
        <v>-1.5225405476617833E-6</v>
      </c>
      <c r="E2698" s="2">
        <f>MACD!F2698</f>
        <v>-2.2390295468114367E-6</v>
      </c>
      <c r="F2698" s="2">
        <f>'Moving Avg'!D2698</f>
        <v>0</v>
      </c>
      <c r="G2698" s="2">
        <f>'Moving Avg'!F2698</f>
        <v>0</v>
      </c>
      <c r="H2698" s="2">
        <f>'Moving Avg'!G2698</f>
        <v>0</v>
      </c>
      <c r="I2698" s="2">
        <f>'Moving Avg'!H2698</f>
        <v>0.17100000000000001</v>
      </c>
      <c r="J2698" s="6" t="str">
        <f>OBV!F2698</f>
        <v>NEUTRAL</v>
      </c>
      <c r="K2698" s="6" t="e">
        <f>OBV!G2698</f>
        <v>#DIV/0!</v>
      </c>
      <c r="L2698" s="6" t="str">
        <f>OBV!H2698</f>
        <v>NEUTRAL</v>
      </c>
      <c r="M2698" s="8">
        <f t="shared" si="426"/>
        <v>50</v>
      </c>
      <c r="N2698" s="8">
        <f t="shared" si="427"/>
        <v>0</v>
      </c>
      <c r="O2698" s="8">
        <f t="shared" si="428"/>
        <v>0</v>
      </c>
      <c r="P2698" s="8" t="e">
        <f t="shared" si="429"/>
        <v>#DIV/0!</v>
      </c>
      <c r="Q2698" s="9" t="e">
        <f t="shared" si="430"/>
        <v>#DIV/0!</v>
      </c>
      <c r="R2698" s="9" t="e">
        <f t="shared" si="431"/>
        <v>#DIV/0!</v>
      </c>
      <c r="S2698" s="9" t="e">
        <f t="shared" si="432"/>
        <v>#DIV/0!</v>
      </c>
      <c r="T2698" s="9" t="e">
        <f t="shared" si="433"/>
        <v>#DIV/0!</v>
      </c>
      <c r="U2698" s="8" t="e">
        <f t="shared" si="434"/>
        <v>#DIV/0!</v>
      </c>
      <c r="V2698" s="8" t="e">
        <f t="shared" si="435"/>
        <v>#DIV/0!</v>
      </c>
    </row>
    <row r="2699" spans="1:22" ht="13.5" x14ac:dyDescent="0.35">
      <c r="A2699" s="3">
        <f>RSI!A2699</f>
        <v>0</v>
      </c>
      <c r="B2699" s="4">
        <f>RSI!B2699</f>
        <v>0</v>
      </c>
      <c r="C2699" s="2">
        <f>RSI!I2699</f>
        <v>15.320267184882994</v>
      </c>
      <c r="D2699" s="2">
        <f>MACD!E2699</f>
        <v>-1.4097597907045996E-6</v>
      </c>
      <c r="E2699" s="2">
        <f>MACD!F2699</f>
        <v>-2.0731755955900694E-6</v>
      </c>
      <c r="F2699" s="2">
        <f>'Moving Avg'!D2699</f>
        <v>0</v>
      </c>
      <c r="G2699" s="2">
        <f>'Moving Avg'!F2699</f>
        <v>0</v>
      </c>
      <c r="H2699" s="2">
        <f>'Moving Avg'!G2699</f>
        <v>0</v>
      </c>
      <c r="I2699" s="2">
        <f>'Moving Avg'!H2699</f>
        <v>0.15339999999999998</v>
      </c>
      <c r="J2699" s="6" t="str">
        <f>OBV!F2699</f>
        <v>NEUTRAL</v>
      </c>
      <c r="K2699" s="6" t="e">
        <f>OBV!G2699</f>
        <v>#DIV/0!</v>
      </c>
      <c r="L2699" s="6" t="str">
        <f>OBV!H2699</f>
        <v>NEUTRAL</v>
      </c>
      <c r="M2699" s="8">
        <f t="shared" si="426"/>
        <v>50</v>
      </c>
      <c r="N2699" s="8">
        <f t="shared" si="427"/>
        <v>0</v>
      </c>
      <c r="O2699" s="8">
        <f t="shared" si="428"/>
        <v>0</v>
      </c>
      <c r="P2699" s="8" t="e">
        <f t="shared" si="429"/>
        <v>#DIV/0!</v>
      </c>
      <c r="Q2699" s="9" t="e">
        <f t="shared" si="430"/>
        <v>#DIV/0!</v>
      </c>
      <c r="R2699" s="9" t="e">
        <f t="shared" si="431"/>
        <v>#DIV/0!</v>
      </c>
      <c r="S2699" s="9" t="e">
        <f t="shared" si="432"/>
        <v>#DIV/0!</v>
      </c>
      <c r="T2699" s="9" t="e">
        <f t="shared" si="433"/>
        <v>#DIV/0!</v>
      </c>
      <c r="U2699" s="8" t="e">
        <f t="shared" si="434"/>
        <v>#DIV/0!</v>
      </c>
      <c r="V2699" s="8" t="e">
        <f t="shared" si="435"/>
        <v>#DIV/0!</v>
      </c>
    </row>
    <row r="2700" spans="1:22" ht="13.5" x14ac:dyDescent="0.35">
      <c r="A2700" s="3">
        <f>RSI!A2700</f>
        <v>0</v>
      </c>
      <c r="B2700" s="4">
        <f>RSI!B2700</f>
        <v>0</v>
      </c>
      <c r="C2700" s="2">
        <f>RSI!I2700</f>
        <v>15.320267184882994</v>
      </c>
      <c r="D2700" s="2">
        <f>MACD!E2700</f>
        <v>-1.3053331601460698E-6</v>
      </c>
      <c r="E2700" s="2">
        <f>MACD!F2700</f>
        <v>-1.9196071085012696E-6</v>
      </c>
      <c r="F2700" s="2">
        <f>'Moving Avg'!D2700</f>
        <v>0</v>
      </c>
      <c r="G2700" s="2">
        <f>'Moving Avg'!F2700</f>
        <v>0</v>
      </c>
      <c r="H2700" s="2">
        <f>'Moving Avg'!G2700</f>
        <v>0</v>
      </c>
      <c r="I2700" s="2">
        <f>'Moving Avg'!H2700</f>
        <v>0.13654999999999998</v>
      </c>
      <c r="J2700" s="6" t="str">
        <f>OBV!F2700</f>
        <v>NEUTRAL</v>
      </c>
      <c r="K2700" s="6" t="e">
        <f>OBV!G2700</f>
        <v>#DIV/0!</v>
      </c>
      <c r="L2700" s="6" t="str">
        <f>OBV!H2700</f>
        <v>NEUTRAL</v>
      </c>
      <c r="M2700" s="8">
        <f t="shared" si="426"/>
        <v>50</v>
      </c>
      <c r="N2700" s="8">
        <f t="shared" si="427"/>
        <v>0</v>
      </c>
      <c r="O2700" s="8">
        <f t="shared" si="428"/>
        <v>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0</v>
      </c>
      <c r="B2701" s="4">
        <f>RSI!B2701</f>
        <v>0</v>
      </c>
      <c r="C2701" s="2">
        <f>RSI!I2701</f>
        <v>15.320267184882994</v>
      </c>
      <c r="D2701" s="2">
        <f>MACD!E2701</f>
        <v>-1.2086418323848734E-6</v>
      </c>
      <c r="E2701" s="2">
        <f>MACD!F2701</f>
        <v>-1.7774140532779905E-6</v>
      </c>
      <c r="F2701" s="2">
        <f>'Moving Avg'!D2701</f>
        <v>0</v>
      </c>
      <c r="G2701" s="2">
        <f>'Moving Avg'!F2701</f>
        <v>0</v>
      </c>
      <c r="H2701" s="2">
        <f>'Moving Avg'!G2701</f>
        <v>0</v>
      </c>
      <c r="I2701" s="2">
        <f>'Moving Avg'!H2701</f>
        <v>0.12044999999999999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50</v>
      </c>
      <c r="N2701" s="8">
        <f t="shared" si="427"/>
        <v>0</v>
      </c>
      <c r="O2701" s="8">
        <f t="shared" si="428"/>
        <v>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0</v>
      </c>
      <c r="B2702" s="4">
        <f>RSI!B2702</f>
        <v>0</v>
      </c>
      <c r="C2702" s="2">
        <f>RSI!I2702</f>
        <v>15.320267184882994</v>
      </c>
      <c r="D2702" s="2">
        <f>MACD!E2702</f>
        <v>-1.1191128225163023E-6</v>
      </c>
      <c r="E2702" s="2">
        <f>MACD!F2702</f>
        <v>-1.6457538071256529E-6</v>
      </c>
      <c r="F2702" s="2">
        <f>'Moving Avg'!D2702</f>
        <v>0</v>
      </c>
      <c r="G2702" s="2">
        <f>'Moving Avg'!F2702</f>
        <v>0</v>
      </c>
      <c r="H2702" s="2">
        <f>'Moving Avg'!G2702</f>
        <v>0</v>
      </c>
      <c r="I2702" s="2">
        <f>'Moving Avg'!H2702</f>
        <v>0.10504999999999999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50</v>
      </c>
      <c r="N2702" s="8">
        <f t="shared" si="427"/>
        <v>0</v>
      </c>
      <c r="O2702" s="8">
        <f t="shared" si="428"/>
        <v>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0</v>
      </c>
      <c r="B2703" s="4">
        <f>RSI!B2703</f>
        <v>0</v>
      </c>
      <c r="C2703" s="2">
        <f>RSI!I2703</f>
        <v>15.320267184882979</v>
      </c>
      <c r="D2703" s="2">
        <f>MACD!E2703</f>
        <v>-1.036215588886894E-6</v>
      </c>
      <c r="E2703" s="2">
        <f>MACD!F2703</f>
        <v>-1.5238461634779013E-6</v>
      </c>
      <c r="F2703" s="2">
        <f>'Moving Avg'!D2703</f>
        <v>0</v>
      </c>
      <c r="G2703" s="2">
        <f>'Moving Avg'!F2703</f>
        <v>0</v>
      </c>
      <c r="H2703" s="2">
        <f>'Moving Avg'!G2703</f>
        <v>0</v>
      </c>
      <c r="I2703" s="2">
        <f>'Moving Avg'!H2703</f>
        <v>8.900000000000001E-2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50</v>
      </c>
      <c r="N2703" s="8">
        <f t="shared" si="427"/>
        <v>0</v>
      </c>
      <c r="O2703" s="8">
        <f t="shared" si="428"/>
        <v>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0</v>
      </c>
      <c r="B2704" s="4">
        <f>RSI!B2704</f>
        <v>0</v>
      </c>
      <c r="C2704" s="2">
        <f>RSI!I2704</f>
        <v>15.320267184882979</v>
      </c>
      <c r="D2704" s="2">
        <f>MACD!E2704</f>
        <v>-9.5945888916143869E-7</v>
      </c>
      <c r="E2704" s="2">
        <f>MACD!F2704</f>
        <v>-1.4109687086146089E-6</v>
      </c>
      <c r="F2704" s="2">
        <f>'Moving Avg'!D2704</f>
        <v>0</v>
      </c>
      <c r="G2704" s="2">
        <f>'Moving Avg'!F2704</f>
        <v>0</v>
      </c>
      <c r="H2704" s="2">
        <f>'Moving Avg'!G2704</f>
        <v>0</v>
      </c>
      <c r="I2704" s="2">
        <f>'Moving Avg'!H2704</f>
        <v>7.2250000000000009E-2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50</v>
      </c>
      <c r="N2704" s="8">
        <f t="shared" si="427"/>
        <v>0</v>
      </c>
      <c r="O2704" s="8">
        <f t="shared" si="428"/>
        <v>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0</v>
      </c>
      <c r="B2705" s="4">
        <f>RSI!B2705</f>
        <v>0</v>
      </c>
      <c r="C2705" s="2">
        <f>RSI!I2705</f>
        <v>15.320267184882979</v>
      </c>
      <c r="D2705" s="2">
        <f>MACD!E2705</f>
        <v>-8.8838786927213398E-7</v>
      </c>
      <c r="E2705" s="2">
        <f>MACD!F2705</f>
        <v>-1.306452540746114E-6</v>
      </c>
      <c r="F2705" s="2">
        <f>'Moving Avg'!D2705</f>
        <v>0</v>
      </c>
      <c r="G2705" s="2">
        <f>'Moving Avg'!F2705</f>
        <v>0</v>
      </c>
      <c r="H2705" s="2">
        <f>'Moving Avg'!G2705</f>
        <v>0</v>
      </c>
      <c r="I2705" s="2">
        <f>'Moving Avg'!H2705</f>
        <v>5.4749999999999993E-2</v>
      </c>
      <c r="J2705" s="6" t="str">
        <f>OBV!F2705</f>
        <v>NEUTRAL</v>
      </c>
      <c r="K2705" s="6" t="e">
        <f>OBV!G2705</f>
        <v>#DIV/0!</v>
      </c>
      <c r="L2705" s="6" t="str">
        <f>OBV!H2705</f>
        <v>NEUTRAL</v>
      </c>
      <c r="M2705" s="8">
        <f t="shared" si="426"/>
        <v>50</v>
      </c>
      <c r="N2705" s="8">
        <f t="shared" si="427"/>
        <v>0</v>
      </c>
      <c r="O2705" s="8">
        <f t="shared" si="428"/>
        <v>0</v>
      </c>
      <c r="P2705" s="8" t="e">
        <f t="shared" si="429"/>
        <v>#DIV/0!</v>
      </c>
      <c r="Q2705" s="9" t="e">
        <f t="shared" si="430"/>
        <v>#DIV/0!</v>
      </c>
      <c r="R2705" s="9" t="e">
        <f t="shared" si="431"/>
        <v>#DIV/0!</v>
      </c>
      <c r="S2705" s="9" t="e">
        <f t="shared" si="432"/>
        <v>#DIV/0!</v>
      </c>
      <c r="T2705" s="9" t="e">
        <f t="shared" si="433"/>
        <v>#DIV/0!</v>
      </c>
      <c r="U2705" s="8" t="e">
        <f t="shared" si="434"/>
        <v>#DIV/0!</v>
      </c>
      <c r="V2705" s="8" t="e">
        <f t="shared" si="435"/>
        <v>#DIV/0!</v>
      </c>
    </row>
    <row r="2706" spans="1:22" ht="13.5" x14ac:dyDescent="0.35">
      <c r="A2706" s="3">
        <f>RSI!A2706</f>
        <v>0</v>
      </c>
      <c r="B2706" s="4">
        <f>RSI!B2706</f>
        <v>0</v>
      </c>
      <c r="C2706" s="2">
        <f>RSI!I2706</f>
        <v>15.320267184882979</v>
      </c>
      <c r="D2706" s="2">
        <f>MACD!E2706</f>
        <v>-8.2258136799963433E-7</v>
      </c>
      <c r="E2706" s="2">
        <f>MACD!F2706</f>
        <v>-1.2096783061968182E-6</v>
      </c>
      <c r="F2706" s="2">
        <f>'Moving Avg'!D2706</f>
        <v>0</v>
      </c>
      <c r="G2706" s="2">
        <f>'Moving Avg'!F2706</f>
        <v>0</v>
      </c>
      <c r="H2706" s="2">
        <f>'Moving Avg'!G2706</f>
        <v>0</v>
      </c>
      <c r="I2706" s="2">
        <f>'Moving Avg'!H2706</f>
        <v>3.6499999999999998E-2</v>
      </c>
      <c r="J2706" s="6" t="str">
        <f>OBV!F2706</f>
        <v>NEUTRAL</v>
      </c>
      <c r="K2706" s="6" t="e">
        <f>OBV!G2706</f>
        <v>#DIV/0!</v>
      </c>
      <c r="L2706" s="6" t="str">
        <f>OBV!H2706</f>
        <v>NEUTRAL</v>
      </c>
      <c r="M2706" s="8">
        <f t="shared" si="426"/>
        <v>50</v>
      </c>
      <c r="N2706" s="8">
        <f t="shared" si="427"/>
        <v>0</v>
      </c>
      <c r="O2706" s="8">
        <f t="shared" si="428"/>
        <v>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2025-12-13T19:05:59Z</dcterms:modified>
</cp:coreProperties>
</file>